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nas1\Alcaldia\210-PCIU\Dir-Admtva\Homes\71701965\TECNOLOGIA\2019\Contratacion\Cotizacion\Computo\"/>
    </mc:Choice>
  </mc:AlternateContent>
  <workbookProtection workbookAlgorithmName="SHA-512" workbookHashValue="tLFSfHXiGxxCgagApa0TQZ3FMs5x+kYG2Kr9cDQxCAWNFl75yyxPKlT/AQBoql0i6PlvlzCjoaz8uSS9Tgeemw==" workbookSaltValue="YQr7lXsPn+xxP9t/ims+Tw==" workbookSpinCount="100000" lockStructure="1"/>
  <bookViews>
    <workbookView xWindow="0" yWindow="0" windowWidth="20490" windowHeight="7755" tabRatio="565" activeTab="3"/>
  </bookViews>
  <sheets>
    <sheet name="SolCotizacion" sheetId="22" r:id="rId1"/>
    <sheet name="Anexo Técnico" sheetId="74" r:id="rId2"/>
    <sheet name="ResumenCotizacion" sheetId="23" r:id="rId3"/>
    <sheet name="Cotizacion" sheetId="24" r:id="rId4"/>
    <sheet name="Consolidado" sheetId="73" state="hidden" r:id="rId5"/>
    <sheet name="CSV" sheetId="53" state="hidden" r:id="rId6"/>
    <sheet name="Cuadro Totales" sheetId="26" state="hidden" r:id="rId7"/>
    <sheet name="Cuadro Totales IVA" sheetId="75" state="hidden" r:id="rId8"/>
    <sheet name="Listas" sheetId="28" state="hidden" r:id="rId9"/>
    <sheet name="minimo" sheetId="57" state="hidden" r:id="rId10"/>
    <sheet name="temp" sheetId="48" state="hidden" r:id="rId11"/>
    <sheet name="tempListas" sheetId="56" state="hidden" r:id="rId12"/>
  </sheets>
  <externalReferences>
    <externalReference r:id="rId13"/>
  </externalReferences>
  <definedNames>
    <definedName name="_xlnm._FilterDatabase" localSheetId="4" hidden="1">Consolidado!$A$1:$S$9631</definedName>
    <definedName name="_xlnm._FilterDatabase" localSheetId="10" hidden="1">temp!$A$1:$X$26</definedName>
    <definedName name="Producto" localSheetId="1">[1]Listas!$E$2:$E$18</definedName>
    <definedName name="Producto">Listas!$E$2:$E$33</definedName>
    <definedName name="Reg1Departamento">Listas!$G$2:$G$4</definedName>
    <definedName name="Reg1DepartamentoBogotá">Listas!$I$2</definedName>
    <definedName name="Reg1DepartamentoCundinamarca">Listas!$J$2:$J$20</definedName>
    <definedName name="Reg1DepartamentoRevisarAnexo">Listas!$AE$2</definedName>
    <definedName name="Reg2Departamento">Listas!$H$2:$H$22</definedName>
    <definedName name="Reg2DepartamentoAntioquia">Listas!$K$2:$K$128</definedName>
    <definedName name="Reg2DepartamentoAtlántico">Listas!$L$2:$L$25</definedName>
    <definedName name="Reg2DepartamentoBolívar">Listas!$M$2:$M$12</definedName>
    <definedName name="Reg2DepartamentoBoyacá">Listas!$N$2:$N$163</definedName>
    <definedName name="Reg2DepartamentoCaldas">Listas!$O$2:$O$8</definedName>
    <definedName name="Reg2DepartamentoCasanare">Listas!$P$2:$P$8</definedName>
    <definedName name="Reg2DepartamentoCauca">Listas!$Q$2:$Q$6</definedName>
    <definedName name="Reg2DepartamentoCórdoba">Listas!$R$2:$R$11</definedName>
    <definedName name="Reg2DepartamentoCundinamarca">Listas!$S$2:$S$96</definedName>
    <definedName name="Reg2DepartamentoHuila">Listas!$T$2:$T$9</definedName>
    <definedName name="Reg2DepartamentoMagdalena">Listas!$U$2:$U$5</definedName>
    <definedName name="Reg2DepartamentoMeta">Listas!$V$2:$V$9</definedName>
    <definedName name="Reg2DepartamentoNariño">Listas!$W$2:$W$18</definedName>
    <definedName name="Reg2DepartamentoNortedeSantander">Listas!$X$2:$X$46</definedName>
    <definedName name="Reg2DepartamentoQuindío">Listas!$Y$2:$Y$7</definedName>
    <definedName name="Reg2DepartamentoRevisarAnexo">Listas!$AF$2</definedName>
    <definedName name="Reg2DepartamentoRisaralda">Listas!$Z$2:$Z$6</definedName>
    <definedName name="Reg2DepartamentoSantander">Listas!$AA$2:$AA$87</definedName>
    <definedName name="Reg2DepartamentoSucre">Listas!$AB$2:$AB$30</definedName>
    <definedName name="Reg2DepartamentoTolima">Listas!$AC$2:$AC$57</definedName>
    <definedName name="Reg2DepartamentoValledelCauca">Listas!$AD$2:$AD$12</definedName>
    <definedName name="Segmento" localSheetId="1">[1]Listas!$A$2:$A$7</definedName>
    <definedName name="Segmento">Listas!$A$2:$A$7</definedName>
  </definedNames>
  <calcPr calcId="191029"/>
  <pivotCaches>
    <pivotCache cacheId="0" r:id="rId14"/>
  </pivotCache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28" i="24" l="1"/>
  <c r="Q28" i="23"/>
  <c r="X3" i="48"/>
  <c r="X4" i="48"/>
  <c r="X5" i="48"/>
  <c r="X6" i="48"/>
  <c r="X7" i="48"/>
  <c r="X8" i="48"/>
  <c r="X9" i="48"/>
  <c r="X10" i="48"/>
  <c r="X11" i="48"/>
  <c r="X12" i="48"/>
  <c r="X13" i="48"/>
  <c r="X14" i="48"/>
  <c r="X15" i="48"/>
  <c r="X16" i="48"/>
  <c r="X17" i="48"/>
  <c r="X18" i="48"/>
  <c r="X19" i="48"/>
  <c r="X20" i="48"/>
  <c r="X21" i="48"/>
  <c r="X22" i="48"/>
  <c r="X23" i="48"/>
  <c r="X24" i="48"/>
  <c r="X25" i="48"/>
  <c r="X26" i="48"/>
  <c r="X2" i="48"/>
  <c r="X1" i="48"/>
  <c r="H37" i="24"/>
  <c r="H37" i="23"/>
  <c r="R28" i="23" l="1"/>
  <c r="S28" i="23" s="1"/>
  <c r="S29" i="23" s="1"/>
  <c r="R28" i="24"/>
  <c r="T28" i="24" s="1"/>
  <c r="U28" i="24" s="1"/>
  <c r="U29" i="24" s="1"/>
  <c r="B2" i="73"/>
  <c r="E28" i="22" l="1"/>
  <c r="E2" i="73"/>
  <c r="Q9441" i="73" l="1"/>
  <c r="Q9630" i="73"/>
  <c r="Q9612" i="73"/>
  <c r="Q9594" i="73"/>
  <c r="Q9576" i="73"/>
  <c r="Q9558" i="73"/>
  <c r="Q9540" i="73"/>
  <c r="Q9522" i="73"/>
  <c r="Q9504" i="73"/>
  <c r="Q9486" i="73"/>
  <c r="Q9468" i="73"/>
  <c r="Q9450" i="73"/>
  <c r="Q9622" i="73"/>
  <c r="Q9604" i="73"/>
  <c r="Q9568" i="73"/>
  <c r="Q9514" i="73"/>
  <c r="Q9460" i="73"/>
  <c r="Q9621" i="73"/>
  <c r="Q9603" i="73"/>
  <c r="Q9585" i="73"/>
  <c r="Q9567" i="73"/>
  <c r="Q9549" i="73"/>
  <c r="Q9531" i="73"/>
  <c r="Q9513" i="73"/>
  <c r="Q9495" i="73"/>
  <c r="Q9477" i="73"/>
  <c r="Q9459" i="73"/>
  <c r="Q9631" i="73"/>
  <c r="Q9613" i="73"/>
  <c r="Q9595" i="73"/>
  <c r="Q9577" i="73"/>
  <c r="Q9559" i="73"/>
  <c r="Q9541" i="73"/>
  <c r="Q9523" i="73"/>
  <c r="Q9505" i="73"/>
  <c r="Q9487" i="73"/>
  <c r="Q9469" i="73"/>
  <c r="Q9451" i="73"/>
  <c r="Q9586" i="73"/>
  <c r="Q9550" i="73"/>
  <c r="Q9532" i="73"/>
  <c r="Q9496" i="73"/>
  <c r="Q9478" i="73"/>
  <c r="Q9442" i="73"/>
  <c r="Q9437" i="73"/>
  <c r="Q9626" i="73"/>
  <c r="Q9590" i="73"/>
  <c r="Q9554" i="73"/>
  <c r="Q9518" i="73"/>
  <c r="Q9482" i="73"/>
  <c r="Q9446" i="73"/>
  <c r="Q9491" i="73"/>
  <c r="Q9617" i="73"/>
  <c r="Q9581" i="73"/>
  <c r="Q9545" i="73"/>
  <c r="Q9509" i="73"/>
  <c r="Q9473" i="73"/>
  <c r="Q9599" i="73"/>
  <c r="Q9527" i="73"/>
  <c r="Q9608" i="73"/>
  <c r="Q9572" i="73"/>
  <c r="Q9536" i="73"/>
  <c r="Q9500" i="73"/>
  <c r="Q9464" i="73"/>
  <c r="Q9563" i="73"/>
  <c r="Q9455" i="73"/>
  <c r="Q9433" i="73"/>
  <c r="Q9411" i="73"/>
  <c r="Q9389" i="73"/>
  <c r="Q9367" i="73"/>
  <c r="Q9345" i="73"/>
  <c r="Q9323" i="73"/>
  <c r="Q9301" i="73"/>
  <c r="Q9279" i="73"/>
  <c r="Q9400" i="73"/>
  <c r="Q9378" i="73"/>
  <c r="Q9334" i="73"/>
  <c r="Q9290" i="73"/>
  <c r="Q9421" i="73"/>
  <c r="Q9355" i="73"/>
  <c r="Q9311" i="73"/>
  <c r="Q9289" i="73"/>
  <c r="Q9432" i="73"/>
  <c r="Q9410" i="73"/>
  <c r="Q9388" i="73"/>
  <c r="Q9366" i="73"/>
  <c r="Q9344" i="73"/>
  <c r="Q9322" i="73"/>
  <c r="Q9300" i="73"/>
  <c r="Q9278" i="73"/>
  <c r="Q9422" i="73"/>
  <c r="Q9356" i="73"/>
  <c r="Q9312" i="73"/>
  <c r="Q9268" i="73"/>
  <c r="Q9399" i="73"/>
  <c r="Q9377" i="73"/>
  <c r="Q9333" i="73"/>
  <c r="Q9267" i="73"/>
  <c r="Q9257" i="73"/>
  <c r="Q9231" i="73"/>
  <c r="Q9205" i="73"/>
  <c r="Q9179" i="73"/>
  <c r="Q9153" i="73"/>
  <c r="Q9127" i="73"/>
  <c r="Q9101" i="73"/>
  <c r="Q9075" i="73"/>
  <c r="Q9049" i="73"/>
  <c r="Q9023" i="73"/>
  <c r="Q8997" i="73"/>
  <c r="Q9256" i="73"/>
  <c r="Q9204" i="73"/>
  <c r="Q9152" i="73"/>
  <c r="Q9100" i="73"/>
  <c r="Q9048" i="73"/>
  <c r="Q9244" i="73"/>
  <c r="Q9192" i="73"/>
  <c r="Q9140" i="73"/>
  <c r="Q9088" i="73"/>
  <c r="Q9036" i="73"/>
  <c r="Q9243" i="73"/>
  <c r="Q9217" i="73"/>
  <c r="Q9191" i="73"/>
  <c r="Q9165" i="73"/>
  <c r="Q9139" i="73"/>
  <c r="Q9113" i="73"/>
  <c r="Q9087" i="73"/>
  <c r="Q9061" i="73"/>
  <c r="Q9035" i="73"/>
  <c r="Q9009" i="73"/>
  <c r="Q9230" i="73"/>
  <c r="Q9178" i="73"/>
  <c r="Q9126" i="73"/>
  <c r="Q9074" i="73"/>
  <c r="Q9022" i="73"/>
  <c r="Q9218" i="73"/>
  <c r="Q9166" i="73"/>
  <c r="Q9114" i="73"/>
  <c r="Q9062" i="73"/>
  <c r="Q9010" i="73"/>
  <c r="Q8996" i="73"/>
  <c r="Q8994" i="73"/>
  <c r="Q9255" i="73"/>
  <c r="Q9229" i="73"/>
  <c r="Q9203" i="73"/>
  <c r="Q9177" i="73"/>
  <c r="Q9151" i="73"/>
  <c r="Q9125" i="73"/>
  <c r="Q9099" i="73"/>
  <c r="Q9073" i="73"/>
  <c r="Q9047" i="73"/>
  <c r="Q9021" i="73"/>
  <c r="Q8995" i="73"/>
  <c r="Q9254" i="73"/>
  <c r="Q9228" i="73"/>
  <c r="Q9202" i="73"/>
  <c r="Q9176" i="73"/>
  <c r="Q9150" i="73"/>
  <c r="Q9124" i="73"/>
  <c r="Q9098" i="73"/>
  <c r="Q9072" i="73"/>
  <c r="Q9046" i="73"/>
  <c r="Q9020" i="73"/>
  <c r="Q9242" i="73"/>
  <c r="Q9216" i="73"/>
  <c r="Q9190" i="73"/>
  <c r="Q9164" i="73"/>
  <c r="Q9138" i="73"/>
  <c r="Q9112" i="73"/>
  <c r="Q9086" i="73"/>
  <c r="Q9060" i="73"/>
  <c r="Q9034" i="73"/>
  <c r="Q9008" i="73"/>
  <c r="Q9241" i="73"/>
  <c r="Q9215" i="73"/>
  <c r="Q9189" i="73"/>
  <c r="Q9163" i="73"/>
  <c r="Q9137" i="73"/>
  <c r="Q9111" i="73"/>
  <c r="Q9085" i="73"/>
  <c r="Q9059" i="73"/>
  <c r="Q9033" i="73"/>
  <c r="Q9007" i="73"/>
  <c r="Q8737" i="73"/>
  <c r="Q8978" i="73"/>
  <c r="Q8954" i="73"/>
  <c r="Q8930" i="73"/>
  <c r="Q8906" i="73"/>
  <c r="Q8882" i="73"/>
  <c r="Q8858" i="73"/>
  <c r="Q8834" i="73"/>
  <c r="Q8810" i="73"/>
  <c r="Q8786" i="73"/>
  <c r="Q8762" i="73"/>
  <c r="Q8942" i="73"/>
  <c r="Q8870" i="73"/>
  <c r="Q8798" i="73"/>
  <c r="Q8977" i="73"/>
  <c r="Q8953" i="73"/>
  <c r="Q8929" i="73"/>
  <c r="Q8905" i="73"/>
  <c r="Q8881" i="73"/>
  <c r="Q8857" i="73"/>
  <c r="Q8833" i="73"/>
  <c r="Q8809" i="73"/>
  <c r="Q8785" i="73"/>
  <c r="Q8761" i="73"/>
  <c r="Q8966" i="73"/>
  <c r="Q8894" i="73"/>
  <c r="Q8822" i="73"/>
  <c r="Q8750" i="73"/>
  <c r="Q8965" i="73"/>
  <c r="Q8941" i="73"/>
  <c r="Q8917" i="73"/>
  <c r="Q8893" i="73"/>
  <c r="Q8869" i="73"/>
  <c r="Q8845" i="73"/>
  <c r="Q8821" i="73"/>
  <c r="Q8797" i="73"/>
  <c r="Q8773" i="73"/>
  <c r="Q8749" i="73"/>
  <c r="Q8738" i="73"/>
  <c r="Q8918" i="73"/>
  <c r="Q8846" i="73"/>
  <c r="Q8774" i="73"/>
  <c r="Q8964" i="73"/>
  <c r="Q8916" i="73"/>
  <c r="Q8868" i="73"/>
  <c r="Q8820" i="73"/>
  <c r="Q8772" i="73"/>
  <c r="Q8928" i="73"/>
  <c r="Q8784" i="73"/>
  <c r="Q8952" i="73"/>
  <c r="Q8904" i="73"/>
  <c r="Q8856" i="73"/>
  <c r="Q8808" i="73"/>
  <c r="Q8760" i="73"/>
  <c r="Q8880" i="73"/>
  <c r="Q8940" i="73"/>
  <c r="Q8892" i="73"/>
  <c r="Q8844" i="73"/>
  <c r="Q8796" i="73"/>
  <c r="Q8748" i="73"/>
  <c r="Q8976" i="73"/>
  <c r="Q8832" i="73"/>
  <c r="Q8736" i="73"/>
  <c r="Q8730" i="73"/>
  <c r="Q8710" i="73"/>
  <c r="Q8690" i="73"/>
  <c r="Q8670" i="73"/>
  <c r="Q8650" i="73"/>
  <c r="Q8630" i="73"/>
  <c r="Q8610" i="73"/>
  <c r="Q8590" i="73"/>
  <c r="Q8570" i="73"/>
  <c r="Q8550" i="73"/>
  <c r="Q8530" i="73"/>
  <c r="Q8510" i="73"/>
  <c r="Q8490" i="73"/>
  <c r="Q8700" i="73"/>
  <c r="Q8640" i="73"/>
  <c r="Q8620" i="73"/>
  <c r="Q8560" i="73"/>
  <c r="Q8540" i="73"/>
  <c r="Q8500" i="73"/>
  <c r="Q8679" i="73"/>
  <c r="Q8639" i="73"/>
  <c r="Q8619" i="73"/>
  <c r="Q8579" i="73"/>
  <c r="Q8539" i="73"/>
  <c r="Q8729" i="73"/>
  <c r="Q8709" i="73"/>
  <c r="Q8689" i="73"/>
  <c r="Q8669" i="73"/>
  <c r="Q8649" i="73"/>
  <c r="Q8629" i="73"/>
  <c r="Q8609" i="73"/>
  <c r="Q8589" i="73"/>
  <c r="Q8569" i="73"/>
  <c r="Q8549" i="73"/>
  <c r="Q8529" i="73"/>
  <c r="Q8509" i="73"/>
  <c r="Q8720" i="73"/>
  <c r="Q8680" i="73"/>
  <c r="Q8660" i="73"/>
  <c r="Q8600" i="73"/>
  <c r="Q8580" i="73"/>
  <c r="Q8520" i="73"/>
  <c r="Q8719" i="73"/>
  <c r="Q8699" i="73"/>
  <c r="Q8659" i="73"/>
  <c r="Q8599" i="73"/>
  <c r="Q8559" i="73"/>
  <c r="Q8519" i="73"/>
  <c r="Q8499" i="73"/>
  <c r="Q8489" i="73"/>
  <c r="Q8721" i="73"/>
  <c r="Q8701" i="73"/>
  <c r="Q8681" i="73"/>
  <c r="Q8661" i="73"/>
  <c r="Q8641" i="73"/>
  <c r="Q8621" i="73"/>
  <c r="Q8601" i="73"/>
  <c r="Q8581" i="73"/>
  <c r="Q8561" i="73"/>
  <c r="Q8541" i="73"/>
  <c r="Q8521" i="73"/>
  <c r="Q8501" i="73"/>
  <c r="Q8732" i="73"/>
  <c r="Q8712" i="73"/>
  <c r="Q8692" i="73"/>
  <c r="Q8672" i="73"/>
  <c r="Q8652" i="73"/>
  <c r="Q8632" i="73"/>
  <c r="Q8612" i="73"/>
  <c r="Q8592" i="73"/>
  <c r="Q8572" i="73"/>
  <c r="Q8552" i="73"/>
  <c r="Q8532" i="73"/>
  <c r="Q8512" i="73"/>
  <c r="Q8492" i="73"/>
  <c r="Q8731" i="73"/>
  <c r="Q8711" i="73"/>
  <c r="Q8691" i="73"/>
  <c r="Q8671" i="73"/>
  <c r="Q8651" i="73"/>
  <c r="Q8631" i="73"/>
  <c r="Q8611" i="73"/>
  <c r="Q8591" i="73"/>
  <c r="Q8571" i="73"/>
  <c r="Q8551" i="73"/>
  <c r="Q8531" i="73"/>
  <c r="Q8511" i="73"/>
  <c r="Q8722" i="73"/>
  <c r="Q8702" i="73"/>
  <c r="Q8682" i="73"/>
  <c r="Q8662" i="73"/>
  <c r="Q8642" i="73"/>
  <c r="Q8622" i="73"/>
  <c r="Q8602" i="73"/>
  <c r="Q8582" i="73"/>
  <c r="Q8562" i="73"/>
  <c r="Q8542" i="73"/>
  <c r="Q8522" i="73"/>
  <c r="Q8502" i="73"/>
  <c r="Q8491" i="73"/>
  <c r="A2" i="73"/>
  <c r="H37" i="22" l="1"/>
  <c r="D28" i="22" l="1"/>
  <c r="Q20" i="73" s="1"/>
  <c r="K28" i="22"/>
  <c r="C3" i="23"/>
  <c r="G10" i="75"/>
  <c r="E3" i="75"/>
  <c r="J28" i="22"/>
  <c r="B22" i="24"/>
  <c r="C3" i="24"/>
  <c r="B3" i="24"/>
  <c r="B22" i="23"/>
  <c r="B3" i="23"/>
  <c r="B22" i="22"/>
  <c r="T3" i="48" l="1"/>
  <c r="T7" i="48"/>
  <c r="T11" i="48"/>
  <c r="T15" i="48"/>
  <c r="T19" i="48"/>
  <c r="T23" i="48"/>
  <c r="T2" i="48"/>
  <c r="T10" i="48"/>
  <c r="T4" i="48"/>
  <c r="T8" i="48"/>
  <c r="T12" i="48"/>
  <c r="T16" i="48"/>
  <c r="T20" i="48"/>
  <c r="T24" i="48"/>
  <c r="T22" i="48"/>
  <c r="T26" i="48"/>
  <c r="T5" i="48"/>
  <c r="T9" i="48"/>
  <c r="T13" i="48"/>
  <c r="T17" i="48"/>
  <c r="T21" i="48"/>
  <c r="T25" i="48"/>
  <c r="T6" i="48"/>
  <c r="T14" i="48"/>
  <c r="T18" i="48"/>
  <c r="Q9619" i="73"/>
  <c r="Q9573" i="73"/>
  <c r="Q9521" i="73"/>
  <c r="Q9475" i="73"/>
  <c r="Q9628" i="73"/>
  <c r="Q9582" i="73"/>
  <c r="Q9530" i="73"/>
  <c r="Q9484" i="73"/>
  <c r="Q9627" i="73"/>
  <c r="Q9575" i="73"/>
  <c r="Q9529" i="73"/>
  <c r="Q9483" i="73"/>
  <c r="Q9620" i="73"/>
  <c r="Q9574" i="73"/>
  <c r="Q9528" i="73"/>
  <c r="Q9476" i="73"/>
  <c r="Q9438" i="73"/>
  <c r="Q9609" i="73"/>
  <c r="Q9557" i="73"/>
  <c r="Q9511" i="73"/>
  <c r="Q9465" i="73"/>
  <c r="Q9618" i="73"/>
  <c r="Q9566" i="73"/>
  <c r="Q9520" i="73"/>
  <c r="Q9474" i="73"/>
  <c r="Q9611" i="73"/>
  <c r="Q9565" i="73"/>
  <c r="Q9519" i="73"/>
  <c r="Q9467" i="73"/>
  <c r="Q9610" i="73"/>
  <c r="Q9564" i="73"/>
  <c r="Q9512" i="73"/>
  <c r="Q9466" i="73"/>
  <c r="Q9593" i="73"/>
  <c r="Q9547" i="73"/>
  <c r="Q9501" i="73"/>
  <c r="Q9449" i="73"/>
  <c r="Q9602" i="73"/>
  <c r="Q9556" i="73"/>
  <c r="Q9510" i="73"/>
  <c r="Q9458" i="73"/>
  <c r="Q9601" i="73"/>
  <c r="Q9555" i="73"/>
  <c r="Q9503" i="73"/>
  <c r="Q9457" i="73"/>
  <c r="Q9600" i="73"/>
  <c r="Q9548" i="73"/>
  <c r="Q9502" i="73"/>
  <c r="Q9456" i="73"/>
  <c r="Q9629" i="73"/>
  <c r="Q9583" i="73"/>
  <c r="Q9537" i="73"/>
  <c r="Q9485" i="73"/>
  <c r="Q9439" i="73"/>
  <c r="Q9592" i="73"/>
  <c r="Q9546" i="73"/>
  <c r="Q9494" i="73"/>
  <c r="Q9448" i="73"/>
  <c r="Q9591" i="73"/>
  <c r="Q9539" i="73"/>
  <c r="Q9493" i="73"/>
  <c r="Q9447" i="73"/>
  <c r="Q9584" i="73"/>
  <c r="Q9538" i="73"/>
  <c r="Q9492" i="73"/>
  <c r="Q9440" i="73"/>
  <c r="Q9431" i="73"/>
  <c r="Q9405" i="73"/>
  <c r="Q9374" i="73"/>
  <c r="Q9343" i="73"/>
  <c r="Q9264" i="73"/>
  <c r="Q9376" i="73"/>
  <c r="Q9262" i="73"/>
  <c r="Q9408" i="73"/>
  <c r="Q9382" i="73"/>
  <c r="Q9351" i="73"/>
  <c r="Q9320" i="73"/>
  <c r="Q9407" i="73"/>
  <c r="Q9297" i="73"/>
  <c r="Q9415" i="73"/>
  <c r="Q9384" i="73"/>
  <c r="Q9353" i="73"/>
  <c r="Q9327" i="73"/>
  <c r="Q9296" i="73"/>
  <c r="Q9265" i="73"/>
  <c r="Q9299" i="73"/>
  <c r="Q9307" i="73"/>
  <c r="Q9420" i="73"/>
  <c r="Q9363" i="73"/>
  <c r="Q9306" i="73"/>
  <c r="Q9427" i="73"/>
  <c r="Q9396" i="73"/>
  <c r="Q9365" i="73"/>
  <c r="Q9330" i="73"/>
  <c r="Q9285" i="73"/>
  <c r="Q9354" i="73"/>
  <c r="Q9430" i="73"/>
  <c r="Q9404" i="73"/>
  <c r="Q9373" i="73"/>
  <c r="Q9342" i="73"/>
  <c r="Q9316" i="73"/>
  <c r="Q9385" i="73"/>
  <c r="Q9266" i="73"/>
  <c r="Q9406" i="73"/>
  <c r="Q9375" i="73"/>
  <c r="Q9349" i="73"/>
  <c r="Q9318" i="73"/>
  <c r="Q9287" i="73"/>
  <c r="Q9339" i="73"/>
  <c r="Q9295" i="73"/>
  <c r="Q9298" i="73"/>
  <c r="Q9398" i="73"/>
  <c r="Q9341" i="73"/>
  <c r="Q9284" i="73"/>
  <c r="Q9418" i="73"/>
  <c r="Q9387" i="73"/>
  <c r="Q9361" i="73"/>
  <c r="Q9308" i="73"/>
  <c r="Q9272" i="73"/>
  <c r="Q9328" i="73"/>
  <c r="Q9426" i="73"/>
  <c r="Q9395" i="73"/>
  <c r="Q9364" i="73"/>
  <c r="Q9338" i="73"/>
  <c r="Q9294" i="73"/>
  <c r="Q9350" i="73"/>
  <c r="Q9428" i="73"/>
  <c r="Q9397" i="73"/>
  <c r="Q9371" i="73"/>
  <c r="Q9340" i="73"/>
  <c r="Q9309" i="73"/>
  <c r="Q9283" i="73"/>
  <c r="Q9321" i="73"/>
  <c r="Q9277" i="73"/>
  <c r="Q9276" i="73"/>
  <c r="Q9394" i="73"/>
  <c r="Q9332" i="73"/>
  <c r="Q9275" i="73"/>
  <c r="Q9409" i="73"/>
  <c r="Q9383" i="73"/>
  <c r="Q9352" i="73"/>
  <c r="Q9286" i="73"/>
  <c r="Q9416" i="73"/>
  <c r="Q9288" i="73"/>
  <c r="Q9417" i="73"/>
  <c r="Q9386" i="73"/>
  <c r="Q9360" i="73"/>
  <c r="Q9329" i="73"/>
  <c r="Q9429" i="73"/>
  <c r="Q9319" i="73"/>
  <c r="Q9419" i="73"/>
  <c r="Q9393" i="73"/>
  <c r="Q9362" i="73"/>
  <c r="Q9331" i="73"/>
  <c r="Q9305" i="73"/>
  <c r="Q9274" i="73"/>
  <c r="Q9317" i="73"/>
  <c r="Q9273" i="73"/>
  <c r="Q9263" i="73"/>
  <c r="Q9372" i="73"/>
  <c r="Q9310" i="73"/>
  <c r="Q9261" i="73"/>
  <c r="Q9253" i="73"/>
  <c r="Q9223" i="73"/>
  <c r="Q9186" i="73"/>
  <c r="Q9149" i="73"/>
  <c r="Q9119" i="73"/>
  <c r="Q9082" i="73"/>
  <c r="Q9045" i="73"/>
  <c r="Q9015" i="73"/>
  <c r="Q9185" i="73"/>
  <c r="Q9107" i="73"/>
  <c r="Q9040" i="73"/>
  <c r="Q9109" i="73"/>
  <c r="Q8990" i="73"/>
  <c r="Q9226" i="73"/>
  <c r="Q9196" i="73"/>
  <c r="Q9122" i="73"/>
  <c r="Q9066" i="73"/>
  <c r="Q8992" i="73"/>
  <c r="Q9053" i="73"/>
  <c r="Q9240" i="73"/>
  <c r="Q9210" i="73"/>
  <c r="Q9173" i="73"/>
  <c r="Q9136" i="73"/>
  <c r="Q9106" i="73"/>
  <c r="Q9069" i="73"/>
  <c r="Q9032" i="73"/>
  <c r="Q9002" i="73"/>
  <c r="Q9235" i="73"/>
  <c r="Q9198" i="73"/>
  <c r="Q9249" i="73"/>
  <c r="Q9212" i="73"/>
  <c r="Q9175" i="73"/>
  <c r="Q9145" i="73"/>
  <c r="Q9108" i="73"/>
  <c r="Q9071" i="73"/>
  <c r="Q9041" i="73"/>
  <c r="Q9004" i="73"/>
  <c r="Q9170" i="73"/>
  <c r="Q9092" i="73"/>
  <c r="Q9018" i="73"/>
  <c r="Q9068" i="73"/>
  <c r="Q9252" i="73"/>
  <c r="Q9222" i="73"/>
  <c r="Q9174" i="73"/>
  <c r="Q9118" i="73"/>
  <c r="Q9044" i="73"/>
  <c r="Q9120" i="73"/>
  <c r="Q9027" i="73"/>
  <c r="Q9236" i="73"/>
  <c r="Q9199" i="73"/>
  <c r="Q9162" i="73"/>
  <c r="Q9132" i="73"/>
  <c r="Q9095" i="73"/>
  <c r="Q9058" i="73"/>
  <c r="Q9028" i="73"/>
  <c r="Q8991" i="73"/>
  <c r="Q9224" i="73"/>
  <c r="Q9187" i="73"/>
  <c r="Q9157" i="73"/>
  <c r="Q9083" i="73"/>
  <c r="Q8988" i="73"/>
  <c r="Q9238" i="73"/>
  <c r="Q9201" i="73"/>
  <c r="Q9171" i="73"/>
  <c r="Q9134" i="73"/>
  <c r="Q9097" i="73"/>
  <c r="Q9067" i="73"/>
  <c r="Q9030" i="73"/>
  <c r="Q8993" i="73"/>
  <c r="Q9148" i="73"/>
  <c r="Q9070" i="73"/>
  <c r="Q9003" i="73"/>
  <c r="Q9042" i="73"/>
  <c r="Q9248" i="73"/>
  <c r="Q9211" i="73"/>
  <c r="Q9159" i="73"/>
  <c r="Q9096" i="73"/>
  <c r="Q9029" i="73"/>
  <c r="Q9094" i="73"/>
  <c r="Q9001" i="73"/>
  <c r="Q9225" i="73"/>
  <c r="Q9188" i="73"/>
  <c r="Q9158" i="73"/>
  <c r="Q9121" i="73"/>
  <c r="Q9084" i="73"/>
  <c r="Q9054" i="73"/>
  <c r="Q9017" i="73"/>
  <c r="Q9250" i="73"/>
  <c r="Q9213" i="73"/>
  <c r="Q9183" i="73"/>
  <c r="Q9146" i="73"/>
  <c r="Q9057" i="73"/>
  <c r="Q9227" i="73"/>
  <c r="Q9197" i="73"/>
  <c r="Q9160" i="73"/>
  <c r="Q9123" i="73"/>
  <c r="Q9093" i="73"/>
  <c r="Q9056" i="73"/>
  <c r="Q9019" i="73"/>
  <c r="Q8989" i="73"/>
  <c r="Q9133" i="73"/>
  <c r="Q9055" i="73"/>
  <c r="Q9135" i="73"/>
  <c r="Q9016" i="73"/>
  <c r="Q9237" i="73"/>
  <c r="Q9200" i="73"/>
  <c r="Q9144" i="73"/>
  <c r="Q9081" i="73"/>
  <c r="Q9014" i="73"/>
  <c r="Q9079" i="73"/>
  <c r="Q9251" i="73"/>
  <c r="Q9214" i="73"/>
  <c r="Q9184" i="73"/>
  <c r="Q9147" i="73"/>
  <c r="Q9080" i="73"/>
  <c r="Q9209" i="73"/>
  <c r="Q9105" i="73"/>
  <c r="Q9043" i="73"/>
  <c r="Q9172" i="73"/>
  <c r="Q9031" i="73"/>
  <c r="Q9006" i="73"/>
  <c r="Q9161" i="73"/>
  <c r="Q9005" i="73"/>
  <c r="Q9110" i="73"/>
  <c r="Q9239" i="73"/>
  <c r="Q9131" i="73"/>
  <c r="Q8984" i="73"/>
  <c r="Q8956" i="73"/>
  <c r="Q8922" i="73"/>
  <c r="Q8888" i="73"/>
  <c r="Q8860" i="73"/>
  <c r="Q8826" i="73"/>
  <c r="Q8792" i="73"/>
  <c r="Q8945" i="73"/>
  <c r="Q8839" i="73"/>
  <c r="Q8982" i="73"/>
  <c r="Q8876" i="73"/>
  <c r="Q8776" i="73"/>
  <c r="Q8742" i="73"/>
  <c r="Q8957" i="73"/>
  <c r="Q8923" i="73"/>
  <c r="Q8895" i="73"/>
  <c r="Q8861" i="73"/>
  <c r="Q8827" i="73"/>
  <c r="Q8799" i="73"/>
  <c r="Q8765" i="73"/>
  <c r="Q8788" i="73"/>
  <c r="Q8744" i="73"/>
  <c r="Q8955" i="73"/>
  <c r="Q8907" i="73"/>
  <c r="Q8859" i="73"/>
  <c r="Q8811" i="73"/>
  <c r="Q8767" i="73"/>
  <c r="Q8968" i="73"/>
  <c r="Q8920" i="73"/>
  <c r="Q8872" i="73"/>
  <c r="Q8828" i="73"/>
  <c r="Q8780" i="73"/>
  <c r="Q8980" i="73"/>
  <c r="Q8946" i="73"/>
  <c r="Q8912" i="73"/>
  <c r="Q8884" i="73"/>
  <c r="Q8850" i="73"/>
  <c r="Q8816" i="73"/>
  <c r="Q8768" i="73"/>
  <c r="Q8921" i="73"/>
  <c r="Q8815" i="73"/>
  <c r="Q8958" i="73"/>
  <c r="Q8852" i="73"/>
  <c r="Q8766" i="73"/>
  <c r="Q8981" i="73"/>
  <c r="Q8947" i="73"/>
  <c r="Q8919" i="73"/>
  <c r="Q8885" i="73"/>
  <c r="Q8851" i="73"/>
  <c r="Q8823" i="73"/>
  <c r="Q8789" i="73"/>
  <c r="Q8755" i="73"/>
  <c r="Q8778" i="73"/>
  <c r="Q8983" i="73"/>
  <c r="Q8935" i="73"/>
  <c r="Q8897" i="73"/>
  <c r="Q8849" i="73"/>
  <c r="Q8801" i="73"/>
  <c r="Q8753" i="73"/>
  <c r="Q8948" i="73"/>
  <c r="Q8910" i="73"/>
  <c r="Q8862" i="73"/>
  <c r="Q8814" i="73"/>
  <c r="Q8739" i="73"/>
  <c r="Q8970" i="73"/>
  <c r="Q8936" i="73"/>
  <c r="Q8908" i="73"/>
  <c r="Q8874" i="73"/>
  <c r="Q8840" i="73"/>
  <c r="Q8812" i="73"/>
  <c r="Q8740" i="73"/>
  <c r="Q8887" i="73"/>
  <c r="Q8787" i="73"/>
  <c r="Q8924" i="73"/>
  <c r="Q8824" i="73"/>
  <c r="Q8756" i="73"/>
  <c r="Q8971" i="73"/>
  <c r="Q8943" i="73"/>
  <c r="Q8909" i="73"/>
  <c r="Q8875" i="73"/>
  <c r="Q8847" i="73"/>
  <c r="Q8813" i="73"/>
  <c r="Q8779" i="73"/>
  <c r="Q8751" i="73"/>
  <c r="Q8764" i="73"/>
  <c r="Q8979" i="73"/>
  <c r="Q8931" i="73"/>
  <c r="Q8883" i="73"/>
  <c r="Q8835" i="73"/>
  <c r="Q8791" i="73"/>
  <c r="Q8743" i="73"/>
  <c r="Q8944" i="73"/>
  <c r="Q8896" i="73"/>
  <c r="Q8848" i="73"/>
  <c r="Q8804" i="73"/>
  <c r="Q8960" i="73"/>
  <c r="Q8932" i="73"/>
  <c r="Q8898" i="73"/>
  <c r="Q8864" i="73"/>
  <c r="Q8836" i="73"/>
  <c r="Q8802" i="73"/>
  <c r="Q8969" i="73"/>
  <c r="Q8863" i="73"/>
  <c r="Q8763" i="73"/>
  <c r="Q8900" i="73"/>
  <c r="Q8800" i="73"/>
  <c r="Q8752" i="73"/>
  <c r="Q8967" i="73"/>
  <c r="Q8933" i="73"/>
  <c r="Q8899" i="73"/>
  <c r="Q8871" i="73"/>
  <c r="Q8837" i="73"/>
  <c r="Q8803" i="73"/>
  <c r="Q8775" i="73"/>
  <c r="Q8741" i="73"/>
  <c r="Q8754" i="73"/>
  <c r="Q8959" i="73"/>
  <c r="Q8873" i="73"/>
  <c r="Q8934" i="73"/>
  <c r="Q8825" i="73"/>
  <c r="Q8886" i="73"/>
  <c r="Q8777" i="73"/>
  <c r="Q8838" i="73"/>
  <c r="Q8911" i="73"/>
  <c r="Q8972" i="73"/>
  <c r="Q8790" i="73"/>
  <c r="Q8486" i="73"/>
  <c r="Q8728" i="73"/>
  <c r="Q8677" i="73"/>
  <c r="Q8626" i="73"/>
  <c r="Q8568" i="73"/>
  <c r="Q8517" i="73"/>
  <c r="Q8696" i="73"/>
  <c r="Q8536" i="73"/>
  <c r="Q8698" i="73"/>
  <c r="Q8647" i="73"/>
  <c r="Q8596" i="73"/>
  <c r="Q8538" i="73"/>
  <c r="Q8707" i="73"/>
  <c r="Q8547" i="73"/>
  <c r="Q8697" i="73"/>
  <c r="Q8646" i="73"/>
  <c r="Q8588" i="73"/>
  <c r="Q8537" i="73"/>
  <c r="Q8718" i="73"/>
  <c r="Q8558" i="73"/>
  <c r="Q8717" i="73"/>
  <c r="Q8608" i="73"/>
  <c r="Q8627" i="73"/>
  <c r="Q8636" i="73"/>
  <c r="Q8578" i="73"/>
  <c r="Q8518" i="73"/>
  <c r="Q8577" i="73"/>
  <c r="Q8706" i="73"/>
  <c r="Q8648" i="73"/>
  <c r="Q8597" i="73"/>
  <c r="Q8546" i="73"/>
  <c r="Q8488" i="73"/>
  <c r="Q8616" i="73"/>
  <c r="Q8727" i="73"/>
  <c r="Q8676" i="73"/>
  <c r="Q8618" i="73"/>
  <c r="Q8567" i="73"/>
  <c r="Q8516" i="73"/>
  <c r="Q8638" i="73"/>
  <c r="Q8726" i="73"/>
  <c r="Q8668" i="73"/>
  <c r="Q8617" i="73"/>
  <c r="Q8566" i="73"/>
  <c r="Q8508" i="73"/>
  <c r="Q8656" i="73"/>
  <c r="Q8666" i="73"/>
  <c r="Q8506" i="73"/>
  <c r="Q8687" i="73"/>
  <c r="Q8527" i="73"/>
  <c r="Q8686" i="73"/>
  <c r="Q8526" i="73"/>
  <c r="Q8507" i="73"/>
  <c r="Q8688" i="73"/>
  <c r="Q8637" i="73"/>
  <c r="Q8586" i="73"/>
  <c r="Q8528" i="73"/>
  <c r="Q8487" i="73"/>
  <c r="Q8576" i="73"/>
  <c r="Q8716" i="73"/>
  <c r="Q8658" i="73"/>
  <c r="Q8607" i="73"/>
  <c r="Q8556" i="73"/>
  <c r="Q8498" i="73"/>
  <c r="Q8598" i="73"/>
  <c r="Q8708" i="73"/>
  <c r="Q8657" i="73"/>
  <c r="Q8606" i="73"/>
  <c r="Q8548" i="73"/>
  <c r="Q8497" i="73"/>
  <c r="Q8587" i="73"/>
  <c r="Q8557" i="73"/>
  <c r="Q8496" i="73"/>
  <c r="Q8667" i="73"/>
  <c r="Q8628" i="73"/>
  <c r="Q8678" i="73"/>
  <c r="S9629" i="73"/>
  <c r="S9619" i="73"/>
  <c r="S9609" i="73"/>
  <c r="S9593" i="73"/>
  <c r="S9583" i="73"/>
  <c r="S9573" i="73"/>
  <c r="S9557" i="73"/>
  <c r="S9547" i="73"/>
  <c r="S9537" i="73"/>
  <c r="S9521" i="73"/>
  <c r="S9511" i="73"/>
  <c r="S9501" i="73"/>
  <c r="S9485" i="73"/>
  <c r="S9475" i="73"/>
  <c r="S9465" i="73"/>
  <c r="S9449" i="73"/>
  <c r="S9439" i="73"/>
  <c r="S9429" i="73"/>
  <c r="S9420" i="73"/>
  <c r="S9416" i="73"/>
  <c r="S9407" i="73"/>
  <c r="S9398" i="73"/>
  <c r="S9394" i="73"/>
  <c r="S9385" i="73"/>
  <c r="S9376" i="73"/>
  <c r="S9372" i="73"/>
  <c r="S9363" i="73"/>
  <c r="S9354" i="73"/>
  <c r="S9350" i="73"/>
  <c r="S9341" i="73"/>
  <c r="S9332" i="73"/>
  <c r="S9328" i="73"/>
  <c r="S9319" i="73"/>
  <c r="S9310" i="73"/>
  <c r="S9306" i="73"/>
  <c r="S9297" i="73"/>
  <c r="S9288" i="73"/>
  <c r="S9284" i="73"/>
  <c r="S9275" i="73"/>
  <c r="S9266" i="73"/>
  <c r="S9262" i="73"/>
  <c r="S9251" i="73"/>
  <c r="S9240" i="73"/>
  <c r="S9236" i="73"/>
  <c r="S9225" i="73"/>
  <c r="S9214" i="73"/>
  <c r="S9210" i="73"/>
  <c r="S9199" i="73"/>
  <c r="S9188" i="73"/>
  <c r="S9184" i="73"/>
  <c r="S9173" i="73"/>
  <c r="S9162" i="73"/>
  <c r="S9158" i="73"/>
  <c r="S9147" i="73"/>
  <c r="S9136" i="73"/>
  <c r="S9132" i="73"/>
  <c r="S9121" i="73"/>
  <c r="S9110" i="73"/>
  <c r="S9106" i="73"/>
  <c r="S9095" i="73"/>
  <c r="S9084" i="73"/>
  <c r="S9080" i="73"/>
  <c r="S9069" i="73"/>
  <c r="S9058" i="73"/>
  <c r="S9054" i="73"/>
  <c r="S9043" i="73"/>
  <c r="S9032" i="73"/>
  <c r="S9028" i="73"/>
  <c r="S9017" i="73"/>
  <c r="S9006" i="73"/>
  <c r="S9002" i="73"/>
  <c r="S8991" i="73"/>
  <c r="S8984" i="73"/>
  <c r="S8980" i="73"/>
  <c r="S8970" i="73"/>
  <c r="S8960" i="73"/>
  <c r="S8956" i="73"/>
  <c r="S8946" i="73"/>
  <c r="S8936" i="73"/>
  <c r="S8932" i="73"/>
  <c r="S8922" i="73"/>
  <c r="S8912" i="73"/>
  <c r="S8908" i="73"/>
  <c r="S8898" i="73"/>
  <c r="S8888" i="73"/>
  <c r="S9628" i="73"/>
  <c r="S9618" i="73"/>
  <c r="S9602" i="73"/>
  <c r="S9592" i="73"/>
  <c r="S9582" i="73"/>
  <c r="S9566" i="73"/>
  <c r="S9556" i="73"/>
  <c r="S9546" i="73"/>
  <c r="S9530" i="73"/>
  <c r="S9520" i="73"/>
  <c r="S9510" i="73"/>
  <c r="S9494" i="73"/>
  <c r="S9484" i="73"/>
  <c r="S9474" i="73"/>
  <c r="S9458" i="73"/>
  <c r="S9448" i="73"/>
  <c r="S9438" i="73"/>
  <c r="S9428" i="73"/>
  <c r="S9419" i="73"/>
  <c r="S9415" i="73"/>
  <c r="S9406" i="73"/>
  <c r="S9397" i="73"/>
  <c r="S9393" i="73"/>
  <c r="S9384" i="73"/>
  <c r="S9375" i="73"/>
  <c r="S9371" i="73"/>
  <c r="S9362" i="73"/>
  <c r="S9353" i="73"/>
  <c r="S9349" i="73"/>
  <c r="S9340" i="73"/>
  <c r="S9331" i="73"/>
  <c r="S9327" i="73"/>
  <c r="S9318" i="73"/>
  <c r="S9309" i="73"/>
  <c r="S9305" i="73"/>
  <c r="S9296" i="73"/>
  <c r="S9287" i="73"/>
  <c r="S9283" i="73"/>
  <c r="S9274" i="73"/>
  <c r="S9265" i="73"/>
  <c r="S9261" i="73"/>
  <c r="S9250" i="73"/>
  <c r="S9239" i="73"/>
  <c r="S9235" i="73"/>
  <c r="S9224" i="73"/>
  <c r="S9213" i="73"/>
  <c r="S9209" i="73"/>
  <c r="S9198" i="73"/>
  <c r="S9187" i="73"/>
  <c r="S9183" i="73"/>
  <c r="S9172" i="73"/>
  <c r="S9161" i="73"/>
  <c r="S9157" i="73"/>
  <c r="S9146" i="73"/>
  <c r="S9135" i="73"/>
  <c r="S9131" i="73"/>
  <c r="S9120" i="73"/>
  <c r="S9109" i="73"/>
  <c r="S9105" i="73"/>
  <c r="S9094" i="73"/>
  <c r="S9083" i="73"/>
  <c r="S9079" i="73"/>
  <c r="S9068" i="73"/>
  <c r="S9057" i="73"/>
  <c r="S9053" i="73"/>
  <c r="S9042" i="73"/>
  <c r="S9031" i="73"/>
  <c r="S9027" i="73"/>
  <c r="S9016" i="73"/>
  <c r="S9005" i="73"/>
  <c r="S9001" i="73"/>
  <c r="S8990" i="73"/>
  <c r="S8983" i="73"/>
  <c r="S8979" i="73"/>
  <c r="S8969" i="73"/>
  <c r="S8959" i="73"/>
  <c r="S8955" i="73"/>
  <c r="S8945" i="73"/>
  <c r="S8935" i="73"/>
  <c r="S8931" i="73"/>
  <c r="S8921" i="73"/>
  <c r="S8911" i="73"/>
  <c r="S8907" i="73"/>
  <c r="S8897" i="73"/>
  <c r="S8887" i="73"/>
  <c r="S9627" i="73"/>
  <c r="S9601" i="73"/>
  <c r="S9575" i="73"/>
  <c r="S9555" i="73"/>
  <c r="S9529" i="73"/>
  <c r="S9503" i="73"/>
  <c r="S9483" i="73"/>
  <c r="S9457" i="73"/>
  <c r="S9431" i="73"/>
  <c r="S9418" i="73"/>
  <c r="S9405" i="73"/>
  <c r="S9387" i="73"/>
  <c r="S9374" i="73"/>
  <c r="S9361" i="73"/>
  <c r="S9343" i="73"/>
  <c r="S9330" i="73"/>
  <c r="S9317" i="73"/>
  <c r="S9299" i="73"/>
  <c r="S9286" i="73"/>
  <c r="S9273" i="73"/>
  <c r="S9253" i="73"/>
  <c r="S9238" i="73"/>
  <c r="S9223" i="73"/>
  <c r="S9201" i="73"/>
  <c r="S9186" i="73"/>
  <c r="S9171" i="73"/>
  <c r="S9149" i="73"/>
  <c r="S9134" i="73"/>
  <c r="S9119" i="73"/>
  <c r="S9097" i="73"/>
  <c r="S9082" i="73"/>
  <c r="S9067" i="73"/>
  <c r="S9045" i="73"/>
  <c r="S9030" i="73"/>
  <c r="S9015" i="73"/>
  <c r="S8993" i="73"/>
  <c r="S8982" i="73"/>
  <c r="S8968" i="73"/>
  <c r="S8948" i="73"/>
  <c r="S8934" i="73"/>
  <c r="S8920" i="73"/>
  <c r="S8900" i="73"/>
  <c r="S8886" i="73"/>
  <c r="S8876" i="73"/>
  <c r="S8872" i="73"/>
  <c r="S8862" i="73"/>
  <c r="S8852" i="73"/>
  <c r="S8848" i="73"/>
  <c r="S8838" i="73"/>
  <c r="S8828" i="73"/>
  <c r="S8824" i="73"/>
  <c r="S8814" i="73"/>
  <c r="S8804" i="73"/>
  <c r="S8800" i="73"/>
  <c r="S8790" i="73"/>
  <c r="S8780" i="73"/>
  <c r="S8776" i="73"/>
  <c r="S8766" i="73"/>
  <c r="S8756" i="73"/>
  <c r="S8752" i="73"/>
  <c r="S8742" i="73"/>
  <c r="S8728" i="73"/>
  <c r="S8717" i="73"/>
  <c r="S8706" i="73"/>
  <c r="S8688" i="73"/>
  <c r="S8677" i="73"/>
  <c r="S8666" i="73"/>
  <c r="S8648" i="73"/>
  <c r="S8637" i="73"/>
  <c r="S8626" i="73"/>
  <c r="S8608" i="73"/>
  <c r="S8597" i="73"/>
  <c r="S8586" i="73"/>
  <c r="S8568" i="73"/>
  <c r="S8557" i="73"/>
  <c r="S8546" i="73"/>
  <c r="S8528" i="73"/>
  <c r="S8517" i="73"/>
  <c r="S8506" i="73"/>
  <c r="S8488" i="73"/>
  <c r="S8803" i="73"/>
  <c r="S8799" i="73"/>
  <c r="S8789" i="73"/>
  <c r="S8779" i="73"/>
  <c r="S8775" i="73"/>
  <c r="S9620" i="73"/>
  <c r="S9600" i="73"/>
  <c r="S9574" i="73"/>
  <c r="S9548" i="73"/>
  <c r="S9528" i="73"/>
  <c r="S9502" i="73"/>
  <c r="S9476" i="73"/>
  <c r="S9456" i="73"/>
  <c r="S9430" i="73"/>
  <c r="S9417" i="73"/>
  <c r="S9404" i="73"/>
  <c r="S9386" i="73"/>
  <c r="S9373" i="73"/>
  <c r="S9360" i="73"/>
  <c r="S9342" i="73"/>
  <c r="S9329" i="73"/>
  <c r="S9316" i="73"/>
  <c r="S9298" i="73"/>
  <c r="S9285" i="73"/>
  <c r="S9272" i="73"/>
  <c r="S9252" i="73"/>
  <c r="S9237" i="73"/>
  <c r="S9222" i="73"/>
  <c r="S9200" i="73"/>
  <c r="S9185" i="73"/>
  <c r="S9170" i="73"/>
  <c r="S9148" i="73"/>
  <c r="S9133" i="73"/>
  <c r="S9118" i="73"/>
  <c r="S9096" i="73"/>
  <c r="S9081" i="73"/>
  <c r="S9066" i="73"/>
  <c r="S9044" i="73"/>
  <c r="S9029" i="73"/>
  <c r="S9014" i="73"/>
  <c r="S8992" i="73"/>
  <c r="S8981" i="73"/>
  <c r="S8967" i="73"/>
  <c r="S8947" i="73"/>
  <c r="S8933" i="73"/>
  <c r="S8919" i="73"/>
  <c r="S8899" i="73"/>
  <c r="S8885" i="73"/>
  <c r="S8875" i="73"/>
  <c r="S8871" i="73"/>
  <c r="S8861" i="73"/>
  <c r="S8851" i="73"/>
  <c r="S8847" i="73"/>
  <c r="S8837" i="73"/>
  <c r="S8827" i="73"/>
  <c r="S8823" i="73"/>
  <c r="S8813" i="73"/>
  <c r="S9611" i="73"/>
  <c r="S9565" i="73"/>
  <c r="S9519" i="73"/>
  <c r="S9467" i="73"/>
  <c r="S9427" i="73"/>
  <c r="S9396" i="73"/>
  <c r="S9365" i="73"/>
  <c r="S9339" i="73"/>
  <c r="S9308" i="73"/>
  <c r="S9277" i="73"/>
  <c r="S9249" i="73"/>
  <c r="S9212" i="73"/>
  <c r="S9175" i="73"/>
  <c r="S9145" i="73"/>
  <c r="S9108" i="73"/>
  <c r="S9071" i="73"/>
  <c r="S9041" i="73"/>
  <c r="S9004" i="73"/>
  <c r="S8972" i="73"/>
  <c r="S8944" i="73"/>
  <c r="S8910" i="73"/>
  <c r="S8884" i="73"/>
  <c r="S8864" i="73"/>
  <c r="S8850" i="73"/>
  <c r="S8836" i="73"/>
  <c r="S8816" i="73"/>
  <c r="S8802" i="73"/>
  <c r="S8788" i="73"/>
  <c r="S8768" i="73"/>
  <c r="S8763" i="73"/>
  <c r="S8751" i="73"/>
  <c r="S8740" i="73"/>
  <c r="S8718" i="73"/>
  <c r="S8698" i="73"/>
  <c r="S8686" i="73"/>
  <c r="S8667" i="73"/>
  <c r="S8647" i="73"/>
  <c r="S8628" i="73"/>
  <c r="S8616" i="73"/>
  <c r="S8596" i="73"/>
  <c r="S8577" i="73"/>
  <c r="S8558" i="73"/>
  <c r="S8538" i="73"/>
  <c r="S8526" i="73"/>
  <c r="S8507" i="73"/>
  <c r="S8487" i="73"/>
  <c r="S9539" i="73"/>
  <c r="S9493" i="73"/>
  <c r="S9409" i="73"/>
  <c r="S9352" i="73"/>
  <c r="S9295" i="73"/>
  <c r="S9227" i="73"/>
  <c r="S9160" i="73"/>
  <c r="S9093" i="73"/>
  <c r="S9019" i="73"/>
  <c r="S8958" i="73"/>
  <c r="S8896" i="73"/>
  <c r="S8860" i="73"/>
  <c r="S8826" i="73"/>
  <c r="S8792" i="73"/>
  <c r="S8765" i="73"/>
  <c r="S8743" i="73"/>
  <c r="S8708" i="73"/>
  <c r="S8676" i="73"/>
  <c r="S8638" i="73"/>
  <c r="S8606" i="73"/>
  <c r="S8567" i="73"/>
  <c r="S8536" i="73"/>
  <c r="S8497" i="73"/>
  <c r="S9584" i="73"/>
  <c r="S9492" i="73"/>
  <c r="S9408" i="73"/>
  <c r="S9351" i="73"/>
  <c r="S9294" i="73"/>
  <c r="S9226" i="73"/>
  <c r="S9159" i="73"/>
  <c r="S9092" i="73"/>
  <c r="S9018" i="73"/>
  <c r="S8957" i="73"/>
  <c r="S8895" i="73"/>
  <c r="S8859" i="73"/>
  <c r="S8825" i="73"/>
  <c r="S8791" i="73"/>
  <c r="S8764" i="73"/>
  <c r="S8741" i="73"/>
  <c r="S8707" i="73"/>
  <c r="S8668" i="73"/>
  <c r="S8636" i="73"/>
  <c r="S8598" i="73"/>
  <c r="S8566" i="73"/>
  <c r="S8527" i="73"/>
  <c r="S8496" i="73"/>
  <c r="S9610" i="73"/>
  <c r="S9564" i="73"/>
  <c r="S9512" i="73"/>
  <c r="S9466" i="73"/>
  <c r="S9426" i="73"/>
  <c r="S9395" i="73"/>
  <c r="S9364" i="73"/>
  <c r="S9338" i="73"/>
  <c r="S9307" i="73"/>
  <c r="S9276" i="73"/>
  <c r="S9248" i="73"/>
  <c r="S9211" i="73"/>
  <c r="S9174" i="73"/>
  <c r="S9144" i="73"/>
  <c r="S9107" i="73"/>
  <c r="S9070" i="73"/>
  <c r="S9040" i="73"/>
  <c r="S9003" i="73"/>
  <c r="S8971" i="73"/>
  <c r="S8943" i="73"/>
  <c r="S8909" i="73"/>
  <c r="S8883" i="73"/>
  <c r="S8863" i="73"/>
  <c r="S8849" i="73"/>
  <c r="S8835" i="73"/>
  <c r="S8815" i="73"/>
  <c r="S8801" i="73"/>
  <c r="S8787" i="73"/>
  <c r="S8767" i="73"/>
  <c r="S8755" i="73"/>
  <c r="S8744" i="73"/>
  <c r="S8739" i="73"/>
  <c r="S8716" i="73"/>
  <c r="S8697" i="73"/>
  <c r="S8678" i="73"/>
  <c r="S8658" i="73"/>
  <c r="S8646" i="73"/>
  <c r="S8627" i="73"/>
  <c r="S8607" i="73"/>
  <c r="S8588" i="73"/>
  <c r="S8576" i="73"/>
  <c r="S8556" i="73"/>
  <c r="S8537" i="73"/>
  <c r="S8518" i="73"/>
  <c r="S8498" i="73"/>
  <c r="S8486" i="73"/>
  <c r="S9591" i="73"/>
  <c r="S9447" i="73"/>
  <c r="S9383" i="73"/>
  <c r="S9321" i="73"/>
  <c r="S9264" i="73"/>
  <c r="S9197" i="73"/>
  <c r="S9123" i="73"/>
  <c r="S9056" i="73"/>
  <c r="S8989" i="73"/>
  <c r="S8924" i="73"/>
  <c r="S8874" i="73"/>
  <c r="S8840" i="73"/>
  <c r="S8812" i="73"/>
  <c r="S8778" i="73"/>
  <c r="S8754" i="73"/>
  <c r="S8727" i="73"/>
  <c r="S8696" i="73"/>
  <c r="S8657" i="73"/>
  <c r="S8618" i="73"/>
  <c r="S8587" i="73"/>
  <c r="S8548" i="73"/>
  <c r="S8516" i="73"/>
  <c r="S9538" i="73"/>
  <c r="S9440" i="73"/>
  <c r="S9382" i="73"/>
  <c r="S9320" i="73"/>
  <c r="S9263" i="73"/>
  <c r="S9196" i="73"/>
  <c r="S9122" i="73"/>
  <c r="S9055" i="73"/>
  <c r="S8988" i="73"/>
  <c r="S8923" i="73"/>
  <c r="S8873" i="73"/>
  <c r="S8839" i="73"/>
  <c r="S8811" i="73"/>
  <c r="S8777" i="73"/>
  <c r="S8753" i="73"/>
  <c r="S8726" i="73"/>
  <c r="S8687" i="73"/>
  <c r="S8656" i="73"/>
  <c r="S8617" i="73"/>
  <c r="S8578" i="73"/>
  <c r="S8547" i="73"/>
  <c r="S8508" i="73"/>
  <c r="Q8476" i="73"/>
  <c r="Q8477" i="73"/>
  <c r="Q8478" i="73"/>
  <c r="Q8479" i="73"/>
  <c r="Q8480" i="73"/>
  <c r="Q8481" i="73"/>
  <c r="Q8482" i="73"/>
  <c r="Q8469" i="73"/>
  <c r="Q8470" i="73"/>
  <c r="Q8471" i="73"/>
  <c r="Q8472" i="73"/>
  <c r="Q8473" i="73"/>
  <c r="Q8474" i="73"/>
  <c r="Q8475" i="73"/>
  <c r="Q8461" i="73"/>
  <c r="Q8462" i="73"/>
  <c r="Q8463" i="73"/>
  <c r="Q8464" i="73"/>
  <c r="Q8465" i="73"/>
  <c r="Q8468" i="73"/>
  <c r="Q8466" i="73"/>
  <c r="Q8467" i="73"/>
  <c r="Q8455" i="73"/>
  <c r="Q8456" i="73"/>
  <c r="Q8457" i="73"/>
  <c r="Q8458" i="73"/>
  <c r="Q8459" i="73"/>
  <c r="Q8460" i="73"/>
  <c r="Q8448" i="73"/>
  <c r="Q8449" i="73"/>
  <c r="Q8450" i="73"/>
  <c r="Q8451" i="73"/>
  <c r="Q8452" i="73"/>
  <c r="Q8453" i="73"/>
  <c r="Q8454" i="73"/>
  <c r="Q8447" i="73"/>
  <c r="Q8445" i="73"/>
  <c r="Q8443" i="73"/>
  <c r="Q8441" i="73"/>
  <c r="Q8446" i="73"/>
  <c r="Q8444" i="73"/>
  <c r="Q8442" i="73"/>
  <c r="Q8440" i="73"/>
  <c r="Q8438" i="73"/>
  <c r="Q8436" i="73"/>
  <c r="Q8434" i="73"/>
  <c r="Q8439" i="73"/>
  <c r="Q8437" i="73"/>
  <c r="Q8435" i="73"/>
  <c r="Q8433" i="73"/>
  <c r="Q8431" i="73"/>
  <c r="Q8429" i="73"/>
  <c r="Q8427" i="73"/>
  <c r="Q8432" i="73"/>
  <c r="Q8430" i="73"/>
  <c r="Q8428" i="73"/>
  <c r="Q8420" i="73"/>
  <c r="Q8421" i="73"/>
  <c r="Q8422" i="73"/>
  <c r="Q8423" i="73"/>
  <c r="Q8424" i="73"/>
  <c r="Q8425" i="73"/>
  <c r="Q8426" i="73"/>
  <c r="Q8413" i="73"/>
  <c r="Q8414" i="73"/>
  <c r="Q8415" i="73"/>
  <c r="Q8416" i="73"/>
  <c r="Q8417" i="73"/>
  <c r="Q8418" i="73"/>
  <c r="Q8419" i="73"/>
  <c r="Q8399" i="73"/>
  <c r="Q8412" i="73"/>
  <c r="Q8410" i="73"/>
  <c r="Q8408" i="73"/>
  <c r="Q8406" i="73"/>
  <c r="Q8407" i="73"/>
  <c r="Q8409" i="73"/>
  <c r="Q8411" i="73"/>
  <c r="Q8405" i="73"/>
  <c r="Q8401" i="73"/>
  <c r="Q8404" i="73"/>
  <c r="Q8400" i="73"/>
  <c r="Q8403" i="73"/>
  <c r="Q8402" i="73"/>
  <c r="Q39" i="73"/>
  <c r="Q8302" i="73"/>
  <c r="Q7604" i="73"/>
  <c r="Q8377" i="73"/>
  <c r="Q7462" i="73"/>
  <c r="Q8327" i="73"/>
  <c r="S8139" i="73"/>
  <c r="Q7952" i="73"/>
  <c r="S7461" i="73"/>
  <c r="S8003" i="73"/>
  <c r="Q8190" i="73"/>
  <c r="S7473" i="73"/>
  <c r="A28" i="22"/>
  <c r="S8325" i="73"/>
  <c r="Q8139" i="73"/>
  <c r="S7950" i="73"/>
  <c r="S7459" i="73"/>
  <c r="Q8378" i="73"/>
  <c r="Q8003" i="73"/>
  <c r="S7955" i="73"/>
  <c r="S8327" i="73"/>
  <c r="Q8304" i="73"/>
  <c r="Q8120" i="73"/>
  <c r="S7895" i="73"/>
  <c r="Q7326" i="73"/>
  <c r="Q8140" i="73"/>
  <c r="Q8303" i="73"/>
  <c r="Q8118" i="73"/>
  <c r="S7887" i="73"/>
  <c r="Q7309" i="73"/>
  <c r="S7603" i="73"/>
  <c r="S8140" i="73"/>
  <c r="S7953" i="73"/>
  <c r="S8087" i="73"/>
  <c r="Q7887" i="73"/>
  <c r="S7308" i="73"/>
  <c r="S8274" i="73"/>
  <c r="Q8087" i="73"/>
  <c r="S7886" i="73"/>
  <c r="Q7308" i="73"/>
  <c r="Q8260" i="73"/>
  <c r="S8073" i="73"/>
  <c r="S7821" i="73"/>
  <c r="Q7133" i="73"/>
  <c r="S8258" i="73"/>
  <c r="Q8073" i="73"/>
  <c r="Q7806" i="73"/>
  <c r="S7132" i="73"/>
  <c r="Q8257" i="73"/>
  <c r="S8072" i="73"/>
  <c r="S7777" i="73"/>
  <c r="Q7132" i="73"/>
  <c r="S8256" i="73"/>
  <c r="S8071" i="73"/>
  <c r="Q7777" i="73"/>
  <c r="Q7131" i="73"/>
  <c r="Q8396" i="73"/>
  <c r="S8209" i="73"/>
  <c r="S8022" i="73"/>
  <c r="S7703" i="73"/>
  <c r="S6805" i="73"/>
  <c r="S8394" i="73"/>
  <c r="S8208" i="73"/>
  <c r="Q8022" i="73"/>
  <c r="Q7693" i="73"/>
  <c r="S6804" i="73"/>
  <c r="S8190" i="73"/>
  <c r="Q8328" i="73"/>
  <c r="Q8393" i="73"/>
  <c r="S8207" i="73"/>
  <c r="S8021" i="73"/>
  <c r="Q7689" i="73"/>
  <c r="Q6804" i="73"/>
  <c r="S8392" i="73"/>
  <c r="Q8206" i="73"/>
  <c r="Q8021" i="73"/>
  <c r="Q7688" i="73"/>
  <c r="S6802" i="73"/>
  <c r="Q8379" i="73"/>
  <c r="S8192" i="73"/>
  <c r="S8006" i="73"/>
  <c r="S7613" i="73"/>
  <c r="S8378" i="73"/>
  <c r="Q8192" i="73"/>
  <c r="Q8005" i="73"/>
  <c r="S7604" i="73"/>
  <c r="Q8392" i="73"/>
  <c r="Q8376" i="73"/>
  <c r="Q8325" i="73"/>
  <c r="Q8273" i="73"/>
  <c r="Q8256" i="73"/>
  <c r="S8204" i="73"/>
  <c r="S8189" i="73"/>
  <c r="S8138" i="73"/>
  <c r="S8086" i="73"/>
  <c r="S8070" i="73"/>
  <c r="S8019" i="73"/>
  <c r="Q7999" i="73"/>
  <c r="Q7950" i="73"/>
  <c r="Q7886" i="73"/>
  <c r="S7776" i="73"/>
  <c r="Q7687" i="73"/>
  <c r="Q7603" i="73"/>
  <c r="Q7458" i="73"/>
  <c r="S7307" i="73"/>
  <c r="Q7129" i="73"/>
  <c r="S8391" i="73"/>
  <c r="Q8369" i="73"/>
  <c r="S8324" i="73"/>
  <c r="S8272" i="73"/>
  <c r="S8255" i="73"/>
  <c r="Q8204" i="73"/>
  <c r="Q8185" i="73"/>
  <c r="Q8137" i="73"/>
  <c r="Q8086" i="73"/>
  <c r="Q8069" i="73"/>
  <c r="Q8019" i="73"/>
  <c r="Q7998" i="73"/>
  <c r="S7949" i="73"/>
  <c r="S7885" i="73"/>
  <c r="Q7776" i="73"/>
  <c r="Q7683" i="73"/>
  <c r="S7602" i="73"/>
  <c r="S7457" i="73"/>
  <c r="Q7305" i="73"/>
  <c r="Q7105" i="73"/>
  <c r="Q6665" i="73"/>
  <c r="Q8391" i="73"/>
  <c r="Q8368" i="73"/>
  <c r="S8323" i="73"/>
  <c r="Q8272" i="73"/>
  <c r="Q8255" i="73"/>
  <c r="S8203" i="73"/>
  <c r="Q8183" i="73"/>
  <c r="S8136" i="73"/>
  <c r="S8085" i="73"/>
  <c r="S8067" i="73"/>
  <c r="S8018" i="73"/>
  <c r="Q7997" i="73"/>
  <c r="Q7949" i="73"/>
  <c r="Q7874" i="73"/>
  <c r="S7765" i="73"/>
  <c r="S7644" i="73"/>
  <c r="Q7575" i="73"/>
  <c r="Q7288" i="73"/>
  <c r="Q7104" i="73"/>
  <c r="Q6663" i="73"/>
  <c r="S8390" i="73"/>
  <c r="Q8367" i="73"/>
  <c r="S8322" i="73"/>
  <c r="Q8271" i="73"/>
  <c r="S8254" i="73"/>
  <c r="Q8203" i="73"/>
  <c r="Q8180" i="73"/>
  <c r="Q8136" i="73"/>
  <c r="Q8085" i="73"/>
  <c r="Q8067" i="73"/>
  <c r="S8017" i="73"/>
  <c r="Q7994" i="73"/>
  <c r="S7948" i="73"/>
  <c r="Q7873" i="73"/>
  <c r="Q7765" i="73"/>
  <c r="Q7644" i="73"/>
  <c r="Q7573" i="73"/>
  <c r="S7287" i="73"/>
  <c r="Q7103" i="73"/>
  <c r="S6662" i="73"/>
  <c r="Q8389" i="73"/>
  <c r="Q8366" i="73"/>
  <c r="Q8321" i="73"/>
  <c r="Q8270" i="73"/>
  <c r="Q8253" i="73"/>
  <c r="S8202" i="73"/>
  <c r="S8150" i="73"/>
  <c r="Q8135" i="73"/>
  <c r="S8083" i="73"/>
  <c r="S8066" i="73"/>
  <c r="S8016" i="73"/>
  <c r="Q7993" i="73"/>
  <c r="Q7948" i="73"/>
  <c r="Q7872" i="73"/>
  <c r="S7764" i="73"/>
  <c r="S7643" i="73"/>
  <c r="Q7571" i="73"/>
  <c r="Q7286" i="73"/>
  <c r="Q7102" i="73"/>
  <c r="S6652" i="73"/>
  <c r="S8388" i="73"/>
  <c r="Q8365" i="73"/>
  <c r="S8319" i="73"/>
  <c r="S8268" i="73"/>
  <c r="S8252" i="73"/>
  <c r="Q8202" i="73"/>
  <c r="Q8150" i="73"/>
  <c r="Q8134" i="73"/>
  <c r="Q8083" i="73"/>
  <c r="Q8066" i="73"/>
  <c r="Q8015" i="73"/>
  <c r="Q7992" i="73"/>
  <c r="S7946" i="73"/>
  <c r="Q7871" i="73"/>
  <c r="Q7764" i="73"/>
  <c r="Q7643" i="73"/>
  <c r="Q7570" i="73"/>
  <c r="S7446" i="73"/>
  <c r="Q7285" i="73"/>
  <c r="Q7098" i="73"/>
  <c r="S6650" i="73"/>
  <c r="Q8388" i="73"/>
  <c r="Q8364" i="73"/>
  <c r="Q8319" i="73"/>
  <c r="Q8267" i="73"/>
  <c r="Q8252" i="73"/>
  <c r="S8200" i="73"/>
  <c r="S8149" i="73"/>
  <c r="S8132" i="73"/>
  <c r="S8082" i="73"/>
  <c r="S8065" i="73"/>
  <c r="S8013" i="73"/>
  <c r="S7963" i="73"/>
  <c r="Q7946" i="73"/>
  <c r="Q7870" i="73"/>
  <c r="S7763" i="73"/>
  <c r="S7642" i="73"/>
  <c r="Q7569" i="73"/>
  <c r="Q7446" i="73"/>
  <c r="Q7284" i="73"/>
  <c r="S7001" i="73"/>
  <c r="Q6503" i="73"/>
  <c r="Q8387" i="73"/>
  <c r="S8335" i="73"/>
  <c r="S8318" i="73"/>
  <c r="S8266" i="73"/>
  <c r="Q8251" i="73"/>
  <c r="Q8200" i="73"/>
  <c r="Q8149" i="73"/>
  <c r="Q8131" i="73"/>
  <c r="S8081" i="73"/>
  <c r="Q8065" i="73"/>
  <c r="Q8013" i="73"/>
  <c r="Q7962" i="73"/>
  <c r="S7945" i="73"/>
  <c r="Q7834" i="73"/>
  <c r="Q7749" i="73"/>
  <c r="Q7632" i="73"/>
  <c r="Q7547" i="73"/>
  <c r="Q7422" i="73"/>
  <c r="Q7257" i="73"/>
  <c r="Q7000" i="73"/>
  <c r="S6502" i="73"/>
  <c r="Q8386" i="73"/>
  <c r="Q8335" i="73"/>
  <c r="Q8318" i="73"/>
  <c r="Q8266" i="73"/>
  <c r="Q8245" i="73"/>
  <c r="S8199" i="73"/>
  <c r="S8148" i="73"/>
  <c r="S8130" i="73"/>
  <c r="S8080" i="73"/>
  <c r="Q8059" i="73"/>
  <c r="S8012" i="73"/>
  <c r="S7960" i="73"/>
  <c r="Q7937" i="73"/>
  <c r="S7833" i="73"/>
  <c r="Q7748" i="73"/>
  <c r="S7631" i="73"/>
  <c r="Q7546" i="73"/>
  <c r="Q7421" i="73"/>
  <c r="S6995" i="73"/>
  <c r="S6501" i="73"/>
  <c r="S8384" i="73"/>
  <c r="S8334" i="73"/>
  <c r="S8317" i="73"/>
  <c r="S8265" i="73"/>
  <c r="Q8242" i="73"/>
  <c r="S8198" i="73"/>
  <c r="Q8147" i="73"/>
  <c r="Q8130" i="73"/>
  <c r="Q8079" i="73"/>
  <c r="Q8058" i="73"/>
  <c r="Q8012" i="73"/>
  <c r="Q7960" i="73"/>
  <c r="Q7936" i="73"/>
  <c r="Q7833" i="73"/>
  <c r="Q7747" i="73"/>
  <c r="Q7631" i="73"/>
  <c r="S7491" i="73"/>
  <c r="Q7254" i="73"/>
  <c r="Q6992" i="73"/>
  <c r="Q6473" i="73"/>
  <c r="Q8383" i="73"/>
  <c r="S8333" i="73"/>
  <c r="Q8317" i="73"/>
  <c r="Q8265" i="73"/>
  <c r="Q8241" i="73"/>
  <c r="S8197" i="73"/>
  <c r="S8146" i="73"/>
  <c r="S8129" i="73"/>
  <c r="S8077" i="73"/>
  <c r="Q8057" i="73"/>
  <c r="S8011" i="73"/>
  <c r="S7959" i="73"/>
  <c r="Q7935" i="73"/>
  <c r="S7832" i="73"/>
  <c r="S7716" i="73"/>
  <c r="S7630" i="73"/>
  <c r="S7489" i="73"/>
  <c r="Q7418" i="73"/>
  <c r="Q7247" i="73"/>
  <c r="Q6988" i="73"/>
  <c r="S6471" i="73"/>
  <c r="S8382" i="73"/>
  <c r="S8332" i="73"/>
  <c r="S8315" i="73"/>
  <c r="S8264" i="73"/>
  <c r="Q8240" i="73"/>
  <c r="Q8196" i="73"/>
  <c r="Q8146" i="73"/>
  <c r="Q8129" i="73"/>
  <c r="Q8077" i="73"/>
  <c r="Q8055" i="73"/>
  <c r="Q8011" i="73"/>
  <c r="Q7959" i="73"/>
  <c r="Q7934" i="73"/>
  <c r="Q7832" i="73"/>
  <c r="Q7716" i="73"/>
  <c r="Q7630" i="73"/>
  <c r="Q7488" i="73"/>
  <c r="Q7417" i="73"/>
  <c r="S7159" i="73"/>
  <c r="S6949" i="73"/>
  <c r="S6167" i="73"/>
  <c r="Q8382" i="73"/>
  <c r="Q8331" i="73"/>
  <c r="Q8315" i="73"/>
  <c r="Q8263" i="73"/>
  <c r="S8212" i="73"/>
  <c r="S8194" i="73"/>
  <c r="Q8145" i="73"/>
  <c r="S8128" i="73"/>
  <c r="S8076" i="73"/>
  <c r="S8026" i="73"/>
  <c r="S8009" i="73"/>
  <c r="S7958" i="73"/>
  <c r="S7897" i="73"/>
  <c r="S7823" i="73"/>
  <c r="S7705" i="73"/>
  <c r="Q7617" i="73"/>
  <c r="Q7476" i="73"/>
  <c r="Q7386" i="73"/>
  <c r="Q7159" i="73"/>
  <c r="Q6944" i="73"/>
  <c r="S6164" i="73"/>
  <c r="S8398" i="73"/>
  <c r="S8381" i="73"/>
  <c r="S8329" i="73"/>
  <c r="S8314" i="73"/>
  <c r="S8262" i="73"/>
  <c r="Q8212" i="73"/>
  <c r="Q8194" i="73"/>
  <c r="Q8144" i="73"/>
  <c r="Q8127" i="73"/>
  <c r="Q8076" i="73"/>
  <c r="Q8025" i="73"/>
  <c r="Q8009" i="73"/>
  <c r="Q7958" i="73"/>
  <c r="Q7897" i="73"/>
  <c r="Q7823" i="73"/>
  <c r="Q7705" i="73"/>
  <c r="S7615" i="73"/>
  <c r="Q7475" i="73"/>
  <c r="S7328" i="73"/>
  <c r="S7157" i="73"/>
  <c r="Q6943" i="73"/>
  <c r="Q6164" i="73"/>
  <c r="Q8398" i="73"/>
  <c r="Q8381" i="73"/>
  <c r="Q8329" i="73"/>
  <c r="S8313" i="73"/>
  <c r="Q8262" i="73"/>
  <c r="S8210" i="73"/>
  <c r="S8193" i="73"/>
  <c r="S8142" i="73"/>
  <c r="Q8123" i="73"/>
  <c r="S8075" i="73"/>
  <c r="S8023" i="73"/>
  <c r="S8008" i="73"/>
  <c r="S7956" i="73"/>
  <c r="S7896" i="73"/>
  <c r="S7822" i="73"/>
  <c r="S7704" i="73"/>
  <c r="Q7615" i="73"/>
  <c r="S7474" i="73"/>
  <c r="Q7327" i="73"/>
  <c r="S7156" i="73"/>
  <c r="Q6941" i="73"/>
  <c r="Q6118" i="73"/>
  <c r="Q8397" i="73"/>
  <c r="S8380" i="73"/>
  <c r="S8328" i="73"/>
  <c r="Q8307" i="73"/>
  <c r="Q8261" i="73"/>
  <c r="Q8210" i="73"/>
  <c r="Q8193" i="73"/>
  <c r="Q8141" i="73"/>
  <c r="Q8122" i="73"/>
  <c r="Q8075" i="73"/>
  <c r="Q8023" i="73"/>
  <c r="S8007" i="73"/>
  <c r="Q7956" i="73"/>
  <c r="Q7896" i="73"/>
  <c r="Q7822" i="73"/>
  <c r="Q7704" i="73"/>
  <c r="S7614" i="73"/>
  <c r="Q7474" i="73"/>
  <c r="S7326" i="73"/>
  <c r="Q7154" i="73"/>
  <c r="Q6922" i="73"/>
  <c r="Q6117" i="73"/>
  <c r="Q7253" i="73"/>
  <c r="Q8390" i="73"/>
  <c r="Q8380" i="73"/>
  <c r="S8336" i="73"/>
  <c r="S8326" i="73"/>
  <c r="S8316" i="73"/>
  <c r="Q8274" i="73"/>
  <c r="Q8264" i="73"/>
  <c r="Q8254" i="73"/>
  <c r="S8211" i="73"/>
  <c r="S8201" i="73"/>
  <c r="S8191" i="73"/>
  <c r="Q8148" i="73"/>
  <c r="Q8138" i="73"/>
  <c r="Q8128" i="73"/>
  <c r="S8084" i="73"/>
  <c r="S8074" i="73"/>
  <c r="Q8061" i="73"/>
  <c r="S8020" i="73"/>
  <c r="S8010" i="73"/>
  <c r="Q7996" i="73"/>
  <c r="S7957" i="73"/>
  <c r="S7947" i="73"/>
  <c r="Q7933" i="73"/>
  <c r="Q7895" i="73"/>
  <c r="Q7885" i="73"/>
  <c r="Q7869" i="73"/>
  <c r="S7831" i="73"/>
  <c r="Q7821" i="73"/>
  <c r="S7775" i="73"/>
  <c r="Q7763" i="73"/>
  <c r="S7715" i="73"/>
  <c r="Q7703" i="73"/>
  <c r="S7654" i="73"/>
  <c r="Q7642" i="73"/>
  <c r="S7629" i="73"/>
  <c r="S7612" i="73"/>
  <c r="Q7602" i="73"/>
  <c r="Q7568" i="73"/>
  <c r="S7487" i="73"/>
  <c r="Q7473" i="73"/>
  <c r="Q7457" i="73"/>
  <c r="S7445" i="73"/>
  <c r="Q7412" i="73"/>
  <c r="Q7324" i="73"/>
  <c r="S7302" i="73"/>
  <c r="Q7242" i="73"/>
  <c r="S7152" i="73"/>
  <c r="S7125" i="73"/>
  <c r="Q7094" i="73"/>
  <c r="S6987" i="73"/>
  <c r="Q6913" i="73"/>
  <c r="Q6792" i="73"/>
  <c r="Q6650" i="73"/>
  <c r="Q6471" i="73"/>
  <c r="Q6116" i="73"/>
  <c r="S8389" i="73"/>
  <c r="S8379" i="73"/>
  <c r="Q8336" i="73"/>
  <c r="Q8326" i="73"/>
  <c r="Q8316" i="73"/>
  <c r="S8273" i="73"/>
  <c r="S8263" i="73"/>
  <c r="S8253" i="73"/>
  <c r="Q8211" i="73"/>
  <c r="Q8201" i="73"/>
  <c r="Q8191" i="73"/>
  <c r="S8147" i="73"/>
  <c r="S8137" i="73"/>
  <c r="S8127" i="73"/>
  <c r="Q8084" i="73"/>
  <c r="Q8074" i="73"/>
  <c r="Q8060" i="73"/>
  <c r="Q8020" i="73"/>
  <c r="Q8010" i="73"/>
  <c r="Q7995" i="73"/>
  <c r="Q7957" i="73"/>
  <c r="Q7947" i="73"/>
  <c r="Q7932" i="73"/>
  <c r="S7894" i="73"/>
  <c r="S7884" i="73"/>
  <c r="Q7868" i="73"/>
  <c r="Q7831" i="73"/>
  <c r="Q7820" i="73"/>
  <c r="Q7775" i="73"/>
  <c r="S7762" i="73"/>
  <c r="Q7715" i="73"/>
  <c r="S7702" i="73"/>
  <c r="Q7654" i="73"/>
  <c r="S7641" i="73"/>
  <c r="Q7629" i="73"/>
  <c r="Q7612" i="73"/>
  <c r="Q7596" i="73"/>
  <c r="Q7567" i="73"/>
  <c r="Q7487" i="73"/>
  <c r="S7472" i="73"/>
  <c r="Q7456" i="73"/>
  <c r="Q7445" i="73"/>
  <c r="Q7410" i="73"/>
  <c r="S7322" i="73"/>
  <c r="Q7302" i="73"/>
  <c r="Q7240" i="73"/>
  <c r="Q7152" i="73"/>
  <c r="Q7125" i="73"/>
  <c r="Q6987" i="73"/>
  <c r="Q6912" i="73"/>
  <c r="S6791" i="73"/>
  <c r="S6649" i="73"/>
  <c r="S6470" i="73"/>
  <c r="S5997" i="73"/>
  <c r="Q7931" i="73"/>
  <c r="Q7894" i="73"/>
  <c r="Q7884" i="73"/>
  <c r="S7840" i="73"/>
  <c r="S7830" i="73"/>
  <c r="S7818" i="73"/>
  <c r="S7774" i="73"/>
  <c r="Q7762" i="73"/>
  <c r="S7714" i="73"/>
  <c r="Q7702" i="73"/>
  <c r="S7653" i="73"/>
  <c r="Q7641" i="73"/>
  <c r="Q7627" i="73"/>
  <c r="S7611" i="73"/>
  <c r="Q7595" i="73"/>
  <c r="Q7566" i="73"/>
  <c r="Q7486" i="73"/>
  <c r="Q7472" i="73"/>
  <c r="Q7455" i="73"/>
  <c r="S7444" i="73"/>
  <c r="Q7409" i="73"/>
  <c r="Q7322" i="73"/>
  <c r="S7301" i="73"/>
  <c r="S7282" i="73"/>
  <c r="Q7236" i="73"/>
  <c r="S7150" i="73"/>
  <c r="S7123" i="73"/>
  <c r="Q7085" i="73"/>
  <c r="S6986" i="73"/>
  <c r="Q6911" i="73"/>
  <c r="Q6791" i="73"/>
  <c r="S6648" i="73"/>
  <c r="Q6440" i="73"/>
  <c r="Q5997" i="73"/>
  <c r="Q7930" i="73"/>
  <c r="S7893" i="73"/>
  <c r="S7883" i="73"/>
  <c r="Q7840" i="73"/>
  <c r="Q7830" i="73"/>
  <c r="Q7818" i="73"/>
  <c r="Q7774" i="73"/>
  <c r="S7761" i="73"/>
  <c r="Q7714" i="73"/>
  <c r="S7701" i="73"/>
  <c r="Q7653" i="73"/>
  <c r="S7640" i="73"/>
  <c r="S7625" i="73"/>
  <c r="Q7611" i="73"/>
  <c r="Q7594" i="73"/>
  <c r="Q7565" i="73"/>
  <c r="Q7485" i="73"/>
  <c r="S7471" i="73"/>
  <c r="S7454" i="73"/>
  <c r="S7442" i="73"/>
  <c r="Q7408" i="73"/>
  <c r="S7321" i="73"/>
  <c r="S7300" i="73"/>
  <c r="Q7282" i="73"/>
  <c r="Q7234" i="73"/>
  <c r="S7149" i="73"/>
  <c r="S7122" i="73"/>
  <c r="Q7084" i="73"/>
  <c r="Q6982" i="73"/>
  <c r="Q6910" i="73"/>
  <c r="S6790" i="73"/>
  <c r="Q6635" i="73"/>
  <c r="Q6424" i="73"/>
  <c r="Q5996" i="73"/>
  <c r="Q7929" i="73"/>
  <c r="Q7893" i="73"/>
  <c r="Q7883" i="73"/>
  <c r="S7839" i="73"/>
  <c r="Q7829" i="73"/>
  <c r="S7817" i="73"/>
  <c r="S7773" i="73"/>
  <c r="Q7761" i="73"/>
  <c r="S7713" i="73"/>
  <c r="Q7701" i="73"/>
  <c r="S7652" i="73"/>
  <c r="Q7640" i="73"/>
  <c r="Q7625" i="73"/>
  <c r="S7610" i="73"/>
  <c r="Q7592" i="73"/>
  <c r="Q7564" i="73"/>
  <c r="S7484" i="73"/>
  <c r="S7469" i="73"/>
  <c r="Q7454" i="73"/>
  <c r="Q7441" i="73"/>
  <c r="Q7404" i="73"/>
  <c r="S7320" i="73"/>
  <c r="S7299" i="73"/>
  <c r="S7281" i="73"/>
  <c r="Q7233" i="73"/>
  <c r="Q7149" i="73"/>
  <c r="Q7122" i="73"/>
  <c r="Q7081" i="73"/>
  <c r="Q6977" i="73"/>
  <c r="S6838" i="73"/>
  <c r="Q6775" i="73"/>
  <c r="Q6633" i="73"/>
  <c r="Q6422" i="73"/>
  <c r="S5995" i="73"/>
  <c r="S8397" i="73"/>
  <c r="S8387" i="73"/>
  <c r="S8377" i="73"/>
  <c r="Q8334" i="73"/>
  <c r="Q8324" i="73"/>
  <c r="Q8314" i="73"/>
  <c r="S8271" i="73"/>
  <c r="S8261" i="73"/>
  <c r="S8251" i="73"/>
  <c r="Q8209" i="73"/>
  <c r="Q8199" i="73"/>
  <c r="Q8189" i="73"/>
  <c r="S8145" i="73"/>
  <c r="S8135" i="73"/>
  <c r="Q8121" i="73"/>
  <c r="Q8082" i="73"/>
  <c r="Q8072" i="73"/>
  <c r="Q8056" i="73"/>
  <c r="Q8018" i="73"/>
  <c r="Q8008" i="73"/>
  <c r="Q7989" i="73"/>
  <c r="Q7955" i="73"/>
  <c r="Q7945" i="73"/>
  <c r="S7902" i="73"/>
  <c r="S7892" i="73"/>
  <c r="S7882" i="73"/>
  <c r="Q7839" i="73"/>
  <c r="S7828" i="73"/>
  <c r="Q7817" i="73"/>
  <c r="Q7773" i="73"/>
  <c r="Q7759" i="73"/>
  <c r="Q7713" i="73"/>
  <c r="S7700" i="73"/>
  <c r="Q7652" i="73"/>
  <c r="S7639" i="73"/>
  <c r="S7624" i="73"/>
  <c r="Q7610" i="73"/>
  <c r="Q7590" i="73"/>
  <c r="Q7560" i="73"/>
  <c r="Q7484" i="73"/>
  <c r="Q7468" i="73"/>
  <c r="S7453" i="73"/>
  <c r="S7440" i="73"/>
  <c r="Q7401" i="73"/>
  <c r="Q7320" i="73"/>
  <c r="Q7299" i="73"/>
  <c r="S7280" i="73"/>
  <c r="Q7230" i="73"/>
  <c r="S7145" i="73"/>
  <c r="Q7080" i="73"/>
  <c r="Q6975" i="73"/>
  <c r="Q6836" i="73"/>
  <c r="Q6769" i="73"/>
  <c r="S6632" i="73"/>
  <c r="Q6421" i="73"/>
  <c r="Q5929" i="73"/>
  <c r="S7964" i="73"/>
  <c r="S7954" i="73"/>
  <c r="S7944" i="73"/>
  <c r="Q7902" i="73"/>
  <c r="Q7892" i="73"/>
  <c r="Q7882" i="73"/>
  <c r="S7838" i="73"/>
  <c r="Q7828" i="73"/>
  <c r="Q7816" i="73"/>
  <c r="S7772" i="73"/>
  <c r="S7757" i="73"/>
  <c r="S7712" i="73"/>
  <c r="Q7700" i="73"/>
  <c r="S7651" i="73"/>
  <c r="Q7639" i="73"/>
  <c r="S7623" i="73"/>
  <c r="Q7589" i="73"/>
  <c r="Q7557" i="73"/>
  <c r="S7483" i="73"/>
  <c r="S7467" i="73"/>
  <c r="Q7453" i="73"/>
  <c r="Q7440" i="73"/>
  <c r="Q7400" i="73"/>
  <c r="S7319" i="73"/>
  <c r="S7297" i="73"/>
  <c r="S7279" i="73"/>
  <c r="Q7229" i="73"/>
  <c r="Q7145" i="73"/>
  <c r="Q7079" i="73"/>
  <c r="S6974" i="73"/>
  <c r="S6835" i="73"/>
  <c r="Q6768" i="73"/>
  <c r="Q6632" i="73"/>
  <c r="Q6329" i="73"/>
  <c r="Q5928" i="73"/>
  <c r="S8396" i="73"/>
  <c r="S8386" i="73"/>
  <c r="S8376" i="73"/>
  <c r="Q8333" i="73"/>
  <c r="Q8323" i="73"/>
  <c r="Q8313" i="73"/>
  <c r="S8270" i="73"/>
  <c r="S8260" i="73"/>
  <c r="Q8250" i="73"/>
  <c r="Q8208" i="73"/>
  <c r="Q8198" i="73"/>
  <c r="Q8184" i="73"/>
  <c r="S8144" i="73"/>
  <c r="S8134" i="73"/>
  <c r="Q8119" i="73"/>
  <c r="Q8081" i="73"/>
  <c r="Q8071" i="73"/>
  <c r="Q8054" i="73"/>
  <c r="Q8017" i="73"/>
  <c r="Q8007" i="73"/>
  <c r="Q7964" i="73"/>
  <c r="Q7954" i="73"/>
  <c r="Q7944" i="73"/>
  <c r="S7901" i="73"/>
  <c r="S7891" i="73"/>
  <c r="S7881" i="73"/>
  <c r="Q7838" i="73"/>
  <c r="S7827" i="73"/>
  <c r="Q7814" i="73"/>
  <c r="Q7772" i="73"/>
  <c r="Q7757" i="73"/>
  <c r="Q7712" i="73"/>
  <c r="Q7698" i="73"/>
  <c r="Q7651" i="73"/>
  <c r="Q7637" i="73"/>
  <c r="S7622" i="73"/>
  <c r="Q7588" i="73"/>
  <c r="Q7556" i="73"/>
  <c r="Q7483" i="73"/>
  <c r="Q7467" i="73"/>
  <c r="S7452" i="73"/>
  <c r="Q7439" i="73"/>
  <c r="Q7399" i="73"/>
  <c r="Q7319" i="73"/>
  <c r="Q7297" i="73"/>
  <c r="Q7279" i="73"/>
  <c r="Q7228" i="73"/>
  <c r="S7144" i="73"/>
  <c r="Q7077" i="73"/>
  <c r="S6973" i="73"/>
  <c r="S6834" i="73"/>
  <c r="Q6766" i="73"/>
  <c r="Q6623" i="73"/>
  <c r="S6327" i="73"/>
  <c r="Q5857" i="73"/>
  <c r="S7943" i="73"/>
  <c r="Q7901" i="73"/>
  <c r="Q7891" i="73"/>
  <c r="Q7881" i="73"/>
  <c r="S7837" i="73"/>
  <c r="Q7827" i="73"/>
  <c r="Q7813" i="73"/>
  <c r="S7771" i="73"/>
  <c r="S7756" i="73"/>
  <c r="S7711" i="73"/>
  <c r="S7696" i="73"/>
  <c r="S7650" i="73"/>
  <c r="S7635" i="73"/>
  <c r="Q7622" i="73"/>
  <c r="Q7587" i="73"/>
  <c r="Q7555" i="73"/>
  <c r="S7482" i="73"/>
  <c r="Q7466" i="73"/>
  <c r="Q7452" i="73"/>
  <c r="Q7438" i="73"/>
  <c r="Q7397" i="73"/>
  <c r="Q7317" i="73"/>
  <c r="S7296" i="73"/>
  <c r="Q7276" i="73"/>
  <c r="Q7227" i="73"/>
  <c r="Q7144" i="73"/>
  <c r="S7120" i="73"/>
  <c r="Q7073" i="73"/>
  <c r="Q6973" i="73"/>
  <c r="Q6834" i="73"/>
  <c r="Q6742" i="73"/>
  <c r="Q6622" i="73"/>
  <c r="S6319" i="73"/>
  <c r="Q5805" i="73"/>
  <c r="Q8310" i="73"/>
  <c r="S8395" i="73"/>
  <c r="S8385" i="73"/>
  <c r="S8375" i="73"/>
  <c r="Q8332" i="73"/>
  <c r="Q8322" i="73"/>
  <c r="Q8309" i="73"/>
  <c r="S8269" i="73"/>
  <c r="S8259" i="73"/>
  <c r="Q8247" i="73"/>
  <c r="Q8207" i="73"/>
  <c r="Q8197" i="73"/>
  <c r="Q8182" i="73"/>
  <c r="S8143" i="73"/>
  <c r="S8133" i="73"/>
  <c r="Q8117" i="73"/>
  <c r="Q8080" i="73"/>
  <c r="Q8070" i="73"/>
  <c r="Q8026" i="73"/>
  <c r="Q8016" i="73"/>
  <c r="Q8006" i="73"/>
  <c r="Q7963" i="73"/>
  <c r="Q7953" i="73"/>
  <c r="Q7943" i="73"/>
  <c r="S7900" i="73"/>
  <c r="S7890" i="73"/>
  <c r="S7880" i="73"/>
  <c r="Q7837" i="73"/>
  <c r="S7826" i="73"/>
  <c r="Q7812" i="73"/>
  <c r="Q7771" i="73"/>
  <c r="Q7756" i="73"/>
  <c r="Q7711" i="73"/>
  <c r="Q7696" i="73"/>
  <c r="Q7650" i="73"/>
  <c r="Q7635" i="73"/>
  <c r="S7621" i="73"/>
  <c r="S7608" i="73"/>
  <c r="Q7586" i="73"/>
  <c r="Q7553" i="73"/>
  <c r="Q7482" i="73"/>
  <c r="Q7465" i="73"/>
  <c r="S7451" i="73"/>
  <c r="Q7434" i="73"/>
  <c r="Q7394" i="73"/>
  <c r="Q7315" i="73"/>
  <c r="Q7296" i="73"/>
  <c r="S7275" i="73"/>
  <c r="Q7221" i="73"/>
  <c r="Q7142" i="73"/>
  <c r="S7117" i="73"/>
  <c r="Q7066" i="73"/>
  <c r="S6966" i="73"/>
  <c r="Q6824" i="73"/>
  <c r="Q6738" i="73"/>
  <c r="Q6619" i="73"/>
  <c r="S6317" i="73"/>
  <c r="Q5804" i="73"/>
  <c r="Q7939" i="73"/>
  <c r="Q8299" i="73"/>
  <c r="Q8249" i="73"/>
  <c r="Q8395" i="73"/>
  <c r="Q8385" i="73"/>
  <c r="Q8375" i="73"/>
  <c r="S8331" i="73"/>
  <c r="S8321" i="73"/>
  <c r="Q8308" i="73"/>
  <c r="Q8269" i="73"/>
  <c r="Q8259" i="73"/>
  <c r="Q8246" i="73"/>
  <c r="S8206" i="73"/>
  <c r="S8196" i="73"/>
  <c r="Q8181" i="73"/>
  <c r="Q8143" i="73"/>
  <c r="Q8133" i="73"/>
  <c r="Q8116" i="73"/>
  <c r="S8079" i="73"/>
  <c r="S8069" i="73"/>
  <c r="S8025" i="73"/>
  <c r="S8015" i="73"/>
  <c r="S8005" i="73"/>
  <c r="S7962" i="73"/>
  <c r="S7952" i="73"/>
  <c r="S7942" i="73"/>
  <c r="Q7900" i="73"/>
  <c r="Q7890" i="73"/>
  <c r="Q7880" i="73"/>
  <c r="S7836" i="73"/>
  <c r="Q7826" i="73"/>
  <c r="Q7811" i="73"/>
  <c r="Q7769" i="73"/>
  <c r="S7755" i="73"/>
  <c r="S7710" i="73"/>
  <c r="S7695" i="73"/>
  <c r="S7649" i="73"/>
  <c r="S7634" i="73"/>
  <c r="Q7621" i="73"/>
  <c r="Q7608" i="73"/>
  <c r="Q7585" i="73"/>
  <c r="Q7551" i="73"/>
  <c r="S7481" i="73"/>
  <c r="S7464" i="73"/>
  <c r="S7449" i="73"/>
  <c r="Q7433" i="73"/>
  <c r="Q7392" i="73"/>
  <c r="Q7314" i="73"/>
  <c r="S7292" i="73"/>
  <c r="Q7275" i="73"/>
  <c r="S7164" i="73"/>
  <c r="Q7140" i="73"/>
  <c r="Q7116" i="73"/>
  <c r="Q7065" i="73"/>
  <c r="Q6963" i="73"/>
  <c r="S6819" i="73"/>
  <c r="Q6737" i="73"/>
  <c r="Q6588" i="73"/>
  <c r="Q6283" i="73"/>
  <c r="S5653" i="73"/>
  <c r="Q8114" i="73"/>
  <c r="Q7942" i="73"/>
  <c r="S7899" i="73"/>
  <c r="S7889" i="73"/>
  <c r="S7879" i="73"/>
  <c r="Q7836" i="73"/>
  <c r="S7825" i="73"/>
  <c r="Q7810" i="73"/>
  <c r="S7767" i="73"/>
  <c r="Q7755" i="73"/>
  <c r="Q7710" i="73"/>
  <c r="Q7695" i="73"/>
  <c r="Q7649" i="73"/>
  <c r="Q7634" i="73"/>
  <c r="S7620" i="73"/>
  <c r="S7607" i="73"/>
  <c r="Q7584" i="73"/>
  <c r="Q7550" i="73"/>
  <c r="S7479" i="73"/>
  <c r="Q7464" i="73"/>
  <c r="Q7448" i="73"/>
  <c r="Q7431" i="73"/>
  <c r="Q7390" i="73"/>
  <c r="Q7313" i="73"/>
  <c r="Q7291" i="73"/>
  <c r="Q7270" i="73"/>
  <c r="Q7164" i="73"/>
  <c r="S7139" i="73"/>
  <c r="S7115" i="73"/>
  <c r="Q6958" i="73"/>
  <c r="Q6819" i="73"/>
  <c r="Q6736" i="73"/>
  <c r="Q6587" i="73"/>
  <c r="Q6281" i="73"/>
  <c r="S5652" i="73"/>
  <c r="Q8394" i="73"/>
  <c r="Q8384" i="73"/>
  <c r="Q8371" i="73"/>
  <c r="S8330" i="73"/>
  <c r="S8320" i="73"/>
  <c r="Q8306" i="73"/>
  <c r="Q8268" i="73"/>
  <c r="Q8258" i="73"/>
  <c r="Q8244" i="73"/>
  <c r="S8205" i="73"/>
  <c r="S8195" i="73"/>
  <c r="Q8179" i="73"/>
  <c r="Q8142" i="73"/>
  <c r="Q8132" i="73"/>
  <c r="S8088" i="73"/>
  <c r="S8078" i="73"/>
  <c r="S8068" i="73"/>
  <c r="S8024" i="73"/>
  <c r="S8014" i="73"/>
  <c r="S8004" i="73"/>
  <c r="S7961" i="73"/>
  <c r="S7951" i="73"/>
  <c r="S7941" i="73"/>
  <c r="Q7899" i="73"/>
  <c r="Q7889" i="73"/>
  <c r="Q7879" i="73"/>
  <c r="S7835" i="73"/>
  <c r="Q7825" i="73"/>
  <c r="Q7809" i="73"/>
  <c r="Q7767" i="73"/>
  <c r="Q7754" i="73"/>
  <c r="Q7708" i="73"/>
  <c r="S7694" i="73"/>
  <c r="Q7647" i="73"/>
  <c r="S7633" i="73"/>
  <c r="Q7620" i="73"/>
  <c r="S7606" i="73"/>
  <c r="Q7583" i="73"/>
  <c r="Q7478" i="73"/>
  <c r="S7463" i="73"/>
  <c r="S7447" i="73"/>
  <c r="Q7430" i="73"/>
  <c r="Q7388" i="73"/>
  <c r="Q7312" i="73"/>
  <c r="S7290" i="73"/>
  <c r="Q7267" i="73"/>
  <c r="S7162" i="73"/>
  <c r="S7136" i="73"/>
  <c r="S7113" i="73"/>
  <c r="Q7060" i="73"/>
  <c r="S6818" i="73"/>
  <c r="Q6735" i="73"/>
  <c r="Q6586" i="73"/>
  <c r="Q6280" i="73"/>
  <c r="S5366" i="73"/>
  <c r="Q8000" i="73"/>
  <c r="Q8374" i="73"/>
  <c r="S8393" i="73"/>
  <c r="S8383" i="73"/>
  <c r="Q8370" i="73"/>
  <c r="Q8330" i="73"/>
  <c r="Q8320" i="73"/>
  <c r="Q8305" i="73"/>
  <c r="S8267" i="73"/>
  <c r="S8257" i="73"/>
  <c r="Q8243" i="73"/>
  <c r="Q8205" i="73"/>
  <c r="Q8195" i="73"/>
  <c r="Q8178" i="73"/>
  <c r="S8141" i="73"/>
  <c r="S8131" i="73"/>
  <c r="Q8088" i="73"/>
  <c r="Q8078" i="73"/>
  <c r="Q8068" i="73"/>
  <c r="Q8024" i="73"/>
  <c r="Q8014" i="73"/>
  <c r="Q8004" i="73"/>
  <c r="Q7961" i="73"/>
  <c r="Q7951" i="73"/>
  <c r="Q7941" i="73"/>
  <c r="S7898" i="73"/>
  <c r="S7888" i="73"/>
  <c r="Q7876" i="73"/>
  <c r="Q7835" i="73"/>
  <c r="S7824" i="73"/>
  <c r="Q7808" i="73"/>
  <c r="S7766" i="73"/>
  <c r="Q7751" i="73"/>
  <c r="S7706" i="73"/>
  <c r="Q7694" i="73"/>
  <c r="S7645" i="73"/>
  <c r="Q7633" i="73"/>
  <c r="S7619" i="73"/>
  <c r="S7605" i="73"/>
  <c r="Q7580" i="73"/>
  <c r="Q7549" i="73"/>
  <c r="S7477" i="73"/>
  <c r="Q7463" i="73"/>
  <c r="Q7447" i="73"/>
  <c r="Q7426" i="73"/>
  <c r="Q7387" i="73"/>
  <c r="Q7311" i="73"/>
  <c r="Q7290" i="73"/>
  <c r="Q7266" i="73"/>
  <c r="S7161" i="73"/>
  <c r="Q7135" i="73"/>
  <c r="S7112" i="73"/>
  <c r="S7002" i="73"/>
  <c r="Q6818" i="73"/>
  <c r="S6669" i="73"/>
  <c r="Q6585" i="73"/>
  <c r="Q6263" i="73"/>
  <c r="Q5366" i="73"/>
  <c r="Q8176" i="73"/>
  <c r="Q7940" i="73"/>
  <c r="Q7898" i="73"/>
  <c r="Q7888" i="73"/>
  <c r="Q7875" i="73"/>
  <c r="S7834" i="73"/>
  <c r="Q7824" i="73"/>
  <c r="Q7807" i="73"/>
  <c r="Q7766" i="73"/>
  <c r="Q7750" i="73"/>
  <c r="Q7706" i="73"/>
  <c r="S7693" i="73"/>
  <c r="Q7645" i="73"/>
  <c r="S7632" i="73"/>
  <c r="Q7619" i="73"/>
  <c r="Q7605" i="73"/>
  <c r="Q7576" i="73"/>
  <c r="Q7548" i="73"/>
  <c r="Q7477" i="73"/>
  <c r="S7462" i="73"/>
  <c r="Q7423" i="73"/>
  <c r="S7310" i="73"/>
  <c r="Q7289" i="73"/>
  <c r="Q7261" i="73"/>
  <c r="Q7161" i="73"/>
  <c r="S7134" i="73"/>
  <c r="Q7112" i="73"/>
  <c r="Q7002" i="73"/>
  <c r="Q6808" i="73"/>
  <c r="S6666" i="73"/>
  <c r="S6503" i="73"/>
  <c r="Q6168" i="73"/>
  <c r="S5335" i="73"/>
  <c r="Q8300" i="73"/>
  <c r="Q8239" i="73"/>
  <c r="Q6762" i="73"/>
  <c r="Q6112" i="73"/>
  <c r="S5856" i="73"/>
  <c r="Q5803" i="73"/>
  <c r="Q5643" i="73"/>
  <c r="Q5335" i="73"/>
  <c r="Q7274" i="73"/>
  <c r="Q8186" i="73"/>
  <c r="Q8126" i="73"/>
  <c r="Q7866" i="73"/>
  <c r="S7770" i="73"/>
  <c r="S7760" i="73"/>
  <c r="Q7746" i="73"/>
  <c r="S7709" i="73"/>
  <c r="S7699" i="73"/>
  <c r="Q7686" i="73"/>
  <c r="S7648" i="73"/>
  <c r="S7638" i="73"/>
  <c r="S7628" i="73"/>
  <c r="S7618" i="73"/>
  <c r="S7601" i="73"/>
  <c r="Q7563" i="73"/>
  <c r="Q7491" i="73"/>
  <c r="Q7481" i="73"/>
  <c r="Q7471" i="73"/>
  <c r="Q7461" i="73"/>
  <c r="Q7451" i="73"/>
  <c r="Q7444" i="73"/>
  <c r="Q7429" i="73"/>
  <c r="Q7407" i="73"/>
  <c r="Q7385" i="73"/>
  <c r="S7318" i="73"/>
  <c r="Q7307" i="73"/>
  <c r="Q7295" i="73"/>
  <c r="Q7273" i="73"/>
  <c r="Q7250" i="73"/>
  <c r="Q7226" i="73"/>
  <c r="S7155" i="73"/>
  <c r="S7143" i="73"/>
  <c r="S7130" i="73"/>
  <c r="S7119" i="73"/>
  <c r="Q7101" i="73"/>
  <c r="Q7076" i="73"/>
  <c r="Q6999" i="73"/>
  <c r="Q6986" i="73"/>
  <c r="Q6972" i="73"/>
  <c r="Q6940" i="73"/>
  <c r="Q6909" i="73"/>
  <c r="S6832" i="73"/>
  <c r="S6817" i="73"/>
  <c r="S6800" i="73"/>
  <c r="Q6790" i="73"/>
  <c r="Q6761" i="73"/>
  <c r="Q6734" i="73"/>
  <c r="Q6662" i="73"/>
  <c r="Q6648" i="73"/>
  <c r="Q6617" i="73"/>
  <c r="Q6584" i="73"/>
  <c r="S6500" i="73"/>
  <c r="Q6470" i="73"/>
  <c r="Q6420" i="73"/>
  <c r="Q6317" i="73"/>
  <c r="Q6261" i="73"/>
  <c r="Q6155" i="73"/>
  <c r="Q6111" i="73"/>
  <c r="S5984" i="73"/>
  <c r="S5854" i="73"/>
  <c r="Q5797" i="73"/>
  <c r="Q5534" i="73"/>
  <c r="Q5334" i="73"/>
  <c r="Q7927" i="73"/>
  <c r="Q7867" i="73"/>
  <c r="Q7251" i="73"/>
  <c r="Q8125" i="73"/>
  <c r="Q7865" i="73"/>
  <c r="Q7805" i="73"/>
  <c r="Q7770" i="73"/>
  <c r="Q7760" i="73"/>
  <c r="Q7745" i="73"/>
  <c r="Q7709" i="73"/>
  <c r="Q7699" i="73"/>
  <c r="Q7685" i="73"/>
  <c r="Q7648" i="73"/>
  <c r="Q7638" i="73"/>
  <c r="Q7628" i="73"/>
  <c r="Q7618" i="73"/>
  <c r="Q7601" i="73"/>
  <c r="Q7582" i="73"/>
  <c r="Q7562" i="73"/>
  <c r="S7490" i="73"/>
  <c r="S7480" i="73"/>
  <c r="S7470" i="73"/>
  <c r="S7460" i="73"/>
  <c r="S7450" i="73"/>
  <c r="S7443" i="73"/>
  <c r="Q7428" i="73"/>
  <c r="Q7406" i="73"/>
  <c r="Q7384" i="73"/>
  <c r="Q7318" i="73"/>
  <c r="S7306" i="73"/>
  <c r="Q7294" i="73"/>
  <c r="Q7272" i="73"/>
  <c r="Q7249" i="73"/>
  <c r="Q7225" i="73"/>
  <c r="Q7155" i="73"/>
  <c r="Q7143" i="73"/>
  <c r="Q7130" i="73"/>
  <c r="S7118" i="73"/>
  <c r="Q7100" i="73"/>
  <c r="Q7075" i="73"/>
  <c r="Q6998" i="73"/>
  <c r="S6985" i="73"/>
  <c r="S6971" i="73"/>
  <c r="Q6937" i="73"/>
  <c r="Q6908" i="73"/>
  <c r="S6830" i="73"/>
  <c r="Q6817" i="73"/>
  <c r="Q6800" i="73"/>
  <c r="Q6789" i="73"/>
  <c r="Q6760" i="73"/>
  <c r="Q6733" i="73"/>
  <c r="S6661" i="73"/>
  <c r="Q6647" i="73"/>
  <c r="Q6616" i="73"/>
  <c r="Q6583" i="73"/>
  <c r="Q6500" i="73"/>
  <c r="Q6469" i="73"/>
  <c r="Q6419" i="73"/>
  <c r="S6316" i="73"/>
  <c r="Q6260" i="73"/>
  <c r="Q6154" i="73"/>
  <c r="Q6092" i="73"/>
  <c r="Q5984" i="73"/>
  <c r="Q5854" i="73"/>
  <c r="Q5796" i="73"/>
  <c r="S5533" i="73"/>
  <c r="Q5332" i="73"/>
  <c r="Q8124" i="73"/>
  <c r="Q8064" i="73"/>
  <c r="S7820" i="73"/>
  <c r="Q7804" i="73"/>
  <c r="S7769" i="73"/>
  <c r="S7759" i="73"/>
  <c r="Q7744" i="73"/>
  <c r="S7708" i="73"/>
  <c r="S7698" i="73"/>
  <c r="Q7684" i="73"/>
  <c r="S7647" i="73"/>
  <c r="S7637" i="73"/>
  <c r="S7627" i="73"/>
  <c r="S7617" i="73"/>
  <c r="Q7600" i="73"/>
  <c r="Q7581" i="73"/>
  <c r="Q7561" i="73"/>
  <c r="Q7490" i="73"/>
  <c r="Q7480" i="73"/>
  <c r="Q7470" i="73"/>
  <c r="Q7460" i="73"/>
  <c r="Q7450" i="73"/>
  <c r="Q7443" i="73"/>
  <c r="Q7427" i="73"/>
  <c r="Q7405" i="73"/>
  <c r="Q7383" i="73"/>
  <c r="S7317" i="73"/>
  <c r="Q7306" i="73"/>
  <c r="Q7293" i="73"/>
  <c r="Q7271" i="73"/>
  <c r="Q7248" i="73"/>
  <c r="Q7223" i="73"/>
  <c r="S7154" i="73"/>
  <c r="S7142" i="73"/>
  <c r="S7129" i="73"/>
  <c r="Q7118" i="73"/>
  <c r="Q7099" i="73"/>
  <c r="Q7074" i="73"/>
  <c r="S6997" i="73"/>
  <c r="Q6985" i="73"/>
  <c r="Q6970" i="73"/>
  <c r="Q6933" i="73"/>
  <c r="Q6907" i="73"/>
  <c r="Q6830" i="73"/>
  <c r="Q6816" i="73"/>
  <c r="S6799" i="73"/>
  <c r="S6788" i="73"/>
  <c r="Q6759" i="73"/>
  <c r="Q6731" i="73"/>
  <c r="Q6661" i="73"/>
  <c r="S6646" i="73"/>
  <c r="Q6613" i="73"/>
  <c r="Q6581" i="73"/>
  <c r="Q6494" i="73"/>
  <c r="Q6416" i="73"/>
  <c r="Q6316" i="73"/>
  <c r="Q6255" i="73"/>
  <c r="S6153" i="73"/>
  <c r="Q6090" i="73"/>
  <c r="Q5982" i="73"/>
  <c r="Q5853" i="73"/>
  <c r="Q5773" i="73"/>
  <c r="Q5533" i="73"/>
  <c r="S5324" i="73"/>
  <c r="Q8363" i="73"/>
  <c r="Q7599" i="73"/>
  <c r="Q6997" i="73"/>
  <c r="S6984" i="73"/>
  <c r="Q6968" i="73"/>
  <c r="S6957" i="73"/>
  <c r="Q6932" i="73"/>
  <c r="Q6905" i="73"/>
  <c r="S6829" i="73"/>
  <c r="S6815" i="73"/>
  <c r="Q6799" i="73"/>
  <c r="S6787" i="73"/>
  <c r="Q6758" i="73"/>
  <c r="S6676" i="73"/>
  <c r="S6660" i="73"/>
  <c r="Q6645" i="73"/>
  <c r="Q6609" i="73"/>
  <c r="Q6580" i="73"/>
  <c r="Q6493" i="73"/>
  <c r="S6465" i="73"/>
  <c r="Q6415" i="73"/>
  <c r="Q6315" i="73"/>
  <c r="Q6254" i="73"/>
  <c r="Q6153" i="73"/>
  <c r="Q6089" i="73"/>
  <c r="S5981" i="73"/>
  <c r="S5852" i="73"/>
  <c r="Q5768" i="73"/>
  <c r="Q5532" i="73"/>
  <c r="Q5324" i="73"/>
  <c r="Q7743" i="73"/>
  <c r="Q8362" i="73"/>
  <c r="Q8062" i="73"/>
  <c r="Q8002" i="73"/>
  <c r="S7829" i="73"/>
  <c r="S7819" i="73"/>
  <c r="S7778" i="73"/>
  <c r="S7768" i="73"/>
  <c r="S7758" i="73"/>
  <c r="Q7742" i="73"/>
  <c r="S7707" i="73"/>
  <c r="S7697" i="73"/>
  <c r="Q7682" i="73"/>
  <c r="S7646" i="73"/>
  <c r="S7636" i="73"/>
  <c r="S7626" i="73"/>
  <c r="S7616" i="73"/>
  <c r="S7609" i="73"/>
  <c r="Q7598" i="73"/>
  <c r="Q7579" i="73"/>
  <c r="Q7559" i="73"/>
  <c r="Q7489" i="73"/>
  <c r="Q7479" i="73"/>
  <c r="Q7469" i="73"/>
  <c r="Q7459" i="73"/>
  <c r="Q7449" i="73"/>
  <c r="Q7442" i="73"/>
  <c r="Q7425" i="73"/>
  <c r="Q7403" i="73"/>
  <c r="Q7328" i="73"/>
  <c r="S7316" i="73"/>
  <c r="Q7304" i="73"/>
  <c r="Q7292" i="73"/>
  <c r="S7283" i="73"/>
  <c r="Q7269" i="73"/>
  <c r="Q7246" i="73"/>
  <c r="S7165" i="73"/>
  <c r="S7153" i="73"/>
  <c r="Q7141" i="73"/>
  <c r="S7127" i="73"/>
  <c r="Q7117" i="73"/>
  <c r="Q7096" i="73"/>
  <c r="Q7070" i="73"/>
  <c r="S6996" i="73"/>
  <c r="S6983" i="73"/>
  <c r="S6967" i="73"/>
  <c r="S6956" i="73"/>
  <c r="Q6931" i="73"/>
  <c r="Q6904" i="73"/>
  <c r="Q6829" i="73"/>
  <c r="S6814" i="73"/>
  <c r="S6798" i="73"/>
  <c r="Q6787" i="73"/>
  <c r="Q6757" i="73"/>
  <c r="Q6675" i="73"/>
  <c r="Q6660" i="73"/>
  <c r="Q6643" i="73"/>
  <c r="Q6608" i="73"/>
  <c r="Q6574" i="73"/>
  <c r="S6492" i="73"/>
  <c r="Q6464" i="73"/>
  <c r="S6347" i="73"/>
  <c r="S6312" i="73"/>
  <c r="Q6252" i="73"/>
  <c r="S6152" i="73"/>
  <c r="Q6088" i="73"/>
  <c r="S5980" i="73"/>
  <c r="S5839" i="73"/>
  <c r="Q5767" i="73"/>
  <c r="Q5524" i="73"/>
  <c r="S5203" i="73"/>
  <c r="Q8187" i="73"/>
  <c r="Q8063" i="73"/>
  <c r="Q7803" i="73"/>
  <c r="Q8361" i="73"/>
  <c r="Q8301" i="73"/>
  <c r="Q8001" i="73"/>
  <c r="Q7819" i="73"/>
  <c r="Q7778" i="73"/>
  <c r="Q7768" i="73"/>
  <c r="Q7758" i="73"/>
  <c r="Q7741" i="73"/>
  <c r="Q7707" i="73"/>
  <c r="Q7697" i="73"/>
  <c r="Q7681" i="73"/>
  <c r="Q7646" i="73"/>
  <c r="Q7636" i="73"/>
  <c r="Q7626" i="73"/>
  <c r="Q7616" i="73"/>
  <c r="Q7609" i="73"/>
  <c r="Q7597" i="73"/>
  <c r="Q7578" i="73"/>
  <c r="Q7558" i="73"/>
  <c r="S7488" i="73"/>
  <c r="S7478" i="73"/>
  <c r="S7468" i="73"/>
  <c r="S7458" i="73"/>
  <c r="S7448" i="73"/>
  <c r="S7441" i="73"/>
  <c r="Q7424" i="73"/>
  <c r="Q7402" i="73"/>
  <c r="S7327" i="73"/>
  <c r="Q7316" i="73"/>
  <c r="Q7303" i="73"/>
  <c r="S7291" i="73"/>
  <c r="Q7283" i="73"/>
  <c r="Q7268" i="73"/>
  <c r="Q7245" i="73"/>
  <c r="Q7165" i="73"/>
  <c r="Q7153" i="73"/>
  <c r="S7140" i="73"/>
  <c r="S7126" i="73"/>
  <c r="S7116" i="73"/>
  <c r="Q7095" i="73"/>
  <c r="Q7068" i="73"/>
  <c r="Q6996" i="73"/>
  <c r="Q6983" i="73"/>
  <c r="Q6967" i="73"/>
  <c r="Q6956" i="73"/>
  <c r="Q6902" i="73"/>
  <c r="S6828" i="73"/>
  <c r="Q6814" i="73"/>
  <c r="Q6798" i="73"/>
  <c r="Q6785" i="73"/>
  <c r="Q6756" i="73"/>
  <c r="Q6673" i="73"/>
  <c r="S6659" i="73"/>
  <c r="S6642" i="73"/>
  <c r="S6631" i="73"/>
  <c r="Q6607" i="73"/>
  <c r="Q6571" i="73"/>
  <c r="S6491" i="73"/>
  <c r="Q6463" i="73"/>
  <c r="S6346" i="73"/>
  <c r="Q6251" i="73"/>
  <c r="S6151" i="73"/>
  <c r="Q6083" i="73"/>
  <c r="Q5980" i="73"/>
  <c r="Q5839" i="73"/>
  <c r="Q5766" i="73"/>
  <c r="S5523" i="73"/>
  <c r="Q5202" i="73"/>
  <c r="Q7680" i="73"/>
  <c r="Q7577" i="73"/>
  <c r="Q6955" i="73"/>
  <c r="Q6930" i="73"/>
  <c r="Q6901" i="73"/>
  <c r="Q6828" i="73"/>
  <c r="S6812" i="73"/>
  <c r="S6797" i="73"/>
  <c r="Q6781" i="73"/>
  <c r="Q6755" i="73"/>
  <c r="S6672" i="73"/>
  <c r="S6658" i="73"/>
  <c r="Q6642" i="73"/>
  <c r="Q6631" i="73"/>
  <c r="Q6606" i="73"/>
  <c r="Q6570" i="73"/>
  <c r="Q6491" i="73"/>
  <c r="S6462" i="73"/>
  <c r="Q6346" i="73"/>
  <c r="S6305" i="73"/>
  <c r="Q6184" i="73"/>
  <c r="S6149" i="73"/>
  <c r="Q6082" i="73"/>
  <c r="Q5969" i="73"/>
  <c r="S5838" i="73"/>
  <c r="Q5764" i="73"/>
  <c r="Q5494" i="73"/>
  <c r="Q5190" i="73"/>
  <c r="Q7679" i="73"/>
  <c r="Q6995" i="73"/>
  <c r="S6981" i="73"/>
  <c r="Q6966" i="73"/>
  <c r="S6954" i="73"/>
  <c r="Q6929" i="73"/>
  <c r="Q6898" i="73"/>
  <c r="S6827" i="73"/>
  <c r="S6810" i="73"/>
  <c r="Q6797" i="73"/>
  <c r="Q6780" i="73"/>
  <c r="Q6753" i="73"/>
  <c r="Q6672" i="73"/>
  <c r="Q6658" i="73"/>
  <c r="S6641" i="73"/>
  <c r="Q6630" i="73"/>
  <c r="Q6605" i="73"/>
  <c r="Q6569" i="73"/>
  <c r="Q6490" i="73"/>
  <c r="Q6462" i="73"/>
  <c r="S6345" i="73"/>
  <c r="Q6305" i="73"/>
  <c r="Q6183" i="73"/>
  <c r="Q6081" i="73"/>
  <c r="Q5968" i="73"/>
  <c r="Q5838" i="73"/>
  <c r="Q5759" i="73"/>
  <c r="S5493" i="73"/>
  <c r="S5189" i="73"/>
  <c r="Q7938" i="73"/>
  <c r="Q7878" i="73"/>
  <c r="Q7265" i="73"/>
  <c r="Q7238" i="73"/>
  <c r="S7163" i="73"/>
  <c r="S7151" i="73"/>
  <c r="Q7139" i="73"/>
  <c r="S7124" i="73"/>
  <c r="Q7115" i="73"/>
  <c r="Q7093" i="73"/>
  <c r="Q7064" i="73"/>
  <c r="S6994" i="73"/>
  <c r="Q6980" i="73"/>
  <c r="S6965" i="73"/>
  <c r="Q6953" i="73"/>
  <c r="Q6928" i="73"/>
  <c r="Q6895" i="73"/>
  <c r="Q6827" i="73"/>
  <c r="Q6810" i="73"/>
  <c r="Q6796" i="73"/>
  <c r="Q6779" i="73"/>
  <c r="Q6752" i="73"/>
  <c r="S6671" i="73"/>
  <c r="Q6657" i="73"/>
  <c r="Q6641" i="73"/>
  <c r="S6629" i="73"/>
  <c r="S6513" i="73"/>
  <c r="S6489" i="73"/>
  <c r="Q6461" i="73"/>
  <c r="Q6345" i="73"/>
  <c r="S6304" i="73"/>
  <c r="S6182" i="73"/>
  <c r="Q6142" i="73"/>
  <c r="S6015" i="73"/>
  <c r="Q5967" i="73"/>
  <c r="S5836" i="73"/>
  <c r="Q5691" i="73"/>
  <c r="Q5493" i="73"/>
  <c r="Q5145" i="73"/>
  <c r="Q8238" i="73"/>
  <c r="Q8237" i="73"/>
  <c r="Q8177" i="73"/>
  <c r="Q7877" i="73"/>
  <c r="Q7624" i="73"/>
  <c r="Q7614" i="73"/>
  <c r="Q7607" i="73"/>
  <c r="Q7593" i="73"/>
  <c r="Q7574" i="73"/>
  <c r="Q7554" i="73"/>
  <c r="S7486" i="73"/>
  <c r="S7476" i="73"/>
  <c r="S7466" i="73"/>
  <c r="S7456" i="73"/>
  <c r="S7439" i="73"/>
  <c r="Q7420" i="73"/>
  <c r="Q7398" i="73"/>
  <c r="Q7325" i="73"/>
  <c r="S7312" i="73"/>
  <c r="Q7301" i="73"/>
  <c r="S7289" i="73"/>
  <c r="Q7281" i="73"/>
  <c r="Q7264" i="73"/>
  <c r="Q7237" i="73"/>
  <c r="Q7163" i="73"/>
  <c r="Q7151" i="73"/>
  <c r="S7137" i="73"/>
  <c r="Q7124" i="73"/>
  <c r="Q7114" i="73"/>
  <c r="Q7090" i="73"/>
  <c r="Q7063" i="73"/>
  <c r="S6993" i="73"/>
  <c r="Q6979" i="73"/>
  <c r="Q6965" i="73"/>
  <c r="Q6951" i="73"/>
  <c r="Q6927" i="73"/>
  <c r="Q6894" i="73"/>
  <c r="Q6826" i="73"/>
  <c r="S6809" i="73"/>
  <c r="S6795" i="73"/>
  <c r="Q6778" i="73"/>
  <c r="Q6750" i="73"/>
  <c r="Q6671" i="73"/>
  <c r="S6656" i="73"/>
  <c r="S6640" i="73"/>
  <c r="Q6628" i="73"/>
  <c r="Q6604" i="73"/>
  <c r="Q6513" i="73"/>
  <c r="S6483" i="73"/>
  <c r="S6460" i="73"/>
  <c r="Q6342" i="73"/>
  <c r="Q6304" i="73"/>
  <c r="Q6182" i="73"/>
  <c r="S6141" i="73"/>
  <c r="Q6015" i="73"/>
  <c r="Q5966" i="73"/>
  <c r="S5834" i="73"/>
  <c r="S5690" i="73"/>
  <c r="Q5492" i="73"/>
  <c r="Q5141" i="73"/>
  <c r="Q7088" i="73"/>
  <c r="Q7062" i="73"/>
  <c r="Q6993" i="73"/>
  <c r="Q6978" i="73"/>
  <c r="S6964" i="73"/>
  <c r="S6950" i="73"/>
  <c r="Q6925" i="73"/>
  <c r="S6839" i="73"/>
  <c r="S6825" i="73"/>
  <c r="Q6809" i="73"/>
  <c r="Q6777" i="73"/>
  <c r="Q6749" i="73"/>
  <c r="S6670" i="73"/>
  <c r="Q6655" i="73"/>
  <c r="Q6640" i="73"/>
  <c r="Q6626" i="73"/>
  <c r="Q6603" i="73"/>
  <c r="S6512" i="73"/>
  <c r="S6482" i="73"/>
  <c r="Q6448" i="73"/>
  <c r="S6341" i="73"/>
  <c r="Q6303" i="73"/>
  <c r="S6181" i="73"/>
  <c r="Q6141" i="73"/>
  <c r="S6014" i="73"/>
  <c r="Q5963" i="73"/>
  <c r="Q5823" i="73"/>
  <c r="S5689" i="73"/>
  <c r="Q5487" i="73"/>
  <c r="Q5111" i="73"/>
  <c r="Q8175" i="73"/>
  <c r="Q8115" i="73"/>
  <c r="Q7815" i="73"/>
  <c r="Q7623" i="73"/>
  <c r="Q7613" i="73"/>
  <c r="Q7606" i="73"/>
  <c r="Q7591" i="73"/>
  <c r="Q7572" i="73"/>
  <c r="Q7552" i="73"/>
  <c r="S7485" i="73"/>
  <c r="S7475" i="73"/>
  <c r="S7465" i="73"/>
  <c r="S7455" i="73"/>
  <c r="S7438" i="73"/>
  <c r="Q7419" i="73"/>
  <c r="Q7396" i="73"/>
  <c r="Q7323" i="73"/>
  <c r="S7311" i="73"/>
  <c r="Q7300" i="73"/>
  <c r="S7288" i="73"/>
  <c r="Q7280" i="73"/>
  <c r="Q7259" i="73"/>
  <c r="Q7235" i="73"/>
  <c r="Q7162" i="73"/>
  <c r="Q7150" i="73"/>
  <c r="S7135" i="73"/>
  <c r="Q7123" i="73"/>
  <c r="Q7113" i="73"/>
  <c r="Q7086" i="73"/>
  <c r="Q7061" i="73"/>
  <c r="S6992" i="73"/>
  <c r="S6977" i="73"/>
  <c r="S6963" i="73"/>
  <c r="Q6950" i="73"/>
  <c r="Q6924" i="73"/>
  <c r="Q6839" i="73"/>
  <c r="S6824" i="73"/>
  <c r="S6808" i="73"/>
  <c r="Q6776" i="73"/>
  <c r="Q6746" i="73"/>
  <c r="Q6670" i="73"/>
  <c r="Q6653" i="73"/>
  <c r="S6639" i="73"/>
  <c r="S6625" i="73"/>
  <c r="Q6601" i="73"/>
  <c r="Q6512" i="73"/>
  <c r="S6481" i="73"/>
  <c r="Q6445" i="73"/>
  <c r="S6332" i="73"/>
  <c r="S6302" i="73"/>
  <c r="S6179" i="73"/>
  <c r="S6140" i="73"/>
  <c r="Q6014" i="73"/>
  <c r="Q5959" i="73"/>
  <c r="S5822" i="73"/>
  <c r="Q5686" i="73"/>
  <c r="S5486" i="73"/>
  <c r="Q5110" i="73"/>
  <c r="S6638" i="73"/>
  <c r="Q6625" i="73"/>
  <c r="Q6600" i="73"/>
  <c r="Q6511" i="73"/>
  <c r="Q6481" i="73"/>
  <c r="Q6444" i="73"/>
  <c r="S6331" i="73"/>
  <c r="Q6290" i="73"/>
  <c r="Q6179" i="73"/>
  <c r="S6137" i="73"/>
  <c r="S6011" i="73"/>
  <c r="Q5938" i="73"/>
  <c r="Q5820" i="73"/>
  <c r="S5681" i="73"/>
  <c r="Q5433" i="73"/>
  <c r="Q5003" i="73"/>
  <c r="Q7437" i="73"/>
  <c r="S6991" i="73"/>
  <c r="S6976" i="73"/>
  <c r="Q6962" i="73"/>
  <c r="Q6949" i="73"/>
  <c r="Q6921" i="73"/>
  <c r="Q6838" i="73"/>
  <c r="S6822" i="73"/>
  <c r="S6807" i="73"/>
  <c r="S6793" i="73"/>
  <c r="Q6774" i="73"/>
  <c r="Q6741" i="73"/>
  <c r="S6668" i="73"/>
  <c r="Q6652" i="73"/>
  <c r="Q6638" i="73"/>
  <c r="S6624" i="73"/>
  <c r="Q6594" i="73"/>
  <c r="S6510" i="73"/>
  <c r="S6480" i="73"/>
  <c r="Q6443" i="73"/>
  <c r="Q6331" i="73"/>
  <c r="Q6288" i="73"/>
  <c r="Q6170" i="73"/>
  <c r="Q6137" i="73"/>
  <c r="Q6011" i="73"/>
  <c r="Q5937" i="73"/>
  <c r="S5819" i="73"/>
  <c r="Q5681" i="73"/>
  <c r="Q5432" i="73"/>
  <c r="S4994" i="73"/>
  <c r="Q8373" i="73"/>
  <c r="Q8113" i="73"/>
  <c r="Q8053" i="73"/>
  <c r="Q7753" i="73"/>
  <c r="Q8372" i="73"/>
  <c r="Q8312" i="73"/>
  <c r="Q8052" i="73"/>
  <c r="Q7752" i="73"/>
  <c r="Q7692" i="73"/>
  <c r="Q7436" i="73"/>
  <c r="Q7416" i="73"/>
  <c r="Q7310" i="73"/>
  <c r="S7298" i="73"/>
  <c r="Q7287" i="73"/>
  <c r="Q7278" i="73"/>
  <c r="Q7256" i="73"/>
  <c r="Q7232" i="73"/>
  <c r="S7160" i="73"/>
  <c r="S7147" i="73"/>
  <c r="Q7134" i="73"/>
  <c r="Q7121" i="73"/>
  <c r="Q7109" i="73"/>
  <c r="Q7083" i="73"/>
  <c r="Q7058" i="73"/>
  <c r="Q6990" i="73"/>
  <c r="Q6976" i="73"/>
  <c r="S6961" i="73"/>
  <c r="Q6948" i="73"/>
  <c r="Q6918" i="73"/>
  <c r="S6837" i="73"/>
  <c r="S6820" i="73"/>
  <c r="Q6807" i="73"/>
  <c r="Q6793" i="73"/>
  <c r="Q6772" i="73"/>
  <c r="Q6740" i="73"/>
  <c r="Q6668" i="73"/>
  <c r="S6651" i="73"/>
  <c r="Q6637" i="73"/>
  <c r="Q6624" i="73"/>
  <c r="Q6590" i="73"/>
  <c r="S6505" i="73"/>
  <c r="S6479" i="73"/>
  <c r="Q6442" i="73"/>
  <c r="S6330" i="73"/>
  <c r="Q6287" i="73"/>
  <c r="Q6169" i="73"/>
  <c r="Q6121" i="73"/>
  <c r="S6000" i="73"/>
  <c r="Q5936" i="73"/>
  <c r="S5818" i="73"/>
  <c r="Q5431" i="73"/>
  <c r="Q4962" i="73"/>
  <c r="Q8311" i="73"/>
  <c r="Q8051" i="73"/>
  <c r="Q7991" i="73"/>
  <c r="Q7691" i="73"/>
  <c r="Q7435" i="73"/>
  <c r="Q7414" i="73"/>
  <c r="Q7389" i="73"/>
  <c r="Q7321" i="73"/>
  <c r="S7309" i="73"/>
  <c r="Q7298" i="73"/>
  <c r="S7286" i="73"/>
  <c r="Q7277" i="73"/>
  <c r="Q7255" i="73"/>
  <c r="Q7231" i="73"/>
  <c r="Q7160" i="73"/>
  <c r="S7146" i="73"/>
  <c r="S7133" i="73"/>
  <c r="Q7107" i="73"/>
  <c r="Q7082" i="73"/>
  <c r="Q7057" i="73"/>
  <c r="Q6989" i="73"/>
  <c r="S6975" i="73"/>
  <c r="Q6960" i="73"/>
  <c r="Q6947" i="73"/>
  <c r="Q6914" i="73"/>
  <c r="Q6837" i="73"/>
  <c r="Q6820" i="73"/>
  <c r="Q6806" i="73"/>
  <c r="S6792" i="73"/>
  <c r="Q6771" i="73"/>
  <c r="Q6739" i="73"/>
  <c r="Q6667" i="73"/>
  <c r="Q6651" i="73"/>
  <c r="S6636" i="73"/>
  <c r="S6623" i="73"/>
  <c r="Q6589" i="73"/>
  <c r="S6504" i="73"/>
  <c r="Q6479" i="73"/>
  <c r="Q6441" i="73"/>
  <c r="Q6330" i="73"/>
  <c r="Q6284" i="73"/>
  <c r="S6168" i="73"/>
  <c r="Q6119" i="73"/>
  <c r="Q6000" i="73"/>
  <c r="Q5931" i="73"/>
  <c r="Q5818" i="73"/>
  <c r="Q5430" i="73"/>
  <c r="Q4958" i="73"/>
  <c r="Q7990" i="73"/>
  <c r="Q7690" i="73"/>
  <c r="Q6946" i="73"/>
  <c r="Q5806" i="73"/>
  <c r="Q7415" i="73"/>
  <c r="Q8248" i="73"/>
  <c r="Q8188" i="73"/>
  <c r="Q7928" i="73"/>
  <c r="Q7252" i="73"/>
  <c r="Q6620" i="73"/>
  <c r="Q5644" i="73"/>
  <c r="S5200" i="73"/>
  <c r="Q4994" i="73"/>
  <c r="S7141" i="73"/>
  <c r="S7131" i="73"/>
  <c r="S7121" i="73"/>
  <c r="S7114" i="73"/>
  <c r="Q7097" i="73"/>
  <c r="Q7078" i="73"/>
  <c r="Q7059" i="73"/>
  <c r="Q6994" i="73"/>
  <c r="Q6984" i="73"/>
  <c r="Q6974" i="73"/>
  <c r="Q6964" i="73"/>
  <c r="Q6957" i="73"/>
  <c r="Q6945" i="73"/>
  <c r="Q6926" i="73"/>
  <c r="Q6906" i="73"/>
  <c r="S6836" i="73"/>
  <c r="S6826" i="73"/>
  <c r="S6816" i="73"/>
  <c r="S6806" i="73"/>
  <c r="S6796" i="73"/>
  <c r="S6789" i="73"/>
  <c r="Q6773" i="73"/>
  <c r="Q6754" i="73"/>
  <c r="Q6669" i="73"/>
  <c r="Q6659" i="73"/>
  <c r="Q6649" i="73"/>
  <c r="Q6639" i="73"/>
  <c r="Q6621" i="73"/>
  <c r="Q6602" i="73"/>
  <c r="Q6582" i="73"/>
  <c r="S6511" i="73"/>
  <c r="Q6501" i="73"/>
  <c r="S6490" i="73"/>
  <c r="Q6480" i="73"/>
  <c r="S6469" i="73"/>
  <c r="S6461" i="73"/>
  <c r="Q6417" i="73"/>
  <c r="S6342" i="73"/>
  <c r="S6329" i="73"/>
  <c r="S6315" i="73"/>
  <c r="S6303" i="73"/>
  <c r="Q6282" i="73"/>
  <c r="Q6253" i="73"/>
  <c r="Q6180" i="73"/>
  <c r="Q6165" i="73"/>
  <c r="Q6152" i="73"/>
  <c r="Q6138" i="73"/>
  <c r="Q6012" i="73"/>
  <c r="S5996" i="73"/>
  <c r="Q5981" i="73"/>
  <c r="Q5964" i="73"/>
  <c r="Q5930" i="73"/>
  <c r="S5853" i="73"/>
  <c r="Q5837" i="73"/>
  <c r="Q5819" i="73"/>
  <c r="Q5798" i="73"/>
  <c r="Q5765" i="73"/>
  <c r="Q5682" i="73"/>
  <c r="Q5645" i="73"/>
  <c r="S5524" i="73"/>
  <c r="S5487" i="73"/>
  <c r="Q5367" i="73"/>
  <c r="Q5325" i="73"/>
  <c r="S5190" i="73"/>
  <c r="Q5112" i="73"/>
  <c r="Q4989" i="73"/>
  <c r="S6982" i="73"/>
  <c r="S6972" i="73"/>
  <c r="S6962" i="73"/>
  <c r="S6955" i="73"/>
  <c r="Q6942" i="73"/>
  <c r="Q6923" i="73"/>
  <c r="Q6903" i="73"/>
  <c r="Q6835" i="73"/>
  <c r="Q6825" i="73"/>
  <c r="Q6815" i="73"/>
  <c r="Q6805" i="73"/>
  <c r="Q6795" i="73"/>
  <c r="Q6788" i="73"/>
  <c r="Q6770" i="73"/>
  <c r="Q6751" i="73"/>
  <c r="Q6732" i="73"/>
  <c r="S6667" i="73"/>
  <c r="S6657" i="73"/>
  <c r="S6647" i="73"/>
  <c r="S6637" i="73"/>
  <c r="S6630" i="73"/>
  <c r="Q6618" i="73"/>
  <c r="Q6599" i="73"/>
  <c r="Q6579" i="73"/>
  <c r="Q6510" i="73"/>
  <c r="S6499" i="73"/>
  <c r="Q6489" i="73"/>
  <c r="S6478" i="73"/>
  <c r="Q6460" i="73"/>
  <c r="Q6439" i="73"/>
  <c r="Q6414" i="73"/>
  <c r="Q6341" i="73"/>
  <c r="Q6327" i="73"/>
  <c r="Q6312" i="73"/>
  <c r="Q6302" i="73"/>
  <c r="Q6279" i="73"/>
  <c r="Q6250" i="73"/>
  <c r="S6178" i="73"/>
  <c r="S6163" i="73"/>
  <c r="Q6149" i="73"/>
  <c r="S6136" i="73"/>
  <c r="Q6110" i="73"/>
  <c r="Q6080" i="73"/>
  <c r="S6010" i="73"/>
  <c r="Q5995" i="73"/>
  <c r="Q5958" i="73"/>
  <c r="Q5927" i="73"/>
  <c r="Q5850" i="73"/>
  <c r="Q5834" i="73"/>
  <c r="Q5817" i="73"/>
  <c r="Q5795" i="73"/>
  <c r="Q5758" i="73"/>
  <c r="S5680" i="73"/>
  <c r="Q5642" i="73"/>
  <c r="Q5523" i="73"/>
  <c r="Q5486" i="73"/>
  <c r="S5365" i="73"/>
  <c r="S5323" i="73"/>
  <c r="Q5189" i="73"/>
  <c r="Q5109" i="73"/>
  <c r="Q4955" i="73"/>
  <c r="Q6598" i="73"/>
  <c r="Q6578" i="73"/>
  <c r="S6509" i="73"/>
  <c r="Q6499" i="73"/>
  <c r="S6488" i="73"/>
  <c r="Q6478" i="73"/>
  <c r="Q6459" i="73"/>
  <c r="Q6437" i="73"/>
  <c r="Q6413" i="73"/>
  <c r="S6340" i="73"/>
  <c r="S6326" i="73"/>
  <c r="S6311" i="73"/>
  <c r="S6300" i="73"/>
  <c r="Q6275" i="73"/>
  <c r="Q6249" i="73"/>
  <c r="Q6178" i="73"/>
  <c r="Q6163" i="73"/>
  <c r="S6148" i="73"/>
  <c r="Q6136" i="73"/>
  <c r="Q6109" i="73"/>
  <c r="Q6079" i="73"/>
  <c r="Q6010" i="73"/>
  <c r="S5994" i="73"/>
  <c r="Q5957" i="73"/>
  <c r="Q5925" i="73"/>
  <c r="S5849" i="73"/>
  <c r="S5833" i="73"/>
  <c r="Q5794" i="73"/>
  <c r="Q5757" i="73"/>
  <c r="S5679" i="73"/>
  <c r="Q5640" i="73"/>
  <c r="Q5522" i="73"/>
  <c r="Q5485" i="73"/>
  <c r="S5364" i="73"/>
  <c r="Q5322" i="73"/>
  <c r="Q5188" i="73"/>
  <c r="Q5107" i="73"/>
  <c r="S4868" i="73"/>
  <c r="Q6597" i="73"/>
  <c r="Q6577" i="73"/>
  <c r="Q6509" i="73"/>
  <c r="S6498" i="73"/>
  <c r="Q6488" i="73"/>
  <c r="S6477" i="73"/>
  <c r="Q6458" i="73"/>
  <c r="Q6436" i="73"/>
  <c r="Q6412" i="73"/>
  <c r="Q6340" i="73"/>
  <c r="Q6326" i="73"/>
  <c r="Q6311" i="73"/>
  <c r="Q6300" i="73"/>
  <c r="Q6274" i="73"/>
  <c r="Q6248" i="73"/>
  <c r="S6177" i="73"/>
  <c r="S6162" i="73"/>
  <c r="Q6148" i="73"/>
  <c r="S6135" i="73"/>
  <c r="Q6108" i="73"/>
  <c r="S6024" i="73"/>
  <c r="S6007" i="73"/>
  <c r="Q5994" i="73"/>
  <c r="S5979" i="73"/>
  <c r="Q5956" i="73"/>
  <c r="Q5924" i="73"/>
  <c r="Q5849" i="73"/>
  <c r="Q5833" i="73"/>
  <c r="Q5792" i="73"/>
  <c r="Q5672" i="73"/>
  <c r="Q5626" i="73"/>
  <c r="S5514" i="73"/>
  <c r="Q5473" i="73"/>
  <c r="Q5357" i="73"/>
  <c r="Q5305" i="73"/>
  <c r="S5177" i="73"/>
  <c r="Q5039" i="73"/>
  <c r="Q4868" i="73"/>
  <c r="Q7263" i="73"/>
  <c r="Q7244" i="73"/>
  <c r="Q7224" i="73"/>
  <c r="S7158" i="73"/>
  <c r="S7148" i="73"/>
  <c r="S7138" i="73"/>
  <c r="S7128" i="73"/>
  <c r="Q7111" i="73"/>
  <c r="Q7092" i="73"/>
  <c r="Q7072" i="73"/>
  <c r="Q7001" i="73"/>
  <c r="Q6991" i="73"/>
  <c r="Q6981" i="73"/>
  <c r="Q6971" i="73"/>
  <c r="Q6961" i="73"/>
  <c r="Q6954" i="73"/>
  <c r="Q6939" i="73"/>
  <c r="Q6920" i="73"/>
  <c r="Q6900" i="73"/>
  <c r="S6833" i="73"/>
  <c r="S6823" i="73"/>
  <c r="S6813" i="73"/>
  <c r="S6803" i="73"/>
  <c r="S6786" i="73"/>
  <c r="Q6748" i="73"/>
  <c r="Q6676" i="73"/>
  <c r="Q6666" i="73"/>
  <c r="Q6656" i="73"/>
  <c r="Q6646" i="73"/>
  <c r="Q6636" i="73"/>
  <c r="Q6629" i="73"/>
  <c r="Q6615" i="73"/>
  <c r="Q6596" i="73"/>
  <c r="Q6576" i="73"/>
  <c r="S6508" i="73"/>
  <c r="Q6498" i="73"/>
  <c r="S6487" i="73"/>
  <c r="Q6477" i="73"/>
  <c r="Q6457" i="73"/>
  <c r="Q6435" i="73"/>
  <c r="Q6408" i="73"/>
  <c r="S6339" i="73"/>
  <c r="S6325" i="73"/>
  <c r="S6310" i="73"/>
  <c r="S6299" i="73"/>
  <c r="Q6273" i="73"/>
  <c r="Q6175" i="73"/>
  <c r="Q6162" i="73"/>
  <c r="S6147" i="73"/>
  <c r="Q6135" i="73"/>
  <c r="Q6103" i="73"/>
  <c r="Q6024" i="73"/>
  <c r="Q6007" i="73"/>
  <c r="Q5992" i="73"/>
  <c r="Q5979" i="73"/>
  <c r="Q5955" i="73"/>
  <c r="Q5920" i="73"/>
  <c r="S5848" i="73"/>
  <c r="S5832" i="73"/>
  <c r="S5816" i="73"/>
  <c r="Q5788" i="73"/>
  <c r="Q5756" i="73"/>
  <c r="S5671" i="73"/>
  <c r="Q5625" i="73"/>
  <c r="Q5514" i="73"/>
  <c r="Q5472" i="73"/>
  <c r="S5356" i="73"/>
  <c r="Q5303" i="73"/>
  <c r="S5176" i="73"/>
  <c r="Q5038" i="73"/>
  <c r="S4863" i="73"/>
  <c r="Q7395" i="73"/>
  <c r="S7325" i="73"/>
  <c r="S7315" i="73"/>
  <c r="S7305" i="73"/>
  <c r="S7295" i="73"/>
  <c r="S7285" i="73"/>
  <c r="S7278" i="73"/>
  <c r="Q7262" i="73"/>
  <c r="Q7243" i="73"/>
  <c r="Q7158" i="73"/>
  <c r="Q7148" i="73"/>
  <c r="Q7138" i="73"/>
  <c r="Q7128" i="73"/>
  <c r="Q7110" i="73"/>
  <c r="Q7091" i="73"/>
  <c r="Q7071" i="73"/>
  <c r="S7000" i="73"/>
  <c r="S6990" i="73"/>
  <c r="S6980" i="73"/>
  <c r="S6970" i="73"/>
  <c r="S6960" i="73"/>
  <c r="S6953" i="73"/>
  <c r="Q6938" i="73"/>
  <c r="Q6919" i="73"/>
  <c r="Q6899" i="73"/>
  <c r="Q6833" i="73"/>
  <c r="Q6823" i="73"/>
  <c r="Q6813" i="73"/>
  <c r="Q6803" i="73"/>
  <c r="Q6786" i="73"/>
  <c r="Q6767" i="73"/>
  <c r="Q6747" i="73"/>
  <c r="S6675" i="73"/>
  <c r="S6665" i="73"/>
  <c r="S6655" i="73"/>
  <c r="S6645" i="73"/>
  <c r="S6635" i="73"/>
  <c r="S6628" i="73"/>
  <c r="Q6614" i="73"/>
  <c r="Q6595" i="73"/>
  <c r="Q6575" i="73"/>
  <c r="Q6508" i="73"/>
  <c r="S6497" i="73"/>
  <c r="Q6487" i="73"/>
  <c r="S6476" i="73"/>
  <c r="Q6456" i="73"/>
  <c r="Q6434" i="73"/>
  <c r="Q6407" i="73"/>
  <c r="Q6339" i="73"/>
  <c r="Q6325" i="73"/>
  <c r="Q6310" i="73"/>
  <c r="Q6299" i="73"/>
  <c r="Q6272" i="73"/>
  <c r="Q6245" i="73"/>
  <c r="S6174" i="73"/>
  <c r="S6161" i="73"/>
  <c r="Q6145" i="73"/>
  <c r="S6134" i="73"/>
  <c r="Q6102" i="73"/>
  <c r="Q6022" i="73"/>
  <c r="S6006" i="73"/>
  <c r="S5991" i="73"/>
  <c r="S5978" i="73"/>
  <c r="Q5951" i="73"/>
  <c r="Q5848" i="73"/>
  <c r="Q5830" i="73"/>
  <c r="Q5816" i="73"/>
  <c r="Q5787" i="73"/>
  <c r="Q5754" i="73"/>
  <c r="Q5671" i="73"/>
  <c r="Q5624" i="73"/>
  <c r="S5513" i="73"/>
  <c r="Q5471" i="73"/>
  <c r="Q5356" i="73"/>
  <c r="Q5302" i="73"/>
  <c r="S5175" i="73"/>
  <c r="Q5037" i="73"/>
  <c r="S6507" i="73"/>
  <c r="Q6497" i="73"/>
  <c r="S6486" i="73"/>
  <c r="Q6476" i="73"/>
  <c r="S6468" i="73"/>
  <c r="Q6455" i="73"/>
  <c r="Q6433" i="73"/>
  <c r="Q6406" i="73"/>
  <c r="S6337" i="73"/>
  <c r="S6322" i="73"/>
  <c r="S6309" i="73"/>
  <c r="S6298" i="73"/>
  <c r="Q6271" i="73"/>
  <c r="Q6244" i="73"/>
  <c r="Q6174" i="73"/>
  <c r="Q6160" i="73"/>
  <c r="S6144" i="73"/>
  <c r="Q6131" i="73"/>
  <c r="Q6101" i="73"/>
  <c r="S6021" i="73"/>
  <c r="Q6006" i="73"/>
  <c r="Q5991" i="73"/>
  <c r="S5977" i="73"/>
  <c r="Q5950" i="73"/>
  <c r="Q5919" i="73"/>
  <c r="Q5847" i="73"/>
  <c r="S5829" i="73"/>
  <c r="S5815" i="73"/>
  <c r="Q5786" i="73"/>
  <c r="Q5697" i="73"/>
  <c r="S5670" i="73"/>
  <c r="Q5623" i="73"/>
  <c r="Q5513" i="73"/>
  <c r="Q5470" i="73"/>
  <c r="S5355" i="73"/>
  <c r="Q5301" i="73"/>
  <c r="S5174" i="73"/>
  <c r="Q5034" i="73"/>
  <c r="Q7432" i="73"/>
  <c r="Q7413" i="73"/>
  <c r="Q7393" i="73"/>
  <c r="S7324" i="73"/>
  <c r="S7314" i="73"/>
  <c r="S7304" i="73"/>
  <c r="S7294" i="73"/>
  <c r="S7284" i="73"/>
  <c r="S7277" i="73"/>
  <c r="Q7260" i="73"/>
  <c r="Q7241" i="73"/>
  <c r="Q7222" i="73"/>
  <c r="Q7157" i="73"/>
  <c r="Q7147" i="73"/>
  <c r="Q7137" i="73"/>
  <c r="Q7127" i="73"/>
  <c r="Q7120" i="73"/>
  <c r="Q7108" i="73"/>
  <c r="Q7089" i="73"/>
  <c r="Q7069" i="73"/>
  <c r="S6999" i="73"/>
  <c r="S6989" i="73"/>
  <c r="S6979" i="73"/>
  <c r="S6969" i="73"/>
  <c r="S6959" i="73"/>
  <c r="S6952" i="73"/>
  <c r="Q6936" i="73"/>
  <c r="Q6917" i="73"/>
  <c r="Q6832" i="73"/>
  <c r="Q6822" i="73"/>
  <c r="Q6812" i="73"/>
  <c r="Q6802" i="73"/>
  <c r="Q6784" i="73"/>
  <c r="Q6765" i="73"/>
  <c r="Q6745" i="73"/>
  <c r="S6674" i="73"/>
  <c r="S6664" i="73"/>
  <c r="S6654" i="73"/>
  <c r="S6644" i="73"/>
  <c r="S6634" i="73"/>
  <c r="S6627" i="73"/>
  <c r="Q6612" i="73"/>
  <c r="Q6593" i="73"/>
  <c r="Q6573" i="73"/>
  <c r="Q6507" i="73"/>
  <c r="S6496" i="73"/>
  <c r="Q6486" i="73"/>
  <c r="S6475" i="73"/>
  <c r="Q6468" i="73"/>
  <c r="Q6454" i="73"/>
  <c r="Q6432" i="73"/>
  <c r="Q6405" i="73"/>
  <c r="Q6337" i="73"/>
  <c r="Q6322" i="73"/>
  <c r="Q6309" i="73"/>
  <c r="Q6298" i="73"/>
  <c r="Q6270" i="73"/>
  <c r="Q6243" i="73"/>
  <c r="S6173" i="73"/>
  <c r="S6159" i="73"/>
  <c r="Q6144" i="73"/>
  <c r="Q6130" i="73"/>
  <c r="Q6100" i="73"/>
  <c r="Q6021" i="73"/>
  <c r="S6005" i="73"/>
  <c r="S5990" i="73"/>
  <c r="Q5977" i="73"/>
  <c r="Q5949" i="73"/>
  <c r="Q5918" i="73"/>
  <c r="S5846" i="73"/>
  <c r="Q5829" i="73"/>
  <c r="Q5813" i="73"/>
  <c r="Q5785" i="73"/>
  <c r="S5696" i="73"/>
  <c r="S5669" i="73"/>
  <c r="Q5621" i="73"/>
  <c r="Q5512" i="73"/>
  <c r="Q5468" i="73"/>
  <c r="S5354" i="73"/>
  <c r="Q5300" i="73"/>
  <c r="S5173" i="73"/>
  <c r="S5022" i="73"/>
  <c r="Q4838" i="73"/>
  <c r="Q6969" i="73"/>
  <c r="Q6959" i="73"/>
  <c r="Q6952" i="73"/>
  <c r="Q6935" i="73"/>
  <c r="Q6916" i="73"/>
  <c r="Q6897" i="73"/>
  <c r="S6831" i="73"/>
  <c r="S6821" i="73"/>
  <c r="S6811" i="73"/>
  <c r="S6801" i="73"/>
  <c r="S6794" i="73"/>
  <c r="Q6783" i="73"/>
  <c r="Q6764" i="73"/>
  <c r="Q6744" i="73"/>
  <c r="Q6674" i="73"/>
  <c r="Q6664" i="73"/>
  <c r="Q6654" i="73"/>
  <c r="Q6644" i="73"/>
  <c r="Q6634" i="73"/>
  <c r="Q6627" i="73"/>
  <c r="Q6611" i="73"/>
  <c r="Q6592" i="73"/>
  <c r="Q6572" i="73"/>
  <c r="S6506" i="73"/>
  <c r="Q6496" i="73"/>
  <c r="S6485" i="73"/>
  <c r="Q6475" i="73"/>
  <c r="S6467" i="73"/>
  <c r="Q6453" i="73"/>
  <c r="Q6430" i="73"/>
  <c r="S6350" i="73"/>
  <c r="S6336" i="73"/>
  <c r="S6321" i="73"/>
  <c r="S6307" i="73"/>
  <c r="Q6294" i="73"/>
  <c r="Q6269" i="73"/>
  <c r="Q6242" i="73"/>
  <c r="Q6173" i="73"/>
  <c r="Q6159" i="73"/>
  <c r="S6143" i="73"/>
  <c r="Q6129" i="73"/>
  <c r="Q6099" i="73"/>
  <c r="S6020" i="73"/>
  <c r="Q6005" i="73"/>
  <c r="Q5990" i="73"/>
  <c r="Q5975" i="73"/>
  <c r="Q5948" i="73"/>
  <c r="Q5917" i="73"/>
  <c r="S5844" i="73"/>
  <c r="S5828" i="73"/>
  <c r="S5812" i="73"/>
  <c r="Q5784" i="73"/>
  <c r="Q5696" i="73"/>
  <c r="Q5662" i="73"/>
  <c r="Q5606" i="73"/>
  <c r="S5504" i="73"/>
  <c r="Q5454" i="73"/>
  <c r="Q5347" i="73"/>
  <c r="Q5279" i="73"/>
  <c r="Q5022" i="73"/>
  <c r="Q4785" i="73"/>
  <c r="Q7411" i="73"/>
  <c r="Q7391" i="73"/>
  <c r="S7323" i="73"/>
  <c r="S7313" i="73"/>
  <c r="S7303" i="73"/>
  <c r="S7293" i="73"/>
  <c r="S7276" i="73"/>
  <c r="Q7258" i="73"/>
  <c r="Q7239" i="73"/>
  <c r="Q7220" i="73"/>
  <c r="Q7156" i="73"/>
  <c r="Q7146" i="73"/>
  <c r="Q7136" i="73"/>
  <c r="Q7126" i="73"/>
  <c r="Q7119" i="73"/>
  <c r="Q7106" i="73"/>
  <c r="Q7087" i="73"/>
  <c r="Q7067" i="73"/>
  <c r="S6998" i="73"/>
  <c r="S6988" i="73"/>
  <c r="S6978" i="73"/>
  <c r="S6968" i="73"/>
  <c r="S6958" i="73"/>
  <c r="S6951" i="73"/>
  <c r="Q6934" i="73"/>
  <c r="Q6915" i="73"/>
  <c r="Q6896" i="73"/>
  <c r="Q6831" i="73"/>
  <c r="Q6821" i="73"/>
  <c r="Q6811" i="73"/>
  <c r="Q6801" i="73"/>
  <c r="Q6794" i="73"/>
  <c r="Q6782" i="73"/>
  <c r="Q6763" i="73"/>
  <c r="Q6743" i="73"/>
  <c r="S6673" i="73"/>
  <c r="S6663" i="73"/>
  <c r="S6653" i="73"/>
  <c r="S6643" i="73"/>
  <c r="S6633" i="73"/>
  <c r="S6626" i="73"/>
  <c r="Q6610" i="73"/>
  <c r="Q6591" i="73"/>
  <c r="Q6506" i="73"/>
  <c r="S6495" i="73"/>
  <c r="Q6485" i="73"/>
  <c r="S6474" i="73"/>
  <c r="Q6467" i="73"/>
  <c r="Q6452" i="73"/>
  <c r="Q6427" i="73"/>
  <c r="Q6350" i="73"/>
  <c r="Q6336" i="73"/>
  <c r="Q6321" i="73"/>
  <c r="Q6307" i="73"/>
  <c r="Q6293" i="73"/>
  <c r="Q6268" i="73"/>
  <c r="S6187" i="73"/>
  <c r="S6172" i="73"/>
  <c r="S6158" i="73"/>
  <c r="Q6143" i="73"/>
  <c r="Q6128" i="73"/>
  <c r="Q6098" i="73"/>
  <c r="Q6020" i="73"/>
  <c r="S6004" i="73"/>
  <c r="S5987" i="73"/>
  <c r="S5974" i="73"/>
  <c r="Q5947" i="73"/>
  <c r="Q5860" i="73"/>
  <c r="Q5844" i="73"/>
  <c r="Q5828" i="73"/>
  <c r="Q5812" i="73"/>
  <c r="Q5779" i="73"/>
  <c r="S5695" i="73"/>
  <c r="S5661" i="73"/>
  <c r="Q5605" i="73"/>
  <c r="Q5504" i="73"/>
  <c r="Q5453" i="73"/>
  <c r="S5346" i="73"/>
  <c r="Q5278" i="73"/>
  <c r="S5164" i="73"/>
  <c r="S5021" i="73"/>
  <c r="Q4784" i="73"/>
  <c r="Q6495" i="73"/>
  <c r="S6484" i="73"/>
  <c r="Q6474" i="73"/>
  <c r="S6466" i="73"/>
  <c r="Q6451" i="73"/>
  <c r="Q6426" i="73"/>
  <c r="S6349" i="73"/>
  <c r="S6335" i="73"/>
  <c r="S6320" i="73"/>
  <c r="S6306" i="73"/>
  <c r="Q6292" i="73"/>
  <c r="Q6265" i="73"/>
  <c r="Q6185" i="73"/>
  <c r="Q6172" i="73"/>
  <c r="Q6158" i="73"/>
  <c r="Q6127" i="73"/>
  <c r="Q6097" i="73"/>
  <c r="S6017" i="73"/>
  <c r="Q6004" i="73"/>
  <c r="Q5987" i="73"/>
  <c r="Q5974" i="73"/>
  <c r="Q5945" i="73"/>
  <c r="S5859" i="73"/>
  <c r="S5843" i="73"/>
  <c r="Q5827" i="73"/>
  <c r="S5811" i="73"/>
  <c r="Q5778" i="73"/>
  <c r="Q5695" i="73"/>
  <c r="Q5661" i="73"/>
  <c r="Q5604" i="73"/>
  <c r="S5503" i="73"/>
  <c r="Q5452" i="73"/>
  <c r="Q5346" i="73"/>
  <c r="Q5276" i="73"/>
  <c r="S5163" i="73"/>
  <c r="Q5020" i="73"/>
  <c r="Q4780" i="73"/>
  <c r="Q6505" i="73"/>
  <c r="S6494" i="73"/>
  <c r="Q6484" i="73"/>
  <c r="S6473" i="73"/>
  <c r="Q6466" i="73"/>
  <c r="Q6449" i="73"/>
  <c r="Q6425" i="73"/>
  <c r="Q6349" i="73"/>
  <c r="Q6335" i="73"/>
  <c r="Q6320" i="73"/>
  <c r="Q6306" i="73"/>
  <c r="Q6291" i="73"/>
  <c r="Q6264" i="73"/>
  <c r="S6184" i="73"/>
  <c r="S6171" i="73"/>
  <c r="S6157" i="73"/>
  <c r="Q6122" i="73"/>
  <c r="Q6096" i="73"/>
  <c r="Q6017" i="73"/>
  <c r="Q6002" i="73"/>
  <c r="S5986" i="73"/>
  <c r="S5973" i="73"/>
  <c r="Q5944" i="73"/>
  <c r="Q5859" i="73"/>
  <c r="Q5843" i="73"/>
  <c r="S5824" i="73"/>
  <c r="Q5811" i="73"/>
  <c r="Q5777" i="73"/>
  <c r="S5692" i="73"/>
  <c r="S5660" i="73"/>
  <c r="Q5603" i="73"/>
  <c r="Q5503" i="73"/>
  <c r="Q5451" i="73"/>
  <c r="S5345" i="73"/>
  <c r="Q5274" i="73"/>
  <c r="Q5163" i="73"/>
  <c r="Q5008" i="73"/>
  <c r="Q4654" i="73"/>
  <c r="S6016" i="73"/>
  <c r="S6001" i="73"/>
  <c r="Q5986" i="73"/>
  <c r="Q5973" i="73"/>
  <c r="Q5940" i="73"/>
  <c r="S5858" i="73"/>
  <c r="S5842" i="73"/>
  <c r="Q5824" i="73"/>
  <c r="Q5810" i="73"/>
  <c r="Q5776" i="73"/>
  <c r="Q5692" i="73"/>
  <c r="S5659" i="73"/>
  <c r="Q5601" i="73"/>
  <c r="Q5502" i="73"/>
  <c r="Q5449" i="73"/>
  <c r="S5344" i="73"/>
  <c r="Q5271" i="73"/>
  <c r="Q5162" i="73"/>
  <c r="Q5007" i="73"/>
  <c r="S4557" i="73"/>
  <c r="Q6568" i="73"/>
  <c r="Q6504" i="73"/>
  <c r="S6493" i="73"/>
  <c r="Q6483" i="73"/>
  <c r="S6472" i="73"/>
  <c r="S6464" i="73"/>
  <c r="Q6446" i="73"/>
  <c r="Q6423" i="73"/>
  <c r="Q6347" i="73"/>
  <c r="Q6332" i="73"/>
  <c r="Q6319" i="73"/>
  <c r="Q6289" i="73"/>
  <c r="Q6262" i="73"/>
  <c r="S6183" i="73"/>
  <c r="S6169" i="73"/>
  <c r="S6154" i="73"/>
  <c r="S6142" i="73"/>
  <c r="Q6120" i="73"/>
  <c r="Q6091" i="73"/>
  <c r="Q6016" i="73"/>
  <c r="Q6001" i="73"/>
  <c r="S5985" i="73"/>
  <c r="Q5970" i="73"/>
  <c r="Q5939" i="73"/>
  <c r="Q5858" i="73"/>
  <c r="Q5840" i="73"/>
  <c r="S5823" i="73"/>
  <c r="Q5807" i="73"/>
  <c r="Q5775" i="73"/>
  <c r="S5691" i="73"/>
  <c r="S5534" i="73"/>
  <c r="S5494" i="73"/>
  <c r="Q5434" i="73"/>
  <c r="Q5336" i="73"/>
  <c r="Q5204" i="73"/>
  <c r="Q5146" i="73"/>
  <c r="Q5006" i="73"/>
  <c r="Q4549" i="73"/>
  <c r="Q5203" i="73"/>
  <c r="Q5143" i="73"/>
  <c r="Q4995" i="73"/>
  <c r="Q5036" i="73"/>
  <c r="Q5021" i="73"/>
  <c r="S5005" i="73"/>
  <c r="S4993" i="73"/>
  <c r="Q4957" i="73"/>
  <c r="S4866" i="73"/>
  <c r="Q4783" i="73"/>
  <c r="Q4550" i="73"/>
  <c r="Q5985" i="73"/>
  <c r="Q5978" i="73"/>
  <c r="Q5965" i="73"/>
  <c r="Q5946" i="73"/>
  <c r="Q5926" i="73"/>
  <c r="S5857" i="73"/>
  <c r="S5847" i="73"/>
  <c r="S5837" i="73"/>
  <c r="S5827" i="73"/>
  <c r="S5817" i="73"/>
  <c r="S5810" i="73"/>
  <c r="Q5793" i="73"/>
  <c r="Q5774" i="73"/>
  <c r="Q5755" i="73"/>
  <c r="Q5690" i="73"/>
  <c r="Q5680" i="73"/>
  <c r="Q5670" i="73"/>
  <c r="Q5660" i="73"/>
  <c r="Q5653" i="73"/>
  <c r="Q5641" i="73"/>
  <c r="Q5622" i="73"/>
  <c r="Q5602" i="73"/>
  <c r="S5532" i="73"/>
  <c r="S5522" i="73"/>
  <c r="S5512" i="73"/>
  <c r="S5502" i="73"/>
  <c r="S5492" i="73"/>
  <c r="S5485" i="73"/>
  <c r="Q5469" i="73"/>
  <c r="Q5450" i="73"/>
  <c r="Q5365" i="73"/>
  <c r="Q5355" i="73"/>
  <c r="Q5345" i="73"/>
  <c r="Q5333" i="73"/>
  <c r="S5322" i="73"/>
  <c r="Q5272" i="73"/>
  <c r="S5201" i="73"/>
  <c r="S5188" i="73"/>
  <c r="Q5174" i="73"/>
  <c r="S5162" i="73"/>
  <c r="Q5139" i="73"/>
  <c r="Q5108" i="73"/>
  <c r="S5035" i="73"/>
  <c r="S5020" i="73"/>
  <c r="Q5004" i="73"/>
  <c r="Q4993" i="73"/>
  <c r="Q4956" i="73"/>
  <c r="S4865" i="73"/>
  <c r="S4838" i="73"/>
  <c r="Q4782" i="73"/>
  <c r="S4549" i="73"/>
  <c r="S5826" i="73"/>
  <c r="S5809" i="73"/>
  <c r="Q5791" i="73"/>
  <c r="Q5772" i="73"/>
  <c r="Q5753" i="73"/>
  <c r="Q5689" i="73"/>
  <c r="Q5679" i="73"/>
  <c r="Q5669" i="73"/>
  <c r="Q5659" i="73"/>
  <c r="Q5652" i="73"/>
  <c r="Q5639" i="73"/>
  <c r="Q5620" i="73"/>
  <c r="Q5600" i="73"/>
  <c r="S5531" i="73"/>
  <c r="S5521" i="73"/>
  <c r="S5511" i="73"/>
  <c r="S5501" i="73"/>
  <c r="S5491" i="73"/>
  <c r="S5484" i="73"/>
  <c r="Q5467" i="73"/>
  <c r="Q5448" i="73"/>
  <c r="Q5429" i="73"/>
  <c r="Q5364" i="73"/>
  <c r="Q5354" i="73"/>
  <c r="Q5344" i="73"/>
  <c r="S5331" i="73"/>
  <c r="Q5321" i="73"/>
  <c r="Q5299" i="73"/>
  <c r="Q5270" i="73"/>
  <c r="Q5200" i="73"/>
  <c r="S5187" i="73"/>
  <c r="Q5173" i="73"/>
  <c r="S5161" i="73"/>
  <c r="Q5137" i="73"/>
  <c r="Q5106" i="73"/>
  <c r="Q5033" i="73"/>
  <c r="Q5019" i="73"/>
  <c r="S5002" i="73"/>
  <c r="Q4987" i="73"/>
  <c r="Q4952" i="73"/>
  <c r="Q4863" i="73"/>
  <c r="S4837" i="73"/>
  <c r="S4516" i="73"/>
  <c r="S6348" i="73"/>
  <c r="S6338" i="73"/>
  <c r="S6328" i="73"/>
  <c r="S6318" i="73"/>
  <c r="S6308" i="73"/>
  <c r="S6301" i="73"/>
  <c r="Q6286" i="73"/>
  <c r="Q6267" i="73"/>
  <c r="Q6247" i="73"/>
  <c r="Q6181" i="73"/>
  <c r="Q6171" i="73"/>
  <c r="Q6161" i="73"/>
  <c r="Q6151" i="73"/>
  <c r="Q6134" i="73"/>
  <c r="Q6115" i="73"/>
  <c r="Q6095" i="73"/>
  <c r="S6023" i="73"/>
  <c r="S6013" i="73"/>
  <c r="S6003" i="73"/>
  <c r="S5993" i="73"/>
  <c r="S5983" i="73"/>
  <c r="S5976" i="73"/>
  <c r="Q5962" i="73"/>
  <c r="Q5943" i="73"/>
  <c r="Q5923" i="73"/>
  <c r="Q5856" i="73"/>
  <c r="Q5846" i="73"/>
  <c r="Q5836" i="73"/>
  <c r="Q5826" i="73"/>
  <c r="Q5809" i="73"/>
  <c r="Q5790" i="73"/>
  <c r="Q5771" i="73"/>
  <c r="S5698" i="73"/>
  <c r="S5688" i="73"/>
  <c r="S5678" i="73"/>
  <c r="S5668" i="73"/>
  <c r="S5658" i="73"/>
  <c r="S5651" i="73"/>
  <c r="Q5638" i="73"/>
  <c r="Q5619" i="73"/>
  <c r="Q5599" i="73"/>
  <c r="Q5531" i="73"/>
  <c r="Q5521" i="73"/>
  <c r="Q5511" i="73"/>
  <c r="Q5501" i="73"/>
  <c r="Q5491" i="73"/>
  <c r="Q5484" i="73"/>
  <c r="Q5466" i="73"/>
  <c r="Q5447" i="73"/>
  <c r="Q5428" i="73"/>
  <c r="S5363" i="73"/>
  <c r="S5353" i="73"/>
  <c r="Q5343" i="73"/>
  <c r="Q5331" i="73"/>
  <c r="S5320" i="73"/>
  <c r="Q5298" i="73"/>
  <c r="Q5269" i="73"/>
  <c r="S5199" i="73"/>
  <c r="S5186" i="73"/>
  <c r="S5171" i="73"/>
  <c r="Q5161" i="73"/>
  <c r="Q5132" i="73"/>
  <c r="S5032" i="73"/>
  <c r="Q5018" i="73"/>
  <c r="Q5002" i="73"/>
  <c r="Q4985" i="73"/>
  <c r="Q4941" i="73"/>
  <c r="S4862" i="73"/>
  <c r="S4835" i="73"/>
  <c r="Q4775" i="73"/>
  <c r="Q4516" i="73"/>
  <c r="Q6438" i="73"/>
  <c r="Q6418" i="73"/>
  <c r="Q6348" i="73"/>
  <c r="Q6338" i="73"/>
  <c r="Q6328" i="73"/>
  <c r="Q6318" i="73"/>
  <c r="Q6308" i="73"/>
  <c r="Q6301" i="73"/>
  <c r="Q6285" i="73"/>
  <c r="Q6266" i="73"/>
  <c r="Q6246" i="73"/>
  <c r="S6180" i="73"/>
  <c r="S6170" i="73"/>
  <c r="S6160" i="73"/>
  <c r="S6150" i="73"/>
  <c r="Q6133" i="73"/>
  <c r="Q6114" i="73"/>
  <c r="Q6094" i="73"/>
  <c r="Q6023" i="73"/>
  <c r="Q6013" i="73"/>
  <c r="Q6003" i="73"/>
  <c r="Q5993" i="73"/>
  <c r="Q5983" i="73"/>
  <c r="Q5976" i="73"/>
  <c r="Q5961" i="73"/>
  <c r="Q5942" i="73"/>
  <c r="Q5922" i="73"/>
  <c r="S5855" i="73"/>
  <c r="S5845" i="73"/>
  <c r="S5835" i="73"/>
  <c r="S5825" i="73"/>
  <c r="S5808" i="73"/>
  <c r="Q5770" i="73"/>
  <c r="Q5698" i="73"/>
  <c r="Q5688" i="73"/>
  <c r="Q5678" i="73"/>
  <c r="Q5668" i="73"/>
  <c r="Q5658" i="73"/>
  <c r="Q5651" i="73"/>
  <c r="Q5637" i="73"/>
  <c r="Q5618" i="73"/>
  <c r="Q5598" i="73"/>
  <c r="S5530" i="73"/>
  <c r="S5520" i="73"/>
  <c r="S5510" i="73"/>
  <c r="S5500" i="73"/>
  <c r="S5483" i="73"/>
  <c r="Q5465" i="73"/>
  <c r="Q5446" i="73"/>
  <c r="Q5427" i="73"/>
  <c r="Q5363" i="73"/>
  <c r="Q5353" i="73"/>
  <c r="S5342" i="73"/>
  <c r="S5330" i="73"/>
  <c r="Q5320" i="73"/>
  <c r="Q5294" i="73"/>
  <c r="Q5199" i="73"/>
  <c r="S5185" i="73"/>
  <c r="S5170" i="73"/>
  <c r="S5160" i="73"/>
  <c r="Q5131" i="73"/>
  <c r="Q5103" i="73"/>
  <c r="Q5032" i="73"/>
  <c r="Q5017" i="73"/>
  <c r="Q4984" i="73"/>
  <c r="Q4940" i="73"/>
  <c r="S4860" i="73"/>
  <c r="S4834" i="73"/>
  <c r="S4716" i="73"/>
  <c r="S4515" i="73"/>
  <c r="Q6150" i="73"/>
  <c r="Q6132" i="73"/>
  <c r="Q6113" i="73"/>
  <c r="Q6093" i="73"/>
  <c r="S6022" i="73"/>
  <c r="S6012" i="73"/>
  <c r="S6002" i="73"/>
  <c r="S5992" i="73"/>
  <c r="S5982" i="73"/>
  <c r="S5975" i="73"/>
  <c r="Q5960" i="73"/>
  <c r="Q5941" i="73"/>
  <c r="Q5921" i="73"/>
  <c r="Q5855" i="73"/>
  <c r="Q5845" i="73"/>
  <c r="Q5835" i="73"/>
  <c r="Q5825" i="73"/>
  <c r="Q5808" i="73"/>
  <c r="Q5789" i="73"/>
  <c r="Q5769" i="73"/>
  <c r="S5697" i="73"/>
  <c r="S5687" i="73"/>
  <c r="S5677" i="73"/>
  <c r="S5667" i="73"/>
  <c r="S5657" i="73"/>
  <c r="S5650" i="73"/>
  <c r="Q5636" i="73"/>
  <c r="Q5617" i="73"/>
  <c r="Q5597" i="73"/>
  <c r="Q5530" i="73"/>
  <c r="Q5520" i="73"/>
  <c r="Q5510" i="73"/>
  <c r="Q5500" i="73"/>
  <c r="Q5483" i="73"/>
  <c r="Q5464" i="73"/>
  <c r="Q5445" i="73"/>
  <c r="S5372" i="73"/>
  <c r="S5362" i="73"/>
  <c r="S5352" i="73"/>
  <c r="Q5342" i="73"/>
  <c r="S5329" i="73"/>
  <c r="S5319" i="73"/>
  <c r="Q5292" i="73"/>
  <c r="Q5267" i="73"/>
  <c r="S5198" i="73"/>
  <c r="S5184" i="73"/>
  <c r="Q5170" i="73"/>
  <c r="S5159" i="73"/>
  <c r="Q5130" i="73"/>
  <c r="Q5101" i="73"/>
  <c r="S5031" i="73"/>
  <c r="Q5016" i="73"/>
  <c r="Q4981" i="73"/>
  <c r="Q4939" i="73"/>
  <c r="Q4855" i="73"/>
  <c r="S4833" i="73"/>
  <c r="Q4716" i="73"/>
  <c r="Q4515" i="73"/>
  <c r="Q5687" i="73"/>
  <c r="Q5677" i="73"/>
  <c r="Q5667" i="73"/>
  <c r="Q5657" i="73"/>
  <c r="Q5650" i="73"/>
  <c r="Q5635" i="73"/>
  <c r="Q5616" i="73"/>
  <c r="Q5596" i="73"/>
  <c r="S5529" i="73"/>
  <c r="S5519" i="73"/>
  <c r="S5509" i="73"/>
  <c r="S5499" i="73"/>
  <c r="S5482" i="73"/>
  <c r="Q5444" i="73"/>
  <c r="Q5372" i="73"/>
  <c r="Q5362" i="73"/>
  <c r="Q5352" i="73"/>
  <c r="S5341" i="73"/>
  <c r="Q5329" i="73"/>
  <c r="Q5319" i="73"/>
  <c r="Q5291" i="73"/>
  <c r="Q5265" i="73"/>
  <c r="Q5198" i="73"/>
  <c r="Q5184" i="73"/>
  <c r="S5169" i="73"/>
  <c r="S5158" i="73"/>
  <c r="Q5129" i="73"/>
  <c r="Q5046" i="73"/>
  <c r="Q5031" i="73"/>
  <c r="S5015" i="73"/>
  <c r="Q4979" i="73"/>
  <c r="Q4938" i="73"/>
  <c r="S4854" i="73"/>
  <c r="Q4822" i="73"/>
  <c r="S4715" i="73"/>
  <c r="Q4465" i="73"/>
  <c r="S5686" i="73"/>
  <c r="S5676" i="73"/>
  <c r="S5666" i="73"/>
  <c r="S5656" i="73"/>
  <c r="S5649" i="73"/>
  <c r="Q5634" i="73"/>
  <c r="Q5615" i="73"/>
  <c r="Q5595" i="73"/>
  <c r="Q5529" i="73"/>
  <c r="Q5519" i="73"/>
  <c r="Q5509" i="73"/>
  <c r="Q5499" i="73"/>
  <c r="Q5482" i="73"/>
  <c r="Q5463" i="73"/>
  <c r="Q5443" i="73"/>
  <c r="S5371" i="73"/>
  <c r="S5361" i="73"/>
  <c r="S5351" i="73"/>
  <c r="Q5341" i="73"/>
  <c r="Q5328" i="73"/>
  <c r="Q5318" i="73"/>
  <c r="Q5290" i="73"/>
  <c r="Q5264" i="73"/>
  <c r="S5197" i="73"/>
  <c r="S5183" i="73"/>
  <c r="Q5169" i="73"/>
  <c r="S5157" i="73"/>
  <c r="Q5128" i="73"/>
  <c r="S5045" i="73"/>
  <c r="S5030" i="73"/>
  <c r="Q5014" i="73"/>
  <c r="Q4978" i="73"/>
  <c r="S4883" i="73"/>
  <c r="Q4854" i="73"/>
  <c r="Q4821" i="73"/>
  <c r="Q4711" i="73"/>
  <c r="Q4464" i="73"/>
  <c r="Q5676" i="73"/>
  <c r="Q5666" i="73"/>
  <c r="Q5656" i="73"/>
  <c r="Q5649" i="73"/>
  <c r="Q5633" i="73"/>
  <c r="Q5614" i="73"/>
  <c r="Q5594" i="73"/>
  <c r="S5528" i="73"/>
  <c r="S5518" i="73"/>
  <c r="S5508" i="73"/>
  <c r="S5498" i="73"/>
  <c r="Q5481" i="73"/>
  <c r="Q5462" i="73"/>
  <c r="Q5442" i="73"/>
  <c r="Q5371" i="73"/>
  <c r="Q5361" i="73"/>
  <c r="Q5351" i="73"/>
  <c r="S5340" i="73"/>
  <c r="Q5317" i="73"/>
  <c r="Q5289" i="73"/>
  <c r="S5209" i="73"/>
  <c r="S5196" i="73"/>
  <c r="Q5183" i="73"/>
  <c r="S5168" i="73"/>
  <c r="Q5157" i="73"/>
  <c r="Q5127" i="73"/>
  <c r="Q5044" i="73"/>
  <c r="Q5030" i="73"/>
  <c r="Q5013" i="73"/>
  <c r="Q4977" i="73"/>
  <c r="Q4883" i="73"/>
  <c r="S4853" i="73"/>
  <c r="Q4819" i="73"/>
  <c r="S4705" i="73"/>
  <c r="Q4463" i="73"/>
  <c r="S5685" i="73"/>
  <c r="S5675" i="73"/>
  <c r="S5665" i="73"/>
  <c r="S5655" i="73"/>
  <c r="S5648" i="73"/>
  <c r="Q5632" i="73"/>
  <c r="Q5613" i="73"/>
  <c r="Q5528" i="73"/>
  <c r="Q5518" i="73"/>
  <c r="Q5508" i="73"/>
  <c r="Q5498" i="73"/>
  <c r="Q5480" i="73"/>
  <c r="Q5461" i="73"/>
  <c r="Q5441" i="73"/>
  <c r="S5370" i="73"/>
  <c r="S5360" i="73"/>
  <c r="S5350" i="73"/>
  <c r="Q5340" i="73"/>
  <c r="Q5315" i="73"/>
  <c r="Q5287" i="73"/>
  <c r="Q5209" i="73"/>
  <c r="S5195" i="73"/>
  <c r="S5181" i="73"/>
  <c r="Q5168" i="73"/>
  <c r="S5156" i="73"/>
  <c r="Q5126" i="73"/>
  <c r="Q5043" i="73"/>
  <c r="Q5029" i="73"/>
  <c r="S5012" i="73"/>
  <c r="Q5001" i="73"/>
  <c r="Q4976" i="73"/>
  <c r="S4882" i="73"/>
  <c r="Q4853" i="73"/>
  <c r="Q4817" i="73"/>
  <c r="Q4705" i="73"/>
  <c r="S4391" i="73"/>
  <c r="Q5685" i="73"/>
  <c r="Q5675" i="73"/>
  <c r="Q5665" i="73"/>
  <c r="Q5655" i="73"/>
  <c r="Q5648" i="73"/>
  <c r="Q5631" i="73"/>
  <c r="Q5612" i="73"/>
  <c r="Q5593" i="73"/>
  <c r="S5527" i="73"/>
  <c r="S5517" i="73"/>
  <c r="S5507" i="73"/>
  <c r="S5497" i="73"/>
  <c r="S5490" i="73"/>
  <c r="Q5479" i="73"/>
  <c r="Q5460" i="73"/>
  <c r="Q5440" i="73"/>
  <c r="Q5370" i="73"/>
  <c r="Q5360" i="73"/>
  <c r="Q5350" i="73"/>
  <c r="S5339" i="73"/>
  <c r="Q5313" i="73"/>
  <c r="Q5286" i="73"/>
  <c r="S5208" i="73"/>
  <c r="S5194" i="73"/>
  <c r="S5180" i="73"/>
  <c r="S5167" i="73"/>
  <c r="Q5156" i="73"/>
  <c r="Q5124" i="73"/>
  <c r="S5042" i="73"/>
  <c r="Q5028" i="73"/>
  <c r="Q5012" i="73"/>
  <c r="Q5000" i="73"/>
  <c r="Q4975" i="73"/>
  <c r="S4878" i="73"/>
  <c r="S4852" i="73"/>
  <c r="Q4813" i="73"/>
  <c r="Q4697" i="73"/>
  <c r="S4217" i="73"/>
  <c r="Q6502" i="73"/>
  <c r="Q6492" i="73"/>
  <c r="Q6482" i="73"/>
  <c r="Q6472" i="73"/>
  <c r="Q6465" i="73"/>
  <c r="Q6450" i="73"/>
  <c r="Q6431" i="73"/>
  <c r="Q6411" i="73"/>
  <c r="S6344" i="73"/>
  <c r="S6334" i="73"/>
  <c r="S6324" i="73"/>
  <c r="S6314" i="73"/>
  <c r="S6297" i="73"/>
  <c r="Q6259" i="73"/>
  <c r="Q6187" i="73"/>
  <c r="Q6177" i="73"/>
  <c r="Q6167" i="73"/>
  <c r="Q6157" i="73"/>
  <c r="Q6147" i="73"/>
  <c r="Q6140" i="73"/>
  <c r="Q6126" i="73"/>
  <c r="Q6107" i="73"/>
  <c r="Q6087" i="73"/>
  <c r="S6019" i="73"/>
  <c r="S6009" i="73"/>
  <c r="S5999" i="73"/>
  <c r="S5989" i="73"/>
  <c r="S5972" i="73"/>
  <c r="Q5954" i="73"/>
  <c r="Q5935" i="73"/>
  <c r="Q5916" i="73"/>
  <c r="Q5852" i="73"/>
  <c r="Q5842" i="73"/>
  <c r="Q5832" i="73"/>
  <c r="Q5822" i="73"/>
  <c r="Q5815" i="73"/>
  <c r="Q5802" i="73"/>
  <c r="Q5783" i="73"/>
  <c r="Q5763" i="73"/>
  <c r="S5694" i="73"/>
  <c r="S5684" i="73"/>
  <c r="S5674" i="73"/>
  <c r="S5664" i="73"/>
  <c r="S5654" i="73"/>
  <c r="S5647" i="73"/>
  <c r="Q5630" i="73"/>
  <c r="Q5611" i="73"/>
  <c r="Q5592" i="73"/>
  <c r="Q5527" i="73"/>
  <c r="Q5517" i="73"/>
  <c r="Q5507" i="73"/>
  <c r="Q5497" i="73"/>
  <c r="Q5490" i="73"/>
  <c r="Q5478" i="73"/>
  <c r="Q5459" i="73"/>
  <c r="Q5439" i="73"/>
  <c r="S5369" i="73"/>
  <c r="S5359" i="73"/>
  <c r="S5349" i="73"/>
  <c r="Q5339" i="73"/>
  <c r="Q5311" i="73"/>
  <c r="Q5284" i="73"/>
  <c r="Q5208" i="73"/>
  <c r="Q5194" i="73"/>
  <c r="Q5180" i="73"/>
  <c r="S5166" i="73"/>
  <c r="Q5151" i="73"/>
  <c r="Q5122" i="73"/>
  <c r="Q5042" i="73"/>
  <c r="Q5027" i="73"/>
  <c r="S5011" i="73"/>
  <c r="Q4999" i="73"/>
  <c r="Q4878" i="73"/>
  <c r="S4851" i="73"/>
  <c r="Q4810" i="73"/>
  <c r="S4696" i="73"/>
  <c r="Q4181" i="73"/>
  <c r="Q6410" i="73"/>
  <c r="Q6344" i="73"/>
  <c r="Q6334" i="73"/>
  <c r="Q6324" i="73"/>
  <c r="Q6314" i="73"/>
  <c r="Q6297" i="73"/>
  <c r="Q6278" i="73"/>
  <c r="Q6258" i="73"/>
  <c r="S6186" i="73"/>
  <c r="S6176" i="73"/>
  <c r="S6166" i="73"/>
  <c r="S6156" i="73"/>
  <c r="S6146" i="73"/>
  <c r="S6139" i="73"/>
  <c r="Q6125" i="73"/>
  <c r="Q6106" i="73"/>
  <c r="Q6086" i="73"/>
  <c r="Q6019" i="73"/>
  <c r="Q6009" i="73"/>
  <c r="Q5999" i="73"/>
  <c r="Q5989" i="73"/>
  <c r="Q5972" i="73"/>
  <c r="Q5953" i="73"/>
  <c r="Q5934" i="73"/>
  <c r="S5861" i="73"/>
  <c r="S5851" i="73"/>
  <c r="S5841" i="73"/>
  <c r="S5831" i="73"/>
  <c r="S5821" i="73"/>
  <c r="S5814" i="73"/>
  <c r="Q5801" i="73"/>
  <c r="Q5782" i="73"/>
  <c r="Q5762" i="73"/>
  <c r="Q5694" i="73"/>
  <c r="Q5684" i="73"/>
  <c r="Q5674" i="73"/>
  <c r="Q5664" i="73"/>
  <c r="Q5654" i="73"/>
  <c r="Q5647" i="73"/>
  <c r="Q5629" i="73"/>
  <c r="Q5610" i="73"/>
  <c r="Q5591" i="73"/>
  <c r="S5526" i="73"/>
  <c r="S5516" i="73"/>
  <c r="S5506" i="73"/>
  <c r="S5496" i="73"/>
  <c r="S5489" i="73"/>
  <c r="Q5477" i="73"/>
  <c r="Q5458" i="73"/>
  <c r="Q5438" i="73"/>
  <c r="Q5369" i="73"/>
  <c r="Q5359" i="73"/>
  <c r="Q5349" i="73"/>
  <c r="Q5338" i="73"/>
  <c r="Q5310" i="73"/>
  <c r="Q5283" i="73"/>
  <c r="S5207" i="73"/>
  <c r="S5193" i="73"/>
  <c r="S5179" i="73"/>
  <c r="S5165" i="73"/>
  <c r="Q5150" i="73"/>
  <c r="Q5120" i="73"/>
  <c r="S5041" i="73"/>
  <c r="Q5026" i="73"/>
  <c r="Q5011" i="73"/>
  <c r="S4998" i="73"/>
  <c r="Q4974" i="73"/>
  <c r="S4876" i="73"/>
  <c r="Q4848" i="73"/>
  <c r="Q4808" i="73"/>
  <c r="Q4696" i="73"/>
  <c r="S4180" i="73"/>
  <c r="Q6429" i="73"/>
  <c r="Q6409" i="73"/>
  <c r="S6343" i="73"/>
  <c r="S6333" i="73"/>
  <c r="S6323" i="73"/>
  <c r="S6313" i="73"/>
  <c r="Q6296" i="73"/>
  <c r="Q6277" i="73"/>
  <c r="Q6257" i="73"/>
  <c r="Q6186" i="73"/>
  <c r="Q6176" i="73"/>
  <c r="Q6166" i="73"/>
  <c r="Q6156" i="73"/>
  <c r="Q6146" i="73"/>
  <c r="Q6139" i="73"/>
  <c r="Q6124" i="73"/>
  <c r="Q6105" i="73"/>
  <c r="Q6085" i="73"/>
  <c r="S6018" i="73"/>
  <c r="S6008" i="73"/>
  <c r="S5998" i="73"/>
  <c r="S5988" i="73"/>
  <c r="S5971" i="73"/>
  <c r="Q5933" i="73"/>
  <c r="Q5861" i="73"/>
  <c r="Q5851" i="73"/>
  <c r="Q5841" i="73"/>
  <c r="Q5831" i="73"/>
  <c r="Q5821" i="73"/>
  <c r="Q5814" i="73"/>
  <c r="Q5800" i="73"/>
  <c r="Q5781" i="73"/>
  <c r="Q5761" i="73"/>
  <c r="S5693" i="73"/>
  <c r="S5683" i="73"/>
  <c r="S5673" i="73"/>
  <c r="S5663" i="73"/>
  <c r="S5646" i="73"/>
  <c r="Q5628" i="73"/>
  <c r="Q5609" i="73"/>
  <c r="Q5590" i="73"/>
  <c r="Q5526" i="73"/>
  <c r="Q5516" i="73"/>
  <c r="Q5506" i="73"/>
  <c r="Q5496" i="73"/>
  <c r="Q5489" i="73"/>
  <c r="Q5476" i="73"/>
  <c r="Q5457" i="73"/>
  <c r="Q5437" i="73"/>
  <c r="S5368" i="73"/>
  <c r="S5358" i="73"/>
  <c r="S5348" i="73"/>
  <c r="S5337" i="73"/>
  <c r="Q5309" i="73"/>
  <c r="Q5282" i="73"/>
  <c r="S5206" i="73"/>
  <c r="Q5193" i="73"/>
  <c r="Q5179" i="73"/>
  <c r="Q5149" i="73"/>
  <c r="Q5118" i="73"/>
  <c r="Q5041" i="73"/>
  <c r="S5025" i="73"/>
  <c r="S5010" i="73"/>
  <c r="Q4997" i="73"/>
  <c r="Q4972" i="73"/>
  <c r="Q4875" i="73"/>
  <c r="S4846" i="73"/>
  <c r="Q4804" i="73"/>
  <c r="S4695" i="73"/>
  <c r="Q4180" i="73"/>
  <c r="S6463" i="73"/>
  <c r="Q6447" i="73"/>
  <c r="Q6428" i="73"/>
  <c r="Q6343" i="73"/>
  <c r="Q6333" i="73"/>
  <c r="Q6323" i="73"/>
  <c r="Q6313" i="73"/>
  <c r="Q6295" i="73"/>
  <c r="Q6276" i="73"/>
  <c r="Q6256" i="73"/>
  <c r="S6185" i="73"/>
  <c r="S6175" i="73"/>
  <c r="S6165" i="73"/>
  <c r="S6155" i="73"/>
  <c r="S6145" i="73"/>
  <c r="S6138" i="73"/>
  <c r="Q6123" i="73"/>
  <c r="Q6104" i="73"/>
  <c r="Q6084" i="73"/>
  <c r="Q6018" i="73"/>
  <c r="Q6008" i="73"/>
  <c r="Q5998" i="73"/>
  <c r="Q5988" i="73"/>
  <c r="Q5971" i="73"/>
  <c r="Q5952" i="73"/>
  <c r="Q5932" i="73"/>
  <c r="S5860" i="73"/>
  <c r="S5850" i="73"/>
  <c r="S5840" i="73"/>
  <c r="S5830" i="73"/>
  <c r="S5820" i="73"/>
  <c r="S5813" i="73"/>
  <c r="Q5799" i="73"/>
  <c r="Q5780" i="73"/>
  <c r="Q5760" i="73"/>
  <c r="Q5693" i="73"/>
  <c r="Q5683" i="73"/>
  <c r="Q5673" i="73"/>
  <c r="Q5663" i="73"/>
  <c r="Q5646" i="73"/>
  <c r="Q5627" i="73"/>
  <c r="Q5608" i="73"/>
  <c r="S5535" i="73"/>
  <c r="S5525" i="73"/>
  <c r="S5515" i="73"/>
  <c r="S5505" i="73"/>
  <c r="S5495" i="73"/>
  <c r="S5488" i="73"/>
  <c r="Q5475" i="73"/>
  <c r="Q5456" i="73"/>
  <c r="Q5436" i="73"/>
  <c r="Q5368" i="73"/>
  <c r="Q5358" i="73"/>
  <c r="Q5348" i="73"/>
  <c r="Q5337" i="73"/>
  <c r="Q5327" i="73"/>
  <c r="Q5308" i="73"/>
  <c r="Q5281" i="73"/>
  <c r="S5205" i="73"/>
  <c r="Q5192" i="73"/>
  <c r="S5178" i="73"/>
  <c r="Q5148" i="73"/>
  <c r="Q5117" i="73"/>
  <c r="S5040" i="73"/>
  <c r="Q5024" i="73"/>
  <c r="Q5010" i="73"/>
  <c r="Q4996" i="73"/>
  <c r="Q4968" i="73"/>
  <c r="S4871" i="73"/>
  <c r="S4845" i="73"/>
  <c r="Q4803" i="73"/>
  <c r="Q4669" i="73"/>
  <c r="Q3874" i="73"/>
  <c r="S5682" i="73"/>
  <c r="S5672" i="73"/>
  <c r="S5662" i="73"/>
  <c r="S5645" i="73"/>
  <c r="Q5607" i="73"/>
  <c r="Q5535" i="73"/>
  <c r="Q5525" i="73"/>
  <c r="Q5515" i="73"/>
  <c r="Q5505" i="73"/>
  <c r="Q5495" i="73"/>
  <c r="Q5488" i="73"/>
  <c r="Q5474" i="73"/>
  <c r="Q5455" i="73"/>
  <c r="Q5435" i="73"/>
  <c r="S5367" i="73"/>
  <c r="S5357" i="73"/>
  <c r="S5347" i="73"/>
  <c r="S5336" i="73"/>
  <c r="Q5326" i="73"/>
  <c r="Q5306" i="73"/>
  <c r="Q5280" i="73"/>
  <c r="S5204" i="73"/>
  <c r="S5191" i="73"/>
  <c r="Q5178" i="73"/>
  <c r="Q5147" i="73"/>
  <c r="Q5114" i="73"/>
  <c r="Q5040" i="73"/>
  <c r="Q5023" i="73"/>
  <c r="Q5009" i="73"/>
  <c r="S4995" i="73"/>
  <c r="Q4966" i="73"/>
  <c r="S4870" i="73"/>
  <c r="S4844" i="73"/>
  <c r="Q4802" i="73"/>
  <c r="S4668" i="73"/>
  <c r="Q3857" i="73"/>
  <c r="Q4965" i="73"/>
  <c r="S4869" i="73"/>
  <c r="S4840" i="73"/>
  <c r="Q4798" i="73"/>
  <c r="Q4668" i="73"/>
  <c r="Q4960" i="73"/>
  <c r="S4881" i="73"/>
  <c r="Q4865" i="73"/>
  <c r="S4850" i="73"/>
  <c r="Q4837" i="73"/>
  <c r="Q4807" i="73"/>
  <c r="Q4718" i="73"/>
  <c r="Q4695" i="73"/>
  <c r="Q4653" i="73"/>
  <c r="S4548" i="73"/>
  <c r="S4514" i="73"/>
  <c r="Q4389" i="73"/>
  <c r="S4179" i="73"/>
  <c r="S3856" i="73"/>
  <c r="Q5296" i="73"/>
  <c r="Q4991" i="73"/>
  <c r="Q4959" i="73"/>
  <c r="S4880" i="73"/>
  <c r="S4864" i="73"/>
  <c r="S4849" i="73"/>
  <c r="S4836" i="73"/>
  <c r="Q4806" i="73"/>
  <c r="S4717" i="73"/>
  <c r="S4687" i="73"/>
  <c r="Q4652" i="73"/>
  <c r="Q4548" i="73"/>
  <c r="Q4509" i="73"/>
  <c r="S4388" i="73"/>
  <c r="Q4164" i="73"/>
  <c r="Q3775" i="73"/>
  <c r="Q5134" i="73"/>
  <c r="S4879" i="73"/>
  <c r="Q4864" i="73"/>
  <c r="S4848" i="73"/>
  <c r="Q4836" i="73"/>
  <c r="Q4805" i="73"/>
  <c r="Q4717" i="73"/>
  <c r="Q4687" i="73"/>
  <c r="Q4651" i="73"/>
  <c r="S4547" i="73"/>
  <c r="S4508" i="73"/>
  <c r="Q4388" i="73"/>
  <c r="Q4163" i="73"/>
  <c r="S3773" i="73"/>
  <c r="S4686" i="73"/>
  <c r="Q4650" i="73"/>
  <c r="Q4540" i="73"/>
  <c r="Q4508" i="73"/>
  <c r="S4387" i="73"/>
  <c r="Q4039" i="73"/>
  <c r="Q3773" i="73"/>
  <c r="Q4686" i="73"/>
  <c r="Q4649" i="73"/>
  <c r="S4539" i="73"/>
  <c r="S4507" i="73"/>
  <c r="Q4387" i="73"/>
  <c r="S4038" i="73"/>
  <c r="S3772" i="73"/>
  <c r="S4685" i="73"/>
  <c r="Q4635" i="73"/>
  <c r="Q4539" i="73"/>
  <c r="Q4507" i="73"/>
  <c r="S4355" i="73"/>
  <c r="Q4038" i="73"/>
  <c r="S3749" i="73"/>
  <c r="Q4954" i="73"/>
  <c r="S4875" i="73"/>
  <c r="S4861" i="73"/>
  <c r="Q4845" i="73"/>
  <c r="S4831" i="73"/>
  <c r="Q4800" i="73"/>
  <c r="Q4715" i="73"/>
  <c r="Q4685" i="73"/>
  <c r="Q4634" i="73"/>
  <c r="Q4538" i="73"/>
  <c r="S4506" i="73"/>
  <c r="Q4355" i="73"/>
  <c r="S4037" i="73"/>
  <c r="Q3601" i="73"/>
  <c r="Q4829" i="73"/>
  <c r="S4677" i="73"/>
  <c r="Q4633" i="73"/>
  <c r="Q4537" i="73"/>
  <c r="Q4491" i="73"/>
  <c r="S4354" i="73"/>
  <c r="Q4029" i="73"/>
  <c r="S3600" i="73"/>
  <c r="Q4950" i="73"/>
  <c r="S4874" i="73"/>
  <c r="S4859" i="73"/>
  <c r="Q4844" i="73"/>
  <c r="Q4827" i="73"/>
  <c r="Q4794" i="73"/>
  <c r="Q4708" i="73"/>
  <c r="Q4677" i="73"/>
  <c r="Q4632" i="73"/>
  <c r="S4536" i="73"/>
  <c r="Q4490" i="73"/>
  <c r="Q4354" i="73"/>
  <c r="S4028" i="73"/>
  <c r="Q3600" i="73"/>
  <c r="Q5153" i="73"/>
  <c r="Q4948" i="73"/>
  <c r="Q4874" i="73"/>
  <c r="S4858" i="73"/>
  <c r="S4843" i="73"/>
  <c r="Q4826" i="73"/>
  <c r="Q4790" i="73"/>
  <c r="S4707" i="73"/>
  <c r="S4676" i="73"/>
  <c r="Q4631" i="73"/>
  <c r="Q4529" i="73"/>
  <c r="Q4489" i="73"/>
  <c r="S4348" i="73"/>
  <c r="Q3962" i="73"/>
  <c r="S3599" i="73"/>
  <c r="Q4946" i="73"/>
  <c r="S4873" i="73"/>
  <c r="Q4858" i="73"/>
  <c r="Q4843" i="73"/>
  <c r="Q4825" i="73"/>
  <c r="Q4788" i="73"/>
  <c r="Q4707" i="73"/>
  <c r="Q4676" i="73"/>
  <c r="Q4630" i="73"/>
  <c r="Q4528" i="73"/>
  <c r="Q4488" i="73"/>
  <c r="Q4348" i="73"/>
  <c r="Q3961" i="73"/>
  <c r="S3542" i="73"/>
  <c r="Q4945" i="73"/>
  <c r="Q4873" i="73"/>
  <c r="S4856" i="73"/>
  <c r="S4842" i="73"/>
  <c r="Q4824" i="73"/>
  <c r="Q4787" i="73"/>
  <c r="S4706" i="73"/>
  <c r="Q4527" i="73"/>
  <c r="Q4487" i="73"/>
  <c r="Q4228" i="73"/>
  <c r="Q3960" i="73"/>
  <c r="Q3229" i="73"/>
  <c r="Q4942" i="73"/>
  <c r="S4872" i="73"/>
  <c r="S4855" i="73"/>
  <c r="S4841" i="73"/>
  <c r="Q4823" i="73"/>
  <c r="Q4786" i="73"/>
  <c r="Q4706" i="73"/>
  <c r="Q4615" i="73"/>
  <c r="S4526" i="73"/>
  <c r="Q4486" i="73"/>
  <c r="S4227" i="73"/>
  <c r="Q3959" i="73"/>
  <c r="S3228" i="73"/>
  <c r="S4670" i="73"/>
  <c r="Q4614" i="73"/>
  <c r="Q4526" i="73"/>
  <c r="Q4468" i="73"/>
  <c r="Q4227" i="73"/>
  <c r="S3944" i="73"/>
  <c r="Q3228" i="73"/>
  <c r="Q4670" i="73"/>
  <c r="Q4613" i="73"/>
  <c r="S4525" i="73"/>
  <c r="Q4467" i="73"/>
  <c r="S4226" i="73"/>
  <c r="Q3944" i="73"/>
  <c r="Q3227" i="73"/>
  <c r="Q4970" i="73"/>
  <c r="S4697" i="73"/>
  <c r="S4669" i="73"/>
  <c r="Q4612" i="73"/>
  <c r="Q4517" i="73"/>
  <c r="Q4466" i="73"/>
  <c r="Q4218" i="73"/>
  <c r="Q3876" i="73"/>
  <c r="S3107" i="73"/>
  <c r="Q3875" i="73"/>
  <c r="Q3873" i="73"/>
  <c r="Q3756" i="73"/>
  <c r="Q3543" i="73"/>
  <c r="Q3108" i="73"/>
  <c r="S5334" i="73"/>
  <c r="S5327" i="73"/>
  <c r="Q5316" i="73"/>
  <c r="Q5297" i="73"/>
  <c r="Q5277" i="73"/>
  <c r="Q5207" i="73"/>
  <c r="Q5197" i="73"/>
  <c r="Q5187" i="73"/>
  <c r="Q5177" i="73"/>
  <c r="Q5167" i="73"/>
  <c r="Q5160" i="73"/>
  <c r="Q5144" i="73"/>
  <c r="Q5125" i="73"/>
  <c r="Q5105" i="73"/>
  <c r="S5039" i="73"/>
  <c r="S5029" i="73"/>
  <c r="S5019" i="73"/>
  <c r="S5009" i="73"/>
  <c r="Q4992" i="73"/>
  <c r="Q4973" i="73"/>
  <c r="Q4953" i="73"/>
  <c r="Q4882" i="73"/>
  <c r="Q4872" i="73"/>
  <c r="Q4862" i="73"/>
  <c r="Q4852" i="73"/>
  <c r="Q4842" i="73"/>
  <c r="Q4835" i="73"/>
  <c r="Q4820" i="73"/>
  <c r="Q4801" i="73"/>
  <c r="Q4781" i="73"/>
  <c r="S4714" i="73"/>
  <c r="S4704" i="73"/>
  <c r="S4694" i="73"/>
  <c r="S4684" i="73"/>
  <c r="S4667" i="73"/>
  <c r="Q4629" i="73"/>
  <c r="Q4557" i="73"/>
  <c r="Q4547" i="73"/>
  <c r="Q4536" i="73"/>
  <c r="Q4525" i="73"/>
  <c r="Q4514" i="73"/>
  <c r="Q4506" i="73"/>
  <c r="Q4462" i="73"/>
  <c r="S4385" i="73"/>
  <c r="S4347" i="73"/>
  <c r="Q4217" i="73"/>
  <c r="Q4162" i="73"/>
  <c r="Q4028" i="73"/>
  <c r="S3943" i="73"/>
  <c r="Q3856" i="73"/>
  <c r="S3748" i="73"/>
  <c r="Q3542" i="73"/>
  <c r="Q3106" i="73"/>
  <c r="Q4714" i="73"/>
  <c r="Q4704" i="73"/>
  <c r="Q4694" i="73"/>
  <c r="Q4684" i="73"/>
  <c r="Q4667" i="73"/>
  <c r="Q4648" i="73"/>
  <c r="Q4628" i="73"/>
  <c r="S4556" i="73"/>
  <c r="S4546" i="73"/>
  <c r="S4535" i="73"/>
  <c r="S4524" i="73"/>
  <c r="S4513" i="73"/>
  <c r="S4505" i="73"/>
  <c r="Q4485" i="73"/>
  <c r="Q4461" i="73"/>
  <c r="Q4385" i="73"/>
  <c r="Q4347" i="73"/>
  <c r="S4216" i="73"/>
  <c r="Q4161" i="73"/>
  <c r="Q4027" i="73"/>
  <c r="Q3943" i="73"/>
  <c r="S3855" i="73"/>
  <c r="Q3748" i="73"/>
  <c r="Q3541" i="73"/>
  <c r="S3105" i="73"/>
  <c r="S5343" i="73"/>
  <c r="S5333" i="73"/>
  <c r="S5326" i="73"/>
  <c r="Q5314" i="73"/>
  <c r="Q5295" i="73"/>
  <c r="Q5275" i="73"/>
  <c r="Q5206" i="73"/>
  <c r="Q5196" i="73"/>
  <c r="Q5186" i="73"/>
  <c r="Q5176" i="73"/>
  <c r="Q5166" i="73"/>
  <c r="Q5159" i="73"/>
  <c r="Q5142" i="73"/>
  <c r="Q5123" i="73"/>
  <c r="Q5104" i="73"/>
  <c r="S5038" i="73"/>
  <c r="S5028" i="73"/>
  <c r="S5018" i="73"/>
  <c r="S5008" i="73"/>
  <c r="S5001" i="73"/>
  <c r="Q4990" i="73"/>
  <c r="Q4971" i="73"/>
  <c r="Q4951" i="73"/>
  <c r="Q4881" i="73"/>
  <c r="Q4871" i="73"/>
  <c r="Q4861" i="73"/>
  <c r="Q4851" i="73"/>
  <c r="Q4841" i="73"/>
  <c r="Q4834" i="73"/>
  <c r="Q4818" i="73"/>
  <c r="Q4799" i="73"/>
  <c r="Q4779" i="73"/>
  <c r="S4713" i="73"/>
  <c r="S4703" i="73"/>
  <c r="S4693" i="73"/>
  <c r="S4683" i="73"/>
  <c r="Q4666" i="73"/>
  <c r="Q4647" i="73"/>
  <c r="Q4627" i="73"/>
  <c r="Q4556" i="73"/>
  <c r="Q4546" i="73"/>
  <c r="Q4535" i="73"/>
  <c r="Q4524" i="73"/>
  <c r="Q4513" i="73"/>
  <c r="Q4505" i="73"/>
  <c r="Q4484" i="73"/>
  <c r="Q4456" i="73"/>
  <c r="S4384" i="73"/>
  <c r="Q4336" i="73"/>
  <c r="Q4208" i="73"/>
  <c r="Q4145" i="73"/>
  <c r="S4007" i="73"/>
  <c r="Q3923" i="73"/>
  <c r="Q3834" i="73"/>
  <c r="Q3735" i="73"/>
  <c r="Q3467" i="73"/>
  <c r="Q3006" i="73"/>
  <c r="Q4713" i="73"/>
  <c r="Q4703" i="73"/>
  <c r="Q4693" i="73"/>
  <c r="Q4683" i="73"/>
  <c r="Q4665" i="73"/>
  <c r="Q4646" i="73"/>
  <c r="Q4626" i="73"/>
  <c r="S4555" i="73"/>
  <c r="S4545" i="73"/>
  <c r="S4534" i="73"/>
  <c r="S4523" i="73"/>
  <c r="S4504" i="73"/>
  <c r="Q4483" i="73"/>
  <c r="Q4455" i="73"/>
  <c r="Q4384" i="73"/>
  <c r="Q4335" i="73"/>
  <c r="S4207" i="73"/>
  <c r="Q4144" i="73"/>
  <c r="Q4007" i="73"/>
  <c r="S3922" i="73"/>
  <c r="S3833" i="73"/>
  <c r="Q3734" i="73"/>
  <c r="S3466" i="73"/>
  <c r="Q3005" i="73"/>
  <c r="S5332" i="73"/>
  <c r="S5325" i="73"/>
  <c r="Q5312" i="73"/>
  <c r="Q5293" i="73"/>
  <c r="Q5273" i="73"/>
  <c r="Q5205" i="73"/>
  <c r="Q5195" i="73"/>
  <c r="Q5185" i="73"/>
  <c r="Q5175" i="73"/>
  <c r="Q5165" i="73"/>
  <c r="Q5158" i="73"/>
  <c r="Q5140" i="73"/>
  <c r="Q5121" i="73"/>
  <c r="Q5102" i="73"/>
  <c r="S5037" i="73"/>
  <c r="S5027" i="73"/>
  <c r="S5017" i="73"/>
  <c r="S5007" i="73"/>
  <c r="S5000" i="73"/>
  <c r="Q4988" i="73"/>
  <c r="Q4969" i="73"/>
  <c r="Q4949" i="73"/>
  <c r="Q4880" i="73"/>
  <c r="Q4870" i="73"/>
  <c r="Q4860" i="73"/>
  <c r="Q4850" i="73"/>
  <c r="Q4840" i="73"/>
  <c r="Q4833" i="73"/>
  <c r="Q4816" i="73"/>
  <c r="Q4797" i="73"/>
  <c r="Q4778" i="73"/>
  <c r="S4712" i="73"/>
  <c r="S4702" i="73"/>
  <c r="S4692" i="73"/>
  <c r="S4682" i="73"/>
  <c r="S4675" i="73"/>
  <c r="Q4664" i="73"/>
  <c r="Q4645" i="73"/>
  <c r="Q4625" i="73"/>
  <c r="Q4555" i="73"/>
  <c r="Q4545" i="73"/>
  <c r="Q4534" i="73"/>
  <c r="Q4523" i="73"/>
  <c r="Q4504" i="73"/>
  <c r="Q4482" i="73"/>
  <c r="Q4454" i="73"/>
  <c r="S4382" i="73"/>
  <c r="Q4334" i="73"/>
  <c r="Q4207" i="73"/>
  <c r="Q4143" i="73"/>
  <c r="S4006" i="73"/>
  <c r="Q3922" i="73"/>
  <c r="Q3833" i="73"/>
  <c r="Q3732" i="73"/>
  <c r="Q3466" i="73"/>
  <c r="S3004" i="73"/>
  <c r="S4839" i="73"/>
  <c r="S4832" i="73"/>
  <c r="Q4815" i="73"/>
  <c r="Q4796" i="73"/>
  <c r="Q4777" i="73"/>
  <c r="Q4712" i="73"/>
  <c r="Q4702" i="73"/>
  <c r="Q4692" i="73"/>
  <c r="Q4682" i="73"/>
  <c r="Q4675" i="73"/>
  <c r="Q4663" i="73"/>
  <c r="Q4644" i="73"/>
  <c r="Q4624" i="73"/>
  <c r="S4554" i="73"/>
  <c r="S4544" i="73"/>
  <c r="S4533" i="73"/>
  <c r="S4522" i="73"/>
  <c r="Q4503" i="73"/>
  <c r="Q4481" i="73"/>
  <c r="Q4453" i="73"/>
  <c r="Q4378" i="73"/>
  <c r="Q4333" i="73"/>
  <c r="S4206" i="73"/>
  <c r="Q4142" i="73"/>
  <c r="Q4006" i="73"/>
  <c r="S3921" i="73"/>
  <c r="S3832" i="73"/>
  <c r="Q3731" i="73"/>
  <c r="S3465" i="73"/>
  <c r="Q3004" i="73"/>
  <c r="Q5138" i="73"/>
  <c r="Q5119" i="73"/>
  <c r="S5046" i="73"/>
  <c r="S5036" i="73"/>
  <c r="S5026" i="73"/>
  <c r="S5016" i="73"/>
  <c r="S5006" i="73"/>
  <c r="S4999" i="73"/>
  <c r="Q4986" i="73"/>
  <c r="Q4967" i="73"/>
  <c r="Q4947" i="73"/>
  <c r="Q4879" i="73"/>
  <c r="Q4869" i="73"/>
  <c r="Q4859" i="73"/>
  <c r="Q4849" i="73"/>
  <c r="Q4839" i="73"/>
  <c r="Q4832" i="73"/>
  <c r="Q4814" i="73"/>
  <c r="Q4795" i="73"/>
  <c r="Q4776" i="73"/>
  <c r="S4711" i="73"/>
  <c r="S4701" i="73"/>
  <c r="S4691" i="73"/>
  <c r="S4681" i="73"/>
  <c r="S4674" i="73"/>
  <c r="Q4662" i="73"/>
  <c r="Q4643" i="73"/>
  <c r="Q4623" i="73"/>
  <c r="Q4554" i="73"/>
  <c r="Q4544" i="73"/>
  <c r="Q4533" i="73"/>
  <c r="Q4522" i="73"/>
  <c r="Q4502" i="73"/>
  <c r="Q4479" i="73"/>
  <c r="S4375" i="73"/>
  <c r="Q4317" i="73"/>
  <c r="Q4198" i="73"/>
  <c r="Q4126" i="73"/>
  <c r="Q3996" i="73"/>
  <c r="S3912" i="73"/>
  <c r="Q3820" i="73"/>
  <c r="Q3707" i="73"/>
  <c r="Q3409" i="73"/>
  <c r="Q2883" i="73"/>
  <c r="Q4701" i="73"/>
  <c r="Q4691" i="73"/>
  <c r="Q4681" i="73"/>
  <c r="Q4674" i="73"/>
  <c r="Q4661" i="73"/>
  <c r="Q4642" i="73"/>
  <c r="Q4622" i="73"/>
  <c r="S4553" i="73"/>
  <c r="S4543" i="73"/>
  <c r="S4532" i="73"/>
  <c r="S4521" i="73"/>
  <c r="Q4501" i="73"/>
  <c r="Q4476" i="73"/>
  <c r="Q4451" i="73"/>
  <c r="Q4375" i="73"/>
  <c r="Q4316" i="73"/>
  <c r="S4197" i="73"/>
  <c r="Q4125" i="73"/>
  <c r="Q3995" i="73"/>
  <c r="Q3912" i="73"/>
  <c r="Q3819" i="73"/>
  <c r="Q3705" i="73"/>
  <c r="S3408" i="73"/>
  <c r="Q2882" i="73"/>
  <c r="Q4831" i="73"/>
  <c r="Q4812" i="73"/>
  <c r="Q4793" i="73"/>
  <c r="S4720" i="73"/>
  <c r="S4710" i="73"/>
  <c r="S4700" i="73"/>
  <c r="S4690" i="73"/>
  <c r="S4680" i="73"/>
  <c r="S4673" i="73"/>
  <c r="Q4660" i="73"/>
  <c r="Q4641" i="73"/>
  <c r="Q4621" i="73"/>
  <c r="Q4553" i="73"/>
  <c r="Q4543" i="73"/>
  <c r="Q4532" i="73"/>
  <c r="Q4521" i="73"/>
  <c r="Q4500" i="73"/>
  <c r="Q4475" i="73"/>
  <c r="Q4450" i="73"/>
  <c r="S4374" i="73"/>
  <c r="Q4315" i="73"/>
  <c r="Q4197" i="73"/>
  <c r="Q4124" i="73"/>
  <c r="Q3994" i="73"/>
  <c r="Q3911" i="73"/>
  <c r="Q3818" i="73"/>
  <c r="Q3704" i="73"/>
  <c r="Q3408" i="73"/>
  <c r="Q2878" i="73"/>
  <c r="Q5330" i="73"/>
  <c r="Q5323" i="73"/>
  <c r="Q5307" i="73"/>
  <c r="Q5288" i="73"/>
  <c r="Q5268" i="73"/>
  <c r="S5202" i="73"/>
  <c r="S5192" i="73"/>
  <c r="S5182" i="73"/>
  <c r="S5172" i="73"/>
  <c r="Q5155" i="73"/>
  <c r="Q5136" i="73"/>
  <c r="Q5116" i="73"/>
  <c r="Q5045" i="73"/>
  <c r="Q5035" i="73"/>
  <c r="Q5025" i="73"/>
  <c r="Q5015" i="73"/>
  <c r="Q5005" i="73"/>
  <c r="Q4998" i="73"/>
  <c r="Q4983" i="73"/>
  <c r="Q4964" i="73"/>
  <c r="Q4944" i="73"/>
  <c r="S4877" i="73"/>
  <c r="S4867" i="73"/>
  <c r="S4857" i="73"/>
  <c r="S4847" i="73"/>
  <c r="S4830" i="73"/>
  <c r="Q4792" i="73"/>
  <c r="Q4720" i="73"/>
  <c r="Q4710" i="73"/>
  <c r="Q4700" i="73"/>
  <c r="Q4690" i="73"/>
  <c r="Q4680" i="73"/>
  <c r="Q4673" i="73"/>
  <c r="Q4659" i="73"/>
  <c r="Q4640" i="73"/>
  <c r="Q4620" i="73"/>
  <c r="S4552" i="73"/>
  <c r="S4542" i="73"/>
  <c r="S4531" i="73"/>
  <c r="S4520" i="73"/>
  <c r="S4512" i="73"/>
  <c r="Q4498" i="73"/>
  <c r="Q4474" i="73"/>
  <c r="Q4449" i="73"/>
  <c r="Q4374" i="73"/>
  <c r="Q4314" i="73"/>
  <c r="S4196" i="73"/>
  <c r="Q4123" i="73"/>
  <c r="Q3993" i="73"/>
  <c r="Q3910" i="73"/>
  <c r="Q3817" i="73"/>
  <c r="Q3703" i="73"/>
  <c r="S3407" i="73"/>
  <c r="Q2876" i="73"/>
  <c r="Q5182" i="73"/>
  <c r="Q5172" i="73"/>
  <c r="Q5154" i="73"/>
  <c r="Q5135" i="73"/>
  <c r="Q5115" i="73"/>
  <c r="S5044" i="73"/>
  <c r="S5034" i="73"/>
  <c r="S5024" i="73"/>
  <c r="S5014" i="73"/>
  <c r="S5004" i="73"/>
  <c r="S4997" i="73"/>
  <c r="Q4982" i="73"/>
  <c r="Q4963" i="73"/>
  <c r="Q4943" i="73"/>
  <c r="Q4877" i="73"/>
  <c r="Q4867" i="73"/>
  <c r="Q4857" i="73"/>
  <c r="Q4847" i="73"/>
  <c r="Q4830" i="73"/>
  <c r="Q4811" i="73"/>
  <c r="Q4791" i="73"/>
  <c r="S4719" i="73"/>
  <c r="S4709" i="73"/>
  <c r="S4699" i="73"/>
  <c r="S4689" i="73"/>
  <c r="S4679" i="73"/>
  <c r="S4672" i="73"/>
  <c r="Q4658" i="73"/>
  <c r="Q4639" i="73"/>
  <c r="Q4619" i="73"/>
  <c r="Q4552" i="73"/>
  <c r="Q4542" i="73"/>
  <c r="Q4531" i="73"/>
  <c r="Q4520" i="73"/>
  <c r="Q4512" i="73"/>
  <c r="Q4495" i="73"/>
  <c r="Q4473" i="73"/>
  <c r="S4394" i="73"/>
  <c r="S4365" i="73"/>
  <c r="Q4297" i="73"/>
  <c r="Q4188" i="73"/>
  <c r="S4060" i="73"/>
  <c r="Q3976" i="73"/>
  <c r="S3890" i="73"/>
  <c r="S3799" i="73"/>
  <c r="Q3671" i="73"/>
  <c r="S3330" i="73"/>
  <c r="Q2596" i="73"/>
  <c r="Q4719" i="73"/>
  <c r="Q4709" i="73"/>
  <c r="Q4699" i="73"/>
  <c r="Q4689" i="73"/>
  <c r="Q4679" i="73"/>
  <c r="Q4672" i="73"/>
  <c r="Q4657" i="73"/>
  <c r="Q4638" i="73"/>
  <c r="Q4618" i="73"/>
  <c r="S4551" i="73"/>
  <c r="S4541" i="73"/>
  <c r="S4530" i="73"/>
  <c r="S4519" i="73"/>
  <c r="Q4511" i="73"/>
  <c r="Q4494" i="73"/>
  <c r="Q4472" i="73"/>
  <c r="Q4394" i="73"/>
  <c r="Q4365" i="73"/>
  <c r="Q4296" i="73"/>
  <c r="S4187" i="73"/>
  <c r="Q4060" i="73"/>
  <c r="S3975" i="73"/>
  <c r="Q3890" i="73"/>
  <c r="Q3799" i="73"/>
  <c r="Q3670" i="73"/>
  <c r="Q3330" i="73"/>
  <c r="Q2595" i="73"/>
  <c r="S5338" i="73"/>
  <c r="S5328" i="73"/>
  <c r="S5321" i="73"/>
  <c r="Q5304" i="73"/>
  <c r="Q5285" i="73"/>
  <c r="Q5266" i="73"/>
  <c r="Q5201" i="73"/>
  <c r="Q5191" i="73"/>
  <c r="Q5181" i="73"/>
  <c r="Q5171" i="73"/>
  <c r="Q5164" i="73"/>
  <c r="Q5152" i="73"/>
  <c r="Q5133" i="73"/>
  <c r="Q5113" i="73"/>
  <c r="S5043" i="73"/>
  <c r="S5033" i="73"/>
  <c r="S5023" i="73"/>
  <c r="S5013" i="73"/>
  <c r="S5003" i="73"/>
  <c r="S4996" i="73"/>
  <c r="Q4980" i="73"/>
  <c r="Q4961" i="73"/>
  <c r="Q4876" i="73"/>
  <c r="Q4866" i="73"/>
  <c r="Q4856" i="73"/>
  <c r="Q4846" i="73"/>
  <c r="Q4828" i="73"/>
  <c r="Q4809" i="73"/>
  <c r="Q4789" i="73"/>
  <c r="S4718" i="73"/>
  <c r="S4708" i="73"/>
  <c r="S4698" i="73"/>
  <c r="S4688" i="73"/>
  <c r="S4678" i="73"/>
  <c r="S4671" i="73"/>
  <c r="Q4656" i="73"/>
  <c r="Q4637" i="73"/>
  <c r="Q4617" i="73"/>
  <c r="Q4551" i="73"/>
  <c r="Q4541" i="73"/>
  <c r="Q4530" i="73"/>
  <c r="Q4519" i="73"/>
  <c r="Q4510" i="73"/>
  <c r="Q4493" i="73"/>
  <c r="Q4470" i="73"/>
  <c r="Q4393" i="73"/>
  <c r="S4364" i="73"/>
  <c r="Q4295" i="73"/>
  <c r="Q4187" i="73"/>
  <c r="S4059" i="73"/>
  <c r="Q3975" i="73"/>
  <c r="S3889" i="73"/>
  <c r="S3798" i="73"/>
  <c r="Q3669" i="73"/>
  <c r="Q3328" i="73"/>
  <c r="Q2594" i="73"/>
  <c r="Q4698" i="73"/>
  <c r="Q4688" i="73"/>
  <c r="Q4678" i="73"/>
  <c r="Q4671" i="73"/>
  <c r="Q4655" i="73"/>
  <c r="Q4636" i="73"/>
  <c r="Q4616" i="73"/>
  <c r="S4550" i="73"/>
  <c r="S4540" i="73"/>
  <c r="S4529" i="73"/>
  <c r="Q4518" i="73"/>
  <c r="S4509" i="73"/>
  <c r="Q4492" i="73"/>
  <c r="Q4469" i="73"/>
  <c r="S4392" i="73"/>
  <c r="Q4364" i="73"/>
  <c r="Q4294" i="73"/>
  <c r="Q4059" i="73"/>
  <c r="S3974" i="73"/>
  <c r="Q3889" i="73"/>
  <c r="Q3798" i="73"/>
  <c r="S3662" i="73"/>
  <c r="S3327" i="73"/>
  <c r="Q2592" i="73"/>
  <c r="S4393" i="73"/>
  <c r="S4383" i="73"/>
  <c r="S4373" i="73"/>
  <c r="S4363" i="73"/>
  <c r="S4353" i="73"/>
  <c r="S4346" i="73"/>
  <c r="Q4332" i="73"/>
  <c r="Q4313" i="73"/>
  <c r="Q4293" i="73"/>
  <c r="Q4226" i="73"/>
  <c r="Q4216" i="73"/>
  <c r="Q4206" i="73"/>
  <c r="Q4196" i="73"/>
  <c r="Q4179" i="73"/>
  <c r="Q4160" i="73"/>
  <c r="Q4141" i="73"/>
  <c r="S4068" i="73"/>
  <c r="S4058" i="73"/>
  <c r="Q4037" i="73"/>
  <c r="Q4026" i="73"/>
  <c r="S4005" i="73"/>
  <c r="Q3992" i="73"/>
  <c r="Q3974" i="73"/>
  <c r="S3952" i="73"/>
  <c r="S3942" i="73"/>
  <c r="Q3921" i="73"/>
  <c r="Q3909" i="73"/>
  <c r="S3888" i="73"/>
  <c r="Q3872" i="73"/>
  <c r="Q3855" i="73"/>
  <c r="Q3832" i="73"/>
  <c r="Q3816" i="73"/>
  <c r="S3797" i="73"/>
  <c r="Q3772" i="73"/>
  <c r="S3747" i="73"/>
  <c r="S3720" i="73"/>
  <c r="Q3702" i="73"/>
  <c r="Q3662" i="73"/>
  <c r="Q3599" i="73"/>
  <c r="Q3540" i="73"/>
  <c r="Q3465" i="73"/>
  <c r="Q3407" i="73"/>
  <c r="Q3327" i="73"/>
  <c r="Q3225" i="73"/>
  <c r="Q3105" i="73"/>
  <c r="Q3002" i="73"/>
  <c r="S2875" i="73"/>
  <c r="Q2590" i="73"/>
  <c r="Q4383" i="73"/>
  <c r="Q4373" i="73"/>
  <c r="Q4363" i="73"/>
  <c r="Q4353" i="73"/>
  <c r="Q4346" i="73"/>
  <c r="Q4331" i="73"/>
  <c r="Q4312" i="73"/>
  <c r="Q4292" i="73"/>
  <c r="S4225" i="73"/>
  <c r="S4215" i="73"/>
  <c r="S4205" i="73"/>
  <c r="S4195" i="73"/>
  <c r="S4178" i="73"/>
  <c r="Q4140" i="73"/>
  <c r="Q4068" i="73"/>
  <c r="Q4058" i="73"/>
  <c r="S4036" i="73"/>
  <c r="Q4025" i="73"/>
  <c r="Q4005" i="73"/>
  <c r="Q3991" i="73"/>
  <c r="S3973" i="73"/>
  <c r="Q3952" i="73"/>
  <c r="Q3942" i="73"/>
  <c r="S3920" i="73"/>
  <c r="Q3908" i="73"/>
  <c r="Q3888" i="73"/>
  <c r="S3865" i="73"/>
  <c r="S3854" i="73"/>
  <c r="S3831" i="73"/>
  <c r="Q3815" i="73"/>
  <c r="S3796" i="73"/>
  <c r="S3771" i="73"/>
  <c r="Q3747" i="73"/>
  <c r="Q3720" i="73"/>
  <c r="Q3701" i="73"/>
  <c r="Q3654" i="73"/>
  <c r="Q3591" i="73"/>
  <c r="Q3524" i="73"/>
  <c r="Q3457" i="73"/>
  <c r="Q3391" i="73"/>
  <c r="Q3313" i="73"/>
  <c r="Q3194" i="73"/>
  <c r="Q3092" i="73"/>
  <c r="Q2971" i="73"/>
  <c r="Q2837" i="73"/>
  <c r="Q2474" i="73"/>
  <c r="S4372" i="73"/>
  <c r="S4362" i="73"/>
  <c r="S4352" i="73"/>
  <c r="S4345" i="73"/>
  <c r="Q4330" i="73"/>
  <c r="Q4311" i="73"/>
  <c r="Q4291" i="73"/>
  <c r="Q4225" i="73"/>
  <c r="Q4215" i="73"/>
  <c r="Q4205" i="73"/>
  <c r="Q4195" i="73"/>
  <c r="Q4178" i="73"/>
  <c r="Q4159" i="73"/>
  <c r="Q4139" i="73"/>
  <c r="S4067" i="73"/>
  <c r="S4057" i="73"/>
  <c r="Q4036" i="73"/>
  <c r="Q4024" i="73"/>
  <c r="S4004" i="73"/>
  <c r="Q3990" i="73"/>
  <c r="Q3973" i="73"/>
  <c r="S3951" i="73"/>
  <c r="S3941" i="73"/>
  <c r="Q3920" i="73"/>
  <c r="Q3907" i="73"/>
  <c r="S3887" i="73"/>
  <c r="Q3865" i="73"/>
  <c r="Q3854" i="73"/>
  <c r="Q3831" i="73"/>
  <c r="Q3814" i="73"/>
  <c r="Q3794" i="73"/>
  <c r="Q3771" i="73"/>
  <c r="S3746" i="73"/>
  <c r="Q3719" i="73"/>
  <c r="Q3700" i="73"/>
  <c r="S3653" i="73"/>
  <c r="S3590" i="73"/>
  <c r="S3514" i="73"/>
  <c r="S3456" i="73"/>
  <c r="Q3390" i="73"/>
  <c r="Q3312" i="73"/>
  <c r="S3193" i="73"/>
  <c r="Q3090" i="73"/>
  <c r="S2970" i="73"/>
  <c r="S2836" i="73"/>
  <c r="Q2470" i="73"/>
  <c r="Q4392" i="73"/>
  <c r="Q4382" i="73"/>
  <c r="Q4372" i="73"/>
  <c r="Q4362" i="73"/>
  <c r="Q4352" i="73"/>
  <c r="Q4345" i="73"/>
  <c r="Q4329" i="73"/>
  <c r="Q4310" i="73"/>
  <c r="Q4290" i="73"/>
  <c r="S4224" i="73"/>
  <c r="S4214" i="73"/>
  <c r="S4204" i="73"/>
  <c r="S4194" i="73"/>
  <c r="Q4177" i="73"/>
  <c r="Q4158" i="73"/>
  <c r="Q4138" i="73"/>
  <c r="Q4067" i="73"/>
  <c r="Q4057" i="73"/>
  <c r="S4035" i="73"/>
  <c r="Q4023" i="73"/>
  <c r="Q4004" i="73"/>
  <c r="Q3989" i="73"/>
  <c r="S3972" i="73"/>
  <c r="Q3951" i="73"/>
  <c r="Q3941" i="73"/>
  <c r="S3919" i="73"/>
  <c r="Q3906" i="73"/>
  <c r="Q3887" i="73"/>
  <c r="S3864" i="73"/>
  <c r="Q3853" i="73"/>
  <c r="S3830" i="73"/>
  <c r="S3807" i="73"/>
  <c r="Q3793" i="73"/>
  <c r="Q3770" i="73"/>
  <c r="Q3746" i="73"/>
  <c r="S3718" i="73"/>
  <c r="Q3698" i="73"/>
  <c r="Q3653" i="73"/>
  <c r="Q3590" i="73"/>
  <c r="Q3514" i="73"/>
  <c r="Q3456" i="73"/>
  <c r="Q3389" i="73"/>
  <c r="Q3311" i="73"/>
  <c r="Q3192" i="73"/>
  <c r="Q3089" i="73"/>
  <c r="Q2970" i="73"/>
  <c r="Q2836" i="73"/>
  <c r="Q2469" i="73"/>
  <c r="S4381" i="73"/>
  <c r="S4371" i="73"/>
  <c r="S4361" i="73"/>
  <c r="S4351" i="73"/>
  <c r="S4344" i="73"/>
  <c r="Q4328" i="73"/>
  <c r="Q4309" i="73"/>
  <c r="Q4224" i="73"/>
  <c r="Q4214" i="73"/>
  <c r="Q4204" i="73"/>
  <c r="Q4194" i="73"/>
  <c r="Q4176" i="73"/>
  <c r="Q4157" i="73"/>
  <c r="Q4137" i="73"/>
  <c r="S4066" i="73"/>
  <c r="Q4056" i="73"/>
  <c r="Q4035" i="73"/>
  <c r="Q4022" i="73"/>
  <c r="S4003" i="73"/>
  <c r="Q3988" i="73"/>
  <c r="Q3972" i="73"/>
  <c r="S3950" i="73"/>
  <c r="Q3940" i="73"/>
  <c r="Q3919" i="73"/>
  <c r="Q3905" i="73"/>
  <c r="S3886" i="73"/>
  <c r="Q3864" i="73"/>
  <c r="Q3852" i="73"/>
  <c r="Q3830" i="73"/>
  <c r="S3806" i="73"/>
  <c r="Q3792" i="73"/>
  <c r="S3769" i="73"/>
  <c r="Q3745" i="73"/>
  <c r="Q3718" i="73"/>
  <c r="S3691" i="73"/>
  <c r="S3652" i="73"/>
  <c r="S3589" i="73"/>
  <c r="S3513" i="73"/>
  <c r="S3455" i="73"/>
  <c r="S3379" i="73"/>
  <c r="Q3309" i="73"/>
  <c r="S3191" i="73"/>
  <c r="Q3088" i="73"/>
  <c r="Q2969" i="73"/>
  <c r="Q2834" i="73"/>
  <c r="Q2467" i="73"/>
  <c r="S4538" i="73"/>
  <c r="S4528" i="73"/>
  <c r="S4518" i="73"/>
  <c r="S4511" i="73"/>
  <c r="Q4499" i="73"/>
  <c r="Q4480" i="73"/>
  <c r="Q4460" i="73"/>
  <c r="Q4391" i="73"/>
  <c r="Q4381" i="73"/>
  <c r="Q4371" i="73"/>
  <c r="Q4361" i="73"/>
  <c r="Q4351" i="73"/>
  <c r="Q4344" i="73"/>
  <c r="Q4327" i="73"/>
  <c r="Q4308" i="73"/>
  <c r="Q4289" i="73"/>
  <c r="S4223" i="73"/>
  <c r="S4213" i="73"/>
  <c r="S4203" i="73"/>
  <c r="S4193" i="73"/>
  <c r="S4186" i="73"/>
  <c r="Q4175" i="73"/>
  <c r="Q4156" i="73"/>
  <c r="Q4136" i="73"/>
  <c r="Q4066" i="73"/>
  <c r="Q4055" i="73"/>
  <c r="S4034" i="73"/>
  <c r="Q4021" i="73"/>
  <c r="Q4003" i="73"/>
  <c r="S3981" i="73"/>
  <c r="S3971" i="73"/>
  <c r="Q3950" i="73"/>
  <c r="Q3939" i="73"/>
  <c r="S3918" i="73"/>
  <c r="Q3904" i="73"/>
  <c r="Q3886" i="73"/>
  <c r="S3863" i="73"/>
  <c r="Q3851" i="73"/>
  <c r="S3829" i="73"/>
  <c r="Q3805" i="73"/>
  <c r="Q3791" i="73"/>
  <c r="Q3769" i="73"/>
  <c r="S3744" i="73"/>
  <c r="Q3717" i="73"/>
  <c r="S3688" i="73"/>
  <c r="Q3652" i="73"/>
  <c r="Q3589" i="73"/>
  <c r="Q3513" i="73"/>
  <c r="Q3455" i="73"/>
  <c r="Q3379" i="73"/>
  <c r="Q3307" i="73"/>
  <c r="Q3191" i="73"/>
  <c r="Q3084" i="73"/>
  <c r="Q2968" i="73"/>
  <c r="Q2830" i="73"/>
  <c r="Q2466" i="73"/>
  <c r="Q4459" i="73"/>
  <c r="S4390" i="73"/>
  <c r="S4380" i="73"/>
  <c r="S4370" i="73"/>
  <c r="S4360" i="73"/>
  <c r="S4350" i="73"/>
  <c r="S4343" i="73"/>
  <c r="Q4326" i="73"/>
  <c r="Q4307" i="73"/>
  <c r="Q4288" i="73"/>
  <c r="Q4223" i="73"/>
  <c r="Q4213" i="73"/>
  <c r="Q4203" i="73"/>
  <c r="Q4193" i="73"/>
  <c r="Q4186" i="73"/>
  <c r="Q4174" i="73"/>
  <c r="Q4155" i="73"/>
  <c r="Q4135" i="73"/>
  <c r="S4065" i="73"/>
  <c r="Q4054" i="73"/>
  <c r="Q4034" i="73"/>
  <c r="Q4020" i="73"/>
  <c r="S4002" i="73"/>
  <c r="Q3981" i="73"/>
  <c r="Q3971" i="73"/>
  <c r="S3949" i="73"/>
  <c r="Q3938" i="73"/>
  <c r="Q3918" i="73"/>
  <c r="Q3903" i="73"/>
  <c r="S3885" i="73"/>
  <c r="Q3863" i="73"/>
  <c r="Q3850" i="73"/>
  <c r="Q3829" i="73"/>
  <c r="S3804" i="73"/>
  <c r="Q3790" i="73"/>
  <c r="S3768" i="73"/>
  <c r="Q3742" i="73"/>
  <c r="S3716" i="73"/>
  <c r="S3687" i="73"/>
  <c r="S3632" i="73"/>
  <c r="Q3575" i="73"/>
  <c r="Q3505" i="73"/>
  <c r="Q3442" i="73"/>
  <c r="Q3371" i="73"/>
  <c r="Q3280" i="73"/>
  <c r="Q3174" i="73"/>
  <c r="Q3057" i="73"/>
  <c r="Q2951" i="73"/>
  <c r="Q2780" i="73"/>
  <c r="S2322" i="73"/>
  <c r="S4537" i="73"/>
  <c r="S4527" i="73"/>
  <c r="S4517" i="73"/>
  <c r="S4510" i="73"/>
  <c r="Q4497" i="73"/>
  <c r="Q4478" i="73"/>
  <c r="Q4458" i="73"/>
  <c r="Q4390" i="73"/>
  <c r="Q4380" i="73"/>
  <c r="Q4370" i="73"/>
  <c r="Q4360" i="73"/>
  <c r="Q4350" i="73"/>
  <c r="Q4343" i="73"/>
  <c r="Q4325" i="73"/>
  <c r="Q4306" i="73"/>
  <c r="Q4287" i="73"/>
  <c r="S4222" i="73"/>
  <c r="S4212" i="73"/>
  <c r="S4202" i="73"/>
  <c r="S4192" i="73"/>
  <c r="S4185" i="73"/>
  <c r="Q4173" i="73"/>
  <c r="Q4154" i="73"/>
  <c r="Q4134" i="73"/>
  <c r="Q4065" i="73"/>
  <c r="Q4053" i="73"/>
  <c r="S4033" i="73"/>
  <c r="Q4019" i="73"/>
  <c r="Q4002" i="73"/>
  <c r="S3980" i="73"/>
  <c r="S3970" i="73"/>
  <c r="Q3949" i="73"/>
  <c r="Q3937" i="73"/>
  <c r="S3917" i="73"/>
  <c r="Q3902" i="73"/>
  <c r="Q3885" i="73"/>
  <c r="S3862" i="73"/>
  <c r="Q3849" i="73"/>
  <c r="Q3828" i="73"/>
  <c r="Q3804" i="73"/>
  <c r="Q3789" i="73"/>
  <c r="Q3768" i="73"/>
  <c r="S3741" i="73"/>
  <c r="Q3716" i="73"/>
  <c r="S3685" i="73"/>
  <c r="Q3632" i="73"/>
  <c r="Q3574" i="73"/>
  <c r="S3504" i="73"/>
  <c r="Q3441" i="73"/>
  <c r="S3370" i="73"/>
  <c r="S3279" i="73"/>
  <c r="Q3172" i="73"/>
  <c r="S3056" i="73"/>
  <c r="Q2950" i="73"/>
  <c r="Q2779" i="73"/>
  <c r="S2321" i="73"/>
  <c r="Q4496" i="73"/>
  <c r="Q4477" i="73"/>
  <c r="Q4457" i="73"/>
  <c r="S4389" i="73"/>
  <c r="S4379" i="73"/>
  <c r="S4369" i="73"/>
  <c r="S4359" i="73"/>
  <c r="S4342" i="73"/>
  <c r="Q4324" i="73"/>
  <c r="Q4305" i="73"/>
  <c r="Q4286" i="73"/>
  <c r="Q4222" i="73"/>
  <c r="Q4212" i="73"/>
  <c r="Q4202" i="73"/>
  <c r="Q4192" i="73"/>
  <c r="Q4185" i="73"/>
  <c r="Q4172" i="73"/>
  <c r="Q4153" i="73"/>
  <c r="Q4133" i="73"/>
  <c r="S4064" i="73"/>
  <c r="Q4052" i="73"/>
  <c r="Q4033" i="73"/>
  <c r="Q4018" i="73"/>
  <c r="S4001" i="73"/>
  <c r="Q3980" i="73"/>
  <c r="Q3970" i="73"/>
  <c r="S3948" i="73"/>
  <c r="Q3936" i="73"/>
  <c r="Q3917" i="73"/>
  <c r="Q3901" i="73"/>
  <c r="S3884" i="73"/>
  <c r="Q3862" i="73"/>
  <c r="Q3848" i="73"/>
  <c r="S3826" i="73"/>
  <c r="S3803" i="73"/>
  <c r="Q3787" i="73"/>
  <c r="S3767" i="73"/>
  <c r="Q3741" i="73"/>
  <c r="S3715" i="73"/>
  <c r="Q3685" i="73"/>
  <c r="S3631" i="73"/>
  <c r="Q3573" i="73"/>
  <c r="Q3504" i="73"/>
  <c r="Q3440" i="73"/>
  <c r="Q3370" i="73"/>
  <c r="Q3278" i="73"/>
  <c r="Q3171" i="73"/>
  <c r="Q3056" i="73"/>
  <c r="Q2947" i="73"/>
  <c r="S2778" i="73"/>
  <c r="Q2321" i="73"/>
  <c r="Q4379" i="73"/>
  <c r="Q4369" i="73"/>
  <c r="Q4359" i="73"/>
  <c r="Q4342" i="73"/>
  <c r="Q4323" i="73"/>
  <c r="Q4304" i="73"/>
  <c r="S4231" i="73"/>
  <c r="S4221" i="73"/>
  <c r="S4211" i="73"/>
  <c r="S4201" i="73"/>
  <c r="S4191" i="73"/>
  <c r="S4184" i="73"/>
  <c r="Q4171" i="73"/>
  <c r="Q4152" i="73"/>
  <c r="Q4132" i="73"/>
  <c r="Q4064" i="73"/>
  <c r="Q4051" i="73"/>
  <c r="S4032" i="73"/>
  <c r="Q4017" i="73"/>
  <c r="Q4001" i="73"/>
  <c r="S3979" i="73"/>
  <c r="Q3969" i="73"/>
  <c r="Q3948" i="73"/>
  <c r="Q3935" i="73"/>
  <c r="S3916" i="73"/>
  <c r="S3894" i="73"/>
  <c r="Q3884" i="73"/>
  <c r="S3861" i="73"/>
  <c r="Q3847" i="73"/>
  <c r="Q3826" i="73"/>
  <c r="Q3803" i="73"/>
  <c r="Q3786" i="73"/>
  <c r="Q3766" i="73"/>
  <c r="S3740" i="73"/>
  <c r="Q3715" i="73"/>
  <c r="S3684" i="73"/>
  <c r="Q3631" i="73"/>
  <c r="Q3572" i="73"/>
  <c r="S3503" i="73"/>
  <c r="Q3439" i="73"/>
  <c r="S3369" i="73"/>
  <c r="S3277" i="73"/>
  <c r="Q3170" i="73"/>
  <c r="Q3055" i="73"/>
  <c r="Q2946" i="73"/>
  <c r="Q2778" i="73"/>
  <c r="S2320" i="73"/>
  <c r="S4378" i="73"/>
  <c r="S4368" i="73"/>
  <c r="S4358" i="73"/>
  <c r="S4341" i="73"/>
  <c r="Q4303" i="73"/>
  <c r="Q4231" i="73"/>
  <c r="Q4221" i="73"/>
  <c r="Q4211" i="73"/>
  <c r="Q4201" i="73"/>
  <c r="Q4191" i="73"/>
  <c r="Q4184" i="73"/>
  <c r="Q4170" i="73"/>
  <c r="Q4151" i="73"/>
  <c r="Q4131" i="73"/>
  <c r="S4063" i="73"/>
  <c r="Q4050" i="73"/>
  <c r="Q4032" i="73"/>
  <c r="S4010" i="73"/>
  <c r="S4000" i="73"/>
  <c r="Q3979" i="73"/>
  <c r="Q3968" i="73"/>
  <c r="S3947" i="73"/>
  <c r="Q3934" i="73"/>
  <c r="Q3916" i="73"/>
  <c r="Q3894" i="73"/>
  <c r="S3883" i="73"/>
  <c r="Q3861" i="73"/>
  <c r="Q3845" i="73"/>
  <c r="S3825" i="73"/>
  <c r="S3802" i="73"/>
  <c r="Q3785" i="73"/>
  <c r="Q3765" i="73"/>
  <c r="Q3740" i="73"/>
  <c r="S3714" i="73"/>
  <c r="Q3684" i="73"/>
  <c r="S3630" i="73"/>
  <c r="Q3571" i="73"/>
  <c r="Q3503" i="73"/>
  <c r="Q3438" i="73"/>
  <c r="Q3369" i="73"/>
  <c r="Q3277" i="73"/>
  <c r="Q3166" i="73"/>
  <c r="Q3054" i="73"/>
  <c r="Q2945" i="73"/>
  <c r="S2777" i="73"/>
  <c r="Q2320" i="73"/>
  <c r="Q4368" i="73"/>
  <c r="Q4358" i="73"/>
  <c r="Q4341" i="73"/>
  <c r="Q4322" i="73"/>
  <c r="Q4302" i="73"/>
  <c r="S4230" i="73"/>
  <c r="S4220" i="73"/>
  <c r="S4210" i="73"/>
  <c r="S4200" i="73"/>
  <c r="S4190" i="73"/>
  <c r="S4183" i="73"/>
  <c r="Q4169" i="73"/>
  <c r="Q4150" i="73"/>
  <c r="Q4130" i="73"/>
  <c r="Q4063" i="73"/>
  <c r="Q4049" i="73"/>
  <c r="S4031" i="73"/>
  <c r="Q4010" i="73"/>
  <c r="Q4000" i="73"/>
  <c r="S3978" i="73"/>
  <c r="Q3967" i="73"/>
  <c r="Q3947" i="73"/>
  <c r="Q3933" i="73"/>
  <c r="S3915" i="73"/>
  <c r="S3893" i="73"/>
  <c r="Q3883" i="73"/>
  <c r="S3860" i="73"/>
  <c r="S3836" i="73"/>
  <c r="Q3825" i="73"/>
  <c r="Q3802" i="73"/>
  <c r="S3778" i="73"/>
  <c r="Q3763" i="73"/>
  <c r="S3739" i="73"/>
  <c r="S3713" i="73"/>
  <c r="S3683" i="73"/>
  <c r="S3622" i="73"/>
  <c r="Q3553" i="73"/>
  <c r="Q3493" i="73"/>
  <c r="Q3419" i="73"/>
  <c r="Q3360" i="73"/>
  <c r="Q3256" i="73"/>
  <c r="Q3143" i="73"/>
  <c r="Q3033" i="73"/>
  <c r="Q2920" i="73"/>
  <c r="Q2696" i="73"/>
  <c r="Q2170" i="73"/>
  <c r="S4377" i="73"/>
  <c r="S4367" i="73"/>
  <c r="S4357" i="73"/>
  <c r="Q4340" i="73"/>
  <c r="Q4321" i="73"/>
  <c r="Q4301" i="73"/>
  <c r="Q4230" i="73"/>
  <c r="Q4220" i="73"/>
  <c r="Q4210" i="73"/>
  <c r="Q4200" i="73"/>
  <c r="Q4190" i="73"/>
  <c r="Q4183" i="73"/>
  <c r="Q4168" i="73"/>
  <c r="Q4149" i="73"/>
  <c r="Q4129" i="73"/>
  <c r="S4062" i="73"/>
  <c r="Q4048" i="73"/>
  <c r="Q4031" i="73"/>
  <c r="S4009" i="73"/>
  <c r="S3999" i="73"/>
  <c r="Q3978" i="73"/>
  <c r="Q3966" i="73"/>
  <c r="S3946" i="73"/>
  <c r="Q3932" i="73"/>
  <c r="Q3915" i="73"/>
  <c r="Q3893" i="73"/>
  <c r="Q3882" i="73"/>
  <c r="S3859" i="73"/>
  <c r="Q3836" i="73"/>
  <c r="Q3824" i="73"/>
  <c r="S3801" i="73"/>
  <c r="Q3778" i="73"/>
  <c r="Q3760" i="73"/>
  <c r="S3738" i="73"/>
  <c r="Q3713" i="73"/>
  <c r="Q3683" i="73"/>
  <c r="Q3622" i="73"/>
  <c r="S3552" i="73"/>
  <c r="Q3492" i="73"/>
  <c r="S3418" i="73"/>
  <c r="Q3359" i="73"/>
  <c r="Q3254" i="73"/>
  <c r="S3142" i="73"/>
  <c r="Q3032" i="73"/>
  <c r="S2918" i="73"/>
  <c r="S2695" i="73"/>
  <c r="Q2169" i="73"/>
  <c r="Q4377" i="73"/>
  <c r="Q4367" i="73"/>
  <c r="Q4357" i="73"/>
  <c r="Q4339" i="73"/>
  <c r="Q4320" i="73"/>
  <c r="Q4300" i="73"/>
  <c r="S4229" i="73"/>
  <c r="S4219" i="73"/>
  <c r="S4209" i="73"/>
  <c r="S4199" i="73"/>
  <c r="S4189" i="73"/>
  <c r="S4182" i="73"/>
  <c r="Q4167" i="73"/>
  <c r="Q4148" i="73"/>
  <c r="Q4128" i="73"/>
  <c r="Q4062" i="73"/>
  <c r="Q4047" i="73"/>
  <c r="S4030" i="73"/>
  <c r="Q4009" i="73"/>
  <c r="Q3999" i="73"/>
  <c r="S3977" i="73"/>
  <c r="Q3965" i="73"/>
  <c r="Q3946" i="73"/>
  <c r="Q3931" i="73"/>
  <c r="S3914" i="73"/>
  <c r="S3892" i="73"/>
  <c r="Q3881" i="73"/>
  <c r="Q3859" i="73"/>
  <c r="S3835" i="73"/>
  <c r="Q3823" i="73"/>
  <c r="Q3801" i="73"/>
  <c r="S3777" i="73"/>
  <c r="Q3759" i="73"/>
  <c r="Q3738" i="73"/>
  <c r="S3710" i="73"/>
  <c r="Q3682" i="73"/>
  <c r="Q3621" i="73"/>
  <c r="Q3552" i="73"/>
  <c r="Q3491" i="73"/>
  <c r="Q3418" i="73"/>
  <c r="Q3358" i="73"/>
  <c r="S3244" i="73"/>
  <c r="Q3142" i="73"/>
  <c r="Q3029" i="73"/>
  <c r="Q2918" i="73"/>
  <c r="Q2695" i="73"/>
  <c r="Q2148" i="73"/>
  <c r="Q4471" i="73"/>
  <c r="Q4452" i="73"/>
  <c r="S4386" i="73"/>
  <c r="S4376" i="73"/>
  <c r="S4366" i="73"/>
  <c r="S4356" i="73"/>
  <c r="S4349" i="73"/>
  <c r="Q4338" i="73"/>
  <c r="Q4319" i="73"/>
  <c r="Q4299" i="73"/>
  <c r="Q4229" i="73"/>
  <c r="Q4219" i="73"/>
  <c r="Q4209" i="73"/>
  <c r="Q4199" i="73"/>
  <c r="Q4189" i="73"/>
  <c r="Q4182" i="73"/>
  <c r="Q4166" i="73"/>
  <c r="Q4147" i="73"/>
  <c r="Q4127" i="73"/>
  <c r="S4061" i="73"/>
  <c r="Q4046" i="73"/>
  <c r="Q4030" i="73"/>
  <c r="S4008" i="73"/>
  <c r="Q3998" i="73"/>
  <c r="Q3977" i="73"/>
  <c r="Q3964" i="73"/>
  <c r="S3945" i="73"/>
  <c r="Q3930" i="73"/>
  <c r="Q3914" i="73"/>
  <c r="Q3892" i="73"/>
  <c r="Q3879" i="73"/>
  <c r="Q3858" i="73"/>
  <c r="Q3835" i="73"/>
  <c r="Q3822" i="73"/>
  <c r="S3800" i="73"/>
  <c r="S3776" i="73"/>
  <c r="Q3758" i="73"/>
  <c r="Q3737" i="73"/>
  <c r="Q3710" i="73"/>
  <c r="S3681" i="73"/>
  <c r="Q3620" i="73"/>
  <c r="S3551" i="73"/>
  <c r="Q3490" i="73"/>
  <c r="S3417" i="73"/>
  <c r="Q3357" i="73"/>
  <c r="Q3244" i="73"/>
  <c r="Q3141" i="73"/>
  <c r="S3019" i="73"/>
  <c r="Q2916" i="73"/>
  <c r="S2694" i="73"/>
  <c r="Q2147" i="73"/>
  <c r="Q4386" i="73"/>
  <c r="Q4376" i="73"/>
  <c r="Q4366" i="73"/>
  <c r="Q4356" i="73"/>
  <c r="Q4349" i="73"/>
  <c r="Q4337" i="73"/>
  <c r="Q4318" i="73"/>
  <c r="Q4298" i="73"/>
  <c r="S4228" i="73"/>
  <c r="S4218" i="73"/>
  <c r="S4208" i="73"/>
  <c r="S4198" i="73"/>
  <c r="S4188" i="73"/>
  <c r="S4181" i="73"/>
  <c r="Q4165" i="73"/>
  <c r="Q4146" i="73"/>
  <c r="Q4061" i="73"/>
  <c r="S4039" i="73"/>
  <c r="S4029" i="73"/>
  <c r="Q4008" i="73"/>
  <c r="Q3997" i="73"/>
  <c r="S3976" i="73"/>
  <c r="Q3963" i="73"/>
  <c r="Q3945" i="73"/>
  <c r="S3923" i="73"/>
  <c r="S3913" i="73"/>
  <c r="Q3891" i="73"/>
  <c r="Q3878" i="73"/>
  <c r="S3857" i="73"/>
  <c r="S3834" i="73"/>
  <c r="Q3821" i="73"/>
  <c r="Q3800" i="73"/>
  <c r="Q3776" i="73"/>
  <c r="Q3757" i="73"/>
  <c r="Q3736" i="73"/>
  <c r="Q3709" i="73"/>
  <c r="Q3675" i="73"/>
  <c r="Q3619" i="73"/>
  <c r="Q3551" i="73"/>
  <c r="Q3489" i="73"/>
  <c r="Q3417" i="73"/>
  <c r="Q3356" i="73"/>
  <c r="Q3242" i="73"/>
  <c r="Q3140" i="73"/>
  <c r="Q3019" i="73"/>
  <c r="S2915" i="73"/>
  <c r="Q2694" i="73"/>
  <c r="S2146" i="73"/>
  <c r="S3661" i="73"/>
  <c r="S3651" i="73"/>
  <c r="Q3630" i="73"/>
  <c r="Q3618" i="73"/>
  <c r="S3598" i="73"/>
  <c r="S3588" i="73"/>
  <c r="Q3570" i="73"/>
  <c r="S3550" i="73"/>
  <c r="Q3539" i="73"/>
  <c r="S3512" i="73"/>
  <c r="S3502" i="73"/>
  <c r="Q3488" i="73"/>
  <c r="S3464" i="73"/>
  <c r="S3454" i="73"/>
  <c r="Q3437" i="73"/>
  <c r="S3416" i="73"/>
  <c r="Q3406" i="73"/>
  <c r="S3378" i="73"/>
  <c r="S3368" i="73"/>
  <c r="Q3355" i="73"/>
  <c r="Q3326" i="73"/>
  <c r="Q3305" i="73"/>
  <c r="S3276" i="73"/>
  <c r="S3241" i="73"/>
  <c r="Q3223" i="73"/>
  <c r="S3190" i="73"/>
  <c r="Q3165" i="73"/>
  <c r="Q3139" i="73"/>
  <c r="S3104" i="73"/>
  <c r="Q3083" i="73"/>
  <c r="Q3053" i="73"/>
  <c r="S3018" i="73"/>
  <c r="Q3001" i="73"/>
  <c r="Q2967" i="73"/>
  <c r="Q2944" i="73"/>
  <c r="Q2914" i="73"/>
  <c r="Q2875" i="73"/>
  <c r="Q2828" i="73"/>
  <c r="Q2759" i="73"/>
  <c r="Q2679" i="73"/>
  <c r="S2565" i="73"/>
  <c r="Q2438" i="73"/>
  <c r="Q2298" i="73"/>
  <c r="S2027" i="73"/>
  <c r="Q3777" i="73"/>
  <c r="Q3767" i="73"/>
  <c r="S3745" i="73"/>
  <c r="Q3733" i="73"/>
  <c r="Q3714" i="73"/>
  <c r="Q3699" i="73"/>
  <c r="S3682" i="73"/>
  <c r="Q3661" i="73"/>
  <c r="Q3651" i="73"/>
  <c r="S3629" i="73"/>
  <c r="Q3617" i="73"/>
  <c r="Q3598" i="73"/>
  <c r="Q3588" i="73"/>
  <c r="Q3569" i="73"/>
  <c r="Q3550" i="73"/>
  <c r="Q3538" i="73"/>
  <c r="Q3512" i="73"/>
  <c r="Q3502" i="73"/>
  <c r="Q3487" i="73"/>
  <c r="Q3464" i="73"/>
  <c r="Q3454" i="73"/>
  <c r="Q3436" i="73"/>
  <c r="Q3416" i="73"/>
  <c r="Q3405" i="73"/>
  <c r="Q3378" i="73"/>
  <c r="Q3368" i="73"/>
  <c r="Q3354" i="73"/>
  <c r="S3325" i="73"/>
  <c r="Q3304" i="73"/>
  <c r="Q3276" i="73"/>
  <c r="Q3240" i="73"/>
  <c r="Q3222" i="73"/>
  <c r="Q3190" i="73"/>
  <c r="Q3154" i="73"/>
  <c r="S3138" i="73"/>
  <c r="Q3104" i="73"/>
  <c r="Q3080" i="73"/>
  <c r="S3052" i="73"/>
  <c r="Q3018" i="73"/>
  <c r="Q2998" i="73"/>
  <c r="S2966" i="73"/>
  <c r="Q2943" i="73"/>
  <c r="S2913" i="73"/>
  <c r="S2874" i="73"/>
  <c r="S2827" i="73"/>
  <c r="S2749" i="73"/>
  <c r="Q2677" i="73"/>
  <c r="Q2565" i="73"/>
  <c r="Q2436" i="73"/>
  <c r="Q2297" i="73"/>
  <c r="Q2027" i="73"/>
  <c r="S3660" i="73"/>
  <c r="Q3650" i="73"/>
  <c r="Q3629" i="73"/>
  <c r="Q3616" i="73"/>
  <c r="S3597" i="73"/>
  <c r="S3587" i="73"/>
  <c r="S3559" i="73"/>
  <c r="S3549" i="73"/>
  <c r="Q3537" i="73"/>
  <c r="S3511" i="73"/>
  <c r="S3501" i="73"/>
  <c r="Q3486" i="73"/>
  <c r="S3463" i="73"/>
  <c r="S3453" i="73"/>
  <c r="Q3435" i="73"/>
  <c r="S3415" i="73"/>
  <c r="Q3404" i="73"/>
  <c r="S3377" i="73"/>
  <c r="S3367" i="73"/>
  <c r="Q3350" i="73"/>
  <c r="Q3325" i="73"/>
  <c r="Q3303" i="73"/>
  <c r="Q3275" i="73"/>
  <c r="S3239" i="73"/>
  <c r="Q3221" i="73"/>
  <c r="Q3189" i="73"/>
  <c r="S3153" i="73"/>
  <c r="Q3138" i="73"/>
  <c r="Q3103" i="73"/>
  <c r="Q3079" i="73"/>
  <c r="Q3052" i="73"/>
  <c r="Q3017" i="73"/>
  <c r="Q2997" i="73"/>
  <c r="Q2966" i="73"/>
  <c r="Q2941" i="73"/>
  <c r="Q2913" i="73"/>
  <c r="Q2874" i="73"/>
  <c r="Q2827" i="73"/>
  <c r="Q2749" i="73"/>
  <c r="Q2676" i="73"/>
  <c r="S2564" i="73"/>
  <c r="Q2435" i="73"/>
  <c r="Q2296" i="73"/>
  <c r="S2026" i="73"/>
  <c r="Q3660" i="73"/>
  <c r="Q3649" i="73"/>
  <c r="S3628" i="73"/>
  <c r="Q3615" i="73"/>
  <c r="Q3597" i="73"/>
  <c r="Q3587" i="73"/>
  <c r="Q3559" i="73"/>
  <c r="Q3549" i="73"/>
  <c r="Q3536" i="73"/>
  <c r="Q3511" i="73"/>
  <c r="Q3501" i="73"/>
  <c r="Q3485" i="73"/>
  <c r="Q3463" i="73"/>
  <c r="Q3453" i="73"/>
  <c r="Q3434" i="73"/>
  <c r="Q3415" i="73"/>
  <c r="Q3403" i="73"/>
  <c r="Q3377" i="73"/>
  <c r="Q3367" i="73"/>
  <c r="Q3349" i="73"/>
  <c r="S3324" i="73"/>
  <c r="Q3299" i="73"/>
  <c r="Q3274" i="73"/>
  <c r="Q3239" i="73"/>
  <c r="Q3217" i="73"/>
  <c r="Q3188" i="73"/>
  <c r="Q3153" i="73"/>
  <c r="Q3135" i="73"/>
  <c r="Q3102" i="73"/>
  <c r="Q3078" i="73"/>
  <c r="Q3050" i="73"/>
  <c r="Q3016" i="73"/>
  <c r="Q2996" i="73"/>
  <c r="Q2964" i="73"/>
  <c r="Q2939" i="73"/>
  <c r="S2912" i="73"/>
  <c r="Q2873" i="73"/>
  <c r="S2826" i="73"/>
  <c r="S2748" i="73"/>
  <c r="Q2674" i="73"/>
  <c r="Q2564" i="73"/>
  <c r="Q2434" i="73"/>
  <c r="Q2281" i="73"/>
  <c r="Q2015" i="73"/>
  <c r="Q3913" i="73"/>
  <c r="S3891" i="73"/>
  <c r="Q3880" i="73"/>
  <c r="Q3860" i="73"/>
  <c r="Q3846" i="73"/>
  <c r="S3828" i="73"/>
  <c r="Q3807" i="73"/>
  <c r="Q3797" i="73"/>
  <c r="S3775" i="73"/>
  <c r="Q3764" i="73"/>
  <c r="Q3744" i="73"/>
  <c r="Q3730" i="73"/>
  <c r="S3712" i="73"/>
  <c r="Q3691" i="73"/>
  <c r="Q3681" i="73"/>
  <c r="S3659" i="73"/>
  <c r="Q3648" i="73"/>
  <c r="Q3628" i="73"/>
  <c r="Q3614" i="73"/>
  <c r="S3596" i="73"/>
  <c r="Q3586" i="73"/>
  <c r="S3558" i="73"/>
  <c r="S3548" i="73"/>
  <c r="Q3535" i="73"/>
  <c r="S3510" i="73"/>
  <c r="S3500" i="73"/>
  <c r="Q3484" i="73"/>
  <c r="S3462" i="73"/>
  <c r="S3452" i="73"/>
  <c r="S3424" i="73"/>
  <c r="S3414" i="73"/>
  <c r="Q3402" i="73"/>
  <c r="S3376" i="73"/>
  <c r="S3366" i="73"/>
  <c r="Q3348" i="73"/>
  <c r="Q3324" i="73"/>
  <c r="S3289" i="73"/>
  <c r="Q3273" i="73"/>
  <c r="S3238" i="73"/>
  <c r="Q3216" i="73"/>
  <c r="Q3187" i="73"/>
  <c r="S3152" i="73"/>
  <c r="Q3134" i="73"/>
  <c r="Q3101" i="73"/>
  <c r="Q3077" i="73"/>
  <c r="S3049" i="73"/>
  <c r="Q3015" i="73"/>
  <c r="Q2995" i="73"/>
  <c r="S2963" i="73"/>
  <c r="Q2929" i="73"/>
  <c r="Q2912" i="73"/>
  <c r="Q2872" i="73"/>
  <c r="Q2826" i="73"/>
  <c r="Q2748" i="73"/>
  <c r="Q2673" i="73"/>
  <c r="Q2562" i="73"/>
  <c r="Q2433" i="73"/>
  <c r="S2280" i="73"/>
  <c r="Q2014" i="73"/>
  <c r="S3743" i="73"/>
  <c r="Q3729" i="73"/>
  <c r="Q3712" i="73"/>
  <c r="S3690" i="73"/>
  <c r="S3680" i="73"/>
  <c r="Q3659" i="73"/>
  <c r="Q3647" i="73"/>
  <c r="S3627" i="73"/>
  <c r="Q3613" i="73"/>
  <c r="Q3596" i="73"/>
  <c r="Q3585" i="73"/>
  <c r="Q3558" i="73"/>
  <c r="Q3548" i="73"/>
  <c r="Q3534" i="73"/>
  <c r="Q3510" i="73"/>
  <c r="Q3500" i="73"/>
  <c r="Q3483" i="73"/>
  <c r="Q3462" i="73"/>
  <c r="Q3452" i="73"/>
  <c r="Q3424" i="73"/>
  <c r="Q3414" i="73"/>
  <c r="Q3401" i="73"/>
  <c r="Q3376" i="73"/>
  <c r="Q3366" i="73"/>
  <c r="Q3346" i="73"/>
  <c r="Q3323" i="73"/>
  <c r="Q3288" i="73"/>
  <c r="S3272" i="73"/>
  <c r="Q3238" i="73"/>
  <c r="Q3213" i="73"/>
  <c r="S3186" i="73"/>
  <c r="Q3152" i="73"/>
  <c r="Q3131" i="73"/>
  <c r="S3100" i="73"/>
  <c r="Q3076" i="73"/>
  <c r="Q3048" i="73"/>
  <c r="S3014" i="73"/>
  <c r="Q2994" i="73"/>
  <c r="Q2962" i="73"/>
  <c r="S2928" i="73"/>
  <c r="Q2910" i="73"/>
  <c r="Q2868" i="73"/>
  <c r="Q2814" i="73"/>
  <c r="S2738" i="73"/>
  <c r="Q2651" i="73"/>
  <c r="S2529" i="73"/>
  <c r="S2399" i="73"/>
  <c r="Q2264" i="73"/>
  <c r="S1896" i="73"/>
  <c r="Q3844" i="73"/>
  <c r="S3827" i="73"/>
  <c r="Q3806" i="73"/>
  <c r="Q3796" i="73"/>
  <c r="S3774" i="73"/>
  <c r="Q3762" i="73"/>
  <c r="Q3743" i="73"/>
  <c r="Q3728" i="73"/>
  <c r="S3711" i="73"/>
  <c r="Q3690" i="73"/>
  <c r="Q3680" i="73"/>
  <c r="S3658" i="73"/>
  <c r="Q3646" i="73"/>
  <c r="Q3627" i="73"/>
  <c r="Q3612" i="73"/>
  <c r="S3595" i="73"/>
  <c r="Q3584" i="73"/>
  <c r="S3557" i="73"/>
  <c r="S3547" i="73"/>
  <c r="Q3533" i="73"/>
  <c r="S3509" i="73"/>
  <c r="S3499" i="73"/>
  <c r="Q3482" i="73"/>
  <c r="S3461" i="73"/>
  <c r="Q3451" i="73"/>
  <c r="S3423" i="73"/>
  <c r="S3413" i="73"/>
  <c r="Q3400" i="73"/>
  <c r="S3375" i="73"/>
  <c r="S3365" i="73"/>
  <c r="Q3345" i="73"/>
  <c r="Q3322" i="73"/>
  <c r="S3287" i="73"/>
  <c r="Q3272" i="73"/>
  <c r="Q3237" i="73"/>
  <c r="Q3212" i="73"/>
  <c r="Q3186" i="73"/>
  <c r="Q3151" i="73"/>
  <c r="Q3130" i="73"/>
  <c r="Q3100" i="73"/>
  <c r="Q3074" i="73"/>
  <c r="S3047" i="73"/>
  <c r="Q3014" i="73"/>
  <c r="Q2992" i="73"/>
  <c r="S2961" i="73"/>
  <c r="Q2928" i="73"/>
  <c r="Q2908" i="73"/>
  <c r="Q2865" i="73"/>
  <c r="Q2813" i="73"/>
  <c r="Q2738" i="73"/>
  <c r="Q2650" i="73"/>
  <c r="Q2529" i="73"/>
  <c r="Q2399" i="73"/>
  <c r="Q2260" i="73"/>
  <c r="Q1881" i="73"/>
  <c r="Q3877" i="73"/>
  <c r="S3858" i="73"/>
  <c r="Q3843" i="73"/>
  <c r="Q3827" i="73"/>
  <c r="S3805" i="73"/>
  <c r="Q3795" i="73"/>
  <c r="Q3774" i="73"/>
  <c r="Q3761" i="73"/>
  <c r="S3742" i="73"/>
  <c r="Q3727" i="73"/>
  <c r="Q3711" i="73"/>
  <c r="S3689" i="73"/>
  <c r="Q3679" i="73"/>
  <c r="Q3658" i="73"/>
  <c r="Q3645" i="73"/>
  <c r="S3626" i="73"/>
  <c r="Q3611" i="73"/>
  <c r="Q3595" i="73"/>
  <c r="Q3583" i="73"/>
  <c r="Q3557" i="73"/>
  <c r="Q3547" i="73"/>
  <c r="Q3532" i="73"/>
  <c r="Q3509" i="73"/>
  <c r="Q3499" i="73"/>
  <c r="Q3481" i="73"/>
  <c r="Q3461" i="73"/>
  <c r="Q3450" i="73"/>
  <c r="Q3423" i="73"/>
  <c r="Q3413" i="73"/>
  <c r="Q3399" i="73"/>
  <c r="Q3375" i="73"/>
  <c r="Q3365" i="73"/>
  <c r="Q3344" i="73"/>
  <c r="Q3321" i="73"/>
  <c r="Q3287" i="73"/>
  <c r="Q3268" i="73"/>
  <c r="Q3236" i="73"/>
  <c r="Q3211" i="73"/>
  <c r="Q3184" i="73"/>
  <c r="Q3150" i="73"/>
  <c r="Q3129" i="73"/>
  <c r="Q3098" i="73"/>
  <c r="Q3064" i="73"/>
  <c r="Q3047" i="73"/>
  <c r="Q3012" i="73"/>
  <c r="Q2990" i="73"/>
  <c r="Q2961" i="73"/>
  <c r="Q2926" i="73"/>
  <c r="Q2904" i="73"/>
  <c r="Q2864" i="73"/>
  <c r="Q2812" i="73"/>
  <c r="S2737" i="73"/>
  <c r="Q2649" i="73"/>
  <c r="S2528" i="73"/>
  <c r="S2398" i="73"/>
  <c r="Q2259" i="73"/>
  <c r="Q1880" i="73"/>
  <c r="Q3689" i="73"/>
  <c r="Q3678" i="73"/>
  <c r="S3657" i="73"/>
  <c r="Q3644" i="73"/>
  <c r="Q3626" i="73"/>
  <c r="S3604" i="73"/>
  <c r="S3594" i="73"/>
  <c r="Q3582" i="73"/>
  <c r="S3556" i="73"/>
  <c r="S3546" i="73"/>
  <c r="Q3531" i="73"/>
  <c r="S3508" i="73"/>
  <c r="S3498" i="73"/>
  <c r="Q3480" i="73"/>
  <c r="S3460" i="73"/>
  <c r="Q3449" i="73"/>
  <c r="S3422" i="73"/>
  <c r="S3412" i="73"/>
  <c r="Q3398" i="73"/>
  <c r="S3374" i="73"/>
  <c r="S3364" i="73"/>
  <c r="S3334" i="73"/>
  <c r="S3320" i="73"/>
  <c r="S3286" i="73"/>
  <c r="Q3267" i="73"/>
  <c r="Q3235" i="73"/>
  <c r="Q3210" i="73"/>
  <c r="S3183" i="73"/>
  <c r="Q3149" i="73"/>
  <c r="Q3128" i="73"/>
  <c r="S3097" i="73"/>
  <c r="Q3063" i="73"/>
  <c r="Q3046" i="73"/>
  <c r="S3011" i="73"/>
  <c r="Q2988" i="73"/>
  <c r="S2960" i="73"/>
  <c r="S2925" i="73"/>
  <c r="Q2900" i="73"/>
  <c r="Q2863" i="73"/>
  <c r="Q2811" i="73"/>
  <c r="Q2737" i="73"/>
  <c r="S2648" i="73"/>
  <c r="Q2528" i="73"/>
  <c r="S2396" i="73"/>
  <c r="Q2257" i="73"/>
  <c r="Q1879" i="73"/>
  <c r="Q3677" i="73"/>
  <c r="Q3657" i="73"/>
  <c r="Q3643" i="73"/>
  <c r="S3625" i="73"/>
  <c r="Q3604" i="73"/>
  <c r="Q3594" i="73"/>
  <c r="Q3581" i="73"/>
  <c r="Q3556" i="73"/>
  <c r="Q3546" i="73"/>
  <c r="Q3530" i="73"/>
  <c r="Q3508" i="73"/>
  <c r="Q3498" i="73"/>
  <c r="Q3479" i="73"/>
  <c r="Q3460" i="73"/>
  <c r="Q3448" i="73"/>
  <c r="Q3422" i="73"/>
  <c r="Q3412" i="73"/>
  <c r="Q3397" i="73"/>
  <c r="Q3374" i="73"/>
  <c r="Q3364" i="73"/>
  <c r="Q3334" i="73"/>
  <c r="Q3320" i="73"/>
  <c r="Q3286" i="73"/>
  <c r="Q3264" i="73"/>
  <c r="S3234" i="73"/>
  <c r="Q3209" i="73"/>
  <c r="Q3182" i="73"/>
  <c r="S3148" i="73"/>
  <c r="Q3127" i="73"/>
  <c r="Q3096" i="73"/>
  <c r="S3062" i="73"/>
  <c r="Q3045" i="73"/>
  <c r="Q3010" i="73"/>
  <c r="Q2987" i="73"/>
  <c r="Q2960" i="73"/>
  <c r="Q2924" i="73"/>
  <c r="Q2899" i="73"/>
  <c r="Q2862" i="73"/>
  <c r="Q2810" i="73"/>
  <c r="Q2736" i="73"/>
  <c r="Q2647" i="73"/>
  <c r="Q2526" i="73"/>
  <c r="Q2396" i="73"/>
  <c r="Q2256" i="73"/>
  <c r="Q1854" i="73"/>
  <c r="S3719" i="73"/>
  <c r="S3709" i="73"/>
  <c r="Q3688" i="73"/>
  <c r="Q3676" i="73"/>
  <c r="S3656" i="73"/>
  <c r="Q3642" i="73"/>
  <c r="Q3625" i="73"/>
  <c r="S3603" i="73"/>
  <c r="S3593" i="73"/>
  <c r="Q3580" i="73"/>
  <c r="S3555" i="73"/>
  <c r="S3545" i="73"/>
  <c r="Q3529" i="73"/>
  <c r="S3507" i="73"/>
  <c r="S3497" i="73"/>
  <c r="S3469" i="73"/>
  <c r="S3459" i="73"/>
  <c r="Q3447" i="73"/>
  <c r="S3421" i="73"/>
  <c r="S3411" i="73"/>
  <c r="Q3396" i="73"/>
  <c r="S3373" i="73"/>
  <c r="S3363" i="73"/>
  <c r="Q3333" i="73"/>
  <c r="Q3318" i="73"/>
  <c r="Q3285" i="73"/>
  <c r="Q3263" i="73"/>
  <c r="Q3234" i="73"/>
  <c r="Q3199" i="73"/>
  <c r="Q3181" i="73"/>
  <c r="Q3148" i="73"/>
  <c r="Q3125" i="73"/>
  <c r="S3095" i="73"/>
  <c r="Q3062" i="73"/>
  <c r="Q3043" i="73"/>
  <c r="S3009" i="73"/>
  <c r="Q2986" i="73"/>
  <c r="Q2959" i="73"/>
  <c r="S2923" i="73"/>
  <c r="Q2896" i="73"/>
  <c r="Q2861" i="73"/>
  <c r="Q2790" i="73"/>
  <c r="Q2722" i="73"/>
  <c r="S2615" i="73"/>
  <c r="Q2506" i="73"/>
  <c r="Q2362" i="73"/>
  <c r="Q2224" i="73"/>
  <c r="Q1721" i="73"/>
  <c r="Q3656" i="73"/>
  <c r="Q3641" i="73"/>
  <c r="S3624" i="73"/>
  <c r="Q3603" i="73"/>
  <c r="Q3593" i="73"/>
  <c r="Q3579" i="73"/>
  <c r="Q3555" i="73"/>
  <c r="Q3545" i="73"/>
  <c r="Q3528" i="73"/>
  <c r="Q3507" i="73"/>
  <c r="Q3497" i="73"/>
  <c r="Q3469" i="73"/>
  <c r="Q3459" i="73"/>
  <c r="Q3446" i="73"/>
  <c r="Q3421" i="73"/>
  <c r="Q3411" i="73"/>
  <c r="Q3395" i="73"/>
  <c r="Q3373" i="73"/>
  <c r="Q3363" i="73"/>
  <c r="S3332" i="73"/>
  <c r="S3317" i="73"/>
  <c r="Q3284" i="73"/>
  <c r="Q3262" i="73"/>
  <c r="Q3232" i="73"/>
  <c r="Q3198" i="73"/>
  <c r="Q3180" i="73"/>
  <c r="Q3146" i="73"/>
  <c r="Q3123" i="73"/>
  <c r="Q3095" i="73"/>
  <c r="Q3060" i="73"/>
  <c r="Q3041" i="73"/>
  <c r="Q3009" i="73"/>
  <c r="Q2974" i="73"/>
  <c r="Q2958" i="73"/>
  <c r="Q2923" i="73"/>
  <c r="Q2895" i="73"/>
  <c r="Q2857" i="73"/>
  <c r="S2789" i="73"/>
  <c r="Q2720" i="73"/>
  <c r="Q2615" i="73"/>
  <c r="Q2505" i="73"/>
  <c r="S2359" i="73"/>
  <c r="Q2222" i="73"/>
  <c r="Q1715" i="73"/>
  <c r="Q3708" i="73"/>
  <c r="Q3687" i="73"/>
  <c r="Q3674" i="73"/>
  <c r="S3655" i="73"/>
  <c r="Q3640" i="73"/>
  <c r="Q3624" i="73"/>
  <c r="S3602" i="73"/>
  <c r="S3592" i="73"/>
  <c r="Q3578" i="73"/>
  <c r="S3554" i="73"/>
  <c r="S3544" i="73"/>
  <c r="Q3527" i="73"/>
  <c r="S3506" i="73"/>
  <c r="Q3496" i="73"/>
  <c r="S3468" i="73"/>
  <c r="S3458" i="73"/>
  <c r="Q3445" i="73"/>
  <c r="S3420" i="73"/>
  <c r="S3410" i="73"/>
  <c r="Q3394" i="73"/>
  <c r="S3372" i="73"/>
  <c r="S3362" i="73"/>
  <c r="Q3332" i="73"/>
  <c r="Q3317" i="73"/>
  <c r="Q3283" i="73"/>
  <c r="Q3261" i="73"/>
  <c r="S3231" i="73"/>
  <c r="Q3197" i="73"/>
  <c r="Q3179" i="73"/>
  <c r="S3145" i="73"/>
  <c r="Q3121" i="73"/>
  <c r="S3094" i="73"/>
  <c r="S3059" i="73"/>
  <c r="Q3039" i="73"/>
  <c r="S3008" i="73"/>
  <c r="S2973" i="73"/>
  <c r="Q2957" i="73"/>
  <c r="S2922" i="73"/>
  <c r="Q2894" i="73"/>
  <c r="Q2849" i="73"/>
  <c r="Q2789" i="73"/>
  <c r="Q2718" i="73"/>
  <c r="Q2614" i="73"/>
  <c r="Q2504" i="73"/>
  <c r="Q2359" i="73"/>
  <c r="Q2218" i="73"/>
  <c r="S1684" i="73"/>
  <c r="S3686" i="73"/>
  <c r="Q3673" i="73"/>
  <c r="Q3655" i="73"/>
  <c r="S3633" i="73"/>
  <c r="S3623" i="73"/>
  <c r="Q3602" i="73"/>
  <c r="Q3592" i="73"/>
  <c r="Q3577" i="73"/>
  <c r="Q3554" i="73"/>
  <c r="Q3544" i="73"/>
  <c r="Q3526" i="73"/>
  <c r="Q3506" i="73"/>
  <c r="Q3495" i="73"/>
  <c r="Q3468" i="73"/>
  <c r="Q3458" i="73"/>
  <c r="Q3444" i="73"/>
  <c r="Q3420" i="73"/>
  <c r="Q3410" i="73"/>
  <c r="Q3393" i="73"/>
  <c r="Q3372" i="73"/>
  <c r="Q3362" i="73"/>
  <c r="S3331" i="73"/>
  <c r="Q3315" i="73"/>
  <c r="S3282" i="73"/>
  <c r="Q3260" i="73"/>
  <c r="Q3230" i="73"/>
  <c r="S3196" i="73"/>
  <c r="Q3178" i="73"/>
  <c r="Q3144" i="73"/>
  <c r="Q3120" i="73"/>
  <c r="Q3094" i="73"/>
  <c r="Q3058" i="73"/>
  <c r="Q3038" i="73"/>
  <c r="Q3008" i="73"/>
  <c r="Q2972" i="73"/>
  <c r="Q2956" i="73"/>
  <c r="Q2922" i="73"/>
  <c r="S2884" i="73"/>
  <c r="Q2838" i="73"/>
  <c r="S2788" i="73"/>
  <c r="Q2717" i="73"/>
  <c r="Q2613" i="73"/>
  <c r="Q2490" i="73"/>
  <c r="Q2358" i="73"/>
  <c r="Q2217" i="73"/>
  <c r="Q1684" i="73"/>
  <c r="Q3788" i="73"/>
  <c r="S3770" i="73"/>
  <c r="Q3749" i="73"/>
  <c r="Q3739" i="73"/>
  <c r="S3717" i="73"/>
  <c r="Q3706" i="73"/>
  <c r="Q3686" i="73"/>
  <c r="Q3672" i="73"/>
  <c r="S3654" i="73"/>
  <c r="Q3633" i="73"/>
  <c r="Q3623" i="73"/>
  <c r="S3601" i="73"/>
  <c r="S3591" i="73"/>
  <c r="Q3576" i="73"/>
  <c r="S3553" i="73"/>
  <c r="S3543" i="73"/>
  <c r="Q3525" i="73"/>
  <c r="S3505" i="73"/>
  <c r="Q3494" i="73"/>
  <c r="S3467" i="73"/>
  <c r="S3457" i="73"/>
  <c r="Q3443" i="73"/>
  <c r="S3419" i="73"/>
  <c r="S3409" i="73"/>
  <c r="Q3392" i="73"/>
  <c r="S3371" i="73"/>
  <c r="Q3361" i="73"/>
  <c r="Q3331" i="73"/>
  <c r="Q3314" i="73"/>
  <c r="Q3282" i="73"/>
  <c r="Q3258" i="73"/>
  <c r="S3229" i="73"/>
  <c r="Q3196" i="73"/>
  <c r="Q3176" i="73"/>
  <c r="S3143" i="73"/>
  <c r="Q3119" i="73"/>
  <c r="Q3093" i="73"/>
  <c r="S3057" i="73"/>
  <c r="Q3037" i="73"/>
  <c r="Q3007" i="73"/>
  <c r="S2971" i="73"/>
  <c r="Q2955" i="73"/>
  <c r="Q2921" i="73"/>
  <c r="Q2884" i="73"/>
  <c r="S2837" i="73"/>
  <c r="Q2788" i="73"/>
  <c r="Q2716" i="73"/>
  <c r="S2612" i="73"/>
  <c r="S2489" i="73"/>
  <c r="S2357" i="73"/>
  <c r="Q2215" i="73"/>
  <c r="Q1683" i="73"/>
  <c r="S3333" i="73"/>
  <c r="S3323" i="73"/>
  <c r="Q3310" i="73"/>
  <c r="S3285" i="73"/>
  <c r="S3275" i="73"/>
  <c r="Q3259" i="73"/>
  <c r="S3237" i="73"/>
  <c r="S3227" i="73"/>
  <c r="S3199" i="73"/>
  <c r="S3189" i="73"/>
  <c r="Q3177" i="73"/>
  <c r="S3151" i="73"/>
  <c r="S3141" i="73"/>
  <c r="Q3126" i="73"/>
  <c r="S3103" i="73"/>
  <c r="S3093" i="73"/>
  <c r="Q3075" i="73"/>
  <c r="S3055" i="73"/>
  <c r="Q3044" i="73"/>
  <c r="S3017" i="73"/>
  <c r="S3007" i="73"/>
  <c r="Q2993" i="73"/>
  <c r="S2969" i="73"/>
  <c r="S2959" i="73"/>
  <c r="Q2942" i="73"/>
  <c r="S2921" i="73"/>
  <c r="Q2911" i="73"/>
  <c r="S2883" i="73"/>
  <c r="S2873" i="73"/>
  <c r="Q2860" i="73"/>
  <c r="S2835" i="73"/>
  <c r="S2825" i="73"/>
  <c r="Q2809" i="73"/>
  <c r="S2787" i="73"/>
  <c r="Q2777" i="73"/>
  <c r="S2747" i="73"/>
  <c r="Q2735" i="73"/>
  <c r="Q2715" i="73"/>
  <c r="Q2693" i="73"/>
  <c r="Q2672" i="73"/>
  <c r="Q2646" i="73"/>
  <c r="S2611" i="73"/>
  <c r="Q2589" i="73"/>
  <c r="Q2560" i="73"/>
  <c r="S2525" i="73"/>
  <c r="S2488" i="73"/>
  <c r="Q2465" i="73"/>
  <c r="Q2429" i="73"/>
  <c r="Q2394" i="73"/>
  <c r="Q2357" i="73"/>
  <c r="S2317" i="73"/>
  <c r="S2279" i="73"/>
  <c r="Q2255" i="73"/>
  <c r="Q2214" i="73"/>
  <c r="Q2146" i="73"/>
  <c r="Q2013" i="73"/>
  <c r="Q1853" i="73"/>
  <c r="Q1635" i="73"/>
  <c r="Q2859" i="73"/>
  <c r="Q2835" i="73"/>
  <c r="Q2825" i="73"/>
  <c r="Q2808" i="73"/>
  <c r="Q2787" i="73"/>
  <c r="Q2776" i="73"/>
  <c r="Q2747" i="73"/>
  <c r="S2734" i="73"/>
  <c r="Q2714" i="73"/>
  <c r="Q2692" i="73"/>
  <c r="Q2671" i="73"/>
  <c r="Q2645" i="73"/>
  <c r="Q2611" i="73"/>
  <c r="S2575" i="73"/>
  <c r="Q2559" i="73"/>
  <c r="S2524" i="73"/>
  <c r="Q2488" i="73"/>
  <c r="Q2464" i="73"/>
  <c r="Q2428" i="73"/>
  <c r="Q2393" i="73"/>
  <c r="S2356" i="73"/>
  <c r="Q2317" i="73"/>
  <c r="Q2279" i="73"/>
  <c r="Q2254" i="73"/>
  <c r="Q2213" i="73"/>
  <c r="S2145" i="73"/>
  <c r="S1984" i="73"/>
  <c r="S1852" i="73"/>
  <c r="S1634" i="73"/>
  <c r="S3322" i="73"/>
  <c r="Q3308" i="73"/>
  <c r="S3284" i="73"/>
  <c r="S3274" i="73"/>
  <c r="Q3257" i="73"/>
  <c r="S3236" i="73"/>
  <c r="Q3226" i="73"/>
  <c r="S3198" i="73"/>
  <c r="S3188" i="73"/>
  <c r="Q3175" i="73"/>
  <c r="S3150" i="73"/>
  <c r="S3140" i="73"/>
  <c r="Q3124" i="73"/>
  <c r="S3102" i="73"/>
  <c r="S3092" i="73"/>
  <c r="S3064" i="73"/>
  <c r="S3054" i="73"/>
  <c r="Q3042" i="73"/>
  <c r="S3016" i="73"/>
  <c r="S3006" i="73"/>
  <c r="Q2991" i="73"/>
  <c r="S2968" i="73"/>
  <c r="S2958" i="73"/>
  <c r="Q2940" i="73"/>
  <c r="S2920" i="73"/>
  <c r="Q2909" i="73"/>
  <c r="S2882" i="73"/>
  <c r="S2872" i="73"/>
  <c r="Q2858" i="73"/>
  <c r="S2834" i="73"/>
  <c r="S2824" i="73"/>
  <c r="Q2807" i="73"/>
  <c r="S2786" i="73"/>
  <c r="Q2775" i="73"/>
  <c r="Q2746" i="73"/>
  <c r="Q2734" i="73"/>
  <c r="S2704" i="73"/>
  <c r="S2691" i="73"/>
  <c r="Q2669" i="73"/>
  <c r="Q2644" i="73"/>
  <c r="S2610" i="73"/>
  <c r="Q2575" i="73"/>
  <c r="Q2557" i="73"/>
  <c r="Q2524" i="73"/>
  <c r="S2487" i="73"/>
  <c r="Q2449" i="73"/>
  <c r="Q2425" i="73"/>
  <c r="Q2392" i="73"/>
  <c r="S2354" i="73"/>
  <c r="Q2316" i="73"/>
  <c r="S2278" i="73"/>
  <c r="Q2239" i="73"/>
  <c r="Q2212" i="73"/>
  <c r="Q2130" i="73"/>
  <c r="Q1984" i="73"/>
  <c r="Q1833" i="73"/>
  <c r="Q1625" i="73"/>
  <c r="Q2824" i="73"/>
  <c r="Q2806" i="73"/>
  <c r="Q2786" i="73"/>
  <c r="Q2774" i="73"/>
  <c r="Q2745" i="73"/>
  <c r="S2733" i="73"/>
  <c r="Q2704" i="73"/>
  <c r="S2690" i="73"/>
  <c r="Q2659" i="73"/>
  <c r="Q2642" i="73"/>
  <c r="Q2610" i="73"/>
  <c r="S2574" i="73"/>
  <c r="Q2556" i="73"/>
  <c r="S2523" i="73"/>
  <c r="Q2487" i="73"/>
  <c r="S2448" i="73"/>
  <c r="Q2424" i="73"/>
  <c r="Q2391" i="73"/>
  <c r="Q2354" i="73"/>
  <c r="S2315" i="73"/>
  <c r="S2277" i="73"/>
  <c r="S2237" i="73"/>
  <c r="Q2195" i="73"/>
  <c r="Q2127" i="73"/>
  <c r="S1983" i="73"/>
  <c r="Q1832" i="73"/>
  <c r="Q1505" i="73"/>
  <c r="S3321" i="73"/>
  <c r="Q3306" i="73"/>
  <c r="S3283" i="73"/>
  <c r="S3273" i="73"/>
  <c r="Q3255" i="73"/>
  <c r="S3235" i="73"/>
  <c r="Q3224" i="73"/>
  <c r="S3197" i="73"/>
  <c r="S3187" i="73"/>
  <c r="Q3173" i="73"/>
  <c r="S3149" i="73"/>
  <c r="S3139" i="73"/>
  <c r="Q3122" i="73"/>
  <c r="S3101" i="73"/>
  <c r="Q3091" i="73"/>
  <c r="S3063" i="73"/>
  <c r="S3053" i="73"/>
  <c r="Q3040" i="73"/>
  <c r="S3015" i="73"/>
  <c r="S3005" i="73"/>
  <c r="Q2989" i="73"/>
  <c r="S2967" i="73"/>
  <c r="S2957" i="73"/>
  <c r="S2929" i="73"/>
  <c r="S2919" i="73"/>
  <c r="Q2907" i="73"/>
  <c r="S2881" i="73"/>
  <c r="S2871" i="73"/>
  <c r="Q2856" i="73"/>
  <c r="S2833" i="73"/>
  <c r="S2823" i="73"/>
  <c r="Q2805" i="73"/>
  <c r="S2785" i="73"/>
  <c r="Q2773" i="73"/>
  <c r="S2744" i="73"/>
  <c r="Q2733" i="73"/>
  <c r="Q2703" i="73"/>
  <c r="Q2690" i="73"/>
  <c r="S2658" i="73"/>
  <c r="Q2640" i="73"/>
  <c r="Q2609" i="73"/>
  <c r="Q2574" i="73"/>
  <c r="Q2555" i="73"/>
  <c r="Q2523" i="73"/>
  <c r="Q2485" i="73"/>
  <c r="S2447" i="73"/>
  <c r="Q2423" i="73"/>
  <c r="Q2387" i="73"/>
  <c r="Q2352" i="73"/>
  <c r="Q2315" i="73"/>
  <c r="S2275" i="73"/>
  <c r="S2236" i="73"/>
  <c r="S2194" i="73"/>
  <c r="S2113" i="73"/>
  <c r="Q1971" i="73"/>
  <c r="S1819" i="73"/>
  <c r="S1504" i="73"/>
  <c r="Q2919" i="73"/>
  <c r="Q2906" i="73"/>
  <c r="Q2881" i="73"/>
  <c r="Q2871" i="73"/>
  <c r="Q2855" i="73"/>
  <c r="Q2833" i="73"/>
  <c r="Q2823" i="73"/>
  <c r="Q2804" i="73"/>
  <c r="Q2785" i="73"/>
  <c r="Q2771" i="73"/>
  <c r="Q2744" i="73"/>
  <c r="S2732" i="73"/>
  <c r="S2702" i="73"/>
  <c r="S2689" i="73"/>
  <c r="S2657" i="73"/>
  <c r="Q2639" i="73"/>
  <c r="Q2608" i="73"/>
  <c r="Q2573" i="73"/>
  <c r="Q2554" i="73"/>
  <c r="Q2522" i="73"/>
  <c r="S2484" i="73"/>
  <c r="Q2447" i="73"/>
  <c r="Q2422" i="73"/>
  <c r="Q2385" i="73"/>
  <c r="Q2351" i="73"/>
  <c r="S2314" i="73"/>
  <c r="Q2275" i="73"/>
  <c r="Q2236" i="73"/>
  <c r="S2193" i="73"/>
  <c r="S2112" i="73"/>
  <c r="Q1970" i="73"/>
  <c r="S1808" i="73"/>
  <c r="Q1504" i="73"/>
  <c r="Q2905" i="73"/>
  <c r="S2880" i="73"/>
  <c r="S2870" i="73"/>
  <c r="Q2854" i="73"/>
  <c r="S2832" i="73"/>
  <c r="S2822" i="73"/>
  <c r="S2794" i="73"/>
  <c r="S2784" i="73"/>
  <c r="Q2769" i="73"/>
  <c r="S2743" i="73"/>
  <c r="Q2732" i="73"/>
  <c r="Q2702" i="73"/>
  <c r="Q2689" i="73"/>
  <c r="Q2657" i="73"/>
  <c r="Q2637" i="73"/>
  <c r="S2607" i="73"/>
  <c r="Q2572" i="73"/>
  <c r="Q2550" i="73"/>
  <c r="Q2520" i="73"/>
  <c r="S2483" i="73"/>
  <c r="S2446" i="73"/>
  <c r="Q2407" i="73"/>
  <c r="Q2383" i="73"/>
  <c r="Q2350" i="73"/>
  <c r="S2312" i="73"/>
  <c r="Q2274" i="73"/>
  <c r="S2235" i="73"/>
  <c r="Q2191" i="73"/>
  <c r="S2102" i="73"/>
  <c r="Q1969" i="73"/>
  <c r="Q1808" i="73"/>
  <c r="Q1372" i="73"/>
  <c r="Q2880" i="73"/>
  <c r="Q2870" i="73"/>
  <c r="Q2853" i="73"/>
  <c r="Q2832" i="73"/>
  <c r="Q2822" i="73"/>
  <c r="Q2794" i="73"/>
  <c r="Q2784" i="73"/>
  <c r="Q2768" i="73"/>
  <c r="Q2743" i="73"/>
  <c r="Q2730" i="73"/>
  <c r="S2701" i="73"/>
  <c r="Q2688" i="73"/>
  <c r="S2656" i="73"/>
  <c r="Q2636" i="73"/>
  <c r="S2606" i="73"/>
  <c r="S2571" i="73"/>
  <c r="Q2549" i="73"/>
  <c r="Q2519" i="73"/>
  <c r="Q2483" i="73"/>
  <c r="Q2446" i="73"/>
  <c r="S2406" i="73"/>
  <c r="Q2382" i="73"/>
  <c r="Q2349" i="73"/>
  <c r="Q2312" i="73"/>
  <c r="S2273" i="73"/>
  <c r="S2233" i="73"/>
  <c r="Q2190" i="73"/>
  <c r="Q2102" i="73"/>
  <c r="S1941" i="73"/>
  <c r="Q1807" i="73"/>
  <c r="Q1371" i="73"/>
  <c r="Q3353" i="73"/>
  <c r="S3329" i="73"/>
  <c r="S3319" i="73"/>
  <c r="Q3302" i="73"/>
  <c r="S3281" i="73"/>
  <c r="Q3271" i="73"/>
  <c r="S3243" i="73"/>
  <c r="S3233" i="73"/>
  <c r="Q3220" i="73"/>
  <c r="S3195" i="73"/>
  <c r="S3185" i="73"/>
  <c r="Q3169" i="73"/>
  <c r="S3147" i="73"/>
  <c r="S3137" i="73"/>
  <c r="S3109" i="73"/>
  <c r="S3099" i="73"/>
  <c r="Q3087" i="73"/>
  <c r="S3061" i="73"/>
  <c r="S3051" i="73"/>
  <c r="Q3036" i="73"/>
  <c r="S3013" i="73"/>
  <c r="S3003" i="73"/>
  <c r="Q2985" i="73"/>
  <c r="S2965" i="73"/>
  <c r="Q2954" i="73"/>
  <c r="S2927" i="73"/>
  <c r="S2917" i="73"/>
  <c r="Q2903" i="73"/>
  <c r="S2879" i="73"/>
  <c r="S2869" i="73"/>
  <c r="Q2852" i="73"/>
  <c r="S2831" i="73"/>
  <c r="Q2821" i="73"/>
  <c r="S2793" i="73"/>
  <c r="S2783" i="73"/>
  <c r="Q2767" i="73"/>
  <c r="S2742" i="73"/>
  <c r="Q2729" i="73"/>
  <c r="S2700" i="73"/>
  <c r="Q2687" i="73"/>
  <c r="Q2656" i="73"/>
  <c r="Q2635" i="73"/>
  <c r="Q2606" i="73"/>
  <c r="S2570" i="73"/>
  <c r="Q2547" i="73"/>
  <c r="Q2517" i="73"/>
  <c r="S2482" i="73"/>
  <c r="Q2444" i="73"/>
  <c r="S2405" i="73"/>
  <c r="Q2381" i="73"/>
  <c r="Q2344" i="73"/>
  <c r="Q2310" i="73"/>
  <c r="Q2273" i="73"/>
  <c r="Q2233" i="73"/>
  <c r="S2189" i="73"/>
  <c r="Q2101" i="73"/>
  <c r="Q1941" i="73"/>
  <c r="Q1774" i="73"/>
  <c r="S1370" i="73"/>
  <c r="Q3352" i="73"/>
  <c r="Q3329" i="73"/>
  <c r="Q3319" i="73"/>
  <c r="Q3301" i="73"/>
  <c r="Q3281" i="73"/>
  <c r="Q3270" i="73"/>
  <c r="Q3243" i="73"/>
  <c r="Q3233" i="73"/>
  <c r="Q3219" i="73"/>
  <c r="Q3195" i="73"/>
  <c r="Q3185" i="73"/>
  <c r="Q3168" i="73"/>
  <c r="Q3147" i="73"/>
  <c r="Q3137" i="73"/>
  <c r="Q3109" i="73"/>
  <c r="Q3099" i="73"/>
  <c r="Q3086" i="73"/>
  <c r="Q3061" i="73"/>
  <c r="Q3051" i="73"/>
  <c r="Q3035" i="73"/>
  <c r="Q3013" i="73"/>
  <c r="Q3003" i="73"/>
  <c r="Q2984" i="73"/>
  <c r="Q2965" i="73"/>
  <c r="Q2953" i="73"/>
  <c r="Q2927" i="73"/>
  <c r="Q2917" i="73"/>
  <c r="Q2902" i="73"/>
  <c r="Q2879" i="73"/>
  <c r="Q2869" i="73"/>
  <c r="Q2851" i="73"/>
  <c r="Q2831" i="73"/>
  <c r="Q2820" i="73"/>
  <c r="Q2793" i="73"/>
  <c r="Q2783" i="73"/>
  <c r="Q2766" i="73"/>
  <c r="Q2742" i="73"/>
  <c r="Q2728" i="73"/>
  <c r="Q2700" i="73"/>
  <c r="Q2686" i="73"/>
  <c r="Q2655" i="73"/>
  <c r="Q2634" i="73"/>
  <c r="Q2605" i="73"/>
  <c r="Q2570" i="73"/>
  <c r="Q2546" i="73"/>
  <c r="Q2516" i="73"/>
  <c r="Q2482" i="73"/>
  <c r="S2443" i="73"/>
  <c r="Q2405" i="73"/>
  <c r="Q2380" i="73"/>
  <c r="Q2343" i="73"/>
  <c r="Q2309" i="73"/>
  <c r="S2272" i="73"/>
  <c r="Q2232" i="73"/>
  <c r="Q2189" i="73"/>
  <c r="S2070" i="73"/>
  <c r="S1940" i="73"/>
  <c r="S1773" i="73"/>
  <c r="Q1237" i="73"/>
  <c r="Q3351" i="73"/>
  <c r="S3328" i="73"/>
  <c r="S3318" i="73"/>
  <c r="Q3300" i="73"/>
  <c r="S3280" i="73"/>
  <c r="Q3269" i="73"/>
  <c r="S3242" i="73"/>
  <c r="S3232" i="73"/>
  <c r="Q3218" i="73"/>
  <c r="S3194" i="73"/>
  <c r="S3184" i="73"/>
  <c r="Q3167" i="73"/>
  <c r="S3146" i="73"/>
  <c r="Q3136" i="73"/>
  <c r="S3108" i="73"/>
  <c r="S3098" i="73"/>
  <c r="Q3085" i="73"/>
  <c r="S3060" i="73"/>
  <c r="S3050" i="73"/>
  <c r="Q3034" i="73"/>
  <c r="S3012" i="73"/>
  <c r="S3002" i="73"/>
  <c r="S2974" i="73"/>
  <c r="S2964" i="73"/>
  <c r="Q2952" i="73"/>
  <c r="S2926" i="73"/>
  <c r="S2916" i="73"/>
  <c r="Q2901" i="73"/>
  <c r="S2878" i="73"/>
  <c r="S2868" i="73"/>
  <c r="Q2850" i="73"/>
  <c r="S2830" i="73"/>
  <c r="Q2819" i="73"/>
  <c r="S2792" i="73"/>
  <c r="S2782" i="73"/>
  <c r="Q2765" i="73"/>
  <c r="Q2741" i="73"/>
  <c r="Q2727" i="73"/>
  <c r="S2699" i="73"/>
  <c r="Q2685" i="73"/>
  <c r="Q2654" i="73"/>
  <c r="Q2632" i="73"/>
  <c r="Q2604" i="73"/>
  <c r="S2569" i="73"/>
  <c r="S2533" i="73"/>
  <c r="Q2515" i="73"/>
  <c r="Q2480" i="73"/>
  <c r="S2442" i="73"/>
  <c r="S2404" i="73"/>
  <c r="Q2365" i="73"/>
  <c r="Q2341" i="73"/>
  <c r="Q2308" i="73"/>
  <c r="S2270" i="73"/>
  <c r="S2231" i="73"/>
  <c r="S2188" i="73"/>
  <c r="Q2070" i="73"/>
  <c r="Q1927" i="73"/>
  <c r="Q1773" i="73"/>
  <c r="Q1235" i="73"/>
  <c r="Q2818" i="73"/>
  <c r="Q2792" i="73"/>
  <c r="Q2782" i="73"/>
  <c r="Q2764" i="73"/>
  <c r="S2740" i="73"/>
  <c r="Q2726" i="73"/>
  <c r="Q2699" i="73"/>
  <c r="Q2684" i="73"/>
  <c r="S2653" i="73"/>
  <c r="Q2630" i="73"/>
  <c r="Q2602" i="73"/>
  <c r="Q2569" i="73"/>
  <c r="Q2533" i="73"/>
  <c r="Q2514" i="73"/>
  <c r="Q2479" i="73"/>
  <c r="S2441" i="73"/>
  <c r="Q2404" i="73"/>
  <c r="S2364" i="73"/>
  <c r="Q2340" i="73"/>
  <c r="Q2307" i="73"/>
  <c r="Q2270" i="73"/>
  <c r="Q2231" i="73"/>
  <c r="Q2181" i="73"/>
  <c r="S2069" i="73"/>
  <c r="Q1925" i="73"/>
  <c r="Q1753" i="73"/>
  <c r="Q1234" i="73"/>
  <c r="S2877" i="73"/>
  <c r="S2867" i="73"/>
  <c r="S2839" i="73"/>
  <c r="S2829" i="73"/>
  <c r="Q2817" i="73"/>
  <c r="S2791" i="73"/>
  <c r="S2781" i="73"/>
  <c r="Q2763" i="73"/>
  <c r="Q2740" i="73"/>
  <c r="Q2725" i="73"/>
  <c r="Q2698" i="73"/>
  <c r="Q2683" i="73"/>
  <c r="S2652" i="73"/>
  <c r="S2617" i="73"/>
  <c r="Q2600" i="73"/>
  <c r="Q2568" i="73"/>
  <c r="Q2532" i="73"/>
  <c r="Q2510" i="73"/>
  <c r="Q2477" i="73"/>
  <c r="Q2441" i="73"/>
  <c r="Q2402" i="73"/>
  <c r="S2363" i="73"/>
  <c r="Q2339" i="73"/>
  <c r="Q2302" i="73"/>
  <c r="Q2268" i="73"/>
  <c r="S2230" i="73"/>
  <c r="Q2174" i="73"/>
  <c r="Q2059" i="73"/>
  <c r="Q1923" i="73"/>
  <c r="Q1752" i="73"/>
  <c r="Q1034" i="73"/>
  <c r="Q3289" i="73"/>
  <c r="Q3279" i="73"/>
  <c r="Q3266" i="73"/>
  <c r="Q3241" i="73"/>
  <c r="Q3231" i="73"/>
  <c r="Q3215" i="73"/>
  <c r="Q3193" i="73"/>
  <c r="Q3183" i="73"/>
  <c r="Q3164" i="73"/>
  <c r="Q3145" i="73"/>
  <c r="Q3133" i="73"/>
  <c r="Q3107" i="73"/>
  <c r="Q3097" i="73"/>
  <c r="Q3082" i="73"/>
  <c r="Q3059" i="73"/>
  <c r="Q3049" i="73"/>
  <c r="Q3031" i="73"/>
  <c r="Q3011" i="73"/>
  <c r="Q3000" i="73"/>
  <c r="Q2973" i="73"/>
  <c r="Q2963" i="73"/>
  <c r="Q2949" i="73"/>
  <c r="Q2925" i="73"/>
  <c r="Q2915" i="73"/>
  <c r="Q2898" i="73"/>
  <c r="Q2877" i="73"/>
  <c r="Q2867" i="73"/>
  <c r="Q2839" i="73"/>
  <c r="Q2829" i="73"/>
  <c r="Q2816" i="73"/>
  <c r="Q2791" i="73"/>
  <c r="Q2781" i="73"/>
  <c r="Q2761" i="73"/>
  <c r="S2739" i="73"/>
  <c r="Q2724" i="73"/>
  <c r="Q2697" i="73"/>
  <c r="Q2682" i="73"/>
  <c r="Q2652" i="73"/>
  <c r="S2616" i="73"/>
  <c r="Q2599" i="73"/>
  <c r="Q2567" i="73"/>
  <c r="Q2531" i="73"/>
  <c r="Q2509" i="73"/>
  <c r="Q2476" i="73"/>
  <c r="S2440" i="73"/>
  <c r="S2401" i="73"/>
  <c r="Q2363" i="73"/>
  <c r="Q2338" i="73"/>
  <c r="Q2301" i="73"/>
  <c r="Q2267" i="73"/>
  <c r="S2228" i="73"/>
  <c r="Q2172" i="73"/>
  <c r="Q2058" i="73"/>
  <c r="S1897" i="73"/>
  <c r="Q1751" i="73"/>
  <c r="Q1033" i="73"/>
  <c r="Q3347" i="73"/>
  <c r="S3326" i="73"/>
  <c r="Q3316" i="73"/>
  <c r="S3288" i="73"/>
  <c r="S3278" i="73"/>
  <c r="Q3265" i="73"/>
  <c r="S3240" i="73"/>
  <c r="S3230" i="73"/>
  <c r="Q3214" i="73"/>
  <c r="S3192" i="73"/>
  <c r="S3182" i="73"/>
  <c r="S3154" i="73"/>
  <c r="S3144" i="73"/>
  <c r="Q3132" i="73"/>
  <c r="S3106" i="73"/>
  <c r="S3096" i="73"/>
  <c r="Q3081" i="73"/>
  <c r="S3058" i="73"/>
  <c r="S3048" i="73"/>
  <c r="Q3030" i="73"/>
  <c r="S3010" i="73"/>
  <c r="Q2999" i="73"/>
  <c r="S2972" i="73"/>
  <c r="S2962" i="73"/>
  <c r="Q2948" i="73"/>
  <c r="S2924" i="73"/>
  <c r="S2914" i="73"/>
  <c r="Q2897" i="73"/>
  <c r="S2876" i="73"/>
  <c r="Q2866" i="73"/>
  <c r="S2838" i="73"/>
  <c r="S2828" i="73"/>
  <c r="Q2815" i="73"/>
  <c r="S2790" i="73"/>
  <c r="S2780" i="73"/>
  <c r="Q2760" i="73"/>
  <c r="Q2739" i="73"/>
  <c r="Q2723" i="73"/>
  <c r="S2696" i="73"/>
  <c r="Q2681" i="73"/>
  <c r="S2651" i="73"/>
  <c r="Q2616" i="73"/>
  <c r="Q2597" i="73"/>
  <c r="S2566" i="73"/>
  <c r="S2530" i="73"/>
  <c r="Q2507" i="73"/>
  <c r="Q2475" i="73"/>
  <c r="S2438" i="73"/>
  <c r="Q2400" i="73"/>
  <c r="S2362" i="73"/>
  <c r="Q2323" i="73"/>
  <c r="Q2299" i="73"/>
  <c r="Q2265" i="73"/>
  <c r="Q2225" i="73"/>
  <c r="Q2171" i="73"/>
  <c r="Q2057" i="73"/>
  <c r="Q1897" i="73"/>
  <c r="Q1724" i="73"/>
  <c r="Q1032" i="73"/>
  <c r="S2779" i="73"/>
  <c r="Q2762" i="73"/>
  <c r="S2741" i="73"/>
  <c r="Q2731" i="73"/>
  <c r="S2703" i="73"/>
  <c r="S2693" i="73"/>
  <c r="Q2680" i="73"/>
  <c r="S2655" i="73"/>
  <c r="Q2643" i="73"/>
  <c r="S2614" i="73"/>
  <c r="Q2603" i="73"/>
  <c r="S2573" i="73"/>
  <c r="Q2563" i="73"/>
  <c r="S2532" i="73"/>
  <c r="S2522" i="73"/>
  <c r="S2491" i="73"/>
  <c r="S2481" i="73"/>
  <c r="Q2463" i="73"/>
  <c r="Q2440" i="73"/>
  <c r="Q2421" i="73"/>
  <c r="Q2398" i="73"/>
  <c r="Q2379" i="73"/>
  <c r="Q2356" i="73"/>
  <c r="Q2337" i="73"/>
  <c r="Q2314" i="73"/>
  <c r="Q2295" i="73"/>
  <c r="Q2272" i="73"/>
  <c r="Q2253" i="73"/>
  <c r="Q2230" i="73"/>
  <c r="Q2211" i="73"/>
  <c r="Q2188" i="73"/>
  <c r="Q2168" i="73"/>
  <c r="S2144" i="73"/>
  <c r="Q2112" i="73"/>
  <c r="Q2100" i="73"/>
  <c r="Q2069" i="73"/>
  <c r="Q2056" i="73"/>
  <c r="Q2026" i="73"/>
  <c r="Q2012" i="73"/>
  <c r="Q1983" i="73"/>
  <c r="Q1968" i="73"/>
  <c r="S1939" i="73"/>
  <c r="Q1922" i="73"/>
  <c r="Q1896" i="73"/>
  <c r="Q1878" i="73"/>
  <c r="Q1852" i="73"/>
  <c r="Q1819" i="73"/>
  <c r="Q1803" i="73"/>
  <c r="S1772" i="73"/>
  <c r="Q1750" i="73"/>
  <c r="Q1713" i="73"/>
  <c r="S1682" i="73"/>
  <c r="Q1614" i="73"/>
  <c r="S1503" i="73"/>
  <c r="Q1370" i="73"/>
  <c r="Q1233" i="73"/>
  <c r="Q1031" i="73"/>
  <c r="Q2491" i="73"/>
  <c r="Q2481" i="73"/>
  <c r="Q2462" i="73"/>
  <c r="S2439" i="73"/>
  <c r="Q2420" i="73"/>
  <c r="S2397" i="73"/>
  <c r="Q2378" i="73"/>
  <c r="S2355" i="73"/>
  <c r="Q2336" i="73"/>
  <c r="S2313" i="73"/>
  <c r="Q2294" i="73"/>
  <c r="S2271" i="73"/>
  <c r="Q2252" i="73"/>
  <c r="S2229" i="73"/>
  <c r="Q2210" i="73"/>
  <c r="S2187" i="73"/>
  <c r="S2155" i="73"/>
  <c r="Q2143" i="73"/>
  <c r="S2111" i="73"/>
  <c r="Q2099" i="73"/>
  <c r="S2068" i="73"/>
  <c r="Q2055" i="73"/>
  <c r="S2025" i="73"/>
  <c r="Q2011" i="73"/>
  <c r="S1982" i="73"/>
  <c r="Q1967" i="73"/>
  <c r="S1938" i="73"/>
  <c r="Q1921" i="73"/>
  <c r="S1895" i="73"/>
  <c r="Q1876" i="73"/>
  <c r="S1851" i="73"/>
  <c r="S1818" i="73"/>
  <c r="Q1802" i="73"/>
  <c r="S1771" i="73"/>
  <c r="Q1749" i="73"/>
  <c r="Q1712" i="73"/>
  <c r="Q1682" i="73"/>
  <c r="Q1612" i="73"/>
  <c r="Q1481" i="73"/>
  <c r="Q1348" i="73"/>
  <c r="Q1209" i="73"/>
  <c r="S915" i="73"/>
  <c r="S2692" i="73"/>
  <c r="Q2678" i="73"/>
  <c r="S2654" i="73"/>
  <c r="Q2641" i="73"/>
  <c r="S2613" i="73"/>
  <c r="Q2601" i="73"/>
  <c r="S2572" i="73"/>
  <c r="Q2561" i="73"/>
  <c r="S2531" i="73"/>
  <c r="Q2521" i="73"/>
  <c r="S2490" i="73"/>
  <c r="S2480" i="73"/>
  <c r="S2449" i="73"/>
  <c r="Q2439" i="73"/>
  <c r="S2407" i="73"/>
  <c r="Q2397" i="73"/>
  <c r="S2365" i="73"/>
  <c r="Q2355" i="73"/>
  <c r="S2323" i="73"/>
  <c r="Q2313" i="73"/>
  <c r="S2281" i="73"/>
  <c r="Q2271" i="73"/>
  <c r="S2239" i="73"/>
  <c r="Q2229" i="73"/>
  <c r="S2197" i="73"/>
  <c r="Q2187" i="73"/>
  <c r="S2154" i="73"/>
  <c r="Q2142" i="73"/>
  <c r="Q2111" i="73"/>
  <c r="Q2098" i="73"/>
  <c r="Q2068" i="73"/>
  <c r="Q2054" i="73"/>
  <c r="Q2025" i="73"/>
  <c r="Q2010" i="73"/>
  <c r="Q1982" i="73"/>
  <c r="Q1965" i="73"/>
  <c r="Q1938" i="73"/>
  <c r="Q1920" i="73"/>
  <c r="Q1895" i="73"/>
  <c r="Q1875" i="73"/>
  <c r="Q1851" i="73"/>
  <c r="Q1818" i="73"/>
  <c r="Q1801" i="73"/>
  <c r="S1770" i="73"/>
  <c r="Q1748" i="73"/>
  <c r="Q1711" i="73"/>
  <c r="Q1681" i="73"/>
  <c r="Q1611" i="73"/>
  <c r="Q1479" i="73"/>
  <c r="Q1347" i="73"/>
  <c r="S1189" i="73"/>
  <c r="Q915" i="73"/>
  <c r="Q2197" i="73"/>
  <c r="S2186" i="73"/>
  <c r="S2153" i="73"/>
  <c r="Q2141" i="73"/>
  <c r="S2110" i="73"/>
  <c r="Q2097" i="73"/>
  <c r="S2067" i="73"/>
  <c r="Q2053" i="73"/>
  <c r="S2024" i="73"/>
  <c r="Q2009" i="73"/>
  <c r="S1981" i="73"/>
  <c r="Q1963" i="73"/>
  <c r="S1937" i="73"/>
  <c r="Q1919" i="73"/>
  <c r="S1894" i="73"/>
  <c r="Q1874" i="73"/>
  <c r="S1850" i="73"/>
  <c r="S1817" i="73"/>
  <c r="Q1800" i="73"/>
  <c r="Q1770" i="73"/>
  <c r="S1735" i="73"/>
  <c r="Q1710" i="73"/>
  <c r="Q1680" i="73"/>
  <c r="Q1610" i="73"/>
  <c r="Q1478" i="73"/>
  <c r="Q1346" i="73"/>
  <c r="Q1189" i="73"/>
  <c r="Q913" i="73"/>
  <c r="S2238" i="73"/>
  <c r="Q2228" i="73"/>
  <c r="S2196" i="73"/>
  <c r="Q2185" i="73"/>
  <c r="Q2153" i="73"/>
  <c r="Q2140" i="73"/>
  <c r="Q2110" i="73"/>
  <c r="Q2096" i="73"/>
  <c r="Q2067" i="73"/>
  <c r="Q2052" i="73"/>
  <c r="Q2024" i="73"/>
  <c r="Q2008" i="73"/>
  <c r="S1980" i="73"/>
  <c r="Q1962" i="73"/>
  <c r="Q1937" i="73"/>
  <c r="Q1918" i="73"/>
  <c r="Q1894" i="73"/>
  <c r="S1861" i="73"/>
  <c r="Q1850" i="73"/>
  <c r="S1815" i="73"/>
  <c r="Q1799" i="73"/>
  <c r="S1769" i="73"/>
  <c r="Q1734" i="73"/>
  <c r="Q1709" i="73"/>
  <c r="Q1679" i="73"/>
  <c r="Q1583" i="73"/>
  <c r="Q1477" i="73"/>
  <c r="Q1345" i="73"/>
  <c r="S1188" i="73"/>
  <c r="S912" i="73"/>
  <c r="Q2701" i="73"/>
  <c r="Q2691" i="73"/>
  <c r="Q2675" i="73"/>
  <c r="Q2653" i="73"/>
  <c r="Q2638" i="73"/>
  <c r="Q2612" i="73"/>
  <c r="Q2598" i="73"/>
  <c r="Q2571" i="73"/>
  <c r="Q2558" i="73"/>
  <c r="Q2530" i="73"/>
  <c r="Q2518" i="73"/>
  <c r="Q2489" i="73"/>
  <c r="Q2478" i="73"/>
  <c r="Q2448" i="73"/>
  <c r="Q2437" i="73"/>
  <c r="Q2406" i="73"/>
  <c r="Q2395" i="73"/>
  <c r="Q2364" i="73"/>
  <c r="Q2353" i="73"/>
  <c r="Q2322" i="73"/>
  <c r="Q2311" i="73"/>
  <c r="Q2280" i="73"/>
  <c r="Q2269" i="73"/>
  <c r="Q2238" i="73"/>
  <c r="Q2227" i="73"/>
  <c r="S2195" i="73"/>
  <c r="Q2183" i="73"/>
  <c r="S2152" i="73"/>
  <c r="Q2139" i="73"/>
  <c r="S2109" i="73"/>
  <c r="Q2095" i="73"/>
  <c r="S2066" i="73"/>
  <c r="Q2051" i="73"/>
  <c r="S2023" i="73"/>
  <c r="Q2007" i="73"/>
  <c r="S1979" i="73"/>
  <c r="Q1961" i="73"/>
  <c r="S1936" i="73"/>
  <c r="Q1917" i="73"/>
  <c r="S1893" i="73"/>
  <c r="Q1861" i="73"/>
  <c r="Q1849" i="73"/>
  <c r="Q1815" i="73"/>
  <c r="Q1798" i="73"/>
  <c r="Q1769" i="73"/>
  <c r="Q1732" i="73"/>
  <c r="Q1707" i="73"/>
  <c r="Q1676" i="73"/>
  <c r="Q1578" i="73"/>
  <c r="Q1445" i="73"/>
  <c r="S1312" i="73"/>
  <c r="Q1177" i="73"/>
  <c r="Q787" i="73"/>
  <c r="Q2182" i="73"/>
  <c r="Q2152" i="73"/>
  <c r="Q2138" i="73"/>
  <c r="Q2109" i="73"/>
  <c r="Q2094" i="73"/>
  <c r="Q2066" i="73"/>
  <c r="Q2050" i="73"/>
  <c r="Q2023" i="73"/>
  <c r="Q2005" i="73"/>
  <c r="Q1979" i="73"/>
  <c r="Q1960" i="73"/>
  <c r="Q1936" i="73"/>
  <c r="Q1916" i="73"/>
  <c r="Q1893" i="73"/>
  <c r="S1860" i="73"/>
  <c r="Q1848" i="73"/>
  <c r="S1814" i="73"/>
  <c r="Q1796" i="73"/>
  <c r="S1768" i="73"/>
  <c r="S1731" i="73"/>
  <c r="Q1706" i="73"/>
  <c r="Q1667" i="73"/>
  <c r="S1577" i="73"/>
  <c r="Q1444" i="73"/>
  <c r="S1311" i="73"/>
  <c r="S1176" i="73"/>
  <c r="S786" i="73"/>
  <c r="S2151" i="73"/>
  <c r="Q2137" i="73"/>
  <c r="S2108" i="73"/>
  <c r="Q2093" i="73"/>
  <c r="S2065" i="73"/>
  <c r="Q2049" i="73"/>
  <c r="S2022" i="73"/>
  <c r="Q2003" i="73"/>
  <c r="S1978" i="73"/>
  <c r="Q1959" i="73"/>
  <c r="S1935" i="73"/>
  <c r="S1903" i="73"/>
  <c r="S1892" i="73"/>
  <c r="Q1860" i="73"/>
  <c r="Q1847" i="73"/>
  <c r="Q1814" i="73"/>
  <c r="Q1795" i="73"/>
  <c r="Q1768" i="73"/>
  <c r="Q1730" i="73"/>
  <c r="S1693" i="73"/>
  <c r="Q1666" i="73"/>
  <c r="Q1577" i="73"/>
  <c r="S1443" i="73"/>
  <c r="Q1311" i="73"/>
  <c r="Q1176" i="73"/>
  <c r="Q786" i="73"/>
  <c r="Q2223" i="73"/>
  <c r="Q2194" i="73"/>
  <c r="Q2180" i="73"/>
  <c r="Q2151" i="73"/>
  <c r="Q2136" i="73"/>
  <c r="Q2108" i="73"/>
  <c r="Q2092" i="73"/>
  <c r="Q2065" i="73"/>
  <c r="Q2048" i="73"/>
  <c r="S2021" i="73"/>
  <c r="Q2002" i="73"/>
  <c r="Q1978" i="73"/>
  <c r="Q1958" i="73"/>
  <c r="Q1935" i="73"/>
  <c r="Q1903" i="73"/>
  <c r="Q1892" i="73"/>
  <c r="S1859" i="73"/>
  <c r="Q1843" i="73"/>
  <c r="S1813" i="73"/>
  <c r="Q1794" i="73"/>
  <c r="S1767" i="73"/>
  <c r="S1729" i="73"/>
  <c r="Q1693" i="73"/>
  <c r="Q1665" i="73"/>
  <c r="S1576" i="73"/>
  <c r="Q1443" i="73"/>
  <c r="S1310" i="73"/>
  <c r="Q1175" i="73"/>
  <c r="S785" i="73"/>
  <c r="Q2179" i="73"/>
  <c r="S2150" i="73"/>
  <c r="Q2135" i="73"/>
  <c r="S2107" i="73"/>
  <c r="Q2091" i="73"/>
  <c r="S2064" i="73"/>
  <c r="Q2047" i="73"/>
  <c r="S2020" i="73"/>
  <c r="Q2001" i="73"/>
  <c r="S1977" i="73"/>
  <c r="S1945" i="73"/>
  <c r="S1934" i="73"/>
  <c r="S1902" i="73"/>
  <c r="Q1891" i="73"/>
  <c r="Q1859" i="73"/>
  <c r="Q1842" i="73"/>
  <c r="Q1813" i="73"/>
  <c r="Q1793" i="73"/>
  <c r="Q1767" i="73"/>
  <c r="S1728" i="73"/>
  <c r="S1692" i="73"/>
  <c r="S1649" i="73"/>
  <c r="Q1561" i="73"/>
  <c r="Q1428" i="73"/>
  <c r="Q1293" i="73"/>
  <c r="Q1148" i="73"/>
  <c r="S659" i="73"/>
  <c r="Q2772" i="73"/>
  <c r="S2746" i="73"/>
  <c r="S2736" i="73"/>
  <c r="Q2721" i="73"/>
  <c r="S2698" i="73"/>
  <c r="S2688" i="73"/>
  <c r="Q2670" i="73"/>
  <c r="S2650" i="73"/>
  <c r="Q2633" i="73"/>
  <c r="S2609" i="73"/>
  <c r="Q2593" i="73"/>
  <c r="S2568" i="73"/>
  <c r="Q2553" i="73"/>
  <c r="S2527" i="73"/>
  <c r="Q2513" i="73"/>
  <c r="S2486" i="73"/>
  <c r="Q2473" i="73"/>
  <c r="S2445" i="73"/>
  <c r="Q2432" i="73"/>
  <c r="S2403" i="73"/>
  <c r="Q2390" i="73"/>
  <c r="S2361" i="73"/>
  <c r="Q2348" i="73"/>
  <c r="S2319" i="73"/>
  <c r="Q2305" i="73"/>
  <c r="Q2277" i="73"/>
  <c r="Q2263" i="73"/>
  <c r="Q2235" i="73"/>
  <c r="Q2221" i="73"/>
  <c r="Q2193" i="73"/>
  <c r="Q2178" i="73"/>
  <c r="Q2150" i="73"/>
  <c r="Q2134" i="73"/>
  <c r="Q2107" i="73"/>
  <c r="Q2090" i="73"/>
  <c r="Q2064" i="73"/>
  <c r="Q2045" i="73"/>
  <c r="Q2020" i="73"/>
  <c r="Q2000" i="73"/>
  <c r="Q1977" i="73"/>
  <c r="Q1945" i="73"/>
  <c r="Q1934" i="73"/>
  <c r="Q1902" i="73"/>
  <c r="Q1890" i="73"/>
  <c r="S1858" i="73"/>
  <c r="Q1841" i="73"/>
  <c r="Q1812" i="73"/>
  <c r="Q1792" i="73"/>
  <c r="Q1766" i="73"/>
  <c r="Q1728" i="73"/>
  <c r="Q1692" i="73"/>
  <c r="Q1648" i="73"/>
  <c r="Q1559" i="73"/>
  <c r="Q1427" i="73"/>
  <c r="Q1291" i="73"/>
  <c r="Q1146" i="73"/>
  <c r="Q659" i="73"/>
  <c r="Q2552" i="73"/>
  <c r="Q2527" i="73"/>
  <c r="Q2512" i="73"/>
  <c r="Q2486" i="73"/>
  <c r="Q2472" i="73"/>
  <c r="Q2445" i="73"/>
  <c r="Q2431" i="73"/>
  <c r="Q2403" i="73"/>
  <c r="Q2389" i="73"/>
  <c r="Q2361" i="73"/>
  <c r="Q2347" i="73"/>
  <c r="S2318" i="73"/>
  <c r="Q2304" i="73"/>
  <c r="S2276" i="73"/>
  <c r="Q2262" i="73"/>
  <c r="S2234" i="73"/>
  <c r="Q2220" i="73"/>
  <c r="S2192" i="73"/>
  <c r="Q2177" i="73"/>
  <c r="S2149" i="73"/>
  <c r="Q2133" i="73"/>
  <c r="S2106" i="73"/>
  <c r="Q2089" i="73"/>
  <c r="S2063" i="73"/>
  <c r="Q2043" i="73"/>
  <c r="S2019" i="73"/>
  <c r="S1987" i="73"/>
  <c r="S1976" i="73"/>
  <c r="S1944" i="73"/>
  <c r="Q1933" i="73"/>
  <c r="S1901" i="73"/>
  <c r="Q1889" i="73"/>
  <c r="S1857" i="73"/>
  <c r="Q1840" i="73"/>
  <c r="S1811" i="73"/>
  <c r="Q1791" i="73"/>
  <c r="Q1762" i="73"/>
  <c r="Q1727" i="73"/>
  <c r="S1691" i="73"/>
  <c r="S1647" i="73"/>
  <c r="Q1558" i="73"/>
  <c r="Q1426" i="73"/>
  <c r="Q1290" i="73"/>
  <c r="Q1144" i="73"/>
  <c r="Q658" i="73"/>
  <c r="Q2770" i="73"/>
  <c r="S2745" i="73"/>
  <c r="S2735" i="73"/>
  <c r="Q2719" i="73"/>
  <c r="S2697" i="73"/>
  <c r="S2687" i="73"/>
  <c r="S2659" i="73"/>
  <c r="S2649" i="73"/>
  <c r="Q2631" i="73"/>
  <c r="S2608" i="73"/>
  <c r="Q2591" i="73"/>
  <c r="S2567" i="73"/>
  <c r="Q2551" i="73"/>
  <c r="S2526" i="73"/>
  <c r="Q2511" i="73"/>
  <c r="S2485" i="73"/>
  <c r="Q2471" i="73"/>
  <c r="S2444" i="73"/>
  <c r="Q2430" i="73"/>
  <c r="S2402" i="73"/>
  <c r="Q2388" i="73"/>
  <c r="S2360" i="73"/>
  <c r="Q2345" i="73"/>
  <c r="Q2318" i="73"/>
  <c r="Q2303" i="73"/>
  <c r="Q2276" i="73"/>
  <c r="Q2261" i="73"/>
  <c r="Q2234" i="73"/>
  <c r="Q2219" i="73"/>
  <c r="Q2192" i="73"/>
  <c r="Q2176" i="73"/>
  <c r="Q2149" i="73"/>
  <c r="Q2132" i="73"/>
  <c r="Q2106" i="73"/>
  <c r="Q2088" i="73"/>
  <c r="S2062" i="73"/>
  <c r="Q2042" i="73"/>
  <c r="Q2019" i="73"/>
  <c r="Q1987" i="73"/>
  <c r="Q1976" i="73"/>
  <c r="Q1944" i="73"/>
  <c r="Q1932" i="73"/>
  <c r="Q1901" i="73"/>
  <c r="Q1888" i="73"/>
  <c r="S1856" i="73"/>
  <c r="Q1839" i="73"/>
  <c r="Q1811" i="73"/>
  <c r="Q1790" i="73"/>
  <c r="Q1761" i="73"/>
  <c r="S1726" i="73"/>
  <c r="Q1689" i="73"/>
  <c r="S1646" i="73"/>
  <c r="Q1557" i="73"/>
  <c r="Q1425" i="73"/>
  <c r="Q1289" i="73"/>
  <c r="Q1142" i="73"/>
  <c r="S657" i="73"/>
  <c r="S2191" i="73"/>
  <c r="Q2175" i="73"/>
  <c r="S2148" i="73"/>
  <c r="Q2131" i="73"/>
  <c r="S2105" i="73"/>
  <c r="Q2087" i="73"/>
  <c r="S2061" i="73"/>
  <c r="S2029" i="73"/>
  <c r="S2018" i="73"/>
  <c r="S1986" i="73"/>
  <c r="Q1975" i="73"/>
  <c r="S1943" i="73"/>
  <c r="Q1931" i="73"/>
  <c r="S1900" i="73"/>
  <c r="Q1887" i="73"/>
  <c r="Q1856" i="73"/>
  <c r="Q1838" i="73"/>
  <c r="S1810" i="73"/>
  <c r="S1777" i="73"/>
  <c r="Q1760" i="73"/>
  <c r="Q1726" i="73"/>
  <c r="S1686" i="73"/>
  <c r="S1641" i="73"/>
  <c r="Q1518" i="73"/>
  <c r="S1385" i="73"/>
  <c r="Q1252" i="73"/>
  <c r="S1106" i="73"/>
  <c r="Q520" i="73"/>
  <c r="Q2105" i="73"/>
  <c r="Q2085" i="73"/>
  <c r="Q2061" i="73"/>
  <c r="Q2029" i="73"/>
  <c r="Q2018" i="73"/>
  <c r="Q1986" i="73"/>
  <c r="Q1974" i="73"/>
  <c r="Q1943" i="73"/>
  <c r="Q1930" i="73"/>
  <c r="Q1900" i="73"/>
  <c r="Q1885" i="73"/>
  <c r="S1855" i="73"/>
  <c r="Q1836" i="73"/>
  <c r="Q1810" i="73"/>
  <c r="Q1777" i="73"/>
  <c r="Q1759" i="73"/>
  <c r="S1725" i="73"/>
  <c r="Q1686" i="73"/>
  <c r="Q1641" i="73"/>
  <c r="Q1517" i="73"/>
  <c r="S1384" i="73"/>
  <c r="S1251" i="73"/>
  <c r="Q1106" i="73"/>
  <c r="S517" i="73"/>
  <c r="Q2658" i="73"/>
  <c r="Q2648" i="73"/>
  <c r="Q2617" i="73"/>
  <c r="Q2607" i="73"/>
  <c r="Q2588" i="73"/>
  <c r="Q2566" i="73"/>
  <c r="Q2548" i="73"/>
  <c r="Q2525" i="73"/>
  <c r="Q2508" i="73"/>
  <c r="Q2484" i="73"/>
  <c r="Q2468" i="73"/>
  <c r="Q2443" i="73"/>
  <c r="Q2427" i="73"/>
  <c r="S2400" i="73"/>
  <c r="Q2384" i="73"/>
  <c r="S2358" i="73"/>
  <c r="Q2342" i="73"/>
  <c r="S2316" i="73"/>
  <c r="Q2300" i="73"/>
  <c r="S2274" i="73"/>
  <c r="Q2258" i="73"/>
  <c r="S2232" i="73"/>
  <c r="Q2216" i="73"/>
  <c r="S2190" i="73"/>
  <c r="Q2173" i="73"/>
  <c r="S2147" i="73"/>
  <c r="Q2129" i="73"/>
  <c r="S2104" i="73"/>
  <c r="S2071" i="73"/>
  <c r="S2060" i="73"/>
  <c r="S2028" i="73"/>
  <c r="Q2017" i="73"/>
  <c r="S1985" i="73"/>
  <c r="Q1973" i="73"/>
  <c r="S1942" i="73"/>
  <c r="Q1929" i="73"/>
  <c r="S1899" i="73"/>
  <c r="Q1883" i="73"/>
  <c r="Q1855" i="73"/>
  <c r="Q1835" i="73"/>
  <c r="S1809" i="73"/>
  <c r="S1776" i="73"/>
  <c r="Q1756" i="73"/>
  <c r="Q1725" i="73"/>
  <c r="S1685" i="73"/>
  <c r="Q1636" i="73"/>
  <c r="S1516" i="73"/>
  <c r="Q1384" i="73"/>
  <c r="Q1251" i="73"/>
  <c r="Q1102" i="73"/>
  <c r="Q515" i="73"/>
  <c r="Q2128" i="73"/>
  <c r="S2103" i="73"/>
  <c r="Q2071" i="73"/>
  <c r="Q2060" i="73"/>
  <c r="Q2028" i="73"/>
  <c r="Q2016" i="73"/>
  <c r="Q1985" i="73"/>
  <c r="Q1972" i="73"/>
  <c r="Q1942" i="73"/>
  <c r="Q1928" i="73"/>
  <c r="S1898" i="73"/>
  <c r="Q1882" i="73"/>
  <c r="S1854" i="73"/>
  <c r="Q1834" i="73"/>
  <c r="Q1809" i="73"/>
  <c r="S1774" i="73"/>
  <c r="Q1755" i="73"/>
  <c r="S1724" i="73"/>
  <c r="Q1685" i="73"/>
  <c r="S1635" i="73"/>
  <c r="Q1516" i="73"/>
  <c r="S1383" i="73"/>
  <c r="S1250" i="73"/>
  <c r="Q1100" i="73"/>
  <c r="S514" i="73"/>
  <c r="Q1646" i="73"/>
  <c r="Q1634" i="73"/>
  <c r="Q1609" i="73"/>
  <c r="Q1575" i="73"/>
  <c r="Q1556" i="73"/>
  <c r="S1515" i="73"/>
  <c r="Q1502" i="73"/>
  <c r="Q1476" i="73"/>
  <c r="S1442" i="73"/>
  <c r="Q1422" i="73"/>
  <c r="Q1383" i="73"/>
  <c r="Q1369" i="73"/>
  <c r="Q1342" i="73"/>
  <c r="Q1310" i="73"/>
  <c r="Q1288" i="73"/>
  <c r="Q1249" i="73"/>
  <c r="Q1232" i="73"/>
  <c r="Q1188" i="73"/>
  <c r="S1173" i="73"/>
  <c r="S1123" i="73"/>
  <c r="Q1098" i="73"/>
  <c r="Q1030" i="73"/>
  <c r="Q912" i="73"/>
  <c r="Q785" i="73"/>
  <c r="Q657" i="73"/>
  <c r="Q514" i="73"/>
  <c r="Q1735" i="73"/>
  <c r="Q1723" i="73"/>
  <c r="Q1691" i="73"/>
  <c r="Q1675" i="73"/>
  <c r="S1645" i="73"/>
  <c r="Q1632" i="73"/>
  <c r="Q1608" i="73"/>
  <c r="S1574" i="73"/>
  <c r="Q1554" i="73"/>
  <c r="Q1515" i="73"/>
  <c r="Q1501" i="73"/>
  <c r="Q1474" i="73"/>
  <c r="Q1442" i="73"/>
  <c r="Q1421" i="73"/>
  <c r="Q1382" i="73"/>
  <c r="Q1368" i="73"/>
  <c r="Q1341" i="73"/>
  <c r="Q1309" i="73"/>
  <c r="Q1287" i="73"/>
  <c r="Q1248" i="73"/>
  <c r="Q1230" i="73"/>
  <c r="S1187" i="73"/>
  <c r="Q1171" i="73"/>
  <c r="Q1123" i="73"/>
  <c r="Q1097" i="73"/>
  <c r="Q1010" i="73"/>
  <c r="Q892" i="73"/>
  <c r="Q770" i="73"/>
  <c r="Q642" i="73"/>
  <c r="Q428" i="73"/>
  <c r="S1766" i="73"/>
  <c r="S1734" i="73"/>
  <c r="Q1722" i="73"/>
  <c r="S1690" i="73"/>
  <c r="Q1673" i="73"/>
  <c r="Q1645" i="73"/>
  <c r="Q1631" i="73"/>
  <c r="Q1607" i="73"/>
  <c r="S1573" i="73"/>
  <c r="Q1552" i="73"/>
  <c r="S1514" i="73"/>
  <c r="Q1499" i="73"/>
  <c r="Q1472" i="73"/>
  <c r="S1441" i="73"/>
  <c r="Q1419" i="73"/>
  <c r="Q1381" i="73"/>
  <c r="Q1367" i="73"/>
  <c r="S1321" i="73"/>
  <c r="Q1308" i="73"/>
  <c r="Q1286" i="73"/>
  <c r="Q1247" i="73"/>
  <c r="Q1228" i="73"/>
  <c r="Q1187" i="73"/>
  <c r="Q1170" i="73"/>
  <c r="Q1122" i="73"/>
  <c r="Q1096" i="73"/>
  <c r="S991" i="73"/>
  <c r="Q891" i="73"/>
  <c r="Q768" i="73"/>
  <c r="Q638" i="73"/>
  <c r="Q418" i="73"/>
  <c r="Q1672" i="73"/>
  <c r="S1644" i="73"/>
  <c r="Q1630" i="73"/>
  <c r="Q1606" i="73"/>
  <c r="Q1573" i="73"/>
  <c r="Q1551" i="73"/>
  <c r="Q1514" i="73"/>
  <c r="Q1498" i="73"/>
  <c r="S1453" i="73"/>
  <c r="Q1441" i="73"/>
  <c r="Q1418" i="73"/>
  <c r="S1380" i="73"/>
  <c r="Q1366" i="73"/>
  <c r="Q1321" i="73"/>
  <c r="S1307" i="73"/>
  <c r="Q1285" i="73"/>
  <c r="S1246" i="73"/>
  <c r="Q1227" i="73"/>
  <c r="S1186" i="73"/>
  <c r="Q1169" i="73"/>
  <c r="S1121" i="73"/>
  <c r="Q1095" i="73"/>
  <c r="Q991" i="73"/>
  <c r="Q890" i="73"/>
  <c r="Q766" i="73"/>
  <c r="Q637" i="73"/>
  <c r="Q417" i="73"/>
  <c r="Q2442" i="73"/>
  <c r="Q2426" i="73"/>
  <c r="Q2401" i="73"/>
  <c r="Q2386" i="73"/>
  <c r="Q2360" i="73"/>
  <c r="Q2346" i="73"/>
  <c r="Q2319" i="73"/>
  <c r="Q2306" i="73"/>
  <c r="Q2278" i="73"/>
  <c r="Q2266" i="73"/>
  <c r="Q2237" i="73"/>
  <c r="Q2226" i="73"/>
  <c r="Q2196" i="73"/>
  <c r="Q2186" i="73"/>
  <c r="Q2155" i="73"/>
  <c r="Q2145" i="73"/>
  <c r="Q2126" i="73"/>
  <c r="Q2104" i="73"/>
  <c r="Q2086" i="73"/>
  <c r="Q2063" i="73"/>
  <c r="Q2046" i="73"/>
  <c r="Q2022" i="73"/>
  <c r="Q2006" i="73"/>
  <c r="Q1981" i="73"/>
  <c r="Q1966" i="73"/>
  <c r="Q1940" i="73"/>
  <c r="Q1926" i="73"/>
  <c r="Q1899" i="73"/>
  <c r="Q1886" i="73"/>
  <c r="Q1858" i="73"/>
  <c r="Q1846" i="73"/>
  <c r="Q1817" i="73"/>
  <c r="Q1806" i="73"/>
  <c r="Q1776" i="73"/>
  <c r="Q1765" i="73"/>
  <c r="S1733" i="73"/>
  <c r="Q1720" i="73"/>
  <c r="S1688" i="73"/>
  <c r="Q1671" i="73"/>
  <c r="Q1644" i="73"/>
  <c r="Q1629" i="73"/>
  <c r="Q1605" i="73"/>
  <c r="S1572" i="73"/>
  <c r="Q1550" i="73"/>
  <c r="S1513" i="73"/>
  <c r="Q1497" i="73"/>
  <c r="Q1453" i="73"/>
  <c r="S1440" i="73"/>
  <c r="Q1417" i="73"/>
  <c r="Q1380" i="73"/>
  <c r="Q1365" i="73"/>
  <c r="S1320" i="73"/>
  <c r="Q1307" i="73"/>
  <c r="Q1284" i="73"/>
  <c r="Q1246" i="73"/>
  <c r="Q1226" i="73"/>
  <c r="Q1186" i="73"/>
  <c r="Q1167" i="73"/>
  <c r="Q1121" i="73"/>
  <c r="Q1086" i="73"/>
  <c r="Q990" i="73"/>
  <c r="Q888" i="73"/>
  <c r="Q765" i="73"/>
  <c r="Q636" i="73"/>
  <c r="Q394" i="73"/>
  <c r="Q1845" i="73"/>
  <c r="S1816" i="73"/>
  <c r="Q1805" i="73"/>
  <c r="S1775" i="73"/>
  <c r="Q1764" i="73"/>
  <c r="Q1733" i="73"/>
  <c r="Q1719" i="73"/>
  <c r="S1687" i="73"/>
  <c r="Q1670" i="73"/>
  <c r="Q1643" i="73"/>
  <c r="Q1628" i="73"/>
  <c r="Q1585" i="73"/>
  <c r="Q1572" i="73"/>
  <c r="Q1549" i="73"/>
  <c r="Q1512" i="73"/>
  <c r="Q1496" i="73"/>
  <c r="S1452" i="73"/>
  <c r="Q1439" i="73"/>
  <c r="Q1416" i="73"/>
  <c r="S1379" i="73"/>
  <c r="Q1362" i="73"/>
  <c r="Q1320" i="73"/>
  <c r="S1306" i="73"/>
  <c r="Q1281" i="73"/>
  <c r="S1245" i="73"/>
  <c r="Q1225" i="73"/>
  <c r="Q1184" i="73"/>
  <c r="Q1165" i="73"/>
  <c r="S1119" i="73"/>
  <c r="Q1085" i="73"/>
  <c r="S989" i="73"/>
  <c r="Q886" i="73"/>
  <c r="Q763" i="73"/>
  <c r="Q635" i="73"/>
  <c r="Q389" i="73"/>
  <c r="Q2184" i="73"/>
  <c r="Q2154" i="73"/>
  <c r="Q2144" i="73"/>
  <c r="Q2113" i="73"/>
  <c r="Q2103" i="73"/>
  <c r="Q2084" i="73"/>
  <c r="Q2062" i="73"/>
  <c r="Q2044" i="73"/>
  <c r="Q2021" i="73"/>
  <c r="Q2004" i="73"/>
  <c r="Q1980" i="73"/>
  <c r="Q1964" i="73"/>
  <c r="Q1939" i="73"/>
  <c r="Q1924" i="73"/>
  <c r="Q1898" i="73"/>
  <c r="Q1884" i="73"/>
  <c r="Q1857" i="73"/>
  <c r="Q1844" i="73"/>
  <c r="Q1816" i="73"/>
  <c r="Q1804" i="73"/>
  <c r="Q1775" i="73"/>
  <c r="Q1763" i="73"/>
  <c r="S1732" i="73"/>
  <c r="Q1716" i="73"/>
  <c r="Q1687" i="73"/>
  <c r="Q1669" i="73"/>
  <c r="S1642" i="73"/>
  <c r="Q1627" i="73"/>
  <c r="S1584" i="73"/>
  <c r="Q1571" i="73"/>
  <c r="Q1548" i="73"/>
  <c r="S1511" i="73"/>
  <c r="Q1494" i="73"/>
  <c r="Q1452" i="73"/>
  <c r="S1438" i="73"/>
  <c r="Q1414" i="73"/>
  <c r="Q1379" i="73"/>
  <c r="Q1361" i="73"/>
  <c r="Q1319" i="73"/>
  <c r="Q1306" i="73"/>
  <c r="Q1280" i="73"/>
  <c r="S1244" i="73"/>
  <c r="Q1224" i="73"/>
  <c r="S1183" i="73"/>
  <c r="Q1164" i="73"/>
  <c r="S1117" i="73"/>
  <c r="Q1078" i="73"/>
  <c r="Q979" i="73"/>
  <c r="Q852" i="73"/>
  <c r="S723" i="73"/>
  <c r="Q593" i="73"/>
  <c r="Q297" i="73"/>
  <c r="Q1668" i="73"/>
  <c r="Q1642" i="73"/>
  <c r="Q1626" i="73"/>
  <c r="S1583" i="73"/>
  <c r="Q1570" i="73"/>
  <c r="Q1547" i="73"/>
  <c r="S1510" i="73"/>
  <c r="Q1492" i="73"/>
  <c r="S1451" i="73"/>
  <c r="S1437" i="73"/>
  <c r="Q1412" i="73"/>
  <c r="S1378" i="73"/>
  <c r="Q1359" i="73"/>
  <c r="Q1318" i="73"/>
  <c r="S1305" i="73"/>
  <c r="Q1277" i="73"/>
  <c r="S1243" i="73"/>
  <c r="Q1223" i="73"/>
  <c r="S1182" i="73"/>
  <c r="Q1163" i="73"/>
  <c r="Q1117" i="73"/>
  <c r="Q1077" i="73"/>
  <c r="S978" i="73"/>
  <c r="Q850" i="73"/>
  <c r="Q723" i="73"/>
  <c r="S591" i="73"/>
  <c r="Q288" i="73"/>
  <c r="S1569" i="73"/>
  <c r="Q1546" i="73"/>
  <c r="Q1510" i="73"/>
  <c r="Q1491" i="73"/>
  <c r="Q1451" i="73"/>
  <c r="Q1437" i="73"/>
  <c r="Q1411" i="73"/>
  <c r="Q1378" i="73"/>
  <c r="Q1358" i="73"/>
  <c r="S1317" i="73"/>
  <c r="Q1305" i="73"/>
  <c r="Q1276" i="73"/>
  <c r="Q1243" i="73"/>
  <c r="Q1222" i="73"/>
  <c r="Q1182" i="73"/>
  <c r="Q1162" i="73"/>
  <c r="S1116" i="73"/>
  <c r="Q1076" i="73"/>
  <c r="Q978" i="73"/>
  <c r="S849" i="73"/>
  <c r="S722" i="73"/>
  <c r="S590" i="73"/>
  <c r="Q263" i="73"/>
  <c r="Q1622" i="73"/>
  <c r="S1582" i="73"/>
  <c r="Q1569" i="73"/>
  <c r="Q1545" i="73"/>
  <c r="S1509" i="73"/>
  <c r="Q1490" i="73"/>
  <c r="S1450" i="73"/>
  <c r="S1436" i="73"/>
  <c r="Q1410" i="73"/>
  <c r="S1377" i="73"/>
  <c r="Q1357" i="73"/>
  <c r="Q1317" i="73"/>
  <c r="S1304" i="73"/>
  <c r="Q1275" i="73"/>
  <c r="S1242" i="73"/>
  <c r="Q1221" i="73"/>
  <c r="S1181" i="73"/>
  <c r="Q1161" i="73"/>
  <c r="S1114" i="73"/>
  <c r="S1057" i="73"/>
  <c r="Q976" i="73"/>
  <c r="Q849" i="73"/>
  <c r="Q722" i="73"/>
  <c r="Q590" i="73"/>
  <c r="S262" i="73"/>
  <c r="S1640" i="73"/>
  <c r="Q1621" i="73"/>
  <c r="Q1582" i="73"/>
  <c r="S1568" i="73"/>
  <c r="Q1542" i="73"/>
  <c r="Q1509" i="73"/>
  <c r="Q1489" i="73"/>
  <c r="Q1449" i="73"/>
  <c r="Q1436" i="73"/>
  <c r="Q1409" i="73"/>
  <c r="Q1376" i="73"/>
  <c r="Q1356" i="73"/>
  <c r="S1316" i="73"/>
  <c r="Q1302" i="73"/>
  <c r="Q1274" i="73"/>
  <c r="Q1242" i="73"/>
  <c r="Q1217" i="73"/>
  <c r="Q1181" i="73"/>
  <c r="Q1160" i="73"/>
  <c r="S1113" i="73"/>
  <c r="Q1057" i="73"/>
  <c r="S975" i="73"/>
  <c r="S848" i="73"/>
  <c r="Q721" i="73"/>
  <c r="Q588" i="73"/>
  <c r="Q258" i="73"/>
  <c r="Q1664" i="73"/>
  <c r="Q1640" i="73"/>
  <c r="Q1619" i="73"/>
  <c r="Q1581" i="73"/>
  <c r="Q1568" i="73"/>
  <c r="Q1541" i="73"/>
  <c r="Q1508" i="73"/>
  <c r="Q1488" i="73"/>
  <c r="S1448" i="73"/>
  <c r="Q1434" i="73"/>
  <c r="Q1408" i="73"/>
  <c r="S1375" i="73"/>
  <c r="Q1354" i="73"/>
  <c r="Q1316" i="73"/>
  <c r="Q1301" i="73"/>
  <c r="Q1255" i="73"/>
  <c r="S1241" i="73"/>
  <c r="Q1216" i="73"/>
  <c r="Q1180" i="73"/>
  <c r="Q1158" i="73"/>
  <c r="Q1113" i="73"/>
  <c r="S1048" i="73"/>
  <c r="Q954" i="73"/>
  <c r="Q831" i="73"/>
  <c r="Q708" i="73"/>
  <c r="Q572" i="73"/>
  <c r="Q158" i="73"/>
  <c r="S1651" i="73"/>
  <c r="S1639" i="73"/>
  <c r="Q1618" i="73"/>
  <c r="Q1580" i="73"/>
  <c r="Q1567" i="73"/>
  <c r="Q1539" i="73"/>
  <c r="Q1507" i="73"/>
  <c r="Q1487" i="73"/>
  <c r="S1447" i="73"/>
  <c r="Q1432" i="73"/>
  <c r="Q1407" i="73"/>
  <c r="S1374" i="73"/>
  <c r="Q1352" i="73"/>
  <c r="S1315" i="73"/>
  <c r="Q1298" i="73"/>
  <c r="Q1254" i="73"/>
  <c r="Q1241" i="73"/>
  <c r="Q1214" i="73"/>
  <c r="Q1179" i="73"/>
  <c r="Q1157" i="73"/>
  <c r="Q1112" i="73"/>
  <c r="Q1048" i="73"/>
  <c r="Q952" i="73"/>
  <c r="Q830" i="73"/>
  <c r="Q706" i="73"/>
  <c r="Q570" i="73"/>
  <c r="Q157" i="73"/>
  <c r="Q1877" i="73"/>
  <c r="S1853" i="73"/>
  <c r="Q1837" i="73"/>
  <c r="S1812" i="73"/>
  <c r="Q1797" i="73"/>
  <c r="Q1771" i="73"/>
  <c r="Q1754" i="73"/>
  <c r="S1727" i="73"/>
  <c r="Q1708" i="73"/>
  <c r="S1683" i="73"/>
  <c r="Q1651" i="73"/>
  <c r="Q1638" i="73"/>
  <c r="Q1617" i="73"/>
  <c r="S1579" i="73"/>
  <c r="Q1566" i="73"/>
  <c r="Q1538" i="73"/>
  <c r="S1506" i="73"/>
  <c r="Q1486" i="73"/>
  <c r="Q1447" i="73"/>
  <c r="Q1431" i="73"/>
  <c r="Q1406" i="73"/>
  <c r="Q1374" i="73"/>
  <c r="Q1351" i="73"/>
  <c r="Q1315" i="73"/>
  <c r="Q1297" i="73"/>
  <c r="S1253" i="73"/>
  <c r="S1240" i="73"/>
  <c r="Q1213" i="73"/>
  <c r="S1178" i="73"/>
  <c r="Q1154" i="73"/>
  <c r="S1111" i="73"/>
  <c r="S1047" i="73"/>
  <c r="Q951" i="73"/>
  <c r="Q828" i="73"/>
  <c r="Q705" i="73"/>
  <c r="Q568" i="73"/>
  <c r="Q132" i="73"/>
  <c r="S1650" i="73"/>
  <c r="S1637" i="73"/>
  <c r="Q1616" i="73"/>
  <c r="Q1579" i="73"/>
  <c r="Q1565" i="73"/>
  <c r="S1519" i="73"/>
  <c r="Q1506" i="73"/>
  <c r="Q1485" i="73"/>
  <c r="S1446" i="73"/>
  <c r="Q1430" i="73"/>
  <c r="S1387" i="73"/>
  <c r="S1373" i="73"/>
  <c r="Q1350" i="73"/>
  <c r="S1314" i="73"/>
  <c r="Q1296" i="73"/>
  <c r="Q1253" i="73"/>
  <c r="Q1240" i="73"/>
  <c r="Q1212" i="73"/>
  <c r="Q1178" i="73"/>
  <c r="Q1150" i="73"/>
  <c r="Q1111" i="73"/>
  <c r="Q1047" i="73"/>
  <c r="Q950" i="73"/>
  <c r="Q826" i="73"/>
  <c r="Q703" i="73"/>
  <c r="Q565" i="73"/>
  <c r="Q127" i="73"/>
  <c r="Q1650" i="73"/>
  <c r="S1636" i="73"/>
  <c r="Q1615" i="73"/>
  <c r="S1578" i="73"/>
  <c r="Q1562" i="73"/>
  <c r="Q1519" i="73"/>
  <c r="S1505" i="73"/>
  <c r="Q1482" i="73"/>
  <c r="Q1446" i="73"/>
  <c r="Q1429" i="73"/>
  <c r="Q1386" i="73"/>
  <c r="Q1373" i="73"/>
  <c r="Q1349" i="73"/>
  <c r="Q1313" i="73"/>
  <c r="Q1295" i="73"/>
  <c r="S1252" i="73"/>
  <c r="Q1238" i="73"/>
  <c r="Q1211" i="73"/>
  <c r="S1177" i="73"/>
  <c r="Q1149" i="73"/>
  <c r="S1110" i="73"/>
  <c r="S1046" i="73"/>
  <c r="Q948" i="73"/>
  <c r="Q825" i="73"/>
  <c r="Q702" i="73"/>
  <c r="Q563" i="73"/>
  <c r="S126" i="73"/>
  <c r="Q1094" i="73"/>
  <c r="S1056" i="73"/>
  <c r="Q1046" i="73"/>
  <c r="Q1029" i="73"/>
  <c r="Q989" i="73"/>
  <c r="Q975" i="73"/>
  <c r="Q946" i="73"/>
  <c r="S911" i="73"/>
  <c r="Q885" i="73"/>
  <c r="Q848" i="73"/>
  <c r="Q823" i="73"/>
  <c r="Q784" i="73"/>
  <c r="Q762" i="73"/>
  <c r="S720" i="73"/>
  <c r="Q698" i="73"/>
  <c r="Q656" i="73"/>
  <c r="Q634" i="73"/>
  <c r="S587" i="73"/>
  <c r="Q558" i="73"/>
  <c r="Q513" i="73"/>
  <c r="S388" i="73"/>
  <c r="Q253" i="73"/>
  <c r="Q122" i="73"/>
  <c r="Q1772" i="73"/>
  <c r="Q1758" i="73"/>
  <c r="Q1731" i="73"/>
  <c r="Q1718" i="73"/>
  <c r="Q1690" i="73"/>
  <c r="Q1678" i="73"/>
  <c r="Q1649" i="73"/>
  <c r="Q1639" i="73"/>
  <c r="Q1624" i="73"/>
  <c r="Q1604" i="73"/>
  <c r="Q1576" i="73"/>
  <c r="Q1564" i="73"/>
  <c r="Q1544" i="73"/>
  <c r="Q1513" i="73"/>
  <c r="Q1503" i="73"/>
  <c r="Q1484" i="73"/>
  <c r="Q1450" i="73"/>
  <c r="Q1440" i="73"/>
  <c r="Q1424" i="73"/>
  <c r="Q1387" i="73"/>
  <c r="Q1377" i="73"/>
  <c r="Q1364" i="73"/>
  <c r="Q1344" i="73"/>
  <c r="Q1314" i="73"/>
  <c r="Q1304" i="73"/>
  <c r="Q1283" i="73"/>
  <c r="Q1250" i="73"/>
  <c r="S1239" i="73"/>
  <c r="Q1220" i="73"/>
  <c r="Q1185" i="73"/>
  <c r="S1174" i="73"/>
  <c r="Q1156" i="73"/>
  <c r="S1120" i="73"/>
  <c r="Q1110" i="73"/>
  <c r="Q1093" i="73"/>
  <c r="Q1056" i="73"/>
  <c r="S1045" i="73"/>
  <c r="Q1028" i="73"/>
  <c r="S988" i="73"/>
  <c r="S974" i="73"/>
  <c r="Q945" i="73"/>
  <c r="Q911" i="73"/>
  <c r="Q883" i="73"/>
  <c r="Q847" i="73"/>
  <c r="Q822" i="73"/>
  <c r="S783" i="73"/>
  <c r="Q758" i="73"/>
  <c r="Q720" i="73"/>
  <c r="Q697" i="73"/>
  <c r="S654" i="73"/>
  <c r="Q632" i="73"/>
  <c r="Q587" i="73"/>
  <c r="Q557" i="73"/>
  <c r="Q512" i="73"/>
  <c r="Q384" i="73"/>
  <c r="S252" i="73"/>
  <c r="Q117" i="73"/>
  <c r="Q1757" i="73"/>
  <c r="S1730" i="73"/>
  <c r="Q1717" i="73"/>
  <c r="S1689" i="73"/>
  <c r="Q1677" i="73"/>
  <c r="S1648" i="73"/>
  <c r="S1638" i="73"/>
  <c r="Q1623" i="73"/>
  <c r="S1585" i="73"/>
  <c r="S1575" i="73"/>
  <c r="Q1563" i="73"/>
  <c r="Q1543" i="73"/>
  <c r="S1512" i="73"/>
  <c r="S1502" i="73"/>
  <c r="Q1483" i="73"/>
  <c r="S1449" i="73"/>
  <c r="S1439" i="73"/>
  <c r="Q1423" i="73"/>
  <c r="S1386" i="73"/>
  <c r="S1376" i="73"/>
  <c r="Q1363" i="73"/>
  <c r="Q1343" i="73"/>
  <c r="S1313" i="73"/>
  <c r="Q1303" i="73"/>
  <c r="Q1282" i="73"/>
  <c r="S1249" i="73"/>
  <c r="Q1239" i="73"/>
  <c r="Q1218" i="73"/>
  <c r="S1184" i="73"/>
  <c r="Q1174" i="73"/>
  <c r="Q1155" i="73"/>
  <c r="Q1120" i="73"/>
  <c r="S1109" i="73"/>
  <c r="Q1092" i="73"/>
  <c r="S1055" i="73"/>
  <c r="Q1045" i="73"/>
  <c r="Q1026" i="73"/>
  <c r="Q988" i="73"/>
  <c r="Q974" i="73"/>
  <c r="S925" i="73"/>
  <c r="Q910" i="73"/>
  <c r="Q882" i="73"/>
  <c r="S846" i="73"/>
  <c r="Q818" i="73"/>
  <c r="Q783" i="73"/>
  <c r="Q757" i="73"/>
  <c r="Q719" i="73"/>
  <c r="Q696" i="73"/>
  <c r="S653" i="73"/>
  <c r="Q631" i="73"/>
  <c r="S586" i="73"/>
  <c r="Q556" i="73"/>
  <c r="Q510" i="73"/>
  <c r="Q378" i="73"/>
  <c r="Q248" i="73"/>
  <c r="S116" i="73"/>
  <c r="Q1109" i="73"/>
  <c r="Q1091" i="73"/>
  <c r="Q1055" i="73"/>
  <c r="S1044" i="73"/>
  <c r="Q1025" i="73"/>
  <c r="Q986" i="73"/>
  <c r="Q972" i="73"/>
  <c r="Q925" i="73"/>
  <c r="S909" i="73"/>
  <c r="Q878" i="73"/>
  <c r="Q846" i="73"/>
  <c r="Q817" i="73"/>
  <c r="Q782" i="73"/>
  <c r="Q756" i="73"/>
  <c r="Q718" i="73"/>
  <c r="Q695" i="73"/>
  <c r="Q653" i="73"/>
  <c r="Q630" i="73"/>
  <c r="Q586" i="73"/>
  <c r="Q555" i="73"/>
  <c r="Q508" i="73"/>
  <c r="Q377" i="73"/>
  <c r="Q238" i="73"/>
  <c r="Q108" i="73"/>
  <c r="Q1173" i="73"/>
  <c r="Q1153" i="73"/>
  <c r="Q1119" i="73"/>
  <c r="S1108" i="73"/>
  <c r="Q1090" i="73"/>
  <c r="S1054" i="73"/>
  <c r="Q1044" i="73"/>
  <c r="Q1024" i="73"/>
  <c r="S985" i="73"/>
  <c r="Q971" i="73"/>
  <c r="Q923" i="73"/>
  <c r="Q909" i="73"/>
  <c r="S859" i="73"/>
  <c r="Q845" i="73"/>
  <c r="Q816" i="73"/>
  <c r="Q781" i="73"/>
  <c r="Q755" i="73"/>
  <c r="S717" i="73"/>
  <c r="Q694" i="73"/>
  <c r="Q651" i="73"/>
  <c r="Q628" i="73"/>
  <c r="Q585" i="73"/>
  <c r="Q554" i="73"/>
  <c r="Q498" i="73"/>
  <c r="Q368" i="73"/>
  <c r="Q237" i="73"/>
  <c r="Q98" i="73"/>
  <c r="Q1729" i="73"/>
  <c r="Q1714" i="73"/>
  <c r="Q1688" i="73"/>
  <c r="Q1674" i="73"/>
  <c r="Q1647" i="73"/>
  <c r="Q1637" i="73"/>
  <c r="Q1620" i="73"/>
  <c r="Q1584" i="73"/>
  <c r="Q1574" i="73"/>
  <c r="Q1560" i="73"/>
  <c r="Q1540" i="73"/>
  <c r="Q1511" i="73"/>
  <c r="Q1500" i="73"/>
  <c r="Q1480" i="73"/>
  <c r="Q1448" i="73"/>
  <c r="Q1438" i="73"/>
  <c r="Q1420" i="73"/>
  <c r="Q1385" i="73"/>
  <c r="Q1375" i="73"/>
  <c r="Q1360" i="73"/>
  <c r="Q1340" i="73"/>
  <c r="Q1312" i="73"/>
  <c r="Q1300" i="73"/>
  <c r="Q1278" i="73"/>
  <c r="S1247" i="73"/>
  <c r="Q1236" i="73"/>
  <c r="Q1215" i="73"/>
  <c r="Q1183" i="73"/>
  <c r="S1172" i="73"/>
  <c r="Q1152" i="73"/>
  <c r="S1118" i="73"/>
  <c r="Q1108" i="73"/>
  <c r="Q1089" i="73"/>
  <c r="Q1054" i="73"/>
  <c r="Q1043" i="73"/>
  <c r="Q1023" i="73"/>
  <c r="Q985" i="73"/>
  <c r="Q970" i="73"/>
  <c r="S922" i="73"/>
  <c r="Q908" i="73"/>
  <c r="Q859" i="73"/>
  <c r="Q844" i="73"/>
  <c r="Q815" i="73"/>
  <c r="S780" i="73"/>
  <c r="Q754" i="73"/>
  <c r="S716" i="73"/>
  <c r="Q692" i="73"/>
  <c r="S650" i="73"/>
  <c r="Q625" i="73"/>
  <c r="Q584" i="73"/>
  <c r="Q552" i="73"/>
  <c r="Q497" i="73"/>
  <c r="Q358" i="73"/>
  <c r="Q228" i="73"/>
  <c r="Q97" i="73"/>
  <c r="Q1172" i="73"/>
  <c r="Q1151" i="73"/>
  <c r="Q1118" i="73"/>
  <c r="S1107" i="73"/>
  <c r="Q1088" i="73"/>
  <c r="S1053" i="73"/>
  <c r="S1042" i="73"/>
  <c r="Q1022" i="73"/>
  <c r="S984" i="73"/>
  <c r="Q968" i="73"/>
  <c r="Q922" i="73"/>
  <c r="Q906" i="73"/>
  <c r="S858" i="73"/>
  <c r="S843" i="73"/>
  <c r="Q814" i="73"/>
  <c r="S779" i="73"/>
  <c r="Q752" i="73"/>
  <c r="Q716" i="73"/>
  <c r="Q691" i="73"/>
  <c r="Q650" i="73"/>
  <c r="Q623" i="73"/>
  <c r="Q583" i="73"/>
  <c r="Q550" i="73"/>
  <c r="Q488" i="73"/>
  <c r="Q357" i="73"/>
  <c r="Q218" i="73"/>
  <c r="Q88" i="73"/>
  <c r="Q1107" i="73"/>
  <c r="Q1087" i="73"/>
  <c r="Q1053" i="73"/>
  <c r="Q1042" i="73"/>
  <c r="Q1018" i="73"/>
  <c r="Q984" i="73"/>
  <c r="Q966" i="73"/>
  <c r="S921" i="73"/>
  <c r="Q905" i="73"/>
  <c r="Q858" i="73"/>
  <c r="S842" i="73"/>
  <c r="Q812" i="73"/>
  <c r="Q779" i="73"/>
  <c r="Q751" i="73"/>
  <c r="Q714" i="73"/>
  <c r="Q690" i="73"/>
  <c r="S649" i="73"/>
  <c r="Q622" i="73"/>
  <c r="S581" i="73"/>
  <c r="Q548" i="73"/>
  <c r="Q462" i="73"/>
  <c r="Q331" i="73"/>
  <c r="S199" i="73"/>
  <c r="Q64" i="73"/>
  <c r="S1052" i="73"/>
  <c r="S1041" i="73"/>
  <c r="Q1017" i="73"/>
  <c r="S983" i="73"/>
  <c r="Q965" i="73"/>
  <c r="Q921" i="73"/>
  <c r="Q903" i="73"/>
  <c r="Q857" i="73"/>
  <c r="Q842" i="73"/>
  <c r="S793" i="73"/>
  <c r="Q777" i="73"/>
  <c r="Q750" i="73"/>
  <c r="S713" i="73"/>
  <c r="Q688" i="73"/>
  <c r="Q649" i="73"/>
  <c r="Q618" i="73"/>
  <c r="S580" i="73"/>
  <c r="S527" i="73"/>
  <c r="S461" i="73"/>
  <c r="Q326" i="73"/>
  <c r="Q195" i="73"/>
  <c r="S63" i="73"/>
  <c r="Q1052" i="73"/>
  <c r="Q1041" i="73"/>
  <c r="Q1016" i="73"/>
  <c r="Q983" i="73"/>
  <c r="Q963" i="73"/>
  <c r="Q920" i="73"/>
  <c r="Q902" i="73"/>
  <c r="S856" i="73"/>
  <c r="Q838" i="73"/>
  <c r="Q793" i="73"/>
  <c r="S776" i="73"/>
  <c r="Q748" i="73"/>
  <c r="Q713" i="73"/>
  <c r="Q685" i="73"/>
  <c r="Q648" i="73"/>
  <c r="Q617" i="73"/>
  <c r="Q580" i="73"/>
  <c r="Q525" i="73"/>
  <c r="Q457" i="73"/>
  <c r="S325" i="73"/>
  <c r="Q190" i="73"/>
  <c r="Q59" i="73"/>
  <c r="S1581" i="73"/>
  <c r="S1571" i="73"/>
  <c r="Q1555" i="73"/>
  <c r="S1518" i="73"/>
  <c r="S1508" i="73"/>
  <c r="Q1495" i="73"/>
  <c r="Q1475" i="73"/>
  <c r="S1445" i="73"/>
  <c r="Q1435" i="73"/>
  <c r="Q1415" i="73"/>
  <c r="S1382" i="73"/>
  <c r="S1372" i="73"/>
  <c r="Q1355" i="73"/>
  <c r="S1319" i="73"/>
  <c r="S1309" i="73"/>
  <c r="Q1294" i="73"/>
  <c r="S1255" i="73"/>
  <c r="Q1245" i="73"/>
  <c r="Q1231" i="73"/>
  <c r="Q1210" i="73"/>
  <c r="S1180" i="73"/>
  <c r="Q1168" i="73"/>
  <c r="Q1147" i="73"/>
  <c r="Q1116" i="73"/>
  <c r="Q1105" i="73"/>
  <c r="Q1084" i="73"/>
  <c r="S1051" i="73"/>
  <c r="Q1040" i="73"/>
  <c r="Q1015" i="73"/>
  <c r="S982" i="73"/>
  <c r="Q962" i="73"/>
  <c r="S919" i="73"/>
  <c r="Q898" i="73"/>
  <c r="Q856" i="73"/>
  <c r="Q837" i="73"/>
  <c r="Q792" i="73"/>
  <c r="Q776" i="73"/>
  <c r="Q746" i="73"/>
  <c r="S712" i="73"/>
  <c r="Q683" i="73"/>
  <c r="S647" i="73"/>
  <c r="Q616" i="73"/>
  <c r="Q578" i="73"/>
  <c r="S524" i="73"/>
  <c r="Q452" i="73"/>
  <c r="Q321" i="73"/>
  <c r="S189" i="73"/>
  <c r="Q54" i="73"/>
  <c r="S1115" i="73"/>
  <c r="Q1104" i="73"/>
  <c r="Q1083" i="73"/>
  <c r="Q1051" i="73"/>
  <c r="Q1038" i="73"/>
  <c r="Q1014" i="73"/>
  <c r="Q982" i="73"/>
  <c r="Q958" i="73"/>
  <c r="Q919" i="73"/>
  <c r="Q897" i="73"/>
  <c r="Q855" i="73"/>
  <c r="Q836" i="73"/>
  <c r="Q791" i="73"/>
  <c r="Q775" i="73"/>
  <c r="S727" i="73"/>
  <c r="Q712" i="73"/>
  <c r="Q682" i="73"/>
  <c r="Q647" i="73"/>
  <c r="Q615" i="73"/>
  <c r="Q577" i="73"/>
  <c r="Q524" i="73"/>
  <c r="S451" i="73"/>
  <c r="Q316" i="73"/>
  <c r="Q185" i="73"/>
  <c r="S53" i="73"/>
  <c r="S1643" i="73"/>
  <c r="Q1633" i="73"/>
  <c r="Q1613" i="73"/>
  <c r="S1580" i="73"/>
  <c r="S1570" i="73"/>
  <c r="Q1553" i="73"/>
  <c r="S1517" i="73"/>
  <c r="S1507" i="73"/>
  <c r="Q1493" i="73"/>
  <c r="Q1473" i="73"/>
  <c r="S1444" i="73"/>
  <c r="Q1433" i="73"/>
  <c r="Q1413" i="73"/>
  <c r="S1381" i="73"/>
  <c r="S1371" i="73"/>
  <c r="Q1353" i="73"/>
  <c r="S1318" i="73"/>
  <c r="S1308" i="73"/>
  <c r="Q1292" i="73"/>
  <c r="S1254" i="73"/>
  <c r="Q1244" i="73"/>
  <c r="Q1229" i="73"/>
  <c r="Q1208" i="73"/>
  <c r="S1179" i="73"/>
  <c r="Q1166" i="73"/>
  <c r="Q1145" i="73"/>
  <c r="Q1115" i="73"/>
  <c r="Q1103" i="73"/>
  <c r="Q1082" i="73"/>
  <c r="S1050" i="73"/>
  <c r="Q1037" i="73"/>
  <c r="Q1013" i="73"/>
  <c r="Q981" i="73"/>
  <c r="Q957" i="73"/>
  <c r="Q918" i="73"/>
  <c r="Q896" i="73"/>
  <c r="Q854" i="73"/>
  <c r="Q835" i="73"/>
  <c r="S790" i="73"/>
  <c r="Q774" i="73"/>
  <c r="S726" i="73"/>
  <c r="Q711" i="73"/>
  <c r="Q661" i="73"/>
  <c r="Q646" i="73"/>
  <c r="Q614" i="73"/>
  <c r="Q576" i="73"/>
  <c r="Q523" i="73"/>
  <c r="Q447" i="73"/>
  <c r="S315" i="73"/>
  <c r="Q178" i="73"/>
  <c r="Q48" i="73"/>
  <c r="Q1081" i="73"/>
  <c r="Q1050" i="73"/>
  <c r="Q1036" i="73"/>
  <c r="Q1012" i="73"/>
  <c r="Q980" i="73"/>
  <c r="Q956" i="73"/>
  <c r="Q917" i="73"/>
  <c r="Q895" i="73"/>
  <c r="S853" i="73"/>
  <c r="Q834" i="73"/>
  <c r="S789" i="73"/>
  <c r="Q772" i="73"/>
  <c r="Q726" i="73"/>
  <c r="S710" i="73"/>
  <c r="S660" i="73"/>
  <c r="S644" i="73"/>
  <c r="Q595" i="73"/>
  <c r="Q575" i="73"/>
  <c r="Q522" i="73"/>
  <c r="Q438" i="73"/>
  <c r="Q308" i="73"/>
  <c r="Q177" i="73"/>
  <c r="Q38" i="73"/>
  <c r="Q1143" i="73"/>
  <c r="Q1114" i="73"/>
  <c r="Q1101" i="73"/>
  <c r="Q1080" i="73"/>
  <c r="Q1049" i="73"/>
  <c r="Q1035" i="73"/>
  <c r="Q1011" i="73"/>
  <c r="S979" i="73"/>
  <c r="Q955" i="73"/>
  <c r="S916" i="73"/>
  <c r="Q894" i="73"/>
  <c r="S852" i="73"/>
  <c r="Q832" i="73"/>
  <c r="Q789" i="73"/>
  <c r="Q771" i="73"/>
  <c r="Q724" i="73"/>
  <c r="Q710" i="73"/>
  <c r="Q660" i="73"/>
  <c r="Q643" i="73"/>
  <c r="Q594" i="73"/>
  <c r="Q574" i="73"/>
  <c r="Q521" i="73"/>
  <c r="Q437" i="73"/>
  <c r="Q298" i="73"/>
  <c r="Q168" i="73"/>
  <c r="Q37" i="73"/>
  <c r="Q496" i="73"/>
  <c r="Q461" i="73"/>
  <c r="Q451" i="73"/>
  <c r="Q436" i="73"/>
  <c r="Q416" i="73"/>
  <c r="Q388" i="73"/>
  <c r="Q376" i="73"/>
  <c r="Q356" i="73"/>
  <c r="Q325" i="73"/>
  <c r="Q315" i="73"/>
  <c r="Q296" i="73"/>
  <c r="Q262" i="73"/>
  <c r="Q252" i="73"/>
  <c r="Q236" i="73"/>
  <c r="Q199" i="73"/>
  <c r="Q189" i="73"/>
  <c r="Q176" i="73"/>
  <c r="Q156" i="73"/>
  <c r="Q126" i="73"/>
  <c r="Q116" i="73"/>
  <c r="Q96" i="73"/>
  <c r="Q63" i="73"/>
  <c r="Q53" i="73"/>
  <c r="Q36" i="73"/>
  <c r="S523" i="73"/>
  <c r="S513" i="73"/>
  <c r="Q495" i="73"/>
  <c r="S460" i="73"/>
  <c r="S450" i="73"/>
  <c r="Q435" i="73"/>
  <c r="S397" i="73"/>
  <c r="S387" i="73"/>
  <c r="Q375" i="73"/>
  <c r="Q355" i="73"/>
  <c r="S324" i="73"/>
  <c r="S314" i="73"/>
  <c r="Q295" i="73"/>
  <c r="S261" i="73"/>
  <c r="S251" i="73"/>
  <c r="Q235" i="73"/>
  <c r="S198" i="73"/>
  <c r="S188" i="73"/>
  <c r="Q175" i="73"/>
  <c r="Q155" i="73"/>
  <c r="S125" i="73"/>
  <c r="Q115" i="73"/>
  <c r="Q95" i="73"/>
  <c r="S62" i="73"/>
  <c r="S52" i="73"/>
  <c r="Q35" i="73"/>
  <c r="Q494" i="73"/>
  <c r="Q460" i="73"/>
  <c r="Q450" i="73"/>
  <c r="Q434" i="73"/>
  <c r="Q397" i="73"/>
  <c r="Q387" i="73"/>
  <c r="Q374" i="73"/>
  <c r="Q354" i="73"/>
  <c r="Q324" i="73"/>
  <c r="Q314" i="73"/>
  <c r="Q294" i="73"/>
  <c r="Q261" i="73"/>
  <c r="Q251" i="73"/>
  <c r="Q234" i="73"/>
  <c r="Q198" i="73"/>
  <c r="Q188" i="73"/>
  <c r="Q174" i="73"/>
  <c r="Q154" i="73"/>
  <c r="Q125" i="73"/>
  <c r="Q114" i="73"/>
  <c r="Q94" i="73"/>
  <c r="Q62" i="73"/>
  <c r="Q52" i="73"/>
  <c r="Q34" i="73"/>
  <c r="Q973" i="73"/>
  <c r="Q953" i="73"/>
  <c r="S920" i="73"/>
  <c r="S910" i="73"/>
  <c r="Q893" i="73"/>
  <c r="S857" i="73"/>
  <c r="S847" i="73"/>
  <c r="Q833" i="73"/>
  <c r="Q813" i="73"/>
  <c r="S784" i="73"/>
  <c r="Q773" i="73"/>
  <c r="Q753" i="73"/>
  <c r="S721" i="73"/>
  <c r="S711" i="73"/>
  <c r="Q693" i="73"/>
  <c r="S658" i="73"/>
  <c r="S648" i="73"/>
  <c r="Q633" i="73"/>
  <c r="S595" i="73"/>
  <c r="S585" i="73"/>
  <c r="Q573" i="73"/>
  <c r="Q553" i="73"/>
  <c r="S522" i="73"/>
  <c r="S512" i="73"/>
  <c r="Q493" i="73"/>
  <c r="S459" i="73"/>
  <c r="S449" i="73"/>
  <c r="Q433" i="73"/>
  <c r="S396" i="73"/>
  <c r="S386" i="73"/>
  <c r="Q373" i="73"/>
  <c r="Q353" i="73"/>
  <c r="S323" i="73"/>
  <c r="Q313" i="73"/>
  <c r="Q293" i="73"/>
  <c r="S260" i="73"/>
  <c r="S250" i="73"/>
  <c r="Q233" i="73"/>
  <c r="S197" i="73"/>
  <c r="S187" i="73"/>
  <c r="Q173" i="73"/>
  <c r="Q153" i="73"/>
  <c r="S124" i="73"/>
  <c r="Q113" i="73"/>
  <c r="Q93" i="73"/>
  <c r="S61" i="73"/>
  <c r="S51" i="73"/>
  <c r="Q33" i="73"/>
  <c r="Q492" i="73"/>
  <c r="Q459" i="73"/>
  <c r="Q449" i="73"/>
  <c r="Q432" i="73"/>
  <c r="Q396" i="73"/>
  <c r="Q386" i="73"/>
  <c r="Q372" i="73"/>
  <c r="Q352" i="73"/>
  <c r="Q323" i="73"/>
  <c r="Q312" i="73"/>
  <c r="Q292" i="73"/>
  <c r="Q260" i="73"/>
  <c r="Q250" i="73"/>
  <c r="Q232" i="73"/>
  <c r="Q197" i="73"/>
  <c r="Q187" i="73"/>
  <c r="Q172" i="73"/>
  <c r="Q152" i="73"/>
  <c r="Q124" i="73"/>
  <c r="Q112" i="73"/>
  <c r="Q92" i="73"/>
  <c r="Q61" i="73"/>
  <c r="Q51" i="73"/>
  <c r="Q32" i="73"/>
  <c r="S594" i="73"/>
  <c r="S584" i="73"/>
  <c r="Q571" i="73"/>
  <c r="Q551" i="73"/>
  <c r="S521" i="73"/>
  <c r="Q511" i="73"/>
  <c r="Q491" i="73"/>
  <c r="S458" i="73"/>
  <c r="S448" i="73"/>
  <c r="Q431" i="73"/>
  <c r="S395" i="73"/>
  <c r="S385" i="73"/>
  <c r="Q371" i="73"/>
  <c r="Q351" i="73"/>
  <c r="S322" i="73"/>
  <c r="Q311" i="73"/>
  <c r="Q291" i="73"/>
  <c r="S259" i="73"/>
  <c r="S249" i="73"/>
  <c r="Q231" i="73"/>
  <c r="S196" i="73"/>
  <c r="S186" i="73"/>
  <c r="Q171" i="73"/>
  <c r="S133" i="73"/>
  <c r="S123" i="73"/>
  <c r="Q111" i="73"/>
  <c r="Q91" i="73"/>
  <c r="S60" i="73"/>
  <c r="S50" i="73"/>
  <c r="Q31" i="73"/>
  <c r="Q490" i="73"/>
  <c r="Q458" i="73"/>
  <c r="Q448" i="73"/>
  <c r="Q430" i="73"/>
  <c r="Q395" i="73"/>
  <c r="Q385" i="73"/>
  <c r="Q370" i="73"/>
  <c r="Q350" i="73"/>
  <c r="Q322" i="73"/>
  <c r="Q310" i="73"/>
  <c r="Q290" i="73"/>
  <c r="Q259" i="73"/>
  <c r="Q249" i="73"/>
  <c r="Q230" i="73"/>
  <c r="Q196" i="73"/>
  <c r="Q186" i="73"/>
  <c r="Q170" i="73"/>
  <c r="Q133" i="73"/>
  <c r="Q123" i="73"/>
  <c r="Q110" i="73"/>
  <c r="Q90" i="73"/>
  <c r="Q60" i="73"/>
  <c r="Q50" i="73"/>
  <c r="Q30" i="73"/>
  <c r="S981" i="73"/>
  <c r="Q969" i="73"/>
  <c r="Q949" i="73"/>
  <c r="S918" i="73"/>
  <c r="S908" i="73"/>
  <c r="Q889" i="73"/>
  <c r="S855" i="73"/>
  <c r="S845" i="73"/>
  <c r="Q829" i="73"/>
  <c r="S792" i="73"/>
  <c r="S782" i="73"/>
  <c r="Q769" i="73"/>
  <c r="Q749" i="73"/>
  <c r="S719" i="73"/>
  <c r="Q709" i="73"/>
  <c r="Q689" i="73"/>
  <c r="S656" i="73"/>
  <c r="S646" i="73"/>
  <c r="Q629" i="73"/>
  <c r="S593" i="73"/>
  <c r="S583" i="73"/>
  <c r="Q569" i="73"/>
  <c r="Q549" i="73"/>
  <c r="S520" i="73"/>
  <c r="Q509" i="73"/>
  <c r="Q489" i="73"/>
  <c r="S457" i="73"/>
  <c r="S447" i="73"/>
  <c r="Q429" i="73"/>
  <c r="S394" i="73"/>
  <c r="S384" i="73"/>
  <c r="Q369" i="73"/>
  <c r="S331" i="73"/>
  <c r="S321" i="73"/>
  <c r="Q309" i="73"/>
  <c r="Q289" i="73"/>
  <c r="S258" i="73"/>
  <c r="S248" i="73"/>
  <c r="Q229" i="73"/>
  <c r="S195" i="73"/>
  <c r="S185" i="73"/>
  <c r="Q169" i="73"/>
  <c r="S132" i="73"/>
  <c r="S122" i="73"/>
  <c r="Q109" i="73"/>
  <c r="Q89" i="73"/>
  <c r="S59" i="73"/>
  <c r="Q49" i="73"/>
  <c r="Q29" i="73"/>
  <c r="S1043" i="73"/>
  <c r="Q1027" i="73"/>
  <c r="S990" i="73"/>
  <c r="S980" i="73"/>
  <c r="Q967" i="73"/>
  <c r="Q947" i="73"/>
  <c r="S917" i="73"/>
  <c r="Q907" i="73"/>
  <c r="Q887" i="73"/>
  <c r="S854" i="73"/>
  <c r="S844" i="73"/>
  <c r="Q827" i="73"/>
  <c r="S791" i="73"/>
  <c r="S781" i="73"/>
  <c r="Q767" i="73"/>
  <c r="Q747" i="73"/>
  <c r="S718" i="73"/>
  <c r="Q707" i="73"/>
  <c r="Q687" i="73"/>
  <c r="S655" i="73"/>
  <c r="S645" i="73"/>
  <c r="Q627" i="73"/>
  <c r="S592" i="73"/>
  <c r="S582" i="73"/>
  <c r="Q567" i="73"/>
  <c r="S529" i="73"/>
  <c r="S519" i="73"/>
  <c r="Q507" i="73"/>
  <c r="Q487" i="73"/>
  <c r="S456" i="73"/>
  <c r="S446" i="73"/>
  <c r="Q427" i="73"/>
  <c r="S393" i="73"/>
  <c r="S383" i="73"/>
  <c r="Q367" i="73"/>
  <c r="S330" i="73"/>
  <c r="S320" i="73"/>
  <c r="Q307" i="73"/>
  <c r="Q287" i="73"/>
  <c r="S257" i="73"/>
  <c r="Q247" i="73"/>
  <c r="Q227" i="73"/>
  <c r="S194" i="73"/>
  <c r="S184" i="73"/>
  <c r="Q167" i="73"/>
  <c r="S131" i="73"/>
  <c r="S121" i="73"/>
  <c r="Q107" i="73"/>
  <c r="Q87" i="73"/>
  <c r="S58" i="73"/>
  <c r="Q47" i="73"/>
  <c r="Q28" i="73"/>
  <c r="Q686" i="73"/>
  <c r="Q655" i="73"/>
  <c r="Q645" i="73"/>
  <c r="Q626" i="73"/>
  <c r="Q592" i="73"/>
  <c r="Q582" i="73"/>
  <c r="Q566" i="73"/>
  <c r="Q529" i="73"/>
  <c r="Q519" i="73"/>
  <c r="Q506" i="73"/>
  <c r="Q486" i="73"/>
  <c r="Q456" i="73"/>
  <c r="Q446" i="73"/>
  <c r="Q426" i="73"/>
  <c r="Q393" i="73"/>
  <c r="Q383" i="73"/>
  <c r="Q366" i="73"/>
  <c r="Q330" i="73"/>
  <c r="Q320" i="73"/>
  <c r="Q306" i="73"/>
  <c r="Q286" i="73"/>
  <c r="Q257" i="73"/>
  <c r="Q246" i="73"/>
  <c r="Q226" i="73"/>
  <c r="Q194" i="73"/>
  <c r="Q184" i="73"/>
  <c r="Q166" i="73"/>
  <c r="Q131" i="73"/>
  <c r="Q121" i="73"/>
  <c r="Q106" i="73"/>
  <c r="Q86" i="73"/>
  <c r="Q58" i="73"/>
  <c r="Q46" i="73"/>
  <c r="Q27" i="73"/>
  <c r="S528" i="73"/>
  <c r="S518" i="73"/>
  <c r="Q505" i="73"/>
  <c r="Q485" i="73"/>
  <c r="S455" i="73"/>
  <c r="Q445" i="73"/>
  <c r="Q425" i="73"/>
  <c r="S392" i="73"/>
  <c r="S382" i="73"/>
  <c r="Q365" i="73"/>
  <c r="S329" i="73"/>
  <c r="S319" i="73"/>
  <c r="Q305" i="73"/>
  <c r="Q285" i="73"/>
  <c r="S256" i="73"/>
  <c r="Q245" i="73"/>
  <c r="Q225" i="73"/>
  <c r="S193" i="73"/>
  <c r="S183" i="73"/>
  <c r="Q165" i="73"/>
  <c r="S130" i="73"/>
  <c r="S120" i="73"/>
  <c r="Q105" i="73"/>
  <c r="S67" i="73"/>
  <c r="S57" i="73"/>
  <c r="Q45" i="73"/>
  <c r="Q26" i="73"/>
  <c r="Q964" i="73"/>
  <c r="Q944" i="73"/>
  <c r="Q916" i="73"/>
  <c r="Q904" i="73"/>
  <c r="Q884" i="73"/>
  <c r="Q853" i="73"/>
  <c r="Q843" i="73"/>
  <c r="Q824" i="73"/>
  <c r="Q790" i="73"/>
  <c r="Q780" i="73"/>
  <c r="Q764" i="73"/>
  <c r="Q727" i="73"/>
  <c r="Q717" i="73"/>
  <c r="Q704" i="73"/>
  <c r="Q684" i="73"/>
  <c r="Q654" i="73"/>
  <c r="Q644" i="73"/>
  <c r="Q624" i="73"/>
  <c r="Q591" i="73"/>
  <c r="Q581" i="73"/>
  <c r="Q564" i="73"/>
  <c r="Q528" i="73"/>
  <c r="Q518" i="73"/>
  <c r="Q504" i="73"/>
  <c r="Q484" i="73"/>
  <c r="Q455" i="73"/>
  <c r="Q444" i="73"/>
  <c r="Q424" i="73"/>
  <c r="Q392" i="73"/>
  <c r="Q382" i="73"/>
  <c r="Q364" i="73"/>
  <c r="Q329" i="73"/>
  <c r="Q319" i="73"/>
  <c r="Q304" i="73"/>
  <c r="Q284" i="73"/>
  <c r="Q256" i="73"/>
  <c r="Q244" i="73"/>
  <c r="Q224" i="73"/>
  <c r="Q193" i="73"/>
  <c r="Q183" i="73"/>
  <c r="Q164" i="73"/>
  <c r="Q130" i="73"/>
  <c r="Q120" i="73"/>
  <c r="Q104" i="73"/>
  <c r="Q67" i="73"/>
  <c r="Q57" i="73"/>
  <c r="Q44" i="73"/>
  <c r="Q25" i="73"/>
  <c r="Q503" i="73"/>
  <c r="Q483" i="73"/>
  <c r="S454" i="73"/>
  <c r="Q443" i="73"/>
  <c r="Q423" i="73"/>
  <c r="S391" i="73"/>
  <c r="S381" i="73"/>
  <c r="Q363" i="73"/>
  <c r="S328" i="73"/>
  <c r="S318" i="73"/>
  <c r="Q303" i="73"/>
  <c r="S265" i="73"/>
  <c r="S255" i="73"/>
  <c r="Q243" i="73"/>
  <c r="Q223" i="73"/>
  <c r="S192" i="73"/>
  <c r="S182" i="73"/>
  <c r="Q163" i="73"/>
  <c r="S129" i="73"/>
  <c r="S119" i="73"/>
  <c r="Q103" i="73"/>
  <c r="S66" i="73"/>
  <c r="S56" i="73"/>
  <c r="Q43" i="73"/>
  <c r="Q24" i="73"/>
  <c r="Q562" i="73"/>
  <c r="Q527" i="73"/>
  <c r="Q517" i="73"/>
  <c r="Q502" i="73"/>
  <c r="Q482" i="73"/>
  <c r="Q454" i="73"/>
  <c r="Q442" i="73"/>
  <c r="Q422" i="73"/>
  <c r="Q391" i="73"/>
  <c r="Q381" i="73"/>
  <c r="Q362" i="73"/>
  <c r="Q328" i="73"/>
  <c r="Q318" i="73"/>
  <c r="Q302" i="73"/>
  <c r="Q265" i="73"/>
  <c r="Q255" i="73"/>
  <c r="Q242" i="73"/>
  <c r="Q222" i="73"/>
  <c r="Q192" i="73"/>
  <c r="Q182" i="73"/>
  <c r="Q162" i="73"/>
  <c r="Q129" i="73"/>
  <c r="Q119" i="73"/>
  <c r="Q102" i="73"/>
  <c r="Q66" i="73"/>
  <c r="Q56" i="73"/>
  <c r="Q42" i="73"/>
  <c r="Q23" i="73"/>
  <c r="S1040" i="73"/>
  <c r="Q1021" i="73"/>
  <c r="S987" i="73"/>
  <c r="S977" i="73"/>
  <c r="Q961" i="73"/>
  <c r="S924" i="73"/>
  <c r="S914" i="73"/>
  <c r="Q901" i="73"/>
  <c r="Q881" i="73"/>
  <c r="S851" i="73"/>
  <c r="Q841" i="73"/>
  <c r="Q821" i="73"/>
  <c r="S788" i="73"/>
  <c r="S778" i="73"/>
  <c r="Q761" i="73"/>
  <c r="S725" i="73"/>
  <c r="S715" i="73"/>
  <c r="Q701" i="73"/>
  <c r="Q681" i="73"/>
  <c r="S652" i="73"/>
  <c r="Q641" i="73"/>
  <c r="Q621" i="73"/>
  <c r="S589" i="73"/>
  <c r="S579" i="73"/>
  <c r="Q561" i="73"/>
  <c r="S526" i="73"/>
  <c r="S516" i="73"/>
  <c r="Q501" i="73"/>
  <c r="S463" i="73"/>
  <c r="S453" i="73"/>
  <c r="Q441" i="73"/>
  <c r="Q421" i="73"/>
  <c r="S390" i="73"/>
  <c r="S380" i="73"/>
  <c r="Q361" i="73"/>
  <c r="S327" i="73"/>
  <c r="S317" i="73"/>
  <c r="Q301" i="73"/>
  <c r="S264" i="73"/>
  <c r="S254" i="73"/>
  <c r="Q241" i="73"/>
  <c r="Q221" i="73"/>
  <c r="S191" i="73"/>
  <c r="Q181" i="73"/>
  <c r="Q161" i="73"/>
  <c r="S128" i="73"/>
  <c r="S118" i="73"/>
  <c r="Q101" i="73"/>
  <c r="S65" i="73"/>
  <c r="S55" i="73"/>
  <c r="Q41" i="73"/>
  <c r="Q22" i="73"/>
  <c r="Q1020" i="73"/>
  <c r="Q987" i="73"/>
  <c r="Q977" i="73"/>
  <c r="Q960" i="73"/>
  <c r="Q924" i="73"/>
  <c r="Q914" i="73"/>
  <c r="Q900" i="73"/>
  <c r="Q880" i="73"/>
  <c r="Q851" i="73"/>
  <c r="Q840" i="73"/>
  <c r="Q820" i="73"/>
  <c r="Q788" i="73"/>
  <c r="Q778" i="73"/>
  <c r="Q760" i="73"/>
  <c r="Q725" i="73"/>
  <c r="Q715" i="73"/>
  <c r="Q700" i="73"/>
  <c r="Q680" i="73"/>
  <c r="Q652" i="73"/>
  <c r="Q640" i="73"/>
  <c r="Q620" i="73"/>
  <c r="Q589" i="73"/>
  <c r="Q579" i="73"/>
  <c r="Q560" i="73"/>
  <c r="Q526" i="73"/>
  <c r="Q516" i="73"/>
  <c r="Q500" i="73"/>
  <c r="Q463" i="73"/>
  <c r="Q453" i="73"/>
  <c r="Q440" i="73"/>
  <c r="Q420" i="73"/>
  <c r="Q390" i="73"/>
  <c r="Q380" i="73"/>
  <c r="Q360" i="73"/>
  <c r="Q327" i="73"/>
  <c r="Q317" i="73"/>
  <c r="Q300" i="73"/>
  <c r="Q264" i="73"/>
  <c r="Q254" i="73"/>
  <c r="Q240" i="73"/>
  <c r="Q220" i="73"/>
  <c r="Q191" i="73"/>
  <c r="Q180" i="73"/>
  <c r="Q160" i="73"/>
  <c r="Q128" i="73"/>
  <c r="Q118" i="73"/>
  <c r="Q100" i="73"/>
  <c r="Q65" i="73"/>
  <c r="Q55" i="73"/>
  <c r="Q40" i="73"/>
  <c r="Q21" i="73"/>
  <c r="Q1299" i="73"/>
  <c r="Q1279" i="73"/>
  <c r="S1248" i="73"/>
  <c r="S1238" i="73"/>
  <c r="Q1219" i="73"/>
  <c r="S1185" i="73"/>
  <c r="S1175" i="73"/>
  <c r="Q1159" i="73"/>
  <c r="S1122" i="73"/>
  <c r="S1112" i="73"/>
  <c r="Q1099" i="73"/>
  <c r="Q1079" i="73"/>
  <c r="S1049" i="73"/>
  <c r="Q1039" i="73"/>
  <c r="Q1019" i="73"/>
  <c r="S986" i="73"/>
  <c r="S976" i="73"/>
  <c r="Q959" i="73"/>
  <c r="S923" i="73"/>
  <c r="S913" i="73"/>
  <c r="Q899" i="73"/>
  <c r="Q879" i="73"/>
  <c r="S850" i="73"/>
  <c r="Q839" i="73"/>
  <c r="Q819" i="73"/>
  <c r="S787" i="73"/>
  <c r="S777" i="73"/>
  <c r="Q759" i="73"/>
  <c r="S724" i="73"/>
  <c r="S714" i="73"/>
  <c r="Q699" i="73"/>
  <c r="S661" i="73"/>
  <c r="S651" i="73"/>
  <c r="Q639" i="73"/>
  <c r="Q619" i="73"/>
  <c r="S588" i="73"/>
  <c r="S578" i="73"/>
  <c r="Q559" i="73"/>
  <c r="S525" i="73"/>
  <c r="S515" i="73"/>
  <c r="Q499" i="73"/>
  <c r="S462" i="73"/>
  <c r="S452" i="73"/>
  <c r="Q439" i="73"/>
  <c r="Q419" i="73"/>
  <c r="S389" i="73"/>
  <c r="Q379" i="73"/>
  <c r="Q359" i="73"/>
  <c r="S326" i="73"/>
  <c r="S316" i="73"/>
  <c r="Q299" i="73"/>
  <c r="S263" i="73"/>
  <c r="S253" i="73"/>
  <c r="Q239" i="73"/>
  <c r="Q219" i="73"/>
  <c r="S190" i="73"/>
  <c r="Q179" i="73"/>
  <c r="Q159" i="73"/>
  <c r="S127" i="73"/>
  <c r="S117" i="73"/>
  <c r="Q99" i="73"/>
  <c r="S64" i="73"/>
  <c r="S54" i="73"/>
  <c r="U14" i="48" l="1"/>
  <c r="V14" i="48" s="1"/>
  <c r="W14" i="48" s="1"/>
  <c r="U17" i="48"/>
  <c r="V17" i="48" s="1"/>
  <c r="W17" i="48" s="1"/>
  <c r="U26" i="48"/>
  <c r="V26" i="48" s="1"/>
  <c r="W26" i="48" s="1"/>
  <c r="U16" i="48"/>
  <c r="V16" i="48" s="1"/>
  <c r="W16" i="48" s="1"/>
  <c r="U10" i="48"/>
  <c r="V10" i="48" s="1"/>
  <c r="W10" i="48" s="1"/>
  <c r="U15" i="48"/>
  <c r="V15" i="48" s="1"/>
  <c r="W15" i="48" s="1"/>
  <c r="U6" i="48"/>
  <c r="V6" i="48" s="1"/>
  <c r="W6" i="48" s="1"/>
  <c r="U13" i="48"/>
  <c r="V13" i="48" s="1"/>
  <c r="W13" i="48" s="1"/>
  <c r="U22" i="48"/>
  <c r="V22" i="48" s="1"/>
  <c r="W22" i="48" s="1"/>
  <c r="U12" i="48"/>
  <c r="V12" i="48" s="1"/>
  <c r="W12" i="48" s="1"/>
  <c r="U2" i="48"/>
  <c r="V2" i="48" s="1"/>
  <c r="W2" i="48" s="1"/>
  <c r="U11" i="48"/>
  <c r="V11" i="48" s="1"/>
  <c r="W11" i="48" s="1"/>
  <c r="U25" i="48"/>
  <c r="V25" i="48" s="1"/>
  <c r="W25" i="48" s="1"/>
  <c r="U9" i="48"/>
  <c r="V9" i="48" s="1"/>
  <c r="W9" i="48" s="1"/>
  <c r="U24" i="48"/>
  <c r="V24" i="48" s="1"/>
  <c r="W24" i="48" s="1"/>
  <c r="U8" i="48"/>
  <c r="V8" i="48" s="1"/>
  <c r="W8" i="48" s="1"/>
  <c r="U23" i="48"/>
  <c r="V23" i="48" s="1"/>
  <c r="W23" i="48" s="1"/>
  <c r="U7" i="48"/>
  <c r="V7" i="48" s="1"/>
  <c r="W7" i="48" s="1"/>
  <c r="U18" i="48"/>
  <c r="V18" i="48" s="1"/>
  <c r="W18" i="48" s="1"/>
  <c r="U21" i="48"/>
  <c r="V21" i="48" s="1"/>
  <c r="W21" i="48" s="1"/>
  <c r="U5" i="48"/>
  <c r="V5" i="48" s="1"/>
  <c r="W5" i="48" s="1"/>
  <c r="U20" i="48"/>
  <c r="V20" i="48" s="1"/>
  <c r="W20" i="48" s="1"/>
  <c r="U4" i="48"/>
  <c r="V4" i="48" s="1"/>
  <c r="W4" i="48" s="1"/>
  <c r="U19" i="48"/>
  <c r="V19" i="48" s="1"/>
  <c r="W19" i="48" s="1"/>
  <c r="U3" i="48"/>
  <c r="V3" i="48" s="1"/>
  <c r="W3" i="48" s="1"/>
</calcChain>
</file>

<file path=xl/comments1.xml><?xml version="1.0" encoding="utf-8"?>
<comments xmlns="http://schemas.openxmlformats.org/spreadsheetml/2006/main">
  <authors>
    <author>Michel</author>
  </authors>
  <commentList>
    <comment ref="N1" authorId="0" shapeId="0">
      <text>
        <r>
          <rPr>
            <b/>
            <sz val="9"/>
            <color indexed="81"/>
            <rFont val="Tahoma"/>
            <family val="2"/>
          </rPr>
          <t>Michel:</t>
        </r>
        <r>
          <rPr>
            <sz val="9"/>
            <color indexed="81"/>
            <rFont val="Tahoma"/>
            <family val="2"/>
          </rPr>
          <t xml:space="preserve">
ETP Entre 1 y 50
accesorios Entre 1 y 50
Garantía anticipada mas de 500
Garantia Extendiad Entre 1 y 50
Instalacion Entre 1 y 50
Mantenimiento Entre 1 y 50
Migracion Entre 0 y 250 GB
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Michel:</t>
        </r>
        <r>
          <rPr>
            <sz val="9"/>
            <color indexed="81"/>
            <rFont val="Tahoma"/>
            <family val="2"/>
          </rPr>
          <t xml:space="preserve">
ETP Más de 50
accesorios Más de 50
Garantia Extendiad Más de 50
Instalacion Más de 50
Mantenimiento Más de 50
Migracion Más de 250 GB
</t>
        </r>
      </text>
    </comment>
  </commentList>
</comments>
</file>

<file path=xl/comments2.xml><?xml version="1.0" encoding="utf-8"?>
<comments xmlns="http://schemas.openxmlformats.org/spreadsheetml/2006/main">
  <authors>
    <author>Michel</author>
  </authors>
  <commentList>
    <comment ref="N1" authorId="0" shapeId="0">
      <text>
        <r>
          <rPr>
            <b/>
            <sz val="9"/>
            <color indexed="81"/>
            <rFont val="Tahoma"/>
            <family val="2"/>
          </rPr>
          <t>Michel:</t>
        </r>
        <r>
          <rPr>
            <sz val="9"/>
            <color indexed="81"/>
            <rFont val="Tahoma"/>
            <family val="2"/>
          </rPr>
          <t xml:space="preserve">
ETP Entre 1 y 50
accesorios Entre 1 y 50
Garantía anticipada mas de 500
Garantia Extendiad Entre 1 y 50
Instalacion Entre 1 y 50
Mantenimiento Entre 1 y 50
Migracion Entre 0 y 250 GB
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Michel:</t>
        </r>
        <r>
          <rPr>
            <sz val="9"/>
            <color indexed="81"/>
            <rFont val="Tahoma"/>
            <family val="2"/>
          </rPr>
          <t xml:space="preserve">
ETP Más de 50
accesorios Más de 50
Garantia Extendiad Más de 50
Instalacion Más de 50
Mantenimiento Más de 50
Migracion Más de 250 GB
</t>
        </r>
      </text>
    </comment>
  </commentList>
</comments>
</file>

<file path=xl/sharedStrings.xml><?xml version="1.0" encoding="utf-8"?>
<sst xmlns="http://schemas.openxmlformats.org/spreadsheetml/2006/main" count="90695" uniqueCount="11611">
  <si>
    <t>Cantidad</t>
  </si>
  <si>
    <t>Precio Total</t>
  </si>
  <si>
    <t>Segmento</t>
  </si>
  <si>
    <t>No</t>
  </si>
  <si>
    <t>Productos</t>
  </si>
  <si>
    <t>IVA</t>
  </si>
  <si>
    <t>Información de la Entidad Compradora</t>
  </si>
  <si>
    <t>Nombre de la Entidad</t>
  </si>
  <si>
    <t>NIT</t>
  </si>
  <si>
    <t>Dirección de la Entidad</t>
  </si>
  <si>
    <t>Correo de contacto</t>
  </si>
  <si>
    <t>Municipio</t>
  </si>
  <si>
    <t>Teléfono de contacto</t>
  </si>
  <si>
    <t>Nombre funcionario Comprador</t>
  </si>
  <si>
    <t>Solicitud de Cotización</t>
  </si>
  <si>
    <t>Gravámenes adicionales*</t>
  </si>
  <si>
    <t>Gravámenes adicionales (estampillas)</t>
  </si>
  <si>
    <t>Descripción</t>
  </si>
  <si>
    <t>Porcentaje</t>
  </si>
  <si>
    <t>Total porcentaje:</t>
  </si>
  <si>
    <t>Filas a agregar o eliminar Gravámenes:</t>
  </si>
  <si>
    <t>item</t>
  </si>
  <si>
    <t>Valor Total</t>
  </si>
  <si>
    <t>Proveedor</t>
  </si>
  <si>
    <t>Tipo (servicio o artÃ­culo)</t>
  </si>
  <si>
    <t>CÃ³digo de unidad de medida*</t>
  </si>
  <si>
    <t>PosiciÃ³n</t>
  </si>
  <si>
    <t>Precio base</t>
  </si>
  <si>
    <t>Divisa</t>
  </si>
  <si>
    <t>DescripciÃ³n</t>
  </si>
  <si>
    <t>MercancÃ­a</t>
  </si>
  <si>
    <t>Und</t>
  </si>
  <si>
    <t>COP</t>
  </si>
  <si>
    <t>*Libros, revistas, cartillas y/o catálogo Segmento 1.</t>
  </si>
  <si>
    <t>Marca</t>
  </si>
  <si>
    <t>Región</t>
  </si>
  <si>
    <t>Cantidad de filas:</t>
  </si>
  <si>
    <t>1. Si requiere agregue o elimine fila</t>
  </si>
  <si>
    <t>Item</t>
  </si>
  <si>
    <t>A</t>
  </si>
  <si>
    <t>B</t>
  </si>
  <si>
    <t>C</t>
  </si>
  <si>
    <t>Brother</t>
  </si>
  <si>
    <t>Canon</t>
  </si>
  <si>
    <t>Dell</t>
  </si>
  <si>
    <t>HP</t>
  </si>
  <si>
    <t>Konica</t>
  </si>
  <si>
    <t>LEXMARK</t>
  </si>
  <si>
    <t>Toshiba</t>
  </si>
  <si>
    <t>Zebra</t>
  </si>
  <si>
    <t>Activo</t>
  </si>
  <si>
    <t>Region</t>
  </si>
  <si>
    <t>Producto</t>
  </si>
  <si>
    <t>Precio Unitario</t>
  </si>
  <si>
    <t>Precio Unitario + Gravamen</t>
  </si>
  <si>
    <t>Descuento adicional</t>
  </si>
  <si>
    <t>Precio con Descuento</t>
  </si>
  <si>
    <t>Proveedores</t>
  </si>
  <si>
    <t>Etiquetas de fila</t>
  </si>
  <si>
    <t>Total general</t>
  </si>
  <si>
    <t>cant</t>
  </si>
  <si>
    <t>total</t>
  </si>
  <si>
    <t>Suma de total</t>
  </si>
  <si>
    <t>llave</t>
  </si>
  <si>
    <t>Data Card</t>
  </si>
  <si>
    <t>Epson</t>
  </si>
  <si>
    <t>Kyocera</t>
  </si>
  <si>
    <t>Oki</t>
  </si>
  <si>
    <t>Ricoh</t>
  </si>
  <si>
    <t>Samsung</t>
  </si>
  <si>
    <t>Sharp</t>
  </si>
  <si>
    <t>Xerox</t>
  </si>
  <si>
    <r>
      <t xml:space="preserve">Si los hay, indique los gravámenes adicionales a los que está sujeta la Orden de Compra. Son gravámenes adicionales por ejemplo; estampillas y demás impuestos territoriales. 
</t>
    </r>
    <r>
      <rPr>
        <sz val="11"/>
        <color rgb="FFFF0000"/>
        <rFont val="Arial"/>
        <family val="2"/>
      </rPr>
      <t>Los impuestos como ICA y retención en la fuente NO son gravámenes adicionales.</t>
    </r>
    <r>
      <rPr>
        <sz val="11"/>
        <rFont val="Arial"/>
        <family val="2"/>
      </rPr>
      <t xml:space="preserve">
</t>
    </r>
  </si>
  <si>
    <t xml:space="preserve">Si los hay, indique los gravámenes adicionales a los que está sujeta la Orden de Compra. Son gravámenes adicionales por ejemplo; estampillas y demás impuestos territoriales. 
Los impuestos como ICA y retención en la fuente NO son gravámenes adicionales.
</t>
  </si>
  <si>
    <t/>
  </si>
  <si>
    <t>Solicitud de Cotización
Acuerdo Marco ETP</t>
  </si>
  <si>
    <t>Segmento 1</t>
  </si>
  <si>
    <t>Segmento 2</t>
  </si>
  <si>
    <t>Segmento 3</t>
  </si>
  <si>
    <t>Segmento 4</t>
  </si>
  <si>
    <t>Segmento 5</t>
  </si>
  <si>
    <t>Segmento 6</t>
  </si>
  <si>
    <t>Tipo</t>
  </si>
  <si>
    <t>Descripción del ETP</t>
  </si>
  <si>
    <t>Unidad</t>
  </si>
  <si>
    <t>Código Catálogo</t>
  </si>
  <si>
    <t>Dirección de entrega</t>
  </si>
  <si>
    <t>cantidad</t>
  </si>
  <si>
    <t>ETP</t>
  </si>
  <si>
    <t>Computador de escritorio 1.1</t>
  </si>
  <si>
    <t>Cod_Cat</t>
  </si>
  <si>
    <t>Consecutivo</t>
  </si>
  <si>
    <t>Productividad de equipo</t>
  </si>
  <si>
    <t>ETP/servicio</t>
  </si>
  <si>
    <t xml:space="preserve">Región </t>
  </si>
  <si>
    <t>Unidad_TVEC</t>
  </si>
  <si>
    <t>unidad</t>
  </si>
  <si>
    <t>Computador de escritorio 1.2</t>
  </si>
  <si>
    <t>Computador de escritorio Linux 1.3</t>
  </si>
  <si>
    <t>Computador de escritorio 1.4</t>
  </si>
  <si>
    <t>All in one 1.5</t>
  </si>
  <si>
    <t>Computador de escritorio 1.6</t>
  </si>
  <si>
    <t>ETP (accesorio)</t>
  </si>
  <si>
    <t>NA</t>
  </si>
  <si>
    <t>Teclado y mouse alámbrico 1.7</t>
  </si>
  <si>
    <t>Auricular  - Diadema de comunicaciones 1.8</t>
  </si>
  <si>
    <t>Parlantes 1.9</t>
  </si>
  <si>
    <t>Dispositivo de almacenamiento externo 1.10</t>
  </si>
  <si>
    <t>Replicador de puertos 1.11</t>
  </si>
  <si>
    <t>Tarjeta de red 1.1</t>
  </si>
  <si>
    <t>Memoria RAM 1.2</t>
  </si>
  <si>
    <t>Memoria RAM 1.3</t>
  </si>
  <si>
    <t>Memoria RAM 1.6</t>
  </si>
  <si>
    <t>Servicio</t>
  </si>
  <si>
    <t>Mantenimiento preventivo</t>
  </si>
  <si>
    <t>Migración o transferencia de datos</t>
  </si>
  <si>
    <t>GB/ETP</t>
  </si>
  <si>
    <t>Garantía extendida 1.1</t>
  </si>
  <si>
    <t>ETP/año</t>
  </si>
  <si>
    <t>ETP/2 años</t>
  </si>
  <si>
    <t>Garantía extendida 1.2</t>
  </si>
  <si>
    <t>Garantía extendida 1.3</t>
  </si>
  <si>
    <t>Garantía extendida 1.4</t>
  </si>
  <si>
    <t>Garantía extendida 1.5</t>
  </si>
  <si>
    <t>Garantía extendida 1.6</t>
  </si>
  <si>
    <t>Instalación de software y configuración del ETP</t>
  </si>
  <si>
    <t>Garantía anticipada 1.1</t>
  </si>
  <si>
    <t>% adicional por garantía anticipada/ETP</t>
  </si>
  <si>
    <t>Garantía anticipada 1.2</t>
  </si>
  <si>
    <t>Garantía anticipada 1.3</t>
  </si>
  <si>
    <t>Garantía anticipada 1.4</t>
  </si>
  <si>
    <t>Garantía anticipada 1.5</t>
  </si>
  <si>
    <t>Garantía anticipada 1.6</t>
  </si>
  <si>
    <t>Estación de trabajo 2.1</t>
  </si>
  <si>
    <t>Estación de trabajo 2.2</t>
  </si>
  <si>
    <t>Estación de trabajo Linux 2.3</t>
  </si>
  <si>
    <t>Thin client 2.4</t>
  </si>
  <si>
    <t>Memoria RAM 2.1</t>
  </si>
  <si>
    <t>Memoria RAM 2.2</t>
  </si>
  <si>
    <t>Memoria RAM 2.3</t>
  </si>
  <si>
    <t>Tarjeta de red 2.3</t>
  </si>
  <si>
    <t>Accesorio 2.4</t>
  </si>
  <si>
    <t>Garantía extendida 2.1</t>
  </si>
  <si>
    <t>Garantía extendida 2.2</t>
  </si>
  <si>
    <t>Garantía extendida 2.3</t>
  </si>
  <si>
    <t>Garantía extendida 2.4</t>
  </si>
  <si>
    <t>Garantía anticipada 2.1</t>
  </si>
  <si>
    <t>Garantía anticipada 2.2</t>
  </si>
  <si>
    <t>Garantía anticipada 2.3</t>
  </si>
  <si>
    <t>Garantía anticipada 2.4</t>
  </si>
  <si>
    <t>Portátil 3.1</t>
  </si>
  <si>
    <t>Portátil 3.2</t>
  </si>
  <si>
    <t>Portátil ultraliviano 3.3</t>
  </si>
  <si>
    <t>Maletín y guaya para portátil 3.4</t>
  </si>
  <si>
    <t>Teclado y mouse externo inalámbrico 3.5</t>
  </si>
  <si>
    <t>Base refrigerante para portátil 3.6</t>
  </si>
  <si>
    <t>Auricular  - Diadema inalámbrica 3.7</t>
  </si>
  <si>
    <t>Memoria RAM 3.1</t>
  </si>
  <si>
    <t>Memoria RAM 3.2</t>
  </si>
  <si>
    <t>Garantía extendida 3.1</t>
  </si>
  <si>
    <t>Garantía extendida 3.2</t>
  </si>
  <si>
    <t>Garantía extendida 3.3</t>
  </si>
  <si>
    <t>Garantía anticipada 3.1</t>
  </si>
  <si>
    <t>Garantía anticipada 3.2</t>
  </si>
  <si>
    <t>Garantía anticipada 3.3</t>
  </si>
  <si>
    <t>Garantía anticipada de la batería y adaptador 3.1</t>
  </si>
  <si>
    <t>Garantía anticipada de la batería y adaptador 3.2</t>
  </si>
  <si>
    <t>Garantía anticipada de la batería y adaptador 3.3</t>
  </si>
  <si>
    <t>Tableta 4.1</t>
  </si>
  <si>
    <t>Tableta 4.3</t>
  </si>
  <si>
    <t>Garantía extendida IT-C-ETP-4.1</t>
  </si>
  <si>
    <t>Garantía extendida IT-C-ETP-4.3</t>
  </si>
  <si>
    <t>Garantía anticipada 4.1</t>
  </si>
  <si>
    <t>Garantía anticipada 4.3</t>
  </si>
  <si>
    <t>Garantía anticipada de la batería y adaptador 4.1</t>
  </si>
  <si>
    <t>Garantía anticipada de la batería y adaptador 4.3</t>
  </si>
  <si>
    <t>Impresora matriz de punto B/N 5.1</t>
  </si>
  <si>
    <t>Impresora matriz de punto carro ancho B/N 5.2</t>
  </si>
  <si>
    <t>Impresora matriz de punto carro ancho B/N 5.3</t>
  </si>
  <si>
    <t>Impresora portátil color 5.5</t>
  </si>
  <si>
    <t>Impresora B/N 5.6</t>
  </si>
  <si>
    <t>Impresora B/N 5.7</t>
  </si>
  <si>
    <t>Impresora color 5.8</t>
  </si>
  <si>
    <t>Impresora multifuncional 5.9</t>
  </si>
  <si>
    <t>Impresora multifuncional 5.10</t>
  </si>
  <si>
    <t>Impresora multifuncional 5.11</t>
  </si>
  <si>
    <t>Impresora multifuncional B/N y color 5.12</t>
  </si>
  <si>
    <t>Escáner 5.13</t>
  </si>
  <si>
    <t>Escáner portátil 5.14</t>
  </si>
  <si>
    <t>Escáner 5.15</t>
  </si>
  <si>
    <t>Escáner 5.16</t>
  </si>
  <si>
    <t>Lector de código de barras 1D 5.17</t>
  </si>
  <si>
    <t>Lector de código de barras 2D 5.18</t>
  </si>
  <si>
    <t>Plotter Multifuncional Color 5.19</t>
  </si>
  <si>
    <t>Accesorios 5.1</t>
  </si>
  <si>
    <t>Kit de Mantenimiento  5.1</t>
  </si>
  <si>
    <t>Accesorios 5.2</t>
  </si>
  <si>
    <t>Accesorios 5.3</t>
  </si>
  <si>
    <t>Kit de mantenimiento 5.5</t>
  </si>
  <si>
    <t>Conectividad adicional 5.6</t>
  </si>
  <si>
    <t>Kit de Mantenimiento 5.6</t>
  </si>
  <si>
    <t>Bandeja adicional 5.6</t>
  </si>
  <si>
    <t>Bandeja adicional 5.7</t>
  </si>
  <si>
    <t>Conectividad adicional 5.7</t>
  </si>
  <si>
    <t>Kit de Mantenimiento 5.7</t>
  </si>
  <si>
    <t>Accesorio 5.7</t>
  </si>
  <si>
    <t>Conectividad adicional 5.8</t>
  </si>
  <si>
    <t>Bandejas adicionales 5.8</t>
  </si>
  <si>
    <t>Kit de Mantenimiento 5.8</t>
  </si>
  <si>
    <t>Conectividad adicional 5.9</t>
  </si>
  <si>
    <t>Bandeja adicional 5.9</t>
  </si>
  <si>
    <t>Kit de Mantenimiento 5.9</t>
  </si>
  <si>
    <t>Kit de mantenimientos 5.10</t>
  </si>
  <si>
    <t>Conectividad adicional 5.10</t>
  </si>
  <si>
    <t>Conectividad adicional 5.11</t>
  </si>
  <si>
    <t>Kit de mantenimiento 5.11</t>
  </si>
  <si>
    <t>Kit de mantenimiento 5.12</t>
  </si>
  <si>
    <t>Conectividad adicional 5.12</t>
  </si>
  <si>
    <t>Kit de mantenimiento 5.13</t>
  </si>
  <si>
    <t>Kit de mantenimiento 5.14</t>
  </si>
  <si>
    <t>Kit de mantenimiento 5.15</t>
  </si>
  <si>
    <t>Kit de mantenimiento 5.16</t>
  </si>
  <si>
    <t>Soporte o base 5.17</t>
  </si>
  <si>
    <t>Soporte o base 5.18</t>
  </si>
  <si>
    <t>Kit de mantenimiento 5.19</t>
  </si>
  <si>
    <t>Garantía extendida 5.1</t>
  </si>
  <si>
    <t>Garantía extendida 5.2</t>
  </si>
  <si>
    <t>Garantía extendida 5.3</t>
  </si>
  <si>
    <t>Garantía extendida 5.5</t>
  </si>
  <si>
    <t>Garantía extendida 5.6</t>
  </si>
  <si>
    <t>Garantía extendida 5.7</t>
  </si>
  <si>
    <t>Garantía extendida 5.8</t>
  </si>
  <si>
    <t>Garantía extendida 5.9</t>
  </si>
  <si>
    <t>Garantía extendida 5.10</t>
  </si>
  <si>
    <t>Garantía extendida 5.11</t>
  </si>
  <si>
    <t>Garantía extendida 5.12</t>
  </si>
  <si>
    <t>Garantía extendida 5.13</t>
  </si>
  <si>
    <t>Garantía extendida 5.14</t>
  </si>
  <si>
    <t>Garantía extendida 5.15</t>
  </si>
  <si>
    <t>Garantía extendida 5.16</t>
  </si>
  <si>
    <t>Garantía extendida 5.17</t>
  </si>
  <si>
    <t>Garantía extendida 5.18</t>
  </si>
  <si>
    <t>Garantía extendida 5.19</t>
  </si>
  <si>
    <t>Garantía anticipada 5.1</t>
  </si>
  <si>
    <t>Garantía anticipada 5.2</t>
  </si>
  <si>
    <t>Garantía anticipada 5.3</t>
  </si>
  <si>
    <t>Garantía anticipada 5.5</t>
  </si>
  <si>
    <t>Garantía anticipada 5.6</t>
  </si>
  <si>
    <t>Garantía anticipada 5.7</t>
  </si>
  <si>
    <t>Garantía anticipada 5.8</t>
  </si>
  <si>
    <t>Garantía anticipada 5.9</t>
  </si>
  <si>
    <t>Garantía anticipada 5.10</t>
  </si>
  <si>
    <t>Garantía anticipada 5.11</t>
  </si>
  <si>
    <t>Garantía anticipada 5.12</t>
  </si>
  <si>
    <t>Garantía anticipada 5.13</t>
  </si>
  <si>
    <t>Garantía anticipada 5.14</t>
  </si>
  <si>
    <t>Garantía anticipada 5.15</t>
  </si>
  <si>
    <t>Garantía anticipada 5.16</t>
  </si>
  <si>
    <t>Garantía anticipada 5.17</t>
  </si>
  <si>
    <t>Garantía anticipada 5.18</t>
  </si>
  <si>
    <t>Garantía anticipada 5.19</t>
  </si>
  <si>
    <t>Monitor Industrial 6.1</t>
  </si>
  <si>
    <t>Monitor Industrial 6.2</t>
  </si>
  <si>
    <t>Monitor Industrial 6.3</t>
  </si>
  <si>
    <t>Monitor Touchscreen 6.4</t>
  </si>
  <si>
    <t>Videoproyector 6.5</t>
  </si>
  <si>
    <t>Videoproyector 6.6</t>
  </si>
  <si>
    <t>Videoproyector 6.7</t>
  </si>
  <si>
    <t>Tablero interactivo y video proyector 6.8</t>
  </si>
  <si>
    <t>Garantía extendida 6.1</t>
  </si>
  <si>
    <t>Garantía extendida 6.2</t>
  </si>
  <si>
    <t>Garantía extendida 6.3</t>
  </si>
  <si>
    <t>Garantía extendida 6.4</t>
  </si>
  <si>
    <t>Garantía extendida 6.5</t>
  </si>
  <si>
    <t>Garantía extendida 6.6</t>
  </si>
  <si>
    <t>Garantía extendida 6.7</t>
  </si>
  <si>
    <t>Garantía extendida 6.8</t>
  </si>
  <si>
    <t>Garantía anticipada 6.1</t>
  </si>
  <si>
    <t>Garantía anticipada 6.2</t>
  </si>
  <si>
    <t>Garantía anticipada 6.3</t>
  </si>
  <si>
    <t>Garantía anticipada 6.4</t>
  </si>
  <si>
    <t>Garantía anticipada 6.5</t>
  </si>
  <si>
    <t>Garantía anticipada 6.6</t>
  </si>
  <si>
    <t>Garantía anticipada 6.7</t>
  </si>
  <si>
    <t>Garantía anticipada 6.8</t>
  </si>
  <si>
    <t>valor base</t>
  </si>
  <si>
    <t>valor con gravamenes</t>
  </si>
  <si>
    <t>Sumimas S.A.S.</t>
  </si>
  <si>
    <t>Nex computer S.A.</t>
  </si>
  <si>
    <t>Selcom ingeniería S.A.S.</t>
  </si>
  <si>
    <t>Sistetronics ltda.</t>
  </si>
  <si>
    <t>I 3NET S.A.S.</t>
  </si>
  <si>
    <t>Key Market S.A.S.</t>
  </si>
  <si>
    <t>Soluciones Activas S.A.</t>
  </si>
  <si>
    <t>Pear Solutions S.A.S.</t>
  </si>
  <si>
    <t>Computel System S.A.S.</t>
  </si>
  <si>
    <t>Microhard S.A.S.</t>
  </si>
  <si>
    <t>Oficom.co Ltda.</t>
  </si>
  <si>
    <t>Uniples S.A.</t>
  </si>
  <si>
    <t>Computer Center S.A.S.</t>
  </si>
  <si>
    <t>AconpiExpress S.A.S.</t>
  </si>
  <si>
    <t>Compufácil S.A.S.</t>
  </si>
  <si>
    <t>Redcomputo Ltda.</t>
  </si>
  <si>
    <t>Colombiana de Software y Hardware Colsof S.A.</t>
  </si>
  <si>
    <t>P&amp;P Systems Colombia S.A.S.</t>
  </si>
  <si>
    <t>S.O.S. Soluciones de oficina &amp; Suministros S.A.S.</t>
  </si>
  <si>
    <t>Micronet S.A.S.</t>
  </si>
  <si>
    <t>Savera S.A.S.</t>
  </si>
  <si>
    <t>Origin IT S.A.S.</t>
  </si>
  <si>
    <t>UT CCE Tecnológico</t>
  </si>
  <si>
    <t>Prointech Colombia S.A.S.</t>
  </si>
  <si>
    <t>Controles Empresariales Ltda.</t>
  </si>
  <si>
    <t>COLSISTEC S.A.S.</t>
  </si>
  <si>
    <t>Nueva Era Soluciones S.A.S.</t>
  </si>
  <si>
    <t>Comware S.A.</t>
  </si>
  <si>
    <t>Tecnophone Colombia S.A.S.</t>
  </si>
  <si>
    <t>Ofibod ltda.</t>
  </si>
  <si>
    <t>Andivision S.A.S.</t>
  </si>
  <si>
    <t>Import System Sistemas Y Suministros S.A.S.</t>
  </si>
  <si>
    <t>Cysnus S.A.S.</t>
  </si>
  <si>
    <t>Unión Temporal Data</t>
  </si>
  <si>
    <t>Carvajal tecnología y servicios S.A.S.</t>
  </si>
  <si>
    <t>Grupo Empresarial Crear de Colombia S.A.S.</t>
  </si>
  <si>
    <t>Dispapeles S.A.S.</t>
  </si>
  <si>
    <t>ETP2A</t>
  </si>
  <si>
    <t>ETP1A</t>
  </si>
  <si>
    <t>GB</t>
  </si>
  <si>
    <t>elegible</t>
  </si>
  <si>
    <t>Rango 1</t>
  </si>
  <si>
    <t>Rango 2</t>
  </si>
  <si>
    <t>id</t>
  </si>
  <si>
    <t>Garantia Porcentaje</t>
  </si>
  <si>
    <t>ProductoInicial</t>
  </si>
  <si>
    <t>Dependencia</t>
  </si>
  <si>
    <t>Garantia Anticipada</t>
  </si>
  <si>
    <t>Departamento</t>
  </si>
  <si>
    <t>Bogotá</t>
  </si>
  <si>
    <t>Cundinamarca</t>
  </si>
  <si>
    <t>Reg1Departamento</t>
  </si>
  <si>
    <t>Reg1DepartamentoBogotá</t>
  </si>
  <si>
    <t>Reg1DepartamentoCundinamarca</t>
  </si>
  <si>
    <t>Facatativá</t>
  </si>
  <si>
    <t>Zipaquirá</t>
  </si>
  <si>
    <t>Chía</t>
  </si>
  <si>
    <t>Mosquera</t>
  </si>
  <si>
    <t>Madrid</t>
  </si>
  <si>
    <t>Funza</t>
  </si>
  <si>
    <t>Cajicá</t>
  </si>
  <si>
    <t>Soacha</t>
  </si>
  <si>
    <t>Sibaté</t>
  </si>
  <si>
    <t>Tocancipá</t>
  </si>
  <si>
    <t>La Calera</t>
  </si>
  <si>
    <t>Sopó</t>
  </si>
  <si>
    <t>Tabio</t>
  </si>
  <si>
    <t>Tenjo</t>
  </si>
  <si>
    <t>Cota</t>
  </si>
  <si>
    <t>Cogua</t>
  </si>
  <si>
    <t>Nemocón</t>
  </si>
  <si>
    <t>Gachancipá</t>
  </si>
  <si>
    <t>Bojacá</t>
  </si>
  <si>
    <t>Reg2DepartamentoCundinamarca</t>
  </si>
  <si>
    <t>Antioquia</t>
  </si>
  <si>
    <t>Atlántico</t>
  </si>
  <si>
    <t>Bolívar</t>
  </si>
  <si>
    <t>Boyacá</t>
  </si>
  <si>
    <t>Caldas</t>
  </si>
  <si>
    <t>Casanare</t>
  </si>
  <si>
    <t>Cauca</t>
  </si>
  <si>
    <t>Córdoba</t>
  </si>
  <si>
    <t>Huila</t>
  </si>
  <si>
    <t>Magdalena</t>
  </si>
  <si>
    <t>Meta</t>
  </si>
  <si>
    <t>Nariño</t>
  </si>
  <si>
    <t>Norte de Santander</t>
  </si>
  <si>
    <t>Quindío</t>
  </si>
  <si>
    <t>Risaralda</t>
  </si>
  <si>
    <t>Santander</t>
  </si>
  <si>
    <t>Sucre</t>
  </si>
  <si>
    <t>Tolima</t>
  </si>
  <si>
    <t>Valle del Cauca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</si>
  <si>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</si>
  <si>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</si>
  <si>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</si>
  <si>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</si>
  <si>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</si>
  <si>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</si>
  <si>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</si>
  <si>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</si>
  <si>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</si>
  <si>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Anzá</t>
  </si>
  <si>
    <t>Arboletes</t>
  </si>
  <si>
    <t>Argelia</t>
  </si>
  <si>
    <t>Armenia</t>
  </si>
  <si>
    <t>Barbosa</t>
  </si>
  <si>
    <t>Belmira</t>
  </si>
  <si>
    <t>Betania</t>
  </si>
  <si>
    <t>Betulia</t>
  </si>
  <si>
    <t>Briceño</t>
  </si>
  <si>
    <t>Buriticá</t>
  </si>
  <si>
    <t>Cáceres</t>
  </si>
  <si>
    <t>Caicedo</t>
  </si>
  <si>
    <t>Campamento</t>
  </si>
  <si>
    <t>Cañasgordas</t>
  </si>
  <si>
    <t>Caracolí</t>
  </si>
  <si>
    <t>Caramanta</t>
  </si>
  <si>
    <t>Carepa</t>
  </si>
  <si>
    <t>Carolina</t>
  </si>
  <si>
    <t>Caucasia</t>
  </si>
  <si>
    <t>Chigorodó</t>
  </si>
  <si>
    <t>Cisneros</t>
  </si>
  <si>
    <t>Ciudad Bolívar</t>
  </si>
  <si>
    <t>Cocorná</t>
  </si>
  <si>
    <t>Concepción</t>
  </si>
  <si>
    <t>Concordia</t>
  </si>
  <si>
    <t>Copacabana</t>
  </si>
  <si>
    <t>Dabeiba</t>
  </si>
  <si>
    <t>Donmatías</t>
  </si>
  <si>
    <t>Ebéjico</t>
  </si>
  <si>
    <t>El Bagre</t>
  </si>
  <si>
    <t>El Carmen de Viboral</t>
  </si>
  <si>
    <t>El Santuario</t>
  </si>
  <si>
    <t>Entrerríos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</si>
  <si>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</si>
  <si>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</si>
  <si>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</si>
  <si>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</si>
  <si>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</si>
  <si>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</si>
  <si>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</si>
  <si>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</si>
  <si>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</si>
  <si>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</si>
  <si>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</si>
  <si>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Ituango</t>
  </si>
  <si>
    <t>Jardín</t>
  </si>
  <si>
    <t>Jericó</t>
  </si>
  <si>
    <t>la Ceja</t>
  </si>
  <si>
    <t>la Estrella</t>
  </si>
  <si>
    <t>la Pintada</t>
  </si>
  <si>
    <t>la Unión</t>
  </si>
  <si>
    <t>Liborina</t>
  </si>
  <si>
    <t>Maceo</t>
  </si>
  <si>
    <t>Marinilla</t>
  </si>
  <si>
    <t>Montebello</t>
  </si>
  <si>
    <t>Murindó</t>
  </si>
  <si>
    <t>Mutatá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</si>
  <si>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</si>
  <si>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</si>
  <si>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</si>
  <si>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</si>
  <si>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</si>
  <si>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</si>
  <si>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</si>
  <si>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</si>
  <si>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</si>
  <si>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</si>
  <si>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</si>
  <si>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Sabanalarga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</si>
  <si>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</si>
  <si>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</si>
  <si>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</si>
  <si>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</si>
  <si>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</si>
  <si>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</si>
  <si>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</si>
  <si>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</si>
  <si>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los Milagros</t>
  </si>
  <si>
    <t>San Pedro de Urabá</t>
  </si>
  <si>
    <t>San Rafael</t>
  </si>
  <si>
    <t>San Roque</t>
  </si>
  <si>
    <t>San Vicente Ferrer</t>
  </si>
  <si>
    <t>Santa Bárbara</t>
  </si>
  <si>
    <t>Santa Fé de Antioquia</t>
  </si>
  <si>
    <t>Santa Rosa de Osos</t>
  </si>
  <si>
    <t>Santo Domingo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</si>
  <si>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</si>
  <si>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</si>
  <si>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</si>
  <si>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</si>
  <si>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</si>
  <si>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</si>
  <si>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</si>
  <si>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</si>
  <si>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Uramita</t>
  </si>
  <si>
    <t>Urrao</t>
  </si>
  <si>
    <t>Valdivia</t>
  </si>
  <si>
    <t>Valparaíso</t>
  </si>
  <si>
    <t>Vegachí</t>
  </si>
  <si>
    <t>Venecia</t>
  </si>
  <si>
    <t>Vigía del Fuerte</t>
  </si>
  <si>
    <t>Yalí</t>
  </si>
  <si>
    <t>Yarumal</t>
  </si>
  <si>
    <t>Yolombó</t>
  </si>
  <si>
    <t>Yondó y Zaragoza</t>
  </si>
  <si>
    <t>La Estrella</t>
  </si>
  <si>
    <t>Itagüí</t>
  </si>
  <si>
    <t>Sabaneta</t>
  </si>
  <si>
    <t>Bello</t>
  </si>
  <si>
    <t>Envigado</t>
  </si>
  <si>
    <t>Medellín</t>
  </si>
  <si>
    <t>Baranoa</t>
  </si>
  <si>
    <t>Campo de la Cruz</t>
  </si>
  <si>
    <t>Candelaria</t>
  </si>
  <si>
    <t>Galapa</t>
  </si>
  <si>
    <t>Juan de Acosta</t>
  </si>
  <si>
    <t>Luruaco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</si>
  <si>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</si>
  <si>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</si>
  <si>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</si>
  <si>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</si>
  <si>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</si>
  <si>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</si>
  <si>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</si>
  <si>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</si>
  <si>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</si>
  <si>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</si>
  <si>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Suan</t>
  </si>
  <si>
    <t>Tubará y Usiacurí</t>
  </si>
  <si>
    <t>Barranquilla</t>
  </si>
  <si>
    <t>Soledad</t>
  </si>
  <si>
    <t>Malambo</t>
  </si>
  <si>
    <t>Cartagena</t>
  </si>
  <si>
    <t>Turbaco</t>
  </si>
  <si>
    <t>Arjona</t>
  </si>
  <si>
    <t>Turbaná</t>
  </si>
  <si>
    <t>Santa Rosa</t>
  </si>
  <si>
    <t>Santa Catalina</t>
  </si>
  <si>
    <t>Clemencia</t>
  </si>
  <si>
    <t>Maria La Baja</t>
  </si>
  <si>
    <t>Mahates</t>
  </si>
  <si>
    <t>San Estanislao</t>
  </si>
  <si>
    <t>Villanueva</t>
  </si>
  <si>
    <t>Almeida</t>
  </si>
  <si>
    <t>Tópaga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</si>
  <si>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</si>
  <si>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</si>
  <si>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</si>
  <si>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</si>
  <si>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</si>
  <si>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</si>
  <si>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</si>
  <si>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</si>
  <si>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</si>
  <si>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</si>
  <si>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</si>
  <si>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</si>
  <si>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</si>
  <si>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</si>
  <si>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</si>
  <si>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</si>
  <si>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</si>
  <si>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</si>
  <si>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</si>
  <si>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Cómbita</t>
  </si>
  <si>
    <t>Coper</t>
  </si>
  <si>
    <t>Corrales</t>
  </si>
  <si>
    <t>Covarachía</t>
  </si>
  <si>
    <t>Cubará</t>
  </si>
  <si>
    <t>Cucaita</t>
  </si>
  <si>
    <t>Cuítiva</t>
  </si>
  <si>
    <t>el Cocuy</t>
  </si>
  <si>
    <t>Duitama</t>
  </si>
  <si>
    <t>el Espino</t>
  </si>
  <si>
    <t>Firavitoba</t>
  </si>
  <si>
    <t>Floresta</t>
  </si>
  <si>
    <t>Gachantivá</t>
  </si>
  <si>
    <t>Gámeza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</si>
  <si>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</si>
  <si>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</si>
  <si>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</si>
  <si>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</si>
  <si>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</si>
  <si>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</si>
  <si>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</si>
  <si>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</si>
  <si>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</si>
  <si>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 Victoria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</si>
  <si>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</si>
  <si>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</si>
  <si>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</si>
  <si>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</si>
  <si>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</si>
  <si>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</si>
  <si>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</si>
  <si>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</si>
  <si>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</si>
  <si>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</si>
  <si>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</si>
  <si>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</si>
  <si>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</si>
  <si>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</si>
  <si>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</si>
  <si>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</si>
  <si>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</si>
  <si>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</si>
  <si>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</si>
  <si>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</si>
  <si>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</si>
  <si>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</si>
  <si>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</si>
  <si>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</si>
  <si>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</si>
  <si>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</si>
  <si>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</si>
  <si>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</si>
  <si>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</si>
  <si>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</si>
  <si>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</si>
  <si>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</si>
  <si>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</si>
  <si>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</si>
  <si>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</si>
  <si>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</si>
  <si>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</si>
  <si>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María</t>
  </si>
  <si>
    <t>Santa Rosa de Viterbo</t>
  </si>
  <si>
    <t>Santa Sofía</t>
  </si>
  <si>
    <t>Santana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</si>
  <si>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</si>
  <si>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</si>
  <si>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</si>
  <si>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</si>
  <si>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</si>
  <si>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</si>
  <si>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</si>
  <si>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</si>
  <si>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</si>
  <si>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</si>
  <si>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</si>
  <si>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</si>
  <si>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</si>
  <si>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</si>
  <si>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</si>
  <si>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</si>
  <si>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</si>
  <si>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</si>
  <si>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</si>
  <si>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</si>
  <si>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</si>
  <si>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</si>
  <si>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Tota</t>
  </si>
  <si>
    <t>Tununguá</t>
  </si>
  <si>
    <t>Turmequé</t>
  </si>
  <si>
    <t>Tuta</t>
  </si>
  <si>
    <t>Tutazá</t>
  </si>
  <si>
    <t>Úmbita</t>
  </si>
  <si>
    <t>Ventaquemada</t>
  </si>
  <si>
    <t>Villa de Leyva</t>
  </si>
  <si>
    <t>Viracachá</t>
  </si>
  <si>
    <t>Zetaquira</t>
  </si>
  <si>
    <t>Boyacá Boyacá</t>
  </si>
  <si>
    <t>Paz del Río</t>
  </si>
  <si>
    <t>Isa</t>
  </si>
  <si>
    <t>Tunja</t>
  </si>
  <si>
    <t>Manizales</t>
  </si>
  <si>
    <t>Villamaría</t>
  </si>
  <si>
    <t>Anserma</t>
  </si>
  <si>
    <t>Palestina</t>
  </si>
  <si>
    <t>Chinchiná</t>
  </si>
  <si>
    <t>Neira</t>
  </si>
  <si>
    <t>Marulanda</t>
  </si>
  <si>
    <t>Nunchía</t>
  </si>
  <si>
    <t>Yopal</t>
  </si>
  <si>
    <t>San Luis de Palenque</t>
  </si>
  <si>
    <t>Orocué</t>
  </si>
  <si>
    <t>Maní</t>
  </si>
  <si>
    <t>Aguazul</t>
  </si>
  <si>
    <t>Popayán</t>
  </si>
  <si>
    <t>El Tambo</t>
  </si>
  <si>
    <t>Piendamó - Tunía</t>
  </si>
  <si>
    <t>Timbío</t>
  </si>
  <si>
    <t>Cajibío</t>
  </si>
  <si>
    <t>Cereté</t>
  </si>
  <si>
    <t>Los Cordobas</t>
  </si>
  <si>
    <t>Montería</t>
  </si>
  <si>
    <t>Puerto Escondido</t>
  </si>
  <si>
    <t>San Pelayo</t>
  </si>
  <si>
    <t>Planeta Rica</t>
  </si>
  <si>
    <t>Tierralta</t>
  </si>
  <si>
    <t>Valencia</t>
  </si>
  <si>
    <t>Canalete</t>
  </si>
  <si>
    <t>Agua de Dios</t>
  </si>
  <si>
    <t>Albán</t>
  </si>
  <si>
    <t>Anapoima</t>
  </si>
  <si>
    <t>Anolaima</t>
  </si>
  <si>
    <t>Apulo</t>
  </si>
  <si>
    <t>Arbeláez</t>
  </si>
  <si>
    <t>Beltrán</t>
  </si>
  <si>
    <t>Bituima</t>
  </si>
  <si>
    <t>Cabrera</t>
  </si>
  <si>
    <t>Cachipay</t>
  </si>
  <si>
    <t>Caparrapí</t>
  </si>
  <si>
    <t>Cáqueza</t>
  </si>
  <si>
    <t>Carmen de Carupa</t>
  </si>
  <si>
    <t>Chaguaní</t>
  </si>
  <si>
    <t>Chipaque</t>
  </si>
  <si>
    <t>Choachí</t>
  </si>
  <si>
    <t>Chocontá</t>
  </si>
  <si>
    <t>Cucunubá</t>
  </si>
  <si>
    <t>el Colegio</t>
  </si>
  <si>
    <t>el Peñón</t>
  </si>
  <si>
    <t>el Rosal</t>
  </si>
  <si>
    <t>Fómeque</t>
  </si>
  <si>
    <t>Fosca</t>
  </si>
  <si>
    <t>Fúquene</t>
  </si>
  <si>
    <t>Gachalá</t>
  </si>
  <si>
    <t>Gachetá</t>
  </si>
  <si>
    <t>Gama</t>
  </si>
  <si>
    <t>Guachetá</t>
  </si>
  <si>
    <t>Guaduas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</si>
  <si>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</si>
  <si>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</si>
  <si>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</si>
  <si>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</si>
  <si>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</si>
  <si>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</si>
  <si>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</si>
  <si>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</si>
  <si>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la Mesa</t>
  </si>
  <si>
    <t>la Palma</t>
  </si>
  <si>
    <t>la Peña</t>
  </si>
  <si>
    <t>la Vega</t>
  </si>
  <si>
    <t>Lenguazaque</t>
  </si>
  <si>
    <t>Machetá</t>
  </si>
  <si>
    <t>Manta</t>
  </si>
  <si>
    <t>Medina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</si>
  <si>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</si>
  <si>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</si>
  <si>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</si>
  <si>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</si>
  <si>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</si>
  <si>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</si>
  <si>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</si>
  <si>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</si>
  <si>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</si>
  <si>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</si>
  <si>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</si>
  <si>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</si>
  <si>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</si>
  <si>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</si>
  <si>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</si>
  <si>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Bernardo</t>
  </si>
  <si>
    <t>San Cayetano</t>
  </si>
  <si>
    <t>San Juan de Rioseco</t>
  </si>
  <si>
    <t>Sasaima</t>
  </si>
  <si>
    <t>Sesquilé</t>
  </si>
  <si>
    <t>Silvania</t>
  </si>
  <si>
    <t>Simijaca</t>
  </si>
  <si>
    <t>Subachoque</t>
  </si>
  <si>
    <t>Suesca</t>
  </si>
  <si>
    <t>Supatá</t>
  </si>
  <si>
    <t>Susa</t>
  </si>
  <si>
    <t>Sutatausa</t>
  </si>
  <si>
    <t>Tausa</t>
  </si>
  <si>
    <t>Tena</t>
  </si>
  <si>
    <t>Tibacuy</t>
  </si>
  <si>
    <t>Tibirita</t>
  </si>
  <si>
    <t>Tocaima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</si>
  <si>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</si>
  <si>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</si>
  <si>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</si>
  <si>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</si>
  <si>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</si>
  <si>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</si>
  <si>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</si>
  <si>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Ubaté</t>
  </si>
  <si>
    <t>Villagómez</t>
  </si>
  <si>
    <t>Villapinzón</t>
  </si>
  <si>
    <t>Villeta</t>
  </si>
  <si>
    <t>Viotá</t>
  </si>
  <si>
    <t>Yacopí</t>
  </si>
  <si>
    <t>Zipacón</t>
  </si>
  <si>
    <t>Neiva</t>
  </si>
  <si>
    <t>Campoalegre</t>
  </si>
  <si>
    <t>Palermo</t>
  </si>
  <si>
    <t>Aipe</t>
  </si>
  <si>
    <t>Rivera</t>
  </si>
  <si>
    <t>Tello</t>
  </si>
  <si>
    <t>Baraya</t>
  </si>
  <si>
    <t>Villavieja</t>
  </si>
  <si>
    <t>Santa Marta</t>
  </si>
  <si>
    <t>Ciénaga</t>
  </si>
  <si>
    <t>Puebloviejo</t>
  </si>
  <si>
    <t>El Retén</t>
  </si>
  <si>
    <t>Acacías</t>
  </si>
  <si>
    <t>Cumaral</t>
  </si>
  <si>
    <t>Restrepo</t>
  </si>
  <si>
    <t>El Calvario</t>
  </si>
  <si>
    <t>Puerto López</t>
  </si>
  <si>
    <t>Puerto Gaitán</t>
  </si>
  <si>
    <t>San Carlos de Guaroa</t>
  </si>
  <si>
    <t>Villavicencio</t>
  </si>
  <si>
    <t>Pasto</t>
  </si>
  <si>
    <t>El Tablón</t>
  </si>
  <si>
    <t>Sandoná</t>
  </si>
  <si>
    <t>Ancuya</t>
  </si>
  <si>
    <t>Yacuanquer</t>
  </si>
  <si>
    <t>Funes</t>
  </si>
  <si>
    <t>Tangua</t>
  </si>
  <si>
    <t>Imués</t>
  </si>
  <si>
    <t>Chachaguí</t>
  </si>
  <si>
    <t>Buesaco</t>
  </si>
  <si>
    <t>La Florida</t>
  </si>
  <si>
    <t>Potosí</t>
  </si>
  <si>
    <t>Ipiales</t>
  </si>
  <si>
    <t>Ospina</t>
  </si>
  <si>
    <t>Arboleda</t>
  </si>
  <si>
    <t>Cúcuta</t>
  </si>
  <si>
    <t>Los Patios</t>
  </si>
  <si>
    <t>Villa del Rosario</t>
  </si>
  <si>
    <t>El Zulia</t>
  </si>
  <si>
    <t>Puerto Santander</t>
  </si>
  <si>
    <t>Ábrego</t>
  </si>
  <si>
    <t>Arboledas</t>
  </si>
  <si>
    <t>Bochalema</t>
  </si>
  <si>
    <t>Bucarasica</t>
  </si>
  <si>
    <t>Cáchira</t>
  </si>
  <si>
    <t>Cácota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</si>
  <si>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</si>
  <si>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</si>
  <si>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</si>
  <si>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</si>
  <si>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</si>
  <si>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</si>
  <si>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</si>
  <si>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</si>
  <si>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</si>
  <si>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</si>
  <si>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</si>
  <si>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</si>
  <si>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</si>
  <si>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</si>
  <si>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</si>
  <si>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Lourdes</t>
  </si>
  <si>
    <t>Mutiscua</t>
  </si>
  <si>
    <t>Ocaña</t>
  </si>
  <si>
    <t>Pamplona</t>
  </si>
  <si>
    <t>Pamplonita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</si>
  <si>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</si>
  <si>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</si>
  <si>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</si>
  <si>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</si>
  <si>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</si>
  <si>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</si>
  <si>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</si>
  <si>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</si>
  <si>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</si>
  <si>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Circasia</t>
  </si>
  <si>
    <t>Salento</t>
  </si>
  <si>
    <t>Montenegro</t>
  </si>
  <si>
    <t>Calarcá</t>
  </si>
  <si>
    <t>La Tebaida</t>
  </si>
  <si>
    <t>Pereira</t>
  </si>
  <si>
    <t>Dosquebradas</t>
  </si>
  <si>
    <t>La Virginia</t>
  </si>
  <si>
    <t>Marsella</t>
  </si>
  <si>
    <t>Santa Rosa de Cabal</t>
  </si>
  <si>
    <t>Bucaramanga</t>
  </si>
  <si>
    <t>Floridablanca</t>
  </si>
  <si>
    <t>Girón</t>
  </si>
  <si>
    <t>Piedecuesta</t>
  </si>
  <si>
    <t>Aguada</t>
  </si>
  <si>
    <t>Albania</t>
  </si>
  <si>
    <t>Aratoca</t>
  </si>
  <si>
    <t>Barichara</t>
  </si>
  <si>
    <t>California</t>
  </si>
  <si>
    <t>Capitanejo</t>
  </si>
  <si>
    <t>Carcasí</t>
  </si>
  <si>
    <t>Cepitá</t>
  </si>
  <si>
    <t>Cerrito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</si>
  <si>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</si>
  <si>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</si>
  <si>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</si>
  <si>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</si>
  <si>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</si>
  <si>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</si>
  <si>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</si>
  <si>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</si>
  <si>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</si>
  <si>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</si>
  <si>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</si>
  <si>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</si>
  <si>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</si>
  <si>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</si>
  <si>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</si>
  <si>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Galán</t>
  </si>
  <si>
    <t>Gámbita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</si>
  <si>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</si>
  <si>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</si>
  <si>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</si>
  <si>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</si>
  <si>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</si>
  <si>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</si>
  <si>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</si>
  <si>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</si>
  <si>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 Paz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</si>
  <si>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</si>
  <si>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</si>
  <si>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</si>
  <si>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</si>
  <si>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</si>
  <si>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</si>
  <si>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</si>
  <si>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</si>
  <si>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</si>
  <si>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</si>
  <si>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</si>
  <si>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</si>
  <si>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</si>
  <si>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</si>
  <si>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Pinchote</t>
  </si>
  <si>
    <t>Puente Nacional</t>
  </si>
  <si>
    <t>Puerto Parra</t>
  </si>
  <si>
    <t>Puerto Wilches</t>
  </si>
  <si>
    <t>Rionegro</t>
  </si>
  <si>
    <t>Sabana de Torres</t>
  </si>
  <si>
    <t>San Andrés</t>
  </si>
  <si>
    <t>San Benito</t>
  </si>
  <si>
    <t>San Gil</t>
  </si>
  <si>
    <t>San Joaquín</t>
  </si>
  <si>
    <t>San José de Miranda</t>
  </si>
  <si>
    <t>San Miguel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</si>
  <si>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</si>
  <si>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</si>
  <si>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</si>
  <si>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</si>
  <si>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</si>
  <si>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</si>
  <si>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</si>
  <si>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</si>
  <si>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</si>
  <si>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Vetas</t>
  </si>
  <si>
    <t>Zapatoca</t>
  </si>
  <si>
    <t>Sincelejo</t>
  </si>
  <si>
    <t>Sampués</t>
  </si>
  <si>
    <t>Palmito</t>
  </si>
  <si>
    <t>Tolú</t>
  </si>
  <si>
    <t>Caimito</t>
  </si>
  <si>
    <t>Chalán</t>
  </si>
  <si>
    <t>Coloso</t>
  </si>
  <si>
    <t>Corozal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</si>
  <si>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</si>
  <si>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</si>
  <si>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</si>
  <si>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</si>
  <si>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</si>
  <si>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</si>
  <si>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</si>
  <si>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</si>
  <si>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San Benito Abad</t>
  </si>
  <si>
    <t>San Juan de Betulia</t>
  </si>
  <si>
    <t>San Luis de Sincé</t>
  </si>
  <si>
    <t>San Marcos</t>
  </si>
  <si>
    <t>San Onofre</t>
  </si>
  <si>
    <t>San Pedro</t>
  </si>
  <si>
    <t>Santiago de Tolú</t>
  </si>
  <si>
    <t>Tolú Viejo</t>
  </si>
  <si>
    <t>Ibagué</t>
  </si>
  <si>
    <t>Valle de San Juan</t>
  </si>
  <si>
    <t>Piedras</t>
  </si>
  <si>
    <t>Flandes</t>
  </si>
  <si>
    <t>Espinal</t>
  </si>
  <si>
    <t>Coello</t>
  </si>
  <si>
    <t>Cajamarca</t>
  </si>
  <si>
    <t>Anzoátegui</t>
  </si>
  <si>
    <t>Alvarado</t>
  </si>
  <si>
    <t>Alpujarra</t>
  </si>
  <si>
    <t>Ambalema</t>
  </si>
  <si>
    <t>Armero Guayabal</t>
  </si>
  <si>
    <t>Ataco</t>
  </si>
  <si>
    <t>Carmen de Apicalá</t>
  </si>
  <si>
    <t>Casabianca</t>
  </si>
  <si>
    <t>Chaparral</t>
  </si>
  <si>
    <t>Coyaima</t>
  </si>
  <si>
    <t>Cunday</t>
  </si>
  <si>
    <t>Dolores</t>
  </si>
  <si>
    <t>Falan</t>
  </si>
  <si>
    <t>Fresno</t>
  </si>
  <si>
    <t>Guamo</t>
  </si>
  <si>
    <t>Herveo</t>
  </si>
  <si>
    <t>Honda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</si>
  <si>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</si>
  <si>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</si>
  <si>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</si>
  <si>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</si>
  <si>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</si>
  <si>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</si>
  <si>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</si>
  <si>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</si>
  <si>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Planadas</t>
  </si>
  <si>
    <t>Prado</t>
  </si>
  <si>
    <t>Purificación</t>
  </si>
  <si>
    <t>Rioblanco</t>
  </si>
  <si>
    <t>Roncesvalles</t>
  </si>
  <si>
    <t>Rovira</t>
  </si>
  <si>
    <t>Saldaña</t>
  </si>
  <si>
    <t>San Antonio</t>
  </si>
  <si>
    <t>San Sebastián de Mariquita</t>
  </si>
  <si>
    <t>Santa Isabel</t>
  </si>
  <si>
    <t>Suárez</t>
  </si>
  <si>
    <t>Venadillo</t>
  </si>
  <si>
    <t>Villahermosa</t>
  </si>
  <si>
    <t>Villarrica</t>
  </si>
  <si>
    <t>Cali</t>
  </si>
  <si>
    <t>Palmira</t>
  </si>
  <si>
    <t>Yumbo</t>
  </si>
  <si>
    <t>Jamundí</t>
  </si>
  <si>
    <t>Florida</t>
  </si>
  <si>
    <t>Pradera</t>
  </si>
  <si>
    <t>Dagua</t>
  </si>
  <si>
    <t>Puerto Tejada</t>
  </si>
  <si>
    <t>Santander de Quilichao</t>
  </si>
  <si>
    <t>Villa Rica</t>
  </si>
  <si>
    <t>Reg2Departamento</t>
  </si>
  <si>
    <t>Reg2DepartamentoAntioquia</t>
  </si>
  <si>
    <t>Reg2DepartamentoAtlántico</t>
  </si>
  <si>
    <t>Reg2DepartamentoBolívar</t>
  </si>
  <si>
    <t>Reg2DepartamentoBoyacá</t>
  </si>
  <si>
    <t>Reg2DepartamentoCaldas</t>
  </si>
  <si>
    <t>Reg2DepartamentoCasanare</t>
  </si>
  <si>
    <t>Reg2DepartamentoCauca</t>
  </si>
  <si>
    <t>Reg2DepartamentoCórdoba</t>
  </si>
  <si>
    <t>Reg2DepartamentoHuila</t>
  </si>
  <si>
    <t>Reg2DepartamentoMagdalena</t>
  </si>
  <si>
    <t>Reg2DepartamentoMeta</t>
  </si>
  <si>
    <t>Reg2DepartamentoNariño</t>
  </si>
  <si>
    <t>Reg2DepartamentoNortedeSantander</t>
  </si>
  <si>
    <t>Reg2DepartamentoQuindío</t>
  </si>
  <si>
    <t>Reg2DepartamentoRisaralda</t>
  </si>
  <si>
    <t>Reg2DepartamentoSantander</t>
  </si>
  <si>
    <t>Reg2DepartamentoSucre</t>
  </si>
  <si>
    <t>Reg2DepartamentoTolima</t>
  </si>
  <si>
    <t>Reg2DepartamentoValledelCauca</t>
  </si>
  <si>
    <t>S2_ETP_1</t>
  </si>
  <si>
    <t>Sumimas S.A.S.S2_ETP_1</t>
  </si>
  <si>
    <t>Redcomputo Ltda.S2_ETP_1</t>
  </si>
  <si>
    <t>Nex computer S.A.S2_ETP_1</t>
  </si>
  <si>
    <t>Colombiana de Software y Hardware Colsof S.A.S2_ETP_1</t>
  </si>
  <si>
    <t>AconpiExpress S.A.S.S2_ETP_1</t>
  </si>
  <si>
    <t>Computer Center S.A.S.S2_ETP_1</t>
  </si>
  <si>
    <t>Computel System S.A.S.S2_ETP_1</t>
  </si>
  <si>
    <t>Uniples S.A.S2_ETP_1</t>
  </si>
  <si>
    <t>Microhard S.A.S.S2_ETP_1</t>
  </si>
  <si>
    <t>Origin IT S.A.S.S2_ETP_1</t>
  </si>
  <si>
    <t>Savera S.A.S.S2_ETP_1</t>
  </si>
  <si>
    <t>Sistetronics ltda.S2_ETP_1</t>
  </si>
  <si>
    <t>I 3NET S.A.S.S2_ETP_1</t>
  </si>
  <si>
    <t>Prointech Colombia S.A.S.S2_ETP_1</t>
  </si>
  <si>
    <t>COLSISTEC S.A.S.S2_ETP_1</t>
  </si>
  <si>
    <t>Key Market S.A.S.S2_ETP_1</t>
  </si>
  <si>
    <t>Nueva Era Soluciones S.A.S.S2_ETP_1</t>
  </si>
  <si>
    <t>Compufácil S.A.S.S2_ETP_1</t>
  </si>
  <si>
    <t>S.O.S. Soluciones de oficina &amp; Suministros S.A.S.S2_ETP_1</t>
  </si>
  <si>
    <t>Micronet S.A.S.S2_ETP_1</t>
  </si>
  <si>
    <t>Comware S.A.S2_ETP_1</t>
  </si>
  <si>
    <t>Tecnophone Colombia S.A.S.S2_ETP_1</t>
  </si>
  <si>
    <t>Ofibod ltda.S2_ETP_1</t>
  </si>
  <si>
    <t>Andivision S.A.S.S2_ETP_1</t>
  </si>
  <si>
    <t>S6_ETP_1</t>
  </si>
  <si>
    <t>S6_ETP_2</t>
  </si>
  <si>
    <t>S6_ETP_3</t>
  </si>
  <si>
    <t>S6_ETP_4</t>
  </si>
  <si>
    <t>S6_ETP_5</t>
  </si>
  <si>
    <t>S6_ETP_6</t>
  </si>
  <si>
    <t>S6_ETP_7</t>
  </si>
  <si>
    <t>S6_ETP_8</t>
  </si>
  <si>
    <t>S6_ETP_9</t>
  </si>
  <si>
    <t>S6_ETP_10</t>
  </si>
  <si>
    <t>S6_ETP_11</t>
  </si>
  <si>
    <t>S6_ETP_12</t>
  </si>
  <si>
    <t>S6_ETP_13</t>
  </si>
  <si>
    <t>S6_ETP_14</t>
  </si>
  <si>
    <t>S6_ETP_15</t>
  </si>
  <si>
    <t>S6_ETP_16</t>
  </si>
  <si>
    <t>S6_ETP_17</t>
  </si>
  <si>
    <t>S6_ETP_18</t>
  </si>
  <si>
    <t>S6_ETP_19</t>
  </si>
  <si>
    <t>S6_ETP_20</t>
  </si>
  <si>
    <t>S6_ETP_21</t>
  </si>
  <si>
    <t>S6_ETP_22</t>
  </si>
  <si>
    <t>S6_ETP_23</t>
  </si>
  <si>
    <t>S6_ETP_24</t>
  </si>
  <si>
    <t>S6_Servicio_25</t>
  </si>
  <si>
    <t>S6_Servicio_28</t>
  </si>
  <si>
    <t>S6_Servicio_36</t>
  </si>
  <si>
    <t>S3_ETP_1</t>
  </si>
  <si>
    <t>S3_ETP_2</t>
  </si>
  <si>
    <t>S3_ETP_3</t>
  </si>
  <si>
    <t>S3_ETP_4</t>
  </si>
  <si>
    <t>S3_ETP_5</t>
  </si>
  <si>
    <t>S3_ETP_6</t>
  </si>
  <si>
    <t>S3_ETP_7</t>
  </si>
  <si>
    <t>S3_ETP_8</t>
  </si>
  <si>
    <t>S3_ETP_9</t>
  </si>
  <si>
    <t>S1_ETP_1</t>
  </si>
  <si>
    <t>S1_ETP_2</t>
  </si>
  <si>
    <t>S1_ETP_3</t>
  </si>
  <si>
    <t>S1_ETP_4</t>
  </si>
  <si>
    <t>S1_ETP_5</t>
  </si>
  <si>
    <t>S1_ETP_6</t>
  </si>
  <si>
    <t>S1_ETP_7</t>
  </si>
  <si>
    <t>S1_ETP_8</t>
  </si>
  <si>
    <t>S1_ETP_9</t>
  </si>
  <si>
    <t>S1_ETP_10</t>
  </si>
  <si>
    <t>S1_ETP_11</t>
  </si>
  <si>
    <t>S1_ETP_12</t>
  </si>
  <si>
    <t>S1_ETP_13</t>
  </si>
  <si>
    <t>S1_ETP_14</t>
  </si>
  <si>
    <t>S1_ETP_15</t>
  </si>
  <si>
    <t>S1_ETP_16</t>
  </si>
  <si>
    <t>S1_ETP_17</t>
  </si>
  <si>
    <t>S1_ETP_18</t>
  </si>
  <si>
    <t>S1_ETP (accesorio)_19</t>
  </si>
  <si>
    <t>S1_ETP (accesorio)_20</t>
  </si>
  <si>
    <t>S1_ETP (accesorio)_21</t>
  </si>
  <si>
    <t>S1_ETP (accesorio)_22</t>
  </si>
  <si>
    <t>S1_ETP (accesorio)_23</t>
  </si>
  <si>
    <t>S1_ETP (accesorio)_24</t>
  </si>
  <si>
    <t>S1_Servicio_28</t>
  </si>
  <si>
    <t>S1_Servicio_31</t>
  </si>
  <si>
    <t>S1_Servicio_34</t>
  </si>
  <si>
    <t>S1_Servicio_35</t>
  </si>
  <si>
    <t>S1_Servicio_46</t>
  </si>
  <si>
    <t>S2_ETP_2</t>
  </si>
  <si>
    <t>S2_ETP_3</t>
  </si>
  <si>
    <t>S2_ETP_4</t>
  </si>
  <si>
    <t>S2_ETP_5</t>
  </si>
  <si>
    <t>S2_ETP_6</t>
  </si>
  <si>
    <t>S2_ETP_7</t>
  </si>
  <si>
    <t>S2_ETP_8</t>
  </si>
  <si>
    <t>S2_ETP_9</t>
  </si>
  <si>
    <t>S2_ETP_10</t>
  </si>
  <si>
    <t>S2_ETP_11</t>
  </si>
  <si>
    <t>S2_ETP_12</t>
  </si>
  <si>
    <t>S2_ETP (accesorio)_13</t>
  </si>
  <si>
    <t>S2_Servicio_18</t>
  </si>
  <si>
    <t>S2_Servicio_21</t>
  </si>
  <si>
    <t>S2_Servicio_24</t>
  </si>
  <si>
    <t>S2_Servicio_28</t>
  </si>
  <si>
    <t>Sumimas S.A.S.S1_ETP_2</t>
  </si>
  <si>
    <t>Sumimas S.A.S.S1_ETP_3</t>
  </si>
  <si>
    <t>Sumimas S.A.S.S1_ETP_4</t>
  </si>
  <si>
    <t>Sumimas S.A.S.S1_ETP_5</t>
  </si>
  <si>
    <t>Sumimas S.A.S.S1_ETP_6</t>
  </si>
  <si>
    <t>Sumimas S.A.S.S1_ETP_7</t>
  </si>
  <si>
    <t>Sumimas S.A.S.S1_ETP_8</t>
  </si>
  <si>
    <t>Sumimas S.A.S.S1_ETP_9</t>
  </si>
  <si>
    <t>Sumimas S.A.S.S1_ETP_10</t>
  </si>
  <si>
    <t>Sumimas S.A.S.S1_ETP_11</t>
  </si>
  <si>
    <t>Sumimas S.A.S.S1_ETP_12</t>
  </si>
  <si>
    <t>Sumimas S.A.S.S1_ETP_13</t>
  </si>
  <si>
    <t>Sumimas S.A.S.S1_ETP_14</t>
  </si>
  <si>
    <t>Sumimas S.A.S.S1_ETP_15</t>
  </si>
  <si>
    <t>Sumimas S.A.S.S1_ETP_16</t>
  </si>
  <si>
    <t>Sumimas S.A.S.S1_ETP_17</t>
  </si>
  <si>
    <t>Sumimas S.A.S.S1_ETP_18</t>
  </si>
  <si>
    <t>Sumimas S.A.S.S1_ETP (accesorio)_19</t>
  </si>
  <si>
    <t>Sumimas S.A.S.S1_ETP (accesorio)_20</t>
  </si>
  <si>
    <t>Sumimas S.A.S.S1_ETP (accesorio)_21</t>
  </si>
  <si>
    <t>Sumimas S.A.S.S1_ETP (accesorio)_22</t>
  </si>
  <si>
    <t>Sumimas S.A.S.S1_ETP (accesorio)_23</t>
  </si>
  <si>
    <t>Sumimas S.A.S.S1_ETP (accesorio)_24</t>
  </si>
  <si>
    <t>Sumimas S.A.S.S1_ETP (accesorio)_25</t>
  </si>
  <si>
    <t>S1_ETP (accesorio)_25</t>
  </si>
  <si>
    <t>Sumimas S.A.S.S1_ETP (accesorio)_26</t>
  </si>
  <si>
    <t>S1_ETP (accesorio)_26</t>
  </si>
  <si>
    <t>Sumimas S.A.S.S1_ETP (accesorio)_27</t>
  </si>
  <si>
    <t>S1_ETP (accesorio)_27</t>
  </si>
  <si>
    <t>Sumimas S.A.S.S1_Servicio_28</t>
  </si>
  <si>
    <t>Sumimas S.A.S.S1_Servicio_29</t>
  </si>
  <si>
    <t>S1_Servicio_29</t>
  </si>
  <si>
    <t>Sumimas S.A.S.S1_Servicio_30</t>
  </si>
  <si>
    <t>S1_Servicio_30</t>
  </si>
  <si>
    <t>Sumimas S.A.S.S1_Servicio_31</t>
  </si>
  <si>
    <t>Sumimas S.A.S.S1_Servicio_32</t>
  </si>
  <si>
    <t>S1_Servicio_32</t>
  </si>
  <si>
    <t>Sumimas S.A.S.S1_Servicio_33</t>
  </si>
  <si>
    <t>S1_Servicio_33</t>
  </si>
  <si>
    <t>Sumimas S.A.S.S1_Servicio_34</t>
  </si>
  <si>
    <t>Sumimas S.A.S.S1_Servicio_35</t>
  </si>
  <si>
    <t>Sumimas S.A.S.S1_Servicio_36</t>
  </si>
  <si>
    <t>S1_Servicio_36</t>
  </si>
  <si>
    <t>Sumimas S.A.S.S1_Servicio_37</t>
  </si>
  <si>
    <t>S1_Servicio_37</t>
  </si>
  <si>
    <t>Sumimas S.A.S.S1_Servicio_38</t>
  </si>
  <si>
    <t>S1_Servicio_38</t>
  </si>
  <si>
    <t>Sumimas S.A.S.S1_Servicio_39</t>
  </si>
  <si>
    <t>S1_Servicio_39</t>
  </si>
  <si>
    <t>Sumimas S.A.S.S1_Servicio_40</t>
  </si>
  <si>
    <t>S1_Servicio_40</t>
  </si>
  <si>
    <t>Sumimas S.A.S.S1_Servicio_41</t>
  </si>
  <si>
    <t>S1_Servicio_41</t>
  </si>
  <si>
    <t>Sumimas S.A.S.S1_Servicio_42</t>
  </si>
  <si>
    <t>S1_Servicio_42</t>
  </si>
  <si>
    <t>Sumimas S.A.S.S1_Servicio_43</t>
  </si>
  <si>
    <t>S1_Servicio_43</t>
  </si>
  <si>
    <t>Sumimas S.A.S.S1_Servicio_44</t>
  </si>
  <si>
    <t>S1_Servicio_44</t>
  </si>
  <si>
    <t>Sumimas S.A.S.S1_Servicio_45</t>
  </si>
  <si>
    <t>S1_Servicio_45</t>
  </si>
  <si>
    <t>Sumimas S.A.S.S1_Servicio_46</t>
  </si>
  <si>
    <t>Sumimas S.A.S.S1_Servicio_47</t>
  </si>
  <si>
    <t>S1_Servicio_47</t>
  </si>
  <si>
    <t>Sumimas S.A.S.S1_Servicio_48</t>
  </si>
  <si>
    <t>S1_Servicio_48</t>
  </si>
  <si>
    <t>Sumimas S.A.S.S1_Servicio_49</t>
  </si>
  <si>
    <t>S1_Servicio_49</t>
  </si>
  <si>
    <t>Sumimas S.A.S.S1_Servicio_50</t>
  </si>
  <si>
    <t>S1_Servicio_50</t>
  </si>
  <si>
    <t>Sumimas S.A.S.S1_Servicio_51</t>
  </si>
  <si>
    <t>S1_Servicio_51</t>
  </si>
  <si>
    <t>Sumimas S.A.S.S1_Servicio_52</t>
  </si>
  <si>
    <t>S1_Servicio_52</t>
  </si>
  <si>
    <t>Sumimas S.A.S.S1_Servicio_53</t>
  </si>
  <si>
    <t>S1_Servicio_53</t>
  </si>
  <si>
    <t>Sumimas S.A.S.S1_Servicio_54</t>
  </si>
  <si>
    <t>S1_Servicio_54</t>
  </si>
  <si>
    <t>Sumimas S.A.S.S1_Servicio_55</t>
  </si>
  <si>
    <t>S1_Servicio_55</t>
  </si>
  <si>
    <t>Sumimas S.A.S.S1_Servicio_56</t>
  </si>
  <si>
    <t>S1_Servicio_56</t>
  </si>
  <si>
    <t>Sumimas S.A.S.S1_Servicio_57</t>
  </si>
  <si>
    <t>S1_Servicio_57</t>
  </si>
  <si>
    <t>Sumimas S.A.S.S1_Servicio_58</t>
  </si>
  <si>
    <t>S1_Servicio_58</t>
  </si>
  <si>
    <t>Sumimas S.A.S.S1_Servicio_59</t>
  </si>
  <si>
    <t>S1_Servicio_59</t>
  </si>
  <si>
    <t>Sumimas S.A.S.S1_Servicio_60</t>
  </si>
  <si>
    <t>S1_Servicio_60</t>
  </si>
  <si>
    <t>Sumimas S.A.S.S1_Servicio_61</t>
  </si>
  <si>
    <t>S1_Servicio_61</t>
  </si>
  <si>
    <t>Sumimas S.A.S.S1_Servicio_62</t>
  </si>
  <si>
    <t>S1_Servicio_62</t>
  </si>
  <si>
    <t>Sumimas S.A.S.S1_Servicio_63</t>
  </si>
  <si>
    <t>S1_Servicio_63</t>
  </si>
  <si>
    <t>Sumimas S.A.S.S1_Servicio_64</t>
  </si>
  <si>
    <t>S1_Servicio_64</t>
  </si>
  <si>
    <t>Sumimas S.A.S.S1_Servicio_65</t>
  </si>
  <si>
    <t>S1_Servicio_65</t>
  </si>
  <si>
    <t>Sumimas S.A.S.S1_Servicio_66</t>
  </si>
  <si>
    <t>S1_Servicio_66</t>
  </si>
  <si>
    <t>Nex computer S.A.S1_ETP_1</t>
  </si>
  <si>
    <t>Nex computer S.A.S1_ETP_2</t>
  </si>
  <si>
    <t>Nex computer S.A.S1_ETP_3</t>
  </si>
  <si>
    <t>Nex computer S.A.S1_ETP_4</t>
  </si>
  <si>
    <t>Nex computer S.A.S1_ETP_5</t>
  </si>
  <si>
    <t>Nex computer S.A.S1_ETP_6</t>
  </si>
  <si>
    <t>Nex computer S.A.S1_ETP_7</t>
  </si>
  <si>
    <t>Nex computer S.A.S1_ETP_8</t>
  </si>
  <si>
    <t>Nex computer S.A.S1_ETP_9</t>
  </si>
  <si>
    <t>Nex computer S.A.S1_ETP_10</t>
  </si>
  <si>
    <t>Nex computer S.A.S1_ETP_11</t>
  </si>
  <si>
    <t>Nex computer S.A.S1_ETP_12</t>
  </si>
  <si>
    <t>Nex computer S.A.S1_ETP_13</t>
  </si>
  <si>
    <t>Nex computer S.A.S1_ETP_14</t>
  </si>
  <si>
    <t>Nex computer S.A.S1_ETP_15</t>
  </si>
  <si>
    <t>Nex computer S.A.S1_ETP_16</t>
  </si>
  <si>
    <t>Nex computer S.A.S1_ETP_17</t>
  </si>
  <si>
    <t>Nex computer S.A.S1_ETP_18</t>
  </si>
  <si>
    <t>Nex computer S.A.S1_ETP (accesorio)_19</t>
  </si>
  <si>
    <t>Nex computer S.A.S1_ETP (accesorio)_20</t>
  </si>
  <si>
    <t>Nex computer S.A.S1_ETP (accesorio)_21</t>
  </si>
  <si>
    <t>Nex computer S.A.S1_ETP (accesorio)_22</t>
  </si>
  <si>
    <t>Nex computer S.A.S1_ETP (accesorio)_23</t>
  </si>
  <si>
    <t>Nex computer S.A.S1_ETP (accesorio)_24</t>
  </si>
  <si>
    <t>Nex computer S.A.S1_ETP (accesorio)_25</t>
  </si>
  <si>
    <t>Nex computer S.A.S1_ETP (accesorio)_26</t>
  </si>
  <si>
    <t>Nex computer S.A.S1_ETP (accesorio)_27</t>
  </si>
  <si>
    <t>Nex computer S.A.S1_Servicio_28</t>
  </si>
  <si>
    <t>Nex computer S.A.S1_Servicio_29</t>
  </si>
  <si>
    <t>Nex computer S.A.S1_Servicio_30</t>
  </si>
  <si>
    <t>Nex computer S.A.S1_Servicio_31</t>
  </si>
  <si>
    <t>Nex computer S.A.S1_Servicio_32</t>
  </si>
  <si>
    <t>Nex computer S.A.S1_Servicio_33</t>
  </si>
  <si>
    <t>Nex computer S.A.S1_Servicio_34</t>
  </si>
  <si>
    <t>Nex computer S.A.S1_Servicio_35</t>
  </si>
  <si>
    <t>Nex computer S.A.S1_Servicio_36</t>
  </si>
  <si>
    <t>Nex computer S.A.S1_Servicio_37</t>
  </si>
  <si>
    <t>Nex computer S.A.S1_Servicio_38</t>
  </si>
  <si>
    <t>Nex computer S.A.S1_Servicio_39</t>
  </si>
  <si>
    <t>Nex computer S.A.S1_Servicio_40</t>
  </si>
  <si>
    <t>Nex computer S.A.S1_Servicio_41</t>
  </si>
  <si>
    <t>Nex computer S.A.S1_Servicio_42</t>
  </si>
  <si>
    <t>Nex computer S.A.S1_Servicio_43</t>
  </si>
  <si>
    <t>Nex computer S.A.S1_Servicio_44</t>
  </si>
  <si>
    <t>Nex computer S.A.S1_Servicio_45</t>
  </si>
  <si>
    <t>Nex computer S.A.S1_Servicio_46</t>
  </si>
  <si>
    <t>Nex computer S.A.S1_Servicio_47</t>
  </si>
  <si>
    <t>Nex computer S.A.S1_Servicio_48</t>
  </si>
  <si>
    <t>Nex computer S.A.S1_Servicio_49</t>
  </si>
  <si>
    <t>Nex computer S.A.S1_Servicio_50</t>
  </si>
  <si>
    <t>Nex computer S.A.S1_Servicio_51</t>
  </si>
  <si>
    <t>Nex computer S.A.S1_Servicio_52</t>
  </si>
  <si>
    <t>Nex computer S.A.S1_Servicio_53</t>
  </si>
  <si>
    <t>Nex computer S.A.S1_Servicio_54</t>
  </si>
  <si>
    <t>Nex computer S.A.S1_Servicio_55</t>
  </si>
  <si>
    <t>Nex computer S.A.S1_Servicio_56</t>
  </si>
  <si>
    <t>Nex computer S.A.S1_Servicio_57</t>
  </si>
  <si>
    <t>Nex computer S.A.S1_Servicio_58</t>
  </si>
  <si>
    <t>Nex computer S.A.S1_Servicio_59</t>
  </si>
  <si>
    <t>Nex computer S.A.S1_Servicio_60</t>
  </si>
  <si>
    <t>Nex computer S.A.S1_Servicio_61</t>
  </si>
  <si>
    <t>Nex computer S.A.S1_Servicio_62</t>
  </si>
  <si>
    <t>Nex computer S.A.S1_Servicio_63</t>
  </si>
  <si>
    <t>Nex computer S.A.S1_Servicio_64</t>
  </si>
  <si>
    <t>Nex computer S.A.S1_Servicio_65</t>
  </si>
  <si>
    <t>Nex computer S.A.S1_Servicio_66</t>
  </si>
  <si>
    <t>Selcom ingeniería S.A.S.S1_ETP_1</t>
  </si>
  <si>
    <t>Selcom ingeniería S.A.S.S1_ETP_2</t>
  </si>
  <si>
    <t>Selcom ingeniería S.A.S.S1_ETP_3</t>
  </si>
  <si>
    <t>Selcom ingeniería S.A.S.S1_ETP_4</t>
  </si>
  <si>
    <t>Selcom ingeniería S.A.S.S1_ETP_5</t>
  </si>
  <si>
    <t>Selcom ingeniería S.A.S.S1_ETP_6</t>
  </si>
  <si>
    <t>Selcom ingeniería S.A.S.S1_ETP_7</t>
  </si>
  <si>
    <t>Selcom ingeniería S.A.S.S1_ETP_8</t>
  </si>
  <si>
    <t>Selcom ingeniería S.A.S.S1_ETP_9</t>
  </si>
  <si>
    <t>Selcom ingeniería S.A.S.S1_ETP_10</t>
  </si>
  <si>
    <t>Selcom ingeniería S.A.S.S1_ETP_11</t>
  </si>
  <si>
    <t>Selcom ingeniería S.A.S.S1_ETP_12</t>
  </si>
  <si>
    <t>Selcom ingeniería S.A.S.S1_ETP_13</t>
  </si>
  <si>
    <t>Selcom ingeniería S.A.S.S1_ETP_14</t>
  </si>
  <si>
    <t>Selcom ingeniería S.A.S.S1_ETP_15</t>
  </si>
  <si>
    <t>Selcom ingeniería S.A.S.S1_ETP_16</t>
  </si>
  <si>
    <t>Selcom ingeniería S.A.S.S1_ETP_17</t>
  </si>
  <si>
    <t>Selcom ingeniería S.A.S.S1_ETP_18</t>
  </si>
  <si>
    <t>Selcom ingeniería S.A.S.S1_ETP (accesorio)_19</t>
  </si>
  <si>
    <t>Selcom ingeniería S.A.S.S1_ETP (accesorio)_20</t>
  </si>
  <si>
    <t>Selcom ingeniería S.A.S.S1_ETP (accesorio)_21</t>
  </si>
  <si>
    <t>Selcom ingeniería S.A.S.S1_ETP (accesorio)_22</t>
  </si>
  <si>
    <t>Selcom ingeniería S.A.S.S1_ETP (accesorio)_23</t>
  </si>
  <si>
    <t>Selcom ingeniería S.A.S.S1_ETP (accesorio)_24</t>
  </si>
  <si>
    <t>Selcom ingeniería S.A.S.S1_ETP (accesorio)_25</t>
  </si>
  <si>
    <t>Selcom ingeniería S.A.S.S1_ETP (accesorio)_26</t>
  </si>
  <si>
    <t>Selcom ingeniería S.A.S.S1_ETP (accesorio)_27</t>
  </si>
  <si>
    <t>Selcom ingeniería S.A.S.S1_Servicio_28</t>
  </si>
  <si>
    <t>Selcom ingeniería S.A.S.S1_Servicio_29</t>
  </si>
  <si>
    <t>Selcom ingeniería S.A.S.S1_Servicio_30</t>
  </si>
  <si>
    <t>Selcom ingeniería S.A.S.S1_Servicio_31</t>
  </si>
  <si>
    <t>Selcom ingeniería S.A.S.S1_Servicio_32</t>
  </si>
  <si>
    <t>Selcom ingeniería S.A.S.S1_Servicio_33</t>
  </si>
  <si>
    <t>Selcom ingeniería S.A.S.S1_Servicio_34</t>
  </si>
  <si>
    <t>Selcom ingeniería S.A.S.S1_Servicio_35</t>
  </si>
  <si>
    <t>Selcom ingeniería S.A.S.S1_Servicio_36</t>
  </si>
  <si>
    <t>Selcom ingeniería S.A.S.S1_Servicio_37</t>
  </si>
  <si>
    <t>Selcom ingeniería S.A.S.S1_Servicio_38</t>
  </si>
  <si>
    <t>Selcom ingeniería S.A.S.S1_Servicio_39</t>
  </si>
  <si>
    <t>Selcom ingeniería S.A.S.S1_Servicio_40</t>
  </si>
  <si>
    <t>Selcom ingeniería S.A.S.S1_Servicio_41</t>
  </si>
  <si>
    <t>Selcom ingeniería S.A.S.S1_Servicio_42</t>
  </si>
  <si>
    <t>Selcom ingeniería S.A.S.S1_Servicio_43</t>
  </si>
  <si>
    <t>Selcom ingeniería S.A.S.S1_Servicio_44</t>
  </si>
  <si>
    <t>Selcom ingeniería S.A.S.S1_Servicio_45</t>
  </si>
  <si>
    <t>Selcom ingeniería S.A.S.S1_Servicio_46</t>
  </si>
  <si>
    <t>Selcom ingeniería S.A.S.S1_Servicio_47</t>
  </si>
  <si>
    <t>Selcom ingeniería S.A.S.S1_Servicio_48</t>
  </si>
  <si>
    <t>Selcom ingeniería S.A.S.S1_Servicio_49</t>
  </si>
  <si>
    <t>Selcom ingeniería S.A.S.S1_Servicio_50</t>
  </si>
  <si>
    <t>Selcom ingeniería S.A.S.S1_Servicio_51</t>
  </si>
  <si>
    <t>Selcom ingeniería S.A.S.S1_Servicio_52</t>
  </si>
  <si>
    <t>Selcom ingeniería S.A.S.S1_Servicio_53</t>
  </si>
  <si>
    <t>Selcom ingeniería S.A.S.S1_Servicio_54</t>
  </si>
  <si>
    <t>Selcom ingeniería S.A.S.S1_Servicio_55</t>
  </si>
  <si>
    <t>Selcom ingeniería S.A.S.S1_Servicio_56</t>
  </si>
  <si>
    <t>Selcom ingeniería S.A.S.S1_Servicio_57</t>
  </si>
  <si>
    <t>Selcom ingeniería S.A.S.S1_Servicio_58</t>
  </si>
  <si>
    <t>Selcom ingeniería S.A.S.S1_Servicio_59</t>
  </si>
  <si>
    <t>Selcom ingeniería S.A.S.S1_Servicio_60</t>
  </si>
  <si>
    <t>Selcom ingeniería S.A.S.S1_Servicio_61</t>
  </si>
  <si>
    <t>Selcom ingeniería S.A.S.S1_Servicio_62</t>
  </si>
  <si>
    <t>Selcom ingeniería S.A.S.S1_Servicio_63</t>
  </si>
  <si>
    <t>Selcom ingeniería S.A.S.S1_Servicio_64</t>
  </si>
  <si>
    <t>Selcom ingeniería S.A.S.S1_Servicio_65</t>
  </si>
  <si>
    <t>Selcom ingeniería S.A.S.S1_Servicio_66</t>
  </si>
  <si>
    <t>Sistetronics ltda.S1_ETP_1</t>
  </si>
  <si>
    <t>Sistetronics ltda.S1_ETP_2</t>
  </si>
  <si>
    <t>Sistetronics ltda.S1_ETP_3</t>
  </si>
  <si>
    <t>Sistetronics ltda.S1_ETP_4</t>
  </si>
  <si>
    <t>Sistetronics ltda.S1_ETP_5</t>
  </si>
  <si>
    <t>Sistetronics ltda.S1_ETP_6</t>
  </si>
  <si>
    <t>Sistetronics ltda.S1_ETP_7</t>
  </si>
  <si>
    <t>Sistetronics ltda.S1_ETP_8</t>
  </si>
  <si>
    <t>Sistetronics ltda.S1_ETP_9</t>
  </si>
  <si>
    <t>Sistetronics ltda.S1_ETP_10</t>
  </si>
  <si>
    <t>Sistetronics ltda.S1_ETP_11</t>
  </si>
  <si>
    <t>Sistetronics ltda.S1_ETP_12</t>
  </si>
  <si>
    <t>Sistetronics ltda.S1_ETP_13</t>
  </si>
  <si>
    <t>Sistetronics ltda.S1_ETP_14</t>
  </si>
  <si>
    <t>Sistetronics ltda.S1_ETP_15</t>
  </si>
  <si>
    <t>Sistetronics ltda.S1_ETP_16</t>
  </si>
  <si>
    <t>Sistetronics ltda.S1_ETP_17</t>
  </si>
  <si>
    <t>Sistetronics ltda.S1_ETP_18</t>
  </si>
  <si>
    <t>Sistetronics ltda.S1_ETP (accesorio)_19</t>
  </si>
  <si>
    <t>Sistetronics ltda.S1_ETP (accesorio)_20</t>
  </si>
  <si>
    <t>Sistetronics ltda.S1_ETP (accesorio)_21</t>
  </si>
  <si>
    <t>Sistetronics ltda.S1_ETP (accesorio)_22</t>
  </si>
  <si>
    <t>Sistetronics ltda.S1_ETP (accesorio)_23</t>
  </si>
  <si>
    <t>Sistetronics ltda.S1_ETP (accesorio)_24</t>
  </si>
  <si>
    <t>Sistetronics ltda.S1_ETP (accesorio)_25</t>
  </si>
  <si>
    <t>Sistetronics ltda.S1_ETP (accesorio)_26</t>
  </si>
  <si>
    <t>Sistetronics ltda.S1_ETP (accesorio)_27</t>
  </si>
  <si>
    <t>Sistetronics ltda.S1_Servicio_28</t>
  </si>
  <si>
    <t>Sistetronics ltda.S1_Servicio_29</t>
  </si>
  <si>
    <t>Sistetronics ltda.S1_Servicio_30</t>
  </si>
  <si>
    <t>Sistetronics ltda.S1_Servicio_31</t>
  </si>
  <si>
    <t>Sistetronics ltda.S1_Servicio_32</t>
  </si>
  <si>
    <t>Sistetronics ltda.S1_Servicio_33</t>
  </si>
  <si>
    <t>Sistetronics ltda.S1_Servicio_34</t>
  </si>
  <si>
    <t>Sistetronics ltda.S1_Servicio_35</t>
  </si>
  <si>
    <t>Sistetronics ltda.S1_Servicio_36</t>
  </si>
  <si>
    <t>Sistetronics ltda.S1_Servicio_37</t>
  </si>
  <si>
    <t>Sistetronics ltda.S1_Servicio_38</t>
  </si>
  <si>
    <t>Sistetronics ltda.S1_Servicio_39</t>
  </si>
  <si>
    <t>Sistetronics ltda.S1_Servicio_40</t>
  </si>
  <si>
    <t>Sistetronics ltda.S1_Servicio_41</t>
  </si>
  <si>
    <t>Sistetronics ltda.S1_Servicio_42</t>
  </si>
  <si>
    <t>Sistetronics ltda.S1_Servicio_43</t>
  </si>
  <si>
    <t>Sistetronics ltda.S1_Servicio_44</t>
  </si>
  <si>
    <t>Sistetronics ltda.S1_Servicio_45</t>
  </si>
  <si>
    <t>Sistetronics ltda.S1_Servicio_46</t>
  </si>
  <si>
    <t>Sistetronics ltda.S1_Servicio_47</t>
  </si>
  <si>
    <t>Sistetronics ltda.S1_Servicio_48</t>
  </si>
  <si>
    <t>Sistetronics ltda.S1_Servicio_49</t>
  </si>
  <si>
    <t>Sistetronics ltda.S1_Servicio_50</t>
  </si>
  <si>
    <t>Sistetronics ltda.S1_Servicio_51</t>
  </si>
  <si>
    <t>Sistetronics ltda.S1_Servicio_52</t>
  </si>
  <si>
    <t>Sistetronics ltda.S1_Servicio_53</t>
  </si>
  <si>
    <t>Sistetronics ltda.S1_Servicio_54</t>
  </si>
  <si>
    <t>Sistetronics ltda.S1_Servicio_55</t>
  </si>
  <si>
    <t>Sistetronics ltda.S1_Servicio_56</t>
  </si>
  <si>
    <t>Sistetronics ltda.S1_Servicio_57</t>
  </si>
  <si>
    <t>Sistetronics ltda.S1_Servicio_58</t>
  </si>
  <si>
    <t>Sistetronics ltda.S1_Servicio_59</t>
  </si>
  <si>
    <t>Sistetronics ltda.S1_Servicio_60</t>
  </si>
  <si>
    <t>Sistetronics ltda.S1_Servicio_61</t>
  </si>
  <si>
    <t>Sistetronics ltda.S1_Servicio_62</t>
  </si>
  <si>
    <t>Sistetronics ltda.S1_Servicio_63</t>
  </si>
  <si>
    <t>Sistetronics ltda.S1_Servicio_64</t>
  </si>
  <si>
    <t>Sistetronics ltda.S1_Servicio_65</t>
  </si>
  <si>
    <t>Sistetronics ltda.S1_Servicio_66</t>
  </si>
  <si>
    <t>I 3NET S.A.S.S1_ETP_1</t>
  </si>
  <si>
    <t>I 3NET S.A.S.S1_ETP_2</t>
  </si>
  <si>
    <t>I 3NET S.A.S.S1_ETP_3</t>
  </si>
  <si>
    <t>I 3NET S.A.S.S1_ETP_4</t>
  </si>
  <si>
    <t>I 3NET S.A.S.S1_ETP_5</t>
  </si>
  <si>
    <t>I 3NET S.A.S.S1_ETP_6</t>
  </si>
  <si>
    <t>I 3NET S.A.S.S1_ETP_7</t>
  </si>
  <si>
    <t>I 3NET S.A.S.S1_ETP_8</t>
  </si>
  <si>
    <t>I 3NET S.A.S.S1_ETP_9</t>
  </si>
  <si>
    <t>I 3NET S.A.S.S1_ETP_10</t>
  </si>
  <si>
    <t>I 3NET S.A.S.S1_ETP_11</t>
  </si>
  <si>
    <t>I 3NET S.A.S.S1_ETP_12</t>
  </si>
  <si>
    <t>I 3NET S.A.S.S1_ETP_13</t>
  </si>
  <si>
    <t>I 3NET S.A.S.S1_ETP_14</t>
  </si>
  <si>
    <t>I 3NET S.A.S.S1_ETP_15</t>
  </si>
  <si>
    <t>I 3NET S.A.S.S1_ETP_16</t>
  </si>
  <si>
    <t>I 3NET S.A.S.S1_ETP_17</t>
  </si>
  <si>
    <t>I 3NET S.A.S.S1_ETP_18</t>
  </si>
  <si>
    <t>I 3NET S.A.S.S1_ETP (accesorio)_19</t>
  </si>
  <si>
    <t>I 3NET S.A.S.S1_ETP (accesorio)_20</t>
  </si>
  <si>
    <t>I 3NET S.A.S.S1_ETP (accesorio)_21</t>
  </si>
  <si>
    <t>I 3NET S.A.S.S1_ETP (accesorio)_22</t>
  </si>
  <si>
    <t>I 3NET S.A.S.S1_ETP (accesorio)_23</t>
  </si>
  <si>
    <t>I 3NET S.A.S.S1_ETP (accesorio)_24</t>
  </si>
  <si>
    <t>I 3NET S.A.S.S1_ETP (accesorio)_25</t>
  </si>
  <si>
    <t>I 3NET S.A.S.S1_ETP (accesorio)_26</t>
  </si>
  <si>
    <t>I 3NET S.A.S.S1_ETP (accesorio)_27</t>
  </si>
  <si>
    <t>I 3NET S.A.S.S1_Servicio_28</t>
  </si>
  <si>
    <t>I 3NET S.A.S.S1_Servicio_29</t>
  </si>
  <si>
    <t>I 3NET S.A.S.S1_Servicio_30</t>
  </si>
  <si>
    <t>I 3NET S.A.S.S1_Servicio_31</t>
  </si>
  <si>
    <t>I 3NET S.A.S.S1_Servicio_32</t>
  </si>
  <si>
    <t>I 3NET S.A.S.S1_Servicio_33</t>
  </si>
  <si>
    <t>I 3NET S.A.S.S1_Servicio_34</t>
  </si>
  <si>
    <t>I 3NET S.A.S.S1_Servicio_35</t>
  </si>
  <si>
    <t>I 3NET S.A.S.S1_Servicio_36</t>
  </si>
  <si>
    <t>I 3NET S.A.S.S1_Servicio_37</t>
  </si>
  <si>
    <t>I 3NET S.A.S.S1_Servicio_38</t>
  </si>
  <si>
    <t>I 3NET S.A.S.S1_Servicio_39</t>
  </si>
  <si>
    <t>I 3NET S.A.S.S1_Servicio_40</t>
  </si>
  <si>
    <t>I 3NET S.A.S.S1_Servicio_41</t>
  </si>
  <si>
    <t>I 3NET S.A.S.S1_Servicio_42</t>
  </si>
  <si>
    <t>I 3NET S.A.S.S1_Servicio_43</t>
  </si>
  <si>
    <t>I 3NET S.A.S.S1_Servicio_44</t>
  </si>
  <si>
    <t>I 3NET S.A.S.S1_Servicio_45</t>
  </si>
  <si>
    <t>I 3NET S.A.S.S1_Servicio_46</t>
  </si>
  <si>
    <t>I 3NET S.A.S.S1_Servicio_47</t>
  </si>
  <si>
    <t>I 3NET S.A.S.S1_Servicio_48</t>
  </si>
  <si>
    <t>I 3NET S.A.S.S1_Servicio_49</t>
  </si>
  <si>
    <t>I 3NET S.A.S.S1_Servicio_50</t>
  </si>
  <si>
    <t>I 3NET S.A.S.S1_Servicio_51</t>
  </si>
  <si>
    <t>I 3NET S.A.S.S1_Servicio_52</t>
  </si>
  <si>
    <t>I 3NET S.A.S.S1_Servicio_53</t>
  </si>
  <si>
    <t>I 3NET S.A.S.S1_Servicio_54</t>
  </si>
  <si>
    <t>I 3NET S.A.S.S1_Servicio_55</t>
  </si>
  <si>
    <t>I 3NET S.A.S.S1_Servicio_56</t>
  </si>
  <si>
    <t>I 3NET S.A.S.S1_Servicio_57</t>
  </si>
  <si>
    <t>I 3NET S.A.S.S1_Servicio_58</t>
  </si>
  <si>
    <t>I 3NET S.A.S.S1_Servicio_59</t>
  </si>
  <si>
    <t>I 3NET S.A.S.S1_Servicio_60</t>
  </si>
  <si>
    <t>I 3NET S.A.S.S1_Servicio_61</t>
  </si>
  <si>
    <t>I 3NET S.A.S.S1_Servicio_62</t>
  </si>
  <si>
    <t>I 3NET S.A.S.S1_Servicio_63</t>
  </si>
  <si>
    <t>I 3NET S.A.S.S1_Servicio_64</t>
  </si>
  <si>
    <t>I 3NET S.A.S.S1_Servicio_65</t>
  </si>
  <si>
    <t>I 3NET S.A.S.S1_Servicio_66</t>
  </si>
  <si>
    <t>Key Market S.A.S.S1_ETP_1</t>
  </si>
  <si>
    <t>Key Market S.A.S.S1_ETP_2</t>
  </si>
  <si>
    <t>Key Market S.A.S.S1_ETP_3</t>
  </si>
  <si>
    <t>Key Market S.A.S.S1_ETP_4</t>
  </si>
  <si>
    <t>Key Market S.A.S.S1_ETP_5</t>
  </si>
  <si>
    <t>Key Market S.A.S.S1_ETP_6</t>
  </si>
  <si>
    <t>Key Market S.A.S.S1_ETP_7</t>
  </si>
  <si>
    <t>Key Market S.A.S.S1_ETP_8</t>
  </si>
  <si>
    <t>Key Market S.A.S.S1_ETP_9</t>
  </si>
  <si>
    <t>Key Market S.A.S.S1_ETP_10</t>
  </si>
  <si>
    <t>Key Market S.A.S.S1_ETP_11</t>
  </si>
  <si>
    <t>Key Market S.A.S.S1_ETP_12</t>
  </si>
  <si>
    <t>Key Market S.A.S.S1_ETP_13</t>
  </si>
  <si>
    <t>Key Market S.A.S.S1_ETP_14</t>
  </si>
  <si>
    <t>Key Market S.A.S.S1_ETP_15</t>
  </si>
  <si>
    <t>Key Market S.A.S.S1_ETP_16</t>
  </si>
  <si>
    <t>Key Market S.A.S.S1_ETP_17</t>
  </si>
  <si>
    <t>Key Market S.A.S.S1_ETP_18</t>
  </si>
  <si>
    <t>Key Market S.A.S.S1_ETP (accesorio)_19</t>
  </si>
  <si>
    <t>Key Market S.A.S.S1_ETP (accesorio)_20</t>
  </si>
  <si>
    <t>Key Market S.A.S.S1_ETP (accesorio)_21</t>
  </si>
  <si>
    <t>Key Market S.A.S.S1_ETP (accesorio)_22</t>
  </si>
  <si>
    <t>Key Market S.A.S.S1_ETP (accesorio)_23</t>
  </si>
  <si>
    <t>Key Market S.A.S.S1_ETP (accesorio)_24</t>
  </si>
  <si>
    <t>Key Market S.A.S.S1_ETP (accesorio)_25</t>
  </si>
  <si>
    <t>Key Market S.A.S.S1_ETP (accesorio)_26</t>
  </si>
  <si>
    <t>Key Market S.A.S.S1_ETP (accesorio)_27</t>
  </si>
  <si>
    <t>Key Market S.A.S.S1_Servicio_28</t>
  </si>
  <si>
    <t>Key Market S.A.S.S1_Servicio_29</t>
  </si>
  <si>
    <t>Key Market S.A.S.S1_Servicio_30</t>
  </si>
  <si>
    <t>Key Market S.A.S.S1_Servicio_31</t>
  </si>
  <si>
    <t>Key Market S.A.S.S1_Servicio_32</t>
  </si>
  <si>
    <t>Key Market S.A.S.S1_Servicio_33</t>
  </si>
  <si>
    <t>Key Market S.A.S.S1_Servicio_34</t>
  </si>
  <si>
    <t>Key Market S.A.S.S1_Servicio_35</t>
  </si>
  <si>
    <t>Key Market S.A.S.S1_Servicio_36</t>
  </si>
  <si>
    <t>Key Market S.A.S.S1_Servicio_37</t>
  </si>
  <si>
    <t>Key Market S.A.S.S1_Servicio_38</t>
  </si>
  <si>
    <t>Key Market S.A.S.S1_Servicio_39</t>
  </si>
  <si>
    <t>Key Market S.A.S.S1_Servicio_40</t>
  </si>
  <si>
    <t>Key Market S.A.S.S1_Servicio_41</t>
  </si>
  <si>
    <t>Key Market S.A.S.S1_Servicio_42</t>
  </si>
  <si>
    <t>Key Market S.A.S.S1_Servicio_43</t>
  </si>
  <si>
    <t>Key Market S.A.S.S1_Servicio_44</t>
  </si>
  <si>
    <t>Key Market S.A.S.S1_Servicio_45</t>
  </si>
  <si>
    <t>Key Market S.A.S.S1_Servicio_46</t>
  </si>
  <si>
    <t>Key Market S.A.S.S1_Servicio_47</t>
  </si>
  <si>
    <t>Key Market S.A.S.S1_Servicio_48</t>
  </si>
  <si>
    <t>Key Market S.A.S.S1_Servicio_49</t>
  </si>
  <si>
    <t>Key Market S.A.S.S1_Servicio_50</t>
  </si>
  <si>
    <t>Key Market S.A.S.S1_Servicio_51</t>
  </si>
  <si>
    <t>Key Market S.A.S.S1_Servicio_52</t>
  </si>
  <si>
    <t>Key Market S.A.S.S1_Servicio_53</t>
  </si>
  <si>
    <t>Key Market S.A.S.S1_Servicio_54</t>
  </si>
  <si>
    <t>Key Market S.A.S.S1_Servicio_55</t>
  </si>
  <si>
    <t>Key Market S.A.S.S1_Servicio_56</t>
  </si>
  <si>
    <t>Key Market S.A.S.S1_Servicio_57</t>
  </si>
  <si>
    <t>Key Market S.A.S.S1_Servicio_58</t>
  </si>
  <si>
    <t>Key Market S.A.S.S1_Servicio_59</t>
  </si>
  <si>
    <t>Key Market S.A.S.S1_Servicio_60</t>
  </si>
  <si>
    <t>Key Market S.A.S.S1_Servicio_61</t>
  </si>
  <si>
    <t>Key Market S.A.S.S1_Servicio_62</t>
  </si>
  <si>
    <t>Key Market S.A.S.S1_Servicio_63</t>
  </si>
  <si>
    <t>Key Market S.A.S.S1_Servicio_64</t>
  </si>
  <si>
    <t>Key Market S.A.S.S1_Servicio_65</t>
  </si>
  <si>
    <t>Key Market S.A.S.S1_Servicio_66</t>
  </si>
  <si>
    <t>Soluciones Activas S.A.S1_ETP_1</t>
  </si>
  <si>
    <t>Soluciones Activas S.A.S1_ETP_2</t>
  </si>
  <si>
    <t>Soluciones Activas S.A.S1_ETP_3</t>
  </si>
  <si>
    <t>Soluciones Activas S.A.S1_ETP_4</t>
  </si>
  <si>
    <t>Soluciones Activas S.A.S1_ETP_5</t>
  </si>
  <si>
    <t>Soluciones Activas S.A.S1_ETP_6</t>
  </si>
  <si>
    <t>Soluciones Activas S.A.S1_ETP_7</t>
  </si>
  <si>
    <t>Soluciones Activas S.A.S1_ETP_8</t>
  </si>
  <si>
    <t>Soluciones Activas S.A.S1_ETP_9</t>
  </si>
  <si>
    <t>Soluciones Activas S.A.S1_ETP_10</t>
  </si>
  <si>
    <t>Soluciones Activas S.A.S1_ETP_11</t>
  </si>
  <si>
    <t>Soluciones Activas S.A.S1_ETP_12</t>
  </si>
  <si>
    <t>Soluciones Activas S.A.S1_ETP_13</t>
  </si>
  <si>
    <t>Soluciones Activas S.A.S1_ETP_14</t>
  </si>
  <si>
    <t>Soluciones Activas S.A.S1_ETP_15</t>
  </si>
  <si>
    <t>Soluciones Activas S.A.S1_ETP_16</t>
  </si>
  <si>
    <t>Soluciones Activas S.A.S1_ETP_17</t>
  </si>
  <si>
    <t>Soluciones Activas S.A.S1_ETP_18</t>
  </si>
  <si>
    <t>Soluciones Activas S.A.S1_ETP (accesorio)_19</t>
  </si>
  <si>
    <t>Soluciones Activas S.A.S1_ETP (accesorio)_20</t>
  </si>
  <si>
    <t>Soluciones Activas S.A.S1_ETP (accesorio)_21</t>
  </si>
  <si>
    <t>Soluciones Activas S.A.S1_ETP (accesorio)_22</t>
  </si>
  <si>
    <t>Soluciones Activas S.A.S1_ETP (accesorio)_23</t>
  </si>
  <si>
    <t>Soluciones Activas S.A.S1_ETP (accesorio)_24</t>
  </si>
  <si>
    <t>Soluciones Activas S.A.S1_ETP (accesorio)_25</t>
  </si>
  <si>
    <t>Soluciones Activas S.A.S1_ETP (accesorio)_26</t>
  </si>
  <si>
    <t>Soluciones Activas S.A.S1_ETP (accesorio)_27</t>
  </si>
  <si>
    <t>Soluciones Activas S.A.S1_Servicio_28</t>
  </si>
  <si>
    <t>Soluciones Activas S.A.S1_Servicio_29</t>
  </si>
  <si>
    <t>Soluciones Activas S.A.S1_Servicio_30</t>
  </si>
  <si>
    <t>Soluciones Activas S.A.S1_Servicio_31</t>
  </si>
  <si>
    <t>Soluciones Activas S.A.S1_Servicio_32</t>
  </si>
  <si>
    <t>Soluciones Activas S.A.S1_Servicio_33</t>
  </si>
  <si>
    <t>Soluciones Activas S.A.S1_Servicio_34</t>
  </si>
  <si>
    <t>Soluciones Activas S.A.S1_Servicio_35</t>
  </si>
  <si>
    <t>Soluciones Activas S.A.S1_Servicio_36</t>
  </si>
  <si>
    <t>Soluciones Activas S.A.S1_Servicio_37</t>
  </si>
  <si>
    <t>Soluciones Activas S.A.S1_Servicio_38</t>
  </si>
  <si>
    <t>Soluciones Activas S.A.S1_Servicio_39</t>
  </si>
  <si>
    <t>Soluciones Activas S.A.S1_Servicio_40</t>
  </si>
  <si>
    <t>Soluciones Activas S.A.S1_Servicio_41</t>
  </si>
  <si>
    <t>Soluciones Activas S.A.S1_Servicio_42</t>
  </si>
  <si>
    <t>Soluciones Activas S.A.S1_Servicio_43</t>
  </si>
  <si>
    <t>Soluciones Activas S.A.S1_Servicio_44</t>
  </si>
  <si>
    <t>Soluciones Activas S.A.S1_Servicio_45</t>
  </si>
  <si>
    <t>Soluciones Activas S.A.S1_Servicio_46</t>
  </si>
  <si>
    <t>Soluciones Activas S.A.S1_Servicio_47</t>
  </si>
  <si>
    <t>Soluciones Activas S.A.S1_Servicio_48</t>
  </si>
  <si>
    <t>Soluciones Activas S.A.S1_Servicio_49</t>
  </si>
  <si>
    <t>Soluciones Activas S.A.S1_Servicio_50</t>
  </si>
  <si>
    <t>Soluciones Activas S.A.S1_Servicio_51</t>
  </si>
  <si>
    <t>Soluciones Activas S.A.S1_Servicio_52</t>
  </si>
  <si>
    <t>Soluciones Activas S.A.S1_Servicio_53</t>
  </si>
  <si>
    <t>Soluciones Activas S.A.S1_Servicio_54</t>
  </si>
  <si>
    <t>Soluciones Activas S.A.S1_Servicio_55</t>
  </si>
  <si>
    <t>Soluciones Activas S.A.S1_Servicio_56</t>
  </si>
  <si>
    <t>Soluciones Activas S.A.S1_Servicio_57</t>
  </si>
  <si>
    <t>Soluciones Activas S.A.S1_Servicio_58</t>
  </si>
  <si>
    <t>Soluciones Activas S.A.S1_Servicio_59</t>
  </si>
  <si>
    <t>Soluciones Activas S.A.S1_Servicio_60</t>
  </si>
  <si>
    <t>Soluciones Activas S.A.S1_Servicio_61</t>
  </si>
  <si>
    <t>Soluciones Activas S.A.S1_Servicio_62</t>
  </si>
  <si>
    <t>Soluciones Activas S.A.S1_Servicio_63</t>
  </si>
  <si>
    <t>Soluciones Activas S.A.S1_Servicio_64</t>
  </si>
  <si>
    <t>Soluciones Activas S.A.S1_Servicio_65</t>
  </si>
  <si>
    <t>Soluciones Activas S.A.S1_Servicio_66</t>
  </si>
  <si>
    <t>Pear Solutions S.A.S.S1_ETP_1</t>
  </si>
  <si>
    <t>Pear Solutions S.A.S.S1_ETP_2</t>
  </si>
  <si>
    <t>Pear Solutions S.A.S.S1_ETP_3</t>
  </si>
  <si>
    <t>Pear Solutions S.A.S.S1_ETP_4</t>
  </si>
  <si>
    <t>Pear Solutions S.A.S.S1_ETP_5</t>
  </si>
  <si>
    <t>Pear Solutions S.A.S.S1_ETP_6</t>
  </si>
  <si>
    <t>Pear Solutions S.A.S.S1_ETP_7</t>
  </si>
  <si>
    <t>Pear Solutions S.A.S.S1_ETP_8</t>
  </si>
  <si>
    <t>Pear Solutions S.A.S.S1_ETP_9</t>
  </si>
  <si>
    <t>Pear Solutions S.A.S.S1_ETP_10</t>
  </si>
  <si>
    <t>Pear Solutions S.A.S.S1_ETP_11</t>
  </si>
  <si>
    <t>Pear Solutions S.A.S.S1_ETP_12</t>
  </si>
  <si>
    <t>Pear Solutions S.A.S.S1_ETP_13</t>
  </si>
  <si>
    <t>Pear Solutions S.A.S.S1_ETP_14</t>
  </si>
  <si>
    <t>Pear Solutions S.A.S.S1_ETP_15</t>
  </si>
  <si>
    <t>Pear Solutions S.A.S.S1_ETP_16</t>
  </si>
  <si>
    <t>Pear Solutions S.A.S.S1_ETP_17</t>
  </si>
  <si>
    <t>Pear Solutions S.A.S.S1_ETP_18</t>
  </si>
  <si>
    <t>Pear Solutions S.A.S.S1_ETP (accesorio)_19</t>
  </si>
  <si>
    <t>Pear Solutions S.A.S.S1_ETP (accesorio)_20</t>
  </si>
  <si>
    <t>Pear Solutions S.A.S.S1_ETP (accesorio)_21</t>
  </si>
  <si>
    <t>Pear Solutions S.A.S.S1_ETP (accesorio)_22</t>
  </si>
  <si>
    <t>Pear Solutions S.A.S.S1_ETP (accesorio)_23</t>
  </si>
  <si>
    <t>Pear Solutions S.A.S.S1_ETP (accesorio)_24</t>
  </si>
  <si>
    <t>Pear Solutions S.A.S.S1_ETP (accesorio)_25</t>
  </si>
  <si>
    <t>Pear Solutions S.A.S.S1_ETP (accesorio)_26</t>
  </si>
  <si>
    <t>Pear Solutions S.A.S.S1_ETP (accesorio)_27</t>
  </si>
  <si>
    <t>Pear Solutions S.A.S.S1_Servicio_28</t>
  </si>
  <si>
    <t>Pear Solutions S.A.S.S1_Servicio_29</t>
  </si>
  <si>
    <t>Pear Solutions S.A.S.S1_Servicio_30</t>
  </si>
  <si>
    <t>Pear Solutions S.A.S.S1_Servicio_31</t>
  </si>
  <si>
    <t>Pear Solutions S.A.S.S1_Servicio_32</t>
  </si>
  <si>
    <t>Pear Solutions S.A.S.S1_Servicio_33</t>
  </si>
  <si>
    <t>Pear Solutions S.A.S.S1_Servicio_34</t>
  </si>
  <si>
    <t>Pear Solutions S.A.S.S1_Servicio_35</t>
  </si>
  <si>
    <t>Pear Solutions S.A.S.S1_Servicio_36</t>
  </si>
  <si>
    <t>Pear Solutions S.A.S.S1_Servicio_37</t>
  </si>
  <si>
    <t>Pear Solutions S.A.S.S1_Servicio_38</t>
  </si>
  <si>
    <t>Pear Solutions S.A.S.S1_Servicio_39</t>
  </si>
  <si>
    <t>Pear Solutions S.A.S.S1_Servicio_40</t>
  </si>
  <si>
    <t>Pear Solutions S.A.S.S1_Servicio_41</t>
  </si>
  <si>
    <t>Pear Solutions S.A.S.S1_Servicio_42</t>
  </si>
  <si>
    <t>Pear Solutions S.A.S.S1_Servicio_43</t>
  </si>
  <si>
    <t>Pear Solutions S.A.S.S1_Servicio_44</t>
  </si>
  <si>
    <t>Pear Solutions S.A.S.S1_Servicio_45</t>
  </si>
  <si>
    <t>Pear Solutions S.A.S.S1_Servicio_46</t>
  </si>
  <si>
    <t>Pear Solutions S.A.S.S1_Servicio_47</t>
  </si>
  <si>
    <t>Pear Solutions S.A.S.S1_Servicio_48</t>
  </si>
  <si>
    <t>Pear Solutions S.A.S.S1_Servicio_49</t>
  </si>
  <si>
    <t>Pear Solutions S.A.S.S1_Servicio_50</t>
  </si>
  <si>
    <t>Pear Solutions S.A.S.S1_Servicio_51</t>
  </si>
  <si>
    <t>Pear Solutions S.A.S.S1_Servicio_52</t>
  </si>
  <si>
    <t>Pear Solutions S.A.S.S1_Servicio_53</t>
  </si>
  <si>
    <t>Pear Solutions S.A.S.S1_Servicio_54</t>
  </si>
  <si>
    <t>Pear Solutions S.A.S.S1_Servicio_55</t>
  </si>
  <si>
    <t>Pear Solutions S.A.S.S1_Servicio_56</t>
  </si>
  <si>
    <t>Pear Solutions S.A.S.S1_Servicio_57</t>
  </si>
  <si>
    <t>Pear Solutions S.A.S.S1_Servicio_58</t>
  </si>
  <si>
    <t>Pear Solutions S.A.S.S1_Servicio_59</t>
  </si>
  <si>
    <t>Pear Solutions S.A.S.S1_Servicio_60</t>
  </si>
  <si>
    <t>Pear Solutions S.A.S.S1_Servicio_61</t>
  </si>
  <si>
    <t>Pear Solutions S.A.S.S1_Servicio_62</t>
  </si>
  <si>
    <t>Pear Solutions S.A.S.S1_Servicio_63</t>
  </si>
  <si>
    <t>Pear Solutions S.A.S.S1_Servicio_64</t>
  </si>
  <si>
    <t>Pear Solutions S.A.S.S1_Servicio_65</t>
  </si>
  <si>
    <t>Pear Solutions S.A.S.S1_Servicio_66</t>
  </si>
  <si>
    <t>Computel System S.A.S.S1_ETP_1</t>
  </si>
  <si>
    <t>Computel System S.A.S.S1_ETP_2</t>
  </si>
  <si>
    <t>Computel System S.A.S.S1_ETP_3</t>
  </si>
  <si>
    <t>Computel System S.A.S.S1_ETP_4</t>
  </si>
  <si>
    <t>Computel System S.A.S.S1_ETP_5</t>
  </si>
  <si>
    <t>Computel System S.A.S.S1_ETP_6</t>
  </si>
  <si>
    <t>Computel System S.A.S.S1_ETP_7</t>
  </si>
  <si>
    <t>Computel System S.A.S.S1_ETP_8</t>
  </si>
  <si>
    <t>Computel System S.A.S.S1_ETP_9</t>
  </si>
  <si>
    <t>Computel System S.A.S.S1_ETP_10</t>
  </si>
  <si>
    <t>Computel System S.A.S.S1_ETP_11</t>
  </si>
  <si>
    <t>Computel System S.A.S.S1_ETP_12</t>
  </si>
  <si>
    <t>Computel System S.A.S.S1_ETP_13</t>
  </si>
  <si>
    <t>Computel System S.A.S.S1_ETP_14</t>
  </si>
  <si>
    <t>Computel System S.A.S.S1_ETP_15</t>
  </si>
  <si>
    <t>Computel System S.A.S.S1_ETP_16</t>
  </si>
  <si>
    <t>Computel System S.A.S.S1_ETP_17</t>
  </si>
  <si>
    <t>Computel System S.A.S.S1_ETP_18</t>
  </si>
  <si>
    <t>Computel System S.A.S.S1_ETP (accesorio)_19</t>
  </si>
  <si>
    <t>Computel System S.A.S.S1_ETP (accesorio)_20</t>
  </si>
  <si>
    <t>Computel System S.A.S.S1_ETP (accesorio)_21</t>
  </si>
  <si>
    <t>Computel System S.A.S.S1_ETP (accesorio)_22</t>
  </si>
  <si>
    <t>Computel System S.A.S.S1_ETP (accesorio)_23</t>
  </si>
  <si>
    <t>Computel System S.A.S.S1_ETP (accesorio)_24</t>
  </si>
  <si>
    <t>Computel System S.A.S.S1_ETP (accesorio)_25</t>
  </si>
  <si>
    <t>Computel System S.A.S.S1_ETP (accesorio)_26</t>
  </si>
  <si>
    <t>Computel System S.A.S.S1_ETP (accesorio)_27</t>
  </si>
  <si>
    <t>Computel System S.A.S.S1_Servicio_28</t>
  </si>
  <si>
    <t>Computel System S.A.S.S1_Servicio_29</t>
  </si>
  <si>
    <t>Computel System S.A.S.S1_Servicio_30</t>
  </si>
  <si>
    <t>Computel System S.A.S.S1_Servicio_31</t>
  </si>
  <si>
    <t>Computel System S.A.S.S1_Servicio_32</t>
  </si>
  <si>
    <t>Computel System S.A.S.S1_Servicio_33</t>
  </si>
  <si>
    <t>Computel System S.A.S.S1_Servicio_34</t>
  </si>
  <si>
    <t>Computel System S.A.S.S1_Servicio_35</t>
  </si>
  <si>
    <t>Computel System S.A.S.S1_Servicio_36</t>
  </si>
  <si>
    <t>Computel System S.A.S.S1_Servicio_37</t>
  </si>
  <si>
    <t>Computel System S.A.S.S1_Servicio_38</t>
  </si>
  <si>
    <t>Computel System S.A.S.S1_Servicio_39</t>
  </si>
  <si>
    <t>Computel System S.A.S.S1_Servicio_40</t>
  </si>
  <si>
    <t>Computel System S.A.S.S1_Servicio_41</t>
  </si>
  <si>
    <t>Computel System S.A.S.S1_Servicio_42</t>
  </si>
  <si>
    <t>Computel System S.A.S.S1_Servicio_43</t>
  </si>
  <si>
    <t>Computel System S.A.S.S1_Servicio_44</t>
  </si>
  <si>
    <t>Computel System S.A.S.S1_Servicio_45</t>
  </si>
  <si>
    <t>Computel System S.A.S.S1_Servicio_46</t>
  </si>
  <si>
    <t>Computel System S.A.S.S1_Servicio_47</t>
  </si>
  <si>
    <t>Computel System S.A.S.S1_Servicio_48</t>
  </si>
  <si>
    <t>Computel System S.A.S.S1_Servicio_49</t>
  </si>
  <si>
    <t>Computel System S.A.S.S1_Servicio_50</t>
  </si>
  <si>
    <t>Computel System S.A.S.S1_Servicio_51</t>
  </si>
  <si>
    <t>Computel System S.A.S.S1_Servicio_52</t>
  </si>
  <si>
    <t>Computel System S.A.S.S1_Servicio_53</t>
  </si>
  <si>
    <t>Computel System S.A.S.S1_Servicio_54</t>
  </si>
  <si>
    <t>Computel System S.A.S.S1_Servicio_55</t>
  </si>
  <si>
    <t>Computel System S.A.S.S1_Servicio_56</t>
  </si>
  <si>
    <t>Computel System S.A.S.S1_Servicio_57</t>
  </si>
  <si>
    <t>Computel System S.A.S.S1_Servicio_58</t>
  </si>
  <si>
    <t>Computel System S.A.S.S1_Servicio_59</t>
  </si>
  <si>
    <t>Computel System S.A.S.S1_Servicio_60</t>
  </si>
  <si>
    <t>Computel System S.A.S.S1_Servicio_61</t>
  </si>
  <si>
    <t>Computel System S.A.S.S1_Servicio_62</t>
  </si>
  <si>
    <t>Computel System S.A.S.S1_Servicio_63</t>
  </si>
  <si>
    <t>Computel System S.A.S.S1_Servicio_64</t>
  </si>
  <si>
    <t>Computel System S.A.S.S1_Servicio_65</t>
  </si>
  <si>
    <t>Computel System S.A.S.S1_Servicio_66</t>
  </si>
  <si>
    <t>Microhard S.A.S.S1_ETP_1</t>
  </si>
  <si>
    <t>Microhard S.A.S.S1_ETP_2</t>
  </si>
  <si>
    <t>Microhard S.A.S.S1_ETP_3</t>
  </si>
  <si>
    <t>Microhard S.A.S.S1_ETP_4</t>
  </si>
  <si>
    <t>Microhard S.A.S.S1_ETP_5</t>
  </si>
  <si>
    <t>Microhard S.A.S.S1_ETP_6</t>
  </si>
  <si>
    <t>Microhard S.A.S.S1_ETP_7</t>
  </si>
  <si>
    <t>Microhard S.A.S.S1_ETP_8</t>
  </si>
  <si>
    <t>Microhard S.A.S.S1_ETP_9</t>
  </si>
  <si>
    <t>Microhard S.A.S.S1_ETP_10</t>
  </si>
  <si>
    <t>Microhard S.A.S.S1_ETP_11</t>
  </si>
  <si>
    <t>Microhard S.A.S.S1_ETP_12</t>
  </si>
  <si>
    <t>Microhard S.A.S.S1_ETP_13</t>
  </si>
  <si>
    <t>Microhard S.A.S.S1_ETP_14</t>
  </si>
  <si>
    <t>Microhard S.A.S.S1_ETP_15</t>
  </si>
  <si>
    <t>Microhard S.A.S.S1_ETP_16</t>
  </si>
  <si>
    <t>Microhard S.A.S.S1_ETP_17</t>
  </si>
  <si>
    <t>Microhard S.A.S.S1_ETP_18</t>
  </si>
  <si>
    <t>Microhard S.A.S.S1_ETP (accesorio)_19</t>
  </si>
  <si>
    <t>Microhard S.A.S.S1_ETP (accesorio)_20</t>
  </si>
  <si>
    <t>Microhard S.A.S.S1_ETP (accesorio)_21</t>
  </si>
  <si>
    <t>Microhard S.A.S.S1_ETP (accesorio)_22</t>
  </si>
  <si>
    <t>Microhard S.A.S.S1_ETP (accesorio)_23</t>
  </si>
  <si>
    <t>Microhard S.A.S.S1_ETP (accesorio)_24</t>
  </si>
  <si>
    <t>Microhard S.A.S.S1_ETP (accesorio)_25</t>
  </si>
  <si>
    <t>Microhard S.A.S.S1_ETP (accesorio)_26</t>
  </si>
  <si>
    <t>Microhard S.A.S.S1_ETP (accesorio)_27</t>
  </si>
  <si>
    <t>Microhard S.A.S.S1_Servicio_28</t>
  </si>
  <si>
    <t>Microhard S.A.S.S1_Servicio_29</t>
  </si>
  <si>
    <t>Microhard S.A.S.S1_Servicio_30</t>
  </si>
  <si>
    <t>Microhard S.A.S.S1_Servicio_31</t>
  </si>
  <si>
    <t>Microhard S.A.S.S1_Servicio_32</t>
  </si>
  <si>
    <t>Microhard S.A.S.S1_Servicio_33</t>
  </si>
  <si>
    <t>Microhard S.A.S.S1_Servicio_34</t>
  </si>
  <si>
    <t>Microhard S.A.S.S1_Servicio_35</t>
  </si>
  <si>
    <t>Microhard S.A.S.S1_Servicio_36</t>
  </si>
  <si>
    <t>Microhard S.A.S.S1_Servicio_37</t>
  </si>
  <si>
    <t>Microhard S.A.S.S1_Servicio_38</t>
  </si>
  <si>
    <t>Microhard S.A.S.S1_Servicio_39</t>
  </si>
  <si>
    <t>Microhard S.A.S.S1_Servicio_40</t>
  </si>
  <si>
    <t>Microhard S.A.S.S1_Servicio_41</t>
  </si>
  <si>
    <t>Microhard S.A.S.S1_Servicio_42</t>
  </si>
  <si>
    <t>Microhard S.A.S.S1_Servicio_43</t>
  </si>
  <si>
    <t>Microhard S.A.S.S1_Servicio_44</t>
  </si>
  <si>
    <t>Microhard S.A.S.S1_Servicio_45</t>
  </si>
  <si>
    <t>Microhard S.A.S.S1_Servicio_46</t>
  </si>
  <si>
    <t>Microhard S.A.S.S1_Servicio_47</t>
  </si>
  <si>
    <t>Microhard S.A.S.S1_Servicio_48</t>
  </si>
  <si>
    <t>Microhard S.A.S.S1_Servicio_49</t>
  </si>
  <si>
    <t>Microhard S.A.S.S1_Servicio_50</t>
  </si>
  <si>
    <t>Microhard S.A.S.S1_Servicio_51</t>
  </si>
  <si>
    <t>Microhard S.A.S.S1_Servicio_52</t>
  </si>
  <si>
    <t>Microhard S.A.S.S1_Servicio_53</t>
  </si>
  <si>
    <t>Microhard S.A.S.S1_Servicio_54</t>
  </si>
  <si>
    <t>Microhard S.A.S.S1_Servicio_55</t>
  </si>
  <si>
    <t>Microhard S.A.S.S1_Servicio_56</t>
  </si>
  <si>
    <t>Microhard S.A.S.S1_Servicio_57</t>
  </si>
  <si>
    <t>Microhard S.A.S.S1_Servicio_58</t>
  </si>
  <si>
    <t>Microhard S.A.S.S1_Servicio_59</t>
  </si>
  <si>
    <t>Microhard S.A.S.S1_Servicio_60</t>
  </si>
  <si>
    <t>Microhard S.A.S.S1_Servicio_61</t>
  </si>
  <si>
    <t>Microhard S.A.S.S1_Servicio_62</t>
  </si>
  <si>
    <t>Microhard S.A.S.S1_Servicio_63</t>
  </si>
  <si>
    <t>Microhard S.A.S.S1_Servicio_64</t>
  </si>
  <si>
    <t>Microhard S.A.S.S1_Servicio_65</t>
  </si>
  <si>
    <t>Microhard S.A.S.S1_Servicio_66</t>
  </si>
  <si>
    <t>Oficom.co Ltda.S1_ETP_1</t>
  </si>
  <si>
    <t>Oficom.co Ltda.S1_ETP_2</t>
  </si>
  <si>
    <t>Oficom.co Ltda.S1_ETP_3</t>
  </si>
  <si>
    <t>Oficom.co Ltda.S1_ETP_4</t>
  </si>
  <si>
    <t>Oficom.co Ltda.S1_ETP_5</t>
  </si>
  <si>
    <t>Oficom.co Ltda.S1_ETP_6</t>
  </si>
  <si>
    <t>Oficom.co Ltda.S1_ETP_7</t>
  </si>
  <si>
    <t>Oficom.co Ltda.S1_ETP_8</t>
  </si>
  <si>
    <t>Oficom.co Ltda.S1_ETP_9</t>
  </si>
  <si>
    <t>Oficom.co Ltda.S1_ETP_10</t>
  </si>
  <si>
    <t>Oficom.co Ltda.S1_ETP_11</t>
  </si>
  <si>
    <t>Oficom.co Ltda.S1_ETP_12</t>
  </si>
  <si>
    <t>Oficom.co Ltda.S1_ETP_13</t>
  </si>
  <si>
    <t>Oficom.co Ltda.S1_ETP_14</t>
  </si>
  <si>
    <t>Oficom.co Ltda.S1_ETP_15</t>
  </si>
  <si>
    <t>Oficom.co Ltda.S1_ETP_16</t>
  </si>
  <si>
    <t>Oficom.co Ltda.S1_ETP_17</t>
  </si>
  <si>
    <t>Oficom.co Ltda.S1_ETP_18</t>
  </si>
  <si>
    <t>Oficom.co Ltda.S1_ETP (accesorio)_19</t>
  </si>
  <si>
    <t>Oficom.co Ltda.S1_ETP (accesorio)_20</t>
  </si>
  <si>
    <t>Oficom.co Ltda.S1_ETP (accesorio)_21</t>
  </si>
  <si>
    <t>Oficom.co Ltda.S1_ETP (accesorio)_22</t>
  </si>
  <si>
    <t>Oficom.co Ltda.S1_ETP (accesorio)_23</t>
  </si>
  <si>
    <t>Oficom.co Ltda.S1_ETP (accesorio)_24</t>
  </si>
  <si>
    <t>Oficom.co Ltda.S1_ETP (accesorio)_25</t>
  </si>
  <si>
    <t>Oficom.co Ltda.S1_ETP (accesorio)_26</t>
  </si>
  <si>
    <t>Oficom.co Ltda.S1_ETP (accesorio)_27</t>
  </si>
  <si>
    <t>Oficom.co Ltda.S1_Servicio_28</t>
  </si>
  <si>
    <t>Oficom.co Ltda.S1_Servicio_29</t>
  </si>
  <si>
    <t>Oficom.co Ltda.S1_Servicio_30</t>
  </si>
  <si>
    <t>Oficom.co Ltda.S1_Servicio_31</t>
  </si>
  <si>
    <t>Oficom.co Ltda.S1_Servicio_32</t>
  </si>
  <si>
    <t>Oficom.co Ltda.S1_Servicio_33</t>
  </si>
  <si>
    <t>Oficom.co Ltda.S1_Servicio_34</t>
  </si>
  <si>
    <t>Oficom.co Ltda.S1_Servicio_35</t>
  </si>
  <si>
    <t>Oficom.co Ltda.S1_Servicio_36</t>
  </si>
  <si>
    <t>Oficom.co Ltda.S1_Servicio_37</t>
  </si>
  <si>
    <t>Oficom.co Ltda.S1_Servicio_38</t>
  </si>
  <si>
    <t>Oficom.co Ltda.S1_Servicio_39</t>
  </si>
  <si>
    <t>Oficom.co Ltda.S1_Servicio_40</t>
  </si>
  <si>
    <t>Oficom.co Ltda.S1_Servicio_41</t>
  </si>
  <si>
    <t>Oficom.co Ltda.S1_Servicio_42</t>
  </si>
  <si>
    <t>Oficom.co Ltda.S1_Servicio_43</t>
  </si>
  <si>
    <t>Oficom.co Ltda.S1_Servicio_44</t>
  </si>
  <si>
    <t>Oficom.co Ltda.S1_Servicio_45</t>
  </si>
  <si>
    <t>Oficom.co Ltda.S1_Servicio_46</t>
  </si>
  <si>
    <t>Oficom.co Ltda.S1_Servicio_47</t>
  </si>
  <si>
    <t>Oficom.co Ltda.S1_Servicio_48</t>
  </si>
  <si>
    <t>Oficom.co Ltda.S1_Servicio_49</t>
  </si>
  <si>
    <t>Oficom.co Ltda.S1_Servicio_50</t>
  </si>
  <si>
    <t>Oficom.co Ltda.S1_Servicio_51</t>
  </si>
  <si>
    <t>Oficom.co Ltda.S1_Servicio_52</t>
  </si>
  <si>
    <t>Oficom.co Ltda.S1_Servicio_53</t>
  </si>
  <si>
    <t>Oficom.co Ltda.S1_Servicio_54</t>
  </si>
  <si>
    <t>Oficom.co Ltda.S1_Servicio_55</t>
  </si>
  <si>
    <t>Oficom.co Ltda.S1_Servicio_56</t>
  </si>
  <si>
    <t>Oficom.co Ltda.S1_Servicio_57</t>
  </si>
  <si>
    <t>Oficom.co Ltda.S1_Servicio_58</t>
  </si>
  <si>
    <t>Oficom.co Ltda.S1_Servicio_59</t>
  </si>
  <si>
    <t>Oficom.co Ltda.S1_Servicio_60</t>
  </si>
  <si>
    <t>Oficom.co Ltda.S1_Servicio_61</t>
  </si>
  <si>
    <t>Oficom.co Ltda.S1_Servicio_62</t>
  </si>
  <si>
    <t>Oficom.co Ltda.S1_Servicio_63</t>
  </si>
  <si>
    <t>Oficom.co Ltda.S1_Servicio_64</t>
  </si>
  <si>
    <t>Oficom.co Ltda.S1_Servicio_65</t>
  </si>
  <si>
    <t>Oficom.co Ltda.S1_Servicio_66</t>
  </si>
  <si>
    <t>Uniples S.A.S1_ETP_1</t>
  </si>
  <si>
    <t>Uniples S.A.S1_ETP_2</t>
  </si>
  <si>
    <t>Uniples S.A.S1_ETP_3</t>
  </si>
  <si>
    <t>Uniples S.A.S1_ETP_4</t>
  </si>
  <si>
    <t>Uniples S.A.S1_ETP_5</t>
  </si>
  <si>
    <t>Uniples S.A.S1_ETP_6</t>
  </si>
  <si>
    <t>Uniples S.A.S1_ETP_7</t>
  </si>
  <si>
    <t>Uniples S.A.S1_ETP_8</t>
  </si>
  <si>
    <t>Uniples S.A.S1_ETP_9</t>
  </si>
  <si>
    <t>Uniples S.A.S1_ETP_10</t>
  </si>
  <si>
    <t>Uniples S.A.S1_ETP_11</t>
  </si>
  <si>
    <t>Uniples S.A.S1_ETP_12</t>
  </si>
  <si>
    <t>Uniples S.A.S1_ETP_13</t>
  </si>
  <si>
    <t>Uniples S.A.S1_ETP_14</t>
  </si>
  <si>
    <t>Uniples S.A.S1_ETP_15</t>
  </si>
  <si>
    <t>Uniples S.A.S1_ETP_16</t>
  </si>
  <si>
    <t>Uniples S.A.S1_ETP_17</t>
  </si>
  <si>
    <t>Uniples S.A.S1_ETP_18</t>
  </si>
  <si>
    <t>Uniples S.A.S1_ETP (accesorio)_19</t>
  </si>
  <si>
    <t>Uniples S.A.S1_ETP (accesorio)_20</t>
  </si>
  <si>
    <t>Uniples S.A.S1_ETP (accesorio)_21</t>
  </si>
  <si>
    <t>Uniples S.A.S1_ETP (accesorio)_22</t>
  </si>
  <si>
    <t>Uniples S.A.S1_ETP (accesorio)_23</t>
  </si>
  <si>
    <t>Uniples S.A.S1_ETP (accesorio)_24</t>
  </si>
  <si>
    <t>Uniples S.A.S1_ETP (accesorio)_25</t>
  </si>
  <si>
    <t>Uniples S.A.S1_ETP (accesorio)_26</t>
  </si>
  <si>
    <t>Uniples S.A.S1_ETP (accesorio)_27</t>
  </si>
  <si>
    <t>Uniples S.A.S1_Servicio_28</t>
  </si>
  <si>
    <t>Uniples S.A.S1_Servicio_29</t>
  </si>
  <si>
    <t>Uniples S.A.S1_Servicio_30</t>
  </si>
  <si>
    <t>Uniples S.A.S1_Servicio_31</t>
  </si>
  <si>
    <t>Uniples S.A.S1_Servicio_32</t>
  </si>
  <si>
    <t>Uniples S.A.S1_Servicio_33</t>
  </si>
  <si>
    <t>Uniples S.A.S1_Servicio_34</t>
  </si>
  <si>
    <t>Uniples S.A.S1_Servicio_35</t>
  </si>
  <si>
    <t>Uniples S.A.S1_Servicio_36</t>
  </si>
  <si>
    <t>Uniples S.A.S1_Servicio_37</t>
  </si>
  <si>
    <t>Uniples S.A.S1_Servicio_38</t>
  </si>
  <si>
    <t>Uniples S.A.S1_Servicio_39</t>
  </si>
  <si>
    <t>Uniples S.A.S1_Servicio_40</t>
  </si>
  <si>
    <t>Uniples S.A.S1_Servicio_41</t>
  </si>
  <si>
    <t>Uniples S.A.S1_Servicio_42</t>
  </si>
  <si>
    <t>Uniples S.A.S1_Servicio_43</t>
  </si>
  <si>
    <t>Uniples S.A.S1_Servicio_44</t>
  </si>
  <si>
    <t>Uniples S.A.S1_Servicio_45</t>
  </si>
  <si>
    <t>Uniples S.A.S1_Servicio_46</t>
  </si>
  <si>
    <t>Uniples S.A.S1_Servicio_47</t>
  </si>
  <si>
    <t>Uniples S.A.S1_Servicio_48</t>
  </si>
  <si>
    <t>Uniples S.A.S1_Servicio_49</t>
  </si>
  <si>
    <t>Uniples S.A.S1_Servicio_50</t>
  </si>
  <si>
    <t>Uniples S.A.S1_Servicio_51</t>
  </si>
  <si>
    <t>Uniples S.A.S1_Servicio_52</t>
  </si>
  <si>
    <t>Uniples S.A.S1_Servicio_53</t>
  </si>
  <si>
    <t>Uniples S.A.S1_Servicio_54</t>
  </si>
  <si>
    <t>Uniples S.A.S1_Servicio_55</t>
  </si>
  <si>
    <t>Uniples S.A.S1_Servicio_56</t>
  </si>
  <si>
    <t>Uniples S.A.S1_Servicio_57</t>
  </si>
  <si>
    <t>Uniples S.A.S1_Servicio_58</t>
  </si>
  <si>
    <t>Uniples S.A.S1_Servicio_59</t>
  </si>
  <si>
    <t>Uniples S.A.S1_Servicio_60</t>
  </si>
  <si>
    <t>Uniples S.A.S1_Servicio_61</t>
  </si>
  <si>
    <t>Uniples S.A.S1_Servicio_62</t>
  </si>
  <si>
    <t>Uniples S.A.S1_Servicio_63</t>
  </si>
  <si>
    <t>Uniples S.A.S1_Servicio_64</t>
  </si>
  <si>
    <t>Uniples S.A.S1_Servicio_65</t>
  </si>
  <si>
    <t>Uniples S.A.S1_Servicio_66</t>
  </si>
  <si>
    <t>Computer Center S.A.S.S1_ETP_1</t>
  </si>
  <si>
    <t>Computer Center S.A.S.S1_ETP_2</t>
  </si>
  <si>
    <t>Computer Center S.A.S.S1_ETP_3</t>
  </si>
  <si>
    <t>Computer Center S.A.S.S1_ETP_4</t>
  </si>
  <si>
    <t>Computer Center S.A.S.S1_ETP_5</t>
  </si>
  <si>
    <t>Computer Center S.A.S.S1_ETP_6</t>
  </si>
  <si>
    <t>Computer Center S.A.S.S1_ETP_7</t>
  </si>
  <si>
    <t>Computer Center S.A.S.S1_ETP_8</t>
  </si>
  <si>
    <t>Computer Center S.A.S.S1_ETP_9</t>
  </si>
  <si>
    <t>Computer Center S.A.S.S1_ETP_10</t>
  </si>
  <si>
    <t>Computer Center S.A.S.S1_ETP_11</t>
  </si>
  <si>
    <t>Computer Center S.A.S.S1_ETP_12</t>
  </si>
  <si>
    <t>Computer Center S.A.S.S1_ETP_13</t>
  </si>
  <si>
    <t>Computer Center S.A.S.S1_ETP_14</t>
  </si>
  <si>
    <t>Computer Center S.A.S.S1_ETP_15</t>
  </si>
  <si>
    <t>Computer Center S.A.S.S1_ETP_16</t>
  </si>
  <si>
    <t>Computer Center S.A.S.S1_ETP_17</t>
  </si>
  <si>
    <t>Computer Center S.A.S.S1_ETP_18</t>
  </si>
  <si>
    <t>Computer Center S.A.S.S1_ETP (accesorio)_19</t>
  </si>
  <si>
    <t>Computer Center S.A.S.S1_ETP (accesorio)_20</t>
  </si>
  <si>
    <t>Computer Center S.A.S.S1_ETP (accesorio)_21</t>
  </si>
  <si>
    <t>Computer Center S.A.S.S1_ETP (accesorio)_22</t>
  </si>
  <si>
    <t>Computer Center S.A.S.S1_ETP (accesorio)_23</t>
  </si>
  <si>
    <t>Computer Center S.A.S.S1_ETP (accesorio)_24</t>
  </si>
  <si>
    <t>Computer Center S.A.S.S1_ETP (accesorio)_25</t>
  </si>
  <si>
    <t>Computer Center S.A.S.S1_ETP (accesorio)_26</t>
  </si>
  <si>
    <t>Computer Center S.A.S.S1_ETP (accesorio)_27</t>
  </si>
  <si>
    <t>Computer Center S.A.S.S1_Servicio_28</t>
  </si>
  <si>
    <t>Computer Center S.A.S.S1_Servicio_29</t>
  </si>
  <si>
    <t>Computer Center S.A.S.S1_Servicio_30</t>
  </si>
  <si>
    <t>Computer Center S.A.S.S1_Servicio_31</t>
  </si>
  <si>
    <t>Computer Center S.A.S.S1_Servicio_32</t>
  </si>
  <si>
    <t>Computer Center S.A.S.S1_Servicio_33</t>
  </si>
  <si>
    <t>Computer Center S.A.S.S1_Servicio_34</t>
  </si>
  <si>
    <t>Computer Center S.A.S.S1_Servicio_35</t>
  </si>
  <si>
    <t>Computer Center S.A.S.S1_Servicio_36</t>
  </si>
  <si>
    <t>Computer Center S.A.S.S1_Servicio_37</t>
  </si>
  <si>
    <t>Computer Center S.A.S.S1_Servicio_38</t>
  </si>
  <si>
    <t>Computer Center S.A.S.S1_Servicio_39</t>
  </si>
  <si>
    <t>Computer Center S.A.S.S1_Servicio_40</t>
  </si>
  <si>
    <t>Computer Center S.A.S.S1_Servicio_41</t>
  </si>
  <si>
    <t>Computer Center S.A.S.S1_Servicio_42</t>
  </si>
  <si>
    <t>Computer Center S.A.S.S1_Servicio_43</t>
  </si>
  <si>
    <t>Computer Center S.A.S.S1_Servicio_44</t>
  </si>
  <si>
    <t>Computer Center S.A.S.S1_Servicio_45</t>
  </si>
  <si>
    <t>Computer Center S.A.S.S1_Servicio_46</t>
  </si>
  <si>
    <t>Computer Center S.A.S.S1_Servicio_47</t>
  </si>
  <si>
    <t>Computer Center S.A.S.S1_Servicio_48</t>
  </si>
  <si>
    <t>Computer Center S.A.S.S1_Servicio_49</t>
  </si>
  <si>
    <t>Computer Center S.A.S.S1_Servicio_50</t>
  </si>
  <si>
    <t>Computer Center S.A.S.S1_Servicio_51</t>
  </si>
  <si>
    <t>Computer Center S.A.S.S1_Servicio_52</t>
  </si>
  <si>
    <t>Computer Center S.A.S.S1_Servicio_53</t>
  </si>
  <si>
    <t>Computer Center S.A.S.S1_Servicio_54</t>
  </si>
  <si>
    <t>Computer Center S.A.S.S1_Servicio_55</t>
  </si>
  <si>
    <t>Computer Center S.A.S.S1_Servicio_56</t>
  </si>
  <si>
    <t>Computer Center S.A.S.S1_Servicio_57</t>
  </si>
  <si>
    <t>Computer Center S.A.S.S1_Servicio_58</t>
  </si>
  <si>
    <t>Computer Center S.A.S.S1_Servicio_59</t>
  </si>
  <si>
    <t>Computer Center S.A.S.S1_Servicio_60</t>
  </si>
  <si>
    <t>Computer Center S.A.S.S1_Servicio_61</t>
  </si>
  <si>
    <t>Computer Center S.A.S.S1_Servicio_62</t>
  </si>
  <si>
    <t>Computer Center S.A.S.S1_Servicio_63</t>
  </si>
  <si>
    <t>Computer Center S.A.S.S1_Servicio_64</t>
  </si>
  <si>
    <t>Computer Center S.A.S.S1_Servicio_65</t>
  </si>
  <si>
    <t>Computer Center S.A.S.S1_Servicio_66</t>
  </si>
  <si>
    <t>AconpiExpress S.A.S.S1_ETP_1</t>
  </si>
  <si>
    <t>AconpiExpress S.A.S.S1_ETP_2</t>
  </si>
  <si>
    <t>AconpiExpress S.A.S.S1_ETP_3</t>
  </si>
  <si>
    <t>AconpiExpress S.A.S.S1_ETP_4</t>
  </si>
  <si>
    <t>AconpiExpress S.A.S.S1_ETP_5</t>
  </si>
  <si>
    <t>AconpiExpress S.A.S.S1_ETP_6</t>
  </si>
  <si>
    <t>AconpiExpress S.A.S.S1_ETP_7</t>
  </si>
  <si>
    <t>AconpiExpress S.A.S.S1_ETP_8</t>
  </si>
  <si>
    <t>AconpiExpress S.A.S.S1_ETP_9</t>
  </si>
  <si>
    <t>AconpiExpress S.A.S.S1_ETP_10</t>
  </si>
  <si>
    <t>AconpiExpress S.A.S.S1_ETP_11</t>
  </si>
  <si>
    <t>AconpiExpress S.A.S.S1_ETP_12</t>
  </si>
  <si>
    <t>AconpiExpress S.A.S.S1_ETP_13</t>
  </si>
  <si>
    <t>AconpiExpress S.A.S.S1_ETP_14</t>
  </si>
  <si>
    <t>AconpiExpress S.A.S.S1_ETP_15</t>
  </si>
  <si>
    <t>AconpiExpress S.A.S.S1_ETP_16</t>
  </si>
  <si>
    <t>AconpiExpress S.A.S.S1_ETP_17</t>
  </si>
  <si>
    <t>AconpiExpress S.A.S.S1_ETP_18</t>
  </si>
  <si>
    <t>AconpiExpress S.A.S.S1_ETP (accesorio)_19</t>
  </si>
  <si>
    <t>AconpiExpress S.A.S.S1_ETP (accesorio)_20</t>
  </si>
  <si>
    <t>AconpiExpress S.A.S.S1_ETP (accesorio)_21</t>
  </si>
  <si>
    <t>AconpiExpress S.A.S.S1_ETP (accesorio)_22</t>
  </si>
  <si>
    <t>AconpiExpress S.A.S.S1_ETP (accesorio)_23</t>
  </si>
  <si>
    <t>AconpiExpress S.A.S.S1_ETP (accesorio)_24</t>
  </si>
  <si>
    <t>AconpiExpress S.A.S.S1_ETP (accesorio)_25</t>
  </si>
  <si>
    <t>AconpiExpress S.A.S.S1_ETP (accesorio)_26</t>
  </si>
  <si>
    <t>AconpiExpress S.A.S.S1_ETP (accesorio)_27</t>
  </si>
  <si>
    <t>AconpiExpress S.A.S.S1_Servicio_28</t>
  </si>
  <si>
    <t>AconpiExpress S.A.S.S1_Servicio_29</t>
  </si>
  <si>
    <t>AconpiExpress S.A.S.S1_Servicio_30</t>
  </si>
  <si>
    <t>AconpiExpress S.A.S.S1_Servicio_31</t>
  </si>
  <si>
    <t>AconpiExpress S.A.S.S1_Servicio_32</t>
  </si>
  <si>
    <t>AconpiExpress S.A.S.S1_Servicio_33</t>
  </si>
  <si>
    <t>AconpiExpress S.A.S.S1_Servicio_34</t>
  </si>
  <si>
    <t>AconpiExpress S.A.S.S1_Servicio_35</t>
  </si>
  <si>
    <t>AconpiExpress S.A.S.S1_Servicio_36</t>
  </si>
  <si>
    <t>AconpiExpress S.A.S.S1_Servicio_37</t>
  </si>
  <si>
    <t>AconpiExpress S.A.S.S1_Servicio_38</t>
  </si>
  <si>
    <t>AconpiExpress S.A.S.S1_Servicio_39</t>
  </si>
  <si>
    <t>AconpiExpress S.A.S.S1_Servicio_40</t>
  </si>
  <si>
    <t>AconpiExpress S.A.S.S1_Servicio_41</t>
  </si>
  <si>
    <t>AconpiExpress S.A.S.S1_Servicio_42</t>
  </si>
  <si>
    <t>AconpiExpress S.A.S.S1_Servicio_43</t>
  </si>
  <si>
    <t>AconpiExpress S.A.S.S1_Servicio_44</t>
  </si>
  <si>
    <t>AconpiExpress S.A.S.S1_Servicio_45</t>
  </si>
  <si>
    <t>AconpiExpress S.A.S.S1_Servicio_46</t>
  </si>
  <si>
    <t>AconpiExpress S.A.S.S1_Servicio_47</t>
  </si>
  <si>
    <t>AconpiExpress S.A.S.S1_Servicio_48</t>
  </si>
  <si>
    <t>AconpiExpress S.A.S.S1_Servicio_49</t>
  </si>
  <si>
    <t>AconpiExpress S.A.S.S1_Servicio_50</t>
  </si>
  <si>
    <t>AconpiExpress S.A.S.S1_Servicio_51</t>
  </si>
  <si>
    <t>AconpiExpress S.A.S.S1_Servicio_52</t>
  </si>
  <si>
    <t>AconpiExpress S.A.S.S1_Servicio_53</t>
  </si>
  <si>
    <t>AconpiExpress S.A.S.S1_Servicio_54</t>
  </si>
  <si>
    <t>AconpiExpress S.A.S.S1_Servicio_55</t>
  </si>
  <si>
    <t>AconpiExpress S.A.S.S1_Servicio_56</t>
  </si>
  <si>
    <t>AconpiExpress S.A.S.S1_Servicio_57</t>
  </si>
  <si>
    <t>AconpiExpress S.A.S.S1_Servicio_58</t>
  </si>
  <si>
    <t>AconpiExpress S.A.S.S1_Servicio_59</t>
  </si>
  <si>
    <t>AconpiExpress S.A.S.S1_Servicio_60</t>
  </si>
  <si>
    <t>AconpiExpress S.A.S.S1_Servicio_61</t>
  </si>
  <si>
    <t>AconpiExpress S.A.S.S1_Servicio_62</t>
  </si>
  <si>
    <t>AconpiExpress S.A.S.S1_Servicio_63</t>
  </si>
  <si>
    <t>AconpiExpress S.A.S.S1_Servicio_64</t>
  </si>
  <si>
    <t>AconpiExpress S.A.S.S1_Servicio_65</t>
  </si>
  <si>
    <t>AconpiExpress S.A.S.S1_Servicio_66</t>
  </si>
  <si>
    <t>Compufácil S.A.S.S1_ETP_1</t>
  </si>
  <si>
    <t>Compufácil S.A.S.S1_ETP_2</t>
  </si>
  <si>
    <t>Compufácil S.A.S.S1_ETP_3</t>
  </si>
  <si>
    <t>Compufácil S.A.S.S1_ETP_4</t>
  </si>
  <si>
    <t>Compufácil S.A.S.S1_ETP_5</t>
  </si>
  <si>
    <t>Compufácil S.A.S.S1_ETP_6</t>
  </si>
  <si>
    <t>Compufácil S.A.S.S1_ETP_7</t>
  </si>
  <si>
    <t>Compufácil S.A.S.S1_ETP_8</t>
  </si>
  <si>
    <t>Compufácil S.A.S.S1_ETP_9</t>
  </si>
  <si>
    <t>Compufácil S.A.S.S1_ETP_10</t>
  </si>
  <si>
    <t>Compufácil S.A.S.S1_ETP_11</t>
  </si>
  <si>
    <t>Compufácil S.A.S.S1_ETP_12</t>
  </si>
  <si>
    <t>Compufácil S.A.S.S1_ETP_13</t>
  </si>
  <si>
    <t>Compufácil S.A.S.S1_ETP_14</t>
  </si>
  <si>
    <t>Compufácil S.A.S.S1_ETP_15</t>
  </si>
  <si>
    <t>Compufácil S.A.S.S1_ETP_16</t>
  </si>
  <si>
    <t>Compufácil S.A.S.S1_ETP_17</t>
  </si>
  <si>
    <t>Compufácil S.A.S.S1_ETP_18</t>
  </si>
  <si>
    <t>Compufácil S.A.S.S1_ETP (accesorio)_19</t>
  </si>
  <si>
    <t>Compufácil S.A.S.S1_ETP (accesorio)_20</t>
  </si>
  <si>
    <t>Compufácil S.A.S.S1_ETP (accesorio)_21</t>
  </si>
  <si>
    <t>Compufácil S.A.S.S1_ETP (accesorio)_22</t>
  </si>
  <si>
    <t>Compufácil S.A.S.S1_ETP (accesorio)_23</t>
  </si>
  <si>
    <t>Compufácil S.A.S.S1_ETP (accesorio)_24</t>
  </si>
  <si>
    <t>Compufácil S.A.S.S1_ETP (accesorio)_25</t>
  </si>
  <si>
    <t>Compufácil S.A.S.S1_ETP (accesorio)_26</t>
  </si>
  <si>
    <t>Compufácil S.A.S.S1_ETP (accesorio)_27</t>
  </si>
  <si>
    <t>Compufácil S.A.S.S1_Servicio_28</t>
  </si>
  <si>
    <t>Compufácil S.A.S.S1_Servicio_29</t>
  </si>
  <si>
    <t>Compufácil S.A.S.S1_Servicio_30</t>
  </si>
  <si>
    <t>Compufácil S.A.S.S1_Servicio_31</t>
  </si>
  <si>
    <t>Compufácil S.A.S.S1_Servicio_32</t>
  </si>
  <si>
    <t>Compufácil S.A.S.S1_Servicio_33</t>
  </si>
  <si>
    <t>Compufácil S.A.S.S1_Servicio_34</t>
  </si>
  <si>
    <t>Compufácil S.A.S.S1_Servicio_35</t>
  </si>
  <si>
    <t>Compufácil S.A.S.S1_Servicio_36</t>
  </si>
  <si>
    <t>Compufácil S.A.S.S1_Servicio_37</t>
  </si>
  <si>
    <t>Compufácil S.A.S.S1_Servicio_38</t>
  </si>
  <si>
    <t>Compufácil S.A.S.S1_Servicio_39</t>
  </si>
  <si>
    <t>Compufácil S.A.S.S1_Servicio_40</t>
  </si>
  <si>
    <t>Compufácil S.A.S.S1_Servicio_41</t>
  </si>
  <si>
    <t>Compufácil S.A.S.S1_Servicio_42</t>
  </si>
  <si>
    <t>Compufácil S.A.S.S1_Servicio_43</t>
  </si>
  <si>
    <t>Compufácil S.A.S.S1_Servicio_44</t>
  </si>
  <si>
    <t>Compufácil S.A.S.S1_Servicio_45</t>
  </si>
  <si>
    <t>Compufácil S.A.S.S1_Servicio_46</t>
  </si>
  <si>
    <t>Compufácil S.A.S.S1_Servicio_47</t>
  </si>
  <si>
    <t>Compufácil S.A.S.S1_Servicio_48</t>
  </si>
  <si>
    <t>Compufácil S.A.S.S1_Servicio_49</t>
  </si>
  <si>
    <t>Compufácil S.A.S.S1_Servicio_50</t>
  </si>
  <si>
    <t>Compufácil S.A.S.S1_Servicio_51</t>
  </si>
  <si>
    <t>Compufácil S.A.S.S1_Servicio_52</t>
  </si>
  <si>
    <t>Compufácil S.A.S.S1_Servicio_53</t>
  </si>
  <si>
    <t>Compufácil S.A.S.S1_Servicio_54</t>
  </si>
  <si>
    <t>Compufácil S.A.S.S1_Servicio_55</t>
  </si>
  <si>
    <t>Compufácil S.A.S.S1_Servicio_56</t>
  </si>
  <si>
    <t>Compufácil S.A.S.S1_Servicio_57</t>
  </si>
  <si>
    <t>Compufácil S.A.S.S1_Servicio_58</t>
  </si>
  <si>
    <t>Compufácil S.A.S.S1_Servicio_59</t>
  </si>
  <si>
    <t>Compufácil S.A.S.S1_Servicio_60</t>
  </si>
  <si>
    <t>Compufácil S.A.S.S1_Servicio_61</t>
  </si>
  <si>
    <t>Compufácil S.A.S.S1_Servicio_62</t>
  </si>
  <si>
    <t>Compufácil S.A.S.S1_Servicio_63</t>
  </si>
  <si>
    <t>Compufácil S.A.S.S1_Servicio_64</t>
  </si>
  <si>
    <t>Compufácil S.A.S.S1_Servicio_65</t>
  </si>
  <si>
    <t>Compufácil S.A.S.S1_Servicio_66</t>
  </si>
  <si>
    <t>Redcomputo Ltda.S1_ETP_1</t>
  </si>
  <si>
    <t>Redcomputo Ltda.S1_ETP_2</t>
  </si>
  <si>
    <t>Redcomputo Ltda.S1_ETP_3</t>
  </si>
  <si>
    <t>Redcomputo Ltda.S1_ETP_4</t>
  </si>
  <si>
    <t>Redcomputo Ltda.S1_ETP_5</t>
  </si>
  <si>
    <t>Redcomputo Ltda.S1_ETP_6</t>
  </si>
  <si>
    <t>Redcomputo Ltda.S1_ETP_7</t>
  </si>
  <si>
    <t>Redcomputo Ltda.S1_ETP_8</t>
  </si>
  <si>
    <t>Redcomputo Ltda.S1_ETP_9</t>
  </si>
  <si>
    <t>Redcomputo Ltda.S1_ETP_10</t>
  </si>
  <si>
    <t>Redcomputo Ltda.S1_ETP_11</t>
  </si>
  <si>
    <t>Redcomputo Ltda.S1_ETP_12</t>
  </si>
  <si>
    <t>Redcomputo Ltda.S1_ETP_13</t>
  </si>
  <si>
    <t>Redcomputo Ltda.S1_ETP_14</t>
  </si>
  <si>
    <t>Redcomputo Ltda.S1_ETP_15</t>
  </si>
  <si>
    <t>Redcomputo Ltda.S1_ETP_16</t>
  </si>
  <si>
    <t>Redcomputo Ltda.S1_ETP_17</t>
  </si>
  <si>
    <t>Redcomputo Ltda.S1_ETP_18</t>
  </si>
  <si>
    <t>Redcomputo Ltda.S1_ETP (accesorio)_19</t>
  </si>
  <si>
    <t>Redcomputo Ltda.S1_ETP (accesorio)_20</t>
  </si>
  <si>
    <t>Redcomputo Ltda.S1_ETP (accesorio)_21</t>
  </si>
  <si>
    <t>Redcomputo Ltda.S1_ETP (accesorio)_22</t>
  </si>
  <si>
    <t>Redcomputo Ltda.S1_ETP (accesorio)_23</t>
  </si>
  <si>
    <t>Redcomputo Ltda.S1_ETP (accesorio)_24</t>
  </si>
  <si>
    <t>Redcomputo Ltda.S1_ETP (accesorio)_25</t>
  </si>
  <si>
    <t>Redcomputo Ltda.S1_ETP (accesorio)_26</t>
  </si>
  <si>
    <t>Redcomputo Ltda.S1_ETP (accesorio)_27</t>
  </si>
  <si>
    <t>Redcomputo Ltda.S1_Servicio_28</t>
  </si>
  <si>
    <t>Redcomputo Ltda.S1_Servicio_29</t>
  </si>
  <si>
    <t>Redcomputo Ltda.S1_Servicio_30</t>
  </si>
  <si>
    <t>Redcomputo Ltda.S1_Servicio_31</t>
  </si>
  <si>
    <t>Redcomputo Ltda.S1_Servicio_32</t>
  </si>
  <si>
    <t>Redcomputo Ltda.S1_Servicio_33</t>
  </si>
  <si>
    <t>Redcomputo Ltda.S1_Servicio_34</t>
  </si>
  <si>
    <t>Redcomputo Ltda.S1_Servicio_35</t>
  </si>
  <si>
    <t>Redcomputo Ltda.S1_Servicio_36</t>
  </si>
  <si>
    <t>Redcomputo Ltda.S1_Servicio_37</t>
  </si>
  <si>
    <t>Redcomputo Ltda.S1_Servicio_38</t>
  </si>
  <si>
    <t>Redcomputo Ltda.S1_Servicio_39</t>
  </si>
  <si>
    <t>Redcomputo Ltda.S1_Servicio_40</t>
  </si>
  <si>
    <t>Redcomputo Ltda.S1_Servicio_41</t>
  </si>
  <si>
    <t>Redcomputo Ltda.S1_Servicio_42</t>
  </si>
  <si>
    <t>Redcomputo Ltda.S1_Servicio_43</t>
  </si>
  <si>
    <t>Redcomputo Ltda.S1_Servicio_44</t>
  </si>
  <si>
    <t>Redcomputo Ltda.S1_Servicio_45</t>
  </si>
  <si>
    <t>Redcomputo Ltda.S1_Servicio_46</t>
  </si>
  <si>
    <t>Redcomputo Ltda.S1_Servicio_47</t>
  </si>
  <si>
    <t>Redcomputo Ltda.S1_Servicio_48</t>
  </si>
  <si>
    <t>Redcomputo Ltda.S1_Servicio_49</t>
  </si>
  <si>
    <t>Redcomputo Ltda.S1_Servicio_50</t>
  </si>
  <si>
    <t>Redcomputo Ltda.S1_Servicio_51</t>
  </si>
  <si>
    <t>Redcomputo Ltda.S1_Servicio_52</t>
  </si>
  <si>
    <t>Redcomputo Ltda.S1_Servicio_53</t>
  </si>
  <si>
    <t>Redcomputo Ltda.S1_Servicio_54</t>
  </si>
  <si>
    <t>Redcomputo Ltda.S1_Servicio_55</t>
  </si>
  <si>
    <t>Redcomputo Ltda.S1_Servicio_56</t>
  </si>
  <si>
    <t>Redcomputo Ltda.S1_Servicio_57</t>
  </si>
  <si>
    <t>Redcomputo Ltda.S1_Servicio_58</t>
  </si>
  <si>
    <t>Redcomputo Ltda.S1_Servicio_59</t>
  </si>
  <si>
    <t>Redcomputo Ltda.S1_Servicio_60</t>
  </si>
  <si>
    <t>Redcomputo Ltda.S1_Servicio_61</t>
  </si>
  <si>
    <t>Redcomputo Ltda.S1_Servicio_62</t>
  </si>
  <si>
    <t>Redcomputo Ltda.S1_Servicio_63</t>
  </si>
  <si>
    <t>Redcomputo Ltda.S1_Servicio_64</t>
  </si>
  <si>
    <t>Redcomputo Ltda.S1_Servicio_65</t>
  </si>
  <si>
    <t>Redcomputo Ltda.S1_Servicio_66</t>
  </si>
  <si>
    <t>Colombiana de Software y Hardware Colsof S.A.S1_ETP_1</t>
  </si>
  <si>
    <t>Colombiana de Software y Hardware Colsof S.A.S1_ETP_2</t>
  </si>
  <si>
    <t>Colombiana de Software y Hardware Colsof S.A.S1_ETP_3</t>
  </si>
  <si>
    <t>Colombiana de Software y Hardware Colsof S.A.S1_ETP_4</t>
  </si>
  <si>
    <t>Colombiana de Software y Hardware Colsof S.A.S1_ETP_5</t>
  </si>
  <si>
    <t>Colombiana de Software y Hardware Colsof S.A.S1_ETP_6</t>
  </si>
  <si>
    <t>Colombiana de Software y Hardware Colsof S.A.S1_ETP_7</t>
  </si>
  <si>
    <t>Colombiana de Software y Hardware Colsof S.A.S1_ETP_8</t>
  </si>
  <si>
    <t>Colombiana de Software y Hardware Colsof S.A.S1_ETP_9</t>
  </si>
  <si>
    <t>Colombiana de Software y Hardware Colsof S.A.S1_ETP_10</t>
  </si>
  <si>
    <t>Colombiana de Software y Hardware Colsof S.A.S1_ETP_11</t>
  </si>
  <si>
    <t>Colombiana de Software y Hardware Colsof S.A.S1_ETP_12</t>
  </si>
  <si>
    <t>Colombiana de Software y Hardware Colsof S.A.S1_ETP_13</t>
  </si>
  <si>
    <t>Colombiana de Software y Hardware Colsof S.A.S1_ETP_14</t>
  </si>
  <si>
    <t>Colombiana de Software y Hardware Colsof S.A.S1_ETP_15</t>
  </si>
  <si>
    <t>Colombiana de Software y Hardware Colsof S.A.S1_ETP_16</t>
  </si>
  <si>
    <t>Colombiana de Software y Hardware Colsof S.A.S1_ETP_17</t>
  </si>
  <si>
    <t>Colombiana de Software y Hardware Colsof S.A.S1_ETP_18</t>
  </si>
  <si>
    <t>Colombiana de Software y Hardware Colsof S.A.S1_ETP (accesorio)_19</t>
  </si>
  <si>
    <t>Colombiana de Software y Hardware Colsof S.A.S1_ETP (accesorio)_20</t>
  </si>
  <si>
    <t>Colombiana de Software y Hardware Colsof S.A.S1_ETP (accesorio)_21</t>
  </si>
  <si>
    <t>Colombiana de Software y Hardware Colsof S.A.S1_ETP (accesorio)_22</t>
  </si>
  <si>
    <t>Colombiana de Software y Hardware Colsof S.A.S1_ETP (accesorio)_23</t>
  </si>
  <si>
    <t>Colombiana de Software y Hardware Colsof S.A.S1_ETP (accesorio)_24</t>
  </si>
  <si>
    <t>Colombiana de Software y Hardware Colsof S.A.S1_ETP (accesorio)_25</t>
  </si>
  <si>
    <t>Colombiana de Software y Hardware Colsof S.A.S1_ETP (accesorio)_26</t>
  </si>
  <si>
    <t>Colombiana de Software y Hardware Colsof S.A.S1_ETP (accesorio)_27</t>
  </si>
  <si>
    <t>Colombiana de Software y Hardware Colsof S.A.S1_Servicio_28</t>
  </si>
  <si>
    <t>Colombiana de Software y Hardware Colsof S.A.S1_Servicio_29</t>
  </si>
  <si>
    <t>Colombiana de Software y Hardware Colsof S.A.S1_Servicio_30</t>
  </si>
  <si>
    <t>Colombiana de Software y Hardware Colsof S.A.S1_Servicio_31</t>
  </si>
  <si>
    <t>Colombiana de Software y Hardware Colsof S.A.S1_Servicio_32</t>
  </si>
  <si>
    <t>Colombiana de Software y Hardware Colsof S.A.S1_Servicio_33</t>
  </si>
  <si>
    <t>Colombiana de Software y Hardware Colsof S.A.S1_Servicio_34</t>
  </si>
  <si>
    <t>Colombiana de Software y Hardware Colsof S.A.S1_Servicio_35</t>
  </si>
  <si>
    <t>Colombiana de Software y Hardware Colsof S.A.S1_Servicio_36</t>
  </si>
  <si>
    <t>Colombiana de Software y Hardware Colsof S.A.S1_Servicio_37</t>
  </si>
  <si>
    <t>Colombiana de Software y Hardware Colsof S.A.S1_Servicio_38</t>
  </si>
  <si>
    <t>Colombiana de Software y Hardware Colsof S.A.S1_Servicio_39</t>
  </si>
  <si>
    <t>Colombiana de Software y Hardware Colsof S.A.S1_Servicio_40</t>
  </si>
  <si>
    <t>Colombiana de Software y Hardware Colsof S.A.S1_Servicio_41</t>
  </si>
  <si>
    <t>Colombiana de Software y Hardware Colsof S.A.S1_Servicio_42</t>
  </si>
  <si>
    <t>Colombiana de Software y Hardware Colsof S.A.S1_Servicio_43</t>
  </si>
  <si>
    <t>Colombiana de Software y Hardware Colsof S.A.S1_Servicio_44</t>
  </si>
  <si>
    <t>Colombiana de Software y Hardware Colsof S.A.S1_Servicio_45</t>
  </si>
  <si>
    <t>Colombiana de Software y Hardware Colsof S.A.S1_Servicio_46</t>
  </si>
  <si>
    <t>Colombiana de Software y Hardware Colsof S.A.S1_Servicio_47</t>
  </si>
  <si>
    <t>Colombiana de Software y Hardware Colsof S.A.S1_Servicio_48</t>
  </si>
  <si>
    <t>Colombiana de Software y Hardware Colsof S.A.S1_Servicio_49</t>
  </si>
  <si>
    <t>Colombiana de Software y Hardware Colsof S.A.S1_Servicio_50</t>
  </si>
  <si>
    <t>Colombiana de Software y Hardware Colsof S.A.S1_Servicio_51</t>
  </si>
  <si>
    <t>Colombiana de Software y Hardware Colsof S.A.S1_Servicio_52</t>
  </si>
  <si>
    <t>Colombiana de Software y Hardware Colsof S.A.S1_Servicio_53</t>
  </si>
  <si>
    <t>Colombiana de Software y Hardware Colsof S.A.S1_Servicio_54</t>
  </si>
  <si>
    <t>Colombiana de Software y Hardware Colsof S.A.S1_Servicio_55</t>
  </si>
  <si>
    <t>Colombiana de Software y Hardware Colsof S.A.S1_Servicio_56</t>
  </si>
  <si>
    <t>Colombiana de Software y Hardware Colsof S.A.S1_Servicio_57</t>
  </si>
  <si>
    <t>Colombiana de Software y Hardware Colsof S.A.S1_Servicio_58</t>
  </si>
  <si>
    <t>Colombiana de Software y Hardware Colsof S.A.S1_Servicio_59</t>
  </si>
  <si>
    <t>Colombiana de Software y Hardware Colsof S.A.S1_Servicio_60</t>
  </si>
  <si>
    <t>Colombiana de Software y Hardware Colsof S.A.S1_Servicio_61</t>
  </si>
  <si>
    <t>Colombiana de Software y Hardware Colsof S.A.S1_Servicio_62</t>
  </si>
  <si>
    <t>Colombiana de Software y Hardware Colsof S.A.S1_Servicio_63</t>
  </si>
  <si>
    <t>Colombiana de Software y Hardware Colsof S.A.S1_Servicio_64</t>
  </si>
  <si>
    <t>Colombiana de Software y Hardware Colsof S.A.S1_Servicio_65</t>
  </si>
  <si>
    <t>Colombiana de Software y Hardware Colsof S.A.S1_Servicio_66</t>
  </si>
  <si>
    <t>P&amp;P Systems Colombia S.A.S.S1_ETP_1</t>
  </si>
  <si>
    <t>P&amp;P Systems Colombia S.A.S.S1_ETP_2</t>
  </si>
  <si>
    <t>P&amp;P Systems Colombia S.A.S.S1_ETP_3</t>
  </si>
  <si>
    <t>P&amp;P Systems Colombia S.A.S.S1_ETP_4</t>
  </si>
  <si>
    <t>P&amp;P Systems Colombia S.A.S.S1_ETP_5</t>
  </si>
  <si>
    <t>P&amp;P Systems Colombia S.A.S.S1_ETP_6</t>
  </si>
  <si>
    <t>P&amp;P Systems Colombia S.A.S.S1_ETP_7</t>
  </si>
  <si>
    <t>P&amp;P Systems Colombia S.A.S.S1_ETP_8</t>
  </si>
  <si>
    <t>P&amp;P Systems Colombia S.A.S.S1_ETP_9</t>
  </si>
  <si>
    <t>P&amp;P Systems Colombia S.A.S.S1_ETP_10</t>
  </si>
  <si>
    <t>P&amp;P Systems Colombia S.A.S.S1_ETP_11</t>
  </si>
  <si>
    <t>P&amp;P Systems Colombia S.A.S.S1_ETP_12</t>
  </si>
  <si>
    <t>P&amp;P Systems Colombia S.A.S.S1_ETP_13</t>
  </si>
  <si>
    <t>P&amp;P Systems Colombia S.A.S.S1_ETP_14</t>
  </si>
  <si>
    <t>P&amp;P Systems Colombia S.A.S.S1_ETP_15</t>
  </si>
  <si>
    <t>P&amp;P Systems Colombia S.A.S.S1_ETP_16</t>
  </si>
  <si>
    <t>P&amp;P Systems Colombia S.A.S.S1_ETP_17</t>
  </si>
  <si>
    <t>P&amp;P Systems Colombia S.A.S.S1_ETP_18</t>
  </si>
  <si>
    <t>P&amp;P Systems Colombia S.A.S.S1_ETP (accesorio)_19</t>
  </si>
  <si>
    <t>P&amp;P Systems Colombia S.A.S.S1_ETP (accesorio)_20</t>
  </si>
  <si>
    <t>P&amp;P Systems Colombia S.A.S.S1_ETP (accesorio)_21</t>
  </si>
  <si>
    <t>P&amp;P Systems Colombia S.A.S.S1_ETP (accesorio)_22</t>
  </si>
  <si>
    <t>P&amp;P Systems Colombia S.A.S.S1_ETP (accesorio)_23</t>
  </si>
  <si>
    <t>P&amp;P Systems Colombia S.A.S.S1_ETP (accesorio)_24</t>
  </si>
  <si>
    <t>P&amp;P Systems Colombia S.A.S.S1_ETP (accesorio)_25</t>
  </si>
  <si>
    <t>P&amp;P Systems Colombia S.A.S.S1_ETP (accesorio)_26</t>
  </si>
  <si>
    <t>P&amp;P Systems Colombia S.A.S.S1_ETP (accesorio)_27</t>
  </si>
  <si>
    <t>P&amp;P Systems Colombia S.A.S.S1_Servicio_28</t>
  </si>
  <si>
    <t>P&amp;P Systems Colombia S.A.S.S1_Servicio_29</t>
  </si>
  <si>
    <t>P&amp;P Systems Colombia S.A.S.S1_Servicio_30</t>
  </si>
  <si>
    <t>P&amp;P Systems Colombia S.A.S.S1_Servicio_31</t>
  </si>
  <si>
    <t>P&amp;P Systems Colombia S.A.S.S1_Servicio_32</t>
  </si>
  <si>
    <t>P&amp;P Systems Colombia S.A.S.S1_Servicio_33</t>
  </si>
  <si>
    <t>P&amp;P Systems Colombia S.A.S.S1_Servicio_34</t>
  </si>
  <si>
    <t>P&amp;P Systems Colombia S.A.S.S1_Servicio_35</t>
  </si>
  <si>
    <t>P&amp;P Systems Colombia S.A.S.S1_Servicio_36</t>
  </si>
  <si>
    <t>P&amp;P Systems Colombia S.A.S.S1_Servicio_37</t>
  </si>
  <si>
    <t>P&amp;P Systems Colombia S.A.S.S1_Servicio_38</t>
  </si>
  <si>
    <t>P&amp;P Systems Colombia S.A.S.S1_Servicio_39</t>
  </si>
  <si>
    <t>P&amp;P Systems Colombia S.A.S.S1_Servicio_40</t>
  </si>
  <si>
    <t>P&amp;P Systems Colombia S.A.S.S1_Servicio_41</t>
  </si>
  <si>
    <t>P&amp;P Systems Colombia S.A.S.S1_Servicio_42</t>
  </si>
  <si>
    <t>P&amp;P Systems Colombia S.A.S.S1_Servicio_43</t>
  </si>
  <si>
    <t>P&amp;P Systems Colombia S.A.S.S1_Servicio_44</t>
  </si>
  <si>
    <t>P&amp;P Systems Colombia S.A.S.S1_Servicio_45</t>
  </si>
  <si>
    <t>P&amp;P Systems Colombia S.A.S.S1_Servicio_46</t>
  </si>
  <si>
    <t>P&amp;P Systems Colombia S.A.S.S1_Servicio_47</t>
  </si>
  <si>
    <t>P&amp;P Systems Colombia S.A.S.S1_Servicio_48</t>
  </si>
  <si>
    <t>P&amp;P Systems Colombia S.A.S.S1_Servicio_49</t>
  </si>
  <si>
    <t>P&amp;P Systems Colombia S.A.S.S1_Servicio_50</t>
  </si>
  <si>
    <t>P&amp;P Systems Colombia S.A.S.S1_Servicio_51</t>
  </si>
  <si>
    <t>P&amp;P Systems Colombia S.A.S.S1_Servicio_52</t>
  </si>
  <si>
    <t>P&amp;P Systems Colombia S.A.S.S1_Servicio_53</t>
  </si>
  <si>
    <t>P&amp;P Systems Colombia S.A.S.S1_Servicio_54</t>
  </si>
  <si>
    <t>P&amp;P Systems Colombia S.A.S.S1_Servicio_55</t>
  </si>
  <si>
    <t>P&amp;P Systems Colombia S.A.S.S1_Servicio_56</t>
  </si>
  <si>
    <t>P&amp;P Systems Colombia S.A.S.S1_Servicio_57</t>
  </si>
  <si>
    <t>P&amp;P Systems Colombia S.A.S.S1_Servicio_58</t>
  </si>
  <si>
    <t>P&amp;P Systems Colombia S.A.S.S1_Servicio_59</t>
  </si>
  <si>
    <t>P&amp;P Systems Colombia S.A.S.S1_Servicio_60</t>
  </si>
  <si>
    <t>P&amp;P Systems Colombia S.A.S.S1_Servicio_61</t>
  </si>
  <si>
    <t>P&amp;P Systems Colombia S.A.S.S1_Servicio_62</t>
  </si>
  <si>
    <t>P&amp;P Systems Colombia S.A.S.S1_Servicio_63</t>
  </si>
  <si>
    <t>P&amp;P Systems Colombia S.A.S.S1_Servicio_64</t>
  </si>
  <si>
    <t>P&amp;P Systems Colombia S.A.S.S1_Servicio_65</t>
  </si>
  <si>
    <t>P&amp;P Systems Colombia S.A.S.S1_Servicio_66</t>
  </si>
  <si>
    <t>S.O.S. Soluciones de oficina &amp; Suministros S.A.S.S1_ETP_1</t>
  </si>
  <si>
    <t>S.O.S. Soluciones de oficina &amp; Suministros S.A.S.S1_ETP_2</t>
  </si>
  <si>
    <t>S.O.S. Soluciones de oficina &amp; Suministros S.A.S.S1_ETP_3</t>
  </si>
  <si>
    <t>S.O.S. Soluciones de oficina &amp; Suministros S.A.S.S1_ETP_4</t>
  </si>
  <si>
    <t>S.O.S. Soluciones de oficina &amp; Suministros S.A.S.S1_ETP_5</t>
  </si>
  <si>
    <t>S.O.S. Soluciones de oficina &amp; Suministros S.A.S.S1_ETP_6</t>
  </si>
  <si>
    <t>S.O.S. Soluciones de oficina &amp; Suministros S.A.S.S1_ETP_7</t>
  </si>
  <si>
    <t>S.O.S. Soluciones de oficina &amp; Suministros S.A.S.S1_ETP_8</t>
  </si>
  <si>
    <t>S.O.S. Soluciones de oficina &amp; Suministros S.A.S.S1_ETP_9</t>
  </si>
  <si>
    <t>S.O.S. Soluciones de oficina &amp; Suministros S.A.S.S1_ETP_10</t>
  </si>
  <si>
    <t>S.O.S. Soluciones de oficina &amp; Suministros S.A.S.S1_ETP_11</t>
  </si>
  <si>
    <t>S.O.S. Soluciones de oficina &amp; Suministros S.A.S.S1_ETP_12</t>
  </si>
  <si>
    <t>S.O.S. Soluciones de oficina &amp; Suministros S.A.S.S1_ETP_13</t>
  </si>
  <si>
    <t>S.O.S. Soluciones de oficina &amp; Suministros S.A.S.S1_ETP_14</t>
  </si>
  <si>
    <t>S.O.S. Soluciones de oficina &amp; Suministros S.A.S.S1_ETP_15</t>
  </si>
  <si>
    <t>S.O.S. Soluciones de oficina &amp; Suministros S.A.S.S1_ETP_16</t>
  </si>
  <si>
    <t>S.O.S. Soluciones de oficina &amp; Suministros S.A.S.S1_ETP_17</t>
  </si>
  <si>
    <t>S.O.S. Soluciones de oficina &amp; Suministros S.A.S.S1_ETP_18</t>
  </si>
  <si>
    <t>S.O.S. Soluciones de oficina &amp; Suministros S.A.S.S1_ETP (accesorio)_19</t>
  </si>
  <si>
    <t>S.O.S. Soluciones de oficina &amp; Suministros S.A.S.S1_ETP (accesorio)_20</t>
  </si>
  <si>
    <t>S.O.S. Soluciones de oficina &amp; Suministros S.A.S.S1_ETP (accesorio)_21</t>
  </si>
  <si>
    <t>S.O.S. Soluciones de oficina &amp; Suministros S.A.S.S1_ETP (accesorio)_22</t>
  </si>
  <si>
    <t>S.O.S. Soluciones de oficina &amp; Suministros S.A.S.S1_ETP (accesorio)_23</t>
  </si>
  <si>
    <t>S.O.S. Soluciones de oficina &amp; Suministros S.A.S.S1_ETP (accesorio)_24</t>
  </si>
  <si>
    <t>S.O.S. Soluciones de oficina &amp; Suministros S.A.S.S1_ETP (accesorio)_25</t>
  </si>
  <si>
    <t>S.O.S. Soluciones de oficina &amp; Suministros S.A.S.S1_ETP (accesorio)_26</t>
  </si>
  <si>
    <t>S.O.S. Soluciones de oficina &amp; Suministros S.A.S.S1_ETP (accesorio)_27</t>
  </si>
  <si>
    <t>S.O.S. Soluciones de oficina &amp; Suministros S.A.S.S1_Servicio_28</t>
  </si>
  <si>
    <t>S.O.S. Soluciones de oficina &amp; Suministros S.A.S.S1_Servicio_29</t>
  </si>
  <si>
    <t>S.O.S. Soluciones de oficina &amp; Suministros S.A.S.S1_Servicio_30</t>
  </si>
  <si>
    <t>S.O.S. Soluciones de oficina &amp; Suministros S.A.S.S1_Servicio_31</t>
  </si>
  <si>
    <t>S.O.S. Soluciones de oficina &amp; Suministros S.A.S.S1_Servicio_32</t>
  </si>
  <si>
    <t>S.O.S. Soluciones de oficina &amp; Suministros S.A.S.S1_Servicio_33</t>
  </si>
  <si>
    <t>S.O.S. Soluciones de oficina &amp; Suministros S.A.S.S1_Servicio_34</t>
  </si>
  <si>
    <t>S.O.S. Soluciones de oficina &amp; Suministros S.A.S.S1_Servicio_35</t>
  </si>
  <si>
    <t>S.O.S. Soluciones de oficina &amp; Suministros S.A.S.S1_Servicio_36</t>
  </si>
  <si>
    <t>S.O.S. Soluciones de oficina &amp; Suministros S.A.S.S1_Servicio_37</t>
  </si>
  <si>
    <t>S.O.S. Soluciones de oficina &amp; Suministros S.A.S.S1_Servicio_38</t>
  </si>
  <si>
    <t>S.O.S. Soluciones de oficina &amp; Suministros S.A.S.S1_Servicio_39</t>
  </si>
  <si>
    <t>S.O.S. Soluciones de oficina &amp; Suministros S.A.S.S1_Servicio_40</t>
  </si>
  <si>
    <t>S.O.S. Soluciones de oficina &amp; Suministros S.A.S.S1_Servicio_41</t>
  </si>
  <si>
    <t>S.O.S. Soluciones de oficina &amp; Suministros S.A.S.S1_Servicio_42</t>
  </si>
  <si>
    <t>S.O.S. Soluciones de oficina &amp; Suministros S.A.S.S1_Servicio_43</t>
  </si>
  <si>
    <t>S.O.S. Soluciones de oficina &amp; Suministros S.A.S.S1_Servicio_44</t>
  </si>
  <si>
    <t>S.O.S. Soluciones de oficina &amp; Suministros S.A.S.S1_Servicio_45</t>
  </si>
  <si>
    <t>S.O.S. Soluciones de oficina &amp; Suministros S.A.S.S1_Servicio_46</t>
  </si>
  <si>
    <t>S.O.S. Soluciones de oficina &amp; Suministros S.A.S.S1_Servicio_47</t>
  </si>
  <si>
    <t>S.O.S. Soluciones de oficina &amp; Suministros S.A.S.S1_Servicio_48</t>
  </si>
  <si>
    <t>S.O.S. Soluciones de oficina &amp; Suministros S.A.S.S1_Servicio_49</t>
  </si>
  <si>
    <t>S.O.S. Soluciones de oficina &amp; Suministros S.A.S.S1_Servicio_50</t>
  </si>
  <si>
    <t>S.O.S. Soluciones de oficina &amp; Suministros S.A.S.S1_Servicio_51</t>
  </si>
  <si>
    <t>S.O.S. Soluciones de oficina &amp; Suministros S.A.S.S1_Servicio_52</t>
  </si>
  <si>
    <t>S.O.S. Soluciones de oficina &amp; Suministros S.A.S.S1_Servicio_53</t>
  </si>
  <si>
    <t>S.O.S. Soluciones de oficina &amp; Suministros S.A.S.S1_Servicio_54</t>
  </si>
  <si>
    <t>S.O.S. Soluciones de oficina &amp; Suministros S.A.S.S1_Servicio_55</t>
  </si>
  <si>
    <t>S.O.S. Soluciones de oficina &amp; Suministros S.A.S.S1_Servicio_56</t>
  </si>
  <si>
    <t>S.O.S. Soluciones de oficina &amp; Suministros S.A.S.S1_Servicio_57</t>
  </si>
  <si>
    <t>S.O.S. Soluciones de oficina &amp; Suministros S.A.S.S1_Servicio_58</t>
  </si>
  <si>
    <t>S.O.S. Soluciones de oficina &amp; Suministros S.A.S.S1_Servicio_59</t>
  </si>
  <si>
    <t>S.O.S. Soluciones de oficina &amp; Suministros S.A.S.S1_Servicio_60</t>
  </si>
  <si>
    <t>S.O.S. Soluciones de oficina &amp; Suministros S.A.S.S1_Servicio_61</t>
  </si>
  <si>
    <t>S.O.S. Soluciones de oficina &amp; Suministros S.A.S.S1_Servicio_62</t>
  </si>
  <si>
    <t>S.O.S. Soluciones de oficina &amp; Suministros S.A.S.S1_Servicio_63</t>
  </si>
  <si>
    <t>S.O.S. Soluciones de oficina &amp; Suministros S.A.S.S1_Servicio_64</t>
  </si>
  <si>
    <t>S.O.S. Soluciones de oficina &amp; Suministros S.A.S.S1_Servicio_65</t>
  </si>
  <si>
    <t>S.O.S. Soluciones de oficina &amp; Suministros S.A.S.S1_Servicio_66</t>
  </si>
  <si>
    <t>Micronet S.A.S.S1_ETP_1</t>
  </si>
  <si>
    <t>Micronet S.A.S.S1_ETP_2</t>
  </si>
  <si>
    <t>Micronet S.A.S.S1_ETP_3</t>
  </si>
  <si>
    <t>Micronet S.A.S.S1_ETP_4</t>
  </si>
  <si>
    <t>Micronet S.A.S.S1_ETP_5</t>
  </si>
  <si>
    <t>Micronet S.A.S.S1_ETP_6</t>
  </si>
  <si>
    <t>Micronet S.A.S.S1_ETP_7</t>
  </si>
  <si>
    <t>Micronet S.A.S.S1_ETP_8</t>
  </si>
  <si>
    <t>Micronet S.A.S.S1_ETP_9</t>
  </si>
  <si>
    <t>Micronet S.A.S.S1_ETP_10</t>
  </si>
  <si>
    <t>Micronet S.A.S.S1_ETP_11</t>
  </si>
  <si>
    <t>Micronet S.A.S.S1_ETP_12</t>
  </si>
  <si>
    <t>Micronet S.A.S.S1_ETP_13</t>
  </si>
  <si>
    <t>Micronet S.A.S.S1_ETP_14</t>
  </si>
  <si>
    <t>Micronet S.A.S.S1_ETP_15</t>
  </si>
  <si>
    <t>Micronet S.A.S.S1_ETP_16</t>
  </si>
  <si>
    <t>Micronet S.A.S.S1_ETP_17</t>
  </si>
  <si>
    <t>Micronet S.A.S.S1_ETP_18</t>
  </si>
  <si>
    <t>Micronet S.A.S.S1_ETP (accesorio)_19</t>
  </si>
  <si>
    <t>Micronet S.A.S.S1_ETP (accesorio)_20</t>
  </si>
  <si>
    <t>Micronet S.A.S.S1_ETP (accesorio)_21</t>
  </si>
  <si>
    <t>Micronet S.A.S.S1_ETP (accesorio)_22</t>
  </si>
  <si>
    <t>Micronet S.A.S.S1_ETP (accesorio)_23</t>
  </si>
  <si>
    <t>Micronet S.A.S.S1_ETP (accesorio)_24</t>
  </si>
  <si>
    <t>Micronet S.A.S.S1_ETP (accesorio)_25</t>
  </si>
  <si>
    <t>Micronet S.A.S.S1_ETP (accesorio)_26</t>
  </si>
  <si>
    <t>Micronet S.A.S.S1_ETP (accesorio)_27</t>
  </si>
  <si>
    <t>Micronet S.A.S.S1_Servicio_28</t>
  </si>
  <si>
    <t>Micronet S.A.S.S1_Servicio_29</t>
  </si>
  <si>
    <t>Micronet S.A.S.S1_Servicio_30</t>
  </si>
  <si>
    <t>Micronet S.A.S.S1_Servicio_31</t>
  </si>
  <si>
    <t>Micronet S.A.S.S1_Servicio_32</t>
  </si>
  <si>
    <t>Micronet S.A.S.S1_Servicio_33</t>
  </si>
  <si>
    <t>Micronet S.A.S.S1_Servicio_34</t>
  </si>
  <si>
    <t>Micronet S.A.S.S1_Servicio_35</t>
  </si>
  <si>
    <t>Micronet S.A.S.S1_Servicio_36</t>
  </si>
  <si>
    <t>Micronet S.A.S.S1_Servicio_37</t>
  </si>
  <si>
    <t>Micronet S.A.S.S1_Servicio_38</t>
  </si>
  <si>
    <t>Micronet S.A.S.S1_Servicio_39</t>
  </si>
  <si>
    <t>Micronet S.A.S.S1_Servicio_40</t>
  </si>
  <si>
    <t>Micronet S.A.S.S1_Servicio_41</t>
  </si>
  <si>
    <t>Micronet S.A.S.S1_Servicio_42</t>
  </si>
  <si>
    <t>Micronet S.A.S.S1_Servicio_43</t>
  </si>
  <si>
    <t>Micronet S.A.S.S1_Servicio_44</t>
  </si>
  <si>
    <t>Micronet S.A.S.S1_Servicio_45</t>
  </si>
  <si>
    <t>Micronet S.A.S.S1_Servicio_46</t>
  </si>
  <si>
    <t>Micronet S.A.S.S1_Servicio_47</t>
  </si>
  <si>
    <t>Micronet S.A.S.S1_Servicio_48</t>
  </si>
  <si>
    <t>Micronet S.A.S.S1_Servicio_49</t>
  </si>
  <si>
    <t>Micronet S.A.S.S1_Servicio_50</t>
  </si>
  <si>
    <t>Micronet S.A.S.S1_Servicio_51</t>
  </si>
  <si>
    <t>Micronet S.A.S.S1_Servicio_52</t>
  </si>
  <si>
    <t>Micronet S.A.S.S1_Servicio_53</t>
  </si>
  <si>
    <t>Micronet S.A.S.S1_Servicio_54</t>
  </si>
  <si>
    <t>Micronet S.A.S.S1_Servicio_55</t>
  </si>
  <si>
    <t>Micronet S.A.S.S1_Servicio_56</t>
  </si>
  <si>
    <t>Micronet S.A.S.S1_Servicio_57</t>
  </si>
  <si>
    <t>Micronet S.A.S.S1_Servicio_58</t>
  </si>
  <si>
    <t>Micronet S.A.S.S1_Servicio_59</t>
  </si>
  <si>
    <t>Micronet S.A.S.S1_Servicio_60</t>
  </si>
  <si>
    <t>Micronet S.A.S.S1_Servicio_61</t>
  </si>
  <si>
    <t>Micronet S.A.S.S1_Servicio_62</t>
  </si>
  <si>
    <t>Micronet S.A.S.S1_Servicio_63</t>
  </si>
  <si>
    <t>Micronet S.A.S.S1_Servicio_64</t>
  </si>
  <si>
    <t>Micronet S.A.S.S1_Servicio_65</t>
  </si>
  <si>
    <t>Micronet S.A.S.S1_Servicio_66</t>
  </si>
  <si>
    <t>Savera S.A.S.S1_ETP_1</t>
  </si>
  <si>
    <t>Savera S.A.S.S1_ETP_2</t>
  </si>
  <si>
    <t>Savera S.A.S.S1_ETP_3</t>
  </si>
  <si>
    <t>Savera S.A.S.S1_ETP_4</t>
  </si>
  <si>
    <t>Savera S.A.S.S1_ETP_5</t>
  </si>
  <si>
    <t>Savera S.A.S.S1_ETP_6</t>
  </si>
  <si>
    <t>Savera S.A.S.S1_ETP_7</t>
  </si>
  <si>
    <t>Savera S.A.S.S1_ETP_8</t>
  </si>
  <si>
    <t>Savera S.A.S.S1_ETP_9</t>
  </si>
  <si>
    <t>Savera S.A.S.S1_ETP_10</t>
  </si>
  <si>
    <t>Savera S.A.S.S1_ETP_11</t>
  </si>
  <si>
    <t>Savera S.A.S.S1_ETP_12</t>
  </si>
  <si>
    <t>Savera S.A.S.S1_ETP_13</t>
  </si>
  <si>
    <t>Savera S.A.S.S1_ETP_14</t>
  </si>
  <si>
    <t>Savera S.A.S.S1_ETP_15</t>
  </si>
  <si>
    <t>Savera S.A.S.S1_ETP_16</t>
  </si>
  <si>
    <t>Savera S.A.S.S1_ETP_17</t>
  </si>
  <si>
    <t>Savera S.A.S.S1_ETP_18</t>
  </si>
  <si>
    <t>Savera S.A.S.S1_ETP (accesorio)_19</t>
  </si>
  <si>
    <t>Savera S.A.S.S1_ETP (accesorio)_20</t>
  </si>
  <si>
    <t>Savera S.A.S.S1_ETP (accesorio)_21</t>
  </si>
  <si>
    <t>Savera S.A.S.S1_ETP (accesorio)_22</t>
  </si>
  <si>
    <t>Savera S.A.S.S1_ETP (accesorio)_23</t>
  </si>
  <si>
    <t>Savera S.A.S.S1_ETP (accesorio)_24</t>
  </si>
  <si>
    <t>Savera S.A.S.S1_ETP (accesorio)_25</t>
  </si>
  <si>
    <t>Savera S.A.S.S1_ETP (accesorio)_26</t>
  </si>
  <si>
    <t>Savera S.A.S.S1_ETP (accesorio)_27</t>
  </si>
  <si>
    <t>Savera S.A.S.S1_Servicio_28</t>
  </si>
  <si>
    <t>Savera S.A.S.S1_Servicio_29</t>
  </si>
  <si>
    <t>Savera S.A.S.S1_Servicio_30</t>
  </si>
  <si>
    <t>Savera S.A.S.S1_Servicio_31</t>
  </si>
  <si>
    <t>Savera S.A.S.S1_Servicio_32</t>
  </si>
  <si>
    <t>Savera S.A.S.S1_Servicio_33</t>
  </si>
  <si>
    <t>Savera S.A.S.S1_Servicio_34</t>
  </si>
  <si>
    <t>Savera S.A.S.S1_Servicio_35</t>
  </si>
  <si>
    <t>Savera S.A.S.S1_Servicio_36</t>
  </si>
  <si>
    <t>Savera S.A.S.S1_Servicio_37</t>
  </si>
  <si>
    <t>Savera S.A.S.S1_Servicio_38</t>
  </si>
  <si>
    <t>Savera S.A.S.S1_Servicio_39</t>
  </si>
  <si>
    <t>Savera S.A.S.S1_Servicio_40</t>
  </si>
  <si>
    <t>Savera S.A.S.S1_Servicio_41</t>
  </si>
  <si>
    <t>Savera S.A.S.S1_Servicio_42</t>
  </si>
  <si>
    <t>Savera S.A.S.S1_Servicio_43</t>
  </si>
  <si>
    <t>Savera S.A.S.S1_Servicio_44</t>
  </si>
  <si>
    <t>Savera S.A.S.S1_Servicio_45</t>
  </si>
  <si>
    <t>Savera S.A.S.S1_Servicio_46</t>
  </si>
  <si>
    <t>Savera S.A.S.S1_Servicio_47</t>
  </si>
  <si>
    <t>Savera S.A.S.S1_Servicio_48</t>
  </si>
  <si>
    <t>Savera S.A.S.S1_Servicio_49</t>
  </si>
  <si>
    <t>Savera S.A.S.S1_Servicio_50</t>
  </si>
  <si>
    <t>Savera S.A.S.S1_Servicio_51</t>
  </si>
  <si>
    <t>Savera S.A.S.S1_Servicio_52</t>
  </si>
  <si>
    <t>Savera S.A.S.S1_Servicio_53</t>
  </si>
  <si>
    <t>Savera S.A.S.S1_Servicio_54</t>
  </si>
  <si>
    <t>Savera S.A.S.S1_Servicio_55</t>
  </si>
  <si>
    <t>Savera S.A.S.S1_Servicio_56</t>
  </si>
  <si>
    <t>Savera S.A.S.S1_Servicio_57</t>
  </si>
  <si>
    <t>Savera S.A.S.S1_Servicio_58</t>
  </si>
  <si>
    <t>Savera S.A.S.S1_Servicio_59</t>
  </si>
  <si>
    <t>Savera S.A.S.S1_Servicio_60</t>
  </si>
  <si>
    <t>Savera S.A.S.S1_Servicio_61</t>
  </si>
  <si>
    <t>Savera S.A.S.S1_Servicio_62</t>
  </si>
  <si>
    <t>Savera S.A.S.S1_Servicio_63</t>
  </si>
  <si>
    <t>Savera S.A.S.S1_Servicio_64</t>
  </si>
  <si>
    <t>Savera S.A.S.S1_Servicio_65</t>
  </si>
  <si>
    <t>Savera S.A.S.S1_Servicio_66</t>
  </si>
  <si>
    <t>Origin IT S.A.S.S1_ETP_1</t>
  </si>
  <si>
    <t>Origin IT S.A.S.S1_ETP_2</t>
  </si>
  <si>
    <t>Origin IT S.A.S.S1_ETP_3</t>
  </si>
  <si>
    <t>Origin IT S.A.S.S1_ETP_4</t>
  </si>
  <si>
    <t>Origin IT S.A.S.S1_ETP_5</t>
  </si>
  <si>
    <t>Origin IT S.A.S.S1_ETP_6</t>
  </si>
  <si>
    <t>Origin IT S.A.S.S1_ETP_7</t>
  </si>
  <si>
    <t>Origin IT S.A.S.S1_ETP_8</t>
  </si>
  <si>
    <t>Origin IT S.A.S.S1_ETP_9</t>
  </si>
  <si>
    <t>Origin IT S.A.S.S1_ETP_10</t>
  </si>
  <si>
    <t>Origin IT S.A.S.S1_ETP_11</t>
  </si>
  <si>
    <t>Origin IT S.A.S.S1_ETP_12</t>
  </si>
  <si>
    <t>Origin IT S.A.S.S1_ETP_13</t>
  </si>
  <si>
    <t>Origin IT S.A.S.S1_ETP_14</t>
  </si>
  <si>
    <t>Origin IT S.A.S.S1_ETP_15</t>
  </si>
  <si>
    <t>Origin IT S.A.S.S1_ETP_16</t>
  </si>
  <si>
    <t>Origin IT S.A.S.S1_ETP_17</t>
  </si>
  <si>
    <t>Origin IT S.A.S.S1_ETP_18</t>
  </si>
  <si>
    <t>Origin IT S.A.S.S1_ETP (accesorio)_19</t>
  </si>
  <si>
    <t>Origin IT S.A.S.S1_ETP (accesorio)_20</t>
  </si>
  <si>
    <t>Origin IT S.A.S.S1_ETP (accesorio)_21</t>
  </si>
  <si>
    <t>Origin IT S.A.S.S1_ETP (accesorio)_22</t>
  </si>
  <si>
    <t>Origin IT S.A.S.S1_ETP (accesorio)_23</t>
  </si>
  <si>
    <t>Origin IT S.A.S.S1_ETP (accesorio)_24</t>
  </si>
  <si>
    <t>Origin IT S.A.S.S1_ETP (accesorio)_25</t>
  </si>
  <si>
    <t>Origin IT S.A.S.S1_ETP (accesorio)_26</t>
  </si>
  <si>
    <t>Origin IT S.A.S.S1_ETP (accesorio)_27</t>
  </si>
  <si>
    <t>Origin IT S.A.S.S1_Servicio_28</t>
  </si>
  <si>
    <t>Origin IT S.A.S.S1_Servicio_29</t>
  </si>
  <si>
    <t>Origin IT S.A.S.S1_Servicio_30</t>
  </si>
  <si>
    <t>Origin IT S.A.S.S1_Servicio_31</t>
  </si>
  <si>
    <t>Origin IT S.A.S.S1_Servicio_32</t>
  </si>
  <si>
    <t>Origin IT S.A.S.S1_Servicio_33</t>
  </si>
  <si>
    <t>Origin IT S.A.S.S1_Servicio_34</t>
  </si>
  <si>
    <t>Origin IT S.A.S.S1_Servicio_35</t>
  </si>
  <si>
    <t>Origin IT S.A.S.S1_Servicio_36</t>
  </si>
  <si>
    <t>Origin IT S.A.S.S1_Servicio_37</t>
  </si>
  <si>
    <t>Origin IT S.A.S.S1_Servicio_38</t>
  </si>
  <si>
    <t>Origin IT S.A.S.S1_Servicio_39</t>
  </si>
  <si>
    <t>Origin IT S.A.S.S1_Servicio_40</t>
  </si>
  <si>
    <t>Origin IT S.A.S.S1_Servicio_41</t>
  </si>
  <si>
    <t>Origin IT S.A.S.S1_Servicio_42</t>
  </si>
  <si>
    <t>Origin IT S.A.S.S1_Servicio_43</t>
  </si>
  <si>
    <t>Origin IT S.A.S.S1_Servicio_44</t>
  </si>
  <si>
    <t>Origin IT S.A.S.S1_Servicio_45</t>
  </si>
  <si>
    <t>Origin IT S.A.S.S1_Servicio_46</t>
  </si>
  <si>
    <t>Origin IT S.A.S.S1_Servicio_47</t>
  </si>
  <si>
    <t>Origin IT S.A.S.S1_Servicio_48</t>
  </si>
  <si>
    <t>Origin IT S.A.S.S1_Servicio_49</t>
  </si>
  <si>
    <t>Origin IT S.A.S.S1_Servicio_50</t>
  </si>
  <si>
    <t>Origin IT S.A.S.S1_Servicio_51</t>
  </si>
  <si>
    <t>Origin IT S.A.S.S1_Servicio_52</t>
  </si>
  <si>
    <t>Origin IT S.A.S.S1_Servicio_53</t>
  </si>
  <si>
    <t>Origin IT S.A.S.S1_Servicio_54</t>
  </si>
  <si>
    <t>Origin IT S.A.S.S1_Servicio_55</t>
  </si>
  <si>
    <t>Origin IT S.A.S.S1_Servicio_56</t>
  </si>
  <si>
    <t>Origin IT S.A.S.S1_Servicio_57</t>
  </si>
  <si>
    <t>Origin IT S.A.S.S1_Servicio_58</t>
  </si>
  <si>
    <t>Origin IT S.A.S.S1_Servicio_59</t>
  </si>
  <si>
    <t>Origin IT S.A.S.S1_Servicio_60</t>
  </si>
  <si>
    <t>Origin IT S.A.S.S1_Servicio_61</t>
  </si>
  <si>
    <t>Origin IT S.A.S.S1_Servicio_62</t>
  </si>
  <si>
    <t>Origin IT S.A.S.S1_Servicio_63</t>
  </si>
  <si>
    <t>Origin IT S.A.S.S1_Servicio_64</t>
  </si>
  <si>
    <t>Origin IT S.A.S.S1_Servicio_65</t>
  </si>
  <si>
    <t>Origin IT S.A.S.S1_Servicio_66</t>
  </si>
  <si>
    <t>UT CCE TecnológicoS1_ETP_1</t>
  </si>
  <si>
    <t>UT CCE TecnológicoS1_ETP_2</t>
  </si>
  <si>
    <t>UT CCE TecnológicoS1_ETP_3</t>
  </si>
  <si>
    <t>UT CCE TecnológicoS1_ETP_4</t>
  </si>
  <si>
    <t>UT CCE TecnológicoS1_ETP_5</t>
  </si>
  <si>
    <t>UT CCE TecnológicoS1_ETP_6</t>
  </si>
  <si>
    <t>UT CCE TecnológicoS1_ETP_7</t>
  </si>
  <si>
    <t>UT CCE TecnológicoS1_ETP_8</t>
  </si>
  <si>
    <t>UT CCE TecnológicoS1_ETP_9</t>
  </si>
  <si>
    <t>UT CCE TecnológicoS1_ETP_10</t>
  </si>
  <si>
    <t>UT CCE TecnológicoS1_ETP_11</t>
  </si>
  <si>
    <t>UT CCE TecnológicoS1_ETP_12</t>
  </si>
  <si>
    <t>UT CCE TecnológicoS1_ETP_13</t>
  </si>
  <si>
    <t>UT CCE TecnológicoS1_ETP_14</t>
  </si>
  <si>
    <t>UT CCE TecnológicoS1_ETP_15</t>
  </si>
  <si>
    <t>UT CCE TecnológicoS1_ETP_16</t>
  </si>
  <si>
    <t>UT CCE TecnológicoS1_ETP_17</t>
  </si>
  <si>
    <t>UT CCE TecnológicoS1_ETP_18</t>
  </si>
  <si>
    <t>UT CCE TecnológicoS1_ETP (accesorio)_19</t>
  </si>
  <si>
    <t>UT CCE TecnológicoS1_ETP (accesorio)_20</t>
  </si>
  <si>
    <t>UT CCE TecnológicoS1_ETP (accesorio)_21</t>
  </si>
  <si>
    <t>UT CCE TecnológicoS1_ETP (accesorio)_22</t>
  </si>
  <si>
    <t>UT CCE TecnológicoS1_ETP (accesorio)_23</t>
  </si>
  <si>
    <t>UT CCE TecnológicoS1_ETP (accesorio)_24</t>
  </si>
  <si>
    <t>UT CCE TecnológicoS1_ETP (accesorio)_25</t>
  </si>
  <si>
    <t>UT CCE TecnológicoS1_ETP (accesorio)_26</t>
  </si>
  <si>
    <t>UT CCE TecnológicoS1_ETP (accesorio)_27</t>
  </si>
  <si>
    <t>UT CCE TecnológicoS1_Servicio_28</t>
  </si>
  <si>
    <t>UT CCE TecnológicoS1_Servicio_29</t>
  </si>
  <si>
    <t>UT CCE TecnológicoS1_Servicio_30</t>
  </si>
  <si>
    <t>UT CCE TecnológicoS1_Servicio_31</t>
  </si>
  <si>
    <t>UT CCE TecnológicoS1_Servicio_32</t>
  </si>
  <si>
    <t>UT CCE TecnológicoS1_Servicio_33</t>
  </si>
  <si>
    <t>UT CCE TecnológicoS1_Servicio_34</t>
  </si>
  <si>
    <t>UT CCE TecnológicoS1_Servicio_35</t>
  </si>
  <si>
    <t>UT CCE TecnológicoS1_Servicio_36</t>
  </si>
  <si>
    <t>UT CCE TecnológicoS1_Servicio_37</t>
  </si>
  <si>
    <t>UT CCE TecnológicoS1_Servicio_38</t>
  </si>
  <si>
    <t>UT CCE TecnológicoS1_Servicio_39</t>
  </si>
  <si>
    <t>UT CCE TecnológicoS1_Servicio_40</t>
  </si>
  <si>
    <t>UT CCE TecnológicoS1_Servicio_41</t>
  </si>
  <si>
    <t>UT CCE TecnológicoS1_Servicio_42</t>
  </si>
  <si>
    <t>UT CCE TecnológicoS1_Servicio_43</t>
  </si>
  <si>
    <t>UT CCE TecnológicoS1_Servicio_44</t>
  </si>
  <si>
    <t>UT CCE TecnológicoS1_Servicio_45</t>
  </si>
  <si>
    <t>UT CCE TecnológicoS1_Servicio_46</t>
  </si>
  <si>
    <t>UT CCE TecnológicoS1_Servicio_47</t>
  </si>
  <si>
    <t>UT CCE TecnológicoS1_Servicio_48</t>
  </si>
  <si>
    <t>UT CCE TecnológicoS1_Servicio_49</t>
  </si>
  <si>
    <t>UT CCE TecnológicoS1_Servicio_50</t>
  </si>
  <si>
    <t>UT CCE TecnológicoS1_Servicio_51</t>
  </si>
  <si>
    <t>UT CCE TecnológicoS1_Servicio_52</t>
  </si>
  <si>
    <t>UT CCE TecnológicoS1_Servicio_53</t>
  </si>
  <si>
    <t>UT CCE TecnológicoS1_Servicio_54</t>
  </si>
  <si>
    <t>UT CCE TecnológicoS1_Servicio_55</t>
  </si>
  <si>
    <t>UT CCE TecnológicoS1_Servicio_56</t>
  </si>
  <si>
    <t>UT CCE TecnológicoS1_Servicio_57</t>
  </si>
  <si>
    <t>UT CCE TecnológicoS1_Servicio_58</t>
  </si>
  <si>
    <t>UT CCE TecnológicoS1_Servicio_59</t>
  </si>
  <si>
    <t>UT CCE TecnológicoS1_Servicio_60</t>
  </si>
  <si>
    <t>UT CCE TecnológicoS1_Servicio_61</t>
  </si>
  <si>
    <t>UT CCE TecnológicoS1_Servicio_62</t>
  </si>
  <si>
    <t>UT CCE TecnológicoS1_Servicio_63</t>
  </si>
  <si>
    <t>UT CCE TecnológicoS1_Servicio_64</t>
  </si>
  <si>
    <t>UT CCE TecnológicoS1_Servicio_65</t>
  </si>
  <si>
    <t>UT CCE TecnológicoS1_Servicio_66</t>
  </si>
  <si>
    <t>Prointech Colombia S.A.S.S1_ETP_1</t>
  </si>
  <si>
    <t>Prointech Colombia S.A.S.S1_ETP_2</t>
  </si>
  <si>
    <t>Prointech Colombia S.A.S.S1_ETP_3</t>
  </si>
  <si>
    <t>Prointech Colombia S.A.S.S1_ETP_4</t>
  </si>
  <si>
    <t>Prointech Colombia S.A.S.S1_ETP_5</t>
  </si>
  <si>
    <t>Prointech Colombia S.A.S.S1_ETP_6</t>
  </si>
  <si>
    <t>Prointech Colombia S.A.S.S1_ETP_7</t>
  </si>
  <si>
    <t>Prointech Colombia S.A.S.S1_ETP_8</t>
  </si>
  <si>
    <t>Prointech Colombia S.A.S.S1_ETP_9</t>
  </si>
  <si>
    <t>Prointech Colombia S.A.S.S1_ETP_10</t>
  </si>
  <si>
    <t>Prointech Colombia S.A.S.S1_ETP_11</t>
  </si>
  <si>
    <t>Prointech Colombia S.A.S.S1_ETP_12</t>
  </si>
  <si>
    <t>Prointech Colombia S.A.S.S1_ETP_13</t>
  </si>
  <si>
    <t>Prointech Colombia S.A.S.S1_ETP_14</t>
  </si>
  <si>
    <t>Prointech Colombia S.A.S.S1_ETP_15</t>
  </si>
  <si>
    <t>Prointech Colombia S.A.S.S1_ETP_16</t>
  </si>
  <si>
    <t>Prointech Colombia S.A.S.S1_ETP_17</t>
  </si>
  <si>
    <t>Prointech Colombia S.A.S.S1_ETP_18</t>
  </si>
  <si>
    <t>Prointech Colombia S.A.S.S1_ETP (accesorio)_19</t>
  </si>
  <si>
    <t>Prointech Colombia S.A.S.S1_ETP (accesorio)_20</t>
  </si>
  <si>
    <t>Prointech Colombia S.A.S.S1_ETP (accesorio)_21</t>
  </si>
  <si>
    <t>Prointech Colombia S.A.S.S1_ETP (accesorio)_22</t>
  </si>
  <si>
    <t>Prointech Colombia S.A.S.S1_ETP (accesorio)_23</t>
  </si>
  <si>
    <t>Prointech Colombia S.A.S.S1_ETP (accesorio)_24</t>
  </si>
  <si>
    <t>Prointech Colombia S.A.S.S1_ETP (accesorio)_25</t>
  </si>
  <si>
    <t>Prointech Colombia S.A.S.S1_ETP (accesorio)_26</t>
  </si>
  <si>
    <t>Prointech Colombia S.A.S.S1_ETP (accesorio)_27</t>
  </si>
  <si>
    <t>Prointech Colombia S.A.S.S1_Servicio_28</t>
  </si>
  <si>
    <t>Prointech Colombia S.A.S.S1_Servicio_29</t>
  </si>
  <si>
    <t>Prointech Colombia S.A.S.S1_Servicio_30</t>
  </si>
  <si>
    <t>Prointech Colombia S.A.S.S1_Servicio_31</t>
  </si>
  <si>
    <t>Prointech Colombia S.A.S.S1_Servicio_32</t>
  </si>
  <si>
    <t>Prointech Colombia S.A.S.S1_Servicio_33</t>
  </si>
  <si>
    <t>Prointech Colombia S.A.S.S1_Servicio_34</t>
  </si>
  <si>
    <t>Prointech Colombia S.A.S.S1_Servicio_35</t>
  </si>
  <si>
    <t>Prointech Colombia S.A.S.S1_Servicio_36</t>
  </si>
  <si>
    <t>Prointech Colombia S.A.S.S1_Servicio_37</t>
  </si>
  <si>
    <t>Prointech Colombia S.A.S.S1_Servicio_38</t>
  </si>
  <si>
    <t>Prointech Colombia S.A.S.S1_Servicio_39</t>
  </si>
  <si>
    <t>Prointech Colombia S.A.S.S1_Servicio_40</t>
  </si>
  <si>
    <t>Prointech Colombia S.A.S.S1_Servicio_41</t>
  </si>
  <si>
    <t>Prointech Colombia S.A.S.S1_Servicio_42</t>
  </si>
  <si>
    <t>Prointech Colombia S.A.S.S1_Servicio_43</t>
  </si>
  <si>
    <t>Prointech Colombia S.A.S.S1_Servicio_44</t>
  </si>
  <si>
    <t>Prointech Colombia S.A.S.S1_Servicio_45</t>
  </si>
  <si>
    <t>Prointech Colombia S.A.S.S1_Servicio_46</t>
  </si>
  <si>
    <t>Prointech Colombia S.A.S.S1_Servicio_47</t>
  </si>
  <si>
    <t>Prointech Colombia S.A.S.S1_Servicio_48</t>
  </si>
  <si>
    <t>Prointech Colombia S.A.S.S1_Servicio_49</t>
  </si>
  <si>
    <t>Prointech Colombia S.A.S.S1_Servicio_50</t>
  </si>
  <si>
    <t>Prointech Colombia S.A.S.S1_Servicio_51</t>
  </si>
  <si>
    <t>Prointech Colombia S.A.S.S1_Servicio_52</t>
  </si>
  <si>
    <t>Prointech Colombia S.A.S.S1_Servicio_53</t>
  </si>
  <si>
    <t>Prointech Colombia S.A.S.S1_Servicio_54</t>
  </si>
  <si>
    <t>Prointech Colombia S.A.S.S1_Servicio_55</t>
  </si>
  <si>
    <t>Prointech Colombia S.A.S.S1_Servicio_56</t>
  </si>
  <si>
    <t>Prointech Colombia S.A.S.S1_Servicio_57</t>
  </si>
  <si>
    <t>Prointech Colombia S.A.S.S1_Servicio_58</t>
  </si>
  <si>
    <t>Prointech Colombia S.A.S.S1_Servicio_59</t>
  </si>
  <si>
    <t>Prointech Colombia S.A.S.S1_Servicio_60</t>
  </si>
  <si>
    <t>Prointech Colombia S.A.S.S1_Servicio_61</t>
  </si>
  <si>
    <t>Prointech Colombia S.A.S.S1_Servicio_62</t>
  </si>
  <si>
    <t>Prointech Colombia S.A.S.S1_Servicio_63</t>
  </si>
  <si>
    <t>Prointech Colombia S.A.S.S1_Servicio_64</t>
  </si>
  <si>
    <t>Prointech Colombia S.A.S.S1_Servicio_65</t>
  </si>
  <si>
    <t>Prointech Colombia S.A.S.S1_Servicio_66</t>
  </si>
  <si>
    <t>Controles Empresariales Ltda.S1_ETP_1</t>
  </si>
  <si>
    <t>Controles Empresariales Ltda.S1_ETP_2</t>
  </si>
  <si>
    <t>Controles Empresariales Ltda.S1_ETP_3</t>
  </si>
  <si>
    <t>Controles Empresariales Ltda.S1_ETP_4</t>
  </si>
  <si>
    <t>Controles Empresariales Ltda.S1_ETP_5</t>
  </si>
  <si>
    <t>Controles Empresariales Ltda.S1_ETP_6</t>
  </si>
  <si>
    <t>Controles Empresariales Ltda.S1_ETP_7</t>
  </si>
  <si>
    <t>Controles Empresariales Ltda.S1_ETP_8</t>
  </si>
  <si>
    <t>Controles Empresariales Ltda.S1_ETP_9</t>
  </si>
  <si>
    <t>Controles Empresariales Ltda.S1_ETP_10</t>
  </si>
  <si>
    <t>Controles Empresariales Ltda.S1_ETP_11</t>
  </si>
  <si>
    <t>Controles Empresariales Ltda.S1_ETP_12</t>
  </si>
  <si>
    <t>Controles Empresariales Ltda.S1_ETP_13</t>
  </si>
  <si>
    <t>Controles Empresariales Ltda.S1_ETP_14</t>
  </si>
  <si>
    <t>Controles Empresariales Ltda.S1_ETP_15</t>
  </si>
  <si>
    <t>Controles Empresariales Ltda.S1_ETP_16</t>
  </si>
  <si>
    <t>Controles Empresariales Ltda.S1_ETP_17</t>
  </si>
  <si>
    <t>Controles Empresariales Ltda.S1_ETP_18</t>
  </si>
  <si>
    <t>Controles Empresariales Ltda.S1_ETP (accesorio)_19</t>
  </si>
  <si>
    <t>Controles Empresariales Ltda.S1_ETP (accesorio)_20</t>
  </si>
  <si>
    <t>Controles Empresariales Ltda.S1_ETP (accesorio)_21</t>
  </si>
  <si>
    <t>Controles Empresariales Ltda.S1_ETP (accesorio)_22</t>
  </si>
  <si>
    <t>Controles Empresariales Ltda.S1_ETP (accesorio)_23</t>
  </si>
  <si>
    <t>Controles Empresariales Ltda.S1_ETP (accesorio)_24</t>
  </si>
  <si>
    <t>Controles Empresariales Ltda.S1_ETP (accesorio)_25</t>
  </si>
  <si>
    <t>Controles Empresariales Ltda.S1_ETP (accesorio)_26</t>
  </si>
  <si>
    <t>Controles Empresariales Ltda.S1_ETP (accesorio)_27</t>
  </si>
  <si>
    <t>Controles Empresariales Ltda.S1_Servicio_28</t>
  </si>
  <si>
    <t>Controles Empresariales Ltda.S1_Servicio_29</t>
  </si>
  <si>
    <t>Controles Empresariales Ltda.S1_Servicio_30</t>
  </si>
  <si>
    <t>Controles Empresariales Ltda.S1_Servicio_31</t>
  </si>
  <si>
    <t>Controles Empresariales Ltda.S1_Servicio_32</t>
  </si>
  <si>
    <t>Controles Empresariales Ltda.S1_Servicio_33</t>
  </si>
  <si>
    <t>Controles Empresariales Ltda.S1_Servicio_34</t>
  </si>
  <si>
    <t>Controles Empresariales Ltda.S1_Servicio_35</t>
  </si>
  <si>
    <t>Controles Empresariales Ltda.S1_Servicio_36</t>
  </si>
  <si>
    <t>Controles Empresariales Ltda.S1_Servicio_37</t>
  </si>
  <si>
    <t>Controles Empresariales Ltda.S1_Servicio_38</t>
  </si>
  <si>
    <t>Controles Empresariales Ltda.S1_Servicio_39</t>
  </si>
  <si>
    <t>Controles Empresariales Ltda.S1_Servicio_40</t>
  </si>
  <si>
    <t>Controles Empresariales Ltda.S1_Servicio_41</t>
  </si>
  <si>
    <t>Controles Empresariales Ltda.S1_Servicio_42</t>
  </si>
  <si>
    <t>Controles Empresariales Ltda.S1_Servicio_43</t>
  </si>
  <si>
    <t>Controles Empresariales Ltda.S1_Servicio_44</t>
  </si>
  <si>
    <t>Controles Empresariales Ltda.S1_Servicio_45</t>
  </si>
  <si>
    <t>Controles Empresariales Ltda.S1_Servicio_46</t>
  </si>
  <si>
    <t>Controles Empresariales Ltda.S1_Servicio_47</t>
  </si>
  <si>
    <t>Controles Empresariales Ltda.S1_Servicio_48</t>
  </si>
  <si>
    <t>Controles Empresariales Ltda.S1_Servicio_49</t>
  </si>
  <si>
    <t>Controles Empresariales Ltda.S1_Servicio_50</t>
  </si>
  <si>
    <t>Controles Empresariales Ltda.S1_Servicio_51</t>
  </si>
  <si>
    <t>Controles Empresariales Ltda.S1_Servicio_52</t>
  </si>
  <si>
    <t>Controles Empresariales Ltda.S1_Servicio_53</t>
  </si>
  <si>
    <t>Controles Empresariales Ltda.S1_Servicio_54</t>
  </si>
  <si>
    <t>Controles Empresariales Ltda.S1_Servicio_55</t>
  </si>
  <si>
    <t>Controles Empresariales Ltda.S1_Servicio_56</t>
  </si>
  <si>
    <t>Controles Empresariales Ltda.S1_Servicio_57</t>
  </si>
  <si>
    <t>Controles Empresariales Ltda.S1_Servicio_58</t>
  </si>
  <si>
    <t>Controles Empresariales Ltda.S1_Servicio_59</t>
  </si>
  <si>
    <t>Controles Empresariales Ltda.S1_Servicio_60</t>
  </si>
  <si>
    <t>Controles Empresariales Ltda.S1_Servicio_61</t>
  </si>
  <si>
    <t>Controles Empresariales Ltda.S1_Servicio_62</t>
  </si>
  <si>
    <t>Controles Empresariales Ltda.S1_Servicio_63</t>
  </si>
  <si>
    <t>Controles Empresariales Ltda.S1_Servicio_64</t>
  </si>
  <si>
    <t>Controles Empresariales Ltda.S1_Servicio_65</t>
  </si>
  <si>
    <t>Controles Empresariales Ltda.S1_Servicio_66</t>
  </si>
  <si>
    <t>Sumimas S.A.S.S2_ETP_2</t>
  </si>
  <si>
    <t>Sumimas S.A.S.S2_ETP_3</t>
  </si>
  <si>
    <t>Sumimas S.A.S.S2_ETP_4</t>
  </si>
  <si>
    <t>Sumimas S.A.S.S2_ETP_5</t>
  </si>
  <si>
    <t>Sumimas S.A.S.S2_ETP_6</t>
  </si>
  <si>
    <t>Sumimas S.A.S.S2_ETP_7</t>
  </si>
  <si>
    <t>Sumimas S.A.S.S2_ETP_8</t>
  </si>
  <si>
    <t>Sumimas S.A.S.S2_ETP_9</t>
  </si>
  <si>
    <t>Sumimas S.A.S.S2_ETP_10</t>
  </si>
  <si>
    <t>Sumimas S.A.S.S2_ETP_11</t>
  </si>
  <si>
    <t>Sumimas S.A.S.S2_ETP_12</t>
  </si>
  <si>
    <t>Sumimas S.A.S.S2_ETP (accesorio)_13</t>
  </si>
  <si>
    <t>Sumimas S.A.S.S2_ETP (accesorio)_14</t>
  </si>
  <si>
    <t>S2_ETP (accesorio)_14</t>
  </si>
  <si>
    <t>Sumimas S.A.S.S2_ETP (accesorio)_15</t>
  </si>
  <si>
    <t>S2_ETP (accesorio)_15</t>
  </si>
  <si>
    <t>Sumimas S.A.S.S2_ETP (accesorio)_16</t>
  </si>
  <si>
    <t>S2_ETP (accesorio)_16</t>
  </si>
  <si>
    <t>Sumimas S.A.S.S2_ETP (accesorio)_17</t>
  </si>
  <si>
    <t>S2_ETP (accesorio)_17</t>
  </si>
  <si>
    <t>Sumimas S.A.S.S2_Servicio_18</t>
  </si>
  <si>
    <t>Sumimas S.A.S.S2_Servicio_19</t>
  </si>
  <si>
    <t>S2_Servicio_19</t>
  </si>
  <si>
    <t>Sumimas S.A.S.S2_Servicio_20</t>
  </si>
  <si>
    <t>S2_Servicio_20</t>
  </si>
  <si>
    <t>Sumimas S.A.S.S2_Servicio_21</t>
  </si>
  <si>
    <t>Sumimas S.A.S.S2_Servicio_22</t>
  </si>
  <si>
    <t>S2_Servicio_22</t>
  </si>
  <si>
    <t>Sumimas S.A.S.S2_Servicio_23</t>
  </si>
  <si>
    <t>S2_Servicio_23</t>
  </si>
  <si>
    <t>Sumimas S.A.S.S2_Servicio_24</t>
  </si>
  <si>
    <t>Sumimas S.A.S.S2_Servicio_25</t>
  </si>
  <si>
    <t>S2_Servicio_25</t>
  </si>
  <si>
    <t>Sumimas S.A.S.S2_Servicio_26</t>
  </si>
  <si>
    <t>S2_Servicio_26</t>
  </si>
  <si>
    <t>Sumimas S.A.S.S2_Servicio_27</t>
  </si>
  <si>
    <t>S2_Servicio_27</t>
  </si>
  <si>
    <t>Sumimas S.A.S.S2_Servicio_28</t>
  </si>
  <si>
    <t>Sumimas S.A.S.S2_Servicio_29</t>
  </si>
  <si>
    <t>S2_Servicio_29</t>
  </si>
  <si>
    <t>Sumimas S.A.S.S2_Servicio_30</t>
  </si>
  <si>
    <t>S2_Servicio_30</t>
  </si>
  <si>
    <t>Sumimas S.A.S.S2_Servicio_31</t>
  </si>
  <si>
    <t>S2_Servicio_31</t>
  </si>
  <si>
    <t>Sumimas S.A.S.S2_Servicio_32</t>
  </si>
  <si>
    <t>S2_Servicio_32</t>
  </si>
  <si>
    <t>Sumimas S.A.S.S2_Servicio_33</t>
  </si>
  <si>
    <t>S2_Servicio_33</t>
  </si>
  <si>
    <t>Sumimas S.A.S.S2_Servicio_34</t>
  </si>
  <si>
    <t>S2_Servicio_34</t>
  </si>
  <si>
    <t>Sumimas S.A.S.S2_Servicio_35</t>
  </si>
  <si>
    <t>S2_Servicio_35</t>
  </si>
  <si>
    <t>Sumimas S.A.S.S2_Servicio_36</t>
  </si>
  <si>
    <t>S2_Servicio_36</t>
  </si>
  <si>
    <t>Sumimas S.A.S.S2_Servicio_37</t>
  </si>
  <si>
    <t>S2_Servicio_37</t>
  </si>
  <si>
    <t>Sumimas S.A.S.S2_Servicio_38</t>
  </si>
  <si>
    <t>S2_Servicio_38</t>
  </si>
  <si>
    <t>Sumimas S.A.S.S2_Servicio_39</t>
  </si>
  <si>
    <t>S2_Servicio_39</t>
  </si>
  <si>
    <t>Sumimas S.A.S.S2_Servicio_40</t>
  </si>
  <si>
    <t>S2_Servicio_40</t>
  </si>
  <si>
    <t>Sumimas S.A.S.S2_Servicio_41</t>
  </si>
  <si>
    <t>S2_Servicio_41</t>
  </si>
  <si>
    <t>Sumimas S.A.S.S2_Servicio_42</t>
  </si>
  <si>
    <t>S2_Servicio_42</t>
  </si>
  <si>
    <t>Redcomputo Ltda.S2_ETP_2</t>
  </si>
  <si>
    <t>Redcomputo Ltda.S2_ETP_3</t>
  </si>
  <si>
    <t>Redcomputo Ltda.S2_ETP_4</t>
  </si>
  <si>
    <t>Redcomputo Ltda.S2_ETP_5</t>
  </si>
  <si>
    <t>Redcomputo Ltda.S2_ETP_6</t>
  </si>
  <si>
    <t>Redcomputo Ltda.S2_ETP_7</t>
  </si>
  <si>
    <t>Redcomputo Ltda.S2_ETP_8</t>
  </si>
  <si>
    <t>Redcomputo Ltda.S2_ETP_9</t>
  </si>
  <si>
    <t>Redcomputo Ltda.S2_ETP_10</t>
  </si>
  <si>
    <t>Redcomputo Ltda.S2_ETP_11</t>
  </si>
  <si>
    <t>Redcomputo Ltda.S2_ETP_12</t>
  </si>
  <si>
    <t>Redcomputo Ltda.S2_ETP (accesorio)_13</t>
  </si>
  <si>
    <t>Redcomputo Ltda.S2_ETP (accesorio)_14</t>
  </si>
  <si>
    <t>Redcomputo Ltda.S2_ETP (accesorio)_15</t>
  </si>
  <si>
    <t>Redcomputo Ltda.S2_ETP (accesorio)_16</t>
  </si>
  <si>
    <t>Redcomputo Ltda.S2_ETP (accesorio)_17</t>
  </si>
  <si>
    <t>Redcomputo Ltda.S2_Servicio_18</t>
  </si>
  <si>
    <t>Redcomputo Ltda.S2_Servicio_19</t>
  </si>
  <si>
    <t>Redcomputo Ltda.S2_Servicio_20</t>
  </si>
  <si>
    <t>Redcomputo Ltda.S2_Servicio_21</t>
  </si>
  <si>
    <t>Redcomputo Ltda.S2_Servicio_22</t>
  </si>
  <si>
    <t>Redcomputo Ltda.S2_Servicio_23</t>
  </si>
  <si>
    <t>Redcomputo Ltda.S2_Servicio_24</t>
  </si>
  <si>
    <t>Redcomputo Ltda.S2_Servicio_25</t>
  </si>
  <si>
    <t>Redcomputo Ltda.S2_Servicio_26</t>
  </si>
  <si>
    <t>Redcomputo Ltda.S2_Servicio_27</t>
  </si>
  <si>
    <t>Redcomputo Ltda.S2_Servicio_28</t>
  </si>
  <si>
    <t>Redcomputo Ltda.S2_Servicio_29</t>
  </si>
  <si>
    <t>Redcomputo Ltda.S2_Servicio_30</t>
  </si>
  <si>
    <t>Redcomputo Ltda.S2_Servicio_31</t>
  </si>
  <si>
    <t>Redcomputo Ltda.S2_Servicio_32</t>
  </si>
  <si>
    <t>Redcomputo Ltda.S2_Servicio_33</t>
  </si>
  <si>
    <t>Redcomputo Ltda.S2_Servicio_34</t>
  </si>
  <si>
    <t>Redcomputo Ltda.S2_Servicio_35</t>
  </si>
  <si>
    <t>Redcomputo Ltda.S2_Servicio_36</t>
  </si>
  <si>
    <t>Redcomputo Ltda.S2_Servicio_37</t>
  </si>
  <si>
    <t>Redcomputo Ltda.S2_Servicio_38</t>
  </si>
  <si>
    <t>Redcomputo Ltda.S2_Servicio_39</t>
  </si>
  <si>
    <t>Redcomputo Ltda.S2_Servicio_40</t>
  </si>
  <si>
    <t>Redcomputo Ltda.S2_Servicio_41</t>
  </si>
  <si>
    <t>Redcomputo Ltda.S2_Servicio_42</t>
  </si>
  <si>
    <t>Nex computer S.A.S2_ETP_2</t>
  </si>
  <si>
    <t>Nex computer S.A.S2_ETP_3</t>
  </si>
  <si>
    <t>Nex computer S.A.S2_ETP_4</t>
  </si>
  <si>
    <t>Nex computer S.A.S2_ETP_5</t>
  </si>
  <si>
    <t>Nex computer S.A.S2_ETP_6</t>
  </si>
  <si>
    <t>Nex computer S.A.S2_ETP_7</t>
  </si>
  <si>
    <t>Nex computer S.A.S2_ETP_8</t>
  </si>
  <si>
    <t>Nex computer S.A.S2_ETP_9</t>
  </si>
  <si>
    <t>Nex computer S.A.S2_ETP_10</t>
  </si>
  <si>
    <t>Nex computer S.A.S2_ETP_11</t>
  </si>
  <si>
    <t>Nex computer S.A.S2_ETP_12</t>
  </si>
  <si>
    <t>Nex computer S.A.S2_ETP (accesorio)_13</t>
  </si>
  <si>
    <t>Nex computer S.A.S2_ETP (accesorio)_14</t>
  </si>
  <si>
    <t>Nex computer S.A.S2_ETP (accesorio)_15</t>
  </si>
  <si>
    <t>Nex computer S.A.S2_ETP (accesorio)_16</t>
  </si>
  <si>
    <t>Nex computer S.A.S2_ETP (accesorio)_17</t>
  </si>
  <si>
    <t>Nex computer S.A.S2_Servicio_18</t>
  </si>
  <si>
    <t>Nex computer S.A.S2_Servicio_19</t>
  </si>
  <si>
    <t>Nex computer S.A.S2_Servicio_20</t>
  </si>
  <si>
    <t>Nex computer S.A.S2_Servicio_21</t>
  </si>
  <si>
    <t>Nex computer S.A.S2_Servicio_22</t>
  </si>
  <si>
    <t>Nex computer S.A.S2_Servicio_23</t>
  </si>
  <si>
    <t>Nex computer S.A.S2_Servicio_24</t>
  </si>
  <si>
    <t>Nex computer S.A.S2_Servicio_25</t>
  </si>
  <si>
    <t>Nex computer S.A.S2_Servicio_26</t>
  </si>
  <si>
    <t>Nex computer S.A.S2_Servicio_27</t>
  </si>
  <si>
    <t>Nex computer S.A.S2_Servicio_28</t>
  </si>
  <si>
    <t>Nex computer S.A.S2_Servicio_29</t>
  </si>
  <si>
    <t>Nex computer S.A.S2_Servicio_30</t>
  </si>
  <si>
    <t>Nex computer S.A.S2_Servicio_31</t>
  </si>
  <si>
    <t>Nex computer S.A.S2_Servicio_32</t>
  </si>
  <si>
    <t>Nex computer S.A.S2_Servicio_33</t>
  </si>
  <si>
    <t>Nex computer S.A.S2_Servicio_34</t>
  </si>
  <si>
    <t>Nex computer S.A.S2_Servicio_35</t>
  </si>
  <si>
    <t>Nex computer S.A.S2_Servicio_36</t>
  </si>
  <si>
    <t>Nex computer S.A.S2_Servicio_37</t>
  </si>
  <si>
    <t>Nex computer S.A.S2_Servicio_38</t>
  </si>
  <si>
    <t>Nex computer S.A.S2_Servicio_39</t>
  </si>
  <si>
    <t>Nex computer S.A.S2_Servicio_40</t>
  </si>
  <si>
    <t>Nex computer S.A.S2_Servicio_41</t>
  </si>
  <si>
    <t>Nex computer S.A.S2_Servicio_42</t>
  </si>
  <si>
    <t>Colombiana de Software y Hardware Colsof S.A.S2_ETP_2</t>
  </si>
  <si>
    <t>Colombiana de Software y Hardware Colsof S.A.S2_ETP_3</t>
  </si>
  <si>
    <t>Colombiana de Software y Hardware Colsof S.A.S2_ETP_4</t>
  </si>
  <si>
    <t>Colombiana de Software y Hardware Colsof S.A.S2_ETP_5</t>
  </si>
  <si>
    <t>Colombiana de Software y Hardware Colsof S.A.S2_ETP_6</t>
  </si>
  <si>
    <t>Colombiana de Software y Hardware Colsof S.A.S2_ETP_7</t>
  </si>
  <si>
    <t>Colombiana de Software y Hardware Colsof S.A.S2_ETP_8</t>
  </si>
  <si>
    <t>Colombiana de Software y Hardware Colsof S.A.S2_ETP_9</t>
  </si>
  <si>
    <t>Colombiana de Software y Hardware Colsof S.A.S2_ETP_10</t>
  </si>
  <si>
    <t>Colombiana de Software y Hardware Colsof S.A.S2_ETP_11</t>
  </si>
  <si>
    <t>Colombiana de Software y Hardware Colsof S.A.S2_ETP_12</t>
  </si>
  <si>
    <t>Colombiana de Software y Hardware Colsof S.A.S2_ETP (accesorio)_13</t>
  </si>
  <si>
    <t>Colombiana de Software y Hardware Colsof S.A.S2_ETP (accesorio)_14</t>
  </si>
  <si>
    <t>Colombiana de Software y Hardware Colsof S.A.S2_ETP (accesorio)_15</t>
  </si>
  <si>
    <t>Colombiana de Software y Hardware Colsof S.A.S2_ETP (accesorio)_16</t>
  </si>
  <si>
    <t>Colombiana de Software y Hardware Colsof S.A.S2_ETP (accesorio)_17</t>
  </si>
  <si>
    <t>Colombiana de Software y Hardware Colsof S.A.S2_Servicio_18</t>
  </si>
  <si>
    <t>Colombiana de Software y Hardware Colsof S.A.S2_Servicio_19</t>
  </si>
  <si>
    <t>Colombiana de Software y Hardware Colsof S.A.S2_Servicio_20</t>
  </si>
  <si>
    <t>Colombiana de Software y Hardware Colsof S.A.S2_Servicio_21</t>
  </si>
  <si>
    <t>Colombiana de Software y Hardware Colsof S.A.S2_Servicio_22</t>
  </si>
  <si>
    <t>Colombiana de Software y Hardware Colsof S.A.S2_Servicio_23</t>
  </si>
  <si>
    <t>Colombiana de Software y Hardware Colsof S.A.S2_Servicio_24</t>
  </si>
  <si>
    <t>Colombiana de Software y Hardware Colsof S.A.S2_Servicio_25</t>
  </si>
  <si>
    <t>Colombiana de Software y Hardware Colsof S.A.S2_Servicio_26</t>
  </si>
  <si>
    <t>Colombiana de Software y Hardware Colsof S.A.S2_Servicio_27</t>
  </si>
  <si>
    <t>Colombiana de Software y Hardware Colsof S.A.S2_Servicio_28</t>
  </si>
  <si>
    <t>Colombiana de Software y Hardware Colsof S.A.S2_Servicio_29</t>
  </si>
  <si>
    <t>Colombiana de Software y Hardware Colsof S.A.S2_Servicio_30</t>
  </si>
  <si>
    <t>Colombiana de Software y Hardware Colsof S.A.S2_Servicio_31</t>
  </si>
  <si>
    <t>Colombiana de Software y Hardware Colsof S.A.S2_Servicio_32</t>
  </si>
  <si>
    <t>Colombiana de Software y Hardware Colsof S.A.S2_Servicio_33</t>
  </si>
  <si>
    <t>Colombiana de Software y Hardware Colsof S.A.S2_Servicio_34</t>
  </si>
  <si>
    <t>Colombiana de Software y Hardware Colsof S.A.S2_Servicio_35</t>
  </si>
  <si>
    <t>Colombiana de Software y Hardware Colsof S.A.S2_Servicio_36</t>
  </si>
  <si>
    <t>Colombiana de Software y Hardware Colsof S.A.S2_Servicio_37</t>
  </si>
  <si>
    <t>Colombiana de Software y Hardware Colsof S.A.S2_Servicio_38</t>
  </si>
  <si>
    <t>Colombiana de Software y Hardware Colsof S.A.S2_Servicio_39</t>
  </si>
  <si>
    <t>Colombiana de Software y Hardware Colsof S.A.S2_Servicio_40</t>
  </si>
  <si>
    <t>Colombiana de Software y Hardware Colsof S.A.S2_Servicio_41</t>
  </si>
  <si>
    <t>Colombiana de Software y Hardware Colsof S.A.S2_Servicio_42</t>
  </si>
  <si>
    <t>AconpiExpress S.A.S.S2_ETP_2</t>
  </si>
  <si>
    <t>AconpiExpress S.A.S.S2_ETP_3</t>
  </si>
  <si>
    <t>AconpiExpress S.A.S.S2_ETP_4</t>
  </si>
  <si>
    <t>AconpiExpress S.A.S.S2_ETP_5</t>
  </si>
  <si>
    <t>AconpiExpress S.A.S.S2_ETP_6</t>
  </si>
  <si>
    <t>AconpiExpress S.A.S.S2_ETP_7</t>
  </si>
  <si>
    <t>AconpiExpress S.A.S.S2_ETP_8</t>
  </si>
  <si>
    <t>AconpiExpress S.A.S.S2_ETP_9</t>
  </si>
  <si>
    <t>AconpiExpress S.A.S.S2_ETP_10</t>
  </si>
  <si>
    <t>AconpiExpress S.A.S.S2_ETP_11</t>
  </si>
  <si>
    <t>AconpiExpress S.A.S.S2_ETP_12</t>
  </si>
  <si>
    <t>AconpiExpress S.A.S.S2_ETP (accesorio)_13</t>
  </si>
  <si>
    <t>AconpiExpress S.A.S.S2_ETP (accesorio)_14</t>
  </si>
  <si>
    <t>AconpiExpress S.A.S.S2_ETP (accesorio)_15</t>
  </si>
  <si>
    <t>AconpiExpress S.A.S.S2_ETP (accesorio)_16</t>
  </si>
  <si>
    <t>AconpiExpress S.A.S.S2_ETP (accesorio)_17</t>
  </si>
  <si>
    <t>AconpiExpress S.A.S.S2_Servicio_18</t>
  </si>
  <si>
    <t>AconpiExpress S.A.S.S2_Servicio_19</t>
  </si>
  <si>
    <t>AconpiExpress S.A.S.S2_Servicio_20</t>
  </si>
  <si>
    <t>AconpiExpress S.A.S.S2_Servicio_21</t>
  </si>
  <si>
    <t>AconpiExpress S.A.S.S2_Servicio_22</t>
  </si>
  <si>
    <t>AconpiExpress S.A.S.S2_Servicio_23</t>
  </si>
  <si>
    <t>AconpiExpress S.A.S.S2_Servicio_24</t>
  </si>
  <si>
    <t>AconpiExpress S.A.S.S2_Servicio_25</t>
  </si>
  <si>
    <t>AconpiExpress S.A.S.S2_Servicio_26</t>
  </si>
  <si>
    <t>AconpiExpress S.A.S.S2_Servicio_27</t>
  </si>
  <si>
    <t>AconpiExpress S.A.S.S2_Servicio_28</t>
  </si>
  <si>
    <t>AconpiExpress S.A.S.S2_Servicio_29</t>
  </si>
  <si>
    <t>AconpiExpress S.A.S.S2_Servicio_30</t>
  </si>
  <si>
    <t>AconpiExpress S.A.S.S2_Servicio_31</t>
  </si>
  <si>
    <t>AconpiExpress S.A.S.S2_Servicio_32</t>
  </si>
  <si>
    <t>AconpiExpress S.A.S.S2_Servicio_33</t>
  </si>
  <si>
    <t>AconpiExpress S.A.S.S2_Servicio_34</t>
  </si>
  <si>
    <t>AconpiExpress S.A.S.S2_Servicio_35</t>
  </si>
  <si>
    <t>AconpiExpress S.A.S.S2_Servicio_36</t>
  </si>
  <si>
    <t>AconpiExpress S.A.S.S2_Servicio_37</t>
  </si>
  <si>
    <t>AconpiExpress S.A.S.S2_Servicio_38</t>
  </si>
  <si>
    <t>AconpiExpress S.A.S.S2_Servicio_39</t>
  </si>
  <si>
    <t>AconpiExpress S.A.S.S2_Servicio_40</t>
  </si>
  <si>
    <t>AconpiExpress S.A.S.S2_Servicio_41</t>
  </si>
  <si>
    <t>AconpiExpress S.A.S.S2_Servicio_42</t>
  </si>
  <si>
    <t>Computer Center S.A.S.S2_ETP_2</t>
  </si>
  <si>
    <t>Computer Center S.A.S.S2_ETP_3</t>
  </si>
  <si>
    <t>Computer Center S.A.S.S2_ETP_4</t>
  </si>
  <si>
    <t>Computer Center S.A.S.S2_ETP_5</t>
  </si>
  <si>
    <t>Computer Center S.A.S.S2_ETP_6</t>
  </si>
  <si>
    <t>Computer Center S.A.S.S2_ETP_7</t>
  </si>
  <si>
    <t>Computer Center S.A.S.S2_ETP_8</t>
  </si>
  <si>
    <t>Computer Center S.A.S.S2_ETP_9</t>
  </si>
  <si>
    <t>Computer Center S.A.S.S2_ETP_10</t>
  </si>
  <si>
    <t>Computer Center S.A.S.S2_ETP_11</t>
  </si>
  <si>
    <t>Computer Center S.A.S.S2_ETP_12</t>
  </si>
  <si>
    <t>Computer Center S.A.S.S2_ETP (accesorio)_13</t>
  </si>
  <si>
    <t>Computer Center S.A.S.S2_ETP (accesorio)_14</t>
  </si>
  <si>
    <t>Computer Center S.A.S.S2_ETP (accesorio)_15</t>
  </si>
  <si>
    <t>Computer Center S.A.S.S2_ETP (accesorio)_16</t>
  </si>
  <si>
    <t>Computer Center S.A.S.S2_ETP (accesorio)_17</t>
  </si>
  <si>
    <t>Computer Center S.A.S.S2_Servicio_18</t>
  </si>
  <si>
    <t>Computer Center S.A.S.S2_Servicio_19</t>
  </si>
  <si>
    <t>Computer Center S.A.S.S2_Servicio_20</t>
  </si>
  <si>
    <t>Computer Center S.A.S.S2_Servicio_21</t>
  </si>
  <si>
    <t>Computer Center S.A.S.S2_Servicio_22</t>
  </si>
  <si>
    <t>Computer Center S.A.S.S2_Servicio_23</t>
  </si>
  <si>
    <t>Computer Center S.A.S.S2_Servicio_24</t>
  </si>
  <si>
    <t>Computer Center S.A.S.S2_Servicio_25</t>
  </si>
  <si>
    <t>Computer Center S.A.S.S2_Servicio_26</t>
  </si>
  <si>
    <t>Computer Center S.A.S.S2_Servicio_27</t>
  </si>
  <si>
    <t>Computer Center S.A.S.S2_Servicio_28</t>
  </si>
  <si>
    <t>Computer Center S.A.S.S2_Servicio_29</t>
  </si>
  <si>
    <t>Computer Center S.A.S.S2_Servicio_30</t>
  </si>
  <si>
    <t>Computer Center S.A.S.S2_Servicio_31</t>
  </si>
  <si>
    <t>Computer Center S.A.S.S2_Servicio_32</t>
  </si>
  <si>
    <t>Computer Center S.A.S.S2_Servicio_33</t>
  </si>
  <si>
    <t>Computer Center S.A.S.S2_Servicio_34</t>
  </si>
  <si>
    <t>Computer Center S.A.S.S2_Servicio_35</t>
  </si>
  <si>
    <t>Computer Center S.A.S.S2_Servicio_36</t>
  </si>
  <si>
    <t>Computer Center S.A.S.S2_Servicio_37</t>
  </si>
  <si>
    <t>Computer Center S.A.S.S2_Servicio_38</t>
  </si>
  <si>
    <t>Computer Center S.A.S.S2_Servicio_39</t>
  </si>
  <si>
    <t>Computer Center S.A.S.S2_Servicio_40</t>
  </si>
  <si>
    <t>Computer Center S.A.S.S2_Servicio_41</t>
  </si>
  <si>
    <t>Computer Center S.A.S.S2_Servicio_42</t>
  </si>
  <si>
    <t>Computel System S.A.S.S2_ETP_2</t>
  </si>
  <si>
    <t>Computel System S.A.S.S2_ETP_3</t>
  </si>
  <si>
    <t>Computel System S.A.S.S2_ETP_4</t>
  </si>
  <si>
    <t>Computel System S.A.S.S2_ETP_5</t>
  </si>
  <si>
    <t>Computel System S.A.S.S2_ETP_6</t>
  </si>
  <si>
    <t>Computel System S.A.S.S2_ETP_7</t>
  </si>
  <si>
    <t>Computel System S.A.S.S2_ETP_8</t>
  </si>
  <si>
    <t>Computel System S.A.S.S2_ETP_9</t>
  </si>
  <si>
    <t>Computel System S.A.S.S2_ETP_10</t>
  </si>
  <si>
    <t>Computel System S.A.S.S2_ETP_11</t>
  </si>
  <si>
    <t>Computel System S.A.S.S2_ETP_12</t>
  </si>
  <si>
    <t>Computel System S.A.S.S2_ETP (accesorio)_13</t>
  </si>
  <si>
    <t>Computel System S.A.S.S2_ETP (accesorio)_14</t>
  </si>
  <si>
    <t>Computel System S.A.S.S2_ETP (accesorio)_15</t>
  </si>
  <si>
    <t>Computel System S.A.S.S2_ETP (accesorio)_16</t>
  </si>
  <si>
    <t>Computel System S.A.S.S2_ETP (accesorio)_17</t>
  </si>
  <si>
    <t>Computel System S.A.S.S2_Servicio_18</t>
  </si>
  <si>
    <t>Computel System S.A.S.S2_Servicio_19</t>
  </si>
  <si>
    <t>Computel System S.A.S.S2_Servicio_20</t>
  </si>
  <si>
    <t>Computel System S.A.S.S2_Servicio_21</t>
  </si>
  <si>
    <t>Computel System S.A.S.S2_Servicio_22</t>
  </si>
  <si>
    <t>Computel System S.A.S.S2_Servicio_23</t>
  </si>
  <si>
    <t>Computel System S.A.S.S2_Servicio_24</t>
  </si>
  <si>
    <t>Computel System S.A.S.S2_Servicio_25</t>
  </si>
  <si>
    <t>Computel System S.A.S.S2_Servicio_26</t>
  </si>
  <si>
    <t>Computel System S.A.S.S2_Servicio_27</t>
  </si>
  <si>
    <t>Computel System S.A.S.S2_Servicio_28</t>
  </si>
  <si>
    <t>Computel System S.A.S.S2_Servicio_29</t>
  </si>
  <si>
    <t>Computel System S.A.S.S2_Servicio_30</t>
  </si>
  <si>
    <t>Computel System S.A.S.S2_Servicio_31</t>
  </si>
  <si>
    <t>Computel System S.A.S.S2_Servicio_32</t>
  </si>
  <si>
    <t>Computel System S.A.S.S2_Servicio_33</t>
  </si>
  <si>
    <t>Computel System S.A.S.S2_Servicio_34</t>
  </si>
  <si>
    <t>Computel System S.A.S.S2_Servicio_35</t>
  </si>
  <si>
    <t>Computel System S.A.S.S2_Servicio_36</t>
  </si>
  <si>
    <t>Computel System S.A.S.S2_Servicio_37</t>
  </si>
  <si>
    <t>Computel System S.A.S.S2_Servicio_38</t>
  </si>
  <si>
    <t>Computel System S.A.S.S2_Servicio_39</t>
  </si>
  <si>
    <t>Computel System S.A.S.S2_Servicio_40</t>
  </si>
  <si>
    <t>Computel System S.A.S.S2_Servicio_41</t>
  </si>
  <si>
    <t>Computel System S.A.S.S2_Servicio_42</t>
  </si>
  <si>
    <t>Uniples S.A.S2_ETP_2</t>
  </si>
  <si>
    <t>Uniples S.A.S2_ETP_3</t>
  </si>
  <si>
    <t>Uniples S.A.S2_ETP_4</t>
  </si>
  <si>
    <t>Uniples S.A.S2_ETP_5</t>
  </si>
  <si>
    <t>Uniples S.A.S2_ETP_6</t>
  </si>
  <si>
    <t>Uniples S.A.S2_ETP_7</t>
  </si>
  <si>
    <t>Uniples S.A.S2_ETP_8</t>
  </si>
  <si>
    <t>Uniples S.A.S2_ETP_9</t>
  </si>
  <si>
    <t>Uniples S.A.S2_ETP_10</t>
  </si>
  <si>
    <t>Uniples S.A.S2_ETP_11</t>
  </si>
  <si>
    <t>Uniples S.A.S2_ETP_12</t>
  </si>
  <si>
    <t>Uniples S.A.S2_ETP (accesorio)_13</t>
  </si>
  <si>
    <t>Uniples S.A.S2_ETP (accesorio)_14</t>
  </si>
  <si>
    <t>Uniples S.A.S2_ETP (accesorio)_15</t>
  </si>
  <si>
    <t>Uniples S.A.S2_ETP (accesorio)_16</t>
  </si>
  <si>
    <t>Uniples S.A.S2_ETP (accesorio)_17</t>
  </si>
  <si>
    <t>Uniples S.A.S2_Servicio_18</t>
  </si>
  <si>
    <t>Uniples S.A.S2_Servicio_19</t>
  </si>
  <si>
    <t>Uniples S.A.S2_Servicio_20</t>
  </si>
  <si>
    <t>Uniples S.A.S2_Servicio_21</t>
  </si>
  <si>
    <t>Uniples S.A.S2_Servicio_22</t>
  </si>
  <si>
    <t>Uniples S.A.S2_Servicio_23</t>
  </si>
  <si>
    <t>Uniples S.A.S2_Servicio_24</t>
  </si>
  <si>
    <t>Uniples S.A.S2_Servicio_25</t>
  </si>
  <si>
    <t>Uniples S.A.S2_Servicio_26</t>
  </si>
  <si>
    <t>Uniples S.A.S2_Servicio_27</t>
  </si>
  <si>
    <t>Uniples S.A.S2_Servicio_28</t>
  </si>
  <si>
    <t>Uniples S.A.S2_Servicio_29</t>
  </si>
  <si>
    <t>Uniples S.A.S2_Servicio_30</t>
  </si>
  <si>
    <t>Uniples S.A.S2_Servicio_31</t>
  </si>
  <si>
    <t>Uniples S.A.S2_Servicio_32</t>
  </si>
  <si>
    <t>Uniples S.A.S2_Servicio_33</t>
  </si>
  <si>
    <t>Uniples S.A.S2_Servicio_34</t>
  </si>
  <si>
    <t>Uniples S.A.S2_Servicio_35</t>
  </si>
  <si>
    <t>Uniples S.A.S2_Servicio_36</t>
  </si>
  <si>
    <t>Uniples S.A.S2_Servicio_37</t>
  </si>
  <si>
    <t>Uniples S.A.S2_Servicio_38</t>
  </si>
  <si>
    <t>Uniples S.A.S2_Servicio_39</t>
  </si>
  <si>
    <t>Uniples S.A.S2_Servicio_40</t>
  </si>
  <si>
    <t>Uniples S.A.S2_Servicio_41</t>
  </si>
  <si>
    <t>Uniples S.A.S2_Servicio_42</t>
  </si>
  <si>
    <t>Microhard S.A.S.S2_ETP_2</t>
  </si>
  <si>
    <t>Microhard S.A.S.S2_ETP_3</t>
  </si>
  <si>
    <t>Microhard S.A.S.S2_ETP_4</t>
  </si>
  <si>
    <t>Microhard S.A.S.S2_ETP_5</t>
  </si>
  <si>
    <t>Microhard S.A.S.S2_ETP_6</t>
  </si>
  <si>
    <t>Microhard S.A.S.S2_ETP_7</t>
  </si>
  <si>
    <t>Microhard S.A.S.S2_ETP_8</t>
  </si>
  <si>
    <t>Microhard S.A.S.S2_ETP_9</t>
  </si>
  <si>
    <t>Microhard S.A.S.S2_ETP_10</t>
  </si>
  <si>
    <t>Microhard S.A.S.S2_ETP_11</t>
  </si>
  <si>
    <t>Microhard S.A.S.S2_ETP_12</t>
  </si>
  <si>
    <t>Microhard S.A.S.S2_ETP (accesorio)_13</t>
  </si>
  <si>
    <t>Microhard S.A.S.S2_ETP (accesorio)_14</t>
  </si>
  <si>
    <t>Microhard S.A.S.S2_ETP (accesorio)_15</t>
  </si>
  <si>
    <t>Microhard S.A.S.S2_ETP (accesorio)_16</t>
  </si>
  <si>
    <t>Microhard S.A.S.S2_ETP (accesorio)_17</t>
  </si>
  <si>
    <t>Microhard S.A.S.S2_Servicio_18</t>
  </si>
  <si>
    <t>Microhard S.A.S.S2_Servicio_19</t>
  </si>
  <si>
    <t>Microhard S.A.S.S2_Servicio_20</t>
  </si>
  <si>
    <t>Microhard S.A.S.S2_Servicio_21</t>
  </si>
  <si>
    <t>Microhard S.A.S.S2_Servicio_22</t>
  </si>
  <si>
    <t>Microhard S.A.S.S2_Servicio_23</t>
  </si>
  <si>
    <t>Microhard S.A.S.S2_Servicio_24</t>
  </si>
  <si>
    <t>Microhard S.A.S.S2_Servicio_25</t>
  </si>
  <si>
    <t>Microhard S.A.S.S2_Servicio_26</t>
  </si>
  <si>
    <t>Microhard S.A.S.S2_Servicio_27</t>
  </si>
  <si>
    <t>Microhard S.A.S.S2_Servicio_28</t>
  </si>
  <si>
    <t>Microhard S.A.S.S2_Servicio_29</t>
  </si>
  <si>
    <t>Microhard S.A.S.S2_Servicio_30</t>
  </si>
  <si>
    <t>Microhard S.A.S.S2_Servicio_31</t>
  </si>
  <si>
    <t>Microhard S.A.S.S2_Servicio_32</t>
  </si>
  <si>
    <t>Microhard S.A.S.S2_Servicio_33</t>
  </si>
  <si>
    <t>Microhard S.A.S.S2_Servicio_34</t>
  </si>
  <si>
    <t>Microhard S.A.S.S2_Servicio_35</t>
  </si>
  <si>
    <t>Microhard S.A.S.S2_Servicio_36</t>
  </si>
  <si>
    <t>Microhard S.A.S.S2_Servicio_37</t>
  </si>
  <si>
    <t>Microhard S.A.S.S2_Servicio_38</t>
  </si>
  <si>
    <t>Microhard S.A.S.S2_Servicio_39</t>
  </si>
  <si>
    <t>Microhard S.A.S.S2_Servicio_40</t>
  </si>
  <si>
    <t>Microhard S.A.S.S2_Servicio_41</t>
  </si>
  <si>
    <t>Microhard S.A.S.S2_Servicio_42</t>
  </si>
  <si>
    <t>Origin IT S.A.S.S2_ETP_2</t>
  </si>
  <si>
    <t>Origin IT S.A.S.S2_ETP_3</t>
  </si>
  <si>
    <t>Origin IT S.A.S.S2_ETP_4</t>
  </si>
  <si>
    <t>Origin IT S.A.S.S2_ETP_5</t>
  </si>
  <si>
    <t>Origin IT S.A.S.S2_ETP_6</t>
  </si>
  <si>
    <t>Origin IT S.A.S.S2_ETP_7</t>
  </si>
  <si>
    <t>Origin IT S.A.S.S2_ETP_8</t>
  </si>
  <si>
    <t>Origin IT S.A.S.S2_ETP_9</t>
  </si>
  <si>
    <t>Origin IT S.A.S.S2_ETP_10</t>
  </si>
  <si>
    <t>Origin IT S.A.S.S2_ETP_11</t>
  </si>
  <si>
    <t>Origin IT S.A.S.S2_ETP_12</t>
  </si>
  <si>
    <t>Origin IT S.A.S.S2_ETP (accesorio)_13</t>
  </si>
  <si>
    <t>Origin IT S.A.S.S2_ETP (accesorio)_14</t>
  </si>
  <si>
    <t>Origin IT S.A.S.S2_ETP (accesorio)_15</t>
  </si>
  <si>
    <t>Origin IT S.A.S.S2_ETP (accesorio)_16</t>
  </si>
  <si>
    <t>Origin IT S.A.S.S2_ETP (accesorio)_17</t>
  </si>
  <si>
    <t>Origin IT S.A.S.S2_Servicio_18</t>
  </si>
  <si>
    <t>Origin IT S.A.S.S2_Servicio_19</t>
  </si>
  <si>
    <t>Origin IT S.A.S.S2_Servicio_20</t>
  </si>
  <si>
    <t>Origin IT S.A.S.S2_Servicio_21</t>
  </si>
  <si>
    <t>Origin IT S.A.S.S2_Servicio_22</t>
  </si>
  <si>
    <t>Origin IT S.A.S.S2_Servicio_23</t>
  </si>
  <si>
    <t>Origin IT S.A.S.S2_Servicio_24</t>
  </si>
  <si>
    <t>Origin IT S.A.S.S2_Servicio_25</t>
  </si>
  <si>
    <t>Origin IT S.A.S.S2_Servicio_26</t>
  </si>
  <si>
    <t>Origin IT S.A.S.S2_Servicio_27</t>
  </si>
  <si>
    <t>Origin IT S.A.S.S2_Servicio_28</t>
  </si>
  <si>
    <t>Origin IT S.A.S.S2_Servicio_29</t>
  </si>
  <si>
    <t>Origin IT S.A.S.S2_Servicio_30</t>
  </si>
  <si>
    <t>Origin IT S.A.S.S2_Servicio_31</t>
  </si>
  <si>
    <t>Origin IT S.A.S.S2_Servicio_32</t>
  </si>
  <si>
    <t>Origin IT S.A.S.S2_Servicio_33</t>
  </si>
  <si>
    <t>Origin IT S.A.S.S2_Servicio_34</t>
  </si>
  <si>
    <t>Origin IT S.A.S.S2_Servicio_35</t>
  </si>
  <si>
    <t>Origin IT S.A.S.S2_Servicio_36</t>
  </si>
  <si>
    <t>Origin IT S.A.S.S2_Servicio_37</t>
  </si>
  <si>
    <t>Origin IT S.A.S.S2_Servicio_38</t>
  </si>
  <si>
    <t>Origin IT S.A.S.S2_Servicio_39</t>
  </si>
  <si>
    <t>Origin IT S.A.S.S2_Servicio_40</t>
  </si>
  <si>
    <t>Origin IT S.A.S.S2_Servicio_41</t>
  </si>
  <si>
    <t>Origin IT S.A.S.S2_Servicio_42</t>
  </si>
  <si>
    <t>Savera S.A.S.S2_ETP_2</t>
  </si>
  <si>
    <t>Savera S.A.S.S2_ETP_3</t>
  </si>
  <si>
    <t>Savera S.A.S.S2_ETP_4</t>
  </si>
  <si>
    <t>Savera S.A.S.S2_ETP_5</t>
  </si>
  <si>
    <t>Savera S.A.S.S2_ETP_6</t>
  </si>
  <si>
    <t>Savera S.A.S.S2_ETP_7</t>
  </si>
  <si>
    <t>Savera S.A.S.S2_ETP_8</t>
  </si>
  <si>
    <t>Savera S.A.S.S2_ETP_9</t>
  </si>
  <si>
    <t>Savera S.A.S.S2_ETP_10</t>
  </si>
  <si>
    <t>Savera S.A.S.S2_ETP_11</t>
  </si>
  <si>
    <t>Savera S.A.S.S2_ETP_12</t>
  </si>
  <si>
    <t>Savera S.A.S.S2_ETP (accesorio)_13</t>
  </si>
  <si>
    <t>Savera S.A.S.S2_ETP (accesorio)_14</t>
  </si>
  <si>
    <t>Savera S.A.S.S2_ETP (accesorio)_15</t>
  </si>
  <si>
    <t>Savera S.A.S.S2_ETP (accesorio)_16</t>
  </si>
  <si>
    <t>Savera S.A.S.S2_ETP (accesorio)_17</t>
  </si>
  <si>
    <t>Savera S.A.S.S2_Servicio_18</t>
  </si>
  <si>
    <t>Savera S.A.S.S2_Servicio_19</t>
  </si>
  <si>
    <t>Savera S.A.S.S2_Servicio_20</t>
  </si>
  <si>
    <t>Savera S.A.S.S2_Servicio_21</t>
  </si>
  <si>
    <t>Savera S.A.S.S2_Servicio_22</t>
  </si>
  <si>
    <t>Savera S.A.S.S2_Servicio_23</t>
  </si>
  <si>
    <t>Savera S.A.S.S2_Servicio_24</t>
  </si>
  <si>
    <t>Savera S.A.S.S2_Servicio_25</t>
  </si>
  <si>
    <t>Savera S.A.S.S2_Servicio_26</t>
  </si>
  <si>
    <t>Savera S.A.S.S2_Servicio_27</t>
  </si>
  <si>
    <t>Savera S.A.S.S2_Servicio_28</t>
  </si>
  <si>
    <t>Savera S.A.S.S2_Servicio_29</t>
  </si>
  <si>
    <t>Savera S.A.S.S2_Servicio_30</t>
  </si>
  <si>
    <t>Savera S.A.S.S2_Servicio_31</t>
  </si>
  <si>
    <t>Savera S.A.S.S2_Servicio_32</t>
  </si>
  <si>
    <t>Savera S.A.S.S2_Servicio_33</t>
  </si>
  <si>
    <t>Savera S.A.S.S2_Servicio_34</t>
  </si>
  <si>
    <t>Savera S.A.S.S2_Servicio_35</t>
  </si>
  <si>
    <t>Savera S.A.S.S2_Servicio_36</t>
  </si>
  <si>
    <t>Savera S.A.S.S2_Servicio_37</t>
  </si>
  <si>
    <t>Savera S.A.S.S2_Servicio_38</t>
  </si>
  <si>
    <t>Savera S.A.S.S2_Servicio_39</t>
  </si>
  <si>
    <t>Savera S.A.S.S2_Servicio_40</t>
  </si>
  <si>
    <t>Savera S.A.S.S2_Servicio_41</t>
  </si>
  <si>
    <t>Savera S.A.S.S2_Servicio_42</t>
  </si>
  <si>
    <t>Sistetronics ltda.S2_ETP_2</t>
  </si>
  <si>
    <t>Sistetronics ltda.S2_ETP_3</t>
  </si>
  <si>
    <t>Sistetronics ltda.S2_ETP_4</t>
  </si>
  <si>
    <t>Sistetronics ltda.S2_ETP_5</t>
  </si>
  <si>
    <t>Sistetronics ltda.S2_ETP_6</t>
  </si>
  <si>
    <t>Sistetronics ltda.S2_ETP_7</t>
  </si>
  <si>
    <t>Sistetronics ltda.S2_ETP_8</t>
  </si>
  <si>
    <t>Sistetronics ltda.S2_ETP_9</t>
  </si>
  <si>
    <t>Sistetronics ltda.S2_ETP_10</t>
  </si>
  <si>
    <t>Sistetronics ltda.S2_ETP_11</t>
  </si>
  <si>
    <t>Sistetronics ltda.S2_ETP_12</t>
  </si>
  <si>
    <t>Sistetronics ltda.S2_ETP (accesorio)_13</t>
  </si>
  <si>
    <t>Sistetronics ltda.S2_ETP (accesorio)_14</t>
  </si>
  <si>
    <t>Sistetronics ltda.S2_ETP (accesorio)_15</t>
  </si>
  <si>
    <t>Sistetronics ltda.S2_ETP (accesorio)_16</t>
  </si>
  <si>
    <t>Sistetronics ltda.S2_ETP (accesorio)_17</t>
  </si>
  <si>
    <t>Sistetronics ltda.S2_Servicio_18</t>
  </si>
  <si>
    <t>Sistetronics ltda.S2_Servicio_19</t>
  </si>
  <si>
    <t>Sistetronics ltda.S2_Servicio_20</t>
  </si>
  <si>
    <t>Sistetronics ltda.S2_Servicio_21</t>
  </si>
  <si>
    <t>Sistetronics ltda.S2_Servicio_22</t>
  </si>
  <si>
    <t>Sistetronics ltda.S2_Servicio_23</t>
  </si>
  <si>
    <t>Sistetronics ltda.S2_Servicio_24</t>
  </si>
  <si>
    <t>Sistetronics ltda.S2_Servicio_25</t>
  </si>
  <si>
    <t>Sistetronics ltda.S2_Servicio_26</t>
  </si>
  <si>
    <t>Sistetronics ltda.S2_Servicio_27</t>
  </si>
  <si>
    <t>Sistetronics ltda.S2_Servicio_28</t>
  </si>
  <si>
    <t>Sistetronics ltda.S2_Servicio_29</t>
  </si>
  <si>
    <t>Sistetronics ltda.S2_Servicio_30</t>
  </si>
  <si>
    <t>Sistetronics ltda.S2_Servicio_31</t>
  </si>
  <si>
    <t>Sistetronics ltda.S2_Servicio_32</t>
  </si>
  <si>
    <t>Sistetronics ltda.S2_Servicio_33</t>
  </si>
  <si>
    <t>Sistetronics ltda.S2_Servicio_34</t>
  </si>
  <si>
    <t>Sistetronics ltda.S2_Servicio_35</t>
  </si>
  <si>
    <t>Sistetronics ltda.S2_Servicio_36</t>
  </si>
  <si>
    <t>Sistetronics ltda.S2_Servicio_37</t>
  </si>
  <si>
    <t>Sistetronics ltda.S2_Servicio_38</t>
  </si>
  <si>
    <t>Sistetronics ltda.S2_Servicio_39</t>
  </si>
  <si>
    <t>Sistetronics ltda.S2_Servicio_40</t>
  </si>
  <si>
    <t>Sistetronics ltda.S2_Servicio_41</t>
  </si>
  <si>
    <t>Sistetronics ltda.S2_Servicio_42</t>
  </si>
  <si>
    <t>I 3NET S.A.S.S2_ETP_2</t>
  </si>
  <si>
    <t>I 3NET S.A.S.S2_ETP_3</t>
  </si>
  <si>
    <t>I 3NET S.A.S.S2_ETP_4</t>
  </si>
  <si>
    <t>I 3NET S.A.S.S2_ETP_5</t>
  </si>
  <si>
    <t>I 3NET S.A.S.S2_ETP_6</t>
  </si>
  <si>
    <t>I 3NET S.A.S.S2_ETP_7</t>
  </si>
  <si>
    <t>I 3NET S.A.S.S2_ETP_8</t>
  </si>
  <si>
    <t>I 3NET S.A.S.S2_ETP_9</t>
  </si>
  <si>
    <t>I 3NET S.A.S.S2_ETP_10</t>
  </si>
  <si>
    <t>I 3NET S.A.S.S2_ETP_11</t>
  </si>
  <si>
    <t>I 3NET S.A.S.S2_ETP_12</t>
  </si>
  <si>
    <t>I 3NET S.A.S.S2_ETP (accesorio)_13</t>
  </si>
  <si>
    <t>I 3NET S.A.S.S2_ETP (accesorio)_14</t>
  </si>
  <si>
    <t>I 3NET S.A.S.S2_ETP (accesorio)_15</t>
  </si>
  <si>
    <t>I 3NET S.A.S.S2_ETP (accesorio)_16</t>
  </si>
  <si>
    <t>I 3NET S.A.S.S2_ETP (accesorio)_17</t>
  </si>
  <si>
    <t>I 3NET S.A.S.S2_Servicio_18</t>
  </si>
  <si>
    <t>I 3NET S.A.S.S2_Servicio_19</t>
  </si>
  <si>
    <t>I 3NET S.A.S.S2_Servicio_20</t>
  </si>
  <si>
    <t>I 3NET S.A.S.S2_Servicio_21</t>
  </si>
  <si>
    <t>I 3NET S.A.S.S2_Servicio_22</t>
  </si>
  <si>
    <t>I 3NET S.A.S.S2_Servicio_23</t>
  </si>
  <si>
    <t>I 3NET S.A.S.S2_Servicio_24</t>
  </si>
  <si>
    <t>I 3NET S.A.S.S2_Servicio_25</t>
  </si>
  <si>
    <t>I 3NET S.A.S.S2_Servicio_26</t>
  </si>
  <si>
    <t>I 3NET S.A.S.S2_Servicio_27</t>
  </si>
  <si>
    <t>I 3NET S.A.S.S2_Servicio_28</t>
  </si>
  <si>
    <t>I 3NET S.A.S.S2_Servicio_29</t>
  </si>
  <si>
    <t>I 3NET S.A.S.S2_Servicio_30</t>
  </si>
  <si>
    <t>I 3NET S.A.S.S2_Servicio_31</t>
  </si>
  <si>
    <t>I 3NET S.A.S.S2_Servicio_32</t>
  </si>
  <si>
    <t>I 3NET S.A.S.S2_Servicio_33</t>
  </si>
  <si>
    <t>I 3NET S.A.S.S2_Servicio_34</t>
  </si>
  <si>
    <t>I 3NET S.A.S.S2_Servicio_35</t>
  </si>
  <si>
    <t>I 3NET S.A.S.S2_Servicio_36</t>
  </si>
  <si>
    <t>I 3NET S.A.S.S2_Servicio_37</t>
  </si>
  <si>
    <t>I 3NET S.A.S.S2_Servicio_38</t>
  </si>
  <si>
    <t>I 3NET S.A.S.S2_Servicio_39</t>
  </si>
  <si>
    <t>I 3NET S.A.S.S2_Servicio_40</t>
  </si>
  <si>
    <t>I 3NET S.A.S.S2_Servicio_41</t>
  </si>
  <si>
    <t>I 3NET S.A.S.S2_Servicio_42</t>
  </si>
  <si>
    <t>Prointech Colombia S.A.S.S2_ETP_2</t>
  </si>
  <si>
    <t>Prointech Colombia S.A.S.S2_ETP_3</t>
  </si>
  <si>
    <t>Prointech Colombia S.A.S.S2_ETP_4</t>
  </si>
  <si>
    <t>Prointech Colombia S.A.S.S2_ETP_5</t>
  </si>
  <si>
    <t>Prointech Colombia S.A.S.S2_ETP_6</t>
  </si>
  <si>
    <t>Prointech Colombia S.A.S.S2_ETP_7</t>
  </si>
  <si>
    <t>Prointech Colombia S.A.S.S2_ETP_8</t>
  </si>
  <si>
    <t>Prointech Colombia S.A.S.S2_ETP_9</t>
  </si>
  <si>
    <t>Prointech Colombia S.A.S.S2_ETP_10</t>
  </si>
  <si>
    <t>Prointech Colombia S.A.S.S2_ETP_11</t>
  </si>
  <si>
    <t>Prointech Colombia S.A.S.S2_ETP_12</t>
  </si>
  <si>
    <t>Prointech Colombia S.A.S.S2_ETP (accesorio)_13</t>
  </si>
  <si>
    <t>Prointech Colombia S.A.S.S2_ETP (accesorio)_14</t>
  </si>
  <si>
    <t>Prointech Colombia S.A.S.S2_ETP (accesorio)_15</t>
  </si>
  <si>
    <t>Prointech Colombia S.A.S.S2_ETP (accesorio)_16</t>
  </si>
  <si>
    <t>Prointech Colombia S.A.S.S2_ETP (accesorio)_17</t>
  </si>
  <si>
    <t>Prointech Colombia S.A.S.S2_Servicio_18</t>
  </si>
  <si>
    <t>Prointech Colombia S.A.S.S2_Servicio_19</t>
  </si>
  <si>
    <t>Prointech Colombia S.A.S.S2_Servicio_20</t>
  </si>
  <si>
    <t>Prointech Colombia S.A.S.S2_Servicio_21</t>
  </si>
  <si>
    <t>Prointech Colombia S.A.S.S2_Servicio_22</t>
  </si>
  <si>
    <t>Prointech Colombia S.A.S.S2_Servicio_23</t>
  </si>
  <si>
    <t>Prointech Colombia S.A.S.S2_Servicio_24</t>
  </si>
  <si>
    <t>Prointech Colombia S.A.S.S2_Servicio_25</t>
  </si>
  <si>
    <t>Prointech Colombia S.A.S.S2_Servicio_26</t>
  </si>
  <si>
    <t>Prointech Colombia S.A.S.S2_Servicio_27</t>
  </si>
  <si>
    <t>Prointech Colombia S.A.S.S2_Servicio_28</t>
  </si>
  <si>
    <t>Prointech Colombia S.A.S.S2_Servicio_29</t>
  </si>
  <si>
    <t>Prointech Colombia S.A.S.S2_Servicio_30</t>
  </si>
  <si>
    <t>Prointech Colombia S.A.S.S2_Servicio_31</t>
  </si>
  <si>
    <t>Prointech Colombia S.A.S.S2_Servicio_32</t>
  </si>
  <si>
    <t>Prointech Colombia S.A.S.S2_Servicio_33</t>
  </si>
  <si>
    <t>Prointech Colombia S.A.S.S2_Servicio_34</t>
  </si>
  <si>
    <t>Prointech Colombia S.A.S.S2_Servicio_35</t>
  </si>
  <si>
    <t>Prointech Colombia S.A.S.S2_Servicio_36</t>
  </si>
  <si>
    <t>Prointech Colombia S.A.S.S2_Servicio_37</t>
  </si>
  <si>
    <t>Prointech Colombia S.A.S.S2_Servicio_38</t>
  </si>
  <si>
    <t>Prointech Colombia S.A.S.S2_Servicio_39</t>
  </si>
  <si>
    <t>Prointech Colombia S.A.S.S2_Servicio_40</t>
  </si>
  <si>
    <t>Prointech Colombia S.A.S.S2_Servicio_41</t>
  </si>
  <si>
    <t>Prointech Colombia S.A.S.S2_Servicio_42</t>
  </si>
  <si>
    <t>COLSISTEC S.A.S.S2_ETP_2</t>
  </si>
  <si>
    <t>COLSISTEC S.A.S.S2_ETP_3</t>
  </si>
  <si>
    <t>COLSISTEC S.A.S.S2_ETP_4</t>
  </si>
  <si>
    <t>COLSISTEC S.A.S.S2_ETP_5</t>
  </si>
  <si>
    <t>COLSISTEC S.A.S.S2_ETP_6</t>
  </si>
  <si>
    <t>COLSISTEC S.A.S.S2_ETP_7</t>
  </si>
  <si>
    <t>COLSISTEC S.A.S.S2_ETP_8</t>
  </si>
  <si>
    <t>COLSISTEC S.A.S.S2_ETP_9</t>
  </si>
  <si>
    <t>COLSISTEC S.A.S.S2_ETP_10</t>
  </si>
  <si>
    <t>COLSISTEC S.A.S.S2_ETP_11</t>
  </si>
  <si>
    <t>COLSISTEC S.A.S.S2_ETP_12</t>
  </si>
  <si>
    <t>COLSISTEC S.A.S.S2_ETP (accesorio)_13</t>
  </si>
  <si>
    <t>COLSISTEC S.A.S.S2_ETP (accesorio)_14</t>
  </si>
  <si>
    <t>COLSISTEC S.A.S.S2_ETP (accesorio)_15</t>
  </si>
  <si>
    <t>COLSISTEC S.A.S.S2_ETP (accesorio)_16</t>
  </si>
  <si>
    <t>COLSISTEC S.A.S.S2_ETP (accesorio)_17</t>
  </si>
  <si>
    <t>COLSISTEC S.A.S.S2_Servicio_18</t>
  </si>
  <si>
    <t>COLSISTEC S.A.S.S2_Servicio_19</t>
  </si>
  <si>
    <t>COLSISTEC S.A.S.S2_Servicio_20</t>
  </si>
  <si>
    <t>COLSISTEC S.A.S.S2_Servicio_21</t>
  </si>
  <si>
    <t>COLSISTEC S.A.S.S2_Servicio_22</t>
  </si>
  <si>
    <t>COLSISTEC S.A.S.S2_Servicio_23</t>
  </si>
  <si>
    <t>COLSISTEC S.A.S.S2_Servicio_24</t>
  </si>
  <si>
    <t>COLSISTEC S.A.S.S2_Servicio_25</t>
  </si>
  <si>
    <t>COLSISTEC S.A.S.S2_Servicio_26</t>
  </si>
  <si>
    <t>COLSISTEC S.A.S.S2_Servicio_27</t>
  </si>
  <si>
    <t>COLSISTEC S.A.S.S2_Servicio_28</t>
  </si>
  <si>
    <t>COLSISTEC S.A.S.S2_Servicio_29</t>
  </si>
  <si>
    <t>COLSISTEC S.A.S.S2_Servicio_30</t>
  </si>
  <si>
    <t>COLSISTEC S.A.S.S2_Servicio_31</t>
  </si>
  <si>
    <t>COLSISTEC S.A.S.S2_Servicio_32</t>
  </si>
  <si>
    <t>COLSISTEC S.A.S.S2_Servicio_33</t>
  </si>
  <si>
    <t>COLSISTEC S.A.S.S2_Servicio_34</t>
  </si>
  <si>
    <t>COLSISTEC S.A.S.S2_Servicio_35</t>
  </si>
  <si>
    <t>COLSISTEC S.A.S.S2_Servicio_36</t>
  </si>
  <si>
    <t>COLSISTEC S.A.S.S2_Servicio_37</t>
  </si>
  <si>
    <t>COLSISTEC S.A.S.S2_Servicio_38</t>
  </si>
  <si>
    <t>COLSISTEC S.A.S.S2_Servicio_39</t>
  </si>
  <si>
    <t>COLSISTEC S.A.S.S2_Servicio_40</t>
  </si>
  <si>
    <t>COLSISTEC S.A.S.S2_Servicio_41</t>
  </si>
  <si>
    <t>COLSISTEC S.A.S.S2_Servicio_42</t>
  </si>
  <si>
    <t>Key Market S.A.S.S2_ETP_2</t>
  </si>
  <si>
    <t>Key Market S.A.S.S2_ETP_3</t>
  </si>
  <si>
    <t>Key Market S.A.S.S2_ETP_4</t>
  </si>
  <si>
    <t>Key Market S.A.S.S2_ETP_5</t>
  </si>
  <si>
    <t>Key Market S.A.S.S2_ETP_6</t>
  </si>
  <si>
    <t>Key Market S.A.S.S2_ETP_7</t>
  </si>
  <si>
    <t>Key Market S.A.S.S2_ETP_8</t>
  </si>
  <si>
    <t>Key Market S.A.S.S2_ETP_9</t>
  </si>
  <si>
    <t>Key Market S.A.S.S2_ETP_10</t>
  </si>
  <si>
    <t>Key Market S.A.S.S2_ETP_11</t>
  </si>
  <si>
    <t>Key Market S.A.S.S2_ETP_12</t>
  </si>
  <si>
    <t>Key Market S.A.S.S2_ETP (accesorio)_13</t>
  </si>
  <si>
    <t>Key Market S.A.S.S2_ETP (accesorio)_14</t>
  </si>
  <si>
    <t>Key Market S.A.S.S2_ETP (accesorio)_15</t>
  </si>
  <si>
    <t>Key Market S.A.S.S2_ETP (accesorio)_16</t>
  </si>
  <si>
    <t>Key Market S.A.S.S2_ETP (accesorio)_17</t>
  </si>
  <si>
    <t>Key Market S.A.S.S2_Servicio_18</t>
  </si>
  <si>
    <t>Key Market S.A.S.S2_Servicio_19</t>
  </si>
  <si>
    <t>Key Market S.A.S.S2_Servicio_20</t>
  </si>
  <si>
    <t>Key Market S.A.S.S2_Servicio_21</t>
  </si>
  <si>
    <t>Key Market S.A.S.S2_Servicio_22</t>
  </si>
  <si>
    <t>Key Market S.A.S.S2_Servicio_23</t>
  </si>
  <si>
    <t>Key Market S.A.S.S2_Servicio_24</t>
  </si>
  <si>
    <t>Key Market S.A.S.S2_Servicio_25</t>
  </si>
  <si>
    <t>Key Market S.A.S.S2_Servicio_26</t>
  </si>
  <si>
    <t>Key Market S.A.S.S2_Servicio_27</t>
  </si>
  <si>
    <t>Key Market S.A.S.S2_Servicio_28</t>
  </si>
  <si>
    <t>Key Market S.A.S.S2_Servicio_29</t>
  </si>
  <si>
    <t>Key Market S.A.S.S2_Servicio_30</t>
  </si>
  <si>
    <t>Key Market S.A.S.S2_Servicio_31</t>
  </si>
  <si>
    <t>Key Market S.A.S.S2_Servicio_32</t>
  </si>
  <si>
    <t>Key Market S.A.S.S2_Servicio_33</t>
  </si>
  <si>
    <t>Key Market S.A.S.S2_Servicio_34</t>
  </si>
  <si>
    <t>Key Market S.A.S.S2_Servicio_35</t>
  </si>
  <si>
    <t>Key Market S.A.S.S2_Servicio_36</t>
  </si>
  <si>
    <t>Key Market S.A.S.S2_Servicio_37</t>
  </si>
  <si>
    <t>Key Market S.A.S.S2_Servicio_38</t>
  </si>
  <si>
    <t>Key Market S.A.S.S2_Servicio_39</t>
  </si>
  <si>
    <t>Key Market S.A.S.S2_Servicio_40</t>
  </si>
  <si>
    <t>Key Market S.A.S.S2_Servicio_41</t>
  </si>
  <si>
    <t>Key Market S.A.S.S2_Servicio_42</t>
  </si>
  <si>
    <t>Nueva Era Soluciones S.A.S.S2_ETP_2</t>
  </si>
  <si>
    <t>Nueva Era Soluciones S.A.S.S2_ETP_3</t>
  </si>
  <si>
    <t>Nueva Era Soluciones S.A.S.S2_ETP_4</t>
  </si>
  <si>
    <t>Nueva Era Soluciones S.A.S.S2_ETP_5</t>
  </si>
  <si>
    <t>Nueva Era Soluciones S.A.S.S2_ETP_6</t>
  </si>
  <si>
    <t>Nueva Era Soluciones S.A.S.S2_ETP_7</t>
  </si>
  <si>
    <t>Nueva Era Soluciones S.A.S.S2_ETP_8</t>
  </si>
  <si>
    <t>Nueva Era Soluciones S.A.S.S2_ETP_9</t>
  </si>
  <si>
    <t>Nueva Era Soluciones S.A.S.S2_ETP_10</t>
  </si>
  <si>
    <t>Nueva Era Soluciones S.A.S.S2_ETP_11</t>
  </si>
  <si>
    <t>Nueva Era Soluciones S.A.S.S2_ETP_12</t>
  </si>
  <si>
    <t>Nueva Era Soluciones S.A.S.S2_ETP (accesorio)_13</t>
  </si>
  <si>
    <t>Nueva Era Soluciones S.A.S.S2_ETP (accesorio)_14</t>
  </si>
  <si>
    <t>Nueva Era Soluciones S.A.S.S2_ETP (accesorio)_15</t>
  </si>
  <si>
    <t>Nueva Era Soluciones S.A.S.S2_ETP (accesorio)_16</t>
  </si>
  <si>
    <t>Nueva Era Soluciones S.A.S.S2_ETP (accesorio)_17</t>
  </si>
  <si>
    <t>Nueva Era Soluciones S.A.S.S2_Servicio_18</t>
  </si>
  <si>
    <t>Nueva Era Soluciones S.A.S.S2_Servicio_19</t>
  </si>
  <si>
    <t>Nueva Era Soluciones S.A.S.S2_Servicio_20</t>
  </si>
  <si>
    <t>Nueva Era Soluciones S.A.S.S2_Servicio_21</t>
  </si>
  <si>
    <t>Nueva Era Soluciones S.A.S.S2_Servicio_22</t>
  </si>
  <si>
    <t>Nueva Era Soluciones S.A.S.S2_Servicio_23</t>
  </si>
  <si>
    <t>Nueva Era Soluciones S.A.S.S2_Servicio_24</t>
  </si>
  <si>
    <t>Nueva Era Soluciones S.A.S.S2_Servicio_25</t>
  </si>
  <si>
    <t>Nueva Era Soluciones S.A.S.S2_Servicio_26</t>
  </si>
  <si>
    <t>Nueva Era Soluciones S.A.S.S2_Servicio_27</t>
  </si>
  <si>
    <t>Nueva Era Soluciones S.A.S.S2_Servicio_28</t>
  </si>
  <si>
    <t>Nueva Era Soluciones S.A.S.S2_Servicio_29</t>
  </si>
  <si>
    <t>Nueva Era Soluciones S.A.S.S2_Servicio_30</t>
  </si>
  <si>
    <t>Nueva Era Soluciones S.A.S.S2_Servicio_31</t>
  </si>
  <si>
    <t>Nueva Era Soluciones S.A.S.S2_Servicio_32</t>
  </si>
  <si>
    <t>Nueva Era Soluciones S.A.S.S2_Servicio_33</t>
  </si>
  <si>
    <t>Nueva Era Soluciones S.A.S.S2_Servicio_34</t>
  </si>
  <si>
    <t>Nueva Era Soluciones S.A.S.S2_Servicio_35</t>
  </si>
  <si>
    <t>Nueva Era Soluciones S.A.S.S2_Servicio_36</t>
  </si>
  <si>
    <t>Nueva Era Soluciones S.A.S.S2_Servicio_37</t>
  </si>
  <si>
    <t>Nueva Era Soluciones S.A.S.S2_Servicio_38</t>
  </si>
  <si>
    <t>Nueva Era Soluciones S.A.S.S2_Servicio_39</t>
  </si>
  <si>
    <t>Nueva Era Soluciones S.A.S.S2_Servicio_40</t>
  </si>
  <si>
    <t>Nueva Era Soluciones S.A.S.S2_Servicio_41</t>
  </si>
  <si>
    <t>Nueva Era Soluciones S.A.S.S2_Servicio_42</t>
  </si>
  <si>
    <t>Compufácil S.A.S.S2_ETP_2</t>
  </si>
  <si>
    <t>Compufácil S.A.S.S2_ETP_3</t>
  </si>
  <si>
    <t>Compufácil S.A.S.S2_ETP_4</t>
  </si>
  <si>
    <t>Compufácil S.A.S.S2_ETP_5</t>
  </si>
  <si>
    <t>Compufácil S.A.S.S2_ETP_6</t>
  </si>
  <si>
    <t>Compufácil S.A.S.S2_ETP_7</t>
  </si>
  <si>
    <t>Compufácil S.A.S.S2_ETP_8</t>
  </si>
  <si>
    <t>Compufácil S.A.S.S2_ETP_9</t>
  </si>
  <si>
    <t>Compufácil S.A.S.S2_ETP_10</t>
  </si>
  <si>
    <t>Compufácil S.A.S.S2_ETP_11</t>
  </si>
  <si>
    <t>Compufácil S.A.S.S2_ETP_12</t>
  </si>
  <si>
    <t>Compufácil S.A.S.S2_ETP (accesorio)_13</t>
  </si>
  <si>
    <t>Compufácil S.A.S.S2_ETP (accesorio)_14</t>
  </si>
  <si>
    <t>Compufácil S.A.S.S2_ETP (accesorio)_15</t>
  </si>
  <si>
    <t>Compufácil S.A.S.S2_ETP (accesorio)_16</t>
  </si>
  <si>
    <t>Compufácil S.A.S.S2_ETP (accesorio)_17</t>
  </si>
  <si>
    <t>Compufácil S.A.S.S2_Servicio_18</t>
  </si>
  <si>
    <t>Compufácil S.A.S.S2_Servicio_19</t>
  </si>
  <si>
    <t>Compufácil S.A.S.S2_Servicio_20</t>
  </si>
  <si>
    <t>Compufácil S.A.S.S2_Servicio_21</t>
  </si>
  <si>
    <t>Compufácil S.A.S.S2_Servicio_22</t>
  </si>
  <si>
    <t>Compufácil S.A.S.S2_Servicio_23</t>
  </si>
  <si>
    <t>Compufácil S.A.S.S2_Servicio_24</t>
  </si>
  <si>
    <t>Compufácil S.A.S.S2_Servicio_25</t>
  </si>
  <si>
    <t>Compufácil S.A.S.S2_Servicio_26</t>
  </si>
  <si>
    <t>Compufácil S.A.S.S2_Servicio_27</t>
  </si>
  <si>
    <t>Compufácil S.A.S.S2_Servicio_28</t>
  </si>
  <si>
    <t>Compufácil S.A.S.S2_Servicio_29</t>
  </si>
  <si>
    <t>Compufácil S.A.S.S2_Servicio_30</t>
  </si>
  <si>
    <t>Compufácil S.A.S.S2_Servicio_31</t>
  </si>
  <si>
    <t>Compufácil S.A.S.S2_Servicio_32</t>
  </si>
  <si>
    <t>Compufácil S.A.S.S2_Servicio_33</t>
  </si>
  <si>
    <t>Compufácil S.A.S.S2_Servicio_34</t>
  </si>
  <si>
    <t>Compufácil S.A.S.S2_Servicio_35</t>
  </si>
  <si>
    <t>Compufácil S.A.S.S2_Servicio_36</t>
  </si>
  <si>
    <t>Compufácil S.A.S.S2_Servicio_37</t>
  </si>
  <si>
    <t>Compufácil S.A.S.S2_Servicio_38</t>
  </si>
  <si>
    <t>Compufácil S.A.S.S2_Servicio_39</t>
  </si>
  <si>
    <t>Compufácil S.A.S.S2_Servicio_40</t>
  </si>
  <si>
    <t>Compufácil S.A.S.S2_Servicio_41</t>
  </si>
  <si>
    <t>Compufácil S.A.S.S2_Servicio_42</t>
  </si>
  <si>
    <t>S.O.S. Soluciones de oficina &amp; Suministros S.A.S.S2_ETP_2</t>
  </si>
  <si>
    <t>S.O.S. Soluciones de oficina &amp; Suministros S.A.S.S2_ETP_3</t>
  </si>
  <si>
    <t>S.O.S. Soluciones de oficina &amp; Suministros S.A.S.S2_ETP_4</t>
  </si>
  <si>
    <t>S.O.S. Soluciones de oficina &amp; Suministros S.A.S.S2_ETP_5</t>
  </si>
  <si>
    <t>S.O.S. Soluciones de oficina &amp; Suministros S.A.S.S2_ETP_6</t>
  </si>
  <si>
    <t>S.O.S. Soluciones de oficina &amp; Suministros S.A.S.S2_ETP_7</t>
  </si>
  <si>
    <t>S.O.S. Soluciones de oficina &amp; Suministros S.A.S.S2_ETP_8</t>
  </si>
  <si>
    <t>S.O.S. Soluciones de oficina &amp; Suministros S.A.S.S2_ETP_9</t>
  </si>
  <si>
    <t>S.O.S. Soluciones de oficina &amp; Suministros S.A.S.S2_ETP_10</t>
  </si>
  <si>
    <t>S.O.S. Soluciones de oficina &amp; Suministros S.A.S.S2_ETP_11</t>
  </si>
  <si>
    <t>S.O.S. Soluciones de oficina &amp; Suministros S.A.S.S2_ETP_12</t>
  </si>
  <si>
    <t>S.O.S. Soluciones de oficina &amp; Suministros S.A.S.S2_ETP (accesorio)_13</t>
  </si>
  <si>
    <t>S.O.S. Soluciones de oficina &amp; Suministros S.A.S.S2_ETP (accesorio)_14</t>
  </si>
  <si>
    <t>S.O.S. Soluciones de oficina &amp; Suministros S.A.S.S2_ETP (accesorio)_15</t>
  </si>
  <si>
    <t>S.O.S. Soluciones de oficina &amp; Suministros S.A.S.S2_ETP (accesorio)_16</t>
  </si>
  <si>
    <t>S.O.S. Soluciones de oficina &amp; Suministros S.A.S.S2_ETP (accesorio)_17</t>
  </si>
  <si>
    <t>S.O.S. Soluciones de oficina &amp; Suministros S.A.S.S2_Servicio_18</t>
  </si>
  <si>
    <t>S.O.S. Soluciones de oficina &amp; Suministros S.A.S.S2_Servicio_19</t>
  </si>
  <si>
    <t>S.O.S. Soluciones de oficina &amp; Suministros S.A.S.S2_Servicio_20</t>
  </si>
  <si>
    <t>S.O.S. Soluciones de oficina &amp; Suministros S.A.S.S2_Servicio_21</t>
  </si>
  <si>
    <t>S.O.S. Soluciones de oficina &amp; Suministros S.A.S.S2_Servicio_22</t>
  </si>
  <si>
    <t>S.O.S. Soluciones de oficina &amp; Suministros S.A.S.S2_Servicio_23</t>
  </si>
  <si>
    <t>S.O.S. Soluciones de oficina &amp; Suministros S.A.S.S2_Servicio_24</t>
  </si>
  <si>
    <t>S.O.S. Soluciones de oficina &amp; Suministros S.A.S.S2_Servicio_25</t>
  </si>
  <si>
    <t>S.O.S. Soluciones de oficina &amp; Suministros S.A.S.S2_Servicio_26</t>
  </si>
  <si>
    <t>S.O.S. Soluciones de oficina &amp; Suministros S.A.S.S2_Servicio_27</t>
  </si>
  <si>
    <t>S.O.S. Soluciones de oficina &amp; Suministros S.A.S.S2_Servicio_28</t>
  </si>
  <si>
    <t>S.O.S. Soluciones de oficina &amp; Suministros S.A.S.S2_Servicio_29</t>
  </si>
  <si>
    <t>S.O.S. Soluciones de oficina &amp; Suministros S.A.S.S2_Servicio_30</t>
  </si>
  <si>
    <t>S.O.S. Soluciones de oficina &amp; Suministros S.A.S.S2_Servicio_31</t>
  </si>
  <si>
    <t>S.O.S. Soluciones de oficina &amp; Suministros S.A.S.S2_Servicio_32</t>
  </si>
  <si>
    <t>S.O.S. Soluciones de oficina &amp; Suministros S.A.S.S2_Servicio_33</t>
  </si>
  <si>
    <t>S.O.S. Soluciones de oficina &amp; Suministros S.A.S.S2_Servicio_34</t>
  </si>
  <si>
    <t>S.O.S. Soluciones de oficina &amp; Suministros S.A.S.S2_Servicio_35</t>
  </si>
  <si>
    <t>S.O.S. Soluciones de oficina &amp; Suministros S.A.S.S2_Servicio_36</t>
  </si>
  <si>
    <t>S.O.S. Soluciones de oficina &amp; Suministros S.A.S.S2_Servicio_37</t>
  </si>
  <si>
    <t>S.O.S. Soluciones de oficina &amp; Suministros S.A.S.S2_Servicio_38</t>
  </si>
  <si>
    <t>S.O.S. Soluciones de oficina &amp; Suministros S.A.S.S2_Servicio_39</t>
  </si>
  <si>
    <t>S.O.S. Soluciones de oficina &amp; Suministros S.A.S.S2_Servicio_40</t>
  </si>
  <si>
    <t>S.O.S. Soluciones de oficina &amp; Suministros S.A.S.S2_Servicio_41</t>
  </si>
  <si>
    <t>S.O.S. Soluciones de oficina &amp; Suministros S.A.S.S2_Servicio_42</t>
  </si>
  <si>
    <t>Micronet S.A.S.S2_ETP_2</t>
  </si>
  <si>
    <t>Micronet S.A.S.S2_ETP_3</t>
  </si>
  <si>
    <t>Micronet S.A.S.S2_ETP_4</t>
  </si>
  <si>
    <t>Micronet S.A.S.S2_ETP_5</t>
  </si>
  <si>
    <t>Micronet S.A.S.S2_ETP_6</t>
  </si>
  <si>
    <t>Micronet S.A.S.S2_ETP_7</t>
  </si>
  <si>
    <t>Micronet S.A.S.S2_ETP_8</t>
  </si>
  <si>
    <t>Micronet S.A.S.S2_ETP_9</t>
  </si>
  <si>
    <t>Micronet S.A.S.S2_ETP_10</t>
  </si>
  <si>
    <t>Micronet S.A.S.S2_ETP_11</t>
  </si>
  <si>
    <t>Micronet S.A.S.S2_ETP_12</t>
  </si>
  <si>
    <t>Micronet S.A.S.S2_ETP (accesorio)_13</t>
  </si>
  <si>
    <t>Micronet S.A.S.S2_ETP (accesorio)_14</t>
  </si>
  <si>
    <t>Micronet S.A.S.S2_ETP (accesorio)_15</t>
  </si>
  <si>
    <t>Micronet S.A.S.S2_ETP (accesorio)_16</t>
  </si>
  <si>
    <t>Micronet S.A.S.S2_ETP (accesorio)_17</t>
  </si>
  <si>
    <t>Micronet S.A.S.S2_Servicio_18</t>
  </si>
  <si>
    <t>Micronet S.A.S.S2_Servicio_19</t>
  </si>
  <si>
    <t>Micronet S.A.S.S2_Servicio_20</t>
  </si>
  <si>
    <t>Micronet S.A.S.S2_Servicio_21</t>
  </si>
  <si>
    <t>Micronet S.A.S.S2_Servicio_22</t>
  </si>
  <si>
    <t>Micronet S.A.S.S2_Servicio_23</t>
  </si>
  <si>
    <t>Micronet S.A.S.S2_Servicio_24</t>
  </si>
  <si>
    <t>Micronet S.A.S.S2_Servicio_25</t>
  </si>
  <si>
    <t>Micronet S.A.S.S2_Servicio_26</t>
  </si>
  <si>
    <t>Micronet S.A.S.S2_Servicio_27</t>
  </si>
  <si>
    <t>Micronet S.A.S.S2_Servicio_28</t>
  </si>
  <si>
    <t>Micronet S.A.S.S2_Servicio_29</t>
  </si>
  <si>
    <t>Micronet S.A.S.S2_Servicio_30</t>
  </si>
  <si>
    <t>Micronet S.A.S.S2_Servicio_31</t>
  </si>
  <si>
    <t>Micronet S.A.S.S2_Servicio_32</t>
  </si>
  <si>
    <t>Micronet S.A.S.S2_Servicio_33</t>
  </si>
  <si>
    <t>Micronet S.A.S.S2_Servicio_34</t>
  </si>
  <si>
    <t>Micronet S.A.S.S2_Servicio_35</t>
  </si>
  <si>
    <t>Micronet S.A.S.S2_Servicio_36</t>
  </si>
  <si>
    <t>Micronet S.A.S.S2_Servicio_37</t>
  </si>
  <si>
    <t>Micronet S.A.S.S2_Servicio_38</t>
  </si>
  <si>
    <t>Micronet S.A.S.S2_Servicio_39</t>
  </si>
  <si>
    <t>Micronet S.A.S.S2_Servicio_40</t>
  </si>
  <si>
    <t>Micronet S.A.S.S2_Servicio_41</t>
  </si>
  <si>
    <t>Micronet S.A.S.S2_Servicio_42</t>
  </si>
  <si>
    <t>Comware S.A.S2_ETP_2</t>
  </si>
  <si>
    <t>Comware S.A.S2_ETP_3</t>
  </si>
  <si>
    <t>Comware S.A.S2_ETP_4</t>
  </si>
  <si>
    <t>Comware S.A.S2_ETP_5</t>
  </si>
  <si>
    <t>Comware S.A.S2_ETP_6</t>
  </si>
  <si>
    <t>Comware S.A.S2_ETP_7</t>
  </si>
  <si>
    <t>Comware S.A.S2_ETP_8</t>
  </si>
  <si>
    <t>Comware S.A.S2_ETP_9</t>
  </si>
  <si>
    <t>Comware S.A.S2_ETP_10</t>
  </si>
  <si>
    <t>Comware S.A.S2_ETP_11</t>
  </si>
  <si>
    <t>Comware S.A.S2_ETP_12</t>
  </si>
  <si>
    <t>Comware S.A.S2_ETP (accesorio)_13</t>
  </si>
  <si>
    <t>Comware S.A.S2_ETP (accesorio)_14</t>
  </si>
  <si>
    <t>Comware S.A.S2_ETP (accesorio)_15</t>
  </si>
  <si>
    <t>Comware S.A.S2_ETP (accesorio)_16</t>
  </si>
  <si>
    <t>Comware S.A.S2_ETP (accesorio)_17</t>
  </si>
  <si>
    <t>Comware S.A.S2_Servicio_18</t>
  </si>
  <si>
    <t>Comware S.A.S2_Servicio_19</t>
  </si>
  <si>
    <t>Comware S.A.S2_Servicio_20</t>
  </si>
  <si>
    <t>Comware S.A.S2_Servicio_21</t>
  </si>
  <si>
    <t>Comware S.A.S2_Servicio_22</t>
  </si>
  <si>
    <t>Comware S.A.S2_Servicio_23</t>
  </si>
  <si>
    <t>Comware S.A.S2_Servicio_24</t>
  </si>
  <si>
    <t>Comware S.A.S2_Servicio_25</t>
  </si>
  <si>
    <t>Comware S.A.S2_Servicio_26</t>
  </si>
  <si>
    <t>Comware S.A.S2_Servicio_27</t>
  </si>
  <si>
    <t>Comware S.A.S2_Servicio_28</t>
  </si>
  <si>
    <t>Comware S.A.S2_Servicio_29</t>
  </si>
  <si>
    <t>Comware S.A.S2_Servicio_30</t>
  </si>
  <si>
    <t>Comware S.A.S2_Servicio_31</t>
  </si>
  <si>
    <t>Comware S.A.S2_Servicio_32</t>
  </si>
  <si>
    <t>Comware S.A.S2_Servicio_33</t>
  </si>
  <si>
    <t>Comware S.A.S2_Servicio_34</t>
  </si>
  <si>
    <t>Comware S.A.S2_Servicio_35</t>
  </si>
  <si>
    <t>Comware S.A.S2_Servicio_36</t>
  </si>
  <si>
    <t>Comware S.A.S2_Servicio_37</t>
  </si>
  <si>
    <t>Comware S.A.S2_Servicio_38</t>
  </si>
  <si>
    <t>Comware S.A.S2_Servicio_39</t>
  </si>
  <si>
    <t>Comware S.A.S2_Servicio_40</t>
  </si>
  <si>
    <t>Comware S.A.S2_Servicio_41</t>
  </si>
  <si>
    <t>Comware S.A.S2_Servicio_42</t>
  </si>
  <si>
    <t>Tecnophone Colombia S.A.S.S2_ETP_2</t>
  </si>
  <si>
    <t>Tecnophone Colombia S.A.S.S2_ETP_3</t>
  </si>
  <si>
    <t>Tecnophone Colombia S.A.S.S2_ETP_4</t>
  </si>
  <si>
    <t>Tecnophone Colombia S.A.S.S2_ETP_5</t>
  </si>
  <si>
    <t>Tecnophone Colombia S.A.S.S2_ETP_6</t>
  </si>
  <si>
    <t>Tecnophone Colombia S.A.S.S2_ETP_7</t>
  </si>
  <si>
    <t>Tecnophone Colombia S.A.S.S2_ETP_8</t>
  </si>
  <si>
    <t>Tecnophone Colombia S.A.S.S2_ETP_9</t>
  </si>
  <si>
    <t>Tecnophone Colombia S.A.S.S2_ETP_10</t>
  </si>
  <si>
    <t>Tecnophone Colombia S.A.S.S2_ETP_11</t>
  </si>
  <si>
    <t>Tecnophone Colombia S.A.S.S2_ETP_12</t>
  </si>
  <si>
    <t>Tecnophone Colombia S.A.S.S2_ETP (accesorio)_13</t>
  </si>
  <si>
    <t>Tecnophone Colombia S.A.S.S2_ETP (accesorio)_14</t>
  </si>
  <si>
    <t>Tecnophone Colombia S.A.S.S2_ETP (accesorio)_15</t>
  </si>
  <si>
    <t>Tecnophone Colombia S.A.S.S2_ETP (accesorio)_16</t>
  </si>
  <si>
    <t>Tecnophone Colombia S.A.S.S2_ETP (accesorio)_17</t>
  </si>
  <si>
    <t>Tecnophone Colombia S.A.S.S2_Servicio_18</t>
  </si>
  <si>
    <t>Tecnophone Colombia S.A.S.S2_Servicio_19</t>
  </si>
  <si>
    <t>Tecnophone Colombia S.A.S.S2_Servicio_20</t>
  </si>
  <si>
    <t>Tecnophone Colombia S.A.S.S2_Servicio_21</t>
  </si>
  <si>
    <t>Tecnophone Colombia S.A.S.S2_Servicio_22</t>
  </si>
  <si>
    <t>Tecnophone Colombia S.A.S.S2_Servicio_23</t>
  </si>
  <si>
    <t>Tecnophone Colombia S.A.S.S2_Servicio_24</t>
  </si>
  <si>
    <t>Tecnophone Colombia S.A.S.S2_Servicio_25</t>
  </si>
  <si>
    <t>Tecnophone Colombia S.A.S.S2_Servicio_26</t>
  </si>
  <si>
    <t>Tecnophone Colombia S.A.S.S2_Servicio_27</t>
  </si>
  <si>
    <t>Tecnophone Colombia S.A.S.S2_Servicio_28</t>
  </si>
  <si>
    <t>Tecnophone Colombia S.A.S.S2_Servicio_29</t>
  </si>
  <si>
    <t>Tecnophone Colombia S.A.S.S2_Servicio_30</t>
  </si>
  <si>
    <t>Tecnophone Colombia S.A.S.S2_Servicio_31</t>
  </si>
  <si>
    <t>Tecnophone Colombia S.A.S.S2_Servicio_32</t>
  </si>
  <si>
    <t>Tecnophone Colombia S.A.S.S2_Servicio_33</t>
  </si>
  <si>
    <t>Tecnophone Colombia S.A.S.S2_Servicio_34</t>
  </si>
  <si>
    <t>Tecnophone Colombia S.A.S.S2_Servicio_35</t>
  </si>
  <si>
    <t>Tecnophone Colombia S.A.S.S2_Servicio_36</t>
  </si>
  <si>
    <t>Tecnophone Colombia S.A.S.S2_Servicio_37</t>
  </si>
  <si>
    <t>Tecnophone Colombia S.A.S.S2_Servicio_38</t>
  </si>
  <si>
    <t>Tecnophone Colombia S.A.S.S2_Servicio_39</t>
  </si>
  <si>
    <t>Tecnophone Colombia S.A.S.S2_Servicio_40</t>
  </si>
  <si>
    <t>Tecnophone Colombia S.A.S.S2_Servicio_41</t>
  </si>
  <si>
    <t>Tecnophone Colombia S.A.S.S2_Servicio_42</t>
  </si>
  <si>
    <t>Ofibod ltda.S2_ETP_2</t>
  </si>
  <si>
    <t>Ofibod ltda.S2_ETP_3</t>
  </si>
  <si>
    <t>Ofibod ltda.S2_ETP_4</t>
  </si>
  <si>
    <t>Ofibod ltda.S2_ETP_5</t>
  </si>
  <si>
    <t>Ofibod ltda.S2_ETP_6</t>
  </si>
  <si>
    <t>Ofibod ltda.S2_ETP_7</t>
  </si>
  <si>
    <t>Ofibod ltda.S2_ETP_8</t>
  </si>
  <si>
    <t>Ofibod ltda.S2_ETP_9</t>
  </si>
  <si>
    <t>Ofibod ltda.S2_ETP_10</t>
  </si>
  <si>
    <t>Ofibod ltda.S2_ETP_11</t>
  </si>
  <si>
    <t>Ofibod ltda.S2_ETP_12</t>
  </si>
  <si>
    <t>Ofibod ltda.S2_ETP (accesorio)_13</t>
  </si>
  <si>
    <t>Ofibod ltda.S2_ETP (accesorio)_14</t>
  </si>
  <si>
    <t>Ofibod ltda.S2_ETP (accesorio)_15</t>
  </si>
  <si>
    <t>Ofibod ltda.S2_ETP (accesorio)_16</t>
  </si>
  <si>
    <t>Ofibod ltda.S2_ETP (accesorio)_17</t>
  </si>
  <si>
    <t>Ofibod ltda.S2_Servicio_18</t>
  </si>
  <si>
    <t>Ofibod ltda.S2_Servicio_19</t>
  </si>
  <si>
    <t>Ofibod ltda.S2_Servicio_20</t>
  </si>
  <si>
    <t>Ofibod ltda.S2_Servicio_21</t>
  </si>
  <si>
    <t>Ofibod ltda.S2_Servicio_22</t>
  </si>
  <si>
    <t>Ofibod ltda.S2_Servicio_23</t>
  </si>
  <si>
    <t>Ofibod ltda.S2_Servicio_24</t>
  </si>
  <si>
    <t>Ofibod ltda.S2_Servicio_25</t>
  </si>
  <si>
    <t>Ofibod ltda.S2_Servicio_26</t>
  </si>
  <si>
    <t>Ofibod ltda.S2_Servicio_27</t>
  </si>
  <si>
    <t>Ofibod ltda.S2_Servicio_28</t>
  </si>
  <si>
    <t>Ofibod ltda.S2_Servicio_29</t>
  </si>
  <si>
    <t>Ofibod ltda.S2_Servicio_30</t>
  </si>
  <si>
    <t>Ofibod ltda.S2_Servicio_31</t>
  </si>
  <si>
    <t>Ofibod ltda.S2_Servicio_32</t>
  </si>
  <si>
    <t>Ofibod ltda.S2_Servicio_33</t>
  </si>
  <si>
    <t>Ofibod ltda.S2_Servicio_34</t>
  </si>
  <si>
    <t>Ofibod ltda.S2_Servicio_35</t>
  </si>
  <si>
    <t>Ofibod ltda.S2_Servicio_36</t>
  </si>
  <si>
    <t>Ofibod ltda.S2_Servicio_37</t>
  </si>
  <si>
    <t>Ofibod ltda.S2_Servicio_38</t>
  </si>
  <si>
    <t>Ofibod ltda.S2_Servicio_39</t>
  </si>
  <si>
    <t>Ofibod ltda.S2_Servicio_40</t>
  </si>
  <si>
    <t>Ofibod ltda.S2_Servicio_41</t>
  </si>
  <si>
    <t>Ofibod ltda.S2_Servicio_42</t>
  </si>
  <si>
    <t>Andivision S.A.S.S2_ETP_2</t>
  </si>
  <si>
    <t>Andivision S.A.S.S2_ETP_3</t>
  </si>
  <si>
    <t>Andivision S.A.S.S2_ETP_4</t>
  </si>
  <si>
    <t>Andivision S.A.S.S2_ETP_5</t>
  </si>
  <si>
    <t>Andivision S.A.S.S2_ETP_6</t>
  </si>
  <si>
    <t>Andivision S.A.S.S2_ETP_7</t>
  </si>
  <si>
    <t>Andivision S.A.S.S2_ETP_8</t>
  </si>
  <si>
    <t>Andivision S.A.S.S2_ETP_9</t>
  </si>
  <si>
    <t>Andivision S.A.S.S2_ETP_10</t>
  </si>
  <si>
    <t>Andivision S.A.S.S2_ETP_11</t>
  </si>
  <si>
    <t>Andivision S.A.S.S2_ETP_12</t>
  </si>
  <si>
    <t>Andivision S.A.S.S2_ETP (accesorio)_13</t>
  </si>
  <si>
    <t>Andivision S.A.S.S2_ETP (accesorio)_14</t>
  </si>
  <si>
    <t>Andivision S.A.S.S2_ETP (accesorio)_15</t>
  </si>
  <si>
    <t>Andivision S.A.S.S2_ETP (accesorio)_16</t>
  </si>
  <si>
    <t>Andivision S.A.S.S2_ETP (accesorio)_17</t>
  </si>
  <si>
    <t>Andivision S.A.S.S2_Servicio_18</t>
  </si>
  <si>
    <t>Andivision S.A.S.S2_Servicio_19</t>
  </si>
  <si>
    <t>Andivision S.A.S.S2_Servicio_20</t>
  </si>
  <si>
    <t>Andivision S.A.S.S2_Servicio_21</t>
  </si>
  <si>
    <t>Andivision S.A.S.S2_Servicio_22</t>
  </si>
  <si>
    <t>Andivision S.A.S.S2_Servicio_23</t>
  </si>
  <si>
    <t>Andivision S.A.S.S2_Servicio_24</t>
  </si>
  <si>
    <t>Andivision S.A.S.S2_Servicio_25</t>
  </si>
  <si>
    <t>Andivision S.A.S.S2_Servicio_26</t>
  </si>
  <si>
    <t>Andivision S.A.S.S2_Servicio_27</t>
  </si>
  <si>
    <t>Andivision S.A.S.S2_Servicio_28</t>
  </si>
  <si>
    <t>Andivision S.A.S.S2_Servicio_29</t>
  </si>
  <si>
    <t>Andivision S.A.S.S2_Servicio_30</t>
  </si>
  <si>
    <t>Andivision S.A.S.S2_Servicio_31</t>
  </si>
  <si>
    <t>Andivision S.A.S.S2_Servicio_32</t>
  </si>
  <si>
    <t>Andivision S.A.S.S2_Servicio_33</t>
  </si>
  <si>
    <t>Andivision S.A.S.S2_Servicio_34</t>
  </si>
  <si>
    <t>Andivision S.A.S.S2_Servicio_35</t>
  </si>
  <si>
    <t>Andivision S.A.S.S2_Servicio_36</t>
  </si>
  <si>
    <t>Andivision S.A.S.S2_Servicio_37</t>
  </si>
  <si>
    <t>Andivision S.A.S.S2_Servicio_38</t>
  </si>
  <si>
    <t>Andivision S.A.S.S2_Servicio_39</t>
  </si>
  <si>
    <t>Andivision S.A.S.S2_Servicio_40</t>
  </si>
  <si>
    <t>Andivision S.A.S.S2_Servicio_41</t>
  </si>
  <si>
    <t>Andivision S.A.S.S2_Servicio_42</t>
  </si>
  <si>
    <t>Sumimas S.A.S.S3_ETP_1</t>
  </si>
  <si>
    <t>Sumimas S.A.S.S3_ETP_2</t>
  </si>
  <si>
    <t>Sumimas S.A.S.S3_ETP_3</t>
  </si>
  <si>
    <t>Sumimas S.A.S.S3_ETP_4</t>
  </si>
  <si>
    <t>Sumimas S.A.S.S3_ETP_5</t>
  </si>
  <si>
    <t>Sumimas S.A.S.S3_ETP_6</t>
  </si>
  <si>
    <t>Sumimas S.A.S.S3_ETP_7</t>
  </si>
  <si>
    <t>Sumimas S.A.S.S3_ETP_8</t>
  </si>
  <si>
    <t>Sumimas S.A.S.S3_ETP_9</t>
  </si>
  <si>
    <t>Sumimas S.A.S.S3_ETP (accesorio)_10</t>
  </si>
  <si>
    <t>S3_ETP (accesorio)_10</t>
  </si>
  <si>
    <t>Sumimas S.A.S.S3_ETP (accesorio)_11</t>
  </si>
  <si>
    <t>S3_ETP (accesorio)_11</t>
  </si>
  <si>
    <t>Sumimas S.A.S.S3_ETP (accesorio)_12</t>
  </si>
  <si>
    <t>S3_ETP (accesorio)_12</t>
  </si>
  <si>
    <t>Sumimas S.A.S.S3_ETP (accesorio)_13</t>
  </si>
  <si>
    <t>S3_ETP (accesorio)_13</t>
  </si>
  <si>
    <t>Sumimas S.A.S.S3_ETP (accesorio)_14</t>
  </si>
  <si>
    <t>S3_ETP (accesorio)_14</t>
  </si>
  <si>
    <t>Sumimas S.A.S.S3_ETP (accesorio)_15</t>
  </si>
  <si>
    <t>S3_ETP (accesorio)_15</t>
  </si>
  <si>
    <t>Sumimas S.A.S.S3_Servicio_16</t>
  </si>
  <si>
    <t>S3_Servicio_16</t>
  </si>
  <si>
    <t>Sumimas S.A.S.S3_Servicio_17</t>
  </si>
  <si>
    <t>S3_Servicio_17</t>
  </si>
  <si>
    <t>Sumimas S.A.S.S3_Servicio_18</t>
  </si>
  <si>
    <t>S3_Servicio_18</t>
  </si>
  <si>
    <t>Sumimas S.A.S.S3_Servicio_19</t>
  </si>
  <si>
    <t>S3_Servicio_19</t>
  </si>
  <si>
    <t>Sumimas S.A.S.S3_Servicio_20</t>
  </si>
  <si>
    <t>S3_Servicio_20</t>
  </si>
  <si>
    <t>Sumimas S.A.S.S3_Servicio_21</t>
  </si>
  <si>
    <t>S3_Servicio_21</t>
  </si>
  <si>
    <t>Sumimas S.A.S.S3_Servicio_22</t>
  </si>
  <si>
    <t>S3_Servicio_22</t>
  </si>
  <si>
    <t>Sumimas S.A.S.S3_Servicio_23</t>
  </si>
  <si>
    <t>S3_Servicio_23</t>
  </si>
  <si>
    <t>Sumimas S.A.S.S3_Servicio_24</t>
  </si>
  <si>
    <t>S3_Servicio_24</t>
  </si>
  <si>
    <t>Sumimas S.A.S.S3_Servicio_25</t>
  </si>
  <si>
    <t>S3_Servicio_25</t>
  </si>
  <si>
    <t>Sumimas S.A.S.S3_Servicio_26</t>
  </si>
  <si>
    <t>S3_Servicio_26</t>
  </si>
  <si>
    <t>Sumimas S.A.S.S3_Servicio_27</t>
  </si>
  <si>
    <t>S3_Servicio_27</t>
  </si>
  <si>
    <t>Sumimas S.A.S.S3_Servicio_28</t>
  </si>
  <si>
    <t>S3_Servicio_28</t>
  </si>
  <si>
    <t>Sumimas S.A.S.S3_Servicio_29</t>
  </si>
  <si>
    <t>S3_Servicio_29</t>
  </si>
  <si>
    <t>Sumimas S.A.S.S3_Servicio_30</t>
  </si>
  <si>
    <t>S3_Servicio_30</t>
  </si>
  <si>
    <t>Sumimas S.A.S.S3_Servicio_31</t>
  </si>
  <si>
    <t>S3_Servicio_31</t>
  </si>
  <si>
    <t>Sumimas S.A.S.S3_Servicio_32</t>
  </si>
  <si>
    <t>S3_Servicio_32</t>
  </si>
  <si>
    <t>Sumimas S.A.S.S3_Servicio_33</t>
  </si>
  <si>
    <t>S3_Servicio_33</t>
  </si>
  <si>
    <t>Sumimas S.A.S.S3_Servicio_34</t>
  </si>
  <si>
    <t>S3_Servicio_34</t>
  </si>
  <si>
    <t>Sumimas S.A.S.S3_Servicio_35</t>
  </si>
  <si>
    <t>S3_Servicio_35</t>
  </si>
  <si>
    <t>Sumimas S.A.S.S3_Servicio_36</t>
  </si>
  <si>
    <t>S3_Servicio_36</t>
  </si>
  <si>
    <t>Sumimas S.A.S.S3_Servicio_37</t>
  </si>
  <si>
    <t>S3_Servicio_37</t>
  </si>
  <si>
    <t>Sumimas S.A.S.S3_Servicio_38</t>
  </si>
  <si>
    <t>S3_Servicio_38</t>
  </si>
  <si>
    <t>Sumimas S.A.S.S3_Servicio_39</t>
  </si>
  <si>
    <t>S3_Servicio_39</t>
  </si>
  <si>
    <t>Sumimas S.A.S.S3_Servicio_40</t>
  </si>
  <si>
    <t>S3_Servicio_40</t>
  </si>
  <si>
    <t>Sumimas S.A.S.S3_Servicio_41</t>
  </si>
  <si>
    <t>S3_Servicio_41</t>
  </si>
  <si>
    <t>Sumimas S.A.S.S3_Servicio_42</t>
  </si>
  <si>
    <t>S3_Servicio_42</t>
  </si>
  <si>
    <t>Sumimas S.A.S.S3_Servicio_43</t>
  </si>
  <si>
    <t>S3_Servicio_43</t>
  </si>
  <si>
    <t>Sumimas S.A.S.S3_Servicio_44</t>
  </si>
  <si>
    <t>S3_Servicio_44</t>
  </si>
  <si>
    <t>Sumimas S.A.S.S3_Servicio_45</t>
  </si>
  <si>
    <t>S3_Servicio_45</t>
  </si>
  <si>
    <t>Sistetronics ltda.S3_ETP_1</t>
  </si>
  <si>
    <t>Sistetronics ltda.S3_ETP_2</t>
  </si>
  <si>
    <t>Sistetronics ltda.S3_ETP_3</t>
  </si>
  <si>
    <t>Sistetronics ltda.S3_ETP_4</t>
  </si>
  <si>
    <t>Sistetronics ltda.S3_ETP_5</t>
  </si>
  <si>
    <t>Sistetronics ltda.S3_ETP_6</t>
  </si>
  <si>
    <t>Sistetronics ltda.S3_ETP_7</t>
  </si>
  <si>
    <t>Sistetronics ltda.S3_ETP_8</t>
  </si>
  <si>
    <t>Sistetronics ltda.S3_ETP_9</t>
  </si>
  <si>
    <t>Sistetronics ltda.S3_ETP (accesorio)_10</t>
  </si>
  <si>
    <t>Sistetronics ltda.S3_ETP (accesorio)_11</t>
  </si>
  <si>
    <t>Sistetronics ltda.S3_ETP (accesorio)_12</t>
  </si>
  <si>
    <t>Sistetronics ltda.S3_ETP (accesorio)_13</t>
  </si>
  <si>
    <t>Sistetronics ltda.S3_ETP (accesorio)_14</t>
  </si>
  <si>
    <t>Sistetronics ltda.S3_ETP (accesorio)_15</t>
  </si>
  <si>
    <t>Sistetronics ltda.S3_Servicio_16</t>
  </si>
  <si>
    <t>Sistetronics ltda.S3_Servicio_17</t>
  </si>
  <si>
    <t>Sistetronics ltda.S3_Servicio_18</t>
  </si>
  <si>
    <t>Sistetronics ltda.S3_Servicio_19</t>
  </si>
  <si>
    <t>Sistetronics ltda.S3_Servicio_20</t>
  </si>
  <si>
    <t>Sistetronics ltda.S3_Servicio_21</t>
  </si>
  <si>
    <t>Sistetronics ltda.S3_Servicio_22</t>
  </si>
  <si>
    <t>Sistetronics ltda.S3_Servicio_23</t>
  </si>
  <si>
    <t>Sistetronics ltda.S3_Servicio_24</t>
  </si>
  <si>
    <t>Sistetronics ltda.S3_Servicio_25</t>
  </si>
  <si>
    <t>Sistetronics ltda.S3_Servicio_26</t>
  </si>
  <si>
    <t>Sistetronics ltda.S3_Servicio_27</t>
  </si>
  <si>
    <t>Sistetronics ltda.S3_Servicio_28</t>
  </si>
  <si>
    <t>Sistetronics ltda.S3_Servicio_29</t>
  </si>
  <si>
    <t>Sistetronics ltda.S3_Servicio_30</t>
  </si>
  <si>
    <t>Sistetronics ltda.S3_Servicio_31</t>
  </si>
  <si>
    <t>Sistetronics ltda.S3_Servicio_32</t>
  </si>
  <si>
    <t>Sistetronics ltda.S3_Servicio_33</t>
  </si>
  <si>
    <t>Sistetronics ltda.S3_Servicio_34</t>
  </si>
  <si>
    <t>Sistetronics ltda.S3_Servicio_35</t>
  </si>
  <si>
    <t>Sistetronics ltda.S3_Servicio_36</t>
  </si>
  <si>
    <t>Sistetronics ltda.S3_Servicio_37</t>
  </si>
  <si>
    <t>Sistetronics ltda.S3_Servicio_38</t>
  </si>
  <si>
    <t>Sistetronics ltda.S3_Servicio_39</t>
  </si>
  <si>
    <t>Sistetronics ltda.S3_Servicio_40</t>
  </si>
  <si>
    <t>Sistetronics ltda.S3_Servicio_41</t>
  </si>
  <si>
    <t>Sistetronics ltda.S3_Servicio_42</t>
  </si>
  <si>
    <t>Sistetronics ltda.S3_Servicio_43</t>
  </si>
  <si>
    <t>Sistetronics ltda.S3_Servicio_44</t>
  </si>
  <si>
    <t>Sistetronics ltda.S3_Servicio_45</t>
  </si>
  <si>
    <t>Colombiana de Software y Hardware Colsof S.A.S3_ETP_1</t>
  </si>
  <si>
    <t>Colombiana de Software y Hardware Colsof S.A.S3_ETP_2</t>
  </si>
  <si>
    <t>Colombiana de Software y Hardware Colsof S.A.S3_ETP_3</t>
  </si>
  <si>
    <t>Colombiana de Software y Hardware Colsof S.A.S3_ETP_4</t>
  </si>
  <si>
    <t>Colombiana de Software y Hardware Colsof S.A.S3_ETP_5</t>
  </si>
  <si>
    <t>Colombiana de Software y Hardware Colsof S.A.S3_ETP_6</t>
  </si>
  <si>
    <t>Colombiana de Software y Hardware Colsof S.A.S3_ETP_7</t>
  </si>
  <si>
    <t>Colombiana de Software y Hardware Colsof S.A.S3_ETP_8</t>
  </si>
  <si>
    <t>Colombiana de Software y Hardware Colsof S.A.S3_ETP_9</t>
  </si>
  <si>
    <t>Colombiana de Software y Hardware Colsof S.A.S3_ETP (accesorio)_10</t>
  </si>
  <si>
    <t>Colombiana de Software y Hardware Colsof S.A.S3_ETP (accesorio)_11</t>
  </si>
  <si>
    <t>Colombiana de Software y Hardware Colsof S.A.S3_ETP (accesorio)_12</t>
  </si>
  <si>
    <t>Colombiana de Software y Hardware Colsof S.A.S3_ETP (accesorio)_13</t>
  </si>
  <si>
    <t>Colombiana de Software y Hardware Colsof S.A.S3_ETP (accesorio)_14</t>
  </si>
  <si>
    <t>Colombiana de Software y Hardware Colsof S.A.S3_ETP (accesorio)_15</t>
  </si>
  <si>
    <t>Colombiana de Software y Hardware Colsof S.A.S3_Servicio_16</t>
  </si>
  <si>
    <t>Colombiana de Software y Hardware Colsof S.A.S3_Servicio_17</t>
  </si>
  <si>
    <t>Colombiana de Software y Hardware Colsof S.A.S3_Servicio_18</t>
  </si>
  <si>
    <t>Colombiana de Software y Hardware Colsof S.A.S3_Servicio_19</t>
  </si>
  <si>
    <t>Colombiana de Software y Hardware Colsof S.A.S3_Servicio_20</t>
  </si>
  <si>
    <t>Colombiana de Software y Hardware Colsof S.A.S3_Servicio_21</t>
  </si>
  <si>
    <t>Colombiana de Software y Hardware Colsof S.A.S3_Servicio_22</t>
  </si>
  <si>
    <t>Colombiana de Software y Hardware Colsof S.A.S3_Servicio_23</t>
  </si>
  <si>
    <t>Colombiana de Software y Hardware Colsof S.A.S3_Servicio_24</t>
  </si>
  <si>
    <t>Colombiana de Software y Hardware Colsof S.A.S3_Servicio_25</t>
  </si>
  <si>
    <t>Colombiana de Software y Hardware Colsof S.A.S3_Servicio_26</t>
  </si>
  <si>
    <t>Colombiana de Software y Hardware Colsof S.A.S3_Servicio_27</t>
  </si>
  <si>
    <t>Colombiana de Software y Hardware Colsof S.A.S3_Servicio_28</t>
  </si>
  <si>
    <t>Colombiana de Software y Hardware Colsof S.A.S3_Servicio_29</t>
  </si>
  <si>
    <t>Colombiana de Software y Hardware Colsof S.A.S3_Servicio_30</t>
  </si>
  <si>
    <t>Colombiana de Software y Hardware Colsof S.A.S3_Servicio_31</t>
  </si>
  <si>
    <t>Colombiana de Software y Hardware Colsof S.A.S3_Servicio_32</t>
  </si>
  <si>
    <t>Colombiana de Software y Hardware Colsof S.A.S3_Servicio_33</t>
  </si>
  <si>
    <t>Colombiana de Software y Hardware Colsof S.A.S3_Servicio_34</t>
  </si>
  <si>
    <t>Colombiana de Software y Hardware Colsof S.A.S3_Servicio_35</t>
  </si>
  <si>
    <t>Colombiana de Software y Hardware Colsof S.A.S3_Servicio_36</t>
  </si>
  <si>
    <t>Colombiana de Software y Hardware Colsof S.A.S3_Servicio_37</t>
  </si>
  <si>
    <t>Colombiana de Software y Hardware Colsof S.A.S3_Servicio_38</t>
  </si>
  <si>
    <t>Colombiana de Software y Hardware Colsof S.A.S3_Servicio_39</t>
  </si>
  <si>
    <t>Colombiana de Software y Hardware Colsof S.A.S3_Servicio_40</t>
  </si>
  <si>
    <t>Colombiana de Software y Hardware Colsof S.A.S3_Servicio_41</t>
  </si>
  <si>
    <t>Colombiana de Software y Hardware Colsof S.A.S3_Servicio_42</t>
  </si>
  <si>
    <t>Colombiana de Software y Hardware Colsof S.A.S3_Servicio_43</t>
  </si>
  <si>
    <t>Colombiana de Software y Hardware Colsof S.A.S3_Servicio_44</t>
  </si>
  <si>
    <t>Colombiana de Software y Hardware Colsof S.A.S3_Servicio_45</t>
  </si>
  <si>
    <t>Key Market S.A.S.S3_ETP_1</t>
  </si>
  <si>
    <t>Key Market S.A.S.S3_ETP_2</t>
  </si>
  <si>
    <t>Key Market S.A.S.S3_ETP_3</t>
  </si>
  <si>
    <t>Key Market S.A.S.S3_ETP_4</t>
  </si>
  <si>
    <t>Key Market S.A.S.S3_ETP_5</t>
  </si>
  <si>
    <t>Key Market S.A.S.S3_ETP_6</t>
  </si>
  <si>
    <t>Key Market S.A.S.S3_ETP_7</t>
  </si>
  <si>
    <t>Key Market S.A.S.S3_ETP_8</t>
  </si>
  <si>
    <t>Key Market S.A.S.S3_ETP_9</t>
  </si>
  <si>
    <t>Key Market S.A.S.S3_ETP (accesorio)_10</t>
  </si>
  <si>
    <t>Key Market S.A.S.S3_ETP (accesorio)_11</t>
  </si>
  <si>
    <t>Key Market S.A.S.S3_ETP (accesorio)_12</t>
  </si>
  <si>
    <t>Key Market S.A.S.S3_ETP (accesorio)_13</t>
  </si>
  <si>
    <t>Key Market S.A.S.S3_ETP (accesorio)_14</t>
  </si>
  <si>
    <t>Key Market S.A.S.S3_ETP (accesorio)_15</t>
  </si>
  <si>
    <t>Key Market S.A.S.S3_Servicio_16</t>
  </si>
  <si>
    <t>Key Market S.A.S.S3_Servicio_17</t>
  </si>
  <si>
    <t>Key Market S.A.S.S3_Servicio_18</t>
  </si>
  <si>
    <t>Key Market S.A.S.S3_Servicio_19</t>
  </si>
  <si>
    <t>Key Market S.A.S.S3_Servicio_20</t>
  </si>
  <si>
    <t>Key Market S.A.S.S3_Servicio_21</t>
  </si>
  <si>
    <t>Key Market S.A.S.S3_Servicio_22</t>
  </si>
  <si>
    <t>Key Market S.A.S.S3_Servicio_23</t>
  </si>
  <si>
    <t>Key Market S.A.S.S3_Servicio_24</t>
  </si>
  <si>
    <t>Key Market S.A.S.S3_Servicio_25</t>
  </si>
  <si>
    <t>Key Market S.A.S.S3_Servicio_26</t>
  </si>
  <si>
    <t>Key Market S.A.S.S3_Servicio_27</t>
  </si>
  <si>
    <t>Key Market S.A.S.S3_Servicio_28</t>
  </si>
  <si>
    <t>Key Market S.A.S.S3_Servicio_29</t>
  </si>
  <si>
    <t>Key Market S.A.S.S3_Servicio_30</t>
  </si>
  <si>
    <t>Key Market S.A.S.S3_Servicio_31</t>
  </si>
  <si>
    <t>Key Market S.A.S.S3_Servicio_32</t>
  </si>
  <si>
    <t>Key Market S.A.S.S3_Servicio_33</t>
  </si>
  <si>
    <t>Key Market S.A.S.S3_Servicio_34</t>
  </si>
  <si>
    <t>Key Market S.A.S.S3_Servicio_35</t>
  </si>
  <si>
    <t>Key Market S.A.S.S3_Servicio_36</t>
  </si>
  <si>
    <t>Key Market S.A.S.S3_Servicio_37</t>
  </si>
  <si>
    <t>Key Market S.A.S.S3_Servicio_38</t>
  </si>
  <si>
    <t>Key Market S.A.S.S3_Servicio_39</t>
  </si>
  <si>
    <t>Key Market S.A.S.S3_Servicio_40</t>
  </si>
  <si>
    <t>Key Market S.A.S.S3_Servicio_41</t>
  </si>
  <si>
    <t>Key Market S.A.S.S3_Servicio_42</t>
  </si>
  <si>
    <t>Key Market S.A.S.S3_Servicio_43</t>
  </si>
  <si>
    <t>Key Market S.A.S.S3_Servicio_44</t>
  </si>
  <si>
    <t>Key Market S.A.S.S3_Servicio_45</t>
  </si>
  <si>
    <t>Computel System S.A.S.S3_ETP_1</t>
  </si>
  <si>
    <t>Computel System S.A.S.S3_ETP_2</t>
  </si>
  <si>
    <t>Computel System S.A.S.S3_ETP_3</t>
  </si>
  <si>
    <t>Computel System S.A.S.S3_ETP_4</t>
  </si>
  <si>
    <t>Computel System S.A.S.S3_ETP_5</t>
  </si>
  <si>
    <t>Computel System S.A.S.S3_ETP_6</t>
  </si>
  <si>
    <t>Computel System S.A.S.S3_ETP_7</t>
  </si>
  <si>
    <t>Computel System S.A.S.S3_ETP_8</t>
  </si>
  <si>
    <t>Computel System S.A.S.S3_ETP_9</t>
  </si>
  <si>
    <t>Computel System S.A.S.S3_ETP (accesorio)_10</t>
  </si>
  <si>
    <t>Computel System S.A.S.S3_ETP (accesorio)_11</t>
  </si>
  <si>
    <t>Computel System S.A.S.S3_ETP (accesorio)_12</t>
  </si>
  <si>
    <t>Computel System S.A.S.S3_ETP (accesorio)_13</t>
  </si>
  <si>
    <t>Computel System S.A.S.S3_ETP (accesorio)_14</t>
  </si>
  <si>
    <t>Computel System S.A.S.S3_ETP (accesorio)_15</t>
  </si>
  <si>
    <t>Computel System S.A.S.S3_Servicio_16</t>
  </si>
  <si>
    <t>Computel System S.A.S.S3_Servicio_17</t>
  </si>
  <si>
    <t>Computel System S.A.S.S3_Servicio_18</t>
  </si>
  <si>
    <t>Computel System S.A.S.S3_Servicio_19</t>
  </si>
  <si>
    <t>Computel System S.A.S.S3_Servicio_20</t>
  </si>
  <si>
    <t>Computel System S.A.S.S3_Servicio_21</t>
  </si>
  <si>
    <t>Computel System S.A.S.S3_Servicio_22</t>
  </si>
  <si>
    <t>Computel System S.A.S.S3_Servicio_23</t>
  </si>
  <si>
    <t>Computel System S.A.S.S3_Servicio_24</t>
  </si>
  <si>
    <t>Computel System S.A.S.S3_Servicio_25</t>
  </si>
  <si>
    <t>Computel System S.A.S.S3_Servicio_26</t>
  </si>
  <si>
    <t>Computel System S.A.S.S3_Servicio_27</t>
  </si>
  <si>
    <t>Computel System S.A.S.S3_Servicio_28</t>
  </si>
  <si>
    <t>Computel System S.A.S.S3_Servicio_29</t>
  </si>
  <si>
    <t>Computel System S.A.S.S3_Servicio_30</t>
  </si>
  <si>
    <t>Computel System S.A.S.S3_Servicio_31</t>
  </si>
  <si>
    <t>Computel System S.A.S.S3_Servicio_32</t>
  </si>
  <si>
    <t>Computel System S.A.S.S3_Servicio_33</t>
  </si>
  <si>
    <t>Computel System S.A.S.S3_Servicio_34</t>
  </si>
  <si>
    <t>Computel System S.A.S.S3_Servicio_35</t>
  </si>
  <si>
    <t>Computel System S.A.S.S3_Servicio_36</t>
  </si>
  <si>
    <t>Computel System S.A.S.S3_Servicio_37</t>
  </si>
  <si>
    <t>Computel System S.A.S.S3_Servicio_38</t>
  </si>
  <si>
    <t>Computel System S.A.S.S3_Servicio_39</t>
  </si>
  <si>
    <t>Computel System S.A.S.S3_Servicio_40</t>
  </si>
  <si>
    <t>Computel System S.A.S.S3_Servicio_41</t>
  </si>
  <si>
    <t>Computel System S.A.S.S3_Servicio_42</t>
  </si>
  <si>
    <t>Computel System S.A.S.S3_Servicio_43</t>
  </si>
  <si>
    <t>Computel System S.A.S.S3_Servicio_44</t>
  </si>
  <si>
    <t>Computel System S.A.S.S3_Servicio_45</t>
  </si>
  <si>
    <t>I 3NET S.A.S.S3_ETP_1</t>
  </si>
  <si>
    <t>I 3NET S.A.S.S3_ETP_2</t>
  </si>
  <si>
    <t>I 3NET S.A.S.S3_ETP_3</t>
  </si>
  <si>
    <t>I 3NET S.A.S.S3_ETP_4</t>
  </si>
  <si>
    <t>I 3NET S.A.S.S3_ETP_5</t>
  </si>
  <si>
    <t>I 3NET S.A.S.S3_ETP_6</t>
  </si>
  <si>
    <t>I 3NET S.A.S.S3_ETP_7</t>
  </si>
  <si>
    <t>I 3NET S.A.S.S3_ETP_8</t>
  </si>
  <si>
    <t>I 3NET S.A.S.S3_ETP_9</t>
  </si>
  <si>
    <t>I 3NET S.A.S.S3_ETP (accesorio)_10</t>
  </si>
  <si>
    <t>I 3NET S.A.S.S3_ETP (accesorio)_11</t>
  </si>
  <si>
    <t>I 3NET S.A.S.S3_ETP (accesorio)_12</t>
  </si>
  <si>
    <t>I 3NET S.A.S.S3_ETP (accesorio)_13</t>
  </si>
  <si>
    <t>I 3NET S.A.S.S3_ETP (accesorio)_14</t>
  </si>
  <si>
    <t>I 3NET S.A.S.S3_ETP (accesorio)_15</t>
  </si>
  <si>
    <t>I 3NET S.A.S.S3_Servicio_16</t>
  </si>
  <si>
    <t>I 3NET S.A.S.S3_Servicio_17</t>
  </si>
  <si>
    <t>I 3NET S.A.S.S3_Servicio_18</t>
  </si>
  <si>
    <t>I 3NET S.A.S.S3_Servicio_19</t>
  </si>
  <si>
    <t>I 3NET S.A.S.S3_Servicio_20</t>
  </si>
  <si>
    <t>I 3NET S.A.S.S3_Servicio_21</t>
  </si>
  <si>
    <t>I 3NET S.A.S.S3_Servicio_22</t>
  </si>
  <si>
    <t>I 3NET S.A.S.S3_Servicio_23</t>
  </si>
  <si>
    <t>I 3NET S.A.S.S3_Servicio_24</t>
  </si>
  <si>
    <t>I 3NET S.A.S.S3_Servicio_25</t>
  </si>
  <si>
    <t>I 3NET S.A.S.S3_Servicio_26</t>
  </si>
  <si>
    <t>I 3NET S.A.S.S3_Servicio_27</t>
  </si>
  <si>
    <t>I 3NET S.A.S.S3_Servicio_28</t>
  </si>
  <si>
    <t>I 3NET S.A.S.S3_Servicio_29</t>
  </si>
  <si>
    <t>I 3NET S.A.S.S3_Servicio_30</t>
  </si>
  <si>
    <t>I 3NET S.A.S.S3_Servicio_31</t>
  </si>
  <si>
    <t>I 3NET S.A.S.S3_Servicio_32</t>
  </si>
  <si>
    <t>I 3NET S.A.S.S3_Servicio_33</t>
  </si>
  <si>
    <t>I 3NET S.A.S.S3_Servicio_34</t>
  </si>
  <si>
    <t>I 3NET S.A.S.S3_Servicio_35</t>
  </si>
  <si>
    <t>I 3NET S.A.S.S3_Servicio_36</t>
  </si>
  <si>
    <t>I 3NET S.A.S.S3_Servicio_37</t>
  </si>
  <si>
    <t>I 3NET S.A.S.S3_Servicio_38</t>
  </si>
  <si>
    <t>I 3NET S.A.S.S3_Servicio_39</t>
  </si>
  <si>
    <t>I 3NET S.A.S.S3_Servicio_40</t>
  </si>
  <si>
    <t>I 3NET S.A.S.S3_Servicio_41</t>
  </si>
  <si>
    <t>I 3NET S.A.S.S3_Servicio_42</t>
  </si>
  <si>
    <t>I 3NET S.A.S.S3_Servicio_43</t>
  </si>
  <si>
    <t>I 3NET S.A.S.S3_Servicio_44</t>
  </si>
  <si>
    <t>I 3NET S.A.S.S3_Servicio_45</t>
  </si>
  <si>
    <t>Selcom ingeniería S.A.S.S3_ETP_1</t>
  </si>
  <si>
    <t>Selcom ingeniería S.A.S.S3_ETP_2</t>
  </si>
  <si>
    <t>Selcom ingeniería S.A.S.S3_ETP_3</t>
  </si>
  <si>
    <t>Selcom ingeniería S.A.S.S3_ETP_4</t>
  </si>
  <si>
    <t>Selcom ingeniería S.A.S.S3_ETP_5</t>
  </si>
  <si>
    <t>Selcom ingeniería S.A.S.S3_ETP_6</t>
  </si>
  <si>
    <t>Selcom ingeniería S.A.S.S3_ETP_7</t>
  </si>
  <si>
    <t>Selcom ingeniería S.A.S.S3_ETP_8</t>
  </si>
  <si>
    <t>Selcom ingeniería S.A.S.S3_ETP_9</t>
  </si>
  <si>
    <t>Selcom ingeniería S.A.S.S3_ETP (accesorio)_10</t>
  </si>
  <si>
    <t>Selcom ingeniería S.A.S.S3_ETP (accesorio)_11</t>
  </si>
  <si>
    <t>Selcom ingeniería S.A.S.S3_ETP (accesorio)_12</t>
  </si>
  <si>
    <t>Selcom ingeniería S.A.S.S3_ETP (accesorio)_13</t>
  </si>
  <si>
    <t>Selcom ingeniería S.A.S.S3_ETP (accesorio)_14</t>
  </si>
  <si>
    <t>Selcom ingeniería S.A.S.S3_ETP (accesorio)_15</t>
  </si>
  <si>
    <t>Selcom ingeniería S.A.S.S3_Servicio_16</t>
  </si>
  <si>
    <t>Selcom ingeniería S.A.S.S3_Servicio_17</t>
  </si>
  <si>
    <t>Selcom ingeniería S.A.S.S3_Servicio_18</t>
  </si>
  <si>
    <t>Selcom ingeniería S.A.S.S3_Servicio_19</t>
  </si>
  <si>
    <t>Selcom ingeniería S.A.S.S3_Servicio_20</t>
  </si>
  <si>
    <t>Selcom ingeniería S.A.S.S3_Servicio_21</t>
  </si>
  <si>
    <t>Selcom ingeniería S.A.S.S3_Servicio_22</t>
  </si>
  <si>
    <t>Selcom ingeniería S.A.S.S3_Servicio_23</t>
  </si>
  <si>
    <t>Selcom ingeniería S.A.S.S3_Servicio_24</t>
  </si>
  <si>
    <t>Selcom ingeniería S.A.S.S3_Servicio_25</t>
  </si>
  <si>
    <t>Selcom ingeniería S.A.S.S3_Servicio_26</t>
  </si>
  <si>
    <t>Selcom ingeniería S.A.S.S3_Servicio_27</t>
  </si>
  <si>
    <t>Selcom ingeniería S.A.S.S3_Servicio_28</t>
  </si>
  <si>
    <t>Selcom ingeniería S.A.S.S3_Servicio_29</t>
  </si>
  <si>
    <t>Selcom ingeniería S.A.S.S3_Servicio_30</t>
  </si>
  <si>
    <t>Selcom ingeniería S.A.S.S3_Servicio_31</t>
  </si>
  <si>
    <t>Selcom ingeniería S.A.S.S3_Servicio_32</t>
  </si>
  <si>
    <t>Selcom ingeniería S.A.S.S3_Servicio_33</t>
  </si>
  <si>
    <t>Selcom ingeniería S.A.S.S3_Servicio_34</t>
  </si>
  <si>
    <t>Selcom ingeniería S.A.S.S3_Servicio_35</t>
  </si>
  <si>
    <t>Selcom ingeniería S.A.S.S3_Servicio_36</t>
  </si>
  <si>
    <t>Selcom ingeniería S.A.S.S3_Servicio_37</t>
  </si>
  <si>
    <t>Selcom ingeniería S.A.S.S3_Servicio_38</t>
  </si>
  <si>
    <t>Selcom ingeniería S.A.S.S3_Servicio_39</t>
  </si>
  <si>
    <t>Selcom ingeniería S.A.S.S3_Servicio_40</t>
  </si>
  <si>
    <t>Selcom ingeniería S.A.S.S3_Servicio_41</t>
  </si>
  <si>
    <t>Selcom ingeniería S.A.S.S3_Servicio_42</t>
  </si>
  <si>
    <t>Selcom ingeniería S.A.S.S3_Servicio_43</t>
  </si>
  <si>
    <t>Selcom ingeniería S.A.S.S3_Servicio_44</t>
  </si>
  <si>
    <t>Selcom ingeniería S.A.S.S3_Servicio_45</t>
  </si>
  <si>
    <t>Oficom.co Ltda.S3_ETP_1</t>
  </si>
  <si>
    <t>Oficom.co Ltda.S3_ETP_2</t>
  </si>
  <si>
    <t>Oficom.co Ltda.S3_ETP_3</t>
  </si>
  <si>
    <t>Oficom.co Ltda.S3_ETP_4</t>
  </si>
  <si>
    <t>Oficom.co Ltda.S3_ETP_5</t>
  </si>
  <si>
    <t>Oficom.co Ltda.S3_ETP_6</t>
  </si>
  <si>
    <t>Oficom.co Ltda.S3_ETP_7</t>
  </si>
  <si>
    <t>Oficom.co Ltda.S3_ETP_8</t>
  </si>
  <si>
    <t>Oficom.co Ltda.S3_ETP_9</t>
  </si>
  <si>
    <t>Oficom.co Ltda.S3_ETP (accesorio)_10</t>
  </si>
  <si>
    <t>Oficom.co Ltda.S3_ETP (accesorio)_11</t>
  </si>
  <si>
    <t>Oficom.co Ltda.S3_ETP (accesorio)_12</t>
  </si>
  <si>
    <t>Oficom.co Ltda.S3_ETP (accesorio)_13</t>
  </si>
  <si>
    <t>Oficom.co Ltda.S3_ETP (accesorio)_14</t>
  </si>
  <si>
    <t>Oficom.co Ltda.S3_ETP (accesorio)_15</t>
  </si>
  <si>
    <t>Oficom.co Ltda.S3_Servicio_16</t>
  </si>
  <si>
    <t>Oficom.co Ltda.S3_Servicio_17</t>
  </si>
  <si>
    <t>Oficom.co Ltda.S3_Servicio_18</t>
  </si>
  <si>
    <t>Oficom.co Ltda.S3_Servicio_19</t>
  </si>
  <si>
    <t>Oficom.co Ltda.S3_Servicio_20</t>
  </si>
  <si>
    <t>Oficom.co Ltda.S3_Servicio_21</t>
  </si>
  <si>
    <t>Oficom.co Ltda.S3_Servicio_22</t>
  </si>
  <si>
    <t>Oficom.co Ltda.S3_Servicio_23</t>
  </si>
  <si>
    <t>Oficom.co Ltda.S3_Servicio_24</t>
  </si>
  <si>
    <t>Oficom.co Ltda.S3_Servicio_25</t>
  </si>
  <si>
    <t>Oficom.co Ltda.S3_Servicio_26</t>
  </si>
  <si>
    <t>Oficom.co Ltda.S3_Servicio_27</t>
  </si>
  <si>
    <t>Oficom.co Ltda.S3_Servicio_28</t>
  </si>
  <si>
    <t>Oficom.co Ltda.S3_Servicio_29</t>
  </si>
  <si>
    <t>Oficom.co Ltda.S3_Servicio_30</t>
  </si>
  <si>
    <t>Oficom.co Ltda.S3_Servicio_31</t>
  </si>
  <si>
    <t>Oficom.co Ltda.S3_Servicio_32</t>
  </si>
  <si>
    <t>Oficom.co Ltda.S3_Servicio_33</t>
  </si>
  <si>
    <t>Oficom.co Ltda.S3_Servicio_34</t>
  </si>
  <si>
    <t>Oficom.co Ltda.S3_Servicio_35</t>
  </si>
  <si>
    <t>Oficom.co Ltda.S3_Servicio_36</t>
  </si>
  <si>
    <t>Oficom.co Ltda.S3_Servicio_37</t>
  </si>
  <si>
    <t>Oficom.co Ltda.S3_Servicio_38</t>
  </si>
  <si>
    <t>Oficom.co Ltda.S3_Servicio_39</t>
  </si>
  <si>
    <t>Oficom.co Ltda.S3_Servicio_40</t>
  </si>
  <si>
    <t>Oficom.co Ltda.S3_Servicio_41</t>
  </si>
  <si>
    <t>Oficom.co Ltda.S3_Servicio_42</t>
  </si>
  <si>
    <t>Oficom.co Ltda.S3_Servicio_43</t>
  </si>
  <si>
    <t>Oficom.co Ltda.S3_Servicio_44</t>
  </si>
  <si>
    <t>Oficom.co Ltda.S3_Servicio_45</t>
  </si>
  <si>
    <t>Soluciones Activas S.A.S3_ETP_1</t>
  </si>
  <si>
    <t>Soluciones Activas S.A.S3_ETP_2</t>
  </si>
  <si>
    <t>Soluciones Activas S.A.S3_ETP_3</t>
  </si>
  <si>
    <t>Soluciones Activas S.A.S3_ETP_4</t>
  </si>
  <si>
    <t>Soluciones Activas S.A.S3_ETP_5</t>
  </si>
  <si>
    <t>Soluciones Activas S.A.S3_ETP_6</t>
  </si>
  <si>
    <t>Soluciones Activas S.A.S3_ETP_7</t>
  </si>
  <si>
    <t>Soluciones Activas S.A.S3_ETP_8</t>
  </si>
  <si>
    <t>Soluciones Activas S.A.S3_ETP_9</t>
  </si>
  <si>
    <t>Soluciones Activas S.A.S3_ETP (accesorio)_10</t>
  </si>
  <si>
    <t>Soluciones Activas S.A.S3_ETP (accesorio)_11</t>
  </si>
  <si>
    <t>Soluciones Activas S.A.S3_ETP (accesorio)_12</t>
  </si>
  <si>
    <t>Soluciones Activas S.A.S3_ETP (accesorio)_13</t>
  </si>
  <si>
    <t>Soluciones Activas S.A.S3_ETP (accesorio)_14</t>
  </si>
  <si>
    <t>Soluciones Activas S.A.S3_ETP (accesorio)_15</t>
  </si>
  <si>
    <t>Soluciones Activas S.A.S3_Servicio_16</t>
  </si>
  <si>
    <t>Soluciones Activas S.A.S3_Servicio_17</t>
  </si>
  <si>
    <t>Soluciones Activas S.A.S3_Servicio_18</t>
  </si>
  <si>
    <t>Soluciones Activas S.A.S3_Servicio_19</t>
  </si>
  <si>
    <t>Soluciones Activas S.A.S3_Servicio_20</t>
  </si>
  <si>
    <t>Soluciones Activas S.A.S3_Servicio_21</t>
  </si>
  <si>
    <t>Soluciones Activas S.A.S3_Servicio_22</t>
  </si>
  <si>
    <t>Soluciones Activas S.A.S3_Servicio_23</t>
  </si>
  <si>
    <t>Soluciones Activas S.A.S3_Servicio_24</t>
  </si>
  <si>
    <t>Soluciones Activas S.A.S3_Servicio_25</t>
  </si>
  <si>
    <t>Soluciones Activas S.A.S3_Servicio_26</t>
  </si>
  <si>
    <t>Soluciones Activas S.A.S3_Servicio_27</t>
  </si>
  <si>
    <t>Soluciones Activas S.A.S3_Servicio_28</t>
  </si>
  <si>
    <t>Soluciones Activas S.A.S3_Servicio_29</t>
  </si>
  <si>
    <t>Soluciones Activas S.A.S3_Servicio_30</t>
  </si>
  <si>
    <t>Soluciones Activas S.A.S3_Servicio_31</t>
  </si>
  <si>
    <t>Soluciones Activas S.A.S3_Servicio_32</t>
  </si>
  <si>
    <t>Soluciones Activas S.A.S3_Servicio_33</t>
  </si>
  <si>
    <t>Soluciones Activas S.A.S3_Servicio_34</t>
  </si>
  <si>
    <t>Soluciones Activas S.A.S3_Servicio_35</t>
  </si>
  <si>
    <t>Soluciones Activas S.A.S3_Servicio_36</t>
  </si>
  <si>
    <t>Soluciones Activas S.A.S3_Servicio_37</t>
  </si>
  <si>
    <t>Soluciones Activas S.A.S3_Servicio_38</t>
  </si>
  <si>
    <t>Soluciones Activas S.A.S3_Servicio_39</t>
  </si>
  <si>
    <t>Soluciones Activas S.A.S3_Servicio_40</t>
  </si>
  <si>
    <t>Soluciones Activas S.A.S3_Servicio_41</t>
  </si>
  <si>
    <t>Soluciones Activas S.A.S3_Servicio_42</t>
  </si>
  <si>
    <t>Soluciones Activas S.A.S3_Servicio_43</t>
  </si>
  <si>
    <t>Soluciones Activas S.A.S3_Servicio_44</t>
  </si>
  <si>
    <t>Soluciones Activas S.A.S3_Servicio_45</t>
  </si>
  <si>
    <t>Uniples S.A.S3_ETP_1</t>
  </si>
  <si>
    <t>Uniples S.A.S3_ETP_2</t>
  </si>
  <si>
    <t>Uniples S.A.S3_ETP_3</t>
  </si>
  <si>
    <t>Uniples S.A.S3_ETP_4</t>
  </si>
  <si>
    <t>Uniples S.A.S3_ETP_5</t>
  </si>
  <si>
    <t>Uniples S.A.S3_ETP_6</t>
  </si>
  <si>
    <t>Uniples S.A.S3_ETP_7</t>
  </si>
  <si>
    <t>Uniples S.A.S3_ETP_8</t>
  </si>
  <si>
    <t>Uniples S.A.S3_ETP_9</t>
  </si>
  <si>
    <t>Uniples S.A.S3_ETP (accesorio)_10</t>
  </si>
  <si>
    <t>Uniples S.A.S3_ETP (accesorio)_11</t>
  </si>
  <si>
    <t>Uniples S.A.S3_ETP (accesorio)_12</t>
  </si>
  <si>
    <t>Uniples S.A.S3_ETP (accesorio)_13</t>
  </si>
  <si>
    <t>Uniples S.A.S3_ETP (accesorio)_14</t>
  </si>
  <si>
    <t>Uniples S.A.S3_ETP (accesorio)_15</t>
  </si>
  <si>
    <t>Uniples S.A.S3_Servicio_16</t>
  </si>
  <si>
    <t>Uniples S.A.S3_Servicio_17</t>
  </si>
  <si>
    <t>Uniples S.A.S3_Servicio_18</t>
  </si>
  <si>
    <t>Uniples S.A.S3_Servicio_19</t>
  </si>
  <si>
    <t>Uniples S.A.S3_Servicio_20</t>
  </si>
  <si>
    <t>Uniples S.A.S3_Servicio_21</t>
  </si>
  <si>
    <t>Uniples S.A.S3_Servicio_22</t>
  </si>
  <si>
    <t>Uniples S.A.S3_Servicio_23</t>
  </si>
  <si>
    <t>Uniples S.A.S3_Servicio_24</t>
  </si>
  <si>
    <t>Uniples S.A.S3_Servicio_25</t>
  </si>
  <si>
    <t>Uniples S.A.S3_Servicio_26</t>
  </si>
  <si>
    <t>Uniples S.A.S3_Servicio_27</t>
  </si>
  <si>
    <t>Uniples S.A.S3_Servicio_28</t>
  </si>
  <si>
    <t>Uniples S.A.S3_Servicio_29</t>
  </si>
  <si>
    <t>Uniples S.A.S3_Servicio_30</t>
  </si>
  <si>
    <t>Uniples S.A.S3_Servicio_31</t>
  </si>
  <si>
    <t>Uniples S.A.S3_Servicio_32</t>
  </si>
  <si>
    <t>Uniples S.A.S3_Servicio_33</t>
  </si>
  <si>
    <t>Uniples S.A.S3_Servicio_34</t>
  </si>
  <si>
    <t>Uniples S.A.S3_Servicio_35</t>
  </si>
  <si>
    <t>Uniples S.A.S3_Servicio_36</t>
  </si>
  <si>
    <t>Uniples S.A.S3_Servicio_37</t>
  </si>
  <si>
    <t>Uniples S.A.S3_Servicio_38</t>
  </si>
  <si>
    <t>Uniples S.A.S3_Servicio_39</t>
  </si>
  <si>
    <t>Uniples S.A.S3_Servicio_40</t>
  </si>
  <si>
    <t>Uniples S.A.S3_Servicio_41</t>
  </si>
  <si>
    <t>Uniples S.A.S3_Servicio_42</t>
  </si>
  <si>
    <t>Uniples S.A.S3_Servicio_43</t>
  </si>
  <si>
    <t>Uniples S.A.S3_Servicio_44</t>
  </si>
  <si>
    <t>Uniples S.A.S3_Servicio_45</t>
  </si>
  <si>
    <t>S.O.S. Soluciones de oficina &amp; Suministros S.A.S.S3_ETP_1</t>
  </si>
  <si>
    <t>S.O.S. Soluciones de oficina &amp; Suministros S.A.S.S3_ETP_2</t>
  </si>
  <si>
    <t>S.O.S. Soluciones de oficina &amp; Suministros S.A.S.S3_ETP_3</t>
  </si>
  <si>
    <t>S.O.S. Soluciones de oficina &amp; Suministros S.A.S.S3_ETP_4</t>
  </si>
  <si>
    <t>S.O.S. Soluciones de oficina &amp; Suministros S.A.S.S3_ETP_5</t>
  </si>
  <si>
    <t>S.O.S. Soluciones de oficina &amp; Suministros S.A.S.S3_ETP_6</t>
  </si>
  <si>
    <t>S.O.S. Soluciones de oficina &amp; Suministros S.A.S.S3_ETP_7</t>
  </si>
  <si>
    <t>S.O.S. Soluciones de oficina &amp; Suministros S.A.S.S3_ETP_8</t>
  </si>
  <si>
    <t>S.O.S. Soluciones de oficina &amp; Suministros S.A.S.S3_ETP_9</t>
  </si>
  <si>
    <t>S.O.S. Soluciones de oficina &amp; Suministros S.A.S.S3_ETP (accesorio)_10</t>
  </si>
  <si>
    <t>S.O.S. Soluciones de oficina &amp; Suministros S.A.S.S3_ETP (accesorio)_11</t>
  </si>
  <si>
    <t>S.O.S. Soluciones de oficina &amp; Suministros S.A.S.S3_ETP (accesorio)_12</t>
  </si>
  <si>
    <t>S.O.S. Soluciones de oficina &amp; Suministros S.A.S.S3_ETP (accesorio)_13</t>
  </si>
  <si>
    <t>S.O.S. Soluciones de oficina &amp; Suministros S.A.S.S3_ETP (accesorio)_14</t>
  </si>
  <si>
    <t>S.O.S. Soluciones de oficina &amp; Suministros S.A.S.S3_ETP (accesorio)_15</t>
  </si>
  <si>
    <t>S.O.S. Soluciones de oficina &amp; Suministros S.A.S.S3_Servicio_16</t>
  </si>
  <si>
    <t>S.O.S. Soluciones de oficina &amp; Suministros S.A.S.S3_Servicio_17</t>
  </si>
  <si>
    <t>S.O.S. Soluciones de oficina &amp; Suministros S.A.S.S3_Servicio_18</t>
  </si>
  <si>
    <t>S.O.S. Soluciones de oficina &amp; Suministros S.A.S.S3_Servicio_19</t>
  </si>
  <si>
    <t>S.O.S. Soluciones de oficina &amp; Suministros S.A.S.S3_Servicio_20</t>
  </si>
  <si>
    <t>S.O.S. Soluciones de oficina &amp; Suministros S.A.S.S3_Servicio_21</t>
  </si>
  <si>
    <t>S.O.S. Soluciones de oficina &amp; Suministros S.A.S.S3_Servicio_22</t>
  </si>
  <si>
    <t>S.O.S. Soluciones de oficina &amp; Suministros S.A.S.S3_Servicio_23</t>
  </si>
  <si>
    <t>S.O.S. Soluciones de oficina &amp; Suministros S.A.S.S3_Servicio_24</t>
  </si>
  <si>
    <t>S.O.S. Soluciones de oficina &amp; Suministros S.A.S.S3_Servicio_25</t>
  </si>
  <si>
    <t>S.O.S. Soluciones de oficina &amp; Suministros S.A.S.S3_Servicio_26</t>
  </si>
  <si>
    <t>S.O.S. Soluciones de oficina &amp; Suministros S.A.S.S3_Servicio_27</t>
  </si>
  <si>
    <t>S.O.S. Soluciones de oficina &amp; Suministros S.A.S.S3_Servicio_28</t>
  </si>
  <si>
    <t>S.O.S. Soluciones de oficina &amp; Suministros S.A.S.S3_Servicio_29</t>
  </si>
  <si>
    <t>S.O.S. Soluciones de oficina &amp; Suministros S.A.S.S3_Servicio_30</t>
  </si>
  <si>
    <t>S.O.S. Soluciones de oficina &amp; Suministros S.A.S.S3_Servicio_31</t>
  </si>
  <si>
    <t>S.O.S. Soluciones de oficina &amp; Suministros S.A.S.S3_Servicio_32</t>
  </si>
  <si>
    <t>S.O.S. Soluciones de oficina &amp; Suministros S.A.S.S3_Servicio_33</t>
  </si>
  <si>
    <t>S.O.S. Soluciones de oficina &amp; Suministros S.A.S.S3_Servicio_34</t>
  </si>
  <si>
    <t>S.O.S. Soluciones de oficina &amp; Suministros S.A.S.S3_Servicio_35</t>
  </si>
  <si>
    <t>S.O.S. Soluciones de oficina &amp; Suministros S.A.S.S3_Servicio_36</t>
  </si>
  <si>
    <t>S.O.S. Soluciones de oficina &amp; Suministros S.A.S.S3_Servicio_37</t>
  </si>
  <si>
    <t>S.O.S. Soluciones de oficina &amp; Suministros S.A.S.S3_Servicio_38</t>
  </si>
  <si>
    <t>S.O.S. Soluciones de oficina &amp; Suministros S.A.S.S3_Servicio_39</t>
  </si>
  <si>
    <t>S.O.S. Soluciones de oficina &amp; Suministros S.A.S.S3_Servicio_40</t>
  </si>
  <si>
    <t>S.O.S. Soluciones de oficina &amp; Suministros S.A.S.S3_Servicio_41</t>
  </si>
  <si>
    <t>S.O.S. Soluciones de oficina &amp; Suministros S.A.S.S3_Servicio_42</t>
  </si>
  <si>
    <t>S.O.S. Soluciones de oficina &amp; Suministros S.A.S.S3_Servicio_43</t>
  </si>
  <si>
    <t>S.O.S. Soluciones de oficina &amp; Suministros S.A.S.S3_Servicio_44</t>
  </si>
  <si>
    <t>S.O.S. Soluciones de oficina &amp; Suministros S.A.S.S3_Servicio_45</t>
  </si>
  <si>
    <t>Micronet S.A.S.S3_ETP_1</t>
  </si>
  <si>
    <t>Micronet S.A.S.S3_ETP_2</t>
  </si>
  <si>
    <t>Micronet S.A.S.S3_ETP_3</t>
  </si>
  <si>
    <t>Micronet S.A.S.S3_ETP_4</t>
  </si>
  <si>
    <t>Micronet S.A.S.S3_ETP_5</t>
  </si>
  <si>
    <t>Micronet S.A.S.S3_ETP_6</t>
  </si>
  <si>
    <t>Micronet S.A.S.S3_ETP_7</t>
  </si>
  <si>
    <t>Micronet S.A.S.S3_ETP_8</t>
  </si>
  <si>
    <t>Micronet S.A.S.S3_ETP_9</t>
  </si>
  <si>
    <t>Micronet S.A.S.S3_ETP (accesorio)_10</t>
  </si>
  <si>
    <t>Micronet S.A.S.S3_ETP (accesorio)_11</t>
  </si>
  <si>
    <t>Micronet S.A.S.S3_ETP (accesorio)_12</t>
  </si>
  <si>
    <t>Micronet S.A.S.S3_ETP (accesorio)_13</t>
  </si>
  <si>
    <t>Micronet S.A.S.S3_ETP (accesorio)_14</t>
  </si>
  <si>
    <t>Micronet S.A.S.S3_ETP (accesorio)_15</t>
  </si>
  <si>
    <t>Micronet S.A.S.S3_Servicio_16</t>
  </si>
  <si>
    <t>Micronet S.A.S.S3_Servicio_17</t>
  </si>
  <si>
    <t>Micronet S.A.S.S3_Servicio_18</t>
  </si>
  <si>
    <t>Micronet S.A.S.S3_Servicio_19</t>
  </si>
  <si>
    <t>Micronet S.A.S.S3_Servicio_20</t>
  </si>
  <si>
    <t>Micronet S.A.S.S3_Servicio_21</t>
  </si>
  <si>
    <t>Micronet S.A.S.S3_Servicio_22</t>
  </si>
  <si>
    <t>Micronet S.A.S.S3_Servicio_23</t>
  </si>
  <si>
    <t>Micronet S.A.S.S3_Servicio_24</t>
  </si>
  <si>
    <t>Micronet S.A.S.S3_Servicio_25</t>
  </si>
  <si>
    <t>Micronet S.A.S.S3_Servicio_26</t>
  </si>
  <si>
    <t>Micronet S.A.S.S3_Servicio_27</t>
  </si>
  <si>
    <t>Micronet S.A.S.S3_Servicio_28</t>
  </si>
  <si>
    <t>Micronet S.A.S.S3_Servicio_29</t>
  </si>
  <si>
    <t>Micronet S.A.S.S3_Servicio_30</t>
  </si>
  <si>
    <t>Micronet S.A.S.S3_Servicio_31</t>
  </si>
  <si>
    <t>Micronet S.A.S.S3_Servicio_32</t>
  </si>
  <si>
    <t>Micronet S.A.S.S3_Servicio_33</t>
  </si>
  <si>
    <t>Micronet S.A.S.S3_Servicio_34</t>
  </si>
  <si>
    <t>Micronet S.A.S.S3_Servicio_35</t>
  </si>
  <si>
    <t>Micronet S.A.S.S3_Servicio_36</t>
  </si>
  <si>
    <t>Micronet S.A.S.S3_Servicio_37</t>
  </si>
  <si>
    <t>Micronet S.A.S.S3_Servicio_38</t>
  </si>
  <si>
    <t>Micronet S.A.S.S3_Servicio_39</t>
  </si>
  <si>
    <t>Micronet S.A.S.S3_Servicio_40</t>
  </si>
  <si>
    <t>Micronet S.A.S.S3_Servicio_41</t>
  </si>
  <si>
    <t>Micronet S.A.S.S3_Servicio_42</t>
  </si>
  <si>
    <t>Micronet S.A.S.S3_Servicio_43</t>
  </si>
  <si>
    <t>Micronet S.A.S.S3_Servicio_44</t>
  </si>
  <si>
    <t>Micronet S.A.S.S3_Servicio_45</t>
  </si>
  <si>
    <t>Pear Solutions S.A.S.S3_ETP_1</t>
  </si>
  <si>
    <t>Pear Solutions S.A.S.S3_ETP_2</t>
  </si>
  <si>
    <t>Pear Solutions S.A.S.S3_ETP_3</t>
  </si>
  <si>
    <t>Pear Solutions S.A.S.S3_ETP_4</t>
  </si>
  <si>
    <t>Pear Solutions S.A.S.S3_ETP_5</t>
  </si>
  <si>
    <t>Pear Solutions S.A.S.S3_ETP_6</t>
  </si>
  <si>
    <t>Pear Solutions S.A.S.S3_ETP_7</t>
  </si>
  <si>
    <t>Pear Solutions S.A.S.S3_ETP_8</t>
  </si>
  <si>
    <t>Pear Solutions S.A.S.S3_ETP_9</t>
  </si>
  <si>
    <t>Pear Solutions S.A.S.S3_ETP (accesorio)_10</t>
  </si>
  <si>
    <t>Pear Solutions S.A.S.S3_ETP (accesorio)_11</t>
  </si>
  <si>
    <t>Pear Solutions S.A.S.S3_ETP (accesorio)_12</t>
  </si>
  <si>
    <t>Pear Solutions S.A.S.S3_ETP (accesorio)_13</t>
  </si>
  <si>
    <t>Pear Solutions S.A.S.S3_ETP (accesorio)_14</t>
  </si>
  <si>
    <t>Pear Solutions S.A.S.S3_ETP (accesorio)_15</t>
  </si>
  <si>
    <t>Pear Solutions S.A.S.S3_Servicio_16</t>
  </si>
  <si>
    <t>Pear Solutions S.A.S.S3_Servicio_17</t>
  </si>
  <si>
    <t>Pear Solutions S.A.S.S3_Servicio_18</t>
  </si>
  <si>
    <t>Pear Solutions S.A.S.S3_Servicio_19</t>
  </si>
  <si>
    <t>Pear Solutions S.A.S.S3_Servicio_20</t>
  </si>
  <si>
    <t>Pear Solutions S.A.S.S3_Servicio_21</t>
  </si>
  <si>
    <t>Pear Solutions S.A.S.S3_Servicio_22</t>
  </si>
  <si>
    <t>Pear Solutions S.A.S.S3_Servicio_23</t>
  </si>
  <si>
    <t>Pear Solutions S.A.S.S3_Servicio_24</t>
  </si>
  <si>
    <t>Pear Solutions S.A.S.S3_Servicio_25</t>
  </si>
  <si>
    <t>Pear Solutions S.A.S.S3_Servicio_26</t>
  </si>
  <si>
    <t>Pear Solutions S.A.S.S3_Servicio_27</t>
  </si>
  <si>
    <t>Pear Solutions S.A.S.S3_Servicio_28</t>
  </si>
  <si>
    <t>Pear Solutions S.A.S.S3_Servicio_29</t>
  </si>
  <si>
    <t>Pear Solutions S.A.S.S3_Servicio_30</t>
  </si>
  <si>
    <t>Pear Solutions S.A.S.S3_Servicio_31</t>
  </si>
  <si>
    <t>Pear Solutions S.A.S.S3_Servicio_32</t>
  </si>
  <si>
    <t>Pear Solutions S.A.S.S3_Servicio_33</t>
  </si>
  <si>
    <t>Pear Solutions S.A.S.S3_Servicio_34</t>
  </si>
  <si>
    <t>Pear Solutions S.A.S.S3_Servicio_35</t>
  </si>
  <si>
    <t>Pear Solutions S.A.S.S3_Servicio_36</t>
  </si>
  <si>
    <t>Pear Solutions S.A.S.S3_Servicio_37</t>
  </si>
  <si>
    <t>Pear Solutions S.A.S.S3_Servicio_38</t>
  </si>
  <si>
    <t>Pear Solutions S.A.S.S3_Servicio_39</t>
  </si>
  <si>
    <t>Pear Solutions S.A.S.S3_Servicio_40</t>
  </si>
  <si>
    <t>Pear Solutions S.A.S.S3_Servicio_41</t>
  </si>
  <si>
    <t>Pear Solutions S.A.S.S3_Servicio_42</t>
  </si>
  <si>
    <t>Pear Solutions S.A.S.S3_Servicio_43</t>
  </si>
  <si>
    <t>Pear Solutions S.A.S.S3_Servicio_44</t>
  </si>
  <si>
    <t>Pear Solutions S.A.S.S3_Servicio_45</t>
  </si>
  <si>
    <t>P&amp;P Systems Colombia S.A.S.S3_ETP_1</t>
  </si>
  <si>
    <t>P&amp;P Systems Colombia S.A.S.S3_ETP_2</t>
  </si>
  <si>
    <t>P&amp;P Systems Colombia S.A.S.S3_ETP_3</t>
  </si>
  <si>
    <t>P&amp;P Systems Colombia S.A.S.S3_ETP_4</t>
  </si>
  <si>
    <t>P&amp;P Systems Colombia S.A.S.S3_ETP_5</t>
  </si>
  <si>
    <t>P&amp;P Systems Colombia S.A.S.S3_ETP_6</t>
  </si>
  <si>
    <t>P&amp;P Systems Colombia S.A.S.S3_ETP_7</t>
  </si>
  <si>
    <t>P&amp;P Systems Colombia S.A.S.S3_ETP_8</t>
  </si>
  <si>
    <t>P&amp;P Systems Colombia S.A.S.S3_ETP_9</t>
  </si>
  <si>
    <t>P&amp;P Systems Colombia S.A.S.S3_ETP (accesorio)_10</t>
  </si>
  <si>
    <t>P&amp;P Systems Colombia S.A.S.S3_ETP (accesorio)_11</t>
  </si>
  <si>
    <t>P&amp;P Systems Colombia S.A.S.S3_ETP (accesorio)_12</t>
  </si>
  <si>
    <t>P&amp;P Systems Colombia S.A.S.S3_ETP (accesorio)_13</t>
  </si>
  <si>
    <t>P&amp;P Systems Colombia S.A.S.S3_ETP (accesorio)_14</t>
  </si>
  <si>
    <t>P&amp;P Systems Colombia S.A.S.S3_ETP (accesorio)_15</t>
  </si>
  <si>
    <t>P&amp;P Systems Colombia S.A.S.S3_Servicio_16</t>
  </si>
  <si>
    <t>P&amp;P Systems Colombia S.A.S.S3_Servicio_17</t>
  </si>
  <si>
    <t>P&amp;P Systems Colombia S.A.S.S3_Servicio_18</t>
  </si>
  <si>
    <t>P&amp;P Systems Colombia S.A.S.S3_Servicio_19</t>
  </si>
  <si>
    <t>P&amp;P Systems Colombia S.A.S.S3_Servicio_20</t>
  </si>
  <si>
    <t>P&amp;P Systems Colombia S.A.S.S3_Servicio_21</t>
  </si>
  <si>
    <t>P&amp;P Systems Colombia S.A.S.S3_Servicio_22</t>
  </si>
  <si>
    <t>P&amp;P Systems Colombia S.A.S.S3_Servicio_23</t>
  </si>
  <si>
    <t>P&amp;P Systems Colombia S.A.S.S3_Servicio_24</t>
  </si>
  <si>
    <t>P&amp;P Systems Colombia S.A.S.S3_Servicio_25</t>
  </si>
  <si>
    <t>P&amp;P Systems Colombia S.A.S.S3_Servicio_26</t>
  </si>
  <si>
    <t>P&amp;P Systems Colombia S.A.S.S3_Servicio_27</t>
  </si>
  <si>
    <t>P&amp;P Systems Colombia S.A.S.S3_Servicio_28</t>
  </si>
  <si>
    <t>P&amp;P Systems Colombia S.A.S.S3_Servicio_29</t>
  </si>
  <si>
    <t>P&amp;P Systems Colombia S.A.S.S3_Servicio_30</t>
  </si>
  <si>
    <t>P&amp;P Systems Colombia S.A.S.S3_Servicio_31</t>
  </si>
  <si>
    <t>P&amp;P Systems Colombia S.A.S.S3_Servicio_32</t>
  </si>
  <si>
    <t>P&amp;P Systems Colombia S.A.S.S3_Servicio_33</t>
  </si>
  <si>
    <t>P&amp;P Systems Colombia S.A.S.S3_Servicio_34</t>
  </si>
  <si>
    <t>P&amp;P Systems Colombia S.A.S.S3_Servicio_35</t>
  </si>
  <si>
    <t>P&amp;P Systems Colombia S.A.S.S3_Servicio_36</t>
  </si>
  <si>
    <t>P&amp;P Systems Colombia S.A.S.S3_Servicio_37</t>
  </si>
  <si>
    <t>P&amp;P Systems Colombia S.A.S.S3_Servicio_38</t>
  </si>
  <si>
    <t>P&amp;P Systems Colombia S.A.S.S3_Servicio_39</t>
  </si>
  <si>
    <t>P&amp;P Systems Colombia S.A.S.S3_Servicio_40</t>
  </si>
  <si>
    <t>P&amp;P Systems Colombia S.A.S.S3_Servicio_41</t>
  </si>
  <si>
    <t>P&amp;P Systems Colombia S.A.S.S3_Servicio_42</t>
  </si>
  <si>
    <t>P&amp;P Systems Colombia S.A.S.S3_Servicio_43</t>
  </si>
  <si>
    <t>P&amp;P Systems Colombia S.A.S.S3_Servicio_44</t>
  </si>
  <si>
    <t>P&amp;P Systems Colombia S.A.S.S3_Servicio_45</t>
  </si>
  <si>
    <t>Nex computer S.A.S3_ETP_1</t>
  </si>
  <si>
    <t>Nex computer S.A.S3_ETP_2</t>
  </si>
  <si>
    <t>Nex computer S.A.S3_ETP_3</t>
  </si>
  <si>
    <t>Nex computer S.A.S3_ETP_4</t>
  </si>
  <si>
    <t>Nex computer S.A.S3_ETP_5</t>
  </si>
  <si>
    <t>Nex computer S.A.S3_ETP_6</t>
  </si>
  <si>
    <t>Nex computer S.A.S3_ETP_7</t>
  </si>
  <si>
    <t>Nex computer S.A.S3_ETP_8</t>
  </si>
  <si>
    <t>Nex computer S.A.S3_ETP_9</t>
  </si>
  <si>
    <t>Nex computer S.A.S3_ETP (accesorio)_10</t>
  </si>
  <si>
    <t>Nex computer S.A.S3_ETP (accesorio)_11</t>
  </si>
  <si>
    <t>Nex computer S.A.S3_ETP (accesorio)_12</t>
  </si>
  <si>
    <t>Nex computer S.A.S3_ETP (accesorio)_13</t>
  </si>
  <si>
    <t>Nex computer S.A.S3_ETP (accesorio)_14</t>
  </si>
  <si>
    <t>Nex computer S.A.S3_ETP (accesorio)_15</t>
  </si>
  <si>
    <t>Nex computer S.A.S3_Servicio_16</t>
  </si>
  <si>
    <t>Nex computer S.A.S3_Servicio_17</t>
  </si>
  <si>
    <t>Nex computer S.A.S3_Servicio_18</t>
  </si>
  <si>
    <t>Nex computer S.A.S3_Servicio_19</t>
  </si>
  <si>
    <t>Nex computer S.A.S3_Servicio_20</t>
  </si>
  <si>
    <t>Nex computer S.A.S3_Servicio_21</t>
  </si>
  <si>
    <t>Nex computer S.A.S3_Servicio_22</t>
  </si>
  <si>
    <t>Nex computer S.A.S3_Servicio_23</t>
  </si>
  <si>
    <t>Nex computer S.A.S3_Servicio_24</t>
  </si>
  <si>
    <t>Nex computer S.A.S3_Servicio_25</t>
  </si>
  <si>
    <t>Nex computer S.A.S3_Servicio_26</t>
  </si>
  <si>
    <t>Nex computer S.A.S3_Servicio_27</t>
  </si>
  <si>
    <t>Nex computer S.A.S3_Servicio_28</t>
  </si>
  <si>
    <t>Nex computer S.A.S3_Servicio_29</t>
  </si>
  <si>
    <t>Nex computer S.A.S3_Servicio_30</t>
  </si>
  <si>
    <t>Nex computer S.A.S3_Servicio_31</t>
  </si>
  <si>
    <t>Nex computer S.A.S3_Servicio_32</t>
  </si>
  <si>
    <t>Nex computer S.A.S3_Servicio_33</t>
  </si>
  <si>
    <t>Nex computer S.A.S3_Servicio_34</t>
  </si>
  <si>
    <t>Nex computer S.A.S3_Servicio_35</t>
  </si>
  <si>
    <t>Nex computer S.A.S3_Servicio_36</t>
  </si>
  <si>
    <t>Nex computer S.A.S3_Servicio_37</t>
  </si>
  <si>
    <t>Nex computer S.A.S3_Servicio_38</t>
  </si>
  <si>
    <t>Nex computer S.A.S3_Servicio_39</t>
  </si>
  <si>
    <t>Nex computer S.A.S3_Servicio_40</t>
  </si>
  <si>
    <t>Nex computer S.A.S3_Servicio_41</t>
  </si>
  <si>
    <t>Nex computer S.A.S3_Servicio_42</t>
  </si>
  <si>
    <t>Nex computer S.A.S3_Servicio_43</t>
  </si>
  <si>
    <t>Nex computer S.A.S3_Servicio_44</t>
  </si>
  <si>
    <t>Nex computer S.A.S3_Servicio_45</t>
  </si>
  <si>
    <t>Redcomputo Ltda.S3_ETP_1</t>
  </si>
  <si>
    <t>Redcomputo Ltda.S3_ETP_2</t>
  </si>
  <si>
    <t>Redcomputo Ltda.S3_ETP_3</t>
  </si>
  <si>
    <t>Redcomputo Ltda.S3_ETP_4</t>
  </si>
  <si>
    <t>Redcomputo Ltda.S3_ETP_5</t>
  </si>
  <si>
    <t>Redcomputo Ltda.S3_ETP_6</t>
  </si>
  <si>
    <t>Redcomputo Ltda.S3_ETP_7</t>
  </si>
  <si>
    <t>Redcomputo Ltda.S3_ETP_8</t>
  </si>
  <si>
    <t>Redcomputo Ltda.S3_ETP_9</t>
  </si>
  <si>
    <t>Redcomputo Ltda.S3_ETP (accesorio)_10</t>
  </si>
  <si>
    <t>Redcomputo Ltda.S3_ETP (accesorio)_11</t>
  </si>
  <si>
    <t>Redcomputo Ltda.S3_ETP (accesorio)_12</t>
  </si>
  <si>
    <t>Redcomputo Ltda.S3_ETP (accesorio)_13</t>
  </si>
  <si>
    <t>Redcomputo Ltda.S3_ETP (accesorio)_14</t>
  </si>
  <si>
    <t>Redcomputo Ltda.S3_ETP (accesorio)_15</t>
  </si>
  <si>
    <t>Redcomputo Ltda.S3_Servicio_16</t>
  </si>
  <si>
    <t>Redcomputo Ltda.S3_Servicio_17</t>
  </si>
  <si>
    <t>Redcomputo Ltda.S3_Servicio_18</t>
  </si>
  <si>
    <t>Redcomputo Ltda.S3_Servicio_19</t>
  </si>
  <si>
    <t>Redcomputo Ltda.S3_Servicio_20</t>
  </si>
  <si>
    <t>Redcomputo Ltda.S3_Servicio_21</t>
  </si>
  <si>
    <t>Redcomputo Ltda.S3_Servicio_22</t>
  </si>
  <si>
    <t>Redcomputo Ltda.S3_Servicio_23</t>
  </si>
  <si>
    <t>Redcomputo Ltda.S3_Servicio_24</t>
  </si>
  <si>
    <t>Redcomputo Ltda.S3_Servicio_25</t>
  </si>
  <si>
    <t>Redcomputo Ltda.S3_Servicio_26</t>
  </si>
  <si>
    <t>Redcomputo Ltda.S3_Servicio_27</t>
  </si>
  <si>
    <t>Redcomputo Ltda.S3_Servicio_28</t>
  </si>
  <si>
    <t>Redcomputo Ltda.S3_Servicio_29</t>
  </si>
  <si>
    <t>Redcomputo Ltda.S3_Servicio_30</t>
  </si>
  <si>
    <t>Redcomputo Ltda.S3_Servicio_31</t>
  </si>
  <si>
    <t>Redcomputo Ltda.S3_Servicio_32</t>
  </si>
  <si>
    <t>Redcomputo Ltda.S3_Servicio_33</t>
  </si>
  <si>
    <t>Redcomputo Ltda.S3_Servicio_34</t>
  </si>
  <si>
    <t>Redcomputo Ltda.S3_Servicio_35</t>
  </si>
  <si>
    <t>Redcomputo Ltda.S3_Servicio_36</t>
  </si>
  <si>
    <t>Redcomputo Ltda.S3_Servicio_37</t>
  </si>
  <si>
    <t>Redcomputo Ltda.S3_Servicio_38</t>
  </si>
  <si>
    <t>Redcomputo Ltda.S3_Servicio_39</t>
  </si>
  <si>
    <t>Redcomputo Ltda.S3_Servicio_40</t>
  </si>
  <si>
    <t>Redcomputo Ltda.S3_Servicio_41</t>
  </si>
  <si>
    <t>Redcomputo Ltda.S3_Servicio_42</t>
  </si>
  <si>
    <t>Redcomputo Ltda.S3_Servicio_43</t>
  </si>
  <si>
    <t>Redcomputo Ltda.S3_Servicio_44</t>
  </si>
  <si>
    <t>Redcomputo Ltda.S3_Servicio_45</t>
  </si>
  <si>
    <t>Import System Sistemas Y Suministros S.A.S.S3_ETP_1</t>
  </si>
  <si>
    <t>Import System Sistemas Y Suministros S.A.S.S3_ETP_2</t>
  </si>
  <si>
    <t>Import System Sistemas Y Suministros S.A.S.S3_ETP_3</t>
  </si>
  <si>
    <t>Import System Sistemas Y Suministros S.A.S.S3_ETP_4</t>
  </si>
  <si>
    <t>Import System Sistemas Y Suministros S.A.S.S3_ETP_5</t>
  </si>
  <si>
    <t>Import System Sistemas Y Suministros S.A.S.S3_ETP_6</t>
  </si>
  <si>
    <t>Import System Sistemas Y Suministros S.A.S.S3_ETP_7</t>
  </si>
  <si>
    <t>Import System Sistemas Y Suministros S.A.S.S3_ETP_8</t>
  </si>
  <si>
    <t>Import System Sistemas Y Suministros S.A.S.S3_ETP_9</t>
  </si>
  <si>
    <t>Import System Sistemas Y Suministros S.A.S.S3_ETP (accesorio)_10</t>
  </si>
  <si>
    <t>Import System Sistemas Y Suministros S.A.S.S3_ETP (accesorio)_11</t>
  </si>
  <si>
    <t>Import System Sistemas Y Suministros S.A.S.S3_ETP (accesorio)_12</t>
  </si>
  <si>
    <t>Import System Sistemas Y Suministros S.A.S.S3_ETP (accesorio)_13</t>
  </si>
  <si>
    <t>Import System Sistemas Y Suministros S.A.S.S3_ETP (accesorio)_14</t>
  </si>
  <si>
    <t>Import System Sistemas Y Suministros S.A.S.S3_ETP (accesorio)_15</t>
  </si>
  <si>
    <t>Import System Sistemas Y Suministros S.A.S.S3_Servicio_16</t>
  </si>
  <si>
    <t>Import System Sistemas Y Suministros S.A.S.S3_Servicio_17</t>
  </si>
  <si>
    <t>Import System Sistemas Y Suministros S.A.S.S3_Servicio_18</t>
  </si>
  <si>
    <t>Import System Sistemas Y Suministros S.A.S.S3_Servicio_19</t>
  </si>
  <si>
    <t>Import System Sistemas Y Suministros S.A.S.S3_Servicio_20</t>
  </si>
  <si>
    <t>Import System Sistemas Y Suministros S.A.S.S3_Servicio_21</t>
  </si>
  <si>
    <t>Import System Sistemas Y Suministros S.A.S.S3_Servicio_22</t>
  </si>
  <si>
    <t>Import System Sistemas Y Suministros S.A.S.S3_Servicio_23</t>
  </si>
  <si>
    <t>Import System Sistemas Y Suministros S.A.S.S3_Servicio_24</t>
  </si>
  <si>
    <t>Import System Sistemas Y Suministros S.A.S.S3_Servicio_25</t>
  </si>
  <si>
    <t>Import System Sistemas Y Suministros S.A.S.S3_Servicio_26</t>
  </si>
  <si>
    <t>Import System Sistemas Y Suministros S.A.S.S3_Servicio_27</t>
  </si>
  <si>
    <t>Import System Sistemas Y Suministros S.A.S.S3_Servicio_28</t>
  </si>
  <si>
    <t>Import System Sistemas Y Suministros S.A.S.S3_Servicio_29</t>
  </si>
  <si>
    <t>Import System Sistemas Y Suministros S.A.S.S3_Servicio_30</t>
  </si>
  <si>
    <t>Import System Sistemas Y Suministros S.A.S.S3_Servicio_31</t>
  </si>
  <si>
    <t>Import System Sistemas Y Suministros S.A.S.S3_Servicio_32</t>
  </si>
  <si>
    <t>Import System Sistemas Y Suministros S.A.S.S3_Servicio_33</t>
  </si>
  <si>
    <t>Import System Sistemas Y Suministros S.A.S.S3_Servicio_34</t>
  </si>
  <si>
    <t>Import System Sistemas Y Suministros S.A.S.S3_Servicio_35</t>
  </si>
  <si>
    <t>Import System Sistemas Y Suministros S.A.S.S3_Servicio_36</t>
  </si>
  <si>
    <t>Import System Sistemas Y Suministros S.A.S.S3_Servicio_37</t>
  </si>
  <si>
    <t>Import System Sistemas Y Suministros S.A.S.S3_Servicio_38</t>
  </si>
  <si>
    <t>Import System Sistemas Y Suministros S.A.S.S3_Servicio_39</t>
  </si>
  <si>
    <t>Import System Sistemas Y Suministros S.A.S.S3_Servicio_40</t>
  </si>
  <si>
    <t>Import System Sistemas Y Suministros S.A.S.S3_Servicio_41</t>
  </si>
  <si>
    <t>Import System Sistemas Y Suministros S.A.S.S3_Servicio_42</t>
  </si>
  <si>
    <t>Import System Sistemas Y Suministros S.A.S.S3_Servicio_43</t>
  </si>
  <si>
    <t>Import System Sistemas Y Suministros S.A.S.S3_Servicio_44</t>
  </si>
  <si>
    <t>Import System Sistemas Y Suministros S.A.S.S3_Servicio_45</t>
  </si>
  <si>
    <t>UT CCE TecnológicoS3_ETP_1</t>
  </si>
  <si>
    <t>UT CCE TecnológicoS3_ETP_2</t>
  </si>
  <si>
    <t>UT CCE TecnológicoS3_ETP_3</t>
  </si>
  <si>
    <t>UT CCE TecnológicoS3_ETP_4</t>
  </si>
  <si>
    <t>UT CCE TecnológicoS3_ETP_5</t>
  </si>
  <si>
    <t>UT CCE TecnológicoS3_ETP_6</t>
  </si>
  <si>
    <t>UT CCE TecnológicoS3_ETP_7</t>
  </si>
  <si>
    <t>UT CCE TecnológicoS3_ETP_8</t>
  </si>
  <si>
    <t>UT CCE TecnológicoS3_ETP_9</t>
  </si>
  <si>
    <t>UT CCE TecnológicoS3_ETP (accesorio)_10</t>
  </si>
  <si>
    <t>UT CCE TecnológicoS3_ETP (accesorio)_11</t>
  </si>
  <si>
    <t>UT CCE TecnológicoS3_ETP (accesorio)_12</t>
  </si>
  <si>
    <t>UT CCE TecnológicoS3_ETP (accesorio)_13</t>
  </si>
  <si>
    <t>UT CCE TecnológicoS3_ETP (accesorio)_14</t>
  </si>
  <si>
    <t>UT CCE TecnológicoS3_ETP (accesorio)_15</t>
  </si>
  <si>
    <t>UT CCE TecnológicoS3_Servicio_16</t>
  </si>
  <si>
    <t>UT CCE TecnológicoS3_Servicio_17</t>
  </si>
  <si>
    <t>UT CCE TecnológicoS3_Servicio_18</t>
  </si>
  <si>
    <t>UT CCE TecnológicoS3_Servicio_19</t>
  </si>
  <si>
    <t>UT CCE TecnológicoS3_Servicio_20</t>
  </si>
  <si>
    <t>UT CCE TecnológicoS3_Servicio_21</t>
  </si>
  <si>
    <t>UT CCE TecnológicoS3_Servicio_22</t>
  </si>
  <si>
    <t>UT CCE TecnológicoS3_Servicio_23</t>
  </si>
  <si>
    <t>UT CCE TecnológicoS3_Servicio_24</t>
  </si>
  <si>
    <t>UT CCE TecnológicoS3_Servicio_25</t>
  </si>
  <si>
    <t>UT CCE TecnológicoS3_Servicio_26</t>
  </si>
  <si>
    <t>UT CCE TecnológicoS3_Servicio_27</t>
  </si>
  <si>
    <t>UT CCE TecnológicoS3_Servicio_28</t>
  </si>
  <si>
    <t>UT CCE TecnológicoS3_Servicio_29</t>
  </si>
  <si>
    <t>UT CCE TecnológicoS3_Servicio_30</t>
  </si>
  <si>
    <t>UT CCE TecnológicoS3_Servicio_31</t>
  </si>
  <si>
    <t>UT CCE TecnológicoS3_Servicio_32</t>
  </si>
  <si>
    <t>UT CCE TecnológicoS3_Servicio_33</t>
  </si>
  <si>
    <t>UT CCE TecnológicoS3_Servicio_34</t>
  </si>
  <si>
    <t>UT CCE TecnológicoS3_Servicio_35</t>
  </si>
  <si>
    <t>UT CCE TecnológicoS3_Servicio_36</t>
  </si>
  <si>
    <t>UT CCE TecnológicoS3_Servicio_37</t>
  </si>
  <si>
    <t>UT CCE TecnológicoS3_Servicio_38</t>
  </si>
  <si>
    <t>UT CCE TecnológicoS3_Servicio_39</t>
  </si>
  <si>
    <t>UT CCE TecnológicoS3_Servicio_40</t>
  </si>
  <si>
    <t>UT CCE TecnológicoS3_Servicio_41</t>
  </si>
  <si>
    <t>UT CCE TecnológicoS3_Servicio_42</t>
  </si>
  <si>
    <t>UT CCE TecnológicoS3_Servicio_43</t>
  </si>
  <si>
    <t>UT CCE TecnológicoS3_Servicio_44</t>
  </si>
  <si>
    <t>UT CCE TecnológicoS3_Servicio_45</t>
  </si>
  <si>
    <t>Origin IT S.A.S.S3_ETP_1</t>
  </si>
  <si>
    <t>Origin IT S.A.S.S3_ETP_2</t>
  </si>
  <si>
    <t>Origin IT S.A.S.S3_ETP_3</t>
  </si>
  <si>
    <t>Origin IT S.A.S.S3_ETP_4</t>
  </si>
  <si>
    <t>Origin IT S.A.S.S3_ETP_5</t>
  </si>
  <si>
    <t>Origin IT S.A.S.S3_ETP_6</t>
  </si>
  <si>
    <t>Origin IT S.A.S.S3_ETP_7</t>
  </si>
  <si>
    <t>Origin IT S.A.S.S3_ETP_8</t>
  </si>
  <si>
    <t>Origin IT S.A.S.S3_ETP_9</t>
  </si>
  <si>
    <t>Origin IT S.A.S.S3_ETP (accesorio)_10</t>
  </si>
  <si>
    <t>Origin IT S.A.S.S3_ETP (accesorio)_11</t>
  </si>
  <si>
    <t>Origin IT S.A.S.S3_ETP (accesorio)_12</t>
  </si>
  <si>
    <t>Origin IT S.A.S.S3_ETP (accesorio)_13</t>
  </si>
  <si>
    <t>Origin IT S.A.S.S3_ETP (accesorio)_14</t>
  </si>
  <si>
    <t>Origin IT S.A.S.S3_ETP (accesorio)_15</t>
  </si>
  <si>
    <t>Origin IT S.A.S.S3_Servicio_16</t>
  </si>
  <si>
    <t>Origin IT S.A.S.S3_Servicio_17</t>
  </si>
  <si>
    <t>Origin IT S.A.S.S3_Servicio_18</t>
  </si>
  <si>
    <t>Origin IT S.A.S.S3_Servicio_19</t>
  </si>
  <si>
    <t>Origin IT S.A.S.S3_Servicio_20</t>
  </si>
  <si>
    <t>Origin IT S.A.S.S3_Servicio_21</t>
  </si>
  <si>
    <t>Origin IT S.A.S.S3_Servicio_22</t>
  </si>
  <si>
    <t>Origin IT S.A.S.S3_Servicio_23</t>
  </si>
  <si>
    <t>Origin IT S.A.S.S3_Servicio_24</t>
  </si>
  <si>
    <t>Origin IT S.A.S.S3_Servicio_25</t>
  </si>
  <si>
    <t>Origin IT S.A.S.S3_Servicio_26</t>
  </si>
  <si>
    <t>Origin IT S.A.S.S3_Servicio_27</t>
  </si>
  <si>
    <t>Origin IT S.A.S.S3_Servicio_28</t>
  </si>
  <si>
    <t>Origin IT S.A.S.S3_Servicio_29</t>
  </si>
  <si>
    <t>Origin IT S.A.S.S3_Servicio_30</t>
  </si>
  <si>
    <t>Origin IT S.A.S.S3_Servicio_31</t>
  </si>
  <si>
    <t>Origin IT S.A.S.S3_Servicio_32</t>
  </si>
  <si>
    <t>Origin IT S.A.S.S3_Servicio_33</t>
  </si>
  <si>
    <t>Origin IT S.A.S.S3_Servicio_34</t>
  </si>
  <si>
    <t>Origin IT S.A.S.S3_Servicio_35</t>
  </si>
  <si>
    <t>Origin IT S.A.S.S3_Servicio_36</t>
  </si>
  <si>
    <t>Origin IT S.A.S.S3_Servicio_37</t>
  </si>
  <si>
    <t>Origin IT S.A.S.S3_Servicio_38</t>
  </si>
  <si>
    <t>Origin IT S.A.S.S3_Servicio_39</t>
  </si>
  <si>
    <t>Origin IT S.A.S.S3_Servicio_40</t>
  </si>
  <si>
    <t>Origin IT S.A.S.S3_Servicio_41</t>
  </si>
  <si>
    <t>Origin IT S.A.S.S3_Servicio_42</t>
  </si>
  <si>
    <t>Origin IT S.A.S.S3_Servicio_43</t>
  </si>
  <si>
    <t>Origin IT S.A.S.S3_Servicio_44</t>
  </si>
  <si>
    <t>Origin IT S.A.S.S3_Servicio_45</t>
  </si>
  <si>
    <t>Savera S.A.S.S3_ETP_1</t>
  </si>
  <si>
    <t>Savera S.A.S.S3_ETP_2</t>
  </si>
  <si>
    <t>Savera S.A.S.S3_ETP_3</t>
  </si>
  <si>
    <t>Savera S.A.S.S3_ETP_4</t>
  </si>
  <si>
    <t>Savera S.A.S.S3_ETP_5</t>
  </si>
  <si>
    <t>Savera S.A.S.S3_ETP_6</t>
  </si>
  <si>
    <t>Savera S.A.S.S3_ETP_7</t>
  </si>
  <si>
    <t>Savera S.A.S.S3_ETP_8</t>
  </si>
  <si>
    <t>Savera S.A.S.S3_ETP_9</t>
  </si>
  <si>
    <t>Savera S.A.S.S3_ETP (accesorio)_10</t>
  </si>
  <si>
    <t>Savera S.A.S.S3_ETP (accesorio)_11</t>
  </si>
  <si>
    <t>Savera S.A.S.S3_ETP (accesorio)_12</t>
  </si>
  <si>
    <t>Savera S.A.S.S3_ETP (accesorio)_13</t>
  </si>
  <si>
    <t>Savera S.A.S.S3_ETP (accesorio)_14</t>
  </si>
  <si>
    <t>Savera S.A.S.S3_ETP (accesorio)_15</t>
  </si>
  <si>
    <t>Savera S.A.S.S3_Servicio_16</t>
  </si>
  <si>
    <t>Savera S.A.S.S3_Servicio_17</t>
  </si>
  <si>
    <t>Savera S.A.S.S3_Servicio_18</t>
  </si>
  <si>
    <t>Savera S.A.S.S3_Servicio_19</t>
  </si>
  <si>
    <t>Savera S.A.S.S3_Servicio_20</t>
  </si>
  <si>
    <t>Savera S.A.S.S3_Servicio_21</t>
  </si>
  <si>
    <t>Savera S.A.S.S3_Servicio_22</t>
  </si>
  <si>
    <t>Savera S.A.S.S3_Servicio_23</t>
  </si>
  <si>
    <t>Savera S.A.S.S3_Servicio_24</t>
  </si>
  <si>
    <t>Savera S.A.S.S3_Servicio_25</t>
  </si>
  <si>
    <t>Savera S.A.S.S3_Servicio_26</t>
  </si>
  <si>
    <t>Savera S.A.S.S3_Servicio_27</t>
  </si>
  <si>
    <t>Savera S.A.S.S3_Servicio_28</t>
  </si>
  <si>
    <t>Savera S.A.S.S3_Servicio_29</t>
  </si>
  <si>
    <t>Savera S.A.S.S3_Servicio_30</t>
  </si>
  <si>
    <t>Savera S.A.S.S3_Servicio_31</t>
  </si>
  <si>
    <t>Savera S.A.S.S3_Servicio_32</t>
  </si>
  <si>
    <t>Savera S.A.S.S3_Servicio_33</t>
  </si>
  <si>
    <t>Savera S.A.S.S3_Servicio_34</t>
  </si>
  <si>
    <t>Savera S.A.S.S3_Servicio_35</t>
  </si>
  <si>
    <t>Savera S.A.S.S3_Servicio_36</t>
  </si>
  <si>
    <t>Savera S.A.S.S3_Servicio_37</t>
  </si>
  <si>
    <t>Savera S.A.S.S3_Servicio_38</t>
  </si>
  <si>
    <t>Savera S.A.S.S3_Servicio_39</t>
  </si>
  <si>
    <t>Savera S.A.S.S3_Servicio_40</t>
  </si>
  <si>
    <t>Savera S.A.S.S3_Servicio_41</t>
  </si>
  <si>
    <t>Savera S.A.S.S3_Servicio_42</t>
  </si>
  <si>
    <t>Savera S.A.S.S3_Servicio_43</t>
  </si>
  <si>
    <t>Savera S.A.S.S3_Servicio_44</t>
  </si>
  <si>
    <t>Savera S.A.S.S3_Servicio_45</t>
  </si>
  <si>
    <t>Ofibod ltda.S3_ETP_1</t>
  </si>
  <si>
    <t>Ofibod ltda.S3_ETP_2</t>
  </si>
  <si>
    <t>Ofibod ltda.S3_ETP_3</t>
  </si>
  <si>
    <t>Ofibod ltda.S3_ETP_4</t>
  </si>
  <si>
    <t>Ofibod ltda.S3_ETP_5</t>
  </si>
  <si>
    <t>Ofibod ltda.S3_ETP_6</t>
  </si>
  <si>
    <t>Ofibod ltda.S3_ETP_7</t>
  </si>
  <si>
    <t>Ofibod ltda.S3_ETP_8</t>
  </si>
  <si>
    <t>Ofibod ltda.S3_ETP_9</t>
  </si>
  <si>
    <t>Ofibod ltda.S3_ETP (accesorio)_10</t>
  </si>
  <si>
    <t>Ofibod ltda.S3_ETP (accesorio)_11</t>
  </si>
  <si>
    <t>Ofibod ltda.S3_ETP (accesorio)_12</t>
  </si>
  <si>
    <t>Ofibod ltda.S3_ETP (accesorio)_13</t>
  </si>
  <si>
    <t>Ofibod ltda.S3_ETP (accesorio)_14</t>
  </si>
  <si>
    <t>Ofibod ltda.S3_ETP (accesorio)_15</t>
  </si>
  <si>
    <t>Ofibod ltda.S3_Servicio_16</t>
  </si>
  <si>
    <t>Ofibod ltda.S3_Servicio_17</t>
  </si>
  <si>
    <t>Ofibod ltda.S3_Servicio_18</t>
  </si>
  <si>
    <t>Ofibod ltda.S3_Servicio_19</t>
  </si>
  <si>
    <t>Ofibod ltda.S3_Servicio_20</t>
  </si>
  <si>
    <t>Ofibod ltda.S3_Servicio_21</t>
  </si>
  <si>
    <t>Ofibod ltda.S3_Servicio_22</t>
  </si>
  <si>
    <t>Ofibod ltda.S3_Servicio_23</t>
  </si>
  <si>
    <t>Ofibod ltda.S3_Servicio_24</t>
  </si>
  <si>
    <t>Ofibod ltda.S3_Servicio_25</t>
  </si>
  <si>
    <t>Ofibod ltda.S3_Servicio_26</t>
  </si>
  <si>
    <t>Ofibod ltda.S3_Servicio_27</t>
  </si>
  <si>
    <t>Ofibod ltda.S3_Servicio_28</t>
  </si>
  <si>
    <t>Ofibod ltda.S3_Servicio_29</t>
  </si>
  <si>
    <t>Ofibod ltda.S3_Servicio_30</t>
  </si>
  <si>
    <t>Ofibod ltda.S3_Servicio_31</t>
  </si>
  <si>
    <t>Ofibod ltda.S3_Servicio_32</t>
  </si>
  <si>
    <t>Ofibod ltda.S3_Servicio_33</t>
  </si>
  <si>
    <t>Ofibod ltda.S3_Servicio_34</t>
  </si>
  <si>
    <t>Ofibod ltda.S3_Servicio_35</t>
  </si>
  <si>
    <t>Ofibod ltda.S3_Servicio_36</t>
  </si>
  <si>
    <t>Ofibod ltda.S3_Servicio_37</t>
  </si>
  <si>
    <t>Ofibod ltda.S3_Servicio_38</t>
  </si>
  <si>
    <t>Ofibod ltda.S3_Servicio_39</t>
  </si>
  <si>
    <t>Ofibod ltda.S3_Servicio_40</t>
  </si>
  <si>
    <t>Ofibod ltda.S3_Servicio_41</t>
  </si>
  <si>
    <t>Ofibod ltda.S3_Servicio_42</t>
  </si>
  <si>
    <t>Ofibod ltda.S3_Servicio_43</t>
  </si>
  <si>
    <t>Ofibod ltda.S3_Servicio_44</t>
  </si>
  <si>
    <t>Ofibod ltda.S3_Servicio_45</t>
  </si>
  <si>
    <t>Microhard S.A.S.S4_ETP_1</t>
  </si>
  <si>
    <t>S4_ETP_1</t>
  </si>
  <si>
    <t>Microhard S.A.S.S4_ETP_2</t>
  </si>
  <si>
    <t>S4_ETP_2</t>
  </si>
  <si>
    <t>Microhard S.A.S.S4_ETP_3</t>
  </si>
  <si>
    <t>S4_ETP_3</t>
  </si>
  <si>
    <t>Microhard S.A.S.S4_ETP_4</t>
  </si>
  <si>
    <t>S4_ETP_4</t>
  </si>
  <si>
    <t>Microhard S.A.S.S4_ETP_5</t>
  </si>
  <si>
    <t>S4_ETP_5</t>
  </si>
  <si>
    <t>Microhard S.A.S.S4_ETP_6</t>
  </si>
  <si>
    <t>S4_ETP_6</t>
  </si>
  <si>
    <t>Microhard S.A.S.S4_Servicio_7</t>
  </si>
  <si>
    <t>S4_Servicio_7</t>
  </si>
  <si>
    <t>Microhard S.A.S.S4_Servicio_8</t>
  </si>
  <si>
    <t>S4_Servicio_8</t>
  </si>
  <si>
    <t>Microhard S.A.S.S4_Servicio_9</t>
  </si>
  <si>
    <t>S4_Servicio_9</t>
  </si>
  <si>
    <t>Microhard S.A.S.S4_Servicio_10</t>
  </si>
  <si>
    <t>S4_Servicio_10</t>
  </si>
  <si>
    <t>Microhard S.A.S.S4_Servicio_11</t>
  </si>
  <si>
    <t>S4_Servicio_11</t>
  </si>
  <si>
    <t>Microhard S.A.S.S4_Servicio_12</t>
  </si>
  <si>
    <t>S4_Servicio_12</t>
  </si>
  <si>
    <t>Microhard S.A.S.S4_Servicio_13</t>
  </si>
  <si>
    <t>S4_Servicio_13</t>
  </si>
  <si>
    <t>Microhard S.A.S.S4_Servicio_15</t>
  </si>
  <si>
    <t>S4_Servicio_15</t>
  </si>
  <si>
    <t>Microhard S.A.S.S4_Servicio_16</t>
  </si>
  <si>
    <t>S4_Servicio_16</t>
  </si>
  <si>
    <t>Microhard S.A.S.S4_Servicio_17</t>
  </si>
  <si>
    <t>S4_Servicio_17</t>
  </si>
  <si>
    <t>Microhard S.A.S.S4_Servicio_18</t>
  </si>
  <si>
    <t>S4_Servicio_18</t>
  </si>
  <si>
    <t>Microhard S.A.S.S4_Servicio_19</t>
  </si>
  <si>
    <t>S4_Servicio_19</t>
  </si>
  <si>
    <t>Microhard S.A.S.S4_Servicio_20</t>
  </si>
  <si>
    <t>S4_Servicio_20</t>
  </si>
  <si>
    <t>Microhard S.A.S.S4_Servicio_21</t>
  </si>
  <si>
    <t>S4_Servicio_21</t>
  </si>
  <si>
    <t>Microhard S.A.S.S4_Servicio_25</t>
  </si>
  <si>
    <t>S4_Servicio_25</t>
  </si>
  <si>
    <t>Microhard S.A.S.S4_Servicio_26</t>
  </si>
  <si>
    <t>S4_Servicio_26</t>
  </si>
  <si>
    <t>Microhard S.A.S.S4_Servicio_27</t>
  </si>
  <si>
    <t>S4_Servicio_27</t>
  </si>
  <si>
    <t>Microhard S.A.S.S4_Servicio_28</t>
  </si>
  <si>
    <t>S4_Servicio_28</t>
  </si>
  <si>
    <t>Microhard S.A.S.S4_Servicio_29</t>
  </si>
  <si>
    <t>S4_Servicio_29</t>
  </si>
  <si>
    <t>Microhard S.A.S.S4_Servicio_30</t>
  </si>
  <si>
    <t>S4_Servicio_30</t>
  </si>
  <si>
    <t>Microhard S.A.S.S4_Servicio_31</t>
  </si>
  <si>
    <t>S4_Servicio_31</t>
  </si>
  <si>
    <t>Microhard S.A.S.S4_Servicio_32</t>
  </si>
  <si>
    <t>S4_Servicio_32</t>
  </si>
  <si>
    <t>Microhard S.A.S.S4_Servicio_33</t>
  </si>
  <si>
    <t>S4_Servicio_33</t>
  </si>
  <si>
    <t>Sumimas S.A.S.S4_ETP_1</t>
  </si>
  <si>
    <t>Sumimas S.A.S.S4_ETP_2</t>
  </si>
  <si>
    <t>Sumimas S.A.S.S4_ETP_3</t>
  </si>
  <si>
    <t>Sumimas S.A.S.S4_ETP_4</t>
  </si>
  <si>
    <t>Sumimas S.A.S.S4_ETP_5</t>
  </si>
  <si>
    <t>Sumimas S.A.S.S4_ETP_6</t>
  </si>
  <si>
    <t>Sumimas S.A.S.S4_Servicio_7</t>
  </si>
  <si>
    <t>Sumimas S.A.S.S4_Servicio_8</t>
  </si>
  <si>
    <t>Sumimas S.A.S.S4_Servicio_9</t>
  </si>
  <si>
    <t>Sumimas S.A.S.S4_Servicio_10</t>
  </si>
  <si>
    <t>Sumimas S.A.S.S4_Servicio_11</t>
  </si>
  <si>
    <t>Sumimas S.A.S.S4_Servicio_12</t>
  </si>
  <si>
    <t>Sumimas S.A.S.S4_Servicio_13</t>
  </si>
  <si>
    <t>Sumimas S.A.S.S4_Servicio_15</t>
  </si>
  <si>
    <t>Sumimas S.A.S.S4_Servicio_16</t>
  </si>
  <si>
    <t>Sumimas S.A.S.S4_Servicio_17</t>
  </si>
  <si>
    <t>Sumimas S.A.S.S4_Servicio_18</t>
  </si>
  <si>
    <t>Sumimas S.A.S.S4_Servicio_19</t>
  </si>
  <si>
    <t>Sumimas S.A.S.S4_Servicio_20</t>
  </si>
  <si>
    <t>Sumimas S.A.S.S4_Servicio_21</t>
  </si>
  <si>
    <t>Sumimas S.A.S.S4_Servicio_25</t>
  </si>
  <si>
    <t>Sumimas S.A.S.S4_Servicio_26</t>
  </si>
  <si>
    <t>Sumimas S.A.S.S4_Servicio_27</t>
  </si>
  <si>
    <t>Sumimas S.A.S.S4_Servicio_28</t>
  </si>
  <si>
    <t>Sumimas S.A.S.S4_Servicio_29</t>
  </si>
  <si>
    <t>Sumimas S.A.S.S4_Servicio_30</t>
  </si>
  <si>
    <t>Sumimas S.A.S.S4_Servicio_31</t>
  </si>
  <si>
    <t>Sumimas S.A.S.S4_Servicio_32</t>
  </si>
  <si>
    <t>Sumimas S.A.S.S4_Servicio_33</t>
  </si>
  <si>
    <t>Selcom ingeniería S.A.S.S4_ETP_1</t>
  </si>
  <si>
    <t>Selcom ingeniería S.A.S.S4_ETP_2</t>
  </si>
  <si>
    <t>Selcom ingeniería S.A.S.S4_ETP_3</t>
  </si>
  <si>
    <t>Selcom ingeniería S.A.S.S4_ETP_4</t>
  </si>
  <si>
    <t>Selcom ingeniería S.A.S.S4_ETP_5</t>
  </si>
  <si>
    <t>Selcom ingeniería S.A.S.S4_ETP_6</t>
  </si>
  <si>
    <t>Selcom ingeniería S.A.S.S4_Servicio_7</t>
  </si>
  <si>
    <t>Selcom ingeniería S.A.S.S4_Servicio_8</t>
  </si>
  <si>
    <t>Selcom ingeniería S.A.S.S4_Servicio_9</t>
  </si>
  <si>
    <t>Selcom ingeniería S.A.S.S4_Servicio_10</t>
  </si>
  <si>
    <t>Selcom ingeniería S.A.S.S4_Servicio_11</t>
  </si>
  <si>
    <t>Selcom ingeniería S.A.S.S4_Servicio_12</t>
  </si>
  <si>
    <t>Selcom ingeniería S.A.S.S4_Servicio_13</t>
  </si>
  <si>
    <t>Selcom ingeniería S.A.S.S4_Servicio_15</t>
  </si>
  <si>
    <t>Selcom ingeniería S.A.S.S4_Servicio_16</t>
  </si>
  <si>
    <t>Selcom ingeniería S.A.S.S4_Servicio_17</t>
  </si>
  <si>
    <t>Selcom ingeniería S.A.S.S4_Servicio_18</t>
  </si>
  <si>
    <t>Selcom ingeniería S.A.S.S4_Servicio_19</t>
  </si>
  <si>
    <t>Selcom ingeniería S.A.S.S4_Servicio_20</t>
  </si>
  <si>
    <t>Selcom ingeniería S.A.S.S4_Servicio_21</t>
  </si>
  <si>
    <t>Selcom ingeniería S.A.S.S4_Servicio_25</t>
  </si>
  <si>
    <t>Selcom ingeniería S.A.S.S4_Servicio_26</t>
  </si>
  <si>
    <t>Selcom ingeniería S.A.S.S4_Servicio_27</t>
  </si>
  <si>
    <t>Selcom ingeniería S.A.S.S4_Servicio_28</t>
  </si>
  <si>
    <t>Selcom ingeniería S.A.S.S4_Servicio_29</t>
  </si>
  <si>
    <t>Selcom ingeniería S.A.S.S4_Servicio_30</t>
  </si>
  <si>
    <t>Selcom ingeniería S.A.S.S4_Servicio_31</t>
  </si>
  <si>
    <t>Selcom ingeniería S.A.S.S4_Servicio_32</t>
  </si>
  <si>
    <t>Selcom ingeniería S.A.S.S4_Servicio_33</t>
  </si>
  <si>
    <t>Computer Center S.A.S.S4_ETP_1</t>
  </si>
  <si>
    <t>Computer Center S.A.S.S4_ETP_2</t>
  </si>
  <si>
    <t>Computer Center S.A.S.S4_ETP_3</t>
  </si>
  <si>
    <t>Computer Center S.A.S.S4_ETP_4</t>
  </si>
  <si>
    <t>Computer Center S.A.S.S4_ETP_5</t>
  </si>
  <si>
    <t>Computer Center S.A.S.S4_ETP_6</t>
  </si>
  <si>
    <t>Computer Center S.A.S.S4_Servicio_7</t>
  </si>
  <si>
    <t>Computer Center S.A.S.S4_Servicio_8</t>
  </si>
  <si>
    <t>Computer Center S.A.S.S4_Servicio_9</t>
  </si>
  <si>
    <t>Computer Center S.A.S.S4_Servicio_10</t>
  </si>
  <si>
    <t>Computer Center S.A.S.S4_Servicio_11</t>
  </si>
  <si>
    <t>Computer Center S.A.S.S4_Servicio_12</t>
  </si>
  <si>
    <t>Computer Center S.A.S.S4_Servicio_13</t>
  </si>
  <si>
    <t>Computer Center S.A.S.S4_Servicio_15</t>
  </si>
  <si>
    <t>Computer Center S.A.S.S4_Servicio_16</t>
  </si>
  <si>
    <t>Computer Center S.A.S.S4_Servicio_17</t>
  </si>
  <si>
    <t>Computer Center S.A.S.S4_Servicio_18</t>
  </si>
  <si>
    <t>Computer Center S.A.S.S4_Servicio_19</t>
  </si>
  <si>
    <t>Computer Center S.A.S.S4_Servicio_20</t>
  </si>
  <si>
    <t>Computer Center S.A.S.S4_Servicio_21</t>
  </si>
  <si>
    <t>Computer Center S.A.S.S4_Servicio_25</t>
  </si>
  <si>
    <t>Computer Center S.A.S.S4_Servicio_26</t>
  </si>
  <si>
    <t>Computer Center S.A.S.S4_Servicio_27</t>
  </si>
  <si>
    <t>Computer Center S.A.S.S4_Servicio_28</t>
  </si>
  <si>
    <t>Computer Center S.A.S.S4_Servicio_29</t>
  </si>
  <si>
    <t>Computer Center S.A.S.S4_Servicio_30</t>
  </si>
  <si>
    <t>Computer Center S.A.S.S4_Servicio_31</t>
  </si>
  <si>
    <t>Computer Center S.A.S.S4_Servicio_32</t>
  </si>
  <si>
    <t>Computer Center S.A.S.S4_Servicio_33</t>
  </si>
  <si>
    <t>UT CCE TecnológicoS4_ETP_1</t>
  </si>
  <si>
    <t>UT CCE TecnológicoS4_ETP_2</t>
  </si>
  <si>
    <t>UT CCE TecnológicoS4_ETP_3</t>
  </si>
  <si>
    <t>UT CCE TecnológicoS4_ETP_4</t>
  </si>
  <si>
    <t>UT CCE TecnológicoS4_ETP_5</t>
  </si>
  <si>
    <t>UT CCE TecnológicoS4_ETP_6</t>
  </si>
  <si>
    <t>UT CCE TecnológicoS4_Servicio_7</t>
  </si>
  <si>
    <t>UT CCE TecnológicoS4_Servicio_8</t>
  </si>
  <si>
    <t>UT CCE TecnológicoS4_Servicio_9</t>
  </si>
  <si>
    <t>UT CCE TecnológicoS4_Servicio_10</t>
  </si>
  <si>
    <t>UT CCE TecnológicoS4_Servicio_11</t>
  </si>
  <si>
    <t>UT CCE TecnológicoS4_Servicio_12</t>
  </si>
  <si>
    <t>UT CCE TecnológicoS4_Servicio_13</t>
  </si>
  <si>
    <t>UT CCE TecnológicoS4_Servicio_15</t>
  </si>
  <si>
    <t>UT CCE TecnológicoS4_Servicio_16</t>
  </si>
  <si>
    <t>UT CCE TecnológicoS4_Servicio_17</t>
  </si>
  <si>
    <t>UT CCE TecnológicoS4_Servicio_18</t>
  </si>
  <si>
    <t>UT CCE TecnológicoS4_Servicio_19</t>
  </si>
  <si>
    <t>UT CCE TecnológicoS4_Servicio_20</t>
  </si>
  <si>
    <t>UT CCE TecnológicoS4_Servicio_21</t>
  </si>
  <si>
    <t>UT CCE TecnológicoS4_Servicio_25</t>
  </si>
  <si>
    <t>UT CCE TecnológicoS4_Servicio_26</t>
  </si>
  <si>
    <t>UT CCE TecnológicoS4_Servicio_27</t>
  </si>
  <si>
    <t>UT CCE TecnológicoS4_Servicio_28</t>
  </si>
  <si>
    <t>UT CCE TecnológicoS4_Servicio_29</t>
  </si>
  <si>
    <t>UT CCE TecnológicoS4_Servicio_30</t>
  </si>
  <si>
    <t>UT CCE TecnológicoS4_Servicio_31</t>
  </si>
  <si>
    <t>UT CCE TecnológicoS4_Servicio_32</t>
  </si>
  <si>
    <t>UT CCE TecnológicoS4_Servicio_33</t>
  </si>
  <si>
    <t>Uniples S.A.S4_ETP_1</t>
  </si>
  <si>
    <t>Uniples S.A.S4_ETP_2</t>
  </si>
  <si>
    <t>Uniples S.A.S4_ETP_3</t>
  </si>
  <si>
    <t>Uniples S.A.S4_ETP_4</t>
  </si>
  <si>
    <t>Uniples S.A.S4_ETP_5</t>
  </si>
  <si>
    <t>Uniples S.A.S4_ETP_6</t>
  </si>
  <si>
    <t>Uniples S.A.S4_Servicio_7</t>
  </si>
  <si>
    <t>Uniples S.A.S4_Servicio_8</t>
  </si>
  <si>
    <t>Uniples S.A.S4_Servicio_9</t>
  </si>
  <si>
    <t>Uniples S.A.S4_Servicio_10</t>
  </si>
  <si>
    <t>Uniples S.A.S4_Servicio_11</t>
  </si>
  <si>
    <t>Uniples S.A.S4_Servicio_12</t>
  </si>
  <si>
    <t>Uniples S.A.S4_Servicio_13</t>
  </si>
  <si>
    <t>Uniples S.A.S4_Servicio_15</t>
  </si>
  <si>
    <t>Uniples S.A.S4_Servicio_16</t>
  </si>
  <si>
    <t>Uniples S.A.S4_Servicio_17</t>
  </si>
  <si>
    <t>Uniples S.A.S4_Servicio_18</t>
  </si>
  <si>
    <t>Uniples S.A.S4_Servicio_19</t>
  </si>
  <si>
    <t>Uniples S.A.S4_Servicio_20</t>
  </si>
  <si>
    <t>Uniples S.A.S4_Servicio_21</t>
  </si>
  <si>
    <t>Uniples S.A.S4_Servicio_25</t>
  </si>
  <si>
    <t>Uniples S.A.S4_Servicio_26</t>
  </si>
  <si>
    <t>Uniples S.A.S4_Servicio_27</t>
  </si>
  <si>
    <t>Uniples S.A.S4_Servicio_28</t>
  </si>
  <si>
    <t>Uniples S.A.S4_Servicio_29</t>
  </si>
  <si>
    <t>Uniples S.A.S4_Servicio_30</t>
  </si>
  <si>
    <t>Uniples S.A.S4_Servicio_31</t>
  </si>
  <si>
    <t>Uniples S.A.S4_Servicio_32</t>
  </si>
  <si>
    <t>Uniples S.A.S4_Servicio_33</t>
  </si>
  <si>
    <t>Cysnus S.A.S.S4_ETP_1</t>
  </si>
  <si>
    <t>Cysnus S.A.S.S4_ETP_2</t>
  </si>
  <si>
    <t>Cysnus S.A.S.S4_ETP_3</t>
  </si>
  <si>
    <t>Cysnus S.A.S.S4_ETP_4</t>
  </si>
  <si>
    <t>Cysnus S.A.S.S4_ETP_5</t>
  </si>
  <si>
    <t>Cysnus S.A.S.S4_ETP_6</t>
  </si>
  <si>
    <t>Cysnus S.A.S.S4_Servicio_7</t>
  </si>
  <si>
    <t>Cysnus S.A.S.S4_Servicio_8</t>
  </si>
  <si>
    <t>Cysnus S.A.S.S4_Servicio_9</t>
  </si>
  <si>
    <t>Cysnus S.A.S.S4_Servicio_10</t>
  </si>
  <si>
    <t>Cysnus S.A.S.S4_Servicio_11</t>
  </si>
  <si>
    <t>Cysnus S.A.S.S4_Servicio_12</t>
  </si>
  <si>
    <t>Cysnus S.A.S.S4_Servicio_13</t>
  </si>
  <si>
    <t>Cysnus S.A.S.S4_Servicio_15</t>
  </si>
  <si>
    <t>Cysnus S.A.S.S4_Servicio_16</t>
  </si>
  <si>
    <t>Cysnus S.A.S.S4_Servicio_17</t>
  </si>
  <si>
    <t>Cysnus S.A.S.S4_Servicio_18</t>
  </si>
  <si>
    <t>Cysnus S.A.S.S4_Servicio_19</t>
  </si>
  <si>
    <t>Cysnus S.A.S.S4_Servicio_20</t>
  </si>
  <si>
    <t>Cysnus S.A.S.S4_Servicio_21</t>
  </si>
  <si>
    <t>Cysnus S.A.S.S4_Servicio_25</t>
  </si>
  <si>
    <t>Cysnus S.A.S.S4_Servicio_26</t>
  </si>
  <si>
    <t>Cysnus S.A.S.S4_Servicio_27</t>
  </si>
  <si>
    <t>Cysnus S.A.S.S4_Servicio_28</t>
  </si>
  <si>
    <t>Cysnus S.A.S.S4_Servicio_29</t>
  </si>
  <si>
    <t>Cysnus S.A.S.S4_Servicio_30</t>
  </si>
  <si>
    <t>Cysnus S.A.S.S4_Servicio_31</t>
  </si>
  <si>
    <t>Cysnus S.A.S.S4_Servicio_32</t>
  </si>
  <si>
    <t>Cysnus S.A.S.S4_Servicio_33</t>
  </si>
  <si>
    <t>Computel System S.A.S.S4_ETP_1</t>
  </si>
  <si>
    <t>Computel System S.A.S.S4_ETP_2</t>
  </si>
  <si>
    <t>Computel System S.A.S.S4_ETP_3</t>
  </si>
  <si>
    <t>Computel System S.A.S.S4_ETP_4</t>
  </si>
  <si>
    <t>Computel System S.A.S.S4_ETP_5</t>
  </si>
  <si>
    <t>Computel System S.A.S.S4_ETP_6</t>
  </si>
  <si>
    <t>Computel System S.A.S.S4_Servicio_7</t>
  </si>
  <si>
    <t>Computel System S.A.S.S4_Servicio_8</t>
  </si>
  <si>
    <t>Computel System S.A.S.S4_Servicio_9</t>
  </si>
  <si>
    <t>Computel System S.A.S.S4_Servicio_10</t>
  </si>
  <si>
    <t>Computel System S.A.S.S4_Servicio_11</t>
  </si>
  <si>
    <t>Computel System S.A.S.S4_Servicio_12</t>
  </si>
  <si>
    <t>Computel System S.A.S.S4_Servicio_13</t>
  </si>
  <si>
    <t>Computel System S.A.S.S4_Servicio_15</t>
  </si>
  <si>
    <t>Computel System S.A.S.S4_Servicio_16</t>
  </si>
  <si>
    <t>Computel System S.A.S.S4_Servicio_17</t>
  </si>
  <si>
    <t>Computel System S.A.S.S4_Servicio_18</t>
  </si>
  <si>
    <t>Computel System S.A.S.S4_Servicio_19</t>
  </si>
  <si>
    <t>Computel System S.A.S.S4_Servicio_20</t>
  </si>
  <si>
    <t>Computel System S.A.S.S4_Servicio_21</t>
  </si>
  <si>
    <t>Computel System S.A.S.S4_Servicio_25</t>
  </si>
  <si>
    <t>Computel System S.A.S.S4_Servicio_26</t>
  </si>
  <si>
    <t>Computel System S.A.S.S4_Servicio_27</t>
  </si>
  <si>
    <t>Computel System S.A.S.S4_Servicio_28</t>
  </si>
  <si>
    <t>Computel System S.A.S.S4_Servicio_29</t>
  </si>
  <si>
    <t>Computel System S.A.S.S4_Servicio_30</t>
  </si>
  <si>
    <t>Computel System S.A.S.S4_Servicio_31</t>
  </si>
  <si>
    <t>Computel System S.A.S.S4_Servicio_32</t>
  </si>
  <si>
    <t>Computel System S.A.S.S4_Servicio_33</t>
  </si>
  <si>
    <t>Unión Temporal DataS4_ETP_1</t>
  </si>
  <si>
    <t>Unión Temporal DataS4_ETP_2</t>
  </si>
  <si>
    <t>Unión Temporal DataS4_ETP_3</t>
  </si>
  <si>
    <t>Unión Temporal DataS4_ETP_4</t>
  </si>
  <si>
    <t>Unión Temporal DataS4_ETP_5</t>
  </si>
  <si>
    <t>Unión Temporal DataS4_ETP_6</t>
  </si>
  <si>
    <t>Unión Temporal DataS4_Servicio_7</t>
  </si>
  <si>
    <t>Unión Temporal DataS4_Servicio_8</t>
  </si>
  <si>
    <t>Unión Temporal DataS4_Servicio_9</t>
  </si>
  <si>
    <t>Unión Temporal DataS4_Servicio_10</t>
  </si>
  <si>
    <t>Unión Temporal DataS4_Servicio_11</t>
  </si>
  <si>
    <t>Unión Temporal DataS4_Servicio_12</t>
  </si>
  <si>
    <t>Unión Temporal DataS4_Servicio_13</t>
  </si>
  <si>
    <t>Unión Temporal DataS4_Servicio_15</t>
  </si>
  <si>
    <t>Unión Temporal DataS4_Servicio_16</t>
  </si>
  <si>
    <t>Unión Temporal DataS4_Servicio_17</t>
  </si>
  <si>
    <t>Unión Temporal DataS4_Servicio_18</t>
  </si>
  <si>
    <t>Unión Temporal DataS4_Servicio_19</t>
  </si>
  <si>
    <t>Unión Temporal DataS4_Servicio_20</t>
  </si>
  <si>
    <t>Unión Temporal DataS4_Servicio_21</t>
  </si>
  <si>
    <t>Unión Temporal DataS4_Servicio_25</t>
  </si>
  <si>
    <t>Unión Temporal DataS4_Servicio_26</t>
  </si>
  <si>
    <t>Unión Temporal DataS4_Servicio_27</t>
  </si>
  <si>
    <t>Unión Temporal DataS4_Servicio_28</t>
  </si>
  <si>
    <t>Unión Temporal DataS4_Servicio_29</t>
  </si>
  <si>
    <t>Unión Temporal DataS4_Servicio_30</t>
  </si>
  <si>
    <t>Unión Temporal DataS4_Servicio_31</t>
  </si>
  <si>
    <t>Unión Temporal DataS4_Servicio_32</t>
  </si>
  <si>
    <t>Unión Temporal DataS4_Servicio_33</t>
  </si>
  <si>
    <t>Sistetronics ltda.S4_ETP_1</t>
  </si>
  <si>
    <t>Sistetronics ltda.S4_ETP_2</t>
  </si>
  <si>
    <t>Sistetronics ltda.S4_ETP_3</t>
  </si>
  <si>
    <t>Sistetronics ltda.S4_ETP_4</t>
  </si>
  <si>
    <t>Sistetronics ltda.S4_ETP_5</t>
  </si>
  <si>
    <t>Sistetronics ltda.S4_ETP_6</t>
  </si>
  <si>
    <t>Sistetronics ltda.S4_Servicio_7</t>
  </si>
  <si>
    <t>Sistetronics ltda.S4_Servicio_8</t>
  </si>
  <si>
    <t>Sistetronics ltda.S4_Servicio_9</t>
  </si>
  <si>
    <t>Sistetronics ltda.S4_Servicio_10</t>
  </si>
  <si>
    <t>Sistetronics ltda.S4_Servicio_11</t>
  </si>
  <si>
    <t>Sistetronics ltda.S4_Servicio_12</t>
  </si>
  <si>
    <t>Sistetronics ltda.S4_Servicio_13</t>
  </si>
  <si>
    <t>Sistetronics ltda.S4_Servicio_15</t>
  </si>
  <si>
    <t>Sistetronics ltda.S4_Servicio_16</t>
  </si>
  <si>
    <t>Sistetronics ltda.S4_Servicio_17</t>
  </si>
  <si>
    <t>Sistetronics ltda.S4_Servicio_18</t>
  </si>
  <si>
    <t>Sistetronics ltda.S4_Servicio_19</t>
  </si>
  <si>
    <t>Sistetronics ltda.S4_Servicio_20</t>
  </si>
  <si>
    <t>Sistetronics ltda.S4_Servicio_21</t>
  </si>
  <si>
    <t>Sistetronics ltda.S4_Servicio_25</t>
  </si>
  <si>
    <t>Sistetronics ltda.S4_Servicio_26</t>
  </si>
  <si>
    <t>Sistetronics ltda.S4_Servicio_27</t>
  </si>
  <si>
    <t>Sistetronics ltda.S4_Servicio_28</t>
  </si>
  <si>
    <t>Sistetronics ltda.S4_Servicio_29</t>
  </si>
  <si>
    <t>Sistetronics ltda.S4_Servicio_30</t>
  </si>
  <si>
    <t>Sistetronics ltda.S4_Servicio_31</t>
  </si>
  <si>
    <t>Sistetronics ltda.S4_Servicio_32</t>
  </si>
  <si>
    <t>Sistetronics ltda.S4_Servicio_33</t>
  </si>
  <si>
    <t>P&amp;P Systems Colombia S.A.S.S4_ETP_1</t>
  </si>
  <si>
    <t>P&amp;P Systems Colombia S.A.S.S4_ETP_2</t>
  </si>
  <si>
    <t>P&amp;P Systems Colombia S.A.S.S4_ETP_3</t>
  </si>
  <si>
    <t>P&amp;P Systems Colombia S.A.S.S4_ETP_4</t>
  </si>
  <si>
    <t>P&amp;P Systems Colombia S.A.S.S4_ETP_5</t>
  </si>
  <si>
    <t>P&amp;P Systems Colombia S.A.S.S4_ETP_6</t>
  </si>
  <si>
    <t>P&amp;P Systems Colombia S.A.S.S4_Servicio_7</t>
  </si>
  <si>
    <t>P&amp;P Systems Colombia S.A.S.S4_Servicio_8</t>
  </si>
  <si>
    <t>P&amp;P Systems Colombia S.A.S.S4_Servicio_9</t>
  </si>
  <si>
    <t>P&amp;P Systems Colombia S.A.S.S4_Servicio_10</t>
  </si>
  <si>
    <t>P&amp;P Systems Colombia S.A.S.S4_Servicio_11</t>
  </si>
  <si>
    <t>P&amp;P Systems Colombia S.A.S.S4_Servicio_12</t>
  </si>
  <si>
    <t>P&amp;P Systems Colombia S.A.S.S4_Servicio_13</t>
  </si>
  <si>
    <t>P&amp;P Systems Colombia S.A.S.S4_Servicio_15</t>
  </si>
  <si>
    <t>P&amp;P Systems Colombia S.A.S.S4_Servicio_16</t>
  </si>
  <si>
    <t>P&amp;P Systems Colombia S.A.S.S4_Servicio_17</t>
  </si>
  <si>
    <t>P&amp;P Systems Colombia S.A.S.S4_Servicio_18</t>
  </si>
  <si>
    <t>P&amp;P Systems Colombia S.A.S.S4_Servicio_19</t>
  </si>
  <si>
    <t>P&amp;P Systems Colombia S.A.S.S4_Servicio_20</t>
  </si>
  <si>
    <t>P&amp;P Systems Colombia S.A.S.S4_Servicio_21</t>
  </si>
  <si>
    <t>P&amp;P Systems Colombia S.A.S.S4_Servicio_25</t>
  </si>
  <si>
    <t>P&amp;P Systems Colombia S.A.S.S4_Servicio_26</t>
  </si>
  <si>
    <t>P&amp;P Systems Colombia S.A.S.S4_Servicio_27</t>
  </si>
  <si>
    <t>P&amp;P Systems Colombia S.A.S.S4_Servicio_28</t>
  </si>
  <si>
    <t>P&amp;P Systems Colombia S.A.S.S4_Servicio_29</t>
  </si>
  <si>
    <t>P&amp;P Systems Colombia S.A.S.S4_Servicio_30</t>
  </si>
  <si>
    <t>P&amp;P Systems Colombia S.A.S.S4_Servicio_31</t>
  </si>
  <si>
    <t>P&amp;P Systems Colombia S.A.S.S4_Servicio_32</t>
  </si>
  <si>
    <t>P&amp;P Systems Colombia S.A.S.S4_Servicio_33</t>
  </si>
  <si>
    <t>Oficom.co Ltda.S4_ETP_1</t>
  </si>
  <si>
    <t>Oficom.co Ltda.S4_ETP_2</t>
  </si>
  <si>
    <t>Oficom.co Ltda.S4_ETP_3</t>
  </si>
  <si>
    <t>Oficom.co Ltda.S4_ETP_4</t>
  </si>
  <si>
    <t>Oficom.co Ltda.S4_ETP_5</t>
  </si>
  <si>
    <t>Oficom.co Ltda.S4_ETP_6</t>
  </si>
  <si>
    <t>Oficom.co Ltda.S4_Servicio_7</t>
  </si>
  <si>
    <t>Oficom.co Ltda.S4_Servicio_8</t>
  </si>
  <si>
    <t>Oficom.co Ltda.S4_Servicio_9</t>
  </si>
  <si>
    <t>Oficom.co Ltda.S4_Servicio_10</t>
  </si>
  <si>
    <t>Oficom.co Ltda.S4_Servicio_11</t>
  </si>
  <si>
    <t>Oficom.co Ltda.S4_Servicio_12</t>
  </si>
  <si>
    <t>Oficom.co Ltda.S4_Servicio_13</t>
  </si>
  <si>
    <t>Oficom.co Ltda.S4_Servicio_15</t>
  </si>
  <si>
    <t>Oficom.co Ltda.S4_Servicio_16</t>
  </si>
  <si>
    <t>Oficom.co Ltda.S4_Servicio_17</t>
  </si>
  <si>
    <t>Oficom.co Ltda.S4_Servicio_18</t>
  </si>
  <si>
    <t>Oficom.co Ltda.S4_Servicio_19</t>
  </si>
  <si>
    <t>Oficom.co Ltda.S4_Servicio_20</t>
  </si>
  <si>
    <t>Oficom.co Ltda.S4_Servicio_21</t>
  </si>
  <si>
    <t>Oficom.co Ltda.S4_Servicio_25</t>
  </si>
  <si>
    <t>Oficom.co Ltda.S4_Servicio_26</t>
  </si>
  <si>
    <t>Oficom.co Ltda.S4_Servicio_27</t>
  </si>
  <si>
    <t>Oficom.co Ltda.S4_Servicio_28</t>
  </si>
  <si>
    <t>Oficom.co Ltda.S4_Servicio_29</t>
  </si>
  <si>
    <t>Oficom.co Ltda.S4_Servicio_30</t>
  </si>
  <si>
    <t>Oficom.co Ltda.S4_Servicio_31</t>
  </si>
  <si>
    <t>Oficom.co Ltda.S4_Servicio_32</t>
  </si>
  <si>
    <t>Oficom.co Ltda.S4_Servicio_33</t>
  </si>
  <si>
    <t>Carvajal tecnología y servicios S.A.S.S4_ETP_1</t>
  </si>
  <si>
    <t>Carvajal tecnología y servicios S.A.S.S4_ETP_2</t>
  </si>
  <si>
    <t>Carvajal tecnología y servicios S.A.S.S4_ETP_3</t>
  </si>
  <si>
    <t>Carvajal tecnología y servicios S.A.S.S4_ETP_4</t>
  </si>
  <si>
    <t>Carvajal tecnología y servicios S.A.S.S4_ETP_5</t>
  </si>
  <si>
    <t>Carvajal tecnología y servicios S.A.S.S4_ETP_6</t>
  </si>
  <si>
    <t>Carvajal tecnología y servicios S.A.S.S4_Servicio_7</t>
  </si>
  <si>
    <t>Carvajal tecnología y servicios S.A.S.S4_Servicio_8</t>
  </si>
  <si>
    <t>Carvajal tecnología y servicios S.A.S.S4_Servicio_9</t>
  </si>
  <si>
    <t>Carvajal tecnología y servicios S.A.S.S4_Servicio_10</t>
  </si>
  <si>
    <t>Carvajal tecnología y servicios S.A.S.S4_Servicio_11</t>
  </si>
  <si>
    <t>Carvajal tecnología y servicios S.A.S.S4_Servicio_12</t>
  </si>
  <si>
    <t>Carvajal tecnología y servicios S.A.S.S4_Servicio_13</t>
  </si>
  <si>
    <t>Carvajal tecnología y servicios S.A.S.S4_Servicio_15</t>
  </si>
  <si>
    <t>Carvajal tecnología y servicios S.A.S.S4_Servicio_16</t>
  </si>
  <si>
    <t>Carvajal tecnología y servicios S.A.S.S4_Servicio_17</t>
  </si>
  <si>
    <t>Carvajal tecnología y servicios S.A.S.S4_Servicio_18</t>
  </si>
  <si>
    <t>Carvajal tecnología y servicios S.A.S.S4_Servicio_19</t>
  </si>
  <si>
    <t>Carvajal tecnología y servicios S.A.S.S4_Servicio_20</t>
  </si>
  <si>
    <t>Carvajal tecnología y servicios S.A.S.S4_Servicio_21</t>
  </si>
  <si>
    <t>Carvajal tecnología y servicios S.A.S.S4_Servicio_25</t>
  </si>
  <si>
    <t>Carvajal tecnología y servicios S.A.S.S4_Servicio_26</t>
  </si>
  <si>
    <t>Carvajal tecnología y servicios S.A.S.S4_Servicio_27</t>
  </si>
  <si>
    <t>Carvajal tecnología y servicios S.A.S.S4_Servicio_28</t>
  </si>
  <si>
    <t>Carvajal tecnología y servicios S.A.S.S4_Servicio_29</t>
  </si>
  <si>
    <t>Carvajal tecnología y servicios S.A.S.S4_Servicio_30</t>
  </si>
  <si>
    <t>Carvajal tecnología y servicios S.A.S.S4_Servicio_31</t>
  </si>
  <si>
    <t>Carvajal tecnología y servicios S.A.S.S4_Servicio_32</t>
  </si>
  <si>
    <t>Carvajal tecnología y servicios S.A.S.S4_Servicio_33</t>
  </si>
  <si>
    <t>Comware S.A.S4_ETP_1</t>
  </si>
  <si>
    <t>Comware S.A.S4_ETP_2</t>
  </si>
  <si>
    <t>Comware S.A.S4_ETP_3</t>
  </si>
  <si>
    <t>Comware S.A.S4_ETP_4</t>
  </si>
  <si>
    <t>Comware S.A.S4_ETP_5</t>
  </si>
  <si>
    <t>Comware S.A.S4_ETP_6</t>
  </si>
  <si>
    <t>Comware S.A.S4_Servicio_7</t>
  </si>
  <si>
    <t>Comware S.A.S4_Servicio_8</t>
  </si>
  <si>
    <t>Comware S.A.S4_Servicio_9</t>
  </si>
  <si>
    <t>Comware S.A.S4_Servicio_10</t>
  </si>
  <si>
    <t>Comware S.A.S4_Servicio_11</t>
  </si>
  <si>
    <t>Comware S.A.S4_Servicio_12</t>
  </si>
  <si>
    <t>Comware S.A.S4_Servicio_13</t>
  </si>
  <si>
    <t>Comware S.A.S4_Servicio_15</t>
  </si>
  <si>
    <t>Comware S.A.S4_Servicio_16</t>
  </si>
  <si>
    <t>Comware S.A.S4_Servicio_17</t>
  </si>
  <si>
    <t>Comware S.A.S4_Servicio_18</t>
  </si>
  <si>
    <t>Comware S.A.S4_Servicio_19</t>
  </si>
  <si>
    <t>Comware S.A.S4_Servicio_20</t>
  </si>
  <si>
    <t>Comware S.A.S4_Servicio_21</t>
  </si>
  <si>
    <t>Comware S.A.S4_Servicio_25</t>
  </si>
  <si>
    <t>Comware S.A.S4_Servicio_26</t>
  </si>
  <si>
    <t>Comware S.A.S4_Servicio_27</t>
  </si>
  <si>
    <t>Comware S.A.S4_Servicio_28</t>
  </si>
  <si>
    <t>Comware S.A.S4_Servicio_29</t>
  </si>
  <si>
    <t>Comware S.A.S4_Servicio_30</t>
  </si>
  <si>
    <t>Comware S.A.S4_Servicio_31</t>
  </si>
  <si>
    <t>Comware S.A.S4_Servicio_32</t>
  </si>
  <si>
    <t>Comware S.A.S4_Servicio_33</t>
  </si>
  <si>
    <t>Nueva Era Soluciones S.A.S.S4_ETP_1</t>
  </si>
  <si>
    <t>Nueva Era Soluciones S.A.S.S4_ETP_2</t>
  </si>
  <si>
    <t>Nueva Era Soluciones S.A.S.S4_ETP_3</t>
  </si>
  <si>
    <t>Nueva Era Soluciones S.A.S.S4_ETP_4</t>
  </si>
  <si>
    <t>Nueva Era Soluciones S.A.S.S4_ETP_5</t>
  </si>
  <si>
    <t>Nueva Era Soluciones S.A.S.S4_ETP_6</t>
  </si>
  <si>
    <t>Nueva Era Soluciones S.A.S.S4_Servicio_7</t>
  </si>
  <si>
    <t>Nueva Era Soluciones S.A.S.S4_Servicio_8</t>
  </si>
  <si>
    <t>Nueva Era Soluciones S.A.S.S4_Servicio_9</t>
  </si>
  <si>
    <t>Nueva Era Soluciones S.A.S.S4_Servicio_10</t>
  </si>
  <si>
    <t>Nueva Era Soluciones S.A.S.S4_Servicio_11</t>
  </si>
  <si>
    <t>Nueva Era Soluciones S.A.S.S4_Servicio_12</t>
  </si>
  <si>
    <t>Nueva Era Soluciones S.A.S.S4_Servicio_13</t>
  </si>
  <si>
    <t>Nueva Era Soluciones S.A.S.S4_Servicio_15</t>
  </si>
  <si>
    <t>Nueva Era Soluciones S.A.S.S4_Servicio_16</t>
  </si>
  <si>
    <t>Nueva Era Soluciones S.A.S.S4_Servicio_17</t>
  </si>
  <si>
    <t>Nueva Era Soluciones S.A.S.S4_Servicio_18</t>
  </si>
  <si>
    <t>Nueva Era Soluciones S.A.S.S4_Servicio_19</t>
  </si>
  <si>
    <t>Nueva Era Soluciones S.A.S.S4_Servicio_20</t>
  </si>
  <si>
    <t>Nueva Era Soluciones S.A.S.S4_Servicio_21</t>
  </si>
  <si>
    <t>Nueva Era Soluciones S.A.S.S4_Servicio_25</t>
  </si>
  <si>
    <t>Nueva Era Soluciones S.A.S.S4_Servicio_26</t>
  </si>
  <si>
    <t>Nueva Era Soluciones S.A.S.S4_Servicio_27</t>
  </si>
  <si>
    <t>Nueva Era Soluciones S.A.S.S4_Servicio_28</t>
  </si>
  <si>
    <t>Nueva Era Soluciones S.A.S.S4_Servicio_29</t>
  </si>
  <si>
    <t>Nueva Era Soluciones S.A.S.S4_Servicio_30</t>
  </si>
  <si>
    <t>Nueva Era Soluciones S.A.S.S4_Servicio_31</t>
  </si>
  <si>
    <t>Nueva Era Soluciones S.A.S.S4_Servicio_32</t>
  </si>
  <si>
    <t>Nueva Era Soluciones S.A.S.S4_Servicio_33</t>
  </si>
  <si>
    <t>Pear Solutions S.A.S.S4_ETP_1</t>
  </si>
  <si>
    <t>Pear Solutions S.A.S.S4_ETP_2</t>
  </si>
  <si>
    <t>Pear Solutions S.A.S.S4_ETP_3</t>
  </si>
  <si>
    <t>Pear Solutions S.A.S.S4_ETP_4</t>
  </si>
  <si>
    <t>Pear Solutions S.A.S.S4_ETP_5</t>
  </si>
  <si>
    <t>Pear Solutions S.A.S.S4_ETP_6</t>
  </si>
  <si>
    <t>Pear Solutions S.A.S.S4_Servicio_7</t>
  </si>
  <si>
    <t>Pear Solutions S.A.S.S4_Servicio_8</t>
  </si>
  <si>
    <t>Pear Solutions S.A.S.S4_Servicio_9</t>
  </si>
  <si>
    <t>Pear Solutions S.A.S.S4_Servicio_10</t>
  </si>
  <si>
    <t>Pear Solutions S.A.S.S4_Servicio_11</t>
  </si>
  <si>
    <t>Pear Solutions S.A.S.S4_Servicio_12</t>
  </si>
  <si>
    <t>Pear Solutions S.A.S.S4_Servicio_13</t>
  </si>
  <si>
    <t>Pear Solutions S.A.S.S4_Servicio_15</t>
  </si>
  <si>
    <t>Pear Solutions S.A.S.S4_Servicio_16</t>
  </si>
  <si>
    <t>Pear Solutions S.A.S.S4_Servicio_17</t>
  </si>
  <si>
    <t>Pear Solutions S.A.S.S4_Servicio_18</t>
  </si>
  <si>
    <t>Pear Solutions S.A.S.S4_Servicio_19</t>
  </si>
  <si>
    <t>Pear Solutions S.A.S.S4_Servicio_20</t>
  </si>
  <si>
    <t>Pear Solutions S.A.S.S4_Servicio_21</t>
  </si>
  <si>
    <t>Pear Solutions S.A.S.S4_Servicio_25</t>
  </si>
  <si>
    <t>Pear Solutions S.A.S.S4_Servicio_26</t>
  </si>
  <si>
    <t>Pear Solutions S.A.S.S4_Servicio_27</t>
  </si>
  <si>
    <t>Pear Solutions S.A.S.S4_Servicio_28</t>
  </si>
  <si>
    <t>Pear Solutions S.A.S.S4_Servicio_29</t>
  </si>
  <si>
    <t>Pear Solutions S.A.S.S4_Servicio_30</t>
  </si>
  <si>
    <t>Pear Solutions S.A.S.S4_Servicio_31</t>
  </si>
  <si>
    <t>Pear Solutions S.A.S.S4_Servicio_32</t>
  </si>
  <si>
    <t>Pear Solutions S.A.S.S4_Servicio_33</t>
  </si>
  <si>
    <t>Sumimas S.A.S.S5_ETP_1</t>
  </si>
  <si>
    <t>S5_ETP_1</t>
  </si>
  <si>
    <t>Sumimas S.A.S.S5_ETP_2</t>
  </si>
  <si>
    <t>S5_ETP_2</t>
  </si>
  <si>
    <t>Sumimas S.A.S.S5_ETP_3</t>
  </si>
  <si>
    <t>S5_ETP_3</t>
  </si>
  <si>
    <t>Sumimas S.A.S.S5_ETP_4</t>
  </si>
  <si>
    <t>S5_ETP_4</t>
  </si>
  <si>
    <t>Sumimas S.A.S.S5_ETP_5</t>
  </si>
  <si>
    <t>S5_ETP_5</t>
  </si>
  <si>
    <t>Sumimas S.A.S.S5_ETP_6</t>
  </si>
  <si>
    <t>S5_ETP_6</t>
  </si>
  <si>
    <t>Sumimas S.A.S.S5_ETP_7</t>
  </si>
  <si>
    <t>S5_ETP_7</t>
  </si>
  <si>
    <t>Sumimas S.A.S.S5_ETP_8</t>
  </si>
  <si>
    <t>S5_ETP_8</t>
  </si>
  <si>
    <t>Sumimas S.A.S.S5_ETP_9</t>
  </si>
  <si>
    <t>S5_ETP_9</t>
  </si>
  <si>
    <t>Sumimas S.A.S.S5_ETP_13</t>
  </si>
  <si>
    <t>S5_ETP_13</t>
  </si>
  <si>
    <t>Sumimas S.A.S.S5_ETP_14</t>
  </si>
  <si>
    <t>S5_ETP_14</t>
  </si>
  <si>
    <t>Sumimas S.A.S.S5_ETP_15</t>
  </si>
  <si>
    <t>S5_ETP_15</t>
  </si>
  <si>
    <t>Sumimas S.A.S.S5_ETP_16</t>
  </si>
  <si>
    <t>S5_ETP_16</t>
  </si>
  <si>
    <t>Sumimas S.A.S.S5_ETP_17</t>
  </si>
  <si>
    <t>S5_ETP_17</t>
  </si>
  <si>
    <t>Sumimas S.A.S.S5_ETP_18</t>
  </si>
  <si>
    <t>S5_ETP_18</t>
  </si>
  <si>
    <t>Sumimas S.A.S.S5_ETP_19</t>
  </si>
  <si>
    <t>S5_ETP_19</t>
  </si>
  <si>
    <t>Sumimas S.A.S.S5_ETP_20</t>
  </si>
  <si>
    <t>S5_ETP_20</t>
  </si>
  <si>
    <t>Sumimas S.A.S.S5_ETP_21</t>
  </si>
  <si>
    <t>S5_ETP_21</t>
  </si>
  <si>
    <t>Sumimas S.A.S.S5_ETP_22</t>
  </si>
  <si>
    <t>S5_ETP_22</t>
  </si>
  <si>
    <t>Sumimas S.A.S.S5_ETP_23</t>
  </si>
  <si>
    <t>S5_ETP_23</t>
  </si>
  <si>
    <t>Sumimas S.A.S.S5_ETP_24</t>
  </si>
  <si>
    <t>S5_ETP_24</t>
  </si>
  <si>
    <t>Sumimas S.A.S.S5_ETP_25</t>
  </si>
  <si>
    <t>S5_ETP_25</t>
  </si>
  <si>
    <t>Sumimas S.A.S.S5_ETP_26</t>
  </si>
  <si>
    <t>S5_ETP_26</t>
  </si>
  <si>
    <t>Sumimas S.A.S.S5_ETP_27</t>
  </si>
  <si>
    <t>S5_ETP_27</t>
  </si>
  <si>
    <t>Sumimas S.A.S.S5_ETP_28</t>
  </si>
  <si>
    <t>S5_ETP_28</t>
  </si>
  <si>
    <t>Sumimas S.A.S.S5_ETP_29</t>
  </si>
  <si>
    <t>S5_ETP_29</t>
  </si>
  <si>
    <t>Sumimas S.A.S.S5_ETP_30</t>
  </si>
  <si>
    <t>S5_ETP_30</t>
  </si>
  <si>
    <t>Sumimas S.A.S.S5_ETP_31</t>
  </si>
  <si>
    <t>S5_ETP_31</t>
  </si>
  <si>
    <t>Sumimas S.A.S.S5_ETP_32</t>
  </si>
  <si>
    <t>S5_ETP_32</t>
  </si>
  <si>
    <t>Sumimas S.A.S.S5_ETP_33</t>
  </si>
  <si>
    <t>S5_ETP_33</t>
  </si>
  <si>
    <t>Sumimas S.A.S.S5_ETP_34</t>
  </si>
  <si>
    <t>S5_ETP_34</t>
  </si>
  <si>
    <t>Sumimas S.A.S.S5_ETP_35</t>
  </si>
  <si>
    <t>S5_ETP_35</t>
  </si>
  <si>
    <t>Sumimas S.A.S.S5_ETP_36</t>
  </si>
  <si>
    <t>S5_ETP_36</t>
  </si>
  <si>
    <t>Sumimas S.A.S.S5_ETP_37</t>
  </si>
  <si>
    <t>S5_ETP_37</t>
  </si>
  <si>
    <t>Sumimas S.A.S.S5_ETP_38</t>
  </si>
  <si>
    <t>S5_ETP_38</t>
  </si>
  <si>
    <t>Sumimas S.A.S.S5_ETP_39</t>
  </si>
  <si>
    <t>S5_ETP_39</t>
  </si>
  <si>
    <t>Sumimas S.A.S.S5_ETP_40</t>
  </si>
  <si>
    <t>S5_ETP_40</t>
  </si>
  <si>
    <t>Sumimas S.A.S.S5_ETP_41</t>
  </si>
  <si>
    <t>S5_ETP_41</t>
  </si>
  <si>
    <t>Sumimas S.A.S.S5_ETP_42</t>
  </si>
  <si>
    <t>S5_ETP_42</t>
  </si>
  <si>
    <t>Sumimas S.A.S.S5_ETP_43</t>
  </si>
  <si>
    <t>S5_ETP_43</t>
  </si>
  <si>
    <t>Sumimas S.A.S.S5_ETP_44</t>
  </si>
  <si>
    <t>S5_ETP_44</t>
  </si>
  <si>
    <t>Sumimas S.A.S.S5_ETP_45</t>
  </si>
  <si>
    <t>S5_ETP_45</t>
  </si>
  <si>
    <t>Sumimas S.A.S.S5_ETP_46</t>
  </si>
  <si>
    <t>S5_ETP_46</t>
  </si>
  <si>
    <t>Sumimas S.A.S.S5_ETP_47</t>
  </si>
  <si>
    <t>S5_ETP_47</t>
  </si>
  <si>
    <t>Sumimas S.A.S.S5_ETP_48</t>
  </si>
  <si>
    <t>S5_ETP_48</t>
  </si>
  <si>
    <t>Sumimas S.A.S.S5_ETP_49</t>
  </si>
  <si>
    <t>S5_ETP_49</t>
  </si>
  <si>
    <t>Sumimas S.A.S.S5_ETP_50</t>
  </si>
  <si>
    <t>S5_ETP_50</t>
  </si>
  <si>
    <t>Sumimas S.A.S.S5_ETP_51</t>
  </si>
  <si>
    <t>S5_ETP_51</t>
  </si>
  <si>
    <t>Sumimas S.A.S.S5_ETP_52</t>
  </si>
  <si>
    <t>S5_ETP_52</t>
  </si>
  <si>
    <t>Sumimas S.A.S.S5_ETP_53</t>
  </si>
  <si>
    <t>S5_ETP_53</t>
  </si>
  <si>
    <t>Sumimas S.A.S.S5_ETP_54</t>
  </si>
  <si>
    <t>S5_ETP_54</t>
  </si>
  <si>
    <t>Sumimas S.A.S.S5_ETP_55</t>
  </si>
  <si>
    <t>S5_ETP_55</t>
  </si>
  <si>
    <t>Sumimas S.A.S.S5_ETP_56</t>
  </si>
  <si>
    <t>S5_ETP_56</t>
  </si>
  <si>
    <t>Sumimas S.A.S.S5_ETP_57</t>
  </si>
  <si>
    <t>S5_ETP_57</t>
  </si>
  <si>
    <t>Sumimas S.A.S.S5_ETP (accesorio)_58</t>
  </si>
  <si>
    <t>S5_ETP (accesorio)_58</t>
  </si>
  <si>
    <t>Sumimas S.A.S.S5_ETP (accesorio)_59</t>
  </si>
  <si>
    <t>S5_ETP (accesorio)_59</t>
  </si>
  <si>
    <t>Sumimas S.A.S.S5_ETP (accesorio)_60</t>
  </si>
  <si>
    <t>S5_ETP (accesorio)_60</t>
  </si>
  <si>
    <t>Sumimas S.A.S.S5_ETP (accesorio)_61</t>
  </si>
  <si>
    <t>S5_ETP (accesorio)_61</t>
  </si>
  <si>
    <t>Sumimas S.A.S.S5_ETP (accesorio)_63</t>
  </si>
  <si>
    <t>S5_ETP (accesorio)_63</t>
  </si>
  <si>
    <t>Sumimas S.A.S.S5_ETP (accesorio)_64</t>
  </si>
  <si>
    <t>S5_ETP (accesorio)_64</t>
  </si>
  <si>
    <t>Sumimas S.A.S.S5_ETP (accesorio)_65</t>
  </si>
  <si>
    <t>S5_ETP (accesorio)_65</t>
  </si>
  <si>
    <t>Sumimas S.A.S.S5_ETP (accesorio)_66</t>
  </si>
  <si>
    <t>S5_ETP (accesorio)_66</t>
  </si>
  <si>
    <t>Sumimas S.A.S.S5_ETP (accesorio)_67</t>
  </si>
  <si>
    <t>S5_ETP (accesorio)_67</t>
  </si>
  <si>
    <t>Sumimas S.A.S.S5_ETP (accesorio)_68</t>
  </si>
  <si>
    <t>S5_ETP (accesorio)_68</t>
  </si>
  <si>
    <t>Sumimas S.A.S.S5_ETP (accesorio)_69</t>
  </si>
  <si>
    <t>S5_ETP (accesorio)_69</t>
  </si>
  <si>
    <t>Sumimas S.A.S.S5_ETP (accesorio)_70</t>
  </si>
  <si>
    <t>S5_ETP (accesorio)_70</t>
  </si>
  <si>
    <t>Sumimas S.A.S.S5_ETP (accesorio)_71</t>
  </si>
  <si>
    <t>S5_ETP (accesorio)_71</t>
  </si>
  <si>
    <t>Sumimas S.A.S.S5_ETP (accesorio)_72</t>
  </si>
  <si>
    <t>S5_ETP (accesorio)_72</t>
  </si>
  <si>
    <t>Sumimas S.A.S.S5_ETP (accesorio)_73</t>
  </si>
  <si>
    <t>S5_ETP (accesorio)_73</t>
  </si>
  <si>
    <t>Sumimas S.A.S.S5_ETP (accesorio)_74</t>
  </si>
  <si>
    <t>S5_ETP (accesorio)_74</t>
  </si>
  <si>
    <t>Sumimas S.A.S.S5_ETP (accesorio)_75</t>
  </si>
  <si>
    <t>S5_ETP (accesorio)_75</t>
  </si>
  <si>
    <t>Sumimas S.A.S.S5_ETP (accesorio)_76</t>
  </si>
  <si>
    <t>S5_ETP (accesorio)_76</t>
  </si>
  <si>
    <t>Sumimas S.A.S.S5_ETP (accesorio)_77</t>
  </si>
  <si>
    <t>S5_ETP (accesorio)_77</t>
  </si>
  <si>
    <t>Sumimas S.A.S.S5_ETP (accesorio)_78</t>
  </si>
  <si>
    <t>S5_ETP (accesorio)_78</t>
  </si>
  <si>
    <t>Sumimas S.A.S.S5_ETP (accesorio)_79</t>
  </si>
  <si>
    <t>S5_ETP (accesorio)_79</t>
  </si>
  <si>
    <t>Sumimas S.A.S.S5_ETP (accesorio)_80</t>
  </si>
  <si>
    <t>S5_ETP (accesorio)_80</t>
  </si>
  <si>
    <t>Sumimas S.A.S.S5_ETP (accesorio)_81</t>
  </si>
  <si>
    <t>S5_ETP (accesorio)_81</t>
  </si>
  <si>
    <t>Sumimas S.A.S.S5_ETP (accesorio)_82</t>
  </si>
  <si>
    <t>S5_ETP (accesorio)_82</t>
  </si>
  <si>
    <t>Sumimas S.A.S.S5_ETP (accesorio)_83</t>
  </si>
  <si>
    <t>S5_ETP (accesorio)_83</t>
  </si>
  <si>
    <t>Sumimas S.A.S.S5_ETP (accesorio)_84</t>
  </si>
  <si>
    <t>S5_ETP (accesorio)_84</t>
  </si>
  <si>
    <t>Sumimas S.A.S.S5_ETP (accesorio)_85</t>
  </si>
  <si>
    <t>S5_ETP (accesorio)_85</t>
  </si>
  <si>
    <t>Sumimas S.A.S.S5_ETP (accesorio)_86</t>
  </si>
  <si>
    <t>S5_ETP (accesorio)_86</t>
  </si>
  <si>
    <t>Sumimas S.A.S.S5_ETP (accesorio)_87</t>
  </si>
  <si>
    <t>S5_ETP (accesorio)_87</t>
  </si>
  <si>
    <t>Sumimas S.A.S.S5_ETP (accesorio)_88</t>
  </si>
  <si>
    <t>S5_ETP (accesorio)_88</t>
  </si>
  <si>
    <t>Sumimas S.A.S.S5_ETP (accesorio)_89</t>
  </si>
  <si>
    <t>S5_ETP (accesorio)_89</t>
  </si>
  <si>
    <t>Sumimas S.A.S.S5_Servicio_90</t>
  </si>
  <si>
    <t>S5_Servicio_90</t>
  </si>
  <si>
    <t>Sumimas S.A.S.S5_Servicio_91</t>
  </si>
  <si>
    <t>S5_Servicio_91</t>
  </si>
  <si>
    <t>Sumimas S.A.S.S5_Servicio_92</t>
  </si>
  <si>
    <t>S5_Servicio_92</t>
  </si>
  <si>
    <t>Sumimas S.A.S.S5_Servicio_93</t>
  </si>
  <si>
    <t>S5_Servicio_93</t>
  </si>
  <si>
    <t>Sumimas S.A.S.S5_Servicio_94</t>
  </si>
  <si>
    <t>S5_Servicio_94</t>
  </si>
  <si>
    <t>Sumimas S.A.S.S5_Servicio_95</t>
  </si>
  <si>
    <t>S5_Servicio_95</t>
  </si>
  <si>
    <t>Sumimas S.A.S.S5_Servicio_97</t>
  </si>
  <si>
    <t>S5_Servicio_97</t>
  </si>
  <si>
    <t>Sumimas S.A.S.S5_Servicio_98</t>
  </si>
  <si>
    <t>S5_Servicio_98</t>
  </si>
  <si>
    <t>Sumimas S.A.S.S5_Servicio_99</t>
  </si>
  <si>
    <t>S5_Servicio_99</t>
  </si>
  <si>
    <t>Sumimas S.A.S.S5_Servicio_100</t>
  </si>
  <si>
    <t>S5_Servicio_100</t>
  </si>
  <si>
    <t>Sumimas S.A.S.S5_Servicio_101</t>
  </si>
  <si>
    <t>S5_Servicio_101</t>
  </si>
  <si>
    <t>Sumimas S.A.S.S5_Servicio_102</t>
  </si>
  <si>
    <t>S5_Servicio_102</t>
  </si>
  <si>
    <t>Sumimas S.A.S.S5_Servicio_103</t>
  </si>
  <si>
    <t>S5_Servicio_103</t>
  </si>
  <si>
    <t>Sumimas S.A.S.S5_Servicio_104</t>
  </si>
  <si>
    <t>S5_Servicio_104</t>
  </si>
  <si>
    <t>Sumimas S.A.S.S5_Servicio_105</t>
  </si>
  <si>
    <t>S5_Servicio_105</t>
  </si>
  <si>
    <t>Sumimas S.A.S.S5_Servicio_106</t>
  </si>
  <si>
    <t>S5_Servicio_106</t>
  </si>
  <si>
    <t>Sumimas S.A.S.S5_Servicio_107</t>
  </si>
  <si>
    <t>S5_Servicio_107</t>
  </si>
  <si>
    <t>Sumimas S.A.S.S5_Servicio_108</t>
  </si>
  <si>
    <t>S5_Servicio_108</t>
  </si>
  <si>
    <t>Sumimas S.A.S.S5_Servicio_109</t>
  </si>
  <si>
    <t>S5_Servicio_109</t>
  </si>
  <si>
    <t>Sumimas S.A.S.S5_Servicio_110</t>
  </si>
  <si>
    <t>S5_Servicio_110</t>
  </si>
  <si>
    <t>Sumimas S.A.S.S5_Servicio_111</t>
  </si>
  <si>
    <t>S5_Servicio_111</t>
  </si>
  <si>
    <t>Sumimas S.A.S.S5_Servicio_112</t>
  </si>
  <si>
    <t>S5_Servicio_112</t>
  </si>
  <si>
    <t>Sumimas S.A.S.S5_Servicio_113</t>
  </si>
  <si>
    <t>S5_Servicio_113</t>
  </si>
  <si>
    <t>Sumimas S.A.S.S5_Servicio_114</t>
  </si>
  <si>
    <t>S5_Servicio_114</t>
  </si>
  <si>
    <t>Sumimas S.A.S.S5_Servicio_115</t>
  </si>
  <si>
    <t>S5_Servicio_115</t>
  </si>
  <si>
    <t>Sumimas S.A.S.S5_Servicio_116</t>
  </si>
  <si>
    <t>S5_Servicio_116</t>
  </si>
  <si>
    <t>Sumimas S.A.S.S5_Servicio_117</t>
  </si>
  <si>
    <t>S5_Servicio_117</t>
  </si>
  <si>
    <t>Sumimas S.A.S.S5_Servicio_118</t>
  </si>
  <si>
    <t>S5_Servicio_118</t>
  </si>
  <si>
    <t>Sumimas S.A.S.S5_Servicio_119</t>
  </si>
  <si>
    <t>S5_Servicio_119</t>
  </si>
  <si>
    <t>Sumimas S.A.S.S5_Servicio_120</t>
  </si>
  <si>
    <t>S5_Servicio_120</t>
  </si>
  <si>
    <t>Sumimas S.A.S.S5_Servicio_121</t>
  </si>
  <si>
    <t>S5_Servicio_121</t>
  </si>
  <si>
    <t>Sumimas S.A.S.S5_Servicio_122</t>
  </si>
  <si>
    <t>S5_Servicio_122</t>
  </si>
  <si>
    <t>Sumimas S.A.S.S5_Servicio_123</t>
  </si>
  <si>
    <t>S5_Servicio_123</t>
  </si>
  <si>
    <t>Sumimas S.A.S.S5_Servicio_127</t>
  </si>
  <si>
    <t>S5_Servicio_127</t>
  </si>
  <si>
    <t>Sumimas S.A.S.S5_Servicio_128</t>
  </si>
  <si>
    <t>S5_Servicio_128</t>
  </si>
  <si>
    <t>Sumimas S.A.S.S5_Servicio_129</t>
  </si>
  <si>
    <t>S5_Servicio_129</t>
  </si>
  <si>
    <t>Sumimas S.A.S.S5_Servicio_130</t>
  </si>
  <si>
    <t>S5_Servicio_130</t>
  </si>
  <si>
    <t>Sumimas S.A.S.S5_Servicio_131</t>
  </si>
  <si>
    <t>S5_Servicio_131</t>
  </si>
  <si>
    <t>Sumimas S.A.S.S5_Servicio_132</t>
  </si>
  <si>
    <t>S5_Servicio_132</t>
  </si>
  <si>
    <t>Sumimas S.A.S.S5_Servicio_133</t>
  </si>
  <si>
    <t>S5_Servicio_133</t>
  </si>
  <si>
    <t>Sumimas S.A.S.S5_Servicio_134</t>
  </si>
  <si>
    <t>S5_Servicio_134</t>
  </si>
  <si>
    <t>Sumimas S.A.S.S5_Servicio_135</t>
  </si>
  <si>
    <t>S5_Servicio_135</t>
  </si>
  <si>
    <t>Sumimas S.A.S.S5_Servicio_136</t>
  </si>
  <si>
    <t>S5_Servicio_136</t>
  </si>
  <si>
    <t>Sumimas S.A.S.S5_Servicio_137</t>
  </si>
  <si>
    <t>S5_Servicio_137</t>
  </si>
  <si>
    <t>Sumimas S.A.S.S5_Servicio_138</t>
  </si>
  <si>
    <t>S5_Servicio_138</t>
  </si>
  <si>
    <t>Sumimas S.A.S.S5_Servicio_139</t>
  </si>
  <si>
    <t>S5_Servicio_139</t>
  </si>
  <si>
    <t>Sumimas S.A.S.S5_Servicio_140</t>
  </si>
  <si>
    <t>S5_Servicio_140</t>
  </si>
  <si>
    <t>Sumimas S.A.S.S5_Servicio_141</t>
  </si>
  <si>
    <t>S5_Servicio_141</t>
  </si>
  <si>
    <t>Sumimas S.A.S.S5_Servicio_142</t>
  </si>
  <si>
    <t>S5_Servicio_142</t>
  </si>
  <si>
    <t>Sumimas S.A.S.S5_Servicio_143</t>
  </si>
  <si>
    <t>S5_Servicio_143</t>
  </si>
  <si>
    <t>Sumimas S.A.S.S5_Servicio_144</t>
  </si>
  <si>
    <t>S5_Servicio_144</t>
  </si>
  <si>
    <t>Sumimas S.A.S.S5_Servicio_145</t>
  </si>
  <si>
    <t>S5_Servicio_145</t>
  </si>
  <si>
    <t>Sumimas S.A.S.S5_Servicio_146</t>
  </si>
  <si>
    <t>S5_Servicio_146</t>
  </si>
  <si>
    <t>Sumimas S.A.S.S5_Servicio_147</t>
  </si>
  <si>
    <t>S5_Servicio_147</t>
  </si>
  <si>
    <t>Sumimas S.A.S.S5_Servicio_148</t>
  </si>
  <si>
    <t>S5_Servicio_148</t>
  </si>
  <si>
    <t>Sumimas S.A.S.S5_Servicio_149</t>
  </si>
  <si>
    <t>S5_Servicio_149</t>
  </si>
  <si>
    <t>Sumimas S.A.S.S5_Servicio_150</t>
  </si>
  <si>
    <t>S5_Servicio_150</t>
  </si>
  <si>
    <t>Sumimas S.A.S.S5_Servicio_151</t>
  </si>
  <si>
    <t>S5_Servicio_151</t>
  </si>
  <si>
    <t>Sumimas S.A.S.S5_Servicio_152</t>
  </si>
  <si>
    <t>S5_Servicio_152</t>
  </si>
  <si>
    <t>Sumimas S.A.S.S5_Servicio_153</t>
  </si>
  <si>
    <t>S5_Servicio_153</t>
  </si>
  <si>
    <t>Sumimas S.A.S.S5_Servicio_154</t>
  </si>
  <si>
    <t>S5_Servicio_154</t>
  </si>
  <si>
    <t>Sumimas S.A.S.S5_Servicio_155</t>
  </si>
  <si>
    <t>S5_Servicio_155</t>
  </si>
  <si>
    <t>Sumimas S.A.S.S5_Servicio_156</t>
  </si>
  <si>
    <t>S5_Servicio_156</t>
  </si>
  <si>
    <t>Sumimas S.A.S.S5_Servicio_157</t>
  </si>
  <si>
    <t>S5_Servicio_157</t>
  </si>
  <si>
    <t>Sumimas S.A.S.S5_Servicio_158</t>
  </si>
  <si>
    <t>S5_Servicio_158</t>
  </si>
  <si>
    <t>Sumimas S.A.S.S5_Servicio_159</t>
  </si>
  <si>
    <t>S5_Servicio_159</t>
  </si>
  <si>
    <t>Sumimas S.A.S.S5_Servicio_160</t>
  </si>
  <si>
    <t>S5_Servicio_160</t>
  </si>
  <si>
    <t>Sumimas S.A.S.S5_Servicio_161</t>
  </si>
  <si>
    <t>S5_Servicio_161</t>
  </si>
  <si>
    <t>Sumimas S.A.S.S5_Servicio_162</t>
  </si>
  <si>
    <t>S5_Servicio_162</t>
  </si>
  <si>
    <t>Sumimas S.A.S.S5_Servicio_163</t>
  </si>
  <si>
    <t>S5_Servicio_163</t>
  </si>
  <si>
    <t>Sumimas S.A.S.S5_Servicio_164</t>
  </si>
  <si>
    <t>S5_Servicio_164</t>
  </si>
  <si>
    <t>Sumimas S.A.S.S5_Servicio_165</t>
  </si>
  <si>
    <t>S5_Servicio_165</t>
  </si>
  <si>
    <t>Sumimas S.A.S.S5_Servicio_166</t>
  </si>
  <si>
    <t>S5_Servicio_166</t>
  </si>
  <si>
    <t>Sumimas S.A.S.S5_Servicio_167</t>
  </si>
  <si>
    <t>S5_Servicio_167</t>
  </si>
  <si>
    <t>Sumimas S.A.S.S5_Servicio_168</t>
  </si>
  <si>
    <t>S5_Servicio_168</t>
  </si>
  <si>
    <t>Sumimas S.A.S.S5_Servicio_169</t>
  </si>
  <si>
    <t>S5_Servicio_169</t>
  </si>
  <si>
    <t>Sumimas S.A.S.S5_Servicio_170</t>
  </si>
  <si>
    <t>S5_Servicio_170</t>
  </si>
  <si>
    <t>Sumimas S.A.S.S5_Servicio_171</t>
  </si>
  <si>
    <t>S5_Servicio_171</t>
  </si>
  <si>
    <t>Nex computer S.A.S5_ETP_1</t>
  </si>
  <si>
    <t>Nex computer S.A.S5_ETP_2</t>
  </si>
  <si>
    <t>Nex computer S.A.S5_ETP_3</t>
  </si>
  <si>
    <t>Nex computer S.A.S5_ETP_4</t>
  </si>
  <si>
    <t>Nex computer S.A.S5_ETP_5</t>
  </si>
  <si>
    <t>Nex computer S.A.S5_ETP_6</t>
  </si>
  <si>
    <t>Nex computer S.A.S5_ETP_7</t>
  </si>
  <si>
    <t>Nex computer S.A.S5_ETP_8</t>
  </si>
  <si>
    <t>Nex computer S.A.S5_ETP_9</t>
  </si>
  <si>
    <t>Nex computer S.A.S5_ETP_13</t>
  </si>
  <si>
    <t>Nex computer S.A.S5_ETP_14</t>
  </si>
  <si>
    <t>Nex computer S.A.S5_ETP_15</t>
  </si>
  <si>
    <t>Nex computer S.A.S5_ETP_16</t>
  </si>
  <si>
    <t>Nex computer S.A.S5_ETP_17</t>
  </si>
  <si>
    <t>Nex computer S.A.S5_ETP_18</t>
  </si>
  <si>
    <t>Nex computer S.A.S5_ETP_19</t>
  </si>
  <si>
    <t>Nex computer S.A.S5_ETP_20</t>
  </si>
  <si>
    <t>Nex computer S.A.S5_ETP_21</t>
  </si>
  <si>
    <t>Nex computer S.A.S5_ETP_22</t>
  </si>
  <si>
    <t>Nex computer S.A.S5_ETP_23</t>
  </si>
  <si>
    <t>Nex computer S.A.S5_ETP_24</t>
  </si>
  <si>
    <t>Nex computer S.A.S5_ETP_25</t>
  </si>
  <si>
    <t>Nex computer S.A.S5_ETP_26</t>
  </si>
  <si>
    <t>Nex computer S.A.S5_ETP_27</t>
  </si>
  <si>
    <t>Nex computer S.A.S5_ETP_28</t>
  </si>
  <si>
    <t>Nex computer S.A.S5_ETP_29</t>
  </si>
  <si>
    <t>Nex computer S.A.S5_ETP_30</t>
  </si>
  <si>
    <t>Nex computer S.A.S5_ETP_31</t>
  </si>
  <si>
    <t>Nex computer S.A.S5_ETP_32</t>
  </si>
  <si>
    <t>Nex computer S.A.S5_ETP_33</t>
  </si>
  <si>
    <t>Nex computer S.A.S5_ETP_34</t>
  </si>
  <si>
    <t>Nex computer S.A.S5_ETP_35</t>
  </si>
  <si>
    <t>Nex computer S.A.S5_ETP_36</t>
  </si>
  <si>
    <t>Nex computer S.A.S5_ETP_37</t>
  </si>
  <si>
    <t>Nex computer S.A.S5_ETP_38</t>
  </si>
  <si>
    <t>Nex computer S.A.S5_ETP_39</t>
  </si>
  <si>
    <t>Nex computer S.A.S5_ETP_40</t>
  </si>
  <si>
    <t>Nex computer S.A.S5_ETP_41</t>
  </si>
  <si>
    <t>Nex computer S.A.S5_ETP_42</t>
  </si>
  <si>
    <t>Nex computer S.A.S5_ETP_43</t>
  </si>
  <si>
    <t>Nex computer S.A.S5_ETP_44</t>
  </si>
  <si>
    <t>Nex computer S.A.S5_ETP_45</t>
  </si>
  <si>
    <t>Nex computer S.A.S5_ETP_46</t>
  </si>
  <si>
    <t>Nex computer S.A.S5_ETP_47</t>
  </si>
  <si>
    <t>Nex computer S.A.S5_ETP_48</t>
  </si>
  <si>
    <t>Nex computer S.A.S5_ETP_49</t>
  </si>
  <si>
    <t>Nex computer S.A.S5_ETP_50</t>
  </si>
  <si>
    <t>Nex computer S.A.S5_ETP_51</t>
  </si>
  <si>
    <t>Nex computer S.A.S5_ETP_52</t>
  </si>
  <si>
    <t>Nex computer S.A.S5_ETP_53</t>
  </si>
  <si>
    <t>Nex computer S.A.S5_ETP_54</t>
  </si>
  <si>
    <t>Nex computer S.A.S5_ETP_55</t>
  </si>
  <si>
    <t>Nex computer S.A.S5_ETP_56</t>
  </si>
  <si>
    <t>Nex computer S.A.S5_ETP_57</t>
  </si>
  <si>
    <t>Nex computer S.A.S5_ETP (accesorio)_58</t>
  </si>
  <si>
    <t>Nex computer S.A.S5_ETP (accesorio)_59</t>
  </si>
  <si>
    <t>Nex computer S.A.S5_ETP (accesorio)_60</t>
  </si>
  <si>
    <t>Nex computer S.A.S5_ETP (accesorio)_61</t>
  </si>
  <si>
    <t>Nex computer S.A.S5_ETP (accesorio)_63</t>
  </si>
  <si>
    <t>Nex computer S.A.S5_ETP (accesorio)_64</t>
  </si>
  <si>
    <t>Nex computer S.A.S5_ETP (accesorio)_65</t>
  </si>
  <si>
    <t>Nex computer S.A.S5_ETP (accesorio)_66</t>
  </si>
  <si>
    <t>Nex computer S.A.S5_ETP (accesorio)_67</t>
  </si>
  <si>
    <t>Nex computer S.A.S5_ETP (accesorio)_68</t>
  </si>
  <si>
    <t>Nex computer S.A.S5_ETP (accesorio)_69</t>
  </si>
  <si>
    <t>Nex computer S.A.S5_ETP (accesorio)_70</t>
  </si>
  <si>
    <t>Nex computer S.A.S5_ETP (accesorio)_71</t>
  </si>
  <si>
    <t>Nex computer S.A.S5_ETP (accesorio)_72</t>
  </si>
  <si>
    <t>Nex computer S.A.S5_ETP (accesorio)_73</t>
  </si>
  <si>
    <t>Nex computer S.A.S5_ETP (accesorio)_74</t>
  </si>
  <si>
    <t>Nex computer S.A.S5_ETP (accesorio)_75</t>
  </si>
  <si>
    <t>Nex computer S.A.S5_ETP (accesorio)_76</t>
  </si>
  <si>
    <t>Nex computer S.A.S5_ETP (accesorio)_77</t>
  </si>
  <si>
    <t>Nex computer S.A.S5_ETP (accesorio)_78</t>
  </si>
  <si>
    <t>Nex computer S.A.S5_ETP (accesorio)_79</t>
  </si>
  <si>
    <t>Nex computer S.A.S5_ETP (accesorio)_80</t>
  </si>
  <si>
    <t>Nex computer S.A.S5_ETP (accesorio)_81</t>
  </si>
  <si>
    <t>Nex computer S.A.S5_ETP (accesorio)_82</t>
  </si>
  <si>
    <t>Nex computer S.A.S5_ETP (accesorio)_83</t>
  </si>
  <si>
    <t>Nex computer S.A.S5_ETP (accesorio)_84</t>
  </si>
  <si>
    <t>Nex computer S.A.S5_ETP (accesorio)_85</t>
  </si>
  <si>
    <t>Nex computer S.A.S5_ETP (accesorio)_86</t>
  </si>
  <si>
    <t>Nex computer S.A.S5_ETP (accesorio)_87</t>
  </si>
  <si>
    <t>Nex computer S.A.S5_ETP (accesorio)_88</t>
  </si>
  <si>
    <t>Nex computer S.A.S5_ETP (accesorio)_89</t>
  </si>
  <si>
    <t>Nex computer S.A.S5_Servicio_90</t>
  </si>
  <si>
    <t>Nex computer S.A.S5_Servicio_91</t>
  </si>
  <si>
    <t>Nex computer S.A.S5_Servicio_92</t>
  </si>
  <si>
    <t>Nex computer S.A.S5_Servicio_93</t>
  </si>
  <si>
    <t>Nex computer S.A.S5_Servicio_94</t>
  </si>
  <si>
    <t>Nex computer S.A.S5_Servicio_95</t>
  </si>
  <si>
    <t>Nex computer S.A.S5_Servicio_97</t>
  </si>
  <si>
    <t>Nex computer S.A.S5_Servicio_98</t>
  </si>
  <si>
    <t>Nex computer S.A.S5_Servicio_99</t>
  </si>
  <si>
    <t>Nex computer S.A.S5_Servicio_100</t>
  </si>
  <si>
    <t>Nex computer S.A.S5_Servicio_101</t>
  </si>
  <si>
    <t>Nex computer S.A.S5_Servicio_102</t>
  </si>
  <si>
    <t>Nex computer S.A.S5_Servicio_103</t>
  </si>
  <si>
    <t>Nex computer S.A.S5_Servicio_104</t>
  </si>
  <si>
    <t>Nex computer S.A.S5_Servicio_105</t>
  </si>
  <si>
    <t>Nex computer S.A.S5_Servicio_106</t>
  </si>
  <si>
    <t>Nex computer S.A.S5_Servicio_107</t>
  </si>
  <si>
    <t>Nex computer S.A.S5_Servicio_108</t>
  </si>
  <si>
    <t>Nex computer S.A.S5_Servicio_109</t>
  </si>
  <si>
    <t>Nex computer S.A.S5_Servicio_110</t>
  </si>
  <si>
    <t>Nex computer S.A.S5_Servicio_111</t>
  </si>
  <si>
    <t>Nex computer S.A.S5_Servicio_112</t>
  </si>
  <si>
    <t>Nex computer S.A.S5_Servicio_113</t>
  </si>
  <si>
    <t>Nex computer S.A.S5_Servicio_114</t>
  </si>
  <si>
    <t>Nex computer S.A.S5_Servicio_115</t>
  </si>
  <si>
    <t>Nex computer S.A.S5_Servicio_116</t>
  </si>
  <si>
    <t>Nex computer S.A.S5_Servicio_117</t>
  </si>
  <si>
    <t>Nex computer S.A.S5_Servicio_118</t>
  </si>
  <si>
    <t>Nex computer S.A.S5_Servicio_119</t>
  </si>
  <si>
    <t>Nex computer S.A.S5_Servicio_120</t>
  </si>
  <si>
    <t>Nex computer S.A.S5_Servicio_121</t>
  </si>
  <si>
    <t>Nex computer S.A.S5_Servicio_122</t>
  </si>
  <si>
    <t>Nex computer S.A.S5_Servicio_123</t>
  </si>
  <si>
    <t>Nex computer S.A.S5_Servicio_127</t>
  </si>
  <si>
    <t>Nex computer S.A.S5_Servicio_128</t>
  </si>
  <si>
    <t>Nex computer S.A.S5_Servicio_129</t>
  </si>
  <si>
    <t>Nex computer S.A.S5_Servicio_130</t>
  </si>
  <si>
    <t>Nex computer S.A.S5_Servicio_131</t>
  </si>
  <si>
    <t>Nex computer S.A.S5_Servicio_132</t>
  </si>
  <si>
    <t>Nex computer S.A.S5_Servicio_133</t>
  </si>
  <si>
    <t>Nex computer S.A.S5_Servicio_134</t>
  </si>
  <si>
    <t>Nex computer S.A.S5_Servicio_135</t>
  </si>
  <si>
    <t>Nex computer S.A.S5_Servicio_136</t>
  </si>
  <si>
    <t>Nex computer S.A.S5_Servicio_137</t>
  </si>
  <si>
    <t>Nex computer S.A.S5_Servicio_138</t>
  </si>
  <si>
    <t>Nex computer S.A.S5_Servicio_139</t>
  </si>
  <si>
    <t>Nex computer S.A.S5_Servicio_140</t>
  </si>
  <si>
    <t>Nex computer S.A.S5_Servicio_141</t>
  </si>
  <si>
    <t>Nex computer S.A.S5_Servicio_142</t>
  </si>
  <si>
    <t>Nex computer S.A.S5_Servicio_143</t>
  </si>
  <si>
    <t>Nex computer S.A.S5_Servicio_144</t>
  </si>
  <si>
    <t>Nex computer S.A.S5_Servicio_145</t>
  </si>
  <si>
    <t>Nex computer S.A.S5_Servicio_146</t>
  </si>
  <si>
    <t>Nex computer S.A.S5_Servicio_147</t>
  </si>
  <si>
    <t>Nex computer S.A.S5_Servicio_148</t>
  </si>
  <si>
    <t>Nex computer S.A.S5_Servicio_149</t>
  </si>
  <si>
    <t>Nex computer S.A.S5_Servicio_150</t>
  </si>
  <si>
    <t>Nex computer S.A.S5_Servicio_151</t>
  </si>
  <si>
    <t>Nex computer S.A.S5_Servicio_152</t>
  </si>
  <si>
    <t>Nex computer S.A.S5_Servicio_153</t>
  </si>
  <si>
    <t>Nex computer S.A.S5_Servicio_154</t>
  </si>
  <si>
    <t>Nex computer S.A.S5_Servicio_155</t>
  </si>
  <si>
    <t>Nex computer S.A.S5_Servicio_156</t>
  </si>
  <si>
    <t>Nex computer S.A.S5_Servicio_157</t>
  </si>
  <si>
    <t>Nex computer S.A.S5_Servicio_158</t>
  </si>
  <si>
    <t>Nex computer S.A.S5_Servicio_159</t>
  </si>
  <si>
    <t>Nex computer S.A.S5_Servicio_160</t>
  </si>
  <si>
    <t>Nex computer S.A.S5_Servicio_161</t>
  </si>
  <si>
    <t>Nex computer S.A.S5_Servicio_162</t>
  </si>
  <si>
    <t>Nex computer S.A.S5_Servicio_163</t>
  </si>
  <si>
    <t>Nex computer S.A.S5_Servicio_164</t>
  </si>
  <si>
    <t>Nex computer S.A.S5_Servicio_165</t>
  </si>
  <si>
    <t>Nex computer S.A.S5_Servicio_166</t>
  </si>
  <si>
    <t>Nex computer S.A.S5_Servicio_167</t>
  </si>
  <si>
    <t>Nex computer S.A.S5_Servicio_168</t>
  </si>
  <si>
    <t>Nex computer S.A.S5_Servicio_169</t>
  </si>
  <si>
    <t>Nex computer S.A.S5_Servicio_170</t>
  </si>
  <si>
    <t>Nex computer S.A.S5_Servicio_171</t>
  </si>
  <si>
    <t>Grupo Empresarial Crear de Colombia S.A.S.S5_ETP_1</t>
  </si>
  <si>
    <t>Grupo Empresarial Crear de Colombia S.A.S.S5_ETP_2</t>
  </si>
  <si>
    <t>Grupo Empresarial Crear de Colombia S.A.S.S5_ETP_3</t>
  </si>
  <si>
    <t>Grupo Empresarial Crear de Colombia S.A.S.S5_ETP_4</t>
  </si>
  <si>
    <t>Grupo Empresarial Crear de Colombia S.A.S.S5_ETP_5</t>
  </si>
  <si>
    <t>Grupo Empresarial Crear de Colombia S.A.S.S5_ETP_6</t>
  </si>
  <si>
    <t>Grupo Empresarial Crear de Colombia S.A.S.S5_ETP_7</t>
  </si>
  <si>
    <t>Grupo Empresarial Crear de Colombia S.A.S.S5_ETP_8</t>
  </si>
  <si>
    <t>Grupo Empresarial Crear de Colombia S.A.S.S5_ETP_9</t>
  </si>
  <si>
    <t>Grupo Empresarial Crear de Colombia S.A.S.S5_ETP_13</t>
  </si>
  <si>
    <t>Grupo Empresarial Crear de Colombia S.A.S.S5_ETP_14</t>
  </si>
  <si>
    <t>Grupo Empresarial Crear de Colombia S.A.S.S5_ETP_15</t>
  </si>
  <si>
    <t>Grupo Empresarial Crear de Colombia S.A.S.S5_ETP_16</t>
  </si>
  <si>
    <t>Grupo Empresarial Crear de Colombia S.A.S.S5_ETP_17</t>
  </si>
  <si>
    <t>Grupo Empresarial Crear de Colombia S.A.S.S5_ETP_18</t>
  </si>
  <si>
    <t>Grupo Empresarial Crear de Colombia S.A.S.S5_ETP_19</t>
  </si>
  <si>
    <t>Grupo Empresarial Crear de Colombia S.A.S.S5_ETP_20</t>
  </si>
  <si>
    <t>Grupo Empresarial Crear de Colombia S.A.S.S5_ETP_21</t>
  </si>
  <si>
    <t>Grupo Empresarial Crear de Colombia S.A.S.S5_ETP_22</t>
  </si>
  <si>
    <t>Grupo Empresarial Crear de Colombia S.A.S.S5_ETP_23</t>
  </si>
  <si>
    <t>Grupo Empresarial Crear de Colombia S.A.S.S5_ETP_24</t>
  </si>
  <si>
    <t>Grupo Empresarial Crear de Colombia S.A.S.S5_ETP_25</t>
  </si>
  <si>
    <t>Grupo Empresarial Crear de Colombia S.A.S.S5_ETP_26</t>
  </si>
  <si>
    <t>Grupo Empresarial Crear de Colombia S.A.S.S5_ETP_27</t>
  </si>
  <si>
    <t>Grupo Empresarial Crear de Colombia S.A.S.S5_ETP_28</t>
  </si>
  <si>
    <t>Grupo Empresarial Crear de Colombia S.A.S.S5_ETP_29</t>
  </si>
  <si>
    <t>Grupo Empresarial Crear de Colombia S.A.S.S5_ETP_30</t>
  </si>
  <si>
    <t>Grupo Empresarial Crear de Colombia S.A.S.S5_ETP_31</t>
  </si>
  <si>
    <t>Grupo Empresarial Crear de Colombia S.A.S.S5_ETP_32</t>
  </si>
  <si>
    <t>Grupo Empresarial Crear de Colombia S.A.S.S5_ETP_33</t>
  </si>
  <si>
    <t>Grupo Empresarial Crear de Colombia S.A.S.S5_ETP_34</t>
  </si>
  <si>
    <t>Grupo Empresarial Crear de Colombia S.A.S.S5_ETP_35</t>
  </si>
  <si>
    <t>Grupo Empresarial Crear de Colombia S.A.S.S5_ETP_36</t>
  </si>
  <si>
    <t>Grupo Empresarial Crear de Colombia S.A.S.S5_ETP_37</t>
  </si>
  <si>
    <t>Grupo Empresarial Crear de Colombia S.A.S.S5_ETP_38</t>
  </si>
  <si>
    <t>Grupo Empresarial Crear de Colombia S.A.S.S5_ETP_39</t>
  </si>
  <si>
    <t>Grupo Empresarial Crear de Colombia S.A.S.S5_ETP_40</t>
  </si>
  <si>
    <t>Grupo Empresarial Crear de Colombia S.A.S.S5_ETP_41</t>
  </si>
  <si>
    <t>Grupo Empresarial Crear de Colombia S.A.S.S5_ETP_42</t>
  </si>
  <si>
    <t>Grupo Empresarial Crear de Colombia S.A.S.S5_ETP_43</t>
  </si>
  <si>
    <t>Grupo Empresarial Crear de Colombia S.A.S.S5_ETP_44</t>
  </si>
  <si>
    <t>Grupo Empresarial Crear de Colombia S.A.S.S5_ETP_45</t>
  </si>
  <si>
    <t>Grupo Empresarial Crear de Colombia S.A.S.S5_ETP_46</t>
  </si>
  <si>
    <t>Grupo Empresarial Crear de Colombia S.A.S.S5_ETP_47</t>
  </si>
  <si>
    <t>Grupo Empresarial Crear de Colombia S.A.S.S5_ETP_48</t>
  </si>
  <si>
    <t>Grupo Empresarial Crear de Colombia S.A.S.S5_ETP_49</t>
  </si>
  <si>
    <t>Grupo Empresarial Crear de Colombia S.A.S.S5_ETP_50</t>
  </si>
  <si>
    <t>Grupo Empresarial Crear de Colombia S.A.S.S5_ETP_51</t>
  </si>
  <si>
    <t>Grupo Empresarial Crear de Colombia S.A.S.S5_ETP_52</t>
  </si>
  <si>
    <t>Grupo Empresarial Crear de Colombia S.A.S.S5_ETP_53</t>
  </si>
  <si>
    <t>Grupo Empresarial Crear de Colombia S.A.S.S5_ETP_54</t>
  </si>
  <si>
    <t>Grupo Empresarial Crear de Colombia S.A.S.S5_ETP_55</t>
  </si>
  <si>
    <t>Grupo Empresarial Crear de Colombia S.A.S.S5_ETP_56</t>
  </si>
  <si>
    <t>Grupo Empresarial Crear de Colombia S.A.S.S5_ETP_57</t>
  </si>
  <si>
    <t>Grupo Empresarial Crear de Colombia S.A.S.S5_ETP (accesorio)_58</t>
  </si>
  <si>
    <t>Grupo Empresarial Crear de Colombia S.A.S.S5_ETP (accesorio)_59</t>
  </si>
  <si>
    <t>Grupo Empresarial Crear de Colombia S.A.S.S5_ETP (accesorio)_60</t>
  </si>
  <si>
    <t>Grupo Empresarial Crear de Colombia S.A.S.S5_ETP (accesorio)_61</t>
  </si>
  <si>
    <t>Grupo Empresarial Crear de Colombia S.A.S.S5_ETP (accesorio)_63</t>
  </si>
  <si>
    <t>Grupo Empresarial Crear de Colombia S.A.S.S5_ETP (accesorio)_64</t>
  </si>
  <si>
    <t>Grupo Empresarial Crear de Colombia S.A.S.S5_ETP (accesorio)_65</t>
  </si>
  <si>
    <t>Grupo Empresarial Crear de Colombia S.A.S.S5_ETP (accesorio)_66</t>
  </si>
  <si>
    <t>Grupo Empresarial Crear de Colombia S.A.S.S5_ETP (accesorio)_67</t>
  </si>
  <si>
    <t>Grupo Empresarial Crear de Colombia S.A.S.S5_ETP (accesorio)_68</t>
  </si>
  <si>
    <t>Grupo Empresarial Crear de Colombia S.A.S.S5_ETP (accesorio)_69</t>
  </si>
  <si>
    <t>Grupo Empresarial Crear de Colombia S.A.S.S5_ETP (accesorio)_70</t>
  </si>
  <si>
    <t>Grupo Empresarial Crear de Colombia S.A.S.S5_ETP (accesorio)_71</t>
  </si>
  <si>
    <t>Grupo Empresarial Crear de Colombia S.A.S.S5_ETP (accesorio)_72</t>
  </si>
  <si>
    <t>Grupo Empresarial Crear de Colombia S.A.S.S5_ETP (accesorio)_73</t>
  </si>
  <si>
    <t>Grupo Empresarial Crear de Colombia S.A.S.S5_ETP (accesorio)_74</t>
  </si>
  <si>
    <t>Grupo Empresarial Crear de Colombia S.A.S.S5_ETP (accesorio)_75</t>
  </si>
  <si>
    <t>Grupo Empresarial Crear de Colombia S.A.S.S5_ETP (accesorio)_76</t>
  </si>
  <si>
    <t>Grupo Empresarial Crear de Colombia S.A.S.S5_ETP (accesorio)_77</t>
  </si>
  <si>
    <t>Grupo Empresarial Crear de Colombia S.A.S.S5_ETP (accesorio)_78</t>
  </si>
  <si>
    <t>Grupo Empresarial Crear de Colombia S.A.S.S5_ETP (accesorio)_79</t>
  </si>
  <si>
    <t>Grupo Empresarial Crear de Colombia S.A.S.S5_ETP (accesorio)_80</t>
  </si>
  <si>
    <t>Grupo Empresarial Crear de Colombia S.A.S.S5_ETP (accesorio)_81</t>
  </si>
  <si>
    <t>Grupo Empresarial Crear de Colombia S.A.S.S5_ETP (accesorio)_82</t>
  </si>
  <si>
    <t>Grupo Empresarial Crear de Colombia S.A.S.S5_ETP (accesorio)_83</t>
  </si>
  <si>
    <t>Grupo Empresarial Crear de Colombia S.A.S.S5_ETP (accesorio)_84</t>
  </si>
  <si>
    <t>Grupo Empresarial Crear de Colombia S.A.S.S5_ETP (accesorio)_85</t>
  </si>
  <si>
    <t>Grupo Empresarial Crear de Colombia S.A.S.S5_ETP (accesorio)_86</t>
  </si>
  <si>
    <t>Grupo Empresarial Crear de Colombia S.A.S.S5_ETP (accesorio)_87</t>
  </si>
  <si>
    <t>Grupo Empresarial Crear de Colombia S.A.S.S5_ETP (accesorio)_88</t>
  </si>
  <si>
    <t>Grupo Empresarial Crear de Colombia S.A.S.S5_ETP (accesorio)_89</t>
  </si>
  <si>
    <t>Grupo Empresarial Crear de Colombia S.A.S.S5_Servicio_90</t>
  </si>
  <si>
    <t>Grupo Empresarial Crear de Colombia S.A.S.S5_Servicio_91</t>
  </si>
  <si>
    <t>Grupo Empresarial Crear de Colombia S.A.S.S5_Servicio_92</t>
  </si>
  <si>
    <t>Grupo Empresarial Crear de Colombia S.A.S.S5_Servicio_93</t>
  </si>
  <si>
    <t>Grupo Empresarial Crear de Colombia S.A.S.S5_Servicio_94</t>
  </si>
  <si>
    <t>Grupo Empresarial Crear de Colombia S.A.S.S5_Servicio_95</t>
  </si>
  <si>
    <t>Grupo Empresarial Crear de Colombia S.A.S.S5_Servicio_97</t>
  </si>
  <si>
    <t>Grupo Empresarial Crear de Colombia S.A.S.S5_Servicio_98</t>
  </si>
  <si>
    <t>Grupo Empresarial Crear de Colombia S.A.S.S5_Servicio_99</t>
  </si>
  <si>
    <t>Grupo Empresarial Crear de Colombia S.A.S.S5_Servicio_100</t>
  </si>
  <si>
    <t>Grupo Empresarial Crear de Colombia S.A.S.S5_Servicio_101</t>
  </si>
  <si>
    <t>Grupo Empresarial Crear de Colombia S.A.S.S5_Servicio_102</t>
  </si>
  <si>
    <t>Grupo Empresarial Crear de Colombia S.A.S.S5_Servicio_103</t>
  </si>
  <si>
    <t>Grupo Empresarial Crear de Colombia S.A.S.S5_Servicio_104</t>
  </si>
  <si>
    <t>Grupo Empresarial Crear de Colombia S.A.S.S5_Servicio_105</t>
  </si>
  <si>
    <t>Grupo Empresarial Crear de Colombia S.A.S.S5_Servicio_106</t>
  </si>
  <si>
    <t>Grupo Empresarial Crear de Colombia S.A.S.S5_Servicio_107</t>
  </si>
  <si>
    <t>Grupo Empresarial Crear de Colombia S.A.S.S5_Servicio_108</t>
  </si>
  <si>
    <t>Grupo Empresarial Crear de Colombia S.A.S.S5_Servicio_109</t>
  </si>
  <si>
    <t>Grupo Empresarial Crear de Colombia S.A.S.S5_Servicio_110</t>
  </si>
  <si>
    <t>Grupo Empresarial Crear de Colombia S.A.S.S5_Servicio_111</t>
  </si>
  <si>
    <t>Grupo Empresarial Crear de Colombia S.A.S.S5_Servicio_112</t>
  </si>
  <si>
    <t>Grupo Empresarial Crear de Colombia S.A.S.S5_Servicio_113</t>
  </si>
  <si>
    <t>Grupo Empresarial Crear de Colombia S.A.S.S5_Servicio_114</t>
  </si>
  <si>
    <t>Grupo Empresarial Crear de Colombia S.A.S.S5_Servicio_115</t>
  </si>
  <si>
    <t>Grupo Empresarial Crear de Colombia S.A.S.S5_Servicio_116</t>
  </si>
  <si>
    <t>Grupo Empresarial Crear de Colombia S.A.S.S5_Servicio_117</t>
  </si>
  <si>
    <t>Grupo Empresarial Crear de Colombia S.A.S.S5_Servicio_118</t>
  </si>
  <si>
    <t>Grupo Empresarial Crear de Colombia S.A.S.S5_Servicio_119</t>
  </si>
  <si>
    <t>Grupo Empresarial Crear de Colombia S.A.S.S5_Servicio_120</t>
  </si>
  <si>
    <t>Grupo Empresarial Crear de Colombia S.A.S.S5_Servicio_121</t>
  </si>
  <si>
    <t>Grupo Empresarial Crear de Colombia S.A.S.S5_Servicio_122</t>
  </si>
  <si>
    <t>Grupo Empresarial Crear de Colombia S.A.S.S5_Servicio_123</t>
  </si>
  <si>
    <t>Grupo Empresarial Crear de Colombia S.A.S.S5_Servicio_127</t>
  </si>
  <si>
    <t>Grupo Empresarial Crear de Colombia S.A.S.S5_Servicio_128</t>
  </si>
  <si>
    <t>Grupo Empresarial Crear de Colombia S.A.S.S5_Servicio_129</t>
  </si>
  <si>
    <t>Grupo Empresarial Crear de Colombia S.A.S.S5_Servicio_130</t>
  </si>
  <si>
    <t>Grupo Empresarial Crear de Colombia S.A.S.S5_Servicio_131</t>
  </si>
  <si>
    <t>Grupo Empresarial Crear de Colombia S.A.S.S5_Servicio_132</t>
  </si>
  <si>
    <t>Grupo Empresarial Crear de Colombia S.A.S.S5_Servicio_133</t>
  </si>
  <si>
    <t>Grupo Empresarial Crear de Colombia S.A.S.S5_Servicio_134</t>
  </si>
  <si>
    <t>Grupo Empresarial Crear de Colombia S.A.S.S5_Servicio_135</t>
  </si>
  <si>
    <t>Grupo Empresarial Crear de Colombia S.A.S.S5_Servicio_136</t>
  </si>
  <si>
    <t>Grupo Empresarial Crear de Colombia S.A.S.S5_Servicio_137</t>
  </si>
  <si>
    <t>Grupo Empresarial Crear de Colombia S.A.S.S5_Servicio_138</t>
  </si>
  <si>
    <t>Grupo Empresarial Crear de Colombia S.A.S.S5_Servicio_139</t>
  </si>
  <si>
    <t>Grupo Empresarial Crear de Colombia S.A.S.S5_Servicio_140</t>
  </si>
  <si>
    <t>Grupo Empresarial Crear de Colombia S.A.S.S5_Servicio_141</t>
  </si>
  <si>
    <t>Grupo Empresarial Crear de Colombia S.A.S.S5_Servicio_142</t>
  </si>
  <si>
    <t>Grupo Empresarial Crear de Colombia S.A.S.S5_Servicio_143</t>
  </si>
  <si>
    <t>Grupo Empresarial Crear de Colombia S.A.S.S5_Servicio_144</t>
  </si>
  <si>
    <t>Grupo Empresarial Crear de Colombia S.A.S.S5_Servicio_145</t>
  </si>
  <si>
    <t>Grupo Empresarial Crear de Colombia S.A.S.S5_Servicio_146</t>
  </si>
  <si>
    <t>Grupo Empresarial Crear de Colombia S.A.S.S5_Servicio_147</t>
  </si>
  <si>
    <t>Grupo Empresarial Crear de Colombia S.A.S.S5_Servicio_148</t>
  </si>
  <si>
    <t>Grupo Empresarial Crear de Colombia S.A.S.S5_Servicio_149</t>
  </si>
  <si>
    <t>Grupo Empresarial Crear de Colombia S.A.S.S5_Servicio_150</t>
  </si>
  <si>
    <t>Grupo Empresarial Crear de Colombia S.A.S.S5_Servicio_151</t>
  </si>
  <si>
    <t>Grupo Empresarial Crear de Colombia S.A.S.S5_Servicio_152</t>
  </si>
  <si>
    <t>Grupo Empresarial Crear de Colombia S.A.S.S5_Servicio_153</t>
  </si>
  <si>
    <t>Grupo Empresarial Crear de Colombia S.A.S.S5_Servicio_154</t>
  </si>
  <si>
    <t>Grupo Empresarial Crear de Colombia S.A.S.S5_Servicio_155</t>
  </si>
  <si>
    <t>Grupo Empresarial Crear de Colombia S.A.S.S5_Servicio_156</t>
  </si>
  <si>
    <t>Grupo Empresarial Crear de Colombia S.A.S.S5_Servicio_157</t>
  </si>
  <si>
    <t>Grupo Empresarial Crear de Colombia S.A.S.S5_Servicio_158</t>
  </si>
  <si>
    <t>Grupo Empresarial Crear de Colombia S.A.S.S5_Servicio_159</t>
  </si>
  <si>
    <t>Grupo Empresarial Crear de Colombia S.A.S.S5_Servicio_160</t>
  </si>
  <si>
    <t>Grupo Empresarial Crear de Colombia S.A.S.S5_Servicio_161</t>
  </si>
  <si>
    <t>Grupo Empresarial Crear de Colombia S.A.S.S5_Servicio_162</t>
  </si>
  <si>
    <t>Grupo Empresarial Crear de Colombia S.A.S.S5_Servicio_163</t>
  </si>
  <si>
    <t>Grupo Empresarial Crear de Colombia S.A.S.S5_Servicio_164</t>
  </si>
  <si>
    <t>Grupo Empresarial Crear de Colombia S.A.S.S5_Servicio_165</t>
  </si>
  <si>
    <t>Grupo Empresarial Crear de Colombia S.A.S.S5_Servicio_166</t>
  </si>
  <si>
    <t>Grupo Empresarial Crear de Colombia S.A.S.S5_Servicio_167</t>
  </si>
  <si>
    <t>Grupo Empresarial Crear de Colombia S.A.S.S5_Servicio_168</t>
  </si>
  <si>
    <t>Grupo Empresarial Crear de Colombia S.A.S.S5_Servicio_169</t>
  </si>
  <si>
    <t>Grupo Empresarial Crear de Colombia S.A.S.S5_Servicio_170</t>
  </si>
  <si>
    <t>Grupo Empresarial Crear de Colombia S.A.S.S5_Servicio_171</t>
  </si>
  <si>
    <t>P&amp;P Systems Colombia S.A.S.S5_ETP_1</t>
  </si>
  <si>
    <t>P&amp;P Systems Colombia S.A.S.S5_ETP_2</t>
  </si>
  <si>
    <t>P&amp;P Systems Colombia S.A.S.S5_ETP_3</t>
  </si>
  <si>
    <t>P&amp;P Systems Colombia S.A.S.S5_ETP_4</t>
  </si>
  <si>
    <t>P&amp;P Systems Colombia S.A.S.S5_ETP_5</t>
  </si>
  <si>
    <t>P&amp;P Systems Colombia S.A.S.S5_ETP_6</t>
  </si>
  <si>
    <t>P&amp;P Systems Colombia S.A.S.S5_ETP_7</t>
  </si>
  <si>
    <t>P&amp;P Systems Colombia S.A.S.S5_ETP_8</t>
  </si>
  <si>
    <t>P&amp;P Systems Colombia S.A.S.S5_ETP_9</t>
  </si>
  <si>
    <t>P&amp;P Systems Colombia S.A.S.S5_ETP_13</t>
  </si>
  <si>
    <t>P&amp;P Systems Colombia S.A.S.S5_ETP_14</t>
  </si>
  <si>
    <t>P&amp;P Systems Colombia S.A.S.S5_ETP_15</t>
  </si>
  <si>
    <t>P&amp;P Systems Colombia S.A.S.S5_ETP_16</t>
  </si>
  <si>
    <t>P&amp;P Systems Colombia S.A.S.S5_ETP_17</t>
  </si>
  <si>
    <t>P&amp;P Systems Colombia S.A.S.S5_ETP_18</t>
  </si>
  <si>
    <t>P&amp;P Systems Colombia S.A.S.S5_ETP_19</t>
  </si>
  <si>
    <t>P&amp;P Systems Colombia S.A.S.S5_ETP_20</t>
  </si>
  <si>
    <t>P&amp;P Systems Colombia S.A.S.S5_ETP_21</t>
  </si>
  <si>
    <t>P&amp;P Systems Colombia S.A.S.S5_ETP_22</t>
  </si>
  <si>
    <t>P&amp;P Systems Colombia S.A.S.S5_ETP_23</t>
  </si>
  <si>
    <t>P&amp;P Systems Colombia S.A.S.S5_ETP_24</t>
  </si>
  <si>
    <t>P&amp;P Systems Colombia S.A.S.S5_ETP_25</t>
  </si>
  <si>
    <t>P&amp;P Systems Colombia S.A.S.S5_ETP_26</t>
  </si>
  <si>
    <t>P&amp;P Systems Colombia S.A.S.S5_ETP_27</t>
  </si>
  <si>
    <t>P&amp;P Systems Colombia S.A.S.S5_ETP_28</t>
  </si>
  <si>
    <t>P&amp;P Systems Colombia S.A.S.S5_ETP_29</t>
  </si>
  <si>
    <t>P&amp;P Systems Colombia S.A.S.S5_ETP_30</t>
  </si>
  <si>
    <t>P&amp;P Systems Colombia S.A.S.S5_ETP_31</t>
  </si>
  <si>
    <t>P&amp;P Systems Colombia S.A.S.S5_ETP_32</t>
  </si>
  <si>
    <t>P&amp;P Systems Colombia S.A.S.S5_ETP_33</t>
  </si>
  <si>
    <t>P&amp;P Systems Colombia S.A.S.S5_ETP_34</t>
  </si>
  <si>
    <t>P&amp;P Systems Colombia S.A.S.S5_ETP_35</t>
  </si>
  <si>
    <t>P&amp;P Systems Colombia S.A.S.S5_ETP_36</t>
  </si>
  <si>
    <t>P&amp;P Systems Colombia S.A.S.S5_ETP_37</t>
  </si>
  <si>
    <t>P&amp;P Systems Colombia S.A.S.S5_ETP_38</t>
  </si>
  <si>
    <t>P&amp;P Systems Colombia S.A.S.S5_ETP_39</t>
  </si>
  <si>
    <t>P&amp;P Systems Colombia S.A.S.S5_ETP_40</t>
  </si>
  <si>
    <t>P&amp;P Systems Colombia S.A.S.S5_ETP_41</t>
  </si>
  <si>
    <t>P&amp;P Systems Colombia S.A.S.S5_ETP_42</t>
  </si>
  <si>
    <t>P&amp;P Systems Colombia S.A.S.S5_ETP_43</t>
  </si>
  <si>
    <t>P&amp;P Systems Colombia S.A.S.S5_ETP_44</t>
  </si>
  <si>
    <t>P&amp;P Systems Colombia S.A.S.S5_ETP_45</t>
  </si>
  <si>
    <t>P&amp;P Systems Colombia S.A.S.S5_ETP_46</t>
  </si>
  <si>
    <t>P&amp;P Systems Colombia S.A.S.S5_ETP_47</t>
  </si>
  <si>
    <t>P&amp;P Systems Colombia S.A.S.S5_ETP_48</t>
  </si>
  <si>
    <t>P&amp;P Systems Colombia S.A.S.S5_ETP_49</t>
  </si>
  <si>
    <t>P&amp;P Systems Colombia S.A.S.S5_ETP_50</t>
  </si>
  <si>
    <t>P&amp;P Systems Colombia S.A.S.S5_ETP_51</t>
  </si>
  <si>
    <t>P&amp;P Systems Colombia S.A.S.S5_ETP_52</t>
  </si>
  <si>
    <t>P&amp;P Systems Colombia S.A.S.S5_ETP_53</t>
  </si>
  <si>
    <t>P&amp;P Systems Colombia S.A.S.S5_ETP_54</t>
  </si>
  <si>
    <t>P&amp;P Systems Colombia S.A.S.S5_ETP_55</t>
  </si>
  <si>
    <t>P&amp;P Systems Colombia S.A.S.S5_ETP_56</t>
  </si>
  <si>
    <t>P&amp;P Systems Colombia S.A.S.S5_ETP_57</t>
  </si>
  <si>
    <t>P&amp;P Systems Colombia S.A.S.S5_ETP (accesorio)_58</t>
  </si>
  <si>
    <t>P&amp;P Systems Colombia S.A.S.S5_ETP (accesorio)_59</t>
  </si>
  <si>
    <t>P&amp;P Systems Colombia S.A.S.S5_ETP (accesorio)_60</t>
  </si>
  <si>
    <t>P&amp;P Systems Colombia S.A.S.S5_ETP (accesorio)_61</t>
  </si>
  <si>
    <t>P&amp;P Systems Colombia S.A.S.S5_ETP (accesorio)_63</t>
  </si>
  <si>
    <t>P&amp;P Systems Colombia S.A.S.S5_ETP (accesorio)_64</t>
  </si>
  <si>
    <t>P&amp;P Systems Colombia S.A.S.S5_ETP (accesorio)_65</t>
  </si>
  <si>
    <t>P&amp;P Systems Colombia S.A.S.S5_ETP (accesorio)_66</t>
  </si>
  <si>
    <t>P&amp;P Systems Colombia S.A.S.S5_ETP (accesorio)_67</t>
  </si>
  <si>
    <t>P&amp;P Systems Colombia S.A.S.S5_ETP (accesorio)_68</t>
  </si>
  <si>
    <t>P&amp;P Systems Colombia S.A.S.S5_ETP (accesorio)_69</t>
  </si>
  <si>
    <t>P&amp;P Systems Colombia S.A.S.S5_ETP (accesorio)_70</t>
  </si>
  <si>
    <t>P&amp;P Systems Colombia S.A.S.S5_ETP (accesorio)_71</t>
  </si>
  <si>
    <t>P&amp;P Systems Colombia S.A.S.S5_ETP (accesorio)_72</t>
  </si>
  <si>
    <t>P&amp;P Systems Colombia S.A.S.S5_ETP (accesorio)_73</t>
  </si>
  <si>
    <t>P&amp;P Systems Colombia S.A.S.S5_ETP (accesorio)_74</t>
  </si>
  <si>
    <t>P&amp;P Systems Colombia S.A.S.S5_ETP (accesorio)_75</t>
  </si>
  <si>
    <t>P&amp;P Systems Colombia S.A.S.S5_ETP (accesorio)_76</t>
  </si>
  <si>
    <t>P&amp;P Systems Colombia S.A.S.S5_ETP (accesorio)_77</t>
  </si>
  <si>
    <t>P&amp;P Systems Colombia S.A.S.S5_ETP (accesorio)_78</t>
  </si>
  <si>
    <t>P&amp;P Systems Colombia S.A.S.S5_ETP (accesorio)_79</t>
  </si>
  <si>
    <t>P&amp;P Systems Colombia S.A.S.S5_ETP (accesorio)_80</t>
  </si>
  <si>
    <t>P&amp;P Systems Colombia S.A.S.S5_ETP (accesorio)_81</t>
  </si>
  <si>
    <t>P&amp;P Systems Colombia S.A.S.S5_ETP (accesorio)_82</t>
  </si>
  <si>
    <t>P&amp;P Systems Colombia S.A.S.S5_ETP (accesorio)_83</t>
  </si>
  <si>
    <t>P&amp;P Systems Colombia S.A.S.S5_ETP (accesorio)_84</t>
  </si>
  <si>
    <t>P&amp;P Systems Colombia S.A.S.S5_ETP (accesorio)_85</t>
  </si>
  <si>
    <t>P&amp;P Systems Colombia S.A.S.S5_ETP (accesorio)_86</t>
  </si>
  <si>
    <t>P&amp;P Systems Colombia S.A.S.S5_ETP (accesorio)_87</t>
  </si>
  <si>
    <t>P&amp;P Systems Colombia S.A.S.S5_ETP (accesorio)_88</t>
  </si>
  <si>
    <t>P&amp;P Systems Colombia S.A.S.S5_ETP (accesorio)_89</t>
  </si>
  <si>
    <t>P&amp;P Systems Colombia S.A.S.S5_Servicio_90</t>
  </si>
  <si>
    <t>P&amp;P Systems Colombia S.A.S.S5_Servicio_91</t>
  </si>
  <si>
    <t>P&amp;P Systems Colombia S.A.S.S5_Servicio_92</t>
  </si>
  <si>
    <t>P&amp;P Systems Colombia S.A.S.S5_Servicio_93</t>
  </si>
  <si>
    <t>P&amp;P Systems Colombia S.A.S.S5_Servicio_94</t>
  </si>
  <si>
    <t>P&amp;P Systems Colombia S.A.S.S5_Servicio_95</t>
  </si>
  <si>
    <t>P&amp;P Systems Colombia S.A.S.S5_Servicio_97</t>
  </si>
  <si>
    <t>P&amp;P Systems Colombia S.A.S.S5_Servicio_98</t>
  </si>
  <si>
    <t>P&amp;P Systems Colombia S.A.S.S5_Servicio_99</t>
  </si>
  <si>
    <t>P&amp;P Systems Colombia S.A.S.S5_Servicio_100</t>
  </si>
  <si>
    <t>P&amp;P Systems Colombia S.A.S.S5_Servicio_101</t>
  </si>
  <si>
    <t>P&amp;P Systems Colombia S.A.S.S5_Servicio_102</t>
  </si>
  <si>
    <t>P&amp;P Systems Colombia S.A.S.S5_Servicio_103</t>
  </si>
  <si>
    <t>P&amp;P Systems Colombia S.A.S.S5_Servicio_104</t>
  </si>
  <si>
    <t>P&amp;P Systems Colombia S.A.S.S5_Servicio_105</t>
  </si>
  <si>
    <t>P&amp;P Systems Colombia S.A.S.S5_Servicio_106</t>
  </si>
  <si>
    <t>P&amp;P Systems Colombia S.A.S.S5_Servicio_107</t>
  </si>
  <si>
    <t>P&amp;P Systems Colombia S.A.S.S5_Servicio_108</t>
  </si>
  <si>
    <t>P&amp;P Systems Colombia S.A.S.S5_Servicio_109</t>
  </si>
  <si>
    <t>P&amp;P Systems Colombia S.A.S.S5_Servicio_110</t>
  </si>
  <si>
    <t>P&amp;P Systems Colombia S.A.S.S5_Servicio_111</t>
  </si>
  <si>
    <t>P&amp;P Systems Colombia S.A.S.S5_Servicio_112</t>
  </si>
  <si>
    <t>P&amp;P Systems Colombia S.A.S.S5_Servicio_113</t>
  </si>
  <si>
    <t>P&amp;P Systems Colombia S.A.S.S5_Servicio_114</t>
  </si>
  <si>
    <t>P&amp;P Systems Colombia S.A.S.S5_Servicio_115</t>
  </si>
  <si>
    <t>P&amp;P Systems Colombia S.A.S.S5_Servicio_116</t>
  </si>
  <si>
    <t>P&amp;P Systems Colombia S.A.S.S5_Servicio_117</t>
  </si>
  <si>
    <t>P&amp;P Systems Colombia S.A.S.S5_Servicio_118</t>
  </si>
  <si>
    <t>P&amp;P Systems Colombia S.A.S.S5_Servicio_119</t>
  </si>
  <si>
    <t>P&amp;P Systems Colombia S.A.S.S5_Servicio_120</t>
  </si>
  <si>
    <t>P&amp;P Systems Colombia S.A.S.S5_Servicio_121</t>
  </si>
  <si>
    <t>P&amp;P Systems Colombia S.A.S.S5_Servicio_122</t>
  </si>
  <si>
    <t>P&amp;P Systems Colombia S.A.S.S5_Servicio_123</t>
  </si>
  <si>
    <t>P&amp;P Systems Colombia S.A.S.S5_Servicio_127</t>
  </si>
  <si>
    <t>P&amp;P Systems Colombia S.A.S.S5_Servicio_128</t>
  </si>
  <si>
    <t>P&amp;P Systems Colombia S.A.S.S5_Servicio_129</t>
  </si>
  <si>
    <t>P&amp;P Systems Colombia S.A.S.S5_Servicio_130</t>
  </si>
  <si>
    <t>P&amp;P Systems Colombia S.A.S.S5_Servicio_131</t>
  </si>
  <si>
    <t>P&amp;P Systems Colombia S.A.S.S5_Servicio_132</t>
  </si>
  <si>
    <t>P&amp;P Systems Colombia S.A.S.S5_Servicio_133</t>
  </si>
  <si>
    <t>P&amp;P Systems Colombia S.A.S.S5_Servicio_134</t>
  </si>
  <si>
    <t>P&amp;P Systems Colombia S.A.S.S5_Servicio_135</t>
  </si>
  <si>
    <t>P&amp;P Systems Colombia S.A.S.S5_Servicio_136</t>
  </si>
  <si>
    <t>P&amp;P Systems Colombia S.A.S.S5_Servicio_137</t>
  </si>
  <si>
    <t>P&amp;P Systems Colombia S.A.S.S5_Servicio_138</t>
  </si>
  <si>
    <t>P&amp;P Systems Colombia S.A.S.S5_Servicio_139</t>
  </si>
  <si>
    <t>P&amp;P Systems Colombia S.A.S.S5_Servicio_140</t>
  </si>
  <si>
    <t>P&amp;P Systems Colombia S.A.S.S5_Servicio_141</t>
  </si>
  <si>
    <t>P&amp;P Systems Colombia S.A.S.S5_Servicio_142</t>
  </si>
  <si>
    <t>P&amp;P Systems Colombia S.A.S.S5_Servicio_143</t>
  </si>
  <si>
    <t>P&amp;P Systems Colombia S.A.S.S5_Servicio_144</t>
  </si>
  <si>
    <t>P&amp;P Systems Colombia S.A.S.S5_Servicio_145</t>
  </si>
  <si>
    <t>P&amp;P Systems Colombia S.A.S.S5_Servicio_146</t>
  </si>
  <si>
    <t>P&amp;P Systems Colombia S.A.S.S5_Servicio_147</t>
  </si>
  <si>
    <t>P&amp;P Systems Colombia S.A.S.S5_Servicio_148</t>
  </si>
  <si>
    <t>P&amp;P Systems Colombia S.A.S.S5_Servicio_149</t>
  </si>
  <si>
    <t>P&amp;P Systems Colombia S.A.S.S5_Servicio_150</t>
  </si>
  <si>
    <t>P&amp;P Systems Colombia S.A.S.S5_Servicio_151</t>
  </si>
  <si>
    <t>P&amp;P Systems Colombia S.A.S.S5_Servicio_152</t>
  </si>
  <si>
    <t>P&amp;P Systems Colombia S.A.S.S5_Servicio_153</t>
  </si>
  <si>
    <t>P&amp;P Systems Colombia S.A.S.S5_Servicio_154</t>
  </si>
  <si>
    <t>P&amp;P Systems Colombia S.A.S.S5_Servicio_155</t>
  </si>
  <si>
    <t>P&amp;P Systems Colombia S.A.S.S5_Servicio_156</t>
  </si>
  <si>
    <t>P&amp;P Systems Colombia S.A.S.S5_Servicio_157</t>
  </si>
  <si>
    <t>P&amp;P Systems Colombia S.A.S.S5_Servicio_158</t>
  </si>
  <si>
    <t>P&amp;P Systems Colombia S.A.S.S5_Servicio_159</t>
  </si>
  <si>
    <t>P&amp;P Systems Colombia S.A.S.S5_Servicio_160</t>
  </si>
  <si>
    <t>P&amp;P Systems Colombia S.A.S.S5_Servicio_161</t>
  </si>
  <si>
    <t>P&amp;P Systems Colombia S.A.S.S5_Servicio_162</t>
  </si>
  <si>
    <t>P&amp;P Systems Colombia S.A.S.S5_Servicio_163</t>
  </si>
  <si>
    <t>P&amp;P Systems Colombia S.A.S.S5_Servicio_164</t>
  </si>
  <si>
    <t>P&amp;P Systems Colombia S.A.S.S5_Servicio_165</t>
  </si>
  <si>
    <t>P&amp;P Systems Colombia S.A.S.S5_Servicio_166</t>
  </si>
  <si>
    <t>P&amp;P Systems Colombia S.A.S.S5_Servicio_167</t>
  </si>
  <si>
    <t>P&amp;P Systems Colombia S.A.S.S5_Servicio_168</t>
  </si>
  <si>
    <t>P&amp;P Systems Colombia S.A.S.S5_Servicio_169</t>
  </si>
  <si>
    <t>P&amp;P Systems Colombia S.A.S.S5_Servicio_170</t>
  </si>
  <si>
    <t>P&amp;P Systems Colombia S.A.S.S5_Servicio_171</t>
  </si>
  <si>
    <t>S.O.S. Soluciones de oficina &amp; Suministros S.A.S.S5_ETP_1</t>
  </si>
  <si>
    <t>S.O.S. Soluciones de oficina &amp; Suministros S.A.S.S5_ETP_2</t>
  </si>
  <si>
    <t>S.O.S. Soluciones de oficina &amp; Suministros S.A.S.S5_ETP_3</t>
  </si>
  <si>
    <t>S.O.S. Soluciones de oficina &amp; Suministros S.A.S.S5_ETP_4</t>
  </si>
  <si>
    <t>S.O.S. Soluciones de oficina &amp; Suministros S.A.S.S5_ETP_5</t>
  </si>
  <si>
    <t>S.O.S. Soluciones de oficina &amp; Suministros S.A.S.S5_ETP_6</t>
  </si>
  <si>
    <t>S.O.S. Soluciones de oficina &amp; Suministros S.A.S.S5_ETP_7</t>
  </si>
  <si>
    <t>S.O.S. Soluciones de oficina &amp; Suministros S.A.S.S5_ETP_8</t>
  </si>
  <si>
    <t>S.O.S. Soluciones de oficina &amp; Suministros S.A.S.S5_ETP_9</t>
  </si>
  <si>
    <t>S.O.S. Soluciones de oficina &amp; Suministros S.A.S.S5_ETP_13</t>
  </si>
  <si>
    <t>S.O.S. Soluciones de oficina &amp; Suministros S.A.S.S5_ETP_14</t>
  </si>
  <si>
    <t>S.O.S. Soluciones de oficina &amp; Suministros S.A.S.S5_ETP_15</t>
  </si>
  <si>
    <t>S.O.S. Soluciones de oficina &amp; Suministros S.A.S.S5_ETP_16</t>
  </si>
  <si>
    <t>S.O.S. Soluciones de oficina &amp; Suministros S.A.S.S5_ETP_17</t>
  </si>
  <si>
    <t>S.O.S. Soluciones de oficina &amp; Suministros S.A.S.S5_ETP_18</t>
  </si>
  <si>
    <t>S.O.S. Soluciones de oficina &amp; Suministros S.A.S.S5_ETP_19</t>
  </si>
  <si>
    <t>S.O.S. Soluciones de oficina &amp; Suministros S.A.S.S5_ETP_20</t>
  </si>
  <si>
    <t>S.O.S. Soluciones de oficina &amp; Suministros S.A.S.S5_ETP_21</t>
  </si>
  <si>
    <t>S.O.S. Soluciones de oficina &amp; Suministros S.A.S.S5_ETP_22</t>
  </si>
  <si>
    <t>S.O.S. Soluciones de oficina &amp; Suministros S.A.S.S5_ETP_23</t>
  </si>
  <si>
    <t>S.O.S. Soluciones de oficina &amp; Suministros S.A.S.S5_ETP_24</t>
  </si>
  <si>
    <t>S.O.S. Soluciones de oficina &amp; Suministros S.A.S.S5_ETP_25</t>
  </si>
  <si>
    <t>S.O.S. Soluciones de oficina &amp; Suministros S.A.S.S5_ETP_26</t>
  </si>
  <si>
    <t>S.O.S. Soluciones de oficina &amp; Suministros S.A.S.S5_ETP_27</t>
  </si>
  <si>
    <t>S.O.S. Soluciones de oficina &amp; Suministros S.A.S.S5_ETP_28</t>
  </si>
  <si>
    <t>S.O.S. Soluciones de oficina &amp; Suministros S.A.S.S5_ETP_29</t>
  </si>
  <si>
    <t>S.O.S. Soluciones de oficina &amp; Suministros S.A.S.S5_ETP_30</t>
  </si>
  <si>
    <t>S.O.S. Soluciones de oficina &amp; Suministros S.A.S.S5_ETP_31</t>
  </si>
  <si>
    <t>S.O.S. Soluciones de oficina &amp; Suministros S.A.S.S5_ETP_32</t>
  </si>
  <si>
    <t>S.O.S. Soluciones de oficina &amp; Suministros S.A.S.S5_ETP_33</t>
  </si>
  <si>
    <t>S.O.S. Soluciones de oficina &amp; Suministros S.A.S.S5_ETP_34</t>
  </si>
  <si>
    <t>S.O.S. Soluciones de oficina &amp; Suministros S.A.S.S5_ETP_35</t>
  </si>
  <si>
    <t>S.O.S. Soluciones de oficina &amp; Suministros S.A.S.S5_ETP_36</t>
  </si>
  <si>
    <t>S.O.S. Soluciones de oficina &amp; Suministros S.A.S.S5_ETP_37</t>
  </si>
  <si>
    <t>S.O.S. Soluciones de oficina &amp; Suministros S.A.S.S5_ETP_38</t>
  </si>
  <si>
    <t>S.O.S. Soluciones de oficina &amp; Suministros S.A.S.S5_ETP_39</t>
  </si>
  <si>
    <t>S.O.S. Soluciones de oficina &amp; Suministros S.A.S.S5_ETP_40</t>
  </si>
  <si>
    <t>S.O.S. Soluciones de oficina &amp; Suministros S.A.S.S5_ETP_41</t>
  </si>
  <si>
    <t>S.O.S. Soluciones de oficina &amp; Suministros S.A.S.S5_ETP_42</t>
  </si>
  <si>
    <t>S.O.S. Soluciones de oficina &amp; Suministros S.A.S.S5_ETP_43</t>
  </si>
  <si>
    <t>S.O.S. Soluciones de oficina &amp; Suministros S.A.S.S5_ETP_44</t>
  </si>
  <si>
    <t>S.O.S. Soluciones de oficina &amp; Suministros S.A.S.S5_ETP_45</t>
  </si>
  <si>
    <t>S.O.S. Soluciones de oficina &amp; Suministros S.A.S.S5_ETP_46</t>
  </si>
  <si>
    <t>S.O.S. Soluciones de oficina &amp; Suministros S.A.S.S5_ETP_47</t>
  </si>
  <si>
    <t>S.O.S. Soluciones de oficina &amp; Suministros S.A.S.S5_ETP_48</t>
  </si>
  <si>
    <t>S.O.S. Soluciones de oficina &amp; Suministros S.A.S.S5_ETP_49</t>
  </si>
  <si>
    <t>S.O.S. Soluciones de oficina &amp; Suministros S.A.S.S5_ETP_50</t>
  </si>
  <si>
    <t>S.O.S. Soluciones de oficina &amp; Suministros S.A.S.S5_ETP_51</t>
  </si>
  <si>
    <t>S.O.S. Soluciones de oficina &amp; Suministros S.A.S.S5_ETP_52</t>
  </si>
  <si>
    <t>S.O.S. Soluciones de oficina &amp; Suministros S.A.S.S5_ETP_53</t>
  </si>
  <si>
    <t>S.O.S. Soluciones de oficina &amp; Suministros S.A.S.S5_ETP_54</t>
  </si>
  <si>
    <t>S.O.S. Soluciones de oficina &amp; Suministros S.A.S.S5_ETP_55</t>
  </si>
  <si>
    <t>S.O.S. Soluciones de oficina &amp; Suministros S.A.S.S5_ETP_56</t>
  </si>
  <si>
    <t>S.O.S. Soluciones de oficina &amp; Suministros S.A.S.S5_ETP_57</t>
  </si>
  <si>
    <t>S.O.S. Soluciones de oficina &amp; Suministros S.A.S.S5_ETP (accesorio)_58</t>
  </si>
  <si>
    <t>S.O.S. Soluciones de oficina &amp; Suministros S.A.S.S5_ETP (accesorio)_59</t>
  </si>
  <si>
    <t>S.O.S. Soluciones de oficina &amp; Suministros S.A.S.S5_ETP (accesorio)_60</t>
  </si>
  <si>
    <t>S.O.S. Soluciones de oficina &amp; Suministros S.A.S.S5_ETP (accesorio)_61</t>
  </si>
  <si>
    <t>S.O.S. Soluciones de oficina &amp; Suministros S.A.S.S5_ETP (accesorio)_63</t>
  </si>
  <si>
    <t>S.O.S. Soluciones de oficina &amp; Suministros S.A.S.S5_ETP (accesorio)_64</t>
  </si>
  <si>
    <t>S.O.S. Soluciones de oficina &amp; Suministros S.A.S.S5_ETP (accesorio)_65</t>
  </si>
  <si>
    <t>S.O.S. Soluciones de oficina &amp; Suministros S.A.S.S5_ETP (accesorio)_66</t>
  </si>
  <si>
    <t>S.O.S. Soluciones de oficina &amp; Suministros S.A.S.S5_ETP (accesorio)_67</t>
  </si>
  <si>
    <t>S.O.S. Soluciones de oficina &amp; Suministros S.A.S.S5_ETP (accesorio)_68</t>
  </si>
  <si>
    <t>S.O.S. Soluciones de oficina &amp; Suministros S.A.S.S5_ETP (accesorio)_69</t>
  </si>
  <si>
    <t>S.O.S. Soluciones de oficina &amp; Suministros S.A.S.S5_ETP (accesorio)_70</t>
  </si>
  <si>
    <t>S.O.S. Soluciones de oficina &amp; Suministros S.A.S.S5_ETP (accesorio)_71</t>
  </si>
  <si>
    <t>S.O.S. Soluciones de oficina &amp; Suministros S.A.S.S5_ETP (accesorio)_72</t>
  </si>
  <si>
    <t>S.O.S. Soluciones de oficina &amp; Suministros S.A.S.S5_ETP (accesorio)_73</t>
  </si>
  <si>
    <t>S.O.S. Soluciones de oficina &amp; Suministros S.A.S.S5_ETP (accesorio)_74</t>
  </si>
  <si>
    <t>S.O.S. Soluciones de oficina &amp; Suministros S.A.S.S5_ETP (accesorio)_75</t>
  </si>
  <si>
    <t>S.O.S. Soluciones de oficina &amp; Suministros S.A.S.S5_ETP (accesorio)_76</t>
  </si>
  <si>
    <t>S.O.S. Soluciones de oficina &amp; Suministros S.A.S.S5_ETP (accesorio)_77</t>
  </si>
  <si>
    <t>S.O.S. Soluciones de oficina &amp; Suministros S.A.S.S5_ETP (accesorio)_78</t>
  </si>
  <si>
    <t>S.O.S. Soluciones de oficina &amp; Suministros S.A.S.S5_ETP (accesorio)_79</t>
  </si>
  <si>
    <t>S.O.S. Soluciones de oficina &amp; Suministros S.A.S.S5_ETP (accesorio)_80</t>
  </si>
  <si>
    <t>S.O.S. Soluciones de oficina &amp; Suministros S.A.S.S5_ETP (accesorio)_81</t>
  </si>
  <si>
    <t>S.O.S. Soluciones de oficina &amp; Suministros S.A.S.S5_ETP (accesorio)_82</t>
  </si>
  <si>
    <t>S.O.S. Soluciones de oficina &amp; Suministros S.A.S.S5_ETP (accesorio)_83</t>
  </si>
  <si>
    <t>S.O.S. Soluciones de oficina &amp; Suministros S.A.S.S5_ETP (accesorio)_84</t>
  </si>
  <si>
    <t>S.O.S. Soluciones de oficina &amp; Suministros S.A.S.S5_ETP (accesorio)_85</t>
  </si>
  <si>
    <t>S.O.S. Soluciones de oficina &amp; Suministros S.A.S.S5_ETP (accesorio)_86</t>
  </si>
  <si>
    <t>S.O.S. Soluciones de oficina &amp; Suministros S.A.S.S5_ETP (accesorio)_87</t>
  </si>
  <si>
    <t>S.O.S. Soluciones de oficina &amp; Suministros S.A.S.S5_ETP (accesorio)_88</t>
  </si>
  <si>
    <t>S.O.S. Soluciones de oficina &amp; Suministros S.A.S.S5_ETP (accesorio)_89</t>
  </si>
  <si>
    <t>S.O.S. Soluciones de oficina &amp; Suministros S.A.S.S5_Servicio_90</t>
  </si>
  <si>
    <t>S.O.S. Soluciones de oficina &amp; Suministros S.A.S.S5_Servicio_91</t>
  </si>
  <si>
    <t>S.O.S. Soluciones de oficina &amp; Suministros S.A.S.S5_Servicio_92</t>
  </si>
  <si>
    <t>S.O.S. Soluciones de oficina &amp; Suministros S.A.S.S5_Servicio_93</t>
  </si>
  <si>
    <t>S.O.S. Soluciones de oficina &amp; Suministros S.A.S.S5_Servicio_94</t>
  </si>
  <si>
    <t>S.O.S. Soluciones de oficina &amp; Suministros S.A.S.S5_Servicio_95</t>
  </si>
  <si>
    <t>S.O.S. Soluciones de oficina &amp; Suministros S.A.S.S5_Servicio_97</t>
  </si>
  <si>
    <t>S.O.S. Soluciones de oficina &amp; Suministros S.A.S.S5_Servicio_98</t>
  </si>
  <si>
    <t>S.O.S. Soluciones de oficina &amp; Suministros S.A.S.S5_Servicio_99</t>
  </si>
  <si>
    <t>S.O.S. Soluciones de oficina &amp; Suministros S.A.S.S5_Servicio_100</t>
  </si>
  <si>
    <t>S.O.S. Soluciones de oficina &amp; Suministros S.A.S.S5_Servicio_101</t>
  </si>
  <si>
    <t>S.O.S. Soluciones de oficina &amp; Suministros S.A.S.S5_Servicio_102</t>
  </si>
  <si>
    <t>S.O.S. Soluciones de oficina &amp; Suministros S.A.S.S5_Servicio_103</t>
  </si>
  <si>
    <t>S.O.S. Soluciones de oficina &amp; Suministros S.A.S.S5_Servicio_104</t>
  </si>
  <si>
    <t>S.O.S. Soluciones de oficina &amp; Suministros S.A.S.S5_Servicio_105</t>
  </si>
  <si>
    <t>S.O.S. Soluciones de oficina &amp; Suministros S.A.S.S5_Servicio_106</t>
  </si>
  <si>
    <t>S.O.S. Soluciones de oficina &amp; Suministros S.A.S.S5_Servicio_107</t>
  </si>
  <si>
    <t>S.O.S. Soluciones de oficina &amp; Suministros S.A.S.S5_Servicio_108</t>
  </si>
  <si>
    <t>S.O.S. Soluciones de oficina &amp; Suministros S.A.S.S5_Servicio_109</t>
  </si>
  <si>
    <t>S.O.S. Soluciones de oficina &amp; Suministros S.A.S.S5_Servicio_110</t>
  </si>
  <si>
    <t>S.O.S. Soluciones de oficina &amp; Suministros S.A.S.S5_Servicio_111</t>
  </si>
  <si>
    <t>S.O.S. Soluciones de oficina &amp; Suministros S.A.S.S5_Servicio_112</t>
  </si>
  <si>
    <t>S.O.S. Soluciones de oficina &amp; Suministros S.A.S.S5_Servicio_113</t>
  </si>
  <si>
    <t>S.O.S. Soluciones de oficina &amp; Suministros S.A.S.S5_Servicio_114</t>
  </si>
  <si>
    <t>S.O.S. Soluciones de oficina &amp; Suministros S.A.S.S5_Servicio_115</t>
  </si>
  <si>
    <t>S.O.S. Soluciones de oficina &amp; Suministros S.A.S.S5_Servicio_116</t>
  </si>
  <si>
    <t>S.O.S. Soluciones de oficina &amp; Suministros S.A.S.S5_Servicio_117</t>
  </si>
  <si>
    <t>S.O.S. Soluciones de oficina &amp; Suministros S.A.S.S5_Servicio_118</t>
  </si>
  <si>
    <t>S.O.S. Soluciones de oficina &amp; Suministros S.A.S.S5_Servicio_119</t>
  </si>
  <si>
    <t>S.O.S. Soluciones de oficina &amp; Suministros S.A.S.S5_Servicio_120</t>
  </si>
  <si>
    <t>S.O.S. Soluciones de oficina &amp; Suministros S.A.S.S5_Servicio_121</t>
  </si>
  <si>
    <t>S.O.S. Soluciones de oficina &amp; Suministros S.A.S.S5_Servicio_122</t>
  </si>
  <si>
    <t>S.O.S. Soluciones de oficina &amp; Suministros S.A.S.S5_Servicio_123</t>
  </si>
  <si>
    <t>S.O.S. Soluciones de oficina &amp; Suministros S.A.S.S5_Servicio_127</t>
  </si>
  <si>
    <t>S.O.S. Soluciones de oficina &amp; Suministros S.A.S.S5_Servicio_128</t>
  </si>
  <si>
    <t>S.O.S. Soluciones de oficina &amp; Suministros S.A.S.S5_Servicio_129</t>
  </si>
  <si>
    <t>S.O.S. Soluciones de oficina &amp; Suministros S.A.S.S5_Servicio_130</t>
  </si>
  <si>
    <t>S.O.S. Soluciones de oficina &amp; Suministros S.A.S.S5_Servicio_131</t>
  </si>
  <si>
    <t>S.O.S. Soluciones de oficina &amp; Suministros S.A.S.S5_Servicio_132</t>
  </si>
  <si>
    <t>S.O.S. Soluciones de oficina &amp; Suministros S.A.S.S5_Servicio_133</t>
  </si>
  <si>
    <t>S.O.S. Soluciones de oficina &amp; Suministros S.A.S.S5_Servicio_134</t>
  </si>
  <si>
    <t>S.O.S. Soluciones de oficina &amp; Suministros S.A.S.S5_Servicio_135</t>
  </si>
  <si>
    <t>S.O.S. Soluciones de oficina &amp; Suministros S.A.S.S5_Servicio_136</t>
  </si>
  <si>
    <t>S.O.S. Soluciones de oficina &amp; Suministros S.A.S.S5_Servicio_137</t>
  </si>
  <si>
    <t>S.O.S. Soluciones de oficina &amp; Suministros S.A.S.S5_Servicio_138</t>
  </si>
  <si>
    <t>S.O.S. Soluciones de oficina &amp; Suministros S.A.S.S5_Servicio_139</t>
  </si>
  <si>
    <t>S.O.S. Soluciones de oficina &amp; Suministros S.A.S.S5_Servicio_140</t>
  </si>
  <si>
    <t>S.O.S. Soluciones de oficina &amp; Suministros S.A.S.S5_Servicio_141</t>
  </si>
  <si>
    <t>S.O.S. Soluciones de oficina &amp; Suministros S.A.S.S5_Servicio_142</t>
  </si>
  <si>
    <t>S.O.S. Soluciones de oficina &amp; Suministros S.A.S.S5_Servicio_143</t>
  </si>
  <si>
    <t>S.O.S. Soluciones de oficina &amp; Suministros S.A.S.S5_Servicio_144</t>
  </si>
  <si>
    <t>S.O.S. Soluciones de oficina &amp; Suministros S.A.S.S5_Servicio_145</t>
  </si>
  <si>
    <t>S.O.S. Soluciones de oficina &amp; Suministros S.A.S.S5_Servicio_146</t>
  </si>
  <si>
    <t>S.O.S. Soluciones de oficina &amp; Suministros S.A.S.S5_Servicio_147</t>
  </si>
  <si>
    <t>S.O.S. Soluciones de oficina &amp; Suministros S.A.S.S5_Servicio_148</t>
  </si>
  <si>
    <t>S.O.S. Soluciones de oficina &amp; Suministros S.A.S.S5_Servicio_149</t>
  </si>
  <si>
    <t>S.O.S. Soluciones de oficina &amp; Suministros S.A.S.S5_Servicio_150</t>
  </si>
  <si>
    <t>S.O.S. Soluciones de oficina &amp; Suministros S.A.S.S5_Servicio_151</t>
  </si>
  <si>
    <t>S.O.S. Soluciones de oficina &amp; Suministros S.A.S.S5_Servicio_152</t>
  </si>
  <si>
    <t>S.O.S. Soluciones de oficina &amp; Suministros S.A.S.S5_Servicio_153</t>
  </si>
  <si>
    <t>S.O.S. Soluciones de oficina &amp; Suministros S.A.S.S5_Servicio_154</t>
  </si>
  <si>
    <t>S.O.S. Soluciones de oficina &amp; Suministros S.A.S.S5_Servicio_155</t>
  </si>
  <si>
    <t>S.O.S. Soluciones de oficina &amp; Suministros S.A.S.S5_Servicio_156</t>
  </si>
  <si>
    <t>S.O.S. Soluciones de oficina &amp; Suministros S.A.S.S5_Servicio_157</t>
  </si>
  <si>
    <t>S.O.S. Soluciones de oficina &amp; Suministros S.A.S.S5_Servicio_158</t>
  </si>
  <si>
    <t>S.O.S. Soluciones de oficina &amp; Suministros S.A.S.S5_Servicio_159</t>
  </si>
  <si>
    <t>S.O.S. Soluciones de oficina &amp; Suministros S.A.S.S5_Servicio_160</t>
  </si>
  <si>
    <t>S.O.S. Soluciones de oficina &amp; Suministros S.A.S.S5_Servicio_161</t>
  </si>
  <si>
    <t>S.O.S. Soluciones de oficina &amp; Suministros S.A.S.S5_Servicio_162</t>
  </si>
  <si>
    <t>S.O.S. Soluciones de oficina &amp; Suministros S.A.S.S5_Servicio_163</t>
  </si>
  <si>
    <t>S.O.S. Soluciones de oficina &amp; Suministros S.A.S.S5_Servicio_164</t>
  </si>
  <si>
    <t>S.O.S. Soluciones de oficina &amp; Suministros S.A.S.S5_Servicio_165</t>
  </si>
  <si>
    <t>S.O.S. Soluciones de oficina &amp; Suministros S.A.S.S5_Servicio_166</t>
  </si>
  <si>
    <t>S.O.S. Soluciones de oficina &amp; Suministros S.A.S.S5_Servicio_167</t>
  </si>
  <si>
    <t>S.O.S. Soluciones de oficina &amp; Suministros S.A.S.S5_Servicio_168</t>
  </si>
  <si>
    <t>S.O.S. Soluciones de oficina &amp; Suministros S.A.S.S5_Servicio_169</t>
  </si>
  <si>
    <t>S.O.S. Soluciones de oficina &amp; Suministros S.A.S.S5_Servicio_170</t>
  </si>
  <si>
    <t>S.O.S. Soluciones de oficina &amp; Suministros S.A.S.S5_Servicio_171</t>
  </si>
  <si>
    <t>Carvajal tecnología y servicios S.A.S.S5_ETP_1</t>
  </si>
  <si>
    <t>Carvajal tecnología y servicios S.A.S.S5_ETP_2</t>
  </si>
  <si>
    <t>Carvajal tecnología y servicios S.A.S.S5_ETP_3</t>
  </si>
  <si>
    <t>Carvajal tecnología y servicios S.A.S.S5_ETP_4</t>
  </si>
  <si>
    <t>Carvajal tecnología y servicios S.A.S.S5_ETP_5</t>
  </si>
  <si>
    <t>Carvajal tecnología y servicios S.A.S.S5_ETP_6</t>
  </si>
  <si>
    <t>Carvajal tecnología y servicios S.A.S.S5_ETP_7</t>
  </si>
  <si>
    <t>Carvajal tecnología y servicios S.A.S.S5_ETP_8</t>
  </si>
  <si>
    <t>Carvajal tecnología y servicios S.A.S.S5_ETP_9</t>
  </si>
  <si>
    <t>Carvajal tecnología y servicios S.A.S.S5_ETP_13</t>
  </si>
  <si>
    <t>Carvajal tecnología y servicios S.A.S.S5_ETP_14</t>
  </si>
  <si>
    <t>Carvajal tecnología y servicios S.A.S.S5_ETP_15</t>
  </si>
  <si>
    <t>Carvajal tecnología y servicios S.A.S.S5_ETP_16</t>
  </si>
  <si>
    <t>Carvajal tecnología y servicios S.A.S.S5_ETP_17</t>
  </si>
  <si>
    <t>Carvajal tecnología y servicios S.A.S.S5_ETP_18</t>
  </si>
  <si>
    <t>Carvajal tecnología y servicios S.A.S.S5_ETP_19</t>
  </si>
  <si>
    <t>Carvajal tecnología y servicios S.A.S.S5_ETP_20</t>
  </si>
  <si>
    <t>Carvajal tecnología y servicios S.A.S.S5_ETP_21</t>
  </si>
  <si>
    <t>Carvajal tecnología y servicios S.A.S.S5_ETP_22</t>
  </si>
  <si>
    <t>Carvajal tecnología y servicios S.A.S.S5_ETP_23</t>
  </si>
  <si>
    <t>Carvajal tecnología y servicios S.A.S.S5_ETP_24</t>
  </si>
  <si>
    <t>Carvajal tecnología y servicios S.A.S.S5_ETP_25</t>
  </si>
  <si>
    <t>Carvajal tecnología y servicios S.A.S.S5_ETP_26</t>
  </si>
  <si>
    <t>Carvajal tecnología y servicios S.A.S.S5_ETP_27</t>
  </si>
  <si>
    <t>Carvajal tecnología y servicios S.A.S.S5_ETP_28</t>
  </si>
  <si>
    <t>Carvajal tecnología y servicios S.A.S.S5_ETP_29</t>
  </si>
  <si>
    <t>Carvajal tecnología y servicios S.A.S.S5_ETP_30</t>
  </si>
  <si>
    <t>Carvajal tecnología y servicios S.A.S.S5_ETP_31</t>
  </si>
  <si>
    <t>Carvajal tecnología y servicios S.A.S.S5_ETP_32</t>
  </si>
  <si>
    <t>Carvajal tecnología y servicios S.A.S.S5_ETP_33</t>
  </si>
  <si>
    <t>Carvajal tecnología y servicios S.A.S.S5_ETP_34</t>
  </si>
  <si>
    <t>Carvajal tecnología y servicios S.A.S.S5_ETP_35</t>
  </si>
  <si>
    <t>Carvajal tecnología y servicios S.A.S.S5_ETP_36</t>
  </si>
  <si>
    <t>Carvajal tecnología y servicios S.A.S.S5_ETP_37</t>
  </si>
  <si>
    <t>Carvajal tecnología y servicios S.A.S.S5_ETP_38</t>
  </si>
  <si>
    <t>Carvajal tecnología y servicios S.A.S.S5_ETP_39</t>
  </si>
  <si>
    <t>Carvajal tecnología y servicios S.A.S.S5_ETP_40</t>
  </si>
  <si>
    <t>Carvajal tecnología y servicios S.A.S.S5_ETP_41</t>
  </si>
  <si>
    <t>Carvajal tecnología y servicios S.A.S.S5_ETP_42</t>
  </si>
  <si>
    <t>Carvajal tecnología y servicios S.A.S.S5_ETP_43</t>
  </si>
  <si>
    <t>Carvajal tecnología y servicios S.A.S.S5_ETP_44</t>
  </si>
  <si>
    <t>Carvajal tecnología y servicios S.A.S.S5_ETP_45</t>
  </si>
  <si>
    <t>Carvajal tecnología y servicios S.A.S.S5_ETP_46</t>
  </si>
  <si>
    <t>Carvajal tecnología y servicios S.A.S.S5_ETP_47</t>
  </si>
  <si>
    <t>Carvajal tecnología y servicios S.A.S.S5_ETP_48</t>
  </si>
  <si>
    <t>Carvajal tecnología y servicios S.A.S.S5_ETP_49</t>
  </si>
  <si>
    <t>Carvajal tecnología y servicios S.A.S.S5_ETP_50</t>
  </si>
  <si>
    <t>Carvajal tecnología y servicios S.A.S.S5_ETP_51</t>
  </si>
  <si>
    <t>Carvajal tecnología y servicios S.A.S.S5_ETP_52</t>
  </si>
  <si>
    <t>Carvajal tecnología y servicios S.A.S.S5_ETP_53</t>
  </si>
  <si>
    <t>Carvajal tecnología y servicios S.A.S.S5_ETP_54</t>
  </si>
  <si>
    <t>Carvajal tecnología y servicios S.A.S.S5_ETP_55</t>
  </si>
  <si>
    <t>Carvajal tecnología y servicios S.A.S.S5_ETP_56</t>
  </si>
  <si>
    <t>Carvajal tecnología y servicios S.A.S.S5_ETP_57</t>
  </si>
  <si>
    <t>Carvajal tecnología y servicios S.A.S.S5_ETP (accesorio)_58</t>
  </si>
  <si>
    <t>Carvajal tecnología y servicios S.A.S.S5_ETP (accesorio)_59</t>
  </si>
  <si>
    <t>Carvajal tecnología y servicios S.A.S.S5_ETP (accesorio)_60</t>
  </si>
  <si>
    <t>Carvajal tecnología y servicios S.A.S.S5_ETP (accesorio)_61</t>
  </si>
  <si>
    <t>Carvajal tecnología y servicios S.A.S.S5_ETP (accesorio)_63</t>
  </si>
  <si>
    <t>Carvajal tecnología y servicios S.A.S.S5_ETP (accesorio)_64</t>
  </si>
  <si>
    <t>Carvajal tecnología y servicios S.A.S.S5_ETP (accesorio)_65</t>
  </si>
  <si>
    <t>Carvajal tecnología y servicios S.A.S.S5_ETP (accesorio)_66</t>
  </si>
  <si>
    <t>Carvajal tecnología y servicios S.A.S.S5_ETP (accesorio)_67</t>
  </si>
  <si>
    <t>Carvajal tecnología y servicios S.A.S.S5_ETP (accesorio)_68</t>
  </si>
  <si>
    <t>Carvajal tecnología y servicios S.A.S.S5_ETP (accesorio)_69</t>
  </si>
  <si>
    <t>Carvajal tecnología y servicios S.A.S.S5_ETP (accesorio)_70</t>
  </si>
  <si>
    <t>Carvajal tecnología y servicios S.A.S.S5_ETP (accesorio)_71</t>
  </si>
  <si>
    <t>Carvajal tecnología y servicios S.A.S.S5_ETP (accesorio)_72</t>
  </si>
  <si>
    <t>Carvajal tecnología y servicios S.A.S.S5_ETP (accesorio)_73</t>
  </si>
  <si>
    <t>Carvajal tecnología y servicios S.A.S.S5_ETP (accesorio)_74</t>
  </si>
  <si>
    <t>Carvajal tecnología y servicios S.A.S.S5_ETP (accesorio)_75</t>
  </si>
  <si>
    <t>Carvajal tecnología y servicios S.A.S.S5_ETP (accesorio)_76</t>
  </si>
  <si>
    <t>Carvajal tecnología y servicios S.A.S.S5_ETP (accesorio)_77</t>
  </si>
  <si>
    <t>Carvajal tecnología y servicios S.A.S.S5_ETP (accesorio)_78</t>
  </si>
  <si>
    <t>Carvajal tecnología y servicios S.A.S.S5_ETP (accesorio)_79</t>
  </si>
  <si>
    <t>Carvajal tecnología y servicios S.A.S.S5_ETP (accesorio)_80</t>
  </si>
  <si>
    <t>Carvajal tecnología y servicios S.A.S.S5_ETP (accesorio)_81</t>
  </si>
  <si>
    <t>Carvajal tecnología y servicios S.A.S.S5_ETP (accesorio)_82</t>
  </si>
  <si>
    <t>Carvajal tecnología y servicios S.A.S.S5_ETP (accesorio)_83</t>
  </si>
  <si>
    <t>Carvajal tecnología y servicios S.A.S.S5_ETP (accesorio)_84</t>
  </si>
  <si>
    <t>Carvajal tecnología y servicios S.A.S.S5_ETP (accesorio)_85</t>
  </si>
  <si>
    <t>Carvajal tecnología y servicios S.A.S.S5_ETP (accesorio)_86</t>
  </si>
  <si>
    <t>Carvajal tecnología y servicios S.A.S.S5_ETP (accesorio)_87</t>
  </si>
  <si>
    <t>Carvajal tecnología y servicios S.A.S.S5_ETP (accesorio)_88</t>
  </si>
  <si>
    <t>Carvajal tecnología y servicios S.A.S.S5_ETP (accesorio)_89</t>
  </si>
  <si>
    <t>Carvajal tecnología y servicios S.A.S.S5_Servicio_90</t>
  </si>
  <si>
    <t>Carvajal tecnología y servicios S.A.S.S5_Servicio_91</t>
  </si>
  <si>
    <t>Carvajal tecnología y servicios S.A.S.S5_Servicio_92</t>
  </si>
  <si>
    <t>Carvajal tecnología y servicios S.A.S.S5_Servicio_93</t>
  </si>
  <si>
    <t>Carvajal tecnología y servicios S.A.S.S5_Servicio_94</t>
  </si>
  <si>
    <t>Carvajal tecnología y servicios S.A.S.S5_Servicio_95</t>
  </si>
  <si>
    <t>Carvajal tecnología y servicios S.A.S.S5_Servicio_97</t>
  </si>
  <si>
    <t>Carvajal tecnología y servicios S.A.S.S5_Servicio_98</t>
  </si>
  <si>
    <t>Carvajal tecnología y servicios S.A.S.S5_Servicio_99</t>
  </si>
  <si>
    <t>Carvajal tecnología y servicios S.A.S.S5_Servicio_100</t>
  </si>
  <si>
    <t>Carvajal tecnología y servicios S.A.S.S5_Servicio_101</t>
  </si>
  <si>
    <t>Carvajal tecnología y servicios S.A.S.S5_Servicio_102</t>
  </si>
  <si>
    <t>Carvajal tecnología y servicios S.A.S.S5_Servicio_103</t>
  </si>
  <si>
    <t>Carvajal tecnología y servicios S.A.S.S5_Servicio_104</t>
  </si>
  <si>
    <t>Carvajal tecnología y servicios S.A.S.S5_Servicio_105</t>
  </si>
  <si>
    <t>Carvajal tecnología y servicios S.A.S.S5_Servicio_106</t>
  </si>
  <si>
    <t>Carvajal tecnología y servicios S.A.S.S5_Servicio_107</t>
  </si>
  <si>
    <t>Carvajal tecnología y servicios S.A.S.S5_Servicio_108</t>
  </si>
  <si>
    <t>Carvajal tecnología y servicios S.A.S.S5_Servicio_109</t>
  </si>
  <si>
    <t>Carvajal tecnología y servicios S.A.S.S5_Servicio_110</t>
  </si>
  <si>
    <t>Carvajal tecnología y servicios S.A.S.S5_Servicio_111</t>
  </si>
  <si>
    <t>Carvajal tecnología y servicios S.A.S.S5_Servicio_112</t>
  </si>
  <si>
    <t>Carvajal tecnología y servicios S.A.S.S5_Servicio_113</t>
  </si>
  <si>
    <t>Carvajal tecnología y servicios S.A.S.S5_Servicio_114</t>
  </si>
  <si>
    <t>Carvajal tecnología y servicios S.A.S.S5_Servicio_115</t>
  </si>
  <si>
    <t>Carvajal tecnología y servicios S.A.S.S5_Servicio_116</t>
  </si>
  <si>
    <t>Carvajal tecnología y servicios S.A.S.S5_Servicio_117</t>
  </si>
  <si>
    <t>Carvajal tecnología y servicios S.A.S.S5_Servicio_118</t>
  </si>
  <si>
    <t>Carvajal tecnología y servicios S.A.S.S5_Servicio_119</t>
  </si>
  <si>
    <t>Carvajal tecnología y servicios S.A.S.S5_Servicio_120</t>
  </si>
  <si>
    <t>Carvajal tecnología y servicios S.A.S.S5_Servicio_121</t>
  </si>
  <si>
    <t>Carvajal tecnología y servicios S.A.S.S5_Servicio_122</t>
  </si>
  <si>
    <t>Carvajal tecnología y servicios S.A.S.S5_Servicio_123</t>
  </si>
  <si>
    <t>Carvajal tecnología y servicios S.A.S.S5_Servicio_127</t>
  </si>
  <si>
    <t>Carvajal tecnología y servicios S.A.S.S5_Servicio_128</t>
  </si>
  <si>
    <t>Carvajal tecnología y servicios S.A.S.S5_Servicio_129</t>
  </si>
  <si>
    <t>Carvajal tecnología y servicios S.A.S.S5_Servicio_130</t>
  </si>
  <si>
    <t>Carvajal tecnología y servicios S.A.S.S5_Servicio_131</t>
  </si>
  <si>
    <t>Carvajal tecnología y servicios S.A.S.S5_Servicio_132</t>
  </si>
  <si>
    <t>Carvajal tecnología y servicios S.A.S.S5_Servicio_133</t>
  </si>
  <si>
    <t>Carvajal tecnología y servicios S.A.S.S5_Servicio_134</t>
  </si>
  <si>
    <t>Carvajal tecnología y servicios S.A.S.S5_Servicio_135</t>
  </si>
  <si>
    <t>Carvajal tecnología y servicios S.A.S.S5_Servicio_136</t>
  </si>
  <si>
    <t>Carvajal tecnología y servicios S.A.S.S5_Servicio_137</t>
  </si>
  <si>
    <t>Carvajal tecnología y servicios S.A.S.S5_Servicio_138</t>
  </si>
  <si>
    <t>Carvajal tecnología y servicios S.A.S.S5_Servicio_139</t>
  </si>
  <si>
    <t>Carvajal tecnología y servicios S.A.S.S5_Servicio_140</t>
  </si>
  <si>
    <t>Carvajal tecnología y servicios S.A.S.S5_Servicio_141</t>
  </si>
  <si>
    <t>Carvajal tecnología y servicios S.A.S.S5_Servicio_142</t>
  </si>
  <si>
    <t>Carvajal tecnología y servicios S.A.S.S5_Servicio_143</t>
  </si>
  <si>
    <t>Carvajal tecnología y servicios S.A.S.S5_Servicio_144</t>
  </si>
  <si>
    <t>Carvajal tecnología y servicios S.A.S.S5_Servicio_145</t>
  </si>
  <si>
    <t>Carvajal tecnología y servicios S.A.S.S5_Servicio_146</t>
  </si>
  <si>
    <t>Carvajal tecnología y servicios S.A.S.S5_Servicio_147</t>
  </si>
  <si>
    <t>Carvajal tecnología y servicios S.A.S.S5_Servicio_148</t>
  </si>
  <si>
    <t>Carvajal tecnología y servicios S.A.S.S5_Servicio_149</t>
  </si>
  <si>
    <t>Carvajal tecnología y servicios S.A.S.S5_Servicio_150</t>
  </si>
  <si>
    <t>Carvajal tecnología y servicios S.A.S.S5_Servicio_151</t>
  </si>
  <si>
    <t>Carvajal tecnología y servicios S.A.S.S5_Servicio_152</t>
  </si>
  <si>
    <t>Carvajal tecnología y servicios S.A.S.S5_Servicio_153</t>
  </si>
  <si>
    <t>Carvajal tecnología y servicios S.A.S.S5_Servicio_154</t>
  </si>
  <si>
    <t>Carvajal tecnología y servicios S.A.S.S5_Servicio_155</t>
  </si>
  <si>
    <t>Carvajal tecnología y servicios S.A.S.S5_Servicio_156</t>
  </si>
  <si>
    <t>Carvajal tecnología y servicios S.A.S.S5_Servicio_157</t>
  </si>
  <si>
    <t>Carvajal tecnología y servicios S.A.S.S5_Servicio_158</t>
  </si>
  <si>
    <t>Carvajal tecnología y servicios S.A.S.S5_Servicio_159</t>
  </si>
  <si>
    <t>Carvajal tecnología y servicios S.A.S.S5_Servicio_160</t>
  </si>
  <si>
    <t>Carvajal tecnología y servicios S.A.S.S5_Servicio_161</t>
  </si>
  <si>
    <t>Carvajal tecnología y servicios S.A.S.S5_Servicio_162</t>
  </si>
  <si>
    <t>Carvajal tecnología y servicios S.A.S.S5_Servicio_163</t>
  </si>
  <si>
    <t>Carvajal tecnología y servicios S.A.S.S5_Servicio_164</t>
  </si>
  <si>
    <t>Carvajal tecnología y servicios S.A.S.S5_Servicio_165</t>
  </si>
  <si>
    <t>Carvajal tecnología y servicios S.A.S.S5_Servicio_166</t>
  </si>
  <si>
    <t>Carvajal tecnología y servicios S.A.S.S5_Servicio_167</t>
  </si>
  <si>
    <t>Carvajal tecnología y servicios S.A.S.S5_Servicio_168</t>
  </si>
  <si>
    <t>Carvajal tecnología y servicios S.A.S.S5_Servicio_169</t>
  </si>
  <si>
    <t>Carvajal tecnología y servicios S.A.S.S5_Servicio_170</t>
  </si>
  <si>
    <t>Carvajal tecnología y servicios S.A.S.S5_Servicio_171</t>
  </si>
  <si>
    <t>Uniples S.A.S5_ETP_1</t>
  </si>
  <si>
    <t>Uniples S.A.S5_ETP_2</t>
  </si>
  <si>
    <t>Uniples S.A.S5_ETP_3</t>
  </si>
  <si>
    <t>Uniples S.A.S5_ETP_4</t>
  </si>
  <si>
    <t>Uniples S.A.S5_ETP_5</t>
  </si>
  <si>
    <t>Uniples S.A.S5_ETP_6</t>
  </si>
  <si>
    <t>Uniples S.A.S5_ETP_7</t>
  </si>
  <si>
    <t>Uniples S.A.S5_ETP_8</t>
  </si>
  <si>
    <t>Uniples S.A.S5_ETP_9</t>
  </si>
  <si>
    <t>Uniples S.A.S5_ETP_13</t>
  </si>
  <si>
    <t>Uniples S.A.S5_ETP_14</t>
  </si>
  <si>
    <t>Uniples S.A.S5_ETP_15</t>
  </si>
  <si>
    <t>Uniples S.A.S5_ETP_16</t>
  </si>
  <si>
    <t>Uniples S.A.S5_ETP_17</t>
  </si>
  <si>
    <t>Uniples S.A.S5_ETP_18</t>
  </si>
  <si>
    <t>Uniples S.A.S5_ETP_19</t>
  </si>
  <si>
    <t>Uniples S.A.S5_ETP_20</t>
  </si>
  <si>
    <t>Uniples S.A.S5_ETP_21</t>
  </si>
  <si>
    <t>Uniples S.A.S5_ETP_22</t>
  </si>
  <si>
    <t>Uniples S.A.S5_ETP_23</t>
  </si>
  <si>
    <t>Uniples S.A.S5_ETP_24</t>
  </si>
  <si>
    <t>Uniples S.A.S5_ETP_25</t>
  </si>
  <si>
    <t>Uniples S.A.S5_ETP_26</t>
  </si>
  <si>
    <t>Uniples S.A.S5_ETP_27</t>
  </si>
  <si>
    <t>Uniples S.A.S5_ETP_28</t>
  </si>
  <si>
    <t>Uniples S.A.S5_ETP_29</t>
  </si>
  <si>
    <t>Uniples S.A.S5_ETP_30</t>
  </si>
  <si>
    <t>Uniples S.A.S5_ETP_31</t>
  </si>
  <si>
    <t>Uniples S.A.S5_ETP_32</t>
  </si>
  <si>
    <t>Uniples S.A.S5_ETP_33</t>
  </si>
  <si>
    <t>Uniples S.A.S5_ETP_34</t>
  </si>
  <si>
    <t>Uniples S.A.S5_ETP_35</t>
  </si>
  <si>
    <t>Uniples S.A.S5_ETP_36</t>
  </si>
  <si>
    <t>Uniples S.A.S5_ETP_37</t>
  </si>
  <si>
    <t>Uniples S.A.S5_ETP_38</t>
  </si>
  <si>
    <t>Uniples S.A.S5_ETP_39</t>
  </si>
  <si>
    <t>Uniples S.A.S5_ETP_40</t>
  </si>
  <si>
    <t>Uniples S.A.S5_ETP_41</t>
  </si>
  <si>
    <t>Uniples S.A.S5_ETP_42</t>
  </si>
  <si>
    <t>Uniples S.A.S5_ETP_43</t>
  </si>
  <si>
    <t>Uniples S.A.S5_ETP_44</t>
  </si>
  <si>
    <t>Uniples S.A.S5_ETP_45</t>
  </si>
  <si>
    <t>Uniples S.A.S5_ETP_46</t>
  </si>
  <si>
    <t>Uniples S.A.S5_ETP_47</t>
  </si>
  <si>
    <t>Uniples S.A.S5_ETP_48</t>
  </si>
  <si>
    <t>Uniples S.A.S5_ETP_49</t>
  </si>
  <si>
    <t>Uniples S.A.S5_ETP_50</t>
  </si>
  <si>
    <t>Uniples S.A.S5_ETP_51</t>
  </si>
  <si>
    <t>Uniples S.A.S5_ETP_52</t>
  </si>
  <si>
    <t>Uniples S.A.S5_ETP_53</t>
  </si>
  <si>
    <t>Uniples S.A.S5_ETP_54</t>
  </si>
  <si>
    <t>Uniples S.A.S5_ETP_55</t>
  </si>
  <si>
    <t>Uniples S.A.S5_ETP_56</t>
  </si>
  <si>
    <t>Uniples S.A.S5_ETP_57</t>
  </si>
  <si>
    <t>Uniples S.A.S5_ETP (accesorio)_58</t>
  </si>
  <si>
    <t>Uniples S.A.S5_ETP (accesorio)_59</t>
  </si>
  <si>
    <t>Uniples S.A.S5_ETP (accesorio)_60</t>
  </si>
  <si>
    <t>Uniples S.A.S5_ETP (accesorio)_61</t>
  </si>
  <si>
    <t>Uniples S.A.S5_ETP (accesorio)_63</t>
  </si>
  <si>
    <t>Uniples S.A.S5_ETP (accesorio)_64</t>
  </si>
  <si>
    <t>Uniples S.A.S5_ETP (accesorio)_65</t>
  </si>
  <si>
    <t>Uniples S.A.S5_ETP (accesorio)_66</t>
  </si>
  <si>
    <t>Uniples S.A.S5_ETP (accesorio)_67</t>
  </si>
  <si>
    <t>Uniples S.A.S5_ETP (accesorio)_68</t>
  </si>
  <si>
    <t>Uniples S.A.S5_ETP (accesorio)_69</t>
  </si>
  <si>
    <t>Uniples S.A.S5_ETP (accesorio)_70</t>
  </si>
  <si>
    <t>Uniples S.A.S5_ETP (accesorio)_71</t>
  </si>
  <si>
    <t>Uniples S.A.S5_ETP (accesorio)_72</t>
  </si>
  <si>
    <t>Uniples S.A.S5_ETP (accesorio)_73</t>
  </si>
  <si>
    <t>Uniples S.A.S5_ETP (accesorio)_74</t>
  </si>
  <si>
    <t>Uniples S.A.S5_ETP (accesorio)_75</t>
  </si>
  <si>
    <t>Uniples S.A.S5_ETP (accesorio)_76</t>
  </si>
  <si>
    <t>Uniples S.A.S5_ETP (accesorio)_77</t>
  </si>
  <si>
    <t>Uniples S.A.S5_ETP (accesorio)_78</t>
  </si>
  <si>
    <t>Uniples S.A.S5_ETP (accesorio)_79</t>
  </si>
  <si>
    <t>Uniples S.A.S5_ETP (accesorio)_80</t>
  </si>
  <si>
    <t>Uniples S.A.S5_ETP (accesorio)_81</t>
  </si>
  <si>
    <t>Uniples S.A.S5_ETP (accesorio)_82</t>
  </si>
  <si>
    <t>Uniples S.A.S5_ETP (accesorio)_83</t>
  </si>
  <si>
    <t>Uniples S.A.S5_ETP (accesorio)_84</t>
  </si>
  <si>
    <t>Uniples S.A.S5_ETP (accesorio)_85</t>
  </si>
  <si>
    <t>Uniples S.A.S5_ETP (accesorio)_86</t>
  </si>
  <si>
    <t>Uniples S.A.S5_ETP (accesorio)_87</t>
  </si>
  <si>
    <t>Uniples S.A.S5_ETP (accesorio)_88</t>
  </si>
  <si>
    <t>Uniples S.A.S5_ETP (accesorio)_89</t>
  </si>
  <si>
    <t>Uniples S.A.S5_Servicio_90</t>
  </si>
  <si>
    <t>Uniples S.A.S5_Servicio_91</t>
  </si>
  <si>
    <t>Uniples S.A.S5_Servicio_92</t>
  </si>
  <si>
    <t>Uniples S.A.S5_Servicio_93</t>
  </si>
  <si>
    <t>Uniples S.A.S5_Servicio_94</t>
  </si>
  <si>
    <t>Uniples S.A.S5_Servicio_95</t>
  </si>
  <si>
    <t>Uniples S.A.S5_Servicio_97</t>
  </si>
  <si>
    <t>Uniples S.A.S5_Servicio_98</t>
  </si>
  <si>
    <t>Uniples S.A.S5_Servicio_99</t>
  </si>
  <si>
    <t>Uniples S.A.S5_Servicio_100</t>
  </si>
  <si>
    <t>Uniples S.A.S5_Servicio_101</t>
  </si>
  <si>
    <t>Uniples S.A.S5_Servicio_102</t>
  </si>
  <si>
    <t>Uniples S.A.S5_Servicio_103</t>
  </si>
  <si>
    <t>Uniples S.A.S5_Servicio_104</t>
  </si>
  <si>
    <t>Uniples S.A.S5_Servicio_105</t>
  </si>
  <si>
    <t>Uniples S.A.S5_Servicio_106</t>
  </si>
  <si>
    <t>Uniples S.A.S5_Servicio_107</t>
  </si>
  <si>
    <t>Uniples S.A.S5_Servicio_108</t>
  </si>
  <si>
    <t>Uniples S.A.S5_Servicio_109</t>
  </si>
  <si>
    <t>Uniples S.A.S5_Servicio_110</t>
  </si>
  <si>
    <t>Uniples S.A.S5_Servicio_111</t>
  </si>
  <si>
    <t>Uniples S.A.S5_Servicio_112</t>
  </si>
  <si>
    <t>Uniples S.A.S5_Servicio_113</t>
  </si>
  <si>
    <t>Uniples S.A.S5_Servicio_114</t>
  </si>
  <si>
    <t>Uniples S.A.S5_Servicio_115</t>
  </si>
  <si>
    <t>Uniples S.A.S5_Servicio_116</t>
  </si>
  <si>
    <t>Uniples S.A.S5_Servicio_117</t>
  </si>
  <si>
    <t>Uniples S.A.S5_Servicio_118</t>
  </si>
  <si>
    <t>Uniples S.A.S5_Servicio_119</t>
  </si>
  <si>
    <t>Uniples S.A.S5_Servicio_120</t>
  </si>
  <si>
    <t>Uniples S.A.S5_Servicio_121</t>
  </si>
  <si>
    <t>Uniples S.A.S5_Servicio_122</t>
  </si>
  <si>
    <t>Uniples S.A.S5_Servicio_123</t>
  </si>
  <si>
    <t>Uniples S.A.S5_Servicio_127</t>
  </si>
  <si>
    <t>Uniples S.A.S5_Servicio_128</t>
  </si>
  <si>
    <t>Uniples S.A.S5_Servicio_129</t>
  </si>
  <si>
    <t>Uniples S.A.S5_Servicio_130</t>
  </si>
  <si>
    <t>Uniples S.A.S5_Servicio_131</t>
  </si>
  <si>
    <t>Uniples S.A.S5_Servicio_132</t>
  </si>
  <si>
    <t>Uniples S.A.S5_Servicio_133</t>
  </si>
  <si>
    <t>Uniples S.A.S5_Servicio_134</t>
  </si>
  <si>
    <t>Uniples S.A.S5_Servicio_135</t>
  </si>
  <si>
    <t>Uniples S.A.S5_Servicio_136</t>
  </si>
  <si>
    <t>Uniples S.A.S5_Servicio_137</t>
  </si>
  <si>
    <t>Uniples S.A.S5_Servicio_138</t>
  </si>
  <si>
    <t>Uniples S.A.S5_Servicio_139</t>
  </si>
  <si>
    <t>Uniples S.A.S5_Servicio_140</t>
  </si>
  <si>
    <t>Uniples S.A.S5_Servicio_141</t>
  </si>
  <si>
    <t>Uniples S.A.S5_Servicio_142</t>
  </si>
  <si>
    <t>Uniples S.A.S5_Servicio_143</t>
  </si>
  <si>
    <t>Uniples S.A.S5_Servicio_144</t>
  </si>
  <si>
    <t>Uniples S.A.S5_Servicio_145</t>
  </si>
  <si>
    <t>Uniples S.A.S5_Servicio_146</t>
  </si>
  <si>
    <t>Uniples S.A.S5_Servicio_147</t>
  </si>
  <si>
    <t>Uniples S.A.S5_Servicio_148</t>
  </si>
  <si>
    <t>Uniples S.A.S5_Servicio_149</t>
  </si>
  <si>
    <t>Uniples S.A.S5_Servicio_150</t>
  </si>
  <si>
    <t>Uniples S.A.S5_Servicio_151</t>
  </si>
  <si>
    <t>Uniples S.A.S5_Servicio_152</t>
  </si>
  <si>
    <t>Uniples S.A.S5_Servicio_153</t>
  </si>
  <si>
    <t>Uniples S.A.S5_Servicio_154</t>
  </si>
  <si>
    <t>Uniples S.A.S5_Servicio_155</t>
  </si>
  <si>
    <t>Uniples S.A.S5_Servicio_156</t>
  </si>
  <si>
    <t>Uniples S.A.S5_Servicio_157</t>
  </si>
  <si>
    <t>Uniples S.A.S5_Servicio_158</t>
  </si>
  <si>
    <t>Uniples S.A.S5_Servicio_159</t>
  </si>
  <si>
    <t>Uniples S.A.S5_Servicio_160</t>
  </si>
  <si>
    <t>Uniples S.A.S5_Servicio_161</t>
  </si>
  <si>
    <t>Uniples S.A.S5_Servicio_162</t>
  </si>
  <si>
    <t>Uniples S.A.S5_Servicio_163</t>
  </si>
  <si>
    <t>Uniples S.A.S5_Servicio_164</t>
  </si>
  <si>
    <t>Uniples S.A.S5_Servicio_165</t>
  </si>
  <si>
    <t>Uniples S.A.S5_Servicio_166</t>
  </si>
  <si>
    <t>Uniples S.A.S5_Servicio_167</t>
  </si>
  <si>
    <t>Uniples S.A.S5_Servicio_168</t>
  </si>
  <si>
    <t>Uniples S.A.S5_Servicio_169</t>
  </si>
  <si>
    <t>Uniples S.A.S5_Servicio_170</t>
  </si>
  <si>
    <t>Uniples S.A.S5_Servicio_171</t>
  </si>
  <si>
    <t>UT CCE TecnológicoS5_ETP_1</t>
  </si>
  <si>
    <t>UT CCE TecnológicoS5_ETP_2</t>
  </si>
  <si>
    <t>UT CCE TecnológicoS5_ETP_3</t>
  </si>
  <si>
    <t>UT CCE TecnológicoS5_ETP_4</t>
  </si>
  <si>
    <t>UT CCE TecnológicoS5_ETP_5</t>
  </si>
  <si>
    <t>UT CCE TecnológicoS5_ETP_6</t>
  </si>
  <si>
    <t>UT CCE TecnológicoS5_ETP_7</t>
  </si>
  <si>
    <t>UT CCE TecnológicoS5_ETP_8</t>
  </si>
  <si>
    <t>UT CCE TecnológicoS5_ETP_9</t>
  </si>
  <si>
    <t>UT CCE TecnológicoS5_ETP_13</t>
  </si>
  <si>
    <t>UT CCE TecnológicoS5_ETP_14</t>
  </si>
  <si>
    <t>UT CCE TecnológicoS5_ETP_15</t>
  </si>
  <si>
    <t>UT CCE TecnológicoS5_ETP_16</t>
  </si>
  <si>
    <t>UT CCE TecnológicoS5_ETP_17</t>
  </si>
  <si>
    <t>UT CCE TecnológicoS5_ETP_18</t>
  </si>
  <si>
    <t>UT CCE TecnológicoS5_ETP_19</t>
  </si>
  <si>
    <t>UT CCE TecnológicoS5_ETP_20</t>
  </si>
  <si>
    <t>UT CCE TecnológicoS5_ETP_21</t>
  </si>
  <si>
    <t>UT CCE TecnológicoS5_ETP_22</t>
  </si>
  <si>
    <t>UT CCE TecnológicoS5_ETP_23</t>
  </si>
  <si>
    <t>UT CCE TecnológicoS5_ETP_24</t>
  </si>
  <si>
    <t>UT CCE TecnológicoS5_ETP_25</t>
  </si>
  <si>
    <t>UT CCE TecnológicoS5_ETP_26</t>
  </si>
  <si>
    <t>UT CCE TecnológicoS5_ETP_27</t>
  </si>
  <si>
    <t>UT CCE TecnológicoS5_ETP_28</t>
  </si>
  <si>
    <t>UT CCE TecnológicoS5_ETP_29</t>
  </si>
  <si>
    <t>UT CCE TecnológicoS5_ETP_30</t>
  </si>
  <si>
    <t>UT CCE TecnológicoS5_ETP_31</t>
  </si>
  <si>
    <t>UT CCE TecnológicoS5_ETP_32</t>
  </si>
  <si>
    <t>UT CCE TecnológicoS5_ETP_33</t>
  </si>
  <si>
    <t>UT CCE TecnológicoS5_ETP_34</t>
  </si>
  <si>
    <t>UT CCE TecnológicoS5_ETP_35</t>
  </si>
  <si>
    <t>UT CCE TecnológicoS5_ETP_36</t>
  </si>
  <si>
    <t>UT CCE TecnológicoS5_ETP_37</t>
  </si>
  <si>
    <t>UT CCE TecnológicoS5_ETP_38</t>
  </si>
  <si>
    <t>UT CCE TecnológicoS5_ETP_39</t>
  </si>
  <si>
    <t>UT CCE TecnológicoS5_ETP_40</t>
  </si>
  <si>
    <t>UT CCE TecnológicoS5_ETP_41</t>
  </si>
  <si>
    <t>UT CCE TecnológicoS5_ETP_42</t>
  </si>
  <si>
    <t>UT CCE TecnológicoS5_ETP_43</t>
  </si>
  <si>
    <t>UT CCE TecnológicoS5_ETP_44</t>
  </si>
  <si>
    <t>UT CCE TecnológicoS5_ETP_45</t>
  </si>
  <si>
    <t>UT CCE TecnológicoS5_ETP_46</t>
  </si>
  <si>
    <t>UT CCE TecnológicoS5_ETP_47</t>
  </si>
  <si>
    <t>UT CCE TecnológicoS5_ETP_48</t>
  </si>
  <si>
    <t>UT CCE TecnológicoS5_ETP_49</t>
  </si>
  <si>
    <t>UT CCE TecnológicoS5_ETP_50</t>
  </si>
  <si>
    <t>UT CCE TecnológicoS5_ETP_51</t>
  </si>
  <si>
    <t>UT CCE TecnológicoS5_ETP_52</t>
  </si>
  <si>
    <t>UT CCE TecnológicoS5_ETP_53</t>
  </si>
  <si>
    <t>UT CCE TecnológicoS5_ETP_54</t>
  </si>
  <si>
    <t>UT CCE TecnológicoS5_ETP_55</t>
  </si>
  <si>
    <t>UT CCE TecnológicoS5_ETP_56</t>
  </si>
  <si>
    <t>UT CCE TecnológicoS5_ETP_57</t>
  </si>
  <si>
    <t>UT CCE TecnológicoS5_ETP (accesorio)_58</t>
  </si>
  <si>
    <t>UT CCE TecnológicoS5_ETP (accesorio)_59</t>
  </si>
  <si>
    <t>UT CCE TecnológicoS5_ETP (accesorio)_60</t>
  </si>
  <si>
    <t>UT CCE TecnológicoS5_ETP (accesorio)_61</t>
  </si>
  <si>
    <t>UT CCE TecnológicoS5_ETP (accesorio)_63</t>
  </si>
  <si>
    <t>UT CCE TecnológicoS5_ETP (accesorio)_64</t>
  </si>
  <si>
    <t>UT CCE TecnológicoS5_ETP (accesorio)_65</t>
  </si>
  <si>
    <t>UT CCE TecnológicoS5_ETP (accesorio)_66</t>
  </si>
  <si>
    <t>UT CCE TecnológicoS5_ETP (accesorio)_67</t>
  </si>
  <si>
    <t>UT CCE TecnológicoS5_ETP (accesorio)_68</t>
  </si>
  <si>
    <t>UT CCE TecnológicoS5_ETP (accesorio)_69</t>
  </si>
  <si>
    <t>UT CCE TecnológicoS5_ETP (accesorio)_70</t>
  </si>
  <si>
    <t>UT CCE TecnológicoS5_ETP (accesorio)_71</t>
  </si>
  <si>
    <t>UT CCE TecnológicoS5_ETP (accesorio)_72</t>
  </si>
  <si>
    <t>UT CCE TecnológicoS5_ETP (accesorio)_73</t>
  </si>
  <si>
    <t>UT CCE TecnológicoS5_ETP (accesorio)_74</t>
  </si>
  <si>
    <t>UT CCE TecnológicoS5_ETP (accesorio)_75</t>
  </si>
  <si>
    <t>UT CCE TecnológicoS5_ETP (accesorio)_76</t>
  </si>
  <si>
    <t>UT CCE TecnológicoS5_ETP (accesorio)_77</t>
  </si>
  <si>
    <t>UT CCE TecnológicoS5_ETP (accesorio)_78</t>
  </si>
  <si>
    <t>UT CCE TecnológicoS5_ETP (accesorio)_79</t>
  </si>
  <si>
    <t>UT CCE TecnológicoS5_ETP (accesorio)_80</t>
  </si>
  <si>
    <t>UT CCE TecnológicoS5_ETP (accesorio)_81</t>
  </si>
  <si>
    <t>UT CCE TecnológicoS5_ETP (accesorio)_82</t>
  </si>
  <si>
    <t>UT CCE TecnológicoS5_ETP (accesorio)_83</t>
  </si>
  <si>
    <t>UT CCE TecnológicoS5_ETP (accesorio)_84</t>
  </si>
  <si>
    <t>UT CCE TecnológicoS5_ETP (accesorio)_85</t>
  </si>
  <si>
    <t>UT CCE TecnológicoS5_ETP (accesorio)_86</t>
  </si>
  <si>
    <t>UT CCE TecnológicoS5_ETP (accesorio)_87</t>
  </si>
  <si>
    <t>UT CCE TecnológicoS5_ETP (accesorio)_88</t>
  </si>
  <si>
    <t>UT CCE TecnológicoS5_ETP (accesorio)_89</t>
  </si>
  <si>
    <t>UT CCE TecnológicoS5_Servicio_90</t>
  </si>
  <si>
    <t>UT CCE TecnológicoS5_Servicio_91</t>
  </si>
  <si>
    <t>UT CCE TecnológicoS5_Servicio_92</t>
  </si>
  <si>
    <t>UT CCE TecnológicoS5_Servicio_93</t>
  </si>
  <si>
    <t>UT CCE TecnológicoS5_Servicio_94</t>
  </si>
  <si>
    <t>UT CCE TecnológicoS5_Servicio_95</t>
  </si>
  <si>
    <t>UT CCE TecnológicoS5_Servicio_97</t>
  </si>
  <si>
    <t>UT CCE TecnológicoS5_Servicio_98</t>
  </si>
  <si>
    <t>UT CCE TecnológicoS5_Servicio_99</t>
  </si>
  <si>
    <t>UT CCE TecnológicoS5_Servicio_100</t>
  </si>
  <si>
    <t>UT CCE TecnológicoS5_Servicio_101</t>
  </si>
  <si>
    <t>UT CCE TecnológicoS5_Servicio_102</t>
  </si>
  <si>
    <t>UT CCE TecnológicoS5_Servicio_103</t>
  </si>
  <si>
    <t>UT CCE TecnológicoS5_Servicio_104</t>
  </si>
  <si>
    <t>UT CCE TecnológicoS5_Servicio_105</t>
  </si>
  <si>
    <t>UT CCE TecnológicoS5_Servicio_106</t>
  </si>
  <si>
    <t>UT CCE TecnológicoS5_Servicio_107</t>
  </si>
  <si>
    <t>UT CCE TecnológicoS5_Servicio_108</t>
  </si>
  <si>
    <t>UT CCE TecnológicoS5_Servicio_109</t>
  </si>
  <si>
    <t>UT CCE TecnológicoS5_Servicio_110</t>
  </si>
  <si>
    <t>UT CCE TecnológicoS5_Servicio_111</t>
  </si>
  <si>
    <t>UT CCE TecnológicoS5_Servicio_112</t>
  </si>
  <si>
    <t>UT CCE TecnológicoS5_Servicio_113</t>
  </si>
  <si>
    <t>UT CCE TecnológicoS5_Servicio_114</t>
  </si>
  <si>
    <t>UT CCE TecnológicoS5_Servicio_115</t>
  </si>
  <si>
    <t>UT CCE TecnológicoS5_Servicio_116</t>
  </si>
  <si>
    <t>UT CCE TecnológicoS5_Servicio_117</t>
  </si>
  <si>
    <t>UT CCE TecnológicoS5_Servicio_118</t>
  </si>
  <si>
    <t>UT CCE TecnológicoS5_Servicio_119</t>
  </si>
  <si>
    <t>UT CCE TecnológicoS5_Servicio_120</t>
  </si>
  <si>
    <t>UT CCE TecnológicoS5_Servicio_121</t>
  </si>
  <si>
    <t>UT CCE TecnológicoS5_Servicio_122</t>
  </si>
  <si>
    <t>UT CCE TecnológicoS5_Servicio_123</t>
  </si>
  <si>
    <t>UT CCE TecnológicoS5_Servicio_127</t>
  </si>
  <si>
    <t>UT CCE TecnológicoS5_Servicio_128</t>
  </si>
  <si>
    <t>UT CCE TecnológicoS5_Servicio_129</t>
  </si>
  <si>
    <t>UT CCE TecnológicoS5_Servicio_130</t>
  </si>
  <si>
    <t>UT CCE TecnológicoS5_Servicio_131</t>
  </si>
  <si>
    <t>UT CCE TecnológicoS5_Servicio_132</t>
  </si>
  <si>
    <t>UT CCE TecnológicoS5_Servicio_133</t>
  </si>
  <si>
    <t>UT CCE TecnológicoS5_Servicio_134</t>
  </si>
  <si>
    <t>UT CCE TecnológicoS5_Servicio_135</t>
  </si>
  <si>
    <t>UT CCE TecnológicoS5_Servicio_136</t>
  </si>
  <si>
    <t>UT CCE TecnológicoS5_Servicio_137</t>
  </si>
  <si>
    <t>UT CCE TecnológicoS5_Servicio_138</t>
  </si>
  <si>
    <t>UT CCE TecnológicoS5_Servicio_139</t>
  </si>
  <si>
    <t>UT CCE TecnológicoS5_Servicio_140</t>
  </si>
  <si>
    <t>UT CCE TecnológicoS5_Servicio_141</t>
  </si>
  <si>
    <t>UT CCE TecnológicoS5_Servicio_142</t>
  </si>
  <si>
    <t>UT CCE TecnológicoS5_Servicio_143</t>
  </si>
  <si>
    <t>UT CCE TecnológicoS5_Servicio_144</t>
  </si>
  <si>
    <t>UT CCE TecnológicoS5_Servicio_145</t>
  </si>
  <si>
    <t>UT CCE TecnológicoS5_Servicio_146</t>
  </si>
  <si>
    <t>UT CCE TecnológicoS5_Servicio_147</t>
  </si>
  <si>
    <t>UT CCE TecnológicoS5_Servicio_148</t>
  </si>
  <si>
    <t>UT CCE TecnológicoS5_Servicio_149</t>
  </si>
  <si>
    <t>UT CCE TecnológicoS5_Servicio_150</t>
  </si>
  <si>
    <t>UT CCE TecnológicoS5_Servicio_151</t>
  </si>
  <si>
    <t>UT CCE TecnológicoS5_Servicio_152</t>
  </si>
  <si>
    <t>UT CCE TecnológicoS5_Servicio_153</t>
  </si>
  <si>
    <t>UT CCE TecnológicoS5_Servicio_154</t>
  </si>
  <si>
    <t>UT CCE TecnológicoS5_Servicio_155</t>
  </si>
  <si>
    <t>UT CCE TecnológicoS5_Servicio_156</t>
  </si>
  <si>
    <t>UT CCE TecnológicoS5_Servicio_157</t>
  </si>
  <si>
    <t>UT CCE TecnológicoS5_Servicio_158</t>
  </si>
  <si>
    <t>UT CCE TecnológicoS5_Servicio_159</t>
  </si>
  <si>
    <t>UT CCE TecnológicoS5_Servicio_160</t>
  </si>
  <si>
    <t>UT CCE TecnológicoS5_Servicio_161</t>
  </si>
  <si>
    <t>UT CCE TecnológicoS5_Servicio_162</t>
  </si>
  <si>
    <t>UT CCE TecnológicoS5_Servicio_163</t>
  </si>
  <si>
    <t>UT CCE TecnológicoS5_Servicio_164</t>
  </si>
  <si>
    <t>UT CCE TecnológicoS5_Servicio_165</t>
  </si>
  <si>
    <t>UT CCE TecnológicoS5_Servicio_166</t>
  </si>
  <si>
    <t>UT CCE TecnológicoS5_Servicio_167</t>
  </si>
  <si>
    <t>UT CCE TecnológicoS5_Servicio_168</t>
  </si>
  <si>
    <t>UT CCE TecnológicoS5_Servicio_169</t>
  </si>
  <si>
    <t>UT CCE TecnológicoS5_Servicio_170</t>
  </si>
  <si>
    <t>UT CCE TecnológicoS5_Servicio_171</t>
  </si>
  <si>
    <t>Redcomputo Ltda.S5_ETP_1</t>
  </si>
  <si>
    <t>Redcomputo Ltda.S5_ETP_2</t>
  </si>
  <si>
    <t>Redcomputo Ltda.S5_ETP_3</t>
  </si>
  <si>
    <t>Redcomputo Ltda.S5_ETP_4</t>
  </si>
  <si>
    <t>Redcomputo Ltda.S5_ETP_5</t>
  </si>
  <si>
    <t>Redcomputo Ltda.S5_ETP_6</t>
  </si>
  <si>
    <t>Redcomputo Ltda.S5_ETP_7</t>
  </si>
  <si>
    <t>Redcomputo Ltda.S5_ETP_8</t>
  </si>
  <si>
    <t>Redcomputo Ltda.S5_ETP_9</t>
  </si>
  <si>
    <t>Redcomputo Ltda.S5_ETP_13</t>
  </si>
  <si>
    <t>Redcomputo Ltda.S5_ETP_14</t>
  </si>
  <si>
    <t>Redcomputo Ltda.S5_ETP_15</t>
  </si>
  <si>
    <t>Redcomputo Ltda.S5_ETP_16</t>
  </si>
  <si>
    <t>Redcomputo Ltda.S5_ETP_17</t>
  </si>
  <si>
    <t>Redcomputo Ltda.S5_ETP_18</t>
  </si>
  <si>
    <t>Redcomputo Ltda.S5_ETP_19</t>
  </si>
  <si>
    <t>Redcomputo Ltda.S5_ETP_20</t>
  </si>
  <si>
    <t>Redcomputo Ltda.S5_ETP_21</t>
  </si>
  <si>
    <t>Redcomputo Ltda.S5_ETP_22</t>
  </si>
  <si>
    <t>Redcomputo Ltda.S5_ETP_23</t>
  </si>
  <si>
    <t>Redcomputo Ltda.S5_ETP_24</t>
  </si>
  <si>
    <t>Redcomputo Ltda.S5_ETP_25</t>
  </si>
  <si>
    <t>Redcomputo Ltda.S5_ETP_26</t>
  </si>
  <si>
    <t>Redcomputo Ltda.S5_ETP_27</t>
  </si>
  <si>
    <t>Redcomputo Ltda.S5_ETP_28</t>
  </si>
  <si>
    <t>Redcomputo Ltda.S5_ETP_29</t>
  </si>
  <si>
    <t>Redcomputo Ltda.S5_ETP_30</t>
  </si>
  <si>
    <t>Redcomputo Ltda.S5_ETP_31</t>
  </si>
  <si>
    <t>Redcomputo Ltda.S5_ETP_32</t>
  </si>
  <si>
    <t>Redcomputo Ltda.S5_ETP_33</t>
  </si>
  <si>
    <t>Redcomputo Ltda.S5_ETP_34</t>
  </si>
  <si>
    <t>Redcomputo Ltda.S5_ETP_35</t>
  </si>
  <si>
    <t>Redcomputo Ltda.S5_ETP_36</t>
  </si>
  <si>
    <t>Redcomputo Ltda.S5_ETP_37</t>
  </si>
  <si>
    <t>Redcomputo Ltda.S5_ETP_38</t>
  </si>
  <si>
    <t>Redcomputo Ltda.S5_ETP_39</t>
  </si>
  <si>
    <t>Redcomputo Ltda.S5_ETP_40</t>
  </si>
  <si>
    <t>Redcomputo Ltda.S5_ETP_41</t>
  </si>
  <si>
    <t>Redcomputo Ltda.S5_ETP_42</t>
  </si>
  <si>
    <t>Redcomputo Ltda.S5_ETP_43</t>
  </si>
  <si>
    <t>Redcomputo Ltda.S5_ETP_44</t>
  </si>
  <si>
    <t>Redcomputo Ltda.S5_ETP_45</t>
  </si>
  <si>
    <t>Redcomputo Ltda.S5_ETP_46</t>
  </si>
  <si>
    <t>Redcomputo Ltda.S5_ETP_47</t>
  </si>
  <si>
    <t>Redcomputo Ltda.S5_ETP_48</t>
  </si>
  <si>
    <t>Redcomputo Ltda.S5_ETP_49</t>
  </si>
  <si>
    <t>Redcomputo Ltda.S5_ETP_50</t>
  </si>
  <si>
    <t>Redcomputo Ltda.S5_ETP_51</t>
  </si>
  <si>
    <t>Redcomputo Ltda.S5_ETP_52</t>
  </si>
  <si>
    <t>Redcomputo Ltda.S5_ETP_53</t>
  </si>
  <si>
    <t>Redcomputo Ltda.S5_ETP_54</t>
  </si>
  <si>
    <t>Redcomputo Ltda.S5_ETP_55</t>
  </si>
  <si>
    <t>Redcomputo Ltda.S5_ETP_56</t>
  </si>
  <si>
    <t>Redcomputo Ltda.S5_ETP_57</t>
  </si>
  <si>
    <t>Redcomputo Ltda.S5_ETP (accesorio)_58</t>
  </si>
  <si>
    <t>Redcomputo Ltda.S5_ETP (accesorio)_59</t>
  </si>
  <si>
    <t>Redcomputo Ltda.S5_ETP (accesorio)_60</t>
  </si>
  <si>
    <t>Redcomputo Ltda.S5_ETP (accesorio)_61</t>
  </si>
  <si>
    <t>Redcomputo Ltda.S5_ETP (accesorio)_63</t>
  </si>
  <si>
    <t>Redcomputo Ltda.S5_ETP (accesorio)_64</t>
  </si>
  <si>
    <t>Redcomputo Ltda.S5_ETP (accesorio)_65</t>
  </si>
  <si>
    <t>Redcomputo Ltda.S5_ETP (accesorio)_66</t>
  </si>
  <si>
    <t>Redcomputo Ltda.S5_ETP (accesorio)_67</t>
  </si>
  <si>
    <t>Redcomputo Ltda.S5_ETP (accesorio)_68</t>
  </si>
  <si>
    <t>Redcomputo Ltda.S5_ETP (accesorio)_69</t>
  </si>
  <si>
    <t>Redcomputo Ltda.S5_ETP (accesorio)_70</t>
  </si>
  <si>
    <t>Redcomputo Ltda.S5_ETP (accesorio)_71</t>
  </si>
  <si>
    <t>Redcomputo Ltda.S5_ETP (accesorio)_72</t>
  </si>
  <si>
    <t>Redcomputo Ltda.S5_ETP (accesorio)_73</t>
  </si>
  <si>
    <t>Redcomputo Ltda.S5_ETP (accesorio)_74</t>
  </si>
  <si>
    <t>Redcomputo Ltda.S5_ETP (accesorio)_75</t>
  </si>
  <si>
    <t>Redcomputo Ltda.S5_ETP (accesorio)_76</t>
  </si>
  <si>
    <t>Redcomputo Ltda.S5_ETP (accesorio)_77</t>
  </si>
  <si>
    <t>Redcomputo Ltda.S5_ETP (accesorio)_78</t>
  </si>
  <si>
    <t>Redcomputo Ltda.S5_ETP (accesorio)_79</t>
  </si>
  <si>
    <t>Redcomputo Ltda.S5_ETP (accesorio)_80</t>
  </si>
  <si>
    <t>Redcomputo Ltda.S5_ETP (accesorio)_81</t>
  </si>
  <si>
    <t>Redcomputo Ltda.S5_ETP (accesorio)_82</t>
  </si>
  <si>
    <t>Redcomputo Ltda.S5_ETP (accesorio)_83</t>
  </si>
  <si>
    <t>Redcomputo Ltda.S5_ETP (accesorio)_84</t>
  </si>
  <si>
    <t>Redcomputo Ltda.S5_ETP (accesorio)_85</t>
  </si>
  <si>
    <t>Redcomputo Ltda.S5_ETP (accesorio)_86</t>
  </si>
  <si>
    <t>Redcomputo Ltda.S5_ETP (accesorio)_87</t>
  </si>
  <si>
    <t>Redcomputo Ltda.S5_ETP (accesorio)_88</t>
  </si>
  <si>
    <t>Redcomputo Ltda.S5_ETP (accesorio)_89</t>
  </si>
  <si>
    <t>Redcomputo Ltda.S5_Servicio_90</t>
  </si>
  <si>
    <t>Redcomputo Ltda.S5_Servicio_91</t>
  </si>
  <si>
    <t>Redcomputo Ltda.S5_Servicio_92</t>
  </si>
  <si>
    <t>Redcomputo Ltda.S5_Servicio_93</t>
  </si>
  <si>
    <t>Redcomputo Ltda.S5_Servicio_94</t>
  </si>
  <si>
    <t>Redcomputo Ltda.S5_Servicio_95</t>
  </si>
  <si>
    <t>Redcomputo Ltda.S5_Servicio_97</t>
  </si>
  <si>
    <t>Redcomputo Ltda.S5_Servicio_98</t>
  </si>
  <si>
    <t>Redcomputo Ltda.S5_Servicio_99</t>
  </si>
  <si>
    <t>Redcomputo Ltda.S5_Servicio_100</t>
  </si>
  <si>
    <t>Redcomputo Ltda.S5_Servicio_101</t>
  </si>
  <si>
    <t>Redcomputo Ltda.S5_Servicio_102</t>
  </si>
  <si>
    <t>Redcomputo Ltda.S5_Servicio_103</t>
  </si>
  <si>
    <t>Redcomputo Ltda.S5_Servicio_104</t>
  </si>
  <si>
    <t>Redcomputo Ltda.S5_Servicio_105</t>
  </si>
  <si>
    <t>Redcomputo Ltda.S5_Servicio_106</t>
  </si>
  <si>
    <t>Redcomputo Ltda.S5_Servicio_107</t>
  </si>
  <si>
    <t>Redcomputo Ltda.S5_Servicio_108</t>
  </si>
  <si>
    <t>Redcomputo Ltda.S5_Servicio_109</t>
  </si>
  <si>
    <t>Redcomputo Ltda.S5_Servicio_110</t>
  </si>
  <si>
    <t>Redcomputo Ltda.S5_Servicio_111</t>
  </si>
  <si>
    <t>Redcomputo Ltda.S5_Servicio_112</t>
  </si>
  <si>
    <t>Redcomputo Ltda.S5_Servicio_113</t>
  </si>
  <si>
    <t>Redcomputo Ltda.S5_Servicio_114</t>
  </si>
  <si>
    <t>Redcomputo Ltda.S5_Servicio_115</t>
  </si>
  <si>
    <t>Redcomputo Ltda.S5_Servicio_116</t>
  </si>
  <si>
    <t>Redcomputo Ltda.S5_Servicio_117</t>
  </si>
  <si>
    <t>Redcomputo Ltda.S5_Servicio_118</t>
  </si>
  <si>
    <t>Redcomputo Ltda.S5_Servicio_119</t>
  </si>
  <si>
    <t>Redcomputo Ltda.S5_Servicio_120</t>
  </si>
  <si>
    <t>Redcomputo Ltda.S5_Servicio_121</t>
  </si>
  <si>
    <t>Redcomputo Ltda.S5_Servicio_122</t>
  </si>
  <si>
    <t>Redcomputo Ltda.S5_Servicio_123</t>
  </si>
  <si>
    <t>Redcomputo Ltda.S5_Servicio_127</t>
  </si>
  <si>
    <t>Redcomputo Ltda.S5_Servicio_128</t>
  </si>
  <si>
    <t>Redcomputo Ltda.S5_Servicio_129</t>
  </si>
  <si>
    <t>Redcomputo Ltda.S5_Servicio_130</t>
  </si>
  <si>
    <t>Redcomputo Ltda.S5_Servicio_131</t>
  </si>
  <si>
    <t>Redcomputo Ltda.S5_Servicio_132</t>
  </si>
  <si>
    <t>Redcomputo Ltda.S5_Servicio_133</t>
  </si>
  <si>
    <t>Redcomputo Ltda.S5_Servicio_134</t>
  </si>
  <si>
    <t>Redcomputo Ltda.S5_Servicio_135</t>
  </si>
  <si>
    <t>Redcomputo Ltda.S5_Servicio_136</t>
  </si>
  <si>
    <t>Redcomputo Ltda.S5_Servicio_137</t>
  </si>
  <si>
    <t>Redcomputo Ltda.S5_Servicio_138</t>
  </si>
  <si>
    <t>Redcomputo Ltda.S5_Servicio_139</t>
  </si>
  <si>
    <t>Redcomputo Ltda.S5_Servicio_140</t>
  </si>
  <si>
    <t>Redcomputo Ltda.S5_Servicio_141</t>
  </si>
  <si>
    <t>Redcomputo Ltda.S5_Servicio_142</t>
  </si>
  <si>
    <t>Redcomputo Ltda.S5_Servicio_143</t>
  </si>
  <si>
    <t>Redcomputo Ltda.S5_Servicio_144</t>
  </si>
  <si>
    <t>Redcomputo Ltda.S5_Servicio_145</t>
  </si>
  <si>
    <t>Redcomputo Ltda.S5_Servicio_146</t>
  </si>
  <si>
    <t>Redcomputo Ltda.S5_Servicio_147</t>
  </si>
  <si>
    <t>Redcomputo Ltda.S5_Servicio_148</t>
  </si>
  <si>
    <t>Redcomputo Ltda.S5_Servicio_149</t>
  </si>
  <si>
    <t>Redcomputo Ltda.S5_Servicio_150</t>
  </si>
  <si>
    <t>Redcomputo Ltda.S5_Servicio_151</t>
  </si>
  <si>
    <t>Redcomputo Ltda.S5_Servicio_152</t>
  </si>
  <si>
    <t>Redcomputo Ltda.S5_Servicio_153</t>
  </si>
  <si>
    <t>Redcomputo Ltda.S5_Servicio_154</t>
  </si>
  <si>
    <t>Redcomputo Ltda.S5_Servicio_155</t>
  </si>
  <si>
    <t>Redcomputo Ltda.S5_Servicio_156</t>
  </si>
  <si>
    <t>Redcomputo Ltda.S5_Servicio_157</t>
  </si>
  <si>
    <t>Redcomputo Ltda.S5_Servicio_158</t>
  </si>
  <si>
    <t>Redcomputo Ltda.S5_Servicio_159</t>
  </si>
  <si>
    <t>Redcomputo Ltda.S5_Servicio_160</t>
  </si>
  <si>
    <t>Redcomputo Ltda.S5_Servicio_161</t>
  </si>
  <si>
    <t>Redcomputo Ltda.S5_Servicio_162</t>
  </si>
  <si>
    <t>Redcomputo Ltda.S5_Servicio_163</t>
  </si>
  <si>
    <t>Redcomputo Ltda.S5_Servicio_164</t>
  </si>
  <si>
    <t>Redcomputo Ltda.S5_Servicio_165</t>
  </si>
  <si>
    <t>Redcomputo Ltda.S5_Servicio_166</t>
  </si>
  <si>
    <t>Redcomputo Ltda.S5_Servicio_167</t>
  </si>
  <si>
    <t>Redcomputo Ltda.S5_Servicio_168</t>
  </si>
  <si>
    <t>Redcomputo Ltda.S5_Servicio_169</t>
  </si>
  <si>
    <t>Redcomputo Ltda.S5_Servicio_170</t>
  </si>
  <si>
    <t>Redcomputo Ltda.S5_Servicio_171</t>
  </si>
  <si>
    <t>Colombiana de Software y Hardware Colsof S.A.S5_ETP_1</t>
  </si>
  <si>
    <t>Colombiana de Software y Hardware Colsof S.A.S5_ETP_2</t>
  </si>
  <si>
    <t>Colombiana de Software y Hardware Colsof S.A.S5_ETP_3</t>
  </si>
  <si>
    <t>Colombiana de Software y Hardware Colsof S.A.S5_ETP_4</t>
  </si>
  <si>
    <t>Colombiana de Software y Hardware Colsof S.A.S5_ETP_5</t>
  </si>
  <si>
    <t>Colombiana de Software y Hardware Colsof S.A.S5_ETP_6</t>
  </si>
  <si>
    <t>Colombiana de Software y Hardware Colsof S.A.S5_ETP_7</t>
  </si>
  <si>
    <t>Colombiana de Software y Hardware Colsof S.A.S5_ETP_8</t>
  </si>
  <si>
    <t>Colombiana de Software y Hardware Colsof S.A.S5_ETP_9</t>
  </si>
  <si>
    <t>Colombiana de Software y Hardware Colsof S.A.S5_ETP_13</t>
  </si>
  <si>
    <t>Colombiana de Software y Hardware Colsof S.A.S5_ETP_14</t>
  </si>
  <si>
    <t>Colombiana de Software y Hardware Colsof S.A.S5_ETP_15</t>
  </si>
  <si>
    <t>Colombiana de Software y Hardware Colsof S.A.S5_ETP_16</t>
  </si>
  <si>
    <t>Colombiana de Software y Hardware Colsof S.A.S5_ETP_17</t>
  </si>
  <si>
    <t>Colombiana de Software y Hardware Colsof S.A.S5_ETP_18</t>
  </si>
  <si>
    <t>Colombiana de Software y Hardware Colsof S.A.S5_ETP_19</t>
  </si>
  <si>
    <t>Colombiana de Software y Hardware Colsof S.A.S5_ETP_20</t>
  </si>
  <si>
    <t>Colombiana de Software y Hardware Colsof S.A.S5_ETP_21</t>
  </si>
  <si>
    <t>Colombiana de Software y Hardware Colsof S.A.S5_ETP_22</t>
  </si>
  <si>
    <t>Colombiana de Software y Hardware Colsof S.A.S5_ETP_23</t>
  </si>
  <si>
    <t>Colombiana de Software y Hardware Colsof S.A.S5_ETP_24</t>
  </si>
  <si>
    <t>Colombiana de Software y Hardware Colsof S.A.S5_ETP_25</t>
  </si>
  <si>
    <t>Colombiana de Software y Hardware Colsof S.A.S5_ETP_26</t>
  </si>
  <si>
    <t>Colombiana de Software y Hardware Colsof S.A.S5_ETP_27</t>
  </si>
  <si>
    <t>Colombiana de Software y Hardware Colsof S.A.S5_ETP_28</t>
  </si>
  <si>
    <t>Colombiana de Software y Hardware Colsof S.A.S5_ETP_29</t>
  </si>
  <si>
    <t>Colombiana de Software y Hardware Colsof S.A.S5_ETP_30</t>
  </si>
  <si>
    <t>Colombiana de Software y Hardware Colsof S.A.S5_ETP_31</t>
  </si>
  <si>
    <t>Colombiana de Software y Hardware Colsof S.A.S5_ETP_32</t>
  </si>
  <si>
    <t>Colombiana de Software y Hardware Colsof S.A.S5_ETP_33</t>
  </si>
  <si>
    <t>Colombiana de Software y Hardware Colsof S.A.S5_ETP_34</t>
  </si>
  <si>
    <t>Colombiana de Software y Hardware Colsof S.A.S5_ETP_35</t>
  </si>
  <si>
    <t>Colombiana de Software y Hardware Colsof S.A.S5_ETP_36</t>
  </si>
  <si>
    <t>Colombiana de Software y Hardware Colsof S.A.S5_ETP_37</t>
  </si>
  <si>
    <t>Colombiana de Software y Hardware Colsof S.A.S5_ETP_38</t>
  </si>
  <si>
    <t>Colombiana de Software y Hardware Colsof S.A.S5_ETP_39</t>
  </si>
  <si>
    <t>Colombiana de Software y Hardware Colsof S.A.S5_ETP_40</t>
  </si>
  <si>
    <t>Colombiana de Software y Hardware Colsof S.A.S5_ETP_41</t>
  </si>
  <si>
    <t>Colombiana de Software y Hardware Colsof S.A.S5_ETP_42</t>
  </si>
  <si>
    <t>Colombiana de Software y Hardware Colsof S.A.S5_ETP_43</t>
  </si>
  <si>
    <t>Colombiana de Software y Hardware Colsof S.A.S5_ETP_44</t>
  </si>
  <si>
    <t>Colombiana de Software y Hardware Colsof S.A.S5_ETP_45</t>
  </si>
  <si>
    <t>Colombiana de Software y Hardware Colsof S.A.S5_ETP_46</t>
  </si>
  <si>
    <t>Colombiana de Software y Hardware Colsof S.A.S5_ETP_47</t>
  </si>
  <si>
    <t>Colombiana de Software y Hardware Colsof S.A.S5_ETP_48</t>
  </si>
  <si>
    <t>Colombiana de Software y Hardware Colsof S.A.S5_ETP_49</t>
  </si>
  <si>
    <t>Colombiana de Software y Hardware Colsof S.A.S5_ETP_50</t>
  </si>
  <si>
    <t>Colombiana de Software y Hardware Colsof S.A.S5_ETP_51</t>
  </si>
  <si>
    <t>Colombiana de Software y Hardware Colsof S.A.S5_ETP_52</t>
  </si>
  <si>
    <t>Colombiana de Software y Hardware Colsof S.A.S5_ETP_53</t>
  </si>
  <si>
    <t>Colombiana de Software y Hardware Colsof S.A.S5_ETP_54</t>
  </si>
  <si>
    <t>Colombiana de Software y Hardware Colsof S.A.S5_ETP_55</t>
  </si>
  <si>
    <t>Colombiana de Software y Hardware Colsof S.A.S5_ETP_56</t>
  </si>
  <si>
    <t>Colombiana de Software y Hardware Colsof S.A.S5_ETP_57</t>
  </si>
  <si>
    <t>Colombiana de Software y Hardware Colsof S.A.S5_ETP (accesorio)_58</t>
  </si>
  <si>
    <t>Colombiana de Software y Hardware Colsof S.A.S5_ETP (accesorio)_59</t>
  </si>
  <si>
    <t>Colombiana de Software y Hardware Colsof S.A.S5_ETP (accesorio)_60</t>
  </si>
  <si>
    <t>Colombiana de Software y Hardware Colsof S.A.S5_ETP (accesorio)_61</t>
  </si>
  <si>
    <t>Colombiana de Software y Hardware Colsof S.A.S5_ETP (accesorio)_63</t>
  </si>
  <si>
    <t>Colombiana de Software y Hardware Colsof S.A.S5_ETP (accesorio)_64</t>
  </si>
  <si>
    <t>Colombiana de Software y Hardware Colsof S.A.S5_ETP (accesorio)_65</t>
  </si>
  <si>
    <t>Colombiana de Software y Hardware Colsof S.A.S5_ETP (accesorio)_66</t>
  </si>
  <si>
    <t>Colombiana de Software y Hardware Colsof S.A.S5_ETP (accesorio)_67</t>
  </si>
  <si>
    <t>Colombiana de Software y Hardware Colsof S.A.S5_ETP (accesorio)_68</t>
  </si>
  <si>
    <t>Colombiana de Software y Hardware Colsof S.A.S5_ETP (accesorio)_69</t>
  </si>
  <si>
    <t>Colombiana de Software y Hardware Colsof S.A.S5_ETP (accesorio)_70</t>
  </si>
  <si>
    <t>Colombiana de Software y Hardware Colsof S.A.S5_ETP (accesorio)_71</t>
  </si>
  <si>
    <t>Colombiana de Software y Hardware Colsof S.A.S5_ETP (accesorio)_72</t>
  </si>
  <si>
    <t>Colombiana de Software y Hardware Colsof S.A.S5_ETP (accesorio)_73</t>
  </si>
  <si>
    <t>Colombiana de Software y Hardware Colsof S.A.S5_ETP (accesorio)_74</t>
  </si>
  <si>
    <t>Colombiana de Software y Hardware Colsof S.A.S5_ETP (accesorio)_75</t>
  </si>
  <si>
    <t>Colombiana de Software y Hardware Colsof S.A.S5_ETP (accesorio)_76</t>
  </si>
  <si>
    <t>Colombiana de Software y Hardware Colsof S.A.S5_ETP (accesorio)_77</t>
  </si>
  <si>
    <t>Colombiana de Software y Hardware Colsof S.A.S5_ETP (accesorio)_78</t>
  </si>
  <si>
    <t>Colombiana de Software y Hardware Colsof S.A.S5_ETP (accesorio)_79</t>
  </si>
  <si>
    <t>Colombiana de Software y Hardware Colsof S.A.S5_ETP (accesorio)_80</t>
  </si>
  <si>
    <t>Colombiana de Software y Hardware Colsof S.A.S5_ETP (accesorio)_81</t>
  </si>
  <si>
    <t>Colombiana de Software y Hardware Colsof S.A.S5_ETP (accesorio)_82</t>
  </si>
  <si>
    <t>Colombiana de Software y Hardware Colsof S.A.S5_ETP (accesorio)_83</t>
  </si>
  <si>
    <t>Colombiana de Software y Hardware Colsof S.A.S5_ETP (accesorio)_84</t>
  </si>
  <si>
    <t>Colombiana de Software y Hardware Colsof S.A.S5_ETP (accesorio)_85</t>
  </si>
  <si>
    <t>Colombiana de Software y Hardware Colsof S.A.S5_ETP (accesorio)_86</t>
  </si>
  <si>
    <t>Colombiana de Software y Hardware Colsof S.A.S5_ETP (accesorio)_87</t>
  </si>
  <si>
    <t>Colombiana de Software y Hardware Colsof S.A.S5_ETP (accesorio)_88</t>
  </si>
  <si>
    <t>Colombiana de Software y Hardware Colsof S.A.S5_ETP (accesorio)_89</t>
  </si>
  <si>
    <t>Colombiana de Software y Hardware Colsof S.A.S5_Servicio_90</t>
  </si>
  <si>
    <t>Colombiana de Software y Hardware Colsof S.A.S5_Servicio_91</t>
  </si>
  <si>
    <t>Colombiana de Software y Hardware Colsof S.A.S5_Servicio_92</t>
  </si>
  <si>
    <t>Colombiana de Software y Hardware Colsof S.A.S5_Servicio_93</t>
  </si>
  <si>
    <t>Colombiana de Software y Hardware Colsof S.A.S5_Servicio_94</t>
  </si>
  <si>
    <t>Colombiana de Software y Hardware Colsof S.A.S5_Servicio_95</t>
  </si>
  <si>
    <t>Colombiana de Software y Hardware Colsof S.A.S5_Servicio_97</t>
  </si>
  <si>
    <t>Colombiana de Software y Hardware Colsof S.A.S5_Servicio_98</t>
  </si>
  <si>
    <t>Colombiana de Software y Hardware Colsof S.A.S5_Servicio_99</t>
  </si>
  <si>
    <t>Colombiana de Software y Hardware Colsof S.A.S5_Servicio_100</t>
  </si>
  <si>
    <t>Colombiana de Software y Hardware Colsof S.A.S5_Servicio_101</t>
  </si>
  <si>
    <t>Colombiana de Software y Hardware Colsof S.A.S5_Servicio_102</t>
  </si>
  <si>
    <t>Colombiana de Software y Hardware Colsof S.A.S5_Servicio_103</t>
  </si>
  <si>
    <t>Colombiana de Software y Hardware Colsof S.A.S5_Servicio_104</t>
  </si>
  <si>
    <t>Colombiana de Software y Hardware Colsof S.A.S5_Servicio_105</t>
  </si>
  <si>
    <t>Colombiana de Software y Hardware Colsof S.A.S5_Servicio_106</t>
  </si>
  <si>
    <t>Colombiana de Software y Hardware Colsof S.A.S5_Servicio_107</t>
  </si>
  <si>
    <t>Colombiana de Software y Hardware Colsof S.A.S5_Servicio_108</t>
  </si>
  <si>
    <t>Colombiana de Software y Hardware Colsof S.A.S5_Servicio_109</t>
  </si>
  <si>
    <t>Colombiana de Software y Hardware Colsof S.A.S5_Servicio_110</t>
  </si>
  <si>
    <t>Colombiana de Software y Hardware Colsof S.A.S5_Servicio_111</t>
  </si>
  <si>
    <t>Colombiana de Software y Hardware Colsof S.A.S5_Servicio_112</t>
  </si>
  <si>
    <t>Colombiana de Software y Hardware Colsof S.A.S5_Servicio_113</t>
  </si>
  <si>
    <t>Colombiana de Software y Hardware Colsof S.A.S5_Servicio_114</t>
  </si>
  <si>
    <t>Colombiana de Software y Hardware Colsof S.A.S5_Servicio_115</t>
  </si>
  <si>
    <t>Colombiana de Software y Hardware Colsof S.A.S5_Servicio_116</t>
  </si>
  <si>
    <t>Colombiana de Software y Hardware Colsof S.A.S5_Servicio_117</t>
  </si>
  <si>
    <t>Colombiana de Software y Hardware Colsof S.A.S5_Servicio_118</t>
  </si>
  <si>
    <t>Colombiana de Software y Hardware Colsof S.A.S5_Servicio_119</t>
  </si>
  <si>
    <t>Colombiana de Software y Hardware Colsof S.A.S5_Servicio_120</t>
  </si>
  <si>
    <t>Colombiana de Software y Hardware Colsof S.A.S5_Servicio_121</t>
  </si>
  <si>
    <t>Colombiana de Software y Hardware Colsof S.A.S5_Servicio_122</t>
  </si>
  <si>
    <t>Colombiana de Software y Hardware Colsof S.A.S5_Servicio_123</t>
  </si>
  <si>
    <t>Colombiana de Software y Hardware Colsof S.A.S5_Servicio_127</t>
  </si>
  <si>
    <t>Colombiana de Software y Hardware Colsof S.A.S5_Servicio_128</t>
  </si>
  <si>
    <t>Colombiana de Software y Hardware Colsof S.A.S5_Servicio_129</t>
  </si>
  <si>
    <t>Colombiana de Software y Hardware Colsof S.A.S5_Servicio_130</t>
  </si>
  <si>
    <t>Colombiana de Software y Hardware Colsof S.A.S5_Servicio_131</t>
  </si>
  <si>
    <t>Colombiana de Software y Hardware Colsof S.A.S5_Servicio_132</t>
  </si>
  <si>
    <t>Colombiana de Software y Hardware Colsof S.A.S5_Servicio_133</t>
  </si>
  <si>
    <t>Colombiana de Software y Hardware Colsof S.A.S5_Servicio_134</t>
  </si>
  <si>
    <t>Colombiana de Software y Hardware Colsof S.A.S5_Servicio_135</t>
  </si>
  <si>
    <t>Colombiana de Software y Hardware Colsof S.A.S5_Servicio_136</t>
  </si>
  <si>
    <t>Colombiana de Software y Hardware Colsof S.A.S5_Servicio_137</t>
  </si>
  <si>
    <t>Colombiana de Software y Hardware Colsof S.A.S5_Servicio_138</t>
  </si>
  <si>
    <t>Colombiana de Software y Hardware Colsof S.A.S5_Servicio_139</t>
  </si>
  <si>
    <t>Colombiana de Software y Hardware Colsof S.A.S5_Servicio_140</t>
  </si>
  <si>
    <t>Colombiana de Software y Hardware Colsof S.A.S5_Servicio_141</t>
  </si>
  <si>
    <t>Colombiana de Software y Hardware Colsof S.A.S5_Servicio_142</t>
  </si>
  <si>
    <t>Colombiana de Software y Hardware Colsof S.A.S5_Servicio_143</t>
  </si>
  <si>
    <t>Colombiana de Software y Hardware Colsof S.A.S5_Servicio_144</t>
  </si>
  <si>
    <t>Colombiana de Software y Hardware Colsof S.A.S5_Servicio_145</t>
  </si>
  <si>
    <t>Colombiana de Software y Hardware Colsof S.A.S5_Servicio_146</t>
  </si>
  <si>
    <t>Colombiana de Software y Hardware Colsof S.A.S5_Servicio_147</t>
  </si>
  <si>
    <t>Colombiana de Software y Hardware Colsof S.A.S5_Servicio_148</t>
  </si>
  <si>
    <t>Colombiana de Software y Hardware Colsof S.A.S5_Servicio_149</t>
  </si>
  <si>
    <t>Colombiana de Software y Hardware Colsof S.A.S5_Servicio_150</t>
  </si>
  <si>
    <t>Colombiana de Software y Hardware Colsof S.A.S5_Servicio_151</t>
  </si>
  <si>
    <t>Colombiana de Software y Hardware Colsof S.A.S5_Servicio_152</t>
  </si>
  <si>
    <t>Colombiana de Software y Hardware Colsof S.A.S5_Servicio_153</t>
  </si>
  <si>
    <t>Colombiana de Software y Hardware Colsof S.A.S5_Servicio_154</t>
  </si>
  <si>
    <t>Colombiana de Software y Hardware Colsof S.A.S5_Servicio_155</t>
  </si>
  <si>
    <t>Colombiana de Software y Hardware Colsof S.A.S5_Servicio_156</t>
  </si>
  <si>
    <t>Colombiana de Software y Hardware Colsof S.A.S5_Servicio_157</t>
  </si>
  <si>
    <t>Colombiana de Software y Hardware Colsof S.A.S5_Servicio_158</t>
  </si>
  <si>
    <t>Colombiana de Software y Hardware Colsof S.A.S5_Servicio_159</t>
  </si>
  <si>
    <t>Colombiana de Software y Hardware Colsof S.A.S5_Servicio_160</t>
  </si>
  <si>
    <t>Colombiana de Software y Hardware Colsof S.A.S5_Servicio_161</t>
  </si>
  <si>
    <t>Colombiana de Software y Hardware Colsof S.A.S5_Servicio_162</t>
  </si>
  <si>
    <t>Colombiana de Software y Hardware Colsof S.A.S5_Servicio_163</t>
  </si>
  <si>
    <t>Colombiana de Software y Hardware Colsof S.A.S5_Servicio_164</t>
  </si>
  <si>
    <t>Colombiana de Software y Hardware Colsof S.A.S5_Servicio_165</t>
  </si>
  <si>
    <t>Colombiana de Software y Hardware Colsof S.A.S5_Servicio_166</t>
  </si>
  <si>
    <t>Colombiana de Software y Hardware Colsof S.A.S5_Servicio_167</t>
  </si>
  <si>
    <t>Colombiana de Software y Hardware Colsof S.A.S5_Servicio_168</t>
  </si>
  <si>
    <t>Colombiana de Software y Hardware Colsof S.A.S5_Servicio_169</t>
  </si>
  <si>
    <t>Colombiana de Software y Hardware Colsof S.A.S5_Servicio_170</t>
  </si>
  <si>
    <t>Colombiana de Software y Hardware Colsof S.A.S5_Servicio_171</t>
  </si>
  <si>
    <t>Microhard S.A.S.S5_ETP_1</t>
  </si>
  <si>
    <t>Microhard S.A.S.S5_ETP_2</t>
  </si>
  <si>
    <t>Microhard S.A.S.S5_ETP_3</t>
  </si>
  <si>
    <t>Microhard S.A.S.S5_ETP_4</t>
  </si>
  <si>
    <t>Microhard S.A.S.S5_ETP_5</t>
  </si>
  <si>
    <t>Microhard S.A.S.S5_ETP_6</t>
  </si>
  <si>
    <t>Microhard S.A.S.S5_ETP_7</t>
  </si>
  <si>
    <t>Microhard S.A.S.S5_ETP_8</t>
  </si>
  <si>
    <t>Microhard S.A.S.S5_ETP_9</t>
  </si>
  <si>
    <t>Microhard S.A.S.S5_ETP_13</t>
  </si>
  <si>
    <t>Microhard S.A.S.S5_ETP_14</t>
  </si>
  <si>
    <t>Microhard S.A.S.S5_ETP_15</t>
  </si>
  <si>
    <t>Microhard S.A.S.S5_ETP_16</t>
  </si>
  <si>
    <t>Microhard S.A.S.S5_ETP_17</t>
  </si>
  <si>
    <t>Microhard S.A.S.S5_ETP_18</t>
  </si>
  <si>
    <t>Microhard S.A.S.S5_ETP_19</t>
  </si>
  <si>
    <t>Microhard S.A.S.S5_ETP_20</t>
  </si>
  <si>
    <t>Microhard S.A.S.S5_ETP_21</t>
  </si>
  <si>
    <t>Microhard S.A.S.S5_ETP_22</t>
  </si>
  <si>
    <t>Microhard S.A.S.S5_ETP_23</t>
  </si>
  <si>
    <t>Microhard S.A.S.S5_ETP_24</t>
  </si>
  <si>
    <t>Microhard S.A.S.S5_ETP_25</t>
  </si>
  <si>
    <t>Microhard S.A.S.S5_ETP_26</t>
  </si>
  <si>
    <t>Microhard S.A.S.S5_ETP_27</t>
  </si>
  <si>
    <t>Microhard S.A.S.S5_ETP_28</t>
  </si>
  <si>
    <t>Microhard S.A.S.S5_ETP_29</t>
  </si>
  <si>
    <t>Microhard S.A.S.S5_ETP_30</t>
  </si>
  <si>
    <t>Microhard S.A.S.S5_ETP_31</t>
  </si>
  <si>
    <t>Microhard S.A.S.S5_ETP_32</t>
  </si>
  <si>
    <t>Microhard S.A.S.S5_ETP_33</t>
  </si>
  <si>
    <t>Microhard S.A.S.S5_ETP_34</t>
  </si>
  <si>
    <t>Microhard S.A.S.S5_ETP_35</t>
  </si>
  <si>
    <t>Microhard S.A.S.S5_ETP_36</t>
  </si>
  <si>
    <t>Microhard S.A.S.S5_ETP_37</t>
  </si>
  <si>
    <t>Microhard S.A.S.S5_ETP_38</t>
  </si>
  <si>
    <t>Microhard S.A.S.S5_ETP_39</t>
  </si>
  <si>
    <t>Microhard S.A.S.S5_ETP_40</t>
  </si>
  <si>
    <t>Microhard S.A.S.S5_ETP_41</t>
  </si>
  <si>
    <t>Microhard S.A.S.S5_ETP_42</t>
  </si>
  <si>
    <t>Microhard S.A.S.S5_ETP_43</t>
  </si>
  <si>
    <t>Microhard S.A.S.S5_ETP_44</t>
  </si>
  <si>
    <t>Microhard S.A.S.S5_ETP_45</t>
  </si>
  <si>
    <t>Microhard S.A.S.S5_ETP_46</t>
  </si>
  <si>
    <t>Microhard S.A.S.S5_ETP_47</t>
  </si>
  <si>
    <t>Microhard S.A.S.S5_ETP_48</t>
  </si>
  <si>
    <t>Microhard S.A.S.S5_ETP_49</t>
  </si>
  <si>
    <t>Microhard S.A.S.S5_ETP_50</t>
  </si>
  <si>
    <t>Microhard S.A.S.S5_ETP_51</t>
  </si>
  <si>
    <t>Microhard S.A.S.S5_ETP_52</t>
  </si>
  <si>
    <t>Microhard S.A.S.S5_ETP_53</t>
  </si>
  <si>
    <t>Microhard S.A.S.S5_ETP_54</t>
  </si>
  <si>
    <t>Microhard S.A.S.S5_ETP_55</t>
  </si>
  <si>
    <t>Microhard S.A.S.S5_ETP_56</t>
  </si>
  <si>
    <t>Microhard S.A.S.S5_ETP_57</t>
  </si>
  <si>
    <t>Microhard S.A.S.S5_ETP (accesorio)_58</t>
  </si>
  <si>
    <t>Microhard S.A.S.S5_ETP (accesorio)_59</t>
  </si>
  <si>
    <t>Microhard S.A.S.S5_ETP (accesorio)_60</t>
  </si>
  <si>
    <t>Microhard S.A.S.S5_ETP (accesorio)_61</t>
  </si>
  <si>
    <t>Microhard S.A.S.S5_ETP (accesorio)_63</t>
  </si>
  <si>
    <t>Microhard S.A.S.S5_ETP (accesorio)_64</t>
  </si>
  <si>
    <t>Microhard S.A.S.S5_ETP (accesorio)_65</t>
  </si>
  <si>
    <t>Microhard S.A.S.S5_ETP (accesorio)_66</t>
  </si>
  <si>
    <t>Microhard S.A.S.S5_ETP (accesorio)_67</t>
  </si>
  <si>
    <t>Microhard S.A.S.S5_ETP (accesorio)_68</t>
  </si>
  <si>
    <t>Microhard S.A.S.S5_ETP (accesorio)_69</t>
  </si>
  <si>
    <t>Microhard S.A.S.S5_ETP (accesorio)_70</t>
  </si>
  <si>
    <t>Microhard S.A.S.S5_ETP (accesorio)_71</t>
  </si>
  <si>
    <t>Microhard S.A.S.S5_ETP (accesorio)_72</t>
  </si>
  <si>
    <t>Microhard S.A.S.S5_ETP (accesorio)_73</t>
  </si>
  <si>
    <t>Microhard S.A.S.S5_ETP (accesorio)_74</t>
  </si>
  <si>
    <t>Microhard S.A.S.S5_ETP (accesorio)_75</t>
  </si>
  <si>
    <t>Microhard S.A.S.S5_ETP (accesorio)_76</t>
  </si>
  <si>
    <t>Microhard S.A.S.S5_ETP (accesorio)_77</t>
  </si>
  <si>
    <t>Microhard S.A.S.S5_ETP (accesorio)_78</t>
  </si>
  <si>
    <t>Microhard S.A.S.S5_ETP (accesorio)_79</t>
  </si>
  <si>
    <t>Microhard S.A.S.S5_ETP (accesorio)_80</t>
  </si>
  <si>
    <t>Microhard S.A.S.S5_ETP (accesorio)_81</t>
  </si>
  <si>
    <t>Microhard S.A.S.S5_ETP (accesorio)_82</t>
  </si>
  <si>
    <t>Microhard S.A.S.S5_ETP (accesorio)_83</t>
  </si>
  <si>
    <t>Microhard S.A.S.S5_ETP (accesorio)_84</t>
  </si>
  <si>
    <t>Microhard S.A.S.S5_ETP (accesorio)_85</t>
  </si>
  <si>
    <t>Microhard S.A.S.S5_ETP (accesorio)_86</t>
  </si>
  <si>
    <t>Microhard S.A.S.S5_ETP (accesorio)_87</t>
  </si>
  <si>
    <t>Microhard S.A.S.S5_ETP (accesorio)_88</t>
  </si>
  <si>
    <t>Microhard S.A.S.S5_ETP (accesorio)_89</t>
  </si>
  <si>
    <t>Microhard S.A.S.S5_Servicio_90</t>
  </si>
  <si>
    <t>Microhard S.A.S.S5_Servicio_91</t>
  </si>
  <si>
    <t>Microhard S.A.S.S5_Servicio_92</t>
  </si>
  <si>
    <t>Microhard S.A.S.S5_Servicio_93</t>
  </si>
  <si>
    <t>Microhard S.A.S.S5_Servicio_94</t>
  </si>
  <si>
    <t>Microhard S.A.S.S5_Servicio_95</t>
  </si>
  <si>
    <t>Microhard S.A.S.S5_Servicio_97</t>
  </si>
  <si>
    <t>Microhard S.A.S.S5_Servicio_98</t>
  </si>
  <si>
    <t>Microhard S.A.S.S5_Servicio_99</t>
  </si>
  <si>
    <t>Microhard S.A.S.S5_Servicio_100</t>
  </si>
  <si>
    <t>Microhard S.A.S.S5_Servicio_101</t>
  </si>
  <si>
    <t>Microhard S.A.S.S5_Servicio_102</t>
  </si>
  <si>
    <t>Microhard S.A.S.S5_Servicio_103</t>
  </si>
  <si>
    <t>Microhard S.A.S.S5_Servicio_104</t>
  </si>
  <si>
    <t>Microhard S.A.S.S5_Servicio_105</t>
  </si>
  <si>
    <t>Microhard S.A.S.S5_Servicio_106</t>
  </si>
  <si>
    <t>Microhard S.A.S.S5_Servicio_107</t>
  </si>
  <si>
    <t>Microhard S.A.S.S5_Servicio_108</t>
  </si>
  <si>
    <t>Microhard S.A.S.S5_Servicio_109</t>
  </si>
  <si>
    <t>Microhard S.A.S.S5_Servicio_110</t>
  </si>
  <si>
    <t>Microhard S.A.S.S5_Servicio_111</t>
  </si>
  <si>
    <t>Microhard S.A.S.S5_Servicio_112</t>
  </si>
  <si>
    <t>Microhard S.A.S.S5_Servicio_113</t>
  </si>
  <si>
    <t>Microhard S.A.S.S5_Servicio_114</t>
  </si>
  <si>
    <t>Microhard S.A.S.S5_Servicio_115</t>
  </si>
  <si>
    <t>Microhard S.A.S.S5_Servicio_116</t>
  </si>
  <si>
    <t>Microhard S.A.S.S5_Servicio_117</t>
  </si>
  <si>
    <t>Microhard S.A.S.S5_Servicio_118</t>
  </si>
  <si>
    <t>Microhard S.A.S.S5_Servicio_119</t>
  </si>
  <si>
    <t>Microhard S.A.S.S5_Servicio_120</t>
  </si>
  <si>
    <t>Microhard S.A.S.S5_Servicio_121</t>
  </si>
  <si>
    <t>Microhard S.A.S.S5_Servicio_122</t>
  </si>
  <si>
    <t>Microhard S.A.S.S5_Servicio_123</t>
  </si>
  <si>
    <t>Microhard S.A.S.S5_Servicio_127</t>
  </si>
  <si>
    <t>Microhard S.A.S.S5_Servicio_128</t>
  </si>
  <si>
    <t>Microhard S.A.S.S5_Servicio_129</t>
  </si>
  <si>
    <t>Microhard S.A.S.S5_Servicio_130</t>
  </si>
  <si>
    <t>Microhard S.A.S.S5_Servicio_131</t>
  </si>
  <si>
    <t>Microhard S.A.S.S5_Servicio_132</t>
  </si>
  <si>
    <t>Microhard S.A.S.S5_Servicio_133</t>
  </si>
  <si>
    <t>Microhard S.A.S.S5_Servicio_134</t>
  </si>
  <si>
    <t>Microhard S.A.S.S5_Servicio_135</t>
  </si>
  <si>
    <t>Microhard S.A.S.S5_Servicio_136</t>
  </si>
  <si>
    <t>Microhard S.A.S.S5_Servicio_137</t>
  </si>
  <si>
    <t>Microhard S.A.S.S5_Servicio_138</t>
  </si>
  <si>
    <t>Microhard S.A.S.S5_Servicio_139</t>
  </si>
  <si>
    <t>Microhard S.A.S.S5_Servicio_140</t>
  </si>
  <si>
    <t>Microhard S.A.S.S5_Servicio_141</t>
  </si>
  <si>
    <t>Microhard S.A.S.S5_Servicio_142</t>
  </si>
  <si>
    <t>Microhard S.A.S.S5_Servicio_143</t>
  </si>
  <si>
    <t>Microhard S.A.S.S5_Servicio_144</t>
  </si>
  <si>
    <t>Microhard S.A.S.S5_Servicio_145</t>
  </si>
  <si>
    <t>Microhard S.A.S.S5_Servicio_146</t>
  </si>
  <si>
    <t>Microhard S.A.S.S5_Servicio_147</t>
  </si>
  <si>
    <t>Microhard S.A.S.S5_Servicio_148</t>
  </si>
  <si>
    <t>Microhard S.A.S.S5_Servicio_149</t>
  </si>
  <si>
    <t>Microhard S.A.S.S5_Servicio_150</t>
  </si>
  <si>
    <t>Microhard S.A.S.S5_Servicio_151</t>
  </si>
  <si>
    <t>Microhard S.A.S.S5_Servicio_152</t>
  </si>
  <si>
    <t>Microhard S.A.S.S5_Servicio_153</t>
  </si>
  <si>
    <t>Microhard S.A.S.S5_Servicio_154</t>
  </si>
  <si>
    <t>Microhard S.A.S.S5_Servicio_155</t>
  </si>
  <si>
    <t>Microhard S.A.S.S5_Servicio_156</t>
  </si>
  <si>
    <t>Microhard S.A.S.S5_Servicio_157</t>
  </si>
  <si>
    <t>Microhard S.A.S.S5_Servicio_158</t>
  </si>
  <si>
    <t>Microhard S.A.S.S5_Servicio_159</t>
  </si>
  <si>
    <t>Microhard S.A.S.S5_Servicio_160</t>
  </si>
  <si>
    <t>Microhard S.A.S.S5_Servicio_161</t>
  </si>
  <si>
    <t>Microhard S.A.S.S5_Servicio_162</t>
  </si>
  <si>
    <t>Microhard S.A.S.S5_Servicio_163</t>
  </si>
  <si>
    <t>Microhard S.A.S.S5_Servicio_164</t>
  </si>
  <si>
    <t>Microhard S.A.S.S5_Servicio_165</t>
  </si>
  <si>
    <t>Microhard S.A.S.S5_Servicio_166</t>
  </si>
  <si>
    <t>Microhard S.A.S.S5_Servicio_167</t>
  </si>
  <si>
    <t>Microhard S.A.S.S5_Servicio_168</t>
  </si>
  <si>
    <t>Microhard S.A.S.S5_Servicio_169</t>
  </si>
  <si>
    <t>Microhard S.A.S.S5_Servicio_170</t>
  </si>
  <si>
    <t>Microhard S.A.S.S5_Servicio_171</t>
  </si>
  <si>
    <t>Cysnus S.A.S.S5_ETP_1</t>
  </si>
  <si>
    <t>Cysnus S.A.S.S5_ETP_2</t>
  </si>
  <si>
    <t>Cysnus S.A.S.S5_ETP_3</t>
  </si>
  <si>
    <t>Cysnus S.A.S.S5_ETP_4</t>
  </si>
  <si>
    <t>Cysnus S.A.S.S5_ETP_5</t>
  </si>
  <si>
    <t>Cysnus S.A.S.S5_ETP_6</t>
  </si>
  <si>
    <t>Cysnus S.A.S.S5_ETP_7</t>
  </si>
  <si>
    <t>Cysnus S.A.S.S5_ETP_8</t>
  </si>
  <si>
    <t>Cysnus S.A.S.S5_ETP_9</t>
  </si>
  <si>
    <t>Cysnus S.A.S.S5_ETP_13</t>
  </si>
  <si>
    <t>Cysnus S.A.S.S5_ETP_14</t>
  </si>
  <si>
    <t>Cysnus S.A.S.S5_ETP_15</t>
  </si>
  <si>
    <t>Cysnus S.A.S.S5_ETP_16</t>
  </si>
  <si>
    <t>Cysnus S.A.S.S5_ETP_17</t>
  </si>
  <si>
    <t>Cysnus S.A.S.S5_ETP_18</t>
  </si>
  <si>
    <t>Cysnus S.A.S.S5_ETP_19</t>
  </si>
  <si>
    <t>Cysnus S.A.S.S5_ETP_20</t>
  </si>
  <si>
    <t>Cysnus S.A.S.S5_ETP_21</t>
  </si>
  <si>
    <t>Cysnus S.A.S.S5_ETP_22</t>
  </si>
  <si>
    <t>Cysnus S.A.S.S5_ETP_23</t>
  </si>
  <si>
    <t>Cysnus S.A.S.S5_ETP_24</t>
  </si>
  <si>
    <t>Cysnus S.A.S.S5_ETP_25</t>
  </si>
  <si>
    <t>Cysnus S.A.S.S5_ETP_26</t>
  </si>
  <si>
    <t>Cysnus S.A.S.S5_ETP_27</t>
  </si>
  <si>
    <t>Cysnus S.A.S.S5_ETP_28</t>
  </si>
  <si>
    <t>Cysnus S.A.S.S5_ETP_29</t>
  </si>
  <si>
    <t>Cysnus S.A.S.S5_ETP_30</t>
  </si>
  <si>
    <t>Cysnus S.A.S.S5_ETP_31</t>
  </si>
  <si>
    <t>Cysnus S.A.S.S5_ETP_32</t>
  </si>
  <si>
    <t>Cysnus S.A.S.S5_ETP_33</t>
  </si>
  <si>
    <t>Cysnus S.A.S.S5_ETP_34</t>
  </si>
  <si>
    <t>Cysnus S.A.S.S5_ETP_35</t>
  </si>
  <si>
    <t>Cysnus S.A.S.S5_ETP_36</t>
  </si>
  <si>
    <t>Cysnus S.A.S.S5_ETP_37</t>
  </si>
  <si>
    <t>Cysnus S.A.S.S5_ETP_38</t>
  </si>
  <si>
    <t>Cysnus S.A.S.S5_ETP_39</t>
  </si>
  <si>
    <t>Cysnus S.A.S.S5_ETP_40</t>
  </si>
  <si>
    <t>Cysnus S.A.S.S5_ETP_41</t>
  </si>
  <si>
    <t>Cysnus S.A.S.S5_ETP_42</t>
  </si>
  <si>
    <t>Cysnus S.A.S.S5_ETP_43</t>
  </si>
  <si>
    <t>Cysnus S.A.S.S5_ETP_44</t>
  </si>
  <si>
    <t>Cysnus S.A.S.S5_ETP_45</t>
  </si>
  <si>
    <t>Cysnus S.A.S.S5_ETP_46</t>
  </si>
  <si>
    <t>Cysnus S.A.S.S5_ETP_47</t>
  </si>
  <si>
    <t>Cysnus S.A.S.S5_ETP_48</t>
  </si>
  <si>
    <t>Cysnus S.A.S.S5_ETP_49</t>
  </si>
  <si>
    <t>Cysnus S.A.S.S5_ETP_50</t>
  </si>
  <si>
    <t>Cysnus S.A.S.S5_ETP_51</t>
  </si>
  <si>
    <t>Cysnus S.A.S.S5_ETP_52</t>
  </si>
  <si>
    <t>Cysnus S.A.S.S5_ETP_53</t>
  </si>
  <si>
    <t>Cysnus S.A.S.S5_ETP_54</t>
  </si>
  <si>
    <t>Cysnus S.A.S.S5_ETP_55</t>
  </si>
  <si>
    <t>Cysnus S.A.S.S5_ETP_56</t>
  </si>
  <si>
    <t>Cysnus S.A.S.S5_ETP_57</t>
  </si>
  <si>
    <t>Cysnus S.A.S.S5_ETP (accesorio)_58</t>
  </si>
  <si>
    <t>Cysnus S.A.S.S5_ETP (accesorio)_59</t>
  </si>
  <si>
    <t>Cysnus S.A.S.S5_ETP (accesorio)_60</t>
  </si>
  <si>
    <t>Cysnus S.A.S.S5_ETP (accesorio)_61</t>
  </si>
  <si>
    <t>Cysnus S.A.S.S5_ETP (accesorio)_63</t>
  </si>
  <si>
    <t>Cysnus S.A.S.S5_ETP (accesorio)_64</t>
  </si>
  <si>
    <t>Cysnus S.A.S.S5_ETP (accesorio)_65</t>
  </si>
  <si>
    <t>Cysnus S.A.S.S5_ETP (accesorio)_66</t>
  </si>
  <si>
    <t>Cysnus S.A.S.S5_ETP (accesorio)_67</t>
  </si>
  <si>
    <t>Cysnus S.A.S.S5_ETP (accesorio)_68</t>
  </si>
  <si>
    <t>Cysnus S.A.S.S5_ETP (accesorio)_69</t>
  </si>
  <si>
    <t>Cysnus S.A.S.S5_ETP (accesorio)_70</t>
  </si>
  <si>
    <t>Cysnus S.A.S.S5_ETP (accesorio)_71</t>
  </si>
  <si>
    <t>Cysnus S.A.S.S5_ETP (accesorio)_72</t>
  </si>
  <si>
    <t>Cysnus S.A.S.S5_ETP (accesorio)_73</t>
  </si>
  <si>
    <t>Cysnus S.A.S.S5_ETP (accesorio)_74</t>
  </si>
  <si>
    <t>Cysnus S.A.S.S5_ETP (accesorio)_75</t>
  </si>
  <si>
    <t>Cysnus S.A.S.S5_ETP (accesorio)_76</t>
  </si>
  <si>
    <t>Cysnus S.A.S.S5_ETP (accesorio)_77</t>
  </si>
  <si>
    <t>Cysnus S.A.S.S5_ETP (accesorio)_78</t>
  </si>
  <si>
    <t>Cysnus S.A.S.S5_ETP (accesorio)_79</t>
  </si>
  <si>
    <t>Cysnus S.A.S.S5_ETP (accesorio)_80</t>
  </si>
  <si>
    <t>Cysnus S.A.S.S5_ETP (accesorio)_81</t>
  </si>
  <si>
    <t>Cysnus S.A.S.S5_ETP (accesorio)_82</t>
  </si>
  <si>
    <t>Cysnus S.A.S.S5_ETP (accesorio)_83</t>
  </si>
  <si>
    <t>Cysnus S.A.S.S5_ETP (accesorio)_84</t>
  </si>
  <si>
    <t>Cysnus S.A.S.S5_ETP (accesorio)_85</t>
  </si>
  <si>
    <t>Cysnus S.A.S.S5_ETP (accesorio)_86</t>
  </si>
  <si>
    <t>Cysnus S.A.S.S5_ETP (accesorio)_87</t>
  </si>
  <si>
    <t>Cysnus S.A.S.S5_ETP (accesorio)_88</t>
  </si>
  <si>
    <t>Cysnus S.A.S.S5_ETP (accesorio)_89</t>
  </si>
  <si>
    <t>Cysnus S.A.S.S5_Servicio_90</t>
  </si>
  <si>
    <t>Cysnus S.A.S.S5_Servicio_91</t>
  </si>
  <si>
    <t>Cysnus S.A.S.S5_Servicio_92</t>
  </si>
  <si>
    <t>Cysnus S.A.S.S5_Servicio_93</t>
  </si>
  <si>
    <t>Cysnus S.A.S.S5_Servicio_94</t>
  </si>
  <si>
    <t>Cysnus S.A.S.S5_Servicio_95</t>
  </si>
  <si>
    <t>Cysnus S.A.S.S5_Servicio_97</t>
  </si>
  <si>
    <t>Cysnus S.A.S.S5_Servicio_98</t>
  </si>
  <si>
    <t>Cysnus S.A.S.S5_Servicio_99</t>
  </si>
  <si>
    <t>Cysnus S.A.S.S5_Servicio_100</t>
  </si>
  <si>
    <t>Cysnus S.A.S.S5_Servicio_101</t>
  </si>
  <si>
    <t>Cysnus S.A.S.S5_Servicio_102</t>
  </si>
  <si>
    <t>Cysnus S.A.S.S5_Servicio_103</t>
  </si>
  <si>
    <t>Cysnus S.A.S.S5_Servicio_104</t>
  </si>
  <si>
    <t>Cysnus S.A.S.S5_Servicio_105</t>
  </si>
  <si>
    <t>Cysnus S.A.S.S5_Servicio_106</t>
  </si>
  <si>
    <t>Cysnus S.A.S.S5_Servicio_107</t>
  </si>
  <si>
    <t>Cysnus S.A.S.S5_Servicio_108</t>
  </si>
  <si>
    <t>Cysnus S.A.S.S5_Servicio_109</t>
  </si>
  <si>
    <t>Cysnus S.A.S.S5_Servicio_110</t>
  </si>
  <si>
    <t>Cysnus S.A.S.S5_Servicio_111</t>
  </si>
  <si>
    <t>Cysnus S.A.S.S5_Servicio_112</t>
  </si>
  <si>
    <t>Cysnus S.A.S.S5_Servicio_113</t>
  </si>
  <si>
    <t>Cysnus S.A.S.S5_Servicio_114</t>
  </si>
  <si>
    <t>Cysnus S.A.S.S5_Servicio_115</t>
  </si>
  <si>
    <t>Cysnus S.A.S.S5_Servicio_116</t>
  </si>
  <si>
    <t>Cysnus S.A.S.S5_Servicio_117</t>
  </si>
  <si>
    <t>Cysnus S.A.S.S5_Servicio_118</t>
  </si>
  <si>
    <t>Cysnus S.A.S.S5_Servicio_119</t>
  </si>
  <si>
    <t>Cysnus S.A.S.S5_Servicio_120</t>
  </si>
  <si>
    <t>Cysnus S.A.S.S5_Servicio_121</t>
  </si>
  <si>
    <t>Cysnus S.A.S.S5_Servicio_122</t>
  </si>
  <si>
    <t>Cysnus S.A.S.S5_Servicio_123</t>
  </si>
  <si>
    <t>Cysnus S.A.S.S5_Servicio_127</t>
  </si>
  <si>
    <t>Cysnus S.A.S.S5_Servicio_128</t>
  </si>
  <si>
    <t>Cysnus S.A.S.S5_Servicio_129</t>
  </si>
  <si>
    <t>Cysnus S.A.S.S5_Servicio_130</t>
  </si>
  <si>
    <t>Cysnus S.A.S.S5_Servicio_131</t>
  </si>
  <si>
    <t>Cysnus S.A.S.S5_Servicio_132</t>
  </si>
  <si>
    <t>Cysnus S.A.S.S5_Servicio_133</t>
  </si>
  <si>
    <t>Cysnus S.A.S.S5_Servicio_134</t>
  </si>
  <si>
    <t>Cysnus S.A.S.S5_Servicio_135</t>
  </si>
  <si>
    <t>Cysnus S.A.S.S5_Servicio_136</t>
  </si>
  <si>
    <t>Cysnus S.A.S.S5_Servicio_137</t>
  </si>
  <si>
    <t>Cysnus S.A.S.S5_Servicio_138</t>
  </si>
  <si>
    <t>Cysnus S.A.S.S5_Servicio_139</t>
  </si>
  <si>
    <t>Cysnus S.A.S.S5_Servicio_140</t>
  </si>
  <si>
    <t>Cysnus S.A.S.S5_Servicio_141</t>
  </si>
  <si>
    <t>Cysnus S.A.S.S5_Servicio_142</t>
  </si>
  <si>
    <t>Cysnus S.A.S.S5_Servicio_143</t>
  </si>
  <si>
    <t>Cysnus S.A.S.S5_Servicio_144</t>
  </si>
  <si>
    <t>Cysnus S.A.S.S5_Servicio_145</t>
  </si>
  <si>
    <t>Cysnus S.A.S.S5_Servicio_146</t>
  </si>
  <si>
    <t>Cysnus S.A.S.S5_Servicio_147</t>
  </si>
  <si>
    <t>Cysnus S.A.S.S5_Servicio_148</t>
  </si>
  <si>
    <t>Cysnus S.A.S.S5_Servicio_149</t>
  </si>
  <si>
    <t>Cysnus S.A.S.S5_Servicio_150</t>
  </si>
  <si>
    <t>Cysnus S.A.S.S5_Servicio_151</t>
  </si>
  <si>
    <t>Cysnus S.A.S.S5_Servicio_152</t>
  </si>
  <si>
    <t>Cysnus S.A.S.S5_Servicio_153</t>
  </si>
  <si>
    <t>Cysnus S.A.S.S5_Servicio_154</t>
  </si>
  <si>
    <t>Cysnus S.A.S.S5_Servicio_155</t>
  </si>
  <si>
    <t>Cysnus S.A.S.S5_Servicio_156</t>
  </si>
  <si>
    <t>Cysnus S.A.S.S5_Servicio_157</t>
  </si>
  <si>
    <t>Cysnus S.A.S.S5_Servicio_158</t>
  </si>
  <si>
    <t>Cysnus S.A.S.S5_Servicio_159</t>
  </si>
  <si>
    <t>Cysnus S.A.S.S5_Servicio_160</t>
  </si>
  <si>
    <t>Cysnus S.A.S.S5_Servicio_161</t>
  </si>
  <si>
    <t>Cysnus S.A.S.S5_Servicio_162</t>
  </si>
  <si>
    <t>Cysnus S.A.S.S5_Servicio_163</t>
  </si>
  <si>
    <t>Cysnus S.A.S.S5_Servicio_164</t>
  </si>
  <si>
    <t>Cysnus S.A.S.S5_Servicio_165</t>
  </si>
  <si>
    <t>Cysnus S.A.S.S5_Servicio_166</t>
  </si>
  <si>
    <t>Cysnus S.A.S.S5_Servicio_167</t>
  </si>
  <si>
    <t>Cysnus S.A.S.S5_Servicio_168</t>
  </si>
  <si>
    <t>Cysnus S.A.S.S5_Servicio_169</t>
  </si>
  <si>
    <t>Cysnus S.A.S.S5_Servicio_170</t>
  </si>
  <si>
    <t>Cysnus S.A.S.S5_Servicio_171</t>
  </si>
  <si>
    <t>Nueva Era Soluciones S.A.S.S5_ETP_1</t>
  </si>
  <si>
    <t>Nueva Era Soluciones S.A.S.S5_ETP_2</t>
  </si>
  <si>
    <t>Nueva Era Soluciones S.A.S.S5_ETP_3</t>
  </si>
  <si>
    <t>Nueva Era Soluciones S.A.S.S5_ETP_4</t>
  </si>
  <si>
    <t>Nueva Era Soluciones S.A.S.S5_ETP_5</t>
  </si>
  <si>
    <t>Nueva Era Soluciones S.A.S.S5_ETP_6</t>
  </si>
  <si>
    <t>Nueva Era Soluciones S.A.S.S5_ETP_7</t>
  </si>
  <si>
    <t>Nueva Era Soluciones S.A.S.S5_ETP_8</t>
  </si>
  <si>
    <t>Nueva Era Soluciones S.A.S.S5_ETP_9</t>
  </si>
  <si>
    <t>Nueva Era Soluciones S.A.S.S5_ETP_13</t>
  </si>
  <si>
    <t>Nueva Era Soluciones S.A.S.S5_ETP_14</t>
  </si>
  <si>
    <t>Nueva Era Soluciones S.A.S.S5_ETP_15</t>
  </si>
  <si>
    <t>Nueva Era Soluciones S.A.S.S5_ETP_16</t>
  </si>
  <si>
    <t>Nueva Era Soluciones S.A.S.S5_ETP_17</t>
  </si>
  <si>
    <t>Nueva Era Soluciones S.A.S.S5_ETP_18</t>
  </si>
  <si>
    <t>Nueva Era Soluciones S.A.S.S5_ETP_19</t>
  </si>
  <si>
    <t>Nueva Era Soluciones S.A.S.S5_ETP_20</t>
  </si>
  <si>
    <t>Nueva Era Soluciones S.A.S.S5_ETP_21</t>
  </si>
  <si>
    <t>Nueva Era Soluciones S.A.S.S5_ETP_22</t>
  </si>
  <si>
    <t>Nueva Era Soluciones S.A.S.S5_ETP_23</t>
  </si>
  <si>
    <t>Nueva Era Soluciones S.A.S.S5_ETP_24</t>
  </si>
  <si>
    <t>Nueva Era Soluciones S.A.S.S5_ETP_25</t>
  </si>
  <si>
    <t>Nueva Era Soluciones S.A.S.S5_ETP_26</t>
  </si>
  <si>
    <t>Nueva Era Soluciones S.A.S.S5_ETP_27</t>
  </si>
  <si>
    <t>Nueva Era Soluciones S.A.S.S5_ETP_28</t>
  </si>
  <si>
    <t>Nueva Era Soluciones S.A.S.S5_ETP_29</t>
  </si>
  <si>
    <t>Nueva Era Soluciones S.A.S.S5_ETP_30</t>
  </si>
  <si>
    <t>Nueva Era Soluciones S.A.S.S5_ETP_31</t>
  </si>
  <si>
    <t>Nueva Era Soluciones S.A.S.S5_ETP_32</t>
  </si>
  <si>
    <t>Nueva Era Soluciones S.A.S.S5_ETP_33</t>
  </si>
  <si>
    <t>Nueva Era Soluciones S.A.S.S5_ETP_34</t>
  </si>
  <si>
    <t>Nueva Era Soluciones S.A.S.S5_ETP_35</t>
  </si>
  <si>
    <t>Nueva Era Soluciones S.A.S.S5_ETP_36</t>
  </si>
  <si>
    <t>Nueva Era Soluciones S.A.S.S5_ETP_37</t>
  </si>
  <si>
    <t>Nueva Era Soluciones S.A.S.S5_ETP_38</t>
  </si>
  <si>
    <t>Nueva Era Soluciones S.A.S.S5_ETP_39</t>
  </si>
  <si>
    <t>Nueva Era Soluciones S.A.S.S5_ETP_40</t>
  </si>
  <si>
    <t>Nueva Era Soluciones S.A.S.S5_ETP_41</t>
  </si>
  <si>
    <t>Nueva Era Soluciones S.A.S.S5_ETP_42</t>
  </si>
  <si>
    <t>Nueva Era Soluciones S.A.S.S5_ETP_43</t>
  </si>
  <si>
    <t>Nueva Era Soluciones S.A.S.S5_ETP_44</t>
  </si>
  <si>
    <t>Nueva Era Soluciones S.A.S.S5_ETP_45</t>
  </si>
  <si>
    <t>Nueva Era Soluciones S.A.S.S5_ETP_46</t>
  </si>
  <si>
    <t>Nueva Era Soluciones S.A.S.S5_ETP_47</t>
  </si>
  <si>
    <t>Nueva Era Soluciones S.A.S.S5_ETP_48</t>
  </si>
  <si>
    <t>Nueva Era Soluciones S.A.S.S5_ETP_49</t>
  </si>
  <si>
    <t>Nueva Era Soluciones S.A.S.S5_ETP_50</t>
  </si>
  <si>
    <t>Nueva Era Soluciones S.A.S.S5_ETP_51</t>
  </si>
  <si>
    <t>Nueva Era Soluciones S.A.S.S5_ETP_52</t>
  </si>
  <si>
    <t>Nueva Era Soluciones S.A.S.S5_ETP_53</t>
  </si>
  <si>
    <t>Nueva Era Soluciones S.A.S.S5_ETP_54</t>
  </si>
  <si>
    <t>Nueva Era Soluciones S.A.S.S5_ETP_55</t>
  </si>
  <si>
    <t>Nueva Era Soluciones S.A.S.S5_ETP_56</t>
  </si>
  <si>
    <t>Nueva Era Soluciones S.A.S.S5_ETP_57</t>
  </si>
  <si>
    <t>Nueva Era Soluciones S.A.S.S5_ETP (accesorio)_58</t>
  </si>
  <si>
    <t>Nueva Era Soluciones S.A.S.S5_ETP (accesorio)_59</t>
  </si>
  <si>
    <t>Nueva Era Soluciones S.A.S.S5_ETP (accesorio)_60</t>
  </si>
  <si>
    <t>Nueva Era Soluciones S.A.S.S5_ETP (accesorio)_61</t>
  </si>
  <si>
    <t>Nueva Era Soluciones S.A.S.S5_ETP (accesorio)_63</t>
  </si>
  <si>
    <t>Nueva Era Soluciones S.A.S.S5_ETP (accesorio)_64</t>
  </si>
  <si>
    <t>Nueva Era Soluciones S.A.S.S5_ETP (accesorio)_65</t>
  </si>
  <si>
    <t>Nueva Era Soluciones S.A.S.S5_ETP (accesorio)_66</t>
  </si>
  <si>
    <t>Nueva Era Soluciones S.A.S.S5_ETP (accesorio)_67</t>
  </si>
  <si>
    <t>Nueva Era Soluciones S.A.S.S5_ETP (accesorio)_68</t>
  </si>
  <si>
    <t>Nueva Era Soluciones S.A.S.S5_ETP (accesorio)_69</t>
  </si>
  <si>
    <t>Nueva Era Soluciones S.A.S.S5_ETP (accesorio)_70</t>
  </si>
  <si>
    <t>Nueva Era Soluciones S.A.S.S5_ETP (accesorio)_71</t>
  </si>
  <si>
    <t>Nueva Era Soluciones S.A.S.S5_ETP (accesorio)_72</t>
  </si>
  <si>
    <t>Nueva Era Soluciones S.A.S.S5_ETP (accesorio)_73</t>
  </si>
  <si>
    <t>Nueva Era Soluciones S.A.S.S5_ETP (accesorio)_74</t>
  </si>
  <si>
    <t>Nueva Era Soluciones S.A.S.S5_ETP (accesorio)_75</t>
  </si>
  <si>
    <t>Nueva Era Soluciones S.A.S.S5_ETP (accesorio)_76</t>
  </si>
  <si>
    <t>Nueva Era Soluciones S.A.S.S5_ETP (accesorio)_77</t>
  </si>
  <si>
    <t>Nueva Era Soluciones S.A.S.S5_ETP (accesorio)_78</t>
  </si>
  <si>
    <t>Nueva Era Soluciones S.A.S.S5_ETP (accesorio)_79</t>
  </si>
  <si>
    <t>Nueva Era Soluciones S.A.S.S5_ETP (accesorio)_80</t>
  </si>
  <si>
    <t>Nueva Era Soluciones S.A.S.S5_ETP (accesorio)_81</t>
  </si>
  <si>
    <t>Nueva Era Soluciones S.A.S.S5_ETP (accesorio)_82</t>
  </si>
  <si>
    <t>Nueva Era Soluciones S.A.S.S5_ETP (accesorio)_83</t>
  </si>
  <si>
    <t>Nueva Era Soluciones S.A.S.S5_ETP (accesorio)_84</t>
  </si>
  <si>
    <t>Nueva Era Soluciones S.A.S.S5_ETP (accesorio)_85</t>
  </si>
  <si>
    <t>Nueva Era Soluciones S.A.S.S5_ETP (accesorio)_86</t>
  </si>
  <si>
    <t>Nueva Era Soluciones S.A.S.S5_ETP (accesorio)_87</t>
  </si>
  <si>
    <t>Nueva Era Soluciones S.A.S.S5_ETP (accesorio)_88</t>
  </si>
  <si>
    <t>Nueva Era Soluciones S.A.S.S5_ETP (accesorio)_89</t>
  </si>
  <si>
    <t>Nueva Era Soluciones S.A.S.S5_Servicio_90</t>
  </si>
  <si>
    <t>Nueva Era Soluciones S.A.S.S5_Servicio_91</t>
  </si>
  <si>
    <t>Nueva Era Soluciones S.A.S.S5_Servicio_92</t>
  </si>
  <si>
    <t>Nueva Era Soluciones S.A.S.S5_Servicio_93</t>
  </si>
  <si>
    <t>Nueva Era Soluciones S.A.S.S5_Servicio_94</t>
  </si>
  <si>
    <t>Nueva Era Soluciones S.A.S.S5_Servicio_95</t>
  </si>
  <si>
    <t>Nueva Era Soluciones S.A.S.S5_Servicio_97</t>
  </si>
  <si>
    <t>Nueva Era Soluciones S.A.S.S5_Servicio_98</t>
  </si>
  <si>
    <t>Nueva Era Soluciones S.A.S.S5_Servicio_99</t>
  </si>
  <si>
    <t>Nueva Era Soluciones S.A.S.S5_Servicio_100</t>
  </si>
  <si>
    <t>Nueva Era Soluciones S.A.S.S5_Servicio_101</t>
  </si>
  <si>
    <t>Nueva Era Soluciones S.A.S.S5_Servicio_102</t>
  </si>
  <si>
    <t>Nueva Era Soluciones S.A.S.S5_Servicio_103</t>
  </si>
  <si>
    <t>Nueva Era Soluciones S.A.S.S5_Servicio_104</t>
  </si>
  <si>
    <t>Nueva Era Soluciones S.A.S.S5_Servicio_105</t>
  </si>
  <si>
    <t>Nueva Era Soluciones S.A.S.S5_Servicio_106</t>
  </si>
  <si>
    <t>Nueva Era Soluciones S.A.S.S5_Servicio_107</t>
  </si>
  <si>
    <t>Nueva Era Soluciones S.A.S.S5_Servicio_108</t>
  </si>
  <si>
    <t>Nueva Era Soluciones S.A.S.S5_Servicio_109</t>
  </si>
  <si>
    <t>Nueva Era Soluciones S.A.S.S5_Servicio_110</t>
  </si>
  <si>
    <t>Nueva Era Soluciones S.A.S.S5_Servicio_111</t>
  </si>
  <si>
    <t>Nueva Era Soluciones S.A.S.S5_Servicio_112</t>
  </si>
  <si>
    <t>Nueva Era Soluciones S.A.S.S5_Servicio_113</t>
  </si>
  <si>
    <t>Nueva Era Soluciones S.A.S.S5_Servicio_114</t>
  </si>
  <si>
    <t>Nueva Era Soluciones S.A.S.S5_Servicio_115</t>
  </si>
  <si>
    <t>Nueva Era Soluciones S.A.S.S5_Servicio_116</t>
  </si>
  <si>
    <t>Nueva Era Soluciones S.A.S.S5_Servicio_117</t>
  </si>
  <si>
    <t>Nueva Era Soluciones S.A.S.S5_Servicio_118</t>
  </si>
  <si>
    <t>Nueva Era Soluciones S.A.S.S5_Servicio_119</t>
  </si>
  <si>
    <t>Nueva Era Soluciones S.A.S.S5_Servicio_120</t>
  </si>
  <si>
    <t>Nueva Era Soluciones S.A.S.S5_Servicio_121</t>
  </si>
  <si>
    <t>Nueva Era Soluciones S.A.S.S5_Servicio_122</t>
  </si>
  <si>
    <t>Nueva Era Soluciones S.A.S.S5_Servicio_123</t>
  </si>
  <si>
    <t>Nueva Era Soluciones S.A.S.S5_Servicio_127</t>
  </si>
  <si>
    <t>Nueva Era Soluciones S.A.S.S5_Servicio_128</t>
  </si>
  <si>
    <t>Nueva Era Soluciones S.A.S.S5_Servicio_129</t>
  </si>
  <si>
    <t>Nueva Era Soluciones S.A.S.S5_Servicio_130</t>
  </si>
  <si>
    <t>Nueva Era Soluciones S.A.S.S5_Servicio_131</t>
  </si>
  <si>
    <t>Nueva Era Soluciones S.A.S.S5_Servicio_132</t>
  </si>
  <si>
    <t>Nueva Era Soluciones S.A.S.S5_Servicio_133</t>
  </si>
  <si>
    <t>Nueva Era Soluciones S.A.S.S5_Servicio_134</t>
  </si>
  <si>
    <t>Nueva Era Soluciones S.A.S.S5_Servicio_135</t>
  </si>
  <si>
    <t>Nueva Era Soluciones S.A.S.S5_Servicio_136</t>
  </si>
  <si>
    <t>Nueva Era Soluciones S.A.S.S5_Servicio_137</t>
  </si>
  <si>
    <t>Nueva Era Soluciones S.A.S.S5_Servicio_138</t>
  </si>
  <si>
    <t>Nueva Era Soluciones S.A.S.S5_Servicio_139</t>
  </si>
  <si>
    <t>Nueva Era Soluciones S.A.S.S5_Servicio_140</t>
  </si>
  <si>
    <t>Nueva Era Soluciones S.A.S.S5_Servicio_141</t>
  </si>
  <si>
    <t>Nueva Era Soluciones S.A.S.S5_Servicio_142</t>
  </si>
  <si>
    <t>Nueva Era Soluciones S.A.S.S5_Servicio_143</t>
  </si>
  <si>
    <t>Nueva Era Soluciones S.A.S.S5_Servicio_144</t>
  </si>
  <si>
    <t>Nueva Era Soluciones S.A.S.S5_Servicio_145</t>
  </si>
  <si>
    <t>Nueva Era Soluciones S.A.S.S5_Servicio_146</t>
  </si>
  <si>
    <t>Nueva Era Soluciones S.A.S.S5_Servicio_147</t>
  </si>
  <si>
    <t>Nueva Era Soluciones S.A.S.S5_Servicio_148</t>
  </si>
  <si>
    <t>Nueva Era Soluciones S.A.S.S5_Servicio_149</t>
  </si>
  <si>
    <t>Nueva Era Soluciones S.A.S.S5_Servicio_150</t>
  </si>
  <si>
    <t>Nueva Era Soluciones S.A.S.S5_Servicio_151</t>
  </si>
  <si>
    <t>Nueva Era Soluciones S.A.S.S5_Servicio_152</t>
  </si>
  <si>
    <t>Nueva Era Soluciones S.A.S.S5_Servicio_153</t>
  </si>
  <si>
    <t>Nueva Era Soluciones S.A.S.S5_Servicio_154</t>
  </si>
  <si>
    <t>Nueva Era Soluciones S.A.S.S5_Servicio_155</t>
  </si>
  <si>
    <t>Nueva Era Soluciones S.A.S.S5_Servicio_156</t>
  </si>
  <si>
    <t>Nueva Era Soluciones S.A.S.S5_Servicio_157</t>
  </si>
  <si>
    <t>Nueva Era Soluciones S.A.S.S5_Servicio_158</t>
  </si>
  <si>
    <t>Nueva Era Soluciones S.A.S.S5_Servicio_159</t>
  </si>
  <si>
    <t>Nueva Era Soluciones S.A.S.S5_Servicio_160</t>
  </si>
  <si>
    <t>Nueva Era Soluciones S.A.S.S5_Servicio_161</t>
  </si>
  <si>
    <t>Nueva Era Soluciones S.A.S.S5_Servicio_162</t>
  </si>
  <si>
    <t>Nueva Era Soluciones S.A.S.S5_Servicio_163</t>
  </si>
  <si>
    <t>Nueva Era Soluciones S.A.S.S5_Servicio_164</t>
  </si>
  <si>
    <t>Nueva Era Soluciones S.A.S.S5_Servicio_165</t>
  </si>
  <si>
    <t>Nueva Era Soluciones S.A.S.S5_Servicio_166</t>
  </si>
  <si>
    <t>Nueva Era Soluciones S.A.S.S5_Servicio_167</t>
  </si>
  <si>
    <t>Nueva Era Soluciones S.A.S.S5_Servicio_168</t>
  </si>
  <si>
    <t>Nueva Era Soluciones S.A.S.S5_Servicio_169</t>
  </si>
  <si>
    <t>Nueva Era Soluciones S.A.S.S5_Servicio_170</t>
  </si>
  <si>
    <t>Nueva Era Soluciones S.A.S.S5_Servicio_171</t>
  </si>
  <si>
    <t>Tecnophone Colombia S.A.S.S5_ETP_1</t>
  </si>
  <si>
    <t>Tecnophone Colombia S.A.S.S5_ETP_2</t>
  </si>
  <si>
    <t>Tecnophone Colombia S.A.S.S5_ETP_3</t>
  </si>
  <si>
    <t>Tecnophone Colombia S.A.S.S5_ETP_4</t>
  </si>
  <si>
    <t>Tecnophone Colombia S.A.S.S5_ETP_5</t>
  </si>
  <si>
    <t>Tecnophone Colombia S.A.S.S5_ETP_6</t>
  </si>
  <si>
    <t>Tecnophone Colombia S.A.S.S5_ETP_7</t>
  </si>
  <si>
    <t>Tecnophone Colombia S.A.S.S5_ETP_8</t>
  </si>
  <si>
    <t>Tecnophone Colombia S.A.S.S5_ETP_9</t>
  </si>
  <si>
    <t>Tecnophone Colombia S.A.S.S5_ETP_13</t>
  </si>
  <si>
    <t>Tecnophone Colombia S.A.S.S5_ETP_14</t>
  </si>
  <si>
    <t>Tecnophone Colombia S.A.S.S5_ETP_15</t>
  </si>
  <si>
    <t>Tecnophone Colombia S.A.S.S5_ETP_16</t>
  </si>
  <si>
    <t>Tecnophone Colombia S.A.S.S5_ETP_17</t>
  </si>
  <si>
    <t>Tecnophone Colombia S.A.S.S5_ETP_18</t>
  </si>
  <si>
    <t>Tecnophone Colombia S.A.S.S5_ETP_19</t>
  </si>
  <si>
    <t>Tecnophone Colombia S.A.S.S5_ETP_20</t>
  </si>
  <si>
    <t>Tecnophone Colombia S.A.S.S5_ETP_21</t>
  </si>
  <si>
    <t>Tecnophone Colombia S.A.S.S5_ETP_22</t>
  </si>
  <si>
    <t>Tecnophone Colombia S.A.S.S5_ETP_23</t>
  </si>
  <si>
    <t>Tecnophone Colombia S.A.S.S5_ETP_24</t>
  </si>
  <si>
    <t>Tecnophone Colombia S.A.S.S5_ETP_25</t>
  </si>
  <si>
    <t>Tecnophone Colombia S.A.S.S5_ETP_26</t>
  </si>
  <si>
    <t>Tecnophone Colombia S.A.S.S5_ETP_27</t>
  </si>
  <si>
    <t>Tecnophone Colombia S.A.S.S5_ETP_28</t>
  </si>
  <si>
    <t>Tecnophone Colombia S.A.S.S5_ETP_29</t>
  </si>
  <si>
    <t>Tecnophone Colombia S.A.S.S5_ETP_30</t>
  </si>
  <si>
    <t>Tecnophone Colombia S.A.S.S5_ETP_31</t>
  </si>
  <si>
    <t>Tecnophone Colombia S.A.S.S5_ETP_32</t>
  </si>
  <si>
    <t>Tecnophone Colombia S.A.S.S5_ETP_33</t>
  </si>
  <si>
    <t>Tecnophone Colombia S.A.S.S5_ETP_34</t>
  </si>
  <si>
    <t>Tecnophone Colombia S.A.S.S5_ETP_35</t>
  </si>
  <si>
    <t>Tecnophone Colombia S.A.S.S5_ETP_36</t>
  </si>
  <si>
    <t>Tecnophone Colombia S.A.S.S5_ETP_37</t>
  </si>
  <si>
    <t>Tecnophone Colombia S.A.S.S5_ETP_38</t>
  </si>
  <si>
    <t>Tecnophone Colombia S.A.S.S5_ETP_39</t>
  </si>
  <si>
    <t>Tecnophone Colombia S.A.S.S5_ETP_40</t>
  </si>
  <si>
    <t>Tecnophone Colombia S.A.S.S5_ETP_41</t>
  </si>
  <si>
    <t>Tecnophone Colombia S.A.S.S5_ETP_42</t>
  </si>
  <si>
    <t>Tecnophone Colombia S.A.S.S5_ETP_43</t>
  </si>
  <si>
    <t>Tecnophone Colombia S.A.S.S5_ETP_44</t>
  </si>
  <si>
    <t>Tecnophone Colombia S.A.S.S5_ETP_45</t>
  </si>
  <si>
    <t>Tecnophone Colombia S.A.S.S5_ETP_46</t>
  </si>
  <si>
    <t>Tecnophone Colombia S.A.S.S5_ETP_47</t>
  </si>
  <si>
    <t>Tecnophone Colombia S.A.S.S5_ETP_48</t>
  </si>
  <si>
    <t>Tecnophone Colombia S.A.S.S5_ETP_49</t>
  </si>
  <si>
    <t>Tecnophone Colombia S.A.S.S5_ETP_50</t>
  </si>
  <si>
    <t>Tecnophone Colombia S.A.S.S5_ETP_51</t>
  </si>
  <si>
    <t>Tecnophone Colombia S.A.S.S5_ETP_52</t>
  </si>
  <si>
    <t>Tecnophone Colombia S.A.S.S5_ETP_53</t>
  </si>
  <si>
    <t>Tecnophone Colombia S.A.S.S5_ETP_54</t>
  </si>
  <si>
    <t>Tecnophone Colombia S.A.S.S5_ETP_55</t>
  </si>
  <si>
    <t>Tecnophone Colombia S.A.S.S5_ETP_56</t>
  </si>
  <si>
    <t>Tecnophone Colombia S.A.S.S5_ETP_57</t>
  </si>
  <si>
    <t>Tecnophone Colombia S.A.S.S5_ETP (accesorio)_58</t>
  </si>
  <si>
    <t>Tecnophone Colombia S.A.S.S5_ETP (accesorio)_59</t>
  </si>
  <si>
    <t>Tecnophone Colombia S.A.S.S5_ETP (accesorio)_60</t>
  </si>
  <si>
    <t>Tecnophone Colombia S.A.S.S5_ETP (accesorio)_61</t>
  </si>
  <si>
    <t>Tecnophone Colombia S.A.S.S5_ETP (accesorio)_63</t>
  </si>
  <si>
    <t>Tecnophone Colombia S.A.S.S5_ETP (accesorio)_64</t>
  </si>
  <si>
    <t>Tecnophone Colombia S.A.S.S5_ETP (accesorio)_65</t>
  </si>
  <si>
    <t>Tecnophone Colombia S.A.S.S5_ETP (accesorio)_66</t>
  </si>
  <si>
    <t>Tecnophone Colombia S.A.S.S5_ETP (accesorio)_67</t>
  </si>
  <si>
    <t>Tecnophone Colombia S.A.S.S5_ETP (accesorio)_68</t>
  </si>
  <si>
    <t>Tecnophone Colombia S.A.S.S5_ETP (accesorio)_69</t>
  </si>
  <si>
    <t>Tecnophone Colombia S.A.S.S5_ETP (accesorio)_70</t>
  </si>
  <si>
    <t>Tecnophone Colombia S.A.S.S5_ETP (accesorio)_71</t>
  </si>
  <si>
    <t>Tecnophone Colombia S.A.S.S5_ETP (accesorio)_72</t>
  </si>
  <si>
    <t>Tecnophone Colombia S.A.S.S5_ETP (accesorio)_73</t>
  </si>
  <si>
    <t>Tecnophone Colombia S.A.S.S5_ETP (accesorio)_74</t>
  </si>
  <si>
    <t>Tecnophone Colombia S.A.S.S5_ETP (accesorio)_75</t>
  </si>
  <si>
    <t>Tecnophone Colombia S.A.S.S5_ETP (accesorio)_76</t>
  </si>
  <si>
    <t>Tecnophone Colombia S.A.S.S5_ETP (accesorio)_77</t>
  </si>
  <si>
    <t>Tecnophone Colombia S.A.S.S5_ETP (accesorio)_78</t>
  </si>
  <si>
    <t>Tecnophone Colombia S.A.S.S5_ETP (accesorio)_79</t>
  </si>
  <si>
    <t>Tecnophone Colombia S.A.S.S5_ETP (accesorio)_80</t>
  </si>
  <si>
    <t>Tecnophone Colombia S.A.S.S5_ETP (accesorio)_81</t>
  </si>
  <si>
    <t>Tecnophone Colombia S.A.S.S5_ETP (accesorio)_82</t>
  </si>
  <si>
    <t>Tecnophone Colombia S.A.S.S5_ETP (accesorio)_83</t>
  </si>
  <si>
    <t>Tecnophone Colombia S.A.S.S5_ETP (accesorio)_84</t>
  </si>
  <si>
    <t>Tecnophone Colombia S.A.S.S5_ETP (accesorio)_85</t>
  </si>
  <si>
    <t>Tecnophone Colombia S.A.S.S5_ETP (accesorio)_86</t>
  </si>
  <si>
    <t>Tecnophone Colombia S.A.S.S5_ETP (accesorio)_87</t>
  </si>
  <si>
    <t>Tecnophone Colombia S.A.S.S5_ETP (accesorio)_88</t>
  </si>
  <si>
    <t>Tecnophone Colombia S.A.S.S5_ETP (accesorio)_89</t>
  </si>
  <si>
    <t>Tecnophone Colombia S.A.S.S5_Servicio_90</t>
  </si>
  <si>
    <t>Tecnophone Colombia S.A.S.S5_Servicio_91</t>
  </si>
  <si>
    <t>Tecnophone Colombia S.A.S.S5_Servicio_92</t>
  </si>
  <si>
    <t>Tecnophone Colombia S.A.S.S5_Servicio_93</t>
  </si>
  <si>
    <t>Tecnophone Colombia S.A.S.S5_Servicio_94</t>
  </si>
  <si>
    <t>Tecnophone Colombia S.A.S.S5_Servicio_95</t>
  </si>
  <si>
    <t>Tecnophone Colombia S.A.S.S5_Servicio_97</t>
  </si>
  <si>
    <t>Tecnophone Colombia S.A.S.S5_Servicio_98</t>
  </si>
  <si>
    <t>Tecnophone Colombia S.A.S.S5_Servicio_99</t>
  </si>
  <si>
    <t>Tecnophone Colombia S.A.S.S5_Servicio_100</t>
  </si>
  <si>
    <t>Tecnophone Colombia S.A.S.S5_Servicio_101</t>
  </si>
  <si>
    <t>Tecnophone Colombia S.A.S.S5_Servicio_102</t>
  </si>
  <si>
    <t>Tecnophone Colombia S.A.S.S5_Servicio_103</t>
  </si>
  <si>
    <t>Tecnophone Colombia S.A.S.S5_Servicio_104</t>
  </si>
  <si>
    <t>Tecnophone Colombia S.A.S.S5_Servicio_105</t>
  </si>
  <si>
    <t>Tecnophone Colombia S.A.S.S5_Servicio_106</t>
  </si>
  <si>
    <t>Tecnophone Colombia S.A.S.S5_Servicio_107</t>
  </si>
  <si>
    <t>Tecnophone Colombia S.A.S.S5_Servicio_108</t>
  </si>
  <si>
    <t>Tecnophone Colombia S.A.S.S5_Servicio_109</t>
  </si>
  <si>
    <t>Tecnophone Colombia S.A.S.S5_Servicio_110</t>
  </si>
  <si>
    <t>Tecnophone Colombia S.A.S.S5_Servicio_111</t>
  </si>
  <si>
    <t>Tecnophone Colombia S.A.S.S5_Servicio_112</t>
  </si>
  <si>
    <t>Tecnophone Colombia S.A.S.S5_Servicio_113</t>
  </si>
  <si>
    <t>Tecnophone Colombia S.A.S.S5_Servicio_114</t>
  </si>
  <si>
    <t>Tecnophone Colombia S.A.S.S5_Servicio_115</t>
  </si>
  <si>
    <t>Tecnophone Colombia S.A.S.S5_Servicio_116</t>
  </si>
  <si>
    <t>Tecnophone Colombia S.A.S.S5_Servicio_117</t>
  </si>
  <si>
    <t>Tecnophone Colombia S.A.S.S5_Servicio_118</t>
  </si>
  <si>
    <t>Tecnophone Colombia S.A.S.S5_Servicio_119</t>
  </si>
  <si>
    <t>Tecnophone Colombia S.A.S.S5_Servicio_120</t>
  </si>
  <si>
    <t>Tecnophone Colombia S.A.S.S5_Servicio_121</t>
  </si>
  <si>
    <t>Tecnophone Colombia S.A.S.S5_Servicio_122</t>
  </si>
  <si>
    <t>Tecnophone Colombia S.A.S.S5_Servicio_123</t>
  </si>
  <si>
    <t>Tecnophone Colombia S.A.S.S5_Servicio_127</t>
  </si>
  <si>
    <t>Tecnophone Colombia S.A.S.S5_Servicio_128</t>
  </si>
  <si>
    <t>Tecnophone Colombia S.A.S.S5_Servicio_129</t>
  </si>
  <si>
    <t>Tecnophone Colombia S.A.S.S5_Servicio_130</t>
  </si>
  <si>
    <t>Tecnophone Colombia S.A.S.S5_Servicio_131</t>
  </si>
  <si>
    <t>Tecnophone Colombia S.A.S.S5_Servicio_132</t>
  </si>
  <si>
    <t>Tecnophone Colombia S.A.S.S5_Servicio_133</t>
  </si>
  <si>
    <t>Tecnophone Colombia S.A.S.S5_Servicio_134</t>
  </si>
  <si>
    <t>Tecnophone Colombia S.A.S.S5_Servicio_135</t>
  </si>
  <si>
    <t>Tecnophone Colombia S.A.S.S5_Servicio_136</t>
  </si>
  <si>
    <t>Tecnophone Colombia S.A.S.S5_Servicio_137</t>
  </si>
  <si>
    <t>Tecnophone Colombia S.A.S.S5_Servicio_138</t>
  </si>
  <si>
    <t>Tecnophone Colombia S.A.S.S5_Servicio_139</t>
  </si>
  <si>
    <t>Tecnophone Colombia S.A.S.S5_Servicio_140</t>
  </si>
  <si>
    <t>Tecnophone Colombia S.A.S.S5_Servicio_141</t>
  </si>
  <si>
    <t>Tecnophone Colombia S.A.S.S5_Servicio_142</t>
  </si>
  <si>
    <t>Tecnophone Colombia S.A.S.S5_Servicio_143</t>
  </si>
  <si>
    <t>Tecnophone Colombia S.A.S.S5_Servicio_144</t>
  </si>
  <si>
    <t>Tecnophone Colombia S.A.S.S5_Servicio_145</t>
  </si>
  <si>
    <t>Tecnophone Colombia S.A.S.S5_Servicio_146</t>
  </si>
  <si>
    <t>Tecnophone Colombia S.A.S.S5_Servicio_147</t>
  </si>
  <si>
    <t>Tecnophone Colombia S.A.S.S5_Servicio_148</t>
  </si>
  <si>
    <t>Tecnophone Colombia S.A.S.S5_Servicio_149</t>
  </si>
  <si>
    <t>Tecnophone Colombia S.A.S.S5_Servicio_150</t>
  </si>
  <si>
    <t>Tecnophone Colombia S.A.S.S5_Servicio_151</t>
  </si>
  <si>
    <t>Tecnophone Colombia S.A.S.S5_Servicio_152</t>
  </si>
  <si>
    <t>Tecnophone Colombia S.A.S.S5_Servicio_153</t>
  </si>
  <si>
    <t>Tecnophone Colombia S.A.S.S5_Servicio_154</t>
  </si>
  <si>
    <t>Tecnophone Colombia S.A.S.S5_Servicio_155</t>
  </si>
  <si>
    <t>Tecnophone Colombia S.A.S.S5_Servicio_156</t>
  </si>
  <si>
    <t>Tecnophone Colombia S.A.S.S5_Servicio_157</t>
  </si>
  <si>
    <t>Tecnophone Colombia S.A.S.S5_Servicio_158</t>
  </si>
  <si>
    <t>Tecnophone Colombia S.A.S.S5_Servicio_159</t>
  </si>
  <si>
    <t>Tecnophone Colombia S.A.S.S5_Servicio_160</t>
  </si>
  <si>
    <t>Tecnophone Colombia S.A.S.S5_Servicio_161</t>
  </si>
  <si>
    <t>Tecnophone Colombia S.A.S.S5_Servicio_162</t>
  </si>
  <si>
    <t>Tecnophone Colombia S.A.S.S5_Servicio_163</t>
  </si>
  <si>
    <t>Tecnophone Colombia S.A.S.S5_Servicio_164</t>
  </si>
  <si>
    <t>Tecnophone Colombia S.A.S.S5_Servicio_165</t>
  </si>
  <si>
    <t>Tecnophone Colombia S.A.S.S5_Servicio_166</t>
  </si>
  <si>
    <t>Tecnophone Colombia S.A.S.S5_Servicio_167</t>
  </si>
  <si>
    <t>Tecnophone Colombia S.A.S.S5_Servicio_168</t>
  </si>
  <si>
    <t>Tecnophone Colombia S.A.S.S5_Servicio_169</t>
  </si>
  <si>
    <t>Tecnophone Colombia S.A.S.S5_Servicio_170</t>
  </si>
  <si>
    <t>Tecnophone Colombia S.A.S.S5_Servicio_171</t>
  </si>
  <si>
    <t>Computel System S.A.S.S5_ETP_1</t>
  </si>
  <si>
    <t>Computel System S.A.S.S5_ETP_2</t>
  </si>
  <si>
    <t>Computel System S.A.S.S5_ETP_3</t>
  </si>
  <si>
    <t>Computel System S.A.S.S5_ETP_4</t>
  </si>
  <si>
    <t>Computel System S.A.S.S5_ETP_5</t>
  </si>
  <si>
    <t>Computel System S.A.S.S5_ETP_6</t>
  </si>
  <si>
    <t>Computel System S.A.S.S5_ETP_7</t>
  </si>
  <si>
    <t>Computel System S.A.S.S5_ETP_8</t>
  </si>
  <si>
    <t>Computel System S.A.S.S5_ETP_9</t>
  </si>
  <si>
    <t>Computel System S.A.S.S5_ETP_13</t>
  </si>
  <si>
    <t>Computel System S.A.S.S5_ETP_14</t>
  </si>
  <si>
    <t>Computel System S.A.S.S5_ETP_15</t>
  </si>
  <si>
    <t>Computel System S.A.S.S5_ETP_16</t>
  </si>
  <si>
    <t>Computel System S.A.S.S5_ETP_17</t>
  </si>
  <si>
    <t>Computel System S.A.S.S5_ETP_18</t>
  </si>
  <si>
    <t>Computel System S.A.S.S5_ETP_19</t>
  </si>
  <si>
    <t>Computel System S.A.S.S5_ETP_20</t>
  </si>
  <si>
    <t>Computel System S.A.S.S5_ETP_21</t>
  </si>
  <si>
    <t>Computel System S.A.S.S5_ETP_22</t>
  </si>
  <si>
    <t>Computel System S.A.S.S5_ETP_23</t>
  </si>
  <si>
    <t>Computel System S.A.S.S5_ETP_24</t>
  </si>
  <si>
    <t>Computel System S.A.S.S5_ETP_25</t>
  </si>
  <si>
    <t>Computel System S.A.S.S5_ETP_26</t>
  </si>
  <si>
    <t>Computel System S.A.S.S5_ETP_27</t>
  </si>
  <si>
    <t>Computel System S.A.S.S5_ETP_28</t>
  </si>
  <si>
    <t>Computel System S.A.S.S5_ETP_29</t>
  </si>
  <si>
    <t>Computel System S.A.S.S5_ETP_30</t>
  </si>
  <si>
    <t>Computel System S.A.S.S5_ETP_31</t>
  </si>
  <si>
    <t>Computel System S.A.S.S5_ETP_32</t>
  </si>
  <si>
    <t>Computel System S.A.S.S5_ETP_33</t>
  </si>
  <si>
    <t>Computel System S.A.S.S5_ETP_34</t>
  </si>
  <si>
    <t>Computel System S.A.S.S5_ETP_35</t>
  </si>
  <si>
    <t>Computel System S.A.S.S5_ETP_36</t>
  </si>
  <si>
    <t>Computel System S.A.S.S5_ETP_37</t>
  </si>
  <si>
    <t>Computel System S.A.S.S5_ETP_38</t>
  </si>
  <si>
    <t>Computel System S.A.S.S5_ETP_39</t>
  </si>
  <si>
    <t>Computel System S.A.S.S5_ETP_40</t>
  </si>
  <si>
    <t>Computel System S.A.S.S5_ETP_41</t>
  </si>
  <si>
    <t>Computel System S.A.S.S5_ETP_42</t>
  </si>
  <si>
    <t>Computel System S.A.S.S5_ETP_43</t>
  </si>
  <si>
    <t>Computel System S.A.S.S5_ETP_44</t>
  </si>
  <si>
    <t>Computel System S.A.S.S5_ETP_45</t>
  </si>
  <si>
    <t>Computel System S.A.S.S5_ETP_46</t>
  </si>
  <si>
    <t>Computel System S.A.S.S5_ETP_47</t>
  </si>
  <si>
    <t>Computel System S.A.S.S5_ETP_48</t>
  </si>
  <si>
    <t>Computel System S.A.S.S5_ETP_49</t>
  </si>
  <si>
    <t>Computel System S.A.S.S5_ETP_50</t>
  </si>
  <si>
    <t>Computel System S.A.S.S5_ETP_51</t>
  </si>
  <si>
    <t>Computel System S.A.S.S5_ETP_52</t>
  </si>
  <si>
    <t>Computel System S.A.S.S5_ETP_53</t>
  </si>
  <si>
    <t>Computel System S.A.S.S5_ETP_54</t>
  </si>
  <si>
    <t>Computel System S.A.S.S5_ETP_55</t>
  </si>
  <si>
    <t>Computel System S.A.S.S5_ETP_56</t>
  </si>
  <si>
    <t>Computel System S.A.S.S5_ETP_57</t>
  </si>
  <si>
    <t>Computel System S.A.S.S5_ETP (accesorio)_58</t>
  </si>
  <si>
    <t>Computel System S.A.S.S5_ETP (accesorio)_59</t>
  </si>
  <si>
    <t>Computel System S.A.S.S5_ETP (accesorio)_60</t>
  </si>
  <si>
    <t>Computel System S.A.S.S5_ETP (accesorio)_61</t>
  </si>
  <si>
    <t>Computel System S.A.S.S5_ETP (accesorio)_63</t>
  </si>
  <si>
    <t>Computel System S.A.S.S5_ETP (accesorio)_64</t>
  </si>
  <si>
    <t>Computel System S.A.S.S5_ETP (accesorio)_65</t>
  </si>
  <si>
    <t>Computel System S.A.S.S5_ETP (accesorio)_66</t>
  </si>
  <si>
    <t>Computel System S.A.S.S5_ETP (accesorio)_67</t>
  </si>
  <si>
    <t>Computel System S.A.S.S5_ETP (accesorio)_68</t>
  </si>
  <si>
    <t>Computel System S.A.S.S5_ETP (accesorio)_69</t>
  </si>
  <si>
    <t>Computel System S.A.S.S5_ETP (accesorio)_70</t>
  </si>
  <si>
    <t>Computel System S.A.S.S5_ETP (accesorio)_71</t>
  </si>
  <si>
    <t>Computel System S.A.S.S5_ETP (accesorio)_72</t>
  </si>
  <si>
    <t>Computel System S.A.S.S5_ETP (accesorio)_73</t>
  </si>
  <si>
    <t>Computel System S.A.S.S5_ETP (accesorio)_74</t>
  </si>
  <si>
    <t>Computel System S.A.S.S5_ETP (accesorio)_75</t>
  </si>
  <si>
    <t>Computel System S.A.S.S5_ETP (accesorio)_76</t>
  </si>
  <si>
    <t>Computel System S.A.S.S5_ETP (accesorio)_77</t>
  </si>
  <si>
    <t>Computel System S.A.S.S5_ETP (accesorio)_78</t>
  </si>
  <si>
    <t>Computel System S.A.S.S5_ETP (accesorio)_79</t>
  </si>
  <si>
    <t>Computel System S.A.S.S5_ETP (accesorio)_80</t>
  </si>
  <si>
    <t>Computel System S.A.S.S5_ETP (accesorio)_81</t>
  </si>
  <si>
    <t>Computel System S.A.S.S5_ETP (accesorio)_82</t>
  </si>
  <si>
    <t>Computel System S.A.S.S5_ETP (accesorio)_83</t>
  </si>
  <si>
    <t>Computel System S.A.S.S5_ETP (accesorio)_84</t>
  </si>
  <si>
    <t>Computel System S.A.S.S5_ETP (accesorio)_85</t>
  </si>
  <si>
    <t>Computel System S.A.S.S5_ETP (accesorio)_86</t>
  </si>
  <si>
    <t>Computel System S.A.S.S5_ETP (accesorio)_87</t>
  </si>
  <si>
    <t>Computel System S.A.S.S5_ETP (accesorio)_88</t>
  </si>
  <si>
    <t>Computel System S.A.S.S5_ETP (accesorio)_89</t>
  </si>
  <si>
    <t>Computel System S.A.S.S5_Servicio_90</t>
  </si>
  <si>
    <t>Computel System S.A.S.S5_Servicio_91</t>
  </si>
  <si>
    <t>Computel System S.A.S.S5_Servicio_92</t>
  </si>
  <si>
    <t>Computel System S.A.S.S5_Servicio_93</t>
  </si>
  <si>
    <t>Computel System S.A.S.S5_Servicio_94</t>
  </si>
  <si>
    <t>Computel System S.A.S.S5_Servicio_95</t>
  </si>
  <si>
    <t>Computel System S.A.S.S5_Servicio_97</t>
  </si>
  <si>
    <t>Computel System S.A.S.S5_Servicio_98</t>
  </si>
  <si>
    <t>Computel System S.A.S.S5_Servicio_99</t>
  </si>
  <si>
    <t>Computel System S.A.S.S5_Servicio_100</t>
  </si>
  <si>
    <t>Computel System S.A.S.S5_Servicio_101</t>
  </si>
  <si>
    <t>Computel System S.A.S.S5_Servicio_102</t>
  </si>
  <si>
    <t>Computel System S.A.S.S5_Servicio_103</t>
  </si>
  <si>
    <t>Computel System S.A.S.S5_Servicio_104</t>
  </si>
  <si>
    <t>Computel System S.A.S.S5_Servicio_105</t>
  </si>
  <si>
    <t>Computel System S.A.S.S5_Servicio_106</t>
  </si>
  <si>
    <t>Computel System S.A.S.S5_Servicio_107</t>
  </si>
  <si>
    <t>Computel System S.A.S.S5_Servicio_108</t>
  </si>
  <si>
    <t>Computel System S.A.S.S5_Servicio_109</t>
  </si>
  <si>
    <t>Computel System S.A.S.S5_Servicio_110</t>
  </si>
  <si>
    <t>Computel System S.A.S.S5_Servicio_111</t>
  </si>
  <si>
    <t>Computel System S.A.S.S5_Servicio_112</t>
  </si>
  <si>
    <t>Computel System S.A.S.S5_Servicio_113</t>
  </si>
  <si>
    <t>Computel System S.A.S.S5_Servicio_114</t>
  </si>
  <si>
    <t>Computel System S.A.S.S5_Servicio_115</t>
  </si>
  <si>
    <t>Computel System S.A.S.S5_Servicio_116</t>
  </si>
  <si>
    <t>Computel System S.A.S.S5_Servicio_117</t>
  </si>
  <si>
    <t>Computel System S.A.S.S5_Servicio_118</t>
  </si>
  <si>
    <t>Computel System S.A.S.S5_Servicio_119</t>
  </si>
  <si>
    <t>Computel System S.A.S.S5_Servicio_120</t>
  </si>
  <si>
    <t>Computel System S.A.S.S5_Servicio_121</t>
  </si>
  <si>
    <t>Computel System S.A.S.S5_Servicio_122</t>
  </si>
  <si>
    <t>Computel System S.A.S.S5_Servicio_123</t>
  </si>
  <si>
    <t>Computel System S.A.S.S5_Servicio_127</t>
  </si>
  <si>
    <t>Computel System S.A.S.S5_Servicio_128</t>
  </si>
  <si>
    <t>Computel System S.A.S.S5_Servicio_129</t>
  </si>
  <si>
    <t>Computel System S.A.S.S5_Servicio_130</t>
  </si>
  <si>
    <t>Computel System S.A.S.S5_Servicio_131</t>
  </si>
  <si>
    <t>Computel System S.A.S.S5_Servicio_132</t>
  </si>
  <si>
    <t>Computel System S.A.S.S5_Servicio_133</t>
  </si>
  <si>
    <t>Computel System S.A.S.S5_Servicio_134</t>
  </si>
  <si>
    <t>Computel System S.A.S.S5_Servicio_135</t>
  </si>
  <si>
    <t>Computel System S.A.S.S5_Servicio_136</t>
  </si>
  <si>
    <t>Computel System S.A.S.S5_Servicio_137</t>
  </si>
  <si>
    <t>Computel System S.A.S.S5_Servicio_138</t>
  </si>
  <si>
    <t>Computel System S.A.S.S5_Servicio_139</t>
  </si>
  <si>
    <t>Computel System S.A.S.S5_Servicio_140</t>
  </si>
  <si>
    <t>Computel System S.A.S.S5_Servicio_141</t>
  </si>
  <si>
    <t>Computel System S.A.S.S5_Servicio_142</t>
  </si>
  <si>
    <t>Computel System S.A.S.S5_Servicio_143</t>
  </si>
  <si>
    <t>Computel System S.A.S.S5_Servicio_144</t>
  </si>
  <si>
    <t>Computel System S.A.S.S5_Servicio_145</t>
  </si>
  <si>
    <t>Computel System S.A.S.S5_Servicio_146</t>
  </si>
  <si>
    <t>Computel System S.A.S.S5_Servicio_147</t>
  </si>
  <si>
    <t>Computel System S.A.S.S5_Servicio_148</t>
  </si>
  <si>
    <t>Computel System S.A.S.S5_Servicio_149</t>
  </si>
  <si>
    <t>Computel System S.A.S.S5_Servicio_150</t>
  </si>
  <si>
    <t>Computel System S.A.S.S5_Servicio_151</t>
  </si>
  <si>
    <t>Computel System S.A.S.S5_Servicio_152</t>
  </si>
  <si>
    <t>Computel System S.A.S.S5_Servicio_153</t>
  </si>
  <si>
    <t>Computel System S.A.S.S5_Servicio_154</t>
  </si>
  <si>
    <t>Computel System S.A.S.S5_Servicio_155</t>
  </si>
  <si>
    <t>Computel System S.A.S.S5_Servicio_156</t>
  </si>
  <si>
    <t>Computel System S.A.S.S5_Servicio_157</t>
  </si>
  <si>
    <t>Computel System S.A.S.S5_Servicio_158</t>
  </si>
  <si>
    <t>Computel System S.A.S.S5_Servicio_159</t>
  </si>
  <si>
    <t>Computel System S.A.S.S5_Servicio_160</t>
  </si>
  <si>
    <t>Computel System S.A.S.S5_Servicio_161</t>
  </si>
  <si>
    <t>Computel System S.A.S.S5_Servicio_162</t>
  </si>
  <si>
    <t>Computel System S.A.S.S5_Servicio_163</t>
  </si>
  <si>
    <t>Computel System S.A.S.S5_Servicio_164</t>
  </si>
  <si>
    <t>Computel System S.A.S.S5_Servicio_165</t>
  </si>
  <si>
    <t>Computel System S.A.S.S5_Servicio_166</t>
  </si>
  <si>
    <t>Computel System S.A.S.S5_Servicio_167</t>
  </si>
  <si>
    <t>Computel System S.A.S.S5_Servicio_168</t>
  </si>
  <si>
    <t>Computel System S.A.S.S5_Servicio_169</t>
  </si>
  <si>
    <t>Computel System S.A.S.S5_Servicio_170</t>
  </si>
  <si>
    <t>Computel System S.A.S.S5_Servicio_171</t>
  </si>
  <si>
    <t>Key Market S.A.S.S5_ETP_1</t>
  </si>
  <si>
    <t>Key Market S.A.S.S5_ETP_2</t>
  </si>
  <si>
    <t>Key Market S.A.S.S5_ETP_3</t>
  </si>
  <si>
    <t>Key Market S.A.S.S5_ETP_4</t>
  </si>
  <si>
    <t>Key Market S.A.S.S5_ETP_5</t>
  </si>
  <si>
    <t>Key Market S.A.S.S5_ETP_6</t>
  </si>
  <si>
    <t>Key Market S.A.S.S5_ETP_7</t>
  </si>
  <si>
    <t>Key Market S.A.S.S5_ETP_8</t>
  </si>
  <si>
    <t>Key Market S.A.S.S5_ETP_9</t>
  </si>
  <si>
    <t>Key Market S.A.S.S5_ETP_13</t>
  </si>
  <si>
    <t>Key Market S.A.S.S5_ETP_14</t>
  </si>
  <si>
    <t>Key Market S.A.S.S5_ETP_15</t>
  </si>
  <si>
    <t>Key Market S.A.S.S5_ETP_16</t>
  </si>
  <si>
    <t>Key Market S.A.S.S5_ETP_17</t>
  </si>
  <si>
    <t>Key Market S.A.S.S5_ETP_18</t>
  </si>
  <si>
    <t>Key Market S.A.S.S5_ETP_19</t>
  </si>
  <si>
    <t>Key Market S.A.S.S5_ETP_20</t>
  </si>
  <si>
    <t>Key Market S.A.S.S5_ETP_21</t>
  </si>
  <si>
    <t>Key Market S.A.S.S5_ETP_22</t>
  </si>
  <si>
    <t>Key Market S.A.S.S5_ETP_23</t>
  </si>
  <si>
    <t>Key Market S.A.S.S5_ETP_24</t>
  </si>
  <si>
    <t>Key Market S.A.S.S5_ETP_25</t>
  </si>
  <si>
    <t>Key Market S.A.S.S5_ETP_26</t>
  </si>
  <si>
    <t>Key Market S.A.S.S5_ETP_27</t>
  </si>
  <si>
    <t>Key Market S.A.S.S5_ETP_28</t>
  </si>
  <si>
    <t>Key Market S.A.S.S5_ETP_29</t>
  </si>
  <si>
    <t>Key Market S.A.S.S5_ETP_30</t>
  </si>
  <si>
    <t>Key Market S.A.S.S5_ETP_31</t>
  </si>
  <si>
    <t>Key Market S.A.S.S5_ETP_32</t>
  </si>
  <si>
    <t>Key Market S.A.S.S5_ETP_33</t>
  </si>
  <si>
    <t>Key Market S.A.S.S5_ETP_34</t>
  </si>
  <si>
    <t>Key Market S.A.S.S5_ETP_35</t>
  </si>
  <si>
    <t>Key Market S.A.S.S5_ETP_36</t>
  </si>
  <si>
    <t>Key Market S.A.S.S5_ETP_37</t>
  </si>
  <si>
    <t>Key Market S.A.S.S5_ETP_38</t>
  </si>
  <si>
    <t>Key Market S.A.S.S5_ETP_39</t>
  </si>
  <si>
    <t>Key Market S.A.S.S5_ETP_40</t>
  </si>
  <si>
    <t>Key Market S.A.S.S5_ETP_41</t>
  </si>
  <si>
    <t>Key Market S.A.S.S5_ETP_42</t>
  </si>
  <si>
    <t>Key Market S.A.S.S5_ETP_43</t>
  </si>
  <si>
    <t>Key Market S.A.S.S5_ETP_44</t>
  </si>
  <si>
    <t>Key Market S.A.S.S5_ETP_45</t>
  </si>
  <si>
    <t>Key Market S.A.S.S5_ETP_46</t>
  </si>
  <si>
    <t>Key Market S.A.S.S5_ETP_47</t>
  </si>
  <si>
    <t>Key Market S.A.S.S5_ETP_48</t>
  </si>
  <si>
    <t>Key Market S.A.S.S5_ETP_49</t>
  </si>
  <si>
    <t>Key Market S.A.S.S5_ETP_50</t>
  </si>
  <si>
    <t>Key Market S.A.S.S5_ETP_51</t>
  </si>
  <si>
    <t>Key Market S.A.S.S5_ETP_52</t>
  </si>
  <si>
    <t>Key Market S.A.S.S5_ETP_53</t>
  </si>
  <si>
    <t>Key Market S.A.S.S5_ETP_54</t>
  </si>
  <si>
    <t>Key Market S.A.S.S5_ETP_55</t>
  </si>
  <si>
    <t>Key Market S.A.S.S5_ETP_56</t>
  </si>
  <si>
    <t>Key Market S.A.S.S5_ETP_57</t>
  </si>
  <si>
    <t>Key Market S.A.S.S5_ETP (accesorio)_58</t>
  </si>
  <si>
    <t>Key Market S.A.S.S5_ETP (accesorio)_59</t>
  </si>
  <si>
    <t>Key Market S.A.S.S5_ETP (accesorio)_60</t>
  </si>
  <si>
    <t>Key Market S.A.S.S5_ETP (accesorio)_61</t>
  </si>
  <si>
    <t>Key Market S.A.S.S5_ETP (accesorio)_63</t>
  </si>
  <si>
    <t>Key Market S.A.S.S5_ETP (accesorio)_64</t>
  </si>
  <si>
    <t>Key Market S.A.S.S5_ETP (accesorio)_65</t>
  </si>
  <si>
    <t>Key Market S.A.S.S5_ETP (accesorio)_66</t>
  </si>
  <si>
    <t>Key Market S.A.S.S5_ETP (accesorio)_67</t>
  </si>
  <si>
    <t>Key Market S.A.S.S5_ETP (accesorio)_68</t>
  </si>
  <si>
    <t>Key Market S.A.S.S5_ETP (accesorio)_69</t>
  </si>
  <si>
    <t>Key Market S.A.S.S5_ETP (accesorio)_70</t>
  </si>
  <si>
    <t>Key Market S.A.S.S5_ETP (accesorio)_71</t>
  </si>
  <si>
    <t>Key Market S.A.S.S5_ETP (accesorio)_72</t>
  </si>
  <si>
    <t>Key Market S.A.S.S5_ETP (accesorio)_73</t>
  </si>
  <si>
    <t>Key Market S.A.S.S5_ETP (accesorio)_74</t>
  </si>
  <si>
    <t>Key Market S.A.S.S5_ETP (accesorio)_75</t>
  </si>
  <si>
    <t>Key Market S.A.S.S5_ETP (accesorio)_76</t>
  </si>
  <si>
    <t>Key Market S.A.S.S5_ETP (accesorio)_77</t>
  </si>
  <si>
    <t>Key Market S.A.S.S5_ETP (accesorio)_78</t>
  </si>
  <si>
    <t>Key Market S.A.S.S5_ETP (accesorio)_79</t>
  </si>
  <si>
    <t>Key Market S.A.S.S5_ETP (accesorio)_80</t>
  </si>
  <si>
    <t>Key Market S.A.S.S5_ETP (accesorio)_81</t>
  </si>
  <si>
    <t>Key Market S.A.S.S5_ETP (accesorio)_82</t>
  </si>
  <si>
    <t>Key Market S.A.S.S5_ETP (accesorio)_83</t>
  </si>
  <si>
    <t>Key Market S.A.S.S5_ETP (accesorio)_84</t>
  </si>
  <si>
    <t>Key Market S.A.S.S5_ETP (accesorio)_85</t>
  </si>
  <si>
    <t>Key Market S.A.S.S5_ETP (accesorio)_86</t>
  </si>
  <si>
    <t>Key Market S.A.S.S5_ETP (accesorio)_87</t>
  </si>
  <si>
    <t>Key Market S.A.S.S5_ETP (accesorio)_88</t>
  </si>
  <si>
    <t>Key Market S.A.S.S5_ETP (accesorio)_89</t>
  </si>
  <si>
    <t>Key Market S.A.S.S5_Servicio_90</t>
  </si>
  <si>
    <t>Key Market S.A.S.S5_Servicio_91</t>
  </si>
  <si>
    <t>Key Market S.A.S.S5_Servicio_92</t>
  </si>
  <si>
    <t>Key Market S.A.S.S5_Servicio_93</t>
  </si>
  <si>
    <t>Key Market S.A.S.S5_Servicio_94</t>
  </si>
  <si>
    <t>Key Market S.A.S.S5_Servicio_95</t>
  </si>
  <si>
    <t>Key Market S.A.S.S5_Servicio_97</t>
  </si>
  <si>
    <t>Key Market S.A.S.S5_Servicio_98</t>
  </si>
  <si>
    <t>Key Market S.A.S.S5_Servicio_99</t>
  </si>
  <si>
    <t>Key Market S.A.S.S5_Servicio_100</t>
  </si>
  <si>
    <t>Key Market S.A.S.S5_Servicio_101</t>
  </si>
  <si>
    <t>Key Market S.A.S.S5_Servicio_102</t>
  </si>
  <si>
    <t>Key Market S.A.S.S5_Servicio_103</t>
  </si>
  <si>
    <t>Key Market S.A.S.S5_Servicio_104</t>
  </si>
  <si>
    <t>Key Market S.A.S.S5_Servicio_105</t>
  </si>
  <si>
    <t>Key Market S.A.S.S5_Servicio_106</t>
  </si>
  <si>
    <t>Key Market S.A.S.S5_Servicio_107</t>
  </si>
  <si>
    <t>Key Market S.A.S.S5_Servicio_108</t>
  </si>
  <si>
    <t>Key Market S.A.S.S5_Servicio_109</t>
  </si>
  <si>
    <t>Key Market S.A.S.S5_Servicio_110</t>
  </si>
  <si>
    <t>Key Market S.A.S.S5_Servicio_111</t>
  </si>
  <si>
    <t>Key Market S.A.S.S5_Servicio_112</t>
  </si>
  <si>
    <t>Key Market S.A.S.S5_Servicio_113</t>
  </si>
  <si>
    <t>Key Market S.A.S.S5_Servicio_114</t>
  </si>
  <si>
    <t>Key Market S.A.S.S5_Servicio_115</t>
  </si>
  <si>
    <t>Key Market S.A.S.S5_Servicio_116</t>
  </si>
  <si>
    <t>Key Market S.A.S.S5_Servicio_117</t>
  </si>
  <si>
    <t>Key Market S.A.S.S5_Servicio_118</t>
  </si>
  <si>
    <t>Key Market S.A.S.S5_Servicio_119</t>
  </si>
  <si>
    <t>Key Market S.A.S.S5_Servicio_120</t>
  </si>
  <si>
    <t>Key Market S.A.S.S5_Servicio_121</t>
  </si>
  <si>
    <t>Key Market S.A.S.S5_Servicio_122</t>
  </si>
  <si>
    <t>Key Market S.A.S.S5_Servicio_123</t>
  </si>
  <si>
    <t>Key Market S.A.S.S5_Servicio_127</t>
  </si>
  <si>
    <t>Key Market S.A.S.S5_Servicio_128</t>
  </si>
  <si>
    <t>Key Market S.A.S.S5_Servicio_129</t>
  </si>
  <si>
    <t>Key Market S.A.S.S5_Servicio_130</t>
  </si>
  <si>
    <t>Key Market S.A.S.S5_Servicio_131</t>
  </si>
  <si>
    <t>Key Market S.A.S.S5_Servicio_132</t>
  </si>
  <si>
    <t>Key Market S.A.S.S5_Servicio_133</t>
  </si>
  <si>
    <t>Key Market S.A.S.S5_Servicio_134</t>
  </si>
  <si>
    <t>Key Market S.A.S.S5_Servicio_135</t>
  </si>
  <si>
    <t>Key Market S.A.S.S5_Servicio_136</t>
  </si>
  <si>
    <t>Key Market S.A.S.S5_Servicio_137</t>
  </si>
  <si>
    <t>Key Market S.A.S.S5_Servicio_138</t>
  </si>
  <si>
    <t>Key Market S.A.S.S5_Servicio_139</t>
  </si>
  <si>
    <t>Key Market S.A.S.S5_Servicio_140</t>
  </si>
  <si>
    <t>Key Market S.A.S.S5_Servicio_141</t>
  </si>
  <si>
    <t>Key Market S.A.S.S5_Servicio_142</t>
  </si>
  <si>
    <t>Key Market S.A.S.S5_Servicio_143</t>
  </si>
  <si>
    <t>Key Market S.A.S.S5_Servicio_144</t>
  </si>
  <si>
    <t>Key Market S.A.S.S5_Servicio_145</t>
  </si>
  <si>
    <t>Key Market S.A.S.S5_Servicio_146</t>
  </si>
  <si>
    <t>Key Market S.A.S.S5_Servicio_147</t>
  </si>
  <si>
    <t>Key Market S.A.S.S5_Servicio_148</t>
  </si>
  <si>
    <t>Key Market S.A.S.S5_Servicio_149</t>
  </si>
  <si>
    <t>Key Market S.A.S.S5_Servicio_150</t>
  </si>
  <si>
    <t>Key Market S.A.S.S5_Servicio_151</t>
  </si>
  <si>
    <t>Key Market S.A.S.S5_Servicio_152</t>
  </si>
  <si>
    <t>Key Market S.A.S.S5_Servicio_153</t>
  </si>
  <si>
    <t>Key Market S.A.S.S5_Servicio_154</t>
  </si>
  <si>
    <t>Key Market S.A.S.S5_Servicio_155</t>
  </si>
  <si>
    <t>Key Market S.A.S.S5_Servicio_156</t>
  </si>
  <si>
    <t>Key Market S.A.S.S5_Servicio_157</t>
  </si>
  <si>
    <t>Key Market S.A.S.S5_Servicio_158</t>
  </si>
  <si>
    <t>Key Market S.A.S.S5_Servicio_159</t>
  </si>
  <si>
    <t>Key Market S.A.S.S5_Servicio_160</t>
  </si>
  <si>
    <t>Key Market S.A.S.S5_Servicio_161</t>
  </si>
  <si>
    <t>Key Market S.A.S.S5_Servicio_162</t>
  </si>
  <si>
    <t>Key Market S.A.S.S5_Servicio_163</t>
  </si>
  <si>
    <t>Key Market S.A.S.S5_Servicio_164</t>
  </si>
  <si>
    <t>Key Market S.A.S.S5_Servicio_165</t>
  </si>
  <si>
    <t>Key Market S.A.S.S5_Servicio_166</t>
  </si>
  <si>
    <t>Key Market S.A.S.S5_Servicio_167</t>
  </si>
  <si>
    <t>Key Market S.A.S.S5_Servicio_168</t>
  </si>
  <si>
    <t>Key Market S.A.S.S5_Servicio_169</t>
  </si>
  <si>
    <t>Key Market S.A.S.S5_Servicio_170</t>
  </si>
  <si>
    <t>Key Market S.A.S.S5_Servicio_171</t>
  </si>
  <si>
    <t>Sistetronics ltda.S5_ETP_1</t>
  </si>
  <si>
    <t>Sistetronics ltda.S5_ETP_2</t>
  </si>
  <si>
    <t>Sistetronics ltda.S5_ETP_3</t>
  </si>
  <si>
    <t>Sistetronics ltda.S5_ETP_4</t>
  </si>
  <si>
    <t>Sistetronics ltda.S5_ETP_5</t>
  </si>
  <si>
    <t>Sistetronics ltda.S5_ETP_6</t>
  </si>
  <si>
    <t>Sistetronics ltda.S5_ETP_7</t>
  </si>
  <si>
    <t>Sistetronics ltda.S5_ETP_8</t>
  </si>
  <si>
    <t>Sistetronics ltda.S5_ETP_9</t>
  </si>
  <si>
    <t>Sistetronics ltda.S5_ETP_13</t>
  </si>
  <si>
    <t>Sistetronics ltda.S5_ETP_14</t>
  </si>
  <si>
    <t>Sistetronics ltda.S5_ETP_15</t>
  </si>
  <si>
    <t>Sistetronics ltda.S5_ETP_16</t>
  </si>
  <si>
    <t>Sistetronics ltda.S5_ETP_17</t>
  </si>
  <si>
    <t>Sistetronics ltda.S5_ETP_18</t>
  </si>
  <si>
    <t>Sistetronics ltda.S5_ETP_19</t>
  </si>
  <si>
    <t>Sistetronics ltda.S5_ETP_20</t>
  </si>
  <si>
    <t>Sistetronics ltda.S5_ETP_21</t>
  </si>
  <si>
    <t>Sistetronics ltda.S5_ETP_22</t>
  </si>
  <si>
    <t>Sistetronics ltda.S5_ETP_23</t>
  </si>
  <si>
    <t>Sistetronics ltda.S5_ETP_24</t>
  </si>
  <si>
    <t>Sistetronics ltda.S5_ETP_25</t>
  </si>
  <si>
    <t>Sistetronics ltda.S5_ETP_26</t>
  </si>
  <si>
    <t>Sistetronics ltda.S5_ETP_27</t>
  </si>
  <si>
    <t>Sistetronics ltda.S5_ETP_28</t>
  </si>
  <si>
    <t>Sistetronics ltda.S5_ETP_29</t>
  </si>
  <si>
    <t>Sistetronics ltda.S5_ETP_30</t>
  </si>
  <si>
    <t>Sistetronics ltda.S5_ETP_31</t>
  </si>
  <si>
    <t>Sistetronics ltda.S5_ETP_32</t>
  </si>
  <si>
    <t>Sistetronics ltda.S5_ETP_33</t>
  </si>
  <si>
    <t>Sistetronics ltda.S5_ETP_34</t>
  </si>
  <si>
    <t>Sistetronics ltda.S5_ETP_35</t>
  </si>
  <si>
    <t>Sistetronics ltda.S5_ETP_36</t>
  </si>
  <si>
    <t>Sistetronics ltda.S5_ETP_37</t>
  </si>
  <si>
    <t>Sistetronics ltda.S5_ETP_38</t>
  </si>
  <si>
    <t>Sistetronics ltda.S5_ETP_39</t>
  </si>
  <si>
    <t>Sistetronics ltda.S5_ETP_40</t>
  </si>
  <si>
    <t>Sistetronics ltda.S5_ETP_41</t>
  </si>
  <si>
    <t>Sistetronics ltda.S5_ETP_42</t>
  </si>
  <si>
    <t>Sistetronics ltda.S5_ETP_43</t>
  </si>
  <si>
    <t>Sistetronics ltda.S5_ETP_44</t>
  </si>
  <si>
    <t>Sistetronics ltda.S5_ETP_45</t>
  </si>
  <si>
    <t>Sistetronics ltda.S5_ETP_46</t>
  </si>
  <si>
    <t>Sistetronics ltda.S5_ETP_47</t>
  </si>
  <si>
    <t>Sistetronics ltda.S5_ETP_48</t>
  </si>
  <si>
    <t>Sistetronics ltda.S5_ETP_49</t>
  </si>
  <si>
    <t>Sistetronics ltda.S5_ETP_50</t>
  </si>
  <si>
    <t>Sistetronics ltda.S5_ETP_51</t>
  </si>
  <si>
    <t>Sistetronics ltda.S5_ETP_52</t>
  </si>
  <si>
    <t>Sistetronics ltda.S5_ETP_53</t>
  </si>
  <si>
    <t>Sistetronics ltda.S5_ETP_54</t>
  </si>
  <si>
    <t>Sistetronics ltda.S5_ETP_55</t>
  </si>
  <si>
    <t>Sistetronics ltda.S5_ETP_56</t>
  </si>
  <si>
    <t>Sistetronics ltda.S5_ETP_57</t>
  </si>
  <si>
    <t>Sistetronics ltda.S5_ETP (accesorio)_58</t>
  </si>
  <si>
    <t>Sistetronics ltda.S5_ETP (accesorio)_59</t>
  </si>
  <si>
    <t>Sistetronics ltda.S5_ETP (accesorio)_60</t>
  </si>
  <si>
    <t>Sistetronics ltda.S5_ETP (accesorio)_61</t>
  </si>
  <si>
    <t>Sistetronics ltda.S5_ETP (accesorio)_63</t>
  </si>
  <si>
    <t>Sistetronics ltda.S5_ETP (accesorio)_64</t>
  </si>
  <si>
    <t>Sistetronics ltda.S5_ETP (accesorio)_65</t>
  </si>
  <si>
    <t>Sistetronics ltda.S5_ETP (accesorio)_66</t>
  </si>
  <si>
    <t>Sistetronics ltda.S5_ETP (accesorio)_67</t>
  </si>
  <si>
    <t>Sistetronics ltda.S5_ETP (accesorio)_68</t>
  </si>
  <si>
    <t>Sistetronics ltda.S5_ETP (accesorio)_69</t>
  </si>
  <si>
    <t>Sistetronics ltda.S5_ETP (accesorio)_70</t>
  </si>
  <si>
    <t>Sistetronics ltda.S5_ETP (accesorio)_71</t>
  </si>
  <si>
    <t>Sistetronics ltda.S5_ETP (accesorio)_72</t>
  </si>
  <si>
    <t>Sistetronics ltda.S5_ETP (accesorio)_73</t>
  </si>
  <si>
    <t>Sistetronics ltda.S5_ETP (accesorio)_74</t>
  </si>
  <si>
    <t>Sistetronics ltda.S5_ETP (accesorio)_75</t>
  </si>
  <si>
    <t>Sistetronics ltda.S5_ETP (accesorio)_76</t>
  </si>
  <si>
    <t>Sistetronics ltda.S5_ETP (accesorio)_77</t>
  </si>
  <si>
    <t>Sistetronics ltda.S5_ETP (accesorio)_78</t>
  </si>
  <si>
    <t>Sistetronics ltda.S5_ETP (accesorio)_79</t>
  </si>
  <si>
    <t>Sistetronics ltda.S5_ETP (accesorio)_80</t>
  </si>
  <si>
    <t>Sistetronics ltda.S5_ETP (accesorio)_81</t>
  </si>
  <si>
    <t>Sistetronics ltda.S5_ETP (accesorio)_82</t>
  </si>
  <si>
    <t>Sistetronics ltda.S5_ETP (accesorio)_83</t>
  </si>
  <si>
    <t>Sistetronics ltda.S5_ETP (accesorio)_84</t>
  </si>
  <si>
    <t>Sistetronics ltda.S5_ETP (accesorio)_85</t>
  </si>
  <si>
    <t>Sistetronics ltda.S5_ETP (accesorio)_86</t>
  </si>
  <si>
    <t>Sistetronics ltda.S5_ETP (accesorio)_87</t>
  </si>
  <si>
    <t>Sistetronics ltda.S5_ETP (accesorio)_88</t>
  </si>
  <si>
    <t>Sistetronics ltda.S5_ETP (accesorio)_89</t>
  </si>
  <si>
    <t>Sistetronics ltda.S5_Servicio_90</t>
  </si>
  <si>
    <t>Sistetronics ltda.S5_Servicio_91</t>
  </si>
  <si>
    <t>Sistetronics ltda.S5_Servicio_92</t>
  </si>
  <si>
    <t>Sistetronics ltda.S5_Servicio_93</t>
  </si>
  <si>
    <t>Sistetronics ltda.S5_Servicio_94</t>
  </si>
  <si>
    <t>Sistetronics ltda.S5_Servicio_95</t>
  </si>
  <si>
    <t>Sistetronics ltda.S5_Servicio_97</t>
  </si>
  <si>
    <t>Sistetronics ltda.S5_Servicio_98</t>
  </si>
  <si>
    <t>Sistetronics ltda.S5_Servicio_99</t>
  </si>
  <si>
    <t>Sistetronics ltda.S5_Servicio_100</t>
  </si>
  <si>
    <t>Sistetronics ltda.S5_Servicio_101</t>
  </si>
  <si>
    <t>Sistetronics ltda.S5_Servicio_102</t>
  </si>
  <si>
    <t>Sistetronics ltda.S5_Servicio_103</t>
  </si>
  <si>
    <t>Sistetronics ltda.S5_Servicio_104</t>
  </si>
  <si>
    <t>Sistetronics ltda.S5_Servicio_105</t>
  </si>
  <si>
    <t>Sistetronics ltda.S5_Servicio_106</t>
  </si>
  <si>
    <t>Sistetronics ltda.S5_Servicio_107</t>
  </si>
  <si>
    <t>Sistetronics ltda.S5_Servicio_108</t>
  </si>
  <si>
    <t>Sistetronics ltda.S5_Servicio_109</t>
  </si>
  <si>
    <t>Sistetronics ltda.S5_Servicio_110</t>
  </si>
  <si>
    <t>Sistetronics ltda.S5_Servicio_111</t>
  </si>
  <si>
    <t>Sistetronics ltda.S5_Servicio_112</t>
  </si>
  <si>
    <t>Sistetronics ltda.S5_Servicio_113</t>
  </si>
  <si>
    <t>Sistetronics ltda.S5_Servicio_114</t>
  </si>
  <si>
    <t>Sistetronics ltda.S5_Servicio_115</t>
  </si>
  <si>
    <t>Sistetronics ltda.S5_Servicio_116</t>
  </si>
  <si>
    <t>Sistetronics ltda.S5_Servicio_117</t>
  </si>
  <si>
    <t>Sistetronics ltda.S5_Servicio_118</t>
  </si>
  <si>
    <t>Sistetronics ltda.S5_Servicio_119</t>
  </si>
  <si>
    <t>Sistetronics ltda.S5_Servicio_120</t>
  </si>
  <si>
    <t>Sistetronics ltda.S5_Servicio_121</t>
  </si>
  <si>
    <t>Sistetronics ltda.S5_Servicio_122</t>
  </si>
  <si>
    <t>Sistetronics ltda.S5_Servicio_123</t>
  </si>
  <si>
    <t>Sistetronics ltda.S5_Servicio_127</t>
  </si>
  <si>
    <t>Sistetronics ltda.S5_Servicio_128</t>
  </si>
  <si>
    <t>Sistetronics ltda.S5_Servicio_129</t>
  </si>
  <si>
    <t>Sistetronics ltda.S5_Servicio_130</t>
  </si>
  <si>
    <t>Sistetronics ltda.S5_Servicio_131</t>
  </si>
  <si>
    <t>Sistetronics ltda.S5_Servicio_132</t>
  </si>
  <si>
    <t>Sistetronics ltda.S5_Servicio_133</t>
  </si>
  <si>
    <t>Sistetronics ltda.S5_Servicio_134</t>
  </si>
  <si>
    <t>Sistetronics ltda.S5_Servicio_135</t>
  </si>
  <si>
    <t>Sistetronics ltda.S5_Servicio_136</t>
  </si>
  <si>
    <t>Sistetronics ltda.S5_Servicio_137</t>
  </si>
  <si>
    <t>Sistetronics ltda.S5_Servicio_138</t>
  </si>
  <si>
    <t>Sistetronics ltda.S5_Servicio_139</t>
  </si>
  <si>
    <t>Sistetronics ltda.S5_Servicio_140</t>
  </si>
  <si>
    <t>Sistetronics ltda.S5_Servicio_141</t>
  </si>
  <si>
    <t>Sistetronics ltda.S5_Servicio_142</t>
  </si>
  <si>
    <t>Sistetronics ltda.S5_Servicio_143</t>
  </si>
  <si>
    <t>Sistetronics ltda.S5_Servicio_144</t>
  </si>
  <si>
    <t>Sistetronics ltda.S5_Servicio_145</t>
  </si>
  <si>
    <t>Sistetronics ltda.S5_Servicio_146</t>
  </si>
  <si>
    <t>Sistetronics ltda.S5_Servicio_147</t>
  </si>
  <si>
    <t>Sistetronics ltda.S5_Servicio_148</t>
  </si>
  <si>
    <t>Sistetronics ltda.S5_Servicio_149</t>
  </si>
  <si>
    <t>Sistetronics ltda.S5_Servicio_150</t>
  </si>
  <si>
    <t>Sistetronics ltda.S5_Servicio_151</t>
  </si>
  <si>
    <t>Sistetronics ltda.S5_Servicio_152</t>
  </si>
  <si>
    <t>Sistetronics ltda.S5_Servicio_153</t>
  </si>
  <si>
    <t>Sistetronics ltda.S5_Servicio_154</t>
  </si>
  <si>
    <t>Sistetronics ltda.S5_Servicio_155</t>
  </si>
  <si>
    <t>Sistetronics ltda.S5_Servicio_156</t>
  </si>
  <si>
    <t>Sistetronics ltda.S5_Servicio_157</t>
  </si>
  <si>
    <t>Sistetronics ltda.S5_Servicio_158</t>
  </si>
  <si>
    <t>Sistetronics ltda.S5_Servicio_159</t>
  </si>
  <si>
    <t>Sistetronics ltda.S5_Servicio_160</t>
  </si>
  <si>
    <t>Sistetronics ltda.S5_Servicio_161</t>
  </si>
  <si>
    <t>Sistetronics ltda.S5_Servicio_162</t>
  </si>
  <si>
    <t>Sistetronics ltda.S5_Servicio_163</t>
  </si>
  <si>
    <t>Sistetronics ltda.S5_Servicio_164</t>
  </si>
  <si>
    <t>Sistetronics ltda.S5_Servicio_165</t>
  </si>
  <si>
    <t>Sistetronics ltda.S5_Servicio_166</t>
  </si>
  <si>
    <t>Sistetronics ltda.S5_Servicio_167</t>
  </si>
  <si>
    <t>Sistetronics ltda.S5_Servicio_168</t>
  </si>
  <si>
    <t>Sistetronics ltda.S5_Servicio_169</t>
  </si>
  <si>
    <t>Sistetronics ltda.S5_Servicio_170</t>
  </si>
  <si>
    <t>Sistetronics ltda.S5_Servicio_171</t>
  </si>
  <si>
    <t>Oficom.co Ltda.S5_ETP_1</t>
  </si>
  <si>
    <t>Oficom.co Ltda.S5_ETP_2</t>
  </si>
  <si>
    <t>Oficom.co Ltda.S5_ETP_3</t>
  </si>
  <si>
    <t>Oficom.co Ltda.S5_ETP_4</t>
  </si>
  <si>
    <t>Oficom.co Ltda.S5_ETP_5</t>
  </si>
  <si>
    <t>Oficom.co Ltda.S5_ETP_6</t>
  </si>
  <si>
    <t>Oficom.co Ltda.S5_ETP_7</t>
  </si>
  <si>
    <t>Oficom.co Ltda.S5_ETP_8</t>
  </si>
  <si>
    <t>Oficom.co Ltda.S5_ETP_9</t>
  </si>
  <si>
    <t>Oficom.co Ltda.S5_ETP_13</t>
  </si>
  <si>
    <t>Oficom.co Ltda.S5_ETP_14</t>
  </si>
  <si>
    <t>Oficom.co Ltda.S5_ETP_15</t>
  </si>
  <si>
    <t>Oficom.co Ltda.S5_ETP_16</t>
  </si>
  <si>
    <t>Oficom.co Ltda.S5_ETP_17</t>
  </si>
  <si>
    <t>Oficom.co Ltda.S5_ETP_18</t>
  </si>
  <si>
    <t>Oficom.co Ltda.S5_ETP_19</t>
  </si>
  <si>
    <t>Oficom.co Ltda.S5_ETP_20</t>
  </si>
  <si>
    <t>Oficom.co Ltda.S5_ETP_21</t>
  </si>
  <si>
    <t>Oficom.co Ltda.S5_ETP_22</t>
  </si>
  <si>
    <t>Oficom.co Ltda.S5_ETP_23</t>
  </si>
  <si>
    <t>Oficom.co Ltda.S5_ETP_24</t>
  </si>
  <si>
    <t>Oficom.co Ltda.S5_ETP_25</t>
  </si>
  <si>
    <t>Oficom.co Ltda.S5_ETP_26</t>
  </si>
  <si>
    <t>Oficom.co Ltda.S5_ETP_27</t>
  </si>
  <si>
    <t>Oficom.co Ltda.S5_ETP_28</t>
  </si>
  <si>
    <t>Oficom.co Ltda.S5_ETP_29</t>
  </si>
  <si>
    <t>Oficom.co Ltda.S5_ETP_30</t>
  </si>
  <si>
    <t>Oficom.co Ltda.S5_ETP_31</t>
  </si>
  <si>
    <t>Oficom.co Ltda.S5_ETP_32</t>
  </si>
  <si>
    <t>Oficom.co Ltda.S5_ETP_33</t>
  </si>
  <si>
    <t>Oficom.co Ltda.S5_ETP_34</t>
  </si>
  <si>
    <t>Oficom.co Ltda.S5_ETP_35</t>
  </si>
  <si>
    <t>Oficom.co Ltda.S5_ETP_36</t>
  </si>
  <si>
    <t>Oficom.co Ltda.S5_ETP_37</t>
  </si>
  <si>
    <t>Oficom.co Ltda.S5_ETP_38</t>
  </si>
  <si>
    <t>Oficom.co Ltda.S5_ETP_39</t>
  </si>
  <si>
    <t>Oficom.co Ltda.S5_ETP_40</t>
  </si>
  <si>
    <t>Oficom.co Ltda.S5_ETP_41</t>
  </si>
  <si>
    <t>Oficom.co Ltda.S5_ETP_42</t>
  </si>
  <si>
    <t>Oficom.co Ltda.S5_ETP_43</t>
  </si>
  <si>
    <t>Oficom.co Ltda.S5_ETP_44</t>
  </si>
  <si>
    <t>Oficom.co Ltda.S5_ETP_45</t>
  </si>
  <si>
    <t>Oficom.co Ltda.S5_ETP_46</t>
  </si>
  <si>
    <t>Oficom.co Ltda.S5_ETP_47</t>
  </si>
  <si>
    <t>Oficom.co Ltda.S5_ETP_48</t>
  </si>
  <si>
    <t>Oficom.co Ltda.S5_ETP_49</t>
  </si>
  <si>
    <t>Oficom.co Ltda.S5_ETP_50</t>
  </si>
  <si>
    <t>Oficom.co Ltda.S5_ETP_51</t>
  </si>
  <si>
    <t>Oficom.co Ltda.S5_ETP_52</t>
  </si>
  <si>
    <t>Oficom.co Ltda.S5_ETP_53</t>
  </si>
  <si>
    <t>Oficom.co Ltda.S5_ETP_54</t>
  </si>
  <si>
    <t>Oficom.co Ltda.S5_ETP_55</t>
  </si>
  <si>
    <t>Oficom.co Ltda.S5_ETP_56</t>
  </si>
  <si>
    <t>Oficom.co Ltda.S5_ETP_57</t>
  </si>
  <si>
    <t>Oficom.co Ltda.S5_ETP (accesorio)_58</t>
  </si>
  <si>
    <t>Oficom.co Ltda.S5_ETP (accesorio)_59</t>
  </si>
  <si>
    <t>Oficom.co Ltda.S5_ETP (accesorio)_60</t>
  </si>
  <si>
    <t>Oficom.co Ltda.S5_ETP (accesorio)_61</t>
  </si>
  <si>
    <t>Oficom.co Ltda.S5_ETP (accesorio)_63</t>
  </si>
  <si>
    <t>Oficom.co Ltda.S5_ETP (accesorio)_64</t>
  </si>
  <si>
    <t>Oficom.co Ltda.S5_ETP (accesorio)_65</t>
  </si>
  <si>
    <t>Oficom.co Ltda.S5_ETP (accesorio)_66</t>
  </si>
  <si>
    <t>Oficom.co Ltda.S5_ETP (accesorio)_67</t>
  </si>
  <si>
    <t>Oficom.co Ltda.S5_ETP (accesorio)_68</t>
  </si>
  <si>
    <t>Oficom.co Ltda.S5_ETP (accesorio)_69</t>
  </si>
  <si>
    <t>Oficom.co Ltda.S5_ETP (accesorio)_70</t>
  </si>
  <si>
    <t>Oficom.co Ltda.S5_ETP (accesorio)_71</t>
  </si>
  <si>
    <t>Oficom.co Ltda.S5_ETP (accesorio)_72</t>
  </si>
  <si>
    <t>Oficom.co Ltda.S5_ETP (accesorio)_73</t>
  </si>
  <si>
    <t>Oficom.co Ltda.S5_ETP (accesorio)_74</t>
  </si>
  <si>
    <t>Oficom.co Ltda.S5_ETP (accesorio)_75</t>
  </si>
  <si>
    <t>Oficom.co Ltda.S5_ETP (accesorio)_76</t>
  </si>
  <si>
    <t>Oficom.co Ltda.S5_ETP (accesorio)_77</t>
  </si>
  <si>
    <t>Oficom.co Ltda.S5_ETP (accesorio)_78</t>
  </si>
  <si>
    <t>Oficom.co Ltda.S5_ETP (accesorio)_79</t>
  </si>
  <si>
    <t>Oficom.co Ltda.S5_ETP (accesorio)_80</t>
  </si>
  <si>
    <t>Oficom.co Ltda.S5_ETP (accesorio)_81</t>
  </si>
  <si>
    <t>Oficom.co Ltda.S5_ETP (accesorio)_82</t>
  </si>
  <si>
    <t>Oficom.co Ltda.S5_ETP (accesorio)_83</t>
  </si>
  <si>
    <t>Oficom.co Ltda.S5_ETP (accesorio)_84</t>
  </si>
  <si>
    <t>Oficom.co Ltda.S5_ETP (accesorio)_85</t>
  </si>
  <si>
    <t>Oficom.co Ltda.S5_ETP (accesorio)_86</t>
  </si>
  <si>
    <t>Oficom.co Ltda.S5_ETP (accesorio)_87</t>
  </si>
  <si>
    <t>Oficom.co Ltda.S5_ETP (accesorio)_88</t>
  </si>
  <si>
    <t>Oficom.co Ltda.S5_ETP (accesorio)_89</t>
  </si>
  <si>
    <t>Oficom.co Ltda.S5_Servicio_90</t>
  </si>
  <si>
    <t>Oficom.co Ltda.S5_Servicio_91</t>
  </si>
  <si>
    <t>Oficom.co Ltda.S5_Servicio_92</t>
  </si>
  <si>
    <t>Oficom.co Ltda.S5_Servicio_93</t>
  </si>
  <si>
    <t>Oficom.co Ltda.S5_Servicio_94</t>
  </si>
  <si>
    <t>Oficom.co Ltda.S5_Servicio_95</t>
  </si>
  <si>
    <t>Oficom.co Ltda.S5_Servicio_97</t>
  </si>
  <si>
    <t>Oficom.co Ltda.S5_Servicio_98</t>
  </si>
  <si>
    <t>Oficom.co Ltda.S5_Servicio_99</t>
  </si>
  <si>
    <t>Oficom.co Ltda.S5_Servicio_100</t>
  </si>
  <si>
    <t>Oficom.co Ltda.S5_Servicio_101</t>
  </si>
  <si>
    <t>Oficom.co Ltda.S5_Servicio_102</t>
  </si>
  <si>
    <t>Oficom.co Ltda.S5_Servicio_103</t>
  </si>
  <si>
    <t>Oficom.co Ltda.S5_Servicio_104</t>
  </si>
  <si>
    <t>Oficom.co Ltda.S5_Servicio_105</t>
  </si>
  <si>
    <t>Oficom.co Ltda.S5_Servicio_106</t>
  </si>
  <si>
    <t>Oficom.co Ltda.S5_Servicio_107</t>
  </si>
  <si>
    <t>Oficom.co Ltda.S5_Servicio_108</t>
  </si>
  <si>
    <t>Oficom.co Ltda.S5_Servicio_109</t>
  </si>
  <si>
    <t>Oficom.co Ltda.S5_Servicio_110</t>
  </si>
  <si>
    <t>Oficom.co Ltda.S5_Servicio_111</t>
  </si>
  <si>
    <t>Oficom.co Ltda.S5_Servicio_112</t>
  </si>
  <si>
    <t>Oficom.co Ltda.S5_Servicio_113</t>
  </si>
  <si>
    <t>Oficom.co Ltda.S5_Servicio_114</t>
  </si>
  <si>
    <t>Oficom.co Ltda.S5_Servicio_115</t>
  </si>
  <si>
    <t>Oficom.co Ltda.S5_Servicio_116</t>
  </si>
  <si>
    <t>Oficom.co Ltda.S5_Servicio_117</t>
  </si>
  <si>
    <t>Oficom.co Ltda.S5_Servicio_118</t>
  </si>
  <si>
    <t>Oficom.co Ltda.S5_Servicio_119</t>
  </si>
  <si>
    <t>Oficom.co Ltda.S5_Servicio_120</t>
  </si>
  <si>
    <t>Oficom.co Ltda.S5_Servicio_121</t>
  </si>
  <si>
    <t>Oficom.co Ltda.S5_Servicio_122</t>
  </si>
  <si>
    <t>Oficom.co Ltda.S5_Servicio_123</t>
  </si>
  <si>
    <t>Oficom.co Ltda.S5_Servicio_127</t>
  </si>
  <si>
    <t>Oficom.co Ltda.S5_Servicio_128</t>
  </si>
  <si>
    <t>Oficom.co Ltda.S5_Servicio_129</t>
  </si>
  <si>
    <t>Oficom.co Ltda.S5_Servicio_130</t>
  </si>
  <si>
    <t>Oficom.co Ltda.S5_Servicio_131</t>
  </si>
  <si>
    <t>Oficom.co Ltda.S5_Servicio_132</t>
  </si>
  <si>
    <t>Oficom.co Ltda.S5_Servicio_133</t>
  </si>
  <si>
    <t>Oficom.co Ltda.S5_Servicio_134</t>
  </si>
  <si>
    <t>Oficom.co Ltda.S5_Servicio_135</t>
  </si>
  <si>
    <t>Oficom.co Ltda.S5_Servicio_136</t>
  </si>
  <si>
    <t>Oficom.co Ltda.S5_Servicio_137</t>
  </si>
  <si>
    <t>Oficom.co Ltda.S5_Servicio_138</t>
  </si>
  <si>
    <t>Oficom.co Ltda.S5_Servicio_139</t>
  </si>
  <si>
    <t>Oficom.co Ltda.S5_Servicio_140</t>
  </si>
  <si>
    <t>Oficom.co Ltda.S5_Servicio_141</t>
  </si>
  <si>
    <t>Oficom.co Ltda.S5_Servicio_142</t>
  </si>
  <si>
    <t>Oficom.co Ltda.S5_Servicio_143</t>
  </si>
  <si>
    <t>Oficom.co Ltda.S5_Servicio_144</t>
  </si>
  <si>
    <t>Oficom.co Ltda.S5_Servicio_145</t>
  </si>
  <si>
    <t>Oficom.co Ltda.S5_Servicio_146</t>
  </si>
  <si>
    <t>Oficom.co Ltda.S5_Servicio_147</t>
  </si>
  <si>
    <t>Oficom.co Ltda.S5_Servicio_148</t>
  </si>
  <si>
    <t>Oficom.co Ltda.S5_Servicio_149</t>
  </si>
  <si>
    <t>Oficom.co Ltda.S5_Servicio_150</t>
  </si>
  <si>
    <t>Oficom.co Ltda.S5_Servicio_151</t>
  </si>
  <si>
    <t>Oficom.co Ltda.S5_Servicio_152</t>
  </si>
  <si>
    <t>Oficom.co Ltda.S5_Servicio_153</t>
  </si>
  <si>
    <t>Oficom.co Ltda.S5_Servicio_154</t>
  </si>
  <si>
    <t>Oficom.co Ltda.S5_Servicio_155</t>
  </si>
  <si>
    <t>Oficom.co Ltda.S5_Servicio_156</t>
  </si>
  <si>
    <t>Oficom.co Ltda.S5_Servicio_157</t>
  </si>
  <si>
    <t>Oficom.co Ltda.S5_Servicio_158</t>
  </si>
  <si>
    <t>Oficom.co Ltda.S5_Servicio_159</t>
  </si>
  <si>
    <t>Oficom.co Ltda.S5_Servicio_160</t>
  </si>
  <si>
    <t>Oficom.co Ltda.S5_Servicio_161</t>
  </si>
  <si>
    <t>Oficom.co Ltda.S5_Servicio_162</t>
  </si>
  <si>
    <t>Oficom.co Ltda.S5_Servicio_163</t>
  </si>
  <si>
    <t>Oficom.co Ltda.S5_Servicio_164</t>
  </si>
  <si>
    <t>Oficom.co Ltda.S5_Servicio_165</t>
  </si>
  <si>
    <t>Oficom.co Ltda.S5_Servicio_166</t>
  </si>
  <si>
    <t>Oficom.co Ltda.S5_Servicio_167</t>
  </si>
  <si>
    <t>Oficom.co Ltda.S5_Servicio_168</t>
  </si>
  <si>
    <t>Oficom.co Ltda.S5_Servicio_169</t>
  </si>
  <si>
    <t>Oficom.co Ltda.S5_Servicio_170</t>
  </si>
  <si>
    <t>Oficom.co Ltda.S5_Servicio_171</t>
  </si>
  <si>
    <t>Comware S.A.S5_ETP_1</t>
  </si>
  <si>
    <t>Comware S.A.S5_ETP_2</t>
  </si>
  <si>
    <t>Comware S.A.S5_ETP_3</t>
  </si>
  <si>
    <t>Comware S.A.S5_ETP_4</t>
  </si>
  <si>
    <t>Comware S.A.S5_ETP_5</t>
  </si>
  <si>
    <t>Comware S.A.S5_ETP_6</t>
  </si>
  <si>
    <t>Comware S.A.S5_ETP_7</t>
  </si>
  <si>
    <t>Comware S.A.S5_ETP_8</t>
  </si>
  <si>
    <t>Comware S.A.S5_ETP_9</t>
  </si>
  <si>
    <t>Comware S.A.S5_ETP_13</t>
  </si>
  <si>
    <t>Comware S.A.S5_ETP_14</t>
  </si>
  <si>
    <t>Comware S.A.S5_ETP_15</t>
  </si>
  <si>
    <t>Comware S.A.S5_ETP_16</t>
  </si>
  <si>
    <t>Comware S.A.S5_ETP_17</t>
  </si>
  <si>
    <t>Comware S.A.S5_ETP_18</t>
  </si>
  <si>
    <t>Comware S.A.S5_ETP_19</t>
  </si>
  <si>
    <t>Comware S.A.S5_ETP_20</t>
  </si>
  <si>
    <t>Comware S.A.S5_ETP_21</t>
  </si>
  <si>
    <t>Comware S.A.S5_ETP_22</t>
  </si>
  <si>
    <t>Comware S.A.S5_ETP_23</t>
  </si>
  <si>
    <t>Comware S.A.S5_ETP_24</t>
  </si>
  <si>
    <t>Comware S.A.S5_ETP_25</t>
  </si>
  <si>
    <t>Comware S.A.S5_ETP_26</t>
  </si>
  <si>
    <t>Comware S.A.S5_ETP_27</t>
  </si>
  <si>
    <t>Comware S.A.S5_ETP_28</t>
  </si>
  <si>
    <t>Comware S.A.S5_ETP_29</t>
  </si>
  <si>
    <t>Comware S.A.S5_ETP_30</t>
  </si>
  <si>
    <t>Comware S.A.S5_ETP_31</t>
  </si>
  <si>
    <t>Comware S.A.S5_ETP_32</t>
  </si>
  <si>
    <t>Comware S.A.S5_ETP_33</t>
  </si>
  <si>
    <t>Comware S.A.S5_ETP_34</t>
  </si>
  <si>
    <t>Comware S.A.S5_ETP_35</t>
  </si>
  <si>
    <t>Comware S.A.S5_ETP_36</t>
  </si>
  <si>
    <t>Comware S.A.S5_ETP_37</t>
  </si>
  <si>
    <t>Comware S.A.S5_ETP_38</t>
  </si>
  <si>
    <t>Comware S.A.S5_ETP_39</t>
  </si>
  <si>
    <t>Comware S.A.S5_ETP_40</t>
  </si>
  <si>
    <t>Comware S.A.S5_ETP_41</t>
  </si>
  <si>
    <t>Comware S.A.S5_ETP_42</t>
  </si>
  <si>
    <t>Comware S.A.S5_ETP_43</t>
  </si>
  <si>
    <t>Comware S.A.S5_ETP_44</t>
  </si>
  <si>
    <t>Comware S.A.S5_ETP_45</t>
  </si>
  <si>
    <t>Comware S.A.S5_ETP_46</t>
  </si>
  <si>
    <t>Comware S.A.S5_ETP_47</t>
  </si>
  <si>
    <t>Comware S.A.S5_ETP_48</t>
  </si>
  <si>
    <t>Comware S.A.S5_ETP_49</t>
  </si>
  <si>
    <t>Comware S.A.S5_ETP_50</t>
  </si>
  <si>
    <t>Comware S.A.S5_ETP_51</t>
  </si>
  <si>
    <t>Comware S.A.S5_ETP_52</t>
  </si>
  <si>
    <t>Comware S.A.S5_ETP_53</t>
  </si>
  <si>
    <t>Comware S.A.S5_ETP_54</t>
  </si>
  <si>
    <t>Comware S.A.S5_ETP_55</t>
  </si>
  <si>
    <t>Comware S.A.S5_ETP_56</t>
  </si>
  <si>
    <t>Comware S.A.S5_ETP_57</t>
  </si>
  <si>
    <t>Comware S.A.S5_ETP (accesorio)_58</t>
  </si>
  <si>
    <t>Comware S.A.S5_ETP (accesorio)_59</t>
  </si>
  <si>
    <t>Comware S.A.S5_ETP (accesorio)_60</t>
  </si>
  <si>
    <t>Comware S.A.S5_ETP (accesorio)_61</t>
  </si>
  <si>
    <t>Comware S.A.S5_ETP (accesorio)_63</t>
  </si>
  <si>
    <t>Comware S.A.S5_ETP (accesorio)_64</t>
  </si>
  <si>
    <t>Comware S.A.S5_ETP (accesorio)_65</t>
  </si>
  <si>
    <t>Comware S.A.S5_ETP (accesorio)_66</t>
  </si>
  <si>
    <t>Comware S.A.S5_ETP (accesorio)_67</t>
  </si>
  <si>
    <t>Comware S.A.S5_ETP (accesorio)_68</t>
  </si>
  <si>
    <t>Comware S.A.S5_ETP (accesorio)_69</t>
  </si>
  <si>
    <t>Comware S.A.S5_ETP (accesorio)_70</t>
  </si>
  <si>
    <t>Comware S.A.S5_ETP (accesorio)_71</t>
  </si>
  <si>
    <t>Comware S.A.S5_ETP (accesorio)_72</t>
  </si>
  <si>
    <t>Comware S.A.S5_ETP (accesorio)_73</t>
  </si>
  <si>
    <t>Comware S.A.S5_ETP (accesorio)_74</t>
  </si>
  <si>
    <t>Comware S.A.S5_ETP (accesorio)_75</t>
  </si>
  <si>
    <t>Comware S.A.S5_ETP (accesorio)_76</t>
  </si>
  <si>
    <t>Comware S.A.S5_ETP (accesorio)_77</t>
  </si>
  <si>
    <t>Comware S.A.S5_ETP (accesorio)_78</t>
  </si>
  <si>
    <t>Comware S.A.S5_ETP (accesorio)_79</t>
  </si>
  <si>
    <t>Comware S.A.S5_ETP (accesorio)_80</t>
  </si>
  <si>
    <t>Comware S.A.S5_ETP (accesorio)_81</t>
  </si>
  <si>
    <t>Comware S.A.S5_ETP (accesorio)_82</t>
  </si>
  <si>
    <t>Comware S.A.S5_ETP (accesorio)_83</t>
  </si>
  <si>
    <t>Comware S.A.S5_ETP (accesorio)_84</t>
  </si>
  <si>
    <t>Comware S.A.S5_ETP (accesorio)_85</t>
  </si>
  <si>
    <t>Comware S.A.S5_ETP (accesorio)_86</t>
  </si>
  <si>
    <t>Comware S.A.S5_ETP (accesorio)_87</t>
  </si>
  <si>
    <t>Comware S.A.S5_ETP (accesorio)_88</t>
  </si>
  <si>
    <t>Comware S.A.S5_ETP (accesorio)_89</t>
  </si>
  <si>
    <t>Comware S.A.S5_Servicio_90</t>
  </si>
  <si>
    <t>Comware S.A.S5_Servicio_91</t>
  </si>
  <si>
    <t>Comware S.A.S5_Servicio_92</t>
  </si>
  <si>
    <t>Comware S.A.S5_Servicio_93</t>
  </si>
  <si>
    <t>Comware S.A.S5_Servicio_94</t>
  </si>
  <si>
    <t>Comware S.A.S5_Servicio_95</t>
  </si>
  <si>
    <t>Comware S.A.S5_Servicio_97</t>
  </si>
  <si>
    <t>Comware S.A.S5_Servicio_98</t>
  </si>
  <si>
    <t>Comware S.A.S5_Servicio_99</t>
  </si>
  <si>
    <t>Comware S.A.S5_Servicio_100</t>
  </si>
  <si>
    <t>Comware S.A.S5_Servicio_101</t>
  </si>
  <si>
    <t>Comware S.A.S5_Servicio_102</t>
  </si>
  <si>
    <t>Comware S.A.S5_Servicio_103</t>
  </si>
  <si>
    <t>Comware S.A.S5_Servicio_104</t>
  </si>
  <si>
    <t>Comware S.A.S5_Servicio_105</t>
  </si>
  <si>
    <t>Comware S.A.S5_Servicio_106</t>
  </si>
  <si>
    <t>Comware S.A.S5_Servicio_107</t>
  </si>
  <si>
    <t>Comware S.A.S5_Servicio_108</t>
  </si>
  <si>
    <t>Comware S.A.S5_Servicio_109</t>
  </si>
  <si>
    <t>Comware S.A.S5_Servicio_110</t>
  </si>
  <si>
    <t>Comware S.A.S5_Servicio_111</t>
  </si>
  <si>
    <t>Comware S.A.S5_Servicio_112</t>
  </si>
  <si>
    <t>Comware S.A.S5_Servicio_113</t>
  </si>
  <si>
    <t>Comware S.A.S5_Servicio_114</t>
  </si>
  <si>
    <t>Comware S.A.S5_Servicio_115</t>
  </si>
  <si>
    <t>Comware S.A.S5_Servicio_116</t>
  </si>
  <si>
    <t>Comware S.A.S5_Servicio_117</t>
  </si>
  <si>
    <t>Comware S.A.S5_Servicio_118</t>
  </si>
  <si>
    <t>Comware S.A.S5_Servicio_119</t>
  </si>
  <si>
    <t>Comware S.A.S5_Servicio_120</t>
  </si>
  <si>
    <t>Comware S.A.S5_Servicio_121</t>
  </si>
  <si>
    <t>Comware S.A.S5_Servicio_122</t>
  </si>
  <si>
    <t>Comware S.A.S5_Servicio_123</t>
  </si>
  <si>
    <t>Comware S.A.S5_Servicio_127</t>
  </si>
  <si>
    <t>Comware S.A.S5_Servicio_128</t>
  </si>
  <si>
    <t>Comware S.A.S5_Servicio_129</t>
  </si>
  <si>
    <t>Comware S.A.S5_Servicio_130</t>
  </si>
  <si>
    <t>Comware S.A.S5_Servicio_131</t>
  </si>
  <si>
    <t>Comware S.A.S5_Servicio_132</t>
  </si>
  <si>
    <t>Comware S.A.S5_Servicio_133</t>
  </si>
  <si>
    <t>Comware S.A.S5_Servicio_134</t>
  </si>
  <si>
    <t>Comware S.A.S5_Servicio_135</t>
  </si>
  <si>
    <t>Comware S.A.S5_Servicio_136</t>
  </si>
  <si>
    <t>Comware S.A.S5_Servicio_137</t>
  </si>
  <si>
    <t>Comware S.A.S5_Servicio_138</t>
  </si>
  <si>
    <t>Comware S.A.S5_Servicio_139</t>
  </si>
  <si>
    <t>Comware S.A.S5_Servicio_140</t>
  </si>
  <si>
    <t>Comware S.A.S5_Servicio_141</t>
  </si>
  <si>
    <t>Comware S.A.S5_Servicio_142</t>
  </si>
  <si>
    <t>Comware S.A.S5_Servicio_143</t>
  </si>
  <si>
    <t>Comware S.A.S5_Servicio_144</t>
  </si>
  <si>
    <t>Comware S.A.S5_Servicio_145</t>
  </si>
  <si>
    <t>Comware S.A.S5_Servicio_146</t>
  </si>
  <si>
    <t>Comware S.A.S5_Servicio_147</t>
  </si>
  <si>
    <t>Comware S.A.S5_Servicio_148</t>
  </si>
  <si>
    <t>Comware S.A.S5_Servicio_149</t>
  </si>
  <si>
    <t>Comware S.A.S5_Servicio_150</t>
  </si>
  <si>
    <t>Comware S.A.S5_Servicio_151</t>
  </si>
  <si>
    <t>Comware S.A.S5_Servicio_152</t>
  </si>
  <si>
    <t>Comware S.A.S5_Servicio_153</t>
  </si>
  <si>
    <t>Comware S.A.S5_Servicio_154</t>
  </si>
  <si>
    <t>Comware S.A.S5_Servicio_155</t>
  </si>
  <si>
    <t>Comware S.A.S5_Servicio_156</t>
  </si>
  <si>
    <t>Comware S.A.S5_Servicio_157</t>
  </si>
  <si>
    <t>Comware S.A.S5_Servicio_158</t>
  </si>
  <si>
    <t>Comware S.A.S5_Servicio_159</t>
  </si>
  <si>
    <t>Comware S.A.S5_Servicio_160</t>
  </si>
  <si>
    <t>Comware S.A.S5_Servicio_161</t>
  </si>
  <si>
    <t>Comware S.A.S5_Servicio_162</t>
  </si>
  <si>
    <t>Comware S.A.S5_Servicio_163</t>
  </si>
  <si>
    <t>Comware S.A.S5_Servicio_164</t>
  </si>
  <si>
    <t>Comware S.A.S5_Servicio_165</t>
  </si>
  <si>
    <t>Comware S.A.S5_Servicio_166</t>
  </si>
  <si>
    <t>Comware S.A.S5_Servicio_167</t>
  </si>
  <si>
    <t>Comware S.A.S5_Servicio_168</t>
  </si>
  <si>
    <t>Comware S.A.S5_Servicio_169</t>
  </si>
  <si>
    <t>Comware S.A.S5_Servicio_170</t>
  </si>
  <si>
    <t>Comware S.A.S5_Servicio_171</t>
  </si>
  <si>
    <t>I 3NET S.A.S.S5_ETP_1</t>
  </si>
  <si>
    <t>I 3NET S.A.S.S5_ETP_2</t>
  </si>
  <si>
    <t>I 3NET S.A.S.S5_ETP_3</t>
  </si>
  <si>
    <t>I 3NET S.A.S.S5_ETP_4</t>
  </si>
  <si>
    <t>I 3NET S.A.S.S5_ETP_5</t>
  </si>
  <si>
    <t>I 3NET S.A.S.S5_ETP_6</t>
  </si>
  <si>
    <t>I 3NET S.A.S.S5_ETP_7</t>
  </si>
  <si>
    <t>I 3NET S.A.S.S5_ETP_8</t>
  </si>
  <si>
    <t>I 3NET S.A.S.S5_ETP_9</t>
  </si>
  <si>
    <t>I 3NET S.A.S.S5_ETP_13</t>
  </si>
  <si>
    <t>I 3NET S.A.S.S5_ETP_14</t>
  </si>
  <si>
    <t>I 3NET S.A.S.S5_ETP_15</t>
  </si>
  <si>
    <t>I 3NET S.A.S.S5_ETP_16</t>
  </si>
  <si>
    <t>I 3NET S.A.S.S5_ETP_17</t>
  </si>
  <si>
    <t>I 3NET S.A.S.S5_ETP_18</t>
  </si>
  <si>
    <t>I 3NET S.A.S.S5_ETP_19</t>
  </si>
  <si>
    <t>I 3NET S.A.S.S5_ETP_20</t>
  </si>
  <si>
    <t>I 3NET S.A.S.S5_ETP_21</t>
  </si>
  <si>
    <t>I 3NET S.A.S.S5_ETP_22</t>
  </si>
  <si>
    <t>I 3NET S.A.S.S5_ETP_23</t>
  </si>
  <si>
    <t>I 3NET S.A.S.S5_ETP_24</t>
  </si>
  <si>
    <t>I 3NET S.A.S.S5_ETP_25</t>
  </si>
  <si>
    <t>I 3NET S.A.S.S5_ETP_26</t>
  </si>
  <si>
    <t>I 3NET S.A.S.S5_ETP_27</t>
  </si>
  <si>
    <t>I 3NET S.A.S.S5_ETP_28</t>
  </si>
  <si>
    <t>I 3NET S.A.S.S5_ETP_29</t>
  </si>
  <si>
    <t>I 3NET S.A.S.S5_ETP_30</t>
  </si>
  <si>
    <t>I 3NET S.A.S.S5_ETP_31</t>
  </si>
  <si>
    <t>I 3NET S.A.S.S5_ETP_32</t>
  </si>
  <si>
    <t>I 3NET S.A.S.S5_ETP_33</t>
  </si>
  <si>
    <t>I 3NET S.A.S.S5_ETP_34</t>
  </si>
  <si>
    <t>I 3NET S.A.S.S5_ETP_35</t>
  </si>
  <si>
    <t>I 3NET S.A.S.S5_ETP_36</t>
  </si>
  <si>
    <t>I 3NET S.A.S.S5_ETP_37</t>
  </si>
  <si>
    <t>I 3NET S.A.S.S5_ETP_38</t>
  </si>
  <si>
    <t>I 3NET S.A.S.S5_ETP_39</t>
  </si>
  <si>
    <t>I 3NET S.A.S.S5_ETP_40</t>
  </si>
  <si>
    <t>I 3NET S.A.S.S5_ETP_41</t>
  </si>
  <si>
    <t>I 3NET S.A.S.S5_ETP_42</t>
  </si>
  <si>
    <t>I 3NET S.A.S.S5_ETP_43</t>
  </si>
  <si>
    <t>I 3NET S.A.S.S5_ETP_44</t>
  </si>
  <si>
    <t>I 3NET S.A.S.S5_ETP_45</t>
  </si>
  <si>
    <t>I 3NET S.A.S.S5_ETP_46</t>
  </si>
  <si>
    <t>I 3NET S.A.S.S5_ETP_47</t>
  </si>
  <si>
    <t>I 3NET S.A.S.S5_ETP_48</t>
  </si>
  <si>
    <t>I 3NET S.A.S.S5_ETP_49</t>
  </si>
  <si>
    <t>I 3NET S.A.S.S5_ETP_50</t>
  </si>
  <si>
    <t>I 3NET S.A.S.S5_ETP_51</t>
  </si>
  <si>
    <t>I 3NET S.A.S.S5_ETP_52</t>
  </si>
  <si>
    <t>I 3NET S.A.S.S5_ETP_53</t>
  </si>
  <si>
    <t>I 3NET S.A.S.S5_ETP_54</t>
  </si>
  <si>
    <t>I 3NET S.A.S.S5_ETP_55</t>
  </si>
  <si>
    <t>I 3NET S.A.S.S5_ETP_56</t>
  </si>
  <si>
    <t>I 3NET S.A.S.S5_ETP_57</t>
  </si>
  <si>
    <t>I 3NET S.A.S.S5_ETP (accesorio)_58</t>
  </si>
  <si>
    <t>I 3NET S.A.S.S5_ETP (accesorio)_59</t>
  </si>
  <si>
    <t>I 3NET S.A.S.S5_ETP (accesorio)_60</t>
  </si>
  <si>
    <t>I 3NET S.A.S.S5_ETP (accesorio)_61</t>
  </si>
  <si>
    <t>I 3NET S.A.S.S5_ETP (accesorio)_63</t>
  </si>
  <si>
    <t>I 3NET S.A.S.S5_ETP (accesorio)_64</t>
  </si>
  <si>
    <t>I 3NET S.A.S.S5_ETP (accesorio)_65</t>
  </si>
  <si>
    <t>I 3NET S.A.S.S5_ETP (accesorio)_66</t>
  </si>
  <si>
    <t>I 3NET S.A.S.S5_ETP (accesorio)_67</t>
  </si>
  <si>
    <t>I 3NET S.A.S.S5_ETP (accesorio)_68</t>
  </si>
  <si>
    <t>I 3NET S.A.S.S5_ETP (accesorio)_69</t>
  </si>
  <si>
    <t>I 3NET S.A.S.S5_ETP (accesorio)_70</t>
  </si>
  <si>
    <t>I 3NET S.A.S.S5_ETP (accesorio)_71</t>
  </si>
  <si>
    <t>I 3NET S.A.S.S5_ETP (accesorio)_72</t>
  </si>
  <si>
    <t>I 3NET S.A.S.S5_ETP (accesorio)_73</t>
  </si>
  <si>
    <t>I 3NET S.A.S.S5_ETP (accesorio)_74</t>
  </si>
  <si>
    <t>I 3NET S.A.S.S5_ETP (accesorio)_75</t>
  </si>
  <si>
    <t>I 3NET S.A.S.S5_ETP (accesorio)_76</t>
  </si>
  <si>
    <t>I 3NET S.A.S.S5_ETP (accesorio)_77</t>
  </si>
  <si>
    <t>I 3NET S.A.S.S5_ETP (accesorio)_78</t>
  </si>
  <si>
    <t>I 3NET S.A.S.S5_ETP (accesorio)_79</t>
  </si>
  <si>
    <t>I 3NET S.A.S.S5_ETP (accesorio)_80</t>
  </si>
  <si>
    <t>I 3NET S.A.S.S5_ETP (accesorio)_81</t>
  </si>
  <si>
    <t>I 3NET S.A.S.S5_ETP (accesorio)_82</t>
  </si>
  <si>
    <t>I 3NET S.A.S.S5_ETP (accesorio)_83</t>
  </si>
  <si>
    <t>I 3NET S.A.S.S5_ETP (accesorio)_84</t>
  </si>
  <si>
    <t>I 3NET S.A.S.S5_ETP (accesorio)_85</t>
  </si>
  <si>
    <t>I 3NET S.A.S.S5_ETP (accesorio)_86</t>
  </si>
  <si>
    <t>I 3NET S.A.S.S5_ETP (accesorio)_87</t>
  </si>
  <si>
    <t>I 3NET S.A.S.S5_ETP (accesorio)_88</t>
  </si>
  <si>
    <t>I 3NET S.A.S.S5_ETP (accesorio)_89</t>
  </si>
  <si>
    <t>I 3NET S.A.S.S5_Servicio_90</t>
  </si>
  <si>
    <t>I 3NET S.A.S.S5_Servicio_91</t>
  </si>
  <si>
    <t>I 3NET S.A.S.S5_Servicio_92</t>
  </si>
  <si>
    <t>I 3NET S.A.S.S5_Servicio_93</t>
  </si>
  <si>
    <t>I 3NET S.A.S.S5_Servicio_94</t>
  </si>
  <si>
    <t>I 3NET S.A.S.S5_Servicio_95</t>
  </si>
  <si>
    <t>I 3NET S.A.S.S5_Servicio_97</t>
  </si>
  <si>
    <t>I 3NET S.A.S.S5_Servicio_98</t>
  </si>
  <si>
    <t>I 3NET S.A.S.S5_Servicio_99</t>
  </si>
  <si>
    <t>I 3NET S.A.S.S5_Servicio_100</t>
  </si>
  <si>
    <t>I 3NET S.A.S.S5_Servicio_101</t>
  </si>
  <si>
    <t>I 3NET S.A.S.S5_Servicio_102</t>
  </si>
  <si>
    <t>I 3NET S.A.S.S5_Servicio_103</t>
  </si>
  <si>
    <t>I 3NET S.A.S.S5_Servicio_104</t>
  </si>
  <si>
    <t>I 3NET S.A.S.S5_Servicio_105</t>
  </si>
  <si>
    <t>I 3NET S.A.S.S5_Servicio_106</t>
  </si>
  <si>
    <t>I 3NET S.A.S.S5_Servicio_107</t>
  </si>
  <si>
    <t>I 3NET S.A.S.S5_Servicio_108</t>
  </si>
  <si>
    <t>I 3NET S.A.S.S5_Servicio_109</t>
  </si>
  <si>
    <t>I 3NET S.A.S.S5_Servicio_110</t>
  </si>
  <si>
    <t>I 3NET S.A.S.S5_Servicio_111</t>
  </si>
  <si>
    <t>I 3NET S.A.S.S5_Servicio_112</t>
  </si>
  <si>
    <t>I 3NET S.A.S.S5_Servicio_113</t>
  </si>
  <si>
    <t>I 3NET S.A.S.S5_Servicio_114</t>
  </si>
  <si>
    <t>I 3NET S.A.S.S5_Servicio_115</t>
  </si>
  <si>
    <t>I 3NET S.A.S.S5_Servicio_116</t>
  </si>
  <si>
    <t>I 3NET S.A.S.S5_Servicio_117</t>
  </si>
  <si>
    <t>I 3NET S.A.S.S5_Servicio_118</t>
  </si>
  <si>
    <t>I 3NET S.A.S.S5_Servicio_119</t>
  </si>
  <si>
    <t>I 3NET S.A.S.S5_Servicio_120</t>
  </si>
  <si>
    <t>I 3NET S.A.S.S5_Servicio_121</t>
  </si>
  <si>
    <t>I 3NET S.A.S.S5_Servicio_122</t>
  </si>
  <si>
    <t>I 3NET S.A.S.S5_Servicio_123</t>
  </si>
  <si>
    <t>I 3NET S.A.S.S5_Servicio_127</t>
  </si>
  <si>
    <t>I 3NET S.A.S.S5_Servicio_128</t>
  </si>
  <si>
    <t>I 3NET S.A.S.S5_Servicio_129</t>
  </si>
  <si>
    <t>I 3NET S.A.S.S5_Servicio_130</t>
  </si>
  <si>
    <t>I 3NET S.A.S.S5_Servicio_131</t>
  </si>
  <si>
    <t>I 3NET S.A.S.S5_Servicio_132</t>
  </si>
  <si>
    <t>I 3NET S.A.S.S5_Servicio_133</t>
  </si>
  <si>
    <t>I 3NET S.A.S.S5_Servicio_134</t>
  </si>
  <si>
    <t>I 3NET S.A.S.S5_Servicio_135</t>
  </si>
  <si>
    <t>I 3NET S.A.S.S5_Servicio_136</t>
  </si>
  <si>
    <t>I 3NET S.A.S.S5_Servicio_137</t>
  </si>
  <si>
    <t>I 3NET S.A.S.S5_Servicio_138</t>
  </si>
  <si>
    <t>I 3NET S.A.S.S5_Servicio_139</t>
  </si>
  <si>
    <t>I 3NET S.A.S.S5_Servicio_140</t>
  </si>
  <si>
    <t>I 3NET S.A.S.S5_Servicio_141</t>
  </si>
  <si>
    <t>I 3NET S.A.S.S5_Servicio_142</t>
  </si>
  <si>
    <t>I 3NET S.A.S.S5_Servicio_143</t>
  </si>
  <si>
    <t>I 3NET S.A.S.S5_Servicio_144</t>
  </si>
  <si>
    <t>I 3NET S.A.S.S5_Servicio_145</t>
  </si>
  <si>
    <t>I 3NET S.A.S.S5_Servicio_146</t>
  </si>
  <si>
    <t>I 3NET S.A.S.S5_Servicio_147</t>
  </si>
  <si>
    <t>I 3NET S.A.S.S5_Servicio_148</t>
  </si>
  <si>
    <t>I 3NET S.A.S.S5_Servicio_149</t>
  </si>
  <si>
    <t>I 3NET S.A.S.S5_Servicio_150</t>
  </si>
  <si>
    <t>I 3NET S.A.S.S5_Servicio_151</t>
  </si>
  <si>
    <t>I 3NET S.A.S.S5_Servicio_152</t>
  </si>
  <si>
    <t>I 3NET S.A.S.S5_Servicio_153</t>
  </si>
  <si>
    <t>I 3NET S.A.S.S5_Servicio_154</t>
  </si>
  <si>
    <t>I 3NET S.A.S.S5_Servicio_155</t>
  </si>
  <si>
    <t>I 3NET S.A.S.S5_Servicio_156</t>
  </si>
  <si>
    <t>I 3NET S.A.S.S5_Servicio_157</t>
  </si>
  <si>
    <t>I 3NET S.A.S.S5_Servicio_158</t>
  </si>
  <si>
    <t>I 3NET S.A.S.S5_Servicio_159</t>
  </si>
  <si>
    <t>I 3NET S.A.S.S5_Servicio_160</t>
  </si>
  <si>
    <t>I 3NET S.A.S.S5_Servicio_161</t>
  </si>
  <si>
    <t>I 3NET S.A.S.S5_Servicio_162</t>
  </si>
  <si>
    <t>I 3NET S.A.S.S5_Servicio_163</t>
  </si>
  <si>
    <t>I 3NET S.A.S.S5_Servicio_164</t>
  </si>
  <si>
    <t>I 3NET S.A.S.S5_Servicio_165</t>
  </si>
  <si>
    <t>I 3NET S.A.S.S5_Servicio_166</t>
  </si>
  <si>
    <t>I 3NET S.A.S.S5_Servicio_167</t>
  </si>
  <si>
    <t>I 3NET S.A.S.S5_Servicio_168</t>
  </si>
  <si>
    <t>I 3NET S.A.S.S5_Servicio_169</t>
  </si>
  <si>
    <t>I 3NET S.A.S.S5_Servicio_170</t>
  </si>
  <si>
    <t>I 3NET S.A.S.S5_Servicio_171</t>
  </si>
  <si>
    <t>Ofibod ltda.S5_ETP_1</t>
  </si>
  <si>
    <t>Ofibod ltda.S5_ETP_2</t>
  </si>
  <si>
    <t>Ofibod ltda.S5_ETP_3</t>
  </si>
  <si>
    <t>Ofibod ltda.S5_ETP_4</t>
  </si>
  <si>
    <t>Ofibod ltda.S5_ETP_5</t>
  </si>
  <si>
    <t>Ofibod ltda.S5_ETP_6</t>
  </si>
  <si>
    <t>Ofibod ltda.S5_ETP_7</t>
  </si>
  <si>
    <t>Ofibod ltda.S5_ETP_8</t>
  </si>
  <si>
    <t>Ofibod ltda.S5_ETP_9</t>
  </si>
  <si>
    <t>Ofibod ltda.S5_ETP_13</t>
  </si>
  <si>
    <t>Ofibod ltda.S5_ETP_14</t>
  </si>
  <si>
    <t>Ofibod ltda.S5_ETP_15</t>
  </si>
  <si>
    <t>Ofibod ltda.S5_ETP_16</t>
  </si>
  <si>
    <t>Ofibod ltda.S5_ETP_17</t>
  </si>
  <si>
    <t>Ofibod ltda.S5_ETP_18</t>
  </si>
  <si>
    <t>Ofibod ltda.S5_ETP_19</t>
  </si>
  <si>
    <t>Ofibod ltda.S5_ETP_20</t>
  </si>
  <si>
    <t>Ofibod ltda.S5_ETP_21</t>
  </si>
  <si>
    <t>Ofibod ltda.S5_ETP_22</t>
  </si>
  <si>
    <t>Ofibod ltda.S5_ETP_23</t>
  </si>
  <si>
    <t>Ofibod ltda.S5_ETP_24</t>
  </si>
  <si>
    <t>Ofibod ltda.S5_ETP_25</t>
  </si>
  <si>
    <t>Ofibod ltda.S5_ETP_26</t>
  </si>
  <si>
    <t>Ofibod ltda.S5_ETP_27</t>
  </si>
  <si>
    <t>Ofibod ltda.S5_ETP_28</t>
  </si>
  <si>
    <t>Ofibod ltda.S5_ETP_29</t>
  </si>
  <si>
    <t>Ofibod ltda.S5_ETP_30</t>
  </si>
  <si>
    <t>Ofibod ltda.S5_ETP_31</t>
  </si>
  <si>
    <t>Ofibod ltda.S5_ETP_32</t>
  </si>
  <si>
    <t>Ofibod ltda.S5_ETP_33</t>
  </si>
  <si>
    <t>Ofibod ltda.S5_ETP_34</t>
  </si>
  <si>
    <t>Ofibod ltda.S5_ETP_35</t>
  </si>
  <si>
    <t>Ofibod ltda.S5_ETP_36</t>
  </si>
  <si>
    <t>Ofibod ltda.S5_ETP_37</t>
  </si>
  <si>
    <t>Ofibod ltda.S5_ETP_38</t>
  </si>
  <si>
    <t>Ofibod ltda.S5_ETP_39</t>
  </si>
  <si>
    <t>Ofibod ltda.S5_ETP_40</t>
  </si>
  <si>
    <t>Ofibod ltda.S5_ETP_41</t>
  </si>
  <si>
    <t>Ofibod ltda.S5_ETP_42</t>
  </si>
  <si>
    <t>Ofibod ltda.S5_ETP_43</t>
  </si>
  <si>
    <t>Ofibod ltda.S5_ETP_44</t>
  </si>
  <si>
    <t>Ofibod ltda.S5_ETP_45</t>
  </si>
  <si>
    <t>Ofibod ltda.S5_ETP_46</t>
  </si>
  <si>
    <t>Ofibod ltda.S5_ETP_47</t>
  </si>
  <si>
    <t>Ofibod ltda.S5_ETP_48</t>
  </si>
  <si>
    <t>Ofibod ltda.S5_ETP_49</t>
  </si>
  <si>
    <t>Ofibod ltda.S5_ETP_50</t>
  </si>
  <si>
    <t>Ofibod ltda.S5_ETP_51</t>
  </si>
  <si>
    <t>Ofibod ltda.S5_ETP_52</t>
  </si>
  <si>
    <t>Ofibod ltda.S5_ETP_53</t>
  </si>
  <si>
    <t>Ofibod ltda.S5_ETP_54</t>
  </si>
  <si>
    <t>Ofibod ltda.S5_ETP_55</t>
  </si>
  <si>
    <t>Ofibod ltda.S5_ETP_56</t>
  </si>
  <si>
    <t>Ofibod ltda.S5_ETP_57</t>
  </si>
  <si>
    <t>Ofibod ltda.S5_ETP (accesorio)_58</t>
  </si>
  <si>
    <t>Ofibod ltda.S5_ETP (accesorio)_59</t>
  </si>
  <si>
    <t>Ofibod ltda.S5_ETP (accesorio)_60</t>
  </si>
  <si>
    <t>Ofibod ltda.S5_ETP (accesorio)_61</t>
  </si>
  <si>
    <t>Ofibod ltda.S5_ETP (accesorio)_63</t>
  </si>
  <si>
    <t>Ofibod ltda.S5_ETP (accesorio)_64</t>
  </si>
  <si>
    <t>Ofibod ltda.S5_ETP (accesorio)_65</t>
  </si>
  <si>
    <t>Ofibod ltda.S5_ETP (accesorio)_66</t>
  </si>
  <si>
    <t>Ofibod ltda.S5_ETP (accesorio)_67</t>
  </si>
  <si>
    <t>Ofibod ltda.S5_ETP (accesorio)_68</t>
  </si>
  <si>
    <t>Ofibod ltda.S5_ETP (accesorio)_69</t>
  </si>
  <si>
    <t>Ofibod ltda.S5_ETP (accesorio)_70</t>
  </si>
  <si>
    <t>Ofibod ltda.S5_ETP (accesorio)_71</t>
  </si>
  <si>
    <t>Ofibod ltda.S5_ETP (accesorio)_72</t>
  </si>
  <si>
    <t>Ofibod ltda.S5_ETP (accesorio)_73</t>
  </si>
  <si>
    <t>Ofibod ltda.S5_ETP (accesorio)_74</t>
  </si>
  <si>
    <t>Ofibod ltda.S5_ETP (accesorio)_75</t>
  </si>
  <si>
    <t>Ofibod ltda.S5_ETP (accesorio)_76</t>
  </si>
  <si>
    <t>Ofibod ltda.S5_ETP (accesorio)_77</t>
  </si>
  <si>
    <t>Ofibod ltda.S5_ETP (accesorio)_78</t>
  </si>
  <si>
    <t>Ofibod ltda.S5_ETP (accesorio)_79</t>
  </si>
  <si>
    <t>Ofibod ltda.S5_ETP (accesorio)_80</t>
  </si>
  <si>
    <t>Ofibod ltda.S5_ETP (accesorio)_81</t>
  </si>
  <si>
    <t>Ofibod ltda.S5_ETP (accesorio)_82</t>
  </si>
  <si>
    <t>Ofibod ltda.S5_ETP (accesorio)_83</t>
  </si>
  <si>
    <t>Ofibod ltda.S5_ETP (accesorio)_84</t>
  </si>
  <si>
    <t>Ofibod ltda.S5_ETP (accesorio)_85</t>
  </si>
  <si>
    <t>Ofibod ltda.S5_ETP (accesorio)_86</t>
  </si>
  <si>
    <t>Ofibod ltda.S5_ETP (accesorio)_87</t>
  </si>
  <si>
    <t>Ofibod ltda.S5_ETP (accesorio)_88</t>
  </si>
  <si>
    <t>Ofibod ltda.S5_ETP (accesorio)_89</t>
  </si>
  <si>
    <t>Ofibod ltda.S5_Servicio_90</t>
  </si>
  <si>
    <t>Ofibod ltda.S5_Servicio_91</t>
  </si>
  <si>
    <t>Ofibod ltda.S5_Servicio_92</t>
  </si>
  <si>
    <t>Ofibod ltda.S5_Servicio_93</t>
  </si>
  <si>
    <t>Ofibod ltda.S5_Servicio_94</t>
  </si>
  <si>
    <t>Ofibod ltda.S5_Servicio_95</t>
  </si>
  <si>
    <t>Ofibod ltda.S5_Servicio_97</t>
  </si>
  <si>
    <t>Ofibod ltda.S5_Servicio_98</t>
  </si>
  <si>
    <t>Ofibod ltda.S5_Servicio_99</t>
  </si>
  <si>
    <t>Ofibod ltda.S5_Servicio_100</t>
  </si>
  <si>
    <t>Ofibod ltda.S5_Servicio_101</t>
  </si>
  <si>
    <t>Ofibod ltda.S5_Servicio_102</t>
  </si>
  <si>
    <t>Ofibod ltda.S5_Servicio_103</t>
  </si>
  <si>
    <t>Ofibod ltda.S5_Servicio_104</t>
  </si>
  <si>
    <t>Ofibod ltda.S5_Servicio_105</t>
  </si>
  <si>
    <t>Ofibod ltda.S5_Servicio_106</t>
  </si>
  <si>
    <t>Ofibod ltda.S5_Servicio_107</t>
  </si>
  <si>
    <t>Ofibod ltda.S5_Servicio_108</t>
  </si>
  <si>
    <t>Ofibod ltda.S5_Servicio_109</t>
  </si>
  <si>
    <t>Ofibod ltda.S5_Servicio_110</t>
  </si>
  <si>
    <t>Ofibod ltda.S5_Servicio_111</t>
  </si>
  <si>
    <t>Ofibod ltda.S5_Servicio_112</t>
  </si>
  <si>
    <t>Ofibod ltda.S5_Servicio_113</t>
  </si>
  <si>
    <t>Ofibod ltda.S5_Servicio_114</t>
  </si>
  <si>
    <t>Ofibod ltda.S5_Servicio_115</t>
  </si>
  <si>
    <t>Ofibod ltda.S5_Servicio_116</t>
  </si>
  <si>
    <t>Ofibod ltda.S5_Servicio_117</t>
  </si>
  <si>
    <t>Ofibod ltda.S5_Servicio_118</t>
  </si>
  <si>
    <t>Ofibod ltda.S5_Servicio_119</t>
  </si>
  <si>
    <t>Ofibod ltda.S5_Servicio_120</t>
  </si>
  <si>
    <t>Ofibod ltda.S5_Servicio_121</t>
  </si>
  <si>
    <t>Ofibod ltda.S5_Servicio_122</t>
  </si>
  <si>
    <t>Ofibod ltda.S5_Servicio_123</t>
  </si>
  <si>
    <t>Ofibod ltda.S5_Servicio_127</t>
  </si>
  <si>
    <t>Ofibod ltda.S5_Servicio_128</t>
  </si>
  <si>
    <t>Ofibod ltda.S5_Servicio_129</t>
  </si>
  <si>
    <t>Ofibod ltda.S5_Servicio_130</t>
  </si>
  <si>
    <t>Ofibod ltda.S5_Servicio_131</t>
  </si>
  <si>
    <t>Ofibod ltda.S5_Servicio_132</t>
  </si>
  <si>
    <t>Ofibod ltda.S5_Servicio_133</t>
  </si>
  <si>
    <t>Ofibod ltda.S5_Servicio_134</t>
  </si>
  <si>
    <t>Ofibod ltda.S5_Servicio_135</t>
  </si>
  <si>
    <t>Ofibod ltda.S5_Servicio_136</t>
  </si>
  <si>
    <t>Ofibod ltda.S5_Servicio_137</t>
  </si>
  <si>
    <t>Ofibod ltda.S5_Servicio_138</t>
  </si>
  <si>
    <t>Ofibod ltda.S5_Servicio_139</t>
  </si>
  <si>
    <t>Ofibod ltda.S5_Servicio_140</t>
  </si>
  <si>
    <t>Ofibod ltda.S5_Servicio_141</t>
  </si>
  <si>
    <t>Ofibod ltda.S5_Servicio_142</t>
  </si>
  <si>
    <t>Ofibod ltda.S5_Servicio_143</t>
  </si>
  <si>
    <t>Ofibod ltda.S5_Servicio_144</t>
  </si>
  <si>
    <t>Ofibod ltda.S5_Servicio_145</t>
  </si>
  <si>
    <t>Ofibod ltda.S5_Servicio_146</t>
  </si>
  <si>
    <t>Ofibod ltda.S5_Servicio_147</t>
  </si>
  <si>
    <t>Ofibod ltda.S5_Servicio_148</t>
  </si>
  <si>
    <t>Ofibod ltda.S5_Servicio_149</t>
  </si>
  <si>
    <t>Ofibod ltda.S5_Servicio_150</t>
  </si>
  <si>
    <t>Ofibod ltda.S5_Servicio_151</t>
  </si>
  <si>
    <t>Ofibod ltda.S5_Servicio_152</t>
  </si>
  <si>
    <t>Ofibod ltda.S5_Servicio_153</t>
  </si>
  <si>
    <t>Ofibod ltda.S5_Servicio_154</t>
  </si>
  <si>
    <t>Ofibod ltda.S5_Servicio_155</t>
  </si>
  <si>
    <t>Ofibod ltda.S5_Servicio_156</t>
  </si>
  <si>
    <t>Ofibod ltda.S5_Servicio_157</t>
  </si>
  <si>
    <t>Ofibod ltda.S5_Servicio_158</t>
  </si>
  <si>
    <t>Ofibod ltda.S5_Servicio_159</t>
  </si>
  <si>
    <t>Ofibod ltda.S5_Servicio_160</t>
  </si>
  <si>
    <t>Ofibod ltda.S5_Servicio_161</t>
  </si>
  <si>
    <t>Ofibod ltda.S5_Servicio_162</t>
  </si>
  <si>
    <t>Ofibod ltda.S5_Servicio_163</t>
  </si>
  <si>
    <t>Ofibod ltda.S5_Servicio_164</t>
  </si>
  <si>
    <t>Ofibod ltda.S5_Servicio_165</t>
  </si>
  <si>
    <t>Ofibod ltda.S5_Servicio_166</t>
  </si>
  <si>
    <t>Ofibod ltda.S5_Servicio_167</t>
  </si>
  <si>
    <t>Ofibod ltda.S5_Servicio_168</t>
  </si>
  <si>
    <t>Ofibod ltda.S5_Servicio_169</t>
  </si>
  <si>
    <t>Ofibod ltda.S5_Servicio_170</t>
  </si>
  <si>
    <t>Ofibod ltda.S5_Servicio_171</t>
  </si>
  <si>
    <t>Dispapeles S.A.S.S5_ETP_1</t>
  </si>
  <si>
    <t>Dispapeles S.A.S.S5_ETP_2</t>
  </si>
  <si>
    <t>Dispapeles S.A.S.S5_ETP_3</t>
  </si>
  <si>
    <t>Dispapeles S.A.S.S5_ETP_4</t>
  </si>
  <si>
    <t>Dispapeles S.A.S.S5_ETP_5</t>
  </si>
  <si>
    <t>Dispapeles S.A.S.S5_ETP_6</t>
  </si>
  <si>
    <t>Dispapeles S.A.S.S5_ETP_7</t>
  </si>
  <si>
    <t>Dispapeles S.A.S.S5_ETP_8</t>
  </si>
  <si>
    <t>Dispapeles S.A.S.S5_ETP_9</t>
  </si>
  <si>
    <t>Dispapeles S.A.S.S5_ETP_13</t>
  </si>
  <si>
    <t>Dispapeles S.A.S.S5_ETP_14</t>
  </si>
  <si>
    <t>Dispapeles S.A.S.S5_ETP_15</t>
  </si>
  <si>
    <t>Dispapeles S.A.S.S5_ETP_16</t>
  </si>
  <si>
    <t>Dispapeles S.A.S.S5_ETP_17</t>
  </si>
  <si>
    <t>Dispapeles S.A.S.S5_ETP_18</t>
  </si>
  <si>
    <t>Dispapeles S.A.S.S5_ETP_19</t>
  </si>
  <si>
    <t>Dispapeles S.A.S.S5_ETP_20</t>
  </si>
  <si>
    <t>Dispapeles S.A.S.S5_ETP_21</t>
  </si>
  <si>
    <t>Dispapeles S.A.S.S5_ETP_22</t>
  </si>
  <si>
    <t>Dispapeles S.A.S.S5_ETP_23</t>
  </si>
  <si>
    <t>Dispapeles S.A.S.S5_ETP_24</t>
  </si>
  <si>
    <t>Dispapeles S.A.S.S5_ETP_25</t>
  </si>
  <si>
    <t>Dispapeles S.A.S.S5_ETP_26</t>
  </si>
  <si>
    <t>Dispapeles S.A.S.S5_ETP_27</t>
  </si>
  <si>
    <t>Dispapeles S.A.S.S5_ETP_28</t>
  </si>
  <si>
    <t>Dispapeles S.A.S.S5_ETP_29</t>
  </si>
  <si>
    <t>Dispapeles S.A.S.S5_ETP_30</t>
  </si>
  <si>
    <t>Dispapeles S.A.S.S5_ETP_31</t>
  </si>
  <si>
    <t>Dispapeles S.A.S.S5_ETP_32</t>
  </si>
  <si>
    <t>Dispapeles S.A.S.S5_ETP_33</t>
  </si>
  <si>
    <t>Dispapeles S.A.S.S5_ETP_34</t>
  </si>
  <si>
    <t>Dispapeles S.A.S.S5_ETP_35</t>
  </si>
  <si>
    <t>Dispapeles S.A.S.S5_ETP_36</t>
  </si>
  <si>
    <t>Dispapeles S.A.S.S5_ETP_37</t>
  </si>
  <si>
    <t>Dispapeles S.A.S.S5_ETP_38</t>
  </si>
  <si>
    <t>Dispapeles S.A.S.S5_ETP_39</t>
  </si>
  <si>
    <t>Dispapeles S.A.S.S5_ETP_40</t>
  </si>
  <si>
    <t>Dispapeles S.A.S.S5_ETP_41</t>
  </si>
  <si>
    <t>Dispapeles S.A.S.S5_ETP_42</t>
  </si>
  <si>
    <t>Dispapeles S.A.S.S5_ETP_43</t>
  </si>
  <si>
    <t>Dispapeles S.A.S.S5_ETP_44</t>
  </si>
  <si>
    <t>Dispapeles S.A.S.S5_ETP_45</t>
  </si>
  <si>
    <t>Dispapeles S.A.S.S5_ETP_46</t>
  </si>
  <si>
    <t>Dispapeles S.A.S.S5_ETP_47</t>
  </si>
  <si>
    <t>Dispapeles S.A.S.S5_ETP_48</t>
  </si>
  <si>
    <t>Dispapeles S.A.S.S5_ETP_49</t>
  </si>
  <si>
    <t>Dispapeles S.A.S.S5_ETP_50</t>
  </si>
  <si>
    <t>Dispapeles S.A.S.S5_ETP_51</t>
  </si>
  <si>
    <t>Dispapeles S.A.S.S5_ETP_52</t>
  </si>
  <si>
    <t>Dispapeles S.A.S.S5_ETP_53</t>
  </si>
  <si>
    <t>Dispapeles S.A.S.S5_ETP_54</t>
  </si>
  <si>
    <t>Dispapeles S.A.S.S5_ETP_55</t>
  </si>
  <si>
    <t>Dispapeles S.A.S.S5_ETP_56</t>
  </si>
  <si>
    <t>Dispapeles S.A.S.S5_ETP_57</t>
  </si>
  <si>
    <t>Dispapeles S.A.S.S5_ETP (accesorio)_58</t>
  </si>
  <si>
    <t>Dispapeles S.A.S.S5_ETP (accesorio)_59</t>
  </si>
  <si>
    <t>Dispapeles S.A.S.S5_ETP (accesorio)_60</t>
  </si>
  <si>
    <t>Dispapeles S.A.S.S5_ETP (accesorio)_61</t>
  </si>
  <si>
    <t>Dispapeles S.A.S.S5_ETP (accesorio)_63</t>
  </si>
  <si>
    <t>Dispapeles S.A.S.S5_ETP (accesorio)_64</t>
  </si>
  <si>
    <t>Dispapeles S.A.S.S5_ETP (accesorio)_65</t>
  </si>
  <si>
    <t>Dispapeles S.A.S.S5_ETP (accesorio)_66</t>
  </si>
  <si>
    <t>Dispapeles S.A.S.S5_ETP (accesorio)_67</t>
  </si>
  <si>
    <t>Dispapeles S.A.S.S5_ETP (accesorio)_68</t>
  </si>
  <si>
    <t>Dispapeles S.A.S.S5_ETP (accesorio)_69</t>
  </si>
  <si>
    <t>Dispapeles S.A.S.S5_ETP (accesorio)_70</t>
  </si>
  <si>
    <t>Dispapeles S.A.S.S5_ETP (accesorio)_71</t>
  </si>
  <si>
    <t>Dispapeles S.A.S.S5_ETP (accesorio)_72</t>
  </si>
  <si>
    <t>Dispapeles S.A.S.S5_ETP (accesorio)_73</t>
  </si>
  <si>
    <t>Dispapeles S.A.S.S5_ETP (accesorio)_74</t>
  </si>
  <si>
    <t>Dispapeles S.A.S.S5_ETP (accesorio)_75</t>
  </si>
  <si>
    <t>Dispapeles S.A.S.S5_ETP (accesorio)_76</t>
  </si>
  <si>
    <t>Dispapeles S.A.S.S5_ETP (accesorio)_77</t>
  </si>
  <si>
    <t>Dispapeles S.A.S.S5_ETP (accesorio)_78</t>
  </si>
  <si>
    <t>Dispapeles S.A.S.S5_ETP (accesorio)_79</t>
  </si>
  <si>
    <t>Dispapeles S.A.S.S5_ETP (accesorio)_80</t>
  </si>
  <si>
    <t>Dispapeles S.A.S.S5_ETP (accesorio)_81</t>
  </si>
  <si>
    <t>Dispapeles S.A.S.S5_ETP (accesorio)_82</t>
  </si>
  <si>
    <t>Dispapeles S.A.S.S5_ETP (accesorio)_83</t>
  </si>
  <si>
    <t>Dispapeles S.A.S.S5_ETP (accesorio)_84</t>
  </si>
  <si>
    <t>Dispapeles S.A.S.S5_ETP (accesorio)_85</t>
  </si>
  <si>
    <t>Dispapeles S.A.S.S5_ETP (accesorio)_86</t>
  </si>
  <si>
    <t>Dispapeles S.A.S.S5_ETP (accesorio)_87</t>
  </si>
  <si>
    <t>Dispapeles S.A.S.S5_ETP (accesorio)_88</t>
  </si>
  <si>
    <t>Dispapeles S.A.S.S5_ETP (accesorio)_89</t>
  </si>
  <si>
    <t>Dispapeles S.A.S.S5_Servicio_90</t>
  </si>
  <si>
    <t>Dispapeles S.A.S.S5_Servicio_91</t>
  </si>
  <si>
    <t>Dispapeles S.A.S.S5_Servicio_92</t>
  </si>
  <si>
    <t>Dispapeles S.A.S.S5_Servicio_93</t>
  </si>
  <si>
    <t>Dispapeles S.A.S.S5_Servicio_94</t>
  </si>
  <si>
    <t>Dispapeles S.A.S.S5_Servicio_95</t>
  </si>
  <si>
    <t>Dispapeles S.A.S.S5_Servicio_97</t>
  </si>
  <si>
    <t>Dispapeles S.A.S.S5_Servicio_98</t>
  </si>
  <si>
    <t>Dispapeles S.A.S.S5_Servicio_99</t>
  </si>
  <si>
    <t>Dispapeles S.A.S.S5_Servicio_100</t>
  </si>
  <si>
    <t>Dispapeles S.A.S.S5_Servicio_101</t>
  </si>
  <si>
    <t>Dispapeles S.A.S.S5_Servicio_102</t>
  </si>
  <si>
    <t>Dispapeles S.A.S.S5_Servicio_103</t>
  </si>
  <si>
    <t>Dispapeles S.A.S.S5_Servicio_104</t>
  </si>
  <si>
    <t>Dispapeles S.A.S.S5_Servicio_105</t>
  </si>
  <si>
    <t>Dispapeles S.A.S.S5_Servicio_106</t>
  </si>
  <si>
    <t>Dispapeles S.A.S.S5_Servicio_107</t>
  </si>
  <si>
    <t>Dispapeles S.A.S.S5_Servicio_108</t>
  </si>
  <si>
    <t>Dispapeles S.A.S.S5_Servicio_109</t>
  </si>
  <si>
    <t>Dispapeles S.A.S.S5_Servicio_110</t>
  </si>
  <si>
    <t>Dispapeles S.A.S.S5_Servicio_111</t>
  </si>
  <si>
    <t>Dispapeles S.A.S.S5_Servicio_112</t>
  </si>
  <si>
    <t>Dispapeles S.A.S.S5_Servicio_113</t>
  </si>
  <si>
    <t>Dispapeles S.A.S.S5_Servicio_114</t>
  </si>
  <si>
    <t>Dispapeles S.A.S.S5_Servicio_115</t>
  </si>
  <si>
    <t>Dispapeles S.A.S.S5_Servicio_116</t>
  </si>
  <si>
    <t>Dispapeles S.A.S.S5_Servicio_117</t>
  </si>
  <si>
    <t>Dispapeles S.A.S.S5_Servicio_118</t>
  </si>
  <si>
    <t>Dispapeles S.A.S.S5_Servicio_119</t>
  </si>
  <si>
    <t>Dispapeles S.A.S.S5_Servicio_120</t>
  </si>
  <si>
    <t>Dispapeles S.A.S.S5_Servicio_121</t>
  </si>
  <si>
    <t>Dispapeles S.A.S.S5_Servicio_122</t>
  </si>
  <si>
    <t>Dispapeles S.A.S.S5_Servicio_123</t>
  </si>
  <si>
    <t>Dispapeles S.A.S.S5_Servicio_127</t>
  </si>
  <si>
    <t>Dispapeles S.A.S.S5_Servicio_128</t>
  </si>
  <si>
    <t>Dispapeles S.A.S.S5_Servicio_129</t>
  </si>
  <si>
    <t>Dispapeles S.A.S.S5_Servicio_130</t>
  </si>
  <si>
    <t>Dispapeles S.A.S.S5_Servicio_131</t>
  </si>
  <si>
    <t>Dispapeles S.A.S.S5_Servicio_132</t>
  </si>
  <si>
    <t>Dispapeles S.A.S.S5_Servicio_133</t>
  </si>
  <si>
    <t>Dispapeles S.A.S.S5_Servicio_134</t>
  </si>
  <si>
    <t>Dispapeles S.A.S.S5_Servicio_135</t>
  </si>
  <si>
    <t>Dispapeles S.A.S.S5_Servicio_136</t>
  </si>
  <si>
    <t>Dispapeles S.A.S.S5_Servicio_137</t>
  </si>
  <si>
    <t>Dispapeles S.A.S.S5_Servicio_138</t>
  </si>
  <si>
    <t>Dispapeles S.A.S.S5_Servicio_139</t>
  </si>
  <si>
    <t>Dispapeles S.A.S.S5_Servicio_140</t>
  </si>
  <si>
    <t>Dispapeles S.A.S.S5_Servicio_141</t>
  </si>
  <si>
    <t>Dispapeles S.A.S.S5_Servicio_142</t>
  </si>
  <si>
    <t>Dispapeles S.A.S.S5_Servicio_143</t>
  </si>
  <si>
    <t>Dispapeles S.A.S.S5_Servicio_144</t>
  </si>
  <si>
    <t>Dispapeles S.A.S.S5_Servicio_145</t>
  </si>
  <si>
    <t>Dispapeles S.A.S.S5_Servicio_146</t>
  </si>
  <si>
    <t>Dispapeles S.A.S.S5_Servicio_147</t>
  </si>
  <si>
    <t>Dispapeles S.A.S.S5_Servicio_148</t>
  </si>
  <si>
    <t>Dispapeles S.A.S.S5_Servicio_149</t>
  </si>
  <si>
    <t>Dispapeles S.A.S.S5_Servicio_150</t>
  </si>
  <si>
    <t>Dispapeles S.A.S.S5_Servicio_151</t>
  </si>
  <si>
    <t>Dispapeles S.A.S.S5_Servicio_152</t>
  </si>
  <si>
    <t>Dispapeles S.A.S.S5_Servicio_153</t>
  </si>
  <si>
    <t>Dispapeles S.A.S.S5_Servicio_154</t>
  </si>
  <si>
    <t>Dispapeles S.A.S.S5_Servicio_155</t>
  </si>
  <si>
    <t>Dispapeles S.A.S.S5_Servicio_156</t>
  </si>
  <si>
    <t>Dispapeles S.A.S.S5_Servicio_157</t>
  </si>
  <si>
    <t>Dispapeles S.A.S.S5_Servicio_158</t>
  </si>
  <si>
    <t>Dispapeles S.A.S.S5_Servicio_159</t>
  </si>
  <si>
    <t>Dispapeles S.A.S.S5_Servicio_160</t>
  </si>
  <si>
    <t>Dispapeles S.A.S.S5_Servicio_161</t>
  </si>
  <si>
    <t>Dispapeles S.A.S.S5_Servicio_162</t>
  </si>
  <si>
    <t>Dispapeles S.A.S.S5_Servicio_163</t>
  </si>
  <si>
    <t>Dispapeles S.A.S.S5_Servicio_164</t>
  </si>
  <si>
    <t>Dispapeles S.A.S.S5_Servicio_165</t>
  </si>
  <si>
    <t>Dispapeles S.A.S.S5_Servicio_166</t>
  </si>
  <si>
    <t>Dispapeles S.A.S.S5_Servicio_167</t>
  </si>
  <si>
    <t>Dispapeles S.A.S.S5_Servicio_168</t>
  </si>
  <si>
    <t>Dispapeles S.A.S.S5_Servicio_169</t>
  </si>
  <si>
    <t>Dispapeles S.A.S.S5_Servicio_170</t>
  </si>
  <si>
    <t>Dispapeles S.A.S.S5_Servicio_171</t>
  </si>
  <si>
    <t>Grupo Empresarial Crear de Colombia S.A.S.S6_ETP_1</t>
  </si>
  <si>
    <t>Grupo Empresarial Crear de Colombia S.A.S.S6_ETP_2</t>
  </si>
  <si>
    <t>Grupo Empresarial Crear de Colombia S.A.S.S6_ETP_3</t>
  </si>
  <si>
    <t>Grupo Empresarial Crear de Colombia S.A.S.S6_ETP_4</t>
  </si>
  <si>
    <t>Grupo Empresarial Crear de Colombia S.A.S.S6_ETP_5</t>
  </si>
  <si>
    <t>Grupo Empresarial Crear de Colombia S.A.S.S6_ETP_6</t>
  </si>
  <si>
    <t>Grupo Empresarial Crear de Colombia S.A.S.S6_ETP_7</t>
  </si>
  <si>
    <t>Grupo Empresarial Crear de Colombia S.A.S.S6_ETP_8</t>
  </si>
  <si>
    <t>Grupo Empresarial Crear de Colombia S.A.S.S6_ETP_9</t>
  </si>
  <si>
    <t>Grupo Empresarial Crear de Colombia S.A.S.S6_ETP_10</t>
  </si>
  <si>
    <t>Grupo Empresarial Crear de Colombia S.A.S.S6_ETP_11</t>
  </si>
  <si>
    <t>Grupo Empresarial Crear de Colombia S.A.S.S6_ETP_12</t>
  </si>
  <si>
    <t>Grupo Empresarial Crear de Colombia S.A.S.S6_ETP_13</t>
  </si>
  <si>
    <t>Grupo Empresarial Crear de Colombia S.A.S.S6_ETP_14</t>
  </si>
  <si>
    <t>Grupo Empresarial Crear de Colombia S.A.S.S6_ETP_15</t>
  </si>
  <si>
    <t>Grupo Empresarial Crear de Colombia S.A.S.S6_ETP_16</t>
  </si>
  <si>
    <t>Grupo Empresarial Crear de Colombia S.A.S.S6_ETP_17</t>
  </si>
  <si>
    <t>Grupo Empresarial Crear de Colombia S.A.S.S6_ETP_18</t>
  </si>
  <si>
    <t>Grupo Empresarial Crear de Colombia S.A.S.S6_ETP_19</t>
  </si>
  <si>
    <t>Grupo Empresarial Crear de Colombia S.A.S.S6_ETP_20</t>
  </si>
  <si>
    <t>Grupo Empresarial Crear de Colombia S.A.S.S6_ETP_21</t>
  </si>
  <si>
    <t>Grupo Empresarial Crear de Colombia S.A.S.S6_ETP_22</t>
  </si>
  <si>
    <t>Grupo Empresarial Crear de Colombia S.A.S.S6_ETP_23</t>
  </si>
  <si>
    <t>Grupo Empresarial Crear de Colombia S.A.S.S6_ETP_24</t>
  </si>
  <si>
    <t>Grupo Empresarial Crear de Colombia S.A.S.S6_Servicio_25</t>
  </si>
  <si>
    <t>Grupo Empresarial Crear de Colombia S.A.S.S6_Servicio_26</t>
  </si>
  <si>
    <t>S6_Servicio_26</t>
  </si>
  <si>
    <t>Grupo Empresarial Crear de Colombia S.A.S.S6_Servicio_27</t>
  </si>
  <si>
    <t>S6_Servicio_27</t>
  </si>
  <si>
    <t>Grupo Empresarial Crear de Colombia S.A.S.S6_Servicio_28</t>
  </si>
  <si>
    <t>Grupo Empresarial Crear de Colombia S.A.S.S6_Servicio_29</t>
  </si>
  <si>
    <t>S6_Servicio_29</t>
  </si>
  <si>
    <t>Grupo Empresarial Crear de Colombia S.A.S.S6_Servicio_30</t>
  </si>
  <si>
    <t>S6_Servicio_30</t>
  </si>
  <si>
    <t>Grupo Empresarial Crear de Colombia S.A.S.S6_Servicio_31</t>
  </si>
  <si>
    <t>S6_Servicio_31</t>
  </si>
  <si>
    <t>Grupo Empresarial Crear de Colombia S.A.S.S6_Servicio_32</t>
  </si>
  <si>
    <t>S6_Servicio_32</t>
  </si>
  <si>
    <t>Grupo Empresarial Crear de Colombia S.A.S.S6_Servicio_33</t>
  </si>
  <si>
    <t>S6_Servicio_33</t>
  </si>
  <si>
    <t>Grupo Empresarial Crear de Colombia S.A.S.S6_Servicio_34</t>
  </si>
  <si>
    <t>S6_Servicio_34</t>
  </si>
  <si>
    <t>Grupo Empresarial Crear de Colombia S.A.S.S6_Servicio_35</t>
  </si>
  <si>
    <t>S6_Servicio_35</t>
  </si>
  <si>
    <t>Grupo Empresarial Crear de Colombia S.A.S.S6_Servicio_36</t>
  </si>
  <si>
    <t>Grupo Empresarial Crear de Colombia S.A.S.S6_Servicio_37</t>
  </si>
  <si>
    <t>S6_Servicio_37</t>
  </si>
  <si>
    <t>Grupo Empresarial Crear de Colombia S.A.S.S6_Servicio_38</t>
  </si>
  <si>
    <t>S6_Servicio_38</t>
  </si>
  <si>
    <t>Grupo Empresarial Crear de Colombia S.A.S.S6_Servicio_39</t>
  </si>
  <si>
    <t>S6_Servicio_39</t>
  </si>
  <si>
    <t>Grupo Empresarial Crear de Colombia S.A.S.S6_Servicio_40</t>
  </si>
  <si>
    <t>S6_Servicio_40</t>
  </si>
  <si>
    <t>Grupo Empresarial Crear de Colombia S.A.S.S6_Servicio_41</t>
  </si>
  <si>
    <t>S6_Servicio_41</t>
  </si>
  <si>
    <t>Grupo Empresarial Crear de Colombia S.A.S.S6_Servicio_42</t>
  </si>
  <si>
    <t>S6_Servicio_42</t>
  </si>
  <si>
    <t>Grupo Empresarial Crear de Colombia S.A.S.S6_Servicio_43</t>
  </si>
  <si>
    <t>S6_Servicio_43</t>
  </si>
  <si>
    <t>Grupo Empresarial Crear de Colombia S.A.S.S6_Servicio_44</t>
  </si>
  <si>
    <t>S6_Servicio_44</t>
  </si>
  <si>
    <t>Grupo Empresarial Crear de Colombia S.A.S.S6_Servicio_45</t>
  </si>
  <si>
    <t>S6_Servicio_45</t>
  </si>
  <si>
    <t>Grupo Empresarial Crear de Colombia S.A.S.S6_Servicio_46</t>
  </si>
  <si>
    <t>S6_Servicio_46</t>
  </si>
  <si>
    <t>Grupo Empresarial Crear de Colombia S.A.S.S6_Servicio_47</t>
  </si>
  <si>
    <t>S6_Servicio_47</t>
  </si>
  <si>
    <t>Grupo Empresarial Crear de Colombia S.A.S.S6_Servicio_48</t>
  </si>
  <si>
    <t>S6_Servicio_48</t>
  </si>
  <si>
    <t>Grupo Empresarial Crear de Colombia S.A.S.S6_Servicio_49</t>
  </si>
  <si>
    <t>S6_Servicio_49</t>
  </si>
  <si>
    <t>Grupo Empresarial Crear de Colombia S.A.S.S6_Servicio_50</t>
  </si>
  <si>
    <t>S6_Servicio_50</t>
  </si>
  <si>
    <t>Grupo Empresarial Crear de Colombia S.A.S.S6_Servicio_51</t>
  </si>
  <si>
    <t>S6_Servicio_51</t>
  </si>
  <si>
    <t>Grupo Empresarial Crear de Colombia S.A.S.S6_Servicio_52</t>
  </si>
  <si>
    <t>S6_Servicio_52</t>
  </si>
  <si>
    <t>Grupo Empresarial Crear de Colombia S.A.S.S6_Servicio_53</t>
  </si>
  <si>
    <t>S6_Servicio_53</t>
  </si>
  <si>
    <t>Grupo Empresarial Crear de Colombia S.A.S.S6_Servicio_54</t>
  </si>
  <si>
    <t>S6_Servicio_54</t>
  </si>
  <si>
    <t>Grupo Empresarial Crear de Colombia S.A.S.S6_Servicio_55</t>
  </si>
  <si>
    <t>S6_Servicio_55</t>
  </si>
  <si>
    <t>Grupo Empresarial Crear de Colombia S.A.S.S6_Servicio_56</t>
  </si>
  <si>
    <t>S6_Servicio_56</t>
  </si>
  <si>
    <t>Grupo Empresarial Crear de Colombia S.A.S.S6_Servicio_57</t>
  </si>
  <si>
    <t>S6_Servicio_57</t>
  </si>
  <si>
    <t>Grupo Empresarial Crear de Colombia S.A.S.S6_Servicio_58</t>
  </si>
  <si>
    <t>S6_Servicio_58</t>
  </si>
  <si>
    <t>Grupo Empresarial Crear de Colombia S.A.S.S6_Servicio_59</t>
  </si>
  <si>
    <t>S6_Servicio_59</t>
  </si>
  <si>
    <t>Grupo Empresarial Crear de Colombia S.A.S.S6_Servicio_60</t>
  </si>
  <si>
    <t>S6_Servicio_60</t>
  </si>
  <si>
    <t>Grupo Empresarial Crear de Colombia S.A.S.S6_Servicio_61</t>
  </si>
  <si>
    <t>S6_Servicio_61</t>
  </si>
  <si>
    <t>Grupo Empresarial Crear de Colombia S.A.S.S6_Servicio_62</t>
  </si>
  <si>
    <t>S6_Servicio_62</t>
  </si>
  <si>
    <t>Sumimas S.A.S.S6_ETP_1</t>
  </si>
  <si>
    <t>Sumimas S.A.S.S6_ETP_2</t>
  </si>
  <si>
    <t>Sumimas S.A.S.S6_ETP_3</t>
  </si>
  <si>
    <t>Sumimas S.A.S.S6_ETP_4</t>
  </si>
  <si>
    <t>Sumimas S.A.S.S6_ETP_5</t>
  </si>
  <si>
    <t>Sumimas S.A.S.S6_ETP_6</t>
  </si>
  <si>
    <t>Sumimas S.A.S.S6_ETP_7</t>
  </si>
  <si>
    <t>Sumimas S.A.S.S6_ETP_8</t>
  </si>
  <si>
    <t>Sumimas S.A.S.S6_ETP_9</t>
  </si>
  <si>
    <t>Sumimas S.A.S.S6_ETP_10</t>
  </si>
  <si>
    <t>Sumimas S.A.S.S6_ETP_11</t>
  </si>
  <si>
    <t>Sumimas S.A.S.S6_ETP_12</t>
  </si>
  <si>
    <t>Sumimas S.A.S.S6_ETP_13</t>
  </si>
  <si>
    <t>Sumimas S.A.S.S6_ETP_14</t>
  </si>
  <si>
    <t>Sumimas S.A.S.S6_ETP_15</t>
  </si>
  <si>
    <t>Sumimas S.A.S.S6_ETP_16</t>
  </si>
  <si>
    <t>Sumimas S.A.S.S6_ETP_17</t>
  </si>
  <si>
    <t>Sumimas S.A.S.S6_ETP_18</t>
  </si>
  <si>
    <t>Sumimas S.A.S.S6_ETP_19</t>
  </si>
  <si>
    <t>Sumimas S.A.S.S6_ETP_20</t>
  </si>
  <si>
    <t>Sumimas S.A.S.S6_ETP_21</t>
  </si>
  <si>
    <t>Sumimas S.A.S.S6_ETP_22</t>
  </si>
  <si>
    <t>Sumimas S.A.S.S6_ETP_23</t>
  </si>
  <si>
    <t>Sumimas S.A.S.S6_ETP_24</t>
  </si>
  <si>
    <t>Sumimas S.A.S.S6_Servicio_25</t>
  </si>
  <si>
    <t>Sumimas S.A.S.S6_Servicio_26</t>
  </si>
  <si>
    <t>Sumimas S.A.S.S6_Servicio_27</t>
  </si>
  <si>
    <t>Sumimas S.A.S.S6_Servicio_28</t>
  </si>
  <si>
    <t>Sumimas S.A.S.S6_Servicio_29</t>
  </si>
  <si>
    <t>Sumimas S.A.S.S6_Servicio_30</t>
  </si>
  <si>
    <t>Sumimas S.A.S.S6_Servicio_31</t>
  </si>
  <si>
    <t>Sumimas S.A.S.S6_Servicio_32</t>
  </si>
  <si>
    <t>Sumimas S.A.S.S6_Servicio_33</t>
  </si>
  <si>
    <t>Sumimas S.A.S.S6_Servicio_34</t>
  </si>
  <si>
    <t>Sumimas S.A.S.S6_Servicio_35</t>
  </si>
  <si>
    <t>Sumimas S.A.S.S6_Servicio_36</t>
  </si>
  <si>
    <t>Sumimas S.A.S.S6_Servicio_37</t>
  </si>
  <si>
    <t>Sumimas S.A.S.S6_Servicio_38</t>
  </si>
  <si>
    <t>Sumimas S.A.S.S6_Servicio_39</t>
  </si>
  <si>
    <t>Sumimas S.A.S.S6_Servicio_40</t>
  </si>
  <si>
    <t>Sumimas S.A.S.S6_Servicio_41</t>
  </si>
  <si>
    <t>Sumimas S.A.S.S6_Servicio_42</t>
  </si>
  <si>
    <t>Sumimas S.A.S.S6_Servicio_43</t>
  </si>
  <si>
    <t>Sumimas S.A.S.S6_Servicio_44</t>
  </si>
  <si>
    <t>Sumimas S.A.S.S6_Servicio_45</t>
  </si>
  <si>
    <t>Sumimas S.A.S.S6_Servicio_46</t>
  </si>
  <si>
    <t>Sumimas S.A.S.S6_Servicio_47</t>
  </si>
  <si>
    <t>Sumimas S.A.S.S6_Servicio_48</t>
  </si>
  <si>
    <t>Sumimas S.A.S.S6_Servicio_49</t>
  </si>
  <si>
    <t>Sumimas S.A.S.S6_Servicio_50</t>
  </si>
  <si>
    <t>Sumimas S.A.S.S6_Servicio_51</t>
  </si>
  <si>
    <t>Sumimas S.A.S.S6_Servicio_52</t>
  </si>
  <si>
    <t>Sumimas S.A.S.S6_Servicio_53</t>
  </si>
  <si>
    <t>Sumimas S.A.S.S6_Servicio_54</t>
  </si>
  <si>
    <t>Sumimas S.A.S.S6_Servicio_55</t>
  </si>
  <si>
    <t>Sumimas S.A.S.S6_Servicio_56</t>
  </si>
  <si>
    <t>Sumimas S.A.S.S6_Servicio_57</t>
  </si>
  <si>
    <t>Sumimas S.A.S.S6_Servicio_58</t>
  </si>
  <si>
    <t>Sumimas S.A.S.S6_Servicio_59</t>
  </si>
  <si>
    <t>Sumimas S.A.S.S6_Servicio_60</t>
  </si>
  <si>
    <t>Sumimas S.A.S.S6_Servicio_61</t>
  </si>
  <si>
    <t>Sumimas S.A.S.S6_Servicio_62</t>
  </si>
  <si>
    <t>S.O.S. Soluciones de oficina &amp; Suministros S.A.S.S6_ETP_1</t>
  </si>
  <si>
    <t>S.O.S. Soluciones de oficina &amp; Suministros S.A.S.S6_ETP_2</t>
  </si>
  <si>
    <t>S.O.S. Soluciones de oficina &amp; Suministros S.A.S.S6_ETP_3</t>
  </si>
  <si>
    <t>S.O.S. Soluciones de oficina &amp; Suministros S.A.S.S6_ETP_4</t>
  </si>
  <si>
    <t>S.O.S. Soluciones de oficina &amp; Suministros S.A.S.S6_ETP_5</t>
  </si>
  <si>
    <t>S.O.S. Soluciones de oficina &amp; Suministros S.A.S.S6_ETP_6</t>
  </si>
  <si>
    <t>S.O.S. Soluciones de oficina &amp; Suministros S.A.S.S6_ETP_7</t>
  </si>
  <si>
    <t>S.O.S. Soluciones de oficina &amp; Suministros S.A.S.S6_ETP_8</t>
  </si>
  <si>
    <t>S.O.S. Soluciones de oficina &amp; Suministros S.A.S.S6_ETP_9</t>
  </si>
  <si>
    <t>S.O.S. Soluciones de oficina &amp; Suministros S.A.S.S6_ETP_10</t>
  </si>
  <si>
    <t>S.O.S. Soluciones de oficina &amp; Suministros S.A.S.S6_ETP_11</t>
  </si>
  <si>
    <t>S.O.S. Soluciones de oficina &amp; Suministros S.A.S.S6_ETP_12</t>
  </si>
  <si>
    <t>S.O.S. Soluciones de oficina &amp; Suministros S.A.S.S6_ETP_13</t>
  </si>
  <si>
    <t>S.O.S. Soluciones de oficina &amp; Suministros S.A.S.S6_ETP_14</t>
  </si>
  <si>
    <t>S.O.S. Soluciones de oficina &amp; Suministros S.A.S.S6_ETP_15</t>
  </si>
  <si>
    <t>S.O.S. Soluciones de oficina &amp; Suministros S.A.S.S6_ETP_16</t>
  </si>
  <si>
    <t>S.O.S. Soluciones de oficina &amp; Suministros S.A.S.S6_ETP_17</t>
  </si>
  <si>
    <t>S.O.S. Soluciones de oficina &amp; Suministros S.A.S.S6_ETP_18</t>
  </si>
  <si>
    <t>S.O.S. Soluciones de oficina &amp; Suministros S.A.S.S6_ETP_19</t>
  </si>
  <si>
    <t>S.O.S. Soluciones de oficina &amp; Suministros S.A.S.S6_ETP_20</t>
  </si>
  <si>
    <t>S.O.S. Soluciones de oficina &amp; Suministros S.A.S.S6_ETP_21</t>
  </si>
  <si>
    <t>S.O.S. Soluciones de oficina &amp; Suministros S.A.S.S6_ETP_22</t>
  </si>
  <si>
    <t>S.O.S. Soluciones de oficina &amp; Suministros S.A.S.S6_ETP_23</t>
  </si>
  <si>
    <t>S.O.S. Soluciones de oficina &amp; Suministros S.A.S.S6_ETP_24</t>
  </si>
  <si>
    <t>S.O.S. Soluciones de oficina &amp; Suministros S.A.S.S6_Servicio_25</t>
  </si>
  <si>
    <t>S.O.S. Soluciones de oficina &amp; Suministros S.A.S.S6_Servicio_26</t>
  </si>
  <si>
    <t>S.O.S. Soluciones de oficina &amp; Suministros S.A.S.S6_Servicio_27</t>
  </si>
  <si>
    <t>S.O.S. Soluciones de oficina &amp; Suministros S.A.S.S6_Servicio_28</t>
  </si>
  <si>
    <t>S.O.S. Soluciones de oficina &amp; Suministros S.A.S.S6_Servicio_29</t>
  </si>
  <si>
    <t>S.O.S. Soluciones de oficina &amp; Suministros S.A.S.S6_Servicio_30</t>
  </si>
  <si>
    <t>S.O.S. Soluciones de oficina &amp; Suministros S.A.S.S6_Servicio_31</t>
  </si>
  <si>
    <t>S.O.S. Soluciones de oficina &amp; Suministros S.A.S.S6_Servicio_32</t>
  </si>
  <si>
    <t>S.O.S. Soluciones de oficina &amp; Suministros S.A.S.S6_Servicio_33</t>
  </si>
  <si>
    <t>S.O.S. Soluciones de oficina &amp; Suministros S.A.S.S6_Servicio_34</t>
  </si>
  <si>
    <t>S.O.S. Soluciones de oficina &amp; Suministros S.A.S.S6_Servicio_35</t>
  </si>
  <si>
    <t>S.O.S. Soluciones de oficina &amp; Suministros S.A.S.S6_Servicio_36</t>
  </si>
  <si>
    <t>S.O.S. Soluciones de oficina &amp; Suministros S.A.S.S6_Servicio_37</t>
  </si>
  <si>
    <t>S.O.S. Soluciones de oficina &amp; Suministros S.A.S.S6_Servicio_38</t>
  </si>
  <si>
    <t>S.O.S. Soluciones de oficina &amp; Suministros S.A.S.S6_Servicio_39</t>
  </si>
  <si>
    <t>S.O.S. Soluciones de oficina &amp; Suministros S.A.S.S6_Servicio_40</t>
  </si>
  <si>
    <t>S.O.S. Soluciones de oficina &amp; Suministros S.A.S.S6_Servicio_41</t>
  </si>
  <si>
    <t>S.O.S. Soluciones de oficina &amp; Suministros S.A.S.S6_Servicio_42</t>
  </si>
  <si>
    <t>S.O.S. Soluciones de oficina &amp; Suministros S.A.S.S6_Servicio_43</t>
  </si>
  <si>
    <t>S.O.S. Soluciones de oficina &amp; Suministros S.A.S.S6_Servicio_44</t>
  </si>
  <si>
    <t>S.O.S. Soluciones de oficina &amp; Suministros S.A.S.S6_Servicio_45</t>
  </si>
  <si>
    <t>S.O.S. Soluciones de oficina &amp; Suministros S.A.S.S6_Servicio_46</t>
  </si>
  <si>
    <t>S.O.S. Soluciones de oficina &amp; Suministros S.A.S.S6_Servicio_47</t>
  </si>
  <si>
    <t>S.O.S. Soluciones de oficina &amp; Suministros S.A.S.S6_Servicio_48</t>
  </si>
  <si>
    <t>S.O.S. Soluciones de oficina &amp; Suministros S.A.S.S6_Servicio_49</t>
  </si>
  <si>
    <t>S.O.S. Soluciones de oficina &amp; Suministros S.A.S.S6_Servicio_50</t>
  </si>
  <si>
    <t>S.O.S. Soluciones de oficina &amp; Suministros S.A.S.S6_Servicio_51</t>
  </si>
  <si>
    <t>S.O.S. Soluciones de oficina &amp; Suministros S.A.S.S6_Servicio_52</t>
  </si>
  <si>
    <t>S.O.S. Soluciones de oficina &amp; Suministros S.A.S.S6_Servicio_53</t>
  </si>
  <si>
    <t>S.O.S. Soluciones de oficina &amp; Suministros S.A.S.S6_Servicio_54</t>
  </si>
  <si>
    <t>S.O.S. Soluciones de oficina &amp; Suministros S.A.S.S6_Servicio_55</t>
  </si>
  <si>
    <t>S.O.S. Soluciones de oficina &amp; Suministros S.A.S.S6_Servicio_56</t>
  </si>
  <si>
    <t>S.O.S. Soluciones de oficina &amp; Suministros S.A.S.S6_Servicio_57</t>
  </si>
  <si>
    <t>S.O.S. Soluciones de oficina &amp; Suministros S.A.S.S6_Servicio_58</t>
  </si>
  <si>
    <t>S.O.S. Soluciones de oficina &amp; Suministros S.A.S.S6_Servicio_59</t>
  </si>
  <si>
    <t>S.O.S. Soluciones de oficina &amp; Suministros S.A.S.S6_Servicio_60</t>
  </si>
  <si>
    <t>S.O.S. Soluciones de oficina &amp; Suministros S.A.S.S6_Servicio_61</t>
  </si>
  <si>
    <t>S.O.S. Soluciones de oficina &amp; Suministros S.A.S.S6_Servicio_62</t>
  </si>
  <si>
    <t>Compufácil S.A.S.S6_ETP_1</t>
  </si>
  <si>
    <t>Compufácil S.A.S.S6_ETP_2</t>
  </si>
  <si>
    <t>Compufácil S.A.S.S6_ETP_3</t>
  </si>
  <si>
    <t>Compufácil S.A.S.S6_ETP_4</t>
  </si>
  <si>
    <t>Compufácil S.A.S.S6_ETP_5</t>
  </si>
  <si>
    <t>Compufácil S.A.S.S6_ETP_6</t>
  </si>
  <si>
    <t>Compufácil S.A.S.S6_ETP_7</t>
  </si>
  <si>
    <t>Compufácil S.A.S.S6_ETP_8</t>
  </si>
  <si>
    <t>Compufácil S.A.S.S6_ETP_9</t>
  </si>
  <si>
    <t>Compufácil S.A.S.S6_ETP_10</t>
  </si>
  <si>
    <t>Compufácil S.A.S.S6_ETP_11</t>
  </si>
  <si>
    <t>Compufácil S.A.S.S6_ETP_12</t>
  </si>
  <si>
    <t>Compufácil S.A.S.S6_ETP_13</t>
  </si>
  <si>
    <t>Compufácil S.A.S.S6_ETP_14</t>
  </si>
  <si>
    <t>Compufácil S.A.S.S6_ETP_15</t>
  </si>
  <si>
    <t>Compufácil S.A.S.S6_ETP_16</t>
  </si>
  <si>
    <t>Compufácil S.A.S.S6_ETP_17</t>
  </si>
  <si>
    <t>Compufácil S.A.S.S6_ETP_18</t>
  </si>
  <si>
    <t>Compufácil S.A.S.S6_ETP_19</t>
  </si>
  <si>
    <t>Compufácil S.A.S.S6_ETP_20</t>
  </si>
  <si>
    <t>Compufácil S.A.S.S6_ETP_21</t>
  </si>
  <si>
    <t>Compufácil S.A.S.S6_ETP_22</t>
  </si>
  <si>
    <t>Compufácil S.A.S.S6_ETP_23</t>
  </si>
  <si>
    <t>Compufácil S.A.S.S6_ETP_24</t>
  </si>
  <si>
    <t>Compufácil S.A.S.S6_Servicio_25</t>
  </si>
  <si>
    <t>Compufácil S.A.S.S6_Servicio_26</t>
  </si>
  <si>
    <t>Compufácil S.A.S.S6_Servicio_27</t>
  </si>
  <si>
    <t>Compufácil S.A.S.S6_Servicio_28</t>
  </si>
  <si>
    <t>Compufácil S.A.S.S6_Servicio_29</t>
  </si>
  <si>
    <t>Compufácil S.A.S.S6_Servicio_30</t>
  </si>
  <si>
    <t>Compufácil S.A.S.S6_Servicio_31</t>
  </si>
  <si>
    <t>Compufácil S.A.S.S6_Servicio_32</t>
  </si>
  <si>
    <t>Compufácil S.A.S.S6_Servicio_33</t>
  </si>
  <si>
    <t>Compufácil S.A.S.S6_Servicio_34</t>
  </si>
  <si>
    <t>Compufácil S.A.S.S6_Servicio_35</t>
  </si>
  <si>
    <t>Compufácil S.A.S.S6_Servicio_36</t>
  </si>
  <si>
    <t>Compufácil S.A.S.S6_Servicio_37</t>
  </si>
  <si>
    <t>Compufácil S.A.S.S6_Servicio_38</t>
  </si>
  <si>
    <t>Compufácil S.A.S.S6_Servicio_39</t>
  </si>
  <si>
    <t>Compufácil S.A.S.S6_Servicio_40</t>
  </si>
  <si>
    <t>Compufácil S.A.S.S6_Servicio_41</t>
  </si>
  <si>
    <t>Compufácil S.A.S.S6_Servicio_42</t>
  </si>
  <si>
    <t>Compufácil S.A.S.S6_Servicio_43</t>
  </si>
  <si>
    <t>Compufácil S.A.S.S6_Servicio_44</t>
  </si>
  <si>
    <t>Compufácil S.A.S.S6_Servicio_45</t>
  </si>
  <si>
    <t>Compufácil S.A.S.S6_Servicio_46</t>
  </si>
  <si>
    <t>Compufácil S.A.S.S6_Servicio_47</t>
  </si>
  <si>
    <t>Compufácil S.A.S.S6_Servicio_48</t>
  </si>
  <si>
    <t>Compufácil S.A.S.S6_Servicio_49</t>
  </si>
  <si>
    <t>Compufácil S.A.S.S6_Servicio_50</t>
  </si>
  <si>
    <t>Compufácil S.A.S.S6_Servicio_51</t>
  </si>
  <si>
    <t>Compufácil S.A.S.S6_Servicio_52</t>
  </si>
  <si>
    <t>Compufácil S.A.S.S6_Servicio_53</t>
  </si>
  <si>
    <t>Compufácil S.A.S.S6_Servicio_54</t>
  </si>
  <si>
    <t>Compufácil S.A.S.S6_Servicio_55</t>
  </si>
  <si>
    <t>Compufácil S.A.S.S6_Servicio_56</t>
  </si>
  <si>
    <t>Compufácil S.A.S.S6_Servicio_57</t>
  </si>
  <si>
    <t>Compufácil S.A.S.S6_Servicio_58</t>
  </si>
  <si>
    <t>Compufácil S.A.S.S6_Servicio_59</t>
  </si>
  <si>
    <t>Compufácil S.A.S.S6_Servicio_60</t>
  </si>
  <si>
    <t>Compufácil S.A.S.S6_Servicio_61</t>
  </si>
  <si>
    <t>Compufácil S.A.S.S6_Servicio_62</t>
  </si>
  <si>
    <t>I 3NET S.A.S.S6_ETP_1</t>
  </si>
  <si>
    <t>I 3NET S.A.S.S6_ETP_2</t>
  </si>
  <si>
    <t>I 3NET S.A.S.S6_ETP_3</t>
  </si>
  <si>
    <t>I 3NET S.A.S.S6_ETP_4</t>
  </si>
  <si>
    <t>I 3NET S.A.S.S6_ETP_5</t>
  </si>
  <si>
    <t>I 3NET S.A.S.S6_ETP_6</t>
  </si>
  <si>
    <t>I 3NET S.A.S.S6_ETP_7</t>
  </si>
  <si>
    <t>I 3NET S.A.S.S6_ETP_8</t>
  </si>
  <si>
    <t>I 3NET S.A.S.S6_ETP_9</t>
  </si>
  <si>
    <t>I 3NET S.A.S.S6_ETP_10</t>
  </si>
  <si>
    <t>I 3NET S.A.S.S6_ETP_11</t>
  </si>
  <si>
    <t>I 3NET S.A.S.S6_ETP_12</t>
  </si>
  <si>
    <t>I 3NET S.A.S.S6_ETP_13</t>
  </si>
  <si>
    <t>I 3NET S.A.S.S6_ETP_14</t>
  </si>
  <si>
    <t>I 3NET S.A.S.S6_ETP_15</t>
  </si>
  <si>
    <t>I 3NET S.A.S.S6_ETP_16</t>
  </si>
  <si>
    <t>I 3NET S.A.S.S6_ETP_17</t>
  </si>
  <si>
    <t>I 3NET S.A.S.S6_ETP_18</t>
  </si>
  <si>
    <t>I 3NET S.A.S.S6_ETP_19</t>
  </si>
  <si>
    <t>I 3NET S.A.S.S6_ETP_20</t>
  </si>
  <si>
    <t>I 3NET S.A.S.S6_ETP_21</t>
  </si>
  <si>
    <t>I 3NET S.A.S.S6_ETP_22</t>
  </si>
  <si>
    <t>I 3NET S.A.S.S6_ETP_23</t>
  </si>
  <si>
    <t>I 3NET S.A.S.S6_ETP_24</t>
  </si>
  <si>
    <t>I 3NET S.A.S.S6_Servicio_25</t>
  </si>
  <si>
    <t>I 3NET S.A.S.S6_Servicio_26</t>
  </si>
  <si>
    <t>I 3NET S.A.S.S6_Servicio_27</t>
  </si>
  <si>
    <t>I 3NET S.A.S.S6_Servicio_28</t>
  </si>
  <si>
    <t>I 3NET S.A.S.S6_Servicio_29</t>
  </si>
  <si>
    <t>I 3NET S.A.S.S6_Servicio_30</t>
  </si>
  <si>
    <t>I 3NET S.A.S.S6_Servicio_31</t>
  </si>
  <si>
    <t>I 3NET S.A.S.S6_Servicio_32</t>
  </si>
  <si>
    <t>I 3NET S.A.S.S6_Servicio_33</t>
  </si>
  <si>
    <t>I 3NET S.A.S.S6_Servicio_34</t>
  </si>
  <si>
    <t>I 3NET S.A.S.S6_Servicio_35</t>
  </si>
  <si>
    <t>I 3NET S.A.S.S6_Servicio_36</t>
  </si>
  <si>
    <t>I 3NET S.A.S.S6_Servicio_37</t>
  </si>
  <si>
    <t>I 3NET S.A.S.S6_Servicio_38</t>
  </si>
  <si>
    <t>I 3NET S.A.S.S6_Servicio_39</t>
  </si>
  <si>
    <t>I 3NET S.A.S.S6_Servicio_40</t>
  </si>
  <si>
    <t>I 3NET S.A.S.S6_Servicio_41</t>
  </si>
  <si>
    <t>I 3NET S.A.S.S6_Servicio_42</t>
  </si>
  <si>
    <t>I 3NET S.A.S.S6_Servicio_43</t>
  </si>
  <si>
    <t>I 3NET S.A.S.S6_Servicio_44</t>
  </si>
  <si>
    <t>I 3NET S.A.S.S6_Servicio_45</t>
  </si>
  <si>
    <t>I 3NET S.A.S.S6_Servicio_46</t>
  </si>
  <si>
    <t>I 3NET S.A.S.S6_Servicio_47</t>
  </si>
  <si>
    <t>I 3NET S.A.S.S6_Servicio_48</t>
  </si>
  <si>
    <t>I 3NET S.A.S.S6_Servicio_49</t>
  </si>
  <si>
    <t>I 3NET S.A.S.S6_Servicio_50</t>
  </si>
  <si>
    <t>I 3NET S.A.S.S6_Servicio_51</t>
  </si>
  <si>
    <t>I 3NET S.A.S.S6_Servicio_52</t>
  </si>
  <si>
    <t>I 3NET S.A.S.S6_Servicio_53</t>
  </si>
  <si>
    <t>I 3NET S.A.S.S6_Servicio_54</t>
  </si>
  <si>
    <t>I 3NET S.A.S.S6_Servicio_55</t>
  </si>
  <si>
    <t>I 3NET S.A.S.S6_Servicio_56</t>
  </si>
  <si>
    <t>I 3NET S.A.S.S6_Servicio_57</t>
  </si>
  <si>
    <t>I 3NET S.A.S.S6_Servicio_58</t>
  </si>
  <si>
    <t>I 3NET S.A.S.S6_Servicio_59</t>
  </si>
  <si>
    <t>I 3NET S.A.S.S6_Servicio_60</t>
  </si>
  <si>
    <t>I 3NET S.A.S.S6_Servicio_61</t>
  </si>
  <si>
    <t>I 3NET S.A.S.S6_Servicio_62</t>
  </si>
  <si>
    <t>Oficom.co Ltda.S6_ETP_1</t>
  </si>
  <si>
    <t>Oficom.co Ltda.S6_ETP_2</t>
  </si>
  <si>
    <t>Oficom.co Ltda.S6_ETP_3</t>
  </si>
  <si>
    <t>Oficom.co Ltda.S6_ETP_4</t>
  </si>
  <si>
    <t>Oficom.co Ltda.S6_ETP_5</t>
  </si>
  <si>
    <t>Oficom.co Ltda.S6_ETP_6</t>
  </si>
  <si>
    <t>Oficom.co Ltda.S6_ETP_7</t>
  </si>
  <si>
    <t>Oficom.co Ltda.S6_ETP_8</t>
  </si>
  <si>
    <t>Oficom.co Ltda.S6_ETP_9</t>
  </si>
  <si>
    <t>Oficom.co Ltda.S6_ETP_10</t>
  </si>
  <si>
    <t>Oficom.co Ltda.S6_ETP_11</t>
  </si>
  <si>
    <t>Oficom.co Ltda.S6_ETP_12</t>
  </si>
  <si>
    <t>Oficom.co Ltda.S6_ETP_13</t>
  </si>
  <si>
    <t>Oficom.co Ltda.S6_ETP_14</t>
  </si>
  <si>
    <t>Oficom.co Ltda.S6_ETP_15</t>
  </si>
  <si>
    <t>Oficom.co Ltda.S6_ETP_16</t>
  </si>
  <si>
    <t>Oficom.co Ltda.S6_ETP_17</t>
  </si>
  <si>
    <t>Oficom.co Ltda.S6_ETP_18</t>
  </si>
  <si>
    <t>Oficom.co Ltda.S6_ETP_19</t>
  </si>
  <si>
    <t>Oficom.co Ltda.S6_ETP_20</t>
  </si>
  <si>
    <t>Oficom.co Ltda.S6_ETP_21</t>
  </si>
  <si>
    <t>Oficom.co Ltda.S6_ETP_22</t>
  </si>
  <si>
    <t>Oficom.co Ltda.S6_ETP_23</t>
  </si>
  <si>
    <t>Oficom.co Ltda.S6_ETP_24</t>
  </si>
  <si>
    <t>Oficom.co Ltda.S6_Servicio_25</t>
  </si>
  <si>
    <t>Oficom.co Ltda.S6_Servicio_26</t>
  </si>
  <si>
    <t>Oficom.co Ltda.S6_Servicio_27</t>
  </si>
  <si>
    <t>Oficom.co Ltda.S6_Servicio_28</t>
  </si>
  <si>
    <t>Oficom.co Ltda.S6_Servicio_29</t>
  </si>
  <si>
    <t>Oficom.co Ltda.S6_Servicio_30</t>
  </si>
  <si>
    <t>Oficom.co Ltda.S6_Servicio_31</t>
  </si>
  <si>
    <t>Oficom.co Ltda.S6_Servicio_32</t>
  </si>
  <si>
    <t>Oficom.co Ltda.S6_Servicio_33</t>
  </si>
  <si>
    <t>Oficom.co Ltda.S6_Servicio_34</t>
  </si>
  <si>
    <t>Oficom.co Ltda.S6_Servicio_35</t>
  </si>
  <si>
    <t>Oficom.co Ltda.S6_Servicio_36</t>
  </si>
  <si>
    <t>Oficom.co Ltda.S6_Servicio_37</t>
  </si>
  <si>
    <t>Oficom.co Ltda.S6_Servicio_38</t>
  </si>
  <si>
    <t>Oficom.co Ltda.S6_Servicio_39</t>
  </si>
  <si>
    <t>Oficom.co Ltda.S6_Servicio_40</t>
  </si>
  <si>
    <t>Oficom.co Ltda.S6_Servicio_41</t>
  </si>
  <si>
    <t>Oficom.co Ltda.S6_Servicio_42</t>
  </si>
  <si>
    <t>Oficom.co Ltda.S6_Servicio_43</t>
  </si>
  <si>
    <t>Oficom.co Ltda.S6_Servicio_44</t>
  </si>
  <si>
    <t>Oficom.co Ltda.S6_Servicio_45</t>
  </si>
  <si>
    <t>Oficom.co Ltda.S6_Servicio_46</t>
  </si>
  <si>
    <t>Oficom.co Ltda.S6_Servicio_47</t>
  </si>
  <si>
    <t>Oficom.co Ltda.S6_Servicio_48</t>
  </si>
  <si>
    <t>Oficom.co Ltda.S6_Servicio_49</t>
  </si>
  <si>
    <t>Oficom.co Ltda.S6_Servicio_50</t>
  </si>
  <si>
    <t>Oficom.co Ltda.S6_Servicio_51</t>
  </si>
  <si>
    <t>Oficom.co Ltda.S6_Servicio_52</t>
  </si>
  <si>
    <t>Oficom.co Ltda.S6_Servicio_53</t>
  </si>
  <si>
    <t>Oficom.co Ltda.S6_Servicio_54</t>
  </si>
  <si>
    <t>Oficom.co Ltda.S6_Servicio_55</t>
  </si>
  <si>
    <t>Oficom.co Ltda.S6_Servicio_56</t>
  </si>
  <si>
    <t>Oficom.co Ltda.S6_Servicio_57</t>
  </si>
  <si>
    <t>Oficom.co Ltda.S6_Servicio_58</t>
  </si>
  <si>
    <t>Oficom.co Ltda.S6_Servicio_59</t>
  </si>
  <si>
    <t>Oficom.co Ltda.S6_Servicio_60</t>
  </si>
  <si>
    <t>Oficom.co Ltda.S6_Servicio_61</t>
  </si>
  <si>
    <t>Oficom.co Ltda.S6_Servicio_62</t>
  </si>
  <si>
    <t>Nex computer S.A.S6_ETP_1</t>
  </si>
  <si>
    <t>Nex computer S.A.S6_ETP_2</t>
  </si>
  <si>
    <t>Nex computer S.A.S6_ETP_3</t>
  </si>
  <si>
    <t>Nex computer S.A.S6_ETP_4</t>
  </si>
  <si>
    <t>Nex computer S.A.S6_ETP_5</t>
  </si>
  <si>
    <t>Nex computer S.A.S6_ETP_6</t>
  </si>
  <si>
    <t>Nex computer S.A.S6_ETP_7</t>
  </si>
  <si>
    <t>Nex computer S.A.S6_ETP_8</t>
  </si>
  <si>
    <t>Nex computer S.A.S6_ETP_9</t>
  </si>
  <si>
    <t>Nex computer S.A.S6_ETP_10</t>
  </si>
  <si>
    <t>Nex computer S.A.S6_ETP_11</t>
  </si>
  <si>
    <t>Nex computer S.A.S6_ETP_12</t>
  </si>
  <si>
    <t>Nex computer S.A.S6_ETP_13</t>
  </si>
  <si>
    <t>Nex computer S.A.S6_ETP_14</t>
  </si>
  <si>
    <t>Nex computer S.A.S6_ETP_15</t>
  </si>
  <si>
    <t>Nex computer S.A.S6_ETP_16</t>
  </si>
  <si>
    <t>Nex computer S.A.S6_ETP_17</t>
  </si>
  <si>
    <t>Nex computer S.A.S6_ETP_18</t>
  </si>
  <si>
    <t>Nex computer S.A.S6_ETP_19</t>
  </si>
  <si>
    <t>Nex computer S.A.S6_ETP_20</t>
  </si>
  <si>
    <t>Nex computer S.A.S6_ETP_21</t>
  </si>
  <si>
    <t>Nex computer S.A.S6_ETP_22</t>
  </si>
  <si>
    <t>Nex computer S.A.S6_ETP_23</t>
  </si>
  <si>
    <t>Nex computer S.A.S6_ETP_24</t>
  </si>
  <si>
    <t>Nex computer S.A.S6_Servicio_25</t>
  </si>
  <si>
    <t>Nex computer S.A.S6_Servicio_26</t>
  </si>
  <si>
    <t>Nex computer S.A.S6_Servicio_27</t>
  </si>
  <si>
    <t>Nex computer S.A.S6_Servicio_28</t>
  </si>
  <si>
    <t>Nex computer S.A.S6_Servicio_29</t>
  </si>
  <si>
    <t>Nex computer S.A.S6_Servicio_30</t>
  </si>
  <si>
    <t>Nex computer S.A.S6_Servicio_31</t>
  </si>
  <si>
    <t>Nex computer S.A.S6_Servicio_32</t>
  </si>
  <si>
    <t>Nex computer S.A.S6_Servicio_33</t>
  </si>
  <si>
    <t>Nex computer S.A.S6_Servicio_34</t>
  </si>
  <si>
    <t>Nex computer S.A.S6_Servicio_35</t>
  </si>
  <si>
    <t>Nex computer S.A.S6_Servicio_36</t>
  </si>
  <si>
    <t>Nex computer S.A.S6_Servicio_37</t>
  </si>
  <si>
    <t>Nex computer S.A.S6_Servicio_38</t>
  </si>
  <si>
    <t>Nex computer S.A.S6_Servicio_39</t>
  </si>
  <si>
    <t>Nex computer S.A.S6_Servicio_40</t>
  </si>
  <si>
    <t>Nex computer S.A.S6_Servicio_41</t>
  </si>
  <si>
    <t>Nex computer S.A.S6_Servicio_42</t>
  </si>
  <si>
    <t>Nex computer S.A.S6_Servicio_43</t>
  </si>
  <si>
    <t>Nex computer S.A.S6_Servicio_44</t>
  </si>
  <si>
    <t>Nex computer S.A.S6_Servicio_45</t>
  </si>
  <si>
    <t>Nex computer S.A.S6_Servicio_46</t>
  </si>
  <si>
    <t>Nex computer S.A.S6_Servicio_47</t>
  </si>
  <si>
    <t>Nex computer S.A.S6_Servicio_48</t>
  </si>
  <si>
    <t>Nex computer S.A.S6_Servicio_49</t>
  </si>
  <si>
    <t>Nex computer S.A.S6_Servicio_50</t>
  </si>
  <si>
    <t>Nex computer S.A.S6_Servicio_51</t>
  </si>
  <si>
    <t>Nex computer S.A.S6_Servicio_52</t>
  </si>
  <si>
    <t>Nex computer S.A.S6_Servicio_53</t>
  </si>
  <si>
    <t>Nex computer S.A.S6_Servicio_54</t>
  </si>
  <si>
    <t>Nex computer S.A.S6_Servicio_55</t>
  </si>
  <si>
    <t>Nex computer S.A.S6_Servicio_56</t>
  </si>
  <si>
    <t>Nex computer S.A.S6_Servicio_57</t>
  </si>
  <si>
    <t>Nex computer S.A.S6_Servicio_58</t>
  </si>
  <si>
    <t>Nex computer S.A.S6_Servicio_59</t>
  </si>
  <si>
    <t>Nex computer S.A.S6_Servicio_60</t>
  </si>
  <si>
    <t>Nex computer S.A.S6_Servicio_61</t>
  </si>
  <si>
    <t>Nex computer S.A.S6_Servicio_62</t>
  </si>
  <si>
    <t>Redcomputo Ltda.S6_ETP_1</t>
  </si>
  <si>
    <t>Redcomputo Ltda.S6_ETP_2</t>
  </si>
  <si>
    <t>Redcomputo Ltda.S6_ETP_3</t>
  </si>
  <si>
    <t>Redcomputo Ltda.S6_ETP_4</t>
  </si>
  <si>
    <t>Redcomputo Ltda.S6_ETP_5</t>
  </si>
  <si>
    <t>Redcomputo Ltda.S6_ETP_6</t>
  </si>
  <si>
    <t>Redcomputo Ltda.S6_ETP_7</t>
  </si>
  <si>
    <t>Redcomputo Ltda.S6_ETP_8</t>
  </si>
  <si>
    <t>Redcomputo Ltda.S6_ETP_9</t>
  </si>
  <si>
    <t>Redcomputo Ltda.S6_ETP_10</t>
  </si>
  <si>
    <t>Redcomputo Ltda.S6_ETP_11</t>
  </si>
  <si>
    <t>Redcomputo Ltda.S6_ETP_12</t>
  </si>
  <si>
    <t>Redcomputo Ltda.S6_ETP_13</t>
  </si>
  <si>
    <t>Redcomputo Ltda.S6_ETP_14</t>
  </si>
  <si>
    <t>Redcomputo Ltda.S6_ETP_15</t>
  </si>
  <si>
    <t>Redcomputo Ltda.S6_ETP_16</t>
  </si>
  <si>
    <t>Redcomputo Ltda.S6_ETP_17</t>
  </si>
  <si>
    <t>Redcomputo Ltda.S6_ETP_18</t>
  </si>
  <si>
    <t>Redcomputo Ltda.S6_ETP_19</t>
  </si>
  <si>
    <t>Redcomputo Ltda.S6_ETP_20</t>
  </si>
  <si>
    <t>Redcomputo Ltda.S6_ETP_21</t>
  </si>
  <si>
    <t>Redcomputo Ltda.S6_ETP_22</t>
  </si>
  <si>
    <t>Redcomputo Ltda.S6_ETP_23</t>
  </si>
  <si>
    <t>Redcomputo Ltda.S6_ETP_24</t>
  </si>
  <si>
    <t>Redcomputo Ltda.S6_Servicio_25</t>
  </si>
  <si>
    <t>Redcomputo Ltda.S6_Servicio_26</t>
  </si>
  <si>
    <t>Redcomputo Ltda.S6_Servicio_27</t>
  </si>
  <si>
    <t>Redcomputo Ltda.S6_Servicio_28</t>
  </si>
  <si>
    <t>Redcomputo Ltda.S6_Servicio_29</t>
  </si>
  <si>
    <t>Redcomputo Ltda.S6_Servicio_30</t>
  </si>
  <si>
    <t>Redcomputo Ltda.S6_Servicio_31</t>
  </si>
  <si>
    <t>Redcomputo Ltda.S6_Servicio_32</t>
  </si>
  <si>
    <t>Redcomputo Ltda.S6_Servicio_33</t>
  </si>
  <si>
    <t>Redcomputo Ltda.S6_Servicio_34</t>
  </si>
  <si>
    <t>Redcomputo Ltda.S6_Servicio_35</t>
  </si>
  <si>
    <t>Redcomputo Ltda.S6_Servicio_36</t>
  </si>
  <si>
    <t>Redcomputo Ltda.S6_Servicio_37</t>
  </si>
  <si>
    <t>Redcomputo Ltda.S6_Servicio_38</t>
  </si>
  <si>
    <t>Redcomputo Ltda.S6_Servicio_39</t>
  </si>
  <si>
    <t>Redcomputo Ltda.S6_Servicio_40</t>
  </si>
  <si>
    <t>Redcomputo Ltda.S6_Servicio_41</t>
  </si>
  <si>
    <t>Redcomputo Ltda.S6_Servicio_42</t>
  </si>
  <si>
    <t>Redcomputo Ltda.S6_Servicio_43</t>
  </si>
  <si>
    <t>Redcomputo Ltda.S6_Servicio_44</t>
  </si>
  <si>
    <t>Redcomputo Ltda.S6_Servicio_45</t>
  </si>
  <si>
    <t>Redcomputo Ltda.S6_Servicio_46</t>
  </si>
  <si>
    <t>Redcomputo Ltda.S6_Servicio_47</t>
  </si>
  <si>
    <t>Redcomputo Ltda.S6_Servicio_48</t>
  </si>
  <si>
    <t>Redcomputo Ltda.S6_Servicio_49</t>
  </si>
  <si>
    <t>Redcomputo Ltda.S6_Servicio_50</t>
  </si>
  <si>
    <t>Redcomputo Ltda.S6_Servicio_51</t>
  </si>
  <si>
    <t>Redcomputo Ltda.S6_Servicio_52</t>
  </si>
  <si>
    <t>Redcomputo Ltda.S6_Servicio_53</t>
  </si>
  <si>
    <t>Redcomputo Ltda.S6_Servicio_54</t>
  </si>
  <si>
    <t>Redcomputo Ltda.S6_Servicio_55</t>
  </si>
  <si>
    <t>Redcomputo Ltda.S6_Servicio_56</t>
  </si>
  <si>
    <t>Redcomputo Ltda.S6_Servicio_57</t>
  </si>
  <si>
    <t>Redcomputo Ltda.S6_Servicio_58</t>
  </si>
  <si>
    <t>Redcomputo Ltda.S6_Servicio_59</t>
  </si>
  <si>
    <t>Redcomputo Ltda.S6_Servicio_60</t>
  </si>
  <si>
    <t>Redcomputo Ltda.S6_Servicio_61</t>
  </si>
  <si>
    <t>Redcomputo Ltda.S6_Servicio_62</t>
  </si>
  <si>
    <t>Sistetronics ltda.S6_ETP_1</t>
  </si>
  <si>
    <t>Sistetronics ltda.S6_ETP_2</t>
  </si>
  <si>
    <t>Sistetronics ltda.S6_ETP_3</t>
  </si>
  <si>
    <t>Sistetronics ltda.S6_ETP_4</t>
  </si>
  <si>
    <t>Sistetronics ltda.S6_ETP_5</t>
  </si>
  <si>
    <t>Sistetronics ltda.S6_ETP_6</t>
  </si>
  <si>
    <t>Sistetronics ltda.S6_ETP_7</t>
  </si>
  <si>
    <t>Sistetronics ltda.S6_ETP_8</t>
  </si>
  <si>
    <t>Sistetronics ltda.S6_ETP_9</t>
  </si>
  <si>
    <t>Sistetronics ltda.S6_ETP_10</t>
  </si>
  <si>
    <t>Sistetronics ltda.S6_ETP_11</t>
  </si>
  <si>
    <t>Sistetronics ltda.S6_ETP_12</t>
  </si>
  <si>
    <t>Sistetronics ltda.S6_ETP_13</t>
  </si>
  <si>
    <t>Sistetronics ltda.S6_ETP_14</t>
  </si>
  <si>
    <t>Sistetronics ltda.S6_ETP_15</t>
  </si>
  <si>
    <t>Sistetronics ltda.S6_ETP_16</t>
  </si>
  <si>
    <t>Sistetronics ltda.S6_ETP_17</t>
  </si>
  <si>
    <t>Sistetronics ltda.S6_ETP_18</t>
  </si>
  <si>
    <t>Sistetronics ltda.S6_ETP_19</t>
  </si>
  <si>
    <t>Sistetronics ltda.S6_ETP_20</t>
  </si>
  <si>
    <t>Sistetronics ltda.S6_ETP_21</t>
  </si>
  <si>
    <t>Sistetronics ltda.S6_ETP_22</t>
  </si>
  <si>
    <t>Sistetronics ltda.S6_ETP_23</t>
  </si>
  <si>
    <t>Sistetronics ltda.S6_ETP_24</t>
  </si>
  <si>
    <t>Sistetronics ltda.S6_Servicio_25</t>
  </si>
  <si>
    <t>Sistetronics ltda.S6_Servicio_26</t>
  </si>
  <si>
    <t>Sistetronics ltda.S6_Servicio_27</t>
  </si>
  <si>
    <t>Sistetronics ltda.S6_Servicio_28</t>
  </si>
  <si>
    <t>Sistetronics ltda.S6_Servicio_29</t>
  </si>
  <si>
    <t>Sistetronics ltda.S6_Servicio_30</t>
  </si>
  <si>
    <t>Sistetronics ltda.S6_Servicio_31</t>
  </si>
  <si>
    <t>Sistetronics ltda.S6_Servicio_32</t>
  </si>
  <si>
    <t>Sistetronics ltda.S6_Servicio_33</t>
  </si>
  <si>
    <t>Sistetronics ltda.S6_Servicio_34</t>
  </si>
  <si>
    <t>Sistetronics ltda.S6_Servicio_35</t>
  </si>
  <si>
    <t>Sistetronics ltda.S6_Servicio_36</t>
  </si>
  <si>
    <t>Sistetronics ltda.S6_Servicio_37</t>
  </si>
  <si>
    <t>Sistetronics ltda.S6_Servicio_38</t>
  </si>
  <si>
    <t>Sistetronics ltda.S6_Servicio_39</t>
  </si>
  <si>
    <t>Sistetronics ltda.S6_Servicio_40</t>
  </si>
  <si>
    <t>Sistetronics ltda.S6_Servicio_41</t>
  </si>
  <si>
    <t>Sistetronics ltda.S6_Servicio_42</t>
  </si>
  <si>
    <t>Sistetronics ltda.S6_Servicio_43</t>
  </si>
  <si>
    <t>Sistetronics ltda.S6_Servicio_44</t>
  </si>
  <si>
    <t>Sistetronics ltda.S6_Servicio_45</t>
  </si>
  <si>
    <t>Sistetronics ltda.S6_Servicio_46</t>
  </si>
  <si>
    <t>Sistetronics ltda.S6_Servicio_47</t>
  </si>
  <si>
    <t>Sistetronics ltda.S6_Servicio_48</t>
  </si>
  <si>
    <t>Sistetronics ltda.S6_Servicio_49</t>
  </si>
  <si>
    <t>Sistetronics ltda.S6_Servicio_50</t>
  </si>
  <si>
    <t>Sistetronics ltda.S6_Servicio_51</t>
  </si>
  <si>
    <t>Sistetronics ltda.S6_Servicio_52</t>
  </si>
  <si>
    <t>Sistetronics ltda.S6_Servicio_53</t>
  </si>
  <si>
    <t>Sistetronics ltda.S6_Servicio_54</t>
  </si>
  <si>
    <t>Sistetronics ltda.S6_Servicio_55</t>
  </si>
  <si>
    <t>Sistetronics ltda.S6_Servicio_56</t>
  </si>
  <si>
    <t>Sistetronics ltda.S6_Servicio_57</t>
  </si>
  <si>
    <t>Sistetronics ltda.S6_Servicio_58</t>
  </si>
  <si>
    <t>Sistetronics ltda.S6_Servicio_59</t>
  </si>
  <si>
    <t>Sistetronics ltda.S6_Servicio_60</t>
  </si>
  <si>
    <t>Sistetronics ltda.S6_Servicio_61</t>
  </si>
  <si>
    <t>Sistetronics ltda.S6_Servicio_62</t>
  </si>
  <si>
    <t>Computel System S.A.S.S6_ETP_1</t>
  </si>
  <si>
    <t>Computel System S.A.S.S6_ETP_2</t>
  </si>
  <si>
    <t>Computel System S.A.S.S6_ETP_3</t>
  </si>
  <si>
    <t>Computel System S.A.S.S6_ETP_4</t>
  </si>
  <si>
    <t>Computel System S.A.S.S6_ETP_5</t>
  </si>
  <si>
    <t>Computel System S.A.S.S6_ETP_6</t>
  </si>
  <si>
    <t>Computel System S.A.S.S6_ETP_7</t>
  </si>
  <si>
    <t>Computel System S.A.S.S6_ETP_8</t>
  </si>
  <si>
    <t>Computel System S.A.S.S6_ETP_9</t>
  </si>
  <si>
    <t>Computel System S.A.S.S6_ETP_10</t>
  </si>
  <si>
    <t>Computel System S.A.S.S6_ETP_11</t>
  </si>
  <si>
    <t>Computel System S.A.S.S6_ETP_12</t>
  </si>
  <si>
    <t>Computel System S.A.S.S6_ETP_13</t>
  </si>
  <si>
    <t>Computel System S.A.S.S6_ETP_14</t>
  </si>
  <si>
    <t>Computel System S.A.S.S6_ETP_15</t>
  </si>
  <si>
    <t>Computel System S.A.S.S6_ETP_16</t>
  </si>
  <si>
    <t>Computel System S.A.S.S6_ETP_17</t>
  </si>
  <si>
    <t>Computel System S.A.S.S6_ETP_18</t>
  </si>
  <si>
    <t>Computel System S.A.S.S6_ETP_19</t>
  </si>
  <si>
    <t>Computel System S.A.S.S6_ETP_20</t>
  </si>
  <si>
    <t>Computel System S.A.S.S6_ETP_21</t>
  </si>
  <si>
    <t>Computel System S.A.S.S6_ETP_22</t>
  </si>
  <si>
    <t>Computel System S.A.S.S6_ETP_23</t>
  </si>
  <si>
    <t>Computel System S.A.S.S6_ETP_24</t>
  </si>
  <si>
    <t>Computel System S.A.S.S6_Servicio_25</t>
  </si>
  <si>
    <t>Computel System S.A.S.S6_Servicio_26</t>
  </si>
  <si>
    <t>Computel System S.A.S.S6_Servicio_27</t>
  </si>
  <si>
    <t>Computel System S.A.S.S6_Servicio_28</t>
  </si>
  <si>
    <t>Computel System S.A.S.S6_Servicio_29</t>
  </si>
  <si>
    <t>Computel System S.A.S.S6_Servicio_30</t>
  </si>
  <si>
    <t>Computel System S.A.S.S6_Servicio_31</t>
  </si>
  <si>
    <t>Computel System S.A.S.S6_Servicio_32</t>
  </si>
  <si>
    <t>Computel System S.A.S.S6_Servicio_33</t>
  </si>
  <si>
    <t>Computel System S.A.S.S6_Servicio_34</t>
  </si>
  <si>
    <t>Computel System S.A.S.S6_Servicio_35</t>
  </si>
  <si>
    <t>Computel System S.A.S.S6_Servicio_36</t>
  </si>
  <si>
    <t>Computel System S.A.S.S6_Servicio_37</t>
  </si>
  <si>
    <t>Computel System S.A.S.S6_Servicio_38</t>
  </si>
  <si>
    <t>Computel System S.A.S.S6_Servicio_39</t>
  </si>
  <si>
    <t>Computel System S.A.S.S6_Servicio_40</t>
  </si>
  <si>
    <t>Computel System S.A.S.S6_Servicio_41</t>
  </si>
  <si>
    <t>Computel System S.A.S.S6_Servicio_42</t>
  </si>
  <si>
    <t>Computel System S.A.S.S6_Servicio_43</t>
  </si>
  <si>
    <t>Computel System S.A.S.S6_Servicio_44</t>
  </si>
  <si>
    <t>Computel System S.A.S.S6_Servicio_45</t>
  </si>
  <si>
    <t>Computel System S.A.S.S6_Servicio_46</t>
  </si>
  <si>
    <t>Computel System S.A.S.S6_Servicio_47</t>
  </si>
  <si>
    <t>Computel System S.A.S.S6_Servicio_48</t>
  </si>
  <si>
    <t>Computel System S.A.S.S6_Servicio_49</t>
  </si>
  <si>
    <t>Computel System S.A.S.S6_Servicio_50</t>
  </si>
  <si>
    <t>Computel System S.A.S.S6_Servicio_51</t>
  </si>
  <si>
    <t>Computel System S.A.S.S6_Servicio_52</t>
  </si>
  <si>
    <t>Computel System S.A.S.S6_Servicio_53</t>
  </si>
  <si>
    <t>Computel System S.A.S.S6_Servicio_54</t>
  </si>
  <si>
    <t>Computel System S.A.S.S6_Servicio_55</t>
  </si>
  <si>
    <t>Computel System S.A.S.S6_Servicio_56</t>
  </si>
  <si>
    <t>Computel System S.A.S.S6_Servicio_57</t>
  </si>
  <si>
    <t>Computel System S.A.S.S6_Servicio_58</t>
  </si>
  <si>
    <t>Computel System S.A.S.S6_Servicio_59</t>
  </si>
  <si>
    <t>Computel System S.A.S.S6_Servicio_60</t>
  </si>
  <si>
    <t>Computel System S.A.S.S6_Servicio_61</t>
  </si>
  <si>
    <t>Computel System S.A.S.S6_Servicio_62</t>
  </si>
  <si>
    <t>UT CCE TecnológicoS6_ETP_1</t>
  </si>
  <si>
    <t>UT CCE TecnológicoS6_ETP_2</t>
  </si>
  <si>
    <t>UT CCE TecnológicoS6_ETP_3</t>
  </si>
  <si>
    <t>UT CCE TecnológicoS6_ETP_4</t>
  </si>
  <si>
    <t>UT CCE TecnológicoS6_ETP_5</t>
  </si>
  <si>
    <t>UT CCE TecnológicoS6_ETP_6</t>
  </si>
  <si>
    <t>UT CCE TecnológicoS6_ETP_7</t>
  </si>
  <si>
    <t>UT CCE TecnológicoS6_ETP_8</t>
  </si>
  <si>
    <t>UT CCE TecnológicoS6_ETP_9</t>
  </si>
  <si>
    <t>UT CCE TecnológicoS6_ETP_10</t>
  </si>
  <si>
    <t>UT CCE TecnológicoS6_ETP_11</t>
  </si>
  <si>
    <t>UT CCE TecnológicoS6_ETP_12</t>
  </si>
  <si>
    <t>UT CCE TecnológicoS6_ETP_13</t>
  </si>
  <si>
    <t>UT CCE TecnológicoS6_ETP_14</t>
  </si>
  <si>
    <t>UT CCE TecnológicoS6_ETP_15</t>
  </si>
  <si>
    <t>UT CCE TecnológicoS6_ETP_16</t>
  </si>
  <si>
    <t>UT CCE TecnológicoS6_ETP_17</t>
  </si>
  <si>
    <t>UT CCE TecnológicoS6_ETP_18</t>
  </si>
  <si>
    <t>UT CCE TecnológicoS6_ETP_19</t>
  </si>
  <si>
    <t>UT CCE TecnológicoS6_ETP_20</t>
  </si>
  <si>
    <t>UT CCE TecnológicoS6_ETP_21</t>
  </si>
  <si>
    <t>UT CCE TecnológicoS6_ETP_22</t>
  </si>
  <si>
    <t>UT CCE TecnológicoS6_ETP_23</t>
  </si>
  <si>
    <t>UT CCE TecnológicoS6_ETP_24</t>
  </si>
  <si>
    <t>UT CCE TecnológicoS6_Servicio_25</t>
  </si>
  <si>
    <t>UT CCE TecnológicoS6_Servicio_26</t>
  </si>
  <si>
    <t>UT CCE TecnológicoS6_Servicio_27</t>
  </si>
  <si>
    <t>UT CCE TecnológicoS6_Servicio_28</t>
  </si>
  <si>
    <t>UT CCE TecnológicoS6_Servicio_29</t>
  </si>
  <si>
    <t>UT CCE TecnológicoS6_Servicio_30</t>
  </si>
  <si>
    <t>UT CCE TecnológicoS6_Servicio_31</t>
  </si>
  <si>
    <t>UT CCE TecnológicoS6_Servicio_32</t>
  </si>
  <si>
    <t>UT CCE TecnológicoS6_Servicio_33</t>
  </si>
  <si>
    <t>UT CCE TecnológicoS6_Servicio_34</t>
  </si>
  <si>
    <t>UT CCE TecnológicoS6_Servicio_35</t>
  </si>
  <si>
    <t>UT CCE TecnológicoS6_Servicio_36</t>
  </si>
  <si>
    <t>UT CCE TecnológicoS6_Servicio_37</t>
  </si>
  <si>
    <t>UT CCE TecnológicoS6_Servicio_38</t>
  </si>
  <si>
    <t>UT CCE TecnológicoS6_Servicio_39</t>
  </si>
  <si>
    <t>UT CCE TecnológicoS6_Servicio_40</t>
  </si>
  <si>
    <t>UT CCE TecnológicoS6_Servicio_41</t>
  </si>
  <si>
    <t>UT CCE TecnológicoS6_Servicio_42</t>
  </si>
  <si>
    <t>UT CCE TecnológicoS6_Servicio_43</t>
  </si>
  <si>
    <t>UT CCE TecnológicoS6_Servicio_44</t>
  </si>
  <si>
    <t>UT CCE TecnológicoS6_Servicio_45</t>
  </si>
  <si>
    <t>UT CCE TecnológicoS6_Servicio_46</t>
  </si>
  <si>
    <t>UT CCE TecnológicoS6_Servicio_47</t>
  </si>
  <si>
    <t>UT CCE TecnológicoS6_Servicio_48</t>
  </si>
  <si>
    <t>UT CCE TecnológicoS6_Servicio_49</t>
  </si>
  <si>
    <t>UT CCE TecnológicoS6_Servicio_50</t>
  </si>
  <si>
    <t>UT CCE TecnológicoS6_Servicio_51</t>
  </si>
  <si>
    <t>UT CCE TecnológicoS6_Servicio_52</t>
  </si>
  <si>
    <t>UT CCE TecnológicoS6_Servicio_53</t>
  </si>
  <si>
    <t>UT CCE TecnológicoS6_Servicio_54</t>
  </si>
  <si>
    <t>UT CCE TecnológicoS6_Servicio_55</t>
  </si>
  <si>
    <t>UT CCE TecnológicoS6_Servicio_56</t>
  </si>
  <si>
    <t>UT CCE TecnológicoS6_Servicio_57</t>
  </si>
  <si>
    <t>UT CCE TecnológicoS6_Servicio_58</t>
  </si>
  <si>
    <t>UT CCE TecnológicoS6_Servicio_59</t>
  </si>
  <si>
    <t>UT CCE TecnológicoS6_Servicio_60</t>
  </si>
  <si>
    <t>UT CCE TecnológicoS6_Servicio_61</t>
  </si>
  <si>
    <t>UT CCE TecnológicoS6_Servicio_62</t>
  </si>
  <si>
    <t>Cysnus S.A.S.S6_ETP_1</t>
  </si>
  <si>
    <t>Cysnus S.A.S.S6_ETP_2</t>
  </si>
  <si>
    <t>Cysnus S.A.S.S6_ETP_3</t>
  </si>
  <si>
    <t>Cysnus S.A.S.S6_ETP_4</t>
  </si>
  <si>
    <t>Cysnus S.A.S.S6_ETP_5</t>
  </si>
  <si>
    <t>Cysnus S.A.S.S6_ETP_6</t>
  </si>
  <si>
    <t>Cysnus S.A.S.S6_ETP_7</t>
  </si>
  <si>
    <t>Cysnus S.A.S.S6_ETP_8</t>
  </si>
  <si>
    <t>Cysnus S.A.S.S6_ETP_9</t>
  </si>
  <si>
    <t>Cysnus S.A.S.S6_ETP_10</t>
  </si>
  <si>
    <t>Cysnus S.A.S.S6_ETP_11</t>
  </si>
  <si>
    <t>Cysnus S.A.S.S6_ETP_12</t>
  </si>
  <si>
    <t>Cysnus S.A.S.S6_ETP_13</t>
  </si>
  <si>
    <t>Cysnus S.A.S.S6_ETP_14</t>
  </si>
  <si>
    <t>Cysnus S.A.S.S6_ETP_15</t>
  </si>
  <si>
    <t>Cysnus S.A.S.S6_ETP_16</t>
  </si>
  <si>
    <t>Cysnus S.A.S.S6_ETP_17</t>
  </si>
  <si>
    <t>Cysnus S.A.S.S6_ETP_18</t>
  </si>
  <si>
    <t>Cysnus S.A.S.S6_ETP_19</t>
  </si>
  <si>
    <t>Cysnus S.A.S.S6_ETP_20</t>
  </si>
  <si>
    <t>Cysnus S.A.S.S6_ETP_21</t>
  </si>
  <si>
    <t>Cysnus S.A.S.S6_ETP_22</t>
  </si>
  <si>
    <t>Cysnus S.A.S.S6_ETP_23</t>
  </si>
  <si>
    <t>Cysnus S.A.S.S6_ETP_24</t>
  </si>
  <si>
    <t>Cysnus S.A.S.S6_Servicio_25</t>
  </si>
  <si>
    <t>Cysnus S.A.S.S6_Servicio_26</t>
  </si>
  <si>
    <t>Cysnus S.A.S.S6_Servicio_27</t>
  </si>
  <si>
    <t>Cysnus S.A.S.S6_Servicio_28</t>
  </si>
  <si>
    <t>Cysnus S.A.S.S6_Servicio_29</t>
  </si>
  <si>
    <t>Cysnus S.A.S.S6_Servicio_30</t>
  </si>
  <si>
    <t>Cysnus S.A.S.S6_Servicio_31</t>
  </si>
  <si>
    <t>Cysnus S.A.S.S6_Servicio_32</t>
  </si>
  <si>
    <t>Cysnus S.A.S.S6_Servicio_33</t>
  </si>
  <si>
    <t>Cysnus S.A.S.S6_Servicio_34</t>
  </si>
  <si>
    <t>Cysnus S.A.S.S6_Servicio_35</t>
  </si>
  <si>
    <t>Cysnus S.A.S.S6_Servicio_36</t>
  </si>
  <si>
    <t>Cysnus S.A.S.S6_Servicio_37</t>
  </si>
  <si>
    <t>Cysnus S.A.S.S6_Servicio_38</t>
  </si>
  <si>
    <t>Cysnus S.A.S.S6_Servicio_39</t>
  </si>
  <si>
    <t>Cysnus S.A.S.S6_Servicio_40</t>
  </si>
  <si>
    <t>Cysnus S.A.S.S6_Servicio_41</t>
  </si>
  <si>
    <t>Cysnus S.A.S.S6_Servicio_42</t>
  </si>
  <si>
    <t>Cysnus S.A.S.S6_Servicio_43</t>
  </si>
  <si>
    <t>Cysnus S.A.S.S6_Servicio_44</t>
  </si>
  <si>
    <t>Cysnus S.A.S.S6_Servicio_45</t>
  </si>
  <si>
    <t>Cysnus S.A.S.S6_Servicio_46</t>
  </si>
  <si>
    <t>Cysnus S.A.S.S6_Servicio_47</t>
  </si>
  <si>
    <t>Cysnus S.A.S.S6_Servicio_48</t>
  </si>
  <si>
    <t>Cysnus S.A.S.S6_Servicio_49</t>
  </si>
  <si>
    <t>Cysnus S.A.S.S6_Servicio_50</t>
  </si>
  <si>
    <t>Cysnus S.A.S.S6_Servicio_51</t>
  </si>
  <si>
    <t>Cysnus S.A.S.S6_Servicio_52</t>
  </si>
  <si>
    <t>Cysnus S.A.S.S6_Servicio_53</t>
  </si>
  <si>
    <t>Cysnus S.A.S.S6_Servicio_54</t>
  </si>
  <si>
    <t>Cysnus S.A.S.S6_Servicio_55</t>
  </si>
  <si>
    <t>Cysnus S.A.S.S6_Servicio_56</t>
  </si>
  <si>
    <t>Cysnus S.A.S.S6_Servicio_57</t>
  </si>
  <si>
    <t>Cysnus S.A.S.S6_Servicio_58</t>
  </si>
  <si>
    <t>Cysnus S.A.S.S6_Servicio_59</t>
  </si>
  <si>
    <t>Cysnus S.A.S.S6_Servicio_60</t>
  </si>
  <si>
    <t>Cysnus S.A.S.S6_Servicio_61</t>
  </si>
  <si>
    <t>Cysnus S.A.S.S6_Servicio_62</t>
  </si>
  <si>
    <t xml:space="preserve"> </t>
  </si>
  <si>
    <t>DATOS DE CONTACTO TECNICO DE LA ENTIDAD</t>
  </si>
  <si>
    <t>Nombre</t>
  </si>
  <si>
    <t>Correo Electronico</t>
  </si>
  <si>
    <t>Telefono</t>
  </si>
  <si>
    <t>Celular</t>
  </si>
  <si>
    <t>Cargo</t>
  </si>
  <si>
    <t>ENTREGA Y PRUEBA DE ETP</t>
  </si>
  <si>
    <t>Ciudad</t>
  </si>
  <si>
    <t>Dirección</t>
  </si>
  <si>
    <t>Horario</t>
  </si>
  <si>
    <t>MANTENIMIENTOS PREVENTIVOS</t>
  </si>
  <si>
    <t>Frecuencia de mantenimientos (meses)</t>
  </si>
  <si>
    <t>Fechas de realización</t>
  </si>
  <si>
    <t>Subtotal</t>
  </si>
  <si>
    <t>El IVA, para los ítems que aplique, se encuentra incluido en el valor cotizado por el proveedor y en consecuencia en el valor de la Orden de Compra. </t>
  </si>
  <si>
    <r>
      <t>Es responsabilidad del Proveedor discriminar el valor que corresponda al IVA por cada ítem en las facturas.</t>
    </r>
    <r>
      <rPr>
        <sz val="16"/>
        <color rgb="FF000000"/>
        <rFont val="Arial"/>
        <family val="2"/>
        <scheme val="major"/>
      </rPr>
      <t xml:space="preserve"> </t>
    </r>
  </si>
  <si>
    <t>Mantenimiento preventivo1</t>
  </si>
  <si>
    <t>Portátil 3.21</t>
  </si>
  <si>
    <t>Garantía extendida 3.2NA</t>
  </si>
  <si>
    <t>Revisar Anexo</t>
  </si>
  <si>
    <t>Reg1DepartamentoRevisarAnexo</t>
  </si>
  <si>
    <t>Reg2DepartamentoRevisarAnexo</t>
  </si>
  <si>
    <t>Recuerde que los datos de municipio y dirección de prestación del servicio, deben ser donde efectivamente se preste el servicio por parte del Proveedor. Además, que la cantidad de servicios no debe superar la cantidad de productos.</t>
  </si>
  <si>
    <t>Soporte para montaje item 6.1</t>
  </si>
  <si>
    <t>Soporte para montaje item 6.2</t>
  </si>
  <si>
    <t>Soporte para montaje item 6.3</t>
  </si>
  <si>
    <t>Soporte para montaje item 6.5</t>
  </si>
  <si>
    <t>Soporte para montaje item 6.6</t>
  </si>
  <si>
    <t>Soporte para montaje item 6.7</t>
  </si>
  <si>
    <t>Soporte para montaje item 6.8</t>
  </si>
  <si>
    <t>Cysnus S.A.S.S6_ETP (accesorio)_63</t>
  </si>
  <si>
    <t>S6_ETP (accesorio)_63</t>
  </si>
  <si>
    <t>Cysnus S.A.S.S6_ETP (accesorio)_64</t>
  </si>
  <si>
    <t>S6_ETP (accesorio)_64</t>
  </si>
  <si>
    <t>Cysnus S.A.S.S6_ETP (accesorio)_65</t>
  </si>
  <si>
    <t>S6_ETP (accesorio)_65</t>
  </si>
  <si>
    <t>Cysnus S.A.S.S6_ETP (accesorio)_66</t>
  </si>
  <si>
    <t>S6_ETP (accesorio)_66</t>
  </si>
  <si>
    <t>Cysnus S.A.S.S6_ETP (accesorio)_67</t>
  </si>
  <si>
    <t>S6_ETP (accesorio)_67</t>
  </si>
  <si>
    <t>Cysnus S.A.S.S6_ETP (accesorio)_68</t>
  </si>
  <si>
    <t>S6_ETP (accesorio)_68</t>
  </si>
  <si>
    <t>Cysnus S.A.S.S6_ETP (accesorio)_69</t>
  </si>
  <si>
    <t>S6_ETP (accesorio)_69</t>
  </si>
  <si>
    <t>Compufácil S.A.S.S6_ETP (accesorio)_63</t>
  </si>
  <si>
    <t>Compufácil S.A.S.S6_ETP (accesorio)_64</t>
  </si>
  <si>
    <t>Compufácil S.A.S.S6_ETP (accesorio)_65</t>
  </si>
  <si>
    <t>Compufácil S.A.S.S6_ETP (accesorio)_66</t>
  </si>
  <si>
    <t>Compufácil S.A.S.S6_ETP (accesorio)_67</t>
  </si>
  <si>
    <t>Compufácil S.A.S.S6_ETP (accesorio)_68</t>
  </si>
  <si>
    <t>Compufácil S.A.S.S6_ETP (accesorio)_69</t>
  </si>
  <si>
    <t>Computel System S.A.S.S6_ETP (accesorio)_63</t>
  </si>
  <si>
    <t>Computel System S.A.S.S6_ETP (accesorio)_64</t>
  </si>
  <si>
    <t>Computel System S.A.S.S6_ETP (accesorio)_65</t>
  </si>
  <si>
    <t>Computel System S.A.S.S6_ETP (accesorio)_66</t>
  </si>
  <si>
    <t>Computel System S.A.S.S6_ETP (accesorio)_67</t>
  </si>
  <si>
    <t>Computel System S.A.S.S6_ETP (accesorio)_68</t>
  </si>
  <si>
    <t>Computel System S.A.S.S6_ETP (accesorio)_69</t>
  </si>
  <si>
    <t>Grupo Empresarial Crear de Colombia S.A.S.S6_ETP (accesorio)_63</t>
  </si>
  <si>
    <t>Grupo Empresarial Crear de Colombia S.A.S.S6_ETP (accesorio)_64</t>
  </si>
  <si>
    <t>Grupo Empresarial Crear de Colombia S.A.S.S6_ETP (accesorio)_65</t>
  </si>
  <si>
    <t>Grupo Empresarial Crear de Colombia S.A.S.S6_ETP (accesorio)_66</t>
  </si>
  <si>
    <t>Grupo Empresarial Crear de Colombia S.A.S.S6_ETP (accesorio)_67</t>
  </si>
  <si>
    <t>Grupo Empresarial Crear de Colombia S.A.S.S6_ETP (accesorio)_68</t>
  </si>
  <si>
    <t>Grupo Empresarial Crear de Colombia S.A.S.S6_ETP (accesorio)_69</t>
  </si>
  <si>
    <t>I 3NET S.A.S.S6_ETP (accesorio)_63</t>
  </si>
  <si>
    <t>I 3NET S.A.S.S6_ETP (accesorio)_64</t>
  </si>
  <si>
    <t>I 3NET S.A.S.S6_ETP (accesorio)_65</t>
  </si>
  <si>
    <t>I 3NET S.A.S.S6_ETP (accesorio)_66</t>
  </si>
  <si>
    <t>I 3NET S.A.S.S6_ETP (accesorio)_67</t>
  </si>
  <si>
    <t>I 3NET S.A.S.S6_ETP (accesorio)_68</t>
  </si>
  <si>
    <t>I 3NET S.A.S.S6_ETP (accesorio)_69</t>
  </si>
  <si>
    <t>Nex computer S.A.S6_ETP (accesorio)_63</t>
  </si>
  <si>
    <t>Nex computer S.A.S6_ETP (accesorio)_64</t>
  </si>
  <si>
    <t>Nex computer S.A.S6_ETP (accesorio)_65</t>
  </si>
  <si>
    <t>Nex computer S.A.S6_ETP (accesorio)_66</t>
  </si>
  <si>
    <t>Nex computer S.A.S6_ETP (accesorio)_67</t>
  </si>
  <si>
    <t>Nex computer S.A.S6_ETP (accesorio)_68</t>
  </si>
  <si>
    <t>Nex computer S.A.S6_ETP (accesorio)_69</t>
  </si>
  <si>
    <t>Oficom.co Ltda.S6_ETP (accesorio)_63</t>
  </si>
  <si>
    <t>Oficom.co Ltda.S6_ETP (accesorio)_64</t>
  </si>
  <si>
    <t>Oficom.co Ltda.S6_ETP (accesorio)_65</t>
  </si>
  <si>
    <t>Oficom.co Ltda.S6_ETP (accesorio)_66</t>
  </si>
  <si>
    <t>Oficom.co Ltda.S6_ETP (accesorio)_67</t>
  </si>
  <si>
    <t>Oficom.co Ltda.S6_ETP (accesorio)_68</t>
  </si>
  <si>
    <t>Oficom.co Ltda.S6_ETP (accesorio)_69</t>
  </si>
  <si>
    <t>Redcomputo Ltda.S6_ETP (accesorio)_63</t>
  </si>
  <si>
    <t>Redcomputo Ltda.S6_ETP (accesorio)_64</t>
  </si>
  <si>
    <t>Redcomputo Ltda.S6_ETP (accesorio)_65</t>
  </si>
  <si>
    <t>Redcomputo Ltda.S6_ETP (accesorio)_66</t>
  </si>
  <si>
    <t>Redcomputo Ltda.S6_ETP (accesorio)_67</t>
  </si>
  <si>
    <t>Redcomputo Ltda.S6_ETP (accesorio)_68</t>
  </si>
  <si>
    <t>Redcomputo Ltda.S6_ETP (accesorio)_69</t>
  </si>
  <si>
    <t>S.O.S. Soluciones de oficina &amp; Suministros S.A.S.S6_ETP (accesorio)_63</t>
  </si>
  <si>
    <t>S.O.S. Soluciones de oficina &amp; Suministros S.A.S.S6_ETP (accesorio)_64</t>
  </si>
  <si>
    <t>S.O.S. Soluciones de oficina &amp; Suministros S.A.S.S6_ETP (accesorio)_65</t>
  </si>
  <si>
    <t>S.O.S. Soluciones de oficina &amp; Suministros S.A.S.S6_ETP (accesorio)_66</t>
  </si>
  <si>
    <t>S.O.S. Soluciones de oficina &amp; Suministros S.A.S.S6_ETP (accesorio)_67</t>
  </si>
  <si>
    <t>S.O.S. Soluciones de oficina &amp; Suministros S.A.S.S6_ETP (accesorio)_68</t>
  </si>
  <si>
    <t>S.O.S. Soluciones de oficina &amp; Suministros S.A.S.S6_ETP (accesorio)_69</t>
  </si>
  <si>
    <t>Sistetronics ltda.S6_ETP (accesorio)_63</t>
  </si>
  <si>
    <t>Sistetronics ltda.S6_ETP (accesorio)_64</t>
  </si>
  <si>
    <t>Sistetronics ltda.S6_ETP (accesorio)_65</t>
  </si>
  <si>
    <t>Sistetronics ltda.S6_ETP (accesorio)_66</t>
  </si>
  <si>
    <t>Sistetronics ltda.S6_ETP (accesorio)_67</t>
  </si>
  <si>
    <t>Sistetronics ltda.S6_ETP (accesorio)_68</t>
  </si>
  <si>
    <t>Sistetronics ltda.S6_ETP (accesorio)_69</t>
  </si>
  <si>
    <t>Sumimas S.A.S.S6_ETP (accesorio)_63</t>
  </si>
  <si>
    <t>Sumimas S.A.S.S6_ETP (accesorio)_64</t>
  </si>
  <si>
    <t>Sumimas S.A.S.S6_ETP (accesorio)_65</t>
  </si>
  <si>
    <t>Sumimas S.A.S.S6_ETP (accesorio)_66</t>
  </si>
  <si>
    <t>Sumimas S.A.S.S6_ETP (accesorio)_67</t>
  </si>
  <si>
    <t>Sumimas S.A.S.S6_ETP (accesorio)_68</t>
  </si>
  <si>
    <t>Sumimas S.A.S.S6_ETP (accesorio)_69</t>
  </si>
  <si>
    <t>UT CCE TecnológicoS6_ETP (accesorio)_63</t>
  </si>
  <si>
    <t>UT CCE TecnológicoS6_ETP (accesorio)_64</t>
  </si>
  <si>
    <t>UT CCE TecnológicoS6_ETP (accesorio)_65</t>
  </si>
  <si>
    <t>UT CCE TecnológicoS6_ETP (accesorio)_66</t>
  </si>
  <si>
    <t>UT CCE TecnológicoS6_ETP (accesorio)_67</t>
  </si>
  <si>
    <t>UT CCE TecnológicoS6_ETP (accesorio)_68</t>
  </si>
  <si>
    <t>UT CCE TecnológicoS6_ETP (accesorio)_69</t>
  </si>
  <si>
    <t>Computador de escritorio 1.12</t>
  </si>
  <si>
    <t>Computador de escritorio 1.13</t>
  </si>
  <si>
    <t>Computador de escritorio 1.21</t>
  </si>
  <si>
    <t>Computador de escritorio 1.22</t>
  </si>
  <si>
    <t>Computador de escritorio 1.23</t>
  </si>
  <si>
    <t>Computador de escritorio Linux 1.31</t>
  </si>
  <si>
    <t>Computador de escritorio Linux 1.32</t>
  </si>
  <si>
    <t>Computador de escritorio Linux 1.33</t>
  </si>
  <si>
    <t>Computador de escritorio 1.41</t>
  </si>
  <si>
    <t>Computador de escritorio 1.42</t>
  </si>
  <si>
    <t>Computador de escritorio 1.43</t>
  </si>
  <si>
    <t>All in one 1.51</t>
  </si>
  <si>
    <t>All in one 1.52</t>
  </si>
  <si>
    <t>All in one 1.53</t>
  </si>
  <si>
    <t>Computador de escritorio 1.61</t>
  </si>
  <si>
    <t>Computador de escritorio 1.62</t>
  </si>
  <si>
    <t>Computador de escritorio 1.63</t>
  </si>
  <si>
    <t>Teclado y mouse alámbrico 1.7NA</t>
  </si>
  <si>
    <t>Auricular  - Diadema de comunicaciones 1.8NA</t>
  </si>
  <si>
    <t>Parlantes 1.9NA</t>
  </si>
  <si>
    <t>Dispositivo de almacenamiento externo 1.10NA</t>
  </si>
  <si>
    <t>Replicador de puertos 1.11NA</t>
  </si>
  <si>
    <t>Tarjeta de red 1.1NA</t>
  </si>
  <si>
    <t>Memoria RAM 1.2NA</t>
  </si>
  <si>
    <t>Memoria RAM 1.3NA</t>
  </si>
  <si>
    <t>Memoria RAM 1.6NA</t>
  </si>
  <si>
    <t>Mantenimiento preventivo2</t>
  </si>
  <si>
    <t>Mantenimiento preventivo3</t>
  </si>
  <si>
    <t>Migración o transferencia de datos1</t>
  </si>
  <si>
    <t>Migración o transferencia de datos2</t>
  </si>
  <si>
    <t>Migración o transferencia de datos3</t>
  </si>
  <si>
    <t>Garantía extendida 1.1NA</t>
  </si>
  <si>
    <t>Garantía extendida 1.2NA</t>
  </si>
  <si>
    <t>Garantía extendida 1.3NA</t>
  </si>
  <si>
    <t>Garantía extendida 1.4NA</t>
  </si>
  <si>
    <t>Garantía extendida 1.5NA</t>
  </si>
  <si>
    <t>Garantía extendida 1.6NA</t>
  </si>
  <si>
    <t>Instalación de software y configuración del ETP1</t>
  </si>
  <si>
    <t>Instalación de software y configuración del ETP2</t>
  </si>
  <si>
    <t>Instalación de software y configuración del ETP3</t>
  </si>
  <si>
    <t>Garantía anticipada 1.11</t>
  </si>
  <si>
    <t>Garantía anticipada 1.12</t>
  </si>
  <si>
    <t>Garantía anticipada 1.13</t>
  </si>
  <si>
    <t>Garantía anticipada 1.21</t>
  </si>
  <si>
    <t>Garantía anticipada 1.22</t>
  </si>
  <si>
    <t>Garantía anticipada 1.23</t>
  </si>
  <si>
    <t>Garantía anticipada 1.31</t>
  </si>
  <si>
    <t>Garantía anticipada 1.32</t>
  </si>
  <si>
    <t>Garantía anticipada 1.33</t>
  </si>
  <si>
    <t>Garantía anticipada 1.41</t>
  </si>
  <si>
    <t>Garantía anticipada 1.42</t>
  </si>
  <si>
    <t>Garantía anticipada 1.43</t>
  </si>
  <si>
    <t>Garantía anticipada 1.51</t>
  </si>
  <si>
    <t>Garantía anticipada 1.52</t>
  </si>
  <si>
    <t>Garantía anticipada 1.53</t>
  </si>
  <si>
    <t>Garantía anticipada 1.61</t>
  </si>
  <si>
    <t>Garantía anticipada 1.62</t>
  </si>
  <si>
    <t>Garantía anticipada 1.63</t>
  </si>
  <si>
    <t>Computador de escritorio 1.11</t>
  </si>
  <si>
    <t>Estación de trabajo 2.11</t>
  </si>
  <si>
    <t>Estación de trabajo 2.12</t>
  </si>
  <si>
    <t>Estación de trabajo 2.13</t>
  </si>
  <si>
    <t>Estación de trabajo 2.21</t>
  </si>
  <si>
    <t>Estación de trabajo 2.22</t>
  </si>
  <si>
    <t>Estación de trabajo 2.23</t>
  </si>
  <si>
    <t>Estación de trabajo Linux 2.31</t>
  </si>
  <si>
    <t>Estación de trabajo Linux 2.32</t>
  </si>
  <si>
    <t>Estación de trabajo Linux 2.33</t>
  </si>
  <si>
    <t>Thin client 2.41</t>
  </si>
  <si>
    <t>Thin client 2.42</t>
  </si>
  <si>
    <t>Thin client 2.43</t>
  </si>
  <si>
    <t>Memoria RAM 2.1NA</t>
  </si>
  <si>
    <t>Memoria RAM 2.2NA</t>
  </si>
  <si>
    <t>Memoria RAM 2.3NA</t>
  </si>
  <si>
    <t>Tarjeta de red 2.3NA</t>
  </si>
  <si>
    <t>Accesorio 2.4NA</t>
  </si>
  <si>
    <t>Garantía extendida 2.1NA</t>
  </si>
  <si>
    <t>Garantía extendida 2.2NA</t>
  </si>
  <si>
    <t>Garantía extendida 2.3NA</t>
  </si>
  <si>
    <t>Garantía extendida 2.4NA</t>
  </si>
  <si>
    <t>Garantía anticipada 2.11</t>
  </si>
  <si>
    <t>Garantía anticipada 2.12</t>
  </si>
  <si>
    <t>Garantía anticipada 2.13</t>
  </si>
  <si>
    <t>Garantía anticipada 2.21</t>
  </si>
  <si>
    <t>Garantía anticipada 2.22</t>
  </si>
  <si>
    <t>Garantía anticipada 2.23</t>
  </si>
  <si>
    <t>Garantía anticipada 2.31</t>
  </si>
  <si>
    <t>Garantía anticipada 2.32</t>
  </si>
  <si>
    <t>Garantía anticipada 2.33</t>
  </si>
  <si>
    <t>Garantía anticipada 2.41</t>
  </si>
  <si>
    <t>Garantía anticipada 2.42</t>
  </si>
  <si>
    <t>Garantía anticipada 2.43</t>
  </si>
  <si>
    <t>Portátil 3.11</t>
  </si>
  <si>
    <t>Portátil 3.12</t>
  </si>
  <si>
    <t>Portátil 3.13</t>
  </si>
  <si>
    <t>Portátil 3.22</t>
  </si>
  <si>
    <t>Portátil 3.23</t>
  </si>
  <si>
    <t>Portátil ultraliviano 3.31</t>
  </si>
  <si>
    <t>Portátil ultraliviano 3.32</t>
  </si>
  <si>
    <t>Portátil ultraliviano 3.33</t>
  </si>
  <si>
    <t>Maletín y guaya para portátil 3.4NA</t>
  </si>
  <si>
    <t>Teclado y mouse externo inalámbrico 3.5NA</t>
  </si>
  <si>
    <t>Base refrigerante para portátil 3.6NA</t>
  </si>
  <si>
    <t>Auricular  - Diadema inalámbrica 3.7NA</t>
  </si>
  <si>
    <t>Memoria RAM 3.1NA</t>
  </si>
  <si>
    <t>Memoria RAM 3.2NA</t>
  </si>
  <si>
    <t>Garantía extendida 3.1NA</t>
  </si>
  <si>
    <t>Garantía extendida 3.3NA</t>
  </si>
  <si>
    <t>Garantía anticipada 3.11</t>
  </si>
  <si>
    <t>Garantía anticipada 3.12</t>
  </si>
  <si>
    <t>Garantía anticipada 3.13</t>
  </si>
  <si>
    <t>Garantía anticipada 3.21</t>
  </si>
  <si>
    <t>Garantía anticipada 3.22</t>
  </si>
  <si>
    <t>Garantía anticipada 3.23</t>
  </si>
  <si>
    <t>Garantía anticipada 3.31</t>
  </si>
  <si>
    <t>Garantía anticipada 3.32</t>
  </si>
  <si>
    <t>Garantía anticipada 3.33</t>
  </si>
  <si>
    <t>Garantía anticipada de la batería y adaptador 3.11</t>
  </si>
  <si>
    <t>Garantía anticipada de la batería y adaptador 3.12</t>
  </si>
  <si>
    <t>Garantía anticipada de la batería y adaptador 3.13</t>
  </si>
  <si>
    <t>Garantía anticipada de la batería y adaptador 3.21</t>
  </si>
  <si>
    <t>Garantía anticipada de la batería y adaptador 3.22</t>
  </si>
  <si>
    <t>Garantía anticipada de la batería y adaptador 3.23</t>
  </si>
  <si>
    <t>Garantía anticipada de la batería y adaptador 3.31</t>
  </si>
  <si>
    <t>Garantía anticipada de la batería y adaptador 3.32</t>
  </si>
  <si>
    <t>Garantía anticipada de la batería y adaptador 3.33</t>
  </si>
  <si>
    <t>Tableta 4.11</t>
  </si>
  <si>
    <t>Tableta 4.12</t>
  </si>
  <si>
    <t>Tableta 4.13</t>
  </si>
  <si>
    <t>Tableta 4.31</t>
  </si>
  <si>
    <t>Tableta 4.32</t>
  </si>
  <si>
    <t>Tableta 4.33</t>
  </si>
  <si>
    <t>Garantía extendida IT-C-ETP-4.1NA</t>
  </si>
  <si>
    <t>Garantía extendida IT-C-ETP-4.3NA</t>
  </si>
  <si>
    <t>Garantía anticipada 4.11</t>
  </si>
  <si>
    <t>Garantía anticipada 4.12</t>
  </si>
  <si>
    <t>Garantía anticipada 4.13</t>
  </si>
  <si>
    <t>Garantía anticipada 4.31</t>
  </si>
  <si>
    <t>Garantía anticipada 4.32</t>
  </si>
  <si>
    <t>Garantía anticipada 4.33</t>
  </si>
  <si>
    <t>Garantía anticipada de la batería y adaptador 4.11</t>
  </si>
  <si>
    <t>Garantía anticipada de la batería y adaptador 4.12</t>
  </si>
  <si>
    <t>Garantía anticipada de la batería y adaptador 4.13</t>
  </si>
  <si>
    <t>Garantía anticipada de la batería y adaptador 4.31</t>
  </si>
  <si>
    <t>Garantía anticipada de la batería y adaptador 4.32</t>
  </si>
  <si>
    <t>Garantía anticipada de la batería y adaptador 4.33</t>
  </si>
  <si>
    <t>Impresora matriz de punto B/N 5.11</t>
  </si>
  <si>
    <t>Impresora matriz de punto B/N 5.12</t>
  </si>
  <si>
    <t>Impresora matriz de punto B/N 5.13</t>
  </si>
  <si>
    <t>Impresora matriz de punto carro ancho B/N 5.21</t>
  </si>
  <si>
    <t>Impresora matriz de punto carro ancho B/N 5.22</t>
  </si>
  <si>
    <t>Impresora matriz de punto carro ancho B/N 5.23</t>
  </si>
  <si>
    <t>Impresora matriz de punto carro ancho B/N 5.31</t>
  </si>
  <si>
    <t>Impresora matriz de punto carro ancho B/N 5.32</t>
  </si>
  <si>
    <t>Impresora matriz de punto carro ancho B/N 5.33</t>
  </si>
  <si>
    <t>Impresora portátil color 5.51</t>
  </si>
  <si>
    <t>Impresora portátil color 5.52</t>
  </si>
  <si>
    <t>Impresora portátil color 5.53</t>
  </si>
  <si>
    <t>Impresora B/N 5.61</t>
  </si>
  <si>
    <t>Impresora B/N 5.62</t>
  </si>
  <si>
    <t>Impresora B/N 5.63</t>
  </si>
  <si>
    <t>Impresora B/N 5.71</t>
  </si>
  <si>
    <t>Impresora B/N 5.72</t>
  </si>
  <si>
    <t>Impresora B/N 5.73</t>
  </si>
  <si>
    <t>Impresora color 5.81</t>
  </si>
  <si>
    <t>Impresora color 5.82</t>
  </si>
  <si>
    <t>Impresora color 5.83</t>
  </si>
  <si>
    <t>Impresora multifuncional 5.91</t>
  </si>
  <si>
    <t>Impresora multifuncional 5.92</t>
  </si>
  <si>
    <t>Impresora multifuncional 5.93</t>
  </si>
  <si>
    <t>Impresora multifuncional 5.101</t>
  </si>
  <si>
    <t>Impresora multifuncional 5.102</t>
  </si>
  <si>
    <t>Impresora multifuncional 5.103</t>
  </si>
  <si>
    <t>Impresora multifuncional 5.111</t>
  </si>
  <si>
    <t>Impresora multifuncional 5.112</t>
  </si>
  <si>
    <t>Impresora multifuncional 5.113</t>
  </si>
  <si>
    <t>Impresora multifuncional B/N y color 5.121</t>
  </si>
  <si>
    <t>Impresora multifuncional B/N y color 5.122</t>
  </si>
  <si>
    <t>Impresora multifuncional B/N y color 5.123</t>
  </si>
  <si>
    <t>Escáner 5.131</t>
  </si>
  <si>
    <t>Escáner 5.132</t>
  </si>
  <si>
    <t>Escáner 5.133</t>
  </si>
  <si>
    <t>Escáner portátil 5.141</t>
  </si>
  <si>
    <t>Escáner portátil 5.142</t>
  </si>
  <si>
    <t>Escáner portátil 5.143</t>
  </si>
  <si>
    <t>Escáner 5.151</t>
  </si>
  <si>
    <t>Escáner 5.152</t>
  </si>
  <si>
    <t>Escáner 5.153</t>
  </si>
  <si>
    <t>Escáner 5.161</t>
  </si>
  <si>
    <t>Escáner 5.162</t>
  </si>
  <si>
    <t>Escáner 5.163</t>
  </si>
  <si>
    <t>Lector de código de barras 1D 5.171</t>
  </si>
  <si>
    <t>Lector de código de barras 1D 5.172</t>
  </si>
  <si>
    <t>Lector de código de barras 1D 5.173</t>
  </si>
  <si>
    <t>Lector de código de barras 2D 5.181</t>
  </si>
  <si>
    <t>Lector de código de barras 2D 5.182</t>
  </si>
  <si>
    <t>Lector de código de barras 2D 5.183</t>
  </si>
  <si>
    <t>Plotter Multifuncional Color 5.191</t>
  </si>
  <si>
    <t>Plotter Multifuncional Color 5.192</t>
  </si>
  <si>
    <t>Plotter Multifuncional Color 5.193</t>
  </si>
  <si>
    <t>Accesorios 5.1NA</t>
  </si>
  <si>
    <t>Kit de Mantenimiento  5.1NA</t>
  </si>
  <si>
    <t>Accesorios 5.2NA</t>
  </si>
  <si>
    <t>Accesorios 5.3NA</t>
  </si>
  <si>
    <t>Kit de mantenimiento 5.5NA</t>
  </si>
  <si>
    <t>Conectividad adicional 5.6NA</t>
  </si>
  <si>
    <t>Kit de Mantenimiento 5.6NA</t>
  </si>
  <si>
    <t>Bandeja adicional 5.6NA</t>
  </si>
  <si>
    <t>Bandeja adicional 5.7NA</t>
  </si>
  <si>
    <t>Conectividad adicional 5.7NA</t>
  </si>
  <si>
    <t>Kit de Mantenimiento 5.7NA</t>
  </si>
  <si>
    <t>Accesorio 5.7NA</t>
  </si>
  <si>
    <t>Conectividad adicional 5.8NA</t>
  </si>
  <si>
    <t>Bandejas adicionales 5.8NA</t>
  </si>
  <si>
    <t>Kit de Mantenimiento 5.8NA</t>
  </si>
  <si>
    <t>Conectividad adicional 5.9NA</t>
  </si>
  <si>
    <t>Bandeja adicional 5.9NA</t>
  </si>
  <si>
    <t>Kit de Mantenimiento 5.9NA</t>
  </si>
  <si>
    <t>Kit de mantenimientos 5.10NA</t>
  </si>
  <si>
    <t>Conectividad adicional 5.10NA</t>
  </si>
  <si>
    <t>Conectividad adicional 5.11NA</t>
  </si>
  <si>
    <t>Kit de mantenimiento 5.11NA</t>
  </si>
  <si>
    <t>Kit de mantenimiento 5.12NA</t>
  </si>
  <si>
    <t>Conectividad adicional 5.12NA</t>
  </si>
  <si>
    <t>Kit de mantenimiento 5.13NA</t>
  </si>
  <si>
    <t>Kit de mantenimiento 5.14NA</t>
  </si>
  <si>
    <t>Kit de mantenimiento 5.15NA</t>
  </si>
  <si>
    <t>Kit de mantenimiento 5.16NA</t>
  </si>
  <si>
    <t>Soporte o base 5.17NA</t>
  </si>
  <si>
    <t>Soporte o base 5.18NA</t>
  </si>
  <si>
    <t>Kit de mantenimiento 5.19NA</t>
  </si>
  <si>
    <t>Garantía extendida 5.1NA</t>
  </si>
  <si>
    <t>Garantía extendida 5.2NA</t>
  </si>
  <si>
    <t>Garantía extendida 5.3NA</t>
  </si>
  <si>
    <t>Garantía extendida 5.5NA</t>
  </si>
  <si>
    <t>Garantía extendida 5.6NA</t>
  </si>
  <si>
    <t>Garantía extendida 5.7NA</t>
  </si>
  <si>
    <t>Garantía extendida 5.8NA</t>
  </si>
  <si>
    <t>Garantía extendida 5.9NA</t>
  </si>
  <si>
    <t>Garantía extendida 5.10NA</t>
  </si>
  <si>
    <t>Garantía extendida 5.11NA</t>
  </si>
  <si>
    <t>Garantía extendida 5.12NA</t>
  </si>
  <si>
    <t>Garantía extendida 5.13NA</t>
  </si>
  <si>
    <t>Garantía extendida 5.14NA</t>
  </si>
  <si>
    <t>Garantía extendida 5.15NA</t>
  </si>
  <si>
    <t>Garantía extendida 5.16NA</t>
  </si>
  <si>
    <t>Garantía extendida 5.17NA</t>
  </si>
  <si>
    <t>Garantía extendida 5.18NA</t>
  </si>
  <si>
    <t>Garantía extendida 5.19NA</t>
  </si>
  <si>
    <t>Garantía anticipada 5.21</t>
  </si>
  <si>
    <t>Garantía anticipada 5.22</t>
  </si>
  <si>
    <t>Garantía anticipada 5.23</t>
  </si>
  <si>
    <t>Garantía anticipada 5.31</t>
  </si>
  <si>
    <t>Garantía anticipada 5.32</t>
  </si>
  <si>
    <t>Garantía anticipada 5.33</t>
  </si>
  <si>
    <t>Garantía anticipada 5.51</t>
  </si>
  <si>
    <t>Garantía anticipada 5.52</t>
  </si>
  <si>
    <t>Garantía anticipada 5.53</t>
  </si>
  <si>
    <t>Garantía anticipada 5.61</t>
  </si>
  <si>
    <t>Garantía anticipada 5.62</t>
  </si>
  <si>
    <t>Garantía anticipada 5.63</t>
  </si>
  <si>
    <t>Garantía anticipada 5.71</t>
  </si>
  <si>
    <t>Garantía anticipada 5.72</t>
  </si>
  <si>
    <t>Garantía anticipada 5.73</t>
  </si>
  <si>
    <t>Garantía anticipada 5.81</t>
  </si>
  <si>
    <t>Garantía anticipada 5.82</t>
  </si>
  <si>
    <t>Garantía anticipada 5.83</t>
  </si>
  <si>
    <t>Garantía anticipada 5.91</t>
  </si>
  <si>
    <t>Garantía anticipada 5.92</t>
  </si>
  <si>
    <t>Garantía anticipada 5.93</t>
  </si>
  <si>
    <t>Garantía anticipada 5.101</t>
  </si>
  <si>
    <t>Garantía anticipada 5.102</t>
  </si>
  <si>
    <t>Garantía anticipada 5.103</t>
  </si>
  <si>
    <t>Garantía anticipada 5.111</t>
  </si>
  <si>
    <t>Garantía anticipada 5.112</t>
  </si>
  <si>
    <t>Garantía anticipada 5.113</t>
  </si>
  <si>
    <t>Garantía anticipada 5.121</t>
  </si>
  <si>
    <t>Garantía anticipada 5.122</t>
  </si>
  <si>
    <t>Garantía anticipada 5.123</t>
  </si>
  <si>
    <t>Garantía anticipada 5.131</t>
  </si>
  <si>
    <t>Garantía anticipada 5.132</t>
  </si>
  <si>
    <t>Garantía anticipada 5.133</t>
  </si>
  <si>
    <t>Garantía anticipada 5.141</t>
  </si>
  <si>
    <t>Garantía anticipada 5.142</t>
  </si>
  <si>
    <t>Garantía anticipada 5.143</t>
  </si>
  <si>
    <t>Garantía anticipada 5.151</t>
  </si>
  <si>
    <t>Garantía anticipada 5.152</t>
  </si>
  <si>
    <t>Garantía anticipada 5.153</t>
  </si>
  <si>
    <t>Garantía anticipada 5.161</t>
  </si>
  <si>
    <t>Garantía anticipada 5.162</t>
  </si>
  <si>
    <t>Garantía anticipada 5.163</t>
  </si>
  <si>
    <t>Garantía anticipada 5.171</t>
  </si>
  <si>
    <t>Garantía anticipada 5.172</t>
  </si>
  <si>
    <t>Garantía anticipada 5.173</t>
  </si>
  <si>
    <t>Garantía anticipada 5.181</t>
  </si>
  <si>
    <t>Garantía anticipada 5.182</t>
  </si>
  <si>
    <t>Garantía anticipada 5.183</t>
  </si>
  <si>
    <t>Garantía anticipada 5.191</t>
  </si>
  <si>
    <t>Garantía anticipada 5.192</t>
  </si>
  <si>
    <t>Garantía anticipada 5.193</t>
  </si>
  <si>
    <t>Monitor Industrial 6.11</t>
  </si>
  <si>
    <t>Monitor Industrial 6.12</t>
  </si>
  <si>
    <t>Monitor Industrial 6.13</t>
  </si>
  <si>
    <t>Monitor Industrial 6.21</t>
  </si>
  <si>
    <t>Monitor Industrial 6.22</t>
  </si>
  <si>
    <t>Monitor Industrial 6.23</t>
  </si>
  <si>
    <t>Monitor Industrial 6.31</t>
  </si>
  <si>
    <t>Monitor Industrial 6.32</t>
  </si>
  <si>
    <t>Monitor Industrial 6.33</t>
  </si>
  <si>
    <t>Monitor Touchscreen 6.41</t>
  </si>
  <si>
    <t>Monitor Touchscreen 6.42</t>
  </si>
  <si>
    <t>Monitor Touchscreen 6.43</t>
  </si>
  <si>
    <t>Videoproyector 6.51</t>
  </si>
  <si>
    <t>Videoproyector 6.52</t>
  </si>
  <si>
    <t>Videoproyector 6.53</t>
  </si>
  <si>
    <t>Videoproyector 6.61</t>
  </si>
  <si>
    <t>Videoproyector 6.62</t>
  </si>
  <si>
    <t>Videoproyector 6.63</t>
  </si>
  <si>
    <t>Videoproyector 6.71</t>
  </si>
  <si>
    <t>Videoproyector 6.72</t>
  </si>
  <si>
    <t>Videoproyector 6.73</t>
  </si>
  <si>
    <t>Tablero interactivo y video proyector 6.81</t>
  </si>
  <si>
    <t>Tablero interactivo y video proyector 6.82</t>
  </si>
  <si>
    <t>Tablero interactivo y video proyector 6.83</t>
  </si>
  <si>
    <t>Garantía extendida 6.1NA</t>
  </si>
  <si>
    <t>Garantía extendida 6.2NA</t>
  </si>
  <si>
    <t>Garantía extendida 6.3NA</t>
  </si>
  <si>
    <t>Garantía extendida 6.4NA</t>
  </si>
  <si>
    <t>Garantía extendida 6.5NA</t>
  </si>
  <si>
    <t>Garantía extendida 6.6NA</t>
  </si>
  <si>
    <t>Garantía extendida 6.7NA</t>
  </si>
  <si>
    <t>Garantía extendida 6.8NA</t>
  </si>
  <si>
    <t>Garantía anticipada 6.11</t>
  </si>
  <si>
    <t>Garantía anticipada 6.12</t>
  </si>
  <si>
    <t>Garantía anticipada 6.13</t>
  </si>
  <si>
    <t>Garantía anticipada 6.21</t>
  </si>
  <si>
    <t>Garantía anticipada 6.22</t>
  </si>
  <si>
    <t>Garantía anticipada 6.23</t>
  </si>
  <si>
    <t>Garantía anticipada 6.31</t>
  </si>
  <si>
    <t>Garantía anticipada 6.32</t>
  </si>
  <si>
    <t>Garantía anticipada 6.33</t>
  </si>
  <si>
    <t>Garantía anticipada 6.41</t>
  </si>
  <si>
    <t>Garantía anticipada 6.42</t>
  </si>
  <si>
    <t>Garantía anticipada 6.43</t>
  </si>
  <si>
    <t>Garantía anticipada 6.51</t>
  </si>
  <si>
    <t>Garantía anticipada 6.52</t>
  </si>
  <si>
    <t>Garantía anticipada 6.53</t>
  </si>
  <si>
    <t>Garantía anticipada 6.61</t>
  </si>
  <si>
    <t>Garantía anticipada 6.62</t>
  </si>
  <si>
    <t>Garantía anticipada 6.63</t>
  </si>
  <si>
    <t>Garantía anticipada 6.71</t>
  </si>
  <si>
    <t>Garantía anticipada 6.72</t>
  </si>
  <si>
    <t>Garantía anticipada 6.73</t>
  </si>
  <si>
    <t>Garantía anticipada 6.81</t>
  </si>
  <si>
    <t>Garantía anticipada 6.82</t>
  </si>
  <si>
    <t>Garantía anticipada 6.83</t>
  </si>
  <si>
    <t>Soporte para montaje item 6.1NA</t>
  </si>
  <si>
    <t>Soporte para montaje item 6.2NA</t>
  </si>
  <si>
    <t>Soporte para montaje item 6.3NA</t>
  </si>
  <si>
    <t>Soporte para montaje item 6.5NA</t>
  </si>
  <si>
    <t>Soporte para montaje item 6.6NA</t>
  </si>
  <si>
    <t>Soporte para montaje item 6.7NA</t>
  </si>
  <si>
    <t>Soporte para montaje item 6.8NA</t>
  </si>
  <si>
    <t>All In One 1.12</t>
  </si>
  <si>
    <t>Garantía extendida 1.12</t>
  </si>
  <si>
    <t>Memoria RAM 1.12</t>
  </si>
  <si>
    <t>Tarjeta de video 1.12</t>
  </si>
  <si>
    <t>Portátil 3.9</t>
  </si>
  <si>
    <t>Sistema Operativo 3.9</t>
  </si>
  <si>
    <t>Garantía extendida 3.9</t>
  </si>
  <si>
    <t>Garantía anticipada 3.9</t>
  </si>
  <si>
    <t>Garantía anticipada de la batería y adaptador 3.9</t>
  </si>
  <si>
    <t>Portátil tipo estación de trabajo 3.10</t>
  </si>
  <si>
    <t>Garantía anticipada 3.10</t>
  </si>
  <si>
    <t>Garantía anticipada de la batería y adaptador 3.10</t>
  </si>
  <si>
    <t>Memoria RAM 3.10</t>
  </si>
  <si>
    <t>Tarjeta de video 3.10</t>
  </si>
  <si>
    <t>Garantía extendida 3.10</t>
  </si>
  <si>
    <t>Tableta grande 4.4</t>
  </si>
  <si>
    <t>Garantía anticipada 4.4</t>
  </si>
  <si>
    <t>Garantía anticipada de la batería y adaptador 4.4</t>
  </si>
  <si>
    <t>Garantía extendida 4.4</t>
  </si>
  <si>
    <t>Plotter 5.20</t>
  </si>
  <si>
    <t>Kit de Mantenimiento 5.20</t>
  </si>
  <si>
    <t>Garantía anticipada 5.20</t>
  </si>
  <si>
    <t>Garantía extendida 5.20</t>
  </si>
  <si>
    <t>All In One 1.121</t>
  </si>
  <si>
    <t>All In One 1.122</t>
  </si>
  <si>
    <t>All In One 1.123</t>
  </si>
  <si>
    <t>Garantía anticipada 1.121</t>
  </si>
  <si>
    <t>Garantía anticipada 1.122</t>
  </si>
  <si>
    <t>Garantía anticipada 1.123</t>
  </si>
  <si>
    <t>Garantía extendida 1.12NA</t>
  </si>
  <si>
    <t>Memoria RAM 1.12NA</t>
  </si>
  <si>
    <t>Tarjeta de video 1.12NA</t>
  </si>
  <si>
    <t>Portátil 3.91</t>
  </si>
  <si>
    <t>Portátil 3.92</t>
  </si>
  <si>
    <t>Portátil 3.93</t>
  </si>
  <si>
    <t>Sistema Operativo 3.9NA</t>
  </si>
  <si>
    <t>Garantía extendida 3.9NA</t>
  </si>
  <si>
    <t>Garantía anticipada 3.91</t>
  </si>
  <si>
    <t>Garantía anticipada 3.92</t>
  </si>
  <si>
    <t>Garantía anticipada 3.93</t>
  </si>
  <si>
    <t>Garantía anticipada de la batería y adaptador 3.91</t>
  </si>
  <si>
    <t>Garantía anticipada de la batería y adaptador 3.92</t>
  </si>
  <si>
    <t>Garantía anticipada de la batería y adaptador 3.93</t>
  </si>
  <si>
    <t>Portátil tipo estación de trabajo 3.101</t>
  </si>
  <si>
    <t>Portátil tipo estación de trabajo 3.102</t>
  </si>
  <si>
    <t>Portátil tipo estación de trabajo 3.103</t>
  </si>
  <si>
    <t>Garantía anticipada 3.101</t>
  </si>
  <si>
    <t>Garantía anticipada 3.102</t>
  </si>
  <si>
    <t>Garantía anticipada 3.103</t>
  </si>
  <si>
    <t>Garantía anticipada de la batería y adaptador 3.101</t>
  </si>
  <si>
    <t>Garantía anticipada de la batería y adaptador 3.102</t>
  </si>
  <si>
    <t>Garantía anticipada de la batería y adaptador 3.103</t>
  </si>
  <si>
    <t>Memoria RAM 3.10NA</t>
  </si>
  <si>
    <t>Tarjeta de video 3.10NA</t>
  </si>
  <si>
    <t>Garantía extendida 3.10NA</t>
  </si>
  <si>
    <t>Tableta grande 4.41</t>
  </si>
  <si>
    <t>Tableta grande 4.42</t>
  </si>
  <si>
    <t>Tableta grande 4.43</t>
  </si>
  <si>
    <t>Garantía anticipada 4.41</t>
  </si>
  <si>
    <t>Garantía anticipada 4.42</t>
  </si>
  <si>
    <t>Garantía anticipada 4.43</t>
  </si>
  <si>
    <t>Garantía anticipada de la batería y adaptador 4.41</t>
  </si>
  <si>
    <t>Garantía anticipada de la batería y adaptador 4.42</t>
  </si>
  <si>
    <t>Garantía anticipada de la batería y adaptador 4.43</t>
  </si>
  <si>
    <t>Garantía extendida 4.4NA</t>
  </si>
  <si>
    <t>Plotter 5.201</t>
  </si>
  <si>
    <t>Plotter 5.202</t>
  </si>
  <si>
    <t>Plotter 5.203</t>
  </si>
  <si>
    <t>Kit de Mantenimiento 5.20NA</t>
  </si>
  <si>
    <t>Garantía anticipada 5.201</t>
  </si>
  <si>
    <t>Garantía anticipada 5.202</t>
  </si>
  <si>
    <t>Garantía anticipada 5.203</t>
  </si>
  <si>
    <t>Garantía extendida 5.20NA</t>
  </si>
  <si>
    <t>Sumimas S.A.S.S1_ETP_67</t>
  </si>
  <si>
    <t>S1_ETP_67</t>
  </si>
  <si>
    <t>Sumimas S.A.S.S1_ETP_68</t>
  </si>
  <si>
    <t>S1_ETP_68</t>
  </si>
  <si>
    <t>Sumimas S.A.S.S1_ETP_69</t>
  </si>
  <si>
    <t>S1_ETP_69</t>
  </si>
  <si>
    <t>Sumimas S.A.S.S1_Servicio_70</t>
  </si>
  <si>
    <t>S1_Servicio_70</t>
  </si>
  <si>
    <t>Sumimas S.A.S.S1_Servicio_71</t>
  </si>
  <si>
    <t>S1_Servicio_71</t>
  </si>
  <si>
    <t>Sumimas S.A.S.S1_Servicio_72</t>
  </si>
  <si>
    <t>S1_Servicio_72</t>
  </si>
  <si>
    <t>Sumimas S.A.S.S1_Servicio_73</t>
  </si>
  <si>
    <t>S1_Servicio_73</t>
  </si>
  <si>
    <t>Sumimas S.A.S.S1_Servicio_74</t>
  </si>
  <si>
    <t>S1_Servicio_74</t>
  </si>
  <si>
    <t>Sumimas S.A.S.S1_ETP (accesorio)_75</t>
  </si>
  <si>
    <t>S1_ETP (accesorio)_75</t>
  </si>
  <si>
    <t>Sumimas S.A.S.S1_ETP (accesorio)_76</t>
  </si>
  <si>
    <t>S1_ETP (accesorio)_76</t>
  </si>
  <si>
    <t>Nex computer S.A.S1_ETP_67</t>
  </si>
  <si>
    <t>Nex computer S.A.S1_ETP_68</t>
  </si>
  <si>
    <t>Nex computer S.A.S1_ETP_69</t>
  </si>
  <si>
    <t>Nex computer S.A.S1_Servicio_70</t>
  </si>
  <si>
    <t>Nex computer S.A.S1_Servicio_71</t>
  </si>
  <si>
    <t>Nex computer S.A.S1_Servicio_72</t>
  </si>
  <si>
    <t>Nex computer S.A.S1_Servicio_73</t>
  </si>
  <si>
    <t>Nex computer S.A.S1_Servicio_74</t>
  </si>
  <si>
    <t>Nex computer S.A.S1_ETP (accesorio)_75</t>
  </si>
  <si>
    <t>Nex computer S.A.S1_ETP (accesorio)_76</t>
  </si>
  <si>
    <t>Selcom ingeniería S.A.S.S1_ETP_67</t>
  </si>
  <si>
    <t>Selcom ingeniería S.A.S.S1_ETP_68</t>
  </si>
  <si>
    <t>Selcom ingeniería S.A.S.S1_ETP_69</t>
  </si>
  <si>
    <t>Selcom ingeniería S.A.S.S1_Servicio_70</t>
  </si>
  <si>
    <t>Selcom ingeniería S.A.S.S1_Servicio_71</t>
  </si>
  <si>
    <t>Selcom ingeniería S.A.S.S1_Servicio_72</t>
  </si>
  <si>
    <t>Selcom ingeniería S.A.S.S1_Servicio_73</t>
  </si>
  <si>
    <t>Selcom ingeniería S.A.S.S1_Servicio_74</t>
  </si>
  <si>
    <t>Selcom ingeniería S.A.S.S1_ETP (accesorio)_75</t>
  </si>
  <si>
    <t>Selcom ingeniería S.A.S.S1_ETP (accesorio)_76</t>
  </si>
  <si>
    <t>Sistetronics ltda.S1_ETP_67</t>
  </si>
  <si>
    <t>Sistetronics ltda.S1_ETP_68</t>
  </si>
  <si>
    <t>Sistetronics ltda.S1_ETP_69</t>
  </si>
  <si>
    <t>Sistetronics ltda.S1_Servicio_70</t>
  </si>
  <si>
    <t>Sistetronics ltda.S1_Servicio_71</t>
  </si>
  <si>
    <t>Sistetronics ltda.S1_Servicio_72</t>
  </si>
  <si>
    <t>Sistetronics ltda.S1_Servicio_73</t>
  </si>
  <si>
    <t>Sistetronics ltda.S1_Servicio_74</t>
  </si>
  <si>
    <t>Sistetronics ltda.S1_ETP (accesorio)_75</t>
  </si>
  <si>
    <t>Sistetronics ltda.S1_ETP (accesorio)_76</t>
  </si>
  <si>
    <t>I 3NET S.A.S.S1_ETP_67</t>
  </si>
  <si>
    <t>I 3NET S.A.S.S1_ETP_68</t>
  </si>
  <si>
    <t>I 3NET S.A.S.S1_ETP_69</t>
  </si>
  <si>
    <t>I 3NET S.A.S.S1_Servicio_70</t>
  </si>
  <si>
    <t>I 3NET S.A.S.S1_Servicio_71</t>
  </si>
  <si>
    <t>I 3NET S.A.S.S1_Servicio_72</t>
  </si>
  <si>
    <t>I 3NET S.A.S.S1_Servicio_73</t>
  </si>
  <si>
    <t>I 3NET S.A.S.S1_Servicio_74</t>
  </si>
  <si>
    <t>I 3NET S.A.S.S1_ETP (accesorio)_75</t>
  </si>
  <si>
    <t>I 3NET S.A.S.S1_ETP (accesorio)_76</t>
  </si>
  <si>
    <t>Key Market S.A.S.S1_ETP_67</t>
  </si>
  <si>
    <t>Key Market S.A.S.S1_ETP_68</t>
  </si>
  <si>
    <t>Key Market S.A.S.S1_ETP_69</t>
  </si>
  <si>
    <t>Key Market S.A.S.S1_Servicio_70</t>
  </si>
  <si>
    <t>Key Market S.A.S.S1_Servicio_71</t>
  </si>
  <si>
    <t>Key Market S.A.S.S1_Servicio_72</t>
  </si>
  <si>
    <t>Key Market S.A.S.S1_Servicio_73</t>
  </si>
  <si>
    <t>Key Market S.A.S.S1_Servicio_74</t>
  </si>
  <si>
    <t>Key Market S.A.S.S1_ETP (accesorio)_75</t>
  </si>
  <si>
    <t>Key Market S.A.S.S1_ETP (accesorio)_76</t>
  </si>
  <si>
    <t>Soluciones Activas S.A.S1_ETP_67</t>
  </si>
  <si>
    <t>Soluciones Activas S.A.S1_ETP_68</t>
  </si>
  <si>
    <t>Soluciones Activas S.A.S1_ETP_69</t>
  </si>
  <si>
    <t>Soluciones Activas S.A.S1_Servicio_70</t>
  </si>
  <si>
    <t>Soluciones Activas S.A.S1_Servicio_71</t>
  </si>
  <si>
    <t>Soluciones Activas S.A.S1_Servicio_72</t>
  </si>
  <si>
    <t>Soluciones Activas S.A.S1_Servicio_73</t>
  </si>
  <si>
    <t>Soluciones Activas S.A.S1_Servicio_74</t>
  </si>
  <si>
    <t>Soluciones Activas S.A.S1_ETP (accesorio)_75</t>
  </si>
  <si>
    <t>Soluciones Activas S.A.S1_ETP (accesorio)_76</t>
  </si>
  <si>
    <t>Pear Solutions S.A.S.S1_ETP_67</t>
  </si>
  <si>
    <t>Pear Solutions S.A.S.S1_ETP_68</t>
  </si>
  <si>
    <t>Pear Solutions S.A.S.S1_ETP_69</t>
  </si>
  <si>
    <t>Pear Solutions S.A.S.S1_Servicio_70</t>
  </si>
  <si>
    <t>Pear Solutions S.A.S.S1_Servicio_71</t>
  </si>
  <si>
    <t>Pear Solutions S.A.S.S1_Servicio_72</t>
  </si>
  <si>
    <t>Pear Solutions S.A.S.S1_Servicio_73</t>
  </si>
  <si>
    <t>Pear Solutions S.A.S.S1_Servicio_74</t>
  </si>
  <si>
    <t>Pear Solutions S.A.S.S1_ETP (accesorio)_75</t>
  </si>
  <si>
    <t>Pear Solutions S.A.S.S1_ETP (accesorio)_76</t>
  </si>
  <si>
    <t>Computel System S.A.S.S1_ETP_67</t>
  </si>
  <si>
    <t>Computel System S.A.S.S1_ETP_68</t>
  </si>
  <si>
    <t>Computel System S.A.S.S1_ETP_69</t>
  </si>
  <si>
    <t>Computel System S.A.S.S1_Servicio_70</t>
  </si>
  <si>
    <t>Computel System S.A.S.S1_Servicio_71</t>
  </si>
  <si>
    <t>Computel System S.A.S.S1_Servicio_72</t>
  </si>
  <si>
    <t>Computel System S.A.S.S1_Servicio_73</t>
  </si>
  <si>
    <t>Computel System S.A.S.S1_Servicio_74</t>
  </si>
  <si>
    <t>Computel System S.A.S.S1_ETP (accesorio)_75</t>
  </si>
  <si>
    <t>Computel System S.A.S.S1_ETP (accesorio)_76</t>
  </si>
  <si>
    <t>Microhard S.A.S.S1_ETP_67</t>
  </si>
  <si>
    <t>Microhard S.A.S.S1_ETP_68</t>
  </si>
  <si>
    <t>Microhard S.A.S.S1_ETP_69</t>
  </si>
  <si>
    <t>Microhard S.A.S.S1_Servicio_70</t>
  </si>
  <si>
    <t>Microhard S.A.S.S1_Servicio_71</t>
  </si>
  <si>
    <t>Microhard S.A.S.S1_Servicio_72</t>
  </si>
  <si>
    <t>Microhard S.A.S.S1_Servicio_73</t>
  </si>
  <si>
    <t>Microhard S.A.S.S1_Servicio_74</t>
  </si>
  <si>
    <t>Microhard S.A.S.S1_ETP (accesorio)_75</t>
  </si>
  <si>
    <t>Microhard S.A.S.S1_ETP (accesorio)_76</t>
  </si>
  <si>
    <t>Oficom.co Ltda.S1_ETP_67</t>
  </si>
  <si>
    <t>Oficom.co Ltda.S1_ETP_68</t>
  </si>
  <si>
    <t>Oficom.co Ltda.S1_ETP_69</t>
  </si>
  <si>
    <t>Oficom.co Ltda.S1_Servicio_70</t>
  </si>
  <si>
    <t>Oficom.co Ltda.S1_Servicio_71</t>
  </si>
  <si>
    <t>Oficom.co Ltda.S1_Servicio_72</t>
  </si>
  <si>
    <t>Oficom.co Ltda.S1_Servicio_73</t>
  </si>
  <si>
    <t>Oficom.co Ltda.S1_Servicio_74</t>
  </si>
  <si>
    <t>Oficom.co Ltda.S1_ETP (accesorio)_75</t>
  </si>
  <si>
    <t>Oficom.co Ltda.S1_ETP (accesorio)_76</t>
  </si>
  <si>
    <t>Uniples S.A.S1_ETP_67</t>
  </si>
  <si>
    <t>Uniples S.A.S1_ETP_68</t>
  </si>
  <si>
    <t>Uniples S.A.S1_ETP_69</t>
  </si>
  <si>
    <t>Uniples S.A.S1_Servicio_70</t>
  </si>
  <si>
    <t>Uniples S.A.S1_Servicio_71</t>
  </si>
  <si>
    <t>Uniples S.A.S1_Servicio_72</t>
  </si>
  <si>
    <t>Uniples S.A.S1_Servicio_73</t>
  </si>
  <si>
    <t>Uniples S.A.S1_Servicio_74</t>
  </si>
  <si>
    <t>Uniples S.A.S1_ETP (accesorio)_75</t>
  </si>
  <si>
    <t>Uniples S.A.S1_ETP (accesorio)_76</t>
  </si>
  <si>
    <t>Computer Center S.A.S.S1_ETP_67</t>
  </si>
  <si>
    <t>Computer Center S.A.S.S1_ETP_68</t>
  </si>
  <si>
    <t>Computer Center S.A.S.S1_ETP_69</t>
  </si>
  <si>
    <t>Computer Center S.A.S.S1_Servicio_70</t>
  </si>
  <si>
    <t>Computer Center S.A.S.S1_Servicio_71</t>
  </si>
  <si>
    <t>Computer Center S.A.S.S1_Servicio_72</t>
  </si>
  <si>
    <t>Computer Center S.A.S.S1_Servicio_73</t>
  </si>
  <si>
    <t>Computer Center S.A.S.S1_Servicio_74</t>
  </si>
  <si>
    <t>Computer Center S.A.S.S1_ETP (accesorio)_75</t>
  </si>
  <si>
    <t>Computer Center S.A.S.S1_ETP (accesorio)_76</t>
  </si>
  <si>
    <t>AconpiExpress S.A.S.S1_ETP_67</t>
  </si>
  <si>
    <t>AconpiExpress S.A.S.S1_ETP_68</t>
  </si>
  <si>
    <t>AconpiExpress S.A.S.S1_ETP_69</t>
  </si>
  <si>
    <t>AconpiExpress S.A.S.S1_Servicio_70</t>
  </si>
  <si>
    <t>AconpiExpress S.A.S.S1_Servicio_71</t>
  </si>
  <si>
    <t>AconpiExpress S.A.S.S1_Servicio_72</t>
  </si>
  <si>
    <t>AconpiExpress S.A.S.S1_Servicio_73</t>
  </si>
  <si>
    <t>AconpiExpress S.A.S.S1_Servicio_74</t>
  </si>
  <si>
    <t>AconpiExpress S.A.S.S1_ETP (accesorio)_75</t>
  </si>
  <si>
    <t>AconpiExpress S.A.S.S1_ETP (accesorio)_76</t>
  </si>
  <si>
    <t>Compufácil S.A.S.S1_ETP_67</t>
  </si>
  <si>
    <t>Compufácil S.A.S.S1_ETP_68</t>
  </si>
  <si>
    <t>Compufácil S.A.S.S1_ETP_69</t>
  </si>
  <si>
    <t>Compufácil S.A.S.S1_Servicio_70</t>
  </si>
  <si>
    <t>Compufácil S.A.S.S1_Servicio_71</t>
  </si>
  <si>
    <t>Compufácil S.A.S.S1_Servicio_72</t>
  </si>
  <si>
    <t>Compufácil S.A.S.S1_Servicio_73</t>
  </si>
  <si>
    <t>Compufácil S.A.S.S1_Servicio_74</t>
  </si>
  <si>
    <t>Compufácil S.A.S.S1_ETP (accesorio)_75</t>
  </si>
  <si>
    <t>Compufácil S.A.S.S1_ETP (accesorio)_76</t>
  </si>
  <si>
    <t>Redcomputo Ltda.S1_ETP_67</t>
  </si>
  <si>
    <t>Redcomputo Ltda.S1_ETP_68</t>
  </si>
  <si>
    <t>Redcomputo Ltda.S1_ETP_69</t>
  </si>
  <si>
    <t>Redcomputo Ltda.S1_Servicio_70</t>
  </si>
  <si>
    <t>Redcomputo Ltda.S1_Servicio_71</t>
  </si>
  <si>
    <t>Redcomputo Ltda.S1_Servicio_72</t>
  </si>
  <si>
    <t>Redcomputo Ltda.S1_Servicio_73</t>
  </si>
  <si>
    <t>Redcomputo Ltda.S1_Servicio_74</t>
  </si>
  <si>
    <t>Redcomputo Ltda.S1_ETP (accesorio)_75</t>
  </si>
  <si>
    <t>Redcomputo Ltda.S1_ETP (accesorio)_76</t>
  </si>
  <si>
    <t>Colombiana de Software y Hardware Colsof S.A.S1_ETP_67</t>
  </si>
  <si>
    <t>Colombiana de Software y Hardware Colsof S.A.S1_ETP_68</t>
  </si>
  <si>
    <t>Colombiana de Software y Hardware Colsof S.A.S1_ETP_69</t>
  </si>
  <si>
    <t>Colombiana de Software y Hardware Colsof S.A.S1_Servicio_70</t>
  </si>
  <si>
    <t>Colombiana de Software y Hardware Colsof S.A.S1_Servicio_71</t>
  </si>
  <si>
    <t>Colombiana de Software y Hardware Colsof S.A.S1_Servicio_72</t>
  </si>
  <si>
    <t>Colombiana de Software y Hardware Colsof S.A.S1_Servicio_73</t>
  </si>
  <si>
    <t>Colombiana de Software y Hardware Colsof S.A.S1_Servicio_74</t>
  </si>
  <si>
    <t>Colombiana de Software y Hardware Colsof S.A.S1_ETP (accesorio)_75</t>
  </si>
  <si>
    <t>Colombiana de Software y Hardware Colsof S.A.S1_ETP (accesorio)_76</t>
  </si>
  <si>
    <t>P&amp;P Systems Colombia S.A.S.S1_ETP_67</t>
  </si>
  <si>
    <t>P&amp;P Systems Colombia S.A.S.S1_ETP_68</t>
  </si>
  <si>
    <t>P&amp;P Systems Colombia S.A.S.S1_ETP_69</t>
  </si>
  <si>
    <t>P&amp;P Systems Colombia S.A.S.S1_Servicio_70</t>
  </si>
  <si>
    <t>P&amp;P Systems Colombia S.A.S.S1_Servicio_71</t>
  </si>
  <si>
    <t>P&amp;P Systems Colombia S.A.S.S1_Servicio_72</t>
  </si>
  <si>
    <t>P&amp;P Systems Colombia S.A.S.S1_Servicio_73</t>
  </si>
  <si>
    <t>P&amp;P Systems Colombia S.A.S.S1_Servicio_74</t>
  </si>
  <si>
    <t>P&amp;P Systems Colombia S.A.S.S1_ETP (accesorio)_75</t>
  </si>
  <si>
    <t>P&amp;P Systems Colombia S.A.S.S1_ETP (accesorio)_76</t>
  </si>
  <si>
    <t>S.O.S. Soluciones de oficina &amp; Suministros S.A.S.S1_ETP_67</t>
  </si>
  <si>
    <t>S.O.S. Soluciones de oficina &amp; Suministros S.A.S.S1_ETP_68</t>
  </si>
  <si>
    <t>S.O.S. Soluciones de oficina &amp; Suministros S.A.S.S1_ETP_69</t>
  </si>
  <si>
    <t>S.O.S. Soluciones de oficina &amp; Suministros S.A.S.S1_Servicio_70</t>
  </si>
  <si>
    <t>S.O.S. Soluciones de oficina &amp; Suministros S.A.S.S1_Servicio_71</t>
  </si>
  <si>
    <t>S.O.S. Soluciones de oficina &amp; Suministros S.A.S.S1_Servicio_72</t>
  </si>
  <si>
    <t>S.O.S. Soluciones de oficina &amp; Suministros S.A.S.S1_Servicio_73</t>
  </si>
  <si>
    <t>S.O.S. Soluciones de oficina &amp; Suministros S.A.S.S1_Servicio_74</t>
  </si>
  <si>
    <t>S.O.S. Soluciones de oficina &amp; Suministros S.A.S.S1_ETP (accesorio)_75</t>
  </si>
  <si>
    <t>S.O.S. Soluciones de oficina &amp; Suministros S.A.S.S1_ETP (accesorio)_76</t>
  </si>
  <si>
    <t>Micronet S.A.S.S1_ETP_67</t>
  </si>
  <si>
    <t>Micronet S.A.S.S1_ETP_68</t>
  </si>
  <si>
    <t>Micronet S.A.S.S1_ETP_69</t>
  </si>
  <si>
    <t>Micronet S.A.S.S1_Servicio_70</t>
  </si>
  <si>
    <t>Micronet S.A.S.S1_Servicio_71</t>
  </si>
  <si>
    <t>Micronet S.A.S.S1_Servicio_72</t>
  </si>
  <si>
    <t>Micronet S.A.S.S1_Servicio_73</t>
  </si>
  <si>
    <t>Micronet S.A.S.S1_Servicio_74</t>
  </si>
  <si>
    <t>Micronet S.A.S.S1_ETP (accesorio)_75</t>
  </si>
  <si>
    <t>Micronet S.A.S.S1_ETP (accesorio)_76</t>
  </si>
  <si>
    <t>Savera S.A.S.S1_ETP_67</t>
  </si>
  <si>
    <t>Savera S.A.S.S1_ETP_68</t>
  </si>
  <si>
    <t>Savera S.A.S.S1_ETP_69</t>
  </si>
  <si>
    <t>Savera S.A.S.S1_Servicio_70</t>
  </si>
  <si>
    <t>Savera S.A.S.S1_Servicio_71</t>
  </si>
  <si>
    <t>Savera S.A.S.S1_Servicio_72</t>
  </si>
  <si>
    <t>Savera S.A.S.S1_Servicio_73</t>
  </si>
  <si>
    <t>Savera S.A.S.S1_Servicio_74</t>
  </si>
  <si>
    <t>Savera S.A.S.S1_ETP (accesorio)_75</t>
  </si>
  <si>
    <t>Savera S.A.S.S1_ETP (accesorio)_76</t>
  </si>
  <si>
    <t>Origin IT S.A.S.S1_ETP_67</t>
  </si>
  <si>
    <t>Origin IT S.A.S.S1_ETP_68</t>
  </si>
  <si>
    <t>Origin IT S.A.S.S1_ETP_69</t>
  </si>
  <si>
    <t>Origin IT S.A.S.S1_Servicio_70</t>
  </si>
  <si>
    <t>Origin IT S.A.S.S1_Servicio_71</t>
  </si>
  <si>
    <t>Origin IT S.A.S.S1_Servicio_72</t>
  </si>
  <si>
    <t>Origin IT S.A.S.S1_Servicio_73</t>
  </si>
  <si>
    <t>Origin IT S.A.S.S1_Servicio_74</t>
  </si>
  <si>
    <t>Origin IT S.A.S.S1_ETP (accesorio)_75</t>
  </si>
  <si>
    <t>Origin IT S.A.S.S1_ETP (accesorio)_76</t>
  </si>
  <si>
    <t>UT CCE TecnológicoS1_ETP_67</t>
  </si>
  <si>
    <t>UT CCE TecnológicoS1_ETP_68</t>
  </si>
  <si>
    <t>UT CCE TecnológicoS1_ETP_69</t>
  </si>
  <si>
    <t>UT CCE TecnológicoS1_Servicio_70</t>
  </si>
  <si>
    <t>UT CCE TecnológicoS1_Servicio_71</t>
  </si>
  <si>
    <t>UT CCE TecnológicoS1_Servicio_72</t>
  </si>
  <si>
    <t>UT CCE TecnológicoS1_Servicio_73</t>
  </si>
  <si>
    <t>UT CCE TecnológicoS1_Servicio_74</t>
  </si>
  <si>
    <t>UT CCE TecnológicoS1_ETP (accesorio)_75</t>
  </si>
  <si>
    <t>UT CCE TecnológicoS1_ETP (accesorio)_76</t>
  </si>
  <si>
    <t>Prointech Colombia S.A.S.S1_ETP_67</t>
  </si>
  <si>
    <t>Prointech Colombia S.A.S.S1_ETP_68</t>
  </si>
  <si>
    <t>Prointech Colombia S.A.S.S1_ETP_69</t>
  </si>
  <si>
    <t>Prointech Colombia S.A.S.S1_Servicio_70</t>
  </si>
  <si>
    <t>Prointech Colombia S.A.S.S1_Servicio_71</t>
  </si>
  <si>
    <t>Prointech Colombia S.A.S.S1_Servicio_72</t>
  </si>
  <si>
    <t>Prointech Colombia S.A.S.S1_Servicio_73</t>
  </si>
  <si>
    <t>Prointech Colombia S.A.S.S1_Servicio_74</t>
  </si>
  <si>
    <t>Prointech Colombia S.A.S.S1_ETP (accesorio)_75</t>
  </si>
  <si>
    <t>Prointech Colombia S.A.S.S1_ETP (accesorio)_76</t>
  </si>
  <si>
    <t>Controles Empresariales Ltda.S1_ETP_67</t>
  </si>
  <si>
    <t>Controles Empresariales Ltda.S1_ETP_68</t>
  </si>
  <si>
    <t>Controles Empresariales Ltda.S1_ETP_69</t>
  </si>
  <si>
    <t>Controles Empresariales Ltda.S1_Servicio_70</t>
  </si>
  <si>
    <t>Controles Empresariales Ltda.S1_Servicio_71</t>
  </si>
  <si>
    <t>Controles Empresariales Ltda.S1_Servicio_72</t>
  </si>
  <si>
    <t>Controles Empresariales Ltda.S1_Servicio_73</t>
  </si>
  <si>
    <t>Controles Empresariales Ltda.S1_Servicio_74</t>
  </si>
  <si>
    <t>Controles Empresariales Ltda.S1_ETP (accesorio)_75</t>
  </si>
  <si>
    <t>Controles Empresariales Ltda.S1_ETP (accesorio)_76</t>
  </si>
  <si>
    <t>Sumimas S.A.S.S3_ETP_46</t>
  </si>
  <si>
    <t>S3_ETP_46</t>
  </si>
  <si>
    <t>Sumimas S.A.S.S3_ETP_47</t>
  </si>
  <si>
    <t>S3_ETP_47</t>
  </si>
  <si>
    <t>Sumimas S.A.S.S3_ETP_48</t>
  </si>
  <si>
    <t>S3_ETP_48</t>
  </si>
  <si>
    <t>Sumimas S.A.S.S3_ETP (accesorio)_49</t>
  </si>
  <si>
    <t>S3_ETP (accesorio)_49</t>
  </si>
  <si>
    <t>Sumimas S.A.S.S3_Servicio_50</t>
  </si>
  <si>
    <t>S3_Servicio_50</t>
  </si>
  <si>
    <t>Sumimas S.A.S.S3_Servicio_51</t>
  </si>
  <si>
    <t>S3_Servicio_51</t>
  </si>
  <si>
    <t>Sumimas S.A.S.S3_Servicio_52</t>
  </si>
  <si>
    <t>S3_Servicio_52</t>
  </si>
  <si>
    <t>Sumimas S.A.S.S3_Servicio_53</t>
  </si>
  <si>
    <t>S3_Servicio_53</t>
  </si>
  <si>
    <t>Sumimas S.A.S.S3_Servicio_54</t>
  </si>
  <si>
    <t>S3_Servicio_54</t>
  </si>
  <si>
    <t>Sumimas S.A.S.S3_Servicio_55</t>
  </si>
  <si>
    <t>S3_Servicio_55</t>
  </si>
  <si>
    <t>Sumimas S.A.S.S3_Servicio_56</t>
  </si>
  <si>
    <t>S3_Servicio_56</t>
  </si>
  <si>
    <t>Sumimas S.A.S.S3_Servicio_57</t>
  </si>
  <si>
    <t>S3_Servicio_57</t>
  </si>
  <si>
    <t>Sistetronics ltda.S3_ETP_46</t>
  </si>
  <si>
    <t>Sistetronics ltda.S3_ETP_47</t>
  </si>
  <si>
    <t>Sistetronics ltda.S3_ETP_48</t>
  </si>
  <si>
    <t>Sistetronics ltda.S3_ETP (accesorio)_49</t>
  </si>
  <si>
    <t>Sistetronics ltda.S3_Servicio_50</t>
  </si>
  <si>
    <t>Sistetronics ltda.S3_Servicio_51</t>
  </si>
  <si>
    <t>Sistetronics ltda.S3_Servicio_52</t>
  </si>
  <si>
    <t>Sistetronics ltda.S3_Servicio_53</t>
  </si>
  <si>
    <t>Sistetronics ltda.S3_Servicio_54</t>
  </si>
  <si>
    <t>Sistetronics ltda.S3_Servicio_55</t>
  </si>
  <si>
    <t>Sistetronics ltda.S3_Servicio_56</t>
  </si>
  <si>
    <t>Sistetronics ltda.S3_Servicio_57</t>
  </si>
  <si>
    <t>Colombiana de Software y Hardware Colsof S.A.S3_ETP_46</t>
  </si>
  <si>
    <t>Colombiana de Software y Hardware Colsof S.A.S3_ETP_47</t>
  </si>
  <si>
    <t>Colombiana de Software y Hardware Colsof S.A.S3_ETP_48</t>
  </si>
  <si>
    <t>Colombiana de Software y Hardware Colsof S.A.S3_ETP (accesorio)_49</t>
  </si>
  <si>
    <t>Colombiana de Software y Hardware Colsof S.A.S3_Servicio_50</t>
  </si>
  <si>
    <t>Colombiana de Software y Hardware Colsof S.A.S3_Servicio_51</t>
  </si>
  <si>
    <t>Colombiana de Software y Hardware Colsof S.A.S3_Servicio_52</t>
  </si>
  <si>
    <t>Colombiana de Software y Hardware Colsof S.A.S3_Servicio_53</t>
  </si>
  <si>
    <t>Colombiana de Software y Hardware Colsof S.A.S3_Servicio_54</t>
  </si>
  <si>
    <t>Colombiana de Software y Hardware Colsof S.A.S3_Servicio_55</t>
  </si>
  <si>
    <t>Colombiana de Software y Hardware Colsof S.A.S3_Servicio_56</t>
  </si>
  <si>
    <t>Colombiana de Software y Hardware Colsof S.A.S3_Servicio_57</t>
  </si>
  <si>
    <t>Key Market S.A.S.S3_ETP_46</t>
  </si>
  <si>
    <t>Key Market S.A.S.S3_ETP_47</t>
  </si>
  <si>
    <t>Key Market S.A.S.S3_ETP_48</t>
  </si>
  <si>
    <t>Key Market S.A.S.S3_ETP (accesorio)_49</t>
  </si>
  <si>
    <t>Key Market S.A.S.S3_Servicio_50</t>
  </si>
  <si>
    <t>Key Market S.A.S.S3_Servicio_51</t>
  </si>
  <si>
    <t>Key Market S.A.S.S3_Servicio_52</t>
  </si>
  <si>
    <t>Key Market S.A.S.S3_Servicio_53</t>
  </si>
  <si>
    <t>Key Market S.A.S.S3_Servicio_54</t>
  </si>
  <si>
    <t>Key Market S.A.S.S3_Servicio_55</t>
  </si>
  <si>
    <t>Key Market S.A.S.S3_Servicio_56</t>
  </si>
  <si>
    <t>Key Market S.A.S.S3_Servicio_57</t>
  </si>
  <si>
    <t>Computel System S.A.S.S3_ETP_46</t>
  </si>
  <si>
    <t>Computel System S.A.S.S3_ETP_47</t>
  </si>
  <si>
    <t>Computel System S.A.S.S3_ETP_48</t>
  </si>
  <si>
    <t>Computel System S.A.S.S3_ETP (accesorio)_49</t>
  </si>
  <si>
    <t>Computel System S.A.S.S3_Servicio_50</t>
  </si>
  <si>
    <t>Computel System S.A.S.S3_Servicio_51</t>
  </si>
  <si>
    <t>Computel System S.A.S.S3_Servicio_52</t>
  </si>
  <si>
    <t>Computel System S.A.S.S3_Servicio_53</t>
  </si>
  <si>
    <t>Computel System S.A.S.S3_Servicio_54</t>
  </si>
  <si>
    <t>Computel System S.A.S.S3_Servicio_55</t>
  </si>
  <si>
    <t>Computel System S.A.S.S3_Servicio_56</t>
  </si>
  <si>
    <t>Computel System S.A.S.S3_Servicio_57</t>
  </si>
  <si>
    <t>I 3NET S.A.S.S3_ETP_46</t>
  </si>
  <si>
    <t>I 3NET S.A.S.S3_ETP_47</t>
  </si>
  <si>
    <t>I 3NET S.A.S.S3_ETP_48</t>
  </si>
  <si>
    <t>I 3NET S.A.S.S3_ETP (accesorio)_49</t>
  </si>
  <si>
    <t>I 3NET S.A.S.S3_Servicio_50</t>
  </si>
  <si>
    <t>I 3NET S.A.S.S3_Servicio_51</t>
  </si>
  <si>
    <t>I 3NET S.A.S.S3_Servicio_52</t>
  </si>
  <si>
    <t>I 3NET S.A.S.S3_Servicio_53</t>
  </si>
  <si>
    <t>I 3NET S.A.S.S3_Servicio_54</t>
  </si>
  <si>
    <t>I 3NET S.A.S.S3_Servicio_55</t>
  </si>
  <si>
    <t>I 3NET S.A.S.S3_Servicio_56</t>
  </si>
  <si>
    <t>I 3NET S.A.S.S3_Servicio_57</t>
  </si>
  <si>
    <t>Selcom ingeniería S.A.S.S3_ETP_46</t>
  </si>
  <si>
    <t>Selcom ingeniería S.A.S.S3_ETP_47</t>
  </si>
  <si>
    <t>Selcom ingeniería S.A.S.S3_ETP_48</t>
  </si>
  <si>
    <t>Selcom ingeniería S.A.S.S3_ETP (accesorio)_49</t>
  </si>
  <si>
    <t>Selcom ingeniería S.A.S.S3_Servicio_50</t>
  </si>
  <si>
    <t>Selcom ingeniería S.A.S.S3_Servicio_51</t>
  </si>
  <si>
    <t>Selcom ingeniería S.A.S.S3_Servicio_52</t>
  </si>
  <si>
    <t>Selcom ingeniería S.A.S.S3_Servicio_53</t>
  </si>
  <si>
    <t>Selcom ingeniería S.A.S.S3_Servicio_54</t>
  </si>
  <si>
    <t>Selcom ingeniería S.A.S.S3_Servicio_55</t>
  </si>
  <si>
    <t>Selcom ingeniería S.A.S.S3_Servicio_56</t>
  </si>
  <si>
    <t>Selcom ingeniería S.A.S.S3_Servicio_57</t>
  </si>
  <si>
    <t>Oficom.co Ltda.S3_ETP_46</t>
  </si>
  <si>
    <t>Oficom.co Ltda.S3_ETP_47</t>
  </si>
  <si>
    <t>Oficom.co Ltda.S3_ETP_48</t>
  </si>
  <si>
    <t>Oficom.co Ltda.S3_ETP (accesorio)_49</t>
  </si>
  <si>
    <t>Oficom.co Ltda.S3_Servicio_50</t>
  </si>
  <si>
    <t>Oficom.co Ltda.S3_Servicio_51</t>
  </si>
  <si>
    <t>Oficom.co Ltda.S3_Servicio_52</t>
  </si>
  <si>
    <t>Oficom.co Ltda.S3_Servicio_53</t>
  </si>
  <si>
    <t>Oficom.co Ltda.S3_Servicio_54</t>
  </si>
  <si>
    <t>Oficom.co Ltda.S3_Servicio_55</t>
  </si>
  <si>
    <t>Oficom.co Ltda.S3_Servicio_56</t>
  </si>
  <si>
    <t>Oficom.co Ltda.S3_Servicio_57</t>
  </si>
  <si>
    <t>Soluciones Activas S.A.S3_ETP_46</t>
  </si>
  <si>
    <t>Soluciones Activas S.A.S3_ETP_47</t>
  </si>
  <si>
    <t>Soluciones Activas S.A.S3_ETP_48</t>
  </si>
  <si>
    <t>Soluciones Activas S.A.S3_ETP (accesorio)_49</t>
  </si>
  <si>
    <t>Soluciones Activas S.A.S3_Servicio_50</t>
  </si>
  <si>
    <t>Soluciones Activas S.A.S3_Servicio_51</t>
  </si>
  <si>
    <t>Soluciones Activas S.A.S3_Servicio_52</t>
  </si>
  <si>
    <t>Soluciones Activas S.A.S3_Servicio_53</t>
  </si>
  <si>
    <t>Soluciones Activas S.A.S3_Servicio_54</t>
  </si>
  <si>
    <t>Soluciones Activas S.A.S3_Servicio_55</t>
  </si>
  <si>
    <t>Soluciones Activas S.A.S3_Servicio_56</t>
  </si>
  <si>
    <t>Soluciones Activas S.A.S3_Servicio_57</t>
  </si>
  <si>
    <t>Uniples S.A.S3_ETP_46</t>
  </si>
  <si>
    <t>Uniples S.A.S3_ETP_47</t>
  </si>
  <si>
    <t>Uniples S.A.S3_ETP_48</t>
  </si>
  <si>
    <t>Uniples S.A.S3_ETP (accesorio)_49</t>
  </si>
  <si>
    <t>Uniples S.A.S3_Servicio_50</t>
  </si>
  <si>
    <t>Uniples S.A.S3_Servicio_51</t>
  </si>
  <si>
    <t>Uniples S.A.S3_Servicio_52</t>
  </si>
  <si>
    <t>Uniples S.A.S3_Servicio_53</t>
  </si>
  <si>
    <t>Uniples S.A.S3_Servicio_54</t>
  </si>
  <si>
    <t>Uniples S.A.S3_Servicio_55</t>
  </si>
  <si>
    <t>Uniples S.A.S3_Servicio_56</t>
  </si>
  <si>
    <t>Uniples S.A.S3_Servicio_57</t>
  </si>
  <si>
    <t>S.O.S. Soluciones de oficina &amp; Suministros S.A.S.S3_ETP_46</t>
  </si>
  <si>
    <t>S.O.S. Soluciones de oficina &amp; Suministros S.A.S.S3_ETP_47</t>
  </si>
  <si>
    <t>S.O.S. Soluciones de oficina &amp; Suministros S.A.S.S3_ETP_48</t>
  </si>
  <si>
    <t>S.O.S. Soluciones de oficina &amp; Suministros S.A.S.S3_ETP (accesorio)_49</t>
  </si>
  <si>
    <t>S.O.S. Soluciones de oficina &amp; Suministros S.A.S.S3_Servicio_50</t>
  </si>
  <si>
    <t>S.O.S. Soluciones de oficina &amp; Suministros S.A.S.S3_Servicio_51</t>
  </si>
  <si>
    <t>S.O.S. Soluciones de oficina &amp; Suministros S.A.S.S3_Servicio_52</t>
  </si>
  <si>
    <t>S.O.S. Soluciones de oficina &amp; Suministros S.A.S.S3_Servicio_53</t>
  </si>
  <si>
    <t>S.O.S. Soluciones de oficina &amp; Suministros S.A.S.S3_Servicio_54</t>
  </si>
  <si>
    <t>S.O.S. Soluciones de oficina &amp; Suministros S.A.S.S3_Servicio_55</t>
  </si>
  <si>
    <t>S.O.S. Soluciones de oficina &amp; Suministros S.A.S.S3_Servicio_56</t>
  </si>
  <si>
    <t>S.O.S. Soluciones de oficina &amp; Suministros S.A.S.S3_Servicio_57</t>
  </si>
  <si>
    <t>Micronet S.A.S.S3_ETP_46</t>
  </si>
  <si>
    <t>Micronet S.A.S.S3_ETP_47</t>
  </si>
  <si>
    <t>Micronet S.A.S.S3_ETP_48</t>
  </si>
  <si>
    <t>Micronet S.A.S.S3_ETP (accesorio)_49</t>
  </si>
  <si>
    <t>Micronet S.A.S.S3_Servicio_50</t>
  </si>
  <si>
    <t>Micronet S.A.S.S3_Servicio_51</t>
  </si>
  <si>
    <t>Micronet S.A.S.S3_Servicio_52</t>
  </si>
  <si>
    <t>Micronet S.A.S.S3_Servicio_53</t>
  </si>
  <si>
    <t>Micronet S.A.S.S3_Servicio_54</t>
  </si>
  <si>
    <t>Micronet S.A.S.S3_Servicio_55</t>
  </si>
  <si>
    <t>Micronet S.A.S.S3_Servicio_56</t>
  </si>
  <si>
    <t>Micronet S.A.S.S3_Servicio_57</t>
  </si>
  <si>
    <t>Pear Solutions S.A.S.S3_ETP_46</t>
  </si>
  <si>
    <t>Pear Solutions S.A.S.S3_ETP_47</t>
  </si>
  <si>
    <t>Pear Solutions S.A.S.S3_ETP_48</t>
  </si>
  <si>
    <t>Pear Solutions S.A.S.S3_ETP (accesorio)_49</t>
  </si>
  <si>
    <t>Pear Solutions S.A.S.S3_Servicio_50</t>
  </si>
  <si>
    <t>Pear Solutions S.A.S.S3_Servicio_51</t>
  </si>
  <si>
    <t>Pear Solutions S.A.S.S3_Servicio_52</t>
  </si>
  <si>
    <t>Pear Solutions S.A.S.S3_Servicio_53</t>
  </si>
  <si>
    <t>Pear Solutions S.A.S.S3_Servicio_54</t>
  </si>
  <si>
    <t>Pear Solutions S.A.S.S3_Servicio_55</t>
  </si>
  <si>
    <t>Pear Solutions S.A.S.S3_Servicio_56</t>
  </si>
  <si>
    <t>Pear Solutions S.A.S.S3_Servicio_57</t>
  </si>
  <si>
    <t>P&amp;P Systems Colombia S.A.S.S3_ETP_46</t>
  </si>
  <si>
    <t>P&amp;P Systems Colombia S.A.S.S3_ETP_47</t>
  </si>
  <si>
    <t>P&amp;P Systems Colombia S.A.S.S3_ETP_48</t>
  </si>
  <si>
    <t>P&amp;P Systems Colombia S.A.S.S3_ETP (accesorio)_49</t>
  </si>
  <si>
    <t>P&amp;P Systems Colombia S.A.S.S3_Servicio_50</t>
  </si>
  <si>
    <t>P&amp;P Systems Colombia S.A.S.S3_Servicio_51</t>
  </si>
  <si>
    <t>P&amp;P Systems Colombia S.A.S.S3_Servicio_52</t>
  </si>
  <si>
    <t>P&amp;P Systems Colombia S.A.S.S3_Servicio_53</t>
  </si>
  <si>
    <t>P&amp;P Systems Colombia S.A.S.S3_Servicio_54</t>
  </si>
  <si>
    <t>P&amp;P Systems Colombia S.A.S.S3_Servicio_55</t>
  </si>
  <si>
    <t>P&amp;P Systems Colombia S.A.S.S3_Servicio_56</t>
  </si>
  <si>
    <t>P&amp;P Systems Colombia S.A.S.S3_Servicio_57</t>
  </si>
  <si>
    <t>Nex computer S.A.S3_ETP_46</t>
  </si>
  <si>
    <t>Nex computer S.A.S3_ETP_47</t>
  </si>
  <si>
    <t>Nex computer S.A.S3_ETP_48</t>
  </si>
  <si>
    <t>Nex computer S.A.S3_ETP (accesorio)_49</t>
  </si>
  <si>
    <t>Nex computer S.A.S3_Servicio_50</t>
  </si>
  <si>
    <t>Nex computer S.A.S3_Servicio_51</t>
  </si>
  <si>
    <t>Nex computer S.A.S3_Servicio_52</t>
  </si>
  <si>
    <t>Nex computer S.A.S3_Servicio_53</t>
  </si>
  <si>
    <t>Nex computer S.A.S3_Servicio_54</t>
  </si>
  <si>
    <t>Nex computer S.A.S3_Servicio_55</t>
  </si>
  <si>
    <t>Nex computer S.A.S3_Servicio_56</t>
  </si>
  <si>
    <t>Nex computer S.A.S3_Servicio_57</t>
  </si>
  <si>
    <t>Redcomputo Ltda.S3_ETP_46</t>
  </si>
  <si>
    <t>Redcomputo Ltda.S3_ETP_47</t>
  </si>
  <si>
    <t>Redcomputo Ltda.S3_ETP_48</t>
  </si>
  <si>
    <t>Redcomputo Ltda.S3_ETP (accesorio)_49</t>
  </si>
  <si>
    <t>Redcomputo Ltda.S3_Servicio_50</t>
  </si>
  <si>
    <t>Redcomputo Ltda.S3_Servicio_51</t>
  </si>
  <si>
    <t>Redcomputo Ltda.S3_Servicio_52</t>
  </si>
  <si>
    <t>Redcomputo Ltda.S3_Servicio_53</t>
  </si>
  <si>
    <t>Redcomputo Ltda.S3_Servicio_54</t>
  </si>
  <si>
    <t>Redcomputo Ltda.S3_Servicio_55</t>
  </si>
  <si>
    <t>Redcomputo Ltda.S3_Servicio_56</t>
  </si>
  <si>
    <t>Redcomputo Ltda.S3_Servicio_57</t>
  </si>
  <si>
    <t>Import System Sistemas Y Suministros S.A.S.S3_ETP_46</t>
  </si>
  <si>
    <t>Import System Sistemas Y Suministros S.A.S.S3_ETP_47</t>
  </si>
  <si>
    <t>Import System Sistemas Y Suministros S.A.S.S3_ETP_48</t>
  </si>
  <si>
    <t>Import System Sistemas Y Suministros S.A.S.S3_ETP (accesorio)_49</t>
  </si>
  <si>
    <t>Import System Sistemas Y Suministros S.A.S.S3_Servicio_50</t>
  </si>
  <si>
    <t>Import System Sistemas Y Suministros S.A.S.S3_Servicio_51</t>
  </si>
  <si>
    <t>Import System Sistemas Y Suministros S.A.S.S3_Servicio_52</t>
  </si>
  <si>
    <t>Import System Sistemas Y Suministros S.A.S.S3_Servicio_53</t>
  </si>
  <si>
    <t>Import System Sistemas Y Suministros S.A.S.S3_Servicio_54</t>
  </si>
  <si>
    <t>Import System Sistemas Y Suministros S.A.S.S3_Servicio_55</t>
  </si>
  <si>
    <t>Import System Sistemas Y Suministros S.A.S.S3_Servicio_56</t>
  </si>
  <si>
    <t>Import System Sistemas Y Suministros S.A.S.S3_Servicio_57</t>
  </si>
  <si>
    <t>UT CCE TecnológicoS3_ETP_46</t>
  </si>
  <si>
    <t>UT CCE TecnológicoS3_ETP_47</t>
  </si>
  <si>
    <t>UT CCE TecnológicoS3_ETP_48</t>
  </si>
  <si>
    <t>UT CCE TecnológicoS3_ETP (accesorio)_49</t>
  </si>
  <si>
    <t>UT CCE TecnológicoS3_Servicio_50</t>
  </si>
  <si>
    <t>UT CCE TecnológicoS3_Servicio_51</t>
  </si>
  <si>
    <t>UT CCE TecnológicoS3_Servicio_52</t>
  </si>
  <si>
    <t>UT CCE TecnológicoS3_Servicio_53</t>
  </si>
  <si>
    <t>UT CCE TecnológicoS3_Servicio_54</t>
  </si>
  <si>
    <t>UT CCE TecnológicoS3_Servicio_55</t>
  </si>
  <si>
    <t>UT CCE TecnológicoS3_Servicio_56</t>
  </si>
  <si>
    <t>UT CCE TecnológicoS3_Servicio_57</t>
  </si>
  <si>
    <t>Origin IT S.A.S.S3_ETP_46</t>
  </si>
  <si>
    <t>Origin IT S.A.S.S3_ETP_47</t>
  </si>
  <si>
    <t>Origin IT S.A.S.S3_ETP_48</t>
  </si>
  <si>
    <t>Origin IT S.A.S.S3_ETP (accesorio)_49</t>
  </si>
  <si>
    <t>Origin IT S.A.S.S3_Servicio_50</t>
  </si>
  <si>
    <t>Origin IT S.A.S.S3_Servicio_51</t>
  </si>
  <si>
    <t>Origin IT S.A.S.S3_Servicio_52</t>
  </si>
  <si>
    <t>Origin IT S.A.S.S3_Servicio_53</t>
  </si>
  <si>
    <t>Origin IT S.A.S.S3_Servicio_54</t>
  </si>
  <si>
    <t>Origin IT S.A.S.S3_Servicio_55</t>
  </si>
  <si>
    <t>Origin IT S.A.S.S3_Servicio_56</t>
  </si>
  <si>
    <t>Origin IT S.A.S.S3_Servicio_57</t>
  </si>
  <si>
    <t>Savera S.A.S.S3_ETP_46</t>
  </si>
  <si>
    <t>Savera S.A.S.S3_ETP_47</t>
  </si>
  <si>
    <t>Savera S.A.S.S3_ETP_48</t>
  </si>
  <si>
    <t>Savera S.A.S.S3_ETP (accesorio)_49</t>
  </si>
  <si>
    <t>Savera S.A.S.S3_Servicio_50</t>
  </si>
  <si>
    <t>Savera S.A.S.S3_Servicio_51</t>
  </si>
  <si>
    <t>Savera S.A.S.S3_Servicio_52</t>
  </si>
  <si>
    <t>Savera S.A.S.S3_Servicio_53</t>
  </si>
  <si>
    <t>Savera S.A.S.S3_Servicio_54</t>
  </si>
  <si>
    <t>Savera S.A.S.S3_Servicio_55</t>
  </si>
  <si>
    <t>Savera S.A.S.S3_Servicio_56</t>
  </si>
  <si>
    <t>Savera S.A.S.S3_Servicio_57</t>
  </si>
  <si>
    <t>Ofibod ltda.S3_ETP_46</t>
  </si>
  <si>
    <t>Ofibod ltda.S3_ETP_47</t>
  </si>
  <si>
    <t>Ofibod ltda.S3_ETP_48</t>
  </si>
  <si>
    <t>Ofibod ltda.S3_ETP (accesorio)_49</t>
  </si>
  <si>
    <t>Ofibod ltda.S3_Servicio_50</t>
  </si>
  <si>
    <t>Ofibod ltda.S3_Servicio_51</t>
  </si>
  <si>
    <t>Ofibod ltda.S3_Servicio_52</t>
  </si>
  <si>
    <t>Ofibod ltda.S3_Servicio_53</t>
  </si>
  <si>
    <t>Ofibod ltda.S3_Servicio_54</t>
  </si>
  <si>
    <t>Ofibod ltda.S3_Servicio_55</t>
  </si>
  <si>
    <t>Ofibod ltda.S3_Servicio_56</t>
  </si>
  <si>
    <t>Ofibod ltda.S3_Servicio_57</t>
  </si>
  <si>
    <t>Sumimas S.A.S.S3_ETP_58</t>
  </si>
  <si>
    <t>S3_ETP_58</t>
  </si>
  <si>
    <t>Sumimas S.A.S.S3_ETP_59</t>
  </si>
  <si>
    <t>S3_ETP_59</t>
  </si>
  <si>
    <t>Sumimas S.A.S.S3_ETP_60</t>
  </si>
  <si>
    <t>S3_ETP_60</t>
  </si>
  <si>
    <t>Sumimas S.A.S.S3_Servicio_61</t>
  </si>
  <si>
    <t>S3_Servicio_61</t>
  </si>
  <si>
    <t>Sumimas S.A.S.S3_Servicio_62</t>
  </si>
  <si>
    <t>S3_Servicio_62</t>
  </si>
  <si>
    <t>Sumimas S.A.S.S3_Servicio_63</t>
  </si>
  <si>
    <t>S3_Servicio_63</t>
  </si>
  <si>
    <t>Sumimas S.A.S.S3_Servicio_64</t>
  </si>
  <si>
    <t>S3_Servicio_64</t>
  </si>
  <si>
    <t>Sumimas S.A.S.S3_Servicio_65</t>
  </si>
  <si>
    <t>S3_Servicio_65</t>
  </si>
  <si>
    <t>Sumimas S.A.S.S3_Servicio_66</t>
  </si>
  <si>
    <t>S3_Servicio_66</t>
  </si>
  <si>
    <t>Sumimas S.A.S.S3_ETP (accesorio)_67</t>
  </si>
  <si>
    <t>S3_ETP (accesorio)_67</t>
  </si>
  <si>
    <t>Sumimas S.A.S.S3_ETP (accesorio)_68</t>
  </si>
  <si>
    <t>S3_ETP (accesorio)_68</t>
  </si>
  <si>
    <t>Sumimas S.A.S.S3_Servicio_69</t>
  </si>
  <si>
    <t>S3_Servicio_69</t>
  </si>
  <si>
    <t>Sumimas S.A.S.S3_Servicio_70</t>
  </si>
  <si>
    <t>S3_Servicio_70</t>
  </si>
  <si>
    <t>Sistetronics ltda.S3_ETP_58</t>
  </si>
  <si>
    <t>Sistetronics ltda.S3_ETP_59</t>
  </si>
  <si>
    <t>Sistetronics ltda.S3_ETP_60</t>
  </si>
  <si>
    <t>Sistetronics ltda.S3_Servicio_61</t>
  </si>
  <si>
    <t>Sistetronics ltda.S3_Servicio_62</t>
  </si>
  <si>
    <t>Sistetronics ltda.S3_Servicio_63</t>
  </si>
  <si>
    <t>Sistetronics ltda.S3_Servicio_64</t>
  </si>
  <si>
    <t>Sistetronics ltda.S3_Servicio_65</t>
  </si>
  <si>
    <t>Sistetronics ltda.S3_Servicio_66</t>
  </si>
  <si>
    <t>Sistetronics ltda.S3_ETP (accesorio)_67</t>
  </si>
  <si>
    <t>Sistetronics ltda.S3_ETP (accesorio)_68</t>
  </si>
  <si>
    <t>Sistetronics ltda.S3_Servicio_69</t>
  </si>
  <si>
    <t>Sistetronics ltda.S3_Servicio_70</t>
  </si>
  <si>
    <t>Colombiana de Software y Hardware Colsof S.A.S3_ETP_58</t>
  </si>
  <si>
    <t>Colombiana de Software y Hardware Colsof S.A.S3_ETP_59</t>
  </si>
  <si>
    <t>Colombiana de Software y Hardware Colsof S.A.S3_ETP_60</t>
  </si>
  <si>
    <t>Colombiana de Software y Hardware Colsof S.A.S3_Servicio_61</t>
  </si>
  <si>
    <t>Colombiana de Software y Hardware Colsof S.A.S3_Servicio_62</t>
  </si>
  <si>
    <t>Colombiana de Software y Hardware Colsof S.A.S3_Servicio_63</t>
  </si>
  <si>
    <t>Colombiana de Software y Hardware Colsof S.A.S3_Servicio_64</t>
  </si>
  <si>
    <t>Colombiana de Software y Hardware Colsof S.A.S3_Servicio_65</t>
  </si>
  <si>
    <t>Colombiana de Software y Hardware Colsof S.A.S3_Servicio_66</t>
  </si>
  <si>
    <t>Colombiana de Software y Hardware Colsof S.A.S3_ETP (accesorio)_67</t>
  </si>
  <si>
    <t>Colombiana de Software y Hardware Colsof S.A.S3_ETP (accesorio)_68</t>
  </si>
  <si>
    <t>Colombiana de Software y Hardware Colsof S.A.S3_Servicio_69</t>
  </si>
  <si>
    <t>Colombiana de Software y Hardware Colsof S.A.S3_Servicio_70</t>
  </si>
  <si>
    <t>Key Market S.A.S.S3_ETP_58</t>
  </si>
  <si>
    <t>Key Market S.A.S.S3_ETP_59</t>
  </si>
  <si>
    <t>Key Market S.A.S.S3_ETP_60</t>
  </si>
  <si>
    <t>Key Market S.A.S.S3_Servicio_61</t>
  </si>
  <si>
    <t>Key Market S.A.S.S3_Servicio_62</t>
  </si>
  <si>
    <t>Key Market S.A.S.S3_Servicio_63</t>
  </si>
  <si>
    <t>Key Market S.A.S.S3_Servicio_64</t>
  </si>
  <si>
    <t>Key Market S.A.S.S3_Servicio_65</t>
  </si>
  <si>
    <t>Key Market S.A.S.S3_Servicio_66</t>
  </si>
  <si>
    <t>Key Market S.A.S.S3_ETP (accesorio)_67</t>
  </si>
  <si>
    <t>Key Market S.A.S.S3_ETP (accesorio)_68</t>
  </si>
  <si>
    <t>Key Market S.A.S.S3_Servicio_69</t>
  </si>
  <si>
    <t>Key Market S.A.S.S3_Servicio_70</t>
  </si>
  <si>
    <t>Computel System S.A.S.S3_ETP_58</t>
  </si>
  <si>
    <t>Computel System S.A.S.S3_ETP_59</t>
  </si>
  <si>
    <t>Computel System S.A.S.S3_ETP_60</t>
  </si>
  <si>
    <t>Computel System S.A.S.S3_Servicio_61</t>
  </si>
  <si>
    <t>Computel System S.A.S.S3_Servicio_62</t>
  </si>
  <si>
    <t>Computel System S.A.S.S3_Servicio_63</t>
  </si>
  <si>
    <t>Computel System S.A.S.S3_Servicio_64</t>
  </si>
  <si>
    <t>Computel System S.A.S.S3_Servicio_65</t>
  </si>
  <si>
    <t>Computel System S.A.S.S3_Servicio_66</t>
  </si>
  <si>
    <t>Computel System S.A.S.S3_ETP (accesorio)_67</t>
  </si>
  <si>
    <t>Computel System S.A.S.S3_ETP (accesorio)_68</t>
  </si>
  <si>
    <t>Computel System S.A.S.S3_Servicio_69</t>
  </si>
  <si>
    <t>Computel System S.A.S.S3_Servicio_70</t>
  </si>
  <si>
    <t>I 3NET S.A.S.S3_ETP_58</t>
  </si>
  <si>
    <t>I 3NET S.A.S.S3_ETP_59</t>
  </si>
  <si>
    <t>I 3NET S.A.S.S3_ETP_60</t>
  </si>
  <si>
    <t>I 3NET S.A.S.S3_Servicio_61</t>
  </si>
  <si>
    <t>I 3NET S.A.S.S3_Servicio_62</t>
  </si>
  <si>
    <t>I 3NET S.A.S.S3_Servicio_63</t>
  </si>
  <si>
    <t>I 3NET S.A.S.S3_Servicio_64</t>
  </si>
  <si>
    <t>I 3NET S.A.S.S3_Servicio_65</t>
  </si>
  <si>
    <t>I 3NET S.A.S.S3_Servicio_66</t>
  </si>
  <si>
    <t>I 3NET S.A.S.S3_ETP (accesorio)_67</t>
  </si>
  <si>
    <t>I 3NET S.A.S.S3_ETP (accesorio)_68</t>
  </si>
  <si>
    <t>I 3NET S.A.S.S3_Servicio_69</t>
  </si>
  <si>
    <t>I 3NET S.A.S.S3_Servicio_70</t>
  </si>
  <si>
    <t>Selcom ingeniería S.A.S.S3_ETP_58</t>
  </si>
  <si>
    <t>Selcom ingeniería S.A.S.S3_ETP_59</t>
  </si>
  <si>
    <t>Selcom ingeniería S.A.S.S3_ETP_60</t>
  </si>
  <si>
    <t>Selcom ingeniería S.A.S.S3_Servicio_61</t>
  </si>
  <si>
    <t>Selcom ingeniería S.A.S.S3_Servicio_62</t>
  </si>
  <si>
    <t>Selcom ingeniería S.A.S.S3_Servicio_63</t>
  </si>
  <si>
    <t>Selcom ingeniería S.A.S.S3_Servicio_64</t>
  </si>
  <si>
    <t>Selcom ingeniería S.A.S.S3_Servicio_65</t>
  </si>
  <si>
    <t>Selcom ingeniería S.A.S.S3_Servicio_66</t>
  </si>
  <si>
    <t>Selcom ingeniería S.A.S.S3_ETP (accesorio)_67</t>
  </si>
  <si>
    <t>Selcom ingeniería S.A.S.S3_ETP (accesorio)_68</t>
  </si>
  <si>
    <t>Selcom ingeniería S.A.S.S3_Servicio_69</t>
  </si>
  <si>
    <t>Selcom ingeniería S.A.S.S3_Servicio_70</t>
  </si>
  <si>
    <t>Oficom.co Ltda.S3_ETP_58</t>
  </si>
  <si>
    <t>Oficom.co Ltda.S3_ETP_59</t>
  </si>
  <si>
    <t>Oficom.co Ltda.S3_ETP_60</t>
  </si>
  <si>
    <t>Oficom.co Ltda.S3_Servicio_61</t>
  </si>
  <si>
    <t>Oficom.co Ltda.S3_Servicio_62</t>
  </si>
  <si>
    <t>Oficom.co Ltda.S3_Servicio_63</t>
  </si>
  <si>
    <t>Oficom.co Ltda.S3_Servicio_64</t>
  </si>
  <si>
    <t>Oficom.co Ltda.S3_Servicio_65</t>
  </si>
  <si>
    <t>Oficom.co Ltda.S3_Servicio_66</t>
  </si>
  <si>
    <t>Oficom.co Ltda.S3_ETP (accesorio)_67</t>
  </si>
  <si>
    <t>Oficom.co Ltda.S3_ETP (accesorio)_68</t>
  </si>
  <si>
    <t>Oficom.co Ltda.S3_Servicio_69</t>
  </si>
  <si>
    <t>Oficom.co Ltda.S3_Servicio_70</t>
  </si>
  <si>
    <t>Soluciones Activas S.A.S3_ETP_58</t>
  </si>
  <si>
    <t>Soluciones Activas S.A.S3_ETP_59</t>
  </si>
  <si>
    <t>Soluciones Activas S.A.S3_ETP_60</t>
  </si>
  <si>
    <t>Soluciones Activas S.A.S3_Servicio_61</t>
  </si>
  <si>
    <t>Soluciones Activas S.A.S3_Servicio_62</t>
  </si>
  <si>
    <t>Soluciones Activas S.A.S3_Servicio_63</t>
  </si>
  <si>
    <t>Soluciones Activas S.A.S3_Servicio_64</t>
  </si>
  <si>
    <t>Soluciones Activas S.A.S3_Servicio_65</t>
  </si>
  <si>
    <t>Soluciones Activas S.A.S3_Servicio_66</t>
  </si>
  <si>
    <t>Soluciones Activas S.A.S3_ETP (accesorio)_67</t>
  </si>
  <si>
    <t>Soluciones Activas S.A.S3_ETP (accesorio)_68</t>
  </si>
  <si>
    <t>Soluciones Activas S.A.S3_Servicio_69</t>
  </si>
  <si>
    <t>Soluciones Activas S.A.S3_Servicio_70</t>
  </si>
  <si>
    <t>Uniples S.A.S3_ETP_58</t>
  </si>
  <si>
    <t>Uniples S.A.S3_ETP_59</t>
  </si>
  <si>
    <t>Uniples S.A.S3_ETP_60</t>
  </si>
  <si>
    <t>Uniples S.A.S3_Servicio_61</t>
  </si>
  <si>
    <t>Uniples S.A.S3_Servicio_62</t>
  </si>
  <si>
    <t>Uniples S.A.S3_Servicio_63</t>
  </si>
  <si>
    <t>Uniples S.A.S3_Servicio_64</t>
  </si>
  <si>
    <t>Uniples S.A.S3_Servicio_65</t>
  </si>
  <si>
    <t>Uniples S.A.S3_Servicio_66</t>
  </si>
  <si>
    <t>Uniples S.A.S3_ETP (accesorio)_67</t>
  </si>
  <si>
    <t>Uniples S.A.S3_ETP (accesorio)_68</t>
  </si>
  <si>
    <t>Uniples S.A.S3_Servicio_69</t>
  </si>
  <si>
    <t>Uniples S.A.S3_Servicio_70</t>
  </si>
  <si>
    <t>S.O.S. Soluciones de oficina &amp; Suministros S.A.S.S3_ETP_58</t>
  </si>
  <si>
    <t>S.O.S. Soluciones de oficina &amp; Suministros S.A.S.S3_ETP_59</t>
  </si>
  <si>
    <t>S.O.S. Soluciones de oficina &amp; Suministros S.A.S.S3_ETP_60</t>
  </si>
  <si>
    <t>S.O.S. Soluciones de oficina &amp; Suministros S.A.S.S3_Servicio_61</t>
  </si>
  <si>
    <t>S.O.S. Soluciones de oficina &amp; Suministros S.A.S.S3_Servicio_62</t>
  </si>
  <si>
    <t>S.O.S. Soluciones de oficina &amp; Suministros S.A.S.S3_Servicio_63</t>
  </si>
  <si>
    <t>S.O.S. Soluciones de oficina &amp; Suministros S.A.S.S3_Servicio_64</t>
  </si>
  <si>
    <t>S.O.S. Soluciones de oficina &amp; Suministros S.A.S.S3_Servicio_65</t>
  </si>
  <si>
    <t>S.O.S. Soluciones de oficina &amp; Suministros S.A.S.S3_Servicio_66</t>
  </si>
  <si>
    <t>S.O.S. Soluciones de oficina &amp; Suministros S.A.S.S3_ETP (accesorio)_67</t>
  </si>
  <si>
    <t>S.O.S. Soluciones de oficina &amp; Suministros S.A.S.S3_ETP (accesorio)_68</t>
  </si>
  <si>
    <t>S.O.S. Soluciones de oficina &amp; Suministros S.A.S.S3_Servicio_69</t>
  </si>
  <si>
    <t>S.O.S. Soluciones de oficina &amp; Suministros S.A.S.S3_Servicio_70</t>
  </si>
  <si>
    <t>Micronet S.A.S.S3_ETP_58</t>
  </si>
  <si>
    <t>Micronet S.A.S.S3_ETP_59</t>
  </si>
  <si>
    <t>Micronet S.A.S.S3_ETP_60</t>
  </si>
  <si>
    <t>Micronet S.A.S.S3_Servicio_61</t>
  </si>
  <si>
    <t>Micronet S.A.S.S3_Servicio_62</t>
  </si>
  <si>
    <t>Micronet S.A.S.S3_Servicio_63</t>
  </si>
  <si>
    <t>Micronet S.A.S.S3_Servicio_64</t>
  </si>
  <si>
    <t>Micronet S.A.S.S3_Servicio_65</t>
  </si>
  <si>
    <t>Micronet S.A.S.S3_Servicio_66</t>
  </si>
  <si>
    <t>Micronet S.A.S.S3_ETP (accesorio)_67</t>
  </si>
  <si>
    <t>Micronet S.A.S.S3_ETP (accesorio)_68</t>
  </si>
  <si>
    <t>Micronet S.A.S.S3_Servicio_69</t>
  </si>
  <si>
    <t>Micronet S.A.S.S3_Servicio_70</t>
  </si>
  <si>
    <t>Pear Solutions S.A.S.S3_ETP_58</t>
  </si>
  <si>
    <t>Pear Solutions S.A.S.S3_ETP_59</t>
  </si>
  <si>
    <t>Pear Solutions S.A.S.S3_ETP_60</t>
  </si>
  <si>
    <t>Pear Solutions S.A.S.S3_Servicio_61</t>
  </si>
  <si>
    <t>Pear Solutions S.A.S.S3_Servicio_62</t>
  </si>
  <si>
    <t>Pear Solutions S.A.S.S3_Servicio_63</t>
  </si>
  <si>
    <t>Pear Solutions S.A.S.S3_Servicio_64</t>
  </si>
  <si>
    <t>Pear Solutions S.A.S.S3_Servicio_65</t>
  </si>
  <si>
    <t>Pear Solutions S.A.S.S3_Servicio_66</t>
  </si>
  <si>
    <t>Pear Solutions S.A.S.S3_ETP (accesorio)_67</t>
  </si>
  <si>
    <t>Pear Solutions S.A.S.S3_ETP (accesorio)_68</t>
  </si>
  <si>
    <t>Pear Solutions S.A.S.S3_Servicio_69</t>
  </si>
  <si>
    <t>Pear Solutions S.A.S.S3_Servicio_70</t>
  </si>
  <si>
    <t>P&amp;P Systems Colombia S.A.S.S3_ETP_58</t>
  </si>
  <si>
    <t>P&amp;P Systems Colombia S.A.S.S3_ETP_59</t>
  </si>
  <si>
    <t>P&amp;P Systems Colombia S.A.S.S3_ETP_60</t>
  </si>
  <si>
    <t>P&amp;P Systems Colombia S.A.S.S3_Servicio_61</t>
  </si>
  <si>
    <t>P&amp;P Systems Colombia S.A.S.S3_Servicio_62</t>
  </si>
  <si>
    <t>P&amp;P Systems Colombia S.A.S.S3_Servicio_63</t>
  </si>
  <si>
    <t>P&amp;P Systems Colombia S.A.S.S3_Servicio_64</t>
  </si>
  <si>
    <t>P&amp;P Systems Colombia S.A.S.S3_Servicio_65</t>
  </si>
  <si>
    <t>P&amp;P Systems Colombia S.A.S.S3_Servicio_66</t>
  </si>
  <si>
    <t>P&amp;P Systems Colombia S.A.S.S3_ETP (accesorio)_67</t>
  </si>
  <si>
    <t>P&amp;P Systems Colombia S.A.S.S3_ETP (accesorio)_68</t>
  </si>
  <si>
    <t>P&amp;P Systems Colombia S.A.S.S3_Servicio_69</t>
  </si>
  <si>
    <t>P&amp;P Systems Colombia S.A.S.S3_Servicio_70</t>
  </si>
  <si>
    <t>Nex computer S.A.S3_ETP_58</t>
  </si>
  <si>
    <t>Nex computer S.A.S3_ETP_59</t>
  </si>
  <si>
    <t>Nex computer S.A.S3_ETP_60</t>
  </si>
  <si>
    <t>Nex computer S.A.S3_Servicio_61</t>
  </si>
  <si>
    <t>Nex computer S.A.S3_Servicio_62</t>
  </si>
  <si>
    <t>Nex computer S.A.S3_Servicio_63</t>
  </si>
  <si>
    <t>Nex computer S.A.S3_Servicio_64</t>
  </si>
  <si>
    <t>Nex computer S.A.S3_Servicio_65</t>
  </si>
  <si>
    <t>Nex computer S.A.S3_Servicio_66</t>
  </si>
  <si>
    <t>Nex computer S.A.S3_ETP (accesorio)_67</t>
  </si>
  <si>
    <t>Nex computer S.A.S3_ETP (accesorio)_68</t>
  </si>
  <si>
    <t>Nex computer S.A.S3_Servicio_69</t>
  </si>
  <si>
    <t>Nex computer S.A.S3_Servicio_70</t>
  </si>
  <si>
    <t>Redcomputo Ltda.S3_ETP_58</t>
  </si>
  <si>
    <t>Redcomputo Ltda.S3_ETP_59</t>
  </si>
  <si>
    <t>Redcomputo Ltda.S3_ETP_60</t>
  </si>
  <si>
    <t>Redcomputo Ltda.S3_Servicio_61</t>
  </si>
  <si>
    <t>Redcomputo Ltda.S3_Servicio_62</t>
  </si>
  <si>
    <t>Redcomputo Ltda.S3_Servicio_63</t>
  </si>
  <si>
    <t>Redcomputo Ltda.S3_Servicio_64</t>
  </si>
  <si>
    <t>Redcomputo Ltda.S3_Servicio_65</t>
  </si>
  <si>
    <t>Redcomputo Ltda.S3_Servicio_66</t>
  </si>
  <si>
    <t>Redcomputo Ltda.S3_ETP (accesorio)_67</t>
  </si>
  <si>
    <t>Redcomputo Ltda.S3_ETP (accesorio)_68</t>
  </si>
  <si>
    <t>Redcomputo Ltda.S3_Servicio_69</t>
  </si>
  <si>
    <t>Redcomputo Ltda.S3_Servicio_70</t>
  </si>
  <si>
    <t>Import System Sistemas Y Suministros S.A.S.S3_ETP_58</t>
  </si>
  <si>
    <t>Import System Sistemas Y Suministros S.A.S.S3_ETP_59</t>
  </si>
  <si>
    <t>Import System Sistemas Y Suministros S.A.S.S3_ETP_60</t>
  </si>
  <si>
    <t>Import System Sistemas Y Suministros S.A.S.S3_Servicio_61</t>
  </si>
  <si>
    <t>Import System Sistemas Y Suministros S.A.S.S3_Servicio_62</t>
  </si>
  <si>
    <t>Import System Sistemas Y Suministros S.A.S.S3_Servicio_63</t>
  </si>
  <si>
    <t>Import System Sistemas Y Suministros S.A.S.S3_Servicio_64</t>
  </si>
  <si>
    <t>Import System Sistemas Y Suministros S.A.S.S3_Servicio_65</t>
  </si>
  <si>
    <t>Import System Sistemas Y Suministros S.A.S.S3_Servicio_66</t>
  </si>
  <si>
    <t>Import System Sistemas Y Suministros S.A.S.S3_ETP (accesorio)_67</t>
  </si>
  <si>
    <t>Import System Sistemas Y Suministros S.A.S.S3_ETP (accesorio)_68</t>
  </si>
  <si>
    <t>Import System Sistemas Y Suministros S.A.S.S3_Servicio_69</t>
  </si>
  <si>
    <t>Import System Sistemas Y Suministros S.A.S.S3_Servicio_70</t>
  </si>
  <si>
    <t>UT CCE TecnológicoS3_ETP_58</t>
  </si>
  <si>
    <t>UT CCE TecnológicoS3_ETP_59</t>
  </si>
  <si>
    <t>UT CCE TecnológicoS3_ETP_60</t>
  </si>
  <si>
    <t>UT CCE TecnológicoS3_Servicio_61</t>
  </si>
  <si>
    <t>UT CCE TecnológicoS3_Servicio_62</t>
  </si>
  <si>
    <t>UT CCE TecnológicoS3_Servicio_63</t>
  </si>
  <si>
    <t>UT CCE TecnológicoS3_Servicio_64</t>
  </si>
  <si>
    <t>UT CCE TecnológicoS3_Servicio_65</t>
  </si>
  <si>
    <t>UT CCE TecnológicoS3_Servicio_66</t>
  </si>
  <si>
    <t>UT CCE TecnológicoS3_ETP (accesorio)_67</t>
  </si>
  <si>
    <t>UT CCE TecnológicoS3_ETP (accesorio)_68</t>
  </si>
  <si>
    <t>UT CCE TecnológicoS3_Servicio_69</t>
  </si>
  <si>
    <t>UT CCE TecnológicoS3_Servicio_70</t>
  </si>
  <si>
    <t>Origin IT S.A.S.S3_ETP_58</t>
  </si>
  <si>
    <t>Origin IT S.A.S.S3_ETP_59</t>
  </si>
  <si>
    <t>Origin IT S.A.S.S3_ETP_60</t>
  </si>
  <si>
    <t>Origin IT S.A.S.S3_Servicio_61</t>
  </si>
  <si>
    <t>Origin IT S.A.S.S3_Servicio_62</t>
  </si>
  <si>
    <t>Origin IT S.A.S.S3_Servicio_63</t>
  </si>
  <si>
    <t>Origin IT S.A.S.S3_Servicio_64</t>
  </si>
  <si>
    <t>Origin IT S.A.S.S3_Servicio_65</t>
  </si>
  <si>
    <t>Origin IT S.A.S.S3_Servicio_66</t>
  </si>
  <si>
    <t>Origin IT S.A.S.S3_ETP (accesorio)_67</t>
  </si>
  <si>
    <t>Origin IT S.A.S.S3_ETP (accesorio)_68</t>
  </si>
  <si>
    <t>Origin IT S.A.S.S3_Servicio_69</t>
  </si>
  <si>
    <t>Origin IT S.A.S.S3_Servicio_70</t>
  </si>
  <si>
    <t>Savera S.A.S.S3_ETP_58</t>
  </si>
  <si>
    <t>Savera S.A.S.S3_ETP_59</t>
  </si>
  <si>
    <t>Savera S.A.S.S3_ETP_60</t>
  </si>
  <si>
    <t>Savera S.A.S.S3_Servicio_61</t>
  </si>
  <si>
    <t>Savera S.A.S.S3_Servicio_62</t>
  </si>
  <si>
    <t>Savera S.A.S.S3_Servicio_63</t>
  </si>
  <si>
    <t>Savera S.A.S.S3_Servicio_64</t>
  </si>
  <si>
    <t>Savera S.A.S.S3_Servicio_65</t>
  </si>
  <si>
    <t>Savera S.A.S.S3_Servicio_66</t>
  </si>
  <si>
    <t>Savera S.A.S.S3_ETP (accesorio)_67</t>
  </si>
  <si>
    <t>Savera S.A.S.S3_ETP (accesorio)_68</t>
  </si>
  <si>
    <t>Savera S.A.S.S3_Servicio_69</t>
  </si>
  <si>
    <t>Savera S.A.S.S3_Servicio_70</t>
  </si>
  <si>
    <t>Ofibod ltda.S3_ETP_58</t>
  </si>
  <si>
    <t>Ofibod ltda.S3_ETP_59</t>
  </si>
  <si>
    <t>Ofibod ltda.S3_ETP_60</t>
  </si>
  <si>
    <t>Ofibod ltda.S3_Servicio_61</t>
  </si>
  <si>
    <t>Ofibod ltda.S3_Servicio_62</t>
  </si>
  <si>
    <t>Ofibod ltda.S3_Servicio_63</t>
  </si>
  <si>
    <t>Ofibod ltda.S3_Servicio_64</t>
  </si>
  <si>
    <t>Ofibod ltda.S3_Servicio_65</t>
  </si>
  <si>
    <t>Ofibod ltda.S3_Servicio_66</t>
  </si>
  <si>
    <t>Ofibod ltda.S3_ETP (accesorio)_67</t>
  </si>
  <si>
    <t>Ofibod ltda.S3_ETP (accesorio)_68</t>
  </si>
  <si>
    <t>Ofibod ltda.S3_Servicio_69</t>
  </si>
  <si>
    <t>Ofibod ltda.S3_Servicio_70</t>
  </si>
  <si>
    <t>Microhard S.A.S.S4_ETP_34</t>
  </si>
  <si>
    <t>S4_ETP_34</t>
  </si>
  <si>
    <t>Microhard S.A.S.S4_ETP_35</t>
  </si>
  <si>
    <t>S4_ETP_35</t>
  </si>
  <si>
    <t>Microhard S.A.S.S4_ETP_36</t>
  </si>
  <si>
    <t>S4_ETP_36</t>
  </si>
  <si>
    <t>Microhard S.A.S.S4_Servicio_37</t>
  </si>
  <si>
    <t>S4_Servicio_37</t>
  </si>
  <si>
    <t>Microhard S.A.S.S4_Servicio_38</t>
  </si>
  <si>
    <t>S4_Servicio_38</t>
  </si>
  <si>
    <t>Microhard S.A.S.S4_Servicio_39</t>
  </si>
  <si>
    <t>S4_Servicio_39</t>
  </si>
  <si>
    <t>Microhard S.A.S.S4_Servicio_40</t>
  </si>
  <si>
    <t>S4_Servicio_40</t>
  </si>
  <si>
    <t>Microhard S.A.S.S4_Servicio_41</t>
  </si>
  <si>
    <t>S4_Servicio_41</t>
  </si>
  <si>
    <t>Microhard S.A.S.S4_Servicio_42</t>
  </si>
  <si>
    <t>S4_Servicio_42</t>
  </si>
  <si>
    <t>Microhard S.A.S.S4_Servicio_43</t>
  </si>
  <si>
    <t>S4_Servicio_43</t>
  </si>
  <si>
    <t>Microhard S.A.S.S4_Servicio_44</t>
  </si>
  <si>
    <t>S4_Servicio_44</t>
  </si>
  <si>
    <t>Sumimas S.A.S.S4_ETP_34</t>
  </si>
  <si>
    <t>Sumimas S.A.S.S4_ETP_35</t>
  </si>
  <si>
    <t>Sumimas S.A.S.S4_ETP_36</t>
  </si>
  <si>
    <t>Sumimas S.A.S.S4_Servicio_37</t>
  </si>
  <si>
    <t>Sumimas S.A.S.S4_Servicio_38</t>
  </si>
  <si>
    <t>Sumimas S.A.S.S4_Servicio_39</t>
  </si>
  <si>
    <t>Sumimas S.A.S.S4_Servicio_40</t>
  </si>
  <si>
    <t>Sumimas S.A.S.S4_Servicio_41</t>
  </si>
  <si>
    <t>Sumimas S.A.S.S4_Servicio_42</t>
  </si>
  <si>
    <t>Sumimas S.A.S.S4_Servicio_43</t>
  </si>
  <si>
    <t>Sumimas S.A.S.S4_Servicio_44</t>
  </si>
  <si>
    <t>Selcom ingeniería S.A.S.S4_ETP_34</t>
  </si>
  <si>
    <t>Selcom ingeniería S.A.S.S4_ETP_35</t>
  </si>
  <si>
    <t>Selcom ingeniería S.A.S.S4_ETP_36</t>
  </si>
  <si>
    <t>Selcom ingeniería S.A.S.S4_Servicio_37</t>
  </si>
  <si>
    <t>Selcom ingeniería S.A.S.S4_Servicio_38</t>
  </si>
  <si>
    <t>Selcom ingeniería S.A.S.S4_Servicio_39</t>
  </si>
  <si>
    <t>Selcom ingeniería S.A.S.S4_Servicio_40</t>
  </si>
  <si>
    <t>Selcom ingeniería S.A.S.S4_Servicio_41</t>
  </si>
  <si>
    <t>Selcom ingeniería S.A.S.S4_Servicio_42</t>
  </si>
  <si>
    <t>Selcom ingeniería S.A.S.S4_Servicio_43</t>
  </si>
  <si>
    <t>Selcom ingeniería S.A.S.S4_Servicio_44</t>
  </si>
  <si>
    <t>Computer Center S.A.S.S4_ETP_34</t>
  </si>
  <si>
    <t>Computer Center S.A.S.S4_ETP_35</t>
  </si>
  <si>
    <t>Computer Center S.A.S.S4_ETP_36</t>
  </si>
  <si>
    <t>Computer Center S.A.S.S4_Servicio_37</t>
  </si>
  <si>
    <t>Computer Center S.A.S.S4_Servicio_38</t>
  </si>
  <si>
    <t>Computer Center S.A.S.S4_Servicio_39</t>
  </si>
  <si>
    <t>Computer Center S.A.S.S4_Servicio_40</t>
  </si>
  <si>
    <t>Computer Center S.A.S.S4_Servicio_41</t>
  </si>
  <si>
    <t>Computer Center S.A.S.S4_Servicio_42</t>
  </si>
  <si>
    <t>Computer Center S.A.S.S4_Servicio_43</t>
  </si>
  <si>
    <t>Computer Center S.A.S.S4_Servicio_44</t>
  </si>
  <si>
    <t>UT CCE TecnológicoS4_ETP_34</t>
  </si>
  <si>
    <t>UT CCE TecnológicoS4_ETP_35</t>
  </si>
  <si>
    <t>UT CCE TecnológicoS4_ETP_36</t>
  </si>
  <si>
    <t>UT CCE TecnológicoS4_Servicio_37</t>
  </si>
  <si>
    <t>UT CCE TecnológicoS4_Servicio_38</t>
  </si>
  <si>
    <t>UT CCE TecnológicoS4_Servicio_39</t>
  </si>
  <si>
    <t>UT CCE TecnológicoS4_Servicio_40</t>
  </si>
  <si>
    <t>UT CCE TecnológicoS4_Servicio_41</t>
  </si>
  <si>
    <t>UT CCE TecnológicoS4_Servicio_42</t>
  </si>
  <si>
    <t>UT CCE TecnológicoS4_Servicio_43</t>
  </si>
  <si>
    <t>UT CCE TecnológicoS4_Servicio_44</t>
  </si>
  <si>
    <t>Uniples S.A.S4_ETP_34</t>
  </si>
  <si>
    <t>Uniples S.A.S4_ETP_35</t>
  </si>
  <si>
    <t>Uniples S.A.S4_ETP_36</t>
  </si>
  <si>
    <t>Uniples S.A.S4_Servicio_37</t>
  </si>
  <si>
    <t>Uniples S.A.S4_Servicio_38</t>
  </si>
  <si>
    <t>Uniples S.A.S4_Servicio_39</t>
  </si>
  <si>
    <t>Uniples S.A.S4_Servicio_40</t>
  </si>
  <si>
    <t>Uniples S.A.S4_Servicio_41</t>
  </si>
  <si>
    <t>Uniples S.A.S4_Servicio_42</t>
  </si>
  <si>
    <t>Uniples S.A.S4_Servicio_43</t>
  </si>
  <si>
    <t>Uniples S.A.S4_Servicio_44</t>
  </si>
  <si>
    <t>Cysnus S.A.S.S4_ETP_34</t>
  </si>
  <si>
    <t>Cysnus S.A.S.S4_ETP_35</t>
  </si>
  <si>
    <t>Cysnus S.A.S.S4_ETP_36</t>
  </si>
  <si>
    <t>Cysnus S.A.S.S4_Servicio_37</t>
  </si>
  <si>
    <t>Cysnus S.A.S.S4_Servicio_38</t>
  </si>
  <si>
    <t>Cysnus S.A.S.S4_Servicio_39</t>
  </si>
  <si>
    <t>Cysnus S.A.S.S4_Servicio_40</t>
  </si>
  <si>
    <t>Cysnus S.A.S.S4_Servicio_41</t>
  </si>
  <si>
    <t>Cysnus S.A.S.S4_Servicio_42</t>
  </si>
  <si>
    <t>Cysnus S.A.S.S4_Servicio_43</t>
  </si>
  <si>
    <t>Cysnus S.A.S.S4_Servicio_44</t>
  </si>
  <si>
    <t>Computel System S.A.S.S4_ETP_34</t>
  </si>
  <si>
    <t>Computel System S.A.S.S4_ETP_35</t>
  </si>
  <si>
    <t>Computel System S.A.S.S4_ETP_36</t>
  </si>
  <si>
    <t>Computel System S.A.S.S4_Servicio_37</t>
  </si>
  <si>
    <t>Computel System S.A.S.S4_Servicio_38</t>
  </si>
  <si>
    <t>Computel System S.A.S.S4_Servicio_39</t>
  </si>
  <si>
    <t>Computel System S.A.S.S4_Servicio_40</t>
  </si>
  <si>
    <t>Computel System S.A.S.S4_Servicio_41</t>
  </si>
  <si>
    <t>Computel System S.A.S.S4_Servicio_42</t>
  </si>
  <si>
    <t>Computel System S.A.S.S4_Servicio_43</t>
  </si>
  <si>
    <t>Computel System S.A.S.S4_Servicio_44</t>
  </si>
  <si>
    <t>Unión Temporal DataS4_ETP_34</t>
  </si>
  <si>
    <t>Unión Temporal DataS4_ETP_35</t>
  </si>
  <si>
    <t>Unión Temporal DataS4_ETP_36</t>
  </si>
  <si>
    <t>Unión Temporal DataS4_Servicio_37</t>
  </si>
  <si>
    <t>Unión Temporal DataS4_Servicio_38</t>
  </si>
  <si>
    <t>Unión Temporal DataS4_Servicio_39</t>
  </si>
  <si>
    <t>Unión Temporal DataS4_Servicio_40</t>
  </si>
  <si>
    <t>Unión Temporal DataS4_Servicio_41</t>
  </si>
  <si>
    <t>Unión Temporal DataS4_Servicio_42</t>
  </si>
  <si>
    <t>Unión Temporal DataS4_Servicio_43</t>
  </si>
  <si>
    <t>Unión Temporal DataS4_Servicio_44</t>
  </si>
  <si>
    <t>Sistetronics ltda.S4_ETP_34</t>
  </si>
  <si>
    <t>Sistetronics ltda.S4_ETP_35</t>
  </si>
  <si>
    <t>Sistetronics ltda.S4_ETP_36</t>
  </si>
  <si>
    <t>Sistetronics ltda.S4_Servicio_37</t>
  </si>
  <si>
    <t>Sistetronics ltda.S4_Servicio_38</t>
  </si>
  <si>
    <t>Sistetronics ltda.S4_Servicio_39</t>
  </si>
  <si>
    <t>Sistetronics ltda.S4_Servicio_40</t>
  </si>
  <si>
    <t>Sistetronics ltda.S4_Servicio_41</t>
  </si>
  <si>
    <t>Sistetronics ltda.S4_Servicio_42</t>
  </si>
  <si>
    <t>Sistetronics ltda.S4_Servicio_43</t>
  </si>
  <si>
    <t>Sistetronics ltda.S4_Servicio_44</t>
  </si>
  <si>
    <t>P&amp;P Systems Colombia S.A.S.S4_ETP_34</t>
  </si>
  <si>
    <t>P&amp;P Systems Colombia S.A.S.S4_ETP_35</t>
  </si>
  <si>
    <t>P&amp;P Systems Colombia S.A.S.S4_ETP_36</t>
  </si>
  <si>
    <t>P&amp;P Systems Colombia S.A.S.S4_Servicio_37</t>
  </si>
  <si>
    <t>P&amp;P Systems Colombia S.A.S.S4_Servicio_38</t>
  </si>
  <si>
    <t>P&amp;P Systems Colombia S.A.S.S4_Servicio_39</t>
  </si>
  <si>
    <t>P&amp;P Systems Colombia S.A.S.S4_Servicio_40</t>
  </si>
  <si>
    <t>P&amp;P Systems Colombia S.A.S.S4_Servicio_41</t>
  </si>
  <si>
    <t>P&amp;P Systems Colombia S.A.S.S4_Servicio_42</t>
  </si>
  <si>
    <t>P&amp;P Systems Colombia S.A.S.S4_Servicio_43</t>
  </si>
  <si>
    <t>P&amp;P Systems Colombia S.A.S.S4_Servicio_44</t>
  </si>
  <si>
    <t>Oficom.co Ltda.S4_ETP_34</t>
  </si>
  <si>
    <t>Oficom.co Ltda.S4_ETP_35</t>
  </si>
  <si>
    <t>Oficom.co Ltda.S4_ETP_36</t>
  </si>
  <si>
    <t>Oficom.co Ltda.S4_Servicio_37</t>
  </si>
  <si>
    <t>Oficom.co Ltda.S4_Servicio_38</t>
  </si>
  <si>
    <t>Oficom.co Ltda.S4_Servicio_39</t>
  </si>
  <si>
    <t>Oficom.co Ltda.S4_Servicio_40</t>
  </si>
  <si>
    <t>Oficom.co Ltda.S4_Servicio_41</t>
  </si>
  <si>
    <t>Oficom.co Ltda.S4_Servicio_42</t>
  </si>
  <si>
    <t>Oficom.co Ltda.S4_Servicio_43</t>
  </si>
  <si>
    <t>Oficom.co Ltda.S4_Servicio_44</t>
  </si>
  <si>
    <t>Carvajal tecnología y servicios S.A.S.S4_ETP_34</t>
  </si>
  <si>
    <t>Carvajal tecnología y servicios S.A.S.S4_ETP_35</t>
  </si>
  <si>
    <t>Carvajal tecnología y servicios S.A.S.S4_ETP_36</t>
  </si>
  <si>
    <t>Carvajal tecnología y servicios S.A.S.S4_Servicio_37</t>
  </si>
  <si>
    <t>Carvajal tecnología y servicios S.A.S.S4_Servicio_38</t>
  </si>
  <si>
    <t>Carvajal tecnología y servicios S.A.S.S4_Servicio_39</t>
  </si>
  <si>
    <t>Carvajal tecnología y servicios S.A.S.S4_Servicio_40</t>
  </si>
  <si>
    <t>Carvajal tecnología y servicios S.A.S.S4_Servicio_41</t>
  </si>
  <si>
    <t>Carvajal tecnología y servicios S.A.S.S4_Servicio_42</t>
  </si>
  <si>
    <t>Carvajal tecnología y servicios S.A.S.S4_Servicio_43</t>
  </si>
  <si>
    <t>Carvajal tecnología y servicios S.A.S.S4_Servicio_44</t>
  </si>
  <si>
    <t>Comware S.A.S4_ETP_34</t>
  </si>
  <si>
    <t>Comware S.A.S4_ETP_35</t>
  </si>
  <si>
    <t>Comware S.A.S4_ETP_36</t>
  </si>
  <si>
    <t>Comware S.A.S4_Servicio_37</t>
  </si>
  <si>
    <t>Comware S.A.S4_Servicio_38</t>
  </si>
  <si>
    <t>Comware S.A.S4_Servicio_39</t>
  </si>
  <si>
    <t>Comware S.A.S4_Servicio_40</t>
  </si>
  <si>
    <t>Comware S.A.S4_Servicio_41</t>
  </si>
  <si>
    <t>Comware S.A.S4_Servicio_42</t>
  </si>
  <si>
    <t>Comware S.A.S4_Servicio_43</t>
  </si>
  <si>
    <t>Comware S.A.S4_Servicio_44</t>
  </si>
  <si>
    <t>Nueva Era Soluciones S.A.S.S4_ETP_34</t>
  </si>
  <si>
    <t>Nueva Era Soluciones S.A.S.S4_ETP_35</t>
  </si>
  <si>
    <t>Nueva Era Soluciones S.A.S.S4_ETP_36</t>
  </si>
  <si>
    <t>Nueva Era Soluciones S.A.S.S4_Servicio_37</t>
  </si>
  <si>
    <t>Nueva Era Soluciones S.A.S.S4_Servicio_38</t>
  </si>
  <si>
    <t>Nueva Era Soluciones S.A.S.S4_Servicio_39</t>
  </si>
  <si>
    <t>Nueva Era Soluciones S.A.S.S4_Servicio_40</t>
  </si>
  <si>
    <t>Nueva Era Soluciones S.A.S.S4_Servicio_41</t>
  </si>
  <si>
    <t>Nueva Era Soluciones S.A.S.S4_Servicio_42</t>
  </si>
  <si>
    <t>Nueva Era Soluciones S.A.S.S4_Servicio_43</t>
  </si>
  <si>
    <t>Nueva Era Soluciones S.A.S.S4_Servicio_44</t>
  </si>
  <si>
    <t>Pear Solutions S.A.S.S4_ETP_34</t>
  </si>
  <si>
    <t>Pear Solutions S.A.S.S4_ETP_35</t>
  </si>
  <si>
    <t>Pear Solutions S.A.S.S4_ETP_36</t>
  </si>
  <si>
    <t>Pear Solutions S.A.S.S4_Servicio_37</t>
  </si>
  <si>
    <t>Pear Solutions S.A.S.S4_Servicio_38</t>
  </si>
  <si>
    <t>Pear Solutions S.A.S.S4_Servicio_39</t>
  </si>
  <si>
    <t>Pear Solutions S.A.S.S4_Servicio_40</t>
  </si>
  <si>
    <t>Pear Solutions S.A.S.S4_Servicio_41</t>
  </si>
  <si>
    <t>Pear Solutions S.A.S.S4_Servicio_42</t>
  </si>
  <si>
    <t>Pear Solutions S.A.S.S4_Servicio_43</t>
  </si>
  <si>
    <t>Pear Solutions S.A.S.S4_Servicio_44</t>
  </si>
  <si>
    <t>Sumimas S.A.S.S5_ETP_172</t>
  </si>
  <si>
    <t>S5_ETP_172</t>
  </si>
  <si>
    <t>Sumimas S.A.S.S5_ETP_173</t>
  </si>
  <si>
    <t>S5_ETP_173</t>
  </si>
  <si>
    <t>Sumimas S.A.S.S5_ETP_174</t>
  </si>
  <si>
    <t>S5_ETP_174</t>
  </si>
  <si>
    <t>Sumimas S.A.S.S5_ETP (accesorio)_175</t>
  </si>
  <si>
    <t>S5_ETP (accesorio)_175</t>
  </si>
  <si>
    <t>Sumimas S.A.S.S5_Servicio_176</t>
  </si>
  <si>
    <t>S5_Servicio_176</t>
  </si>
  <si>
    <t>Sumimas S.A.S.S5_Servicio_177</t>
  </si>
  <si>
    <t>S5_Servicio_177</t>
  </si>
  <si>
    <t>Sumimas S.A.S.S5_Servicio_178</t>
  </si>
  <si>
    <t>S5_Servicio_178</t>
  </si>
  <si>
    <t>Sumimas S.A.S.S5_Servicio_179</t>
  </si>
  <si>
    <t>S5_Servicio_179</t>
  </si>
  <si>
    <t>Sumimas S.A.S.S5_Servicio_180</t>
  </si>
  <si>
    <t>S5_Servicio_180</t>
  </si>
  <si>
    <t>Nex computer S.A.S5_ETP_172</t>
  </si>
  <si>
    <t>Nex computer S.A.S5_ETP_173</t>
  </si>
  <si>
    <t>Nex computer S.A.S5_ETP_174</t>
  </si>
  <si>
    <t>Nex computer S.A.S5_ETP (accesorio)_175</t>
  </si>
  <si>
    <t>Nex computer S.A.S5_Servicio_176</t>
  </si>
  <si>
    <t>Nex computer S.A.S5_Servicio_177</t>
  </si>
  <si>
    <t>Nex computer S.A.S5_Servicio_178</t>
  </si>
  <si>
    <t>Nex computer S.A.S5_Servicio_179</t>
  </si>
  <si>
    <t>Nex computer S.A.S5_Servicio_180</t>
  </si>
  <si>
    <t>Grupo Empresarial Crear de Colombia S.A.S.S5_ETP_172</t>
  </si>
  <si>
    <t>Grupo Empresarial Crear de Colombia S.A.S.S5_ETP_173</t>
  </si>
  <si>
    <t>Grupo Empresarial Crear de Colombia S.A.S.S5_ETP_174</t>
  </si>
  <si>
    <t>Grupo Empresarial Crear de Colombia S.A.S.S5_ETP (accesorio)_175</t>
  </si>
  <si>
    <t>Grupo Empresarial Crear de Colombia S.A.S.S5_Servicio_176</t>
  </si>
  <si>
    <t>Grupo Empresarial Crear de Colombia S.A.S.S5_Servicio_177</t>
  </si>
  <si>
    <t>Grupo Empresarial Crear de Colombia S.A.S.S5_Servicio_178</t>
  </si>
  <si>
    <t>Grupo Empresarial Crear de Colombia S.A.S.S5_Servicio_179</t>
  </si>
  <si>
    <t>Grupo Empresarial Crear de Colombia S.A.S.S5_Servicio_180</t>
  </si>
  <si>
    <t>P&amp;P Systems Colombia S.A.S.S5_ETP_172</t>
  </si>
  <si>
    <t>P&amp;P Systems Colombia S.A.S.S5_ETP_173</t>
  </si>
  <si>
    <t>P&amp;P Systems Colombia S.A.S.S5_ETP_174</t>
  </si>
  <si>
    <t>P&amp;P Systems Colombia S.A.S.S5_ETP (accesorio)_175</t>
  </si>
  <si>
    <t>P&amp;P Systems Colombia S.A.S.S5_Servicio_176</t>
  </si>
  <si>
    <t>P&amp;P Systems Colombia S.A.S.S5_Servicio_177</t>
  </si>
  <si>
    <t>P&amp;P Systems Colombia S.A.S.S5_Servicio_178</t>
  </si>
  <si>
    <t>P&amp;P Systems Colombia S.A.S.S5_Servicio_179</t>
  </si>
  <si>
    <t>P&amp;P Systems Colombia S.A.S.S5_Servicio_180</t>
  </si>
  <si>
    <t>S.O.S. Soluciones de oficina &amp; Suministros S.A.S.S5_ETP_172</t>
  </si>
  <si>
    <t>S.O.S. Soluciones de oficina &amp; Suministros S.A.S.S5_ETP_173</t>
  </si>
  <si>
    <t>S.O.S. Soluciones de oficina &amp; Suministros S.A.S.S5_ETP_174</t>
  </si>
  <si>
    <t>S.O.S. Soluciones de oficina &amp; Suministros S.A.S.S5_ETP (accesorio)_175</t>
  </si>
  <si>
    <t>S.O.S. Soluciones de oficina &amp; Suministros S.A.S.S5_Servicio_176</t>
  </si>
  <si>
    <t>S.O.S. Soluciones de oficina &amp; Suministros S.A.S.S5_Servicio_177</t>
  </si>
  <si>
    <t>S.O.S. Soluciones de oficina &amp; Suministros S.A.S.S5_Servicio_178</t>
  </si>
  <si>
    <t>S.O.S. Soluciones de oficina &amp; Suministros S.A.S.S5_Servicio_179</t>
  </si>
  <si>
    <t>S.O.S. Soluciones de oficina &amp; Suministros S.A.S.S5_Servicio_180</t>
  </si>
  <si>
    <t>Carvajal tecnología y servicios S.A.S.S5_ETP_172</t>
  </si>
  <si>
    <t>Carvajal tecnología y servicios S.A.S.S5_ETP_173</t>
  </si>
  <si>
    <t>Carvajal tecnología y servicios S.A.S.S5_ETP_174</t>
  </si>
  <si>
    <t>Carvajal tecnología y servicios S.A.S.S5_ETP (accesorio)_175</t>
  </si>
  <si>
    <t>Carvajal tecnología y servicios S.A.S.S5_Servicio_176</t>
  </si>
  <si>
    <t>Carvajal tecnología y servicios S.A.S.S5_Servicio_177</t>
  </si>
  <si>
    <t>Carvajal tecnología y servicios S.A.S.S5_Servicio_178</t>
  </si>
  <si>
    <t>Carvajal tecnología y servicios S.A.S.S5_Servicio_179</t>
  </si>
  <si>
    <t>Carvajal tecnología y servicios S.A.S.S5_Servicio_180</t>
  </si>
  <si>
    <t>Uniples S.A.S5_ETP_172</t>
  </si>
  <si>
    <t>Uniples S.A.S5_ETP_173</t>
  </si>
  <si>
    <t>Uniples S.A.S5_ETP_174</t>
  </si>
  <si>
    <t>Uniples S.A.S5_ETP (accesorio)_175</t>
  </si>
  <si>
    <t>Uniples S.A.S5_Servicio_176</t>
  </si>
  <si>
    <t>Uniples S.A.S5_Servicio_177</t>
  </si>
  <si>
    <t>Uniples S.A.S5_Servicio_178</t>
  </si>
  <si>
    <t>Uniples S.A.S5_Servicio_179</t>
  </si>
  <si>
    <t>Uniples S.A.S5_Servicio_180</t>
  </si>
  <si>
    <t>UT CCE TecnológicoS5_ETP_172</t>
  </si>
  <si>
    <t>UT CCE TecnológicoS5_ETP_173</t>
  </si>
  <si>
    <t>UT CCE TecnológicoS5_ETP_174</t>
  </si>
  <si>
    <t>UT CCE TecnológicoS5_ETP (accesorio)_175</t>
  </si>
  <si>
    <t>UT CCE TecnológicoS5_Servicio_176</t>
  </si>
  <si>
    <t>UT CCE TecnológicoS5_Servicio_177</t>
  </si>
  <si>
    <t>UT CCE TecnológicoS5_Servicio_178</t>
  </si>
  <si>
    <t>UT CCE TecnológicoS5_Servicio_179</t>
  </si>
  <si>
    <t>UT CCE TecnológicoS5_Servicio_180</t>
  </si>
  <si>
    <t>Redcomputo Ltda.S5_ETP_172</t>
  </si>
  <si>
    <t>Redcomputo Ltda.S5_ETP_173</t>
  </si>
  <si>
    <t>Redcomputo Ltda.S5_ETP_174</t>
  </si>
  <si>
    <t>Redcomputo Ltda.S5_ETP (accesorio)_175</t>
  </si>
  <si>
    <t>Redcomputo Ltda.S5_Servicio_176</t>
  </si>
  <si>
    <t>Redcomputo Ltda.S5_Servicio_177</t>
  </si>
  <si>
    <t>Redcomputo Ltda.S5_Servicio_178</t>
  </si>
  <si>
    <t>Redcomputo Ltda.S5_Servicio_179</t>
  </si>
  <si>
    <t>Redcomputo Ltda.S5_Servicio_180</t>
  </si>
  <si>
    <t>Colombiana de Software y Hardware Colsof S.A.S5_ETP_172</t>
  </si>
  <si>
    <t>Colombiana de Software y Hardware Colsof S.A.S5_ETP_173</t>
  </si>
  <si>
    <t>Colombiana de Software y Hardware Colsof S.A.S5_ETP_174</t>
  </si>
  <si>
    <t>Colombiana de Software y Hardware Colsof S.A.S5_ETP (accesorio)_175</t>
  </si>
  <si>
    <t>Colombiana de Software y Hardware Colsof S.A.S5_Servicio_176</t>
  </si>
  <si>
    <t>Colombiana de Software y Hardware Colsof S.A.S5_Servicio_177</t>
  </si>
  <si>
    <t>Colombiana de Software y Hardware Colsof S.A.S5_Servicio_178</t>
  </si>
  <si>
    <t>Colombiana de Software y Hardware Colsof S.A.S5_Servicio_179</t>
  </si>
  <si>
    <t>Colombiana de Software y Hardware Colsof S.A.S5_Servicio_180</t>
  </si>
  <si>
    <t>Microhard S.A.S.S5_ETP_172</t>
  </si>
  <si>
    <t>Microhard S.A.S.S5_ETP_173</t>
  </si>
  <si>
    <t>Microhard S.A.S.S5_ETP_174</t>
  </si>
  <si>
    <t>Microhard S.A.S.S5_ETP (accesorio)_175</t>
  </si>
  <si>
    <t>Microhard S.A.S.S5_Servicio_176</t>
  </si>
  <si>
    <t>Microhard S.A.S.S5_Servicio_177</t>
  </si>
  <si>
    <t>Microhard S.A.S.S5_Servicio_178</t>
  </si>
  <si>
    <t>Microhard S.A.S.S5_Servicio_179</t>
  </si>
  <si>
    <t>Microhard S.A.S.S5_Servicio_180</t>
  </si>
  <si>
    <t>Cysnus S.A.S.S5_ETP_172</t>
  </si>
  <si>
    <t>Cysnus S.A.S.S5_ETP_173</t>
  </si>
  <si>
    <t>Cysnus S.A.S.S5_ETP_174</t>
  </si>
  <si>
    <t>Cysnus S.A.S.S5_ETP (accesorio)_175</t>
  </si>
  <si>
    <t>Cysnus S.A.S.S5_Servicio_176</t>
  </si>
  <si>
    <t>Cysnus S.A.S.S5_Servicio_177</t>
  </si>
  <si>
    <t>Cysnus S.A.S.S5_Servicio_178</t>
  </si>
  <si>
    <t>Cysnus S.A.S.S5_Servicio_179</t>
  </si>
  <si>
    <t>Cysnus S.A.S.S5_Servicio_180</t>
  </si>
  <si>
    <t>Nueva Era Soluciones S.A.S.S5_ETP_172</t>
  </si>
  <si>
    <t>Nueva Era Soluciones S.A.S.S5_ETP_173</t>
  </si>
  <si>
    <t>Nueva Era Soluciones S.A.S.S5_ETP_174</t>
  </si>
  <si>
    <t>Nueva Era Soluciones S.A.S.S5_ETP (accesorio)_175</t>
  </si>
  <si>
    <t>Nueva Era Soluciones S.A.S.S5_Servicio_176</t>
  </si>
  <si>
    <t>Nueva Era Soluciones S.A.S.S5_Servicio_177</t>
  </si>
  <si>
    <t>Nueva Era Soluciones S.A.S.S5_Servicio_178</t>
  </si>
  <si>
    <t>Nueva Era Soluciones S.A.S.S5_Servicio_179</t>
  </si>
  <si>
    <t>Nueva Era Soluciones S.A.S.S5_Servicio_180</t>
  </si>
  <si>
    <t>Tecnophone Colombia S.A.S.S5_ETP_172</t>
  </si>
  <si>
    <t>Tecnophone Colombia S.A.S.S5_ETP_173</t>
  </si>
  <si>
    <t>Tecnophone Colombia S.A.S.S5_ETP_174</t>
  </si>
  <si>
    <t>Tecnophone Colombia S.A.S.S5_ETP (accesorio)_175</t>
  </si>
  <si>
    <t>Tecnophone Colombia S.A.S.S5_Servicio_176</t>
  </si>
  <si>
    <t>Tecnophone Colombia S.A.S.S5_Servicio_177</t>
  </si>
  <si>
    <t>Tecnophone Colombia S.A.S.S5_Servicio_178</t>
  </si>
  <si>
    <t>Tecnophone Colombia S.A.S.S5_Servicio_179</t>
  </si>
  <si>
    <t>Tecnophone Colombia S.A.S.S5_Servicio_180</t>
  </si>
  <si>
    <t>Computel System S.A.S.S5_ETP_172</t>
  </si>
  <si>
    <t>Computel System S.A.S.S5_ETP_173</t>
  </si>
  <si>
    <t>Computel System S.A.S.S5_ETP_174</t>
  </si>
  <si>
    <t>Computel System S.A.S.S5_ETP (accesorio)_175</t>
  </si>
  <si>
    <t>Computel System S.A.S.S5_Servicio_176</t>
  </si>
  <si>
    <t>Computel System S.A.S.S5_Servicio_177</t>
  </si>
  <si>
    <t>Computel System S.A.S.S5_Servicio_178</t>
  </si>
  <si>
    <t>Computel System S.A.S.S5_Servicio_179</t>
  </si>
  <si>
    <t>Computel System S.A.S.S5_Servicio_180</t>
  </si>
  <si>
    <t>Key Market S.A.S.S5_ETP_172</t>
  </si>
  <si>
    <t>Key Market S.A.S.S5_ETP_173</t>
  </si>
  <si>
    <t>Key Market S.A.S.S5_ETP_174</t>
  </si>
  <si>
    <t>Key Market S.A.S.S5_ETP (accesorio)_175</t>
  </si>
  <si>
    <t>Key Market S.A.S.S5_Servicio_176</t>
  </si>
  <si>
    <t>Key Market S.A.S.S5_Servicio_177</t>
  </si>
  <si>
    <t>Key Market S.A.S.S5_Servicio_178</t>
  </si>
  <si>
    <t>Key Market S.A.S.S5_Servicio_179</t>
  </si>
  <si>
    <t>Key Market S.A.S.S5_Servicio_180</t>
  </si>
  <si>
    <t>Sistetronics ltda.S5_ETP_172</t>
  </si>
  <si>
    <t>Sistetronics ltda.S5_ETP_173</t>
  </si>
  <si>
    <t>Sistetronics ltda.S5_ETP_174</t>
  </si>
  <si>
    <t>Sistetronics ltda.S5_ETP (accesorio)_175</t>
  </si>
  <si>
    <t>Sistetronics ltda.S5_Servicio_176</t>
  </si>
  <si>
    <t>Sistetronics ltda.S5_Servicio_177</t>
  </si>
  <si>
    <t>Sistetronics ltda.S5_Servicio_178</t>
  </si>
  <si>
    <t>Sistetronics ltda.S5_Servicio_179</t>
  </si>
  <si>
    <t>Sistetronics ltda.S5_Servicio_180</t>
  </si>
  <si>
    <t>Oficom.co Ltda.S5_ETP_172</t>
  </si>
  <si>
    <t>Oficom.co Ltda.S5_ETP_173</t>
  </si>
  <si>
    <t>Oficom.co Ltda.S5_ETP_174</t>
  </si>
  <si>
    <t>Oficom.co Ltda.S5_ETP (accesorio)_175</t>
  </si>
  <si>
    <t>Oficom.co Ltda.S5_Servicio_176</t>
  </si>
  <si>
    <t>Oficom.co Ltda.S5_Servicio_177</t>
  </si>
  <si>
    <t>Oficom.co Ltda.S5_Servicio_178</t>
  </si>
  <si>
    <t>Oficom.co Ltda.S5_Servicio_179</t>
  </si>
  <si>
    <t>Oficom.co Ltda.S5_Servicio_180</t>
  </si>
  <si>
    <t>Comware S.A.S5_ETP_172</t>
  </si>
  <si>
    <t>Comware S.A.S5_ETP_173</t>
  </si>
  <si>
    <t>Comware S.A.S5_ETP_174</t>
  </si>
  <si>
    <t>Comware S.A.S5_ETP (accesorio)_175</t>
  </si>
  <si>
    <t>Comware S.A.S5_Servicio_176</t>
  </si>
  <si>
    <t>Comware S.A.S5_Servicio_177</t>
  </si>
  <si>
    <t>Comware S.A.S5_Servicio_178</t>
  </si>
  <si>
    <t>Comware S.A.S5_Servicio_179</t>
  </si>
  <si>
    <t>Comware S.A.S5_Servicio_180</t>
  </si>
  <si>
    <t>I 3NET S.A.S.S5_ETP_172</t>
  </si>
  <si>
    <t>I 3NET S.A.S.S5_ETP_173</t>
  </si>
  <si>
    <t>I 3NET S.A.S.S5_ETP_174</t>
  </si>
  <si>
    <t>I 3NET S.A.S.S5_ETP (accesorio)_175</t>
  </si>
  <si>
    <t>I 3NET S.A.S.S5_Servicio_176</t>
  </si>
  <si>
    <t>I 3NET S.A.S.S5_Servicio_177</t>
  </si>
  <si>
    <t>I 3NET S.A.S.S5_Servicio_178</t>
  </si>
  <si>
    <t>I 3NET S.A.S.S5_Servicio_179</t>
  </si>
  <si>
    <t>I 3NET S.A.S.S5_Servicio_180</t>
  </si>
  <si>
    <t>Ofibod ltda.S5_ETP_172</t>
  </si>
  <si>
    <t>Ofibod ltda.S5_ETP_173</t>
  </si>
  <si>
    <t>Ofibod ltda.S5_ETP_174</t>
  </si>
  <si>
    <t>Ofibod ltda.S5_ETP (accesorio)_175</t>
  </si>
  <si>
    <t>Ofibod ltda.S5_Servicio_176</t>
  </si>
  <si>
    <t>Ofibod ltda.S5_Servicio_177</t>
  </si>
  <si>
    <t>Ofibod ltda.S5_Servicio_178</t>
  </si>
  <si>
    <t>Ofibod ltda.S5_Servicio_179</t>
  </si>
  <si>
    <t>Ofibod ltda.S5_Servicio_180</t>
  </si>
  <si>
    <t>Dispapeles S.A.S.S5_ETP_172</t>
  </si>
  <si>
    <t>Dispapeles S.A.S.S5_ETP_173</t>
  </si>
  <si>
    <t>Dispapeles S.A.S.S5_ETP_174</t>
  </si>
  <si>
    <t>Dispapeles S.A.S.S5_ETP (accesorio)_175</t>
  </si>
  <si>
    <t>Dispapeles S.A.S.S5_Servicio_176</t>
  </si>
  <si>
    <t>Dispapeles S.A.S.S5_Servicio_177</t>
  </si>
  <si>
    <t>Dispapeles S.A.S.S5_Servicio_178</t>
  </si>
  <si>
    <t>Dispapeles S.A.S.S5_Servicio_179</t>
  </si>
  <si>
    <t>Dispapeles S.A.S.S5_Servicio_180</t>
  </si>
  <si>
    <t>Versión: 37</t>
  </si>
  <si>
    <t>MUNICIPIO DE MEDELLIN</t>
  </si>
  <si>
    <t>CALLE 42 NRO. 52 - 165</t>
  </si>
  <si>
    <t>MEDELLIN</t>
  </si>
  <si>
    <t>HENRY ALBERTO OSPINA OCHOA</t>
  </si>
  <si>
    <t>890905211-1</t>
  </si>
  <si>
    <t>henry.ospina@medellin.gov.co</t>
  </si>
  <si>
    <t>3855555 ext 7546 - 3164819500</t>
  </si>
  <si>
    <t>CALLE 97 NRO 73 A 25</t>
  </si>
  <si>
    <t>Estampilla Universidad de Antioquia</t>
  </si>
  <si>
    <t>Computador de escritorio 1.1Antioquia</t>
  </si>
  <si>
    <t>acp01--S1_ETP_2 Computador de escritorio 1.1</t>
  </si>
  <si>
    <t>"2073982,21"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</si>
</sst>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&quot;$&quot;* #,##0_-;\-&quot;$&quot;* #,##0_-;_-&quot;$&quot;* &quot;-&quot;_-;_-@_-"/>
    <numFmt numFmtId="165" formatCode="_-&quot;$&quot;* #,##0.00_-;\-&quot;$&quot;* #,##0.00_-;_-&quot;$&quot;* &quot;-&quot;??_-;_-@_-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[$-240A]d&quot; de &quot;mmmm&quot; de &quot;yyyy;@"/>
    <numFmt numFmtId="169" formatCode="0_);\(0\)"/>
    <numFmt numFmtId="170" formatCode="&quot;$&quot;#,##0.00"/>
  </numFmts>
  <fonts count="33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0"/>
      <name val="Verdana"/>
      <family val="2"/>
    </font>
    <font>
      <sz val="10"/>
      <name val="Arial"/>
      <family val="2"/>
    </font>
    <font>
      <sz val="10"/>
      <name val="Verdana"/>
      <family val="2"/>
    </font>
    <font>
      <b/>
      <sz val="11"/>
      <color theme="2"/>
      <name val="Arial"/>
      <family val="2"/>
    </font>
    <font>
      <sz val="11"/>
      <name val="Arial"/>
      <family val="2"/>
    </font>
    <font>
      <b/>
      <sz val="11"/>
      <color theme="0"/>
      <name val="Arial"/>
      <family val="2"/>
    </font>
    <font>
      <sz val="11"/>
      <color theme="2"/>
      <name val="Arial"/>
      <family val="2"/>
    </font>
    <font>
      <b/>
      <sz val="11"/>
      <color rgb="FFFFFFFF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10"/>
      <name val="MS Sans Serif"/>
    </font>
    <font>
      <sz val="11"/>
      <name val="돋움"/>
      <family val="3"/>
      <charset val="129"/>
    </font>
    <font>
      <sz val="10"/>
      <color theme="1"/>
      <name val="Arial"/>
      <family val="2"/>
      <scheme val="minor"/>
    </font>
    <font>
      <b/>
      <sz val="11"/>
      <name val="Arial"/>
      <family val="2"/>
    </font>
    <font>
      <sz val="11"/>
      <color rgb="FF0070C0"/>
      <name val="Arial"/>
      <family val="2"/>
    </font>
    <font>
      <sz val="11"/>
      <color rgb="FFFF0000"/>
      <name val="Arial"/>
      <family val="2"/>
    </font>
    <font>
      <b/>
      <sz val="16"/>
      <color rgb="FF333333"/>
      <name val="Arial"/>
      <family val="2"/>
    </font>
    <font>
      <b/>
      <sz val="16"/>
      <color rgb="FF1A1818"/>
      <name val="Arial"/>
      <family val="2"/>
    </font>
    <font>
      <b/>
      <sz val="11"/>
      <color rgb="FF333333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/>
      <name val="Arial"/>
      <family val="2"/>
      <scheme val="minor"/>
    </font>
    <font>
      <sz val="16"/>
      <name val="Arial"/>
      <family val="2"/>
    </font>
    <font>
      <b/>
      <sz val="10"/>
      <color theme="0"/>
      <name val="Arial"/>
      <family val="2"/>
      <scheme val="minor"/>
    </font>
    <font>
      <sz val="10"/>
      <color theme="1" tint="0.249977111117893"/>
      <name val="Arial"/>
      <family val="2"/>
      <scheme val="minor"/>
    </font>
    <font>
      <b/>
      <i/>
      <sz val="10"/>
      <color theme="0" tint="-0.499984740745262"/>
      <name val="Arial"/>
      <family val="2"/>
      <scheme val="minor"/>
    </font>
    <font>
      <b/>
      <sz val="10"/>
      <color theme="1"/>
      <name val="Arial"/>
      <family val="2"/>
      <scheme val="minor"/>
    </font>
    <font>
      <u/>
      <sz val="11"/>
      <color theme="10"/>
      <name val="Arial"/>
      <family val="2"/>
      <scheme val="minor"/>
    </font>
    <font>
      <sz val="16"/>
      <color theme="1"/>
      <name val="Arial"/>
      <family val="2"/>
      <scheme val="major"/>
    </font>
    <font>
      <sz val="16"/>
      <name val="Arial"/>
      <family val="2"/>
      <scheme val="major"/>
    </font>
    <font>
      <sz val="16"/>
      <color rgb="FF000000"/>
      <name val="Arial"/>
      <family val="2"/>
      <scheme val="major"/>
    </font>
  </fonts>
  <fills count="13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rgb="FFEEDC82"/>
        <bgColor rgb="FF000000"/>
      </patternFill>
    </fill>
    <fill>
      <patternFill patternType="solid">
        <fgColor rgb="FF80808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rgb="FF4E4D4D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</borders>
  <cellStyleXfs count="21">
    <xf numFmtId="0" fontId="0" fillId="0" borderId="0"/>
    <xf numFmtId="165" fontId="1" fillId="0" borderId="0" applyFont="0" applyFill="0" applyBorder="0" applyAlignment="0" applyProtection="0"/>
    <xf numFmtId="0" fontId="2" fillId="2" borderId="0">
      <alignment horizontal="center" vertical="center"/>
    </xf>
    <xf numFmtId="0" fontId="3" fillId="3" borderId="0"/>
    <xf numFmtId="0" fontId="2" fillId="4" borderId="0">
      <alignment horizontal="center" vertical="center" wrapText="1"/>
    </xf>
    <xf numFmtId="165" fontId="1" fillId="0" borderId="0" applyFont="0" applyFill="0" applyBorder="0" applyAlignment="0" applyProtection="0"/>
    <xf numFmtId="49" fontId="4" fillId="0" borderId="0">
      <alignment horizontal="left" vertical="center"/>
    </xf>
    <xf numFmtId="0" fontId="3" fillId="0" borderId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3" fillId="0" borderId="0"/>
    <xf numFmtId="0" fontId="1" fillId="0" borderId="0"/>
    <xf numFmtId="0" fontId="13" fillId="0" borderId="0"/>
    <xf numFmtId="0" fontId="13" fillId="0" borderId="0">
      <alignment vertical="center"/>
    </xf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9" fillId="0" borderId="0" applyNumberFormat="0" applyFill="0" applyBorder="0" applyAlignment="0" applyProtection="0"/>
  </cellStyleXfs>
  <cellXfs count="129">
    <xf numFmtId="0" fontId="0" fillId="0" borderId="0" xfId="0"/>
    <xf numFmtId="0" fontId="6" fillId="0" borderId="0" xfId="7" applyFont="1" applyProtection="1">
      <protection hidden="1"/>
    </xf>
    <xf numFmtId="0" fontId="7" fillId="0" borderId="0" xfId="7" applyFont="1" applyFill="1" applyBorder="1" applyAlignment="1" applyProtection="1">
      <alignment horizontal="right"/>
      <protection hidden="1"/>
    </xf>
    <xf numFmtId="0" fontId="6" fillId="0" borderId="0" xfId="7" applyFont="1" applyAlignment="1" applyProtection="1">
      <alignment horizontal="right"/>
      <protection hidden="1"/>
    </xf>
    <xf numFmtId="0" fontId="6" fillId="0" borderId="0" xfId="7" applyFont="1" applyFill="1" applyBorder="1" applyProtection="1">
      <protection hidden="1"/>
    </xf>
    <xf numFmtId="168" fontId="6" fillId="0" borderId="0" xfId="7" applyNumberFormat="1" applyFont="1" applyFill="1" applyBorder="1" applyProtection="1">
      <protection hidden="1"/>
    </xf>
    <xf numFmtId="0" fontId="8" fillId="0" borderId="1" xfId="7" applyFont="1" applyBorder="1" applyAlignment="1" applyProtection="1">
      <alignment horizontal="center" wrapText="1"/>
      <protection hidden="1"/>
    </xf>
    <xf numFmtId="10" fontId="6" fillId="7" borderId="8" xfId="8" applyNumberFormat="1" applyFont="1" applyFill="1" applyBorder="1" applyAlignment="1" applyProtection="1">
      <alignment horizontal="center" wrapText="1"/>
      <protection locked="0" hidden="1"/>
    </xf>
    <xf numFmtId="10" fontId="5" fillId="0" borderId="9" xfId="8" applyNumberFormat="1" applyFont="1" applyBorder="1" applyAlignment="1" applyProtection="1">
      <alignment horizontal="center"/>
      <protection hidden="1"/>
    </xf>
    <xf numFmtId="0" fontId="8" fillId="0" borderId="0" xfId="7" applyFont="1" applyProtection="1">
      <protection hidden="1"/>
    </xf>
    <xf numFmtId="9" fontId="6" fillId="0" borderId="0" xfId="7" applyNumberFormat="1" applyFont="1" applyProtection="1">
      <protection hidden="1"/>
    </xf>
    <xf numFmtId="169" fontId="6" fillId="7" borderId="1" xfId="5" applyNumberFormat="1" applyFont="1" applyFill="1" applyBorder="1" applyAlignment="1" applyProtection="1">
      <alignment horizontal="center" vertical="center" wrapText="1"/>
      <protection locked="0" hidden="1"/>
    </xf>
    <xf numFmtId="0" fontId="8" fillId="0" borderId="1" xfId="7" applyFont="1" applyBorder="1" applyAlignment="1" applyProtection="1">
      <alignment horizontal="center" vertical="center" wrapText="1"/>
      <protection hidden="1"/>
    </xf>
    <xf numFmtId="0" fontId="10" fillId="0" borderId="0" xfId="7" applyFont="1" applyProtection="1">
      <protection hidden="1"/>
    </xf>
    <xf numFmtId="2" fontId="0" fillId="0" borderId="0" xfId="0" applyNumberFormat="1"/>
    <xf numFmtId="49" fontId="0" fillId="0" borderId="0" xfId="0" applyNumberFormat="1"/>
    <xf numFmtId="14" fontId="6" fillId="0" borderId="0" xfId="7" applyNumberFormat="1" applyFont="1" applyProtection="1">
      <protection hidden="1"/>
    </xf>
    <xf numFmtId="0" fontId="14" fillId="0" borderId="0" xfId="0" applyFont="1"/>
    <xf numFmtId="0" fontId="7" fillId="0" borderId="0" xfId="7" applyFont="1" applyFill="1" applyBorder="1" applyAlignment="1" applyProtection="1">
      <alignment horizontal="right" vertical="center"/>
      <protection hidden="1"/>
    </xf>
    <xf numFmtId="0" fontId="7" fillId="5" borderId="1" xfId="7" applyFont="1" applyFill="1" applyBorder="1" applyAlignment="1" applyProtection="1">
      <alignment horizontal="center" vertical="center" wrapText="1"/>
      <protection hidden="1"/>
    </xf>
    <xf numFmtId="0" fontId="15" fillId="9" borderId="0" xfId="7" applyFont="1" applyFill="1" applyProtection="1">
      <protection hidden="1"/>
    </xf>
    <xf numFmtId="0" fontId="16" fillId="0" borderId="0" xfId="0" applyFont="1" applyFill="1" applyBorder="1" applyAlignment="1" applyProtection="1">
      <alignment vertical="center"/>
    </xf>
    <xf numFmtId="0" fontId="6" fillId="0" borderId="0" xfId="7" applyFont="1" applyProtection="1">
      <protection hidden="1"/>
    </xf>
    <xf numFmtId="0" fontId="7" fillId="0" borderId="0" xfId="7" applyFont="1" applyFill="1" applyBorder="1" applyAlignment="1" applyProtection="1">
      <alignment horizontal="right"/>
      <protection hidden="1"/>
    </xf>
    <xf numFmtId="0" fontId="6" fillId="0" borderId="0" xfId="7" applyFont="1" applyAlignment="1" applyProtection="1">
      <alignment horizontal="right"/>
      <protection hidden="1"/>
    </xf>
    <xf numFmtId="0" fontId="6" fillId="0" borderId="0" xfId="7" applyFont="1" applyFill="1" applyBorder="1" applyProtection="1">
      <protection hidden="1"/>
    </xf>
    <xf numFmtId="168" fontId="6" fillId="0" borderId="0" xfId="7" applyNumberFormat="1" applyFont="1" applyFill="1" applyBorder="1" applyProtection="1">
      <protection hidden="1"/>
    </xf>
    <xf numFmtId="9" fontId="6" fillId="0" borderId="0" xfId="7" applyNumberFormat="1" applyFont="1" applyProtection="1">
      <protection hidden="1"/>
    </xf>
    <xf numFmtId="0" fontId="8" fillId="0" borderId="0" xfId="7" applyFont="1" applyBorder="1" applyAlignment="1" applyProtection="1">
      <alignment horizontal="center" vertical="center" wrapText="1"/>
      <protection hidden="1"/>
    </xf>
    <xf numFmtId="165" fontId="8" fillId="0" borderId="1" xfId="1" applyFont="1" applyBorder="1" applyAlignment="1" applyProtection="1">
      <alignment horizontal="center" vertical="center" wrapText="1"/>
      <protection hidden="1"/>
    </xf>
    <xf numFmtId="165" fontId="8" fillId="0" borderId="1" xfId="1" applyFont="1" applyBorder="1" applyAlignment="1" applyProtection="1">
      <alignment horizontal="center" vertical="center" wrapText="1"/>
    </xf>
    <xf numFmtId="0" fontId="10" fillId="0" borderId="0" xfId="7" applyFont="1" applyProtection="1">
      <protection hidden="1"/>
    </xf>
    <xf numFmtId="9" fontId="8" fillId="7" borderId="1" xfId="11" applyFont="1" applyFill="1" applyBorder="1" applyAlignment="1" applyProtection="1">
      <alignment horizontal="center" vertical="center" wrapText="1"/>
      <protection locked="0"/>
    </xf>
    <xf numFmtId="14" fontId="6" fillId="0" borderId="0" xfId="7" applyNumberFormat="1" applyFont="1" applyProtection="1">
      <protection hidden="1"/>
    </xf>
    <xf numFmtId="0" fontId="8" fillId="0" borderId="1" xfId="7" applyFont="1" applyFill="1" applyBorder="1" applyAlignment="1" applyProtection="1">
      <alignment horizontal="center" vertical="center" wrapText="1"/>
      <protection hidden="1"/>
    </xf>
    <xf numFmtId="169" fontId="6" fillId="0" borderId="1" xfId="5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7" applyFont="1" applyFill="1" applyProtection="1">
      <protection hidden="1"/>
    </xf>
    <xf numFmtId="0" fontId="8" fillId="0" borderId="1" xfId="7" applyFont="1" applyFill="1" applyBorder="1" applyAlignment="1" applyProtection="1">
      <alignment horizontal="center" wrapText="1"/>
      <protection hidden="1"/>
    </xf>
    <xf numFmtId="10" fontId="6" fillId="0" borderId="8" xfId="8" applyNumberFormat="1" applyFont="1" applyFill="1" applyBorder="1" applyAlignment="1" applyProtection="1">
      <alignment horizontal="center" wrapText="1"/>
      <protection hidden="1"/>
    </xf>
    <xf numFmtId="10" fontId="5" fillId="0" borderId="9" xfId="8" applyNumberFormat="1" applyFont="1" applyFill="1" applyBorder="1" applyAlignment="1" applyProtection="1">
      <alignment horizontal="center"/>
      <protection hidden="1"/>
    </xf>
    <xf numFmtId="0" fontId="8" fillId="0" borderId="0" xfId="7" applyFont="1" applyFill="1" applyProtection="1">
      <protection hidden="1"/>
    </xf>
    <xf numFmtId="9" fontId="6" fillId="0" borderId="0" xfId="7" applyNumberFormat="1" applyFont="1" applyFill="1" applyProtection="1">
      <protection hidden="1"/>
    </xf>
    <xf numFmtId="0" fontId="14" fillId="0" borderId="0" xfId="0" applyFont="1"/>
    <xf numFmtId="0" fontId="15" fillId="9" borderId="0" xfId="7" applyFont="1" applyFill="1" applyProtection="1">
      <protection hidden="1"/>
    </xf>
    <xf numFmtId="0" fontId="16" fillId="0" borderId="0" xfId="0" applyFont="1" applyFill="1" applyBorder="1" applyAlignment="1" applyProtection="1">
      <alignment vertical="center"/>
      <protection hidden="1"/>
    </xf>
    <xf numFmtId="0" fontId="0" fillId="0" borderId="0" xfId="0" pivotButton="1"/>
    <xf numFmtId="0" fontId="0" fillId="0" borderId="0" xfId="0" applyAlignment="1">
      <alignment horizontal="left"/>
    </xf>
    <xf numFmtId="0" fontId="7" fillId="5" borderId="1" xfId="7" applyFont="1" applyFill="1" applyBorder="1" applyAlignment="1" applyProtection="1">
      <alignment horizontal="center" vertical="center" wrapText="1"/>
      <protection hidden="1"/>
    </xf>
    <xf numFmtId="0" fontId="11" fillId="7" borderId="1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 applyProtection="1">
      <alignment horizontal="center" vertical="center" wrapText="1"/>
    </xf>
    <xf numFmtId="0" fontId="0" fillId="0" borderId="0" xfId="0" applyFont="1" applyProtection="1">
      <protection hidden="1"/>
    </xf>
    <xf numFmtId="0" fontId="11" fillId="0" borderId="1" xfId="0" applyFont="1" applyFill="1" applyBorder="1" applyAlignment="1" applyProtection="1">
      <alignment horizontal="center" vertical="center" wrapText="1"/>
    </xf>
    <xf numFmtId="170" fontId="0" fillId="0" borderId="0" xfId="0" applyNumberFormat="1"/>
    <xf numFmtId="10" fontId="0" fillId="0" borderId="0" xfId="0" applyNumberFormat="1"/>
    <xf numFmtId="0" fontId="23" fillId="10" borderId="0" xfId="0" applyFont="1" applyFill="1" applyAlignment="1">
      <alignment horizontal="center" vertical="center"/>
    </xf>
    <xf numFmtId="170" fontId="23" fillId="10" borderId="0" xfId="0" applyNumberFormat="1" applyFont="1" applyFill="1" applyAlignment="1">
      <alignment horizontal="center" vertical="center"/>
    </xf>
    <xf numFmtId="9" fontId="0" fillId="0" borderId="0" xfId="0" applyNumberFormat="1"/>
    <xf numFmtId="0" fontId="7" fillId="5" borderId="1" xfId="7" applyFont="1" applyFill="1" applyBorder="1" applyAlignment="1" applyProtection="1">
      <alignment horizontal="center" vertical="center" wrapText="1"/>
      <protection hidden="1"/>
    </xf>
    <xf numFmtId="0" fontId="9" fillId="8" borderId="1" xfId="0" applyFont="1" applyFill="1" applyBorder="1" applyAlignment="1">
      <alignment horizontal="center" vertical="center" wrapText="1"/>
    </xf>
    <xf numFmtId="170" fontId="14" fillId="0" borderId="0" xfId="0" applyNumberFormat="1" applyFont="1"/>
    <xf numFmtId="0" fontId="0" fillId="0" borderId="0" xfId="0" applyNumberFormat="1"/>
    <xf numFmtId="0" fontId="26" fillId="0" borderId="12" xfId="0" applyFont="1" applyBorder="1" applyAlignment="1">
      <alignment horizontal="left" vertical="center"/>
    </xf>
    <xf numFmtId="0" fontId="14" fillId="0" borderId="12" xfId="0" applyFont="1" applyBorder="1" applyAlignment="1">
      <alignment horizontal="center"/>
    </xf>
    <xf numFmtId="0" fontId="26" fillId="0" borderId="12" xfId="0" applyFont="1" applyBorder="1" applyAlignment="1">
      <alignment horizontal="center"/>
    </xf>
    <xf numFmtId="0" fontId="14" fillId="0" borderId="0" xfId="0" applyFont="1" applyBorder="1" applyAlignment="1">
      <alignment horizontal="right" vertical="center"/>
    </xf>
    <xf numFmtId="0" fontId="14" fillId="0" borderId="0" xfId="0" applyFont="1" applyBorder="1" applyAlignment="1">
      <alignment horizontal="center"/>
    </xf>
    <xf numFmtId="0" fontId="14" fillId="0" borderId="0" xfId="0" applyFont="1" applyBorder="1"/>
    <xf numFmtId="0" fontId="14" fillId="0" borderId="0" xfId="0" applyFont="1" applyAlignment="1">
      <alignment horizontal="left"/>
    </xf>
    <xf numFmtId="0" fontId="26" fillId="0" borderId="12" xfId="0" applyFont="1" applyBorder="1" applyAlignment="1">
      <alignment horizontal="left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vertical="center"/>
    </xf>
    <xf numFmtId="0" fontId="31" fillId="0" borderId="0" xfId="7" applyFont="1" applyProtection="1">
      <protection hidden="1"/>
    </xf>
    <xf numFmtId="10" fontId="0" fillId="0" borderId="0" xfId="11" applyNumberFormat="1" applyFont="1"/>
    <xf numFmtId="0" fontId="0" fillId="0" borderId="0" xfId="0" applyNumberFormat="1" applyAlignment="1">
      <alignment wrapText="1"/>
    </xf>
    <xf numFmtId="0" fontId="0" fillId="0" borderId="0" xfId="0" applyAlignment="1">
      <alignment horizontal="left" vertical="top" wrapText="1"/>
    </xf>
    <xf numFmtId="167" fontId="0" fillId="0" borderId="0" xfId="10" applyFont="1"/>
    <xf numFmtId="0" fontId="0" fillId="12" borderId="0" xfId="0" applyFill="1"/>
    <xf numFmtId="10" fontId="0" fillId="12" borderId="0" xfId="11" applyNumberFormat="1" applyFont="1" applyFill="1"/>
    <xf numFmtId="170" fontId="0" fillId="12" borderId="0" xfId="0" applyNumberFormat="1" applyFill="1"/>
    <xf numFmtId="0" fontId="0" fillId="12" borderId="0" xfId="0" applyNumberFormat="1" applyFill="1" applyAlignment="1">
      <alignment wrapText="1"/>
    </xf>
    <xf numFmtId="0" fontId="0" fillId="12" borderId="0" xfId="0" applyFill="1" applyAlignment="1">
      <alignment horizontal="left" vertical="top" wrapText="1"/>
    </xf>
    <xf numFmtId="0" fontId="11" fillId="7" borderId="1" xfId="0" applyFont="1" applyFill="1" applyBorder="1" applyAlignment="1" applyProtection="1">
      <alignment horizontal="center" vertical="center" wrapText="1"/>
      <protection locked="0" hidden="1"/>
    </xf>
    <xf numFmtId="0" fontId="7" fillId="5" borderId="1" xfId="7" applyFont="1" applyFill="1" applyBorder="1" applyAlignment="1" applyProtection="1">
      <alignment horizontal="center" vertical="center" wrapText="1"/>
      <protection hidden="1"/>
    </xf>
    <xf numFmtId="0" fontId="7" fillId="0" borderId="0" xfId="7" applyFont="1" applyFill="1" applyBorder="1" applyAlignment="1" applyProtection="1">
      <alignment horizontal="right" vertical="center"/>
      <protection hidden="1"/>
    </xf>
    <xf numFmtId="0" fontId="11" fillId="0" borderId="1" xfId="0" applyFont="1" applyFill="1" applyBorder="1" applyAlignment="1" applyProtection="1">
      <alignment horizontal="center" vertical="center" wrapText="1"/>
      <protection hidden="1"/>
    </xf>
    <xf numFmtId="0" fontId="6" fillId="7" borderId="5" xfId="7" applyFont="1" applyFill="1" applyBorder="1" applyAlignment="1" applyProtection="1">
      <alignment horizontal="center" vertical="center"/>
      <protection locked="0"/>
    </xf>
    <xf numFmtId="0" fontId="6" fillId="7" borderId="6" xfId="7" applyFont="1" applyFill="1" applyBorder="1" applyAlignment="1" applyProtection="1">
      <alignment horizontal="center" vertical="center"/>
      <protection locked="0"/>
    </xf>
    <xf numFmtId="0" fontId="6" fillId="7" borderId="7" xfId="7" applyFont="1" applyFill="1" applyBorder="1" applyAlignment="1" applyProtection="1">
      <alignment horizontal="center" vertical="center"/>
      <protection locked="0"/>
    </xf>
    <xf numFmtId="0" fontId="7" fillId="5" borderId="0" xfId="7" applyFont="1" applyFill="1" applyBorder="1" applyAlignment="1" applyProtection="1">
      <alignment horizontal="right" vertical="center"/>
      <protection hidden="1"/>
    </xf>
    <xf numFmtId="0" fontId="7" fillId="5" borderId="0" xfId="7" applyFont="1" applyFill="1" applyBorder="1" applyAlignment="1" applyProtection="1">
      <alignment horizontal="right"/>
      <protection hidden="1"/>
    </xf>
    <xf numFmtId="0" fontId="5" fillId="0" borderId="0" xfId="7" applyFont="1" applyFill="1" applyBorder="1" applyAlignment="1" applyProtection="1">
      <alignment horizontal="center" vertical="center" wrapText="1"/>
      <protection hidden="1"/>
    </xf>
    <xf numFmtId="0" fontId="5" fillId="6" borderId="2" xfId="7" applyFont="1" applyFill="1" applyBorder="1" applyAlignment="1" applyProtection="1">
      <alignment horizontal="center" vertical="center"/>
      <protection hidden="1"/>
    </xf>
    <xf numFmtId="0" fontId="5" fillId="6" borderId="3" xfId="7" applyFont="1" applyFill="1" applyBorder="1" applyAlignment="1" applyProtection="1">
      <alignment horizontal="center" vertical="center"/>
      <protection hidden="1"/>
    </xf>
    <xf numFmtId="0" fontId="5" fillId="6" borderId="4" xfId="7" applyFont="1" applyFill="1" applyBorder="1" applyAlignment="1" applyProtection="1">
      <alignment horizontal="center" vertical="center"/>
      <protection hidden="1"/>
    </xf>
    <xf numFmtId="0" fontId="7" fillId="0" borderId="0" xfId="7" applyFont="1" applyFill="1" applyBorder="1" applyAlignment="1" applyProtection="1">
      <alignment horizontal="right" vertical="center"/>
      <protection hidden="1"/>
    </xf>
    <xf numFmtId="168" fontId="6" fillId="0" borderId="0" xfId="7" applyNumberFormat="1" applyFont="1" applyFill="1" applyBorder="1" applyAlignment="1" applyProtection="1">
      <alignment horizontal="center" vertical="center"/>
      <protection hidden="1"/>
    </xf>
    <xf numFmtId="0" fontId="5" fillId="6" borderId="1" xfId="7" applyFont="1" applyFill="1" applyBorder="1" applyAlignment="1" applyProtection="1">
      <alignment horizontal="center" vertical="center"/>
      <protection hidden="1"/>
    </xf>
    <xf numFmtId="0" fontId="7" fillId="5" borderId="1" xfId="7" applyFont="1" applyFill="1" applyBorder="1" applyAlignment="1" applyProtection="1">
      <alignment horizontal="center" vertical="center" wrapText="1"/>
      <protection hidden="1"/>
    </xf>
    <xf numFmtId="0" fontId="5" fillId="6" borderId="2" xfId="7" applyFont="1" applyFill="1" applyBorder="1" applyAlignment="1" applyProtection="1">
      <alignment horizontal="left" vertical="center"/>
      <protection hidden="1"/>
    </xf>
    <xf numFmtId="0" fontId="5" fillId="6" borderId="3" xfId="7" applyFont="1" applyFill="1" applyBorder="1" applyAlignment="1" applyProtection="1">
      <alignment horizontal="left" vertical="center"/>
      <protection hidden="1"/>
    </xf>
    <xf numFmtId="0" fontId="5" fillId="6" borderId="4" xfId="7" applyFont="1" applyFill="1" applyBorder="1" applyAlignment="1" applyProtection="1">
      <alignment horizontal="left" vertical="center"/>
      <protection hidden="1"/>
    </xf>
    <xf numFmtId="0" fontId="6" fillId="7" borderId="1" xfId="7" applyFont="1" applyFill="1" applyBorder="1" applyAlignment="1" applyProtection="1">
      <alignment horizontal="center" vertical="center"/>
      <protection locked="0"/>
    </xf>
    <xf numFmtId="0" fontId="7" fillId="5" borderId="2" xfId="7" applyFont="1" applyFill="1" applyBorder="1" applyAlignment="1" applyProtection="1">
      <alignment horizontal="center" vertical="center" wrapText="1"/>
      <protection hidden="1"/>
    </xf>
    <xf numFmtId="0" fontId="7" fillId="5" borderId="3" xfId="7" applyFont="1" applyFill="1" applyBorder="1" applyAlignment="1" applyProtection="1">
      <alignment horizontal="center" vertical="center" wrapText="1"/>
      <protection hidden="1"/>
    </xf>
    <xf numFmtId="0" fontId="7" fillId="5" borderId="4" xfId="7" applyFont="1" applyFill="1" applyBorder="1" applyAlignment="1" applyProtection="1">
      <alignment horizontal="center" vertical="center" wrapText="1"/>
      <protection hidden="1"/>
    </xf>
    <xf numFmtId="0" fontId="24" fillId="0" borderId="0" xfId="7" applyFont="1" applyAlignment="1" applyProtection="1">
      <alignment horizontal="center" vertical="top" wrapText="1"/>
      <protection hidden="1"/>
    </xf>
    <xf numFmtId="0" fontId="24" fillId="0" borderId="11" xfId="7" applyFont="1" applyBorder="1" applyAlignment="1" applyProtection="1">
      <alignment horizontal="center" vertical="top" wrapText="1"/>
      <protection hidden="1"/>
    </xf>
    <xf numFmtId="0" fontId="5" fillId="0" borderId="9" xfId="7" applyFont="1" applyBorder="1" applyAlignment="1" applyProtection="1">
      <alignment horizontal="right"/>
      <protection hidden="1"/>
    </xf>
    <xf numFmtId="49" fontId="6" fillId="7" borderId="1" xfId="8" applyNumberFormat="1" applyFont="1" applyFill="1" applyBorder="1" applyAlignment="1" applyProtection="1">
      <alignment horizontal="center" vertical="center" wrapText="1"/>
      <protection locked="0" hidden="1"/>
    </xf>
    <xf numFmtId="49" fontId="6" fillId="7" borderId="8" xfId="8" applyNumberFormat="1" applyFont="1" applyFill="1" applyBorder="1" applyAlignment="1" applyProtection="1">
      <alignment horizontal="center" vertical="center" wrapText="1"/>
      <protection locked="0" hidden="1"/>
    </xf>
    <xf numFmtId="0" fontId="6" fillId="0" borderId="10" xfId="7" applyFont="1" applyBorder="1" applyAlignment="1" applyProtection="1">
      <alignment horizontal="center" wrapText="1"/>
      <protection hidden="1"/>
    </xf>
    <xf numFmtId="0" fontId="11" fillId="0" borderId="1" xfId="0" applyFont="1" applyFill="1" applyBorder="1" applyAlignment="1" applyProtection="1">
      <alignment horizontal="center" vertical="center" wrapText="1"/>
    </xf>
    <xf numFmtId="0" fontId="11" fillId="7" borderId="2" xfId="0" applyFont="1" applyFill="1" applyBorder="1" applyAlignment="1" applyProtection="1">
      <alignment horizontal="center" vertical="center" wrapText="1"/>
      <protection locked="0" hidden="1"/>
    </xf>
    <xf numFmtId="0" fontId="11" fillId="7" borderId="4" xfId="0" applyFont="1" applyFill="1" applyBorder="1" applyAlignment="1" applyProtection="1">
      <alignment horizontal="center" vertical="center" wrapText="1"/>
      <protection locked="0" hidden="1"/>
    </xf>
    <xf numFmtId="0" fontId="14" fillId="0" borderId="12" xfId="0" applyFont="1" applyBorder="1" applyAlignment="1">
      <alignment horizontal="center"/>
    </xf>
    <xf numFmtId="0" fontId="27" fillId="0" borderId="12" xfId="0" applyFont="1" applyBorder="1" applyAlignment="1">
      <alignment horizontal="left"/>
    </xf>
    <xf numFmtId="0" fontId="27" fillId="0" borderId="12" xfId="0" applyFont="1" applyBorder="1" applyAlignment="1">
      <alignment horizontal="center"/>
    </xf>
    <xf numFmtId="0" fontId="25" fillId="11" borderId="12" xfId="0" applyFont="1" applyFill="1" applyBorder="1" applyAlignment="1">
      <alignment horizontal="center" vertical="center"/>
    </xf>
    <xf numFmtId="0" fontId="29" fillId="0" borderId="12" xfId="20" applyBorder="1" applyAlignment="1">
      <alignment horizontal="center"/>
    </xf>
    <xf numFmtId="0" fontId="5" fillId="0" borderId="9" xfId="7" applyFont="1" applyFill="1" applyBorder="1" applyAlignment="1" applyProtection="1">
      <alignment horizontal="right"/>
      <protection hidden="1"/>
    </xf>
    <xf numFmtId="49" fontId="6" fillId="0" borderId="1" xfId="8" applyNumberFormat="1" applyFont="1" applyFill="1" applyBorder="1" applyAlignment="1" applyProtection="1">
      <alignment horizontal="center" vertical="center" wrapText="1"/>
      <protection hidden="1"/>
    </xf>
    <xf numFmtId="49" fontId="6" fillId="0" borderId="8" xfId="8" applyNumberFormat="1" applyFont="1" applyFill="1" applyBorder="1" applyAlignment="1" applyProtection="1">
      <alignment horizontal="center" vertical="center" wrapText="1"/>
      <protection hidden="1"/>
    </xf>
    <xf numFmtId="0" fontId="6" fillId="0" borderId="1" xfId="7" applyFont="1" applyFill="1" applyBorder="1" applyAlignment="1" applyProtection="1">
      <alignment horizontal="center" vertical="center"/>
      <protection hidden="1"/>
    </xf>
    <xf numFmtId="0" fontId="6" fillId="0" borderId="5" xfId="7" applyFont="1" applyFill="1" applyBorder="1" applyAlignment="1" applyProtection="1">
      <alignment horizontal="center" vertical="center"/>
      <protection hidden="1"/>
    </xf>
    <xf numFmtId="0" fontId="6" fillId="0" borderId="6" xfId="7" applyFont="1" applyFill="1" applyBorder="1" applyAlignment="1" applyProtection="1">
      <alignment horizontal="center" vertical="center"/>
      <protection hidden="1"/>
    </xf>
    <xf numFmtId="0" fontId="6" fillId="0" borderId="7" xfId="7" applyFont="1" applyFill="1" applyBorder="1" applyAlignment="1" applyProtection="1">
      <alignment horizontal="center" vertical="center"/>
      <protection hidden="1"/>
    </xf>
    <xf numFmtId="0" fontId="11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2" xfId="0" applyFont="1" applyFill="1" applyBorder="1" applyAlignment="1" applyProtection="1">
      <alignment horizontal="center" vertical="center" wrapText="1"/>
      <protection hidden="1"/>
    </xf>
    <xf numFmtId="0" fontId="11" fillId="0" borderId="4" xfId="0" applyFont="1" applyFill="1" applyBorder="1" applyAlignment="1" applyProtection="1">
      <alignment horizontal="center" vertical="center" wrapText="1"/>
      <protection hidden="1"/>
    </xf>
  </cellXfs>
  <cellStyles count="21">
    <cellStyle name="BodyStyle" xfId="6"/>
    <cellStyle name="Currency [0]" xfId="9"/>
    <cellStyle name="Currency [0] 2" xfId="18"/>
    <cellStyle name="HeaderStyle" xfId="2"/>
    <cellStyle name="HeaderTopStyle" xfId="4"/>
    <cellStyle name="Hipervínculo" xfId="20" builtinId="8"/>
    <cellStyle name="IsSelectedStyle" xfId="3"/>
    <cellStyle name="Moneda" xfId="1" builtinId="4"/>
    <cellStyle name="Moneda 2" xfId="5"/>
    <cellStyle name="Moneda 3" xfId="10"/>
    <cellStyle name="Moneda 3 2" xfId="19"/>
    <cellStyle name="Normal" xfId="0" builtinId="0"/>
    <cellStyle name="Normal 2" xfId="7"/>
    <cellStyle name="Normal 3" xfId="12"/>
    <cellStyle name="Normal 4" xfId="13"/>
    <cellStyle name="Normal 5" xfId="14"/>
    <cellStyle name="Normal 5 3" xfId="16"/>
    <cellStyle name="Porcentaje" xfId="11" builtinId="5"/>
    <cellStyle name="Porcentaje 2" xfId="8"/>
    <cellStyle name="표준 4" xfId="17"/>
    <cellStyle name="표준_SEA Price List.(VER1)" xfId="15"/>
  </cellStyles>
  <dxfs count="2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2F2F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2F2F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2F2F2"/>
      </font>
    </dxf>
  </dxfs>
  <tableStyles count="0" defaultTableStyle="TableStyleMedium2" defaultPivotStyle="PivotStyleLight16"/>
  <colors>
    <mruColors>
      <color rgb="FF92D050"/>
      <color rgb="FFEBF8FF"/>
      <color rgb="FFF2F2F2"/>
      <color rgb="FF4E4D4D"/>
      <color rgb="FFF79646"/>
      <color rgb="FF7030A0"/>
      <color rgb="FFEB0000"/>
      <color rgb="FFD0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152400</xdr:colOff>
          <xdr:row>38</xdr:row>
          <xdr:rowOff>28575</xdr:rowOff>
        </xdr:from>
        <xdr:to>
          <xdr:col>5</xdr:col>
          <xdr:colOff>409575</xdr:colOff>
          <xdr:row>39</xdr:row>
          <xdr:rowOff>0</xdr:rowOff>
        </xdr:to>
        <xdr:sp macro="" textlink="">
          <xdr:nvSpPr>
            <xdr:cNvPr id="22530" name="Button 2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="" xmlns:a16="http://schemas.microsoft.com/office/drawing/2014/main" id="{00000000-0008-0000-00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476250</xdr:colOff>
          <xdr:row>38</xdr:row>
          <xdr:rowOff>28575</xdr:rowOff>
        </xdr:from>
        <xdr:to>
          <xdr:col>7</xdr:col>
          <xdr:colOff>104775</xdr:colOff>
          <xdr:row>39</xdr:row>
          <xdr:rowOff>0</xdr:rowOff>
        </xdr:to>
        <xdr:sp macro="" textlink="">
          <xdr:nvSpPr>
            <xdr:cNvPr id="22531" name="Button 3" hidden="1">
              <a:extLst>
                <a:ext uri="{63B3BB69-23CF-44E3-9099-C40C66FF867C}">
                  <a14:compatExt spid="_x0000_s22531"/>
                </a:ext>
                <a:ext uri="{FF2B5EF4-FFF2-40B4-BE49-F238E27FC236}">
                  <a16:creationId xmlns="" xmlns:a16="http://schemas.microsoft.com/office/drawing/2014/main" id="{00000000-0008-0000-0000-00000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266700</xdr:colOff>
          <xdr:row>0</xdr:row>
          <xdr:rowOff>219075</xdr:rowOff>
        </xdr:from>
        <xdr:to>
          <xdr:col>15</xdr:col>
          <xdr:colOff>1476375</xdr:colOff>
          <xdr:row>2</xdr:row>
          <xdr:rowOff>95250</xdr:rowOff>
        </xdr:to>
        <xdr:sp macro="" textlink="">
          <xdr:nvSpPr>
            <xdr:cNvPr id="22532" name="Button 4" hidden="1">
              <a:extLst>
                <a:ext uri="{63B3BB69-23CF-44E3-9099-C40C66FF867C}">
                  <a14:compatExt spid="_x0000_s22532"/>
                </a:ext>
                <a:ext uri="{FF2B5EF4-FFF2-40B4-BE49-F238E27FC236}">
                  <a16:creationId xmlns="" xmlns:a16="http://schemas.microsoft.com/office/drawing/2014/main" id="{00000000-0008-0000-0000-00000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Limpiar</a:t>
              </a:r>
            </a:p>
            <a:p>
              <a:pPr algn="ctr" rtl="0">
                <a:defRPr sz="1000"/>
              </a:pPr>
              <a:endParaRPr lang="es-CO" sz="1600" b="1" i="0" u="none" strike="noStrike" baseline="0">
                <a:solidFill>
                  <a:srgbClr val="333333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638175</xdr:colOff>
          <xdr:row>17</xdr:row>
          <xdr:rowOff>0</xdr:rowOff>
        </xdr:from>
        <xdr:to>
          <xdr:col>15</xdr:col>
          <xdr:colOff>1476375</xdr:colOff>
          <xdr:row>18</xdr:row>
          <xdr:rowOff>0</xdr:rowOff>
        </xdr:to>
        <xdr:sp macro="" textlink="">
          <xdr:nvSpPr>
            <xdr:cNvPr id="22533" name="Button 5" hidden="1">
              <a:extLst>
                <a:ext uri="{63B3BB69-23CF-44E3-9099-C40C66FF867C}">
                  <a14:compatExt spid="_x0000_s22533"/>
                </a:ext>
                <a:ext uri="{FF2B5EF4-FFF2-40B4-BE49-F238E27FC236}">
                  <a16:creationId xmlns="" xmlns:a16="http://schemas.microsoft.com/office/drawing/2014/main" id="{00000000-0008-0000-0000-00000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24</xdr:row>
          <xdr:rowOff>28575</xdr:rowOff>
        </xdr:from>
        <xdr:to>
          <xdr:col>4</xdr:col>
          <xdr:colOff>114300</xdr:colOff>
          <xdr:row>25</xdr:row>
          <xdr:rowOff>28575</xdr:rowOff>
        </xdr:to>
        <xdr:sp macro="" textlink="">
          <xdr:nvSpPr>
            <xdr:cNvPr id="22535" name="Button 7" hidden="1">
              <a:extLst>
                <a:ext uri="{63B3BB69-23CF-44E3-9099-C40C66FF867C}">
                  <a14:compatExt spid="_x0000_s22535"/>
                </a:ext>
                <a:ext uri="{FF2B5EF4-FFF2-40B4-BE49-F238E27FC236}">
                  <a16:creationId xmlns="" xmlns:a16="http://schemas.microsoft.com/office/drawing/2014/main" id="{00000000-0008-0000-0000-00000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257175</xdr:colOff>
          <xdr:row>24</xdr:row>
          <xdr:rowOff>19050</xdr:rowOff>
        </xdr:from>
        <xdr:to>
          <xdr:col>5</xdr:col>
          <xdr:colOff>552450</xdr:colOff>
          <xdr:row>25</xdr:row>
          <xdr:rowOff>28575</xdr:rowOff>
        </xdr:to>
        <xdr:sp macro="" textlink="">
          <xdr:nvSpPr>
            <xdr:cNvPr id="22536" name="Button 8" hidden="1">
              <a:extLst>
                <a:ext uri="{63B3BB69-23CF-44E3-9099-C40C66FF867C}">
                  <a14:compatExt spid="_x0000_s22536"/>
                </a:ext>
                <a:ext uri="{FF2B5EF4-FFF2-40B4-BE49-F238E27FC236}">
                  <a16:creationId xmlns="" xmlns:a16="http://schemas.microsoft.com/office/drawing/2014/main" id="{00000000-0008-0000-0000-00000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771525</xdr:colOff>
          <xdr:row>16</xdr:row>
          <xdr:rowOff>47625</xdr:rowOff>
        </xdr:from>
        <xdr:to>
          <xdr:col>15</xdr:col>
          <xdr:colOff>1476375</xdr:colOff>
          <xdr:row>17</xdr:row>
          <xdr:rowOff>447675</xdr:rowOff>
        </xdr:to>
        <xdr:sp macro="" textlink="">
          <xdr:nvSpPr>
            <xdr:cNvPr id="23556" name="Button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="" xmlns:a16="http://schemas.microsoft.com/office/drawing/2014/main" id="{00000000-0008-0000-02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-my.sharepoint.com/Users/jairo.romero/AppData/Local/Microsoft/Windows/INetCache/Content.Outlook/OIV9Z5DD/47.AMP-ETPV5-17-08-2017%20(002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Cotizacion"/>
      <sheetName val="Anexo Técnico"/>
      <sheetName val="ResumenCotizacion"/>
      <sheetName val="Cotizacion"/>
      <sheetName val="Consolidado"/>
      <sheetName val="CSV"/>
      <sheetName val="Cuadro Totales"/>
      <sheetName val="Listas"/>
      <sheetName val="minimo"/>
      <sheetName val="temp"/>
      <sheetName val="temp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Segmento 1</v>
          </cell>
          <cell r="E2" t="str">
            <v>S3_ETP_1</v>
          </cell>
        </row>
        <row r="3">
          <cell r="A3" t="str">
            <v>Segmento 2</v>
          </cell>
          <cell r="E3" t="str">
            <v>S3_ETP_2</v>
          </cell>
        </row>
        <row r="4">
          <cell r="A4" t="str">
            <v>Segmento 3</v>
          </cell>
          <cell r="E4" t="str">
            <v>S3_ETP_3</v>
          </cell>
        </row>
        <row r="5">
          <cell r="A5" t="str">
            <v>Segmento 4</v>
          </cell>
          <cell r="E5" t="str">
            <v>S3_ETP_4</v>
          </cell>
        </row>
        <row r="6">
          <cell r="A6" t="str">
            <v>Segmento 5</v>
          </cell>
          <cell r="E6" t="str">
            <v>S3_ETP_5</v>
          </cell>
        </row>
        <row r="7">
          <cell r="A7" t="str">
            <v>Segmento 6</v>
          </cell>
          <cell r="E7" t="str">
            <v>S3_ETP_6</v>
          </cell>
        </row>
        <row r="8">
          <cell r="E8" t="str">
            <v>S3_ETP_7</v>
          </cell>
        </row>
        <row r="9">
          <cell r="E9" t="str">
            <v>S3_ETP_8</v>
          </cell>
        </row>
        <row r="10">
          <cell r="E10" t="str">
            <v>S3_ETP_9</v>
          </cell>
        </row>
        <row r="11">
          <cell r="E11" t="str">
            <v>S3_ETP (accesorio)_10</v>
          </cell>
        </row>
        <row r="12">
          <cell r="E12" t="str">
            <v>S3_ETP (accesorio)_11</v>
          </cell>
        </row>
        <row r="13">
          <cell r="E13" t="str">
            <v>S3_ETP (accesorio)_12</v>
          </cell>
        </row>
        <row r="14">
          <cell r="E14" t="str">
            <v>S3_ETP (accesorio)_13</v>
          </cell>
        </row>
        <row r="15">
          <cell r="E15" t="str">
            <v>S3_Servicio_17</v>
          </cell>
        </row>
        <row r="16">
          <cell r="E16" t="str">
            <v>S3_Servicio_20</v>
          </cell>
        </row>
        <row r="17">
          <cell r="E17" t="str">
            <v>S3_Servicio_24</v>
          </cell>
        </row>
        <row r="18">
          <cell r="E18" t="str">
            <v>S3_Servicio_26</v>
          </cell>
        </row>
      </sheetData>
      <sheetData sheetId="8"/>
      <sheetData sheetId="9"/>
      <sheetData sheetId="1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enry Alberto Ospina Ochoa" refreshedDate="43678.471639583331" createdVersion="5" refreshedVersion="5" minRefreshableVersion="3" recordCount="25">
  <cacheSource type="worksheet">
    <worksheetSource ref="A1:W26" sheet="temp"/>
  </cacheSource>
  <cacheFields count="23">
    <cacheField name="llave" numFmtId="0">
      <sharedItems/>
    </cacheField>
    <cacheField name="Cod_Cat" numFmtId="0">
      <sharedItems/>
    </cacheField>
    <cacheField name="Consecutivo" numFmtId="0">
      <sharedItems containsSemiMixedTypes="0" containsString="0" containsNumber="1" containsInteger="1" minValue="2" maxValue="2"/>
    </cacheField>
    <cacheField name="Tipo" numFmtId="0">
      <sharedItems/>
    </cacheField>
    <cacheField name="Productividad de equipo" numFmtId="0">
      <sharedItems/>
    </cacheField>
    <cacheField name="ETP/servicio" numFmtId="0">
      <sharedItems/>
    </cacheField>
    <cacheField name="Dependencia" numFmtId="0">
      <sharedItems/>
    </cacheField>
    <cacheField name="Segmento" numFmtId="0">
      <sharedItems containsSemiMixedTypes="0" containsString="0" containsNumber="1" containsInteger="1" minValue="1" maxValue="1"/>
    </cacheField>
    <cacheField name="Región " numFmtId="0">
      <sharedItems containsSemiMixedTypes="0" containsString="0" containsNumber="1" containsInteger="1" minValue="2" maxValue="2"/>
    </cacheField>
    <cacheField name="Unidad" numFmtId="0">
      <sharedItems/>
    </cacheField>
    <cacheField name="Unidad_TVEC" numFmtId="0">
      <sharedItems/>
    </cacheField>
    <cacheField name="Proveedor" numFmtId="0">
      <sharedItems count="25">
        <s v="Sumimas S.A.S."/>
        <s v="Nex computer S.A."/>
        <s v="Selcom ingeniería S.A.S."/>
        <s v="Sistetronics ltda."/>
        <s v="I 3NET S.A.S."/>
        <s v="Key Market S.A.S."/>
        <s v="Soluciones Activas S.A."/>
        <s v="Pear Solutions S.A.S."/>
        <s v="Computel System S.A.S."/>
        <s v="Microhard S.A.S."/>
        <s v="Oficom.co Ltda."/>
        <s v="Uniples S.A."/>
        <s v="Computer Center S.A.S."/>
        <s v="AconpiExpress S.A.S."/>
        <s v="Compufácil S.A.S."/>
        <s v="Redcomputo Ltda."/>
        <s v="Colombiana de Software y Hardware Colsof S.A."/>
        <s v="P&amp;P Systems Colombia S.A.S."/>
        <s v="S.O.S. Soluciones de oficina &amp; Suministros S.A.S."/>
        <s v="Micronet S.A.S."/>
        <s v="Savera S.A.S."/>
        <s v="Origin IT S.A.S."/>
        <s v="UT CCE Tecnológico"/>
        <s v="Prointech Colombia S.A.S."/>
        <s v="Controles Empresariales Ltda."/>
      </sharedItems>
    </cacheField>
    <cacheField name="Garantia Porcentaje" numFmtId="0">
      <sharedItems containsNonDate="0" containsString="0" containsBlank="1"/>
    </cacheField>
    <cacheField name="Rango 1" numFmtId="170">
      <sharedItems containsSemiMixedTypes="0" containsString="0" containsNumber="1" minValue="2053242.3840000005" maxValue="3351678.864000001"/>
    </cacheField>
    <cacheField name="Rango 2" numFmtId="170">
      <sharedItems containsSemiMixedTypes="0" containsString="0" containsNumber="1" minValue="1853864.4000000001" maxValue="3316765.9679999999"/>
    </cacheField>
    <cacheField name="Activo" numFmtId="0">
      <sharedItems containsSemiMixedTypes="0" containsString="0" containsNumber="1" containsInteger="1" minValue="1" maxValue="1"/>
    </cacheField>
    <cacheField name="elegible" numFmtId="0">
      <sharedItems containsSemiMixedTypes="0" containsString="0" containsNumber="1" containsInteger="1" minValue="1" maxValue="1"/>
    </cacheField>
    <cacheField name="id" numFmtId="0">
      <sharedItems containsSemiMixedTypes="0" containsString="0" containsNumber="1" containsInteger="1" minValue="3" maxValue="2739"/>
    </cacheField>
    <cacheField name="Garantia Anticipada" numFmtId="0">
      <sharedItems containsNonDate="0" containsString="0" containsBlank="1"/>
    </cacheField>
    <cacheField name="cant" numFmtId="0">
      <sharedItems containsSemiMixedTypes="0" containsString="0" containsNumber="1" containsInteger="1" minValue="20" maxValue="20"/>
    </cacheField>
    <cacheField name="valor base" numFmtId="170">
      <sharedItems containsSemiMixedTypes="0" containsString="0" containsNumber="1" minValue="2053242.3840000005" maxValue="3351678.864000001"/>
    </cacheField>
    <cacheField name="valor con gravamenes" numFmtId="0">
      <sharedItems containsSemiMixedTypes="0" containsString="0" containsNumber="1" minValue="2073982.21" maxValue="3385534.21"/>
    </cacheField>
    <cacheField name="total" numFmtId="0">
      <sharedItems containsSemiMixedTypes="0" containsString="0" containsNumber="1" minValue="41479644.200000003" maxValue="67710684.2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">
  <r>
    <s v="Sumimas S.A.S.S1_ETP_2"/>
    <s v="S1_ETP_2"/>
    <n v="2"/>
    <s v="ETP"/>
    <s v="Computador de escritorio 1.12"/>
    <s v="Computador de escritorio 1.1"/>
    <s v="Computador de escritorio 1.1"/>
    <n v="1"/>
    <n v="2"/>
    <s v="unidad"/>
    <s v="Und"/>
    <x v="0"/>
    <m/>
    <n v="2053242.3840000005"/>
    <n v="2032766.4960000003"/>
    <n v="1"/>
    <n v="1"/>
    <n v="3"/>
    <m/>
    <n v="20"/>
    <n v="2053242.3840000005"/>
    <n v="2073982.21"/>
    <n v="41479644.200000003"/>
  </r>
  <r>
    <s v="Nex computer S.A.S1_ETP_2"/>
    <s v="S1_ETP_2"/>
    <n v="2"/>
    <s v="ETP"/>
    <s v="Computador de escritorio 1.12"/>
    <s v="Computador de escritorio 1.1"/>
    <s v="Computador de escritorio 1.1"/>
    <n v="1"/>
    <n v="2"/>
    <s v="unidad"/>
    <s v="Und"/>
    <x v="1"/>
    <m/>
    <n v="2695968"/>
    <n v="2641872"/>
    <n v="1"/>
    <n v="1"/>
    <n v="117"/>
    <m/>
    <n v="20"/>
    <n v="2695968"/>
    <n v="2723200"/>
    <n v="54464000"/>
  </r>
  <r>
    <s v="Selcom ingeniería S.A.S.S1_ETP_2"/>
    <s v="S1_ETP_2"/>
    <n v="2"/>
    <s v="ETP"/>
    <s v="Computador de escritorio 1.12"/>
    <s v="Computador de escritorio 1.1"/>
    <s v="Computador de escritorio 1.1"/>
    <n v="1"/>
    <n v="2"/>
    <s v="unidad"/>
    <s v="Und"/>
    <x v="2"/>
    <m/>
    <n v="2315391.6"/>
    <n v="1853864.4000000001"/>
    <n v="1"/>
    <n v="1"/>
    <n v="231"/>
    <m/>
    <n v="20"/>
    <n v="2315391.6"/>
    <n v="2338779.39"/>
    <n v="46775587.800000004"/>
  </r>
  <r>
    <s v="Sistetronics ltda.S1_ETP_2"/>
    <s v="S1_ETP_2"/>
    <n v="2"/>
    <s v="ETP"/>
    <s v="Computador de escritorio 1.12"/>
    <s v="Computador de escritorio 1.1"/>
    <s v="Computador de escritorio 1.1"/>
    <n v="1"/>
    <n v="2"/>
    <s v="unidad"/>
    <s v="Und"/>
    <x v="3"/>
    <m/>
    <n v="2408049.216"/>
    <n v="1957337.9040000003"/>
    <n v="1"/>
    <n v="1"/>
    <n v="345"/>
    <m/>
    <n v="20"/>
    <n v="2408049.216"/>
    <n v="2432372.9500000002"/>
    <n v="48647459"/>
  </r>
  <r>
    <s v="I 3NET S.A.S.S1_ETP_2"/>
    <s v="S1_ETP_2"/>
    <n v="2"/>
    <s v="ETP"/>
    <s v="Computador de escritorio 1.12"/>
    <s v="Computador de escritorio 1.1"/>
    <s v="Computador de escritorio 1.1"/>
    <n v="1"/>
    <n v="2"/>
    <s v="unidad"/>
    <s v="Und"/>
    <x v="4"/>
    <m/>
    <n v="2379145.0909392"/>
    <n v="2258642.2363536004"/>
    <n v="1"/>
    <n v="1"/>
    <n v="459"/>
    <m/>
    <n v="20"/>
    <n v="2379145.0909392"/>
    <n v="2403176.86"/>
    <n v="48063537.199999996"/>
  </r>
  <r>
    <s v="Key Market S.A.S.S1_ETP_2"/>
    <s v="S1_ETP_2"/>
    <n v="2"/>
    <s v="ETP"/>
    <s v="Computador de escritorio 1.12"/>
    <s v="Computador de escritorio 1.1"/>
    <s v="Computador de escritorio 1.1"/>
    <n v="1"/>
    <n v="2"/>
    <s v="unidad"/>
    <s v="Und"/>
    <x v="5"/>
    <m/>
    <n v="2329928.3985600001"/>
    <n v="2329928.3985600001"/>
    <n v="1"/>
    <n v="1"/>
    <n v="573"/>
    <m/>
    <n v="20"/>
    <n v="2329928.3985600001"/>
    <n v="2353463.0299999998"/>
    <n v="47069260.599999994"/>
  </r>
  <r>
    <s v="Soluciones Activas S.A.S1_ETP_2"/>
    <s v="S1_ETP_2"/>
    <n v="2"/>
    <s v="ETP"/>
    <s v="Computador de escritorio 1.12"/>
    <s v="Computador de escritorio 1.1"/>
    <s v="Computador de escritorio 1.1"/>
    <n v="1"/>
    <n v="2"/>
    <s v="unidad"/>
    <s v="Und"/>
    <x v="6"/>
    <m/>
    <n v="2553198.7200000002"/>
    <n v="2550681.6000000001"/>
    <n v="1"/>
    <n v="1"/>
    <n v="687"/>
    <m/>
    <n v="20"/>
    <n v="2553198.7200000002"/>
    <n v="2578988.61"/>
    <n v="51579772.199999996"/>
  </r>
  <r>
    <s v="Pear Solutions S.A.S.S1_ETP_2"/>
    <s v="S1_ETP_2"/>
    <n v="2"/>
    <s v="ETP"/>
    <s v="Computador de escritorio 1.12"/>
    <s v="Computador de escritorio 1.1"/>
    <s v="Computador de escritorio 1.1"/>
    <n v="1"/>
    <n v="2"/>
    <s v="unidad"/>
    <s v="Und"/>
    <x v="7"/>
    <m/>
    <n v="2553198.7200000002"/>
    <n v="2550681.6000000001"/>
    <n v="1"/>
    <n v="1"/>
    <n v="801"/>
    <m/>
    <n v="20"/>
    <n v="2553198.7200000002"/>
    <n v="2578988.61"/>
    <n v="51579772.199999996"/>
  </r>
  <r>
    <s v="Computel System S.A.S.S1_ETP_2"/>
    <s v="S1_ETP_2"/>
    <n v="2"/>
    <s v="ETP"/>
    <s v="Computador de escritorio 1.12"/>
    <s v="Computador de escritorio 1.1"/>
    <s v="Computador de escritorio 1.1"/>
    <n v="1"/>
    <n v="2"/>
    <s v="unidad"/>
    <s v="Und"/>
    <x v="8"/>
    <m/>
    <n v="2478480"/>
    <n v="2478480"/>
    <n v="1"/>
    <n v="1"/>
    <n v="915"/>
    <m/>
    <n v="20"/>
    <n v="2478480"/>
    <n v="2503515.15"/>
    <n v="50070303"/>
  </r>
  <r>
    <s v="Microhard S.A.S.S1_ETP_2"/>
    <s v="S1_ETP_2"/>
    <n v="2"/>
    <s v="ETP"/>
    <s v="Computador de escritorio 1.12"/>
    <s v="Computador de escritorio 1.1"/>
    <s v="Computador de escritorio 1.1"/>
    <n v="1"/>
    <n v="2"/>
    <s v="unidad"/>
    <s v="Und"/>
    <x v="9"/>
    <m/>
    <n v="2809680.0000000005"/>
    <n v="2752272"/>
    <n v="1"/>
    <n v="1"/>
    <n v="1029"/>
    <m/>
    <n v="20"/>
    <n v="2809680.0000000005"/>
    <n v="2838060.61"/>
    <n v="56761212.199999996"/>
  </r>
  <r>
    <s v="Oficom.co Ltda.S1_ETP_2"/>
    <s v="S1_ETP_2"/>
    <n v="2"/>
    <s v="ETP"/>
    <s v="Computador de escritorio 1.12"/>
    <s v="Computador de escritorio 1.1"/>
    <s v="Computador de escritorio 1.1"/>
    <n v="1"/>
    <n v="2"/>
    <s v="unidad"/>
    <s v="Und"/>
    <x v="10"/>
    <m/>
    <n v="2629991.7523344001"/>
    <n v="2576739.5680176001"/>
    <n v="1"/>
    <n v="1"/>
    <n v="1143"/>
    <m/>
    <n v="20"/>
    <n v="2629991.7523344001"/>
    <n v="2656557.33"/>
    <n v="53131146.600000001"/>
  </r>
  <r>
    <s v="Uniples S.A.S1_ETP_2"/>
    <s v="S1_ETP_2"/>
    <n v="2"/>
    <s v="ETP"/>
    <s v="Computador de escritorio 1.12"/>
    <s v="Computador de escritorio 1.1"/>
    <s v="Computador de escritorio 1.1"/>
    <n v="1"/>
    <n v="2"/>
    <s v="unidad"/>
    <s v="Und"/>
    <x v="11"/>
    <m/>
    <n v="2584131.696"/>
    <n v="2526706.0320000001"/>
    <n v="1"/>
    <n v="1"/>
    <n v="1257"/>
    <m/>
    <n v="20"/>
    <n v="2584131.696"/>
    <n v="2610234.04"/>
    <n v="52204680.799999997"/>
  </r>
  <r>
    <s v="Computer Center S.A.S.S1_ETP_2"/>
    <s v="S1_ETP_2"/>
    <n v="2"/>
    <s v="ETP"/>
    <s v="Computador de escritorio 1.12"/>
    <s v="Computador de escritorio 1.1"/>
    <s v="Computador de escritorio 1.1"/>
    <n v="1"/>
    <n v="2"/>
    <s v="unidad"/>
    <s v="Und"/>
    <x v="12"/>
    <m/>
    <n v="2928525.6"/>
    <n v="2922159.2400384001"/>
    <n v="1"/>
    <n v="1"/>
    <n v="1371"/>
    <m/>
    <n v="20"/>
    <n v="2928525.6"/>
    <n v="2958106.67"/>
    <n v="59162133.399999999"/>
  </r>
  <r>
    <s v="AconpiExpress S.A.S.S1_ETP_2"/>
    <s v="S1_ETP_2"/>
    <n v="2"/>
    <s v="ETP"/>
    <s v="Computador de escritorio 1.12"/>
    <s v="Computador de escritorio 1.1"/>
    <s v="Computador de escritorio 1.1"/>
    <n v="1"/>
    <n v="2"/>
    <s v="unidad"/>
    <s v="Und"/>
    <x v="13"/>
    <m/>
    <n v="3339164.7353040008"/>
    <n v="3302869.4663664005"/>
    <n v="1"/>
    <n v="1"/>
    <n v="1485"/>
    <m/>
    <n v="20"/>
    <n v="3339164.7353040008"/>
    <n v="3372893.67"/>
    <n v="67457873.400000006"/>
  </r>
  <r>
    <s v="Compufácil S.A.S.S1_ETP_2"/>
    <s v="S1_ETP_2"/>
    <n v="2"/>
    <s v="ETP"/>
    <s v="Computador de escritorio 1.12"/>
    <s v="Computador de escritorio 1.1"/>
    <s v="Computador de escritorio 1.1"/>
    <n v="1"/>
    <n v="2"/>
    <s v="unidad"/>
    <s v="Und"/>
    <x v="14"/>
    <m/>
    <n v="2680398.2880000002"/>
    <n v="2648344.7520000003"/>
    <n v="1"/>
    <n v="1"/>
    <n v="1599"/>
    <m/>
    <n v="20"/>
    <n v="2680398.2880000002"/>
    <n v="2707473.02"/>
    <n v="54149460.399999999"/>
  </r>
  <r>
    <s v="Redcomputo Ltda.S1_ETP_2"/>
    <s v="S1_ETP_2"/>
    <n v="2"/>
    <s v="ETP"/>
    <s v="Computador de escritorio 1.12"/>
    <s v="Computador de escritorio 1.1"/>
    <s v="Computador de escritorio 1.1"/>
    <n v="1"/>
    <n v="2"/>
    <s v="unidad"/>
    <s v="Und"/>
    <x v="15"/>
    <m/>
    <n v="3351678.864000001"/>
    <n v="3316765.9679999999"/>
    <n v="1"/>
    <n v="1"/>
    <n v="1713"/>
    <m/>
    <n v="20"/>
    <n v="3351678.864000001"/>
    <n v="3385534.21"/>
    <n v="67710684.200000003"/>
  </r>
  <r>
    <s v="Colombiana de Software y Hardware Colsof S.A.S1_ETP_2"/>
    <s v="S1_ETP_2"/>
    <n v="2"/>
    <s v="ETP"/>
    <s v="Computador de escritorio 1.12"/>
    <s v="Computador de escritorio 1.1"/>
    <s v="Computador de escritorio 1.1"/>
    <n v="1"/>
    <n v="2"/>
    <s v="unidad"/>
    <s v="Und"/>
    <x v="16"/>
    <m/>
    <n v="2185588.8000000003"/>
    <n v="2141649.6000000006"/>
    <n v="1"/>
    <n v="1"/>
    <n v="1827"/>
    <m/>
    <n v="20"/>
    <n v="2185588.8000000003"/>
    <n v="2207665.4500000002"/>
    <n v="44153309"/>
  </r>
  <r>
    <s v="P&amp;P Systems Colombia S.A.S.S1_ETP_2"/>
    <s v="S1_ETP_2"/>
    <n v="2"/>
    <s v="ETP"/>
    <s v="Computador de escritorio 1.12"/>
    <s v="Computador de escritorio 1.1"/>
    <s v="Computador de escritorio 1.1"/>
    <n v="1"/>
    <n v="2"/>
    <s v="unidad"/>
    <s v="Und"/>
    <x v="17"/>
    <m/>
    <n v="2784799.6267200005"/>
    <n v="2725548.5760000004"/>
    <n v="1"/>
    <n v="1"/>
    <n v="1941"/>
    <m/>
    <n v="20"/>
    <n v="2784799.6267200005"/>
    <n v="2812928.92"/>
    <n v="56258578.399999999"/>
  </r>
  <r>
    <s v="S.O.S. Soluciones de oficina &amp; Suministros S.A.S.S1_ETP_2"/>
    <s v="S1_ETP_2"/>
    <n v="2"/>
    <s v="ETP"/>
    <s v="Computador de escritorio 1.12"/>
    <s v="Computador de escritorio 1.1"/>
    <s v="Computador de escritorio 1.1"/>
    <n v="1"/>
    <n v="2"/>
    <s v="unidad"/>
    <s v="Und"/>
    <x v="18"/>
    <m/>
    <n v="2704454.4480000003"/>
    <n v="2704454.4480000003"/>
    <n v="1"/>
    <n v="1"/>
    <n v="2055"/>
    <m/>
    <n v="20"/>
    <n v="2704454.4480000003"/>
    <n v="2731772.17"/>
    <n v="54635443.399999999"/>
  </r>
  <r>
    <s v="Micronet S.A.S.S1_ETP_2"/>
    <s v="S1_ETP_2"/>
    <n v="2"/>
    <s v="ETP"/>
    <s v="Computador de escritorio 1.12"/>
    <s v="Computador de escritorio 1.1"/>
    <s v="Computador de escritorio 1.1"/>
    <n v="1"/>
    <n v="2"/>
    <s v="unidad"/>
    <s v="Und"/>
    <x v="19"/>
    <m/>
    <n v="2648540.1600000001"/>
    <n v="2620951.2000000002"/>
    <n v="1"/>
    <n v="1"/>
    <n v="2169"/>
    <m/>
    <n v="20"/>
    <n v="2648540.1600000001"/>
    <n v="2675293.09"/>
    <n v="53505861.799999997"/>
  </r>
  <r>
    <s v="Savera S.A.S.S1_ETP_2"/>
    <s v="S1_ETP_2"/>
    <n v="2"/>
    <s v="ETP"/>
    <s v="Computador de escritorio 1.12"/>
    <s v="Computador de escritorio 1.1"/>
    <s v="Computador de escritorio 1.1"/>
    <n v="1"/>
    <n v="2"/>
    <s v="unidad"/>
    <s v="Und"/>
    <x v="20"/>
    <m/>
    <n v="2910985.2480000001"/>
    <n v="2903686.7040000008"/>
    <n v="1"/>
    <n v="1"/>
    <n v="2283"/>
    <m/>
    <n v="20"/>
    <n v="2910985.2480000001"/>
    <n v="2940389.14"/>
    <n v="58807782.800000004"/>
  </r>
  <r>
    <s v="Origin IT S.A.S.S1_ETP_2"/>
    <s v="S1_ETP_2"/>
    <n v="2"/>
    <s v="ETP"/>
    <s v="Computador de escritorio 1.12"/>
    <s v="Computador de escritorio 1.1"/>
    <s v="Computador de escritorio 1.1"/>
    <n v="1"/>
    <n v="2"/>
    <s v="unidad"/>
    <s v="Und"/>
    <x v="21"/>
    <m/>
    <n v="3072432.0000000005"/>
    <n v="2973072.0000000005"/>
    <n v="1"/>
    <n v="1"/>
    <n v="2397"/>
    <m/>
    <n v="20"/>
    <n v="3072432.0000000005"/>
    <n v="3103466.67"/>
    <n v="62069333.399999999"/>
  </r>
  <r>
    <s v="UT CCE TecnológicoS1_ETP_2"/>
    <s v="S1_ETP_2"/>
    <n v="2"/>
    <s v="ETP"/>
    <s v="Computador de escritorio 1.12"/>
    <s v="Computador de escritorio 1.1"/>
    <s v="Computador de escritorio 1.1"/>
    <n v="1"/>
    <n v="2"/>
    <s v="unidad"/>
    <s v="Und"/>
    <x v="22"/>
    <m/>
    <n v="2933783.7312000003"/>
    <n v="2899665.3840000001"/>
    <n v="1"/>
    <n v="1"/>
    <n v="2511"/>
    <m/>
    <n v="20"/>
    <n v="2933783.7312000003"/>
    <n v="2963417.91"/>
    <n v="59268358.200000003"/>
  </r>
  <r>
    <s v="Prointech Colombia S.A.S.S1_ETP_2"/>
    <s v="S1_ETP_2"/>
    <n v="2"/>
    <s v="ETP"/>
    <s v="Computador de escritorio 1.12"/>
    <s v="Computador de escritorio 1.1"/>
    <s v="Computador de escritorio 1.1"/>
    <n v="1"/>
    <n v="2"/>
    <s v="unidad"/>
    <s v="Und"/>
    <x v="23"/>
    <m/>
    <n v="3115675.6655375999"/>
    <n v="2959891.8823104003"/>
    <n v="1"/>
    <n v="1"/>
    <n v="2625"/>
    <m/>
    <n v="20"/>
    <n v="3115675.6655375999"/>
    <n v="3147147.14"/>
    <n v="62942942.800000004"/>
  </r>
  <r>
    <s v="Controles Empresariales Ltda.S1_ETP_2"/>
    <s v="S1_ETP_2"/>
    <n v="2"/>
    <s v="ETP"/>
    <s v="Computador de escritorio 1.12"/>
    <s v="Computador de escritorio 1.1"/>
    <s v="Computador de escritorio 1.1"/>
    <n v="1"/>
    <n v="2"/>
    <s v="unidad"/>
    <s v="Und"/>
    <x v="24"/>
    <m/>
    <n v="2917880.8320000004"/>
    <n v="2859523.3920000005"/>
    <n v="1"/>
    <n v="1"/>
    <n v="2739"/>
    <m/>
    <n v="20"/>
    <n v="2917880.8320000004"/>
    <n v="2947354.38"/>
    <n v="58947087.5999999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C3:D29" firstHeaderRow="1" firstDataRow="1" firstDataCol="1"/>
  <pivotFields count="2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26">
        <item x="13"/>
        <item x="16"/>
        <item x="14"/>
        <item x="8"/>
        <item x="12"/>
        <item x="24"/>
        <item x="4"/>
        <item x="5"/>
        <item x="9"/>
        <item x="19"/>
        <item x="1"/>
        <item x="10"/>
        <item x="21"/>
        <item x="17"/>
        <item x="7"/>
        <item x="23"/>
        <item x="15"/>
        <item x="18"/>
        <item x="20"/>
        <item x="2"/>
        <item x="3"/>
        <item x="6"/>
        <item x="0"/>
        <item x="11"/>
        <item x="2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170" showAll="0"/>
    <pivotField numFmtId="170" showAll="0"/>
    <pivotField showAll="0"/>
    <pivotField showAll="0"/>
    <pivotField showAll="0"/>
    <pivotField showAll="0"/>
    <pivotField showAll="0"/>
    <pivotField numFmtId="170" showAll="0"/>
    <pivotField showAll="0"/>
    <pivotField dataField="1" showAll="0"/>
  </pivotFields>
  <rowFields count="1">
    <field x="11"/>
  </rowFields>
  <rowItems count="26">
    <i>
      <x v="22"/>
    </i>
    <i>
      <x v="1"/>
    </i>
    <i>
      <x v="19"/>
    </i>
    <i>
      <x v="7"/>
    </i>
    <i>
      <x v="6"/>
    </i>
    <i>
      <x v="20"/>
    </i>
    <i>
      <x v="3"/>
    </i>
    <i>
      <x v="14"/>
    </i>
    <i>
      <x v="21"/>
    </i>
    <i>
      <x v="23"/>
    </i>
    <i>
      <x v="11"/>
    </i>
    <i>
      <x v="9"/>
    </i>
    <i>
      <x v="2"/>
    </i>
    <i>
      <x v="10"/>
    </i>
    <i>
      <x v="17"/>
    </i>
    <i>
      <x v="13"/>
    </i>
    <i>
      <x v="8"/>
    </i>
    <i>
      <x v="18"/>
    </i>
    <i>
      <x v="5"/>
    </i>
    <i>
      <x v="4"/>
    </i>
    <i>
      <x v="24"/>
    </i>
    <i>
      <x v="12"/>
    </i>
    <i>
      <x v="15"/>
    </i>
    <i>
      <x/>
    </i>
    <i>
      <x v="16"/>
    </i>
    <i t="grand">
      <x/>
    </i>
  </rowItems>
  <colItems count="1">
    <i/>
  </colItems>
  <dataFields count="1">
    <dataField name="Suma de total" fld="2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CCE">
  <a:themeElements>
    <a:clrScheme name="Personalizado 7">
      <a:dk1>
        <a:srgbClr val="1A1818"/>
      </a:dk1>
      <a:lt1>
        <a:srgbClr val="FFFFFF"/>
      </a:lt1>
      <a:dk2>
        <a:srgbClr val="1A1818"/>
      </a:dk2>
      <a:lt2>
        <a:srgbClr val="4E4D4D"/>
      </a:lt2>
      <a:accent1>
        <a:srgbClr val="CDCCCC"/>
      </a:accent1>
      <a:accent2>
        <a:srgbClr val="7AC143"/>
      </a:accent2>
      <a:accent3>
        <a:srgbClr val="006325"/>
      </a:accent3>
      <a:accent4>
        <a:srgbClr val="0078AE"/>
      </a:accent4>
      <a:accent5>
        <a:srgbClr val="652D89"/>
      </a:accent5>
      <a:accent6>
        <a:srgbClr val="A30134"/>
      </a:accent6>
      <a:hlink>
        <a:srgbClr val="1A1818"/>
      </a:hlink>
      <a:folHlink>
        <a:srgbClr val="FFFFFF"/>
      </a:folHlink>
    </a:clrScheme>
    <a:fontScheme name="Fuentes C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rgb="FF7030A0"/>
    <pageSetUpPr autoPageBreaks="0"/>
  </sheetPr>
  <dimension ref="A1:P39"/>
  <sheetViews>
    <sheetView showGridLines="0" zoomScale="59" zoomScaleNormal="59" workbookViewId="0">
      <selection activeCell="B22" sqref="B22:P22"/>
    </sheetView>
  </sheetViews>
  <sheetFormatPr baseColWidth="10" defaultColWidth="11.375" defaultRowHeight="18" customHeight="1"/>
  <cols>
    <col min="1" max="1" width="3.625" style="1" customWidth="1"/>
    <col min="2" max="2" width="11.5" style="1" customWidth="1"/>
    <col min="3" max="3" width="17.5" style="1" customWidth="1"/>
    <col min="4" max="4" width="15.625" style="1" customWidth="1"/>
    <col min="5" max="5" width="12.125" style="1" customWidth="1"/>
    <col min="6" max="6" width="11.875" style="1" customWidth="1"/>
    <col min="7" max="7" width="9.625" style="1" customWidth="1"/>
    <col min="8" max="8" width="13" style="1" customWidth="1"/>
    <col min="9" max="9" width="11.375" style="1" customWidth="1"/>
    <col min="10" max="10" width="24.25" style="1" customWidth="1"/>
    <col min="11" max="11" width="13.875" style="1" customWidth="1"/>
    <col min="12" max="15" width="25.625" style="1" customWidth="1"/>
    <col min="16" max="16" width="19.625" style="1" customWidth="1"/>
    <col min="17" max="16384" width="11.375" style="1"/>
  </cols>
  <sheetData>
    <row r="1" spans="2:16" ht="18" customHeight="1">
      <c r="B1" s="90" t="s">
        <v>75</v>
      </c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</row>
    <row r="2" spans="2:16" ht="18" customHeight="1"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</row>
    <row r="3" spans="2:16" ht="18" customHeight="1">
      <c r="B3" s="1" t="s">
        <v>11598</v>
      </c>
      <c r="C3" s="16">
        <v>43558</v>
      </c>
    </row>
    <row r="4" spans="2:16" ht="18" customHeight="1">
      <c r="B4" s="91" t="s">
        <v>6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3"/>
    </row>
    <row r="5" spans="2:16" ht="6" customHeight="1"/>
    <row r="6" spans="2:16" ht="15" customHeight="1">
      <c r="B6" s="88" t="s">
        <v>7</v>
      </c>
      <c r="C6" s="88"/>
      <c r="D6" s="88"/>
      <c r="E6" s="85" t="s">
        <v>11599</v>
      </c>
      <c r="F6" s="86"/>
      <c r="G6" s="86"/>
      <c r="H6" s="86"/>
      <c r="I6" s="87"/>
      <c r="K6" s="89" t="s">
        <v>8</v>
      </c>
      <c r="L6" s="89"/>
      <c r="M6" s="85" t="s">
        <v>11603</v>
      </c>
      <c r="N6" s="86"/>
      <c r="O6" s="86"/>
      <c r="P6" s="87"/>
    </row>
    <row r="7" spans="2:16" ht="6" customHeight="1">
      <c r="B7" s="18"/>
      <c r="C7" s="18"/>
      <c r="D7" s="18"/>
      <c r="K7" s="2"/>
      <c r="L7" s="3"/>
    </row>
    <row r="8" spans="2:16" ht="18" customHeight="1">
      <c r="B8" s="88" t="s">
        <v>9</v>
      </c>
      <c r="C8" s="88"/>
      <c r="D8" s="88"/>
      <c r="E8" s="85" t="s">
        <v>11600</v>
      </c>
      <c r="F8" s="86"/>
      <c r="G8" s="86"/>
      <c r="H8" s="86"/>
      <c r="I8" s="87"/>
      <c r="K8" s="89" t="s">
        <v>10</v>
      </c>
      <c r="L8" s="89"/>
      <c r="M8" s="85" t="s">
        <v>11604</v>
      </c>
      <c r="N8" s="86"/>
      <c r="O8" s="86"/>
      <c r="P8" s="87"/>
    </row>
    <row r="9" spans="2:16" ht="6" customHeight="1">
      <c r="B9" s="18"/>
      <c r="C9" s="18"/>
      <c r="D9" s="18"/>
      <c r="K9" s="2"/>
      <c r="L9" s="3"/>
    </row>
    <row r="10" spans="2:16" ht="18" customHeight="1">
      <c r="B10" s="88" t="s">
        <v>11</v>
      </c>
      <c r="C10" s="88"/>
      <c r="D10" s="88"/>
      <c r="E10" s="85" t="s">
        <v>11601</v>
      </c>
      <c r="F10" s="86"/>
      <c r="G10" s="86"/>
      <c r="H10" s="86"/>
      <c r="I10" s="87"/>
      <c r="K10" s="89" t="s">
        <v>12</v>
      </c>
      <c r="L10" s="89"/>
      <c r="M10" s="85" t="s">
        <v>11605</v>
      </c>
      <c r="N10" s="86"/>
      <c r="O10" s="86"/>
      <c r="P10" s="87"/>
    </row>
    <row r="11" spans="2:16" ht="6" customHeight="1"/>
    <row r="12" spans="2:16" ht="18" customHeight="1">
      <c r="B12" s="88" t="s">
        <v>13</v>
      </c>
      <c r="C12" s="88"/>
      <c r="D12" s="88"/>
      <c r="E12" s="85" t="s">
        <v>11602</v>
      </c>
      <c r="F12" s="86"/>
      <c r="G12" s="86"/>
      <c r="H12" s="86"/>
      <c r="I12" s="87"/>
    </row>
    <row r="13" spans="2:16" ht="4.5" customHeight="1"/>
    <row r="14" spans="2:16" s="4" customFormat="1" ht="4.5" customHeight="1">
      <c r="B14" s="94"/>
      <c r="C14" s="94"/>
      <c r="D14" s="94"/>
      <c r="E14" s="95"/>
      <c r="F14" s="95"/>
      <c r="G14" s="95"/>
      <c r="H14" s="95"/>
      <c r="I14" s="95"/>
      <c r="L14" s="5"/>
      <c r="M14" s="5"/>
    </row>
    <row r="15" spans="2:16" ht="4.5" customHeight="1"/>
    <row r="16" spans="2:16" ht="30.75" customHeight="1">
      <c r="B16" s="91" t="s">
        <v>14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3"/>
    </row>
    <row r="17" spans="1:16" ht="6" customHeight="1"/>
    <row r="18" spans="1:16" ht="43.5" customHeight="1">
      <c r="B18" s="97" t="s">
        <v>2</v>
      </c>
      <c r="C18" s="97"/>
      <c r="D18" s="97"/>
      <c r="E18" s="101" t="s">
        <v>76</v>
      </c>
      <c r="F18" s="101"/>
      <c r="G18" s="101"/>
      <c r="I18" s="105" t="s">
        <v>9859</v>
      </c>
      <c r="J18" s="105"/>
      <c r="K18" s="105"/>
      <c r="L18" s="105"/>
      <c r="M18" s="105"/>
      <c r="N18" s="105"/>
    </row>
    <row r="19" spans="1:16" ht="41.25" customHeight="1">
      <c r="I19" s="106"/>
      <c r="J19" s="106"/>
      <c r="K19" s="106"/>
      <c r="L19" s="106"/>
      <c r="M19" s="106"/>
      <c r="N19" s="106"/>
    </row>
    <row r="20" spans="1:16" ht="29.25" customHeight="1">
      <c r="B20" s="102" t="s">
        <v>4</v>
      </c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4"/>
    </row>
    <row r="21" spans="1:16" ht="9" customHeight="1">
      <c r="A21" s="13"/>
    </row>
    <row r="22" spans="1:16" ht="33.75" customHeight="1">
      <c r="A22" s="13" t="s">
        <v>33</v>
      </c>
      <c r="B22" s="98" t="str">
        <f>E18</f>
        <v>Segmento 1</v>
      </c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100"/>
    </row>
    <row r="23" spans="1:16" ht="5.25" customHeight="1">
      <c r="A23" s="13"/>
    </row>
    <row r="24" spans="1:16" ht="23.25" customHeight="1">
      <c r="A24" s="13"/>
      <c r="B24" s="20" t="s">
        <v>36</v>
      </c>
      <c r="F24" s="10"/>
      <c r="H24" s="70" t="s">
        <v>9851</v>
      </c>
      <c r="J24" s="71"/>
      <c r="K24" s="71"/>
      <c r="L24" s="71"/>
      <c r="M24" s="71"/>
      <c r="N24" s="71"/>
    </row>
    <row r="25" spans="1:16" ht="25.5" customHeight="1">
      <c r="A25" s="13"/>
      <c r="B25" s="11">
        <v>1</v>
      </c>
      <c r="H25" s="70" t="s">
        <v>9852</v>
      </c>
      <c r="J25" s="71"/>
      <c r="K25" s="71"/>
      <c r="L25" s="71"/>
      <c r="M25" s="71"/>
      <c r="N25" s="71"/>
    </row>
    <row r="26" spans="1:16" ht="9" customHeight="1">
      <c r="A26" s="13"/>
    </row>
    <row r="27" spans="1:16" ht="33.75" customHeight="1">
      <c r="A27" s="13"/>
      <c r="B27" s="47" t="s">
        <v>38</v>
      </c>
      <c r="C27" s="47" t="s">
        <v>85</v>
      </c>
      <c r="D27" s="47" t="s">
        <v>82</v>
      </c>
      <c r="E27" s="97" t="s">
        <v>83</v>
      </c>
      <c r="F27" s="97"/>
      <c r="G27" s="97"/>
      <c r="H27" s="97"/>
      <c r="I27" s="97"/>
      <c r="J27" s="47" t="s">
        <v>84</v>
      </c>
      <c r="K27" s="47" t="s">
        <v>35</v>
      </c>
      <c r="L27" s="57" t="s">
        <v>335</v>
      </c>
      <c r="M27" s="57" t="s">
        <v>11</v>
      </c>
      <c r="N27" s="97" t="s">
        <v>86</v>
      </c>
      <c r="O27" s="97"/>
      <c r="P27" s="57" t="s">
        <v>87</v>
      </c>
    </row>
    <row r="28" spans="1:16" ht="33.75" customHeight="1">
      <c r="A28" s="31" t="str">
        <f t="shared" ref="A28" si="0">E28&amp;L28</f>
        <v>Computador de escritorio 1.1Antioquia</v>
      </c>
      <c r="B28" s="12">
        <v>1</v>
      </c>
      <c r="C28" s="48" t="s">
        <v>1095</v>
      </c>
      <c r="D28" s="49" t="str">
        <f>VLOOKUP($C28,Consolidado!$B:$R,3,0)</f>
        <v>ETP</v>
      </c>
      <c r="E28" s="111" t="str">
        <f>VLOOKUP($C28,Consolidado!$B:$R,5,0)</f>
        <v>Computador de escritorio 1.1</v>
      </c>
      <c r="F28" s="111"/>
      <c r="G28" s="111"/>
      <c r="H28" s="111"/>
      <c r="I28" s="111"/>
      <c r="J28" s="51" t="str">
        <f>VLOOKUP($C28,Consolidado!$B:$R,9,0)</f>
        <v>unidad</v>
      </c>
      <c r="K28" s="51">
        <f>VLOOKUP($C28,Consolidado!$B:$R,8,0)</f>
        <v>2</v>
      </c>
      <c r="L28" s="81" t="s">
        <v>361</v>
      </c>
      <c r="M28" s="81" t="s">
        <v>499</v>
      </c>
      <c r="N28" s="112" t="s">
        <v>11606</v>
      </c>
      <c r="O28" s="113"/>
      <c r="P28" s="81">
        <v>20</v>
      </c>
    </row>
    <row r="29" spans="1:16" ht="18" customHeight="1">
      <c r="A29" s="13"/>
      <c r="B29" s="1" t="s">
        <v>37</v>
      </c>
      <c r="C29" s="21"/>
    </row>
    <row r="30" spans="1:16" ht="18" customHeight="1">
      <c r="A30" s="13"/>
    </row>
    <row r="31" spans="1:16" ht="18" customHeight="1">
      <c r="A31" s="13"/>
    </row>
    <row r="32" spans="1:16" ht="18" customHeight="1">
      <c r="B32" s="98" t="s">
        <v>15</v>
      </c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100"/>
    </row>
    <row r="33" spans="1:16" ht="60" customHeight="1">
      <c r="A33" s="13"/>
      <c r="B33" s="110" t="s">
        <v>72</v>
      </c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</row>
    <row r="34" spans="1:16" ht="18" customHeight="1">
      <c r="B34" s="96" t="s">
        <v>16</v>
      </c>
      <c r="C34" s="96"/>
      <c r="D34" s="96"/>
      <c r="E34" s="96"/>
      <c r="F34" s="96"/>
      <c r="G34" s="96"/>
      <c r="H34" s="96"/>
    </row>
    <row r="35" spans="1:16" ht="18" customHeight="1">
      <c r="B35" s="19" t="s">
        <v>3</v>
      </c>
      <c r="C35" s="97" t="s">
        <v>17</v>
      </c>
      <c r="D35" s="97"/>
      <c r="E35" s="97"/>
      <c r="F35" s="97"/>
      <c r="G35" s="97"/>
      <c r="H35" s="19" t="s">
        <v>18</v>
      </c>
    </row>
    <row r="36" spans="1:16" ht="18" customHeight="1">
      <c r="B36" s="6">
        <v>1</v>
      </c>
      <c r="C36" s="108" t="s">
        <v>11607</v>
      </c>
      <c r="D36" s="108"/>
      <c r="E36" s="108"/>
      <c r="F36" s="109"/>
      <c r="G36" s="109"/>
      <c r="H36" s="7">
        <v>0.01</v>
      </c>
      <c r="I36" s="1" t="s">
        <v>74</v>
      </c>
      <c r="J36" s="1" t="s">
        <v>74</v>
      </c>
      <c r="K36" s="1" t="s">
        <v>74</v>
      </c>
      <c r="L36" s="1" t="s">
        <v>74</v>
      </c>
      <c r="M36" s="1" t="s">
        <v>74</v>
      </c>
      <c r="N36" s="1" t="s">
        <v>74</v>
      </c>
      <c r="O36" s="1" t="s">
        <v>74</v>
      </c>
      <c r="P36" s="1" t="s">
        <v>74</v>
      </c>
    </row>
    <row r="37" spans="1:16" ht="18" customHeight="1">
      <c r="F37" s="107" t="s">
        <v>19</v>
      </c>
      <c r="G37" s="107"/>
      <c r="H37" s="8">
        <f>SUM(H36:H36)</f>
        <v>0.01</v>
      </c>
    </row>
    <row r="38" spans="1:16" ht="18" customHeight="1">
      <c r="D38" s="9" t="s">
        <v>20</v>
      </c>
      <c r="H38" s="10"/>
    </row>
    <row r="39" spans="1:16" ht="18" customHeight="1">
      <c r="D39" s="11">
        <v>1</v>
      </c>
    </row>
  </sheetData>
  <sheetProtection algorithmName="SHA-512" hashValue="pfJdfk5e8uycPHyYDsvYDPhkAMxAljb4onK+t8lreyKbYE0NKpvrsjpB9FgpHzY9776sS20I4xOQO7RSrVwfEg==" saltValue="3fbcszbHThkf7PE1mkj68w==" spinCount="100000" sheet="1" objects="1" scenarios="1"/>
  <mergeCells count="34">
    <mergeCell ref="F37:G37"/>
    <mergeCell ref="C35:G35"/>
    <mergeCell ref="C36:G36"/>
    <mergeCell ref="B33:P33"/>
    <mergeCell ref="E27:I27"/>
    <mergeCell ref="E28:I28"/>
    <mergeCell ref="N27:O27"/>
    <mergeCell ref="N28:O28"/>
    <mergeCell ref="B12:D12"/>
    <mergeCell ref="E12:I12"/>
    <mergeCell ref="B14:D14"/>
    <mergeCell ref="E14:I14"/>
    <mergeCell ref="B34:H34"/>
    <mergeCell ref="B18:D18"/>
    <mergeCell ref="B22:P22"/>
    <mergeCell ref="B32:P32"/>
    <mergeCell ref="B16:P16"/>
    <mergeCell ref="E18:G18"/>
    <mergeCell ref="B20:P20"/>
    <mergeCell ref="I18:N19"/>
    <mergeCell ref="B1:P2"/>
    <mergeCell ref="B4:P4"/>
    <mergeCell ref="B6:D6"/>
    <mergeCell ref="E6:I6"/>
    <mergeCell ref="K6:L6"/>
    <mergeCell ref="M6:P6"/>
    <mergeCell ref="M10:P10"/>
    <mergeCell ref="B8:D8"/>
    <mergeCell ref="E8:I8"/>
    <mergeCell ref="K8:L8"/>
    <mergeCell ref="M8:P8"/>
    <mergeCell ref="B10:D10"/>
    <mergeCell ref="E10:I10"/>
    <mergeCell ref="K10:L10"/>
  </mergeCells>
  <conditionalFormatting sqref="B22:P22">
    <cfRule type="expression" dxfId="23" priority="11">
      <formula>$B$22=0</formula>
    </cfRule>
  </conditionalFormatting>
  <conditionalFormatting sqref="D28 J28:K28">
    <cfRule type="expression" dxfId="22" priority="9">
      <formula>ISERROR($D28)</formula>
    </cfRule>
  </conditionalFormatting>
  <conditionalFormatting sqref="E28:I28">
    <cfRule type="expression" dxfId="21" priority="8">
      <formula>ISERROR(E28)</formula>
    </cfRule>
  </conditionalFormatting>
  <dataValidations count="5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>
      <formula1>WORKDAY(TODAY(),10)</formula1>
    </dataValidation>
    <dataValidation type="list" allowBlank="1" showInputMessage="1" showErrorMessage="1" sqref="E18:G18">
      <formula1>Segmento</formula1>
    </dataValidation>
    <dataValidation allowBlank="1" showInputMessage="1" showErrorMessage="1" sqref="L36:M36"/>
    <dataValidation type="list" allowBlank="1" showInputMessage="1" showErrorMessage="1" sqref="L28">
      <formula1>INDIRECT("Reg"&amp;$K$28&amp;"Departamento")</formula1>
    </dataValidation>
    <dataValidation type="list" allowBlank="1" showInputMessage="1" showErrorMessage="1" sqref="M28">
      <formula1>INDIRECT(SUBSTITUTE("Reg"&amp;$K$28&amp;"Departamento"&amp;$L$28," ",""))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32" r:id="rId4" name="Button 4">
              <controlPr defaultSize="0" print="0" autoFill="0" autoPict="0" macro="[0]!limpiarTodo">
                <anchor moveWithCells="1" sizeWithCells="1">
                  <from>
                    <xdr:col>14</xdr:col>
                    <xdr:colOff>266700</xdr:colOff>
                    <xdr:row>0</xdr:row>
                    <xdr:rowOff>219075</xdr:rowOff>
                  </from>
                  <to>
                    <xdr:col>15</xdr:col>
                    <xdr:colOff>1476375</xdr:colOff>
                    <xdr:row>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3" r:id="rId5" name="Button 5">
              <controlPr defaultSize="0" print="0" autoFill="0" autoPict="0" macro="[0]!Generar">
                <anchor moveWithCells="1" sizeWithCells="1">
                  <from>
                    <xdr:col>14</xdr:col>
                    <xdr:colOff>638175</xdr:colOff>
                    <xdr:row>17</xdr:row>
                    <xdr:rowOff>0</xdr:rowOff>
                  </from>
                  <to>
                    <xdr:col>15</xdr:col>
                    <xdr:colOff>1476375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5" r:id="rId6" name="Button 7">
              <controlPr defaultSize="0" print="0" autoFill="0" autoPict="0" macro="[0]!agregarfilas">
                <anchor moveWithCells="1" sizeWithCells="1">
                  <from>
                    <xdr:col>3</xdr:col>
                    <xdr:colOff>28575</xdr:colOff>
                    <xdr:row>24</xdr:row>
                    <xdr:rowOff>28575</xdr:rowOff>
                  </from>
                  <to>
                    <xdr:col>4</xdr:col>
                    <xdr:colOff>114300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6" r:id="rId7" name="Button 8">
              <controlPr defaultSize="0" print="0" autoFill="0" autoPict="0" macro="[0]!elimfilas">
                <anchor moveWithCells="1" sizeWithCells="1">
                  <from>
                    <xdr:col>4</xdr:col>
                    <xdr:colOff>257175</xdr:colOff>
                    <xdr:row>24</xdr:row>
                    <xdr:rowOff>19050</xdr:rowOff>
                  </from>
                  <to>
                    <xdr:col>5</xdr:col>
                    <xdr:colOff>552450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8" name="Button 2">
              <controlPr defaultSize="0" print="0" autoFill="0" autoPict="0" macro="[0]!agregargrav">
                <anchor moveWithCells="1" sizeWithCells="1">
                  <from>
                    <xdr:col>4</xdr:col>
                    <xdr:colOff>152400</xdr:colOff>
                    <xdr:row>38</xdr:row>
                    <xdr:rowOff>28575</xdr:rowOff>
                  </from>
                  <to>
                    <xdr:col>5</xdr:col>
                    <xdr:colOff>409575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1" r:id="rId9" name="Button 3">
              <controlPr defaultSize="0" print="0" autoFill="0" autoPict="0" macro="[0]!Elimagrav">
                <anchor moveWithCells="1" sizeWithCells="1">
                  <from>
                    <xdr:col>5</xdr:col>
                    <xdr:colOff>476250</xdr:colOff>
                    <xdr:row>38</xdr:row>
                    <xdr:rowOff>28575</xdr:rowOff>
                  </from>
                  <to>
                    <xdr:col>7</xdr:col>
                    <xdr:colOff>104775</xdr:colOff>
                    <xdr:row>39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Listas!$D$2:$D$22</xm:f>
          </x14:formula1>
          <xm:sqref>C28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C3:D29"/>
  <sheetViews>
    <sheetView workbookViewId="0">
      <selection activeCell="D4" sqref="D4"/>
    </sheetView>
  </sheetViews>
  <sheetFormatPr baseColWidth="10" defaultRowHeight="14.25"/>
  <cols>
    <col min="3" max="3" width="42.5" bestFit="1" customWidth="1"/>
    <col min="4" max="4" width="12.875" bestFit="1" customWidth="1"/>
  </cols>
  <sheetData>
    <row r="3" spans="3:4">
      <c r="C3" s="45" t="s">
        <v>58</v>
      </c>
      <c r="D3" t="s">
        <v>62</v>
      </c>
    </row>
    <row r="4" spans="3:4">
      <c r="C4" s="46" t="s">
        <v>287</v>
      </c>
      <c r="D4" s="60">
        <v>41479644.200000003</v>
      </c>
    </row>
    <row r="5" spans="3:4">
      <c r="C5" s="46" t="s">
        <v>303</v>
      </c>
      <c r="D5" s="60">
        <v>44153309</v>
      </c>
    </row>
    <row r="6" spans="3:4">
      <c r="C6" s="46" t="s">
        <v>289</v>
      </c>
      <c r="D6" s="60">
        <v>46775587.800000004</v>
      </c>
    </row>
    <row r="7" spans="3:4">
      <c r="C7" s="46" t="s">
        <v>292</v>
      </c>
      <c r="D7" s="60">
        <v>47069260.599999994</v>
      </c>
    </row>
    <row r="8" spans="3:4">
      <c r="C8" s="46" t="s">
        <v>291</v>
      </c>
      <c r="D8" s="60">
        <v>48063537.199999996</v>
      </c>
    </row>
    <row r="9" spans="3:4">
      <c r="C9" s="46" t="s">
        <v>290</v>
      </c>
      <c r="D9" s="60">
        <v>48647459</v>
      </c>
    </row>
    <row r="10" spans="3:4">
      <c r="C10" s="46" t="s">
        <v>295</v>
      </c>
      <c r="D10" s="60">
        <v>50070303</v>
      </c>
    </row>
    <row r="11" spans="3:4">
      <c r="C11" s="46" t="s">
        <v>294</v>
      </c>
      <c r="D11" s="60">
        <v>51579772.199999996</v>
      </c>
    </row>
    <row r="12" spans="3:4">
      <c r="C12" s="46" t="s">
        <v>293</v>
      </c>
      <c r="D12" s="60">
        <v>51579772.199999996</v>
      </c>
    </row>
    <row r="13" spans="3:4">
      <c r="C13" s="46" t="s">
        <v>298</v>
      </c>
      <c r="D13" s="60">
        <v>52204680.799999997</v>
      </c>
    </row>
    <row r="14" spans="3:4">
      <c r="C14" s="46" t="s">
        <v>297</v>
      </c>
      <c r="D14" s="60">
        <v>53131146.600000001</v>
      </c>
    </row>
    <row r="15" spans="3:4">
      <c r="C15" s="46" t="s">
        <v>306</v>
      </c>
      <c r="D15" s="60">
        <v>53505861.799999997</v>
      </c>
    </row>
    <row r="16" spans="3:4">
      <c r="C16" s="46" t="s">
        <v>301</v>
      </c>
      <c r="D16" s="60">
        <v>54149460.399999999</v>
      </c>
    </row>
    <row r="17" spans="3:4">
      <c r="C17" s="46" t="s">
        <v>288</v>
      </c>
      <c r="D17" s="60">
        <v>54464000</v>
      </c>
    </row>
    <row r="18" spans="3:4">
      <c r="C18" s="46" t="s">
        <v>305</v>
      </c>
      <c r="D18" s="60">
        <v>54635443.399999999</v>
      </c>
    </row>
    <row r="19" spans="3:4">
      <c r="C19" s="46" t="s">
        <v>304</v>
      </c>
      <c r="D19" s="60">
        <v>56258578.399999999</v>
      </c>
    </row>
    <row r="20" spans="3:4">
      <c r="C20" s="46" t="s">
        <v>296</v>
      </c>
      <c r="D20" s="60">
        <v>56761212.199999996</v>
      </c>
    </row>
    <row r="21" spans="3:4">
      <c r="C21" s="46" t="s">
        <v>307</v>
      </c>
      <c r="D21" s="60">
        <v>58807782.800000004</v>
      </c>
    </row>
    <row r="22" spans="3:4">
      <c r="C22" s="46" t="s">
        <v>311</v>
      </c>
      <c r="D22" s="60">
        <v>58947087.599999994</v>
      </c>
    </row>
    <row r="23" spans="3:4">
      <c r="C23" s="46" t="s">
        <v>299</v>
      </c>
      <c r="D23" s="60">
        <v>59162133.399999999</v>
      </c>
    </row>
    <row r="24" spans="3:4">
      <c r="C24" s="46" t="s">
        <v>309</v>
      </c>
      <c r="D24" s="60">
        <v>59268358.200000003</v>
      </c>
    </row>
    <row r="25" spans="3:4">
      <c r="C25" s="46" t="s">
        <v>308</v>
      </c>
      <c r="D25" s="60">
        <v>62069333.399999999</v>
      </c>
    </row>
    <row r="26" spans="3:4">
      <c r="C26" s="46" t="s">
        <v>310</v>
      </c>
      <c r="D26" s="60">
        <v>62942942.800000004</v>
      </c>
    </row>
    <row r="27" spans="3:4">
      <c r="C27" s="46" t="s">
        <v>300</v>
      </c>
      <c r="D27" s="60">
        <v>67457873.400000006</v>
      </c>
    </row>
    <row r="28" spans="3:4">
      <c r="C28" s="46" t="s">
        <v>302</v>
      </c>
      <c r="D28" s="60">
        <v>67710684.200000003</v>
      </c>
    </row>
    <row r="29" spans="3:4">
      <c r="C29" s="46" t="s">
        <v>59</v>
      </c>
      <c r="D29" s="60">
        <v>1360895224.5999999</v>
      </c>
    </row>
  </sheetData>
  <pageMargins left="0.7" right="0.7" top="0.75" bottom="0.75" header="0.3" footer="0.3"/>
  <pageSetup orientation="portrait" verticalDpi="0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9"/>
  <dimension ref="A1:X396"/>
  <sheetViews>
    <sheetView zoomScaleNormal="100" workbookViewId="0">
      <selection activeCell="L1" sqref="L1:L26"/>
    </sheetView>
  </sheetViews>
  <sheetFormatPr baseColWidth="10" defaultColWidth="12.625" defaultRowHeight="12.75"/>
  <cols>
    <col min="1" max="1" width="52.5" style="17" customWidth="1"/>
    <col min="2" max="2" width="20.5" style="17" customWidth="1"/>
    <col min="3" max="14" width="12.625" style="17"/>
    <col min="15" max="15" width="17.75" style="17" customWidth="1"/>
    <col min="16" max="16" width="21.125" style="17" customWidth="1"/>
    <col min="17" max="17" width="18.375" style="17" customWidth="1"/>
    <col min="18" max="18" width="17.875" style="17" customWidth="1"/>
    <col min="19" max="16384" width="12.625" style="17"/>
  </cols>
  <sheetData>
    <row r="1" spans="1:24" ht="14.25">
      <c r="A1" s="54" t="s">
        <v>63</v>
      </c>
      <c r="B1" s="54" t="s">
        <v>90</v>
      </c>
      <c r="C1" s="54" t="s">
        <v>91</v>
      </c>
      <c r="D1" s="54" t="s">
        <v>82</v>
      </c>
      <c r="E1" s="54" t="s">
        <v>92</v>
      </c>
      <c r="F1" s="54" t="s">
        <v>93</v>
      </c>
      <c r="G1" s="54" t="s">
        <v>333</v>
      </c>
      <c r="H1" s="54" t="s">
        <v>2</v>
      </c>
      <c r="I1" s="54" t="s">
        <v>94</v>
      </c>
      <c r="J1" s="54" t="s">
        <v>84</v>
      </c>
      <c r="K1" s="54" t="s">
        <v>95</v>
      </c>
      <c r="L1" s="54" t="s">
        <v>23</v>
      </c>
      <c r="M1" s="54" t="s">
        <v>331</v>
      </c>
      <c r="N1" s="55" t="s">
        <v>328</v>
      </c>
      <c r="O1" s="55" t="s">
        <v>329</v>
      </c>
      <c r="P1" s="54" t="s">
        <v>50</v>
      </c>
      <c r="Q1" s="54" t="s">
        <v>327</v>
      </c>
      <c r="R1" s="54" t="s">
        <v>330</v>
      </c>
      <c r="S1" s="54" t="s">
        <v>334</v>
      </c>
      <c r="T1" s="17" t="s">
        <v>60</v>
      </c>
      <c r="U1" s="17" t="s">
        <v>285</v>
      </c>
      <c r="V1" s="17" t="s">
        <v>286</v>
      </c>
      <c r="W1" s="17" t="s">
        <v>61</v>
      </c>
      <c r="X1" s="17">
        <f>SUM(IF(FREQUENCY(MATCH(SolCotizacion!$C$28:$C$28,SolCotizacion!$C$28:$C$28,0),MATCH(SolCotizacion!$C$28:$C$28,SolCotizacion!$C$28:$C$28,0))&gt;0,1))</f>
        <v>1</v>
      </c>
    </row>
    <row r="2" spans="1:24" ht="14.25">
      <c r="A2" t="s">
        <v>1139</v>
      </c>
      <c r="B2" t="s">
        <v>1095</v>
      </c>
      <c r="C2">
        <v>2</v>
      </c>
      <c r="D2" t="s">
        <v>88</v>
      </c>
      <c r="E2" t="s">
        <v>9958</v>
      </c>
      <c r="F2" t="s">
        <v>89</v>
      </c>
      <c r="G2" t="s">
        <v>89</v>
      </c>
      <c r="H2">
        <v>1</v>
      </c>
      <c r="I2">
        <v>2</v>
      </c>
      <c r="J2" t="s">
        <v>96</v>
      </c>
      <c r="K2" t="s">
        <v>31</v>
      </c>
      <c r="L2" t="s">
        <v>287</v>
      </c>
      <c r="M2"/>
      <c r="N2" s="52">
        <v>2053242.3840000005</v>
      </c>
      <c r="O2" s="52">
        <v>2032766.4960000003</v>
      </c>
      <c r="P2">
        <v>1</v>
      </c>
      <c r="Q2">
        <v>1</v>
      </c>
      <c r="R2">
        <v>3</v>
      </c>
      <c r="S2"/>
      <c r="T2" s="17">
        <f>SUMIF(ResumenCotizacion!$C:$C,B2,ResumenCotizacion!$P:$P)</f>
        <v>20</v>
      </c>
      <c r="U2" s="59">
        <f>IF($J2="GB/ETP",IF($T2&gt;250,$O2,$N2),IF($J2="% adicional por garantía anticipada/ETP",IF($T2&gt;500,$O2,$N2),IF($T2&gt;50,$O2,$N2)))</f>
        <v>2053242.3840000005</v>
      </c>
      <c r="V2" s="17">
        <f>ROUND(U2/(1-VLOOKUP("Total porcentaje:",ResumenCotizacion!$F:$H,3,0)),2)</f>
        <v>2073982.21</v>
      </c>
      <c r="W2" s="17">
        <f>T2*V2</f>
        <v>41479644.200000003</v>
      </c>
      <c r="X2" s="17">
        <f t="shared" ref="X2:X26" si="0">COUNTIF($L:$L,$L2)</f>
        <v>1</v>
      </c>
    </row>
    <row r="3" spans="1:24" ht="14.25">
      <c r="A3" t="s">
        <v>1242</v>
      </c>
      <c r="B3" t="s">
        <v>1095</v>
      </c>
      <c r="C3">
        <v>2</v>
      </c>
      <c r="D3" t="s">
        <v>88</v>
      </c>
      <c r="E3" t="s">
        <v>9958</v>
      </c>
      <c r="F3" t="s">
        <v>89</v>
      </c>
      <c r="G3" t="s">
        <v>89</v>
      </c>
      <c r="H3">
        <v>1</v>
      </c>
      <c r="I3">
        <v>2</v>
      </c>
      <c r="J3" t="s">
        <v>96</v>
      </c>
      <c r="K3" t="s">
        <v>31</v>
      </c>
      <c r="L3" t="s">
        <v>288</v>
      </c>
      <c r="M3"/>
      <c r="N3" s="52">
        <v>2695968</v>
      </c>
      <c r="O3" s="52">
        <v>2641872</v>
      </c>
      <c r="P3">
        <v>1</v>
      </c>
      <c r="Q3">
        <v>1</v>
      </c>
      <c r="R3">
        <v>117</v>
      </c>
      <c r="S3"/>
      <c r="T3" s="42">
        <f>SUMIF(ResumenCotizacion!$C:$C,B3,ResumenCotizacion!$P:$P)</f>
        <v>20</v>
      </c>
      <c r="U3" s="59">
        <f t="shared" ref="U3:U26" si="1">IF($J3="GB/ETP",IF($T3&gt;250,$O3,$N3),IF($J3="% adicional por garantía anticipada/ETP",IF($T3&gt;500,$O3,$N3),IF($T3&gt;50,$O3,$N3)))</f>
        <v>2695968</v>
      </c>
      <c r="V3" s="42">
        <f>ROUND(U3/(1-VLOOKUP("Total porcentaje:",ResumenCotizacion!$F:$H,3,0)),2)</f>
        <v>2723200</v>
      </c>
      <c r="W3" s="42">
        <f t="shared" ref="W3:W26" si="2">T3*V3</f>
        <v>54464000</v>
      </c>
      <c r="X3" s="42">
        <f t="shared" si="0"/>
        <v>1</v>
      </c>
    </row>
    <row r="4" spans="1:24" ht="14.25">
      <c r="A4" t="s">
        <v>1308</v>
      </c>
      <c r="B4" t="s">
        <v>1095</v>
      </c>
      <c r="C4">
        <v>2</v>
      </c>
      <c r="D4" t="s">
        <v>88</v>
      </c>
      <c r="E4" t="s">
        <v>9958</v>
      </c>
      <c r="F4" t="s">
        <v>89</v>
      </c>
      <c r="G4" t="s">
        <v>89</v>
      </c>
      <c r="H4">
        <v>1</v>
      </c>
      <c r="I4">
        <v>2</v>
      </c>
      <c r="J4" t="s">
        <v>96</v>
      </c>
      <c r="K4" t="s">
        <v>31</v>
      </c>
      <c r="L4" t="s">
        <v>289</v>
      </c>
      <c r="M4"/>
      <c r="N4" s="52">
        <v>2315391.6</v>
      </c>
      <c r="O4" s="52">
        <v>1853864.4000000001</v>
      </c>
      <c r="P4">
        <v>1</v>
      </c>
      <c r="Q4">
        <v>1</v>
      </c>
      <c r="R4">
        <v>231</v>
      </c>
      <c r="S4"/>
      <c r="T4" s="42">
        <f>SUMIF(ResumenCotizacion!$C:$C,B4,ResumenCotizacion!$P:$P)</f>
        <v>20</v>
      </c>
      <c r="U4" s="59">
        <f t="shared" si="1"/>
        <v>2315391.6</v>
      </c>
      <c r="V4" s="42">
        <f>ROUND(U4/(1-VLOOKUP("Total porcentaje:",ResumenCotizacion!$F:$H,3,0)),2)</f>
        <v>2338779.39</v>
      </c>
      <c r="W4" s="42">
        <f t="shared" si="2"/>
        <v>46775587.800000004</v>
      </c>
      <c r="X4" s="42">
        <f t="shared" si="0"/>
        <v>1</v>
      </c>
    </row>
    <row r="5" spans="1:24" ht="14.25">
      <c r="A5" t="s">
        <v>1374</v>
      </c>
      <c r="B5" t="s">
        <v>1095</v>
      </c>
      <c r="C5">
        <v>2</v>
      </c>
      <c r="D5" t="s">
        <v>88</v>
      </c>
      <c r="E5" t="s">
        <v>9958</v>
      </c>
      <c r="F5" t="s">
        <v>89</v>
      </c>
      <c r="G5" t="s">
        <v>89</v>
      </c>
      <c r="H5">
        <v>1</v>
      </c>
      <c r="I5">
        <v>2</v>
      </c>
      <c r="J5" t="s">
        <v>96</v>
      </c>
      <c r="K5" t="s">
        <v>31</v>
      </c>
      <c r="L5" t="s">
        <v>290</v>
      </c>
      <c r="M5"/>
      <c r="N5" s="52">
        <v>2408049.216</v>
      </c>
      <c r="O5" s="52">
        <v>1957337.9040000003</v>
      </c>
      <c r="P5">
        <v>1</v>
      </c>
      <c r="Q5">
        <v>1</v>
      </c>
      <c r="R5">
        <v>345</v>
      </c>
      <c r="S5"/>
      <c r="T5" s="42">
        <f>SUMIF(ResumenCotizacion!$C:$C,B5,ResumenCotizacion!$P:$P)</f>
        <v>20</v>
      </c>
      <c r="U5" s="59">
        <f t="shared" si="1"/>
        <v>2408049.216</v>
      </c>
      <c r="V5" s="42">
        <f>ROUND(U5/(1-VLOOKUP("Total porcentaje:",ResumenCotizacion!$F:$H,3,0)),2)</f>
        <v>2432372.9500000002</v>
      </c>
      <c r="W5" s="42">
        <f t="shared" si="2"/>
        <v>48647459</v>
      </c>
      <c r="X5" s="42">
        <f t="shared" si="0"/>
        <v>1</v>
      </c>
    </row>
    <row r="6" spans="1:24" ht="14.25">
      <c r="A6" t="s">
        <v>1440</v>
      </c>
      <c r="B6" t="s">
        <v>1095</v>
      </c>
      <c r="C6">
        <v>2</v>
      </c>
      <c r="D6" t="s">
        <v>88</v>
      </c>
      <c r="E6" t="s">
        <v>9958</v>
      </c>
      <c r="F6" t="s">
        <v>89</v>
      </c>
      <c r="G6" t="s">
        <v>89</v>
      </c>
      <c r="H6">
        <v>1</v>
      </c>
      <c r="I6">
        <v>2</v>
      </c>
      <c r="J6" t="s">
        <v>96</v>
      </c>
      <c r="K6" t="s">
        <v>31</v>
      </c>
      <c r="L6" t="s">
        <v>291</v>
      </c>
      <c r="M6"/>
      <c r="N6" s="52">
        <v>2379145.0909392</v>
      </c>
      <c r="O6" s="52">
        <v>2258642.2363536004</v>
      </c>
      <c r="P6">
        <v>1</v>
      </c>
      <c r="Q6">
        <v>1</v>
      </c>
      <c r="R6">
        <v>459</v>
      </c>
      <c r="S6"/>
      <c r="T6" s="42">
        <f>SUMIF(ResumenCotizacion!$C:$C,B6,ResumenCotizacion!$P:$P)</f>
        <v>20</v>
      </c>
      <c r="U6" s="59">
        <f t="shared" si="1"/>
        <v>2379145.0909392</v>
      </c>
      <c r="V6" s="42">
        <f>ROUND(U6/(1-VLOOKUP("Total porcentaje:",ResumenCotizacion!$F:$H,3,0)),2)</f>
        <v>2403176.86</v>
      </c>
      <c r="W6" s="42">
        <f t="shared" si="2"/>
        <v>48063537.199999996</v>
      </c>
      <c r="X6" s="42">
        <f t="shared" si="0"/>
        <v>1</v>
      </c>
    </row>
    <row r="7" spans="1:24" ht="14.25">
      <c r="A7" t="s">
        <v>1506</v>
      </c>
      <c r="B7" t="s">
        <v>1095</v>
      </c>
      <c r="C7">
        <v>2</v>
      </c>
      <c r="D7" t="s">
        <v>88</v>
      </c>
      <c r="E7" t="s">
        <v>9958</v>
      </c>
      <c r="F7" t="s">
        <v>89</v>
      </c>
      <c r="G7" t="s">
        <v>89</v>
      </c>
      <c r="H7">
        <v>1</v>
      </c>
      <c r="I7">
        <v>2</v>
      </c>
      <c r="J7" t="s">
        <v>96</v>
      </c>
      <c r="K7" t="s">
        <v>31</v>
      </c>
      <c r="L7" t="s">
        <v>292</v>
      </c>
      <c r="M7"/>
      <c r="N7" s="52">
        <v>2329928.3985600001</v>
      </c>
      <c r="O7" s="52">
        <v>2329928.3985600001</v>
      </c>
      <c r="P7">
        <v>1</v>
      </c>
      <c r="Q7">
        <v>1</v>
      </c>
      <c r="R7">
        <v>573</v>
      </c>
      <c r="S7"/>
      <c r="T7" s="42">
        <f>SUMIF(ResumenCotizacion!$C:$C,B7,ResumenCotizacion!$P:$P)</f>
        <v>20</v>
      </c>
      <c r="U7" s="59">
        <f t="shared" si="1"/>
        <v>2329928.3985600001</v>
      </c>
      <c r="V7" s="42">
        <f>ROUND(U7/(1-VLOOKUP("Total porcentaje:",ResumenCotizacion!$F:$H,3,0)),2)</f>
        <v>2353463.0299999998</v>
      </c>
      <c r="W7" s="42">
        <f t="shared" si="2"/>
        <v>47069260.599999994</v>
      </c>
      <c r="X7" s="42">
        <f t="shared" si="0"/>
        <v>1</v>
      </c>
    </row>
    <row r="8" spans="1:24" ht="14.25">
      <c r="A8" t="s">
        <v>1572</v>
      </c>
      <c r="B8" t="s">
        <v>1095</v>
      </c>
      <c r="C8">
        <v>2</v>
      </c>
      <c r="D8" t="s">
        <v>88</v>
      </c>
      <c r="E8" t="s">
        <v>9958</v>
      </c>
      <c r="F8" t="s">
        <v>89</v>
      </c>
      <c r="G8" t="s">
        <v>89</v>
      </c>
      <c r="H8">
        <v>1</v>
      </c>
      <c r="I8">
        <v>2</v>
      </c>
      <c r="J8" t="s">
        <v>96</v>
      </c>
      <c r="K8" t="s">
        <v>31</v>
      </c>
      <c r="L8" t="s">
        <v>293</v>
      </c>
      <c r="M8"/>
      <c r="N8" s="52">
        <v>2553198.7200000002</v>
      </c>
      <c r="O8" s="52">
        <v>2550681.6000000001</v>
      </c>
      <c r="P8">
        <v>1</v>
      </c>
      <c r="Q8">
        <v>1</v>
      </c>
      <c r="R8">
        <v>687</v>
      </c>
      <c r="S8"/>
      <c r="T8" s="42">
        <f>SUMIF(ResumenCotizacion!$C:$C,B8,ResumenCotizacion!$P:$P)</f>
        <v>20</v>
      </c>
      <c r="U8" s="59">
        <f t="shared" si="1"/>
        <v>2553198.7200000002</v>
      </c>
      <c r="V8" s="42">
        <f>ROUND(U8/(1-VLOOKUP("Total porcentaje:",ResumenCotizacion!$F:$H,3,0)),2)</f>
        <v>2578988.61</v>
      </c>
      <c r="W8" s="42">
        <f t="shared" si="2"/>
        <v>51579772.199999996</v>
      </c>
      <c r="X8" s="42">
        <f t="shared" si="0"/>
        <v>1</v>
      </c>
    </row>
    <row r="9" spans="1:24" ht="14.25">
      <c r="A9" t="s">
        <v>1638</v>
      </c>
      <c r="B9" t="s">
        <v>1095</v>
      </c>
      <c r="C9">
        <v>2</v>
      </c>
      <c r="D9" t="s">
        <v>88</v>
      </c>
      <c r="E9" t="s">
        <v>9958</v>
      </c>
      <c r="F9" t="s">
        <v>89</v>
      </c>
      <c r="G9" t="s">
        <v>89</v>
      </c>
      <c r="H9">
        <v>1</v>
      </c>
      <c r="I9">
        <v>2</v>
      </c>
      <c r="J9" t="s">
        <v>96</v>
      </c>
      <c r="K9" t="s">
        <v>31</v>
      </c>
      <c r="L9" t="s">
        <v>294</v>
      </c>
      <c r="M9"/>
      <c r="N9" s="52">
        <v>2553198.7200000002</v>
      </c>
      <c r="O9" s="52">
        <v>2550681.6000000001</v>
      </c>
      <c r="P9">
        <v>1</v>
      </c>
      <c r="Q9">
        <v>1</v>
      </c>
      <c r="R9">
        <v>801</v>
      </c>
      <c r="S9"/>
      <c r="T9" s="42">
        <f>SUMIF(ResumenCotizacion!$C:$C,B9,ResumenCotizacion!$P:$P)</f>
        <v>20</v>
      </c>
      <c r="U9" s="59">
        <f t="shared" si="1"/>
        <v>2553198.7200000002</v>
      </c>
      <c r="V9" s="42">
        <f>ROUND(U9/(1-VLOOKUP("Total porcentaje:",ResumenCotizacion!$F:$H,3,0)),2)</f>
        <v>2578988.61</v>
      </c>
      <c r="W9" s="42">
        <f t="shared" si="2"/>
        <v>51579772.199999996</v>
      </c>
      <c r="X9" s="42">
        <f t="shared" si="0"/>
        <v>1</v>
      </c>
    </row>
    <row r="10" spans="1:24" ht="14.25">
      <c r="A10" t="s">
        <v>1704</v>
      </c>
      <c r="B10" t="s">
        <v>1095</v>
      </c>
      <c r="C10">
        <v>2</v>
      </c>
      <c r="D10" t="s">
        <v>88</v>
      </c>
      <c r="E10" t="s">
        <v>9958</v>
      </c>
      <c r="F10" t="s">
        <v>89</v>
      </c>
      <c r="G10" t="s">
        <v>89</v>
      </c>
      <c r="H10">
        <v>1</v>
      </c>
      <c r="I10">
        <v>2</v>
      </c>
      <c r="J10" t="s">
        <v>96</v>
      </c>
      <c r="K10" t="s">
        <v>31</v>
      </c>
      <c r="L10" t="s">
        <v>295</v>
      </c>
      <c r="M10"/>
      <c r="N10" s="52">
        <v>2478480</v>
      </c>
      <c r="O10" s="52">
        <v>2478480</v>
      </c>
      <c r="P10">
        <v>1</v>
      </c>
      <c r="Q10">
        <v>1</v>
      </c>
      <c r="R10">
        <v>915</v>
      </c>
      <c r="S10"/>
      <c r="T10" s="42">
        <f>SUMIF(ResumenCotizacion!$C:$C,B10,ResumenCotizacion!$P:$P)</f>
        <v>20</v>
      </c>
      <c r="U10" s="59">
        <f t="shared" si="1"/>
        <v>2478480</v>
      </c>
      <c r="V10" s="42">
        <f>ROUND(U10/(1-VLOOKUP("Total porcentaje:",ResumenCotizacion!$F:$H,3,0)),2)</f>
        <v>2503515.15</v>
      </c>
      <c r="W10" s="42">
        <f t="shared" si="2"/>
        <v>50070303</v>
      </c>
      <c r="X10" s="42">
        <f t="shared" si="0"/>
        <v>1</v>
      </c>
    </row>
    <row r="11" spans="1:24" ht="14.25">
      <c r="A11" t="s">
        <v>1770</v>
      </c>
      <c r="B11" t="s">
        <v>1095</v>
      </c>
      <c r="C11">
        <v>2</v>
      </c>
      <c r="D11" t="s">
        <v>88</v>
      </c>
      <c r="E11" t="s">
        <v>9958</v>
      </c>
      <c r="F11" t="s">
        <v>89</v>
      </c>
      <c r="G11" t="s">
        <v>89</v>
      </c>
      <c r="H11">
        <v>1</v>
      </c>
      <c r="I11">
        <v>2</v>
      </c>
      <c r="J11" t="s">
        <v>96</v>
      </c>
      <c r="K11" t="s">
        <v>31</v>
      </c>
      <c r="L11" t="s">
        <v>296</v>
      </c>
      <c r="M11"/>
      <c r="N11" s="52">
        <v>2809680.0000000005</v>
      </c>
      <c r="O11" s="52">
        <v>2752272</v>
      </c>
      <c r="P11">
        <v>1</v>
      </c>
      <c r="Q11">
        <v>1</v>
      </c>
      <c r="R11">
        <v>1029</v>
      </c>
      <c r="S11"/>
      <c r="T11" s="42">
        <f>SUMIF(ResumenCotizacion!$C:$C,B11,ResumenCotizacion!$P:$P)</f>
        <v>20</v>
      </c>
      <c r="U11" s="59">
        <f t="shared" si="1"/>
        <v>2809680.0000000005</v>
      </c>
      <c r="V11" s="42">
        <f>ROUND(U11/(1-VLOOKUP("Total porcentaje:",ResumenCotizacion!$F:$H,3,0)),2)</f>
        <v>2838060.61</v>
      </c>
      <c r="W11" s="42">
        <f t="shared" si="2"/>
        <v>56761212.199999996</v>
      </c>
      <c r="X11" s="42">
        <f t="shared" si="0"/>
        <v>1</v>
      </c>
    </row>
    <row r="12" spans="1:24" ht="14.25">
      <c r="A12" t="s">
        <v>1836</v>
      </c>
      <c r="B12" t="s">
        <v>1095</v>
      </c>
      <c r="C12">
        <v>2</v>
      </c>
      <c r="D12" t="s">
        <v>88</v>
      </c>
      <c r="E12" t="s">
        <v>9958</v>
      </c>
      <c r="F12" t="s">
        <v>89</v>
      </c>
      <c r="G12" t="s">
        <v>89</v>
      </c>
      <c r="H12">
        <v>1</v>
      </c>
      <c r="I12">
        <v>2</v>
      </c>
      <c r="J12" t="s">
        <v>96</v>
      </c>
      <c r="K12" t="s">
        <v>31</v>
      </c>
      <c r="L12" t="s">
        <v>297</v>
      </c>
      <c r="M12"/>
      <c r="N12" s="52">
        <v>2629991.7523344001</v>
      </c>
      <c r="O12" s="52">
        <v>2576739.5680176001</v>
      </c>
      <c r="P12">
        <v>1</v>
      </c>
      <c r="Q12">
        <v>1</v>
      </c>
      <c r="R12">
        <v>1143</v>
      </c>
      <c r="S12"/>
      <c r="T12" s="42">
        <f>SUMIF(ResumenCotizacion!$C:$C,B12,ResumenCotizacion!$P:$P)</f>
        <v>20</v>
      </c>
      <c r="U12" s="59">
        <f t="shared" si="1"/>
        <v>2629991.7523344001</v>
      </c>
      <c r="V12" s="42">
        <f>ROUND(U12/(1-VLOOKUP("Total porcentaje:",ResumenCotizacion!$F:$H,3,0)),2)</f>
        <v>2656557.33</v>
      </c>
      <c r="W12" s="42">
        <f t="shared" si="2"/>
        <v>53131146.600000001</v>
      </c>
      <c r="X12" s="42">
        <f t="shared" si="0"/>
        <v>1</v>
      </c>
    </row>
    <row r="13" spans="1:24" ht="14.25">
      <c r="A13" t="s">
        <v>1902</v>
      </c>
      <c r="B13" t="s">
        <v>1095</v>
      </c>
      <c r="C13">
        <v>2</v>
      </c>
      <c r="D13" t="s">
        <v>88</v>
      </c>
      <c r="E13" t="s">
        <v>9958</v>
      </c>
      <c r="F13" t="s">
        <v>89</v>
      </c>
      <c r="G13" t="s">
        <v>89</v>
      </c>
      <c r="H13">
        <v>1</v>
      </c>
      <c r="I13">
        <v>2</v>
      </c>
      <c r="J13" t="s">
        <v>96</v>
      </c>
      <c r="K13" t="s">
        <v>31</v>
      </c>
      <c r="L13" t="s">
        <v>298</v>
      </c>
      <c r="M13"/>
      <c r="N13" s="52">
        <v>2584131.696</v>
      </c>
      <c r="O13" s="52">
        <v>2526706.0320000001</v>
      </c>
      <c r="P13">
        <v>1</v>
      </c>
      <c r="Q13">
        <v>1</v>
      </c>
      <c r="R13">
        <v>1257</v>
      </c>
      <c r="S13"/>
      <c r="T13" s="42">
        <f>SUMIF(ResumenCotizacion!$C:$C,B13,ResumenCotizacion!$P:$P)</f>
        <v>20</v>
      </c>
      <c r="U13" s="59">
        <f t="shared" si="1"/>
        <v>2584131.696</v>
      </c>
      <c r="V13" s="42">
        <f>ROUND(U13/(1-VLOOKUP("Total porcentaje:",ResumenCotizacion!$F:$H,3,0)),2)</f>
        <v>2610234.04</v>
      </c>
      <c r="W13" s="42">
        <f t="shared" si="2"/>
        <v>52204680.799999997</v>
      </c>
      <c r="X13" s="42">
        <f t="shared" si="0"/>
        <v>1</v>
      </c>
    </row>
    <row r="14" spans="1:24" ht="14.25">
      <c r="A14" t="s">
        <v>1968</v>
      </c>
      <c r="B14" t="s">
        <v>1095</v>
      </c>
      <c r="C14">
        <v>2</v>
      </c>
      <c r="D14" t="s">
        <v>88</v>
      </c>
      <c r="E14" t="s">
        <v>9958</v>
      </c>
      <c r="F14" t="s">
        <v>89</v>
      </c>
      <c r="G14" t="s">
        <v>89</v>
      </c>
      <c r="H14">
        <v>1</v>
      </c>
      <c r="I14">
        <v>2</v>
      </c>
      <c r="J14" t="s">
        <v>96</v>
      </c>
      <c r="K14" t="s">
        <v>31</v>
      </c>
      <c r="L14" t="s">
        <v>299</v>
      </c>
      <c r="M14"/>
      <c r="N14" s="52">
        <v>2928525.6</v>
      </c>
      <c r="O14" s="52">
        <v>2922159.2400384001</v>
      </c>
      <c r="P14">
        <v>1</v>
      </c>
      <c r="Q14">
        <v>1</v>
      </c>
      <c r="R14">
        <v>1371</v>
      </c>
      <c r="S14"/>
      <c r="T14" s="42">
        <f>SUMIF(ResumenCotizacion!$C:$C,B14,ResumenCotizacion!$P:$P)</f>
        <v>20</v>
      </c>
      <c r="U14" s="59">
        <f t="shared" si="1"/>
        <v>2928525.6</v>
      </c>
      <c r="V14" s="42">
        <f>ROUND(U14/(1-VLOOKUP("Total porcentaje:",ResumenCotizacion!$F:$H,3,0)),2)</f>
        <v>2958106.67</v>
      </c>
      <c r="W14" s="42">
        <f t="shared" si="2"/>
        <v>59162133.399999999</v>
      </c>
      <c r="X14" s="42">
        <f t="shared" si="0"/>
        <v>1</v>
      </c>
    </row>
    <row r="15" spans="1:24" ht="14.25">
      <c r="A15" t="s">
        <v>2034</v>
      </c>
      <c r="B15" t="s">
        <v>1095</v>
      </c>
      <c r="C15">
        <v>2</v>
      </c>
      <c r="D15" t="s">
        <v>88</v>
      </c>
      <c r="E15" t="s">
        <v>9958</v>
      </c>
      <c r="F15" t="s">
        <v>89</v>
      </c>
      <c r="G15" t="s">
        <v>89</v>
      </c>
      <c r="H15">
        <v>1</v>
      </c>
      <c r="I15">
        <v>2</v>
      </c>
      <c r="J15" t="s">
        <v>96</v>
      </c>
      <c r="K15" t="s">
        <v>31</v>
      </c>
      <c r="L15" t="s">
        <v>300</v>
      </c>
      <c r="M15"/>
      <c r="N15" s="52">
        <v>3339164.7353040008</v>
      </c>
      <c r="O15" s="52">
        <v>3302869.4663664005</v>
      </c>
      <c r="P15">
        <v>1</v>
      </c>
      <c r="Q15">
        <v>1</v>
      </c>
      <c r="R15">
        <v>1485</v>
      </c>
      <c r="S15"/>
      <c r="T15" s="42">
        <f>SUMIF(ResumenCotizacion!$C:$C,B15,ResumenCotizacion!$P:$P)</f>
        <v>20</v>
      </c>
      <c r="U15" s="59">
        <f t="shared" si="1"/>
        <v>3339164.7353040008</v>
      </c>
      <c r="V15" s="42">
        <f>ROUND(U15/(1-VLOOKUP("Total porcentaje:",ResumenCotizacion!$F:$H,3,0)),2)</f>
        <v>3372893.67</v>
      </c>
      <c r="W15" s="42">
        <f t="shared" si="2"/>
        <v>67457873.400000006</v>
      </c>
      <c r="X15" s="42">
        <f t="shared" si="0"/>
        <v>1</v>
      </c>
    </row>
    <row r="16" spans="1:24" ht="14.25">
      <c r="A16" t="s">
        <v>2100</v>
      </c>
      <c r="B16" t="s">
        <v>1095</v>
      </c>
      <c r="C16">
        <v>2</v>
      </c>
      <c r="D16" t="s">
        <v>88</v>
      </c>
      <c r="E16" t="s">
        <v>9958</v>
      </c>
      <c r="F16" t="s">
        <v>89</v>
      </c>
      <c r="G16" t="s">
        <v>89</v>
      </c>
      <c r="H16">
        <v>1</v>
      </c>
      <c r="I16">
        <v>2</v>
      </c>
      <c r="J16" t="s">
        <v>96</v>
      </c>
      <c r="K16" t="s">
        <v>31</v>
      </c>
      <c r="L16" t="s">
        <v>301</v>
      </c>
      <c r="M16"/>
      <c r="N16" s="52">
        <v>2680398.2880000002</v>
      </c>
      <c r="O16" s="52">
        <v>2648344.7520000003</v>
      </c>
      <c r="P16">
        <v>1</v>
      </c>
      <c r="Q16">
        <v>1</v>
      </c>
      <c r="R16">
        <v>1599</v>
      </c>
      <c r="S16"/>
      <c r="T16" s="42">
        <f>SUMIF(ResumenCotizacion!$C:$C,B16,ResumenCotizacion!$P:$P)</f>
        <v>20</v>
      </c>
      <c r="U16" s="59">
        <f t="shared" si="1"/>
        <v>2680398.2880000002</v>
      </c>
      <c r="V16" s="42">
        <f>ROUND(U16/(1-VLOOKUP("Total porcentaje:",ResumenCotizacion!$F:$H,3,0)),2)</f>
        <v>2707473.02</v>
      </c>
      <c r="W16" s="42">
        <f t="shared" si="2"/>
        <v>54149460.399999999</v>
      </c>
      <c r="X16" s="42">
        <f t="shared" si="0"/>
        <v>1</v>
      </c>
    </row>
    <row r="17" spans="1:24" ht="14.25">
      <c r="A17" t="s">
        <v>2166</v>
      </c>
      <c r="B17" t="s">
        <v>1095</v>
      </c>
      <c r="C17">
        <v>2</v>
      </c>
      <c r="D17" t="s">
        <v>88</v>
      </c>
      <c r="E17" t="s">
        <v>9958</v>
      </c>
      <c r="F17" t="s">
        <v>89</v>
      </c>
      <c r="G17" t="s">
        <v>89</v>
      </c>
      <c r="H17">
        <v>1</v>
      </c>
      <c r="I17">
        <v>2</v>
      </c>
      <c r="J17" t="s">
        <v>96</v>
      </c>
      <c r="K17" t="s">
        <v>31</v>
      </c>
      <c r="L17" t="s">
        <v>302</v>
      </c>
      <c r="M17"/>
      <c r="N17" s="52">
        <v>3351678.864000001</v>
      </c>
      <c r="O17" s="52">
        <v>3316765.9679999999</v>
      </c>
      <c r="P17">
        <v>1</v>
      </c>
      <c r="Q17">
        <v>1</v>
      </c>
      <c r="R17">
        <v>1713</v>
      </c>
      <c r="S17"/>
      <c r="T17" s="42">
        <f>SUMIF(ResumenCotizacion!$C:$C,B17,ResumenCotizacion!$P:$P)</f>
        <v>20</v>
      </c>
      <c r="U17" s="59">
        <f t="shared" si="1"/>
        <v>3351678.864000001</v>
      </c>
      <c r="V17" s="42">
        <f>ROUND(U17/(1-VLOOKUP("Total porcentaje:",ResumenCotizacion!$F:$H,3,0)),2)</f>
        <v>3385534.21</v>
      </c>
      <c r="W17" s="42">
        <f t="shared" si="2"/>
        <v>67710684.200000003</v>
      </c>
      <c r="X17" s="42">
        <f t="shared" si="0"/>
        <v>1</v>
      </c>
    </row>
    <row r="18" spans="1:24" ht="14.25">
      <c r="A18" t="s">
        <v>2232</v>
      </c>
      <c r="B18" t="s">
        <v>1095</v>
      </c>
      <c r="C18">
        <v>2</v>
      </c>
      <c r="D18" t="s">
        <v>88</v>
      </c>
      <c r="E18" t="s">
        <v>9958</v>
      </c>
      <c r="F18" t="s">
        <v>89</v>
      </c>
      <c r="G18" t="s">
        <v>89</v>
      </c>
      <c r="H18">
        <v>1</v>
      </c>
      <c r="I18">
        <v>2</v>
      </c>
      <c r="J18" t="s">
        <v>96</v>
      </c>
      <c r="K18" t="s">
        <v>31</v>
      </c>
      <c r="L18" t="s">
        <v>303</v>
      </c>
      <c r="M18"/>
      <c r="N18" s="52">
        <v>2185588.8000000003</v>
      </c>
      <c r="O18" s="52">
        <v>2141649.6000000006</v>
      </c>
      <c r="P18">
        <v>1</v>
      </c>
      <c r="Q18">
        <v>1</v>
      </c>
      <c r="R18">
        <v>1827</v>
      </c>
      <c r="S18"/>
      <c r="T18" s="42">
        <f>SUMIF(ResumenCotizacion!$C:$C,B18,ResumenCotizacion!$P:$P)</f>
        <v>20</v>
      </c>
      <c r="U18" s="59">
        <f t="shared" si="1"/>
        <v>2185588.8000000003</v>
      </c>
      <c r="V18" s="42">
        <f>ROUND(U18/(1-VLOOKUP("Total porcentaje:",ResumenCotizacion!$F:$H,3,0)),2)</f>
        <v>2207665.4500000002</v>
      </c>
      <c r="W18" s="42">
        <f t="shared" si="2"/>
        <v>44153309</v>
      </c>
      <c r="X18" s="42">
        <f t="shared" si="0"/>
        <v>1</v>
      </c>
    </row>
    <row r="19" spans="1:24" ht="14.25">
      <c r="A19" t="s">
        <v>2298</v>
      </c>
      <c r="B19" t="s">
        <v>1095</v>
      </c>
      <c r="C19">
        <v>2</v>
      </c>
      <c r="D19" t="s">
        <v>88</v>
      </c>
      <c r="E19" t="s">
        <v>9958</v>
      </c>
      <c r="F19" t="s">
        <v>89</v>
      </c>
      <c r="G19" t="s">
        <v>89</v>
      </c>
      <c r="H19">
        <v>1</v>
      </c>
      <c r="I19">
        <v>2</v>
      </c>
      <c r="J19" t="s">
        <v>96</v>
      </c>
      <c r="K19" t="s">
        <v>31</v>
      </c>
      <c r="L19" t="s">
        <v>304</v>
      </c>
      <c r="M19"/>
      <c r="N19" s="52">
        <v>2784799.6267200005</v>
      </c>
      <c r="O19" s="52">
        <v>2725548.5760000004</v>
      </c>
      <c r="P19">
        <v>1</v>
      </c>
      <c r="Q19">
        <v>1</v>
      </c>
      <c r="R19">
        <v>1941</v>
      </c>
      <c r="S19"/>
      <c r="T19" s="42">
        <f>SUMIF(ResumenCotizacion!$C:$C,B19,ResumenCotizacion!$P:$P)</f>
        <v>20</v>
      </c>
      <c r="U19" s="59">
        <f t="shared" si="1"/>
        <v>2784799.6267200005</v>
      </c>
      <c r="V19" s="42">
        <f>ROUND(U19/(1-VLOOKUP("Total porcentaje:",ResumenCotizacion!$F:$H,3,0)),2)</f>
        <v>2812928.92</v>
      </c>
      <c r="W19" s="42">
        <f t="shared" si="2"/>
        <v>56258578.399999999</v>
      </c>
      <c r="X19" s="42">
        <f t="shared" si="0"/>
        <v>1</v>
      </c>
    </row>
    <row r="20" spans="1:24" ht="14.25">
      <c r="A20" t="s">
        <v>2364</v>
      </c>
      <c r="B20" t="s">
        <v>1095</v>
      </c>
      <c r="C20">
        <v>2</v>
      </c>
      <c r="D20" t="s">
        <v>88</v>
      </c>
      <c r="E20" t="s">
        <v>9958</v>
      </c>
      <c r="F20" t="s">
        <v>89</v>
      </c>
      <c r="G20" t="s">
        <v>89</v>
      </c>
      <c r="H20">
        <v>1</v>
      </c>
      <c r="I20">
        <v>2</v>
      </c>
      <c r="J20" t="s">
        <v>96</v>
      </c>
      <c r="K20" t="s">
        <v>31</v>
      </c>
      <c r="L20" t="s">
        <v>305</v>
      </c>
      <c r="M20"/>
      <c r="N20" s="52">
        <v>2704454.4480000003</v>
      </c>
      <c r="O20" s="52">
        <v>2704454.4480000003</v>
      </c>
      <c r="P20">
        <v>1</v>
      </c>
      <c r="Q20">
        <v>1</v>
      </c>
      <c r="R20">
        <v>2055</v>
      </c>
      <c r="S20"/>
      <c r="T20" s="42">
        <f>SUMIF(ResumenCotizacion!$C:$C,B20,ResumenCotizacion!$P:$P)</f>
        <v>20</v>
      </c>
      <c r="U20" s="59">
        <f t="shared" si="1"/>
        <v>2704454.4480000003</v>
      </c>
      <c r="V20" s="42">
        <f>ROUND(U20/(1-VLOOKUP("Total porcentaje:",ResumenCotizacion!$F:$H,3,0)),2)</f>
        <v>2731772.17</v>
      </c>
      <c r="W20" s="42">
        <f t="shared" si="2"/>
        <v>54635443.399999999</v>
      </c>
      <c r="X20" s="42">
        <f t="shared" si="0"/>
        <v>1</v>
      </c>
    </row>
    <row r="21" spans="1:24" ht="14.25">
      <c r="A21" t="s">
        <v>2430</v>
      </c>
      <c r="B21" t="s">
        <v>1095</v>
      </c>
      <c r="C21">
        <v>2</v>
      </c>
      <c r="D21" t="s">
        <v>88</v>
      </c>
      <c r="E21" t="s">
        <v>9958</v>
      </c>
      <c r="F21" t="s">
        <v>89</v>
      </c>
      <c r="G21" t="s">
        <v>89</v>
      </c>
      <c r="H21">
        <v>1</v>
      </c>
      <c r="I21">
        <v>2</v>
      </c>
      <c r="J21" t="s">
        <v>96</v>
      </c>
      <c r="K21" t="s">
        <v>31</v>
      </c>
      <c r="L21" t="s">
        <v>306</v>
      </c>
      <c r="M21"/>
      <c r="N21" s="52">
        <v>2648540.1600000001</v>
      </c>
      <c r="O21" s="52">
        <v>2620951.2000000002</v>
      </c>
      <c r="P21">
        <v>1</v>
      </c>
      <c r="Q21">
        <v>1</v>
      </c>
      <c r="R21">
        <v>2169</v>
      </c>
      <c r="S21"/>
      <c r="T21" s="42">
        <f>SUMIF(ResumenCotizacion!$C:$C,B21,ResumenCotizacion!$P:$P)</f>
        <v>20</v>
      </c>
      <c r="U21" s="59">
        <f t="shared" si="1"/>
        <v>2648540.1600000001</v>
      </c>
      <c r="V21" s="42">
        <f>ROUND(U21/(1-VLOOKUP("Total porcentaje:",ResumenCotizacion!$F:$H,3,0)),2)</f>
        <v>2675293.09</v>
      </c>
      <c r="W21" s="42">
        <f t="shared" si="2"/>
        <v>53505861.799999997</v>
      </c>
      <c r="X21" s="42">
        <f t="shared" si="0"/>
        <v>1</v>
      </c>
    </row>
    <row r="22" spans="1:24" ht="14.25">
      <c r="A22" t="s">
        <v>2496</v>
      </c>
      <c r="B22" t="s">
        <v>1095</v>
      </c>
      <c r="C22">
        <v>2</v>
      </c>
      <c r="D22" t="s">
        <v>88</v>
      </c>
      <c r="E22" t="s">
        <v>9958</v>
      </c>
      <c r="F22" t="s">
        <v>89</v>
      </c>
      <c r="G22" t="s">
        <v>89</v>
      </c>
      <c r="H22">
        <v>1</v>
      </c>
      <c r="I22">
        <v>2</v>
      </c>
      <c r="J22" t="s">
        <v>96</v>
      </c>
      <c r="K22" t="s">
        <v>31</v>
      </c>
      <c r="L22" t="s">
        <v>307</v>
      </c>
      <c r="M22"/>
      <c r="N22" s="52">
        <v>2910985.2480000001</v>
      </c>
      <c r="O22" s="52">
        <v>2903686.7040000008</v>
      </c>
      <c r="P22">
        <v>1</v>
      </c>
      <c r="Q22">
        <v>1</v>
      </c>
      <c r="R22">
        <v>2283</v>
      </c>
      <c r="S22"/>
      <c r="T22" s="42">
        <f>SUMIF(ResumenCotizacion!$C:$C,B22,ResumenCotizacion!$P:$P)</f>
        <v>20</v>
      </c>
      <c r="U22" s="59">
        <f t="shared" si="1"/>
        <v>2910985.2480000001</v>
      </c>
      <c r="V22" s="42">
        <f>ROUND(U22/(1-VLOOKUP("Total porcentaje:",ResumenCotizacion!$F:$H,3,0)),2)</f>
        <v>2940389.14</v>
      </c>
      <c r="W22" s="42">
        <f t="shared" si="2"/>
        <v>58807782.800000004</v>
      </c>
      <c r="X22" s="42">
        <f t="shared" si="0"/>
        <v>1</v>
      </c>
    </row>
    <row r="23" spans="1:24" ht="14.25">
      <c r="A23" t="s">
        <v>2562</v>
      </c>
      <c r="B23" t="s">
        <v>1095</v>
      </c>
      <c r="C23">
        <v>2</v>
      </c>
      <c r="D23" t="s">
        <v>88</v>
      </c>
      <c r="E23" t="s">
        <v>9958</v>
      </c>
      <c r="F23" t="s">
        <v>89</v>
      </c>
      <c r="G23" t="s">
        <v>89</v>
      </c>
      <c r="H23">
        <v>1</v>
      </c>
      <c r="I23">
        <v>2</v>
      </c>
      <c r="J23" t="s">
        <v>96</v>
      </c>
      <c r="K23" t="s">
        <v>31</v>
      </c>
      <c r="L23" t="s">
        <v>308</v>
      </c>
      <c r="M23"/>
      <c r="N23" s="52">
        <v>3072432.0000000005</v>
      </c>
      <c r="O23" s="52">
        <v>2973072.0000000005</v>
      </c>
      <c r="P23">
        <v>1</v>
      </c>
      <c r="Q23">
        <v>1</v>
      </c>
      <c r="R23">
        <v>2397</v>
      </c>
      <c r="S23"/>
      <c r="T23" s="42">
        <f>SUMIF(ResumenCotizacion!$C:$C,B23,ResumenCotizacion!$P:$P)</f>
        <v>20</v>
      </c>
      <c r="U23" s="59">
        <f t="shared" si="1"/>
        <v>3072432.0000000005</v>
      </c>
      <c r="V23" s="42">
        <f>ROUND(U23/(1-VLOOKUP("Total porcentaje:",ResumenCotizacion!$F:$H,3,0)),2)</f>
        <v>3103466.67</v>
      </c>
      <c r="W23" s="42">
        <f t="shared" si="2"/>
        <v>62069333.399999999</v>
      </c>
      <c r="X23" s="42">
        <f t="shared" si="0"/>
        <v>1</v>
      </c>
    </row>
    <row r="24" spans="1:24" ht="14.25">
      <c r="A24" t="s">
        <v>2628</v>
      </c>
      <c r="B24" t="s">
        <v>1095</v>
      </c>
      <c r="C24">
        <v>2</v>
      </c>
      <c r="D24" t="s">
        <v>88</v>
      </c>
      <c r="E24" t="s">
        <v>9958</v>
      </c>
      <c r="F24" t="s">
        <v>89</v>
      </c>
      <c r="G24" t="s">
        <v>89</v>
      </c>
      <c r="H24">
        <v>1</v>
      </c>
      <c r="I24">
        <v>2</v>
      </c>
      <c r="J24" t="s">
        <v>96</v>
      </c>
      <c r="K24" t="s">
        <v>31</v>
      </c>
      <c r="L24" t="s">
        <v>309</v>
      </c>
      <c r="M24"/>
      <c r="N24" s="52">
        <v>2933783.7312000003</v>
      </c>
      <c r="O24" s="52">
        <v>2899665.3840000001</v>
      </c>
      <c r="P24">
        <v>1</v>
      </c>
      <c r="Q24">
        <v>1</v>
      </c>
      <c r="R24">
        <v>2511</v>
      </c>
      <c r="S24"/>
      <c r="T24" s="42">
        <f>SUMIF(ResumenCotizacion!$C:$C,B24,ResumenCotizacion!$P:$P)</f>
        <v>20</v>
      </c>
      <c r="U24" s="59">
        <f t="shared" si="1"/>
        <v>2933783.7312000003</v>
      </c>
      <c r="V24" s="42">
        <f>ROUND(U24/(1-VLOOKUP("Total porcentaje:",ResumenCotizacion!$F:$H,3,0)),2)</f>
        <v>2963417.91</v>
      </c>
      <c r="W24" s="42">
        <f t="shared" si="2"/>
        <v>59268358.200000003</v>
      </c>
      <c r="X24" s="42">
        <f t="shared" si="0"/>
        <v>1</v>
      </c>
    </row>
    <row r="25" spans="1:24" ht="14.25">
      <c r="A25" t="s">
        <v>2694</v>
      </c>
      <c r="B25" t="s">
        <v>1095</v>
      </c>
      <c r="C25">
        <v>2</v>
      </c>
      <c r="D25" t="s">
        <v>88</v>
      </c>
      <c r="E25" t="s">
        <v>9958</v>
      </c>
      <c r="F25" t="s">
        <v>89</v>
      </c>
      <c r="G25" t="s">
        <v>89</v>
      </c>
      <c r="H25">
        <v>1</v>
      </c>
      <c r="I25">
        <v>2</v>
      </c>
      <c r="J25" t="s">
        <v>96</v>
      </c>
      <c r="K25" t="s">
        <v>31</v>
      </c>
      <c r="L25" t="s">
        <v>310</v>
      </c>
      <c r="M25"/>
      <c r="N25" s="52">
        <v>3115675.6655375999</v>
      </c>
      <c r="O25" s="52">
        <v>2959891.8823104003</v>
      </c>
      <c r="P25">
        <v>1</v>
      </c>
      <c r="Q25">
        <v>1</v>
      </c>
      <c r="R25">
        <v>2625</v>
      </c>
      <c r="S25"/>
      <c r="T25" s="42">
        <f>SUMIF(ResumenCotizacion!$C:$C,B25,ResumenCotizacion!$P:$P)</f>
        <v>20</v>
      </c>
      <c r="U25" s="59">
        <f t="shared" si="1"/>
        <v>3115675.6655375999</v>
      </c>
      <c r="V25" s="42">
        <f>ROUND(U25/(1-VLOOKUP("Total porcentaje:",ResumenCotizacion!$F:$H,3,0)),2)</f>
        <v>3147147.14</v>
      </c>
      <c r="W25" s="42">
        <f t="shared" si="2"/>
        <v>62942942.800000004</v>
      </c>
      <c r="X25" s="42">
        <f t="shared" si="0"/>
        <v>1</v>
      </c>
    </row>
    <row r="26" spans="1:24" ht="14.25">
      <c r="A26" t="s">
        <v>2760</v>
      </c>
      <c r="B26" t="s">
        <v>1095</v>
      </c>
      <c r="C26">
        <v>2</v>
      </c>
      <c r="D26" t="s">
        <v>88</v>
      </c>
      <c r="E26" t="s">
        <v>9958</v>
      </c>
      <c r="F26" t="s">
        <v>89</v>
      </c>
      <c r="G26" t="s">
        <v>89</v>
      </c>
      <c r="H26">
        <v>1</v>
      </c>
      <c r="I26">
        <v>2</v>
      </c>
      <c r="J26" t="s">
        <v>96</v>
      </c>
      <c r="K26" t="s">
        <v>31</v>
      </c>
      <c r="L26" t="s">
        <v>311</v>
      </c>
      <c r="M26"/>
      <c r="N26" s="52">
        <v>2917880.8320000004</v>
      </c>
      <c r="O26" s="52">
        <v>2859523.3920000005</v>
      </c>
      <c r="P26">
        <v>1</v>
      </c>
      <c r="Q26">
        <v>1</v>
      </c>
      <c r="R26">
        <v>2739</v>
      </c>
      <c r="S26"/>
      <c r="T26" s="42">
        <f>SUMIF(ResumenCotizacion!$C:$C,B26,ResumenCotizacion!$P:$P)</f>
        <v>20</v>
      </c>
      <c r="U26" s="59">
        <f t="shared" si="1"/>
        <v>2917880.8320000004</v>
      </c>
      <c r="V26" s="42">
        <f>ROUND(U26/(1-VLOOKUP("Total porcentaje:",ResumenCotizacion!$F:$H,3,0)),2)</f>
        <v>2947354.38</v>
      </c>
      <c r="W26" s="42">
        <f t="shared" si="2"/>
        <v>58947087.599999994</v>
      </c>
      <c r="X26" s="42">
        <f t="shared" si="0"/>
        <v>1</v>
      </c>
    </row>
    <row r="27" spans="1:24" ht="14.25">
      <c r="A27"/>
      <c r="B27"/>
      <c r="C27"/>
      <c r="D27"/>
      <c r="E27"/>
      <c r="F27"/>
      <c r="G27"/>
      <c r="H27"/>
      <c r="I27"/>
      <c r="J27"/>
      <c r="K27"/>
      <c r="L27"/>
      <c r="M27"/>
      <c r="N27" s="52"/>
      <c r="O27" s="52"/>
      <c r="P27"/>
      <c r="Q27"/>
      <c r="R27"/>
      <c r="S27"/>
      <c r="T27" s="42"/>
      <c r="U27" s="59"/>
      <c r="V27" s="42"/>
      <c r="W27" s="42"/>
      <c r="X27" s="42"/>
    </row>
    <row r="28" spans="1:24" ht="14.25">
      <c r="A28"/>
      <c r="B28"/>
      <c r="C28"/>
      <c r="D28"/>
      <c r="E28"/>
      <c r="F28"/>
      <c r="G28"/>
      <c r="H28"/>
      <c r="I28"/>
      <c r="J28"/>
      <c r="K28"/>
      <c r="L28"/>
      <c r="M28"/>
      <c r="N28" s="52"/>
      <c r="O28" s="52"/>
      <c r="P28"/>
      <c r="Q28"/>
      <c r="R28"/>
      <c r="S28"/>
      <c r="T28" s="42"/>
      <c r="U28" s="59"/>
      <c r="V28" s="42"/>
      <c r="W28" s="42"/>
      <c r="X28" s="42"/>
    </row>
    <row r="29" spans="1:24" ht="14.25">
      <c r="A29"/>
      <c r="B29"/>
      <c r="C29"/>
      <c r="D29"/>
      <c r="E29"/>
      <c r="F29"/>
      <c r="G29"/>
      <c r="H29"/>
      <c r="I29"/>
      <c r="J29"/>
      <c r="K29"/>
      <c r="L29"/>
      <c r="M29"/>
      <c r="N29" s="52"/>
      <c r="O29" s="52"/>
      <c r="P29"/>
      <c r="Q29"/>
      <c r="R29"/>
      <c r="S29"/>
      <c r="T29" s="42"/>
      <c r="U29" s="59"/>
      <c r="V29" s="42"/>
      <c r="W29" s="42"/>
      <c r="X29" s="42"/>
    </row>
    <row r="30" spans="1:24" ht="14.25">
      <c r="A30"/>
      <c r="B30"/>
      <c r="C30"/>
      <c r="D30"/>
      <c r="E30"/>
      <c r="F30"/>
      <c r="G30"/>
      <c r="H30"/>
      <c r="I30"/>
      <c r="J30"/>
      <c r="K30"/>
      <c r="L30"/>
      <c r="M30"/>
      <c r="N30" s="52"/>
      <c r="O30" s="52"/>
      <c r="P30"/>
      <c r="Q30"/>
      <c r="R30"/>
      <c r="S30"/>
      <c r="T30" s="42"/>
      <c r="U30" s="59"/>
      <c r="V30" s="42"/>
      <c r="W30" s="42"/>
      <c r="X30" s="42"/>
    </row>
    <row r="31" spans="1:24" ht="14.25">
      <c r="A31"/>
      <c r="B31"/>
      <c r="C31"/>
      <c r="D31"/>
      <c r="E31"/>
      <c r="F31"/>
      <c r="G31"/>
      <c r="H31"/>
      <c r="I31"/>
      <c r="J31"/>
      <c r="K31"/>
      <c r="L31"/>
      <c r="M31"/>
      <c r="N31" s="52"/>
      <c r="O31" s="52"/>
      <c r="P31"/>
      <c r="Q31"/>
      <c r="R31"/>
      <c r="S31"/>
      <c r="T31" s="42"/>
      <c r="U31" s="59"/>
      <c r="V31" s="42"/>
      <c r="W31" s="42"/>
      <c r="X31" s="42"/>
    </row>
    <row r="32" spans="1:24" ht="14.25">
      <c r="A32"/>
      <c r="B32"/>
      <c r="C32"/>
      <c r="D32"/>
      <c r="E32"/>
      <c r="F32"/>
      <c r="G32"/>
      <c r="H32"/>
      <c r="I32"/>
      <c r="J32"/>
      <c r="K32"/>
      <c r="L32"/>
      <c r="M32"/>
      <c r="N32" s="52"/>
      <c r="O32" s="52"/>
      <c r="P32"/>
      <c r="Q32"/>
      <c r="R32"/>
      <c r="S32"/>
      <c r="T32" s="42"/>
      <c r="U32" s="59"/>
      <c r="V32" s="42"/>
      <c r="W32" s="42"/>
      <c r="X32" s="42"/>
    </row>
    <row r="33" spans="1:24" ht="14.25">
      <c r="A33"/>
      <c r="B33"/>
      <c r="C33"/>
      <c r="D33"/>
      <c r="E33"/>
      <c r="F33"/>
      <c r="G33"/>
      <c r="H33"/>
      <c r="I33"/>
      <c r="J33"/>
      <c r="K33"/>
      <c r="L33"/>
      <c r="M33"/>
      <c r="N33" s="52"/>
      <c r="O33" s="52"/>
      <c r="P33"/>
      <c r="Q33"/>
      <c r="R33"/>
      <c r="S33"/>
      <c r="T33" s="42"/>
      <c r="U33" s="59"/>
      <c r="V33" s="42"/>
      <c r="W33" s="42"/>
      <c r="X33" s="42"/>
    </row>
    <row r="34" spans="1:24" ht="14.25">
      <c r="A34"/>
      <c r="B34"/>
      <c r="C34"/>
      <c r="D34"/>
      <c r="E34"/>
      <c r="F34"/>
      <c r="G34"/>
      <c r="H34"/>
      <c r="I34"/>
      <c r="J34"/>
      <c r="K34"/>
      <c r="L34"/>
      <c r="M34"/>
      <c r="N34" s="52"/>
      <c r="O34" s="52"/>
      <c r="P34"/>
      <c r="Q34"/>
      <c r="R34"/>
      <c r="S34"/>
      <c r="T34" s="42"/>
      <c r="U34" s="59"/>
      <c r="V34" s="42"/>
      <c r="W34" s="42"/>
      <c r="X34" s="42"/>
    </row>
    <row r="35" spans="1:24" ht="14.25">
      <c r="A35"/>
      <c r="B35"/>
      <c r="C35"/>
      <c r="D35"/>
      <c r="E35"/>
      <c r="F35"/>
      <c r="G35"/>
      <c r="H35"/>
      <c r="I35"/>
      <c r="J35"/>
      <c r="K35"/>
      <c r="L35"/>
      <c r="M35"/>
      <c r="N35" s="52"/>
      <c r="O35" s="52"/>
      <c r="P35"/>
      <c r="Q35"/>
      <c r="R35"/>
      <c r="S35"/>
      <c r="T35" s="42"/>
      <c r="U35" s="59"/>
      <c r="V35" s="42"/>
      <c r="W35" s="42"/>
      <c r="X35" s="42"/>
    </row>
    <row r="36" spans="1:24" ht="14.25">
      <c r="A36"/>
      <c r="B36"/>
      <c r="C36"/>
      <c r="D36"/>
      <c r="E36"/>
      <c r="F36"/>
      <c r="G36"/>
      <c r="H36"/>
      <c r="I36"/>
      <c r="J36"/>
      <c r="K36"/>
      <c r="L36"/>
      <c r="M36"/>
      <c r="N36" s="52"/>
      <c r="O36" s="52"/>
      <c r="P36"/>
      <c r="Q36"/>
      <c r="R36"/>
      <c r="S36"/>
      <c r="T36" s="42"/>
      <c r="U36" s="59"/>
      <c r="V36" s="42"/>
      <c r="W36" s="42"/>
      <c r="X36" s="42"/>
    </row>
    <row r="37" spans="1:24" ht="14.25">
      <c r="A37"/>
      <c r="B37"/>
      <c r="C37"/>
      <c r="D37"/>
      <c r="E37"/>
      <c r="F37"/>
      <c r="G37"/>
      <c r="H37"/>
      <c r="I37"/>
      <c r="J37"/>
      <c r="K37"/>
      <c r="L37"/>
      <c r="M37"/>
      <c r="N37" s="52"/>
      <c r="O37" s="52"/>
      <c r="P37"/>
      <c r="Q37"/>
      <c r="R37"/>
      <c r="S37"/>
      <c r="T37" s="42"/>
      <c r="U37" s="59"/>
      <c r="V37" s="42"/>
      <c r="W37" s="42"/>
      <c r="X37" s="42"/>
    </row>
    <row r="38" spans="1:24" ht="14.25">
      <c r="A38"/>
      <c r="B38"/>
      <c r="C38"/>
      <c r="D38"/>
      <c r="E38"/>
      <c r="F38"/>
      <c r="G38"/>
      <c r="H38"/>
      <c r="I38"/>
      <c r="J38"/>
      <c r="K38"/>
      <c r="L38"/>
      <c r="M38"/>
      <c r="N38" s="52"/>
      <c r="O38" s="52"/>
      <c r="P38"/>
      <c r="Q38"/>
      <c r="R38"/>
      <c r="S38"/>
      <c r="T38" s="42"/>
      <c r="U38" s="59"/>
      <c r="V38" s="42"/>
      <c r="W38" s="42"/>
      <c r="X38" s="42"/>
    </row>
    <row r="39" spans="1:24" ht="14.25">
      <c r="A39"/>
      <c r="B39"/>
      <c r="C39"/>
      <c r="D39"/>
      <c r="E39"/>
      <c r="F39"/>
      <c r="G39"/>
      <c r="H39"/>
      <c r="I39"/>
      <c r="J39"/>
      <c r="K39"/>
      <c r="L39"/>
      <c r="M39"/>
      <c r="N39" s="52"/>
      <c r="O39" s="52"/>
      <c r="P39"/>
      <c r="Q39"/>
      <c r="R39"/>
      <c r="S39"/>
      <c r="T39" s="42"/>
      <c r="U39" s="59"/>
      <c r="V39" s="42"/>
      <c r="W39" s="42"/>
      <c r="X39" s="42"/>
    </row>
    <row r="40" spans="1:24" ht="14.25">
      <c r="A40"/>
      <c r="B40"/>
      <c r="C40"/>
      <c r="D40"/>
      <c r="E40"/>
      <c r="F40"/>
      <c r="G40"/>
      <c r="H40"/>
      <c r="I40"/>
      <c r="J40"/>
      <c r="K40"/>
      <c r="L40"/>
      <c r="M40"/>
      <c r="N40" s="52"/>
      <c r="O40" s="52"/>
      <c r="P40"/>
      <c r="Q40"/>
      <c r="R40"/>
      <c r="S40"/>
      <c r="T40" s="42"/>
      <c r="U40" s="59"/>
      <c r="V40" s="42"/>
      <c r="W40" s="42"/>
      <c r="X40" s="42"/>
    </row>
    <row r="41" spans="1:24" ht="14.25">
      <c r="A41"/>
      <c r="B41"/>
      <c r="C41"/>
      <c r="D41"/>
      <c r="E41"/>
      <c r="F41"/>
      <c r="G41"/>
      <c r="H41"/>
      <c r="I41"/>
      <c r="J41"/>
      <c r="K41"/>
      <c r="L41"/>
      <c r="M41"/>
      <c r="N41" s="52"/>
      <c r="O41" s="52"/>
      <c r="P41"/>
      <c r="Q41"/>
      <c r="R41"/>
      <c r="S41"/>
      <c r="T41" s="42"/>
      <c r="U41" s="59"/>
      <c r="V41" s="42"/>
      <c r="W41" s="42"/>
      <c r="X41" s="42"/>
    </row>
    <row r="42" spans="1:24" ht="14.25">
      <c r="A42"/>
      <c r="B42"/>
      <c r="C42"/>
      <c r="D42"/>
      <c r="E42"/>
      <c r="F42"/>
      <c r="G42"/>
      <c r="H42"/>
      <c r="I42"/>
      <c r="J42"/>
      <c r="K42"/>
      <c r="L42"/>
      <c r="M42"/>
      <c r="N42" s="52"/>
      <c r="O42" s="52"/>
      <c r="P42"/>
      <c r="Q42"/>
      <c r="R42"/>
      <c r="S42"/>
      <c r="T42" s="42"/>
      <c r="U42" s="59"/>
      <c r="V42" s="42"/>
      <c r="W42" s="42"/>
      <c r="X42" s="42"/>
    </row>
    <row r="43" spans="1:24" ht="14.25">
      <c r="A43"/>
      <c r="B43"/>
      <c r="C43"/>
      <c r="D43"/>
      <c r="E43"/>
      <c r="F43"/>
      <c r="G43"/>
      <c r="H43"/>
      <c r="I43"/>
      <c r="J43"/>
      <c r="K43"/>
      <c r="L43"/>
      <c r="M43"/>
      <c r="N43" s="52"/>
      <c r="O43" s="52"/>
      <c r="P43"/>
      <c r="Q43"/>
      <c r="R43"/>
      <c r="S43"/>
      <c r="T43" s="42"/>
      <c r="U43" s="59"/>
      <c r="V43" s="42"/>
      <c r="W43" s="42"/>
      <c r="X43" s="42"/>
    </row>
    <row r="44" spans="1:24" ht="14.25">
      <c r="A44"/>
      <c r="B44"/>
      <c r="C44"/>
      <c r="D44"/>
      <c r="E44"/>
      <c r="F44"/>
      <c r="G44"/>
      <c r="H44"/>
      <c r="I44"/>
      <c r="J44"/>
      <c r="K44"/>
      <c r="L44"/>
      <c r="M44"/>
      <c r="N44" s="52"/>
      <c r="O44" s="52"/>
      <c r="P44"/>
      <c r="Q44"/>
      <c r="R44"/>
      <c r="S44"/>
      <c r="T44" s="42"/>
      <c r="U44" s="59"/>
      <c r="V44" s="42"/>
      <c r="W44" s="42"/>
      <c r="X44" s="42"/>
    </row>
    <row r="45" spans="1:24" ht="14.25">
      <c r="A45"/>
      <c r="B45"/>
      <c r="C45"/>
      <c r="D45"/>
      <c r="E45"/>
      <c r="F45"/>
      <c r="G45"/>
      <c r="H45"/>
      <c r="I45"/>
      <c r="J45"/>
      <c r="K45"/>
      <c r="L45"/>
      <c r="M45"/>
      <c r="N45" s="52"/>
      <c r="O45" s="52"/>
      <c r="P45"/>
      <c r="Q45"/>
      <c r="R45"/>
      <c r="S45"/>
      <c r="T45" s="42"/>
      <c r="U45" s="59"/>
      <c r="V45" s="42"/>
      <c r="W45" s="42"/>
      <c r="X45" s="42"/>
    </row>
    <row r="46" spans="1:24" ht="14.25">
      <c r="A46"/>
      <c r="B46"/>
      <c r="C46"/>
      <c r="D46"/>
      <c r="E46"/>
      <c r="F46"/>
      <c r="G46"/>
      <c r="H46"/>
      <c r="I46"/>
      <c r="J46"/>
      <c r="K46"/>
      <c r="L46"/>
      <c r="M46"/>
      <c r="N46" s="52"/>
      <c r="O46" s="52"/>
      <c r="P46"/>
      <c r="Q46"/>
      <c r="R46"/>
      <c r="S46"/>
      <c r="T46" s="42"/>
      <c r="U46" s="59"/>
      <c r="V46" s="42"/>
      <c r="W46" s="42"/>
      <c r="X46" s="42"/>
    </row>
    <row r="47" spans="1:24" ht="14.25">
      <c r="A47"/>
      <c r="B47"/>
      <c r="C47"/>
      <c r="D47"/>
      <c r="E47"/>
      <c r="F47"/>
      <c r="G47"/>
      <c r="H47"/>
      <c r="I47"/>
      <c r="J47"/>
      <c r="K47"/>
      <c r="L47"/>
      <c r="M47"/>
      <c r="N47" s="52"/>
      <c r="O47" s="52"/>
      <c r="P47"/>
      <c r="Q47"/>
      <c r="R47"/>
      <c r="S47"/>
      <c r="T47" s="42"/>
      <c r="U47" s="59"/>
      <c r="V47" s="42"/>
      <c r="W47" s="42"/>
      <c r="X47" s="42"/>
    </row>
    <row r="48" spans="1:24" ht="14.25">
      <c r="A48"/>
      <c r="B48"/>
      <c r="C48"/>
      <c r="D48"/>
      <c r="E48"/>
      <c r="F48"/>
      <c r="G48"/>
      <c r="H48"/>
      <c r="I48"/>
      <c r="J48"/>
      <c r="K48"/>
      <c r="L48"/>
      <c r="M48"/>
      <c r="N48" s="52"/>
      <c r="O48" s="52"/>
      <c r="P48"/>
      <c r="Q48"/>
      <c r="R48"/>
      <c r="S48"/>
      <c r="T48" s="42"/>
      <c r="U48" s="59"/>
      <c r="V48" s="42"/>
      <c r="W48" s="42"/>
      <c r="X48" s="42"/>
    </row>
    <row r="49" spans="1:24" ht="14.25">
      <c r="A49"/>
      <c r="B49"/>
      <c r="C49"/>
      <c r="D49"/>
      <c r="E49"/>
      <c r="F49"/>
      <c r="G49"/>
      <c r="H49"/>
      <c r="I49"/>
      <c r="J49"/>
      <c r="K49"/>
      <c r="L49"/>
      <c r="M49"/>
      <c r="N49" s="52"/>
      <c r="O49" s="52"/>
      <c r="P49"/>
      <c r="Q49"/>
      <c r="R49"/>
      <c r="S49"/>
      <c r="T49" s="42"/>
      <c r="U49" s="59"/>
      <c r="V49" s="42"/>
      <c r="W49" s="42"/>
      <c r="X49" s="42"/>
    </row>
    <row r="50" spans="1:24" ht="14.25">
      <c r="A50"/>
      <c r="B50"/>
      <c r="C50"/>
      <c r="D50"/>
      <c r="E50"/>
      <c r="F50"/>
      <c r="G50"/>
      <c r="H50"/>
      <c r="I50"/>
      <c r="J50"/>
      <c r="K50"/>
      <c r="L50"/>
      <c r="M50"/>
      <c r="N50" s="52"/>
      <c r="O50" s="52"/>
      <c r="P50"/>
      <c r="Q50"/>
      <c r="R50"/>
      <c r="S50"/>
      <c r="T50" s="42"/>
      <c r="U50" s="59"/>
      <c r="V50" s="42"/>
      <c r="W50" s="42"/>
      <c r="X50" s="42"/>
    </row>
    <row r="51" spans="1:24" ht="14.25">
      <c r="A51"/>
      <c r="B51"/>
      <c r="C51"/>
      <c r="D51"/>
      <c r="E51"/>
      <c r="F51"/>
      <c r="G51"/>
      <c r="H51"/>
      <c r="I51"/>
      <c r="J51"/>
      <c r="K51"/>
      <c r="L51"/>
      <c r="M51"/>
      <c r="N51" s="52"/>
      <c r="O51" s="52"/>
      <c r="P51"/>
      <c r="Q51"/>
      <c r="R51"/>
      <c r="S51"/>
      <c r="T51" s="42"/>
      <c r="U51" s="59"/>
      <c r="V51" s="42"/>
      <c r="W51" s="42"/>
      <c r="X51" s="42"/>
    </row>
    <row r="52" spans="1:24" ht="14.25">
      <c r="A52"/>
      <c r="B52"/>
      <c r="C52"/>
      <c r="D52"/>
      <c r="E52"/>
      <c r="F52"/>
      <c r="G52"/>
      <c r="H52"/>
      <c r="I52"/>
      <c r="J52"/>
      <c r="K52"/>
      <c r="L52"/>
      <c r="M52"/>
      <c r="N52" s="52"/>
      <c r="O52" s="52"/>
      <c r="P52"/>
      <c r="Q52"/>
      <c r="R52"/>
      <c r="S52"/>
      <c r="T52" s="42"/>
      <c r="U52" s="59"/>
      <c r="V52" s="42"/>
      <c r="W52" s="42"/>
      <c r="X52" s="42"/>
    </row>
    <row r="53" spans="1:24" ht="14.25">
      <c r="A53"/>
      <c r="B53"/>
      <c r="C53"/>
      <c r="D53"/>
      <c r="E53"/>
      <c r="F53"/>
      <c r="G53"/>
      <c r="H53"/>
      <c r="I53"/>
      <c r="J53"/>
      <c r="K53"/>
      <c r="L53"/>
      <c r="M53"/>
      <c r="N53" s="52"/>
      <c r="O53" s="52"/>
      <c r="P53"/>
      <c r="Q53"/>
      <c r="R53"/>
      <c r="S53"/>
      <c r="T53" s="42"/>
      <c r="U53" s="59"/>
      <c r="V53" s="42"/>
      <c r="W53" s="42"/>
      <c r="X53" s="42"/>
    </row>
    <row r="54" spans="1:24" ht="14.25">
      <c r="A54"/>
      <c r="B54"/>
      <c r="C54"/>
      <c r="D54"/>
      <c r="E54"/>
      <c r="F54"/>
      <c r="G54"/>
      <c r="H54"/>
      <c r="I54"/>
      <c r="J54"/>
      <c r="K54"/>
      <c r="L54"/>
      <c r="M54"/>
      <c r="N54" s="52"/>
      <c r="O54" s="52"/>
      <c r="P54"/>
      <c r="Q54"/>
      <c r="R54"/>
      <c r="S54"/>
      <c r="T54" s="42"/>
      <c r="U54" s="59"/>
      <c r="V54" s="42"/>
      <c r="W54" s="42"/>
      <c r="X54" s="42"/>
    </row>
    <row r="55" spans="1:24" ht="14.25">
      <c r="A55"/>
      <c r="B55"/>
      <c r="C55"/>
      <c r="D55"/>
      <c r="E55"/>
      <c r="F55"/>
      <c r="G55"/>
      <c r="H55"/>
      <c r="I55"/>
      <c r="J55"/>
      <c r="K55"/>
      <c r="L55"/>
      <c r="M55"/>
      <c r="N55" s="52"/>
      <c r="O55" s="52"/>
      <c r="P55"/>
      <c r="Q55"/>
      <c r="R55"/>
      <c r="S55"/>
      <c r="T55" s="42"/>
      <c r="U55" s="59"/>
      <c r="V55" s="42"/>
      <c r="W55" s="42"/>
      <c r="X55" s="42"/>
    </row>
    <row r="56" spans="1:24" ht="14.25">
      <c r="A56"/>
      <c r="B56"/>
      <c r="C56"/>
      <c r="D56"/>
      <c r="E56"/>
      <c r="F56"/>
      <c r="G56"/>
      <c r="H56"/>
      <c r="I56"/>
      <c r="J56"/>
      <c r="K56"/>
      <c r="L56"/>
      <c r="M56"/>
      <c r="N56" s="52"/>
      <c r="O56" s="52"/>
      <c r="P56"/>
      <c r="Q56"/>
      <c r="R56"/>
      <c r="S56"/>
      <c r="T56" s="42"/>
      <c r="U56" s="59"/>
      <c r="V56" s="42"/>
      <c r="W56" s="42"/>
      <c r="X56" s="42"/>
    </row>
    <row r="57" spans="1:24" ht="14.25">
      <c r="A57"/>
      <c r="B57"/>
      <c r="C57"/>
      <c r="D57"/>
      <c r="E57"/>
      <c r="F57"/>
      <c r="G57"/>
      <c r="H57"/>
      <c r="I57"/>
      <c r="J57"/>
      <c r="K57"/>
      <c r="L57"/>
      <c r="M57"/>
      <c r="N57" s="52"/>
      <c r="O57" s="52"/>
      <c r="P57"/>
      <c r="Q57"/>
      <c r="R57"/>
      <c r="S57"/>
      <c r="T57" s="42"/>
      <c r="U57" s="59"/>
      <c r="V57" s="42"/>
      <c r="W57" s="42"/>
      <c r="X57" s="42"/>
    </row>
    <row r="58" spans="1:24" ht="14.25">
      <c r="A58"/>
      <c r="B58"/>
      <c r="C58"/>
      <c r="D58"/>
      <c r="E58"/>
      <c r="F58"/>
      <c r="G58"/>
      <c r="H58"/>
      <c r="I58"/>
      <c r="J58"/>
      <c r="K58"/>
      <c r="L58"/>
      <c r="M58"/>
      <c r="N58" s="52"/>
      <c r="O58" s="52"/>
      <c r="P58"/>
      <c r="Q58"/>
      <c r="R58"/>
      <c r="S58"/>
      <c r="T58" s="42"/>
      <c r="U58" s="59"/>
      <c r="V58" s="42"/>
      <c r="W58" s="42"/>
      <c r="X58" s="42"/>
    </row>
    <row r="59" spans="1:24" ht="14.25">
      <c r="A59"/>
      <c r="B59"/>
      <c r="C59"/>
      <c r="D59"/>
      <c r="E59"/>
      <c r="F59"/>
      <c r="G59"/>
      <c r="H59"/>
      <c r="I59"/>
      <c r="J59"/>
      <c r="K59"/>
      <c r="L59"/>
      <c r="M59"/>
      <c r="N59" s="52"/>
      <c r="O59" s="52"/>
      <c r="P59"/>
      <c r="Q59"/>
      <c r="R59"/>
      <c r="S59"/>
      <c r="T59" s="42"/>
      <c r="U59" s="59"/>
      <c r="V59" s="42"/>
      <c r="W59" s="42"/>
      <c r="X59" s="42"/>
    </row>
    <row r="60" spans="1:24" ht="14.25">
      <c r="A60"/>
      <c r="B60"/>
      <c r="C60"/>
      <c r="D60"/>
      <c r="E60"/>
      <c r="F60"/>
      <c r="G60"/>
      <c r="H60"/>
      <c r="I60"/>
      <c r="J60"/>
      <c r="K60"/>
      <c r="L60"/>
      <c r="M60"/>
      <c r="N60" s="52"/>
      <c r="O60" s="52"/>
      <c r="P60"/>
      <c r="Q60"/>
      <c r="R60"/>
      <c r="S60"/>
      <c r="T60" s="42"/>
      <c r="U60" s="59"/>
      <c r="V60" s="42"/>
      <c r="W60" s="42"/>
      <c r="X60" s="42"/>
    </row>
    <row r="61" spans="1:24" ht="14.25">
      <c r="A61"/>
      <c r="B61"/>
      <c r="C61"/>
      <c r="D61"/>
      <c r="E61"/>
      <c r="F61"/>
      <c r="G61"/>
      <c r="H61"/>
      <c r="I61"/>
      <c r="J61"/>
      <c r="K61"/>
      <c r="L61"/>
      <c r="M61"/>
      <c r="N61" s="52"/>
      <c r="O61" s="52"/>
      <c r="P61"/>
      <c r="Q61"/>
      <c r="R61"/>
      <c r="S61"/>
      <c r="T61" s="42"/>
      <c r="U61" s="59"/>
      <c r="V61" s="42"/>
      <c r="W61" s="42"/>
      <c r="X61" s="42"/>
    </row>
    <row r="62" spans="1:24" ht="14.25">
      <c r="A62"/>
      <c r="B62"/>
      <c r="C62"/>
      <c r="D62"/>
      <c r="E62"/>
      <c r="F62"/>
      <c r="G62"/>
      <c r="H62"/>
      <c r="I62"/>
      <c r="J62"/>
      <c r="K62"/>
      <c r="L62"/>
      <c r="M62"/>
      <c r="N62" s="52"/>
      <c r="O62" s="52"/>
      <c r="P62"/>
      <c r="Q62"/>
      <c r="R62"/>
      <c r="S62"/>
      <c r="T62" s="42"/>
      <c r="U62" s="59"/>
      <c r="V62" s="42"/>
      <c r="W62" s="42"/>
      <c r="X62" s="42"/>
    </row>
    <row r="63" spans="1:24" ht="14.25">
      <c r="A63"/>
      <c r="B63"/>
      <c r="C63"/>
      <c r="D63"/>
      <c r="E63"/>
      <c r="F63"/>
      <c r="G63"/>
      <c r="H63"/>
      <c r="I63"/>
      <c r="J63"/>
      <c r="K63"/>
      <c r="L63"/>
      <c r="M63"/>
      <c r="N63" s="52"/>
      <c r="O63" s="52"/>
      <c r="P63"/>
      <c r="Q63"/>
      <c r="R63"/>
      <c r="S63"/>
      <c r="T63" s="42"/>
      <c r="U63" s="59"/>
      <c r="V63" s="42"/>
      <c r="W63" s="42"/>
      <c r="X63" s="42"/>
    </row>
    <row r="64" spans="1:24" ht="14.25">
      <c r="A64"/>
      <c r="B64"/>
      <c r="C64"/>
      <c r="D64"/>
      <c r="E64"/>
      <c r="F64"/>
      <c r="G64"/>
      <c r="H64"/>
      <c r="I64"/>
      <c r="J64"/>
      <c r="K64"/>
      <c r="L64"/>
      <c r="M64"/>
      <c r="N64" s="52"/>
      <c r="O64" s="52"/>
      <c r="P64"/>
      <c r="Q64"/>
      <c r="R64"/>
      <c r="S64"/>
      <c r="T64" s="42"/>
      <c r="U64" s="59"/>
      <c r="V64" s="42"/>
      <c r="W64" s="42"/>
      <c r="X64" s="42"/>
    </row>
    <row r="65" spans="1:24" ht="14.25">
      <c r="A65"/>
      <c r="B65"/>
      <c r="C65"/>
      <c r="D65"/>
      <c r="E65"/>
      <c r="F65"/>
      <c r="G65"/>
      <c r="H65"/>
      <c r="I65"/>
      <c r="J65"/>
      <c r="K65"/>
      <c r="L65"/>
      <c r="M65"/>
      <c r="N65" s="52"/>
      <c r="O65" s="52"/>
      <c r="P65"/>
      <c r="Q65"/>
      <c r="R65"/>
      <c r="S65"/>
      <c r="T65" s="42"/>
      <c r="U65" s="59"/>
      <c r="V65" s="42"/>
      <c r="W65" s="42"/>
      <c r="X65" s="42"/>
    </row>
    <row r="66" spans="1:24" ht="14.25">
      <c r="A66"/>
      <c r="B66"/>
      <c r="C66"/>
      <c r="D66"/>
      <c r="E66"/>
      <c r="F66"/>
      <c r="G66"/>
      <c r="H66"/>
      <c r="I66"/>
      <c r="J66"/>
      <c r="K66"/>
      <c r="L66"/>
      <c r="M66"/>
      <c r="N66" s="52"/>
      <c r="O66" s="52"/>
      <c r="P66"/>
      <c r="Q66"/>
      <c r="R66"/>
      <c r="S66"/>
      <c r="T66" s="42"/>
      <c r="U66" s="59"/>
      <c r="V66" s="42"/>
      <c r="W66" s="42"/>
      <c r="X66" s="42"/>
    </row>
    <row r="67" spans="1:24" ht="14.25">
      <c r="A67"/>
      <c r="B67"/>
      <c r="C67"/>
      <c r="D67"/>
      <c r="E67"/>
      <c r="F67"/>
      <c r="G67"/>
      <c r="H67"/>
      <c r="I67"/>
      <c r="J67"/>
      <c r="K67"/>
      <c r="L67"/>
      <c r="M67"/>
      <c r="N67" s="52"/>
      <c r="O67" s="52"/>
      <c r="P67"/>
      <c r="Q67"/>
      <c r="R67"/>
      <c r="S67"/>
      <c r="T67" s="42"/>
      <c r="U67" s="59"/>
      <c r="V67" s="42"/>
      <c r="W67" s="42"/>
      <c r="X67" s="42"/>
    </row>
    <row r="68" spans="1:24" ht="14.25">
      <c r="A68"/>
      <c r="B68"/>
      <c r="C68"/>
      <c r="D68"/>
      <c r="E68"/>
      <c r="F68"/>
      <c r="G68"/>
      <c r="H68"/>
      <c r="I68"/>
      <c r="J68"/>
      <c r="K68"/>
      <c r="L68"/>
      <c r="M68"/>
      <c r="N68" s="52"/>
      <c r="O68" s="52"/>
      <c r="P68"/>
      <c r="Q68"/>
      <c r="R68"/>
      <c r="S68"/>
      <c r="T68" s="42"/>
      <c r="U68" s="59"/>
      <c r="V68" s="42"/>
      <c r="W68" s="42"/>
      <c r="X68" s="42"/>
    </row>
    <row r="69" spans="1:24" ht="14.25">
      <c r="A69"/>
      <c r="B69"/>
      <c r="C69"/>
      <c r="D69"/>
      <c r="E69"/>
      <c r="F69"/>
      <c r="G69"/>
      <c r="H69"/>
      <c r="I69"/>
      <c r="J69"/>
      <c r="K69"/>
      <c r="L69"/>
      <c r="M69"/>
      <c r="N69" s="52"/>
      <c r="O69" s="52"/>
      <c r="P69"/>
      <c r="Q69"/>
      <c r="R69"/>
      <c r="S69"/>
      <c r="T69" s="42"/>
      <c r="U69" s="59"/>
      <c r="V69" s="42"/>
      <c r="W69" s="42"/>
      <c r="X69" s="42"/>
    </row>
    <row r="70" spans="1:24" ht="14.25">
      <c r="A70"/>
      <c r="B70"/>
      <c r="C70"/>
      <c r="D70"/>
      <c r="E70"/>
      <c r="F70"/>
      <c r="G70"/>
      <c r="H70"/>
      <c r="I70"/>
      <c r="J70"/>
      <c r="K70"/>
      <c r="L70"/>
      <c r="M70"/>
      <c r="N70" s="52"/>
      <c r="O70" s="52"/>
      <c r="P70"/>
      <c r="Q70"/>
      <c r="R70"/>
      <c r="S70"/>
      <c r="T70" s="42"/>
      <c r="U70" s="59"/>
      <c r="V70" s="42"/>
      <c r="W70" s="42"/>
      <c r="X70" s="42"/>
    </row>
    <row r="71" spans="1:24" ht="14.25">
      <c r="A71"/>
      <c r="B71"/>
      <c r="C71"/>
      <c r="D71"/>
      <c r="E71"/>
      <c r="F71"/>
      <c r="G71"/>
      <c r="H71"/>
      <c r="I71"/>
      <c r="J71"/>
      <c r="K71"/>
      <c r="L71"/>
      <c r="M71"/>
      <c r="N71" s="52"/>
      <c r="O71" s="52"/>
      <c r="P71"/>
      <c r="Q71"/>
      <c r="R71"/>
      <c r="S71"/>
      <c r="T71" s="42"/>
      <c r="U71" s="59"/>
      <c r="V71" s="42"/>
      <c r="W71" s="42"/>
      <c r="X71" s="42"/>
    </row>
    <row r="72" spans="1:24" ht="14.25">
      <c r="A72"/>
      <c r="B72"/>
      <c r="C72"/>
      <c r="D72"/>
      <c r="E72"/>
      <c r="F72"/>
      <c r="G72"/>
      <c r="H72"/>
      <c r="I72"/>
      <c r="J72"/>
      <c r="K72"/>
      <c r="L72"/>
      <c r="M72"/>
      <c r="N72" s="52"/>
      <c r="O72" s="52"/>
      <c r="P72"/>
      <c r="Q72"/>
      <c r="R72"/>
      <c r="S72"/>
      <c r="T72" s="42"/>
      <c r="U72" s="59"/>
      <c r="V72" s="42"/>
      <c r="W72" s="42"/>
      <c r="X72" s="42"/>
    </row>
    <row r="73" spans="1:24" ht="14.25">
      <c r="A73"/>
      <c r="B73"/>
      <c r="C73"/>
      <c r="D73"/>
      <c r="E73"/>
      <c r="F73"/>
      <c r="G73"/>
      <c r="H73"/>
      <c r="I73"/>
      <c r="J73"/>
      <c r="K73"/>
      <c r="L73"/>
      <c r="M73"/>
      <c r="N73" s="52"/>
      <c r="O73" s="52"/>
      <c r="P73"/>
      <c r="Q73"/>
      <c r="R73"/>
      <c r="S73"/>
      <c r="T73" s="42"/>
      <c r="U73" s="59"/>
      <c r="V73" s="42"/>
      <c r="W73" s="42"/>
      <c r="X73" s="42"/>
    </row>
    <row r="74" spans="1:24" ht="14.25">
      <c r="A74"/>
      <c r="B74"/>
      <c r="C74"/>
      <c r="D74"/>
      <c r="E74"/>
      <c r="F74"/>
      <c r="G74"/>
      <c r="H74"/>
      <c r="I74"/>
      <c r="J74"/>
      <c r="K74"/>
      <c r="L74"/>
      <c r="M74"/>
      <c r="N74" s="52"/>
      <c r="O74" s="52"/>
      <c r="P74"/>
      <c r="Q74"/>
      <c r="R74"/>
      <c r="S74"/>
      <c r="T74" s="42"/>
      <c r="U74" s="59"/>
      <c r="V74" s="42"/>
      <c r="W74" s="42"/>
      <c r="X74" s="42"/>
    </row>
    <row r="75" spans="1:24" ht="14.25">
      <c r="A75"/>
      <c r="B75"/>
      <c r="C75"/>
      <c r="D75"/>
      <c r="E75"/>
      <c r="F75"/>
      <c r="G75"/>
      <c r="H75"/>
      <c r="I75"/>
      <c r="J75"/>
      <c r="K75"/>
      <c r="L75"/>
      <c r="M75"/>
      <c r="N75" s="52"/>
      <c r="O75" s="52"/>
      <c r="P75"/>
      <c r="Q75"/>
      <c r="R75"/>
      <c r="S75"/>
      <c r="T75" s="42"/>
      <c r="U75" s="59"/>
      <c r="V75" s="42"/>
      <c r="W75" s="42"/>
      <c r="X75" s="42"/>
    </row>
    <row r="76" spans="1:24" ht="14.25">
      <c r="A76"/>
      <c r="B76"/>
      <c r="C76"/>
      <c r="D76"/>
      <c r="E76"/>
      <c r="F76"/>
      <c r="G76"/>
      <c r="H76"/>
      <c r="I76"/>
      <c r="J76"/>
      <c r="K76"/>
      <c r="L76"/>
      <c r="M76"/>
      <c r="N76" s="52"/>
      <c r="O76" s="52"/>
      <c r="P76"/>
      <c r="Q76"/>
      <c r="R76"/>
      <c r="S76"/>
      <c r="T76" s="42"/>
      <c r="U76" s="59"/>
      <c r="V76" s="42"/>
      <c r="W76" s="42"/>
      <c r="X76" s="42"/>
    </row>
    <row r="77" spans="1:24" ht="14.25">
      <c r="A77"/>
      <c r="B77"/>
      <c r="C77"/>
      <c r="D77"/>
      <c r="E77"/>
      <c r="F77"/>
      <c r="G77"/>
      <c r="H77"/>
      <c r="I77"/>
      <c r="J77"/>
      <c r="K77"/>
      <c r="L77"/>
      <c r="M77"/>
      <c r="N77" s="52"/>
      <c r="O77" s="52"/>
      <c r="P77"/>
      <c r="Q77"/>
      <c r="R77"/>
      <c r="S77"/>
      <c r="T77" s="42"/>
      <c r="U77" s="59"/>
      <c r="V77" s="42"/>
      <c r="W77" s="42"/>
      <c r="X77" s="42"/>
    </row>
    <row r="78" spans="1:24" ht="14.25">
      <c r="A78"/>
      <c r="B78"/>
      <c r="C78"/>
      <c r="D78"/>
      <c r="E78"/>
      <c r="F78"/>
      <c r="G78"/>
      <c r="H78"/>
      <c r="I78"/>
      <c r="J78"/>
      <c r="K78"/>
      <c r="L78"/>
      <c r="M78"/>
      <c r="N78" s="52"/>
      <c r="O78" s="52"/>
      <c r="P78"/>
      <c r="Q78"/>
      <c r="R78"/>
      <c r="S78"/>
      <c r="T78" s="42"/>
      <c r="U78" s="59"/>
      <c r="V78" s="42"/>
      <c r="W78" s="42"/>
      <c r="X78" s="42"/>
    </row>
    <row r="79" spans="1:24" ht="14.25">
      <c r="A79"/>
      <c r="B79"/>
      <c r="C79"/>
      <c r="D79"/>
      <c r="E79"/>
      <c r="F79"/>
      <c r="G79"/>
      <c r="H79"/>
      <c r="I79"/>
      <c r="J79"/>
      <c r="K79"/>
      <c r="L79"/>
      <c r="M79"/>
      <c r="N79" s="52"/>
      <c r="O79" s="52"/>
      <c r="P79"/>
      <c r="Q79"/>
      <c r="R79"/>
      <c r="S79"/>
      <c r="T79" s="42"/>
      <c r="U79" s="59"/>
      <c r="V79" s="42"/>
      <c r="W79" s="42"/>
      <c r="X79" s="42"/>
    </row>
    <row r="80" spans="1:24" ht="14.25">
      <c r="A80"/>
      <c r="B80"/>
      <c r="C80"/>
      <c r="D80"/>
      <c r="E80"/>
      <c r="F80"/>
      <c r="G80"/>
      <c r="H80"/>
      <c r="I80"/>
      <c r="J80"/>
      <c r="K80"/>
      <c r="L80"/>
      <c r="M80"/>
      <c r="N80" s="52"/>
      <c r="O80" s="52"/>
      <c r="P80"/>
      <c r="Q80"/>
      <c r="R80"/>
      <c r="S80"/>
      <c r="T80" s="42"/>
      <c r="U80" s="59"/>
      <c r="V80" s="42"/>
      <c r="W80" s="42"/>
      <c r="X80" s="42"/>
    </row>
    <row r="81" spans="1:24" ht="14.25">
      <c r="A81"/>
      <c r="B81"/>
      <c r="C81"/>
      <c r="D81"/>
      <c r="E81"/>
      <c r="F81"/>
      <c r="G81"/>
      <c r="H81"/>
      <c r="I81"/>
      <c r="J81"/>
      <c r="K81"/>
      <c r="L81"/>
      <c r="M81"/>
      <c r="N81" s="52"/>
      <c r="O81" s="52"/>
      <c r="P81"/>
      <c r="Q81"/>
      <c r="R81"/>
      <c r="S81"/>
      <c r="T81" s="42"/>
      <c r="U81" s="59"/>
      <c r="V81" s="42"/>
      <c r="W81" s="42"/>
      <c r="X81" s="42"/>
    </row>
    <row r="82" spans="1:24" ht="14.25">
      <c r="A82"/>
      <c r="B82"/>
      <c r="C82"/>
      <c r="D82"/>
      <c r="E82"/>
      <c r="F82"/>
      <c r="G82"/>
      <c r="H82"/>
      <c r="I82"/>
      <c r="J82"/>
      <c r="K82"/>
      <c r="L82"/>
      <c r="M82"/>
      <c r="N82" s="52"/>
      <c r="O82" s="52"/>
      <c r="P82"/>
      <c r="Q82"/>
      <c r="R82"/>
      <c r="S82"/>
      <c r="T82" s="42"/>
      <c r="U82" s="59"/>
      <c r="V82" s="42"/>
      <c r="W82" s="42"/>
      <c r="X82" s="42"/>
    </row>
    <row r="83" spans="1:24" ht="14.25">
      <c r="A83"/>
      <c r="B83"/>
      <c r="C83"/>
      <c r="D83"/>
      <c r="E83"/>
      <c r="F83"/>
      <c r="G83"/>
      <c r="H83"/>
      <c r="I83"/>
      <c r="J83"/>
      <c r="K83"/>
      <c r="L83"/>
      <c r="M83"/>
      <c r="N83" s="52"/>
      <c r="O83" s="52"/>
      <c r="P83"/>
      <c r="Q83"/>
      <c r="R83"/>
      <c r="S83"/>
      <c r="T83" s="42"/>
      <c r="U83" s="59"/>
      <c r="V83" s="42"/>
      <c r="W83" s="42"/>
      <c r="X83" s="42"/>
    </row>
    <row r="84" spans="1:24" ht="14.25">
      <c r="A84"/>
      <c r="B84"/>
      <c r="C84"/>
      <c r="D84"/>
      <c r="E84"/>
      <c r="F84"/>
      <c r="G84"/>
      <c r="H84"/>
      <c r="I84"/>
      <c r="J84"/>
      <c r="K84"/>
      <c r="L84"/>
      <c r="M84"/>
      <c r="N84" s="52"/>
      <c r="O84" s="52"/>
      <c r="P84"/>
      <c r="Q84"/>
      <c r="R84"/>
      <c r="S84"/>
      <c r="T84" s="42"/>
      <c r="U84" s="59"/>
      <c r="V84" s="42"/>
      <c r="W84" s="42"/>
      <c r="X84" s="42"/>
    </row>
    <row r="85" spans="1:24" ht="14.25">
      <c r="A85"/>
      <c r="B85"/>
      <c r="C85"/>
      <c r="D85"/>
      <c r="E85"/>
      <c r="F85"/>
      <c r="G85"/>
      <c r="H85"/>
      <c r="I85"/>
      <c r="J85"/>
      <c r="K85"/>
      <c r="L85"/>
      <c r="M85"/>
      <c r="N85" s="52"/>
      <c r="O85" s="52"/>
      <c r="P85"/>
      <c r="Q85"/>
      <c r="R85"/>
      <c r="S85"/>
      <c r="T85" s="42"/>
      <c r="U85" s="59"/>
      <c r="V85" s="42"/>
      <c r="W85" s="42"/>
      <c r="X85" s="42"/>
    </row>
    <row r="86" spans="1:24" ht="14.25">
      <c r="A86"/>
      <c r="B86"/>
      <c r="C86"/>
      <c r="D86"/>
      <c r="E86"/>
      <c r="F86"/>
      <c r="G86"/>
      <c r="H86"/>
      <c r="I86"/>
      <c r="J86"/>
      <c r="K86"/>
      <c r="L86"/>
      <c r="M86"/>
      <c r="N86" s="52"/>
      <c r="O86" s="52"/>
      <c r="P86"/>
      <c r="Q86"/>
      <c r="R86"/>
      <c r="S86"/>
      <c r="T86" s="42"/>
      <c r="U86" s="59"/>
      <c r="V86" s="42"/>
      <c r="W86" s="42"/>
      <c r="X86" s="42"/>
    </row>
    <row r="87" spans="1:24" ht="14.25">
      <c r="A87"/>
      <c r="B87"/>
      <c r="C87"/>
      <c r="D87"/>
      <c r="E87"/>
      <c r="F87"/>
      <c r="G87"/>
      <c r="H87"/>
      <c r="I87"/>
      <c r="J87"/>
      <c r="K87"/>
      <c r="L87"/>
      <c r="M87"/>
      <c r="N87" s="52"/>
      <c r="O87" s="52"/>
      <c r="P87"/>
      <c r="Q87"/>
      <c r="R87"/>
      <c r="S87"/>
      <c r="T87" s="42"/>
      <c r="U87" s="59"/>
      <c r="V87" s="42"/>
      <c r="W87" s="42"/>
      <c r="X87" s="42"/>
    </row>
    <row r="88" spans="1:24" ht="14.25">
      <c r="A88"/>
      <c r="B88"/>
      <c r="C88"/>
      <c r="D88"/>
      <c r="E88"/>
      <c r="F88"/>
      <c r="G88"/>
      <c r="H88"/>
      <c r="I88"/>
      <c r="J88"/>
      <c r="K88"/>
      <c r="L88"/>
      <c r="M88"/>
      <c r="N88" s="52"/>
      <c r="O88" s="52"/>
      <c r="P88"/>
      <c r="Q88"/>
      <c r="R88"/>
      <c r="S88"/>
      <c r="T88" s="42"/>
      <c r="U88" s="59"/>
      <c r="V88" s="42"/>
      <c r="W88" s="42"/>
      <c r="X88" s="42"/>
    </row>
    <row r="89" spans="1:24" ht="14.25">
      <c r="A89"/>
      <c r="B89"/>
      <c r="C89"/>
      <c r="D89"/>
      <c r="E89"/>
      <c r="F89"/>
      <c r="G89"/>
      <c r="H89"/>
      <c r="I89"/>
      <c r="J89"/>
      <c r="K89"/>
      <c r="L89"/>
      <c r="M89"/>
      <c r="N89" s="52"/>
      <c r="O89" s="52"/>
      <c r="P89"/>
      <c r="Q89"/>
      <c r="R89"/>
      <c r="S89"/>
      <c r="T89" s="42"/>
      <c r="U89" s="59"/>
      <c r="V89" s="42"/>
      <c r="W89" s="42"/>
      <c r="X89" s="42"/>
    </row>
    <row r="90" spans="1:24" ht="14.25">
      <c r="A90"/>
      <c r="B90"/>
      <c r="C90"/>
      <c r="D90"/>
      <c r="E90"/>
      <c r="F90"/>
      <c r="G90"/>
      <c r="H90"/>
      <c r="I90"/>
      <c r="J90"/>
      <c r="K90"/>
      <c r="L90"/>
      <c r="M90"/>
      <c r="N90" s="52"/>
      <c r="O90" s="52"/>
      <c r="P90"/>
      <c r="Q90"/>
      <c r="R90"/>
      <c r="S90"/>
      <c r="T90" s="42"/>
      <c r="U90" s="59"/>
      <c r="V90" s="42"/>
      <c r="W90" s="42"/>
      <c r="X90" s="42"/>
    </row>
    <row r="91" spans="1:24" ht="14.25">
      <c r="A91"/>
      <c r="B91"/>
      <c r="C91"/>
      <c r="D91"/>
      <c r="E91"/>
      <c r="F91"/>
      <c r="G91"/>
      <c r="H91"/>
      <c r="I91"/>
      <c r="J91"/>
      <c r="K91"/>
      <c r="L91"/>
      <c r="M91"/>
      <c r="N91" s="52"/>
      <c r="O91" s="52"/>
      <c r="P91"/>
      <c r="Q91"/>
      <c r="R91"/>
      <c r="S91"/>
      <c r="T91" s="42"/>
      <c r="U91" s="59"/>
      <c r="V91" s="42"/>
      <c r="W91" s="42"/>
      <c r="X91" s="42"/>
    </row>
    <row r="92" spans="1:24" ht="14.25">
      <c r="A92"/>
      <c r="B92"/>
      <c r="C92"/>
      <c r="D92"/>
      <c r="E92"/>
      <c r="F92"/>
      <c r="G92"/>
      <c r="H92"/>
      <c r="I92"/>
      <c r="J92"/>
      <c r="K92"/>
      <c r="L92"/>
      <c r="M92"/>
      <c r="N92" s="52"/>
      <c r="O92" s="52"/>
      <c r="P92"/>
      <c r="Q92"/>
      <c r="R92"/>
      <c r="S92"/>
      <c r="T92" s="42"/>
      <c r="U92" s="59"/>
      <c r="V92" s="42"/>
      <c r="W92" s="42"/>
      <c r="X92" s="42"/>
    </row>
    <row r="93" spans="1:24" ht="14.25">
      <c r="A93"/>
      <c r="B93"/>
      <c r="C93"/>
      <c r="D93"/>
      <c r="E93"/>
      <c r="F93"/>
      <c r="G93"/>
      <c r="H93"/>
      <c r="I93"/>
      <c r="J93"/>
      <c r="K93"/>
      <c r="L93"/>
      <c r="M93"/>
      <c r="N93" s="52"/>
      <c r="O93" s="52"/>
      <c r="P93"/>
      <c r="Q93"/>
      <c r="R93"/>
      <c r="S93"/>
      <c r="T93" s="42"/>
      <c r="U93" s="59"/>
      <c r="V93" s="42"/>
      <c r="W93" s="42"/>
      <c r="X93" s="42"/>
    </row>
    <row r="94" spans="1:24" ht="14.25">
      <c r="A94"/>
      <c r="B94"/>
      <c r="C94"/>
      <c r="D94"/>
      <c r="E94"/>
      <c r="F94"/>
      <c r="G94"/>
      <c r="H94"/>
      <c r="I94"/>
      <c r="J94"/>
      <c r="K94"/>
      <c r="L94"/>
      <c r="M94"/>
      <c r="N94" s="52"/>
      <c r="O94" s="52"/>
      <c r="P94"/>
      <c r="Q94"/>
      <c r="R94"/>
      <c r="S94"/>
      <c r="T94" s="42"/>
      <c r="U94" s="59"/>
      <c r="V94" s="42"/>
      <c r="W94" s="42"/>
      <c r="X94" s="42"/>
    </row>
    <row r="95" spans="1:24" ht="14.25">
      <c r="A95"/>
      <c r="B95"/>
      <c r="C95"/>
      <c r="D95"/>
      <c r="E95"/>
      <c r="F95"/>
      <c r="G95"/>
      <c r="H95"/>
      <c r="I95"/>
      <c r="J95"/>
      <c r="K95"/>
      <c r="L95"/>
      <c r="M95"/>
      <c r="N95" s="52"/>
      <c r="O95" s="52"/>
      <c r="P95"/>
      <c r="Q95"/>
      <c r="R95"/>
      <c r="S95"/>
      <c r="T95" s="42"/>
      <c r="U95" s="59"/>
      <c r="V95" s="42"/>
      <c r="W95" s="42"/>
      <c r="X95" s="42"/>
    </row>
    <row r="96" spans="1:24" ht="14.25">
      <c r="A96"/>
      <c r="B96"/>
      <c r="C96"/>
      <c r="D96"/>
      <c r="E96"/>
      <c r="F96"/>
      <c r="G96"/>
      <c r="H96"/>
      <c r="I96"/>
      <c r="J96"/>
      <c r="K96"/>
      <c r="L96"/>
      <c r="M96"/>
      <c r="N96" s="52"/>
      <c r="O96" s="52"/>
      <c r="P96"/>
      <c r="Q96"/>
      <c r="R96"/>
      <c r="S96"/>
      <c r="T96" s="42"/>
      <c r="U96" s="59"/>
      <c r="V96" s="42"/>
      <c r="W96" s="42"/>
      <c r="X96" s="42"/>
    </row>
    <row r="97" spans="1:24" ht="14.25">
      <c r="A97"/>
      <c r="B97"/>
      <c r="C97"/>
      <c r="D97"/>
      <c r="E97"/>
      <c r="F97"/>
      <c r="G97"/>
      <c r="H97"/>
      <c r="I97"/>
      <c r="J97"/>
      <c r="K97"/>
      <c r="L97"/>
      <c r="M97"/>
      <c r="N97" s="52"/>
      <c r="O97" s="52"/>
      <c r="P97"/>
      <c r="Q97"/>
      <c r="R97"/>
      <c r="S97"/>
      <c r="T97" s="42"/>
      <c r="U97" s="59"/>
      <c r="V97" s="42"/>
      <c r="W97" s="42"/>
      <c r="X97" s="42"/>
    </row>
    <row r="98" spans="1:24" ht="14.25">
      <c r="A98"/>
      <c r="B98"/>
      <c r="C98"/>
      <c r="D98"/>
      <c r="E98"/>
      <c r="F98"/>
      <c r="G98"/>
      <c r="H98"/>
      <c r="I98"/>
      <c r="J98"/>
      <c r="K98"/>
      <c r="L98"/>
      <c r="M98"/>
      <c r="N98" s="52"/>
      <c r="O98" s="52"/>
      <c r="P98"/>
      <c r="Q98"/>
      <c r="R98"/>
      <c r="S98"/>
      <c r="T98" s="42"/>
      <c r="U98" s="59"/>
      <c r="V98" s="42"/>
      <c r="W98" s="42"/>
      <c r="X98" s="42"/>
    </row>
    <row r="99" spans="1:24" ht="14.25">
      <c r="A99"/>
      <c r="B99"/>
      <c r="C99"/>
      <c r="D99"/>
      <c r="E99"/>
      <c r="F99"/>
      <c r="G99"/>
      <c r="H99"/>
      <c r="I99"/>
      <c r="J99"/>
      <c r="K99"/>
      <c r="L99"/>
      <c r="M99"/>
      <c r="N99" s="52"/>
      <c r="O99" s="52"/>
      <c r="P99"/>
      <c r="Q99"/>
      <c r="R99"/>
      <c r="S99"/>
      <c r="T99" s="42"/>
      <c r="U99" s="59"/>
      <c r="V99" s="42"/>
      <c r="W99" s="42"/>
      <c r="X99" s="42"/>
    </row>
    <row r="100" spans="1:24" ht="14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 s="52"/>
      <c r="O100" s="52"/>
      <c r="P100"/>
      <c r="Q100"/>
      <c r="R100"/>
      <c r="S100"/>
      <c r="T100" s="42"/>
      <c r="U100" s="59"/>
      <c r="V100" s="42"/>
      <c r="W100" s="42"/>
      <c r="X100" s="42"/>
    </row>
    <row r="101" spans="1:24" ht="14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 s="52"/>
      <c r="O101" s="52"/>
      <c r="P101"/>
      <c r="Q101"/>
      <c r="R101"/>
      <c r="S101"/>
      <c r="T101" s="42"/>
      <c r="U101" s="59"/>
      <c r="V101" s="42"/>
      <c r="W101" s="42"/>
      <c r="X101" s="42"/>
    </row>
    <row r="102" spans="1:24" ht="14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 s="52"/>
      <c r="O102" s="52"/>
      <c r="P102"/>
      <c r="Q102"/>
      <c r="R102"/>
      <c r="S102"/>
      <c r="T102" s="42"/>
      <c r="U102" s="59"/>
      <c r="V102" s="42"/>
      <c r="W102" s="42"/>
      <c r="X102" s="42"/>
    </row>
    <row r="103" spans="1:24" ht="14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 s="52"/>
      <c r="O103" s="52"/>
      <c r="P103"/>
      <c r="Q103"/>
      <c r="R103"/>
      <c r="S103"/>
      <c r="T103" s="42"/>
      <c r="U103" s="59"/>
      <c r="V103" s="42"/>
      <c r="W103" s="42"/>
      <c r="X103" s="42"/>
    </row>
    <row r="104" spans="1:24" ht="14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 s="52"/>
      <c r="O104" s="52"/>
      <c r="P104"/>
      <c r="Q104"/>
      <c r="R104"/>
      <c r="S104"/>
      <c r="T104" s="42"/>
      <c r="U104" s="59"/>
      <c r="V104" s="42"/>
      <c r="W104" s="42"/>
      <c r="X104" s="42"/>
    </row>
    <row r="105" spans="1:24" ht="14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 s="52"/>
      <c r="O105" s="52"/>
      <c r="P105"/>
      <c r="Q105"/>
      <c r="R105"/>
      <c r="S105"/>
      <c r="T105" s="42"/>
      <c r="U105" s="59"/>
      <c r="V105" s="42"/>
      <c r="W105" s="42"/>
      <c r="X105" s="42"/>
    </row>
    <row r="106" spans="1:24" ht="14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 s="52"/>
      <c r="O106" s="52"/>
      <c r="P106"/>
      <c r="Q106"/>
      <c r="R106"/>
      <c r="S106"/>
      <c r="T106" s="42"/>
      <c r="U106" s="59"/>
      <c r="V106" s="42"/>
      <c r="W106" s="42"/>
      <c r="X106" s="42"/>
    </row>
    <row r="107" spans="1:24" ht="14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 s="52"/>
      <c r="O107" s="52"/>
      <c r="P107"/>
      <c r="Q107"/>
      <c r="R107"/>
      <c r="S107"/>
      <c r="T107" s="42"/>
      <c r="U107" s="59"/>
      <c r="V107" s="42"/>
      <c r="W107" s="42"/>
      <c r="X107" s="42"/>
    </row>
    <row r="108" spans="1:24" ht="14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 s="52"/>
      <c r="O108" s="52"/>
      <c r="P108"/>
      <c r="Q108"/>
      <c r="R108"/>
      <c r="S108"/>
      <c r="T108" s="42"/>
      <c r="U108" s="59"/>
      <c r="V108" s="42"/>
      <c r="W108" s="42"/>
      <c r="X108" s="42"/>
    </row>
    <row r="109" spans="1:24" ht="14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 s="52"/>
      <c r="O109" s="52"/>
      <c r="P109"/>
      <c r="Q109"/>
      <c r="R109"/>
      <c r="S109"/>
      <c r="T109" s="42"/>
      <c r="U109" s="59"/>
      <c r="V109" s="42"/>
      <c r="W109" s="42"/>
      <c r="X109" s="42"/>
    </row>
    <row r="110" spans="1:24" ht="14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 s="52"/>
      <c r="O110" s="52"/>
      <c r="P110"/>
      <c r="Q110"/>
      <c r="R110"/>
      <c r="S110"/>
      <c r="T110" s="42"/>
      <c r="U110" s="59"/>
      <c r="V110" s="42"/>
      <c r="W110" s="42"/>
      <c r="X110" s="42"/>
    </row>
    <row r="111" spans="1:24" ht="14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 s="52"/>
      <c r="O111" s="52"/>
      <c r="P111"/>
      <c r="Q111"/>
      <c r="R111"/>
      <c r="S111"/>
      <c r="T111" s="42"/>
      <c r="U111" s="59"/>
      <c r="V111" s="42"/>
      <c r="W111" s="42"/>
      <c r="X111" s="42"/>
    </row>
    <row r="112" spans="1:24" ht="14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 s="52"/>
      <c r="O112" s="52"/>
      <c r="P112"/>
      <c r="Q112"/>
      <c r="R112"/>
      <c r="S112"/>
      <c r="T112" s="42"/>
      <c r="U112" s="59"/>
      <c r="V112" s="42"/>
      <c r="W112" s="42"/>
      <c r="X112" s="42"/>
    </row>
    <row r="113" spans="1:24" ht="14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 s="52"/>
      <c r="O113" s="52"/>
      <c r="P113"/>
      <c r="Q113"/>
      <c r="R113"/>
      <c r="S113"/>
      <c r="T113" s="42"/>
      <c r="U113" s="59"/>
      <c r="V113" s="42"/>
      <c r="W113" s="42"/>
      <c r="X113" s="42"/>
    </row>
    <row r="114" spans="1:24" ht="14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 s="52"/>
      <c r="O114" s="52"/>
      <c r="P114"/>
      <c r="Q114"/>
      <c r="R114"/>
      <c r="S114"/>
      <c r="T114" s="42"/>
      <c r="U114" s="59"/>
      <c r="V114" s="42"/>
      <c r="W114" s="42"/>
      <c r="X114" s="42"/>
    </row>
    <row r="115" spans="1:24" ht="14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 s="52"/>
      <c r="O115" s="52"/>
      <c r="P115"/>
      <c r="Q115"/>
      <c r="R115"/>
      <c r="S115"/>
      <c r="T115" s="42"/>
      <c r="U115" s="59"/>
      <c r="V115" s="42"/>
      <c r="W115" s="42"/>
      <c r="X115" s="42"/>
    </row>
    <row r="116" spans="1:24" ht="14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 s="52"/>
      <c r="O116" s="52"/>
      <c r="P116"/>
      <c r="Q116"/>
      <c r="R116"/>
      <c r="S116"/>
      <c r="T116" s="42"/>
      <c r="U116" s="59"/>
      <c r="V116" s="42"/>
      <c r="W116" s="42"/>
      <c r="X116" s="42"/>
    </row>
    <row r="117" spans="1:24" ht="14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 s="52"/>
      <c r="O117" s="52"/>
      <c r="P117"/>
      <c r="Q117"/>
      <c r="R117"/>
      <c r="S117"/>
      <c r="T117" s="42"/>
      <c r="U117" s="59"/>
      <c r="V117" s="42"/>
      <c r="W117" s="42"/>
      <c r="X117" s="42"/>
    </row>
    <row r="118" spans="1:24" ht="14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 s="52"/>
      <c r="O118" s="52"/>
      <c r="P118"/>
      <c r="Q118"/>
      <c r="R118"/>
      <c r="S118"/>
      <c r="T118" s="42"/>
      <c r="U118" s="59"/>
      <c r="V118" s="42"/>
      <c r="W118" s="42"/>
      <c r="X118" s="42"/>
    </row>
    <row r="119" spans="1:24" ht="14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 s="52"/>
      <c r="O119" s="52"/>
      <c r="P119"/>
      <c r="Q119"/>
      <c r="R119"/>
      <c r="S119"/>
      <c r="T119" s="42"/>
      <c r="U119" s="59"/>
      <c r="V119" s="42"/>
      <c r="W119" s="42"/>
      <c r="X119" s="42"/>
    </row>
    <row r="120" spans="1:24" ht="14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 s="52"/>
      <c r="O120" s="52"/>
      <c r="P120"/>
      <c r="Q120"/>
      <c r="R120"/>
      <c r="S120"/>
      <c r="T120" s="42"/>
      <c r="U120" s="59"/>
      <c r="V120" s="42"/>
      <c r="W120" s="42"/>
      <c r="X120" s="42"/>
    </row>
    <row r="121" spans="1:24" ht="14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 s="52"/>
      <c r="O121" s="52"/>
      <c r="P121"/>
      <c r="Q121"/>
      <c r="R121"/>
      <c r="S121"/>
      <c r="T121" s="42"/>
      <c r="U121" s="59"/>
      <c r="V121" s="42"/>
      <c r="W121" s="42"/>
      <c r="X121" s="42"/>
    </row>
    <row r="122" spans="1:24" ht="14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 s="52"/>
      <c r="O122" s="52"/>
      <c r="P122"/>
      <c r="Q122"/>
      <c r="R122"/>
      <c r="S122"/>
      <c r="T122" s="42"/>
      <c r="U122" s="59"/>
      <c r="V122" s="42"/>
      <c r="W122" s="42"/>
      <c r="X122" s="42"/>
    </row>
    <row r="123" spans="1:24" ht="14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 s="52"/>
      <c r="O123" s="52"/>
      <c r="P123"/>
      <c r="Q123"/>
      <c r="R123"/>
      <c r="S123"/>
      <c r="T123" s="42"/>
      <c r="U123" s="59"/>
      <c r="V123" s="42"/>
      <c r="W123" s="42"/>
      <c r="X123" s="42"/>
    </row>
    <row r="124" spans="1:24" ht="14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 s="52"/>
      <c r="O124" s="52"/>
      <c r="P124"/>
      <c r="Q124"/>
      <c r="R124"/>
      <c r="S124"/>
      <c r="T124" s="42"/>
      <c r="U124" s="59"/>
      <c r="V124" s="42"/>
      <c r="W124" s="42"/>
      <c r="X124" s="42"/>
    </row>
    <row r="125" spans="1:24" ht="14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 s="52"/>
      <c r="O125" s="52"/>
      <c r="P125"/>
      <c r="Q125"/>
      <c r="R125"/>
      <c r="S125"/>
      <c r="T125" s="42"/>
      <c r="U125" s="59"/>
      <c r="V125" s="42"/>
      <c r="W125" s="42"/>
      <c r="X125" s="42"/>
    </row>
    <row r="126" spans="1:24" ht="14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 s="52"/>
      <c r="O126" s="52"/>
      <c r="P126"/>
      <c r="Q126"/>
      <c r="R126"/>
      <c r="S126"/>
      <c r="T126" s="42"/>
      <c r="U126" s="59"/>
      <c r="V126" s="42"/>
      <c r="W126" s="42"/>
      <c r="X126" s="42"/>
    </row>
    <row r="127" spans="1:24" ht="14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 s="52"/>
      <c r="O127" s="52"/>
      <c r="P127"/>
      <c r="Q127"/>
      <c r="R127"/>
      <c r="S127"/>
      <c r="T127" s="42"/>
      <c r="U127" s="59"/>
      <c r="V127" s="42"/>
      <c r="W127" s="42"/>
      <c r="X127" s="42"/>
    </row>
    <row r="128" spans="1:24" ht="14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 s="52"/>
      <c r="O128" s="52"/>
      <c r="P128"/>
      <c r="Q128"/>
      <c r="R128"/>
      <c r="S128"/>
      <c r="T128" s="42"/>
      <c r="U128" s="59"/>
      <c r="V128" s="42"/>
      <c r="W128" s="42"/>
      <c r="X128" s="42"/>
    </row>
    <row r="129" spans="1:24" ht="14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 s="52"/>
      <c r="O129" s="52"/>
      <c r="P129"/>
      <c r="Q129"/>
      <c r="R129"/>
      <c r="S129"/>
      <c r="T129" s="42"/>
      <c r="U129" s="59"/>
      <c r="V129" s="42"/>
      <c r="W129" s="42"/>
      <c r="X129" s="42"/>
    </row>
    <row r="130" spans="1:24" ht="14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 s="52"/>
      <c r="O130" s="52"/>
      <c r="P130"/>
      <c r="Q130"/>
      <c r="R130"/>
      <c r="S130"/>
      <c r="T130" s="42"/>
      <c r="U130" s="59"/>
      <c r="V130" s="42"/>
      <c r="W130" s="42"/>
      <c r="X130" s="42"/>
    </row>
    <row r="131" spans="1:24" ht="14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 s="52"/>
      <c r="O131" s="52"/>
      <c r="P131"/>
      <c r="Q131"/>
      <c r="R131"/>
      <c r="S131"/>
      <c r="T131" s="42"/>
      <c r="U131" s="59"/>
      <c r="V131" s="42"/>
      <c r="W131" s="42"/>
      <c r="X131" s="42"/>
    </row>
    <row r="132" spans="1:24" ht="14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 s="52"/>
      <c r="O132" s="52"/>
      <c r="P132"/>
      <c r="Q132"/>
      <c r="R132"/>
      <c r="S132"/>
      <c r="T132" s="42"/>
      <c r="U132" s="59"/>
      <c r="V132" s="42"/>
      <c r="W132" s="42"/>
      <c r="X132" s="42"/>
    </row>
    <row r="133" spans="1:24" ht="14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 s="52"/>
      <c r="O133" s="52"/>
      <c r="P133"/>
      <c r="Q133"/>
      <c r="R133"/>
      <c r="S133"/>
      <c r="T133" s="42"/>
      <c r="U133" s="59"/>
      <c r="V133" s="42"/>
      <c r="W133" s="42"/>
      <c r="X133" s="42"/>
    </row>
    <row r="134" spans="1:24" ht="14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 s="52"/>
      <c r="O134" s="52"/>
      <c r="P134"/>
      <c r="Q134"/>
      <c r="R134"/>
      <c r="S134"/>
      <c r="T134" s="42"/>
      <c r="U134" s="59"/>
      <c r="V134" s="42"/>
      <c r="W134" s="42"/>
      <c r="X134" s="42"/>
    </row>
    <row r="135" spans="1:24" ht="14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 s="52"/>
      <c r="O135" s="52"/>
      <c r="P135"/>
      <c r="Q135"/>
      <c r="R135"/>
      <c r="S135"/>
      <c r="T135" s="42"/>
      <c r="U135" s="59"/>
      <c r="V135" s="42"/>
      <c r="W135" s="42"/>
      <c r="X135" s="42"/>
    </row>
    <row r="136" spans="1:24" ht="14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 s="52"/>
      <c r="O136" s="52"/>
      <c r="P136"/>
      <c r="Q136"/>
      <c r="R136"/>
      <c r="S136"/>
      <c r="T136" s="42"/>
      <c r="U136" s="59"/>
      <c r="V136" s="42"/>
      <c r="W136" s="42"/>
      <c r="X136" s="42"/>
    </row>
    <row r="137" spans="1:24" ht="14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 s="52"/>
      <c r="O137" s="52"/>
      <c r="P137"/>
      <c r="Q137"/>
      <c r="R137"/>
      <c r="S137"/>
      <c r="T137" s="42"/>
      <c r="U137" s="59"/>
      <c r="V137" s="42"/>
      <c r="W137" s="42"/>
      <c r="X137" s="42"/>
    </row>
    <row r="138" spans="1:24" ht="14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 s="52"/>
      <c r="O138" s="52"/>
      <c r="P138"/>
      <c r="Q138"/>
      <c r="R138"/>
      <c r="S138"/>
      <c r="T138" s="42"/>
      <c r="U138" s="59"/>
      <c r="V138" s="42"/>
      <c r="W138" s="42"/>
      <c r="X138" s="42"/>
    </row>
    <row r="139" spans="1:24" ht="14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 s="52"/>
      <c r="O139" s="52"/>
      <c r="P139"/>
      <c r="Q139"/>
      <c r="R139"/>
      <c r="S139"/>
      <c r="T139" s="42"/>
      <c r="U139" s="59"/>
      <c r="V139" s="42"/>
      <c r="W139" s="42"/>
      <c r="X139" s="42"/>
    </row>
    <row r="140" spans="1:24" ht="14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 s="52"/>
      <c r="O140" s="52"/>
      <c r="P140"/>
      <c r="Q140"/>
      <c r="R140"/>
      <c r="S140"/>
      <c r="T140" s="42"/>
      <c r="U140" s="59"/>
      <c r="V140" s="42"/>
      <c r="W140" s="42"/>
      <c r="X140" s="42"/>
    </row>
    <row r="141" spans="1:24" ht="14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 s="52"/>
      <c r="O141" s="52"/>
      <c r="P141"/>
      <c r="Q141"/>
      <c r="R141"/>
      <c r="S141"/>
      <c r="T141" s="42"/>
      <c r="U141" s="59"/>
      <c r="V141" s="42"/>
      <c r="W141" s="42"/>
      <c r="X141" s="42"/>
    </row>
    <row r="142" spans="1:24" ht="14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 s="52"/>
      <c r="O142" s="52"/>
      <c r="P142"/>
      <c r="Q142"/>
      <c r="R142"/>
      <c r="S142"/>
      <c r="T142" s="42"/>
      <c r="U142" s="59"/>
      <c r="V142" s="42"/>
      <c r="W142" s="42"/>
      <c r="X142" s="42"/>
    </row>
    <row r="143" spans="1:24" ht="14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 s="52"/>
      <c r="O143" s="52"/>
      <c r="P143"/>
      <c r="Q143"/>
      <c r="R143"/>
      <c r="S143"/>
      <c r="T143" s="42"/>
      <c r="U143" s="59"/>
      <c r="V143" s="42"/>
      <c r="W143" s="42"/>
      <c r="X143" s="42"/>
    </row>
    <row r="144" spans="1:24" ht="14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 s="52"/>
      <c r="O144" s="52"/>
      <c r="P144"/>
      <c r="Q144"/>
      <c r="R144"/>
      <c r="S144"/>
      <c r="T144" s="42"/>
      <c r="U144" s="59"/>
      <c r="V144" s="42"/>
      <c r="W144" s="42"/>
      <c r="X144" s="42"/>
    </row>
    <row r="145" spans="1:24" ht="14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 s="52"/>
      <c r="O145" s="52"/>
      <c r="P145"/>
      <c r="Q145"/>
      <c r="R145"/>
      <c r="S145"/>
      <c r="T145" s="42"/>
      <c r="U145" s="59"/>
      <c r="V145" s="42"/>
      <c r="W145" s="42"/>
      <c r="X145" s="42"/>
    </row>
    <row r="146" spans="1:24" ht="14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 s="52"/>
      <c r="O146" s="52"/>
      <c r="P146"/>
      <c r="Q146"/>
      <c r="R146"/>
      <c r="S146"/>
      <c r="T146" s="42"/>
      <c r="U146" s="59"/>
      <c r="V146" s="42"/>
      <c r="W146" s="42"/>
      <c r="X146" s="42"/>
    </row>
    <row r="147" spans="1:24" ht="14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 s="52"/>
      <c r="O147" s="52"/>
      <c r="P147"/>
      <c r="Q147"/>
      <c r="R147"/>
      <c r="S147"/>
      <c r="T147" s="42"/>
      <c r="U147" s="59"/>
      <c r="V147" s="42"/>
      <c r="W147" s="42"/>
      <c r="X147" s="42"/>
    </row>
    <row r="148" spans="1:24" ht="14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 s="52"/>
      <c r="O148" s="52"/>
      <c r="P148"/>
      <c r="Q148"/>
      <c r="R148"/>
      <c r="S148"/>
      <c r="T148" s="42"/>
      <c r="U148" s="59"/>
      <c r="V148" s="42"/>
      <c r="W148" s="42"/>
      <c r="X148" s="42"/>
    </row>
    <row r="149" spans="1:24" ht="14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 s="52"/>
      <c r="O149" s="52"/>
      <c r="P149"/>
      <c r="Q149"/>
      <c r="R149"/>
      <c r="S149"/>
      <c r="T149" s="42"/>
      <c r="U149" s="59"/>
      <c r="V149" s="42"/>
      <c r="W149" s="42"/>
      <c r="X149" s="42"/>
    </row>
    <row r="150" spans="1:24" ht="14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 s="52"/>
      <c r="O150" s="52"/>
      <c r="P150"/>
      <c r="Q150"/>
      <c r="R150"/>
      <c r="S150"/>
      <c r="T150" s="42"/>
      <c r="U150" s="59"/>
      <c r="V150" s="42"/>
      <c r="W150" s="42"/>
      <c r="X150" s="42"/>
    </row>
    <row r="151" spans="1:24" ht="14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 s="52"/>
      <c r="O151" s="52"/>
      <c r="P151"/>
      <c r="Q151"/>
      <c r="R151"/>
      <c r="S151"/>
      <c r="T151" s="42"/>
      <c r="U151" s="59"/>
      <c r="V151" s="42"/>
      <c r="W151" s="42"/>
      <c r="X151" s="42"/>
    </row>
    <row r="152" spans="1:24" ht="14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 s="52"/>
      <c r="O152" s="52"/>
      <c r="P152"/>
      <c r="Q152"/>
      <c r="R152"/>
      <c r="S152"/>
      <c r="T152" s="42"/>
      <c r="U152" s="59"/>
      <c r="V152" s="42"/>
      <c r="W152" s="42"/>
      <c r="X152" s="42"/>
    </row>
    <row r="153" spans="1:24" ht="14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 s="52"/>
      <c r="O153" s="52"/>
      <c r="P153"/>
      <c r="Q153"/>
      <c r="R153"/>
      <c r="S153"/>
      <c r="T153" s="42"/>
      <c r="U153" s="59"/>
      <c r="V153" s="42"/>
      <c r="W153" s="42"/>
      <c r="X153" s="42"/>
    </row>
    <row r="154" spans="1:24" ht="14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 s="52"/>
      <c r="O154" s="52"/>
      <c r="P154"/>
      <c r="Q154"/>
      <c r="R154"/>
      <c r="S154"/>
      <c r="T154" s="42"/>
      <c r="U154" s="59"/>
      <c r="V154" s="42"/>
      <c r="W154" s="42"/>
      <c r="X154" s="42"/>
    </row>
    <row r="155" spans="1:24" ht="14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 s="52"/>
      <c r="O155" s="52"/>
      <c r="P155"/>
      <c r="Q155"/>
      <c r="R155"/>
      <c r="S155"/>
      <c r="T155" s="42"/>
      <c r="U155" s="59"/>
      <c r="V155" s="42"/>
      <c r="W155" s="42"/>
      <c r="X155" s="42"/>
    </row>
    <row r="156" spans="1:24" ht="14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 s="52"/>
      <c r="O156" s="52"/>
      <c r="P156"/>
      <c r="Q156"/>
      <c r="R156"/>
      <c r="S156"/>
      <c r="T156" s="42"/>
      <c r="U156" s="59"/>
      <c r="V156" s="42"/>
      <c r="W156" s="42"/>
      <c r="X156" s="42"/>
    </row>
    <row r="157" spans="1:24" ht="14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 s="52"/>
      <c r="O157" s="52"/>
      <c r="P157"/>
      <c r="Q157"/>
      <c r="R157"/>
      <c r="S157"/>
      <c r="T157" s="42"/>
      <c r="U157" s="59"/>
      <c r="V157" s="42"/>
      <c r="W157" s="42"/>
      <c r="X157" s="42"/>
    </row>
    <row r="158" spans="1:24" ht="14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 s="52"/>
      <c r="O158" s="52"/>
      <c r="P158"/>
      <c r="Q158"/>
      <c r="R158"/>
      <c r="S158"/>
      <c r="T158" s="42"/>
      <c r="U158" s="59"/>
      <c r="V158" s="42"/>
      <c r="W158" s="42"/>
      <c r="X158" s="42"/>
    </row>
    <row r="159" spans="1:24" ht="14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 s="52"/>
      <c r="O159" s="52"/>
      <c r="P159"/>
      <c r="Q159"/>
      <c r="R159"/>
      <c r="S159"/>
      <c r="T159" s="42"/>
      <c r="U159" s="59"/>
      <c r="V159" s="42"/>
      <c r="W159" s="42"/>
      <c r="X159" s="42"/>
    </row>
    <row r="160" spans="1:24" ht="14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 s="52"/>
      <c r="O160" s="52"/>
      <c r="P160"/>
      <c r="Q160"/>
      <c r="R160"/>
      <c r="S160"/>
      <c r="T160" s="42"/>
      <c r="U160" s="59"/>
      <c r="V160" s="42"/>
      <c r="W160" s="42"/>
      <c r="X160" s="42"/>
    </row>
    <row r="161" spans="1:24" ht="14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 s="52"/>
      <c r="O161" s="52"/>
      <c r="P161"/>
      <c r="Q161"/>
      <c r="R161"/>
      <c r="S161"/>
      <c r="T161" s="42"/>
      <c r="U161" s="59"/>
      <c r="V161" s="42"/>
      <c r="W161" s="42"/>
      <c r="X161" s="42"/>
    </row>
    <row r="162" spans="1:24" ht="14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 s="52"/>
      <c r="O162" s="52"/>
      <c r="P162"/>
      <c r="Q162"/>
      <c r="R162"/>
      <c r="S162"/>
      <c r="T162" s="42"/>
      <c r="U162" s="59"/>
      <c r="V162" s="42"/>
      <c r="W162" s="42"/>
      <c r="X162" s="42"/>
    </row>
    <row r="163" spans="1:24" ht="14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 s="52"/>
      <c r="O163" s="52"/>
      <c r="P163"/>
      <c r="Q163"/>
      <c r="R163"/>
      <c r="S163"/>
      <c r="T163" s="42"/>
      <c r="U163" s="59"/>
      <c r="V163" s="42"/>
      <c r="W163" s="42"/>
      <c r="X163" s="42"/>
    </row>
    <row r="164" spans="1:24" ht="14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 s="52"/>
      <c r="O164" s="52"/>
      <c r="P164"/>
      <c r="Q164"/>
      <c r="R164"/>
      <c r="S164"/>
      <c r="T164" s="42"/>
      <c r="U164" s="59"/>
      <c r="V164" s="42"/>
      <c r="W164" s="42"/>
      <c r="X164" s="42"/>
    </row>
    <row r="165" spans="1:24" ht="14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 s="52"/>
      <c r="O165" s="52"/>
      <c r="P165"/>
      <c r="Q165"/>
      <c r="R165"/>
      <c r="S165"/>
      <c r="T165" s="42"/>
      <c r="U165" s="59"/>
      <c r="V165" s="42"/>
      <c r="W165" s="42"/>
      <c r="X165" s="42"/>
    </row>
    <row r="166" spans="1:24" ht="14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 s="52"/>
      <c r="O166" s="52"/>
      <c r="P166"/>
      <c r="Q166"/>
      <c r="R166"/>
      <c r="S166"/>
      <c r="T166" s="42"/>
      <c r="U166" s="59"/>
      <c r="V166" s="42"/>
      <c r="W166" s="42"/>
      <c r="X166" s="42"/>
    </row>
    <row r="167" spans="1:24" ht="14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 s="52"/>
      <c r="O167" s="52"/>
      <c r="P167"/>
      <c r="Q167"/>
      <c r="R167"/>
      <c r="S167"/>
      <c r="T167" s="42"/>
      <c r="U167" s="59"/>
      <c r="V167" s="42"/>
      <c r="W167" s="42"/>
      <c r="X167" s="42"/>
    </row>
    <row r="168" spans="1:24" ht="14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 s="52"/>
      <c r="O168" s="52"/>
      <c r="P168"/>
      <c r="Q168"/>
      <c r="R168"/>
      <c r="S168"/>
      <c r="T168" s="42"/>
      <c r="U168" s="59"/>
      <c r="V168" s="42"/>
      <c r="W168" s="42"/>
      <c r="X168" s="42"/>
    </row>
    <row r="169" spans="1:24" ht="14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 s="52"/>
      <c r="O169" s="52"/>
      <c r="P169"/>
      <c r="Q169"/>
      <c r="R169"/>
      <c r="S169"/>
      <c r="T169" s="42"/>
      <c r="U169" s="59"/>
      <c r="V169" s="42"/>
      <c r="W169" s="42"/>
      <c r="X169" s="42"/>
    </row>
    <row r="170" spans="1:24" ht="14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 s="52"/>
      <c r="O170" s="52"/>
      <c r="P170"/>
      <c r="Q170"/>
      <c r="R170"/>
      <c r="S170"/>
      <c r="T170" s="42"/>
      <c r="U170" s="59"/>
      <c r="V170" s="42"/>
      <c r="W170" s="42"/>
      <c r="X170" s="42"/>
    </row>
    <row r="171" spans="1:24" ht="14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 s="52"/>
      <c r="O171" s="52"/>
      <c r="P171"/>
      <c r="Q171"/>
      <c r="R171"/>
      <c r="S171"/>
      <c r="T171" s="42"/>
      <c r="U171" s="59"/>
      <c r="V171" s="42"/>
      <c r="W171" s="42"/>
      <c r="X171" s="42"/>
    </row>
    <row r="172" spans="1:24" ht="14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 s="52"/>
      <c r="O172" s="52"/>
      <c r="P172"/>
      <c r="Q172"/>
      <c r="R172"/>
      <c r="S172"/>
      <c r="T172" s="42"/>
      <c r="U172" s="59"/>
      <c r="V172" s="42"/>
      <c r="W172" s="42"/>
      <c r="X172" s="42"/>
    </row>
    <row r="173" spans="1:24" ht="14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 s="52"/>
      <c r="O173" s="52"/>
      <c r="P173"/>
      <c r="Q173"/>
      <c r="R173"/>
      <c r="S173"/>
      <c r="T173" s="42"/>
      <c r="U173" s="59"/>
      <c r="V173" s="42"/>
      <c r="W173" s="42"/>
      <c r="X173" s="42"/>
    </row>
    <row r="174" spans="1:24" ht="14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 s="52"/>
      <c r="O174" s="52"/>
      <c r="P174"/>
      <c r="Q174"/>
      <c r="R174"/>
      <c r="S174"/>
      <c r="T174" s="42"/>
      <c r="U174" s="59"/>
      <c r="V174" s="42"/>
      <c r="W174" s="42"/>
      <c r="X174" s="42"/>
    </row>
    <row r="175" spans="1:24" ht="14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 s="52"/>
      <c r="O175" s="52"/>
      <c r="P175"/>
      <c r="Q175"/>
      <c r="R175"/>
      <c r="S175"/>
      <c r="T175" s="42"/>
      <c r="U175" s="59"/>
      <c r="V175" s="42"/>
      <c r="W175" s="42"/>
      <c r="X175" s="42"/>
    </row>
    <row r="176" spans="1:24" ht="14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 s="52"/>
      <c r="O176" s="52"/>
      <c r="P176"/>
      <c r="Q176"/>
      <c r="R176"/>
      <c r="S176"/>
      <c r="T176" s="42"/>
      <c r="U176" s="59"/>
      <c r="V176" s="42"/>
      <c r="W176" s="42"/>
      <c r="X176" s="42"/>
    </row>
    <row r="177" spans="1:24" ht="14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 s="52"/>
      <c r="O177" s="52"/>
      <c r="P177"/>
      <c r="Q177"/>
      <c r="R177"/>
      <c r="S177"/>
      <c r="T177" s="42"/>
      <c r="U177" s="59"/>
      <c r="V177" s="42"/>
      <c r="W177" s="42"/>
      <c r="X177" s="42"/>
    </row>
    <row r="178" spans="1:24" ht="14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 s="52"/>
      <c r="O178" s="52"/>
      <c r="P178"/>
      <c r="Q178"/>
      <c r="R178"/>
      <c r="S178"/>
      <c r="T178" s="42"/>
      <c r="U178" s="59"/>
      <c r="V178" s="42"/>
      <c r="W178" s="42"/>
      <c r="X178" s="42"/>
    </row>
    <row r="179" spans="1:24" ht="14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 s="52"/>
      <c r="O179" s="52"/>
      <c r="P179"/>
      <c r="Q179"/>
      <c r="R179"/>
      <c r="S179"/>
      <c r="T179" s="42"/>
      <c r="U179" s="59"/>
      <c r="V179" s="42"/>
      <c r="W179" s="42"/>
      <c r="X179" s="42"/>
    </row>
    <row r="180" spans="1:24" ht="14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 s="52"/>
      <c r="O180" s="52"/>
      <c r="P180"/>
      <c r="Q180"/>
      <c r="R180"/>
      <c r="S180"/>
      <c r="T180" s="42"/>
      <c r="U180" s="59"/>
      <c r="V180" s="42"/>
      <c r="W180" s="42"/>
      <c r="X180" s="42"/>
    </row>
    <row r="181" spans="1:24" ht="14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 s="52"/>
      <c r="O181" s="52"/>
      <c r="P181"/>
      <c r="Q181"/>
      <c r="R181"/>
      <c r="S181"/>
      <c r="T181" s="42"/>
      <c r="U181" s="59"/>
      <c r="V181" s="42"/>
      <c r="W181" s="42"/>
      <c r="X181" s="42"/>
    </row>
    <row r="182" spans="1:24" ht="14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 s="52"/>
      <c r="O182" s="52"/>
      <c r="P182"/>
      <c r="Q182"/>
      <c r="R182"/>
      <c r="S182"/>
      <c r="T182" s="42"/>
      <c r="U182" s="59"/>
      <c r="V182" s="42"/>
      <c r="W182" s="42"/>
      <c r="X182" s="42"/>
    </row>
    <row r="183" spans="1:24" ht="14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 s="52"/>
      <c r="O183" s="52"/>
      <c r="P183"/>
      <c r="Q183"/>
      <c r="R183"/>
      <c r="S183"/>
      <c r="T183" s="42"/>
      <c r="U183" s="59"/>
      <c r="V183" s="42"/>
      <c r="W183" s="42"/>
      <c r="X183" s="42"/>
    </row>
    <row r="184" spans="1:24" ht="14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 s="52"/>
      <c r="O184" s="52"/>
      <c r="P184"/>
      <c r="Q184"/>
      <c r="R184"/>
      <c r="S184"/>
      <c r="T184" s="42"/>
      <c r="U184" s="59"/>
      <c r="V184" s="42"/>
      <c r="W184" s="42"/>
      <c r="X184" s="42"/>
    </row>
    <row r="185" spans="1:24" ht="14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 s="52"/>
      <c r="O185" s="52"/>
      <c r="P185"/>
      <c r="Q185"/>
      <c r="R185"/>
      <c r="S185"/>
      <c r="T185" s="42"/>
      <c r="U185" s="59"/>
      <c r="V185" s="42"/>
      <c r="W185" s="42"/>
      <c r="X185" s="42"/>
    </row>
    <row r="186" spans="1:24" ht="14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 s="52"/>
      <c r="O186" s="52"/>
      <c r="P186"/>
      <c r="Q186"/>
      <c r="R186"/>
      <c r="S186"/>
      <c r="T186" s="42"/>
      <c r="U186" s="59"/>
      <c r="V186" s="42"/>
      <c r="W186" s="42"/>
      <c r="X186" s="42"/>
    </row>
    <row r="187" spans="1:24" ht="14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 s="52"/>
      <c r="O187" s="52"/>
      <c r="P187"/>
      <c r="Q187"/>
      <c r="R187"/>
      <c r="S187"/>
      <c r="T187" s="42"/>
      <c r="U187" s="59"/>
      <c r="V187" s="42"/>
      <c r="W187" s="42"/>
      <c r="X187" s="42"/>
    </row>
    <row r="188" spans="1:24" ht="14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 s="52"/>
      <c r="O188" s="52"/>
      <c r="P188"/>
      <c r="Q188"/>
      <c r="R188"/>
      <c r="S188"/>
      <c r="T188" s="42"/>
      <c r="U188" s="59"/>
      <c r="V188" s="42"/>
      <c r="W188" s="42"/>
      <c r="X188" s="42"/>
    </row>
    <row r="189" spans="1:24" ht="14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 s="52"/>
      <c r="O189" s="52"/>
      <c r="P189"/>
      <c r="Q189"/>
      <c r="R189"/>
      <c r="S189"/>
      <c r="T189" s="42"/>
      <c r="U189" s="59"/>
      <c r="V189" s="42"/>
      <c r="W189" s="42"/>
      <c r="X189" s="42"/>
    </row>
    <row r="190" spans="1:24" ht="14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 s="52"/>
      <c r="O190" s="52"/>
      <c r="P190"/>
      <c r="Q190"/>
      <c r="R190"/>
      <c r="S190"/>
      <c r="T190" s="42"/>
      <c r="U190" s="59"/>
      <c r="V190" s="42"/>
      <c r="W190" s="42"/>
      <c r="X190" s="42"/>
    </row>
    <row r="191" spans="1:24" ht="14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 s="52"/>
      <c r="O191" s="52"/>
      <c r="P191"/>
      <c r="Q191"/>
      <c r="R191"/>
      <c r="S191"/>
      <c r="T191" s="42"/>
      <c r="U191" s="59"/>
      <c r="V191" s="42"/>
      <c r="W191" s="42"/>
      <c r="X191" s="42"/>
    </row>
    <row r="192" spans="1:24" ht="14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 s="52"/>
      <c r="O192" s="52"/>
      <c r="P192"/>
      <c r="Q192"/>
      <c r="R192"/>
      <c r="S192"/>
      <c r="T192" s="42"/>
      <c r="U192" s="59"/>
      <c r="V192" s="42"/>
      <c r="W192" s="42"/>
      <c r="X192" s="42"/>
    </row>
    <row r="193" spans="1:24" ht="14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 s="52"/>
      <c r="O193" s="52"/>
      <c r="P193"/>
      <c r="Q193"/>
      <c r="R193"/>
      <c r="S193"/>
      <c r="T193" s="42"/>
      <c r="U193" s="59"/>
      <c r="V193" s="42"/>
      <c r="W193" s="42"/>
      <c r="X193" s="42"/>
    </row>
    <row r="194" spans="1:24" ht="14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 s="52"/>
      <c r="O194" s="52"/>
      <c r="P194"/>
      <c r="Q194"/>
      <c r="R194"/>
      <c r="S194"/>
      <c r="T194" s="42"/>
      <c r="U194" s="59"/>
      <c r="V194" s="42"/>
      <c r="W194" s="42"/>
      <c r="X194" s="42"/>
    </row>
    <row r="195" spans="1:24" ht="14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 s="52"/>
      <c r="O195" s="52"/>
      <c r="P195"/>
      <c r="Q195"/>
      <c r="R195"/>
      <c r="S195"/>
      <c r="T195" s="42"/>
      <c r="U195" s="59"/>
      <c r="V195" s="42"/>
      <c r="W195" s="42"/>
      <c r="X195" s="42"/>
    </row>
    <row r="196" spans="1:24" ht="14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 s="52"/>
      <c r="O196" s="52"/>
      <c r="P196"/>
      <c r="Q196"/>
      <c r="R196"/>
      <c r="S196"/>
      <c r="T196" s="42"/>
      <c r="U196" s="59"/>
      <c r="V196" s="42"/>
      <c r="W196" s="42"/>
      <c r="X196" s="42"/>
    </row>
    <row r="197" spans="1:24" ht="14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 s="52"/>
      <c r="O197" s="52"/>
      <c r="P197"/>
      <c r="Q197"/>
      <c r="R197"/>
      <c r="S197"/>
      <c r="T197" s="42"/>
      <c r="U197" s="59"/>
      <c r="V197" s="42"/>
      <c r="W197" s="42"/>
      <c r="X197" s="42"/>
    </row>
    <row r="198" spans="1:24" ht="14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 s="52"/>
      <c r="O198" s="52"/>
      <c r="P198"/>
      <c r="Q198"/>
      <c r="R198"/>
      <c r="S198"/>
      <c r="T198" s="42"/>
      <c r="U198" s="59"/>
      <c r="V198" s="42"/>
      <c r="W198" s="42"/>
      <c r="X198" s="42"/>
    </row>
    <row r="199" spans="1:24" ht="14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 s="52"/>
      <c r="O199" s="52"/>
      <c r="P199"/>
      <c r="Q199"/>
      <c r="R199"/>
      <c r="S199"/>
      <c r="T199" s="42"/>
      <c r="U199" s="59"/>
      <c r="V199" s="42"/>
      <c r="W199" s="42"/>
      <c r="X199" s="42"/>
    </row>
    <row r="200" spans="1:24" ht="14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 s="52"/>
      <c r="O200" s="52"/>
      <c r="P200"/>
      <c r="Q200"/>
      <c r="R200"/>
      <c r="S200"/>
      <c r="T200" s="42"/>
      <c r="U200" s="59"/>
      <c r="V200" s="42"/>
      <c r="W200" s="42"/>
      <c r="X200" s="42"/>
    </row>
    <row r="201" spans="1:24" ht="14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 s="52"/>
      <c r="O201" s="52"/>
      <c r="P201"/>
      <c r="Q201"/>
      <c r="R201"/>
      <c r="S201"/>
      <c r="T201" s="42"/>
      <c r="U201" s="59"/>
      <c r="V201" s="42"/>
      <c r="W201" s="42"/>
      <c r="X201" s="42"/>
    </row>
    <row r="202" spans="1:24" ht="14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 s="52"/>
      <c r="O202" s="52"/>
      <c r="P202"/>
      <c r="Q202"/>
      <c r="R202"/>
      <c r="S202"/>
      <c r="T202" s="42"/>
      <c r="U202" s="59"/>
      <c r="V202" s="42"/>
      <c r="W202" s="42"/>
      <c r="X202" s="42"/>
    </row>
    <row r="203" spans="1:24" ht="14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 s="52"/>
      <c r="O203" s="52"/>
      <c r="P203"/>
      <c r="Q203"/>
      <c r="R203"/>
      <c r="S203"/>
      <c r="T203" s="42"/>
      <c r="U203" s="59"/>
      <c r="V203" s="42"/>
      <c r="W203" s="42"/>
      <c r="X203" s="42"/>
    </row>
    <row r="204" spans="1:24" ht="14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 s="52"/>
      <c r="O204" s="52"/>
      <c r="P204"/>
      <c r="Q204"/>
      <c r="R204"/>
      <c r="S204"/>
      <c r="T204" s="42"/>
      <c r="U204" s="59"/>
      <c r="V204" s="42"/>
      <c r="W204" s="42"/>
      <c r="X204" s="42"/>
    </row>
    <row r="205" spans="1:24" ht="14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 s="52"/>
      <c r="O205" s="52"/>
      <c r="P205"/>
      <c r="Q205"/>
      <c r="R205"/>
      <c r="S205"/>
      <c r="T205" s="42"/>
      <c r="U205" s="59"/>
      <c r="V205" s="42"/>
      <c r="W205" s="42"/>
      <c r="X205" s="42"/>
    </row>
    <row r="206" spans="1:24" ht="14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 s="52"/>
      <c r="O206" s="52"/>
      <c r="P206"/>
      <c r="Q206"/>
      <c r="R206"/>
      <c r="S206"/>
      <c r="T206" s="42"/>
      <c r="U206" s="59"/>
      <c r="V206" s="42"/>
      <c r="W206" s="42"/>
      <c r="X206" s="42"/>
    </row>
    <row r="207" spans="1:24" ht="14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 s="52"/>
      <c r="O207" s="52"/>
      <c r="P207"/>
      <c r="Q207"/>
      <c r="R207"/>
      <c r="S207"/>
      <c r="T207" s="42"/>
      <c r="U207" s="59"/>
      <c r="V207" s="42"/>
      <c r="W207" s="42"/>
      <c r="X207" s="42"/>
    </row>
    <row r="208" spans="1:24" ht="14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 s="52"/>
      <c r="O208" s="52"/>
      <c r="P208"/>
      <c r="Q208"/>
      <c r="R208"/>
      <c r="S208"/>
      <c r="T208" s="42"/>
      <c r="U208" s="59"/>
      <c r="V208" s="42"/>
      <c r="W208" s="42"/>
      <c r="X208" s="42"/>
    </row>
    <row r="209" spans="1:24" ht="14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 s="52"/>
      <c r="O209" s="52"/>
      <c r="P209"/>
      <c r="Q209"/>
      <c r="R209"/>
      <c r="S209"/>
      <c r="T209" s="42"/>
      <c r="U209" s="59"/>
      <c r="V209" s="42"/>
      <c r="W209" s="42"/>
      <c r="X209" s="42"/>
    </row>
    <row r="210" spans="1:24" ht="14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 s="52"/>
      <c r="O210" s="52"/>
      <c r="P210"/>
      <c r="Q210"/>
      <c r="R210"/>
      <c r="S210"/>
      <c r="T210" s="42"/>
      <c r="U210" s="59"/>
      <c r="V210" s="42"/>
      <c r="W210" s="42"/>
      <c r="X210" s="42"/>
    </row>
    <row r="211" spans="1:24" ht="14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 s="52"/>
      <c r="O211" s="52"/>
      <c r="P211"/>
      <c r="Q211"/>
      <c r="R211"/>
      <c r="S211"/>
      <c r="T211" s="42"/>
      <c r="U211" s="59"/>
      <c r="V211" s="42"/>
      <c r="W211" s="42"/>
      <c r="X211" s="42"/>
    </row>
    <row r="212" spans="1:24" ht="14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 s="52"/>
      <c r="O212" s="52"/>
      <c r="P212"/>
      <c r="Q212"/>
      <c r="R212"/>
      <c r="S212"/>
      <c r="T212" s="42"/>
      <c r="U212" s="59"/>
      <c r="V212" s="42"/>
      <c r="W212" s="42"/>
      <c r="X212" s="42"/>
    </row>
    <row r="213" spans="1:24" ht="14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 s="52"/>
      <c r="O213" s="52"/>
      <c r="P213"/>
      <c r="Q213"/>
      <c r="R213"/>
      <c r="S213"/>
      <c r="T213" s="42"/>
      <c r="U213" s="59"/>
      <c r="V213" s="42"/>
      <c r="W213" s="42"/>
      <c r="X213" s="42"/>
    </row>
    <row r="214" spans="1:24" ht="14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 s="52"/>
      <c r="O214" s="52"/>
      <c r="P214"/>
      <c r="Q214"/>
      <c r="R214"/>
      <c r="S214"/>
      <c r="T214" s="42"/>
      <c r="U214" s="59"/>
      <c r="V214" s="42"/>
      <c r="W214" s="42"/>
      <c r="X214" s="42"/>
    </row>
    <row r="215" spans="1:24" ht="14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 s="52"/>
      <c r="O215" s="52"/>
      <c r="P215"/>
      <c r="Q215"/>
      <c r="R215"/>
      <c r="S215"/>
      <c r="T215" s="42"/>
      <c r="U215" s="59"/>
      <c r="V215" s="42"/>
      <c r="W215" s="42"/>
      <c r="X215" s="42"/>
    </row>
    <row r="216" spans="1:24" ht="14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 s="52"/>
      <c r="O216" s="52"/>
      <c r="P216"/>
      <c r="Q216"/>
      <c r="R216"/>
      <c r="S216"/>
      <c r="T216" s="42"/>
      <c r="U216" s="59"/>
      <c r="V216" s="42"/>
      <c r="W216" s="42"/>
      <c r="X216" s="42"/>
    </row>
    <row r="217" spans="1:24" ht="14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 s="52"/>
      <c r="O217" s="52"/>
      <c r="P217"/>
      <c r="Q217"/>
      <c r="R217"/>
      <c r="S217"/>
      <c r="T217" s="42"/>
      <c r="U217" s="59"/>
      <c r="V217" s="42"/>
      <c r="W217" s="42"/>
      <c r="X217" s="42"/>
    </row>
    <row r="218" spans="1:24" ht="14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 s="52"/>
      <c r="O218" s="52"/>
      <c r="P218"/>
      <c r="Q218"/>
      <c r="R218"/>
      <c r="S218"/>
      <c r="T218" s="42"/>
      <c r="U218" s="59"/>
      <c r="V218" s="42"/>
      <c r="W218" s="42"/>
      <c r="X218" s="42"/>
    </row>
    <row r="219" spans="1:24" ht="14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 s="52"/>
      <c r="O219" s="52"/>
      <c r="P219"/>
      <c r="Q219"/>
      <c r="R219"/>
      <c r="S219"/>
      <c r="T219" s="42"/>
      <c r="U219" s="59"/>
      <c r="V219" s="42"/>
      <c r="W219" s="42"/>
      <c r="X219" s="42"/>
    </row>
    <row r="220" spans="1:24" ht="14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 s="52"/>
      <c r="O220" s="52"/>
      <c r="P220"/>
      <c r="Q220"/>
      <c r="R220"/>
      <c r="S220"/>
      <c r="T220" s="42"/>
      <c r="U220" s="59"/>
      <c r="V220" s="42"/>
      <c r="W220" s="42"/>
      <c r="X220" s="42"/>
    </row>
    <row r="221" spans="1:24" ht="14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 s="52"/>
      <c r="O221" s="52"/>
      <c r="P221"/>
      <c r="Q221"/>
      <c r="R221"/>
      <c r="S221"/>
      <c r="T221" s="42"/>
      <c r="U221" s="59"/>
      <c r="V221" s="42"/>
      <c r="W221" s="42"/>
      <c r="X221" s="42"/>
    </row>
    <row r="222" spans="1:24" ht="14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 s="52"/>
      <c r="O222" s="52"/>
      <c r="P222"/>
      <c r="Q222"/>
      <c r="R222"/>
      <c r="S222"/>
      <c r="T222" s="42"/>
      <c r="U222" s="59"/>
      <c r="V222" s="42"/>
      <c r="W222" s="42"/>
      <c r="X222" s="42"/>
    </row>
    <row r="223" spans="1:24" ht="14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 s="52"/>
      <c r="O223" s="52"/>
      <c r="P223"/>
      <c r="Q223"/>
      <c r="R223"/>
      <c r="S223"/>
      <c r="T223" s="42"/>
      <c r="U223" s="59"/>
      <c r="V223" s="42"/>
      <c r="W223" s="42"/>
      <c r="X223" s="42"/>
    </row>
    <row r="224" spans="1:24" ht="14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 s="52"/>
      <c r="O224" s="52"/>
      <c r="P224"/>
      <c r="Q224"/>
      <c r="R224"/>
      <c r="S224"/>
      <c r="T224" s="42"/>
      <c r="U224" s="59"/>
      <c r="V224" s="42"/>
      <c r="W224" s="42"/>
      <c r="X224" s="42"/>
    </row>
    <row r="225" spans="1:24" ht="14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 s="52"/>
      <c r="O225" s="52"/>
      <c r="P225"/>
      <c r="Q225"/>
      <c r="R225"/>
      <c r="S225"/>
      <c r="T225" s="42"/>
      <c r="U225" s="59"/>
      <c r="V225" s="42"/>
      <c r="W225" s="42"/>
      <c r="X225" s="42"/>
    </row>
    <row r="226" spans="1:24" ht="14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 s="52"/>
      <c r="O226" s="52"/>
      <c r="P226"/>
      <c r="Q226"/>
      <c r="R226"/>
      <c r="S226"/>
      <c r="T226" s="42"/>
      <c r="U226" s="59"/>
      <c r="V226" s="42"/>
      <c r="W226" s="42"/>
      <c r="X226" s="42"/>
    </row>
    <row r="227" spans="1:24" ht="14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 s="52"/>
      <c r="O227" s="52"/>
      <c r="P227"/>
      <c r="Q227"/>
      <c r="R227"/>
      <c r="S227"/>
      <c r="T227" s="42"/>
      <c r="U227" s="59"/>
      <c r="V227" s="42"/>
      <c r="W227" s="42"/>
      <c r="X227" s="42"/>
    </row>
    <row r="228" spans="1:24" ht="14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 s="52"/>
      <c r="O228" s="52"/>
      <c r="P228"/>
      <c r="Q228"/>
      <c r="R228"/>
      <c r="S228"/>
      <c r="T228" s="42"/>
      <c r="U228" s="59"/>
      <c r="V228" s="42"/>
      <c r="W228" s="42"/>
      <c r="X228" s="42"/>
    </row>
    <row r="229" spans="1:24" ht="14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 s="52"/>
      <c r="O229" s="52"/>
      <c r="P229"/>
      <c r="Q229"/>
      <c r="R229"/>
      <c r="S229"/>
      <c r="T229" s="42"/>
      <c r="U229" s="59"/>
      <c r="V229" s="42"/>
      <c r="W229" s="42"/>
      <c r="X229" s="42"/>
    </row>
    <row r="230" spans="1:24" ht="14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 s="52"/>
      <c r="O230" s="52"/>
      <c r="P230"/>
      <c r="Q230"/>
      <c r="R230"/>
      <c r="S230"/>
      <c r="T230" s="42"/>
      <c r="U230" s="59"/>
      <c r="V230" s="42"/>
      <c r="W230" s="42"/>
      <c r="X230" s="42"/>
    </row>
    <row r="231" spans="1:24" ht="14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 s="52"/>
      <c r="O231" s="52"/>
      <c r="P231"/>
      <c r="Q231"/>
      <c r="R231"/>
      <c r="S231"/>
      <c r="T231" s="42"/>
      <c r="U231" s="59"/>
      <c r="V231" s="42"/>
      <c r="W231" s="42"/>
      <c r="X231" s="42"/>
    </row>
    <row r="232" spans="1:24" ht="14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 s="52"/>
      <c r="O232" s="52"/>
      <c r="P232"/>
      <c r="Q232"/>
      <c r="R232"/>
      <c r="S232"/>
      <c r="T232" s="42"/>
      <c r="U232" s="59"/>
      <c r="V232" s="42"/>
      <c r="W232" s="42"/>
      <c r="X232" s="42"/>
    </row>
    <row r="233" spans="1:24" ht="14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 s="52"/>
      <c r="O233" s="52"/>
      <c r="P233"/>
      <c r="Q233"/>
      <c r="R233"/>
      <c r="S233"/>
      <c r="T233" s="42"/>
      <c r="U233" s="59"/>
      <c r="V233" s="42"/>
      <c r="W233" s="42"/>
      <c r="X233" s="42"/>
    </row>
    <row r="234" spans="1:24" ht="14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 s="52"/>
      <c r="O234" s="52"/>
      <c r="P234"/>
      <c r="Q234"/>
      <c r="R234"/>
      <c r="S234"/>
      <c r="T234" s="42"/>
      <c r="U234" s="59"/>
      <c r="V234" s="42"/>
      <c r="W234" s="42"/>
      <c r="X234" s="42"/>
    </row>
    <row r="235" spans="1:24" ht="14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 s="52"/>
      <c r="O235" s="52"/>
      <c r="P235"/>
      <c r="Q235"/>
      <c r="R235"/>
      <c r="S235"/>
      <c r="T235" s="42"/>
      <c r="U235" s="59"/>
      <c r="V235" s="42"/>
      <c r="W235" s="42"/>
      <c r="X235" s="42"/>
    </row>
    <row r="236" spans="1:24" ht="14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 s="52"/>
      <c r="O236" s="52"/>
      <c r="P236"/>
      <c r="Q236"/>
      <c r="R236"/>
      <c r="S236"/>
      <c r="T236" s="42"/>
      <c r="U236" s="59"/>
      <c r="V236" s="42"/>
      <c r="W236" s="42"/>
      <c r="X236" s="42"/>
    </row>
    <row r="237" spans="1:24" ht="14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 s="52"/>
      <c r="O237" s="52"/>
      <c r="P237"/>
      <c r="Q237"/>
      <c r="R237"/>
      <c r="S237"/>
      <c r="T237" s="42"/>
      <c r="U237" s="59"/>
      <c r="V237" s="42"/>
      <c r="W237" s="42"/>
      <c r="X237" s="42"/>
    </row>
    <row r="238" spans="1:24" ht="14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 s="52"/>
      <c r="O238" s="52"/>
      <c r="P238"/>
      <c r="Q238"/>
      <c r="R238"/>
      <c r="S238"/>
      <c r="T238" s="42"/>
      <c r="U238" s="59"/>
      <c r="V238" s="42"/>
      <c r="W238" s="42"/>
      <c r="X238" s="42"/>
    </row>
    <row r="239" spans="1:24" ht="14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 s="52"/>
      <c r="O239" s="52"/>
      <c r="P239"/>
      <c r="Q239"/>
      <c r="R239"/>
      <c r="S239"/>
      <c r="T239" s="42"/>
      <c r="U239" s="59"/>
      <c r="V239" s="42"/>
      <c r="W239" s="42"/>
      <c r="X239" s="42"/>
    </row>
    <row r="240" spans="1:24" ht="14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 s="52"/>
      <c r="O240" s="52"/>
      <c r="P240"/>
      <c r="Q240"/>
      <c r="R240"/>
      <c r="S240"/>
      <c r="T240" s="42"/>
      <c r="U240" s="59"/>
      <c r="V240" s="42"/>
      <c r="W240" s="42"/>
      <c r="X240" s="42"/>
    </row>
    <row r="241" spans="1:24" ht="14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 s="52"/>
      <c r="O241" s="52"/>
      <c r="P241"/>
      <c r="Q241"/>
      <c r="R241"/>
      <c r="S241"/>
      <c r="T241" s="42"/>
      <c r="U241" s="59"/>
      <c r="V241" s="42"/>
      <c r="W241" s="42"/>
      <c r="X241" s="42"/>
    </row>
    <row r="242" spans="1:24" ht="14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 s="52"/>
      <c r="O242" s="52"/>
      <c r="P242"/>
      <c r="Q242"/>
      <c r="R242"/>
      <c r="S242"/>
      <c r="T242" s="42"/>
      <c r="U242" s="59"/>
      <c r="V242" s="42"/>
      <c r="W242" s="42"/>
      <c r="X242" s="42"/>
    </row>
    <row r="243" spans="1:24" ht="14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 s="52"/>
      <c r="O243" s="52"/>
      <c r="P243"/>
      <c r="Q243"/>
      <c r="R243"/>
      <c r="S243"/>
      <c r="T243" s="42"/>
      <c r="U243" s="59"/>
      <c r="V243" s="42"/>
      <c r="W243" s="42"/>
      <c r="X243" s="42"/>
    </row>
    <row r="244" spans="1:24" ht="14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 s="52"/>
      <c r="O244" s="52"/>
      <c r="P244"/>
      <c r="Q244"/>
      <c r="R244"/>
      <c r="S244"/>
      <c r="T244" s="42"/>
      <c r="U244" s="59"/>
      <c r="V244" s="42"/>
      <c r="W244" s="42"/>
      <c r="X244" s="42"/>
    </row>
    <row r="245" spans="1:24" ht="14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 s="52"/>
      <c r="O245" s="52"/>
      <c r="P245"/>
      <c r="Q245"/>
      <c r="R245"/>
      <c r="S245"/>
      <c r="T245" s="42"/>
      <c r="U245" s="59"/>
      <c r="V245" s="42"/>
      <c r="W245" s="42"/>
      <c r="X245" s="42"/>
    </row>
    <row r="246" spans="1:24" ht="14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 s="52"/>
      <c r="O246" s="52"/>
      <c r="P246"/>
      <c r="Q246"/>
      <c r="R246"/>
      <c r="S246"/>
      <c r="T246" s="42"/>
      <c r="U246" s="59"/>
      <c r="V246" s="42"/>
      <c r="W246" s="42"/>
      <c r="X246" s="42"/>
    </row>
    <row r="247" spans="1:24" ht="14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 s="52"/>
      <c r="O247" s="52"/>
      <c r="P247"/>
      <c r="Q247"/>
      <c r="R247"/>
      <c r="S247"/>
      <c r="T247" s="42"/>
      <c r="U247" s="59"/>
      <c r="V247" s="42"/>
      <c r="W247" s="42"/>
      <c r="X247" s="42"/>
    </row>
    <row r="248" spans="1:24" ht="14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 s="52"/>
      <c r="O248" s="52"/>
      <c r="P248"/>
      <c r="Q248"/>
      <c r="R248"/>
      <c r="S248"/>
      <c r="T248" s="42"/>
      <c r="U248" s="59"/>
      <c r="V248" s="42"/>
      <c r="W248" s="42"/>
      <c r="X248" s="42"/>
    </row>
    <row r="249" spans="1:24" ht="14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 s="52"/>
      <c r="O249" s="52"/>
      <c r="P249"/>
      <c r="Q249"/>
      <c r="R249"/>
      <c r="S249"/>
      <c r="T249" s="42"/>
      <c r="U249" s="59"/>
      <c r="V249" s="42"/>
      <c r="W249" s="42"/>
      <c r="X249" s="42"/>
    </row>
    <row r="250" spans="1:24" ht="14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 s="52"/>
      <c r="O250" s="52"/>
      <c r="P250"/>
      <c r="Q250"/>
      <c r="R250"/>
      <c r="S250"/>
      <c r="T250" s="42"/>
      <c r="U250" s="59"/>
      <c r="V250" s="42"/>
      <c r="W250" s="42"/>
      <c r="X250" s="42"/>
    </row>
    <row r="251" spans="1:24" ht="14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 s="52"/>
      <c r="O251" s="52"/>
      <c r="P251"/>
      <c r="Q251"/>
      <c r="R251"/>
      <c r="S251"/>
      <c r="T251" s="42"/>
      <c r="U251" s="59"/>
      <c r="V251" s="42"/>
      <c r="W251" s="42"/>
      <c r="X251" s="42"/>
    </row>
    <row r="252" spans="1:24" ht="14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 s="52"/>
      <c r="O252" s="52"/>
      <c r="P252"/>
      <c r="Q252"/>
      <c r="R252"/>
      <c r="S252"/>
      <c r="T252" s="42"/>
      <c r="U252" s="59"/>
      <c r="V252" s="42"/>
      <c r="W252" s="42"/>
      <c r="X252" s="42"/>
    </row>
    <row r="253" spans="1:24" ht="14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 s="52"/>
      <c r="O253" s="52"/>
      <c r="P253"/>
      <c r="Q253"/>
      <c r="R253"/>
      <c r="S253"/>
      <c r="T253" s="42"/>
      <c r="U253" s="59"/>
      <c r="V253" s="42"/>
      <c r="W253" s="42"/>
      <c r="X253" s="42"/>
    </row>
    <row r="254" spans="1:24" ht="14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 s="52"/>
      <c r="O254" s="52"/>
      <c r="P254"/>
      <c r="Q254"/>
      <c r="R254"/>
      <c r="S254"/>
      <c r="T254" s="42"/>
      <c r="U254" s="59"/>
      <c r="V254" s="42"/>
      <c r="W254" s="42"/>
      <c r="X254" s="42"/>
    </row>
    <row r="255" spans="1:24" ht="14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 s="52"/>
      <c r="O255" s="52"/>
      <c r="P255"/>
      <c r="Q255"/>
      <c r="R255"/>
      <c r="S255"/>
      <c r="T255" s="42"/>
      <c r="U255" s="59"/>
      <c r="V255" s="42"/>
      <c r="W255" s="42"/>
      <c r="X255" s="42"/>
    </row>
    <row r="256" spans="1:24" ht="14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 s="52"/>
      <c r="O256" s="52"/>
      <c r="P256"/>
      <c r="Q256"/>
      <c r="R256"/>
      <c r="S256"/>
      <c r="T256" s="42"/>
      <c r="U256" s="59"/>
      <c r="V256" s="42"/>
      <c r="W256" s="42"/>
      <c r="X256" s="42"/>
    </row>
    <row r="257" spans="1:24" ht="14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 s="52"/>
      <c r="O257" s="52"/>
      <c r="P257"/>
      <c r="Q257"/>
      <c r="R257"/>
      <c r="S257"/>
      <c r="T257" s="42"/>
      <c r="U257" s="59"/>
      <c r="V257" s="42"/>
      <c r="W257" s="42"/>
      <c r="X257" s="42"/>
    </row>
    <row r="258" spans="1:24" ht="14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 s="52"/>
      <c r="O258" s="52"/>
      <c r="P258"/>
      <c r="Q258"/>
      <c r="R258"/>
      <c r="S258"/>
      <c r="T258" s="42"/>
      <c r="U258" s="59"/>
      <c r="V258" s="42"/>
      <c r="W258" s="42"/>
      <c r="X258" s="42"/>
    </row>
    <row r="259" spans="1:24" ht="14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 s="52"/>
      <c r="O259" s="52"/>
      <c r="P259"/>
      <c r="Q259"/>
      <c r="R259"/>
      <c r="S259"/>
      <c r="T259" s="42"/>
      <c r="U259" s="59"/>
      <c r="V259" s="42"/>
      <c r="W259" s="42"/>
      <c r="X259" s="42"/>
    </row>
    <row r="260" spans="1:24" ht="14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 s="52"/>
      <c r="O260" s="52"/>
      <c r="P260"/>
      <c r="Q260"/>
      <c r="R260"/>
      <c r="S260"/>
      <c r="T260" s="42"/>
      <c r="U260" s="59"/>
      <c r="V260" s="42"/>
      <c r="W260" s="42"/>
      <c r="X260" s="42"/>
    </row>
    <row r="261" spans="1:24" ht="14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 s="52"/>
      <c r="O261" s="52"/>
      <c r="P261"/>
      <c r="Q261"/>
      <c r="R261"/>
      <c r="S261"/>
      <c r="T261" s="42"/>
      <c r="U261" s="59"/>
      <c r="V261" s="42"/>
      <c r="W261" s="42"/>
      <c r="X261" s="42"/>
    </row>
    <row r="262" spans="1:24" ht="14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 s="52"/>
      <c r="O262" s="52"/>
      <c r="P262"/>
      <c r="Q262"/>
      <c r="R262"/>
      <c r="S262"/>
      <c r="T262" s="42"/>
      <c r="U262" s="59"/>
      <c r="V262" s="42"/>
      <c r="W262" s="42"/>
      <c r="X262" s="42"/>
    </row>
    <row r="263" spans="1:24" ht="14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 s="52"/>
      <c r="O263" s="52"/>
      <c r="P263"/>
      <c r="Q263"/>
      <c r="R263"/>
      <c r="S263"/>
      <c r="T263" s="42"/>
      <c r="U263" s="59"/>
      <c r="V263" s="42"/>
      <c r="W263" s="42"/>
      <c r="X263" s="42"/>
    </row>
    <row r="264" spans="1:24" ht="14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 s="52"/>
      <c r="O264" s="52"/>
      <c r="P264"/>
      <c r="Q264"/>
      <c r="R264"/>
      <c r="S264"/>
      <c r="T264" s="42"/>
      <c r="U264" s="59"/>
      <c r="V264" s="42"/>
      <c r="W264" s="42"/>
      <c r="X264" s="42"/>
    </row>
    <row r="265" spans="1:24" ht="14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 s="52"/>
      <c r="O265" s="52"/>
      <c r="P265"/>
      <c r="Q265"/>
      <c r="R265"/>
      <c r="S265"/>
      <c r="T265" s="42"/>
      <c r="U265" s="59"/>
      <c r="V265" s="42"/>
      <c r="W265" s="42"/>
      <c r="X265" s="42"/>
    </row>
    <row r="266" spans="1:24" ht="14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 s="52"/>
      <c r="O266" s="52"/>
      <c r="P266"/>
      <c r="Q266"/>
      <c r="R266"/>
      <c r="S266"/>
      <c r="T266" s="42"/>
      <c r="U266" s="59"/>
      <c r="V266" s="42"/>
      <c r="W266" s="42"/>
      <c r="X266" s="42"/>
    </row>
    <row r="267" spans="1:24" ht="14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 s="52"/>
      <c r="O267" s="52"/>
      <c r="P267"/>
      <c r="Q267"/>
      <c r="R267"/>
      <c r="S267"/>
      <c r="T267" s="42"/>
      <c r="U267" s="59"/>
      <c r="V267" s="42"/>
      <c r="W267" s="42"/>
      <c r="X267" s="42"/>
    </row>
    <row r="268" spans="1:24" ht="14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 s="52"/>
      <c r="O268" s="52"/>
      <c r="P268"/>
      <c r="Q268"/>
      <c r="R268"/>
      <c r="S268"/>
      <c r="T268" s="42"/>
      <c r="U268" s="59"/>
      <c r="V268" s="42"/>
      <c r="W268" s="42"/>
      <c r="X268" s="42"/>
    </row>
    <row r="269" spans="1:24" ht="14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 s="52"/>
      <c r="O269" s="52"/>
      <c r="P269"/>
      <c r="Q269"/>
      <c r="R269"/>
      <c r="S269"/>
      <c r="T269" s="42"/>
      <c r="U269" s="59"/>
      <c r="V269" s="42"/>
      <c r="W269" s="42"/>
      <c r="X269" s="42"/>
    </row>
    <row r="270" spans="1:24" ht="14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 s="52"/>
      <c r="O270" s="52"/>
      <c r="P270"/>
      <c r="Q270"/>
      <c r="R270"/>
      <c r="S270"/>
      <c r="T270" s="42"/>
      <c r="U270" s="59"/>
      <c r="V270" s="42"/>
      <c r="W270" s="42"/>
      <c r="X270" s="42"/>
    </row>
    <row r="271" spans="1:24" ht="14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 s="52"/>
      <c r="O271" s="52"/>
      <c r="P271"/>
      <c r="Q271"/>
      <c r="R271"/>
      <c r="S271"/>
      <c r="T271" s="42"/>
      <c r="U271" s="59"/>
      <c r="V271" s="42"/>
      <c r="W271" s="42"/>
      <c r="X271" s="42"/>
    </row>
    <row r="272" spans="1:24" ht="14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 s="52"/>
      <c r="O272" s="52"/>
      <c r="P272"/>
      <c r="Q272"/>
      <c r="R272"/>
      <c r="S272"/>
      <c r="T272" s="42"/>
      <c r="U272" s="59"/>
      <c r="V272" s="42"/>
      <c r="W272" s="42"/>
      <c r="X272" s="42"/>
    </row>
    <row r="273" spans="1:24" ht="14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 s="52"/>
      <c r="O273" s="52"/>
      <c r="P273"/>
      <c r="Q273"/>
      <c r="R273"/>
      <c r="S273"/>
      <c r="T273" s="42"/>
      <c r="U273" s="59"/>
      <c r="V273" s="42"/>
      <c r="W273" s="42"/>
      <c r="X273" s="42"/>
    </row>
    <row r="274" spans="1:24" ht="14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 s="52"/>
      <c r="O274" s="52"/>
      <c r="P274"/>
      <c r="Q274"/>
      <c r="R274"/>
      <c r="S274"/>
      <c r="T274" s="42"/>
      <c r="U274" s="59"/>
      <c r="V274" s="42"/>
      <c r="W274" s="42"/>
      <c r="X274" s="42"/>
    </row>
    <row r="275" spans="1:24" ht="14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 s="52"/>
      <c r="O275" s="52"/>
      <c r="P275"/>
      <c r="Q275"/>
      <c r="R275"/>
      <c r="S275"/>
      <c r="T275" s="42"/>
      <c r="U275" s="59"/>
      <c r="V275" s="42"/>
      <c r="W275" s="42"/>
      <c r="X275" s="42"/>
    </row>
    <row r="276" spans="1:24" ht="14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 s="52"/>
      <c r="O276" s="52"/>
      <c r="P276"/>
      <c r="Q276"/>
      <c r="R276"/>
      <c r="S276"/>
      <c r="T276" s="42"/>
      <c r="U276" s="59"/>
      <c r="V276" s="42"/>
      <c r="W276" s="42"/>
      <c r="X276" s="42"/>
    </row>
    <row r="277" spans="1:24" ht="14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 s="52"/>
      <c r="O277" s="52"/>
      <c r="P277"/>
      <c r="Q277"/>
      <c r="R277"/>
      <c r="S277"/>
      <c r="T277" s="42"/>
      <c r="U277" s="59"/>
      <c r="V277" s="42"/>
      <c r="W277" s="42"/>
      <c r="X277" s="42"/>
    </row>
    <row r="278" spans="1:24" ht="14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 s="52"/>
      <c r="O278" s="52"/>
      <c r="P278"/>
      <c r="Q278"/>
      <c r="R278"/>
      <c r="S278"/>
      <c r="T278" s="42"/>
      <c r="U278" s="59"/>
      <c r="V278" s="42"/>
      <c r="W278" s="42"/>
      <c r="X278" s="42"/>
    </row>
    <row r="279" spans="1:24" ht="14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 s="52"/>
      <c r="O279" s="52"/>
      <c r="P279"/>
      <c r="Q279"/>
      <c r="R279"/>
      <c r="S279"/>
      <c r="T279" s="42"/>
      <c r="U279" s="59"/>
      <c r="V279" s="42"/>
      <c r="W279" s="42"/>
      <c r="X279" s="42"/>
    </row>
    <row r="280" spans="1:24" ht="14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 s="52"/>
      <c r="O280" s="52"/>
      <c r="P280"/>
      <c r="Q280"/>
      <c r="R280"/>
      <c r="S280"/>
      <c r="T280" s="42"/>
      <c r="U280" s="59"/>
      <c r="V280" s="42"/>
      <c r="W280" s="42"/>
      <c r="X280" s="42"/>
    </row>
    <row r="281" spans="1:24" ht="14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 s="52"/>
      <c r="O281" s="52"/>
      <c r="P281"/>
      <c r="Q281"/>
      <c r="R281"/>
      <c r="S281"/>
      <c r="T281" s="42"/>
      <c r="U281" s="59"/>
      <c r="V281" s="42"/>
      <c r="W281" s="42"/>
      <c r="X281" s="42"/>
    </row>
    <row r="282" spans="1:24" ht="14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 s="52"/>
      <c r="O282" s="52"/>
      <c r="P282"/>
      <c r="Q282"/>
      <c r="R282"/>
      <c r="S282"/>
      <c r="T282" s="42"/>
      <c r="U282" s="59"/>
      <c r="V282" s="42"/>
      <c r="W282" s="42"/>
      <c r="X282" s="42"/>
    </row>
    <row r="283" spans="1:24" ht="14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 s="52"/>
      <c r="O283" s="52"/>
      <c r="P283"/>
      <c r="Q283"/>
      <c r="R283"/>
      <c r="S283"/>
      <c r="T283" s="42"/>
      <c r="U283" s="59"/>
      <c r="V283" s="42"/>
      <c r="W283" s="42"/>
      <c r="X283" s="42"/>
    </row>
    <row r="284" spans="1:24" ht="14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 s="52"/>
      <c r="O284" s="52"/>
      <c r="P284"/>
      <c r="Q284"/>
      <c r="R284"/>
      <c r="S284"/>
      <c r="T284" s="42"/>
      <c r="U284" s="59"/>
      <c r="V284" s="42"/>
      <c r="W284" s="42"/>
      <c r="X284" s="42"/>
    </row>
    <row r="285" spans="1:24" ht="14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 s="52"/>
      <c r="O285" s="52"/>
      <c r="P285"/>
      <c r="Q285"/>
      <c r="R285"/>
      <c r="S285"/>
      <c r="T285" s="42"/>
      <c r="U285" s="59"/>
      <c r="V285" s="42"/>
      <c r="W285" s="42"/>
      <c r="X285" s="42"/>
    </row>
    <row r="286" spans="1:24" ht="14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 s="52"/>
      <c r="O286" s="52"/>
      <c r="P286"/>
      <c r="Q286"/>
      <c r="R286"/>
      <c r="S286"/>
      <c r="T286" s="42"/>
      <c r="U286" s="59"/>
      <c r="V286" s="42"/>
      <c r="W286" s="42"/>
      <c r="X286" s="42"/>
    </row>
    <row r="287" spans="1:24" ht="14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 s="52"/>
      <c r="O287" s="52"/>
      <c r="P287"/>
      <c r="Q287"/>
      <c r="R287"/>
      <c r="S287"/>
      <c r="T287" s="42"/>
      <c r="U287" s="59"/>
      <c r="V287" s="42"/>
      <c r="W287" s="42"/>
      <c r="X287" s="42"/>
    </row>
    <row r="288" spans="1:24" ht="14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 s="52"/>
      <c r="O288" s="52"/>
      <c r="P288"/>
      <c r="Q288"/>
      <c r="R288"/>
      <c r="S288"/>
      <c r="T288" s="42"/>
      <c r="U288" s="59"/>
      <c r="V288" s="42"/>
      <c r="W288" s="42"/>
      <c r="X288" s="42"/>
    </row>
    <row r="289" spans="1:24" ht="14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 s="52"/>
      <c r="O289" s="52"/>
      <c r="P289"/>
      <c r="Q289"/>
      <c r="R289"/>
      <c r="S289"/>
      <c r="T289" s="42"/>
      <c r="U289" s="59"/>
      <c r="V289" s="42"/>
      <c r="W289" s="42"/>
      <c r="X289" s="42"/>
    </row>
    <row r="290" spans="1:24" ht="14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 s="52"/>
      <c r="O290" s="52"/>
      <c r="P290"/>
      <c r="Q290"/>
      <c r="R290"/>
      <c r="S290"/>
      <c r="T290" s="42"/>
      <c r="U290" s="59"/>
      <c r="V290" s="42"/>
      <c r="W290" s="42"/>
      <c r="X290" s="42"/>
    </row>
    <row r="291" spans="1:24" ht="14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 s="52"/>
      <c r="O291" s="52"/>
      <c r="P291"/>
      <c r="Q291"/>
      <c r="R291"/>
      <c r="S291"/>
      <c r="T291" s="42"/>
      <c r="U291" s="59"/>
      <c r="V291" s="42"/>
      <c r="W291" s="42"/>
      <c r="X291" s="42"/>
    </row>
    <row r="292" spans="1:24" ht="14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 s="52"/>
      <c r="O292" s="52"/>
      <c r="P292"/>
      <c r="Q292"/>
      <c r="R292"/>
      <c r="S292"/>
      <c r="T292" s="42"/>
      <c r="U292" s="59"/>
      <c r="V292" s="42"/>
      <c r="W292" s="42"/>
      <c r="X292" s="42"/>
    </row>
    <row r="293" spans="1:24" ht="14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 s="52"/>
      <c r="O293" s="52"/>
      <c r="P293"/>
      <c r="Q293"/>
      <c r="R293"/>
      <c r="S293"/>
      <c r="T293" s="42"/>
      <c r="U293" s="59"/>
      <c r="V293" s="42"/>
      <c r="W293" s="42"/>
      <c r="X293" s="42"/>
    </row>
    <row r="294" spans="1:24" ht="14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 s="52"/>
      <c r="O294" s="52"/>
      <c r="P294"/>
      <c r="Q294"/>
      <c r="R294"/>
      <c r="S294"/>
      <c r="T294" s="42"/>
      <c r="U294" s="59"/>
      <c r="V294" s="42"/>
      <c r="W294" s="42"/>
      <c r="X294" s="42"/>
    </row>
    <row r="295" spans="1:24" ht="14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 s="52"/>
      <c r="O295" s="52"/>
      <c r="P295"/>
      <c r="Q295"/>
      <c r="R295"/>
      <c r="S295"/>
      <c r="T295" s="42"/>
      <c r="U295" s="59"/>
      <c r="V295" s="42"/>
      <c r="W295" s="42"/>
      <c r="X295" s="42"/>
    </row>
    <row r="296" spans="1:24" ht="14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 s="52"/>
      <c r="O296" s="52"/>
      <c r="P296"/>
      <c r="Q296"/>
      <c r="R296"/>
      <c r="S296"/>
      <c r="T296" s="42"/>
      <c r="U296" s="59"/>
      <c r="V296" s="42"/>
      <c r="W296" s="42"/>
      <c r="X296" s="42"/>
    </row>
    <row r="297" spans="1:24" ht="14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 s="52"/>
      <c r="O297" s="52"/>
      <c r="P297"/>
      <c r="Q297"/>
      <c r="R297"/>
      <c r="S297"/>
      <c r="T297" s="42"/>
      <c r="U297" s="59"/>
      <c r="V297" s="42"/>
      <c r="W297" s="42"/>
      <c r="X297" s="42"/>
    </row>
    <row r="298" spans="1:24" ht="14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 s="52"/>
      <c r="O298" s="52"/>
      <c r="P298"/>
      <c r="Q298"/>
      <c r="R298"/>
      <c r="S298"/>
      <c r="T298" s="42"/>
      <c r="U298" s="59"/>
      <c r="V298" s="42"/>
      <c r="W298" s="42"/>
      <c r="X298" s="42"/>
    </row>
    <row r="299" spans="1:24" ht="14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 s="52"/>
      <c r="O299" s="52"/>
      <c r="P299"/>
      <c r="Q299"/>
      <c r="R299"/>
      <c r="S299"/>
      <c r="T299" s="42"/>
      <c r="U299" s="59"/>
      <c r="V299" s="42"/>
      <c r="W299" s="42"/>
      <c r="X299" s="42"/>
    </row>
    <row r="300" spans="1:24" ht="14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 s="52"/>
      <c r="O300" s="52"/>
      <c r="P300"/>
      <c r="Q300"/>
      <c r="R300"/>
      <c r="S300"/>
      <c r="T300" s="42"/>
      <c r="U300" s="59"/>
      <c r="V300" s="42"/>
      <c r="W300" s="42"/>
      <c r="X300" s="42"/>
    </row>
    <row r="301" spans="1:24" ht="14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 s="52"/>
      <c r="O301" s="52"/>
      <c r="P301"/>
      <c r="Q301"/>
      <c r="R301"/>
      <c r="S301"/>
      <c r="T301" s="42"/>
      <c r="U301" s="59"/>
      <c r="V301" s="42"/>
      <c r="W301" s="42"/>
      <c r="X301" s="42"/>
    </row>
    <row r="302" spans="1:24" ht="14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 s="52"/>
      <c r="O302" s="52"/>
      <c r="P302"/>
      <c r="Q302"/>
      <c r="R302"/>
      <c r="S302"/>
      <c r="T302" s="42"/>
      <c r="U302" s="59"/>
      <c r="V302" s="42"/>
      <c r="W302" s="42"/>
      <c r="X302" s="42"/>
    </row>
    <row r="303" spans="1:24" ht="14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 s="52"/>
      <c r="O303" s="52"/>
      <c r="P303"/>
      <c r="Q303"/>
      <c r="R303"/>
      <c r="S303"/>
      <c r="T303" s="42"/>
      <c r="U303" s="59"/>
      <c r="V303" s="42"/>
      <c r="W303" s="42"/>
      <c r="X303" s="42"/>
    </row>
    <row r="304" spans="1:24" ht="14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 s="52"/>
      <c r="O304" s="52"/>
      <c r="P304"/>
      <c r="Q304"/>
      <c r="R304"/>
      <c r="S304"/>
      <c r="T304" s="42"/>
      <c r="U304" s="59"/>
      <c r="V304" s="42"/>
      <c r="W304" s="42"/>
      <c r="X304" s="42"/>
    </row>
    <row r="305" spans="1:24" ht="14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 s="52"/>
      <c r="O305" s="52"/>
      <c r="P305"/>
      <c r="Q305"/>
      <c r="R305"/>
      <c r="S305"/>
      <c r="T305" s="42"/>
      <c r="U305" s="59"/>
      <c r="V305" s="42"/>
      <c r="W305" s="42"/>
      <c r="X305" s="42"/>
    </row>
    <row r="306" spans="1:24" ht="14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 s="52"/>
      <c r="O306" s="52"/>
      <c r="P306"/>
      <c r="Q306"/>
      <c r="R306"/>
      <c r="S306"/>
      <c r="T306" s="42"/>
      <c r="U306" s="59"/>
      <c r="V306" s="42"/>
      <c r="W306" s="42"/>
      <c r="X306" s="42"/>
    </row>
    <row r="307" spans="1:24" ht="14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 s="52"/>
      <c r="O307" s="52"/>
      <c r="P307"/>
      <c r="Q307"/>
      <c r="R307"/>
      <c r="S307"/>
      <c r="T307" s="42"/>
      <c r="U307" s="59"/>
      <c r="V307" s="42"/>
      <c r="W307" s="42"/>
      <c r="X307" s="42"/>
    </row>
    <row r="308" spans="1:24" ht="14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 s="52"/>
      <c r="O308" s="52"/>
      <c r="P308"/>
      <c r="Q308"/>
      <c r="R308"/>
      <c r="S308"/>
      <c r="T308" s="42"/>
      <c r="U308" s="59"/>
      <c r="V308" s="42"/>
      <c r="W308" s="42"/>
      <c r="X308" s="42"/>
    </row>
    <row r="309" spans="1:24" ht="14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 s="52"/>
      <c r="O309" s="52"/>
      <c r="P309"/>
      <c r="Q309"/>
      <c r="R309"/>
      <c r="S309"/>
      <c r="T309" s="42"/>
      <c r="U309" s="59"/>
      <c r="V309" s="42"/>
      <c r="W309" s="42"/>
      <c r="X309" s="42"/>
    </row>
    <row r="310" spans="1:24" ht="14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 s="52"/>
      <c r="O310" s="52"/>
      <c r="P310"/>
      <c r="Q310"/>
      <c r="R310"/>
      <c r="S310"/>
      <c r="T310" s="42"/>
      <c r="U310" s="59"/>
      <c r="V310" s="42"/>
      <c r="W310" s="42"/>
      <c r="X310" s="42"/>
    </row>
    <row r="311" spans="1:24" ht="14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 s="52"/>
      <c r="O311" s="52"/>
      <c r="P311"/>
      <c r="Q311"/>
      <c r="R311"/>
      <c r="S311"/>
      <c r="T311" s="42"/>
      <c r="U311" s="59"/>
      <c r="V311" s="42"/>
      <c r="W311" s="42"/>
      <c r="X311" s="42"/>
    </row>
    <row r="312" spans="1:24" ht="14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 s="52"/>
      <c r="O312" s="52"/>
      <c r="P312"/>
      <c r="Q312"/>
      <c r="R312"/>
      <c r="S312"/>
      <c r="T312" s="42"/>
      <c r="U312" s="59"/>
      <c r="V312" s="42"/>
      <c r="W312" s="42"/>
      <c r="X312" s="42"/>
    </row>
    <row r="313" spans="1:24" ht="14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 s="52"/>
      <c r="O313" s="52"/>
      <c r="P313"/>
      <c r="Q313"/>
      <c r="R313"/>
      <c r="S313"/>
      <c r="T313" s="42"/>
      <c r="U313" s="59"/>
      <c r="V313" s="42"/>
      <c r="W313" s="42"/>
      <c r="X313" s="42"/>
    </row>
    <row r="314" spans="1:24" ht="14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 s="52"/>
      <c r="O314" s="52"/>
      <c r="P314"/>
      <c r="Q314"/>
      <c r="R314"/>
      <c r="S314"/>
      <c r="T314" s="42"/>
      <c r="U314" s="59"/>
      <c r="V314" s="42"/>
      <c r="W314" s="42"/>
      <c r="X314" s="42"/>
    </row>
    <row r="315" spans="1:24" ht="14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 s="52"/>
      <c r="O315" s="52"/>
      <c r="P315"/>
      <c r="Q315"/>
      <c r="R315"/>
      <c r="S315"/>
      <c r="T315" s="42"/>
      <c r="U315" s="59"/>
      <c r="V315" s="42"/>
      <c r="W315" s="42"/>
      <c r="X315" s="42"/>
    </row>
    <row r="316" spans="1:24" ht="14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 s="52"/>
      <c r="O316" s="52"/>
      <c r="P316"/>
      <c r="Q316"/>
      <c r="R316"/>
      <c r="S316"/>
      <c r="T316" s="42"/>
      <c r="U316" s="59"/>
      <c r="V316" s="42"/>
      <c r="W316" s="42"/>
      <c r="X316" s="42"/>
    </row>
    <row r="317" spans="1:24" ht="14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 s="52"/>
      <c r="O317" s="52"/>
      <c r="P317"/>
      <c r="Q317"/>
      <c r="R317"/>
      <c r="S317"/>
      <c r="T317" s="42"/>
      <c r="U317" s="59"/>
      <c r="V317" s="42"/>
      <c r="W317" s="42"/>
      <c r="X317" s="42"/>
    </row>
    <row r="318" spans="1:24" ht="14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 s="52"/>
      <c r="O318" s="52"/>
      <c r="P318"/>
      <c r="Q318"/>
      <c r="R318"/>
      <c r="S318"/>
      <c r="T318" s="42"/>
      <c r="U318" s="59"/>
      <c r="V318" s="42"/>
      <c r="W318" s="42"/>
      <c r="X318" s="42"/>
    </row>
    <row r="319" spans="1:24" ht="14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 s="52"/>
      <c r="O319" s="52"/>
      <c r="P319"/>
      <c r="Q319"/>
      <c r="R319"/>
      <c r="S319"/>
      <c r="T319" s="42"/>
      <c r="U319" s="59"/>
      <c r="V319" s="42"/>
      <c r="W319" s="42"/>
      <c r="X319" s="42"/>
    </row>
    <row r="320" spans="1:24" ht="14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 s="52"/>
      <c r="O320" s="52"/>
      <c r="P320"/>
      <c r="Q320"/>
      <c r="R320"/>
      <c r="S320"/>
      <c r="T320" s="42"/>
      <c r="U320" s="59"/>
      <c r="V320" s="42"/>
      <c r="W320" s="42"/>
      <c r="X320" s="42"/>
    </row>
    <row r="321" spans="1:24" ht="14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 s="52"/>
      <c r="O321" s="52"/>
      <c r="P321"/>
      <c r="Q321"/>
      <c r="R321"/>
      <c r="S321"/>
      <c r="T321" s="42"/>
      <c r="U321" s="59"/>
      <c r="V321" s="42"/>
      <c r="W321" s="42"/>
      <c r="X321" s="42"/>
    </row>
    <row r="322" spans="1:24" ht="14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 s="52"/>
      <c r="O322" s="52"/>
      <c r="P322"/>
      <c r="Q322"/>
      <c r="R322"/>
      <c r="S322"/>
      <c r="T322" s="42"/>
      <c r="U322" s="59"/>
      <c r="V322" s="42"/>
      <c r="W322" s="42"/>
      <c r="X322" s="42"/>
    </row>
    <row r="323" spans="1:24" ht="14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 s="52"/>
      <c r="O323" s="52"/>
      <c r="P323"/>
      <c r="Q323"/>
      <c r="R323"/>
      <c r="S323"/>
      <c r="T323" s="42"/>
      <c r="U323" s="59"/>
      <c r="V323" s="42"/>
      <c r="W323" s="42"/>
      <c r="X323" s="42"/>
    </row>
    <row r="324" spans="1:24" ht="14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 s="52"/>
      <c r="O324" s="52"/>
      <c r="P324"/>
      <c r="Q324"/>
      <c r="R324"/>
      <c r="S324"/>
      <c r="T324" s="42"/>
      <c r="U324" s="59"/>
      <c r="V324" s="42"/>
      <c r="W324" s="42"/>
      <c r="X324" s="42"/>
    </row>
    <row r="325" spans="1:24" ht="14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 s="52"/>
      <c r="O325" s="52"/>
      <c r="P325"/>
      <c r="Q325"/>
      <c r="R325"/>
      <c r="S325"/>
      <c r="T325" s="42"/>
      <c r="U325" s="59"/>
      <c r="V325" s="42"/>
      <c r="W325" s="42"/>
      <c r="X325" s="42"/>
    </row>
    <row r="326" spans="1:24" ht="14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 s="52"/>
      <c r="O326" s="52"/>
      <c r="P326"/>
      <c r="Q326"/>
      <c r="R326"/>
      <c r="S326"/>
      <c r="T326" s="42"/>
      <c r="U326" s="59"/>
      <c r="V326" s="42"/>
      <c r="W326" s="42"/>
      <c r="X326" s="42"/>
    </row>
    <row r="327" spans="1:24" ht="14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 s="52"/>
      <c r="O327" s="52"/>
      <c r="P327"/>
      <c r="Q327"/>
      <c r="R327"/>
      <c r="S327"/>
      <c r="T327" s="42"/>
      <c r="U327" s="59"/>
      <c r="V327" s="42"/>
      <c r="W327" s="42"/>
      <c r="X327" s="42"/>
    </row>
    <row r="328" spans="1:24" ht="14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 s="52"/>
      <c r="O328" s="52"/>
      <c r="P328"/>
      <c r="Q328"/>
      <c r="R328"/>
      <c r="S328"/>
      <c r="T328" s="42"/>
      <c r="U328" s="59"/>
      <c r="V328" s="42"/>
      <c r="W328" s="42"/>
      <c r="X328" s="42"/>
    </row>
    <row r="329" spans="1:24" ht="14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 s="52"/>
      <c r="O329" s="52"/>
      <c r="P329"/>
      <c r="Q329"/>
      <c r="R329"/>
      <c r="S329"/>
      <c r="T329" s="42"/>
      <c r="U329" s="59"/>
      <c r="V329" s="42"/>
      <c r="W329" s="42"/>
      <c r="X329" s="42"/>
    </row>
    <row r="330" spans="1:24" ht="14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 s="52"/>
      <c r="O330" s="52"/>
      <c r="P330"/>
      <c r="Q330"/>
      <c r="R330"/>
      <c r="S330"/>
      <c r="T330" s="42"/>
      <c r="U330" s="59"/>
      <c r="V330" s="42"/>
      <c r="W330" s="42"/>
      <c r="X330" s="42"/>
    </row>
    <row r="331" spans="1:24" ht="14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 s="52"/>
      <c r="O331" s="52"/>
      <c r="P331"/>
      <c r="Q331"/>
      <c r="R331"/>
      <c r="S331"/>
      <c r="T331" s="42"/>
      <c r="U331" s="59"/>
      <c r="V331" s="42"/>
      <c r="W331" s="42"/>
      <c r="X331" s="42"/>
    </row>
    <row r="332" spans="1:24" ht="14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 s="52"/>
      <c r="O332" s="52"/>
      <c r="P332"/>
      <c r="Q332"/>
      <c r="R332"/>
      <c r="S332"/>
      <c r="T332" s="42"/>
      <c r="U332" s="59"/>
      <c r="V332" s="42"/>
      <c r="W332" s="42"/>
      <c r="X332" s="42"/>
    </row>
    <row r="333" spans="1:24" ht="14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 s="52"/>
      <c r="O333" s="52"/>
      <c r="P333"/>
      <c r="Q333"/>
      <c r="R333"/>
      <c r="S333"/>
      <c r="T333" s="42"/>
      <c r="U333" s="59"/>
      <c r="V333" s="42"/>
      <c r="W333" s="42"/>
      <c r="X333" s="42"/>
    </row>
    <row r="334" spans="1:24" ht="14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 s="52"/>
      <c r="O334" s="52"/>
      <c r="P334"/>
      <c r="Q334"/>
      <c r="R334"/>
      <c r="S334"/>
      <c r="T334" s="42"/>
      <c r="U334" s="59"/>
      <c r="V334" s="42"/>
      <c r="W334" s="42"/>
      <c r="X334" s="42"/>
    </row>
    <row r="335" spans="1:24" ht="14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 s="52"/>
      <c r="O335" s="52"/>
      <c r="P335"/>
      <c r="Q335"/>
      <c r="R335"/>
      <c r="S335"/>
      <c r="T335" s="42"/>
      <c r="U335" s="59"/>
      <c r="V335" s="42"/>
      <c r="W335" s="42"/>
      <c r="X335" s="42"/>
    </row>
    <row r="336" spans="1:24" ht="14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 s="52"/>
      <c r="O336" s="52"/>
      <c r="P336"/>
      <c r="Q336"/>
      <c r="R336"/>
      <c r="S336"/>
      <c r="T336" s="42"/>
      <c r="U336" s="59"/>
      <c r="V336" s="42"/>
      <c r="W336" s="42"/>
      <c r="X336" s="42"/>
    </row>
    <row r="337" spans="1:24" ht="14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 s="52"/>
      <c r="O337" s="52"/>
      <c r="P337"/>
      <c r="Q337"/>
      <c r="R337"/>
      <c r="S337"/>
      <c r="T337" s="42"/>
      <c r="U337" s="59"/>
      <c r="V337" s="42"/>
      <c r="W337" s="42"/>
      <c r="X337" s="42"/>
    </row>
    <row r="338" spans="1:24" ht="14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 s="52"/>
      <c r="O338" s="52"/>
      <c r="P338"/>
      <c r="Q338"/>
      <c r="R338"/>
      <c r="S338"/>
      <c r="T338" s="42"/>
      <c r="U338" s="59"/>
      <c r="V338" s="42"/>
      <c r="W338" s="42"/>
      <c r="X338" s="42"/>
    </row>
    <row r="339" spans="1:24" ht="14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 s="52"/>
      <c r="O339" s="52"/>
      <c r="P339"/>
      <c r="Q339"/>
      <c r="R339"/>
      <c r="S339"/>
      <c r="T339" s="42"/>
      <c r="U339" s="59"/>
      <c r="V339" s="42"/>
      <c r="W339" s="42"/>
      <c r="X339" s="42"/>
    </row>
    <row r="340" spans="1:24" ht="14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 s="52"/>
      <c r="O340" s="52"/>
      <c r="P340"/>
      <c r="Q340"/>
      <c r="R340"/>
      <c r="S340"/>
      <c r="T340" s="42"/>
      <c r="U340" s="59"/>
      <c r="V340" s="42"/>
      <c r="W340" s="42"/>
      <c r="X340" s="42"/>
    </row>
    <row r="341" spans="1:24" ht="14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 s="52"/>
      <c r="O341" s="52"/>
      <c r="P341"/>
      <c r="Q341"/>
      <c r="R341"/>
      <c r="S341"/>
      <c r="T341" s="42"/>
      <c r="U341" s="59"/>
      <c r="V341" s="42"/>
      <c r="W341" s="42"/>
      <c r="X341" s="42"/>
    </row>
    <row r="342" spans="1:24" ht="14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 s="52"/>
      <c r="O342" s="52"/>
      <c r="P342"/>
      <c r="Q342"/>
      <c r="R342"/>
      <c r="S342"/>
      <c r="T342" s="42"/>
      <c r="U342" s="59"/>
      <c r="V342" s="42"/>
      <c r="W342" s="42"/>
      <c r="X342" s="42"/>
    </row>
    <row r="343" spans="1:24" ht="14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 s="52"/>
      <c r="O343" s="52"/>
      <c r="P343"/>
      <c r="Q343"/>
      <c r="R343"/>
      <c r="S343"/>
      <c r="T343" s="42"/>
      <c r="U343" s="59"/>
      <c r="V343" s="42"/>
      <c r="W343" s="42"/>
      <c r="X343" s="42"/>
    </row>
    <row r="344" spans="1:24" ht="14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 s="52"/>
      <c r="O344" s="52"/>
      <c r="P344"/>
      <c r="Q344"/>
      <c r="R344"/>
      <c r="S344"/>
      <c r="T344" s="42"/>
      <c r="U344" s="59"/>
      <c r="V344" s="42"/>
      <c r="W344" s="42"/>
      <c r="X344" s="42"/>
    </row>
    <row r="345" spans="1:24" ht="14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 s="52"/>
      <c r="O345" s="52"/>
      <c r="P345"/>
      <c r="Q345"/>
      <c r="R345"/>
      <c r="S345"/>
      <c r="T345" s="42"/>
      <c r="U345" s="59"/>
      <c r="V345" s="42"/>
      <c r="W345" s="42"/>
      <c r="X345" s="42"/>
    </row>
    <row r="346" spans="1:24" ht="14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 s="52"/>
      <c r="O346" s="52"/>
      <c r="P346"/>
      <c r="Q346"/>
      <c r="R346"/>
      <c r="S346"/>
      <c r="T346" s="42"/>
      <c r="U346" s="59"/>
      <c r="V346" s="42"/>
      <c r="W346" s="42"/>
      <c r="X346" s="42"/>
    </row>
    <row r="347" spans="1:24" ht="14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 s="52"/>
      <c r="O347" s="52"/>
      <c r="P347"/>
      <c r="Q347"/>
      <c r="R347"/>
      <c r="S347"/>
      <c r="T347" s="42"/>
      <c r="U347" s="59"/>
      <c r="V347" s="42"/>
      <c r="W347" s="42"/>
      <c r="X347" s="42"/>
    </row>
    <row r="348" spans="1:24" ht="14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 s="52"/>
      <c r="O348" s="52"/>
      <c r="P348"/>
      <c r="Q348"/>
      <c r="R348"/>
      <c r="S348"/>
      <c r="T348" s="42"/>
      <c r="U348" s="59"/>
      <c r="V348" s="42"/>
      <c r="W348" s="42"/>
      <c r="X348" s="42"/>
    </row>
    <row r="349" spans="1:24" ht="14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 s="52"/>
      <c r="O349" s="52"/>
      <c r="P349"/>
      <c r="Q349"/>
      <c r="R349"/>
      <c r="S349"/>
      <c r="T349" s="42"/>
      <c r="U349" s="59"/>
      <c r="V349" s="42"/>
      <c r="W349" s="42"/>
      <c r="X349" s="42"/>
    </row>
    <row r="350" spans="1:24" ht="14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 s="52"/>
      <c r="O350" s="52"/>
      <c r="P350"/>
      <c r="Q350"/>
      <c r="R350"/>
      <c r="S350"/>
      <c r="T350" s="42"/>
      <c r="U350" s="59"/>
      <c r="V350" s="42"/>
      <c r="W350" s="42"/>
      <c r="X350" s="42"/>
    </row>
    <row r="351" spans="1:24" ht="14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 s="52"/>
      <c r="O351" s="52"/>
      <c r="P351"/>
      <c r="Q351"/>
      <c r="R351"/>
      <c r="S351"/>
      <c r="T351" s="42"/>
      <c r="U351" s="59"/>
      <c r="V351" s="42"/>
      <c r="W351" s="42"/>
      <c r="X351" s="42"/>
    </row>
    <row r="352" spans="1:24" ht="14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 s="52"/>
      <c r="O352" s="52"/>
      <c r="P352"/>
      <c r="Q352"/>
      <c r="R352"/>
      <c r="S352"/>
      <c r="T352" s="42"/>
      <c r="U352" s="59"/>
      <c r="V352" s="42"/>
      <c r="W352" s="42"/>
      <c r="X352" s="42"/>
    </row>
    <row r="353" spans="1:24" ht="14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 s="52"/>
      <c r="O353" s="52"/>
      <c r="P353"/>
      <c r="Q353"/>
      <c r="R353"/>
      <c r="S353"/>
      <c r="T353" s="42"/>
      <c r="U353" s="59"/>
      <c r="V353" s="42"/>
      <c r="W353" s="42"/>
      <c r="X353" s="42"/>
    </row>
    <row r="354" spans="1:24" ht="14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 s="52"/>
      <c r="O354" s="52"/>
      <c r="P354"/>
      <c r="Q354"/>
      <c r="R354"/>
      <c r="S354"/>
      <c r="T354" s="42"/>
      <c r="U354" s="59"/>
      <c r="V354" s="42"/>
      <c r="W354" s="42"/>
      <c r="X354" s="42"/>
    </row>
    <row r="355" spans="1:24" ht="14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 s="52"/>
      <c r="O355" s="52"/>
      <c r="P355"/>
      <c r="Q355"/>
      <c r="R355"/>
      <c r="S355"/>
      <c r="T355" s="42"/>
      <c r="U355" s="59"/>
      <c r="V355" s="42"/>
      <c r="W355" s="42"/>
      <c r="X355" s="42"/>
    </row>
    <row r="356" spans="1:24" ht="14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 s="52"/>
      <c r="O356" s="52"/>
      <c r="P356"/>
      <c r="Q356"/>
      <c r="R356"/>
      <c r="S356"/>
      <c r="T356" s="42"/>
      <c r="U356" s="59"/>
      <c r="V356" s="42"/>
      <c r="W356" s="42"/>
      <c r="X356" s="42"/>
    </row>
    <row r="357" spans="1:24" ht="14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 s="52"/>
      <c r="O357" s="52"/>
      <c r="P357"/>
      <c r="Q357"/>
      <c r="R357"/>
      <c r="S357"/>
      <c r="T357" s="42"/>
      <c r="U357" s="59"/>
      <c r="V357" s="42"/>
      <c r="W357" s="42"/>
      <c r="X357" s="42"/>
    </row>
    <row r="358" spans="1:24" ht="14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 s="52"/>
      <c r="O358" s="52"/>
      <c r="P358"/>
      <c r="Q358"/>
      <c r="R358"/>
      <c r="S358"/>
      <c r="T358" s="42"/>
      <c r="U358" s="59"/>
      <c r="V358" s="42"/>
      <c r="W358" s="42"/>
      <c r="X358" s="42"/>
    </row>
    <row r="359" spans="1:24" ht="14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 s="52"/>
      <c r="O359" s="52"/>
      <c r="P359"/>
      <c r="Q359"/>
      <c r="R359"/>
      <c r="S359"/>
      <c r="T359" s="42"/>
      <c r="U359" s="59"/>
      <c r="V359" s="42"/>
      <c r="W359" s="42"/>
      <c r="X359" s="42"/>
    </row>
    <row r="360" spans="1:24" ht="14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 s="52"/>
      <c r="O360" s="52"/>
      <c r="P360"/>
      <c r="Q360"/>
      <c r="R360"/>
      <c r="S360"/>
      <c r="T360" s="42"/>
      <c r="U360" s="59"/>
      <c r="V360" s="42"/>
      <c r="W360" s="42"/>
      <c r="X360" s="42"/>
    </row>
    <row r="361" spans="1:24" ht="14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 s="52"/>
      <c r="O361" s="52"/>
      <c r="P361"/>
      <c r="Q361"/>
      <c r="R361"/>
      <c r="S361"/>
      <c r="T361" s="42"/>
      <c r="U361" s="59"/>
      <c r="V361" s="42"/>
      <c r="W361" s="42"/>
      <c r="X361" s="42"/>
    </row>
    <row r="362" spans="1:24" ht="14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 s="52"/>
      <c r="O362" s="52"/>
      <c r="P362"/>
      <c r="Q362"/>
      <c r="R362"/>
      <c r="S362"/>
      <c r="T362" s="42"/>
      <c r="U362" s="59"/>
      <c r="V362" s="42"/>
      <c r="W362" s="42"/>
      <c r="X362" s="42"/>
    </row>
    <row r="363" spans="1:24" ht="14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 s="52"/>
      <c r="O363" s="52"/>
      <c r="P363"/>
      <c r="Q363"/>
      <c r="R363"/>
      <c r="S363"/>
      <c r="T363" s="42"/>
      <c r="U363" s="59"/>
      <c r="V363" s="42"/>
      <c r="W363" s="42"/>
      <c r="X363" s="42"/>
    </row>
    <row r="364" spans="1:24" ht="14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 s="52"/>
      <c r="O364" s="52"/>
      <c r="P364"/>
      <c r="Q364"/>
      <c r="R364"/>
      <c r="S364"/>
      <c r="T364" s="42"/>
      <c r="U364" s="59"/>
      <c r="V364" s="42"/>
      <c r="W364" s="42"/>
      <c r="X364" s="42"/>
    </row>
    <row r="365" spans="1:24" ht="14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 s="52"/>
      <c r="O365" s="52"/>
      <c r="P365"/>
      <c r="Q365"/>
      <c r="R365"/>
      <c r="S365"/>
      <c r="T365" s="42"/>
      <c r="U365" s="59"/>
      <c r="V365" s="42"/>
      <c r="W365" s="42"/>
      <c r="X365" s="42"/>
    </row>
    <row r="366" spans="1:24" ht="14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 s="52"/>
      <c r="O366" s="52"/>
      <c r="P366"/>
      <c r="Q366"/>
      <c r="R366"/>
      <c r="S366"/>
      <c r="T366" s="42"/>
      <c r="U366" s="59"/>
      <c r="V366" s="42"/>
      <c r="W366" s="42"/>
      <c r="X366" s="42"/>
    </row>
    <row r="367" spans="1:24" ht="14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 s="52"/>
      <c r="O367" s="52"/>
      <c r="P367"/>
      <c r="Q367"/>
      <c r="R367"/>
      <c r="S367"/>
      <c r="T367" s="42"/>
      <c r="U367" s="59"/>
      <c r="V367" s="42"/>
      <c r="W367" s="42"/>
      <c r="X367" s="42"/>
    </row>
    <row r="368" spans="1:24" ht="14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 s="52"/>
      <c r="O368" s="52"/>
      <c r="P368"/>
      <c r="Q368"/>
      <c r="R368"/>
      <c r="S368"/>
      <c r="T368" s="42"/>
      <c r="U368" s="59"/>
      <c r="V368" s="42"/>
      <c r="W368" s="42"/>
      <c r="X368" s="42"/>
    </row>
    <row r="369" spans="1:24" ht="14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 s="52"/>
      <c r="O369" s="52"/>
      <c r="P369"/>
      <c r="Q369"/>
      <c r="R369"/>
      <c r="S369"/>
      <c r="T369" s="42"/>
      <c r="U369" s="59"/>
      <c r="V369" s="42"/>
      <c r="W369" s="42"/>
      <c r="X369" s="42"/>
    </row>
    <row r="370" spans="1:24" ht="14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 s="52"/>
      <c r="O370" s="52"/>
      <c r="P370"/>
      <c r="Q370"/>
      <c r="R370"/>
      <c r="S370"/>
      <c r="T370" s="42"/>
      <c r="U370" s="59"/>
      <c r="V370" s="42"/>
      <c r="W370" s="42"/>
      <c r="X370" s="42"/>
    </row>
    <row r="371" spans="1:24" ht="14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 s="52"/>
      <c r="O371" s="52"/>
      <c r="P371"/>
      <c r="Q371"/>
      <c r="R371"/>
      <c r="S371"/>
      <c r="T371" s="42"/>
      <c r="U371" s="59"/>
      <c r="V371" s="42"/>
      <c r="W371" s="42"/>
      <c r="X371" s="42"/>
    </row>
    <row r="372" spans="1:24" ht="14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 s="52"/>
      <c r="O372" s="52"/>
      <c r="P372"/>
      <c r="Q372"/>
      <c r="R372"/>
      <c r="S372"/>
      <c r="T372" s="42"/>
      <c r="U372" s="59"/>
      <c r="V372" s="42"/>
      <c r="W372" s="42"/>
      <c r="X372" s="42"/>
    </row>
    <row r="373" spans="1:24" ht="14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 s="52"/>
      <c r="O373" s="52"/>
      <c r="P373"/>
      <c r="Q373"/>
      <c r="R373"/>
      <c r="S373"/>
      <c r="T373" s="42"/>
      <c r="U373" s="59"/>
      <c r="V373" s="42"/>
      <c r="W373" s="42"/>
      <c r="X373" s="42"/>
    </row>
    <row r="374" spans="1:24" ht="14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 s="52"/>
      <c r="O374" s="52"/>
      <c r="P374"/>
      <c r="Q374"/>
      <c r="R374"/>
      <c r="S374"/>
      <c r="T374" s="42"/>
      <c r="U374" s="59"/>
      <c r="V374" s="42"/>
      <c r="W374" s="42"/>
      <c r="X374" s="42"/>
    </row>
    <row r="375" spans="1:24" ht="14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 s="52"/>
      <c r="O375" s="52"/>
      <c r="P375"/>
      <c r="Q375"/>
      <c r="R375"/>
      <c r="S375"/>
      <c r="T375" s="42"/>
      <c r="U375" s="59"/>
      <c r="V375" s="42"/>
      <c r="W375" s="42"/>
      <c r="X375" s="42"/>
    </row>
    <row r="376" spans="1:24" ht="14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 s="52"/>
      <c r="O376" s="52"/>
      <c r="P376"/>
      <c r="Q376"/>
      <c r="R376"/>
      <c r="S376"/>
      <c r="T376" s="42"/>
      <c r="U376" s="59"/>
      <c r="V376" s="42"/>
      <c r="W376" s="42"/>
      <c r="X376" s="42"/>
    </row>
    <row r="377" spans="1:24" ht="14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 s="52"/>
      <c r="O377" s="52"/>
      <c r="P377"/>
      <c r="Q377"/>
      <c r="R377"/>
      <c r="S377"/>
      <c r="T377" s="42"/>
      <c r="U377" s="59"/>
      <c r="V377" s="42"/>
      <c r="W377" s="42"/>
      <c r="X377" s="42"/>
    </row>
    <row r="378" spans="1:24" ht="14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 s="52"/>
      <c r="O378" s="52"/>
      <c r="P378"/>
      <c r="Q378"/>
      <c r="R378"/>
      <c r="S378"/>
      <c r="T378" s="42"/>
      <c r="U378" s="59"/>
      <c r="V378" s="42"/>
      <c r="W378" s="42"/>
      <c r="X378" s="42"/>
    </row>
    <row r="379" spans="1:24" ht="14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 s="52"/>
      <c r="O379" s="52"/>
      <c r="P379"/>
      <c r="Q379"/>
      <c r="R379"/>
      <c r="S379"/>
      <c r="T379" s="42"/>
      <c r="U379" s="59"/>
      <c r="V379" s="42"/>
      <c r="W379" s="42"/>
      <c r="X379" s="42"/>
    </row>
    <row r="380" spans="1:24" ht="14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 s="52"/>
      <c r="O380" s="52"/>
      <c r="P380"/>
      <c r="Q380"/>
      <c r="R380"/>
      <c r="S380"/>
      <c r="T380" s="42"/>
      <c r="U380" s="59"/>
      <c r="V380" s="42"/>
      <c r="W380" s="42"/>
      <c r="X380" s="42"/>
    </row>
    <row r="381" spans="1:24" ht="14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 s="52"/>
      <c r="O381" s="52"/>
      <c r="P381"/>
      <c r="Q381"/>
      <c r="R381"/>
      <c r="S381"/>
      <c r="T381" s="42"/>
      <c r="U381" s="59"/>
      <c r="V381" s="42"/>
      <c r="W381" s="42"/>
      <c r="X381" s="42"/>
    </row>
    <row r="382" spans="1:24" ht="14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 s="52"/>
      <c r="O382" s="52"/>
      <c r="P382"/>
      <c r="Q382"/>
      <c r="R382"/>
      <c r="S382"/>
      <c r="T382" s="42"/>
      <c r="U382" s="59"/>
      <c r="V382" s="42"/>
      <c r="W382" s="42"/>
      <c r="X382" s="42"/>
    </row>
    <row r="383" spans="1:24" ht="14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 s="52"/>
      <c r="O383" s="52"/>
      <c r="P383"/>
      <c r="Q383"/>
      <c r="R383"/>
      <c r="S383"/>
      <c r="T383" s="42"/>
      <c r="U383" s="59"/>
      <c r="V383" s="42"/>
      <c r="W383" s="42"/>
      <c r="X383" s="42"/>
    </row>
    <row r="384" spans="1:24" ht="14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 s="52"/>
      <c r="O384" s="52"/>
      <c r="P384"/>
      <c r="Q384"/>
      <c r="R384"/>
      <c r="S384"/>
      <c r="T384" s="42"/>
      <c r="U384" s="59"/>
      <c r="V384" s="42"/>
      <c r="W384" s="42"/>
      <c r="X384" s="42"/>
    </row>
    <row r="385" spans="1:24" ht="14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 s="52"/>
      <c r="O385" s="52"/>
      <c r="P385"/>
      <c r="Q385"/>
      <c r="R385"/>
      <c r="S385"/>
      <c r="T385" s="42"/>
      <c r="U385" s="59"/>
      <c r="V385" s="42"/>
      <c r="W385" s="42"/>
      <c r="X385" s="42"/>
    </row>
    <row r="386" spans="1:24" ht="14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 s="52"/>
      <c r="O386" s="52"/>
      <c r="P386"/>
      <c r="Q386"/>
      <c r="R386"/>
      <c r="S386"/>
      <c r="T386" s="42"/>
      <c r="U386" s="59"/>
      <c r="V386" s="42"/>
      <c r="W386" s="42"/>
      <c r="X386" s="42"/>
    </row>
    <row r="387" spans="1:24" ht="14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 s="52"/>
      <c r="O387" s="52"/>
      <c r="P387"/>
      <c r="Q387"/>
      <c r="R387"/>
      <c r="S387"/>
      <c r="T387" s="42"/>
      <c r="U387" s="59"/>
      <c r="V387" s="42"/>
      <c r="W387" s="42"/>
      <c r="X387" s="42"/>
    </row>
    <row r="388" spans="1:24" ht="14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 s="52"/>
      <c r="O388" s="52"/>
      <c r="P388"/>
      <c r="Q388"/>
      <c r="R388"/>
      <c r="S388"/>
      <c r="T388" s="42"/>
      <c r="U388" s="59"/>
      <c r="V388" s="42"/>
      <c r="W388" s="42"/>
      <c r="X388" s="42"/>
    </row>
    <row r="389" spans="1:24" ht="14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 s="52"/>
      <c r="O389" s="52"/>
      <c r="P389"/>
      <c r="Q389"/>
      <c r="R389"/>
      <c r="S389"/>
      <c r="T389" s="42"/>
      <c r="U389" s="59"/>
      <c r="V389" s="42"/>
      <c r="W389" s="42"/>
      <c r="X389" s="42"/>
    </row>
    <row r="390" spans="1:24" ht="14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 s="52"/>
      <c r="O390" s="52"/>
      <c r="P390"/>
      <c r="Q390"/>
      <c r="R390"/>
      <c r="S390"/>
      <c r="T390" s="42"/>
      <c r="U390" s="59"/>
      <c r="V390" s="42"/>
      <c r="W390" s="42"/>
      <c r="X390" s="42"/>
    </row>
    <row r="391" spans="1:24" ht="14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 s="52"/>
      <c r="O391" s="52"/>
      <c r="P391"/>
      <c r="Q391"/>
      <c r="R391"/>
      <c r="S391"/>
      <c r="T391" s="42"/>
      <c r="U391" s="59"/>
      <c r="V391" s="42"/>
      <c r="W391" s="42"/>
      <c r="X391" s="42"/>
    </row>
    <row r="392" spans="1:24" ht="14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 s="52"/>
      <c r="O392" s="52"/>
      <c r="P392"/>
      <c r="Q392"/>
      <c r="R392"/>
      <c r="S392"/>
      <c r="T392" s="42"/>
      <c r="U392" s="59"/>
      <c r="V392" s="42"/>
      <c r="W392" s="42"/>
      <c r="X392" s="42"/>
    </row>
    <row r="393" spans="1:24" ht="14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 s="52"/>
      <c r="O393" s="52"/>
      <c r="P393"/>
      <c r="Q393"/>
      <c r="R393"/>
      <c r="S393"/>
      <c r="T393" s="42"/>
      <c r="U393" s="59"/>
      <c r="V393" s="42"/>
      <c r="W393" s="42"/>
      <c r="X393" s="42"/>
    </row>
    <row r="394" spans="1:24" ht="14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 s="52"/>
      <c r="O394" s="52"/>
      <c r="P394"/>
      <c r="Q394"/>
      <c r="R394"/>
      <c r="S394"/>
      <c r="T394" s="42"/>
      <c r="U394" s="59"/>
      <c r="V394" s="42"/>
      <c r="W394" s="42"/>
      <c r="X394" s="42"/>
    </row>
    <row r="395" spans="1:24" ht="14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 s="52"/>
      <c r="O395" s="52"/>
      <c r="P395"/>
      <c r="Q395"/>
      <c r="R395"/>
      <c r="S395"/>
      <c r="T395" s="42"/>
      <c r="U395" s="59"/>
      <c r="V395" s="42"/>
      <c r="W395" s="42"/>
      <c r="X395" s="42"/>
    </row>
    <row r="396" spans="1:24" ht="14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 s="52"/>
      <c r="O396" s="52"/>
      <c r="P396"/>
      <c r="Q396"/>
      <c r="R396"/>
      <c r="S396"/>
      <c r="T396" s="42"/>
      <c r="U396" s="59"/>
      <c r="V396" s="42"/>
      <c r="W396" s="42"/>
      <c r="X396" s="42"/>
    </row>
  </sheetData>
  <protectedRanges>
    <protectedRange algorithmName="SHA-512" hashValue="kkeBtgwJ6ErCg8HvSuG/PG0yjiwiQujtWNxAYdE0FdtuLLWrA3/SshcDS8GYZUQMnzDCZIF81sSCXUdt+UXGBA==" saltValue="3R88DHvl9EqaerzotZMEQg==" spinCount="100000" sqref="D1:F1" name="CCE_1"/>
  </protectedRanges>
  <autoFilter ref="A1:X26"/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26"/>
  <sheetViews>
    <sheetView workbookViewId="0">
      <selection activeCell="A2" sqref="A2:A26"/>
    </sheetView>
  </sheetViews>
  <sheetFormatPr baseColWidth="10" defaultRowHeight="14.25"/>
  <cols>
    <col min="1" max="1" width="11" customWidth="1"/>
  </cols>
  <sheetData>
    <row r="1" spans="1:1">
      <c r="A1" t="s">
        <v>23</v>
      </c>
    </row>
    <row r="2" spans="1:1">
      <c r="A2" t="s">
        <v>300</v>
      </c>
    </row>
    <row r="3" spans="1:1">
      <c r="A3" t="s">
        <v>303</v>
      </c>
    </row>
    <row r="4" spans="1:1">
      <c r="A4" t="s">
        <v>301</v>
      </c>
    </row>
    <row r="5" spans="1:1">
      <c r="A5" t="s">
        <v>295</v>
      </c>
    </row>
    <row r="6" spans="1:1">
      <c r="A6" t="s">
        <v>299</v>
      </c>
    </row>
    <row r="7" spans="1:1">
      <c r="A7" t="s">
        <v>311</v>
      </c>
    </row>
    <row r="8" spans="1:1">
      <c r="A8" t="s">
        <v>291</v>
      </c>
    </row>
    <row r="9" spans="1:1">
      <c r="A9" t="s">
        <v>292</v>
      </c>
    </row>
    <row r="10" spans="1:1">
      <c r="A10" t="s">
        <v>296</v>
      </c>
    </row>
    <row r="11" spans="1:1">
      <c r="A11" t="s">
        <v>306</v>
      </c>
    </row>
    <row r="12" spans="1:1">
      <c r="A12" t="s">
        <v>288</v>
      </c>
    </row>
    <row r="13" spans="1:1">
      <c r="A13" t="s">
        <v>297</v>
      </c>
    </row>
    <row r="14" spans="1:1">
      <c r="A14" t="s">
        <v>308</v>
      </c>
    </row>
    <row r="15" spans="1:1">
      <c r="A15" t="s">
        <v>304</v>
      </c>
    </row>
    <row r="16" spans="1:1">
      <c r="A16" t="s">
        <v>294</v>
      </c>
    </row>
    <row r="17" spans="1:1">
      <c r="A17" t="s">
        <v>310</v>
      </c>
    </row>
    <row r="18" spans="1:1">
      <c r="A18" t="s">
        <v>302</v>
      </c>
    </row>
    <row r="19" spans="1:1">
      <c r="A19" t="s">
        <v>305</v>
      </c>
    </row>
    <row r="20" spans="1:1">
      <c r="A20" t="s">
        <v>307</v>
      </c>
    </row>
    <row r="21" spans="1:1">
      <c r="A21" t="s">
        <v>289</v>
      </c>
    </row>
    <row r="22" spans="1:1">
      <c r="A22" t="s">
        <v>290</v>
      </c>
    </row>
    <row r="23" spans="1:1">
      <c r="A23" t="s">
        <v>293</v>
      </c>
    </row>
    <row r="24" spans="1:1">
      <c r="A24" t="s">
        <v>287</v>
      </c>
    </row>
    <row r="25" spans="1:1">
      <c r="A25" t="s">
        <v>298</v>
      </c>
    </row>
    <row r="26" spans="1:1">
      <c r="A26" t="s">
        <v>309</v>
      </c>
    </row>
  </sheetData>
  <sortState ref="A2:A33">
    <sortCondition ref="A1:A1048576"/>
  </sortState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7030A0"/>
  </sheetPr>
  <dimension ref="A1:D17"/>
  <sheetViews>
    <sheetView zoomScale="90" zoomScaleNormal="90" workbookViewId="0">
      <selection activeCell="D22" sqref="D22"/>
    </sheetView>
  </sheetViews>
  <sheetFormatPr baseColWidth="10" defaultColWidth="11" defaultRowHeight="12.75"/>
  <cols>
    <col min="1" max="1" width="32.25" style="42" customWidth="1"/>
    <col min="2" max="2" width="15.625" style="42" customWidth="1"/>
    <col min="3" max="16384" width="11" style="42"/>
  </cols>
  <sheetData>
    <row r="1" spans="1:4">
      <c r="A1" s="117" t="s">
        <v>9837</v>
      </c>
      <c r="B1" s="117"/>
      <c r="C1" s="117"/>
      <c r="D1" s="117"/>
    </row>
    <row r="2" spans="1:4">
      <c r="A2" s="61" t="s">
        <v>9838</v>
      </c>
      <c r="B2" s="114"/>
      <c r="C2" s="114"/>
      <c r="D2" s="114"/>
    </row>
    <row r="3" spans="1:4" ht="14.25">
      <c r="A3" s="61" t="s">
        <v>9839</v>
      </c>
      <c r="B3" s="118"/>
      <c r="C3" s="114"/>
      <c r="D3" s="114"/>
    </row>
    <row r="4" spans="1:4">
      <c r="A4" s="61" t="s">
        <v>9840</v>
      </c>
      <c r="B4" s="62"/>
      <c r="C4" s="63"/>
      <c r="D4" s="62"/>
    </row>
    <row r="5" spans="1:4">
      <c r="A5" s="61" t="s">
        <v>9841</v>
      </c>
      <c r="B5" s="114"/>
      <c r="C5" s="114"/>
      <c r="D5" s="114"/>
    </row>
    <row r="6" spans="1:4">
      <c r="A6" s="61" t="s">
        <v>9842</v>
      </c>
      <c r="B6" s="114"/>
      <c r="C6" s="114"/>
      <c r="D6" s="114"/>
    </row>
    <row r="7" spans="1:4" s="66" customFormat="1">
      <c r="A7" s="64"/>
      <c r="B7" s="65"/>
      <c r="C7" s="65"/>
      <c r="D7" s="65"/>
    </row>
    <row r="8" spans="1:4" s="66" customFormat="1">
      <c r="A8" s="117" t="s">
        <v>9843</v>
      </c>
      <c r="B8" s="117"/>
      <c r="C8" s="117"/>
      <c r="D8" s="117"/>
    </row>
    <row r="9" spans="1:4">
      <c r="A9" s="61" t="s">
        <v>9844</v>
      </c>
      <c r="B9" s="115"/>
      <c r="C9" s="115"/>
      <c r="D9" s="115"/>
    </row>
    <row r="10" spans="1:4">
      <c r="A10" s="61" t="s">
        <v>9845</v>
      </c>
      <c r="B10" s="115"/>
      <c r="C10" s="115"/>
      <c r="D10" s="115"/>
    </row>
    <row r="11" spans="1:4">
      <c r="A11" s="61" t="s">
        <v>9846</v>
      </c>
      <c r="B11" s="116"/>
      <c r="C11" s="116"/>
      <c r="D11" s="116"/>
    </row>
    <row r="12" spans="1:4">
      <c r="A12" s="67"/>
    </row>
    <row r="13" spans="1:4">
      <c r="A13" s="117" t="s">
        <v>9847</v>
      </c>
      <c r="B13" s="117"/>
      <c r="C13" s="117"/>
      <c r="D13" s="117"/>
    </row>
    <row r="14" spans="1:4">
      <c r="A14" s="68" t="s">
        <v>0</v>
      </c>
      <c r="B14" s="114"/>
      <c r="C14" s="114"/>
      <c r="D14" s="114"/>
    </row>
    <row r="15" spans="1:4">
      <c r="A15" s="68" t="s">
        <v>9848</v>
      </c>
      <c r="B15" s="114"/>
      <c r="C15" s="114"/>
      <c r="D15" s="114"/>
    </row>
    <row r="16" spans="1:4">
      <c r="A16" s="68" t="s">
        <v>9849</v>
      </c>
      <c r="B16" s="114"/>
      <c r="C16" s="114"/>
      <c r="D16" s="114"/>
    </row>
    <row r="17" spans="1:4">
      <c r="A17" s="69"/>
      <c r="B17" s="67"/>
      <c r="C17" s="69"/>
      <c r="D17" s="69"/>
    </row>
  </sheetData>
  <mergeCells count="13">
    <mergeCell ref="A8:D8"/>
    <mergeCell ref="A1:D1"/>
    <mergeCell ref="B2:D2"/>
    <mergeCell ref="B3:D3"/>
    <mergeCell ref="B5:D5"/>
    <mergeCell ref="B6:D6"/>
    <mergeCell ref="B16:D16"/>
    <mergeCell ref="B9:D9"/>
    <mergeCell ref="B10:D10"/>
    <mergeCell ref="B11:D11"/>
    <mergeCell ref="A13:D13"/>
    <mergeCell ref="B14:D14"/>
    <mergeCell ref="B15:D1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>
    <tabColor rgb="FF7030A0"/>
  </sheetPr>
  <dimension ref="A1:U1036"/>
  <sheetViews>
    <sheetView showGridLines="0" topLeftCell="G5" zoomScale="60" zoomScaleNormal="60" workbookViewId="0">
      <selection activeCell="B22" sqref="B22:P22"/>
    </sheetView>
  </sheetViews>
  <sheetFormatPr baseColWidth="10" defaultColWidth="11.375" defaultRowHeight="18" customHeight="1"/>
  <cols>
    <col min="1" max="1" width="5.125" style="22" customWidth="1"/>
    <col min="2" max="2" width="11.5" style="22" customWidth="1"/>
    <col min="3" max="3" width="16.375" style="22" customWidth="1"/>
    <col min="4" max="4" width="15.375" style="22" customWidth="1"/>
    <col min="5" max="5" width="12.125" style="22" customWidth="1"/>
    <col min="6" max="6" width="11.875" style="22" customWidth="1"/>
    <col min="7" max="8" width="13" style="22" customWidth="1"/>
    <col min="9" max="9" width="11.375" style="22" customWidth="1"/>
    <col min="10" max="10" width="25.5" style="22" customWidth="1"/>
    <col min="11" max="11" width="13.875" style="22" customWidth="1"/>
    <col min="12" max="15" width="27.625" style="22" customWidth="1"/>
    <col min="16" max="16" width="19.625" style="22" customWidth="1"/>
    <col min="17" max="18" width="20.625" style="1" customWidth="1"/>
    <col min="19" max="20" width="20.625" style="22" customWidth="1"/>
    <col min="21" max="23" width="20.625" style="1" customWidth="1"/>
    <col min="24" max="24" width="14.125" style="1" bestFit="1" customWidth="1"/>
    <col min="25" max="16384" width="11.375" style="1"/>
  </cols>
  <sheetData>
    <row r="1" spans="1:20" ht="18" customHeight="1">
      <c r="B1" s="90" t="s">
        <v>75</v>
      </c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</row>
    <row r="2" spans="1:20" ht="18" customHeight="1"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</row>
    <row r="3" spans="1:20" ht="18" customHeight="1">
      <c r="B3" s="22" t="str">
        <f>SolCotizacion!B3</f>
        <v>Versión: 37</v>
      </c>
      <c r="C3" s="33">
        <f>SolCotizacion!C3</f>
        <v>43558</v>
      </c>
    </row>
    <row r="4" spans="1:20" ht="18" customHeight="1">
      <c r="B4" s="91" t="s">
        <v>6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3"/>
    </row>
    <row r="5" spans="1:20" ht="6" customHeight="1"/>
    <row r="6" spans="1:20" ht="15" customHeight="1">
      <c r="B6" s="88" t="s">
        <v>7</v>
      </c>
      <c r="C6" s="88"/>
      <c r="D6" s="88"/>
      <c r="E6" s="123" t="s">
        <v>11599</v>
      </c>
      <c r="F6" s="124"/>
      <c r="G6" s="124"/>
      <c r="H6" s="124"/>
      <c r="I6" s="125"/>
      <c r="K6" s="89" t="s">
        <v>8</v>
      </c>
      <c r="L6" s="89"/>
      <c r="M6" s="123" t="s">
        <v>11603</v>
      </c>
      <c r="N6" s="124"/>
      <c r="O6" s="124"/>
      <c r="P6" s="125"/>
    </row>
    <row r="7" spans="1:20" ht="6" customHeight="1">
      <c r="B7" s="83"/>
      <c r="C7" s="83"/>
      <c r="D7" s="83"/>
      <c r="K7" s="23"/>
      <c r="L7" s="24"/>
    </row>
    <row r="8" spans="1:20" ht="18" customHeight="1">
      <c r="B8" s="88" t="s">
        <v>9</v>
      </c>
      <c r="C8" s="88"/>
      <c r="D8" s="88"/>
      <c r="E8" s="123" t="s">
        <v>11600</v>
      </c>
      <c r="F8" s="124"/>
      <c r="G8" s="124"/>
      <c r="H8" s="124"/>
      <c r="I8" s="125"/>
      <c r="K8" s="89" t="s">
        <v>10</v>
      </c>
      <c r="L8" s="89"/>
      <c r="M8" s="123" t="s">
        <v>11604</v>
      </c>
      <c r="N8" s="124"/>
      <c r="O8" s="124"/>
      <c r="P8" s="125"/>
    </row>
    <row r="9" spans="1:20" ht="6" customHeight="1">
      <c r="B9" s="83"/>
      <c r="C9" s="83"/>
      <c r="D9" s="83"/>
      <c r="K9" s="23"/>
      <c r="L9" s="24"/>
    </row>
    <row r="10" spans="1:20" ht="18" customHeight="1">
      <c r="B10" s="88" t="s">
        <v>11</v>
      </c>
      <c r="C10" s="88"/>
      <c r="D10" s="88"/>
      <c r="E10" s="123" t="s">
        <v>11601</v>
      </c>
      <c r="F10" s="124"/>
      <c r="G10" s="124"/>
      <c r="H10" s="124"/>
      <c r="I10" s="125"/>
      <c r="K10" s="89" t="s">
        <v>12</v>
      </c>
      <c r="L10" s="89"/>
      <c r="M10" s="123" t="s">
        <v>11605</v>
      </c>
      <c r="N10" s="124"/>
      <c r="O10" s="124"/>
      <c r="P10" s="125"/>
    </row>
    <row r="11" spans="1:20" ht="6" customHeight="1"/>
    <row r="12" spans="1:20" ht="18" customHeight="1">
      <c r="B12" s="88" t="s">
        <v>13</v>
      </c>
      <c r="C12" s="88"/>
      <c r="D12" s="88"/>
      <c r="E12" s="123" t="s">
        <v>11602</v>
      </c>
      <c r="F12" s="124"/>
      <c r="G12" s="124"/>
      <c r="H12" s="124"/>
      <c r="I12" s="125"/>
    </row>
    <row r="13" spans="1:20" ht="4.5" customHeight="1"/>
    <row r="14" spans="1:20" s="4" customFormat="1" ht="4.5" customHeight="1">
      <c r="A14" s="25"/>
      <c r="B14" s="94"/>
      <c r="C14" s="94"/>
      <c r="D14" s="94"/>
      <c r="E14" s="95"/>
      <c r="F14" s="95"/>
      <c r="G14" s="95"/>
      <c r="H14" s="95"/>
      <c r="I14" s="95"/>
      <c r="J14" s="25"/>
      <c r="K14" s="25"/>
      <c r="L14" s="26"/>
      <c r="M14" s="26"/>
      <c r="N14" s="25"/>
      <c r="O14" s="25"/>
      <c r="P14" s="25"/>
      <c r="S14" s="25"/>
      <c r="T14" s="25"/>
    </row>
    <row r="15" spans="1:20" ht="4.5" customHeight="1"/>
    <row r="16" spans="1:20" ht="30.75" customHeight="1">
      <c r="B16" s="91" t="s">
        <v>14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3"/>
    </row>
    <row r="17" spans="1:21" ht="6" customHeight="1"/>
    <row r="18" spans="1:21" ht="37.5" customHeight="1">
      <c r="B18" s="97" t="s">
        <v>2</v>
      </c>
      <c r="C18" s="97"/>
      <c r="D18" s="97"/>
      <c r="E18" s="122" t="s">
        <v>76</v>
      </c>
      <c r="F18" s="122"/>
      <c r="G18" s="122"/>
    </row>
    <row r="19" spans="1:21" ht="6" customHeight="1"/>
    <row r="20" spans="1:21" ht="29.25" customHeight="1">
      <c r="B20" s="102" t="s">
        <v>4</v>
      </c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4"/>
    </row>
    <row r="21" spans="1:21" ht="9" customHeight="1">
      <c r="A21" s="31"/>
    </row>
    <row r="22" spans="1:21" ht="33.75" customHeight="1">
      <c r="A22" s="31" t="s">
        <v>33</v>
      </c>
      <c r="B22" s="98" t="str">
        <f>E18</f>
        <v>Segmento 1</v>
      </c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100"/>
    </row>
    <row r="23" spans="1:21" ht="5.25" customHeight="1">
      <c r="A23" s="31"/>
    </row>
    <row r="24" spans="1:21" ht="23.25" customHeight="1">
      <c r="A24" s="31"/>
      <c r="B24" s="43" t="s">
        <v>36</v>
      </c>
      <c r="F24" s="27"/>
    </row>
    <row r="25" spans="1:21" ht="25.5" customHeight="1">
      <c r="A25" s="31"/>
      <c r="B25" s="35">
        <v>1</v>
      </c>
    </row>
    <row r="26" spans="1:21" ht="9" customHeight="1">
      <c r="A26" s="31"/>
    </row>
    <row r="27" spans="1:21" ht="33.75" customHeight="1">
      <c r="A27" s="31"/>
      <c r="B27" s="82" t="s">
        <v>38</v>
      </c>
      <c r="C27" s="82" t="s">
        <v>85</v>
      </c>
      <c r="D27" s="82" t="s">
        <v>82</v>
      </c>
      <c r="E27" s="97" t="s">
        <v>83</v>
      </c>
      <c r="F27" s="97"/>
      <c r="G27" s="97"/>
      <c r="H27" s="97"/>
      <c r="I27" s="97"/>
      <c r="J27" s="82" t="s">
        <v>84</v>
      </c>
      <c r="K27" s="82" t="s">
        <v>35</v>
      </c>
      <c r="L27" s="82" t="s">
        <v>335</v>
      </c>
      <c r="M27" s="82" t="s">
        <v>11</v>
      </c>
      <c r="N27" s="97" t="s">
        <v>86</v>
      </c>
      <c r="O27" s="97"/>
      <c r="P27" s="82" t="s">
        <v>87</v>
      </c>
      <c r="Q27" s="58" t="s">
        <v>53</v>
      </c>
      <c r="R27" s="58" t="s">
        <v>54</v>
      </c>
      <c r="S27" s="58" t="s">
        <v>1</v>
      </c>
      <c r="U27"/>
    </row>
    <row r="28" spans="1:21" s="22" customFormat="1" ht="33.75" customHeight="1">
      <c r="A28" s="31" t="s">
        <v>11608</v>
      </c>
      <c r="B28" s="34">
        <v>1</v>
      </c>
      <c r="C28" s="84" t="s">
        <v>1095</v>
      </c>
      <c r="D28" s="84" t="s">
        <v>88</v>
      </c>
      <c r="E28" s="126" t="s">
        <v>89</v>
      </c>
      <c r="F28" s="126"/>
      <c r="G28" s="126"/>
      <c r="H28" s="126"/>
      <c r="I28" s="126"/>
      <c r="J28" s="84" t="s">
        <v>96</v>
      </c>
      <c r="K28" s="84">
        <v>2</v>
      </c>
      <c r="L28" s="84" t="s">
        <v>361</v>
      </c>
      <c r="M28" s="84" t="s">
        <v>499</v>
      </c>
      <c r="N28" s="127" t="s">
        <v>11606</v>
      </c>
      <c r="O28" s="128"/>
      <c r="P28" s="84">
        <v>20</v>
      </c>
      <c r="Q28" s="30">
        <f>VLOOKUP("Sumimas S.A.S."&amp;$C28,temp!$A:$W,14,0)</f>
        <v>2053242.3840000005</v>
      </c>
      <c r="R28" s="30">
        <f>ROUND(Q28/(1-(VLOOKUP("Total porcentaje:",$F:$H,3))),2)</f>
        <v>2073982.21</v>
      </c>
      <c r="S28" s="30">
        <f>P28*R28</f>
        <v>41479644.200000003</v>
      </c>
      <c r="U28"/>
    </row>
    <row r="29" spans="1:21" s="22" customFormat="1" ht="18" customHeight="1">
      <c r="A29" s="31"/>
      <c r="B29" s="22" t="s">
        <v>37</v>
      </c>
      <c r="C29" s="44"/>
      <c r="Q29" s="28"/>
      <c r="R29" s="58" t="s">
        <v>22</v>
      </c>
      <c r="S29" s="29">
        <f>ROUND(SUM($S$28:$S$28),2)</f>
        <v>41479644.200000003</v>
      </c>
      <c r="U29"/>
    </row>
    <row r="30" spans="1:21" s="22" customFormat="1" ht="18" customHeight="1">
      <c r="A30" s="31"/>
    </row>
    <row r="31" spans="1:21" s="22" customFormat="1" ht="18" customHeight="1">
      <c r="A31" s="31"/>
    </row>
    <row r="32" spans="1:21" s="22" customFormat="1" ht="18" customHeight="1">
      <c r="B32" s="98" t="s">
        <v>15</v>
      </c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100"/>
    </row>
    <row r="33" spans="1:16" s="22" customFormat="1" ht="60" customHeight="1">
      <c r="A33" s="31"/>
      <c r="B33" s="110" t="s">
        <v>73</v>
      </c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</row>
    <row r="34" spans="1:16" s="22" customFormat="1" ht="18" customHeight="1">
      <c r="B34" s="96" t="s">
        <v>16</v>
      </c>
      <c r="C34" s="96"/>
      <c r="D34" s="96"/>
      <c r="E34" s="96"/>
      <c r="F34" s="96"/>
      <c r="G34" s="96"/>
      <c r="H34" s="96"/>
    </row>
    <row r="35" spans="1:16" s="22" customFormat="1" ht="18" customHeight="1">
      <c r="B35" s="82" t="s">
        <v>3</v>
      </c>
      <c r="C35" s="97" t="s">
        <v>17</v>
      </c>
      <c r="D35" s="97"/>
      <c r="E35" s="97"/>
      <c r="F35" s="97"/>
      <c r="G35" s="97"/>
      <c r="H35" s="82" t="s">
        <v>18</v>
      </c>
    </row>
    <row r="36" spans="1:16" s="36" customFormat="1" ht="18" customHeight="1">
      <c r="B36" s="37">
        <v>1</v>
      </c>
      <c r="C36" s="120" t="s">
        <v>11607</v>
      </c>
      <c r="D36" s="120"/>
      <c r="E36" s="120"/>
      <c r="F36" s="121"/>
      <c r="G36" s="121"/>
      <c r="H36" s="38">
        <v>0.01</v>
      </c>
      <c r="I36" s="36" t="s">
        <v>74</v>
      </c>
      <c r="J36" s="36" t="s">
        <v>74</v>
      </c>
      <c r="K36" s="36" t="s">
        <v>74</v>
      </c>
      <c r="L36" s="36" t="s">
        <v>74</v>
      </c>
      <c r="M36" s="36" t="s">
        <v>74</v>
      </c>
      <c r="N36" s="36" t="s">
        <v>74</v>
      </c>
      <c r="O36" s="36" t="s">
        <v>74</v>
      </c>
      <c r="P36" s="36" t="s">
        <v>74</v>
      </c>
    </row>
    <row r="37" spans="1:16" s="36" customFormat="1" ht="18" customHeight="1">
      <c r="F37" s="119" t="s">
        <v>19</v>
      </c>
      <c r="G37" s="119"/>
      <c r="H37" s="39">
        <f>SUM(H36:H36)</f>
        <v>0.01</v>
      </c>
    </row>
    <row r="38" spans="1:16" s="36" customFormat="1" ht="18" customHeight="1">
      <c r="D38" s="40" t="s">
        <v>20</v>
      </c>
      <c r="H38" s="41"/>
    </row>
    <row r="39" spans="1:16" s="36" customFormat="1" ht="18" customHeight="1">
      <c r="D39" s="35">
        <v>1</v>
      </c>
    </row>
    <row r="40" spans="1:16" s="36" customFormat="1" ht="18" customHeight="1"/>
    <row r="41" spans="1:16" s="36" customFormat="1" ht="18" customHeight="1"/>
    <row r="42" spans="1:16" s="36" customFormat="1" ht="18" customHeight="1"/>
    <row r="43" spans="1:16" s="36" customFormat="1" ht="18" customHeight="1"/>
    <row r="44" spans="1:16" s="36" customFormat="1" ht="18" customHeight="1"/>
    <row r="45" spans="1:16" s="36" customFormat="1" ht="18" customHeight="1"/>
    <row r="46" spans="1:16" s="36" customFormat="1" ht="18" customHeight="1"/>
    <row r="47" spans="1:16" s="36" customFormat="1" ht="18" customHeight="1"/>
    <row r="48" spans="1:16" s="36" customFormat="1" ht="18" customHeight="1"/>
    <row r="49" s="36" customFormat="1" ht="18" customHeight="1"/>
    <row r="50" s="36" customFormat="1" ht="18" customHeight="1"/>
    <row r="51" s="36" customFormat="1" ht="18" customHeight="1"/>
    <row r="52" s="36" customFormat="1" ht="18" customHeight="1"/>
    <row r="53" s="36" customFormat="1" ht="18" customHeight="1"/>
    <row r="54" s="36" customFormat="1" ht="18" customHeight="1"/>
    <row r="55" s="36" customFormat="1" ht="18" customHeight="1"/>
    <row r="56" s="36" customFormat="1" ht="18" customHeight="1"/>
    <row r="57" s="36" customFormat="1" ht="18" customHeight="1"/>
    <row r="58" s="36" customFormat="1" ht="18" customHeight="1"/>
    <row r="59" s="36" customFormat="1" ht="18" customHeight="1"/>
    <row r="60" s="36" customFormat="1" ht="18" customHeight="1"/>
    <row r="61" s="36" customFormat="1" ht="18" customHeight="1"/>
    <row r="62" s="36" customFormat="1" ht="18" customHeight="1"/>
    <row r="63" s="36" customFormat="1" ht="18" customHeight="1"/>
    <row r="64" s="36" customFormat="1" ht="18" customHeight="1"/>
    <row r="65" s="36" customFormat="1" ht="18" customHeight="1"/>
    <row r="66" s="36" customFormat="1" ht="18" customHeight="1"/>
    <row r="67" s="36" customFormat="1" ht="18" customHeight="1"/>
    <row r="68" s="36" customFormat="1" ht="18" customHeight="1"/>
    <row r="69" s="36" customFormat="1" ht="18" customHeight="1"/>
    <row r="70" s="36" customFormat="1" ht="18" customHeight="1"/>
    <row r="71" s="36" customFormat="1" ht="18" customHeight="1"/>
    <row r="72" s="36" customFormat="1" ht="18" customHeight="1"/>
    <row r="73" s="36" customFormat="1" ht="18" customHeight="1"/>
    <row r="74" s="36" customFormat="1" ht="18" customHeight="1"/>
    <row r="75" s="36" customFormat="1" ht="18" customHeight="1"/>
    <row r="76" s="36" customFormat="1" ht="18" customHeight="1"/>
    <row r="77" s="36" customFormat="1" ht="18" customHeight="1"/>
    <row r="78" s="36" customFormat="1" ht="18" customHeight="1"/>
    <row r="79" s="36" customFormat="1" ht="18" customHeight="1"/>
    <row r="80" s="36" customFormat="1" ht="18" customHeight="1"/>
    <row r="81" s="36" customFormat="1" ht="18" customHeight="1"/>
    <row r="82" s="36" customFormat="1" ht="18" customHeight="1"/>
    <row r="83" s="36" customFormat="1" ht="18" customHeight="1"/>
    <row r="84" s="36" customFormat="1" ht="18" customHeight="1"/>
    <row r="85" s="36" customFormat="1" ht="18" customHeight="1"/>
    <row r="86" s="36" customFormat="1" ht="18" customHeight="1"/>
    <row r="87" s="36" customFormat="1" ht="18" customHeight="1"/>
    <row r="88" s="36" customFormat="1" ht="18" customHeight="1"/>
    <row r="89" s="36" customFormat="1" ht="18" customHeight="1"/>
    <row r="90" s="36" customFormat="1" ht="18" customHeight="1"/>
    <row r="91" s="36" customFormat="1" ht="18" customHeight="1"/>
    <row r="92" s="36" customFormat="1" ht="18" customHeight="1"/>
    <row r="93" s="36" customFormat="1" ht="18" customHeight="1"/>
    <row r="94" s="36" customFormat="1" ht="18" customHeight="1"/>
    <row r="95" s="36" customFormat="1" ht="18" customHeight="1"/>
    <row r="96" s="36" customFormat="1" ht="18" customHeight="1"/>
    <row r="97" s="36" customFormat="1" ht="18" customHeight="1"/>
    <row r="98" s="36" customFormat="1" ht="18" customHeight="1"/>
    <row r="99" s="36" customFormat="1" ht="18" customHeight="1"/>
    <row r="100" s="36" customFormat="1" ht="18" customHeight="1"/>
    <row r="101" s="36" customFormat="1" ht="18" customHeight="1"/>
    <row r="102" s="36" customFormat="1" ht="18" customHeight="1"/>
    <row r="103" s="36" customFormat="1" ht="18" customHeight="1"/>
    <row r="104" s="36" customFormat="1" ht="18" customHeight="1"/>
    <row r="105" s="36" customFormat="1" ht="18" customHeight="1"/>
    <row r="106" s="36" customFormat="1" ht="18" customHeight="1"/>
    <row r="107" s="36" customFormat="1" ht="18" customHeight="1"/>
    <row r="108" s="36" customFormat="1" ht="18" customHeight="1"/>
    <row r="109" s="36" customFormat="1" ht="18" customHeight="1"/>
    <row r="110" s="36" customFormat="1" ht="18" customHeight="1"/>
    <row r="111" s="36" customFormat="1" ht="18" customHeight="1"/>
    <row r="112" s="36" customFormat="1" ht="18" customHeight="1"/>
    <row r="113" s="36" customFormat="1" ht="18" customHeight="1"/>
    <row r="114" s="36" customFormat="1" ht="18" customHeight="1"/>
    <row r="115" s="36" customFormat="1" ht="18" customHeight="1"/>
    <row r="116" s="36" customFormat="1" ht="18" customHeight="1"/>
    <row r="117" s="36" customFormat="1" ht="18" customHeight="1"/>
    <row r="118" s="36" customFormat="1" ht="18" customHeight="1"/>
    <row r="119" s="36" customFormat="1" ht="18" customHeight="1"/>
    <row r="120" s="36" customFormat="1" ht="18" customHeight="1"/>
    <row r="121" s="36" customFormat="1" ht="18" customHeight="1"/>
    <row r="122" s="36" customFormat="1" ht="18" customHeight="1"/>
    <row r="123" s="36" customFormat="1" ht="18" customHeight="1"/>
    <row r="124" s="36" customFormat="1" ht="18" customHeight="1"/>
    <row r="125" s="36" customFormat="1" ht="18" customHeight="1"/>
    <row r="126" s="36" customFormat="1" ht="18" customHeight="1"/>
    <row r="127" s="36" customFormat="1" ht="18" customHeight="1"/>
    <row r="128" s="36" customFormat="1" ht="18" customHeight="1"/>
    <row r="129" s="36" customFormat="1" ht="18" customHeight="1"/>
    <row r="130" s="36" customFormat="1" ht="18" customHeight="1"/>
    <row r="131" s="36" customFormat="1" ht="18" customHeight="1"/>
    <row r="132" s="36" customFormat="1" ht="18" customHeight="1"/>
    <row r="133" s="36" customFormat="1" ht="18" customHeight="1"/>
    <row r="134" s="36" customFormat="1" ht="18" customHeight="1"/>
    <row r="135" s="36" customFormat="1" ht="18" customHeight="1"/>
    <row r="136" s="36" customFormat="1" ht="18" customHeight="1"/>
    <row r="137" s="36" customFormat="1" ht="18" customHeight="1"/>
    <row r="138" s="36" customFormat="1" ht="18" customHeight="1"/>
    <row r="139" s="36" customFormat="1" ht="18" customHeight="1"/>
    <row r="140" s="36" customFormat="1" ht="18" customHeight="1"/>
    <row r="141" s="36" customFormat="1" ht="18" customHeight="1"/>
    <row r="142" s="36" customFormat="1" ht="18" customHeight="1"/>
    <row r="143" s="36" customFormat="1" ht="18" customHeight="1"/>
    <row r="144" s="36" customFormat="1" ht="18" customHeight="1"/>
    <row r="145" s="36" customFormat="1" ht="18" customHeight="1"/>
    <row r="146" s="36" customFormat="1" ht="18" customHeight="1"/>
    <row r="147" s="36" customFormat="1" ht="18" customHeight="1"/>
    <row r="148" s="36" customFormat="1" ht="18" customHeight="1"/>
    <row r="149" s="36" customFormat="1" ht="18" customHeight="1"/>
    <row r="150" s="36" customFormat="1" ht="18" customHeight="1"/>
    <row r="151" s="36" customFormat="1" ht="18" customHeight="1"/>
    <row r="152" s="36" customFormat="1" ht="18" customHeight="1"/>
    <row r="153" s="36" customFormat="1" ht="18" customHeight="1"/>
    <row r="154" s="36" customFormat="1" ht="18" customHeight="1"/>
    <row r="155" s="36" customFormat="1" ht="18" customHeight="1"/>
    <row r="156" s="36" customFormat="1" ht="18" customHeight="1"/>
    <row r="157" s="36" customFormat="1" ht="18" customHeight="1"/>
    <row r="158" s="36" customFormat="1" ht="18" customHeight="1"/>
    <row r="159" s="36" customFormat="1" ht="18" customHeight="1"/>
    <row r="160" s="36" customFormat="1" ht="18" customHeight="1"/>
    <row r="161" s="36" customFormat="1" ht="18" customHeight="1"/>
    <row r="162" s="36" customFormat="1" ht="18" customHeight="1"/>
    <row r="163" s="36" customFormat="1" ht="18" customHeight="1"/>
    <row r="164" s="36" customFormat="1" ht="18" customHeight="1"/>
    <row r="165" s="36" customFormat="1" ht="18" customHeight="1"/>
    <row r="166" s="36" customFormat="1" ht="18" customHeight="1"/>
    <row r="167" s="36" customFormat="1" ht="18" customHeight="1"/>
    <row r="168" s="36" customFormat="1" ht="18" customHeight="1"/>
    <row r="169" s="36" customFormat="1" ht="18" customHeight="1"/>
    <row r="170" s="36" customFormat="1" ht="18" customHeight="1"/>
    <row r="171" s="36" customFormat="1" ht="18" customHeight="1"/>
    <row r="172" s="36" customFormat="1" ht="18" customHeight="1"/>
    <row r="173" s="36" customFormat="1" ht="18" customHeight="1"/>
    <row r="174" s="36" customFormat="1" ht="18" customHeight="1"/>
    <row r="175" s="36" customFormat="1" ht="18" customHeight="1"/>
    <row r="176" s="36" customFormat="1" ht="18" customHeight="1"/>
    <row r="177" s="36" customFormat="1" ht="18" customHeight="1"/>
    <row r="178" s="36" customFormat="1" ht="18" customHeight="1"/>
    <row r="179" s="36" customFormat="1" ht="18" customHeight="1"/>
    <row r="180" s="36" customFormat="1" ht="18" customHeight="1"/>
    <row r="181" s="36" customFormat="1" ht="18" customHeight="1"/>
    <row r="182" s="36" customFormat="1" ht="18" customHeight="1"/>
    <row r="183" s="36" customFormat="1" ht="18" customHeight="1"/>
    <row r="184" s="36" customFormat="1" ht="18" customHeight="1"/>
    <row r="185" s="36" customFormat="1" ht="18" customHeight="1"/>
    <row r="186" s="36" customFormat="1" ht="18" customHeight="1"/>
    <row r="187" s="36" customFormat="1" ht="18" customHeight="1"/>
    <row r="188" s="36" customFormat="1" ht="18" customHeight="1"/>
    <row r="189" s="36" customFormat="1" ht="18" customHeight="1"/>
    <row r="190" s="36" customFormat="1" ht="18" customHeight="1"/>
    <row r="191" s="36" customFormat="1" ht="18" customHeight="1"/>
    <row r="192" s="36" customFormat="1" ht="18" customHeight="1"/>
    <row r="193" s="36" customFormat="1" ht="18" customHeight="1"/>
    <row r="194" s="36" customFormat="1" ht="18" customHeight="1"/>
    <row r="195" s="36" customFormat="1" ht="18" customHeight="1"/>
    <row r="196" s="36" customFormat="1" ht="18" customHeight="1"/>
    <row r="197" s="36" customFormat="1" ht="18" customHeight="1"/>
    <row r="198" s="36" customFormat="1" ht="18" customHeight="1"/>
    <row r="199" s="36" customFormat="1" ht="18" customHeight="1"/>
    <row r="200" s="36" customFormat="1" ht="18" customHeight="1"/>
    <row r="201" s="36" customFormat="1" ht="18" customHeight="1"/>
    <row r="202" s="36" customFormat="1" ht="18" customHeight="1"/>
    <row r="203" s="36" customFormat="1" ht="18" customHeight="1"/>
    <row r="204" s="36" customFormat="1" ht="18" customHeight="1"/>
    <row r="205" s="36" customFormat="1" ht="18" customHeight="1"/>
    <row r="206" s="36" customFormat="1" ht="18" customHeight="1"/>
    <row r="207" s="36" customFormat="1" ht="18" customHeight="1"/>
    <row r="208" s="36" customFormat="1" ht="18" customHeight="1"/>
    <row r="209" s="36" customFormat="1" ht="18" customHeight="1"/>
    <row r="210" s="36" customFormat="1" ht="18" customHeight="1"/>
    <row r="211" s="36" customFormat="1" ht="18" customHeight="1"/>
    <row r="212" s="36" customFormat="1" ht="18" customHeight="1"/>
    <row r="213" s="36" customFormat="1" ht="18" customHeight="1"/>
    <row r="214" s="36" customFormat="1" ht="18" customHeight="1"/>
    <row r="215" s="36" customFormat="1" ht="18" customHeight="1"/>
    <row r="216" s="36" customFormat="1" ht="18" customHeight="1"/>
    <row r="217" s="36" customFormat="1" ht="18" customHeight="1"/>
    <row r="218" s="36" customFormat="1" ht="18" customHeight="1"/>
    <row r="219" s="36" customFormat="1" ht="18" customHeight="1"/>
    <row r="220" s="36" customFormat="1" ht="18" customHeight="1"/>
    <row r="221" s="36" customFormat="1" ht="18" customHeight="1"/>
    <row r="222" s="36" customFormat="1" ht="18" customHeight="1"/>
    <row r="223" s="36" customFormat="1" ht="18" customHeight="1"/>
    <row r="224" s="36" customFormat="1" ht="18" customHeight="1"/>
    <row r="225" s="36" customFormat="1" ht="18" customHeight="1"/>
    <row r="226" s="36" customFormat="1" ht="18" customHeight="1"/>
    <row r="227" s="36" customFormat="1" ht="18" customHeight="1"/>
    <row r="228" s="36" customFormat="1" ht="18" customHeight="1"/>
    <row r="229" s="36" customFormat="1" ht="18" customHeight="1"/>
    <row r="230" s="36" customFormat="1" ht="18" customHeight="1"/>
    <row r="231" s="36" customFormat="1" ht="18" customHeight="1"/>
    <row r="232" s="36" customFormat="1" ht="18" customHeight="1"/>
    <row r="233" s="36" customFormat="1" ht="18" customHeight="1"/>
    <row r="234" s="36" customFormat="1" ht="18" customHeight="1"/>
    <row r="235" s="36" customFormat="1" ht="18" customHeight="1"/>
    <row r="236" s="36" customFormat="1" ht="18" customHeight="1"/>
    <row r="237" s="36" customFormat="1" ht="18" customHeight="1"/>
    <row r="238" s="36" customFormat="1" ht="18" customHeight="1"/>
    <row r="239" s="36" customFormat="1" ht="18" customHeight="1"/>
    <row r="240" s="36" customFormat="1" ht="18" customHeight="1"/>
    <row r="241" s="36" customFormat="1" ht="18" customHeight="1"/>
    <row r="242" s="36" customFormat="1" ht="18" customHeight="1"/>
    <row r="243" s="36" customFormat="1" ht="18" customHeight="1"/>
    <row r="244" s="36" customFormat="1" ht="18" customHeight="1"/>
    <row r="245" s="36" customFormat="1" ht="18" customHeight="1"/>
    <row r="246" s="36" customFormat="1" ht="18" customHeight="1"/>
    <row r="247" s="36" customFormat="1" ht="18" customHeight="1"/>
    <row r="248" s="36" customFormat="1" ht="18" customHeight="1"/>
    <row r="249" s="36" customFormat="1" ht="18" customHeight="1"/>
    <row r="250" s="36" customFormat="1" ht="18" customHeight="1"/>
    <row r="251" s="36" customFormat="1" ht="18" customHeight="1"/>
    <row r="252" s="36" customFormat="1" ht="18" customHeight="1"/>
    <row r="253" s="36" customFormat="1" ht="18" customHeight="1"/>
    <row r="254" s="36" customFormat="1" ht="18" customHeight="1"/>
    <row r="255" s="36" customFormat="1" ht="18" customHeight="1"/>
    <row r="256" s="36" customFormat="1" ht="18" customHeight="1"/>
    <row r="257" s="36" customFormat="1" ht="18" customHeight="1"/>
    <row r="258" s="36" customFormat="1" ht="18" customHeight="1"/>
    <row r="259" s="36" customFormat="1" ht="18" customHeight="1"/>
    <row r="260" s="36" customFormat="1" ht="18" customHeight="1"/>
    <row r="261" s="36" customFormat="1" ht="18" customHeight="1"/>
    <row r="262" s="36" customFormat="1" ht="18" customHeight="1"/>
    <row r="263" s="36" customFormat="1" ht="18" customHeight="1"/>
    <row r="264" s="36" customFormat="1" ht="18" customHeight="1"/>
    <row r="265" s="36" customFormat="1" ht="18" customHeight="1"/>
    <row r="266" s="36" customFormat="1" ht="18" customHeight="1"/>
    <row r="267" s="36" customFormat="1" ht="18" customHeight="1"/>
    <row r="268" s="36" customFormat="1" ht="18" customHeight="1"/>
    <row r="269" s="36" customFormat="1" ht="18" customHeight="1"/>
    <row r="270" s="36" customFormat="1" ht="18" customHeight="1"/>
    <row r="271" s="36" customFormat="1" ht="18" customHeight="1"/>
    <row r="272" s="36" customFormat="1" ht="18" customHeight="1"/>
    <row r="273" s="36" customFormat="1" ht="18" customHeight="1"/>
    <row r="274" s="36" customFormat="1" ht="18" customHeight="1"/>
    <row r="275" s="36" customFormat="1" ht="18" customHeight="1"/>
    <row r="276" s="36" customFormat="1" ht="18" customHeight="1"/>
    <row r="277" s="36" customFormat="1" ht="18" customHeight="1"/>
    <row r="278" s="36" customFormat="1" ht="18" customHeight="1"/>
    <row r="279" s="36" customFormat="1" ht="18" customHeight="1"/>
    <row r="280" s="36" customFormat="1" ht="18" customHeight="1"/>
    <row r="281" s="36" customFormat="1" ht="18" customHeight="1"/>
    <row r="282" s="36" customFormat="1" ht="18" customHeight="1"/>
    <row r="283" s="36" customFormat="1" ht="18" customHeight="1"/>
    <row r="284" s="36" customFormat="1" ht="18" customHeight="1"/>
    <row r="285" s="36" customFormat="1" ht="18" customHeight="1"/>
    <row r="286" s="36" customFormat="1" ht="18" customHeight="1"/>
    <row r="287" s="36" customFormat="1" ht="18" customHeight="1"/>
    <row r="288" s="36" customFormat="1" ht="18" customHeight="1"/>
    <row r="289" s="36" customFormat="1" ht="18" customHeight="1"/>
    <row r="290" s="36" customFormat="1" ht="18" customHeight="1"/>
    <row r="291" s="36" customFormat="1" ht="18" customHeight="1"/>
    <row r="292" s="36" customFormat="1" ht="18" customHeight="1"/>
    <row r="293" s="36" customFormat="1" ht="18" customHeight="1"/>
    <row r="294" s="36" customFormat="1" ht="18" customHeight="1"/>
    <row r="295" s="36" customFormat="1" ht="18" customHeight="1"/>
    <row r="296" s="36" customFormat="1" ht="18" customHeight="1"/>
    <row r="297" s="36" customFormat="1" ht="18" customHeight="1"/>
    <row r="298" s="36" customFormat="1" ht="18" customHeight="1"/>
    <row r="299" s="36" customFormat="1" ht="18" customHeight="1"/>
    <row r="300" s="36" customFormat="1" ht="18" customHeight="1"/>
    <row r="301" s="36" customFormat="1" ht="18" customHeight="1"/>
    <row r="302" s="36" customFormat="1" ht="18" customHeight="1"/>
    <row r="303" s="36" customFormat="1" ht="18" customHeight="1"/>
    <row r="304" s="36" customFormat="1" ht="18" customHeight="1"/>
    <row r="305" s="36" customFormat="1" ht="18" customHeight="1"/>
    <row r="306" s="36" customFormat="1" ht="18" customHeight="1"/>
    <row r="307" s="36" customFormat="1" ht="18" customHeight="1"/>
    <row r="308" s="36" customFormat="1" ht="18" customHeight="1"/>
    <row r="309" s="36" customFormat="1" ht="18" customHeight="1"/>
    <row r="310" s="36" customFormat="1" ht="18" customHeight="1"/>
    <row r="311" s="36" customFormat="1" ht="18" customHeight="1"/>
    <row r="312" s="36" customFormat="1" ht="18" customHeight="1"/>
    <row r="313" s="36" customFormat="1" ht="18" customHeight="1"/>
    <row r="314" s="36" customFormat="1" ht="18" customHeight="1"/>
    <row r="315" s="36" customFormat="1" ht="18" customHeight="1"/>
    <row r="316" s="36" customFormat="1" ht="18" customHeight="1"/>
    <row r="317" s="36" customFormat="1" ht="18" customHeight="1"/>
    <row r="318" s="36" customFormat="1" ht="18" customHeight="1"/>
    <row r="319" s="36" customFormat="1" ht="18" customHeight="1"/>
    <row r="320" s="36" customFormat="1" ht="18" customHeight="1"/>
    <row r="321" s="36" customFormat="1" ht="18" customHeight="1"/>
    <row r="322" s="36" customFormat="1" ht="18" customHeight="1"/>
    <row r="323" s="36" customFormat="1" ht="18" customHeight="1"/>
    <row r="324" s="36" customFormat="1" ht="18" customHeight="1"/>
    <row r="325" s="36" customFormat="1" ht="18" customHeight="1"/>
    <row r="326" s="36" customFormat="1" ht="18" customHeight="1"/>
    <row r="327" s="36" customFormat="1" ht="18" customHeight="1"/>
    <row r="328" s="36" customFormat="1" ht="18" customHeight="1"/>
    <row r="329" s="36" customFormat="1" ht="18" customHeight="1"/>
    <row r="330" s="36" customFormat="1" ht="18" customHeight="1"/>
    <row r="331" s="36" customFormat="1" ht="18" customHeight="1"/>
    <row r="332" s="36" customFormat="1" ht="18" customHeight="1"/>
    <row r="333" s="36" customFormat="1" ht="18" customHeight="1"/>
    <row r="334" s="36" customFormat="1" ht="18" customHeight="1"/>
    <row r="335" s="36" customFormat="1" ht="18" customHeight="1"/>
    <row r="336" s="36" customFormat="1" ht="18" customHeight="1"/>
    <row r="337" s="36" customFormat="1" ht="18" customHeight="1"/>
    <row r="338" s="36" customFormat="1" ht="18" customHeight="1"/>
    <row r="339" s="36" customFormat="1" ht="18" customHeight="1"/>
    <row r="340" s="36" customFormat="1" ht="18" customHeight="1"/>
    <row r="341" s="36" customFormat="1" ht="18" customHeight="1"/>
    <row r="342" s="36" customFormat="1" ht="18" customHeight="1"/>
    <row r="343" s="36" customFormat="1" ht="18" customHeight="1"/>
    <row r="344" s="36" customFormat="1" ht="18" customHeight="1"/>
    <row r="345" s="36" customFormat="1" ht="18" customHeight="1"/>
    <row r="346" s="36" customFormat="1" ht="18" customHeight="1"/>
    <row r="347" s="36" customFormat="1" ht="18" customHeight="1"/>
    <row r="348" s="36" customFormat="1" ht="18" customHeight="1"/>
    <row r="349" s="36" customFormat="1" ht="18" customHeight="1"/>
    <row r="350" s="36" customFormat="1" ht="18" customHeight="1"/>
    <row r="351" s="36" customFormat="1" ht="18" customHeight="1"/>
    <row r="352" s="36" customFormat="1" ht="18" customHeight="1"/>
    <row r="353" s="36" customFormat="1" ht="18" customHeight="1"/>
    <row r="354" s="36" customFormat="1" ht="18" customHeight="1"/>
    <row r="355" s="36" customFormat="1" ht="18" customHeight="1"/>
    <row r="356" s="36" customFormat="1" ht="18" customHeight="1"/>
    <row r="357" s="36" customFormat="1" ht="18" customHeight="1"/>
    <row r="358" s="36" customFormat="1" ht="18" customHeight="1"/>
    <row r="359" s="36" customFormat="1" ht="18" customHeight="1"/>
    <row r="360" s="36" customFormat="1" ht="18" customHeight="1"/>
    <row r="361" s="36" customFormat="1" ht="18" customHeight="1"/>
    <row r="362" s="36" customFormat="1" ht="18" customHeight="1"/>
    <row r="363" s="36" customFormat="1" ht="18" customHeight="1"/>
    <row r="364" s="36" customFormat="1" ht="18" customHeight="1"/>
    <row r="365" s="36" customFormat="1" ht="18" customHeight="1"/>
    <row r="366" s="36" customFormat="1" ht="18" customHeight="1"/>
    <row r="367" s="36" customFormat="1" ht="18" customHeight="1"/>
    <row r="368" s="36" customFormat="1" ht="18" customHeight="1"/>
    <row r="369" s="36" customFormat="1" ht="18" customHeight="1"/>
    <row r="370" s="36" customFormat="1" ht="18" customHeight="1"/>
    <row r="371" s="36" customFormat="1" ht="18" customHeight="1"/>
    <row r="372" s="36" customFormat="1" ht="18" customHeight="1"/>
    <row r="373" s="36" customFormat="1" ht="18" customHeight="1"/>
    <row r="374" s="36" customFormat="1" ht="18" customHeight="1"/>
    <row r="375" s="36" customFormat="1" ht="18" customHeight="1"/>
    <row r="376" s="36" customFormat="1" ht="18" customHeight="1"/>
    <row r="377" s="36" customFormat="1" ht="18" customHeight="1"/>
    <row r="378" s="36" customFormat="1" ht="18" customHeight="1"/>
    <row r="379" s="36" customFormat="1" ht="18" customHeight="1"/>
    <row r="380" s="36" customFormat="1" ht="18" customHeight="1"/>
    <row r="381" s="36" customFormat="1" ht="18" customHeight="1"/>
    <row r="382" s="36" customFormat="1" ht="18" customHeight="1"/>
    <row r="383" s="36" customFormat="1" ht="18" customHeight="1"/>
    <row r="384" s="36" customFormat="1" ht="18" customHeight="1"/>
    <row r="385" s="36" customFormat="1" ht="18" customHeight="1"/>
    <row r="386" s="36" customFormat="1" ht="18" customHeight="1"/>
    <row r="387" s="36" customFormat="1" ht="18" customHeight="1"/>
    <row r="388" s="36" customFormat="1" ht="18" customHeight="1"/>
    <row r="389" s="36" customFormat="1" ht="18" customHeight="1"/>
    <row r="390" s="36" customFormat="1" ht="18" customHeight="1"/>
    <row r="391" s="36" customFormat="1" ht="18" customHeight="1"/>
    <row r="392" s="36" customFormat="1" ht="18" customHeight="1"/>
    <row r="393" s="36" customFormat="1" ht="18" customHeight="1"/>
    <row r="394" s="36" customFormat="1" ht="18" customHeight="1"/>
    <row r="395" s="36" customFormat="1" ht="18" customHeight="1"/>
    <row r="396" s="36" customFormat="1" ht="18" customHeight="1"/>
    <row r="397" s="36" customFormat="1" ht="18" customHeight="1"/>
    <row r="398" s="36" customFormat="1" ht="18" customHeight="1"/>
    <row r="399" s="36" customFormat="1" ht="18" customHeight="1"/>
    <row r="400" s="36" customFormat="1" ht="18" customHeight="1"/>
    <row r="401" s="36" customFormat="1" ht="18" customHeight="1"/>
    <row r="402" s="36" customFormat="1" ht="18" customHeight="1"/>
    <row r="403" s="36" customFormat="1" ht="18" customHeight="1"/>
    <row r="404" s="36" customFormat="1" ht="18" customHeight="1"/>
    <row r="405" s="36" customFormat="1" ht="18" customHeight="1"/>
    <row r="406" s="36" customFormat="1" ht="18" customHeight="1"/>
    <row r="407" s="36" customFormat="1" ht="18" customHeight="1"/>
    <row r="408" s="36" customFormat="1" ht="18" customHeight="1"/>
    <row r="409" s="36" customFormat="1" ht="18" customHeight="1"/>
    <row r="410" s="36" customFormat="1" ht="18" customHeight="1"/>
    <row r="411" s="36" customFormat="1" ht="18" customHeight="1"/>
    <row r="412" s="36" customFormat="1" ht="18" customHeight="1"/>
    <row r="413" s="36" customFormat="1" ht="18" customHeight="1"/>
    <row r="414" s="36" customFormat="1" ht="18" customHeight="1"/>
    <row r="415" s="36" customFormat="1" ht="18" customHeight="1"/>
    <row r="416" s="36" customFormat="1" ht="18" customHeight="1"/>
    <row r="417" s="36" customFormat="1" ht="18" customHeight="1"/>
    <row r="418" s="36" customFormat="1" ht="18" customHeight="1"/>
    <row r="419" s="36" customFormat="1" ht="18" customHeight="1"/>
    <row r="420" s="36" customFormat="1" ht="18" customHeight="1"/>
    <row r="421" s="36" customFormat="1" ht="18" customHeight="1"/>
    <row r="422" s="36" customFormat="1" ht="18" customHeight="1"/>
    <row r="423" s="36" customFormat="1" ht="18" customHeight="1"/>
    <row r="424" s="36" customFormat="1" ht="18" customHeight="1"/>
    <row r="425" s="36" customFormat="1" ht="18" customHeight="1"/>
    <row r="426" s="36" customFormat="1" ht="18" customHeight="1"/>
    <row r="427" s="36" customFormat="1" ht="18" customHeight="1"/>
    <row r="428" s="36" customFormat="1" ht="18" customHeight="1"/>
    <row r="429" s="36" customFormat="1" ht="18" customHeight="1"/>
    <row r="430" s="36" customFormat="1" ht="18" customHeight="1"/>
    <row r="431" s="36" customFormat="1" ht="18" customHeight="1"/>
    <row r="432" s="36" customFormat="1" ht="18" customHeight="1"/>
    <row r="433" s="36" customFormat="1" ht="18" customHeight="1"/>
    <row r="434" s="36" customFormat="1" ht="18" customHeight="1"/>
    <row r="435" s="36" customFormat="1" ht="18" customHeight="1"/>
    <row r="436" s="36" customFormat="1" ht="18" customHeight="1"/>
    <row r="437" s="36" customFormat="1" ht="18" customHeight="1"/>
    <row r="438" s="36" customFormat="1" ht="18" customHeight="1"/>
    <row r="439" s="36" customFormat="1" ht="18" customHeight="1"/>
    <row r="440" s="36" customFormat="1" ht="18" customHeight="1"/>
    <row r="441" s="36" customFormat="1" ht="18" customHeight="1"/>
    <row r="442" s="36" customFormat="1" ht="18" customHeight="1"/>
    <row r="443" s="36" customFormat="1" ht="18" customHeight="1"/>
    <row r="444" s="36" customFormat="1" ht="18" customHeight="1"/>
    <row r="445" s="36" customFormat="1" ht="18" customHeight="1"/>
    <row r="446" s="36" customFormat="1" ht="18" customHeight="1"/>
    <row r="447" s="36" customFormat="1" ht="18" customHeight="1"/>
    <row r="448" s="36" customFormat="1" ht="18" customHeight="1"/>
    <row r="449" s="36" customFormat="1" ht="18" customHeight="1"/>
    <row r="450" s="36" customFormat="1" ht="18" customHeight="1"/>
    <row r="451" s="36" customFormat="1" ht="18" customHeight="1"/>
    <row r="452" s="36" customFormat="1" ht="18" customHeight="1"/>
    <row r="453" s="36" customFormat="1" ht="18" customHeight="1"/>
    <row r="454" s="36" customFormat="1" ht="18" customHeight="1"/>
    <row r="455" s="36" customFormat="1" ht="18" customHeight="1"/>
    <row r="456" s="36" customFormat="1" ht="18" customHeight="1"/>
    <row r="457" s="36" customFormat="1" ht="18" customHeight="1"/>
    <row r="458" s="36" customFormat="1" ht="18" customHeight="1"/>
    <row r="459" s="36" customFormat="1" ht="18" customHeight="1"/>
    <row r="460" s="36" customFormat="1" ht="18" customHeight="1"/>
    <row r="461" s="36" customFormat="1" ht="18" customHeight="1"/>
    <row r="462" s="36" customFormat="1" ht="18" customHeight="1"/>
    <row r="463" s="36" customFormat="1" ht="18" customHeight="1"/>
    <row r="464" s="36" customFormat="1" ht="18" customHeight="1"/>
    <row r="465" s="36" customFormat="1" ht="18" customHeight="1"/>
    <row r="466" s="36" customFormat="1" ht="18" customHeight="1"/>
    <row r="467" s="36" customFormat="1" ht="18" customHeight="1"/>
    <row r="468" s="36" customFormat="1" ht="18" customHeight="1"/>
    <row r="469" s="36" customFormat="1" ht="18" customHeight="1"/>
    <row r="470" s="36" customFormat="1" ht="18" customHeight="1"/>
    <row r="471" s="36" customFormat="1" ht="18" customHeight="1"/>
    <row r="472" s="36" customFormat="1" ht="18" customHeight="1"/>
    <row r="473" s="36" customFormat="1" ht="18" customHeight="1"/>
    <row r="474" s="36" customFormat="1" ht="18" customHeight="1"/>
    <row r="475" s="36" customFormat="1" ht="18" customHeight="1"/>
    <row r="476" s="36" customFormat="1" ht="18" customHeight="1"/>
    <row r="477" s="36" customFormat="1" ht="18" customHeight="1"/>
    <row r="478" s="36" customFormat="1" ht="18" customHeight="1"/>
    <row r="479" s="36" customFormat="1" ht="18" customHeight="1"/>
    <row r="480" s="36" customFormat="1" ht="18" customHeight="1"/>
    <row r="481" s="36" customFormat="1" ht="18" customHeight="1"/>
    <row r="482" s="36" customFormat="1" ht="18" customHeight="1"/>
    <row r="483" s="36" customFormat="1" ht="18" customHeight="1"/>
    <row r="484" s="36" customFormat="1" ht="18" customHeight="1"/>
    <row r="485" s="36" customFormat="1" ht="18" customHeight="1"/>
    <row r="486" s="36" customFormat="1" ht="18" customHeight="1"/>
    <row r="487" s="36" customFormat="1" ht="18" customHeight="1"/>
    <row r="488" s="36" customFormat="1" ht="18" customHeight="1"/>
    <row r="489" s="36" customFormat="1" ht="18" customHeight="1"/>
    <row r="490" s="36" customFormat="1" ht="18" customHeight="1"/>
    <row r="491" s="36" customFormat="1" ht="18" customHeight="1"/>
    <row r="492" s="36" customFormat="1" ht="18" customHeight="1"/>
    <row r="493" s="36" customFormat="1" ht="18" customHeight="1"/>
    <row r="494" s="36" customFormat="1" ht="18" customHeight="1"/>
    <row r="495" s="36" customFormat="1" ht="18" customHeight="1"/>
    <row r="496" s="36" customFormat="1" ht="18" customHeight="1"/>
    <row r="497" s="36" customFormat="1" ht="18" customHeight="1"/>
    <row r="498" s="36" customFormat="1" ht="18" customHeight="1"/>
    <row r="499" s="36" customFormat="1" ht="18" customHeight="1"/>
    <row r="500" s="36" customFormat="1" ht="18" customHeight="1"/>
    <row r="501" s="36" customFormat="1" ht="18" customHeight="1"/>
    <row r="502" s="36" customFormat="1" ht="18" customHeight="1"/>
    <row r="503" s="36" customFormat="1" ht="18" customHeight="1"/>
    <row r="504" s="36" customFormat="1" ht="18" customHeight="1"/>
    <row r="505" s="36" customFormat="1" ht="18" customHeight="1"/>
    <row r="506" s="36" customFormat="1" ht="18" customHeight="1"/>
    <row r="507" s="36" customFormat="1" ht="18" customHeight="1"/>
    <row r="508" s="36" customFormat="1" ht="18" customHeight="1"/>
    <row r="509" s="36" customFormat="1" ht="18" customHeight="1"/>
    <row r="510" s="36" customFormat="1" ht="18" customHeight="1"/>
    <row r="511" s="36" customFormat="1" ht="18" customHeight="1"/>
    <row r="512" s="36" customFormat="1" ht="18" customHeight="1"/>
    <row r="513" s="36" customFormat="1" ht="18" customHeight="1"/>
    <row r="514" s="36" customFormat="1" ht="18" customHeight="1"/>
    <row r="515" s="36" customFormat="1" ht="18" customHeight="1"/>
    <row r="516" s="36" customFormat="1" ht="18" customHeight="1"/>
    <row r="517" s="36" customFormat="1" ht="18" customHeight="1"/>
    <row r="518" s="36" customFormat="1" ht="18" customHeight="1"/>
    <row r="519" s="36" customFormat="1" ht="18" customHeight="1"/>
    <row r="520" s="36" customFormat="1" ht="18" customHeight="1"/>
    <row r="521" s="36" customFormat="1" ht="18" customHeight="1"/>
    <row r="522" s="36" customFormat="1" ht="18" customHeight="1"/>
    <row r="523" s="36" customFormat="1" ht="18" customHeight="1"/>
    <row r="524" s="36" customFormat="1" ht="18" customHeight="1"/>
    <row r="525" s="36" customFormat="1" ht="18" customHeight="1"/>
    <row r="526" s="36" customFormat="1" ht="18" customHeight="1"/>
    <row r="527" s="36" customFormat="1" ht="18" customHeight="1"/>
    <row r="528" s="36" customFormat="1" ht="18" customHeight="1"/>
    <row r="529" s="36" customFormat="1" ht="18" customHeight="1"/>
    <row r="530" s="36" customFormat="1" ht="18" customHeight="1"/>
    <row r="531" s="36" customFormat="1" ht="18" customHeight="1"/>
    <row r="532" s="36" customFormat="1" ht="18" customHeight="1"/>
    <row r="533" s="36" customFormat="1" ht="18" customHeight="1"/>
    <row r="534" s="36" customFormat="1" ht="18" customHeight="1"/>
    <row r="535" s="36" customFormat="1" ht="18" customHeight="1"/>
    <row r="536" s="36" customFormat="1" ht="18" customHeight="1"/>
    <row r="537" s="36" customFormat="1" ht="18" customHeight="1"/>
    <row r="538" s="36" customFormat="1" ht="18" customHeight="1"/>
    <row r="539" s="36" customFormat="1" ht="18" customHeight="1"/>
    <row r="540" s="36" customFormat="1" ht="18" customHeight="1"/>
    <row r="541" s="36" customFormat="1" ht="18" customHeight="1"/>
    <row r="542" s="36" customFormat="1" ht="18" customHeight="1"/>
    <row r="543" s="36" customFormat="1" ht="18" customHeight="1"/>
    <row r="544" s="36" customFormat="1" ht="18" customHeight="1"/>
    <row r="545" s="36" customFormat="1" ht="18" customHeight="1"/>
    <row r="546" s="36" customFormat="1" ht="18" customHeight="1"/>
    <row r="547" s="36" customFormat="1" ht="18" customHeight="1"/>
    <row r="548" s="36" customFormat="1" ht="18" customHeight="1"/>
    <row r="549" s="36" customFormat="1" ht="18" customHeight="1"/>
    <row r="550" s="36" customFormat="1" ht="18" customHeight="1"/>
    <row r="551" s="36" customFormat="1" ht="18" customHeight="1"/>
    <row r="552" s="36" customFormat="1" ht="18" customHeight="1"/>
    <row r="553" s="36" customFormat="1" ht="18" customHeight="1"/>
    <row r="554" s="36" customFormat="1" ht="18" customHeight="1"/>
    <row r="555" s="36" customFormat="1" ht="18" customHeight="1"/>
    <row r="556" s="36" customFormat="1" ht="18" customHeight="1"/>
    <row r="557" s="36" customFormat="1" ht="18" customHeight="1"/>
    <row r="558" s="36" customFormat="1" ht="18" customHeight="1"/>
    <row r="559" s="36" customFormat="1" ht="18" customHeight="1"/>
    <row r="560" s="36" customFormat="1" ht="18" customHeight="1"/>
    <row r="561" s="36" customFormat="1" ht="18" customHeight="1"/>
    <row r="562" s="36" customFormat="1" ht="18" customHeight="1"/>
    <row r="563" s="36" customFormat="1" ht="18" customHeight="1"/>
    <row r="564" s="36" customFormat="1" ht="18" customHeight="1"/>
    <row r="565" s="36" customFormat="1" ht="18" customHeight="1"/>
    <row r="566" s="36" customFormat="1" ht="18" customHeight="1"/>
    <row r="567" s="36" customFormat="1" ht="18" customHeight="1"/>
    <row r="568" s="36" customFormat="1" ht="18" customHeight="1"/>
    <row r="569" s="36" customFormat="1" ht="18" customHeight="1"/>
    <row r="570" s="36" customFormat="1" ht="18" customHeight="1"/>
    <row r="571" s="36" customFormat="1" ht="18" customHeight="1"/>
    <row r="572" s="36" customFormat="1" ht="18" customHeight="1"/>
    <row r="573" s="36" customFormat="1" ht="18" customHeight="1"/>
    <row r="574" s="36" customFormat="1" ht="18" customHeight="1"/>
    <row r="575" s="36" customFormat="1" ht="18" customHeight="1"/>
    <row r="576" s="36" customFormat="1" ht="18" customHeight="1"/>
    <row r="577" s="36" customFormat="1" ht="18" customHeight="1"/>
    <row r="578" s="36" customFormat="1" ht="18" customHeight="1"/>
    <row r="579" s="36" customFormat="1" ht="18" customHeight="1"/>
    <row r="580" s="36" customFormat="1" ht="18" customHeight="1"/>
    <row r="581" s="36" customFormat="1" ht="18" customHeight="1"/>
    <row r="582" s="36" customFormat="1" ht="18" customHeight="1"/>
    <row r="583" s="36" customFormat="1" ht="18" customHeight="1"/>
    <row r="584" s="36" customFormat="1" ht="18" customHeight="1"/>
    <row r="585" s="36" customFormat="1" ht="18" customHeight="1"/>
    <row r="586" s="36" customFormat="1" ht="18" customHeight="1"/>
    <row r="587" s="36" customFormat="1" ht="18" customHeight="1"/>
    <row r="588" s="36" customFormat="1" ht="18" customHeight="1"/>
    <row r="589" s="36" customFormat="1" ht="18" customHeight="1"/>
    <row r="590" s="36" customFormat="1" ht="18" customHeight="1"/>
    <row r="591" s="36" customFormat="1" ht="18" customHeight="1"/>
    <row r="592" s="36" customFormat="1" ht="18" customHeight="1"/>
    <row r="593" s="36" customFormat="1" ht="18" customHeight="1"/>
    <row r="594" s="36" customFormat="1" ht="18" customHeight="1"/>
    <row r="595" s="36" customFormat="1" ht="18" customHeight="1"/>
    <row r="596" s="36" customFormat="1" ht="18" customHeight="1"/>
    <row r="597" s="36" customFormat="1" ht="18" customHeight="1"/>
    <row r="598" s="36" customFormat="1" ht="18" customHeight="1"/>
    <row r="599" s="36" customFormat="1" ht="18" customHeight="1"/>
    <row r="600" s="36" customFormat="1" ht="18" customHeight="1"/>
    <row r="601" s="36" customFormat="1" ht="18" customHeight="1"/>
    <row r="602" s="36" customFormat="1" ht="18" customHeight="1"/>
    <row r="603" s="36" customFormat="1" ht="18" customHeight="1"/>
    <row r="604" s="36" customFormat="1" ht="18" customHeight="1"/>
    <row r="605" s="36" customFormat="1" ht="18" customHeight="1"/>
    <row r="606" s="36" customFormat="1" ht="18" customHeight="1"/>
    <row r="607" s="36" customFormat="1" ht="18" customHeight="1"/>
    <row r="608" s="36" customFormat="1" ht="18" customHeight="1"/>
    <row r="609" s="36" customFormat="1" ht="18" customHeight="1"/>
    <row r="610" s="36" customFormat="1" ht="18" customHeight="1"/>
    <row r="611" s="36" customFormat="1" ht="18" customHeight="1"/>
    <row r="612" s="36" customFormat="1" ht="18" customHeight="1"/>
    <row r="613" s="36" customFormat="1" ht="18" customHeight="1"/>
    <row r="614" s="36" customFormat="1" ht="18" customHeight="1"/>
    <row r="615" s="36" customFormat="1" ht="18" customHeight="1"/>
    <row r="616" s="36" customFormat="1" ht="18" customHeight="1"/>
    <row r="617" s="36" customFormat="1" ht="18" customHeight="1"/>
    <row r="618" s="36" customFormat="1" ht="18" customHeight="1"/>
    <row r="619" s="36" customFormat="1" ht="18" customHeight="1"/>
    <row r="620" s="36" customFormat="1" ht="18" customHeight="1"/>
    <row r="621" s="36" customFormat="1" ht="18" customHeight="1"/>
    <row r="622" s="36" customFormat="1" ht="18" customHeight="1"/>
    <row r="623" s="36" customFormat="1" ht="18" customHeight="1"/>
    <row r="624" s="36" customFormat="1" ht="18" customHeight="1"/>
    <row r="625" s="36" customFormat="1" ht="18" customHeight="1"/>
    <row r="626" s="36" customFormat="1" ht="18" customHeight="1"/>
    <row r="627" s="36" customFormat="1" ht="18" customHeight="1"/>
    <row r="628" s="36" customFormat="1" ht="18" customHeight="1"/>
    <row r="629" s="36" customFormat="1" ht="18" customHeight="1"/>
    <row r="630" s="36" customFormat="1" ht="18" customHeight="1"/>
    <row r="631" s="36" customFormat="1" ht="18" customHeight="1"/>
    <row r="632" s="36" customFormat="1" ht="18" customHeight="1"/>
    <row r="633" s="36" customFormat="1" ht="18" customHeight="1"/>
    <row r="634" s="36" customFormat="1" ht="18" customHeight="1"/>
    <row r="635" s="36" customFormat="1" ht="18" customHeight="1"/>
    <row r="636" s="36" customFormat="1" ht="18" customHeight="1"/>
    <row r="637" s="36" customFormat="1" ht="18" customHeight="1"/>
    <row r="638" s="36" customFormat="1" ht="18" customHeight="1"/>
    <row r="639" s="36" customFormat="1" ht="18" customHeight="1"/>
    <row r="640" s="36" customFormat="1" ht="18" customHeight="1"/>
    <row r="641" s="36" customFormat="1" ht="18" customHeight="1"/>
    <row r="642" s="36" customFormat="1" ht="18" customHeight="1"/>
    <row r="643" s="36" customFormat="1" ht="18" customHeight="1"/>
    <row r="644" s="36" customFormat="1" ht="18" customHeight="1"/>
    <row r="645" s="36" customFormat="1" ht="18" customHeight="1"/>
    <row r="646" s="36" customFormat="1" ht="18" customHeight="1"/>
    <row r="647" s="36" customFormat="1" ht="18" customHeight="1"/>
    <row r="648" s="36" customFormat="1" ht="18" customHeight="1"/>
    <row r="649" s="36" customFormat="1" ht="18" customHeight="1"/>
    <row r="650" s="36" customFormat="1" ht="18" customHeight="1"/>
    <row r="651" s="36" customFormat="1" ht="18" customHeight="1"/>
    <row r="652" s="36" customFormat="1" ht="18" customHeight="1"/>
    <row r="653" s="36" customFormat="1" ht="18" customHeight="1"/>
    <row r="654" s="36" customFormat="1" ht="18" customHeight="1"/>
    <row r="655" s="36" customFormat="1" ht="18" customHeight="1"/>
    <row r="656" s="36" customFormat="1" ht="18" customHeight="1"/>
    <row r="657" s="36" customFormat="1" ht="18" customHeight="1"/>
    <row r="658" s="36" customFormat="1" ht="18" customHeight="1"/>
    <row r="659" s="36" customFormat="1" ht="18" customHeight="1"/>
    <row r="660" s="36" customFormat="1" ht="18" customHeight="1"/>
    <row r="661" s="36" customFormat="1" ht="18" customHeight="1"/>
    <row r="662" s="36" customFormat="1" ht="18" customHeight="1"/>
    <row r="663" s="36" customFormat="1" ht="18" customHeight="1"/>
    <row r="664" s="36" customFormat="1" ht="18" customHeight="1"/>
    <row r="665" s="36" customFormat="1" ht="18" customHeight="1"/>
    <row r="666" s="36" customFormat="1" ht="18" customHeight="1"/>
    <row r="667" s="36" customFormat="1" ht="18" customHeight="1"/>
    <row r="668" s="36" customFormat="1" ht="18" customHeight="1"/>
    <row r="669" s="36" customFormat="1" ht="18" customHeight="1"/>
    <row r="670" s="36" customFormat="1" ht="18" customHeight="1"/>
    <row r="671" s="36" customFormat="1" ht="18" customHeight="1"/>
    <row r="672" s="36" customFormat="1" ht="18" customHeight="1"/>
    <row r="673" s="36" customFormat="1" ht="18" customHeight="1"/>
    <row r="674" s="36" customFormat="1" ht="18" customHeight="1"/>
    <row r="675" s="36" customFormat="1" ht="18" customHeight="1"/>
    <row r="676" s="36" customFormat="1" ht="18" customHeight="1"/>
    <row r="677" s="36" customFormat="1" ht="18" customHeight="1"/>
    <row r="678" s="36" customFormat="1" ht="18" customHeight="1"/>
    <row r="679" s="36" customFormat="1" ht="18" customHeight="1"/>
    <row r="680" s="36" customFormat="1" ht="18" customHeight="1"/>
    <row r="681" s="36" customFormat="1" ht="18" customHeight="1"/>
    <row r="682" s="36" customFormat="1" ht="18" customHeight="1"/>
    <row r="683" s="36" customFormat="1" ht="18" customHeight="1"/>
    <row r="684" s="36" customFormat="1" ht="18" customHeight="1"/>
    <row r="685" s="36" customFormat="1" ht="18" customHeight="1"/>
    <row r="686" s="36" customFormat="1" ht="18" customHeight="1"/>
    <row r="687" s="36" customFormat="1" ht="18" customHeight="1"/>
    <row r="688" s="36" customFormat="1" ht="18" customHeight="1"/>
    <row r="689" s="36" customFormat="1" ht="18" customHeight="1"/>
    <row r="690" s="36" customFormat="1" ht="18" customHeight="1"/>
    <row r="691" s="36" customFormat="1" ht="18" customHeight="1"/>
    <row r="692" s="36" customFormat="1" ht="18" customHeight="1"/>
    <row r="693" s="36" customFormat="1" ht="18" customHeight="1"/>
    <row r="694" s="36" customFormat="1" ht="18" customHeight="1"/>
    <row r="695" s="36" customFormat="1" ht="18" customHeight="1"/>
    <row r="696" s="36" customFormat="1" ht="18" customHeight="1"/>
    <row r="697" s="36" customFormat="1" ht="18" customHeight="1"/>
    <row r="698" s="36" customFormat="1" ht="18" customHeight="1"/>
    <row r="699" s="36" customFormat="1" ht="18" customHeight="1"/>
    <row r="700" s="36" customFormat="1" ht="18" customHeight="1"/>
    <row r="701" s="36" customFormat="1" ht="18" customHeight="1"/>
    <row r="702" s="36" customFormat="1" ht="18" customHeight="1"/>
    <row r="703" s="36" customFormat="1" ht="18" customHeight="1"/>
    <row r="704" s="36" customFormat="1" ht="18" customHeight="1"/>
    <row r="705" s="36" customFormat="1" ht="18" customHeight="1"/>
    <row r="706" s="36" customFormat="1" ht="18" customHeight="1"/>
    <row r="707" s="36" customFormat="1" ht="18" customHeight="1"/>
    <row r="708" s="36" customFormat="1" ht="18" customHeight="1"/>
    <row r="709" s="36" customFormat="1" ht="18" customHeight="1"/>
    <row r="710" s="36" customFormat="1" ht="18" customHeight="1"/>
    <row r="711" s="36" customFormat="1" ht="18" customHeight="1"/>
    <row r="712" s="36" customFormat="1" ht="18" customHeight="1"/>
    <row r="713" s="36" customFormat="1" ht="18" customHeight="1"/>
    <row r="714" s="36" customFormat="1" ht="18" customHeight="1"/>
    <row r="715" s="36" customFormat="1" ht="18" customHeight="1"/>
    <row r="716" s="36" customFormat="1" ht="18" customHeight="1"/>
    <row r="717" s="36" customFormat="1" ht="18" customHeight="1"/>
    <row r="718" s="36" customFormat="1" ht="18" customHeight="1"/>
    <row r="719" s="36" customFormat="1" ht="18" customHeight="1"/>
    <row r="720" s="36" customFormat="1" ht="18" customHeight="1"/>
    <row r="721" s="36" customFormat="1" ht="18" customHeight="1"/>
    <row r="722" s="36" customFormat="1" ht="18" customHeight="1"/>
    <row r="723" s="36" customFormat="1" ht="18" customHeight="1"/>
    <row r="724" s="36" customFormat="1" ht="18" customHeight="1"/>
    <row r="725" s="36" customFormat="1" ht="18" customHeight="1"/>
    <row r="726" s="36" customFormat="1" ht="18" customHeight="1"/>
    <row r="727" s="36" customFormat="1" ht="18" customHeight="1"/>
    <row r="728" s="36" customFormat="1" ht="18" customHeight="1"/>
    <row r="729" s="36" customFormat="1" ht="18" customHeight="1"/>
    <row r="730" s="36" customFormat="1" ht="18" customHeight="1"/>
    <row r="731" s="36" customFormat="1" ht="18" customHeight="1"/>
    <row r="732" s="36" customFormat="1" ht="18" customHeight="1"/>
    <row r="733" s="36" customFormat="1" ht="18" customHeight="1"/>
    <row r="734" s="36" customFormat="1" ht="18" customHeight="1"/>
    <row r="735" s="36" customFormat="1" ht="18" customHeight="1"/>
    <row r="736" s="36" customFormat="1" ht="18" customHeight="1"/>
    <row r="737" s="36" customFormat="1" ht="18" customHeight="1"/>
    <row r="738" s="36" customFormat="1" ht="18" customHeight="1"/>
    <row r="739" s="36" customFormat="1" ht="18" customHeight="1"/>
    <row r="740" s="36" customFormat="1" ht="18" customHeight="1"/>
    <row r="741" s="36" customFormat="1" ht="18" customHeight="1"/>
    <row r="742" s="36" customFormat="1" ht="18" customHeight="1"/>
    <row r="743" s="36" customFormat="1" ht="18" customHeight="1"/>
    <row r="744" s="36" customFormat="1" ht="18" customHeight="1"/>
    <row r="745" s="36" customFormat="1" ht="18" customHeight="1"/>
    <row r="746" s="36" customFormat="1" ht="18" customHeight="1"/>
    <row r="747" s="36" customFormat="1" ht="18" customHeight="1"/>
    <row r="748" s="36" customFormat="1" ht="18" customHeight="1"/>
    <row r="749" s="36" customFormat="1" ht="18" customHeight="1"/>
    <row r="750" s="36" customFormat="1" ht="18" customHeight="1"/>
    <row r="751" s="36" customFormat="1" ht="18" customHeight="1"/>
    <row r="752" s="36" customFormat="1" ht="18" customHeight="1"/>
    <row r="753" s="36" customFormat="1" ht="18" customHeight="1"/>
    <row r="754" s="36" customFormat="1" ht="18" customHeight="1"/>
    <row r="755" s="36" customFormat="1" ht="18" customHeight="1"/>
    <row r="756" s="36" customFormat="1" ht="18" customHeight="1"/>
    <row r="757" s="36" customFormat="1" ht="18" customHeight="1"/>
    <row r="758" s="36" customFormat="1" ht="18" customHeight="1"/>
    <row r="759" s="36" customFormat="1" ht="18" customHeight="1"/>
    <row r="760" s="36" customFormat="1" ht="18" customHeight="1"/>
    <row r="761" s="36" customFormat="1" ht="18" customHeight="1"/>
    <row r="762" s="36" customFormat="1" ht="18" customHeight="1"/>
    <row r="763" s="36" customFormat="1" ht="18" customHeight="1"/>
    <row r="764" s="36" customFormat="1" ht="18" customHeight="1"/>
    <row r="765" s="36" customFormat="1" ht="18" customHeight="1"/>
    <row r="766" s="36" customFormat="1" ht="18" customHeight="1"/>
    <row r="767" s="36" customFormat="1" ht="18" customHeight="1"/>
    <row r="768" s="36" customFormat="1" ht="18" customHeight="1"/>
    <row r="769" s="36" customFormat="1" ht="18" customHeight="1"/>
    <row r="770" s="36" customFormat="1" ht="18" customHeight="1"/>
    <row r="771" s="36" customFormat="1" ht="18" customHeight="1"/>
    <row r="772" s="36" customFormat="1" ht="18" customHeight="1"/>
    <row r="773" s="36" customFormat="1" ht="18" customHeight="1"/>
    <row r="774" s="36" customFormat="1" ht="18" customHeight="1"/>
    <row r="775" s="36" customFormat="1" ht="18" customHeight="1"/>
    <row r="776" s="36" customFormat="1" ht="18" customHeight="1"/>
    <row r="777" s="36" customFormat="1" ht="18" customHeight="1"/>
    <row r="778" s="36" customFormat="1" ht="18" customHeight="1"/>
    <row r="779" s="36" customFormat="1" ht="18" customHeight="1"/>
    <row r="780" s="36" customFormat="1" ht="18" customHeight="1"/>
    <row r="781" s="36" customFormat="1" ht="18" customHeight="1"/>
    <row r="782" s="36" customFormat="1" ht="18" customHeight="1"/>
    <row r="783" s="36" customFormat="1" ht="18" customHeight="1"/>
    <row r="784" s="36" customFormat="1" ht="18" customHeight="1"/>
    <row r="785" s="36" customFormat="1" ht="18" customHeight="1"/>
    <row r="786" s="36" customFormat="1" ht="18" customHeight="1"/>
    <row r="787" s="36" customFormat="1" ht="18" customHeight="1"/>
    <row r="788" s="36" customFormat="1" ht="18" customHeight="1"/>
    <row r="789" s="36" customFormat="1" ht="18" customHeight="1"/>
    <row r="790" s="36" customFormat="1" ht="18" customHeight="1"/>
    <row r="791" s="36" customFormat="1" ht="18" customHeight="1"/>
    <row r="792" s="36" customFormat="1" ht="18" customHeight="1"/>
    <row r="793" s="36" customFormat="1" ht="18" customHeight="1"/>
    <row r="794" s="36" customFormat="1" ht="18" customHeight="1"/>
    <row r="795" s="36" customFormat="1" ht="18" customHeight="1"/>
    <row r="796" s="36" customFormat="1" ht="18" customHeight="1"/>
    <row r="797" s="36" customFormat="1" ht="18" customHeight="1"/>
    <row r="798" s="36" customFormat="1" ht="18" customHeight="1"/>
    <row r="799" s="36" customFormat="1" ht="18" customHeight="1"/>
    <row r="800" s="36" customFormat="1" ht="18" customHeight="1"/>
    <row r="801" s="36" customFormat="1" ht="18" customHeight="1"/>
    <row r="802" s="36" customFormat="1" ht="18" customHeight="1"/>
    <row r="803" s="36" customFormat="1" ht="18" customHeight="1"/>
    <row r="804" s="36" customFormat="1" ht="18" customHeight="1"/>
    <row r="805" s="36" customFormat="1" ht="18" customHeight="1"/>
    <row r="806" s="36" customFormat="1" ht="18" customHeight="1"/>
    <row r="807" s="36" customFormat="1" ht="18" customHeight="1"/>
    <row r="808" s="36" customFormat="1" ht="18" customHeight="1"/>
    <row r="809" s="36" customFormat="1" ht="18" customHeight="1"/>
    <row r="810" s="36" customFormat="1" ht="18" customHeight="1"/>
    <row r="811" s="36" customFormat="1" ht="18" customHeight="1"/>
    <row r="812" s="36" customFormat="1" ht="18" customHeight="1"/>
    <row r="813" s="36" customFormat="1" ht="18" customHeight="1"/>
    <row r="814" s="36" customFormat="1" ht="18" customHeight="1"/>
    <row r="815" s="36" customFormat="1" ht="18" customHeight="1"/>
    <row r="816" s="36" customFormat="1" ht="18" customHeight="1"/>
    <row r="817" s="36" customFormat="1" ht="18" customHeight="1"/>
    <row r="818" s="36" customFormat="1" ht="18" customHeight="1"/>
    <row r="819" s="36" customFormat="1" ht="18" customHeight="1"/>
    <row r="820" s="36" customFormat="1" ht="18" customHeight="1"/>
    <row r="821" s="36" customFormat="1" ht="18" customHeight="1"/>
    <row r="822" s="36" customFormat="1" ht="18" customHeight="1"/>
    <row r="823" s="36" customFormat="1" ht="18" customHeight="1"/>
    <row r="824" s="36" customFormat="1" ht="18" customHeight="1"/>
    <row r="825" s="36" customFormat="1" ht="18" customHeight="1"/>
    <row r="826" s="36" customFormat="1" ht="18" customHeight="1"/>
    <row r="827" s="36" customFormat="1" ht="18" customHeight="1"/>
    <row r="828" s="36" customFormat="1" ht="18" customHeight="1"/>
    <row r="829" s="36" customFormat="1" ht="18" customHeight="1"/>
    <row r="830" s="36" customFormat="1" ht="18" customHeight="1"/>
    <row r="831" s="36" customFormat="1" ht="18" customHeight="1"/>
    <row r="832" s="36" customFormat="1" ht="18" customHeight="1"/>
    <row r="833" s="36" customFormat="1" ht="18" customHeight="1"/>
    <row r="834" s="36" customFormat="1" ht="18" customHeight="1"/>
    <row r="835" s="36" customFormat="1" ht="18" customHeight="1"/>
    <row r="836" s="36" customFormat="1" ht="18" customHeight="1"/>
    <row r="837" s="36" customFormat="1" ht="18" customHeight="1"/>
    <row r="838" s="36" customFormat="1" ht="18" customHeight="1"/>
    <row r="839" s="36" customFormat="1" ht="18" customHeight="1"/>
    <row r="840" s="36" customFormat="1" ht="18" customHeight="1"/>
    <row r="841" s="36" customFormat="1" ht="18" customHeight="1"/>
    <row r="842" s="36" customFormat="1" ht="18" customHeight="1"/>
    <row r="843" s="36" customFormat="1" ht="18" customHeight="1"/>
    <row r="844" s="36" customFormat="1" ht="18" customHeight="1"/>
    <row r="845" s="36" customFormat="1" ht="18" customHeight="1"/>
    <row r="846" s="36" customFormat="1" ht="18" customHeight="1"/>
    <row r="847" s="36" customFormat="1" ht="18" customHeight="1"/>
    <row r="848" s="36" customFormat="1" ht="18" customHeight="1"/>
    <row r="849" s="36" customFormat="1" ht="18" customHeight="1"/>
    <row r="850" s="36" customFormat="1" ht="18" customHeight="1"/>
    <row r="851" s="36" customFormat="1" ht="18" customHeight="1"/>
    <row r="852" s="36" customFormat="1" ht="18" customHeight="1"/>
    <row r="853" s="36" customFormat="1" ht="18" customHeight="1"/>
    <row r="854" s="36" customFormat="1" ht="18" customHeight="1"/>
    <row r="855" s="36" customFormat="1" ht="18" customHeight="1"/>
    <row r="856" s="36" customFormat="1" ht="18" customHeight="1"/>
    <row r="857" s="36" customFormat="1" ht="18" customHeight="1"/>
    <row r="858" s="36" customFormat="1" ht="18" customHeight="1"/>
    <row r="859" s="36" customFormat="1" ht="18" customHeight="1"/>
    <row r="860" s="36" customFormat="1" ht="18" customHeight="1"/>
    <row r="861" s="36" customFormat="1" ht="18" customHeight="1"/>
    <row r="862" s="36" customFormat="1" ht="18" customHeight="1"/>
    <row r="863" s="36" customFormat="1" ht="18" customHeight="1"/>
    <row r="864" s="36" customFormat="1" ht="18" customHeight="1"/>
    <row r="865" s="36" customFormat="1" ht="18" customHeight="1"/>
    <row r="866" s="36" customFormat="1" ht="18" customHeight="1"/>
    <row r="867" s="36" customFormat="1" ht="18" customHeight="1"/>
    <row r="868" s="36" customFormat="1" ht="18" customHeight="1"/>
    <row r="869" s="36" customFormat="1" ht="18" customHeight="1"/>
    <row r="870" s="36" customFormat="1" ht="18" customHeight="1"/>
    <row r="871" s="36" customFormat="1" ht="18" customHeight="1"/>
    <row r="872" s="36" customFormat="1" ht="18" customHeight="1"/>
    <row r="873" s="36" customFormat="1" ht="18" customHeight="1"/>
    <row r="874" s="36" customFormat="1" ht="18" customHeight="1"/>
    <row r="875" s="36" customFormat="1" ht="18" customHeight="1"/>
    <row r="876" s="36" customFormat="1" ht="18" customHeight="1"/>
    <row r="877" s="36" customFormat="1" ht="18" customHeight="1"/>
    <row r="878" s="36" customFormat="1" ht="18" customHeight="1"/>
    <row r="879" s="36" customFormat="1" ht="18" customHeight="1"/>
    <row r="880" s="36" customFormat="1" ht="18" customHeight="1"/>
    <row r="881" s="36" customFormat="1" ht="18" customHeight="1"/>
    <row r="882" s="36" customFormat="1" ht="18" customHeight="1"/>
    <row r="883" s="36" customFormat="1" ht="18" customHeight="1"/>
    <row r="884" s="36" customFormat="1" ht="18" customHeight="1"/>
    <row r="885" s="36" customFormat="1" ht="18" customHeight="1"/>
    <row r="886" s="36" customFormat="1" ht="18" customHeight="1"/>
    <row r="887" s="36" customFormat="1" ht="18" customHeight="1"/>
    <row r="888" s="36" customFormat="1" ht="18" customHeight="1"/>
    <row r="889" s="36" customFormat="1" ht="18" customHeight="1"/>
    <row r="890" s="36" customFormat="1" ht="18" customHeight="1"/>
    <row r="891" s="36" customFormat="1" ht="18" customHeight="1"/>
    <row r="892" s="36" customFormat="1" ht="18" customHeight="1"/>
    <row r="893" s="36" customFormat="1" ht="18" customHeight="1"/>
    <row r="894" s="36" customFormat="1" ht="18" customHeight="1"/>
    <row r="895" s="36" customFormat="1" ht="18" customHeight="1"/>
    <row r="896" s="36" customFormat="1" ht="18" customHeight="1"/>
    <row r="897" s="36" customFormat="1" ht="18" customHeight="1"/>
    <row r="898" s="36" customFormat="1" ht="18" customHeight="1"/>
    <row r="899" s="36" customFormat="1" ht="18" customHeight="1"/>
    <row r="900" s="36" customFormat="1" ht="18" customHeight="1"/>
    <row r="901" s="36" customFormat="1" ht="18" customHeight="1"/>
    <row r="902" s="36" customFormat="1" ht="18" customHeight="1"/>
    <row r="903" s="36" customFormat="1" ht="18" customHeight="1"/>
    <row r="904" s="36" customFormat="1" ht="18" customHeight="1"/>
    <row r="905" s="36" customFormat="1" ht="18" customHeight="1"/>
    <row r="906" s="36" customFormat="1" ht="18" customHeight="1"/>
    <row r="907" s="36" customFormat="1" ht="18" customHeight="1"/>
    <row r="908" s="36" customFormat="1" ht="18" customHeight="1"/>
    <row r="909" s="36" customFormat="1" ht="18" customHeight="1"/>
    <row r="910" s="36" customFormat="1" ht="18" customHeight="1"/>
    <row r="911" s="36" customFormat="1" ht="18" customHeight="1"/>
    <row r="912" s="36" customFormat="1" ht="18" customHeight="1"/>
    <row r="913" s="36" customFormat="1" ht="18" customHeight="1"/>
    <row r="914" s="36" customFormat="1" ht="18" customHeight="1"/>
    <row r="915" s="36" customFormat="1" ht="18" customHeight="1"/>
    <row r="916" s="36" customFormat="1" ht="18" customHeight="1"/>
    <row r="917" s="36" customFormat="1" ht="18" customHeight="1"/>
    <row r="918" s="36" customFormat="1" ht="18" customHeight="1"/>
    <row r="919" s="36" customFormat="1" ht="18" customHeight="1"/>
    <row r="920" s="36" customFormat="1" ht="18" customHeight="1"/>
    <row r="921" s="36" customFormat="1" ht="18" customHeight="1"/>
    <row r="922" s="36" customFormat="1" ht="18" customHeight="1"/>
    <row r="923" s="36" customFormat="1" ht="18" customHeight="1"/>
    <row r="924" s="36" customFormat="1" ht="18" customHeight="1"/>
    <row r="925" s="36" customFormat="1" ht="18" customHeight="1"/>
    <row r="926" s="36" customFormat="1" ht="18" customHeight="1"/>
    <row r="927" s="36" customFormat="1" ht="18" customHeight="1"/>
    <row r="928" s="36" customFormat="1" ht="18" customHeight="1"/>
    <row r="929" s="36" customFormat="1" ht="18" customHeight="1"/>
    <row r="930" s="36" customFormat="1" ht="18" customHeight="1"/>
    <row r="931" s="36" customFormat="1" ht="18" customHeight="1"/>
    <row r="932" s="36" customFormat="1" ht="18" customHeight="1"/>
    <row r="933" s="36" customFormat="1" ht="18" customHeight="1"/>
    <row r="934" s="36" customFormat="1" ht="18" customHeight="1"/>
    <row r="935" s="36" customFormat="1" ht="18" customHeight="1"/>
    <row r="936" s="36" customFormat="1" ht="18" customHeight="1"/>
    <row r="937" s="36" customFormat="1" ht="18" customHeight="1"/>
    <row r="938" s="36" customFormat="1" ht="18" customHeight="1"/>
    <row r="939" s="36" customFormat="1" ht="18" customHeight="1"/>
    <row r="940" s="36" customFormat="1" ht="18" customHeight="1"/>
    <row r="941" s="36" customFormat="1" ht="18" customHeight="1"/>
    <row r="942" s="36" customFormat="1" ht="18" customHeight="1"/>
    <row r="943" s="36" customFormat="1" ht="18" customHeight="1"/>
    <row r="944" s="36" customFormat="1" ht="18" customHeight="1"/>
    <row r="945" s="36" customFormat="1" ht="18" customHeight="1"/>
    <row r="946" s="36" customFormat="1" ht="18" customHeight="1"/>
    <row r="947" s="36" customFormat="1" ht="18" customHeight="1"/>
    <row r="948" s="36" customFormat="1" ht="18" customHeight="1"/>
    <row r="949" s="36" customFormat="1" ht="18" customHeight="1"/>
    <row r="950" s="36" customFormat="1" ht="18" customHeight="1"/>
    <row r="951" s="36" customFormat="1" ht="18" customHeight="1"/>
    <row r="952" s="36" customFormat="1" ht="18" customHeight="1"/>
    <row r="953" s="36" customFormat="1" ht="18" customHeight="1"/>
    <row r="954" s="36" customFormat="1" ht="18" customHeight="1"/>
    <row r="955" s="36" customFormat="1" ht="18" customHeight="1"/>
    <row r="956" s="36" customFormat="1" ht="18" customHeight="1"/>
    <row r="957" s="36" customFormat="1" ht="18" customHeight="1"/>
    <row r="958" s="36" customFormat="1" ht="18" customHeight="1"/>
    <row r="959" s="36" customFormat="1" ht="18" customHeight="1"/>
    <row r="960" s="36" customFormat="1" ht="18" customHeight="1"/>
    <row r="961" s="36" customFormat="1" ht="18" customHeight="1"/>
    <row r="962" s="36" customFormat="1" ht="18" customHeight="1"/>
    <row r="963" s="36" customFormat="1" ht="18" customHeight="1"/>
    <row r="964" s="36" customFormat="1" ht="18" customHeight="1"/>
    <row r="965" s="36" customFormat="1" ht="18" customHeight="1"/>
    <row r="966" s="36" customFormat="1" ht="18" customHeight="1"/>
    <row r="967" s="36" customFormat="1" ht="18" customHeight="1"/>
    <row r="968" s="36" customFormat="1" ht="18" customHeight="1"/>
    <row r="969" s="36" customFormat="1" ht="18" customHeight="1"/>
    <row r="970" s="36" customFormat="1" ht="18" customHeight="1"/>
    <row r="971" s="36" customFormat="1" ht="18" customHeight="1"/>
    <row r="972" s="36" customFormat="1" ht="18" customHeight="1"/>
    <row r="973" s="36" customFormat="1" ht="18" customHeight="1"/>
    <row r="974" s="36" customFormat="1" ht="18" customHeight="1"/>
    <row r="975" s="36" customFormat="1" ht="18" customHeight="1"/>
    <row r="976" s="36" customFormat="1" ht="18" customHeight="1"/>
    <row r="977" s="36" customFormat="1" ht="18" customHeight="1"/>
    <row r="978" s="36" customFormat="1" ht="18" customHeight="1"/>
    <row r="979" s="36" customFormat="1" ht="18" customHeight="1"/>
    <row r="980" s="36" customFormat="1" ht="18" customHeight="1"/>
    <row r="981" s="36" customFormat="1" ht="18" customHeight="1"/>
    <row r="982" s="36" customFormat="1" ht="18" customHeight="1"/>
    <row r="983" s="36" customFormat="1" ht="18" customHeight="1"/>
    <row r="984" s="36" customFormat="1" ht="18" customHeight="1"/>
    <row r="985" s="36" customFormat="1" ht="18" customHeight="1"/>
    <row r="986" s="36" customFormat="1" ht="18" customHeight="1"/>
    <row r="987" s="36" customFormat="1" ht="18" customHeight="1"/>
    <row r="988" s="36" customFormat="1" ht="18" customHeight="1"/>
    <row r="989" s="36" customFormat="1" ht="18" customHeight="1"/>
    <row r="990" s="36" customFormat="1" ht="18" customHeight="1"/>
    <row r="991" s="36" customFormat="1" ht="18" customHeight="1"/>
    <row r="992" s="36" customFormat="1" ht="18" customHeight="1"/>
    <row r="993" s="36" customFormat="1" ht="18" customHeight="1"/>
    <row r="994" s="36" customFormat="1" ht="18" customHeight="1"/>
    <row r="995" s="36" customFormat="1" ht="18" customHeight="1"/>
    <row r="996" s="36" customFormat="1" ht="18" customHeight="1"/>
    <row r="997" s="36" customFormat="1" ht="18" customHeight="1"/>
    <row r="998" s="36" customFormat="1" ht="18" customHeight="1"/>
    <row r="999" s="36" customFormat="1" ht="18" customHeight="1"/>
    <row r="1000" s="36" customFormat="1" ht="18" customHeight="1"/>
    <row r="1001" s="22" customFormat="1" ht="18" customHeight="1"/>
    <row r="1002" s="22" customFormat="1" ht="18" customHeight="1"/>
    <row r="1003" s="22" customFormat="1" ht="18" customHeight="1"/>
    <row r="1004" s="22" customFormat="1" ht="18" customHeight="1"/>
    <row r="1005" s="22" customFormat="1" ht="18" customHeight="1"/>
    <row r="1006" s="22" customFormat="1" ht="18" customHeight="1"/>
    <row r="1007" s="22" customFormat="1" ht="18" customHeight="1"/>
    <row r="1008" s="22" customFormat="1" ht="18" customHeight="1"/>
    <row r="1009" s="22" customFormat="1" ht="18" customHeight="1"/>
    <row r="1010" s="22" customFormat="1" ht="18" customHeight="1"/>
    <row r="1011" s="22" customFormat="1" ht="18" customHeight="1"/>
    <row r="1012" s="22" customFormat="1" ht="18" customHeight="1"/>
    <row r="1013" s="22" customFormat="1" ht="18" customHeight="1"/>
    <row r="1014" s="22" customFormat="1" ht="18" customHeight="1"/>
    <row r="1015" s="22" customFormat="1" ht="18" customHeight="1"/>
    <row r="1016" s="22" customFormat="1" ht="18" customHeight="1"/>
    <row r="1017" s="22" customFormat="1" ht="18" customHeight="1"/>
    <row r="1018" s="22" customFormat="1" ht="18" customHeight="1"/>
    <row r="1019" s="22" customFormat="1" ht="18" customHeight="1"/>
    <row r="1020" s="22" customFormat="1" ht="18" customHeight="1"/>
    <row r="1021" s="22" customFormat="1" ht="18" customHeight="1"/>
    <row r="1022" s="22" customFormat="1" ht="18" customHeight="1"/>
    <row r="1023" s="22" customFormat="1" ht="18" customHeight="1"/>
    <row r="1024" s="22" customFormat="1" ht="18" customHeight="1"/>
    <row r="1025" s="22" customFormat="1" ht="18" customHeight="1"/>
    <row r="1026" s="22" customFormat="1" ht="18" customHeight="1"/>
    <row r="1027" s="22" customFormat="1" ht="18" customHeight="1"/>
    <row r="1028" s="22" customFormat="1" ht="18" customHeight="1"/>
    <row r="1029" s="22" customFormat="1" ht="18" customHeight="1"/>
    <row r="1030" s="22" customFormat="1" ht="18" customHeight="1"/>
    <row r="1031" s="22" customFormat="1" ht="18" customHeight="1"/>
    <row r="1032" s="22" customFormat="1" ht="18" customHeight="1"/>
    <row r="1033" s="22" customFormat="1" ht="18" customHeight="1"/>
    <row r="1034" s="22" customFormat="1" ht="18" customHeight="1"/>
    <row r="1035" s="22" customFormat="1" ht="18" customHeight="1"/>
    <row r="1036" s="22" customFormat="1" ht="18" customHeight="1"/>
  </sheetData>
  <sheetProtection algorithmName="SHA-512" hashValue="dWmqXzZdXba/obSMSJLFP7FRibeVgJ69hXt5P+Xa6bDwK1mCByIGzsyNR7+3LUuBBbYamE14vXQhre1FiVc0/Q==" saltValue="8NeDL9x0uaKJDRy/POZbAA==" spinCount="100000" sheet="1" objects="1" scenarios="1"/>
  <mergeCells count="33">
    <mergeCell ref="E28:I28"/>
    <mergeCell ref="N28:O28"/>
    <mergeCell ref="B1:P2"/>
    <mergeCell ref="B4:P4"/>
    <mergeCell ref="B6:D6"/>
    <mergeCell ref="E6:I6"/>
    <mergeCell ref="K6:L6"/>
    <mergeCell ref="M6:P6"/>
    <mergeCell ref="B16:P16"/>
    <mergeCell ref="M8:P8"/>
    <mergeCell ref="K10:L10"/>
    <mergeCell ref="M10:P10"/>
    <mergeCell ref="B10:D10"/>
    <mergeCell ref="E10:I10"/>
    <mergeCell ref="K8:L8"/>
    <mergeCell ref="B12:D12"/>
    <mergeCell ref="E12:I12"/>
    <mergeCell ref="B14:D14"/>
    <mergeCell ref="E14:I14"/>
    <mergeCell ref="B8:D8"/>
    <mergeCell ref="E8:I8"/>
    <mergeCell ref="E18:G18"/>
    <mergeCell ref="B18:D18"/>
    <mergeCell ref="B22:P22"/>
    <mergeCell ref="N27:O27"/>
    <mergeCell ref="E27:I27"/>
    <mergeCell ref="B20:P20"/>
    <mergeCell ref="F37:G37"/>
    <mergeCell ref="C36:G36"/>
    <mergeCell ref="B32:P32"/>
    <mergeCell ref="B33:P33"/>
    <mergeCell ref="B34:H34"/>
    <mergeCell ref="C35:G35"/>
  </mergeCells>
  <conditionalFormatting sqref="D28 J28:K28">
    <cfRule type="expression" dxfId="20" priority="2">
      <formula>ISERROR($D28)</formula>
    </cfRule>
  </conditionalFormatting>
  <conditionalFormatting sqref="E28:I28">
    <cfRule type="expression" dxfId="19" priority="1">
      <formula>ISERROR(E28)</formula>
    </cfRule>
  </conditionalFormatting>
  <dataValidations count="5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>
      <formula1>WORKDAY(TODAY(),10)</formula1>
    </dataValidation>
    <dataValidation type="list" allowBlank="1" showInputMessage="1" showErrorMessage="1" sqref="E18:G18">
      <formula1>Segmento</formula1>
    </dataValidation>
    <dataValidation allowBlank="1" showInputMessage="1" showErrorMessage="1" sqref="K18:M18 L36:M36"/>
    <dataValidation type="list" allowBlank="1" showInputMessage="1" showErrorMessage="1" sqref="M28">
      <formula1>INDIRECT(SUBSTITUTE("Reg"&amp;$K$28&amp;"Departamento"&amp;$L$28," ",""))</formula1>
    </dataValidation>
    <dataValidation type="list" allowBlank="1" showInputMessage="1" showErrorMessage="1" sqref="L28">
      <formula1>INDIRECT("Reg"&amp;$K$28&amp;"Departamento")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6" r:id="rId4" name="Button 4">
              <controlPr defaultSize="0" print="0" autoFill="0" autoPict="0" macro="[0]!resumenCSV">
                <anchor moveWithCells="1" sizeWithCells="1">
                  <from>
                    <xdr:col>13</xdr:col>
                    <xdr:colOff>771525</xdr:colOff>
                    <xdr:row>16</xdr:row>
                    <xdr:rowOff>47625</xdr:rowOff>
                  </from>
                  <to>
                    <xdr:col>15</xdr:col>
                    <xdr:colOff>1476375</xdr:colOff>
                    <xdr:row>17</xdr:row>
                    <xdr:rowOff>447675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39" id="{DC5AE23C-FEFE-440D-A823-FDA1CC45E6E6}">
            <xm:f>SolCotizacion!$B$22=0</xm:f>
            <x14:dxf>
              <font>
                <color rgb="FFF2F2F2"/>
              </font>
            </x14:dxf>
          </x14:cfRule>
          <xm:sqref>B22:P22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Listas!$F$2:$F$22</xm:f>
          </x14:formula1>
          <xm:sqref>D25</xm:sqref>
        </x14:dataValidation>
        <x14:dataValidation type="list" allowBlank="1" showInputMessage="1" showErrorMessage="1">
          <x14:formula1>
            <xm:f>Listas!$D$2:$D$22</xm:f>
          </x14:formula1>
          <xm:sqref>C28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92D050"/>
  </sheetPr>
  <dimension ref="A1:W1036"/>
  <sheetViews>
    <sheetView showGridLines="0" tabSelected="1" topLeftCell="K1" zoomScale="70" zoomScaleNormal="70" workbookViewId="0">
      <selection activeCell="S28" sqref="S28"/>
    </sheetView>
  </sheetViews>
  <sheetFormatPr baseColWidth="10" defaultColWidth="11.625" defaultRowHeight="18" customHeight="1"/>
  <cols>
    <col min="1" max="1" width="3.75" style="22" customWidth="1"/>
    <col min="2" max="2" width="11.5" style="22" customWidth="1"/>
    <col min="3" max="3" width="13" style="22" customWidth="1"/>
    <col min="4" max="4" width="14" style="22" customWidth="1"/>
    <col min="5" max="5" width="12.125" style="22" customWidth="1"/>
    <col min="6" max="6" width="11.875" style="22" customWidth="1"/>
    <col min="7" max="7" width="10.5" style="22" customWidth="1"/>
    <col min="8" max="8" width="13" style="22" customWidth="1"/>
    <col min="9" max="9" width="11.375" style="22" customWidth="1"/>
    <col min="10" max="10" width="29.625" style="22" customWidth="1"/>
    <col min="11" max="11" width="13.875" style="22" customWidth="1"/>
    <col min="12" max="15" width="30.875" style="22" customWidth="1"/>
    <col min="16" max="16" width="19.625" style="22" customWidth="1"/>
    <col min="17" max="20" width="20.625" style="1" customWidth="1"/>
    <col min="21" max="22" width="20.625" style="22" customWidth="1"/>
    <col min="23" max="23" width="20.625" style="1" customWidth="1"/>
    <col min="24" max="16384" width="11.625" style="1"/>
  </cols>
  <sheetData>
    <row r="1" spans="1:22" ht="18" customHeight="1">
      <c r="B1" s="90" t="s">
        <v>75</v>
      </c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</row>
    <row r="2" spans="1:22" ht="18" customHeight="1"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</row>
    <row r="3" spans="1:22" ht="18" customHeight="1">
      <c r="B3" s="22" t="str">
        <f>SolCotizacion!B3</f>
        <v>Versión: 37</v>
      </c>
      <c r="C3" s="33">
        <f>SolCotizacion!C3</f>
        <v>43558</v>
      </c>
    </row>
    <row r="4" spans="1:22" ht="18" customHeight="1">
      <c r="B4" s="91" t="s">
        <v>6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3"/>
    </row>
    <row r="5" spans="1:22" ht="6" customHeight="1"/>
    <row r="6" spans="1:22" ht="15" customHeight="1">
      <c r="B6" s="88" t="s">
        <v>7</v>
      </c>
      <c r="C6" s="88"/>
      <c r="D6" s="88"/>
      <c r="E6" s="123" t="s">
        <v>11599</v>
      </c>
      <c r="F6" s="124"/>
      <c r="G6" s="124"/>
      <c r="H6" s="124"/>
      <c r="I6" s="125"/>
      <c r="K6" s="89" t="s">
        <v>8</v>
      </c>
      <c r="L6" s="89"/>
      <c r="M6" s="123" t="s">
        <v>11603</v>
      </c>
      <c r="N6" s="124"/>
      <c r="O6" s="124"/>
      <c r="P6" s="125"/>
    </row>
    <row r="7" spans="1:22" ht="6" customHeight="1">
      <c r="B7" s="83"/>
      <c r="C7" s="83"/>
      <c r="D7" s="83"/>
      <c r="K7" s="23"/>
      <c r="L7" s="24"/>
    </row>
    <row r="8" spans="1:22" ht="18" customHeight="1">
      <c r="B8" s="88" t="s">
        <v>9</v>
      </c>
      <c r="C8" s="88"/>
      <c r="D8" s="88"/>
      <c r="E8" s="123" t="s">
        <v>11600</v>
      </c>
      <c r="F8" s="124"/>
      <c r="G8" s="124"/>
      <c r="H8" s="124"/>
      <c r="I8" s="125"/>
      <c r="K8" s="89" t="s">
        <v>10</v>
      </c>
      <c r="L8" s="89"/>
      <c r="M8" s="123" t="s">
        <v>11604</v>
      </c>
      <c r="N8" s="124"/>
      <c r="O8" s="124"/>
      <c r="P8" s="125"/>
    </row>
    <row r="9" spans="1:22" ht="6" customHeight="1">
      <c r="B9" s="83"/>
      <c r="C9" s="83"/>
      <c r="D9" s="83"/>
      <c r="K9" s="23"/>
      <c r="L9" s="24"/>
    </row>
    <row r="10" spans="1:22" ht="18" customHeight="1">
      <c r="B10" s="88" t="s">
        <v>11</v>
      </c>
      <c r="C10" s="88"/>
      <c r="D10" s="88"/>
      <c r="E10" s="123" t="s">
        <v>11601</v>
      </c>
      <c r="F10" s="124"/>
      <c r="G10" s="124"/>
      <c r="H10" s="124"/>
      <c r="I10" s="125"/>
      <c r="K10" s="89" t="s">
        <v>12</v>
      </c>
      <c r="L10" s="89"/>
      <c r="M10" s="123" t="s">
        <v>11605</v>
      </c>
      <c r="N10" s="124"/>
      <c r="O10" s="124"/>
      <c r="P10" s="125"/>
    </row>
    <row r="11" spans="1:22" ht="6" customHeight="1"/>
    <row r="12" spans="1:22" ht="18" customHeight="1">
      <c r="B12" s="88" t="s">
        <v>13</v>
      </c>
      <c r="C12" s="88"/>
      <c r="D12" s="88"/>
      <c r="E12" s="123" t="s">
        <v>11602</v>
      </c>
      <c r="F12" s="124"/>
      <c r="G12" s="124"/>
      <c r="H12" s="124"/>
      <c r="I12" s="125"/>
    </row>
    <row r="13" spans="1:22" ht="4.5" customHeight="1"/>
    <row r="14" spans="1:22" s="4" customFormat="1" ht="4.5" customHeight="1">
      <c r="A14" s="25"/>
      <c r="B14" s="94"/>
      <c r="C14" s="94"/>
      <c r="D14" s="94"/>
      <c r="E14" s="95"/>
      <c r="F14" s="95"/>
      <c r="G14" s="95"/>
      <c r="H14" s="95"/>
      <c r="I14" s="95"/>
      <c r="J14" s="25"/>
      <c r="K14" s="25"/>
      <c r="L14" s="26"/>
      <c r="M14" s="26"/>
      <c r="N14" s="25"/>
      <c r="O14" s="25"/>
      <c r="P14" s="25"/>
      <c r="U14" s="25"/>
      <c r="V14" s="25"/>
    </row>
    <row r="15" spans="1:22" ht="4.5" customHeight="1"/>
    <row r="16" spans="1:22" ht="30.75" customHeight="1">
      <c r="B16" s="91" t="s">
        <v>14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3"/>
    </row>
    <row r="17" spans="1:23" ht="6" customHeight="1"/>
    <row r="18" spans="1:23" ht="37.5" customHeight="1">
      <c r="B18" s="97" t="s">
        <v>2</v>
      </c>
      <c r="C18" s="97"/>
      <c r="D18" s="97"/>
      <c r="E18" s="122" t="s">
        <v>76</v>
      </c>
      <c r="F18" s="122"/>
      <c r="G18" s="122"/>
    </row>
    <row r="19" spans="1:23" ht="6" customHeight="1"/>
    <row r="20" spans="1:23" ht="29.25" customHeight="1">
      <c r="B20" s="102" t="s">
        <v>4</v>
      </c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4"/>
    </row>
    <row r="21" spans="1:23" ht="9" customHeight="1">
      <c r="A21" s="31"/>
    </row>
    <row r="22" spans="1:23" ht="33.75" customHeight="1">
      <c r="A22" s="31" t="s">
        <v>33</v>
      </c>
      <c r="B22" s="98" t="str">
        <f>E18</f>
        <v>Segmento 1</v>
      </c>
      <c r="C22" s="99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100"/>
    </row>
    <row r="23" spans="1:23" ht="5.25" customHeight="1">
      <c r="A23" s="31"/>
    </row>
    <row r="24" spans="1:23" ht="23.25" customHeight="1">
      <c r="A24" s="31"/>
      <c r="B24" s="43" t="s">
        <v>36</v>
      </c>
      <c r="F24" s="27"/>
    </row>
    <row r="25" spans="1:23" ht="25.5" customHeight="1">
      <c r="A25" s="31"/>
      <c r="B25" s="35">
        <v>1</v>
      </c>
      <c r="L25" s="102" t="s">
        <v>23</v>
      </c>
      <c r="M25" s="104"/>
      <c r="N25" s="101" t="s">
        <v>290</v>
      </c>
      <c r="O25" s="101"/>
      <c r="P25" s="101"/>
    </row>
    <row r="26" spans="1:23" ht="9" customHeight="1">
      <c r="A26" s="31"/>
    </row>
    <row r="27" spans="1:23" ht="33.75" customHeight="1">
      <c r="A27" s="31"/>
      <c r="B27" s="82" t="s">
        <v>38</v>
      </c>
      <c r="C27" s="82" t="s">
        <v>85</v>
      </c>
      <c r="D27" s="82" t="s">
        <v>82</v>
      </c>
      <c r="E27" s="97" t="s">
        <v>83</v>
      </c>
      <c r="F27" s="97"/>
      <c r="G27" s="97"/>
      <c r="H27" s="97"/>
      <c r="I27" s="97"/>
      <c r="J27" s="82" t="s">
        <v>84</v>
      </c>
      <c r="K27" s="82" t="s">
        <v>35</v>
      </c>
      <c r="L27" s="82" t="s">
        <v>335</v>
      </c>
      <c r="M27" s="82" t="s">
        <v>11</v>
      </c>
      <c r="N27" s="97" t="s">
        <v>86</v>
      </c>
      <c r="O27" s="97"/>
      <c r="P27" s="82" t="s">
        <v>87</v>
      </c>
      <c r="Q27" s="58" t="s">
        <v>53</v>
      </c>
      <c r="R27" s="58" t="s">
        <v>54</v>
      </c>
      <c r="S27" s="58" t="s">
        <v>55</v>
      </c>
      <c r="T27" s="58" t="s">
        <v>56</v>
      </c>
      <c r="U27" s="58" t="s">
        <v>1</v>
      </c>
      <c r="V27"/>
      <c r="W27"/>
    </row>
    <row r="28" spans="1:23" s="22" customFormat="1" ht="33.75" customHeight="1">
      <c r="A28" s="31" t="s">
        <v>11608</v>
      </c>
      <c r="B28" s="34">
        <v>1</v>
      </c>
      <c r="C28" s="84" t="s">
        <v>1095</v>
      </c>
      <c r="D28" s="84" t="s">
        <v>88</v>
      </c>
      <c r="E28" s="126" t="s">
        <v>89</v>
      </c>
      <c r="F28" s="126"/>
      <c r="G28" s="126"/>
      <c r="H28" s="126"/>
      <c r="I28" s="126"/>
      <c r="J28" s="84" t="s">
        <v>96</v>
      </c>
      <c r="K28" s="84">
        <v>2</v>
      </c>
      <c r="L28" s="84" t="s">
        <v>361</v>
      </c>
      <c r="M28" s="84" t="s">
        <v>499</v>
      </c>
      <c r="N28" s="127" t="s">
        <v>11606</v>
      </c>
      <c r="O28" s="128"/>
      <c r="P28" s="84">
        <v>20</v>
      </c>
      <c r="Q28" s="30">
        <f>VLOOKUP($N$25&amp;$C28,temp!$A:$W,14,0)</f>
        <v>2408049.216</v>
      </c>
      <c r="R28" s="30">
        <f>ROUND(Q28/(1-(VLOOKUP("Total porcentaje:",$F:$H,3))),2)</f>
        <v>2432372.9500000002</v>
      </c>
      <c r="S28" s="32">
        <v>0.30327296231443457</v>
      </c>
      <c r="T28" s="30">
        <f>ROUND(R28*(1-S28),2)</f>
        <v>1694700</v>
      </c>
      <c r="U28" s="30">
        <f>P28*T28</f>
        <v>33894000</v>
      </c>
      <c r="V28"/>
      <c r="W28"/>
    </row>
    <row r="29" spans="1:23" s="22" customFormat="1" ht="18" customHeight="1">
      <c r="A29" s="31"/>
      <c r="B29" s="22" t="s">
        <v>37</v>
      </c>
      <c r="C29" s="44"/>
      <c r="T29" s="58" t="s">
        <v>22</v>
      </c>
      <c r="U29" s="29">
        <f>ROUND(SUM($U$28:$U$28),2)</f>
        <v>33894000</v>
      </c>
      <c r="V29"/>
      <c r="W29"/>
    </row>
    <row r="30" spans="1:23" s="22" customFormat="1" ht="18" customHeight="1">
      <c r="A30" s="31"/>
    </row>
    <row r="31" spans="1:23" s="22" customFormat="1" ht="18" customHeight="1">
      <c r="A31" s="31"/>
    </row>
    <row r="32" spans="1:23" s="22" customFormat="1" ht="18" customHeight="1">
      <c r="B32" s="98" t="s">
        <v>15</v>
      </c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100"/>
    </row>
    <row r="33" spans="1:16" s="22" customFormat="1" ht="60" customHeight="1">
      <c r="A33" s="31"/>
      <c r="B33" s="110" t="s">
        <v>73</v>
      </c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</row>
    <row r="34" spans="1:16" s="22" customFormat="1" ht="18" customHeight="1">
      <c r="B34" s="96" t="s">
        <v>16</v>
      </c>
      <c r="C34" s="96"/>
      <c r="D34" s="96"/>
      <c r="E34" s="96"/>
      <c r="F34" s="96"/>
      <c r="G34" s="96"/>
      <c r="H34" s="96"/>
    </row>
    <row r="35" spans="1:16" s="22" customFormat="1" ht="18" customHeight="1">
      <c r="B35" s="82" t="s">
        <v>3</v>
      </c>
      <c r="C35" s="97" t="s">
        <v>17</v>
      </c>
      <c r="D35" s="97"/>
      <c r="E35" s="97"/>
      <c r="F35" s="97"/>
      <c r="G35" s="97"/>
      <c r="H35" s="82" t="s">
        <v>18</v>
      </c>
    </row>
    <row r="36" spans="1:16" s="36" customFormat="1" ht="18" customHeight="1">
      <c r="B36" s="37">
        <v>1</v>
      </c>
      <c r="C36" s="120" t="s">
        <v>11607</v>
      </c>
      <c r="D36" s="120"/>
      <c r="E36" s="120"/>
      <c r="F36" s="121"/>
      <c r="G36" s="121"/>
      <c r="H36" s="38">
        <v>0.01</v>
      </c>
      <c r="I36" s="36" t="s">
        <v>74</v>
      </c>
      <c r="J36" s="36" t="s">
        <v>74</v>
      </c>
      <c r="K36" s="36" t="s">
        <v>74</v>
      </c>
      <c r="L36" s="36" t="s">
        <v>74</v>
      </c>
      <c r="M36" s="36" t="s">
        <v>74</v>
      </c>
      <c r="N36" s="36" t="s">
        <v>74</v>
      </c>
      <c r="O36" s="36" t="s">
        <v>74</v>
      </c>
      <c r="P36" s="36" t="s">
        <v>74</v>
      </c>
    </row>
    <row r="37" spans="1:16" s="36" customFormat="1" ht="18" customHeight="1">
      <c r="F37" s="119" t="s">
        <v>19</v>
      </c>
      <c r="G37" s="119"/>
      <c r="H37" s="39">
        <f>SUM(H36:H36)</f>
        <v>0.01</v>
      </c>
    </row>
    <row r="38" spans="1:16" s="36" customFormat="1" ht="18" customHeight="1">
      <c r="D38" s="40" t="s">
        <v>20</v>
      </c>
      <c r="H38" s="41"/>
    </row>
    <row r="39" spans="1:16" s="36" customFormat="1" ht="18" customHeight="1">
      <c r="D39" s="35">
        <v>1</v>
      </c>
    </row>
    <row r="40" spans="1:16" s="36" customFormat="1" ht="18" customHeight="1"/>
    <row r="41" spans="1:16" s="36" customFormat="1" ht="18" customHeight="1"/>
    <row r="42" spans="1:16" s="36" customFormat="1" ht="18" customHeight="1"/>
    <row r="43" spans="1:16" s="36" customFormat="1" ht="18" customHeight="1"/>
    <row r="44" spans="1:16" s="36" customFormat="1" ht="18" customHeight="1"/>
    <row r="45" spans="1:16" s="36" customFormat="1" ht="18" customHeight="1"/>
    <row r="46" spans="1:16" s="36" customFormat="1" ht="18" customHeight="1"/>
    <row r="47" spans="1:16" s="36" customFormat="1" ht="18" customHeight="1"/>
    <row r="48" spans="1:16" s="36" customFormat="1" ht="18" customHeight="1"/>
    <row r="49" s="36" customFormat="1" ht="18" customHeight="1"/>
    <row r="50" s="36" customFormat="1" ht="18" customHeight="1"/>
    <row r="51" s="36" customFormat="1" ht="18" customHeight="1"/>
    <row r="52" s="36" customFormat="1" ht="18" customHeight="1"/>
    <row r="53" s="36" customFormat="1" ht="18" customHeight="1"/>
    <row r="54" s="36" customFormat="1" ht="18" customHeight="1"/>
    <row r="55" s="36" customFormat="1" ht="18" customHeight="1"/>
    <row r="56" s="36" customFormat="1" ht="18" customHeight="1"/>
    <row r="57" s="36" customFormat="1" ht="18" customHeight="1"/>
    <row r="58" s="36" customFormat="1" ht="18" customHeight="1"/>
    <row r="59" s="36" customFormat="1" ht="18" customHeight="1"/>
    <row r="60" s="36" customFormat="1" ht="18" customHeight="1"/>
    <row r="61" s="36" customFormat="1" ht="18" customHeight="1"/>
    <row r="62" s="36" customFormat="1" ht="18" customHeight="1"/>
    <row r="63" s="36" customFormat="1" ht="18" customHeight="1"/>
    <row r="64" s="36" customFormat="1" ht="18" customHeight="1"/>
    <row r="65" s="36" customFormat="1" ht="18" customHeight="1"/>
    <row r="66" s="36" customFormat="1" ht="18" customHeight="1"/>
    <row r="67" s="36" customFormat="1" ht="18" customHeight="1"/>
    <row r="68" s="36" customFormat="1" ht="18" customHeight="1"/>
    <row r="69" s="36" customFormat="1" ht="18" customHeight="1"/>
    <row r="70" s="36" customFormat="1" ht="18" customHeight="1"/>
    <row r="71" s="36" customFormat="1" ht="18" customHeight="1"/>
    <row r="72" s="36" customFormat="1" ht="18" customHeight="1"/>
    <row r="73" s="36" customFormat="1" ht="18" customHeight="1"/>
    <row r="74" s="36" customFormat="1" ht="18" customHeight="1"/>
    <row r="75" s="36" customFormat="1" ht="18" customHeight="1"/>
    <row r="76" s="36" customFormat="1" ht="18" customHeight="1"/>
    <row r="77" s="36" customFormat="1" ht="18" customHeight="1"/>
    <row r="78" s="36" customFormat="1" ht="18" customHeight="1"/>
    <row r="79" s="36" customFormat="1" ht="18" customHeight="1"/>
    <row r="80" s="36" customFormat="1" ht="18" customHeight="1"/>
    <row r="81" s="36" customFormat="1" ht="18" customHeight="1"/>
    <row r="82" s="36" customFormat="1" ht="18" customHeight="1"/>
    <row r="83" s="36" customFormat="1" ht="18" customHeight="1"/>
    <row r="84" s="36" customFormat="1" ht="18" customHeight="1"/>
    <row r="85" s="36" customFormat="1" ht="18" customHeight="1"/>
    <row r="86" s="36" customFormat="1" ht="18" customHeight="1"/>
    <row r="87" s="36" customFormat="1" ht="18" customHeight="1"/>
    <row r="88" s="36" customFormat="1" ht="18" customHeight="1"/>
    <row r="89" s="36" customFormat="1" ht="18" customHeight="1"/>
    <row r="90" s="36" customFormat="1" ht="18" customHeight="1"/>
    <row r="91" s="36" customFormat="1" ht="18" customHeight="1"/>
    <row r="92" s="36" customFormat="1" ht="18" customHeight="1"/>
    <row r="93" s="36" customFormat="1" ht="18" customHeight="1"/>
    <row r="94" s="36" customFormat="1" ht="18" customHeight="1"/>
    <row r="95" s="36" customFormat="1" ht="18" customHeight="1"/>
    <row r="96" s="36" customFormat="1" ht="18" customHeight="1"/>
    <row r="97" s="36" customFormat="1" ht="18" customHeight="1"/>
    <row r="98" s="36" customFormat="1" ht="18" customHeight="1"/>
    <row r="99" s="36" customFormat="1" ht="18" customHeight="1"/>
    <row r="100" s="36" customFormat="1" ht="18" customHeight="1"/>
    <row r="101" s="36" customFormat="1" ht="18" customHeight="1"/>
    <row r="102" s="36" customFormat="1" ht="18" customHeight="1"/>
    <row r="103" s="36" customFormat="1" ht="18" customHeight="1"/>
    <row r="104" s="36" customFormat="1" ht="18" customHeight="1"/>
    <row r="105" s="36" customFormat="1" ht="18" customHeight="1"/>
    <row r="106" s="36" customFormat="1" ht="18" customHeight="1"/>
    <row r="107" s="36" customFormat="1" ht="18" customHeight="1"/>
    <row r="108" s="36" customFormat="1" ht="18" customHeight="1"/>
    <row r="109" s="36" customFormat="1" ht="18" customHeight="1"/>
    <row r="110" s="36" customFormat="1" ht="18" customHeight="1"/>
    <row r="111" s="36" customFormat="1" ht="18" customHeight="1"/>
    <row r="112" s="36" customFormat="1" ht="18" customHeight="1"/>
    <row r="113" s="36" customFormat="1" ht="18" customHeight="1"/>
    <row r="114" s="36" customFormat="1" ht="18" customHeight="1"/>
    <row r="115" s="36" customFormat="1" ht="18" customHeight="1"/>
    <row r="116" s="36" customFormat="1" ht="18" customHeight="1"/>
    <row r="117" s="36" customFormat="1" ht="18" customHeight="1"/>
    <row r="118" s="36" customFormat="1" ht="18" customHeight="1"/>
    <row r="119" s="36" customFormat="1" ht="18" customHeight="1"/>
    <row r="120" s="36" customFormat="1" ht="18" customHeight="1"/>
    <row r="121" s="36" customFormat="1" ht="18" customHeight="1"/>
    <row r="122" s="36" customFormat="1" ht="18" customHeight="1"/>
    <row r="123" s="36" customFormat="1" ht="18" customHeight="1"/>
    <row r="124" s="36" customFormat="1" ht="18" customHeight="1"/>
    <row r="125" s="36" customFormat="1" ht="18" customHeight="1"/>
    <row r="126" s="36" customFormat="1" ht="18" customHeight="1"/>
    <row r="127" s="36" customFormat="1" ht="18" customHeight="1"/>
    <row r="128" s="36" customFormat="1" ht="18" customHeight="1"/>
    <row r="129" s="36" customFormat="1" ht="18" customHeight="1"/>
    <row r="130" s="36" customFormat="1" ht="18" customHeight="1"/>
    <row r="131" s="36" customFormat="1" ht="18" customHeight="1"/>
    <row r="132" s="36" customFormat="1" ht="18" customHeight="1"/>
    <row r="133" s="36" customFormat="1" ht="18" customHeight="1"/>
    <row r="134" s="36" customFormat="1" ht="18" customHeight="1"/>
    <row r="135" s="36" customFormat="1" ht="18" customHeight="1"/>
    <row r="136" s="36" customFormat="1" ht="18" customHeight="1"/>
    <row r="137" s="36" customFormat="1" ht="18" customHeight="1"/>
    <row r="138" s="36" customFormat="1" ht="18" customHeight="1"/>
    <row r="139" s="36" customFormat="1" ht="18" customHeight="1"/>
    <row r="140" s="36" customFormat="1" ht="18" customHeight="1"/>
    <row r="141" s="36" customFormat="1" ht="18" customHeight="1"/>
    <row r="142" s="36" customFormat="1" ht="18" customHeight="1"/>
    <row r="143" s="36" customFormat="1" ht="18" customHeight="1"/>
    <row r="144" s="36" customFormat="1" ht="18" customHeight="1"/>
    <row r="145" s="36" customFormat="1" ht="18" customHeight="1"/>
    <row r="146" s="36" customFormat="1" ht="18" customHeight="1"/>
    <row r="147" s="36" customFormat="1" ht="18" customHeight="1"/>
    <row r="148" s="36" customFormat="1" ht="18" customHeight="1"/>
    <row r="149" s="36" customFormat="1" ht="18" customHeight="1"/>
    <row r="150" s="36" customFormat="1" ht="18" customHeight="1"/>
    <row r="151" s="36" customFormat="1" ht="18" customHeight="1"/>
    <row r="152" s="36" customFormat="1" ht="18" customHeight="1"/>
    <row r="153" s="36" customFormat="1" ht="18" customHeight="1"/>
    <row r="154" s="36" customFormat="1" ht="18" customHeight="1"/>
    <row r="155" s="36" customFormat="1" ht="18" customHeight="1"/>
    <row r="156" s="36" customFormat="1" ht="18" customHeight="1"/>
    <row r="157" s="36" customFormat="1" ht="18" customHeight="1"/>
    <row r="158" s="36" customFormat="1" ht="18" customHeight="1"/>
    <row r="159" s="36" customFormat="1" ht="18" customHeight="1"/>
    <row r="160" s="36" customFormat="1" ht="18" customHeight="1"/>
    <row r="161" s="36" customFormat="1" ht="18" customHeight="1"/>
    <row r="162" s="36" customFormat="1" ht="18" customHeight="1"/>
    <row r="163" s="36" customFormat="1" ht="18" customHeight="1"/>
    <row r="164" s="36" customFormat="1" ht="18" customHeight="1"/>
    <row r="165" s="36" customFormat="1" ht="18" customHeight="1"/>
    <row r="166" s="36" customFormat="1" ht="18" customHeight="1"/>
    <row r="167" s="36" customFormat="1" ht="18" customHeight="1"/>
    <row r="168" s="36" customFormat="1" ht="18" customHeight="1"/>
    <row r="169" s="36" customFormat="1" ht="18" customHeight="1"/>
    <row r="170" s="36" customFormat="1" ht="18" customHeight="1"/>
    <row r="171" s="36" customFormat="1" ht="18" customHeight="1"/>
    <row r="172" s="36" customFormat="1" ht="18" customHeight="1"/>
    <row r="173" s="36" customFormat="1" ht="18" customHeight="1"/>
    <row r="174" s="36" customFormat="1" ht="18" customHeight="1"/>
    <row r="175" s="36" customFormat="1" ht="18" customHeight="1"/>
    <row r="176" s="36" customFormat="1" ht="18" customHeight="1"/>
    <row r="177" s="36" customFormat="1" ht="18" customHeight="1"/>
    <row r="178" s="36" customFormat="1" ht="18" customHeight="1"/>
    <row r="179" s="36" customFormat="1" ht="18" customHeight="1"/>
    <row r="180" s="36" customFormat="1" ht="18" customHeight="1"/>
    <row r="181" s="36" customFormat="1" ht="18" customHeight="1"/>
    <row r="182" s="36" customFormat="1" ht="18" customHeight="1"/>
    <row r="183" s="36" customFormat="1" ht="18" customHeight="1"/>
    <row r="184" s="36" customFormat="1" ht="18" customHeight="1"/>
    <row r="185" s="36" customFormat="1" ht="18" customHeight="1"/>
    <row r="186" s="36" customFormat="1" ht="18" customHeight="1"/>
    <row r="187" s="36" customFormat="1" ht="18" customHeight="1"/>
    <row r="188" s="36" customFormat="1" ht="18" customHeight="1"/>
    <row r="189" s="36" customFormat="1" ht="18" customHeight="1"/>
    <row r="190" s="36" customFormat="1" ht="18" customHeight="1"/>
    <row r="191" s="36" customFormat="1" ht="18" customHeight="1"/>
    <row r="192" s="36" customFormat="1" ht="18" customHeight="1"/>
    <row r="193" s="36" customFormat="1" ht="18" customHeight="1"/>
    <row r="194" s="36" customFormat="1" ht="18" customHeight="1"/>
    <row r="195" s="36" customFormat="1" ht="18" customHeight="1"/>
    <row r="196" s="36" customFormat="1" ht="18" customHeight="1"/>
    <row r="197" s="36" customFormat="1" ht="18" customHeight="1"/>
    <row r="198" s="36" customFormat="1" ht="18" customHeight="1"/>
    <row r="199" s="36" customFormat="1" ht="18" customHeight="1"/>
    <row r="200" s="36" customFormat="1" ht="18" customHeight="1"/>
    <row r="201" s="36" customFormat="1" ht="18" customHeight="1"/>
    <row r="202" s="36" customFormat="1" ht="18" customHeight="1"/>
    <row r="203" s="36" customFormat="1" ht="18" customHeight="1"/>
    <row r="204" s="36" customFormat="1" ht="18" customHeight="1"/>
    <row r="205" s="36" customFormat="1" ht="18" customHeight="1"/>
    <row r="206" s="36" customFormat="1" ht="18" customHeight="1"/>
    <row r="207" s="36" customFormat="1" ht="18" customHeight="1"/>
    <row r="208" s="36" customFormat="1" ht="18" customHeight="1"/>
    <row r="209" s="36" customFormat="1" ht="18" customHeight="1"/>
    <row r="210" s="36" customFormat="1" ht="18" customHeight="1"/>
    <row r="211" s="36" customFormat="1" ht="18" customHeight="1"/>
    <row r="212" s="36" customFormat="1" ht="18" customHeight="1"/>
    <row r="213" s="36" customFormat="1" ht="18" customHeight="1"/>
    <row r="214" s="36" customFormat="1" ht="18" customHeight="1"/>
    <row r="215" s="36" customFormat="1" ht="18" customHeight="1"/>
    <row r="216" s="36" customFormat="1" ht="18" customHeight="1"/>
    <row r="217" s="36" customFormat="1" ht="18" customHeight="1"/>
    <row r="218" s="36" customFormat="1" ht="18" customHeight="1"/>
    <row r="219" s="36" customFormat="1" ht="18" customHeight="1"/>
    <row r="220" s="36" customFormat="1" ht="18" customHeight="1"/>
    <row r="221" s="36" customFormat="1" ht="18" customHeight="1"/>
    <row r="222" s="36" customFormat="1" ht="18" customHeight="1"/>
    <row r="223" s="36" customFormat="1" ht="18" customHeight="1"/>
    <row r="224" s="36" customFormat="1" ht="18" customHeight="1"/>
    <row r="225" s="36" customFormat="1" ht="18" customHeight="1"/>
    <row r="226" s="36" customFormat="1" ht="18" customHeight="1"/>
    <row r="227" s="36" customFormat="1" ht="18" customHeight="1"/>
    <row r="228" s="36" customFormat="1" ht="18" customHeight="1"/>
    <row r="229" s="36" customFormat="1" ht="18" customHeight="1"/>
    <row r="230" s="36" customFormat="1" ht="18" customHeight="1"/>
    <row r="231" s="36" customFormat="1" ht="18" customHeight="1"/>
    <row r="232" s="36" customFormat="1" ht="18" customHeight="1"/>
    <row r="233" s="36" customFormat="1" ht="18" customHeight="1"/>
    <row r="234" s="36" customFormat="1" ht="18" customHeight="1"/>
    <row r="235" s="36" customFormat="1" ht="18" customHeight="1"/>
    <row r="236" s="36" customFormat="1" ht="18" customHeight="1"/>
    <row r="237" s="36" customFormat="1" ht="18" customHeight="1"/>
    <row r="238" s="36" customFormat="1" ht="18" customHeight="1"/>
    <row r="239" s="36" customFormat="1" ht="18" customHeight="1"/>
    <row r="240" s="36" customFormat="1" ht="18" customHeight="1"/>
    <row r="241" s="36" customFormat="1" ht="18" customHeight="1"/>
    <row r="242" s="36" customFormat="1" ht="18" customHeight="1"/>
    <row r="243" s="36" customFormat="1" ht="18" customHeight="1"/>
    <row r="244" s="36" customFormat="1" ht="18" customHeight="1"/>
    <row r="245" s="36" customFormat="1" ht="18" customHeight="1"/>
    <row r="246" s="36" customFormat="1" ht="18" customHeight="1"/>
    <row r="247" s="36" customFormat="1" ht="18" customHeight="1"/>
    <row r="248" s="36" customFormat="1" ht="18" customHeight="1"/>
    <row r="249" s="36" customFormat="1" ht="18" customHeight="1"/>
    <row r="250" s="36" customFormat="1" ht="18" customHeight="1"/>
    <row r="251" s="36" customFormat="1" ht="18" customHeight="1"/>
    <row r="252" s="36" customFormat="1" ht="18" customHeight="1"/>
    <row r="253" s="36" customFormat="1" ht="18" customHeight="1"/>
    <row r="254" s="36" customFormat="1" ht="18" customHeight="1"/>
    <row r="255" s="36" customFormat="1" ht="18" customHeight="1"/>
    <row r="256" s="36" customFormat="1" ht="18" customHeight="1"/>
    <row r="257" s="36" customFormat="1" ht="18" customHeight="1"/>
    <row r="258" s="36" customFormat="1" ht="18" customHeight="1"/>
    <row r="259" s="36" customFormat="1" ht="18" customHeight="1"/>
    <row r="260" s="36" customFormat="1" ht="18" customHeight="1"/>
    <row r="261" s="36" customFormat="1" ht="18" customHeight="1"/>
    <row r="262" s="36" customFormat="1" ht="18" customHeight="1"/>
    <row r="263" s="36" customFormat="1" ht="18" customHeight="1"/>
    <row r="264" s="36" customFormat="1" ht="18" customHeight="1"/>
    <row r="265" s="36" customFormat="1" ht="18" customHeight="1"/>
    <row r="266" s="36" customFormat="1" ht="18" customHeight="1"/>
    <row r="267" s="36" customFormat="1" ht="18" customHeight="1"/>
    <row r="268" s="36" customFormat="1" ht="18" customHeight="1"/>
    <row r="269" s="36" customFormat="1" ht="18" customHeight="1"/>
    <row r="270" s="36" customFormat="1" ht="18" customHeight="1"/>
    <row r="271" s="36" customFormat="1" ht="18" customHeight="1"/>
    <row r="272" s="36" customFormat="1" ht="18" customHeight="1"/>
    <row r="273" s="36" customFormat="1" ht="18" customHeight="1"/>
    <row r="274" s="36" customFormat="1" ht="18" customHeight="1"/>
    <row r="275" s="36" customFormat="1" ht="18" customHeight="1"/>
    <row r="276" s="36" customFormat="1" ht="18" customHeight="1"/>
    <row r="277" s="36" customFormat="1" ht="18" customHeight="1"/>
    <row r="278" s="36" customFormat="1" ht="18" customHeight="1"/>
    <row r="279" s="36" customFormat="1" ht="18" customHeight="1"/>
    <row r="280" s="36" customFormat="1" ht="18" customHeight="1"/>
    <row r="281" s="36" customFormat="1" ht="18" customHeight="1"/>
    <row r="282" s="36" customFormat="1" ht="18" customHeight="1"/>
    <row r="283" s="36" customFormat="1" ht="18" customHeight="1"/>
    <row r="284" s="36" customFormat="1" ht="18" customHeight="1"/>
    <row r="285" s="36" customFormat="1" ht="18" customHeight="1"/>
    <row r="286" s="36" customFormat="1" ht="18" customHeight="1"/>
    <row r="287" s="36" customFormat="1" ht="18" customHeight="1"/>
    <row r="288" s="36" customFormat="1" ht="18" customHeight="1"/>
    <row r="289" s="36" customFormat="1" ht="18" customHeight="1"/>
    <row r="290" s="36" customFormat="1" ht="18" customHeight="1"/>
    <row r="291" s="36" customFormat="1" ht="18" customHeight="1"/>
    <row r="292" s="36" customFormat="1" ht="18" customHeight="1"/>
    <row r="293" s="36" customFormat="1" ht="18" customHeight="1"/>
    <row r="294" s="36" customFormat="1" ht="18" customHeight="1"/>
    <row r="295" s="36" customFormat="1" ht="18" customHeight="1"/>
    <row r="296" s="36" customFormat="1" ht="18" customHeight="1"/>
    <row r="297" s="36" customFormat="1" ht="18" customHeight="1"/>
    <row r="298" s="36" customFormat="1" ht="18" customHeight="1"/>
    <row r="299" s="36" customFormat="1" ht="18" customHeight="1"/>
    <row r="300" s="36" customFormat="1" ht="18" customHeight="1"/>
    <row r="301" s="36" customFormat="1" ht="18" customHeight="1"/>
    <row r="302" s="36" customFormat="1" ht="18" customHeight="1"/>
    <row r="303" s="36" customFormat="1" ht="18" customHeight="1"/>
    <row r="304" s="36" customFormat="1" ht="18" customHeight="1"/>
    <row r="305" s="36" customFormat="1" ht="18" customHeight="1"/>
    <row r="306" s="36" customFormat="1" ht="18" customHeight="1"/>
    <row r="307" s="36" customFormat="1" ht="18" customHeight="1"/>
    <row r="308" s="36" customFormat="1" ht="18" customHeight="1"/>
    <row r="309" s="36" customFormat="1" ht="18" customHeight="1"/>
    <row r="310" s="36" customFormat="1" ht="18" customHeight="1"/>
    <row r="311" s="36" customFormat="1" ht="18" customHeight="1"/>
    <row r="312" s="36" customFormat="1" ht="18" customHeight="1"/>
    <row r="313" s="36" customFormat="1" ht="18" customHeight="1"/>
    <row r="314" s="36" customFormat="1" ht="18" customHeight="1"/>
    <row r="315" s="36" customFormat="1" ht="18" customHeight="1"/>
    <row r="316" s="36" customFormat="1" ht="18" customHeight="1"/>
    <row r="317" s="36" customFormat="1" ht="18" customHeight="1"/>
    <row r="318" s="36" customFormat="1" ht="18" customHeight="1"/>
    <row r="319" s="36" customFormat="1" ht="18" customHeight="1"/>
    <row r="320" s="36" customFormat="1" ht="18" customHeight="1"/>
    <row r="321" s="36" customFormat="1" ht="18" customHeight="1"/>
    <row r="322" s="36" customFormat="1" ht="18" customHeight="1"/>
    <row r="323" s="36" customFormat="1" ht="18" customHeight="1"/>
    <row r="324" s="36" customFormat="1" ht="18" customHeight="1"/>
    <row r="325" s="36" customFormat="1" ht="18" customHeight="1"/>
    <row r="326" s="36" customFormat="1" ht="18" customHeight="1"/>
    <row r="327" s="36" customFormat="1" ht="18" customHeight="1"/>
    <row r="328" s="36" customFormat="1" ht="18" customHeight="1"/>
    <row r="329" s="36" customFormat="1" ht="18" customHeight="1"/>
    <row r="330" s="36" customFormat="1" ht="18" customHeight="1"/>
    <row r="331" s="36" customFormat="1" ht="18" customHeight="1"/>
    <row r="332" s="36" customFormat="1" ht="18" customHeight="1"/>
    <row r="333" s="36" customFormat="1" ht="18" customHeight="1"/>
    <row r="334" s="36" customFormat="1" ht="18" customHeight="1"/>
    <row r="335" s="36" customFormat="1" ht="18" customHeight="1"/>
    <row r="336" s="36" customFormat="1" ht="18" customHeight="1"/>
    <row r="337" s="36" customFormat="1" ht="18" customHeight="1"/>
    <row r="338" s="36" customFormat="1" ht="18" customHeight="1"/>
    <row r="339" s="36" customFormat="1" ht="18" customHeight="1"/>
    <row r="340" s="36" customFormat="1" ht="18" customHeight="1"/>
    <row r="341" s="36" customFormat="1" ht="18" customHeight="1"/>
    <row r="342" s="36" customFormat="1" ht="18" customHeight="1"/>
    <row r="343" s="36" customFormat="1" ht="18" customHeight="1"/>
    <row r="344" s="36" customFormat="1" ht="18" customHeight="1"/>
    <row r="345" s="36" customFormat="1" ht="18" customHeight="1"/>
    <row r="346" s="36" customFormat="1" ht="18" customHeight="1"/>
    <row r="347" s="36" customFormat="1" ht="18" customHeight="1"/>
    <row r="348" s="36" customFormat="1" ht="18" customHeight="1"/>
    <row r="349" s="36" customFormat="1" ht="18" customHeight="1"/>
    <row r="350" s="36" customFormat="1" ht="18" customHeight="1"/>
    <row r="351" s="36" customFormat="1" ht="18" customHeight="1"/>
    <row r="352" s="36" customFormat="1" ht="18" customHeight="1"/>
    <row r="353" s="36" customFormat="1" ht="18" customHeight="1"/>
    <row r="354" s="36" customFormat="1" ht="18" customHeight="1"/>
    <row r="355" s="36" customFormat="1" ht="18" customHeight="1"/>
    <row r="356" s="36" customFormat="1" ht="18" customHeight="1"/>
    <row r="357" s="36" customFormat="1" ht="18" customHeight="1"/>
    <row r="358" s="36" customFormat="1" ht="18" customHeight="1"/>
    <row r="359" s="36" customFormat="1" ht="18" customHeight="1"/>
    <row r="360" s="36" customFormat="1" ht="18" customHeight="1"/>
    <row r="361" s="36" customFormat="1" ht="18" customHeight="1"/>
    <row r="362" s="36" customFormat="1" ht="18" customHeight="1"/>
    <row r="363" s="36" customFormat="1" ht="18" customHeight="1"/>
    <row r="364" s="36" customFormat="1" ht="18" customHeight="1"/>
    <row r="365" s="36" customFormat="1" ht="18" customHeight="1"/>
    <row r="366" s="36" customFormat="1" ht="18" customHeight="1"/>
    <row r="367" s="36" customFormat="1" ht="18" customHeight="1"/>
    <row r="368" s="36" customFormat="1" ht="18" customHeight="1"/>
    <row r="369" s="36" customFormat="1" ht="18" customHeight="1"/>
    <row r="370" s="36" customFormat="1" ht="18" customHeight="1"/>
    <row r="371" s="36" customFormat="1" ht="18" customHeight="1"/>
    <row r="372" s="36" customFormat="1" ht="18" customHeight="1"/>
    <row r="373" s="36" customFormat="1" ht="18" customHeight="1"/>
    <row r="374" s="36" customFormat="1" ht="18" customHeight="1"/>
    <row r="375" s="36" customFormat="1" ht="18" customHeight="1"/>
    <row r="376" s="36" customFormat="1" ht="18" customHeight="1"/>
    <row r="377" s="36" customFormat="1" ht="18" customHeight="1"/>
    <row r="378" s="36" customFormat="1" ht="18" customHeight="1"/>
    <row r="379" s="36" customFormat="1" ht="18" customHeight="1"/>
    <row r="380" s="36" customFormat="1" ht="18" customHeight="1"/>
    <row r="381" s="36" customFormat="1" ht="18" customHeight="1"/>
    <row r="382" s="36" customFormat="1" ht="18" customHeight="1"/>
    <row r="383" s="36" customFormat="1" ht="18" customHeight="1"/>
    <row r="384" s="36" customFormat="1" ht="18" customHeight="1"/>
    <row r="385" s="36" customFormat="1" ht="18" customHeight="1"/>
    <row r="386" s="36" customFormat="1" ht="18" customHeight="1"/>
    <row r="387" s="36" customFormat="1" ht="18" customHeight="1"/>
    <row r="388" s="36" customFormat="1" ht="18" customHeight="1"/>
    <row r="389" s="36" customFormat="1" ht="18" customHeight="1"/>
    <row r="390" s="36" customFormat="1" ht="18" customHeight="1"/>
    <row r="391" s="36" customFormat="1" ht="18" customHeight="1"/>
    <row r="392" s="36" customFormat="1" ht="18" customHeight="1"/>
    <row r="393" s="36" customFormat="1" ht="18" customHeight="1"/>
    <row r="394" s="36" customFormat="1" ht="18" customHeight="1"/>
    <row r="395" s="36" customFormat="1" ht="18" customHeight="1"/>
    <row r="396" s="36" customFormat="1" ht="18" customHeight="1"/>
    <row r="397" s="36" customFormat="1" ht="18" customHeight="1"/>
    <row r="398" s="36" customFormat="1" ht="18" customHeight="1"/>
    <row r="399" s="36" customFormat="1" ht="18" customHeight="1"/>
    <row r="400" s="36" customFormat="1" ht="18" customHeight="1"/>
    <row r="401" s="36" customFormat="1" ht="18" customHeight="1"/>
    <row r="402" s="36" customFormat="1" ht="18" customHeight="1"/>
    <row r="403" s="36" customFormat="1" ht="18" customHeight="1"/>
    <row r="404" s="36" customFormat="1" ht="18" customHeight="1"/>
    <row r="405" s="36" customFormat="1" ht="18" customHeight="1"/>
    <row r="406" s="36" customFormat="1" ht="18" customHeight="1"/>
    <row r="407" s="36" customFormat="1" ht="18" customHeight="1"/>
    <row r="408" s="36" customFormat="1" ht="18" customHeight="1"/>
    <row r="409" s="36" customFormat="1" ht="18" customHeight="1"/>
    <row r="410" s="36" customFormat="1" ht="18" customHeight="1"/>
    <row r="411" s="36" customFormat="1" ht="18" customHeight="1"/>
    <row r="412" s="36" customFormat="1" ht="18" customHeight="1"/>
    <row r="413" s="36" customFormat="1" ht="18" customHeight="1"/>
    <row r="414" s="36" customFormat="1" ht="18" customHeight="1"/>
    <row r="415" s="36" customFormat="1" ht="18" customHeight="1"/>
    <row r="416" s="36" customFormat="1" ht="18" customHeight="1"/>
    <row r="417" s="36" customFormat="1" ht="18" customHeight="1"/>
    <row r="418" s="36" customFormat="1" ht="18" customHeight="1"/>
    <row r="419" s="36" customFormat="1" ht="18" customHeight="1"/>
    <row r="420" s="36" customFormat="1" ht="18" customHeight="1"/>
    <row r="421" s="36" customFormat="1" ht="18" customHeight="1"/>
    <row r="422" s="36" customFormat="1" ht="18" customHeight="1"/>
    <row r="423" s="36" customFormat="1" ht="18" customHeight="1"/>
    <row r="424" s="36" customFormat="1" ht="18" customHeight="1"/>
    <row r="425" s="36" customFormat="1" ht="18" customHeight="1"/>
    <row r="426" s="36" customFormat="1" ht="18" customHeight="1"/>
    <row r="427" s="36" customFormat="1" ht="18" customHeight="1"/>
    <row r="428" s="36" customFormat="1" ht="18" customHeight="1"/>
    <row r="429" s="36" customFormat="1" ht="18" customHeight="1"/>
    <row r="430" s="36" customFormat="1" ht="18" customHeight="1"/>
    <row r="431" s="36" customFormat="1" ht="18" customHeight="1"/>
    <row r="432" s="36" customFormat="1" ht="18" customHeight="1"/>
    <row r="433" s="36" customFormat="1" ht="18" customHeight="1"/>
    <row r="434" s="36" customFormat="1" ht="18" customHeight="1"/>
    <row r="435" s="36" customFormat="1" ht="18" customHeight="1"/>
    <row r="436" s="36" customFormat="1" ht="18" customHeight="1"/>
    <row r="437" s="36" customFormat="1" ht="18" customHeight="1"/>
    <row r="438" s="36" customFormat="1" ht="18" customHeight="1"/>
    <row r="439" s="36" customFormat="1" ht="18" customHeight="1"/>
    <row r="440" s="36" customFormat="1" ht="18" customHeight="1"/>
    <row r="441" s="36" customFormat="1" ht="18" customHeight="1"/>
    <row r="442" s="36" customFormat="1" ht="18" customHeight="1"/>
    <row r="443" s="36" customFormat="1" ht="18" customHeight="1"/>
    <row r="444" s="36" customFormat="1" ht="18" customHeight="1"/>
    <row r="445" s="36" customFormat="1" ht="18" customHeight="1"/>
    <row r="446" s="36" customFormat="1" ht="18" customHeight="1"/>
    <row r="447" s="36" customFormat="1" ht="18" customHeight="1"/>
    <row r="448" s="36" customFormat="1" ht="18" customHeight="1"/>
    <row r="449" s="36" customFormat="1" ht="18" customHeight="1"/>
    <row r="450" s="36" customFormat="1" ht="18" customHeight="1"/>
    <row r="451" s="36" customFormat="1" ht="18" customHeight="1"/>
    <row r="452" s="36" customFormat="1" ht="18" customHeight="1"/>
    <row r="453" s="36" customFormat="1" ht="18" customHeight="1"/>
    <row r="454" s="36" customFormat="1" ht="18" customHeight="1"/>
    <row r="455" s="36" customFormat="1" ht="18" customHeight="1"/>
    <row r="456" s="36" customFormat="1" ht="18" customHeight="1"/>
    <row r="457" s="36" customFormat="1" ht="18" customHeight="1"/>
    <row r="458" s="36" customFormat="1" ht="18" customHeight="1"/>
    <row r="459" s="36" customFormat="1" ht="18" customHeight="1"/>
    <row r="460" s="36" customFormat="1" ht="18" customHeight="1"/>
    <row r="461" s="36" customFormat="1" ht="18" customHeight="1"/>
    <row r="462" s="36" customFormat="1" ht="18" customHeight="1"/>
    <row r="463" s="36" customFormat="1" ht="18" customHeight="1"/>
    <row r="464" s="36" customFormat="1" ht="18" customHeight="1"/>
    <row r="465" s="36" customFormat="1" ht="18" customHeight="1"/>
    <row r="466" s="36" customFormat="1" ht="18" customHeight="1"/>
    <row r="467" s="36" customFormat="1" ht="18" customHeight="1"/>
    <row r="468" s="36" customFormat="1" ht="18" customHeight="1"/>
    <row r="469" s="36" customFormat="1" ht="18" customHeight="1"/>
    <row r="470" s="36" customFormat="1" ht="18" customHeight="1"/>
    <row r="471" s="36" customFormat="1" ht="18" customHeight="1"/>
    <row r="472" s="36" customFormat="1" ht="18" customHeight="1"/>
    <row r="473" s="36" customFormat="1" ht="18" customHeight="1"/>
    <row r="474" s="36" customFormat="1" ht="18" customHeight="1"/>
    <row r="475" s="36" customFormat="1" ht="18" customHeight="1"/>
    <row r="476" s="36" customFormat="1" ht="18" customHeight="1"/>
    <row r="477" s="36" customFormat="1" ht="18" customHeight="1"/>
    <row r="478" s="36" customFormat="1" ht="18" customHeight="1"/>
    <row r="479" s="36" customFormat="1" ht="18" customHeight="1"/>
    <row r="480" s="36" customFormat="1" ht="18" customHeight="1"/>
    <row r="481" s="36" customFormat="1" ht="18" customHeight="1"/>
    <row r="482" s="36" customFormat="1" ht="18" customHeight="1"/>
    <row r="483" s="36" customFormat="1" ht="18" customHeight="1"/>
    <row r="484" s="36" customFormat="1" ht="18" customHeight="1"/>
    <row r="485" s="36" customFormat="1" ht="18" customHeight="1"/>
    <row r="486" s="36" customFormat="1" ht="18" customHeight="1"/>
    <row r="487" s="36" customFormat="1" ht="18" customHeight="1"/>
    <row r="488" s="36" customFormat="1" ht="18" customHeight="1"/>
    <row r="489" s="36" customFormat="1" ht="18" customHeight="1"/>
    <row r="490" s="36" customFormat="1" ht="18" customHeight="1"/>
    <row r="491" s="36" customFormat="1" ht="18" customHeight="1"/>
    <row r="492" s="36" customFormat="1" ht="18" customHeight="1"/>
    <row r="493" s="36" customFormat="1" ht="18" customHeight="1"/>
    <row r="494" s="36" customFormat="1" ht="18" customHeight="1"/>
    <row r="495" s="36" customFormat="1" ht="18" customHeight="1"/>
    <row r="496" s="36" customFormat="1" ht="18" customHeight="1"/>
    <row r="497" s="36" customFormat="1" ht="18" customHeight="1"/>
    <row r="498" s="36" customFormat="1" ht="18" customHeight="1"/>
    <row r="499" s="36" customFormat="1" ht="18" customHeight="1"/>
    <row r="500" s="36" customFormat="1" ht="18" customHeight="1"/>
    <row r="501" s="36" customFormat="1" ht="18" customHeight="1"/>
    <row r="502" s="36" customFormat="1" ht="18" customHeight="1"/>
    <row r="503" s="36" customFormat="1" ht="18" customHeight="1"/>
    <row r="504" s="36" customFormat="1" ht="18" customHeight="1"/>
    <row r="505" s="36" customFormat="1" ht="18" customHeight="1"/>
    <row r="506" s="36" customFormat="1" ht="18" customHeight="1"/>
    <row r="507" s="36" customFormat="1" ht="18" customHeight="1"/>
    <row r="508" s="36" customFormat="1" ht="18" customHeight="1"/>
    <row r="509" s="36" customFormat="1" ht="18" customHeight="1"/>
    <row r="510" s="36" customFormat="1" ht="18" customHeight="1"/>
    <row r="511" s="36" customFormat="1" ht="18" customHeight="1"/>
    <row r="512" s="36" customFormat="1" ht="18" customHeight="1"/>
    <row r="513" s="36" customFormat="1" ht="18" customHeight="1"/>
    <row r="514" s="36" customFormat="1" ht="18" customHeight="1"/>
    <row r="515" s="36" customFormat="1" ht="18" customHeight="1"/>
    <row r="516" s="36" customFormat="1" ht="18" customHeight="1"/>
    <row r="517" s="36" customFormat="1" ht="18" customHeight="1"/>
    <row r="518" s="36" customFormat="1" ht="18" customHeight="1"/>
    <row r="519" s="36" customFormat="1" ht="18" customHeight="1"/>
    <row r="520" s="36" customFormat="1" ht="18" customHeight="1"/>
    <row r="521" s="36" customFormat="1" ht="18" customHeight="1"/>
    <row r="522" s="36" customFormat="1" ht="18" customHeight="1"/>
    <row r="523" s="36" customFormat="1" ht="18" customHeight="1"/>
    <row r="524" s="36" customFormat="1" ht="18" customHeight="1"/>
    <row r="525" s="36" customFormat="1" ht="18" customHeight="1"/>
    <row r="526" s="36" customFormat="1" ht="18" customHeight="1"/>
    <row r="527" s="36" customFormat="1" ht="18" customHeight="1"/>
    <row r="528" s="36" customFormat="1" ht="18" customHeight="1"/>
    <row r="529" s="36" customFormat="1" ht="18" customHeight="1"/>
    <row r="530" s="36" customFormat="1" ht="18" customHeight="1"/>
    <row r="531" s="36" customFormat="1" ht="18" customHeight="1"/>
    <row r="532" s="36" customFormat="1" ht="18" customHeight="1"/>
    <row r="533" s="36" customFormat="1" ht="18" customHeight="1"/>
    <row r="534" s="36" customFormat="1" ht="18" customHeight="1"/>
    <row r="535" s="36" customFormat="1" ht="18" customHeight="1"/>
    <row r="536" s="36" customFormat="1" ht="18" customHeight="1"/>
    <row r="537" s="36" customFormat="1" ht="18" customHeight="1"/>
    <row r="538" s="36" customFormat="1" ht="18" customHeight="1"/>
    <row r="539" s="36" customFormat="1" ht="18" customHeight="1"/>
    <row r="540" s="36" customFormat="1" ht="18" customHeight="1"/>
    <row r="541" s="36" customFormat="1" ht="18" customHeight="1"/>
    <row r="542" s="36" customFormat="1" ht="18" customHeight="1"/>
    <row r="543" s="36" customFormat="1" ht="18" customHeight="1"/>
    <row r="544" s="36" customFormat="1" ht="18" customHeight="1"/>
    <row r="545" s="36" customFormat="1" ht="18" customHeight="1"/>
    <row r="546" s="36" customFormat="1" ht="18" customHeight="1"/>
    <row r="547" s="36" customFormat="1" ht="18" customHeight="1"/>
    <row r="548" s="36" customFormat="1" ht="18" customHeight="1"/>
    <row r="549" s="36" customFormat="1" ht="18" customHeight="1"/>
    <row r="550" s="36" customFormat="1" ht="18" customHeight="1"/>
    <row r="551" s="36" customFormat="1" ht="18" customHeight="1"/>
    <row r="552" s="36" customFormat="1" ht="18" customHeight="1"/>
    <row r="553" s="36" customFormat="1" ht="18" customHeight="1"/>
    <row r="554" s="36" customFormat="1" ht="18" customHeight="1"/>
    <row r="555" s="36" customFormat="1" ht="18" customHeight="1"/>
    <row r="556" s="36" customFormat="1" ht="18" customHeight="1"/>
    <row r="557" s="36" customFormat="1" ht="18" customHeight="1"/>
    <row r="558" s="36" customFormat="1" ht="18" customHeight="1"/>
    <row r="559" s="36" customFormat="1" ht="18" customHeight="1"/>
    <row r="560" s="36" customFormat="1" ht="18" customHeight="1"/>
    <row r="561" s="36" customFormat="1" ht="18" customHeight="1"/>
    <row r="562" s="36" customFormat="1" ht="18" customHeight="1"/>
    <row r="563" s="36" customFormat="1" ht="18" customHeight="1"/>
    <row r="564" s="36" customFormat="1" ht="18" customHeight="1"/>
    <row r="565" s="36" customFormat="1" ht="18" customHeight="1"/>
    <row r="566" s="36" customFormat="1" ht="18" customHeight="1"/>
    <row r="567" s="36" customFormat="1" ht="18" customHeight="1"/>
    <row r="568" s="36" customFormat="1" ht="18" customHeight="1"/>
    <row r="569" s="36" customFormat="1" ht="18" customHeight="1"/>
    <row r="570" s="36" customFormat="1" ht="18" customHeight="1"/>
    <row r="571" s="36" customFormat="1" ht="18" customHeight="1"/>
    <row r="572" s="36" customFormat="1" ht="18" customHeight="1"/>
    <row r="573" s="36" customFormat="1" ht="18" customHeight="1"/>
    <row r="574" s="36" customFormat="1" ht="18" customHeight="1"/>
    <row r="575" s="36" customFormat="1" ht="18" customHeight="1"/>
    <row r="576" s="36" customFormat="1" ht="18" customHeight="1"/>
    <row r="577" s="36" customFormat="1" ht="18" customHeight="1"/>
    <row r="578" s="36" customFormat="1" ht="18" customHeight="1"/>
    <row r="579" s="36" customFormat="1" ht="18" customHeight="1"/>
    <row r="580" s="36" customFormat="1" ht="18" customHeight="1"/>
    <row r="581" s="36" customFormat="1" ht="18" customHeight="1"/>
    <row r="582" s="36" customFormat="1" ht="18" customHeight="1"/>
    <row r="583" s="36" customFormat="1" ht="18" customHeight="1"/>
    <row r="584" s="36" customFormat="1" ht="18" customHeight="1"/>
    <row r="585" s="36" customFormat="1" ht="18" customHeight="1"/>
    <row r="586" s="36" customFormat="1" ht="18" customHeight="1"/>
    <row r="587" s="36" customFormat="1" ht="18" customHeight="1"/>
    <row r="588" s="36" customFormat="1" ht="18" customHeight="1"/>
    <row r="589" s="36" customFormat="1" ht="18" customHeight="1"/>
    <row r="590" s="36" customFormat="1" ht="18" customHeight="1"/>
    <row r="591" s="36" customFormat="1" ht="18" customHeight="1"/>
    <row r="592" s="36" customFormat="1" ht="18" customHeight="1"/>
    <row r="593" s="36" customFormat="1" ht="18" customHeight="1"/>
    <row r="594" s="36" customFormat="1" ht="18" customHeight="1"/>
    <row r="595" s="36" customFormat="1" ht="18" customHeight="1"/>
    <row r="596" s="36" customFormat="1" ht="18" customHeight="1"/>
    <row r="597" s="36" customFormat="1" ht="18" customHeight="1"/>
    <row r="598" s="36" customFormat="1" ht="18" customHeight="1"/>
    <row r="599" s="36" customFormat="1" ht="18" customHeight="1"/>
    <row r="600" s="36" customFormat="1" ht="18" customHeight="1"/>
    <row r="601" s="36" customFormat="1" ht="18" customHeight="1"/>
    <row r="602" s="36" customFormat="1" ht="18" customHeight="1"/>
    <row r="603" s="36" customFormat="1" ht="18" customHeight="1"/>
    <row r="604" s="36" customFormat="1" ht="18" customHeight="1"/>
    <row r="605" s="36" customFormat="1" ht="18" customHeight="1"/>
    <row r="606" s="36" customFormat="1" ht="18" customHeight="1"/>
    <row r="607" s="36" customFormat="1" ht="18" customHeight="1"/>
    <row r="608" s="36" customFormat="1" ht="18" customHeight="1"/>
    <row r="609" s="36" customFormat="1" ht="18" customHeight="1"/>
    <row r="610" s="36" customFormat="1" ht="18" customHeight="1"/>
    <row r="611" s="36" customFormat="1" ht="18" customHeight="1"/>
    <row r="612" s="36" customFormat="1" ht="18" customHeight="1"/>
    <row r="613" s="36" customFormat="1" ht="18" customHeight="1"/>
    <row r="614" s="36" customFormat="1" ht="18" customHeight="1"/>
    <row r="615" s="36" customFormat="1" ht="18" customHeight="1"/>
    <row r="616" s="36" customFormat="1" ht="18" customHeight="1"/>
    <row r="617" s="36" customFormat="1" ht="18" customHeight="1"/>
    <row r="618" s="36" customFormat="1" ht="18" customHeight="1"/>
    <row r="619" s="36" customFormat="1" ht="18" customHeight="1"/>
    <row r="620" s="36" customFormat="1" ht="18" customHeight="1"/>
    <row r="621" s="36" customFormat="1" ht="18" customHeight="1"/>
    <row r="622" s="36" customFormat="1" ht="18" customHeight="1"/>
    <row r="623" s="36" customFormat="1" ht="18" customHeight="1"/>
    <row r="624" s="36" customFormat="1" ht="18" customHeight="1"/>
    <row r="625" s="36" customFormat="1" ht="18" customHeight="1"/>
    <row r="626" s="36" customFormat="1" ht="18" customHeight="1"/>
    <row r="627" s="36" customFormat="1" ht="18" customHeight="1"/>
    <row r="628" s="36" customFormat="1" ht="18" customHeight="1"/>
    <row r="629" s="36" customFormat="1" ht="18" customHeight="1"/>
    <row r="630" s="36" customFormat="1" ht="18" customHeight="1"/>
    <row r="631" s="36" customFormat="1" ht="18" customHeight="1"/>
    <row r="632" s="36" customFormat="1" ht="18" customHeight="1"/>
    <row r="633" s="36" customFormat="1" ht="18" customHeight="1"/>
    <row r="634" s="36" customFormat="1" ht="18" customHeight="1"/>
    <row r="635" s="36" customFormat="1" ht="18" customHeight="1"/>
    <row r="636" s="36" customFormat="1" ht="18" customHeight="1"/>
    <row r="637" s="36" customFormat="1" ht="18" customHeight="1"/>
    <row r="638" s="36" customFormat="1" ht="18" customHeight="1"/>
    <row r="639" s="36" customFormat="1" ht="18" customHeight="1"/>
    <row r="640" s="36" customFormat="1" ht="18" customHeight="1"/>
    <row r="641" s="36" customFormat="1" ht="18" customHeight="1"/>
    <row r="642" s="36" customFormat="1" ht="18" customHeight="1"/>
    <row r="643" s="36" customFormat="1" ht="18" customHeight="1"/>
    <row r="644" s="36" customFormat="1" ht="18" customHeight="1"/>
    <row r="645" s="36" customFormat="1" ht="18" customHeight="1"/>
    <row r="646" s="36" customFormat="1" ht="18" customHeight="1"/>
    <row r="647" s="36" customFormat="1" ht="18" customHeight="1"/>
    <row r="648" s="36" customFormat="1" ht="18" customHeight="1"/>
    <row r="649" s="36" customFormat="1" ht="18" customHeight="1"/>
    <row r="650" s="36" customFormat="1" ht="18" customHeight="1"/>
    <row r="651" s="36" customFormat="1" ht="18" customHeight="1"/>
    <row r="652" s="36" customFormat="1" ht="18" customHeight="1"/>
    <row r="653" s="36" customFormat="1" ht="18" customHeight="1"/>
    <row r="654" s="36" customFormat="1" ht="18" customHeight="1"/>
    <row r="655" s="36" customFormat="1" ht="18" customHeight="1"/>
    <row r="656" s="36" customFormat="1" ht="18" customHeight="1"/>
    <row r="657" s="36" customFormat="1" ht="18" customHeight="1"/>
    <row r="658" s="36" customFormat="1" ht="18" customHeight="1"/>
    <row r="659" s="36" customFormat="1" ht="18" customHeight="1"/>
    <row r="660" s="36" customFormat="1" ht="18" customHeight="1"/>
    <row r="661" s="36" customFormat="1" ht="18" customHeight="1"/>
    <row r="662" s="36" customFormat="1" ht="18" customHeight="1"/>
    <row r="663" s="36" customFormat="1" ht="18" customHeight="1"/>
    <row r="664" s="36" customFormat="1" ht="18" customHeight="1"/>
    <row r="665" s="36" customFormat="1" ht="18" customHeight="1"/>
    <row r="666" s="36" customFormat="1" ht="18" customHeight="1"/>
    <row r="667" s="36" customFormat="1" ht="18" customHeight="1"/>
    <row r="668" s="36" customFormat="1" ht="18" customHeight="1"/>
    <row r="669" s="36" customFormat="1" ht="18" customHeight="1"/>
    <row r="670" s="36" customFormat="1" ht="18" customHeight="1"/>
    <row r="671" s="36" customFormat="1" ht="18" customHeight="1"/>
    <row r="672" s="36" customFormat="1" ht="18" customHeight="1"/>
    <row r="673" s="36" customFormat="1" ht="18" customHeight="1"/>
    <row r="674" s="36" customFormat="1" ht="18" customHeight="1"/>
    <row r="675" s="36" customFormat="1" ht="18" customHeight="1"/>
    <row r="676" s="36" customFormat="1" ht="18" customHeight="1"/>
    <row r="677" s="36" customFormat="1" ht="18" customHeight="1"/>
    <row r="678" s="36" customFormat="1" ht="18" customHeight="1"/>
    <row r="679" s="36" customFormat="1" ht="18" customHeight="1"/>
    <row r="680" s="36" customFormat="1" ht="18" customHeight="1"/>
    <row r="681" s="36" customFormat="1" ht="18" customHeight="1"/>
    <row r="682" s="36" customFormat="1" ht="18" customHeight="1"/>
    <row r="683" s="36" customFormat="1" ht="18" customHeight="1"/>
    <row r="684" s="36" customFormat="1" ht="18" customHeight="1"/>
    <row r="685" s="36" customFormat="1" ht="18" customHeight="1"/>
    <row r="686" s="36" customFormat="1" ht="18" customHeight="1"/>
    <row r="687" s="36" customFormat="1" ht="18" customHeight="1"/>
    <row r="688" s="36" customFormat="1" ht="18" customHeight="1"/>
    <row r="689" s="36" customFormat="1" ht="18" customHeight="1"/>
    <row r="690" s="36" customFormat="1" ht="18" customHeight="1"/>
    <row r="691" s="36" customFormat="1" ht="18" customHeight="1"/>
    <row r="692" s="36" customFormat="1" ht="18" customHeight="1"/>
    <row r="693" s="36" customFormat="1" ht="18" customHeight="1"/>
    <row r="694" s="36" customFormat="1" ht="18" customHeight="1"/>
    <row r="695" s="36" customFormat="1" ht="18" customHeight="1"/>
    <row r="696" s="36" customFormat="1" ht="18" customHeight="1"/>
    <row r="697" s="36" customFormat="1" ht="18" customHeight="1"/>
    <row r="698" s="36" customFormat="1" ht="18" customHeight="1"/>
    <row r="699" s="36" customFormat="1" ht="18" customHeight="1"/>
    <row r="700" s="36" customFormat="1" ht="18" customHeight="1"/>
    <row r="701" s="36" customFormat="1" ht="18" customHeight="1"/>
    <row r="702" s="36" customFormat="1" ht="18" customHeight="1"/>
    <row r="703" s="36" customFormat="1" ht="18" customHeight="1"/>
    <row r="704" s="36" customFormat="1" ht="18" customHeight="1"/>
    <row r="705" s="36" customFormat="1" ht="18" customHeight="1"/>
    <row r="706" s="36" customFormat="1" ht="18" customHeight="1"/>
    <row r="707" s="36" customFormat="1" ht="18" customHeight="1"/>
    <row r="708" s="36" customFormat="1" ht="18" customHeight="1"/>
    <row r="709" s="36" customFormat="1" ht="18" customHeight="1"/>
    <row r="710" s="36" customFormat="1" ht="18" customHeight="1"/>
    <row r="711" s="36" customFormat="1" ht="18" customHeight="1"/>
    <row r="712" s="36" customFormat="1" ht="18" customHeight="1"/>
    <row r="713" s="36" customFormat="1" ht="18" customHeight="1"/>
    <row r="714" s="36" customFormat="1" ht="18" customHeight="1"/>
    <row r="715" s="36" customFormat="1" ht="18" customHeight="1"/>
    <row r="716" s="36" customFormat="1" ht="18" customHeight="1"/>
    <row r="717" s="36" customFormat="1" ht="18" customHeight="1"/>
    <row r="718" s="36" customFormat="1" ht="18" customHeight="1"/>
    <row r="719" s="36" customFormat="1" ht="18" customHeight="1"/>
    <row r="720" s="36" customFormat="1" ht="18" customHeight="1"/>
    <row r="721" s="36" customFormat="1" ht="18" customHeight="1"/>
    <row r="722" s="36" customFormat="1" ht="18" customHeight="1"/>
    <row r="723" s="36" customFormat="1" ht="18" customHeight="1"/>
    <row r="724" s="36" customFormat="1" ht="18" customHeight="1"/>
    <row r="725" s="36" customFormat="1" ht="18" customHeight="1"/>
    <row r="726" s="36" customFormat="1" ht="18" customHeight="1"/>
    <row r="727" s="36" customFormat="1" ht="18" customHeight="1"/>
    <row r="728" s="36" customFormat="1" ht="18" customHeight="1"/>
    <row r="729" s="36" customFormat="1" ht="18" customHeight="1"/>
    <row r="730" s="36" customFormat="1" ht="18" customHeight="1"/>
    <row r="731" s="36" customFormat="1" ht="18" customHeight="1"/>
    <row r="732" s="36" customFormat="1" ht="18" customHeight="1"/>
    <row r="733" s="36" customFormat="1" ht="18" customHeight="1"/>
    <row r="734" s="36" customFormat="1" ht="18" customHeight="1"/>
    <row r="735" s="36" customFormat="1" ht="18" customHeight="1"/>
    <row r="736" s="36" customFormat="1" ht="18" customHeight="1"/>
    <row r="737" s="36" customFormat="1" ht="18" customHeight="1"/>
    <row r="738" s="36" customFormat="1" ht="18" customHeight="1"/>
    <row r="739" s="36" customFormat="1" ht="18" customHeight="1"/>
    <row r="740" s="36" customFormat="1" ht="18" customHeight="1"/>
    <row r="741" s="36" customFormat="1" ht="18" customHeight="1"/>
    <row r="742" s="36" customFormat="1" ht="18" customHeight="1"/>
    <row r="743" s="36" customFormat="1" ht="18" customHeight="1"/>
    <row r="744" s="36" customFormat="1" ht="18" customHeight="1"/>
    <row r="745" s="36" customFormat="1" ht="18" customHeight="1"/>
    <row r="746" s="36" customFormat="1" ht="18" customHeight="1"/>
    <row r="747" s="36" customFormat="1" ht="18" customHeight="1"/>
    <row r="748" s="36" customFormat="1" ht="18" customHeight="1"/>
    <row r="749" s="36" customFormat="1" ht="18" customHeight="1"/>
    <row r="750" s="36" customFormat="1" ht="18" customHeight="1"/>
    <row r="751" s="36" customFormat="1" ht="18" customHeight="1"/>
    <row r="752" s="36" customFormat="1" ht="18" customHeight="1"/>
    <row r="753" s="36" customFormat="1" ht="18" customHeight="1"/>
    <row r="754" s="36" customFormat="1" ht="18" customHeight="1"/>
    <row r="755" s="36" customFormat="1" ht="18" customHeight="1"/>
    <row r="756" s="36" customFormat="1" ht="18" customHeight="1"/>
    <row r="757" s="36" customFormat="1" ht="18" customHeight="1"/>
    <row r="758" s="36" customFormat="1" ht="18" customHeight="1"/>
    <row r="759" s="36" customFormat="1" ht="18" customHeight="1"/>
    <row r="760" s="36" customFormat="1" ht="18" customHeight="1"/>
    <row r="761" s="36" customFormat="1" ht="18" customHeight="1"/>
    <row r="762" s="36" customFormat="1" ht="18" customHeight="1"/>
    <row r="763" s="36" customFormat="1" ht="18" customHeight="1"/>
    <row r="764" s="36" customFormat="1" ht="18" customHeight="1"/>
    <row r="765" s="36" customFormat="1" ht="18" customHeight="1"/>
    <row r="766" s="36" customFormat="1" ht="18" customHeight="1"/>
    <row r="767" s="36" customFormat="1" ht="18" customHeight="1"/>
    <row r="768" s="36" customFormat="1" ht="18" customHeight="1"/>
    <row r="769" s="36" customFormat="1" ht="18" customHeight="1"/>
    <row r="770" s="36" customFormat="1" ht="18" customHeight="1"/>
    <row r="771" s="36" customFormat="1" ht="18" customHeight="1"/>
    <row r="772" s="36" customFormat="1" ht="18" customHeight="1"/>
    <row r="773" s="36" customFormat="1" ht="18" customHeight="1"/>
    <row r="774" s="36" customFormat="1" ht="18" customHeight="1"/>
    <row r="775" s="36" customFormat="1" ht="18" customHeight="1"/>
    <row r="776" s="36" customFormat="1" ht="18" customHeight="1"/>
    <row r="777" s="36" customFormat="1" ht="18" customHeight="1"/>
    <row r="778" s="36" customFormat="1" ht="18" customHeight="1"/>
    <row r="779" s="36" customFormat="1" ht="18" customHeight="1"/>
    <row r="780" s="36" customFormat="1" ht="18" customHeight="1"/>
    <row r="781" s="36" customFormat="1" ht="18" customHeight="1"/>
    <row r="782" s="36" customFormat="1" ht="18" customHeight="1"/>
    <row r="783" s="36" customFormat="1" ht="18" customHeight="1"/>
    <row r="784" s="36" customFormat="1" ht="18" customHeight="1"/>
    <row r="785" s="36" customFormat="1" ht="18" customHeight="1"/>
    <row r="786" s="36" customFormat="1" ht="18" customHeight="1"/>
    <row r="787" s="36" customFormat="1" ht="18" customHeight="1"/>
    <row r="788" s="36" customFormat="1" ht="18" customHeight="1"/>
    <row r="789" s="36" customFormat="1" ht="18" customHeight="1"/>
    <row r="790" s="36" customFormat="1" ht="18" customHeight="1"/>
    <row r="791" s="36" customFormat="1" ht="18" customHeight="1"/>
    <row r="792" s="36" customFormat="1" ht="18" customHeight="1"/>
    <row r="793" s="36" customFormat="1" ht="18" customHeight="1"/>
    <row r="794" s="36" customFormat="1" ht="18" customHeight="1"/>
    <row r="795" s="36" customFormat="1" ht="18" customHeight="1"/>
    <row r="796" s="36" customFormat="1" ht="18" customHeight="1"/>
    <row r="797" s="36" customFormat="1" ht="18" customHeight="1"/>
    <row r="798" s="36" customFormat="1" ht="18" customHeight="1"/>
    <row r="799" s="36" customFormat="1" ht="18" customHeight="1"/>
    <row r="800" s="36" customFormat="1" ht="18" customHeight="1"/>
    <row r="801" s="36" customFormat="1" ht="18" customHeight="1"/>
    <row r="802" s="36" customFormat="1" ht="18" customHeight="1"/>
    <row r="803" s="36" customFormat="1" ht="18" customHeight="1"/>
    <row r="804" s="36" customFormat="1" ht="18" customHeight="1"/>
    <row r="805" s="36" customFormat="1" ht="18" customHeight="1"/>
    <row r="806" s="36" customFormat="1" ht="18" customHeight="1"/>
    <row r="807" s="36" customFormat="1" ht="18" customHeight="1"/>
    <row r="808" s="36" customFormat="1" ht="18" customHeight="1"/>
    <row r="809" s="36" customFormat="1" ht="18" customHeight="1"/>
    <row r="810" s="36" customFormat="1" ht="18" customHeight="1"/>
    <row r="811" s="36" customFormat="1" ht="18" customHeight="1"/>
    <row r="812" s="36" customFormat="1" ht="18" customHeight="1"/>
    <row r="813" s="36" customFormat="1" ht="18" customHeight="1"/>
    <row r="814" s="36" customFormat="1" ht="18" customHeight="1"/>
    <row r="815" s="36" customFormat="1" ht="18" customHeight="1"/>
    <row r="816" s="36" customFormat="1" ht="18" customHeight="1"/>
    <row r="817" s="36" customFormat="1" ht="18" customHeight="1"/>
    <row r="818" s="36" customFormat="1" ht="18" customHeight="1"/>
    <row r="819" s="36" customFormat="1" ht="18" customHeight="1"/>
    <row r="820" s="36" customFormat="1" ht="18" customHeight="1"/>
    <row r="821" s="36" customFormat="1" ht="18" customHeight="1"/>
    <row r="822" s="36" customFormat="1" ht="18" customHeight="1"/>
    <row r="823" s="36" customFormat="1" ht="18" customHeight="1"/>
    <row r="824" s="36" customFormat="1" ht="18" customHeight="1"/>
    <row r="825" s="36" customFormat="1" ht="18" customHeight="1"/>
    <row r="826" s="36" customFormat="1" ht="18" customHeight="1"/>
    <row r="827" s="36" customFormat="1" ht="18" customHeight="1"/>
    <row r="828" s="36" customFormat="1" ht="18" customHeight="1"/>
    <row r="829" s="36" customFormat="1" ht="18" customHeight="1"/>
    <row r="830" s="36" customFormat="1" ht="18" customHeight="1"/>
    <row r="831" s="36" customFormat="1" ht="18" customHeight="1"/>
    <row r="832" s="36" customFormat="1" ht="18" customHeight="1"/>
    <row r="833" s="36" customFormat="1" ht="18" customHeight="1"/>
    <row r="834" s="36" customFormat="1" ht="18" customHeight="1"/>
    <row r="835" s="36" customFormat="1" ht="18" customHeight="1"/>
    <row r="836" s="36" customFormat="1" ht="18" customHeight="1"/>
    <row r="837" s="36" customFormat="1" ht="18" customHeight="1"/>
    <row r="838" s="36" customFormat="1" ht="18" customHeight="1"/>
    <row r="839" s="36" customFormat="1" ht="18" customHeight="1"/>
    <row r="840" s="36" customFormat="1" ht="18" customHeight="1"/>
    <row r="841" s="36" customFormat="1" ht="18" customHeight="1"/>
    <row r="842" s="36" customFormat="1" ht="18" customHeight="1"/>
    <row r="843" s="36" customFormat="1" ht="18" customHeight="1"/>
    <row r="844" s="36" customFormat="1" ht="18" customHeight="1"/>
    <row r="845" s="36" customFormat="1" ht="18" customHeight="1"/>
    <row r="846" s="36" customFormat="1" ht="18" customHeight="1"/>
    <row r="847" s="36" customFormat="1" ht="18" customHeight="1"/>
    <row r="848" s="36" customFormat="1" ht="18" customHeight="1"/>
    <row r="849" s="36" customFormat="1" ht="18" customHeight="1"/>
    <row r="850" s="36" customFormat="1" ht="18" customHeight="1"/>
    <row r="851" s="36" customFormat="1" ht="18" customHeight="1"/>
    <row r="852" s="36" customFormat="1" ht="18" customHeight="1"/>
    <row r="853" s="36" customFormat="1" ht="18" customHeight="1"/>
    <row r="854" s="36" customFormat="1" ht="18" customHeight="1"/>
    <row r="855" s="36" customFormat="1" ht="18" customHeight="1"/>
    <row r="856" s="36" customFormat="1" ht="18" customHeight="1"/>
    <row r="857" s="36" customFormat="1" ht="18" customHeight="1"/>
    <row r="858" s="36" customFormat="1" ht="18" customHeight="1"/>
    <row r="859" s="36" customFormat="1" ht="18" customHeight="1"/>
    <row r="860" s="36" customFormat="1" ht="18" customHeight="1"/>
    <row r="861" s="36" customFormat="1" ht="18" customHeight="1"/>
    <row r="862" s="36" customFormat="1" ht="18" customHeight="1"/>
    <row r="863" s="36" customFormat="1" ht="18" customHeight="1"/>
    <row r="864" s="36" customFormat="1" ht="18" customHeight="1"/>
    <row r="865" s="36" customFormat="1" ht="18" customHeight="1"/>
    <row r="866" s="36" customFormat="1" ht="18" customHeight="1"/>
    <row r="867" s="36" customFormat="1" ht="18" customHeight="1"/>
    <row r="868" s="36" customFormat="1" ht="18" customHeight="1"/>
    <row r="869" s="36" customFormat="1" ht="18" customHeight="1"/>
    <row r="870" s="36" customFormat="1" ht="18" customHeight="1"/>
    <row r="871" s="36" customFormat="1" ht="18" customHeight="1"/>
    <row r="872" s="36" customFormat="1" ht="18" customHeight="1"/>
    <row r="873" s="36" customFormat="1" ht="18" customHeight="1"/>
    <row r="874" s="36" customFormat="1" ht="18" customHeight="1"/>
    <row r="875" s="36" customFormat="1" ht="18" customHeight="1"/>
    <row r="876" s="36" customFormat="1" ht="18" customHeight="1"/>
    <row r="877" s="36" customFormat="1" ht="18" customHeight="1"/>
    <row r="878" s="36" customFormat="1" ht="18" customHeight="1"/>
    <row r="879" s="36" customFormat="1" ht="18" customHeight="1"/>
    <row r="880" s="36" customFormat="1" ht="18" customHeight="1"/>
    <row r="881" s="36" customFormat="1" ht="18" customHeight="1"/>
    <row r="882" s="36" customFormat="1" ht="18" customHeight="1"/>
    <row r="883" s="36" customFormat="1" ht="18" customHeight="1"/>
    <row r="884" s="36" customFormat="1" ht="18" customHeight="1"/>
    <row r="885" s="36" customFormat="1" ht="18" customHeight="1"/>
    <row r="886" s="36" customFormat="1" ht="18" customHeight="1"/>
    <row r="887" s="36" customFormat="1" ht="18" customHeight="1"/>
    <row r="888" s="36" customFormat="1" ht="18" customHeight="1"/>
    <row r="889" s="36" customFormat="1" ht="18" customHeight="1"/>
    <row r="890" s="36" customFormat="1" ht="18" customHeight="1"/>
    <row r="891" s="36" customFormat="1" ht="18" customHeight="1"/>
    <row r="892" s="36" customFormat="1" ht="18" customHeight="1"/>
    <row r="893" s="36" customFormat="1" ht="18" customHeight="1"/>
    <row r="894" s="36" customFormat="1" ht="18" customHeight="1"/>
    <row r="895" s="36" customFormat="1" ht="18" customHeight="1"/>
    <row r="896" s="36" customFormat="1" ht="18" customHeight="1"/>
    <row r="897" s="36" customFormat="1" ht="18" customHeight="1"/>
    <row r="898" s="36" customFormat="1" ht="18" customHeight="1"/>
    <row r="899" s="36" customFormat="1" ht="18" customHeight="1"/>
    <row r="900" s="36" customFormat="1" ht="18" customHeight="1"/>
    <row r="901" s="36" customFormat="1" ht="18" customHeight="1"/>
    <row r="902" s="36" customFormat="1" ht="18" customHeight="1"/>
    <row r="903" s="36" customFormat="1" ht="18" customHeight="1"/>
    <row r="904" s="36" customFormat="1" ht="18" customHeight="1"/>
    <row r="905" s="36" customFormat="1" ht="18" customHeight="1"/>
    <row r="906" s="36" customFormat="1" ht="18" customHeight="1"/>
    <row r="907" s="36" customFormat="1" ht="18" customHeight="1"/>
    <row r="908" s="36" customFormat="1" ht="18" customHeight="1"/>
    <row r="909" s="36" customFormat="1" ht="18" customHeight="1"/>
    <row r="910" s="36" customFormat="1" ht="18" customHeight="1"/>
    <row r="911" s="36" customFormat="1" ht="18" customHeight="1"/>
    <row r="912" s="36" customFormat="1" ht="18" customHeight="1"/>
    <row r="913" s="36" customFormat="1" ht="18" customHeight="1"/>
    <row r="914" s="36" customFormat="1" ht="18" customHeight="1"/>
    <row r="915" s="36" customFormat="1" ht="18" customHeight="1"/>
    <row r="916" s="36" customFormat="1" ht="18" customHeight="1"/>
    <row r="917" s="36" customFormat="1" ht="18" customHeight="1"/>
    <row r="918" s="36" customFormat="1" ht="18" customHeight="1"/>
    <row r="919" s="36" customFormat="1" ht="18" customHeight="1"/>
    <row r="920" s="36" customFormat="1" ht="18" customHeight="1"/>
    <row r="921" s="36" customFormat="1" ht="18" customHeight="1"/>
    <row r="922" s="36" customFormat="1" ht="18" customHeight="1"/>
    <row r="923" s="36" customFormat="1" ht="18" customHeight="1"/>
    <row r="924" s="36" customFormat="1" ht="18" customHeight="1"/>
    <row r="925" s="36" customFormat="1" ht="18" customHeight="1"/>
    <row r="926" s="36" customFormat="1" ht="18" customHeight="1"/>
    <row r="927" s="36" customFormat="1" ht="18" customHeight="1"/>
    <row r="928" s="36" customFormat="1" ht="18" customHeight="1"/>
    <row r="929" s="36" customFormat="1" ht="18" customHeight="1"/>
    <row r="930" s="36" customFormat="1" ht="18" customHeight="1"/>
    <row r="931" s="36" customFormat="1" ht="18" customHeight="1"/>
    <row r="932" s="36" customFormat="1" ht="18" customHeight="1"/>
    <row r="933" s="36" customFormat="1" ht="18" customHeight="1"/>
    <row r="934" s="36" customFormat="1" ht="18" customHeight="1"/>
    <row r="935" s="36" customFormat="1" ht="18" customHeight="1"/>
    <row r="936" s="36" customFormat="1" ht="18" customHeight="1"/>
    <row r="937" s="36" customFormat="1" ht="18" customHeight="1"/>
    <row r="938" s="36" customFormat="1" ht="18" customHeight="1"/>
    <row r="939" s="36" customFormat="1" ht="18" customHeight="1"/>
    <row r="940" s="36" customFormat="1" ht="18" customHeight="1"/>
    <row r="941" s="36" customFormat="1" ht="18" customHeight="1"/>
    <row r="942" s="36" customFormat="1" ht="18" customHeight="1"/>
    <row r="943" s="36" customFormat="1" ht="18" customHeight="1"/>
    <row r="944" s="36" customFormat="1" ht="18" customHeight="1"/>
    <row r="945" s="36" customFormat="1" ht="18" customHeight="1"/>
    <row r="946" s="36" customFormat="1" ht="18" customHeight="1"/>
    <row r="947" s="36" customFormat="1" ht="18" customHeight="1"/>
    <row r="948" s="36" customFormat="1" ht="18" customHeight="1"/>
    <row r="949" s="36" customFormat="1" ht="18" customHeight="1"/>
    <row r="950" s="36" customFormat="1" ht="18" customHeight="1"/>
    <row r="951" s="36" customFormat="1" ht="18" customHeight="1"/>
    <row r="952" s="36" customFormat="1" ht="18" customHeight="1"/>
    <row r="953" s="36" customFormat="1" ht="18" customHeight="1"/>
    <row r="954" s="36" customFormat="1" ht="18" customHeight="1"/>
    <row r="955" s="36" customFormat="1" ht="18" customHeight="1"/>
    <row r="956" s="36" customFormat="1" ht="18" customHeight="1"/>
    <row r="957" s="36" customFormat="1" ht="18" customHeight="1"/>
    <row r="958" s="36" customFormat="1" ht="18" customHeight="1"/>
    <row r="959" s="36" customFormat="1" ht="18" customHeight="1"/>
    <row r="960" s="36" customFormat="1" ht="18" customHeight="1"/>
    <row r="961" s="36" customFormat="1" ht="18" customHeight="1"/>
    <row r="962" s="36" customFormat="1" ht="18" customHeight="1"/>
    <row r="963" s="36" customFormat="1" ht="18" customHeight="1"/>
    <row r="964" s="36" customFormat="1" ht="18" customHeight="1"/>
    <row r="965" s="36" customFormat="1" ht="18" customHeight="1"/>
    <row r="966" s="36" customFormat="1" ht="18" customHeight="1"/>
    <row r="967" s="36" customFormat="1" ht="18" customHeight="1"/>
    <row r="968" s="36" customFormat="1" ht="18" customHeight="1"/>
    <row r="969" s="36" customFormat="1" ht="18" customHeight="1"/>
    <row r="970" s="36" customFormat="1" ht="18" customHeight="1"/>
    <row r="971" s="36" customFormat="1" ht="18" customHeight="1"/>
    <row r="972" s="36" customFormat="1" ht="18" customHeight="1"/>
    <row r="973" s="36" customFormat="1" ht="18" customHeight="1"/>
    <row r="974" s="36" customFormat="1" ht="18" customHeight="1"/>
    <row r="975" s="36" customFormat="1" ht="18" customHeight="1"/>
    <row r="976" s="36" customFormat="1" ht="18" customHeight="1"/>
    <row r="977" s="36" customFormat="1" ht="18" customHeight="1"/>
    <row r="978" s="36" customFormat="1" ht="18" customHeight="1"/>
    <row r="979" s="36" customFormat="1" ht="18" customHeight="1"/>
    <row r="980" s="36" customFormat="1" ht="18" customHeight="1"/>
    <row r="981" s="36" customFormat="1" ht="18" customHeight="1"/>
    <row r="982" s="36" customFormat="1" ht="18" customHeight="1"/>
    <row r="983" s="36" customFormat="1" ht="18" customHeight="1"/>
    <row r="984" s="36" customFormat="1" ht="18" customHeight="1"/>
    <row r="985" s="36" customFormat="1" ht="18" customHeight="1"/>
    <row r="986" s="36" customFormat="1" ht="18" customHeight="1"/>
    <row r="987" s="36" customFormat="1" ht="18" customHeight="1"/>
    <row r="988" s="36" customFormat="1" ht="18" customHeight="1"/>
    <row r="989" s="36" customFormat="1" ht="18" customHeight="1"/>
    <row r="990" s="36" customFormat="1" ht="18" customHeight="1"/>
    <row r="991" s="36" customFormat="1" ht="18" customHeight="1"/>
    <row r="992" s="36" customFormat="1" ht="18" customHeight="1"/>
    <row r="993" s="36" customFormat="1" ht="18" customHeight="1"/>
    <row r="994" s="36" customFormat="1" ht="18" customHeight="1"/>
    <row r="995" s="36" customFormat="1" ht="18" customHeight="1"/>
    <row r="996" s="36" customFormat="1" ht="18" customHeight="1"/>
    <row r="997" s="36" customFormat="1" ht="18" customHeight="1"/>
    <row r="998" s="36" customFormat="1" ht="18" customHeight="1"/>
    <row r="999" s="36" customFormat="1" ht="18" customHeight="1"/>
    <row r="1000" s="36" customFormat="1" ht="18" customHeight="1"/>
    <row r="1001" s="22" customFormat="1" ht="18" customHeight="1"/>
    <row r="1002" s="22" customFormat="1" ht="18" customHeight="1"/>
    <row r="1003" s="22" customFormat="1" ht="18" customHeight="1"/>
    <row r="1004" s="22" customFormat="1" ht="18" customHeight="1"/>
    <row r="1005" s="22" customFormat="1" ht="18" customHeight="1"/>
    <row r="1006" s="22" customFormat="1" ht="18" customHeight="1"/>
    <row r="1007" s="22" customFormat="1" ht="18" customHeight="1"/>
    <row r="1008" s="22" customFormat="1" ht="18" customHeight="1"/>
    <row r="1009" s="22" customFormat="1" ht="18" customHeight="1"/>
    <row r="1010" s="22" customFormat="1" ht="18" customHeight="1"/>
    <row r="1011" s="22" customFormat="1" ht="18" customHeight="1"/>
    <row r="1012" s="22" customFormat="1" ht="18" customHeight="1"/>
    <row r="1013" s="22" customFormat="1" ht="18" customHeight="1"/>
    <row r="1014" s="22" customFormat="1" ht="18" customHeight="1"/>
    <row r="1015" s="22" customFormat="1" ht="18" customHeight="1"/>
    <row r="1016" s="22" customFormat="1" ht="18" customHeight="1"/>
    <row r="1017" s="22" customFormat="1" ht="18" customHeight="1"/>
    <row r="1018" s="22" customFormat="1" ht="18" customHeight="1"/>
    <row r="1019" s="22" customFormat="1" ht="18" customHeight="1"/>
    <row r="1020" s="22" customFormat="1" ht="18" customHeight="1"/>
    <row r="1021" s="22" customFormat="1" ht="18" customHeight="1"/>
    <row r="1022" s="22" customFormat="1" ht="18" customHeight="1"/>
    <row r="1023" s="22" customFormat="1" ht="18" customHeight="1"/>
    <row r="1024" s="22" customFormat="1" ht="18" customHeight="1"/>
    <row r="1025" s="22" customFormat="1" ht="18" customHeight="1"/>
    <row r="1026" s="22" customFormat="1" ht="18" customHeight="1"/>
    <row r="1027" s="22" customFormat="1" ht="18" customHeight="1"/>
    <row r="1028" s="22" customFormat="1" ht="18" customHeight="1"/>
    <row r="1029" s="22" customFormat="1" ht="18" customHeight="1"/>
    <row r="1030" s="22" customFormat="1" ht="18" customHeight="1"/>
    <row r="1031" s="22" customFormat="1" ht="18" customHeight="1"/>
    <row r="1032" s="22" customFormat="1" ht="18" customHeight="1"/>
    <row r="1033" s="22" customFormat="1" ht="18" customHeight="1"/>
    <row r="1034" s="22" customFormat="1" ht="18" customHeight="1"/>
    <row r="1035" s="22" customFormat="1" ht="18" customHeight="1"/>
    <row r="1036" s="22" customFormat="1" ht="18" customHeight="1"/>
  </sheetData>
  <sheetProtection algorithmName="SHA-512" hashValue="bybXu9nAavjr1eQrXHxJVdfVu1WR+oWqwaC5667RfccoiixMQbXrw6nkTkLfteipFc46mjBzhib3n6dQbwtzdg==" saltValue="5IPFJo1L5qoQedpma1sMvQ==" spinCount="100000" sheet="1" objects="1" scenarios="1"/>
  <mergeCells count="35">
    <mergeCell ref="B1:P2"/>
    <mergeCell ref="B4:P4"/>
    <mergeCell ref="B6:D6"/>
    <mergeCell ref="E6:I6"/>
    <mergeCell ref="K6:L6"/>
    <mergeCell ref="M6:P6"/>
    <mergeCell ref="E8:I8"/>
    <mergeCell ref="E27:I27"/>
    <mergeCell ref="E14:I14"/>
    <mergeCell ref="C35:G35"/>
    <mergeCell ref="B20:P20"/>
    <mergeCell ref="B22:P22"/>
    <mergeCell ref="B8:D8"/>
    <mergeCell ref="N25:P25"/>
    <mergeCell ref="L25:M25"/>
    <mergeCell ref="B16:P16"/>
    <mergeCell ref="N27:O27"/>
    <mergeCell ref="K8:L8"/>
    <mergeCell ref="M8:P8"/>
    <mergeCell ref="E18:G18"/>
    <mergeCell ref="B12:D12"/>
    <mergeCell ref="E12:I12"/>
    <mergeCell ref="B10:D10"/>
    <mergeCell ref="E10:I10"/>
    <mergeCell ref="B14:D14"/>
    <mergeCell ref="C36:G36"/>
    <mergeCell ref="F37:G37"/>
    <mergeCell ref="B32:P32"/>
    <mergeCell ref="B33:P33"/>
    <mergeCell ref="B34:H34"/>
    <mergeCell ref="K10:L10"/>
    <mergeCell ref="M10:P10"/>
    <mergeCell ref="E28:I28"/>
    <mergeCell ref="N28:O28"/>
    <mergeCell ref="B18:D18"/>
  </mergeCells>
  <conditionalFormatting sqref="D28 J28:K28">
    <cfRule type="expression" dxfId="17" priority="7">
      <formula>ISERROR($D28)</formula>
    </cfRule>
  </conditionalFormatting>
  <conditionalFormatting sqref="E28:I28">
    <cfRule type="expression" dxfId="16" priority="6">
      <formula>ISERROR(E28)</formula>
    </cfRule>
  </conditionalFormatting>
  <conditionalFormatting sqref="Q28">
    <cfRule type="expression" dxfId="15" priority="5">
      <formula>ISERROR(Q28)</formula>
    </cfRule>
  </conditionalFormatting>
  <conditionalFormatting sqref="R28">
    <cfRule type="expression" dxfId="14" priority="4">
      <formula>ISERROR(R28)</formula>
    </cfRule>
  </conditionalFormatting>
  <conditionalFormatting sqref="T28">
    <cfRule type="expression" dxfId="13" priority="3">
      <formula>ISERROR(T28)</formula>
    </cfRule>
  </conditionalFormatting>
  <conditionalFormatting sqref="U28">
    <cfRule type="expression" dxfId="12" priority="2">
      <formula>ISERROR(U28)</formula>
    </cfRule>
  </conditionalFormatting>
  <conditionalFormatting sqref="U29">
    <cfRule type="expression" dxfId="11" priority="1">
      <formula>ISERROR(U29)</formula>
    </cfRule>
  </conditionalFormatting>
  <dataValidations count="5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>
      <formula1>WORKDAY(TODAY(),10)</formula1>
    </dataValidation>
    <dataValidation type="list" allowBlank="1" showInputMessage="1" showErrorMessage="1" sqref="E18:G18">
      <formula1>Segmento</formula1>
    </dataValidation>
    <dataValidation allowBlank="1" showInputMessage="1" showErrorMessage="1" sqref="K18:M18 L36:M36"/>
    <dataValidation type="list" allowBlank="1" showInputMessage="1" showErrorMessage="1" sqref="M28">
      <formula1>INDIRECT(SUBSTITUTE("Reg"&amp;$K$28&amp;"Departamento"&amp;$L$28," ",""))</formula1>
    </dataValidation>
    <dataValidation type="list" allowBlank="1" showInputMessage="1" showErrorMessage="1" sqref="L28">
      <formula1>INDIRECT("Reg"&amp;$K$28&amp;"Departamento")</formula1>
    </dataValidation>
  </dataValidations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67" id="{46EF0866-89CB-497C-807C-909D71106FA9}">
            <xm:f>SolCotizacion!$B$22=0</xm:f>
            <x14:dxf>
              <font>
                <color rgb="FFF2F2F2"/>
              </font>
            </x14:dxf>
          </x14:cfRule>
          <xm:sqref>B22:P22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Listas!$D$2:$D$22</xm:f>
          </x14:formula1>
          <xm:sqref>C28</xm:sqref>
        </x14:dataValidation>
        <x14:dataValidation type="list" allowBlank="1" showInputMessage="1" showErrorMessage="1">
          <x14:formula1>
            <xm:f>Listas!$F$2:$F$26</xm:f>
          </x14:formula1>
          <xm:sqref>N25:P25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 filterMode="1"/>
  <dimension ref="A1:X9632"/>
  <sheetViews>
    <sheetView zoomScale="70" zoomScaleNormal="70" workbookViewId="0">
      <pane ySplit="1" topLeftCell="A2" activePane="bottomLeft" state="frozen"/>
      <selection activeCell="E2" sqref="E2"/>
      <selection pane="bottomLeft" sqref="A1:S1587"/>
    </sheetView>
  </sheetViews>
  <sheetFormatPr baseColWidth="10" defaultRowHeight="14.25"/>
  <cols>
    <col min="1" max="1" width="36.625" customWidth="1"/>
    <col min="2" max="2" width="21.875" customWidth="1"/>
    <col min="4" max="4" width="19.25" customWidth="1"/>
    <col min="5" max="5" width="31.25" customWidth="1"/>
    <col min="6" max="6" width="33.125" customWidth="1"/>
    <col min="7" max="7" width="32.75" customWidth="1"/>
    <col min="8" max="8" width="13.5" customWidth="1"/>
    <col min="10" max="10" width="30.75" customWidth="1"/>
    <col min="11" max="11" width="14" customWidth="1"/>
    <col min="12" max="12" width="42.75" bestFit="1" customWidth="1"/>
    <col min="13" max="13" width="14.625" customWidth="1"/>
    <col min="14" max="14" width="15.625" style="52" customWidth="1"/>
    <col min="15" max="15" width="17.75" style="52" customWidth="1"/>
    <col min="17" max="17" width="12.75" customWidth="1"/>
    <col min="19" max="19" width="20.875" customWidth="1"/>
  </cols>
  <sheetData>
    <row r="1" spans="1:19" ht="21" customHeight="1">
      <c r="A1" s="54" t="s">
        <v>63</v>
      </c>
      <c r="B1" s="54" t="s">
        <v>90</v>
      </c>
      <c r="C1" s="54" t="s">
        <v>91</v>
      </c>
      <c r="D1" s="54" t="s">
        <v>82</v>
      </c>
      <c r="E1" s="54" t="s">
        <v>92</v>
      </c>
      <c r="F1" s="54" t="s">
        <v>93</v>
      </c>
      <c r="G1" s="54" t="s">
        <v>333</v>
      </c>
      <c r="H1" s="54" t="s">
        <v>2</v>
      </c>
      <c r="I1" s="54" t="s">
        <v>94</v>
      </c>
      <c r="J1" s="54" t="s">
        <v>84</v>
      </c>
      <c r="K1" s="54" t="s">
        <v>95</v>
      </c>
      <c r="L1" s="54" t="s">
        <v>23</v>
      </c>
      <c r="M1" s="54" t="s">
        <v>331</v>
      </c>
      <c r="N1" s="55" t="s">
        <v>328</v>
      </c>
      <c r="O1" s="55" t="s">
        <v>329</v>
      </c>
      <c r="P1" s="54" t="s">
        <v>50</v>
      </c>
      <c r="Q1" s="54" t="s">
        <v>327</v>
      </c>
      <c r="R1" s="54" t="s">
        <v>330</v>
      </c>
      <c r="S1" s="54" t="s">
        <v>334</v>
      </c>
    </row>
    <row r="2" spans="1:19" hidden="1">
      <c r="A2" t="str">
        <f>L2&amp;B2</f>
        <v>Sumimas S.A.S.S1_ETP_1</v>
      </c>
      <c r="B2" t="str">
        <f>"S"&amp;H2&amp;"_"&amp;D2&amp;"_"&amp;C2</f>
        <v>S1_ETP_1</v>
      </c>
      <c r="C2">
        <v>1</v>
      </c>
      <c r="D2" t="s">
        <v>88</v>
      </c>
      <c r="E2" t="str">
        <f>F2&amp;I2</f>
        <v>Computador de escritorio 1.11</v>
      </c>
      <c r="F2" t="s">
        <v>89</v>
      </c>
      <c r="G2" t="s">
        <v>89</v>
      </c>
      <c r="H2">
        <v>1</v>
      </c>
      <c r="I2">
        <v>1</v>
      </c>
      <c r="J2" t="s">
        <v>96</v>
      </c>
      <c r="K2" t="s">
        <v>31</v>
      </c>
      <c r="L2" t="s">
        <v>287</v>
      </c>
      <c r="N2" s="52">
        <v>2043155.1360000002</v>
      </c>
      <c r="O2" s="52">
        <v>2022780.8160000003</v>
      </c>
      <c r="P2">
        <v>1</v>
      </c>
      <c r="Q2">
        <v>1</v>
      </c>
      <c r="R2">
        <v>1</v>
      </c>
    </row>
    <row r="3" spans="1:19">
      <c r="A3" t="s">
        <v>1139</v>
      </c>
      <c r="B3" t="s">
        <v>1095</v>
      </c>
      <c r="C3">
        <v>2</v>
      </c>
      <c r="D3" t="s">
        <v>88</v>
      </c>
      <c r="E3" t="s">
        <v>9958</v>
      </c>
      <c r="F3" t="s">
        <v>89</v>
      </c>
      <c r="G3" t="s">
        <v>89</v>
      </c>
      <c r="H3">
        <v>1</v>
      </c>
      <c r="I3">
        <v>2</v>
      </c>
      <c r="J3" t="s">
        <v>96</v>
      </c>
      <c r="K3" t="s">
        <v>31</v>
      </c>
      <c r="L3" t="s">
        <v>287</v>
      </c>
      <c r="N3" s="52">
        <v>2053242.3840000005</v>
      </c>
      <c r="O3" s="52">
        <v>2032766.4960000003</v>
      </c>
      <c r="P3">
        <v>1</v>
      </c>
      <c r="Q3">
        <v>1</v>
      </c>
      <c r="R3">
        <v>3</v>
      </c>
    </row>
    <row r="4" spans="1:19" hidden="1">
      <c r="A4" t="s">
        <v>1140</v>
      </c>
      <c r="B4" t="s">
        <v>1096</v>
      </c>
      <c r="C4">
        <v>3</v>
      </c>
      <c r="D4" t="s">
        <v>88</v>
      </c>
      <c r="E4" t="s">
        <v>9959</v>
      </c>
      <c r="F4" t="s">
        <v>89</v>
      </c>
      <c r="G4" t="s">
        <v>89</v>
      </c>
      <c r="H4">
        <v>1</v>
      </c>
      <c r="I4">
        <v>3</v>
      </c>
      <c r="J4" t="s">
        <v>96</v>
      </c>
      <c r="K4" t="s">
        <v>31</v>
      </c>
      <c r="L4" t="s">
        <v>287</v>
      </c>
      <c r="N4" s="52">
        <v>2043155.1360000002</v>
      </c>
      <c r="O4" s="52">
        <v>2022780.8160000003</v>
      </c>
      <c r="P4">
        <v>1</v>
      </c>
      <c r="Q4">
        <v>1</v>
      </c>
      <c r="R4">
        <v>5</v>
      </c>
    </row>
    <row r="5" spans="1:19" hidden="1">
      <c r="A5" t="s">
        <v>1141</v>
      </c>
      <c r="B5" t="s">
        <v>1097</v>
      </c>
      <c r="C5">
        <v>4</v>
      </c>
      <c r="D5" t="s">
        <v>88</v>
      </c>
      <c r="E5" t="s">
        <v>9960</v>
      </c>
      <c r="F5" t="s">
        <v>97</v>
      </c>
      <c r="G5" t="s">
        <v>97</v>
      </c>
      <c r="H5">
        <v>1</v>
      </c>
      <c r="I5">
        <v>1</v>
      </c>
      <c r="J5" t="s">
        <v>96</v>
      </c>
      <c r="K5" t="s">
        <v>31</v>
      </c>
      <c r="L5" t="s">
        <v>287</v>
      </c>
      <c r="N5" s="52">
        <v>2277449.3280000002</v>
      </c>
      <c r="O5" s="52">
        <v>2254732.3200000003</v>
      </c>
      <c r="P5">
        <v>1</v>
      </c>
      <c r="Q5">
        <v>1</v>
      </c>
      <c r="R5">
        <v>7</v>
      </c>
    </row>
    <row r="6" spans="1:19" hidden="1">
      <c r="A6" t="s">
        <v>1142</v>
      </c>
      <c r="B6" t="s">
        <v>1098</v>
      </c>
      <c r="C6">
        <v>5</v>
      </c>
      <c r="D6" t="s">
        <v>88</v>
      </c>
      <c r="E6" t="s">
        <v>9961</v>
      </c>
      <c r="F6" t="s">
        <v>97</v>
      </c>
      <c r="G6" t="s">
        <v>97</v>
      </c>
      <c r="H6">
        <v>1</v>
      </c>
      <c r="I6">
        <v>2</v>
      </c>
      <c r="J6" t="s">
        <v>96</v>
      </c>
      <c r="K6" t="s">
        <v>31</v>
      </c>
      <c r="L6" t="s">
        <v>287</v>
      </c>
      <c r="N6" s="52">
        <v>2288695.7760000001</v>
      </c>
      <c r="O6" s="52">
        <v>2265866.16</v>
      </c>
      <c r="P6">
        <v>1</v>
      </c>
      <c r="Q6">
        <v>1</v>
      </c>
      <c r="R6">
        <v>9</v>
      </c>
    </row>
    <row r="7" spans="1:19" hidden="1">
      <c r="A7" t="s">
        <v>1143</v>
      </c>
      <c r="B7" t="s">
        <v>1099</v>
      </c>
      <c r="C7">
        <v>6</v>
      </c>
      <c r="D7" t="s">
        <v>88</v>
      </c>
      <c r="E7" t="s">
        <v>9962</v>
      </c>
      <c r="F7" t="s">
        <v>97</v>
      </c>
      <c r="G7" t="s">
        <v>97</v>
      </c>
      <c r="H7">
        <v>1</v>
      </c>
      <c r="I7">
        <v>3</v>
      </c>
      <c r="J7" t="s">
        <v>96</v>
      </c>
      <c r="K7" t="s">
        <v>31</v>
      </c>
      <c r="L7" t="s">
        <v>287</v>
      </c>
      <c r="N7" s="52">
        <v>2277449.3280000002</v>
      </c>
      <c r="O7" s="52">
        <v>2254732.3200000003</v>
      </c>
      <c r="P7">
        <v>1</v>
      </c>
      <c r="Q7">
        <v>1</v>
      </c>
      <c r="R7">
        <v>11</v>
      </c>
    </row>
    <row r="8" spans="1:19" hidden="1">
      <c r="A8" t="s">
        <v>1144</v>
      </c>
      <c r="B8" t="s">
        <v>1100</v>
      </c>
      <c r="C8">
        <v>7</v>
      </c>
      <c r="D8" t="s">
        <v>88</v>
      </c>
      <c r="E8" t="s">
        <v>9963</v>
      </c>
      <c r="F8" t="s">
        <v>98</v>
      </c>
      <c r="G8" t="s">
        <v>98</v>
      </c>
      <c r="H8">
        <v>1</v>
      </c>
      <c r="I8">
        <v>1</v>
      </c>
      <c r="J8" t="s">
        <v>96</v>
      </c>
      <c r="K8" t="s">
        <v>31</v>
      </c>
      <c r="L8" t="s">
        <v>287</v>
      </c>
      <c r="N8" s="52">
        <v>1784950.5120000001</v>
      </c>
      <c r="O8" s="52">
        <v>1767156.2400000002</v>
      </c>
      <c r="P8">
        <v>1</v>
      </c>
      <c r="Q8">
        <v>1</v>
      </c>
      <c r="R8">
        <v>13</v>
      </c>
    </row>
    <row r="9" spans="1:19" hidden="1">
      <c r="A9" t="s">
        <v>1145</v>
      </c>
      <c r="B9" t="s">
        <v>1101</v>
      </c>
      <c r="C9">
        <v>8</v>
      </c>
      <c r="D9" t="s">
        <v>88</v>
      </c>
      <c r="E9" t="s">
        <v>9964</v>
      </c>
      <c r="F9" t="s">
        <v>98</v>
      </c>
      <c r="G9" t="s">
        <v>98</v>
      </c>
      <c r="H9">
        <v>1</v>
      </c>
      <c r="I9">
        <v>2</v>
      </c>
      <c r="J9" t="s">
        <v>96</v>
      </c>
      <c r="K9" t="s">
        <v>31</v>
      </c>
      <c r="L9" t="s">
        <v>287</v>
      </c>
      <c r="N9" s="52">
        <v>1793760.4320000003</v>
      </c>
      <c r="O9" s="52">
        <v>1775877.84</v>
      </c>
      <c r="P9">
        <v>1</v>
      </c>
      <c r="Q9">
        <v>1</v>
      </c>
      <c r="R9">
        <v>15</v>
      </c>
    </row>
    <row r="10" spans="1:19" hidden="1">
      <c r="A10" t="s">
        <v>1146</v>
      </c>
      <c r="B10" t="s">
        <v>1102</v>
      </c>
      <c r="C10">
        <v>9</v>
      </c>
      <c r="D10" t="s">
        <v>88</v>
      </c>
      <c r="E10" t="s">
        <v>9965</v>
      </c>
      <c r="F10" t="s">
        <v>98</v>
      </c>
      <c r="G10" t="s">
        <v>98</v>
      </c>
      <c r="H10">
        <v>1</v>
      </c>
      <c r="I10">
        <v>3</v>
      </c>
      <c r="J10" t="s">
        <v>96</v>
      </c>
      <c r="K10" t="s">
        <v>31</v>
      </c>
      <c r="L10" t="s">
        <v>287</v>
      </c>
      <c r="N10" s="52">
        <v>1784950.5120000001</v>
      </c>
      <c r="O10" s="52">
        <v>1767156.2400000002</v>
      </c>
      <c r="P10">
        <v>1</v>
      </c>
      <c r="Q10">
        <v>1</v>
      </c>
      <c r="R10">
        <v>17</v>
      </c>
    </row>
    <row r="11" spans="1:19" hidden="1">
      <c r="A11" t="s">
        <v>1147</v>
      </c>
      <c r="B11" t="s">
        <v>1103</v>
      </c>
      <c r="C11">
        <v>10</v>
      </c>
      <c r="D11" t="s">
        <v>88</v>
      </c>
      <c r="E11" t="s">
        <v>9966</v>
      </c>
      <c r="F11" t="s">
        <v>99</v>
      </c>
      <c r="G11" t="s">
        <v>99</v>
      </c>
      <c r="H11">
        <v>1</v>
      </c>
      <c r="I11">
        <v>1</v>
      </c>
      <c r="J11" t="s">
        <v>96</v>
      </c>
      <c r="K11" t="s">
        <v>31</v>
      </c>
      <c r="L11" t="s">
        <v>287</v>
      </c>
      <c r="N11" s="52">
        <v>2964592.1760000009</v>
      </c>
      <c r="O11" s="52">
        <v>2935004.9759999998</v>
      </c>
      <c r="P11">
        <v>1</v>
      </c>
      <c r="Q11">
        <v>1</v>
      </c>
      <c r="R11">
        <v>19</v>
      </c>
    </row>
    <row r="12" spans="1:19" hidden="1">
      <c r="A12" t="s">
        <v>1148</v>
      </c>
      <c r="B12" t="s">
        <v>1104</v>
      </c>
      <c r="C12">
        <v>11</v>
      </c>
      <c r="D12" t="s">
        <v>88</v>
      </c>
      <c r="E12" t="s">
        <v>9967</v>
      </c>
      <c r="F12" t="s">
        <v>99</v>
      </c>
      <c r="G12" t="s">
        <v>99</v>
      </c>
      <c r="H12">
        <v>1</v>
      </c>
      <c r="I12">
        <v>2</v>
      </c>
      <c r="J12" t="s">
        <v>96</v>
      </c>
      <c r="K12" t="s">
        <v>31</v>
      </c>
      <c r="L12" t="s">
        <v>287</v>
      </c>
      <c r="N12" s="52">
        <v>2979240.0480000004</v>
      </c>
      <c r="O12" s="52">
        <v>2949506.0160000003</v>
      </c>
      <c r="P12">
        <v>1</v>
      </c>
      <c r="Q12">
        <v>1</v>
      </c>
      <c r="R12">
        <v>21</v>
      </c>
    </row>
    <row r="13" spans="1:19" hidden="1">
      <c r="A13" t="s">
        <v>1149</v>
      </c>
      <c r="B13" t="s">
        <v>1105</v>
      </c>
      <c r="C13">
        <v>12</v>
      </c>
      <c r="D13" t="s">
        <v>88</v>
      </c>
      <c r="E13" t="s">
        <v>9968</v>
      </c>
      <c r="F13" t="s">
        <v>99</v>
      </c>
      <c r="G13" t="s">
        <v>99</v>
      </c>
      <c r="H13">
        <v>1</v>
      </c>
      <c r="I13">
        <v>3</v>
      </c>
      <c r="J13" t="s">
        <v>96</v>
      </c>
      <c r="K13" t="s">
        <v>31</v>
      </c>
      <c r="L13" t="s">
        <v>287</v>
      </c>
      <c r="N13" s="52">
        <v>2964592.1760000009</v>
      </c>
      <c r="O13" s="52">
        <v>2935004.9759999998</v>
      </c>
      <c r="P13">
        <v>1</v>
      </c>
      <c r="Q13">
        <v>1</v>
      </c>
      <c r="R13">
        <v>23</v>
      </c>
    </row>
    <row r="14" spans="1:19" hidden="1">
      <c r="A14" t="s">
        <v>1150</v>
      </c>
      <c r="B14" t="s">
        <v>1106</v>
      </c>
      <c r="C14">
        <v>13</v>
      </c>
      <c r="D14" t="s">
        <v>88</v>
      </c>
      <c r="E14" t="s">
        <v>9969</v>
      </c>
      <c r="F14" t="s">
        <v>100</v>
      </c>
      <c r="G14" t="s">
        <v>100</v>
      </c>
      <c r="H14">
        <v>1</v>
      </c>
      <c r="I14">
        <v>1</v>
      </c>
      <c r="J14" t="s">
        <v>96</v>
      </c>
      <c r="K14" t="s">
        <v>31</v>
      </c>
      <c r="L14" t="s">
        <v>287</v>
      </c>
      <c r="N14" s="52">
        <v>3763632.0480000004</v>
      </c>
      <c r="O14" s="52">
        <v>3726052.9920000001</v>
      </c>
      <c r="P14">
        <v>1</v>
      </c>
      <c r="Q14">
        <v>1</v>
      </c>
      <c r="R14">
        <v>25</v>
      </c>
    </row>
    <row r="15" spans="1:19" hidden="1">
      <c r="A15" t="s">
        <v>1151</v>
      </c>
      <c r="B15" t="s">
        <v>1107</v>
      </c>
      <c r="C15">
        <v>14</v>
      </c>
      <c r="D15" t="s">
        <v>88</v>
      </c>
      <c r="E15" t="s">
        <v>9970</v>
      </c>
      <c r="F15" t="s">
        <v>100</v>
      </c>
      <c r="G15" t="s">
        <v>100</v>
      </c>
      <c r="H15">
        <v>1</v>
      </c>
      <c r="I15">
        <v>2</v>
      </c>
      <c r="J15" t="s">
        <v>96</v>
      </c>
      <c r="K15" t="s">
        <v>31</v>
      </c>
      <c r="L15" t="s">
        <v>287</v>
      </c>
      <c r="N15" s="52">
        <v>3782235.5520000001</v>
      </c>
      <c r="O15" s="52">
        <v>3744469.9200000004</v>
      </c>
      <c r="P15">
        <v>1</v>
      </c>
      <c r="Q15">
        <v>1</v>
      </c>
      <c r="R15">
        <v>27</v>
      </c>
    </row>
    <row r="16" spans="1:19" hidden="1">
      <c r="A16" t="s">
        <v>1152</v>
      </c>
      <c r="B16" t="s">
        <v>1108</v>
      </c>
      <c r="C16">
        <v>15</v>
      </c>
      <c r="D16" t="s">
        <v>88</v>
      </c>
      <c r="E16" t="s">
        <v>9971</v>
      </c>
      <c r="F16" t="s">
        <v>100</v>
      </c>
      <c r="G16" t="s">
        <v>100</v>
      </c>
      <c r="H16">
        <v>1</v>
      </c>
      <c r="I16">
        <v>3</v>
      </c>
      <c r="J16" t="s">
        <v>96</v>
      </c>
      <c r="K16" t="s">
        <v>31</v>
      </c>
      <c r="L16" t="s">
        <v>287</v>
      </c>
      <c r="N16" s="52">
        <v>3763632.0480000004</v>
      </c>
      <c r="O16" s="52">
        <v>3726052.9920000001</v>
      </c>
      <c r="P16">
        <v>1</v>
      </c>
      <c r="Q16">
        <v>1</v>
      </c>
      <c r="R16">
        <v>29</v>
      </c>
    </row>
    <row r="17" spans="1:18" hidden="1">
      <c r="A17" t="s">
        <v>1153</v>
      </c>
      <c r="B17" t="s">
        <v>1109</v>
      </c>
      <c r="C17">
        <v>16</v>
      </c>
      <c r="D17" t="s">
        <v>88</v>
      </c>
      <c r="E17" t="s">
        <v>9972</v>
      </c>
      <c r="F17" t="s">
        <v>101</v>
      </c>
      <c r="G17" t="s">
        <v>101</v>
      </c>
      <c r="H17">
        <v>1</v>
      </c>
      <c r="I17">
        <v>1</v>
      </c>
      <c r="J17" t="s">
        <v>96</v>
      </c>
      <c r="K17" t="s">
        <v>31</v>
      </c>
      <c r="L17" t="s">
        <v>287</v>
      </c>
      <c r="N17" s="52">
        <v>3359933.4720000001</v>
      </c>
      <c r="O17" s="52">
        <v>3326391.7439999999</v>
      </c>
      <c r="P17">
        <v>1</v>
      </c>
      <c r="Q17">
        <v>1</v>
      </c>
      <c r="R17">
        <v>31</v>
      </c>
    </row>
    <row r="18" spans="1:18" hidden="1">
      <c r="A18" t="s">
        <v>1154</v>
      </c>
      <c r="B18" t="s">
        <v>1110</v>
      </c>
      <c r="C18">
        <v>17</v>
      </c>
      <c r="D18" t="s">
        <v>88</v>
      </c>
      <c r="E18" t="s">
        <v>9973</v>
      </c>
      <c r="F18" t="s">
        <v>101</v>
      </c>
      <c r="G18" t="s">
        <v>101</v>
      </c>
      <c r="H18">
        <v>1</v>
      </c>
      <c r="I18">
        <v>2</v>
      </c>
      <c r="J18" t="s">
        <v>96</v>
      </c>
      <c r="K18" t="s">
        <v>31</v>
      </c>
      <c r="L18" t="s">
        <v>287</v>
      </c>
      <c r="N18" s="52">
        <v>3376537.6320000002</v>
      </c>
      <c r="O18" s="52">
        <v>3376537.6320000002</v>
      </c>
      <c r="P18">
        <v>1</v>
      </c>
      <c r="Q18">
        <v>1</v>
      </c>
      <c r="R18">
        <v>33</v>
      </c>
    </row>
    <row r="19" spans="1:18" hidden="1">
      <c r="A19" t="s">
        <v>1155</v>
      </c>
      <c r="B19" t="s">
        <v>1111</v>
      </c>
      <c r="C19">
        <v>18</v>
      </c>
      <c r="D19" t="s">
        <v>88</v>
      </c>
      <c r="E19" t="s">
        <v>9974</v>
      </c>
      <c r="F19" t="s">
        <v>101</v>
      </c>
      <c r="G19" t="s">
        <v>101</v>
      </c>
      <c r="H19">
        <v>1</v>
      </c>
      <c r="I19">
        <v>3</v>
      </c>
      <c r="J19" t="s">
        <v>96</v>
      </c>
      <c r="K19" t="s">
        <v>31</v>
      </c>
      <c r="L19" t="s">
        <v>287</v>
      </c>
      <c r="N19" s="52">
        <v>3359933.4720000001</v>
      </c>
      <c r="O19" s="52">
        <v>3359933.4720000001</v>
      </c>
      <c r="P19">
        <v>1</v>
      </c>
      <c r="Q19">
        <v>1</v>
      </c>
      <c r="R19">
        <v>35</v>
      </c>
    </row>
    <row r="20" spans="1:18" hidden="1">
      <c r="A20" t="s">
        <v>1156</v>
      </c>
      <c r="B20" t="s">
        <v>1112</v>
      </c>
      <c r="C20">
        <v>19</v>
      </c>
      <c r="D20" t="s">
        <v>102</v>
      </c>
      <c r="E20" t="s">
        <v>9975</v>
      </c>
      <c r="F20" t="s">
        <v>104</v>
      </c>
      <c r="G20" t="s">
        <v>88</v>
      </c>
      <c r="H20">
        <v>1</v>
      </c>
      <c r="I20" t="s">
        <v>103</v>
      </c>
      <c r="J20" t="s">
        <v>96</v>
      </c>
      <c r="K20" t="s">
        <v>31</v>
      </c>
      <c r="L20" t="s">
        <v>287</v>
      </c>
      <c r="N20" s="52">
        <v>64756.224000000002</v>
      </c>
      <c r="O20" s="52">
        <v>64164.480000000003</v>
      </c>
      <c r="P20">
        <v>1</v>
      </c>
      <c r="Q20">
        <f>IF(COUNTIF(SolCotizacion!$D:$D,$G20)&gt;0,1,0)</f>
        <v>1</v>
      </c>
      <c r="R20">
        <v>37</v>
      </c>
    </row>
    <row r="21" spans="1:18" hidden="1">
      <c r="A21" t="s">
        <v>1157</v>
      </c>
      <c r="B21" t="s">
        <v>1113</v>
      </c>
      <c r="C21">
        <v>20</v>
      </c>
      <c r="D21" t="s">
        <v>102</v>
      </c>
      <c r="E21" t="s">
        <v>9976</v>
      </c>
      <c r="F21" t="s">
        <v>105</v>
      </c>
      <c r="G21" t="s">
        <v>88</v>
      </c>
      <c r="H21">
        <v>1</v>
      </c>
      <c r="I21" t="s">
        <v>103</v>
      </c>
      <c r="J21" t="s">
        <v>96</v>
      </c>
      <c r="K21" t="s">
        <v>31</v>
      </c>
      <c r="L21" t="s">
        <v>287</v>
      </c>
      <c r="N21" s="52">
        <v>53493.216000000008</v>
      </c>
      <c r="O21" s="52">
        <v>53016.287999999993</v>
      </c>
      <c r="P21">
        <v>1</v>
      </c>
      <c r="Q21">
        <f>IF(COUNTIF(SolCotizacion!$D:$D,$G20)&gt;0,1,0)</f>
        <v>1</v>
      </c>
      <c r="R21">
        <v>39</v>
      </c>
    </row>
    <row r="22" spans="1:18" hidden="1">
      <c r="A22" t="s">
        <v>1158</v>
      </c>
      <c r="B22" t="s">
        <v>1114</v>
      </c>
      <c r="C22">
        <v>21</v>
      </c>
      <c r="D22" t="s">
        <v>102</v>
      </c>
      <c r="E22" t="s">
        <v>9977</v>
      </c>
      <c r="F22" t="s">
        <v>106</v>
      </c>
      <c r="G22" t="s">
        <v>88</v>
      </c>
      <c r="H22">
        <v>1</v>
      </c>
      <c r="I22" t="s">
        <v>103</v>
      </c>
      <c r="J22" t="s">
        <v>96</v>
      </c>
      <c r="K22" t="s">
        <v>31</v>
      </c>
      <c r="L22" t="s">
        <v>287</v>
      </c>
      <c r="N22" s="52">
        <v>64756.224000000002</v>
      </c>
      <c r="O22" s="52">
        <v>64164.480000000003</v>
      </c>
      <c r="P22">
        <v>1</v>
      </c>
      <c r="Q22">
        <f>IF(COUNTIF(SolCotizacion!$D:$D,$G20)&gt;0,1,0)</f>
        <v>1</v>
      </c>
      <c r="R22">
        <v>41</v>
      </c>
    </row>
    <row r="23" spans="1:18" hidden="1">
      <c r="A23" t="s">
        <v>1159</v>
      </c>
      <c r="B23" t="s">
        <v>1115</v>
      </c>
      <c r="C23">
        <v>22</v>
      </c>
      <c r="D23" t="s">
        <v>102</v>
      </c>
      <c r="E23" t="s">
        <v>9978</v>
      </c>
      <c r="F23" t="s">
        <v>107</v>
      </c>
      <c r="G23" t="s">
        <v>88</v>
      </c>
      <c r="H23">
        <v>1</v>
      </c>
      <c r="I23" t="s">
        <v>103</v>
      </c>
      <c r="J23" t="s">
        <v>96</v>
      </c>
      <c r="K23" t="s">
        <v>31</v>
      </c>
      <c r="L23" t="s">
        <v>287</v>
      </c>
      <c r="N23" s="52">
        <v>449082.91200000001</v>
      </c>
      <c r="O23" s="52">
        <v>444647.0400000001</v>
      </c>
      <c r="P23">
        <v>1</v>
      </c>
      <c r="Q23">
        <f>IF(COUNTIF(SolCotizacion!$D:$D,$G20)&gt;0,1,0)</f>
        <v>1</v>
      </c>
      <c r="R23">
        <v>43</v>
      </c>
    </row>
    <row r="24" spans="1:18" hidden="1">
      <c r="A24" t="s">
        <v>1160</v>
      </c>
      <c r="B24" t="s">
        <v>1116</v>
      </c>
      <c r="C24">
        <v>23</v>
      </c>
      <c r="D24" t="s">
        <v>102</v>
      </c>
      <c r="E24" t="s">
        <v>9979</v>
      </c>
      <c r="F24" t="s">
        <v>108</v>
      </c>
      <c r="G24" t="s">
        <v>88</v>
      </c>
      <c r="H24">
        <v>1</v>
      </c>
      <c r="I24" t="s">
        <v>103</v>
      </c>
      <c r="J24" t="s">
        <v>96</v>
      </c>
      <c r="K24" t="s">
        <v>31</v>
      </c>
      <c r="L24" t="s">
        <v>287</v>
      </c>
      <c r="N24" s="52">
        <v>416614.27200000006</v>
      </c>
      <c r="O24" s="52">
        <v>412506.28800000006</v>
      </c>
      <c r="P24">
        <v>1</v>
      </c>
      <c r="Q24">
        <f>IF(COUNTIF(SolCotizacion!$D:$D,$G20)&gt;0,1,0)</f>
        <v>1</v>
      </c>
      <c r="R24">
        <v>45</v>
      </c>
    </row>
    <row r="25" spans="1:18" hidden="1">
      <c r="A25" t="s">
        <v>1161</v>
      </c>
      <c r="B25" t="s">
        <v>1117</v>
      </c>
      <c r="C25">
        <v>24</v>
      </c>
      <c r="D25" t="s">
        <v>102</v>
      </c>
      <c r="E25" t="s">
        <v>9980</v>
      </c>
      <c r="F25" t="s">
        <v>109</v>
      </c>
      <c r="G25" t="s">
        <v>89</v>
      </c>
      <c r="H25">
        <v>1</v>
      </c>
      <c r="I25" t="s">
        <v>103</v>
      </c>
      <c r="J25" t="s">
        <v>96</v>
      </c>
      <c r="K25" t="s">
        <v>31</v>
      </c>
      <c r="L25" t="s">
        <v>287</v>
      </c>
      <c r="N25" s="52">
        <v>60829.296000000002</v>
      </c>
      <c r="O25" s="52">
        <v>60278.400000000016</v>
      </c>
      <c r="P25">
        <v>1</v>
      </c>
      <c r="Q25">
        <f>IF(COUNTIF(SolCotizacion!$E:$E,$G25)&gt;0,1,0)</f>
        <v>1</v>
      </c>
      <c r="R25">
        <v>47</v>
      </c>
    </row>
    <row r="26" spans="1:18" hidden="1">
      <c r="A26" t="s">
        <v>1162</v>
      </c>
      <c r="B26" t="s">
        <v>1163</v>
      </c>
      <c r="C26">
        <v>25</v>
      </c>
      <c r="D26" t="s">
        <v>102</v>
      </c>
      <c r="E26" t="s">
        <v>9981</v>
      </c>
      <c r="F26" t="s">
        <v>110</v>
      </c>
      <c r="G26" t="s">
        <v>97</v>
      </c>
      <c r="H26">
        <v>1</v>
      </c>
      <c r="I26" t="s">
        <v>103</v>
      </c>
      <c r="J26" t="s">
        <v>96</v>
      </c>
      <c r="K26" t="s">
        <v>31</v>
      </c>
      <c r="L26" t="s">
        <v>287</v>
      </c>
      <c r="N26" s="52">
        <v>266857.77600000007</v>
      </c>
      <c r="O26" s="52">
        <v>264244.60800000001</v>
      </c>
      <c r="P26">
        <v>1</v>
      </c>
      <c r="Q26">
        <f>IF(COUNTIF(SolCotizacion!$E:$E,$G26)&gt;0,1,0)</f>
        <v>0</v>
      </c>
      <c r="R26">
        <v>49</v>
      </c>
    </row>
    <row r="27" spans="1:18" hidden="1">
      <c r="A27" t="s">
        <v>1164</v>
      </c>
      <c r="B27" t="s">
        <v>1165</v>
      </c>
      <c r="C27">
        <v>26</v>
      </c>
      <c r="D27" t="s">
        <v>102</v>
      </c>
      <c r="E27" t="s">
        <v>9982</v>
      </c>
      <c r="F27" t="s">
        <v>111</v>
      </c>
      <c r="G27" t="s">
        <v>98</v>
      </c>
      <c r="H27">
        <v>1</v>
      </c>
      <c r="I27" t="s">
        <v>103</v>
      </c>
      <c r="J27" t="s">
        <v>96</v>
      </c>
      <c r="K27" t="s">
        <v>31</v>
      </c>
      <c r="L27" t="s">
        <v>287</v>
      </c>
      <c r="N27" s="52">
        <v>266857.77600000007</v>
      </c>
      <c r="O27" s="52">
        <v>264244.60800000001</v>
      </c>
      <c r="P27">
        <v>1</v>
      </c>
      <c r="Q27">
        <f>IF(COUNTIF(SolCotizacion!$E:$E,$G27)&gt;0,1,0)</f>
        <v>0</v>
      </c>
      <c r="R27">
        <v>51</v>
      </c>
    </row>
    <row r="28" spans="1:18" hidden="1">
      <c r="A28" t="s">
        <v>1166</v>
      </c>
      <c r="B28" t="s">
        <v>1167</v>
      </c>
      <c r="C28">
        <v>27</v>
      </c>
      <c r="D28" t="s">
        <v>102</v>
      </c>
      <c r="E28" t="s">
        <v>9983</v>
      </c>
      <c r="F28" t="s">
        <v>112</v>
      </c>
      <c r="G28" t="s">
        <v>101</v>
      </c>
      <c r="H28">
        <v>1</v>
      </c>
      <c r="I28" t="s">
        <v>103</v>
      </c>
      <c r="J28" t="s">
        <v>96</v>
      </c>
      <c r="K28" t="s">
        <v>31</v>
      </c>
      <c r="L28" t="s">
        <v>287</v>
      </c>
      <c r="N28" s="52">
        <v>493350.00000000006</v>
      </c>
      <c r="O28" s="52">
        <v>488471.42400000006</v>
      </c>
      <c r="P28">
        <v>1</v>
      </c>
      <c r="Q28">
        <f>IF(COUNTIF(SolCotizacion!$E:$E,$G28)&gt;0,1,0)</f>
        <v>0</v>
      </c>
      <c r="R28">
        <v>53</v>
      </c>
    </row>
    <row r="29" spans="1:18" hidden="1">
      <c r="A29" t="s">
        <v>1168</v>
      </c>
      <c r="B29" t="s">
        <v>1118</v>
      </c>
      <c r="C29">
        <v>28</v>
      </c>
      <c r="D29" t="s">
        <v>113</v>
      </c>
      <c r="E29" t="s">
        <v>9853</v>
      </c>
      <c r="F29" t="s">
        <v>114</v>
      </c>
      <c r="G29" t="s">
        <v>88</v>
      </c>
      <c r="H29">
        <v>1</v>
      </c>
      <c r="I29">
        <v>1</v>
      </c>
      <c r="J29" t="s">
        <v>88</v>
      </c>
      <c r="K29" t="s">
        <v>31</v>
      </c>
      <c r="L29" t="s">
        <v>287</v>
      </c>
      <c r="N29" s="52">
        <v>1.073072</v>
      </c>
      <c r="O29" s="52">
        <v>1.073072</v>
      </c>
      <c r="P29">
        <v>1</v>
      </c>
      <c r="Q29">
        <f>IF(COUNTIFS(SolCotizacion!$D:$D,$G29,SolCotizacion!$K:$K,$I29)&gt;0,1,0)</f>
        <v>0</v>
      </c>
      <c r="R29">
        <v>55</v>
      </c>
    </row>
    <row r="30" spans="1:18" hidden="1">
      <c r="A30" t="s">
        <v>1169</v>
      </c>
      <c r="B30" t="s">
        <v>1170</v>
      </c>
      <c r="C30">
        <v>29</v>
      </c>
      <c r="D30" t="s">
        <v>113</v>
      </c>
      <c r="E30" t="s">
        <v>9984</v>
      </c>
      <c r="F30" t="s">
        <v>114</v>
      </c>
      <c r="G30" t="s">
        <v>88</v>
      </c>
      <c r="H30">
        <v>1</v>
      </c>
      <c r="I30">
        <v>2</v>
      </c>
      <c r="J30" t="s">
        <v>88</v>
      </c>
      <c r="K30" t="s">
        <v>31</v>
      </c>
      <c r="L30" t="s">
        <v>287</v>
      </c>
      <c r="N30" s="52">
        <v>1.073072</v>
      </c>
      <c r="O30" s="52">
        <v>1.073072</v>
      </c>
      <c r="P30">
        <v>1</v>
      </c>
      <c r="Q30">
        <f>IF(COUNTIFS(SolCotizacion!$D:$D,$G30,SolCotizacion!$K:$K,$I30)&gt;0,1,0)</f>
        <v>1</v>
      </c>
      <c r="R30">
        <v>57</v>
      </c>
    </row>
    <row r="31" spans="1:18" hidden="1">
      <c r="A31" t="s">
        <v>1171</v>
      </c>
      <c r="B31" t="s">
        <v>1172</v>
      </c>
      <c r="C31">
        <v>30</v>
      </c>
      <c r="D31" t="s">
        <v>113</v>
      </c>
      <c r="E31" t="s">
        <v>9985</v>
      </c>
      <c r="F31" t="s">
        <v>114</v>
      </c>
      <c r="G31" t="s">
        <v>88</v>
      </c>
      <c r="H31">
        <v>1</v>
      </c>
      <c r="I31">
        <v>3</v>
      </c>
      <c r="J31" t="s">
        <v>88</v>
      </c>
      <c r="K31" t="s">
        <v>31</v>
      </c>
      <c r="L31" t="s">
        <v>287</v>
      </c>
      <c r="N31" s="52">
        <v>1.073072</v>
      </c>
      <c r="O31" s="52">
        <v>1.073072</v>
      </c>
      <c r="P31">
        <v>1</v>
      </c>
      <c r="Q31">
        <f>IF(COUNTIFS(SolCotizacion!$D:$D,$G31,SolCotizacion!$K:$K,$I31)&gt;0,1,0)</f>
        <v>0</v>
      </c>
      <c r="R31">
        <v>59</v>
      </c>
    </row>
    <row r="32" spans="1:18" hidden="1">
      <c r="A32" t="s">
        <v>1173</v>
      </c>
      <c r="B32" t="s">
        <v>1119</v>
      </c>
      <c r="C32">
        <v>31</v>
      </c>
      <c r="D32" t="s">
        <v>113</v>
      </c>
      <c r="E32" t="s">
        <v>9986</v>
      </c>
      <c r="F32" t="s">
        <v>115</v>
      </c>
      <c r="G32" t="s">
        <v>88</v>
      </c>
      <c r="H32">
        <v>1</v>
      </c>
      <c r="I32">
        <v>1</v>
      </c>
      <c r="J32" t="s">
        <v>116</v>
      </c>
      <c r="K32" t="s">
        <v>326</v>
      </c>
      <c r="L32" t="s">
        <v>287</v>
      </c>
      <c r="N32" s="52">
        <v>1.073072</v>
      </c>
      <c r="O32" s="52">
        <v>1.073072</v>
      </c>
      <c r="P32">
        <v>1</v>
      </c>
      <c r="Q32">
        <f>IF(COUNTIFS(SolCotizacion!$D:$D,$G32,SolCotizacion!$K:$K,$I32)&gt;0,1,0)</f>
        <v>0</v>
      </c>
      <c r="R32">
        <v>61</v>
      </c>
    </row>
    <row r="33" spans="1:18" hidden="1">
      <c r="A33" t="s">
        <v>1174</v>
      </c>
      <c r="B33" t="s">
        <v>1175</v>
      </c>
      <c r="C33">
        <v>32</v>
      </c>
      <c r="D33" t="s">
        <v>113</v>
      </c>
      <c r="E33" t="s">
        <v>9987</v>
      </c>
      <c r="F33" t="s">
        <v>115</v>
      </c>
      <c r="G33" t="s">
        <v>88</v>
      </c>
      <c r="H33">
        <v>1</v>
      </c>
      <c r="I33">
        <v>2</v>
      </c>
      <c r="J33" t="s">
        <v>116</v>
      </c>
      <c r="K33" t="s">
        <v>326</v>
      </c>
      <c r="L33" t="s">
        <v>287</v>
      </c>
      <c r="N33" s="52">
        <v>1.073072</v>
      </c>
      <c r="O33" s="52">
        <v>1.073072</v>
      </c>
      <c r="P33">
        <v>1</v>
      </c>
      <c r="Q33">
        <f>IF(COUNTIFS(SolCotizacion!$D:$D,$G33,SolCotizacion!$K:$K,$I33)&gt;0,1,0)</f>
        <v>1</v>
      </c>
      <c r="R33">
        <v>63</v>
      </c>
    </row>
    <row r="34" spans="1:18" hidden="1">
      <c r="A34" t="s">
        <v>1176</v>
      </c>
      <c r="B34" t="s">
        <v>1177</v>
      </c>
      <c r="C34">
        <v>33</v>
      </c>
      <c r="D34" t="s">
        <v>113</v>
      </c>
      <c r="E34" t="s">
        <v>9988</v>
      </c>
      <c r="F34" t="s">
        <v>115</v>
      </c>
      <c r="G34" t="s">
        <v>88</v>
      </c>
      <c r="H34">
        <v>1</v>
      </c>
      <c r="I34">
        <v>3</v>
      </c>
      <c r="J34" t="s">
        <v>116</v>
      </c>
      <c r="K34" t="s">
        <v>326</v>
      </c>
      <c r="L34" t="s">
        <v>287</v>
      </c>
      <c r="N34" s="52">
        <v>1.073072</v>
      </c>
      <c r="O34" s="52">
        <v>1.073072</v>
      </c>
      <c r="P34">
        <v>1</v>
      </c>
      <c r="Q34">
        <f>IF(COUNTIFS(SolCotizacion!$D:$D,$G34,SolCotizacion!$K:$K,$I34)&gt;0,1,0)</f>
        <v>0</v>
      </c>
      <c r="R34">
        <v>65</v>
      </c>
    </row>
    <row r="35" spans="1:18" hidden="1">
      <c r="A35" t="s">
        <v>1178</v>
      </c>
      <c r="B35" t="s">
        <v>1120</v>
      </c>
      <c r="C35">
        <v>34</v>
      </c>
      <c r="D35" t="s">
        <v>113</v>
      </c>
      <c r="E35" t="s">
        <v>9989</v>
      </c>
      <c r="F35" t="s">
        <v>117</v>
      </c>
      <c r="G35" t="s">
        <v>89</v>
      </c>
      <c r="H35">
        <v>1</v>
      </c>
      <c r="I35" t="s">
        <v>103</v>
      </c>
      <c r="J35" t="s">
        <v>118</v>
      </c>
      <c r="K35" t="s">
        <v>325</v>
      </c>
      <c r="L35" t="s">
        <v>287</v>
      </c>
      <c r="N35" s="52">
        <v>1.073072</v>
      </c>
      <c r="O35" s="52">
        <v>1.073072</v>
      </c>
      <c r="P35">
        <v>1</v>
      </c>
      <c r="Q35">
        <f>IF(COUNTIF(SolCotizacion!$E:$E,$G35)&gt;0,1,0)</f>
        <v>1</v>
      </c>
      <c r="R35">
        <v>67</v>
      </c>
    </row>
    <row r="36" spans="1:18" hidden="1">
      <c r="A36" t="s">
        <v>1179</v>
      </c>
      <c r="B36" t="s">
        <v>1121</v>
      </c>
      <c r="C36">
        <v>35</v>
      </c>
      <c r="D36" t="s">
        <v>113</v>
      </c>
      <c r="E36" t="s">
        <v>9989</v>
      </c>
      <c r="F36" t="s">
        <v>117</v>
      </c>
      <c r="G36" t="s">
        <v>89</v>
      </c>
      <c r="H36">
        <v>1</v>
      </c>
      <c r="I36" t="s">
        <v>103</v>
      </c>
      <c r="J36" t="s">
        <v>119</v>
      </c>
      <c r="K36" t="s">
        <v>324</v>
      </c>
      <c r="L36" t="s">
        <v>287</v>
      </c>
      <c r="N36" s="52">
        <v>1.073072</v>
      </c>
      <c r="O36" s="52">
        <v>1.073072</v>
      </c>
      <c r="P36">
        <v>1</v>
      </c>
      <c r="Q36">
        <f>IF(COUNTIF(SolCotizacion!$E:$E,$G36)&gt;0,1,0)</f>
        <v>1</v>
      </c>
      <c r="R36">
        <v>69</v>
      </c>
    </row>
    <row r="37" spans="1:18" hidden="1">
      <c r="A37" t="s">
        <v>1180</v>
      </c>
      <c r="B37" t="s">
        <v>1181</v>
      </c>
      <c r="C37">
        <v>36</v>
      </c>
      <c r="D37" t="s">
        <v>113</v>
      </c>
      <c r="E37" t="s">
        <v>9990</v>
      </c>
      <c r="F37" t="s">
        <v>120</v>
      </c>
      <c r="G37" t="s">
        <v>97</v>
      </c>
      <c r="H37">
        <v>1</v>
      </c>
      <c r="I37" t="s">
        <v>103</v>
      </c>
      <c r="J37" t="s">
        <v>118</v>
      </c>
      <c r="K37" t="s">
        <v>325</v>
      </c>
      <c r="L37" t="s">
        <v>287</v>
      </c>
      <c r="N37" s="52">
        <v>1.073072</v>
      </c>
      <c r="O37" s="52">
        <v>1.073072</v>
      </c>
      <c r="P37">
        <v>1</v>
      </c>
      <c r="Q37">
        <f>IF(COUNTIF(SolCotizacion!$E:$E,$G37)&gt;0,1,0)</f>
        <v>0</v>
      </c>
      <c r="R37">
        <v>71</v>
      </c>
    </row>
    <row r="38" spans="1:18" hidden="1">
      <c r="A38" t="s">
        <v>1182</v>
      </c>
      <c r="B38" t="s">
        <v>1183</v>
      </c>
      <c r="C38">
        <v>37</v>
      </c>
      <c r="D38" t="s">
        <v>113</v>
      </c>
      <c r="E38" t="s">
        <v>9990</v>
      </c>
      <c r="F38" t="s">
        <v>120</v>
      </c>
      <c r="G38" t="s">
        <v>97</v>
      </c>
      <c r="H38">
        <v>1</v>
      </c>
      <c r="I38" t="s">
        <v>103</v>
      </c>
      <c r="J38" t="s">
        <v>119</v>
      </c>
      <c r="K38" t="s">
        <v>324</v>
      </c>
      <c r="L38" t="s">
        <v>287</v>
      </c>
      <c r="N38" s="52">
        <v>1.073072</v>
      </c>
      <c r="O38" s="52">
        <v>1.073072</v>
      </c>
      <c r="P38">
        <v>1</v>
      </c>
      <c r="Q38">
        <f>IF(COUNTIF(SolCotizacion!$E:$E,$G38)&gt;0,1,0)</f>
        <v>0</v>
      </c>
      <c r="R38">
        <v>73</v>
      </c>
    </row>
    <row r="39" spans="1:18" hidden="1">
      <c r="A39" t="s">
        <v>1184</v>
      </c>
      <c r="B39" t="s">
        <v>1185</v>
      </c>
      <c r="C39">
        <v>38</v>
      </c>
      <c r="D39" t="s">
        <v>113</v>
      </c>
      <c r="E39" t="s">
        <v>9991</v>
      </c>
      <c r="F39" t="s">
        <v>121</v>
      </c>
      <c r="G39" t="s">
        <v>98</v>
      </c>
      <c r="H39">
        <v>1</v>
      </c>
      <c r="I39" t="s">
        <v>103</v>
      </c>
      <c r="J39" t="s">
        <v>118</v>
      </c>
      <c r="K39" t="s">
        <v>325</v>
      </c>
      <c r="L39" t="s">
        <v>287</v>
      </c>
      <c r="N39" s="52">
        <v>1.073072</v>
      </c>
      <c r="O39" s="52">
        <v>1.073072</v>
      </c>
      <c r="P39">
        <v>1</v>
      </c>
      <c r="Q39">
        <f>IF(COUNTIF(SolCotizacion!$E:$E,$G39)&gt;0,1,0)</f>
        <v>0</v>
      </c>
      <c r="R39">
        <v>75</v>
      </c>
    </row>
    <row r="40" spans="1:18" hidden="1">
      <c r="A40" t="s">
        <v>1186</v>
      </c>
      <c r="B40" t="s">
        <v>1187</v>
      </c>
      <c r="C40">
        <v>39</v>
      </c>
      <c r="D40" t="s">
        <v>113</v>
      </c>
      <c r="E40" t="s">
        <v>9991</v>
      </c>
      <c r="F40" t="s">
        <v>121</v>
      </c>
      <c r="G40" t="s">
        <v>98</v>
      </c>
      <c r="H40">
        <v>1</v>
      </c>
      <c r="I40" t="s">
        <v>103</v>
      </c>
      <c r="J40" t="s">
        <v>119</v>
      </c>
      <c r="K40" t="s">
        <v>324</v>
      </c>
      <c r="L40" t="s">
        <v>287</v>
      </c>
      <c r="N40" s="52">
        <v>1.073072</v>
      </c>
      <c r="O40" s="52">
        <v>1.073072</v>
      </c>
      <c r="P40">
        <v>1</v>
      </c>
      <c r="Q40">
        <f>IF(COUNTIF(SolCotizacion!$E:$E,$G40)&gt;0,1,0)</f>
        <v>0</v>
      </c>
      <c r="R40">
        <v>77</v>
      </c>
    </row>
    <row r="41" spans="1:18" hidden="1">
      <c r="A41" t="s">
        <v>1188</v>
      </c>
      <c r="B41" t="s">
        <v>1189</v>
      </c>
      <c r="C41">
        <v>40</v>
      </c>
      <c r="D41" t="s">
        <v>113</v>
      </c>
      <c r="E41" t="s">
        <v>9992</v>
      </c>
      <c r="F41" t="s">
        <v>122</v>
      </c>
      <c r="G41" t="s">
        <v>99</v>
      </c>
      <c r="H41">
        <v>1</v>
      </c>
      <c r="I41" t="s">
        <v>103</v>
      </c>
      <c r="J41" t="s">
        <v>118</v>
      </c>
      <c r="K41" t="s">
        <v>325</v>
      </c>
      <c r="L41" t="s">
        <v>287</v>
      </c>
      <c r="N41" s="52">
        <v>1.073072</v>
      </c>
      <c r="O41" s="52">
        <v>1.073072</v>
      </c>
      <c r="P41">
        <v>1</v>
      </c>
      <c r="Q41">
        <f>IF(COUNTIF(SolCotizacion!$E:$E,$G41)&gt;0,1,0)</f>
        <v>0</v>
      </c>
      <c r="R41">
        <v>79</v>
      </c>
    </row>
    <row r="42" spans="1:18" hidden="1">
      <c r="A42" t="s">
        <v>1190</v>
      </c>
      <c r="B42" t="s">
        <v>1191</v>
      </c>
      <c r="C42">
        <v>41</v>
      </c>
      <c r="D42" t="s">
        <v>113</v>
      </c>
      <c r="E42" t="s">
        <v>9992</v>
      </c>
      <c r="F42" t="s">
        <v>122</v>
      </c>
      <c r="G42" t="s">
        <v>99</v>
      </c>
      <c r="H42">
        <v>1</v>
      </c>
      <c r="I42" t="s">
        <v>103</v>
      </c>
      <c r="J42" t="s">
        <v>119</v>
      </c>
      <c r="K42" t="s">
        <v>324</v>
      </c>
      <c r="L42" t="s">
        <v>287</v>
      </c>
      <c r="N42" s="52">
        <v>1.073072</v>
      </c>
      <c r="O42" s="52">
        <v>1.073072</v>
      </c>
      <c r="P42">
        <v>1</v>
      </c>
      <c r="Q42">
        <f>IF(COUNTIF(SolCotizacion!$E:$E,$G42)&gt;0,1,0)</f>
        <v>0</v>
      </c>
      <c r="R42">
        <v>81</v>
      </c>
    </row>
    <row r="43" spans="1:18" hidden="1">
      <c r="A43" t="s">
        <v>1192</v>
      </c>
      <c r="B43" t="s">
        <v>1193</v>
      </c>
      <c r="C43">
        <v>42</v>
      </c>
      <c r="D43" t="s">
        <v>113</v>
      </c>
      <c r="E43" t="s">
        <v>9993</v>
      </c>
      <c r="F43" t="s">
        <v>123</v>
      </c>
      <c r="G43" t="s">
        <v>100</v>
      </c>
      <c r="H43">
        <v>1</v>
      </c>
      <c r="I43" t="s">
        <v>103</v>
      </c>
      <c r="J43" t="s">
        <v>118</v>
      </c>
      <c r="K43" t="s">
        <v>325</v>
      </c>
      <c r="L43" t="s">
        <v>287</v>
      </c>
      <c r="N43" s="52">
        <v>1.073072</v>
      </c>
      <c r="O43" s="52">
        <v>1.073072</v>
      </c>
      <c r="P43">
        <v>1</v>
      </c>
      <c r="Q43">
        <f>IF(COUNTIF(SolCotizacion!$E:$E,$G43)&gt;0,1,0)</f>
        <v>0</v>
      </c>
      <c r="R43">
        <v>83</v>
      </c>
    </row>
    <row r="44" spans="1:18" hidden="1">
      <c r="A44" t="s">
        <v>1194</v>
      </c>
      <c r="B44" t="s">
        <v>1195</v>
      </c>
      <c r="C44">
        <v>43</v>
      </c>
      <c r="D44" t="s">
        <v>113</v>
      </c>
      <c r="E44" t="s">
        <v>9993</v>
      </c>
      <c r="F44" t="s">
        <v>123</v>
      </c>
      <c r="G44" t="s">
        <v>100</v>
      </c>
      <c r="H44">
        <v>1</v>
      </c>
      <c r="I44" t="s">
        <v>103</v>
      </c>
      <c r="J44" t="s">
        <v>119</v>
      </c>
      <c r="K44" t="s">
        <v>324</v>
      </c>
      <c r="L44" t="s">
        <v>287</v>
      </c>
      <c r="N44" s="52">
        <v>1.073072</v>
      </c>
      <c r="O44" s="52">
        <v>1.073072</v>
      </c>
      <c r="P44">
        <v>1</v>
      </c>
      <c r="Q44">
        <f>IF(COUNTIF(SolCotizacion!$E:$E,$G44)&gt;0,1,0)</f>
        <v>0</v>
      </c>
      <c r="R44">
        <v>85</v>
      </c>
    </row>
    <row r="45" spans="1:18" hidden="1">
      <c r="A45" t="s">
        <v>1196</v>
      </c>
      <c r="B45" t="s">
        <v>1197</v>
      </c>
      <c r="C45">
        <v>44</v>
      </c>
      <c r="D45" t="s">
        <v>113</v>
      </c>
      <c r="E45" t="s">
        <v>9994</v>
      </c>
      <c r="F45" t="s">
        <v>124</v>
      </c>
      <c r="G45" t="s">
        <v>101</v>
      </c>
      <c r="H45">
        <v>1</v>
      </c>
      <c r="I45" t="s">
        <v>103</v>
      </c>
      <c r="J45" t="s">
        <v>118</v>
      </c>
      <c r="K45" t="s">
        <v>325</v>
      </c>
      <c r="L45" t="s">
        <v>287</v>
      </c>
      <c r="N45" s="52">
        <v>1.073072</v>
      </c>
      <c r="O45" s="52">
        <v>1.073072</v>
      </c>
      <c r="P45">
        <v>1</v>
      </c>
      <c r="Q45">
        <f>IF(COUNTIF(SolCotizacion!$E:$E,$G45)&gt;0,1,0)</f>
        <v>0</v>
      </c>
      <c r="R45">
        <v>87</v>
      </c>
    </row>
    <row r="46" spans="1:18" hidden="1">
      <c r="A46" t="s">
        <v>1198</v>
      </c>
      <c r="B46" t="s">
        <v>1199</v>
      </c>
      <c r="C46">
        <v>45</v>
      </c>
      <c r="D46" t="s">
        <v>113</v>
      </c>
      <c r="E46" t="s">
        <v>9994</v>
      </c>
      <c r="F46" t="s">
        <v>124</v>
      </c>
      <c r="G46" t="s">
        <v>101</v>
      </c>
      <c r="H46">
        <v>1</v>
      </c>
      <c r="I46" t="s">
        <v>103</v>
      </c>
      <c r="J46" t="s">
        <v>119</v>
      </c>
      <c r="K46" t="s">
        <v>324</v>
      </c>
      <c r="L46" t="s">
        <v>287</v>
      </c>
      <c r="N46" s="52">
        <v>1.073072</v>
      </c>
      <c r="O46" s="52">
        <v>1.073072</v>
      </c>
      <c r="P46">
        <v>1</v>
      </c>
      <c r="Q46">
        <f>IF(COUNTIF(SolCotizacion!$E:$E,$G46)&gt;0,1,0)</f>
        <v>0</v>
      </c>
      <c r="R46">
        <v>89</v>
      </c>
    </row>
    <row r="47" spans="1:18" hidden="1">
      <c r="A47" t="s">
        <v>1200</v>
      </c>
      <c r="B47" t="s">
        <v>1122</v>
      </c>
      <c r="C47">
        <v>46</v>
      </c>
      <c r="D47" t="s">
        <v>113</v>
      </c>
      <c r="E47" t="s">
        <v>9995</v>
      </c>
      <c r="F47" t="s">
        <v>125</v>
      </c>
      <c r="G47" t="s">
        <v>88</v>
      </c>
      <c r="H47">
        <v>1</v>
      </c>
      <c r="I47">
        <v>1</v>
      </c>
      <c r="J47" t="s">
        <v>88</v>
      </c>
      <c r="K47" t="s">
        <v>31</v>
      </c>
      <c r="L47" t="s">
        <v>287</v>
      </c>
      <c r="N47" s="52">
        <v>1.073072</v>
      </c>
      <c r="O47" s="52">
        <v>1.073072</v>
      </c>
      <c r="P47">
        <v>1</v>
      </c>
      <c r="Q47">
        <f>IF(COUNTIFS(SolCotizacion!$D:$D,$G47,SolCotizacion!$K:$K,$I47)&gt;0,1,0)</f>
        <v>0</v>
      </c>
      <c r="R47">
        <v>91</v>
      </c>
    </row>
    <row r="48" spans="1:18" hidden="1">
      <c r="A48" t="s">
        <v>1201</v>
      </c>
      <c r="B48" t="s">
        <v>1202</v>
      </c>
      <c r="C48">
        <v>47</v>
      </c>
      <c r="D48" t="s">
        <v>113</v>
      </c>
      <c r="E48" t="s">
        <v>9996</v>
      </c>
      <c r="F48" t="s">
        <v>125</v>
      </c>
      <c r="G48" t="s">
        <v>88</v>
      </c>
      <c r="H48">
        <v>1</v>
      </c>
      <c r="I48">
        <v>2</v>
      </c>
      <c r="J48" t="s">
        <v>88</v>
      </c>
      <c r="K48" t="s">
        <v>31</v>
      </c>
      <c r="L48" t="s">
        <v>287</v>
      </c>
      <c r="N48" s="52">
        <v>1.073072</v>
      </c>
      <c r="O48" s="52">
        <v>1.073072</v>
      </c>
      <c r="P48">
        <v>1</v>
      </c>
      <c r="Q48">
        <f>IF(COUNTIFS(SolCotizacion!$D:$D,$G48,SolCotizacion!$K:$K,$I48)&gt;0,1,0)</f>
        <v>1</v>
      </c>
      <c r="R48">
        <v>93</v>
      </c>
    </row>
    <row r="49" spans="1:19" hidden="1">
      <c r="A49" t="s">
        <v>1203</v>
      </c>
      <c r="B49" t="s">
        <v>1204</v>
      </c>
      <c r="C49">
        <v>48</v>
      </c>
      <c r="D49" t="s">
        <v>113</v>
      </c>
      <c r="E49" t="s">
        <v>9997</v>
      </c>
      <c r="F49" t="s">
        <v>125</v>
      </c>
      <c r="G49" t="s">
        <v>88</v>
      </c>
      <c r="H49">
        <v>1</v>
      </c>
      <c r="I49">
        <v>3</v>
      </c>
      <c r="J49" t="s">
        <v>88</v>
      </c>
      <c r="K49" t="s">
        <v>31</v>
      </c>
      <c r="L49" t="s">
        <v>287</v>
      </c>
      <c r="N49" s="52">
        <v>1.073072</v>
      </c>
      <c r="O49" s="52">
        <v>1.073072</v>
      </c>
      <c r="P49">
        <v>1</v>
      </c>
      <c r="Q49">
        <f>IF(COUNTIFS(SolCotizacion!$D:$D,$G49,SolCotizacion!$K:$K,$I49)&gt;0,1,0)</f>
        <v>0</v>
      </c>
      <c r="R49">
        <v>95</v>
      </c>
    </row>
    <row r="50" spans="1:19" hidden="1">
      <c r="A50" t="s">
        <v>1205</v>
      </c>
      <c r="B50" t="s">
        <v>1206</v>
      </c>
      <c r="C50">
        <v>49</v>
      </c>
      <c r="D50" t="s">
        <v>113</v>
      </c>
      <c r="E50" t="s">
        <v>9998</v>
      </c>
      <c r="F50" t="s">
        <v>126</v>
      </c>
      <c r="G50" t="s">
        <v>89</v>
      </c>
      <c r="H50">
        <v>1</v>
      </c>
      <c r="I50">
        <v>1</v>
      </c>
      <c r="J50" t="s">
        <v>127</v>
      </c>
      <c r="K50" t="s">
        <v>31</v>
      </c>
      <c r="L50" t="s">
        <v>287</v>
      </c>
      <c r="M50" s="53">
        <v>0.01</v>
      </c>
      <c r="N50" s="52">
        <v>19876.357886000002</v>
      </c>
      <c r="O50" s="52">
        <v>19678.149106000001</v>
      </c>
      <c r="P50">
        <v>1</v>
      </c>
      <c r="Q50">
        <f>IF(SUMIFS(SolCotizacion!$P:$P,SolCotizacion!$E:$E,$G50,SolCotizacion!$K:$K,$I50)&gt;499,1,0)</f>
        <v>0</v>
      </c>
      <c r="R50">
        <v>97</v>
      </c>
      <c r="S50" s="56">
        <f>IF(SUMIFS(SolCotizacion!$P:$P,SolCotizacion!$E:$E,$G50,SolCotizacion!$K:$K,$I50)&gt;499,4%,0)</f>
        <v>0</v>
      </c>
    </row>
    <row r="51" spans="1:19" hidden="1">
      <c r="A51" t="s">
        <v>1207</v>
      </c>
      <c r="B51" t="s">
        <v>1208</v>
      </c>
      <c r="C51">
        <v>50</v>
      </c>
      <c r="D51" t="s">
        <v>113</v>
      </c>
      <c r="E51" t="s">
        <v>9999</v>
      </c>
      <c r="F51" t="s">
        <v>126</v>
      </c>
      <c r="G51" t="s">
        <v>89</v>
      </c>
      <c r="H51">
        <v>1</v>
      </c>
      <c r="I51">
        <v>2</v>
      </c>
      <c r="J51" t="s">
        <v>127</v>
      </c>
      <c r="K51" t="s">
        <v>31</v>
      </c>
      <c r="L51" t="s">
        <v>287</v>
      </c>
      <c r="M51" s="53">
        <v>0.01</v>
      </c>
      <c r="N51" s="52">
        <v>19974.492384000001</v>
      </c>
      <c r="O51" s="52">
        <v>19775.293076000002</v>
      </c>
      <c r="P51">
        <v>1</v>
      </c>
      <c r="Q51">
        <f>IF(SUMIFS(SolCotizacion!$P:$P,SolCotizacion!$E:$E,$G51,SolCotizacion!$K:$K,$I51)&gt;499,1,0)</f>
        <v>0</v>
      </c>
      <c r="R51">
        <v>98</v>
      </c>
      <c r="S51" s="56">
        <f>IF(SUMIFS(SolCotizacion!$P:$P,SolCotizacion!$E:$E,$G51,SolCotizacion!$K:$K,$I51)&gt;499,4%,0)</f>
        <v>0</v>
      </c>
    </row>
    <row r="52" spans="1:19" hidden="1">
      <c r="A52" t="s">
        <v>1209</v>
      </c>
      <c r="B52" t="s">
        <v>1210</v>
      </c>
      <c r="C52">
        <v>51</v>
      </c>
      <c r="D52" t="s">
        <v>113</v>
      </c>
      <c r="E52" t="s">
        <v>10000</v>
      </c>
      <c r="F52" t="s">
        <v>126</v>
      </c>
      <c r="G52" t="s">
        <v>89</v>
      </c>
      <c r="H52">
        <v>1</v>
      </c>
      <c r="I52">
        <v>3</v>
      </c>
      <c r="J52" t="s">
        <v>127</v>
      </c>
      <c r="K52" t="s">
        <v>31</v>
      </c>
      <c r="L52" t="s">
        <v>287</v>
      </c>
      <c r="M52" s="53">
        <v>0.01</v>
      </c>
      <c r="N52" s="52">
        <v>19876.357886000002</v>
      </c>
      <c r="O52" s="52">
        <v>19678.149106000001</v>
      </c>
      <c r="P52">
        <v>1</v>
      </c>
      <c r="Q52">
        <f>IF(SUMIFS(SolCotizacion!$P:$P,SolCotizacion!$E:$E,$G52,SolCotizacion!$K:$K,$I52)&gt;499,1,0)</f>
        <v>0</v>
      </c>
      <c r="R52">
        <v>99</v>
      </c>
      <c r="S52" s="56">
        <f>IF(SUMIFS(SolCotizacion!$P:$P,SolCotizacion!$E:$E,$G52,SolCotizacion!$K:$K,$I52)&gt;499,4%,0)</f>
        <v>0</v>
      </c>
    </row>
    <row r="53" spans="1:19" hidden="1">
      <c r="A53" t="s">
        <v>1211</v>
      </c>
      <c r="B53" t="s">
        <v>1212</v>
      </c>
      <c r="C53">
        <v>52</v>
      </c>
      <c r="D53" t="s">
        <v>113</v>
      </c>
      <c r="E53" t="s">
        <v>10001</v>
      </c>
      <c r="F53" t="s">
        <v>128</v>
      </c>
      <c r="G53" t="s">
        <v>97</v>
      </c>
      <c r="H53">
        <v>1</v>
      </c>
      <c r="I53">
        <v>1</v>
      </c>
      <c r="J53" t="s">
        <v>127</v>
      </c>
      <c r="K53" t="s">
        <v>31</v>
      </c>
      <c r="L53" t="s">
        <v>287</v>
      </c>
      <c r="M53" s="53">
        <v>0.01</v>
      </c>
      <c r="N53" s="52">
        <v>22155.635040000001</v>
      </c>
      <c r="O53" s="52">
        <v>21934.633798000003</v>
      </c>
      <c r="P53">
        <v>1</v>
      </c>
      <c r="Q53">
        <f>IF(SUMIFS(SolCotizacion!$P:$P,SolCotizacion!$E:$E,$G53,SolCotizacion!$K:$K,$I53)&gt;499,1,0)</f>
        <v>0</v>
      </c>
      <c r="R53">
        <v>100</v>
      </c>
      <c r="S53" s="56">
        <f>IF(SUMIFS(SolCotizacion!$P:$P,SolCotizacion!$E:$E,$G53,SolCotizacion!$K:$K,$I53)&gt;499,4%,0)</f>
        <v>0</v>
      </c>
    </row>
    <row r="54" spans="1:19" hidden="1">
      <c r="A54" t="s">
        <v>1213</v>
      </c>
      <c r="B54" t="s">
        <v>1214</v>
      </c>
      <c r="C54">
        <v>53</v>
      </c>
      <c r="D54" t="s">
        <v>113</v>
      </c>
      <c r="E54" t="s">
        <v>10002</v>
      </c>
      <c r="F54" t="s">
        <v>128</v>
      </c>
      <c r="G54" t="s">
        <v>97</v>
      </c>
      <c r="H54">
        <v>1</v>
      </c>
      <c r="I54">
        <v>2</v>
      </c>
      <c r="J54" t="s">
        <v>127</v>
      </c>
      <c r="K54" t="s">
        <v>31</v>
      </c>
      <c r="L54" t="s">
        <v>287</v>
      </c>
      <c r="M54" s="53">
        <v>0.01</v>
      </c>
      <c r="N54" s="52">
        <v>22265.047112</v>
      </c>
      <c r="O54" s="52">
        <v>22042.952162000001</v>
      </c>
      <c r="P54">
        <v>1</v>
      </c>
      <c r="Q54">
        <f>IF(SUMIFS(SolCotizacion!$P:$P,SolCotizacion!$E:$E,$G54,SolCotizacion!$K:$K,$I54)&gt;499,1,0)</f>
        <v>0</v>
      </c>
      <c r="R54">
        <v>101</v>
      </c>
      <c r="S54" s="56">
        <f>IF(SUMIFS(SolCotizacion!$P:$P,SolCotizacion!$E:$E,$G54,SolCotizacion!$K:$K,$I54)&gt;499,4%,0)</f>
        <v>0</v>
      </c>
    </row>
    <row r="55" spans="1:19" hidden="1">
      <c r="A55" t="s">
        <v>1215</v>
      </c>
      <c r="B55" t="s">
        <v>1216</v>
      </c>
      <c r="C55">
        <v>54</v>
      </c>
      <c r="D55" t="s">
        <v>113</v>
      </c>
      <c r="E55" t="s">
        <v>10003</v>
      </c>
      <c r="F55" t="s">
        <v>128</v>
      </c>
      <c r="G55" t="s">
        <v>97</v>
      </c>
      <c r="H55">
        <v>1</v>
      </c>
      <c r="I55">
        <v>3</v>
      </c>
      <c r="J55" t="s">
        <v>127</v>
      </c>
      <c r="K55" t="s">
        <v>31</v>
      </c>
      <c r="L55" t="s">
        <v>287</v>
      </c>
      <c r="M55" s="53">
        <v>0.01</v>
      </c>
      <c r="N55" s="52">
        <v>22155.635040000001</v>
      </c>
      <c r="O55" s="52">
        <v>21934.633798000003</v>
      </c>
      <c r="P55">
        <v>1</v>
      </c>
      <c r="Q55">
        <f>IF(SUMIFS(SolCotizacion!$P:$P,SolCotizacion!$E:$E,$G55,SolCotizacion!$K:$K,$I55)&gt;499,1,0)</f>
        <v>0</v>
      </c>
      <c r="R55">
        <v>102</v>
      </c>
      <c r="S55" s="56">
        <f>IF(SUMIFS(SolCotizacion!$P:$P,SolCotizacion!$E:$E,$G55,SolCotizacion!$K:$K,$I55)&gt;499,4%,0)</f>
        <v>0</v>
      </c>
    </row>
    <row r="56" spans="1:19" hidden="1">
      <c r="A56" t="s">
        <v>1217</v>
      </c>
      <c r="B56" t="s">
        <v>1218</v>
      </c>
      <c r="C56">
        <v>55</v>
      </c>
      <c r="D56" t="s">
        <v>113</v>
      </c>
      <c r="E56" t="s">
        <v>10004</v>
      </c>
      <c r="F56" t="s">
        <v>129</v>
      </c>
      <c r="G56" t="s">
        <v>98</v>
      </c>
      <c r="H56">
        <v>1</v>
      </c>
      <c r="I56">
        <v>1</v>
      </c>
      <c r="J56" t="s">
        <v>127</v>
      </c>
      <c r="K56" t="s">
        <v>31</v>
      </c>
      <c r="L56" t="s">
        <v>287</v>
      </c>
      <c r="M56" s="53">
        <v>0.01</v>
      </c>
      <c r="N56" s="52">
        <v>17364.471740000001</v>
      </c>
      <c r="O56" s="52">
        <v>17191.366654000001</v>
      </c>
      <c r="P56">
        <v>1</v>
      </c>
      <c r="Q56">
        <f>IF(SUMIFS(SolCotizacion!$P:$P,SolCotizacion!$E:$E,$G56,SolCotizacion!$K:$K,$I56)&gt;499,1,0)</f>
        <v>0</v>
      </c>
      <c r="R56">
        <v>103</v>
      </c>
      <c r="S56" s="56">
        <f>IF(SUMIFS(SolCotizacion!$P:$P,SolCotizacion!$E:$E,$G56,SolCotizacion!$K:$K,$I56)&gt;499,4%,0)</f>
        <v>0</v>
      </c>
    </row>
    <row r="57" spans="1:19" hidden="1">
      <c r="A57" t="s">
        <v>1219</v>
      </c>
      <c r="B57" t="s">
        <v>1220</v>
      </c>
      <c r="C57">
        <v>56</v>
      </c>
      <c r="D57" t="s">
        <v>113</v>
      </c>
      <c r="E57" t="s">
        <v>10005</v>
      </c>
      <c r="F57" t="s">
        <v>129</v>
      </c>
      <c r="G57" t="s">
        <v>98</v>
      </c>
      <c r="H57">
        <v>1</v>
      </c>
      <c r="I57">
        <v>2</v>
      </c>
      <c r="J57" t="s">
        <v>127</v>
      </c>
      <c r="K57" t="s">
        <v>31</v>
      </c>
      <c r="L57" t="s">
        <v>287</v>
      </c>
      <c r="M57" s="53">
        <v>0.01</v>
      </c>
      <c r="N57" s="52">
        <v>17450.183366000001</v>
      </c>
      <c r="O57" s="52">
        <v>17276.211567999999</v>
      </c>
      <c r="P57">
        <v>1</v>
      </c>
      <c r="Q57">
        <f>IF(SUMIFS(SolCotizacion!$P:$P,SolCotizacion!$E:$E,$G57,SolCotizacion!$K:$K,$I57)&gt;499,1,0)</f>
        <v>0</v>
      </c>
      <c r="R57">
        <v>104</v>
      </c>
      <c r="S57" s="56">
        <f>IF(SUMIFS(SolCotizacion!$P:$P,SolCotizacion!$E:$E,$G57,SolCotizacion!$K:$K,$I57)&gt;499,4%,0)</f>
        <v>0</v>
      </c>
    </row>
    <row r="58" spans="1:19" hidden="1">
      <c r="A58" t="s">
        <v>1221</v>
      </c>
      <c r="B58" t="s">
        <v>1222</v>
      </c>
      <c r="C58">
        <v>57</v>
      </c>
      <c r="D58" t="s">
        <v>113</v>
      </c>
      <c r="E58" t="s">
        <v>10006</v>
      </c>
      <c r="F58" t="s">
        <v>129</v>
      </c>
      <c r="G58" t="s">
        <v>98</v>
      </c>
      <c r="H58">
        <v>1</v>
      </c>
      <c r="I58">
        <v>3</v>
      </c>
      <c r="J58" t="s">
        <v>127</v>
      </c>
      <c r="K58" t="s">
        <v>31</v>
      </c>
      <c r="L58" t="s">
        <v>287</v>
      </c>
      <c r="M58" s="53">
        <v>0.01</v>
      </c>
      <c r="N58" s="52">
        <v>17364.471740000001</v>
      </c>
      <c r="O58" s="52">
        <v>17191.366654000001</v>
      </c>
      <c r="P58">
        <v>1</v>
      </c>
      <c r="Q58">
        <f>IF(SUMIFS(SolCotizacion!$P:$P,SolCotizacion!$E:$E,$G58,SolCotizacion!$K:$K,$I58)&gt;499,1,0)</f>
        <v>0</v>
      </c>
      <c r="R58">
        <v>105</v>
      </c>
      <c r="S58" s="56">
        <f>IF(SUMIFS(SolCotizacion!$P:$P,SolCotizacion!$E:$E,$G58,SolCotizacion!$K:$K,$I58)&gt;499,4%,0)</f>
        <v>0</v>
      </c>
    </row>
    <row r="59" spans="1:19" hidden="1">
      <c r="A59" t="s">
        <v>1223</v>
      </c>
      <c r="B59" t="s">
        <v>1224</v>
      </c>
      <c r="C59">
        <v>58</v>
      </c>
      <c r="D59" t="s">
        <v>113</v>
      </c>
      <c r="E59" t="s">
        <v>10007</v>
      </c>
      <c r="F59" t="s">
        <v>130</v>
      </c>
      <c r="G59" t="s">
        <v>99</v>
      </c>
      <c r="H59">
        <v>1</v>
      </c>
      <c r="I59">
        <v>1</v>
      </c>
      <c r="J59" t="s">
        <v>127</v>
      </c>
      <c r="K59" t="s">
        <v>31</v>
      </c>
      <c r="L59" t="s">
        <v>287</v>
      </c>
      <c r="M59" s="53">
        <v>0.01</v>
      </c>
      <c r="N59" s="52">
        <v>28840.347382000004</v>
      </c>
      <c r="O59" s="52">
        <v>28552.506136000004</v>
      </c>
      <c r="P59">
        <v>1</v>
      </c>
      <c r="Q59">
        <f>IF(SUMIFS(SolCotizacion!$P:$P,SolCotizacion!$E:$E,$G59,SolCotizacion!$K:$K,$I59)&gt;499,1,0)</f>
        <v>0</v>
      </c>
      <c r="R59">
        <v>106</v>
      </c>
      <c r="S59" s="56">
        <f>IF(SUMIFS(SolCotizacion!$P:$P,SolCotizacion!$E:$E,$G59,SolCotizacion!$K:$K,$I59)&gt;499,4%,0)</f>
        <v>0</v>
      </c>
    </row>
    <row r="60" spans="1:19" hidden="1">
      <c r="A60" t="s">
        <v>1225</v>
      </c>
      <c r="B60" t="s">
        <v>1226</v>
      </c>
      <c r="C60">
        <v>59</v>
      </c>
      <c r="D60" t="s">
        <v>113</v>
      </c>
      <c r="E60" t="s">
        <v>10008</v>
      </c>
      <c r="F60" t="s">
        <v>130</v>
      </c>
      <c r="G60" t="s">
        <v>99</v>
      </c>
      <c r="H60">
        <v>1</v>
      </c>
      <c r="I60">
        <v>2</v>
      </c>
      <c r="J60" t="s">
        <v>127</v>
      </c>
      <c r="K60" t="s">
        <v>31</v>
      </c>
      <c r="L60" t="s">
        <v>287</v>
      </c>
      <c r="M60" s="53">
        <v>0.01</v>
      </c>
      <c r="N60" s="52">
        <v>28982.838962000002</v>
      </c>
      <c r="O60" s="52">
        <v>28693.584150000002</v>
      </c>
      <c r="P60">
        <v>1</v>
      </c>
      <c r="Q60">
        <f>IF(SUMIFS(SolCotizacion!$P:$P,SolCotizacion!$E:$E,$G60,SolCotizacion!$K:$K,$I60)&gt;499,1,0)</f>
        <v>0</v>
      </c>
      <c r="R60">
        <v>107</v>
      </c>
      <c r="S60" s="56">
        <f>IF(SUMIFS(SolCotizacion!$P:$P,SolCotizacion!$E:$E,$G60,SolCotizacion!$K:$K,$I60)&gt;499,4%,0)</f>
        <v>0</v>
      </c>
    </row>
    <row r="61" spans="1:19" hidden="1">
      <c r="A61" t="s">
        <v>1227</v>
      </c>
      <c r="B61" t="s">
        <v>1228</v>
      </c>
      <c r="C61">
        <v>60</v>
      </c>
      <c r="D61" t="s">
        <v>113</v>
      </c>
      <c r="E61" t="s">
        <v>10009</v>
      </c>
      <c r="F61" t="s">
        <v>130</v>
      </c>
      <c r="G61" t="s">
        <v>99</v>
      </c>
      <c r="H61">
        <v>1</v>
      </c>
      <c r="I61">
        <v>3</v>
      </c>
      <c r="J61" t="s">
        <v>127</v>
      </c>
      <c r="K61" t="s">
        <v>31</v>
      </c>
      <c r="L61" t="s">
        <v>287</v>
      </c>
      <c r="M61" s="53">
        <v>0.01</v>
      </c>
      <c r="N61" s="52">
        <v>28840.347382000004</v>
      </c>
      <c r="O61" s="52">
        <v>28552.506136000004</v>
      </c>
      <c r="P61">
        <v>1</v>
      </c>
      <c r="Q61">
        <f>IF(SUMIFS(SolCotizacion!$P:$P,SolCotizacion!$E:$E,$G61,SolCotizacion!$K:$K,$I61)&gt;499,1,0)</f>
        <v>0</v>
      </c>
      <c r="R61">
        <v>108</v>
      </c>
      <c r="S61" s="56">
        <f>IF(SUMIFS(SolCotizacion!$P:$P,SolCotizacion!$E:$E,$G61,SolCotizacion!$K:$K,$I61)&gt;499,4%,0)</f>
        <v>0</v>
      </c>
    </row>
    <row r="62" spans="1:19" hidden="1">
      <c r="A62" t="s">
        <v>1229</v>
      </c>
      <c r="B62" t="s">
        <v>1230</v>
      </c>
      <c r="C62">
        <v>61</v>
      </c>
      <c r="D62" t="s">
        <v>113</v>
      </c>
      <c r="E62" t="s">
        <v>10010</v>
      </c>
      <c r="F62" t="s">
        <v>131</v>
      </c>
      <c r="G62" t="s">
        <v>100</v>
      </c>
      <c r="H62">
        <v>1</v>
      </c>
      <c r="I62">
        <v>1</v>
      </c>
      <c r="J62" t="s">
        <v>127</v>
      </c>
      <c r="K62" t="s">
        <v>31</v>
      </c>
      <c r="L62" t="s">
        <v>287</v>
      </c>
      <c r="M62" s="53">
        <v>0.01</v>
      </c>
      <c r="N62" s="52">
        <v>36613.619042000006</v>
      </c>
      <c r="O62" s="52">
        <v>36248.031666000003</v>
      </c>
      <c r="P62">
        <v>1</v>
      </c>
      <c r="Q62">
        <f>IF(SUMIFS(SolCotizacion!$P:$P,SolCotizacion!$E:$E,$G62,SolCotizacion!$K:$K,$I62)&gt;499,1,0)</f>
        <v>0</v>
      </c>
      <c r="R62">
        <v>109</v>
      </c>
      <c r="S62" s="56">
        <f>IF(SUMIFS(SolCotizacion!$P:$P,SolCotizacion!$E:$E,$G62,SolCotizacion!$K:$K,$I62)&gt;499,4%,0)</f>
        <v>0</v>
      </c>
    </row>
    <row r="63" spans="1:19" hidden="1">
      <c r="A63" t="s">
        <v>1231</v>
      </c>
      <c r="B63" t="s">
        <v>1232</v>
      </c>
      <c r="C63">
        <v>62</v>
      </c>
      <c r="D63" t="s">
        <v>113</v>
      </c>
      <c r="E63" t="s">
        <v>10011</v>
      </c>
      <c r="F63" t="s">
        <v>131</v>
      </c>
      <c r="G63" t="s">
        <v>100</v>
      </c>
      <c r="H63">
        <v>1</v>
      </c>
      <c r="I63">
        <v>2</v>
      </c>
      <c r="J63" t="s">
        <v>127</v>
      </c>
      <c r="K63" t="s">
        <v>31</v>
      </c>
      <c r="L63" t="s">
        <v>287</v>
      </c>
      <c r="M63" s="53">
        <v>0.01</v>
      </c>
      <c r="N63" s="52">
        <v>36794.596762000001</v>
      </c>
      <c r="O63" s="52">
        <v>36427.203735999996</v>
      </c>
      <c r="P63">
        <v>1</v>
      </c>
      <c r="Q63">
        <f>IF(SUMIFS(SolCotizacion!$P:$P,SolCotizacion!$E:$E,$G63,SolCotizacion!$K:$K,$I63)&gt;499,1,0)</f>
        <v>0</v>
      </c>
      <c r="R63">
        <v>110</v>
      </c>
      <c r="S63" s="56">
        <f>IF(SUMIFS(SolCotizacion!$P:$P,SolCotizacion!$E:$E,$G63,SolCotizacion!$K:$K,$I63)&gt;499,4%,0)</f>
        <v>0</v>
      </c>
    </row>
    <row r="64" spans="1:19" hidden="1">
      <c r="A64" t="s">
        <v>1233</v>
      </c>
      <c r="B64" t="s">
        <v>1234</v>
      </c>
      <c r="C64">
        <v>63</v>
      </c>
      <c r="D64" t="s">
        <v>113</v>
      </c>
      <c r="E64" t="s">
        <v>10012</v>
      </c>
      <c r="F64" t="s">
        <v>131</v>
      </c>
      <c r="G64" t="s">
        <v>100</v>
      </c>
      <c r="H64">
        <v>1</v>
      </c>
      <c r="I64">
        <v>3</v>
      </c>
      <c r="J64" t="s">
        <v>127</v>
      </c>
      <c r="K64" t="s">
        <v>31</v>
      </c>
      <c r="L64" t="s">
        <v>287</v>
      </c>
      <c r="M64" s="53">
        <v>0.01</v>
      </c>
      <c r="N64" s="52">
        <v>36613.619042000006</v>
      </c>
      <c r="O64" s="52">
        <v>36248.031666000003</v>
      </c>
      <c r="P64">
        <v>1</v>
      </c>
      <c r="Q64">
        <f>IF(SUMIFS(SolCotizacion!$P:$P,SolCotizacion!$E:$E,$G64,SolCotizacion!$K:$K,$I64)&gt;499,1,0)</f>
        <v>0</v>
      </c>
      <c r="R64">
        <v>111</v>
      </c>
      <c r="S64" s="56">
        <f>IF(SUMIFS(SolCotizacion!$P:$P,SolCotizacion!$E:$E,$G64,SolCotizacion!$K:$K,$I64)&gt;499,4%,0)</f>
        <v>0</v>
      </c>
    </row>
    <row r="65" spans="1:19" hidden="1">
      <c r="A65" t="s">
        <v>1235</v>
      </c>
      <c r="B65" t="s">
        <v>1236</v>
      </c>
      <c r="C65">
        <v>64</v>
      </c>
      <c r="D65" t="s">
        <v>113</v>
      </c>
      <c r="E65" t="s">
        <v>10013</v>
      </c>
      <c r="F65" t="s">
        <v>132</v>
      </c>
      <c r="G65" t="s">
        <v>101</v>
      </c>
      <c r="H65">
        <v>1</v>
      </c>
      <c r="I65">
        <v>1</v>
      </c>
      <c r="J65" t="s">
        <v>127</v>
      </c>
      <c r="K65" t="s">
        <v>31</v>
      </c>
      <c r="L65" t="s">
        <v>287</v>
      </c>
      <c r="M65" s="53">
        <v>0.01</v>
      </c>
      <c r="N65" s="52">
        <v>32686.330291999999</v>
      </c>
      <c r="O65" s="52">
        <v>32360.023541999999</v>
      </c>
      <c r="P65">
        <v>1</v>
      </c>
      <c r="Q65">
        <f>IF(SUMIFS(SolCotizacion!$P:$P,SolCotizacion!$E:$E,$G65,SolCotizacion!$K:$K,$I65)&gt;499,1,0)</f>
        <v>0</v>
      </c>
      <c r="R65">
        <v>112</v>
      </c>
      <c r="S65" s="56">
        <f>IF(SUMIFS(SolCotizacion!$P:$P,SolCotizacion!$E:$E,$G65,SolCotizacion!$K:$K,$I65)&gt;499,4%,0)</f>
        <v>0</v>
      </c>
    </row>
    <row r="66" spans="1:19" hidden="1">
      <c r="A66" t="s">
        <v>1237</v>
      </c>
      <c r="B66" t="s">
        <v>1238</v>
      </c>
      <c r="C66">
        <v>65</v>
      </c>
      <c r="D66" t="s">
        <v>113</v>
      </c>
      <c r="E66" t="s">
        <v>10014</v>
      </c>
      <c r="F66" t="s">
        <v>132</v>
      </c>
      <c r="G66" t="s">
        <v>101</v>
      </c>
      <c r="H66">
        <v>1</v>
      </c>
      <c r="I66">
        <v>2</v>
      </c>
      <c r="J66" t="s">
        <v>127</v>
      </c>
      <c r="K66" t="s">
        <v>31</v>
      </c>
      <c r="L66" t="s">
        <v>287</v>
      </c>
      <c r="M66" s="53">
        <v>0.01</v>
      </c>
      <c r="N66" s="52">
        <v>32847.858582000001</v>
      </c>
      <c r="O66" s="52">
        <v>32847.858582000001</v>
      </c>
      <c r="P66">
        <v>1</v>
      </c>
      <c r="Q66">
        <f>IF(SUMIFS(SolCotizacion!$P:$P,SolCotizacion!$E:$E,$G66,SolCotizacion!$K:$K,$I66)&gt;499,1,0)</f>
        <v>0</v>
      </c>
      <c r="R66">
        <v>113</v>
      </c>
      <c r="S66" s="56">
        <f>IF(SUMIFS(SolCotizacion!$P:$P,SolCotizacion!$E:$E,$G66,SolCotizacion!$K:$K,$I66)&gt;499,4%,0)</f>
        <v>0</v>
      </c>
    </row>
    <row r="67" spans="1:19" hidden="1">
      <c r="A67" t="s">
        <v>1239</v>
      </c>
      <c r="B67" t="s">
        <v>1240</v>
      </c>
      <c r="C67">
        <v>66</v>
      </c>
      <c r="D67" t="s">
        <v>113</v>
      </c>
      <c r="E67" t="s">
        <v>10015</v>
      </c>
      <c r="F67" t="s">
        <v>132</v>
      </c>
      <c r="G67" t="s">
        <v>101</v>
      </c>
      <c r="H67">
        <v>1</v>
      </c>
      <c r="I67">
        <v>3</v>
      </c>
      <c r="J67" t="s">
        <v>127</v>
      </c>
      <c r="K67" t="s">
        <v>31</v>
      </c>
      <c r="L67" t="s">
        <v>287</v>
      </c>
      <c r="M67" s="53">
        <v>0.01</v>
      </c>
      <c r="N67" s="52">
        <v>32686.330291999999</v>
      </c>
      <c r="O67" s="52">
        <v>32686.330291999999</v>
      </c>
      <c r="P67">
        <v>1</v>
      </c>
      <c r="Q67">
        <f>IF(SUMIFS(SolCotizacion!$P:$P,SolCotizacion!$E:$E,$G67,SolCotizacion!$K:$K,$I67)&gt;499,1,0)</f>
        <v>0</v>
      </c>
      <c r="R67">
        <v>114</v>
      </c>
      <c r="S67" s="56">
        <f>IF(SUMIFS(SolCotizacion!$P:$P,SolCotizacion!$E:$E,$G67,SolCotizacion!$K:$K,$I67)&gt;499,4%,0)</f>
        <v>0</v>
      </c>
    </row>
    <row r="68" spans="1:19" hidden="1">
      <c r="A68" t="s">
        <v>1241</v>
      </c>
      <c r="B68" t="s">
        <v>1094</v>
      </c>
      <c r="C68">
        <v>1</v>
      </c>
      <c r="D68" t="s">
        <v>88</v>
      </c>
      <c r="E68" t="s">
        <v>10016</v>
      </c>
      <c r="F68" t="s">
        <v>89</v>
      </c>
      <c r="G68" t="s">
        <v>89</v>
      </c>
      <c r="H68">
        <v>1</v>
      </c>
      <c r="I68">
        <v>1</v>
      </c>
      <c r="J68" t="s">
        <v>96</v>
      </c>
      <c r="K68" t="s">
        <v>31</v>
      </c>
      <c r="L68" t="s">
        <v>288</v>
      </c>
      <c r="N68" s="52">
        <v>2676096</v>
      </c>
      <c r="O68" s="52">
        <v>2620896</v>
      </c>
      <c r="P68">
        <v>1</v>
      </c>
      <c r="Q68">
        <v>1</v>
      </c>
      <c r="R68">
        <v>115</v>
      </c>
    </row>
    <row r="69" spans="1:19">
      <c r="A69" t="s">
        <v>1242</v>
      </c>
      <c r="B69" t="s">
        <v>1095</v>
      </c>
      <c r="C69">
        <v>2</v>
      </c>
      <c r="D69" t="s">
        <v>88</v>
      </c>
      <c r="E69" t="s">
        <v>9958</v>
      </c>
      <c r="F69" t="s">
        <v>89</v>
      </c>
      <c r="G69" t="s">
        <v>89</v>
      </c>
      <c r="H69">
        <v>1</v>
      </c>
      <c r="I69">
        <v>2</v>
      </c>
      <c r="J69" t="s">
        <v>96</v>
      </c>
      <c r="K69" t="s">
        <v>31</v>
      </c>
      <c r="L69" t="s">
        <v>288</v>
      </c>
      <c r="N69" s="52">
        <v>2695968</v>
      </c>
      <c r="O69" s="52">
        <v>2641872</v>
      </c>
      <c r="P69">
        <v>1</v>
      </c>
      <c r="Q69">
        <v>1</v>
      </c>
      <c r="R69">
        <v>117</v>
      </c>
    </row>
    <row r="70" spans="1:19" hidden="1">
      <c r="A70" t="s">
        <v>1243</v>
      </c>
      <c r="B70" t="s">
        <v>1096</v>
      </c>
      <c r="C70">
        <v>3</v>
      </c>
      <c r="D70" t="s">
        <v>88</v>
      </c>
      <c r="E70" t="s">
        <v>9959</v>
      </c>
      <c r="F70" t="s">
        <v>89</v>
      </c>
      <c r="G70" t="s">
        <v>89</v>
      </c>
      <c r="H70">
        <v>1</v>
      </c>
      <c r="I70">
        <v>3</v>
      </c>
      <c r="J70" t="s">
        <v>96</v>
      </c>
      <c r="K70" t="s">
        <v>31</v>
      </c>
      <c r="L70" t="s">
        <v>288</v>
      </c>
      <c r="N70" s="52">
        <v>2727984</v>
      </c>
      <c r="O70" s="52">
        <v>2673888</v>
      </c>
      <c r="P70">
        <v>1</v>
      </c>
      <c r="Q70">
        <v>1</v>
      </c>
      <c r="R70">
        <v>119</v>
      </c>
    </row>
    <row r="71" spans="1:19" hidden="1">
      <c r="A71" t="s">
        <v>1244</v>
      </c>
      <c r="B71" t="s">
        <v>1097</v>
      </c>
      <c r="C71">
        <v>4</v>
      </c>
      <c r="D71" t="s">
        <v>88</v>
      </c>
      <c r="E71" t="s">
        <v>9960</v>
      </c>
      <c r="F71" t="s">
        <v>97</v>
      </c>
      <c r="G71" t="s">
        <v>97</v>
      </c>
      <c r="H71">
        <v>1</v>
      </c>
      <c r="I71">
        <v>1</v>
      </c>
      <c r="J71" t="s">
        <v>96</v>
      </c>
      <c r="K71" t="s">
        <v>31</v>
      </c>
      <c r="L71" t="s">
        <v>288</v>
      </c>
      <c r="N71" s="52">
        <v>2938848.0000000005</v>
      </c>
      <c r="O71" s="52">
        <v>2879232.0000000005</v>
      </c>
      <c r="P71">
        <v>1</v>
      </c>
      <c r="Q71">
        <v>1</v>
      </c>
      <c r="R71">
        <v>121</v>
      </c>
    </row>
    <row r="72" spans="1:19" hidden="1">
      <c r="A72" t="s">
        <v>1245</v>
      </c>
      <c r="B72" t="s">
        <v>1098</v>
      </c>
      <c r="C72">
        <v>5</v>
      </c>
      <c r="D72" t="s">
        <v>88</v>
      </c>
      <c r="E72" t="s">
        <v>9961</v>
      </c>
      <c r="F72" t="s">
        <v>97</v>
      </c>
      <c r="G72" t="s">
        <v>97</v>
      </c>
      <c r="H72">
        <v>1</v>
      </c>
      <c r="I72">
        <v>2</v>
      </c>
      <c r="J72" t="s">
        <v>96</v>
      </c>
      <c r="K72" t="s">
        <v>31</v>
      </c>
      <c r="L72" t="s">
        <v>288</v>
      </c>
      <c r="N72" s="52">
        <v>2962032.0000000005</v>
      </c>
      <c r="O72" s="52">
        <v>2902415.9999999995</v>
      </c>
      <c r="P72">
        <v>1</v>
      </c>
      <c r="Q72">
        <v>1</v>
      </c>
      <c r="R72">
        <v>123</v>
      </c>
    </row>
    <row r="73" spans="1:19" hidden="1">
      <c r="A73" t="s">
        <v>1246</v>
      </c>
      <c r="B73" t="s">
        <v>1099</v>
      </c>
      <c r="C73">
        <v>6</v>
      </c>
      <c r="D73" t="s">
        <v>88</v>
      </c>
      <c r="E73" t="s">
        <v>9962</v>
      </c>
      <c r="F73" t="s">
        <v>97</v>
      </c>
      <c r="G73" t="s">
        <v>97</v>
      </c>
      <c r="H73">
        <v>1</v>
      </c>
      <c r="I73">
        <v>3</v>
      </c>
      <c r="J73" t="s">
        <v>96</v>
      </c>
      <c r="K73" t="s">
        <v>31</v>
      </c>
      <c r="L73" t="s">
        <v>288</v>
      </c>
      <c r="N73" s="52">
        <v>2997360.0000000005</v>
      </c>
      <c r="O73" s="52">
        <v>2936640.0000000005</v>
      </c>
      <c r="P73">
        <v>1</v>
      </c>
      <c r="Q73">
        <v>1</v>
      </c>
      <c r="R73">
        <v>125</v>
      </c>
    </row>
    <row r="74" spans="1:19" hidden="1">
      <c r="A74" t="s">
        <v>1247</v>
      </c>
      <c r="B74" t="s">
        <v>1100</v>
      </c>
      <c r="C74">
        <v>7</v>
      </c>
      <c r="D74" t="s">
        <v>88</v>
      </c>
      <c r="E74" t="s">
        <v>9963</v>
      </c>
      <c r="F74" t="s">
        <v>98</v>
      </c>
      <c r="G74" t="s">
        <v>98</v>
      </c>
      <c r="H74">
        <v>1</v>
      </c>
      <c r="I74">
        <v>1</v>
      </c>
      <c r="J74" t="s">
        <v>96</v>
      </c>
      <c r="K74" t="s">
        <v>31</v>
      </c>
      <c r="L74" t="s">
        <v>288</v>
      </c>
      <c r="N74" s="52">
        <v>2173776</v>
      </c>
      <c r="O74" s="52">
        <v>2129616.0000000005</v>
      </c>
      <c r="P74">
        <v>1</v>
      </c>
      <c r="Q74">
        <v>1</v>
      </c>
      <c r="R74">
        <v>127</v>
      </c>
    </row>
    <row r="75" spans="1:19" hidden="1">
      <c r="A75" t="s">
        <v>1248</v>
      </c>
      <c r="B75" t="s">
        <v>1101</v>
      </c>
      <c r="C75">
        <v>8</v>
      </c>
      <c r="D75" t="s">
        <v>88</v>
      </c>
      <c r="E75" t="s">
        <v>9964</v>
      </c>
      <c r="F75" t="s">
        <v>98</v>
      </c>
      <c r="G75" t="s">
        <v>98</v>
      </c>
      <c r="H75">
        <v>1</v>
      </c>
      <c r="I75">
        <v>2</v>
      </c>
      <c r="J75" t="s">
        <v>96</v>
      </c>
      <c r="K75" t="s">
        <v>31</v>
      </c>
      <c r="L75" t="s">
        <v>288</v>
      </c>
      <c r="N75" s="52">
        <v>2190336</v>
      </c>
      <c r="O75" s="52">
        <v>2146176</v>
      </c>
      <c r="P75">
        <v>1</v>
      </c>
      <c r="Q75">
        <v>1</v>
      </c>
      <c r="R75">
        <v>129</v>
      </c>
    </row>
    <row r="76" spans="1:19" hidden="1">
      <c r="A76" t="s">
        <v>1249</v>
      </c>
      <c r="B76" t="s">
        <v>1102</v>
      </c>
      <c r="C76">
        <v>9</v>
      </c>
      <c r="D76" t="s">
        <v>88</v>
      </c>
      <c r="E76" t="s">
        <v>9965</v>
      </c>
      <c r="F76" t="s">
        <v>98</v>
      </c>
      <c r="G76" t="s">
        <v>98</v>
      </c>
      <c r="H76">
        <v>1</v>
      </c>
      <c r="I76">
        <v>3</v>
      </c>
      <c r="J76" t="s">
        <v>96</v>
      </c>
      <c r="K76" t="s">
        <v>31</v>
      </c>
      <c r="L76" t="s">
        <v>288</v>
      </c>
      <c r="N76" s="52">
        <v>2216832.0000000005</v>
      </c>
      <c r="O76" s="52">
        <v>2172672.0000000005</v>
      </c>
      <c r="P76">
        <v>1</v>
      </c>
      <c r="Q76">
        <v>1</v>
      </c>
      <c r="R76">
        <v>131</v>
      </c>
    </row>
    <row r="77" spans="1:19" hidden="1">
      <c r="A77" t="s">
        <v>1250</v>
      </c>
      <c r="B77" t="s">
        <v>1103</v>
      </c>
      <c r="C77">
        <v>10</v>
      </c>
      <c r="D77" t="s">
        <v>88</v>
      </c>
      <c r="E77" t="s">
        <v>9966</v>
      </c>
      <c r="F77" t="s">
        <v>99</v>
      </c>
      <c r="G77" t="s">
        <v>99</v>
      </c>
      <c r="H77">
        <v>1</v>
      </c>
      <c r="I77">
        <v>1</v>
      </c>
      <c r="J77" t="s">
        <v>96</v>
      </c>
      <c r="K77" t="s">
        <v>31</v>
      </c>
      <c r="L77" t="s">
        <v>288</v>
      </c>
      <c r="N77" s="52">
        <v>3206015.9999999995</v>
      </c>
      <c r="O77" s="52">
        <v>3140880.0000000005</v>
      </c>
      <c r="P77">
        <v>1</v>
      </c>
      <c r="Q77">
        <v>1</v>
      </c>
      <c r="R77">
        <v>133</v>
      </c>
    </row>
    <row r="78" spans="1:19" hidden="1">
      <c r="A78" t="s">
        <v>1251</v>
      </c>
      <c r="B78" t="s">
        <v>1104</v>
      </c>
      <c r="C78">
        <v>11</v>
      </c>
      <c r="D78" t="s">
        <v>88</v>
      </c>
      <c r="E78" t="s">
        <v>9967</v>
      </c>
      <c r="F78" t="s">
        <v>99</v>
      </c>
      <c r="G78" t="s">
        <v>99</v>
      </c>
      <c r="H78">
        <v>1</v>
      </c>
      <c r="I78">
        <v>2</v>
      </c>
      <c r="J78" t="s">
        <v>96</v>
      </c>
      <c r="K78" t="s">
        <v>31</v>
      </c>
      <c r="L78" t="s">
        <v>288</v>
      </c>
      <c r="N78" s="52">
        <v>3231408.0000000005</v>
      </c>
      <c r="O78" s="52">
        <v>3166272.0000000009</v>
      </c>
      <c r="P78">
        <v>1</v>
      </c>
      <c r="Q78">
        <v>1</v>
      </c>
      <c r="R78">
        <v>135</v>
      </c>
    </row>
    <row r="79" spans="1:19" hidden="1">
      <c r="A79" t="s">
        <v>1252</v>
      </c>
      <c r="B79" t="s">
        <v>1105</v>
      </c>
      <c r="C79">
        <v>12</v>
      </c>
      <c r="D79" t="s">
        <v>88</v>
      </c>
      <c r="E79" t="s">
        <v>9968</v>
      </c>
      <c r="F79" t="s">
        <v>99</v>
      </c>
      <c r="G79" t="s">
        <v>99</v>
      </c>
      <c r="H79">
        <v>1</v>
      </c>
      <c r="I79">
        <v>3</v>
      </c>
      <c r="J79" t="s">
        <v>96</v>
      </c>
      <c r="K79" t="s">
        <v>31</v>
      </c>
      <c r="L79" t="s">
        <v>288</v>
      </c>
      <c r="N79" s="52">
        <v>3270048.0000000005</v>
      </c>
      <c r="O79" s="52">
        <v>3203808.0000000005</v>
      </c>
      <c r="P79">
        <v>1</v>
      </c>
      <c r="Q79">
        <v>1</v>
      </c>
      <c r="R79">
        <v>137</v>
      </c>
    </row>
    <row r="80" spans="1:19" hidden="1">
      <c r="A80" t="s">
        <v>1253</v>
      </c>
      <c r="B80" t="s">
        <v>1106</v>
      </c>
      <c r="C80">
        <v>13</v>
      </c>
      <c r="D80" t="s">
        <v>88</v>
      </c>
      <c r="E80" t="s">
        <v>9969</v>
      </c>
      <c r="F80" t="s">
        <v>100</v>
      </c>
      <c r="G80" t="s">
        <v>100</v>
      </c>
      <c r="H80">
        <v>1</v>
      </c>
      <c r="I80">
        <v>1</v>
      </c>
      <c r="J80" t="s">
        <v>96</v>
      </c>
      <c r="K80" t="s">
        <v>31</v>
      </c>
      <c r="L80" t="s">
        <v>288</v>
      </c>
      <c r="N80" s="52">
        <v>3326352.0000000005</v>
      </c>
      <c r="O80" s="52">
        <v>3259008.0000000005</v>
      </c>
      <c r="P80">
        <v>1</v>
      </c>
      <c r="Q80">
        <v>1</v>
      </c>
      <c r="R80">
        <v>139</v>
      </c>
    </row>
    <row r="81" spans="1:18" hidden="1">
      <c r="A81" t="s">
        <v>1254</v>
      </c>
      <c r="B81" t="s">
        <v>1107</v>
      </c>
      <c r="C81">
        <v>14</v>
      </c>
      <c r="D81" t="s">
        <v>88</v>
      </c>
      <c r="E81" t="s">
        <v>9970</v>
      </c>
      <c r="F81" t="s">
        <v>100</v>
      </c>
      <c r="G81" t="s">
        <v>100</v>
      </c>
      <c r="H81">
        <v>1</v>
      </c>
      <c r="I81">
        <v>2</v>
      </c>
      <c r="J81" t="s">
        <v>96</v>
      </c>
      <c r="K81" t="s">
        <v>31</v>
      </c>
      <c r="L81" t="s">
        <v>288</v>
      </c>
      <c r="N81" s="52">
        <v>3352848.0000000005</v>
      </c>
      <c r="O81" s="52">
        <v>3285504.0000000005</v>
      </c>
      <c r="P81">
        <v>1</v>
      </c>
      <c r="Q81">
        <v>1</v>
      </c>
      <c r="R81">
        <v>141</v>
      </c>
    </row>
    <row r="82" spans="1:18" hidden="1">
      <c r="A82" t="s">
        <v>1255</v>
      </c>
      <c r="B82" t="s">
        <v>1108</v>
      </c>
      <c r="C82">
        <v>15</v>
      </c>
      <c r="D82" t="s">
        <v>88</v>
      </c>
      <c r="E82" t="s">
        <v>9971</v>
      </c>
      <c r="F82" t="s">
        <v>100</v>
      </c>
      <c r="G82" t="s">
        <v>100</v>
      </c>
      <c r="H82">
        <v>1</v>
      </c>
      <c r="I82">
        <v>3</v>
      </c>
      <c r="J82" t="s">
        <v>96</v>
      </c>
      <c r="K82" t="s">
        <v>31</v>
      </c>
      <c r="L82" t="s">
        <v>288</v>
      </c>
      <c r="N82" s="52">
        <v>3392592.0000000005</v>
      </c>
      <c r="O82" s="52">
        <v>3324144.0000000005</v>
      </c>
      <c r="P82">
        <v>1</v>
      </c>
      <c r="Q82">
        <v>1</v>
      </c>
      <c r="R82">
        <v>143</v>
      </c>
    </row>
    <row r="83" spans="1:18" hidden="1">
      <c r="A83" t="s">
        <v>1256</v>
      </c>
      <c r="B83" t="s">
        <v>1109</v>
      </c>
      <c r="C83">
        <v>16</v>
      </c>
      <c r="D83" t="s">
        <v>88</v>
      </c>
      <c r="E83" t="s">
        <v>9972</v>
      </c>
      <c r="F83" t="s">
        <v>101</v>
      </c>
      <c r="G83" t="s">
        <v>101</v>
      </c>
      <c r="H83">
        <v>1</v>
      </c>
      <c r="I83">
        <v>1</v>
      </c>
      <c r="J83" t="s">
        <v>96</v>
      </c>
      <c r="K83" t="s">
        <v>31</v>
      </c>
      <c r="L83" t="s">
        <v>288</v>
      </c>
      <c r="N83" s="52">
        <v>3759120.0000000005</v>
      </c>
      <c r="O83" s="52">
        <v>3682944.0000000005</v>
      </c>
      <c r="P83">
        <v>1</v>
      </c>
      <c r="Q83">
        <v>1</v>
      </c>
      <c r="R83">
        <v>145</v>
      </c>
    </row>
    <row r="84" spans="1:18" hidden="1">
      <c r="A84" t="s">
        <v>1257</v>
      </c>
      <c r="B84" t="s">
        <v>1110</v>
      </c>
      <c r="C84">
        <v>17</v>
      </c>
      <c r="D84" t="s">
        <v>88</v>
      </c>
      <c r="E84" t="s">
        <v>9973</v>
      </c>
      <c r="F84" t="s">
        <v>101</v>
      </c>
      <c r="G84" t="s">
        <v>101</v>
      </c>
      <c r="H84">
        <v>1</v>
      </c>
      <c r="I84">
        <v>2</v>
      </c>
      <c r="J84" t="s">
        <v>96</v>
      </c>
      <c r="K84" t="s">
        <v>31</v>
      </c>
      <c r="L84" t="s">
        <v>288</v>
      </c>
      <c r="N84" s="52">
        <v>3788928.0000000005</v>
      </c>
      <c r="O84" s="52">
        <v>3712752.0000000005</v>
      </c>
      <c r="P84">
        <v>1</v>
      </c>
      <c r="Q84">
        <v>1</v>
      </c>
      <c r="R84">
        <v>147</v>
      </c>
    </row>
    <row r="85" spans="1:18" hidden="1">
      <c r="A85" t="s">
        <v>1258</v>
      </c>
      <c r="B85" t="s">
        <v>1111</v>
      </c>
      <c r="C85">
        <v>18</v>
      </c>
      <c r="D85" t="s">
        <v>88</v>
      </c>
      <c r="E85" t="s">
        <v>9974</v>
      </c>
      <c r="F85" t="s">
        <v>101</v>
      </c>
      <c r="G85" t="s">
        <v>101</v>
      </c>
      <c r="H85">
        <v>1</v>
      </c>
      <c r="I85">
        <v>3</v>
      </c>
      <c r="J85" t="s">
        <v>96</v>
      </c>
      <c r="K85" t="s">
        <v>31</v>
      </c>
      <c r="L85" t="s">
        <v>288</v>
      </c>
      <c r="N85" s="52">
        <v>3834192.0000000005</v>
      </c>
      <c r="O85" s="52">
        <v>3756912.0000000005</v>
      </c>
      <c r="P85">
        <v>1</v>
      </c>
      <c r="Q85">
        <v>1</v>
      </c>
      <c r="R85">
        <v>149</v>
      </c>
    </row>
    <row r="86" spans="1:18" hidden="1">
      <c r="A86" t="s">
        <v>1259</v>
      </c>
      <c r="B86" t="s">
        <v>1112</v>
      </c>
      <c r="C86">
        <v>19</v>
      </c>
      <c r="D86" t="s">
        <v>102</v>
      </c>
      <c r="E86" t="s">
        <v>9975</v>
      </c>
      <c r="F86" t="s">
        <v>104</v>
      </c>
      <c r="G86" t="s">
        <v>88</v>
      </c>
      <c r="H86">
        <v>1</v>
      </c>
      <c r="I86" t="s">
        <v>103</v>
      </c>
      <c r="J86" t="s">
        <v>96</v>
      </c>
      <c r="K86" t="s">
        <v>31</v>
      </c>
      <c r="L86" t="s">
        <v>288</v>
      </c>
      <c r="N86" s="52">
        <v>81696</v>
      </c>
      <c r="O86" s="52">
        <v>79488</v>
      </c>
      <c r="P86">
        <v>1</v>
      </c>
      <c r="Q86">
        <f>IF(COUNTIF(SolCotizacion!$D:$D,$G86)&gt;0,1,0)</f>
        <v>1</v>
      </c>
      <c r="R86">
        <v>151</v>
      </c>
    </row>
    <row r="87" spans="1:18" hidden="1">
      <c r="A87" t="s">
        <v>1260</v>
      </c>
      <c r="B87" t="s">
        <v>1113</v>
      </c>
      <c r="C87">
        <v>20</v>
      </c>
      <c r="D87" t="s">
        <v>102</v>
      </c>
      <c r="E87" t="s">
        <v>9976</v>
      </c>
      <c r="F87" t="s">
        <v>105</v>
      </c>
      <c r="G87" t="s">
        <v>88</v>
      </c>
      <c r="H87">
        <v>1</v>
      </c>
      <c r="I87" t="s">
        <v>103</v>
      </c>
      <c r="J87" t="s">
        <v>96</v>
      </c>
      <c r="K87" t="s">
        <v>31</v>
      </c>
      <c r="L87" t="s">
        <v>288</v>
      </c>
      <c r="N87" s="52">
        <v>136896</v>
      </c>
      <c r="O87" s="52">
        <v>133584</v>
      </c>
      <c r="P87">
        <v>1</v>
      </c>
      <c r="Q87">
        <f>IF(COUNTIF(SolCotizacion!$D:$D,$G86)&gt;0,1,0)</f>
        <v>1</v>
      </c>
      <c r="R87">
        <v>153</v>
      </c>
    </row>
    <row r="88" spans="1:18" hidden="1">
      <c r="A88" t="s">
        <v>1261</v>
      </c>
      <c r="B88" t="s">
        <v>1114</v>
      </c>
      <c r="C88">
        <v>21</v>
      </c>
      <c r="D88" t="s">
        <v>102</v>
      </c>
      <c r="E88" t="s">
        <v>9977</v>
      </c>
      <c r="F88" t="s">
        <v>106</v>
      </c>
      <c r="G88" t="s">
        <v>88</v>
      </c>
      <c r="H88">
        <v>1</v>
      </c>
      <c r="I88" t="s">
        <v>103</v>
      </c>
      <c r="J88" t="s">
        <v>96</v>
      </c>
      <c r="K88" t="s">
        <v>31</v>
      </c>
      <c r="L88" t="s">
        <v>288</v>
      </c>
      <c r="N88" s="52">
        <v>17664</v>
      </c>
      <c r="O88" s="52">
        <v>16560</v>
      </c>
      <c r="P88">
        <v>1</v>
      </c>
      <c r="Q88">
        <f>IF(COUNTIF(SolCotizacion!$D:$D,$G86)&gt;0,1,0)</f>
        <v>1</v>
      </c>
      <c r="R88">
        <v>155</v>
      </c>
    </row>
    <row r="89" spans="1:18" hidden="1">
      <c r="A89" t="s">
        <v>1262</v>
      </c>
      <c r="B89" t="s">
        <v>1115</v>
      </c>
      <c r="C89">
        <v>22</v>
      </c>
      <c r="D89" t="s">
        <v>102</v>
      </c>
      <c r="E89" t="s">
        <v>9978</v>
      </c>
      <c r="F89" t="s">
        <v>107</v>
      </c>
      <c r="G89" t="s">
        <v>88</v>
      </c>
      <c r="H89">
        <v>1</v>
      </c>
      <c r="I89" t="s">
        <v>103</v>
      </c>
      <c r="J89" t="s">
        <v>96</v>
      </c>
      <c r="K89" t="s">
        <v>31</v>
      </c>
      <c r="L89" t="s">
        <v>288</v>
      </c>
      <c r="N89" s="52">
        <v>602784</v>
      </c>
      <c r="O89" s="52">
        <v>590640</v>
      </c>
      <c r="P89">
        <v>1</v>
      </c>
      <c r="Q89">
        <f>IF(COUNTIF(SolCotizacion!$D:$D,$G86)&gt;0,1,0)</f>
        <v>1</v>
      </c>
      <c r="R89">
        <v>157</v>
      </c>
    </row>
    <row r="90" spans="1:18" hidden="1">
      <c r="A90" t="s">
        <v>1263</v>
      </c>
      <c r="B90" t="s">
        <v>1116</v>
      </c>
      <c r="C90">
        <v>23</v>
      </c>
      <c r="D90" t="s">
        <v>102</v>
      </c>
      <c r="E90" t="s">
        <v>9979</v>
      </c>
      <c r="F90" t="s">
        <v>108</v>
      </c>
      <c r="G90" t="s">
        <v>88</v>
      </c>
      <c r="H90">
        <v>1</v>
      </c>
      <c r="I90" t="s">
        <v>103</v>
      </c>
      <c r="J90" t="s">
        <v>96</v>
      </c>
      <c r="K90" t="s">
        <v>31</v>
      </c>
      <c r="L90" t="s">
        <v>288</v>
      </c>
      <c r="N90" s="52">
        <v>231840.00000000003</v>
      </c>
      <c r="O90" s="52">
        <v>220800.00000000003</v>
      </c>
      <c r="P90">
        <v>1</v>
      </c>
      <c r="Q90">
        <f>IF(COUNTIF(SolCotizacion!$D:$D,$G86)&gt;0,1,0)</f>
        <v>1</v>
      </c>
      <c r="R90">
        <v>159</v>
      </c>
    </row>
    <row r="91" spans="1:18" hidden="1">
      <c r="A91" t="s">
        <v>1264</v>
      </c>
      <c r="B91" t="s">
        <v>1117</v>
      </c>
      <c r="C91">
        <v>24</v>
      </c>
      <c r="D91" t="s">
        <v>102</v>
      </c>
      <c r="E91" t="s">
        <v>9980</v>
      </c>
      <c r="F91" t="s">
        <v>109</v>
      </c>
      <c r="G91" t="s">
        <v>89</v>
      </c>
      <c r="H91">
        <v>1</v>
      </c>
      <c r="I91" t="s">
        <v>103</v>
      </c>
      <c r="J91" t="s">
        <v>96</v>
      </c>
      <c r="K91" t="s">
        <v>31</v>
      </c>
      <c r="L91" t="s">
        <v>288</v>
      </c>
      <c r="N91" s="52">
        <v>35328</v>
      </c>
      <c r="O91" s="52">
        <v>33120</v>
      </c>
      <c r="P91">
        <v>1</v>
      </c>
      <c r="Q91">
        <f>IF(COUNTIF(SolCotizacion!$E:$E,$G91)&gt;0,1,0)</f>
        <v>1</v>
      </c>
      <c r="R91">
        <v>161</v>
      </c>
    </row>
    <row r="92" spans="1:18" hidden="1">
      <c r="A92" t="s">
        <v>1265</v>
      </c>
      <c r="B92" t="s">
        <v>1163</v>
      </c>
      <c r="C92">
        <v>25</v>
      </c>
      <c r="D92" t="s">
        <v>102</v>
      </c>
      <c r="E92" t="s">
        <v>9981</v>
      </c>
      <c r="F92" t="s">
        <v>110</v>
      </c>
      <c r="G92" t="s">
        <v>97</v>
      </c>
      <c r="H92">
        <v>1</v>
      </c>
      <c r="I92" t="s">
        <v>103</v>
      </c>
      <c r="J92" t="s">
        <v>96</v>
      </c>
      <c r="K92" t="s">
        <v>31</v>
      </c>
      <c r="L92" t="s">
        <v>288</v>
      </c>
      <c r="N92" s="52">
        <v>248400.00000000003</v>
      </c>
      <c r="O92" s="52">
        <v>245088.00000000003</v>
      </c>
      <c r="P92">
        <v>1</v>
      </c>
      <c r="Q92">
        <f>IF(COUNTIF(SolCotizacion!$E:$E,$G92)&gt;0,1,0)</f>
        <v>0</v>
      </c>
      <c r="R92">
        <v>163</v>
      </c>
    </row>
    <row r="93" spans="1:18" hidden="1">
      <c r="A93" t="s">
        <v>1266</v>
      </c>
      <c r="B93" t="s">
        <v>1165</v>
      </c>
      <c r="C93">
        <v>26</v>
      </c>
      <c r="D93" t="s">
        <v>102</v>
      </c>
      <c r="E93" t="s">
        <v>9982</v>
      </c>
      <c r="F93" t="s">
        <v>111</v>
      </c>
      <c r="G93" t="s">
        <v>98</v>
      </c>
      <c r="H93">
        <v>1</v>
      </c>
      <c r="I93" t="s">
        <v>103</v>
      </c>
      <c r="J93" t="s">
        <v>96</v>
      </c>
      <c r="K93" t="s">
        <v>31</v>
      </c>
      <c r="L93" t="s">
        <v>288</v>
      </c>
      <c r="N93" s="52">
        <v>248400.00000000003</v>
      </c>
      <c r="O93" s="52">
        <v>245088.00000000003</v>
      </c>
      <c r="P93">
        <v>1</v>
      </c>
      <c r="Q93">
        <f>IF(COUNTIF(SolCotizacion!$E:$E,$G93)&gt;0,1,0)</f>
        <v>0</v>
      </c>
      <c r="R93">
        <v>165</v>
      </c>
    </row>
    <row r="94" spans="1:18" hidden="1">
      <c r="A94" t="s">
        <v>1267</v>
      </c>
      <c r="B94" t="s">
        <v>1167</v>
      </c>
      <c r="C94">
        <v>27</v>
      </c>
      <c r="D94" t="s">
        <v>102</v>
      </c>
      <c r="E94" t="s">
        <v>9983</v>
      </c>
      <c r="F94" t="s">
        <v>112</v>
      </c>
      <c r="G94" t="s">
        <v>101</v>
      </c>
      <c r="H94">
        <v>1</v>
      </c>
      <c r="I94" t="s">
        <v>103</v>
      </c>
      <c r="J94" t="s">
        <v>96</v>
      </c>
      <c r="K94" t="s">
        <v>31</v>
      </c>
      <c r="L94" t="s">
        <v>288</v>
      </c>
      <c r="N94" s="52">
        <v>496800.00000000006</v>
      </c>
      <c r="O94" s="52">
        <v>485760.00000000006</v>
      </c>
      <c r="P94">
        <v>1</v>
      </c>
      <c r="Q94">
        <f>IF(COUNTIF(SolCotizacion!$E:$E,$G94)&gt;0,1,0)</f>
        <v>0</v>
      </c>
      <c r="R94">
        <v>167</v>
      </c>
    </row>
    <row r="95" spans="1:18" hidden="1">
      <c r="A95" t="s">
        <v>1268</v>
      </c>
      <c r="B95" t="s">
        <v>1118</v>
      </c>
      <c r="C95">
        <v>28</v>
      </c>
      <c r="D95" t="s">
        <v>113</v>
      </c>
      <c r="E95" t="s">
        <v>9853</v>
      </c>
      <c r="F95" t="s">
        <v>114</v>
      </c>
      <c r="G95" t="s">
        <v>88</v>
      </c>
      <c r="H95">
        <v>1</v>
      </c>
      <c r="I95">
        <v>1</v>
      </c>
      <c r="J95" t="s">
        <v>88</v>
      </c>
      <c r="K95" t="s">
        <v>31</v>
      </c>
      <c r="L95" t="s">
        <v>288</v>
      </c>
      <c r="N95" s="52">
        <v>12888.007439999999</v>
      </c>
      <c r="O95" s="52">
        <v>10740.0062</v>
      </c>
      <c r="P95">
        <v>1</v>
      </c>
      <c r="Q95">
        <f>IF(COUNTIFS(SolCotizacion!$D:$D,$G95,SolCotizacion!$K:$K,$I95)&gt;0,1,0)</f>
        <v>0</v>
      </c>
      <c r="R95">
        <v>169</v>
      </c>
    </row>
    <row r="96" spans="1:18" hidden="1">
      <c r="A96" t="s">
        <v>1269</v>
      </c>
      <c r="B96" t="s">
        <v>1170</v>
      </c>
      <c r="C96">
        <v>29</v>
      </c>
      <c r="D96" t="s">
        <v>113</v>
      </c>
      <c r="E96" t="s">
        <v>9984</v>
      </c>
      <c r="F96" t="s">
        <v>114</v>
      </c>
      <c r="G96" t="s">
        <v>88</v>
      </c>
      <c r="H96">
        <v>1</v>
      </c>
      <c r="I96">
        <v>2</v>
      </c>
      <c r="J96" t="s">
        <v>88</v>
      </c>
      <c r="K96" t="s">
        <v>31</v>
      </c>
      <c r="L96" t="s">
        <v>288</v>
      </c>
      <c r="N96" s="52">
        <v>15036.008680000001</v>
      </c>
      <c r="O96" s="52">
        <v>13962.008060000002</v>
      </c>
      <c r="P96">
        <v>1</v>
      </c>
      <c r="Q96">
        <f>IF(COUNTIFS(SolCotizacion!$D:$D,$G96,SolCotizacion!$K:$K,$I96)&gt;0,1,0)</f>
        <v>1</v>
      </c>
      <c r="R96">
        <v>171</v>
      </c>
    </row>
    <row r="97" spans="1:18" hidden="1">
      <c r="A97" t="s">
        <v>1270</v>
      </c>
      <c r="B97" t="s">
        <v>1172</v>
      </c>
      <c r="C97">
        <v>30</v>
      </c>
      <c r="D97" t="s">
        <v>113</v>
      </c>
      <c r="E97" t="s">
        <v>9985</v>
      </c>
      <c r="F97" t="s">
        <v>114</v>
      </c>
      <c r="G97" t="s">
        <v>88</v>
      </c>
      <c r="H97">
        <v>1</v>
      </c>
      <c r="I97">
        <v>3</v>
      </c>
      <c r="J97" t="s">
        <v>88</v>
      </c>
      <c r="K97" t="s">
        <v>31</v>
      </c>
      <c r="L97" t="s">
        <v>288</v>
      </c>
      <c r="N97" s="52">
        <v>15036.008680000001</v>
      </c>
      <c r="O97" s="52">
        <v>13962.008060000002</v>
      </c>
      <c r="P97">
        <v>1</v>
      </c>
      <c r="Q97">
        <f>IF(COUNTIFS(SolCotizacion!$D:$D,$G97,SolCotizacion!$K:$K,$I97)&gt;0,1,0)</f>
        <v>0</v>
      </c>
      <c r="R97">
        <v>173</v>
      </c>
    </row>
    <row r="98" spans="1:18" hidden="1">
      <c r="A98" t="s">
        <v>1271</v>
      </c>
      <c r="B98" t="s">
        <v>1119</v>
      </c>
      <c r="C98">
        <v>31</v>
      </c>
      <c r="D98" t="s">
        <v>113</v>
      </c>
      <c r="E98" t="s">
        <v>9986</v>
      </c>
      <c r="F98" t="s">
        <v>115</v>
      </c>
      <c r="G98" t="s">
        <v>88</v>
      </c>
      <c r="H98">
        <v>1</v>
      </c>
      <c r="I98">
        <v>1</v>
      </c>
      <c r="J98" t="s">
        <v>116</v>
      </c>
      <c r="K98" t="s">
        <v>326</v>
      </c>
      <c r="L98" t="s">
        <v>288</v>
      </c>
      <c r="N98" s="52">
        <v>6444.0037199999997</v>
      </c>
      <c r="O98" s="52">
        <v>5370.0030999999999</v>
      </c>
      <c r="P98">
        <v>1</v>
      </c>
      <c r="Q98">
        <f>IF(COUNTIFS(SolCotizacion!$D:$D,$G98,SolCotizacion!$K:$K,$I98)&gt;0,1,0)</f>
        <v>0</v>
      </c>
      <c r="R98">
        <v>175</v>
      </c>
    </row>
    <row r="99" spans="1:18" hidden="1">
      <c r="A99" t="s">
        <v>1272</v>
      </c>
      <c r="B99" t="s">
        <v>1175</v>
      </c>
      <c r="C99">
        <v>32</v>
      </c>
      <c r="D99" t="s">
        <v>113</v>
      </c>
      <c r="E99" t="s">
        <v>9987</v>
      </c>
      <c r="F99" t="s">
        <v>115</v>
      </c>
      <c r="G99" t="s">
        <v>88</v>
      </c>
      <c r="H99">
        <v>1</v>
      </c>
      <c r="I99">
        <v>2</v>
      </c>
      <c r="J99" t="s">
        <v>116</v>
      </c>
      <c r="K99" t="s">
        <v>326</v>
      </c>
      <c r="L99" t="s">
        <v>288</v>
      </c>
      <c r="N99" s="52">
        <v>6444.0037199999997</v>
      </c>
      <c r="O99" s="52">
        <v>5370.0030999999999</v>
      </c>
      <c r="P99">
        <v>1</v>
      </c>
      <c r="Q99">
        <f>IF(COUNTIFS(SolCotizacion!$D:$D,$G99,SolCotizacion!$K:$K,$I99)&gt;0,1,0)</f>
        <v>1</v>
      </c>
      <c r="R99">
        <v>177</v>
      </c>
    </row>
    <row r="100" spans="1:18" hidden="1">
      <c r="A100" t="s">
        <v>1273</v>
      </c>
      <c r="B100" t="s">
        <v>1177</v>
      </c>
      <c r="C100">
        <v>33</v>
      </c>
      <c r="D100" t="s">
        <v>113</v>
      </c>
      <c r="E100" t="s">
        <v>9988</v>
      </c>
      <c r="F100" t="s">
        <v>115</v>
      </c>
      <c r="G100" t="s">
        <v>88</v>
      </c>
      <c r="H100">
        <v>1</v>
      </c>
      <c r="I100">
        <v>3</v>
      </c>
      <c r="J100" t="s">
        <v>116</v>
      </c>
      <c r="K100" t="s">
        <v>326</v>
      </c>
      <c r="L100" t="s">
        <v>288</v>
      </c>
      <c r="N100" s="52">
        <v>6444.0037199999997</v>
      </c>
      <c r="O100" s="52">
        <v>5370.0030999999999</v>
      </c>
      <c r="P100">
        <v>1</v>
      </c>
      <c r="Q100">
        <f>IF(COUNTIFS(SolCotizacion!$D:$D,$G100,SolCotizacion!$K:$K,$I100)&gt;0,1,0)</f>
        <v>0</v>
      </c>
      <c r="R100">
        <v>179</v>
      </c>
    </row>
    <row r="101" spans="1:18" hidden="1">
      <c r="A101" t="s">
        <v>1274</v>
      </c>
      <c r="B101" t="s">
        <v>1120</v>
      </c>
      <c r="C101">
        <v>34</v>
      </c>
      <c r="D101" t="s">
        <v>113</v>
      </c>
      <c r="E101" t="s">
        <v>9989</v>
      </c>
      <c r="F101" t="s">
        <v>117</v>
      </c>
      <c r="G101" t="s">
        <v>89</v>
      </c>
      <c r="H101">
        <v>1</v>
      </c>
      <c r="I101" t="s">
        <v>103</v>
      </c>
      <c r="J101" t="s">
        <v>118</v>
      </c>
      <c r="K101" t="s">
        <v>325</v>
      </c>
      <c r="L101" t="s">
        <v>288</v>
      </c>
      <c r="N101" s="52">
        <v>51552.029759999998</v>
      </c>
      <c r="O101" s="52">
        <v>49404.028520000007</v>
      </c>
      <c r="P101">
        <v>1</v>
      </c>
      <c r="Q101">
        <f>IF(COUNTIF(SolCotizacion!$E:$E,$G101)&gt;0,1,0)</f>
        <v>1</v>
      </c>
      <c r="R101">
        <v>181</v>
      </c>
    </row>
    <row r="102" spans="1:18" hidden="1">
      <c r="A102" t="s">
        <v>1275</v>
      </c>
      <c r="B102" t="s">
        <v>1121</v>
      </c>
      <c r="C102">
        <v>35</v>
      </c>
      <c r="D102" t="s">
        <v>113</v>
      </c>
      <c r="E102" t="s">
        <v>9989</v>
      </c>
      <c r="F102" t="s">
        <v>117</v>
      </c>
      <c r="G102" t="s">
        <v>89</v>
      </c>
      <c r="H102">
        <v>1</v>
      </c>
      <c r="I102" t="s">
        <v>103</v>
      </c>
      <c r="J102" t="s">
        <v>119</v>
      </c>
      <c r="K102" t="s">
        <v>324</v>
      </c>
      <c r="L102" t="s">
        <v>288</v>
      </c>
      <c r="N102" s="52">
        <v>51552.029759999998</v>
      </c>
      <c r="O102" s="52">
        <v>49404.028520000007</v>
      </c>
      <c r="P102">
        <v>1</v>
      </c>
      <c r="Q102">
        <f>IF(COUNTIF(SolCotizacion!$E:$E,$G102)&gt;0,1,0)</f>
        <v>1</v>
      </c>
      <c r="R102">
        <v>183</v>
      </c>
    </row>
    <row r="103" spans="1:18" hidden="1">
      <c r="A103" t="s">
        <v>1276</v>
      </c>
      <c r="B103" t="s">
        <v>1181</v>
      </c>
      <c r="C103">
        <v>36</v>
      </c>
      <c r="D103" t="s">
        <v>113</v>
      </c>
      <c r="E103" t="s">
        <v>9990</v>
      </c>
      <c r="F103" t="s">
        <v>120</v>
      </c>
      <c r="G103" t="s">
        <v>97</v>
      </c>
      <c r="H103">
        <v>1</v>
      </c>
      <c r="I103" t="s">
        <v>103</v>
      </c>
      <c r="J103" t="s">
        <v>118</v>
      </c>
      <c r="K103" t="s">
        <v>325</v>
      </c>
      <c r="L103" t="s">
        <v>288</v>
      </c>
      <c r="N103" s="52">
        <v>51552.029759999998</v>
      </c>
      <c r="O103" s="52">
        <v>49404.028520000007</v>
      </c>
      <c r="P103">
        <v>1</v>
      </c>
      <c r="Q103">
        <f>IF(COUNTIF(SolCotizacion!$E:$E,$G103)&gt;0,1,0)</f>
        <v>0</v>
      </c>
      <c r="R103">
        <v>185</v>
      </c>
    </row>
    <row r="104" spans="1:18" hidden="1">
      <c r="A104" t="s">
        <v>1277</v>
      </c>
      <c r="B104" t="s">
        <v>1183</v>
      </c>
      <c r="C104">
        <v>37</v>
      </c>
      <c r="D104" t="s">
        <v>113</v>
      </c>
      <c r="E104" t="s">
        <v>9990</v>
      </c>
      <c r="F104" t="s">
        <v>120</v>
      </c>
      <c r="G104" t="s">
        <v>97</v>
      </c>
      <c r="H104">
        <v>1</v>
      </c>
      <c r="I104" t="s">
        <v>103</v>
      </c>
      <c r="J104" t="s">
        <v>119</v>
      </c>
      <c r="K104" t="s">
        <v>324</v>
      </c>
      <c r="L104" t="s">
        <v>288</v>
      </c>
      <c r="N104" s="52">
        <v>51552.029759999998</v>
      </c>
      <c r="O104" s="52">
        <v>49404.028520000007</v>
      </c>
      <c r="P104">
        <v>1</v>
      </c>
      <c r="Q104">
        <f>IF(COUNTIF(SolCotizacion!$E:$E,$G104)&gt;0,1,0)</f>
        <v>0</v>
      </c>
      <c r="R104">
        <v>187</v>
      </c>
    </row>
    <row r="105" spans="1:18" hidden="1">
      <c r="A105" t="s">
        <v>1278</v>
      </c>
      <c r="B105" t="s">
        <v>1185</v>
      </c>
      <c r="C105">
        <v>38</v>
      </c>
      <c r="D105" t="s">
        <v>113</v>
      </c>
      <c r="E105" t="s">
        <v>9991</v>
      </c>
      <c r="F105" t="s">
        <v>121</v>
      </c>
      <c r="G105" t="s">
        <v>98</v>
      </c>
      <c r="H105">
        <v>1</v>
      </c>
      <c r="I105" t="s">
        <v>103</v>
      </c>
      <c r="J105" t="s">
        <v>118</v>
      </c>
      <c r="K105" t="s">
        <v>325</v>
      </c>
      <c r="L105" t="s">
        <v>288</v>
      </c>
      <c r="N105" s="52">
        <v>51552.029759999998</v>
      </c>
      <c r="O105" s="52">
        <v>49404.028520000007</v>
      </c>
      <c r="P105">
        <v>1</v>
      </c>
      <c r="Q105">
        <f>IF(COUNTIF(SolCotizacion!$E:$E,$G105)&gt;0,1,0)</f>
        <v>0</v>
      </c>
      <c r="R105">
        <v>189</v>
      </c>
    </row>
    <row r="106" spans="1:18" hidden="1">
      <c r="A106" t="s">
        <v>1279</v>
      </c>
      <c r="B106" t="s">
        <v>1187</v>
      </c>
      <c r="C106">
        <v>39</v>
      </c>
      <c r="D106" t="s">
        <v>113</v>
      </c>
      <c r="E106" t="s">
        <v>9991</v>
      </c>
      <c r="F106" t="s">
        <v>121</v>
      </c>
      <c r="G106" t="s">
        <v>98</v>
      </c>
      <c r="H106">
        <v>1</v>
      </c>
      <c r="I106" t="s">
        <v>103</v>
      </c>
      <c r="J106" t="s">
        <v>119</v>
      </c>
      <c r="K106" t="s">
        <v>324</v>
      </c>
      <c r="L106" t="s">
        <v>288</v>
      </c>
      <c r="N106" s="52">
        <v>51552.029759999998</v>
      </c>
      <c r="O106" s="52">
        <v>49404.028520000007</v>
      </c>
      <c r="P106">
        <v>1</v>
      </c>
      <c r="Q106">
        <f>IF(COUNTIF(SolCotizacion!$E:$E,$G106)&gt;0,1,0)</f>
        <v>0</v>
      </c>
      <c r="R106">
        <v>191</v>
      </c>
    </row>
    <row r="107" spans="1:18" hidden="1">
      <c r="A107" t="s">
        <v>1280</v>
      </c>
      <c r="B107" t="s">
        <v>1189</v>
      </c>
      <c r="C107">
        <v>40</v>
      </c>
      <c r="D107" t="s">
        <v>113</v>
      </c>
      <c r="E107" t="s">
        <v>9992</v>
      </c>
      <c r="F107" t="s">
        <v>122</v>
      </c>
      <c r="G107" t="s">
        <v>99</v>
      </c>
      <c r="H107">
        <v>1</v>
      </c>
      <c r="I107" t="s">
        <v>103</v>
      </c>
      <c r="J107" t="s">
        <v>118</v>
      </c>
      <c r="K107" t="s">
        <v>325</v>
      </c>
      <c r="L107" t="s">
        <v>288</v>
      </c>
      <c r="N107" s="52">
        <v>51552.029759999998</v>
      </c>
      <c r="O107" s="52">
        <v>49404.028520000007</v>
      </c>
      <c r="P107">
        <v>1</v>
      </c>
      <c r="Q107">
        <f>IF(COUNTIF(SolCotizacion!$E:$E,$G107)&gt;0,1,0)</f>
        <v>0</v>
      </c>
      <c r="R107">
        <v>193</v>
      </c>
    </row>
    <row r="108" spans="1:18" hidden="1">
      <c r="A108" t="s">
        <v>1281</v>
      </c>
      <c r="B108" t="s">
        <v>1191</v>
      </c>
      <c r="C108">
        <v>41</v>
      </c>
      <c r="D108" t="s">
        <v>113</v>
      </c>
      <c r="E108" t="s">
        <v>9992</v>
      </c>
      <c r="F108" t="s">
        <v>122</v>
      </c>
      <c r="G108" t="s">
        <v>99</v>
      </c>
      <c r="H108">
        <v>1</v>
      </c>
      <c r="I108" t="s">
        <v>103</v>
      </c>
      <c r="J108" t="s">
        <v>119</v>
      </c>
      <c r="K108" t="s">
        <v>324</v>
      </c>
      <c r="L108" t="s">
        <v>288</v>
      </c>
      <c r="N108" s="52">
        <v>51552.029759999998</v>
      </c>
      <c r="O108" s="52">
        <v>49404.028520000007</v>
      </c>
      <c r="P108">
        <v>1</v>
      </c>
      <c r="Q108">
        <f>IF(COUNTIF(SolCotizacion!$E:$E,$G108)&gt;0,1,0)</f>
        <v>0</v>
      </c>
      <c r="R108">
        <v>195</v>
      </c>
    </row>
    <row r="109" spans="1:18" hidden="1">
      <c r="A109" t="s">
        <v>1282</v>
      </c>
      <c r="B109" t="s">
        <v>1193</v>
      </c>
      <c r="C109">
        <v>42</v>
      </c>
      <c r="D109" t="s">
        <v>113</v>
      </c>
      <c r="E109" t="s">
        <v>9993</v>
      </c>
      <c r="F109" t="s">
        <v>123</v>
      </c>
      <c r="G109" t="s">
        <v>100</v>
      </c>
      <c r="H109">
        <v>1</v>
      </c>
      <c r="I109" t="s">
        <v>103</v>
      </c>
      <c r="J109" t="s">
        <v>118</v>
      </c>
      <c r="K109" t="s">
        <v>325</v>
      </c>
      <c r="L109" t="s">
        <v>288</v>
      </c>
      <c r="N109" s="52">
        <v>51552.029759999998</v>
      </c>
      <c r="O109" s="52">
        <v>49404.028520000007</v>
      </c>
      <c r="P109">
        <v>1</v>
      </c>
      <c r="Q109">
        <f>IF(COUNTIF(SolCotizacion!$E:$E,$G109)&gt;0,1,0)</f>
        <v>0</v>
      </c>
      <c r="R109">
        <v>197</v>
      </c>
    </row>
    <row r="110" spans="1:18" hidden="1">
      <c r="A110" t="s">
        <v>1283</v>
      </c>
      <c r="B110" t="s">
        <v>1195</v>
      </c>
      <c r="C110">
        <v>43</v>
      </c>
      <c r="D110" t="s">
        <v>113</v>
      </c>
      <c r="E110" t="s">
        <v>9993</v>
      </c>
      <c r="F110" t="s">
        <v>123</v>
      </c>
      <c r="G110" t="s">
        <v>100</v>
      </c>
      <c r="H110">
        <v>1</v>
      </c>
      <c r="I110" t="s">
        <v>103</v>
      </c>
      <c r="J110" t="s">
        <v>119</v>
      </c>
      <c r="K110" t="s">
        <v>324</v>
      </c>
      <c r="L110" t="s">
        <v>288</v>
      </c>
      <c r="N110" s="52">
        <v>51552.029759999998</v>
      </c>
      <c r="O110" s="52">
        <v>49404.028520000007</v>
      </c>
      <c r="P110">
        <v>1</v>
      </c>
      <c r="Q110">
        <f>IF(COUNTIF(SolCotizacion!$E:$E,$G110)&gt;0,1,0)</f>
        <v>0</v>
      </c>
      <c r="R110">
        <v>199</v>
      </c>
    </row>
    <row r="111" spans="1:18" hidden="1">
      <c r="A111" t="s">
        <v>1284</v>
      </c>
      <c r="B111" t="s">
        <v>1197</v>
      </c>
      <c r="C111">
        <v>44</v>
      </c>
      <c r="D111" t="s">
        <v>113</v>
      </c>
      <c r="E111" t="s">
        <v>9994</v>
      </c>
      <c r="F111" t="s">
        <v>124</v>
      </c>
      <c r="G111" t="s">
        <v>101</v>
      </c>
      <c r="H111">
        <v>1</v>
      </c>
      <c r="I111" t="s">
        <v>103</v>
      </c>
      <c r="J111" t="s">
        <v>118</v>
      </c>
      <c r="K111" t="s">
        <v>325</v>
      </c>
      <c r="L111" t="s">
        <v>288</v>
      </c>
      <c r="N111" s="52">
        <v>51552.029759999998</v>
      </c>
      <c r="O111" s="52">
        <v>49404.028520000007</v>
      </c>
      <c r="P111">
        <v>1</v>
      </c>
      <c r="Q111">
        <f>IF(COUNTIF(SolCotizacion!$E:$E,$G111)&gt;0,1,0)</f>
        <v>0</v>
      </c>
      <c r="R111">
        <v>201</v>
      </c>
    </row>
    <row r="112" spans="1:18" hidden="1">
      <c r="A112" t="s">
        <v>1285</v>
      </c>
      <c r="B112" t="s">
        <v>1199</v>
      </c>
      <c r="C112">
        <v>45</v>
      </c>
      <c r="D112" t="s">
        <v>113</v>
      </c>
      <c r="E112" t="s">
        <v>9994</v>
      </c>
      <c r="F112" t="s">
        <v>124</v>
      </c>
      <c r="G112" t="s">
        <v>101</v>
      </c>
      <c r="H112">
        <v>1</v>
      </c>
      <c r="I112" t="s">
        <v>103</v>
      </c>
      <c r="J112" t="s">
        <v>119</v>
      </c>
      <c r="K112" t="s">
        <v>324</v>
      </c>
      <c r="L112" t="s">
        <v>288</v>
      </c>
      <c r="N112" s="52">
        <v>51552.029759999998</v>
      </c>
      <c r="O112" s="52">
        <v>49404.028520000007</v>
      </c>
      <c r="P112">
        <v>1</v>
      </c>
      <c r="Q112">
        <f>IF(COUNTIF(SolCotizacion!$E:$E,$G112)&gt;0,1,0)</f>
        <v>0</v>
      </c>
      <c r="R112">
        <v>203</v>
      </c>
    </row>
    <row r="113" spans="1:19" hidden="1">
      <c r="A113" t="s">
        <v>1286</v>
      </c>
      <c r="B113" t="s">
        <v>1122</v>
      </c>
      <c r="C113">
        <v>46</v>
      </c>
      <c r="D113" t="s">
        <v>113</v>
      </c>
      <c r="E113" t="s">
        <v>9995</v>
      </c>
      <c r="F113" t="s">
        <v>125</v>
      </c>
      <c r="G113" t="s">
        <v>88</v>
      </c>
      <c r="H113">
        <v>1</v>
      </c>
      <c r="I113">
        <v>1</v>
      </c>
      <c r="J113" t="s">
        <v>88</v>
      </c>
      <c r="K113" t="s">
        <v>31</v>
      </c>
      <c r="L113" t="s">
        <v>288</v>
      </c>
      <c r="N113" s="52">
        <v>5370.0030999999999</v>
      </c>
      <c r="O113" s="52">
        <v>5370.0030999999999</v>
      </c>
      <c r="P113">
        <v>1</v>
      </c>
      <c r="Q113">
        <f>IF(COUNTIFS(SolCotizacion!$D:$D,$G113,SolCotizacion!$K:$K,$I113)&gt;0,1,0)</f>
        <v>0</v>
      </c>
      <c r="R113">
        <v>205</v>
      </c>
    </row>
    <row r="114" spans="1:19" hidden="1">
      <c r="A114" t="s">
        <v>1287</v>
      </c>
      <c r="B114" t="s">
        <v>1202</v>
      </c>
      <c r="C114">
        <v>47</v>
      </c>
      <c r="D114" t="s">
        <v>113</v>
      </c>
      <c r="E114" t="s">
        <v>9996</v>
      </c>
      <c r="F114" t="s">
        <v>125</v>
      </c>
      <c r="G114" t="s">
        <v>88</v>
      </c>
      <c r="H114">
        <v>1</v>
      </c>
      <c r="I114">
        <v>2</v>
      </c>
      <c r="J114" t="s">
        <v>88</v>
      </c>
      <c r="K114" t="s">
        <v>31</v>
      </c>
      <c r="L114" t="s">
        <v>288</v>
      </c>
      <c r="N114" s="52">
        <v>5370.0030999999999</v>
      </c>
      <c r="O114" s="52">
        <v>5370.0030999999999</v>
      </c>
      <c r="P114">
        <v>1</v>
      </c>
      <c r="Q114">
        <f>IF(COUNTIFS(SolCotizacion!$D:$D,$G114,SolCotizacion!$K:$K,$I114)&gt;0,1,0)</f>
        <v>1</v>
      </c>
      <c r="R114">
        <v>207</v>
      </c>
    </row>
    <row r="115" spans="1:19" hidden="1">
      <c r="A115" t="s">
        <v>1288</v>
      </c>
      <c r="B115" t="s">
        <v>1204</v>
      </c>
      <c r="C115">
        <v>48</v>
      </c>
      <c r="D115" t="s">
        <v>113</v>
      </c>
      <c r="E115" t="s">
        <v>9997</v>
      </c>
      <c r="F115" t="s">
        <v>125</v>
      </c>
      <c r="G115" t="s">
        <v>88</v>
      </c>
      <c r="H115">
        <v>1</v>
      </c>
      <c r="I115">
        <v>3</v>
      </c>
      <c r="J115" t="s">
        <v>88</v>
      </c>
      <c r="K115" t="s">
        <v>31</v>
      </c>
      <c r="L115" t="s">
        <v>288</v>
      </c>
      <c r="N115" s="52">
        <v>5370.0030999999999</v>
      </c>
      <c r="O115" s="52">
        <v>5370.0030999999999</v>
      </c>
      <c r="P115">
        <v>1</v>
      </c>
      <c r="Q115">
        <f>IF(COUNTIFS(SolCotizacion!$D:$D,$G115,SolCotizacion!$K:$K,$I115)&gt;0,1,0)</f>
        <v>0</v>
      </c>
      <c r="R115">
        <v>209</v>
      </c>
    </row>
    <row r="116" spans="1:19" hidden="1">
      <c r="A116" t="s">
        <v>1289</v>
      </c>
      <c r="B116" t="s">
        <v>1206</v>
      </c>
      <c r="C116">
        <v>49</v>
      </c>
      <c r="D116" t="s">
        <v>113</v>
      </c>
      <c r="E116" t="s">
        <v>9998</v>
      </c>
      <c r="F116" t="s">
        <v>126</v>
      </c>
      <c r="G116" t="s">
        <v>89</v>
      </c>
      <c r="H116">
        <v>1</v>
      </c>
      <c r="I116">
        <v>1</v>
      </c>
      <c r="J116" t="s">
        <v>127</v>
      </c>
      <c r="K116" t="s">
        <v>31</v>
      </c>
      <c r="L116" t="s">
        <v>288</v>
      </c>
      <c r="M116" s="53">
        <v>5.0000000000000001E-3</v>
      </c>
      <c r="N116" s="52">
        <v>13016.889578</v>
      </c>
      <c r="O116" s="52">
        <v>12748.384264</v>
      </c>
      <c r="P116">
        <v>1</v>
      </c>
      <c r="Q116">
        <f>IF(SUMIFS(SolCotizacion!$P:$P,SolCotizacion!$E:$E,$G116,SolCotizacion!$K:$K,$I116)&gt;499,1,0)</f>
        <v>0</v>
      </c>
      <c r="R116">
        <v>211</v>
      </c>
      <c r="S116" s="56">
        <f>IF(SUMIFS(SolCotizacion!$P:$P,SolCotizacion!$E:$E,$G116,SolCotizacion!$K:$K,$I116)&gt;499,4%,0)</f>
        <v>0</v>
      </c>
    </row>
    <row r="117" spans="1:19" hidden="1">
      <c r="A117" t="s">
        <v>1290</v>
      </c>
      <c r="B117" t="s">
        <v>1208</v>
      </c>
      <c r="C117">
        <v>50</v>
      </c>
      <c r="D117" t="s">
        <v>113</v>
      </c>
      <c r="E117" t="s">
        <v>9999</v>
      </c>
      <c r="F117" t="s">
        <v>126</v>
      </c>
      <c r="G117" t="s">
        <v>89</v>
      </c>
      <c r="H117">
        <v>1</v>
      </c>
      <c r="I117">
        <v>2</v>
      </c>
      <c r="J117" t="s">
        <v>127</v>
      </c>
      <c r="K117" t="s">
        <v>31</v>
      </c>
      <c r="L117" t="s">
        <v>288</v>
      </c>
      <c r="M117" s="53">
        <v>5.0000000000000001E-3</v>
      </c>
      <c r="N117" s="52">
        <v>13113.548602000001</v>
      </c>
      <c r="O117" s="52">
        <v>12850.418966000001</v>
      </c>
      <c r="P117">
        <v>1</v>
      </c>
      <c r="Q117">
        <f>IF(SUMIFS(SolCotizacion!$P:$P,SolCotizacion!$E:$E,$G117,SolCotizacion!$K:$K,$I117)&gt;499,1,0)</f>
        <v>0</v>
      </c>
      <c r="R117">
        <v>212</v>
      </c>
      <c r="S117" s="56">
        <f>IF(SUMIFS(SolCotizacion!$P:$P,SolCotizacion!$E:$E,$G117,SolCotizacion!$K:$K,$I117)&gt;499,4%,0)</f>
        <v>0</v>
      </c>
    </row>
    <row r="118" spans="1:19" hidden="1">
      <c r="A118" t="s">
        <v>1291</v>
      </c>
      <c r="B118" t="s">
        <v>1210</v>
      </c>
      <c r="C118">
        <v>51</v>
      </c>
      <c r="D118" t="s">
        <v>113</v>
      </c>
      <c r="E118" t="s">
        <v>10000</v>
      </c>
      <c r="F118" t="s">
        <v>126</v>
      </c>
      <c r="G118" t="s">
        <v>89</v>
      </c>
      <c r="H118">
        <v>1</v>
      </c>
      <c r="I118">
        <v>3</v>
      </c>
      <c r="J118" t="s">
        <v>127</v>
      </c>
      <c r="K118" t="s">
        <v>31</v>
      </c>
      <c r="L118" t="s">
        <v>288</v>
      </c>
      <c r="M118" s="53">
        <v>5.0000000000000001E-3</v>
      </c>
      <c r="N118" s="52">
        <v>13269.278176</v>
      </c>
      <c r="O118" s="52">
        <v>13006.14854</v>
      </c>
      <c r="P118">
        <v>1</v>
      </c>
      <c r="Q118">
        <f>IF(SUMIFS(SolCotizacion!$P:$P,SolCotizacion!$E:$E,$G118,SolCotizacion!$K:$K,$I118)&gt;499,1,0)</f>
        <v>0</v>
      </c>
      <c r="R118">
        <v>213</v>
      </c>
      <c r="S118" s="56">
        <f>IF(SUMIFS(SolCotizacion!$P:$P,SolCotizacion!$E:$E,$G118,SolCotizacion!$K:$K,$I118)&gt;499,4%,0)</f>
        <v>0</v>
      </c>
    </row>
    <row r="119" spans="1:19" hidden="1">
      <c r="A119" t="s">
        <v>1292</v>
      </c>
      <c r="B119" t="s">
        <v>1212</v>
      </c>
      <c r="C119">
        <v>52</v>
      </c>
      <c r="D119" t="s">
        <v>113</v>
      </c>
      <c r="E119" t="s">
        <v>10001</v>
      </c>
      <c r="F119" t="s">
        <v>128</v>
      </c>
      <c r="G119" t="s">
        <v>97</v>
      </c>
      <c r="H119">
        <v>1</v>
      </c>
      <c r="I119">
        <v>1</v>
      </c>
      <c r="J119" t="s">
        <v>127</v>
      </c>
      <c r="K119" t="s">
        <v>31</v>
      </c>
      <c r="L119" t="s">
        <v>288</v>
      </c>
      <c r="M119" s="53">
        <v>5.0000000000000001E-3</v>
      </c>
      <c r="N119" s="52">
        <v>14294.949284</v>
      </c>
      <c r="O119" s="52">
        <v>14004.972212000001</v>
      </c>
      <c r="P119">
        <v>1</v>
      </c>
      <c r="Q119">
        <f>IF(SUMIFS(SolCotizacion!$P:$P,SolCotizacion!$E:$E,$G119,SolCotizacion!$K:$K,$I119)&gt;499,1,0)</f>
        <v>0</v>
      </c>
      <c r="R119">
        <v>214</v>
      </c>
      <c r="S119" s="56">
        <f>IF(SUMIFS(SolCotizacion!$P:$P,SolCotizacion!$E:$E,$G119,SolCotizacion!$K:$K,$I119)&gt;499,4%,0)</f>
        <v>0</v>
      </c>
    </row>
    <row r="120" spans="1:19" hidden="1">
      <c r="A120" t="s">
        <v>1293</v>
      </c>
      <c r="B120" t="s">
        <v>1214</v>
      </c>
      <c r="C120">
        <v>53</v>
      </c>
      <c r="D120" t="s">
        <v>113</v>
      </c>
      <c r="E120" t="s">
        <v>10002</v>
      </c>
      <c r="F120" t="s">
        <v>128</v>
      </c>
      <c r="G120" t="s">
        <v>97</v>
      </c>
      <c r="H120">
        <v>1</v>
      </c>
      <c r="I120">
        <v>2</v>
      </c>
      <c r="J120" t="s">
        <v>127</v>
      </c>
      <c r="K120" t="s">
        <v>31</v>
      </c>
      <c r="L120" t="s">
        <v>288</v>
      </c>
      <c r="M120" s="53">
        <v>5.0000000000000001E-3</v>
      </c>
      <c r="N120" s="52">
        <v>14407.714706000001</v>
      </c>
      <c r="O120" s="52">
        <v>14117.737633999999</v>
      </c>
      <c r="P120">
        <v>1</v>
      </c>
      <c r="Q120">
        <f>IF(SUMIFS(SolCotizacion!$P:$P,SolCotizacion!$E:$E,$G120,SolCotizacion!$K:$K,$I120)&gt;499,1,0)</f>
        <v>0</v>
      </c>
      <c r="R120">
        <v>215</v>
      </c>
      <c r="S120" s="56">
        <f>IF(SUMIFS(SolCotizacion!$P:$P,SolCotizacion!$E:$E,$G120,SolCotizacion!$K:$K,$I120)&gt;499,4%,0)</f>
        <v>0</v>
      </c>
    </row>
    <row r="121" spans="1:19" hidden="1">
      <c r="A121" t="s">
        <v>1294</v>
      </c>
      <c r="B121" t="s">
        <v>1216</v>
      </c>
      <c r="C121">
        <v>54</v>
      </c>
      <c r="D121" t="s">
        <v>113</v>
      </c>
      <c r="E121" t="s">
        <v>10003</v>
      </c>
      <c r="F121" t="s">
        <v>128</v>
      </c>
      <c r="G121" t="s">
        <v>97</v>
      </c>
      <c r="H121">
        <v>1</v>
      </c>
      <c r="I121">
        <v>3</v>
      </c>
      <c r="J121" t="s">
        <v>127</v>
      </c>
      <c r="K121" t="s">
        <v>31</v>
      </c>
      <c r="L121" t="s">
        <v>288</v>
      </c>
      <c r="M121" s="53">
        <v>5.0000000000000001E-3</v>
      </c>
      <c r="N121" s="52">
        <v>14579.560996</v>
      </c>
      <c r="O121" s="52">
        <v>14284.208246</v>
      </c>
      <c r="P121">
        <v>1</v>
      </c>
      <c r="Q121">
        <f>IF(SUMIFS(SolCotizacion!$P:$P,SolCotizacion!$E:$E,$G121,SolCotizacion!$K:$K,$I121)&gt;499,1,0)</f>
        <v>0</v>
      </c>
      <c r="R121">
        <v>216</v>
      </c>
      <c r="S121" s="56">
        <f>IF(SUMIFS(SolCotizacion!$P:$P,SolCotizacion!$E:$E,$G121,SolCotizacion!$K:$K,$I121)&gt;499,4%,0)</f>
        <v>0</v>
      </c>
    </row>
    <row r="122" spans="1:19" hidden="1">
      <c r="A122" t="s">
        <v>1295</v>
      </c>
      <c r="B122" t="s">
        <v>1218</v>
      </c>
      <c r="C122">
        <v>55</v>
      </c>
      <c r="D122" t="s">
        <v>113</v>
      </c>
      <c r="E122" t="s">
        <v>10004</v>
      </c>
      <c r="F122" t="s">
        <v>129</v>
      </c>
      <c r="G122" t="s">
        <v>98</v>
      </c>
      <c r="H122">
        <v>1</v>
      </c>
      <c r="I122">
        <v>1</v>
      </c>
      <c r="J122" t="s">
        <v>127</v>
      </c>
      <c r="K122" t="s">
        <v>31</v>
      </c>
      <c r="L122" t="s">
        <v>288</v>
      </c>
      <c r="M122" s="53">
        <v>5.0000000000000001E-3</v>
      </c>
      <c r="N122" s="52">
        <v>10573.535588000001</v>
      </c>
      <c r="O122" s="52">
        <v>10358.735463999999</v>
      </c>
      <c r="P122">
        <v>1</v>
      </c>
      <c r="Q122">
        <f>IF(SUMIFS(SolCotizacion!$P:$P,SolCotizacion!$E:$E,$G122,SolCotizacion!$K:$K,$I122)&gt;499,1,0)</f>
        <v>0</v>
      </c>
      <c r="R122">
        <v>217</v>
      </c>
      <c r="S122" s="56">
        <f>IF(SUMIFS(SolCotizacion!$P:$P,SolCotizacion!$E:$E,$G122,SolCotizacion!$K:$K,$I122)&gt;499,4%,0)</f>
        <v>0</v>
      </c>
    </row>
    <row r="123" spans="1:19" hidden="1">
      <c r="A123" t="s">
        <v>1296</v>
      </c>
      <c r="B123" t="s">
        <v>1220</v>
      </c>
      <c r="C123">
        <v>56</v>
      </c>
      <c r="D123" t="s">
        <v>113</v>
      </c>
      <c r="E123" t="s">
        <v>10005</v>
      </c>
      <c r="F123" t="s">
        <v>129</v>
      </c>
      <c r="G123" t="s">
        <v>98</v>
      </c>
      <c r="H123">
        <v>1</v>
      </c>
      <c r="I123">
        <v>2</v>
      </c>
      <c r="J123" t="s">
        <v>127</v>
      </c>
      <c r="K123" t="s">
        <v>31</v>
      </c>
      <c r="L123" t="s">
        <v>288</v>
      </c>
      <c r="M123" s="53">
        <v>5.0000000000000001E-3</v>
      </c>
      <c r="N123" s="52">
        <v>10654.088213999999</v>
      </c>
      <c r="O123" s="52">
        <v>10439.28809</v>
      </c>
      <c r="P123">
        <v>1</v>
      </c>
      <c r="Q123">
        <f>IF(SUMIFS(SolCotizacion!$P:$P,SolCotizacion!$E:$E,$G123,SolCotizacion!$K:$K,$I123)&gt;499,1,0)</f>
        <v>0</v>
      </c>
      <c r="R123">
        <v>218</v>
      </c>
      <c r="S123" s="56">
        <f>IF(SUMIFS(SolCotizacion!$P:$P,SolCotizacion!$E:$E,$G123,SolCotizacion!$K:$K,$I123)&gt;499,4%,0)</f>
        <v>0</v>
      </c>
    </row>
    <row r="124" spans="1:19" hidden="1">
      <c r="A124" t="s">
        <v>1297</v>
      </c>
      <c r="B124" t="s">
        <v>1222</v>
      </c>
      <c r="C124">
        <v>57</v>
      </c>
      <c r="D124" t="s">
        <v>113</v>
      </c>
      <c r="E124" t="s">
        <v>10006</v>
      </c>
      <c r="F124" t="s">
        <v>129</v>
      </c>
      <c r="G124" t="s">
        <v>98</v>
      </c>
      <c r="H124">
        <v>1</v>
      </c>
      <c r="I124">
        <v>3</v>
      </c>
      <c r="J124" t="s">
        <v>127</v>
      </c>
      <c r="K124" t="s">
        <v>31</v>
      </c>
      <c r="L124" t="s">
        <v>288</v>
      </c>
      <c r="M124" s="53">
        <v>5.0000000000000001E-3</v>
      </c>
      <c r="N124" s="52">
        <v>10782.970352</v>
      </c>
      <c r="O124" s="52">
        <v>10568.170227999999</v>
      </c>
      <c r="P124">
        <v>1</v>
      </c>
      <c r="Q124">
        <f>IF(SUMIFS(SolCotizacion!$P:$P,SolCotizacion!$E:$E,$G124,SolCotizacion!$K:$K,$I124)&gt;499,1,0)</f>
        <v>0</v>
      </c>
      <c r="R124">
        <v>219</v>
      </c>
      <c r="S124" s="56">
        <f>IF(SUMIFS(SolCotizacion!$P:$P,SolCotizacion!$E:$E,$G124,SolCotizacion!$K:$K,$I124)&gt;499,4%,0)</f>
        <v>0</v>
      </c>
    </row>
    <row r="125" spans="1:19" hidden="1">
      <c r="A125" t="s">
        <v>1298</v>
      </c>
      <c r="B125" t="s">
        <v>1224</v>
      </c>
      <c r="C125">
        <v>58</v>
      </c>
      <c r="D125" t="s">
        <v>113</v>
      </c>
      <c r="E125" t="s">
        <v>10007</v>
      </c>
      <c r="F125" t="s">
        <v>130</v>
      </c>
      <c r="G125" t="s">
        <v>99</v>
      </c>
      <c r="H125">
        <v>1</v>
      </c>
      <c r="I125">
        <v>1</v>
      </c>
      <c r="J125" t="s">
        <v>127</v>
      </c>
      <c r="K125" t="s">
        <v>31</v>
      </c>
      <c r="L125" t="s">
        <v>288</v>
      </c>
      <c r="M125" s="53">
        <v>5.0000000000000001E-3</v>
      </c>
      <c r="N125" s="52">
        <v>15594.491066000002</v>
      </c>
      <c r="O125" s="52">
        <v>15277.65624</v>
      </c>
      <c r="P125">
        <v>1</v>
      </c>
      <c r="Q125">
        <f>IF(SUMIFS(SolCotizacion!$P:$P,SolCotizacion!$E:$E,$G125,SolCotizacion!$K:$K,$I125)&gt;499,1,0)</f>
        <v>0</v>
      </c>
      <c r="R125">
        <v>220</v>
      </c>
      <c r="S125" s="56">
        <f>IF(SUMIFS(SolCotizacion!$P:$P,SolCotizacion!$E:$E,$G125,SolCotizacion!$K:$K,$I125)&gt;499,4%,0)</f>
        <v>0</v>
      </c>
    </row>
    <row r="126" spans="1:19" hidden="1">
      <c r="A126" t="s">
        <v>1299</v>
      </c>
      <c r="B126" t="s">
        <v>1226</v>
      </c>
      <c r="C126">
        <v>59</v>
      </c>
      <c r="D126" t="s">
        <v>113</v>
      </c>
      <c r="E126" t="s">
        <v>10008</v>
      </c>
      <c r="F126" t="s">
        <v>130</v>
      </c>
      <c r="G126" t="s">
        <v>99</v>
      </c>
      <c r="H126">
        <v>1</v>
      </c>
      <c r="I126">
        <v>2</v>
      </c>
      <c r="J126" t="s">
        <v>127</v>
      </c>
      <c r="K126" t="s">
        <v>31</v>
      </c>
      <c r="L126" t="s">
        <v>288</v>
      </c>
      <c r="M126" s="53">
        <v>5.0000000000000001E-3</v>
      </c>
      <c r="N126" s="52">
        <v>15717.997526000001</v>
      </c>
      <c r="O126" s="52">
        <v>15401.173018000001</v>
      </c>
      <c r="P126">
        <v>1</v>
      </c>
      <c r="Q126">
        <f>IF(SUMIFS(SolCotizacion!$P:$P,SolCotizacion!$E:$E,$G126,SolCotizacion!$K:$K,$I126)&gt;499,1,0)</f>
        <v>0</v>
      </c>
      <c r="R126">
        <v>221</v>
      </c>
      <c r="S126" s="56">
        <f>IF(SUMIFS(SolCotizacion!$P:$P,SolCotizacion!$E:$E,$G126,SolCotizacion!$K:$K,$I126)&gt;499,4%,0)</f>
        <v>0</v>
      </c>
    </row>
    <row r="127" spans="1:19" hidden="1">
      <c r="A127" t="s">
        <v>1300</v>
      </c>
      <c r="B127" t="s">
        <v>1228</v>
      </c>
      <c r="C127">
        <v>60</v>
      </c>
      <c r="D127" t="s">
        <v>113</v>
      </c>
      <c r="E127" t="s">
        <v>10009</v>
      </c>
      <c r="F127" t="s">
        <v>130</v>
      </c>
      <c r="G127" t="s">
        <v>99</v>
      </c>
      <c r="H127">
        <v>1</v>
      </c>
      <c r="I127">
        <v>3</v>
      </c>
      <c r="J127" t="s">
        <v>127</v>
      </c>
      <c r="K127" t="s">
        <v>31</v>
      </c>
      <c r="L127" t="s">
        <v>288</v>
      </c>
      <c r="M127" s="53">
        <v>5.0000000000000001E-3</v>
      </c>
      <c r="N127" s="52">
        <v>15905.950214</v>
      </c>
      <c r="O127" s="52">
        <v>15583.750028</v>
      </c>
      <c r="P127">
        <v>1</v>
      </c>
      <c r="Q127">
        <f>IF(SUMIFS(SolCotizacion!$P:$P,SolCotizacion!$E:$E,$G127,SolCotizacion!$K:$K,$I127)&gt;499,1,0)</f>
        <v>0</v>
      </c>
      <c r="R127">
        <v>222</v>
      </c>
      <c r="S127" s="56">
        <f>IF(SUMIFS(SolCotizacion!$P:$P,SolCotizacion!$E:$E,$G127,SolCotizacion!$K:$K,$I127)&gt;499,4%,0)</f>
        <v>0</v>
      </c>
    </row>
    <row r="128" spans="1:19" hidden="1">
      <c r="A128" t="s">
        <v>1301</v>
      </c>
      <c r="B128" t="s">
        <v>1230</v>
      </c>
      <c r="C128">
        <v>61</v>
      </c>
      <c r="D128" t="s">
        <v>113</v>
      </c>
      <c r="E128" t="s">
        <v>10010</v>
      </c>
      <c r="F128" t="s">
        <v>131</v>
      </c>
      <c r="G128" t="s">
        <v>100</v>
      </c>
      <c r="H128">
        <v>1</v>
      </c>
      <c r="I128">
        <v>1</v>
      </c>
      <c r="J128" t="s">
        <v>127</v>
      </c>
      <c r="K128" t="s">
        <v>31</v>
      </c>
      <c r="L128" t="s">
        <v>288</v>
      </c>
      <c r="M128" s="53">
        <v>5.0000000000000001E-3</v>
      </c>
      <c r="N128" s="52">
        <v>16179.820888</v>
      </c>
      <c r="O128" s="52">
        <v>15852.245024000002</v>
      </c>
      <c r="P128">
        <v>1</v>
      </c>
      <c r="Q128">
        <f>IF(SUMIFS(SolCotizacion!$P:$P,SolCotizacion!$E:$E,$G128,SolCotizacion!$K:$K,$I128)&gt;499,1,0)</f>
        <v>0</v>
      </c>
      <c r="R128">
        <v>223</v>
      </c>
      <c r="S128" s="56">
        <f>IF(SUMIFS(SolCotizacion!$P:$P,SolCotizacion!$E:$E,$G128,SolCotizacion!$K:$K,$I128)&gt;499,4%,0)</f>
        <v>0</v>
      </c>
    </row>
    <row r="129" spans="1:19" hidden="1">
      <c r="A129" t="s">
        <v>1302</v>
      </c>
      <c r="B129" t="s">
        <v>1232</v>
      </c>
      <c r="C129">
        <v>62</v>
      </c>
      <c r="D129" t="s">
        <v>113</v>
      </c>
      <c r="E129" t="s">
        <v>10011</v>
      </c>
      <c r="F129" t="s">
        <v>131</v>
      </c>
      <c r="G129" t="s">
        <v>100</v>
      </c>
      <c r="H129">
        <v>1</v>
      </c>
      <c r="I129">
        <v>2</v>
      </c>
      <c r="J129" t="s">
        <v>127</v>
      </c>
      <c r="K129" t="s">
        <v>31</v>
      </c>
      <c r="L129" t="s">
        <v>288</v>
      </c>
      <c r="M129" s="53">
        <v>5.0000000000000001E-3</v>
      </c>
      <c r="N129" s="52">
        <v>16308.703026000001</v>
      </c>
      <c r="O129" s="52">
        <v>15981.127162000001</v>
      </c>
      <c r="P129">
        <v>1</v>
      </c>
      <c r="Q129">
        <f>IF(SUMIFS(SolCotizacion!$P:$P,SolCotizacion!$E:$E,$G129,SolCotizacion!$K:$K,$I129)&gt;499,1,0)</f>
        <v>0</v>
      </c>
      <c r="R129">
        <v>224</v>
      </c>
      <c r="S129" s="56">
        <f>IF(SUMIFS(SolCotizacion!$P:$P,SolCotizacion!$E:$E,$G129,SolCotizacion!$K:$K,$I129)&gt;499,4%,0)</f>
        <v>0</v>
      </c>
    </row>
    <row r="130" spans="1:19" hidden="1">
      <c r="A130" t="s">
        <v>1303</v>
      </c>
      <c r="B130" t="s">
        <v>1234</v>
      </c>
      <c r="C130">
        <v>63</v>
      </c>
      <c r="D130" t="s">
        <v>113</v>
      </c>
      <c r="E130" t="s">
        <v>10012</v>
      </c>
      <c r="F130" t="s">
        <v>131</v>
      </c>
      <c r="G130" t="s">
        <v>100</v>
      </c>
      <c r="H130">
        <v>1</v>
      </c>
      <c r="I130">
        <v>3</v>
      </c>
      <c r="J130" t="s">
        <v>127</v>
      </c>
      <c r="K130" t="s">
        <v>31</v>
      </c>
      <c r="L130" t="s">
        <v>288</v>
      </c>
      <c r="M130" s="53">
        <v>5.0000000000000001E-3</v>
      </c>
      <c r="N130" s="52">
        <v>16502.021074</v>
      </c>
      <c r="O130" s="52">
        <v>16169.07985</v>
      </c>
      <c r="P130">
        <v>1</v>
      </c>
      <c r="Q130">
        <f>IF(SUMIFS(SolCotizacion!$P:$P,SolCotizacion!$E:$E,$G130,SolCotizacion!$K:$K,$I130)&gt;499,1,0)</f>
        <v>0</v>
      </c>
      <c r="R130">
        <v>225</v>
      </c>
      <c r="S130" s="56">
        <f>IF(SUMIFS(SolCotizacion!$P:$P,SolCotizacion!$E:$E,$G130,SolCotizacion!$K:$K,$I130)&gt;499,4%,0)</f>
        <v>0</v>
      </c>
    </row>
    <row r="131" spans="1:19" hidden="1">
      <c r="A131" t="s">
        <v>1304</v>
      </c>
      <c r="B131" t="s">
        <v>1236</v>
      </c>
      <c r="C131">
        <v>64</v>
      </c>
      <c r="D131" t="s">
        <v>113</v>
      </c>
      <c r="E131" t="s">
        <v>10013</v>
      </c>
      <c r="F131" t="s">
        <v>132</v>
      </c>
      <c r="G131" t="s">
        <v>101</v>
      </c>
      <c r="H131">
        <v>1</v>
      </c>
      <c r="I131">
        <v>1</v>
      </c>
      <c r="J131" t="s">
        <v>127</v>
      </c>
      <c r="K131" t="s">
        <v>31</v>
      </c>
      <c r="L131" t="s">
        <v>288</v>
      </c>
      <c r="M131" s="53">
        <v>5.0000000000000001E-3</v>
      </c>
      <c r="N131" s="52">
        <v>18284.857975999999</v>
      </c>
      <c r="O131" s="52">
        <v>17914.328278000001</v>
      </c>
      <c r="P131">
        <v>1</v>
      </c>
      <c r="Q131">
        <f>IF(SUMIFS(SolCotizacion!$P:$P,SolCotizacion!$E:$E,$G131,SolCotizacion!$K:$K,$I131)&gt;499,1,0)</f>
        <v>0</v>
      </c>
      <c r="R131">
        <v>226</v>
      </c>
      <c r="S131" s="56">
        <f>IF(SUMIFS(SolCotizacion!$P:$P,SolCotizacion!$E:$E,$G131,SolCotizacion!$K:$K,$I131)&gt;499,4%,0)</f>
        <v>0</v>
      </c>
    </row>
    <row r="132" spans="1:19" hidden="1">
      <c r="A132" t="s">
        <v>1305</v>
      </c>
      <c r="B132" t="s">
        <v>1238</v>
      </c>
      <c r="C132">
        <v>65</v>
      </c>
      <c r="D132" t="s">
        <v>113</v>
      </c>
      <c r="E132" t="s">
        <v>10014</v>
      </c>
      <c r="F132" t="s">
        <v>132</v>
      </c>
      <c r="G132" t="s">
        <v>101</v>
      </c>
      <c r="H132">
        <v>1</v>
      </c>
      <c r="I132">
        <v>2</v>
      </c>
      <c r="J132" t="s">
        <v>127</v>
      </c>
      <c r="K132" t="s">
        <v>31</v>
      </c>
      <c r="L132" t="s">
        <v>288</v>
      </c>
      <c r="M132" s="53">
        <v>5.0000000000000001E-3</v>
      </c>
      <c r="N132" s="52">
        <v>18429.846512</v>
      </c>
      <c r="O132" s="52">
        <v>18059.316814000002</v>
      </c>
      <c r="P132">
        <v>1</v>
      </c>
      <c r="Q132">
        <f>IF(SUMIFS(SolCotizacion!$P:$P,SolCotizacion!$E:$E,$G132,SolCotizacion!$K:$K,$I132)&gt;499,1,0)</f>
        <v>0</v>
      </c>
      <c r="R132">
        <v>227</v>
      </c>
      <c r="S132" s="56">
        <f>IF(SUMIFS(SolCotizacion!$P:$P,SolCotizacion!$E:$E,$G132,SolCotizacion!$K:$K,$I132)&gt;499,4%,0)</f>
        <v>0</v>
      </c>
    </row>
    <row r="133" spans="1:19" hidden="1">
      <c r="A133" t="s">
        <v>1306</v>
      </c>
      <c r="B133" t="s">
        <v>1240</v>
      </c>
      <c r="C133">
        <v>66</v>
      </c>
      <c r="D133" t="s">
        <v>113</v>
      </c>
      <c r="E133" t="s">
        <v>10015</v>
      </c>
      <c r="F133" t="s">
        <v>132</v>
      </c>
      <c r="G133" t="s">
        <v>101</v>
      </c>
      <c r="H133">
        <v>1</v>
      </c>
      <c r="I133">
        <v>3</v>
      </c>
      <c r="J133" t="s">
        <v>127</v>
      </c>
      <c r="K133" t="s">
        <v>31</v>
      </c>
      <c r="L133" t="s">
        <v>288</v>
      </c>
      <c r="M133" s="53">
        <v>5.0000000000000001E-3</v>
      </c>
      <c r="N133" s="52">
        <v>18650.022314000002</v>
      </c>
      <c r="O133" s="52">
        <v>18274.116937999999</v>
      </c>
      <c r="P133">
        <v>1</v>
      </c>
      <c r="Q133">
        <f>IF(SUMIFS(SolCotizacion!$P:$P,SolCotizacion!$E:$E,$G133,SolCotizacion!$K:$K,$I133)&gt;499,1,0)</f>
        <v>0</v>
      </c>
      <c r="R133">
        <v>228</v>
      </c>
      <c r="S133" s="56">
        <f>IF(SUMIFS(SolCotizacion!$P:$P,SolCotizacion!$E:$E,$G133,SolCotizacion!$K:$K,$I133)&gt;499,4%,0)</f>
        <v>0</v>
      </c>
    </row>
    <row r="134" spans="1:19" hidden="1">
      <c r="A134" t="s">
        <v>1307</v>
      </c>
      <c r="B134" t="s">
        <v>1094</v>
      </c>
      <c r="C134">
        <v>1</v>
      </c>
      <c r="D134" t="s">
        <v>88</v>
      </c>
      <c r="E134" t="s">
        <v>10016</v>
      </c>
      <c r="F134" t="s">
        <v>89</v>
      </c>
      <c r="G134" t="s">
        <v>89</v>
      </c>
      <c r="H134">
        <v>1</v>
      </c>
      <c r="I134">
        <v>1</v>
      </c>
      <c r="J134" t="s">
        <v>96</v>
      </c>
      <c r="K134" t="s">
        <v>31</v>
      </c>
      <c r="L134" t="s">
        <v>289</v>
      </c>
      <c r="N134" s="52">
        <v>1907364.2400000002</v>
      </c>
      <c r="O134" s="52">
        <v>1816223.5200000003</v>
      </c>
      <c r="P134">
        <v>1</v>
      </c>
      <c r="Q134">
        <v>1</v>
      </c>
      <c r="R134">
        <v>229</v>
      </c>
    </row>
    <row r="135" spans="1:19">
      <c r="A135" t="s">
        <v>1308</v>
      </c>
      <c r="B135" t="s">
        <v>1095</v>
      </c>
      <c r="C135">
        <v>2</v>
      </c>
      <c r="D135" t="s">
        <v>88</v>
      </c>
      <c r="E135" t="s">
        <v>9958</v>
      </c>
      <c r="F135" t="s">
        <v>89</v>
      </c>
      <c r="G135" t="s">
        <v>89</v>
      </c>
      <c r="H135">
        <v>1</v>
      </c>
      <c r="I135">
        <v>2</v>
      </c>
      <c r="J135" t="s">
        <v>96</v>
      </c>
      <c r="K135" t="s">
        <v>31</v>
      </c>
      <c r="L135" t="s">
        <v>289</v>
      </c>
      <c r="N135" s="52">
        <v>2315391.6</v>
      </c>
      <c r="O135" s="52">
        <v>1853864.4000000001</v>
      </c>
      <c r="P135">
        <v>1</v>
      </c>
      <c r="Q135">
        <v>1</v>
      </c>
      <c r="R135">
        <v>231</v>
      </c>
    </row>
    <row r="136" spans="1:19" hidden="1">
      <c r="A136" t="s">
        <v>1309</v>
      </c>
      <c r="B136" t="s">
        <v>1096</v>
      </c>
      <c r="C136">
        <v>3</v>
      </c>
      <c r="D136" t="s">
        <v>88</v>
      </c>
      <c r="E136" t="s">
        <v>9959</v>
      </c>
      <c r="F136" t="s">
        <v>89</v>
      </c>
      <c r="G136" t="s">
        <v>89</v>
      </c>
      <c r="H136">
        <v>1</v>
      </c>
      <c r="I136">
        <v>3</v>
      </c>
      <c r="J136" t="s">
        <v>96</v>
      </c>
      <c r="K136" t="s">
        <v>31</v>
      </c>
      <c r="L136" t="s">
        <v>289</v>
      </c>
      <c r="N136" s="52">
        <v>2372418.7200000002</v>
      </c>
      <c r="O136" s="52">
        <v>2262090.48</v>
      </c>
      <c r="P136">
        <v>1</v>
      </c>
      <c r="Q136">
        <v>1</v>
      </c>
      <c r="R136">
        <v>233</v>
      </c>
    </row>
    <row r="137" spans="1:19" hidden="1">
      <c r="A137" t="s">
        <v>1310</v>
      </c>
      <c r="B137" t="s">
        <v>1097</v>
      </c>
      <c r="C137">
        <v>4</v>
      </c>
      <c r="D137" t="s">
        <v>88</v>
      </c>
      <c r="E137" t="s">
        <v>9960</v>
      </c>
      <c r="F137" t="s">
        <v>97</v>
      </c>
      <c r="G137" t="s">
        <v>97</v>
      </c>
      <c r="H137">
        <v>1</v>
      </c>
      <c r="I137">
        <v>1</v>
      </c>
      <c r="J137" t="s">
        <v>96</v>
      </c>
      <c r="K137" t="s">
        <v>31</v>
      </c>
      <c r="L137" t="s">
        <v>289</v>
      </c>
      <c r="N137" s="52">
        <v>2823215.04</v>
      </c>
      <c r="O137" s="52">
        <v>2688306.24</v>
      </c>
      <c r="P137">
        <v>1</v>
      </c>
      <c r="Q137">
        <v>1</v>
      </c>
      <c r="R137">
        <v>235</v>
      </c>
    </row>
    <row r="138" spans="1:19" hidden="1">
      <c r="A138" t="s">
        <v>1311</v>
      </c>
      <c r="B138" t="s">
        <v>1098</v>
      </c>
      <c r="C138">
        <v>5</v>
      </c>
      <c r="D138" t="s">
        <v>88</v>
      </c>
      <c r="E138" t="s">
        <v>9961</v>
      </c>
      <c r="F138" t="s">
        <v>97</v>
      </c>
      <c r="G138" t="s">
        <v>97</v>
      </c>
      <c r="H138">
        <v>1</v>
      </c>
      <c r="I138">
        <v>2</v>
      </c>
      <c r="J138" t="s">
        <v>96</v>
      </c>
      <c r="K138" t="s">
        <v>31</v>
      </c>
      <c r="L138" t="s">
        <v>289</v>
      </c>
      <c r="N138" s="52">
        <v>2879960.6400000006</v>
      </c>
      <c r="O138" s="52">
        <v>2744019.6</v>
      </c>
      <c r="P138">
        <v>1</v>
      </c>
      <c r="Q138">
        <v>1</v>
      </c>
      <c r="R138">
        <v>237</v>
      </c>
    </row>
    <row r="139" spans="1:19" hidden="1">
      <c r="A139" t="s">
        <v>1312</v>
      </c>
      <c r="B139" t="s">
        <v>1099</v>
      </c>
      <c r="C139">
        <v>6</v>
      </c>
      <c r="D139" t="s">
        <v>88</v>
      </c>
      <c r="E139" t="s">
        <v>9962</v>
      </c>
      <c r="F139" t="s">
        <v>97</v>
      </c>
      <c r="G139" t="s">
        <v>97</v>
      </c>
      <c r="H139">
        <v>1</v>
      </c>
      <c r="I139">
        <v>3</v>
      </c>
      <c r="J139" t="s">
        <v>96</v>
      </c>
      <c r="K139" t="s">
        <v>31</v>
      </c>
      <c r="L139" t="s">
        <v>289</v>
      </c>
      <c r="N139" s="52">
        <v>2950892.64</v>
      </c>
      <c r="O139" s="52">
        <v>2813670.9600000004</v>
      </c>
      <c r="P139">
        <v>1</v>
      </c>
      <c r="Q139">
        <v>1</v>
      </c>
      <c r="R139">
        <v>239</v>
      </c>
    </row>
    <row r="140" spans="1:19" hidden="1">
      <c r="A140" t="s">
        <v>1313</v>
      </c>
      <c r="B140" t="s">
        <v>1100</v>
      </c>
      <c r="C140">
        <v>7</v>
      </c>
      <c r="D140" t="s">
        <v>88</v>
      </c>
      <c r="E140" t="s">
        <v>9963</v>
      </c>
      <c r="F140" t="s">
        <v>98</v>
      </c>
      <c r="G140" t="s">
        <v>98</v>
      </c>
      <c r="H140">
        <v>1</v>
      </c>
      <c r="I140">
        <v>1</v>
      </c>
      <c r="J140" t="s">
        <v>96</v>
      </c>
      <c r="K140" t="s">
        <v>31</v>
      </c>
      <c r="L140" t="s">
        <v>289</v>
      </c>
      <c r="N140" s="52">
        <v>1930824.2400000002</v>
      </c>
      <c r="O140" s="52">
        <v>1838557.4400000002</v>
      </c>
      <c r="P140">
        <v>1</v>
      </c>
      <c r="Q140">
        <v>1</v>
      </c>
      <c r="R140">
        <v>241</v>
      </c>
    </row>
    <row r="141" spans="1:19" hidden="1">
      <c r="A141" t="s">
        <v>1314</v>
      </c>
      <c r="B141" t="s">
        <v>1101</v>
      </c>
      <c r="C141">
        <v>8</v>
      </c>
      <c r="D141" t="s">
        <v>88</v>
      </c>
      <c r="E141" t="s">
        <v>9964</v>
      </c>
      <c r="F141" t="s">
        <v>98</v>
      </c>
      <c r="G141" t="s">
        <v>98</v>
      </c>
      <c r="H141">
        <v>1</v>
      </c>
      <c r="I141">
        <v>2</v>
      </c>
      <c r="J141" t="s">
        <v>96</v>
      </c>
      <c r="K141" t="s">
        <v>31</v>
      </c>
      <c r="L141" t="s">
        <v>289</v>
      </c>
      <c r="N141" s="52">
        <v>2343858.2400000002</v>
      </c>
      <c r="O141" s="52">
        <v>1876667.5200000003</v>
      </c>
      <c r="P141">
        <v>1</v>
      </c>
      <c r="Q141">
        <v>1</v>
      </c>
      <c r="R141">
        <v>243</v>
      </c>
    </row>
    <row r="142" spans="1:19" hidden="1">
      <c r="A142" t="s">
        <v>1315</v>
      </c>
      <c r="B142" t="s">
        <v>1102</v>
      </c>
      <c r="C142">
        <v>9</v>
      </c>
      <c r="D142" t="s">
        <v>88</v>
      </c>
      <c r="E142" t="s">
        <v>9965</v>
      </c>
      <c r="F142" t="s">
        <v>98</v>
      </c>
      <c r="G142" t="s">
        <v>98</v>
      </c>
      <c r="H142">
        <v>1</v>
      </c>
      <c r="I142">
        <v>3</v>
      </c>
      <c r="J142" t="s">
        <v>96</v>
      </c>
      <c r="K142" t="s">
        <v>31</v>
      </c>
      <c r="L142" t="s">
        <v>289</v>
      </c>
      <c r="N142" s="52">
        <v>2401597.4400000004</v>
      </c>
      <c r="O142" s="52">
        <v>2289911.2799999998</v>
      </c>
      <c r="P142">
        <v>1</v>
      </c>
      <c r="Q142">
        <v>1</v>
      </c>
      <c r="R142">
        <v>245</v>
      </c>
    </row>
    <row r="143" spans="1:19" hidden="1">
      <c r="A143" t="s">
        <v>1316</v>
      </c>
      <c r="B143" t="s">
        <v>1103</v>
      </c>
      <c r="C143">
        <v>10</v>
      </c>
      <c r="D143" t="s">
        <v>88</v>
      </c>
      <c r="E143" t="s">
        <v>9966</v>
      </c>
      <c r="F143" t="s">
        <v>99</v>
      </c>
      <c r="G143" t="s">
        <v>99</v>
      </c>
      <c r="H143">
        <v>1</v>
      </c>
      <c r="I143">
        <v>1</v>
      </c>
      <c r="J143" t="s">
        <v>96</v>
      </c>
      <c r="K143" t="s">
        <v>31</v>
      </c>
      <c r="L143" t="s">
        <v>289</v>
      </c>
      <c r="N143" s="52">
        <v>3014455.4400000004</v>
      </c>
      <c r="O143" s="52">
        <v>2870411.04</v>
      </c>
      <c r="P143">
        <v>1</v>
      </c>
      <c r="Q143">
        <v>1</v>
      </c>
      <c r="R143">
        <v>247</v>
      </c>
    </row>
    <row r="144" spans="1:19" hidden="1">
      <c r="A144" t="s">
        <v>1317</v>
      </c>
      <c r="B144" t="s">
        <v>1104</v>
      </c>
      <c r="C144">
        <v>11</v>
      </c>
      <c r="D144" t="s">
        <v>88</v>
      </c>
      <c r="E144" t="s">
        <v>9967</v>
      </c>
      <c r="F144" t="s">
        <v>99</v>
      </c>
      <c r="G144" t="s">
        <v>99</v>
      </c>
      <c r="H144">
        <v>1</v>
      </c>
      <c r="I144">
        <v>2</v>
      </c>
      <c r="J144" t="s">
        <v>96</v>
      </c>
      <c r="K144" t="s">
        <v>31</v>
      </c>
      <c r="L144" t="s">
        <v>289</v>
      </c>
      <c r="N144" s="52">
        <v>3075048.4800000004</v>
      </c>
      <c r="O144" s="52">
        <v>2929900.08</v>
      </c>
      <c r="P144">
        <v>1</v>
      </c>
      <c r="Q144">
        <v>1</v>
      </c>
      <c r="R144">
        <v>249</v>
      </c>
    </row>
    <row r="145" spans="1:18" hidden="1">
      <c r="A145" t="s">
        <v>1318</v>
      </c>
      <c r="B145" t="s">
        <v>1105</v>
      </c>
      <c r="C145">
        <v>12</v>
      </c>
      <c r="D145" t="s">
        <v>88</v>
      </c>
      <c r="E145" t="s">
        <v>9968</v>
      </c>
      <c r="F145" t="s">
        <v>99</v>
      </c>
      <c r="G145" t="s">
        <v>99</v>
      </c>
      <c r="H145">
        <v>1</v>
      </c>
      <c r="I145">
        <v>3</v>
      </c>
      <c r="J145" t="s">
        <v>96</v>
      </c>
      <c r="K145" t="s">
        <v>31</v>
      </c>
      <c r="L145" t="s">
        <v>289</v>
      </c>
      <c r="N145" s="52">
        <v>3150788.4000000004</v>
      </c>
      <c r="O145" s="52">
        <v>3004265.5200000005</v>
      </c>
      <c r="P145">
        <v>1</v>
      </c>
      <c r="Q145">
        <v>1</v>
      </c>
      <c r="R145">
        <v>251</v>
      </c>
    </row>
    <row r="146" spans="1:18" hidden="1">
      <c r="A146" t="s">
        <v>1319</v>
      </c>
      <c r="B146" t="s">
        <v>1106</v>
      </c>
      <c r="C146">
        <v>13</v>
      </c>
      <c r="D146" t="s">
        <v>88</v>
      </c>
      <c r="E146" t="s">
        <v>9969</v>
      </c>
      <c r="F146" t="s">
        <v>100</v>
      </c>
      <c r="G146" t="s">
        <v>100</v>
      </c>
      <c r="H146">
        <v>1</v>
      </c>
      <c r="I146">
        <v>1</v>
      </c>
      <c r="J146" t="s">
        <v>96</v>
      </c>
      <c r="K146" t="s">
        <v>31</v>
      </c>
      <c r="L146" t="s">
        <v>289</v>
      </c>
      <c r="N146" s="52">
        <v>3396014.4000000004</v>
      </c>
      <c r="O146" s="52">
        <v>3233742.9600000004</v>
      </c>
      <c r="P146">
        <v>1</v>
      </c>
      <c r="Q146">
        <v>1</v>
      </c>
      <c r="R146">
        <v>253</v>
      </c>
    </row>
    <row r="147" spans="1:18" hidden="1">
      <c r="A147" t="s">
        <v>1320</v>
      </c>
      <c r="B147" t="s">
        <v>1107</v>
      </c>
      <c r="C147">
        <v>14</v>
      </c>
      <c r="D147" t="s">
        <v>88</v>
      </c>
      <c r="E147" t="s">
        <v>9970</v>
      </c>
      <c r="F147" t="s">
        <v>100</v>
      </c>
      <c r="G147" t="s">
        <v>100</v>
      </c>
      <c r="H147">
        <v>1</v>
      </c>
      <c r="I147">
        <v>2</v>
      </c>
      <c r="J147" t="s">
        <v>96</v>
      </c>
      <c r="K147" t="s">
        <v>31</v>
      </c>
      <c r="L147" t="s">
        <v>289</v>
      </c>
      <c r="N147" s="52">
        <v>3464280.24</v>
      </c>
      <c r="O147" s="52">
        <v>3300761.2800000003</v>
      </c>
      <c r="P147">
        <v>1</v>
      </c>
      <c r="Q147">
        <v>1</v>
      </c>
      <c r="R147">
        <v>255</v>
      </c>
    </row>
    <row r="148" spans="1:18" hidden="1">
      <c r="A148" t="s">
        <v>1321</v>
      </c>
      <c r="B148" t="s">
        <v>1108</v>
      </c>
      <c r="C148">
        <v>15</v>
      </c>
      <c r="D148" t="s">
        <v>88</v>
      </c>
      <c r="E148" t="s">
        <v>9971</v>
      </c>
      <c r="F148" t="s">
        <v>100</v>
      </c>
      <c r="G148" t="s">
        <v>100</v>
      </c>
      <c r="H148">
        <v>1</v>
      </c>
      <c r="I148">
        <v>3</v>
      </c>
      <c r="J148" t="s">
        <v>96</v>
      </c>
      <c r="K148" t="s">
        <v>31</v>
      </c>
      <c r="L148" t="s">
        <v>289</v>
      </c>
      <c r="N148" s="52">
        <v>3549608.4000000004</v>
      </c>
      <c r="O148" s="52">
        <v>3384532.8000000003</v>
      </c>
      <c r="P148">
        <v>1</v>
      </c>
      <c r="Q148">
        <v>1</v>
      </c>
      <c r="R148">
        <v>257</v>
      </c>
    </row>
    <row r="149" spans="1:18" hidden="1">
      <c r="A149" t="s">
        <v>1322</v>
      </c>
      <c r="B149" t="s">
        <v>1109</v>
      </c>
      <c r="C149">
        <v>16</v>
      </c>
      <c r="D149" t="s">
        <v>88</v>
      </c>
      <c r="E149" t="s">
        <v>9972</v>
      </c>
      <c r="F149" t="s">
        <v>101</v>
      </c>
      <c r="G149" t="s">
        <v>101</v>
      </c>
      <c r="H149">
        <v>1</v>
      </c>
      <c r="I149">
        <v>1</v>
      </c>
      <c r="J149" t="s">
        <v>96</v>
      </c>
      <c r="K149" t="s">
        <v>31</v>
      </c>
      <c r="L149" t="s">
        <v>289</v>
      </c>
      <c r="N149" s="52">
        <v>3750481.1999999997</v>
      </c>
      <c r="O149" s="52">
        <v>3571268.8800000008</v>
      </c>
      <c r="P149">
        <v>1</v>
      </c>
      <c r="Q149">
        <v>1</v>
      </c>
      <c r="R149">
        <v>259</v>
      </c>
    </row>
    <row r="150" spans="1:18" hidden="1">
      <c r="A150" t="s">
        <v>1323</v>
      </c>
      <c r="B150" t="s">
        <v>1110</v>
      </c>
      <c r="C150">
        <v>17</v>
      </c>
      <c r="D150" t="s">
        <v>88</v>
      </c>
      <c r="E150" t="s">
        <v>9973</v>
      </c>
      <c r="F150" t="s">
        <v>101</v>
      </c>
      <c r="G150" t="s">
        <v>101</v>
      </c>
      <c r="H150">
        <v>1</v>
      </c>
      <c r="I150">
        <v>2</v>
      </c>
      <c r="J150" t="s">
        <v>96</v>
      </c>
      <c r="K150" t="s">
        <v>31</v>
      </c>
      <c r="L150" t="s">
        <v>289</v>
      </c>
      <c r="N150" s="52">
        <v>3825867.8400000003</v>
      </c>
      <c r="O150" s="52">
        <v>3645281.0400000005</v>
      </c>
      <c r="P150">
        <v>1</v>
      </c>
      <c r="Q150">
        <v>1</v>
      </c>
      <c r="R150">
        <v>261</v>
      </c>
    </row>
    <row r="151" spans="1:18" hidden="1">
      <c r="A151" t="s">
        <v>1324</v>
      </c>
      <c r="B151" t="s">
        <v>1111</v>
      </c>
      <c r="C151">
        <v>18</v>
      </c>
      <c r="D151" t="s">
        <v>88</v>
      </c>
      <c r="E151" t="s">
        <v>9974</v>
      </c>
      <c r="F151" t="s">
        <v>101</v>
      </c>
      <c r="G151" t="s">
        <v>101</v>
      </c>
      <c r="H151">
        <v>1</v>
      </c>
      <c r="I151">
        <v>3</v>
      </c>
      <c r="J151" t="s">
        <v>96</v>
      </c>
      <c r="K151" t="s">
        <v>31</v>
      </c>
      <c r="L151" t="s">
        <v>289</v>
      </c>
      <c r="N151" s="52">
        <v>3920099.7600000002</v>
      </c>
      <c r="O151" s="52">
        <v>3737801.7600000002</v>
      </c>
      <c r="P151">
        <v>1</v>
      </c>
      <c r="Q151">
        <v>1</v>
      </c>
      <c r="R151">
        <v>263</v>
      </c>
    </row>
    <row r="152" spans="1:18" hidden="1">
      <c r="A152" t="s">
        <v>1325</v>
      </c>
      <c r="B152" t="s">
        <v>1112</v>
      </c>
      <c r="C152">
        <v>19</v>
      </c>
      <c r="D152" t="s">
        <v>102</v>
      </c>
      <c r="E152" t="s">
        <v>9975</v>
      </c>
      <c r="F152" t="s">
        <v>104</v>
      </c>
      <c r="G152" t="s">
        <v>88</v>
      </c>
      <c r="H152">
        <v>1</v>
      </c>
      <c r="I152" t="s">
        <v>103</v>
      </c>
      <c r="J152" t="s">
        <v>96</v>
      </c>
      <c r="K152" t="s">
        <v>31</v>
      </c>
      <c r="L152" t="s">
        <v>289</v>
      </c>
      <c r="N152" s="52">
        <v>42007.200000000004</v>
      </c>
      <c r="O152" s="52">
        <v>40014.480000000003</v>
      </c>
      <c r="P152">
        <v>1</v>
      </c>
      <c r="Q152">
        <f>IF(COUNTIF(SolCotizacion!$D:$D,$G152)&gt;0,1,0)</f>
        <v>1</v>
      </c>
      <c r="R152">
        <v>265</v>
      </c>
    </row>
    <row r="153" spans="1:18" hidden="1">
      <c r="A153" t="s">
        <v>1326</v>
      </c>
      <c r="B153" t="s">
        <v>1113</v>
      </c>
      <c r="C153">
        <v>20</v>
      </c>
      <c r="D153" t="s">
        <v>102</v>
      </c>
      <c r="E153" t="s">
        <v>9976</v>
      </c>
      <c r="F153" t="s">
        <v>105</v>
      </c>
      <c r="G153" t="s">
        <v>88</v>
      </c>
      <c r="H153">
        <v>1</v>
      </c>
      <c r="I153" t="s">
        <v>103</v>
      </c>
      <c r="J153" t="s">
        <v>96</v>
      </c>
      <c r="K153" t="s">
        <v>31</v>
      </c>
      <c r="L153" t="s">
        <v>289</v>
      </c>
      <c r="N153" s="52">
        <v>192521.04</v>
      </c>
      <c r="O153" s="52">
        <v>183346.80000000002</v>
      </c>
      <c r="P153">
        <v>1</v>
      </c>
      <c r="Q153">
        <f>IF(COUNTIF(SolCotizacion!$D:$D,$G152)&gt;0,1,0)</f>
        <v>1</v>
      </c>
      <c r="R153">
        <v>267</v>
      </c>
    </row>
    <row r="154" spans="1:18" hidden="1">
      <c r="A154" t="s">
        <v>1327</v>
      </c>
      <c r="B154" t="s">
        <v>1114</v>
      </c>
      <c r="C154">
        <v>21</v>
      </c>
      <c r="D154" t="s">
        <v>102</v>
      </c>
      <c r="E154" t="s">
        <v>9977</v>
      </c>
      <c r="F154" t="s">
        <v>106</v>
      </c>
      <c r="G154" t="s">
        <v>88</v>
      </c>
      <c r="H154">
        <v>1</v>
      </c>
      <c r="I154" t="s">
        <v>103</v>
      </c>
      <c r="J154" t="s">
        <v>96</v>
      </c>
      <c r="K154" t="s">
        <v>31</v>
      </c>
      <c r="L154" t="s">
        <v>289</v>
      </c>
      <c r="N154" s="52">
        <v>24873.120000000003</v>
      </c>
      <c r="O154" s="52">
        <v>23686.320000000007</v>
      </c>
      <c r="P154">
        <v>1</v>
      </c>
      <c r="Q154">
        <f>IF(COUNTIF(SolCotizacion!$D:$D,$G152)&gt;0,1,0)</f>
        <v>1</v>
      </c>
      <c r="R154">
        <v>269</v>
      </c>
    </row>
    <row r="155" spans="1:18" hidden="1">
      <c r="A155" t="s">
        <v>1328</v>
      </c>
      <c r="B155" t="s">
        <v>1115</v>
      </c>
      <c r="C155">
        <v>22</v>
      </c>
      <c r="D155" t="s">
        <v>102</v>
      </c>
      <c r="E155" t="s">
        <v>9978</v>
      </c>
      <c r="F155" t="s">
        <v>107</v>
      </c>
      <c r="G155" t="s">
        <v>88</v>
      </c>
      <c r="H155">
        <v>1</v>
      </c>
      <c r="I155" t="s">
        <v>103</v>
      </c>
      <c r="J155" t="s">
        <v>96</v>
      </c>
      <c r="K155" t="s">
        <v>31</v>
      </c>
      <c r="L155" t="s">
        <v>289</v>
      </c>
      <c r="N155" s="52">
        <v>510075.60000000003</v>
      </c>
      <c r="O155" s="52">
        <v>485782.08</v>
      </c>
      <c r="P155">
        <v>1</v>
      </c>
      <c r="Q155">
        <f>IF(COUNTIF(SolCotizacion!$D:$D,$G152)&gt;0,1,0)</f>
        <v>1</v>
      </c>
      <c r="R155">
        <v>271</v>
      </c>
    </row>
    <row r="156" spans="1:18" hidden="1">
      <c r="A156" t="s">
        <v>1329</v>
      </c>
      <c r="B156" t="s">
        <v>1116</v>
      </c>
      <c r="C156">
        <v>23</v>
      </c>
      <c r="D156" t="s">
        <v>102</v>
      </c>
      <c r="E156" t="s">
        <v>9979</v>
      </c>
      <c r="F156" t="s">
        <v>108</v>
      </c>
      <c r="G156" t="s">
        <v>88</v>
      </c>
      <c r="H156">
        <v>1</v>
      </c>
      <c r="I156" t="s">
        <v>103</v>
      </c>
      <c r="J156" t="s">
        <v>96</v>
      </c>
      <c r="K156" t="s">
        <v>31</v>
      </c>
      <c r="L156" t="s">
        <v>289</v>
      </c>
      <c r="N156" s="52">
        <v>335803.68000000005</v>
      </c>
      <c r="O156" s="52">
        <v>319806.72000000003</v>
      </c>
      <c r="P156">
        <v>1</v>
      </c>
      <c r="Q156">
        <f>IF(COUNTIF(SolCotizacion!$D:$D,$G152)&gt;0,1,0)</f>
        <v>1</v>
      </c>
      <c r="R156">
        <v>273</v>
      </c>
    </row>
    <row r="157" spans="1:18" hidden="1">
      <c r="A157" t="s">
        <v>1330</v>
      </c>
      <c r="B157" t="s">
        <v>1117</v>
      </c>
      <c r="C157">
        <v>24</v>
      </c>
      <c r="D157" t="s">
        <v>102</v>
      </c>
      <c r="E157" t="s">
        <v>9980</v>
      </c>
      <c r="F157" t="s">
        <v>109</v>
      </c>
      <c r="G157" t="s">
        <v>89</v>
      </c>
      <c r="H157">
        <v>1</v>
      </c>
      <c r="I157" t="s">
        <v>103</v>
      </c>
      <c r="J157" t="s">
        <v>96</v>
      </c>
      <c r="K157" t="s">
        <v>31</v>
      </c>
      <c r="L157" t="s">
        <v>289</v>
      </c>
      <c r="N157" s="52">
        <v>62856.240000000005</v>
      </c>
      <c r="O157" s="52">
        <v>59858.880000000005</v>
      </c>
      <c r="P157">
        <v>1</v>
      </c>
      <c r="Q157">
        <f>IF(COUNTIF(SolCotizacion!$E:$E,$G157)&gt;0,1,0)</f>
        <v>1</v>
      </c>
      <c r="R157">
        <v>275</v>
      </c>
    </row>
    <row r="158" spans="1:18" hidden="1">
      <c r="A158" t="s">
        <v>1331</v>
      </c>
      <c r="B158" t="s">
        <v>1163</v>
      </c>
      <c r="C158">
        <v>25</v>
      </c>
      <c r="D158" t="s">
        <v>102</v>
      </c>
      <c r="E158" t="s">
        <v>9981</v>
      </c>
      <c r="F158" t="s">
        <v>110</v>
      </c>
      <c r="G158" t="s">
        <v>97</v>
      </c>
      <c r="H158">
        <v>1</v>
      </c>
      <c r="I158" t="s">
        <v>103</v>
      </c>
      <c r="J158" t="s">
        <v>96</v>
      </c>
      <c r="K158" t="s">
        <v>31</v>
      </c>
      <c r="L158" t="s">
        <v>289</v>
      </c>
      <c r="N158" s="52">
        <v>246948.24000000002</v>
      </c>
      <c r="O158" s="52">
        <v>235190.63999999998</v>
      </c>
      <c r="P158">
        <v>1</v>
      </c>
      <c r="Q158">
        <f>IF(COUNTIF(SolCotizacion!$E:$E,$G158)&gt;0,1,0)</f>
        <v>0</v>
      </c>
      <c r="R158">
        <v>277</v>
      </c>
    </row>
    <row r="159" spans="1:18" hidden="1">
      <c r="A159" t="s">
        <v>1332</v>
      </c>
      <c r="B159" t="s">
        <v>1165</v>
      </c>
      <c r="C159">
        <v>26</v>
      </c>
      <c r="D159" t="s">
        <v>102</v>
      </c>
      <c r="E159" t="s">
        <v>9982</v>
      </c>
      <c r="F159" t="s">
        <v>111</v>
      </c>
      <c r="G159" t="s">
        <v>98</v>
      </c>
      <c r="H159">
        <v>1</v>
      </c>
      <c r="I159" t="s">
        <v>103</v>
      </c>
      <c r="J159" t="s">
        <v>96</v>
      </c>
      <c r="K159" t="s">
        <v>31</v>
      </c>
      <c r="L159" t="s">
        <v>289</v>
      </c>
      <c r="N159" s="52">
        <v>253837.19999999998</v>
      </c>
      <c r="O159" s="52">
        <v>241742.88000000003</v>
      </c>
      <c r="P159">
        <v>1</v>
      </c>
      <c r="Q159">
        <f>IF(COUNTIF(SolCotizacion!$E:$E,$G159)&gt;0,1,0)</f>
        <v>0</v>
      </c>
      <c r="R159">
        <v>279</v>
      </c>
    </row>
    <row r="160" spans="1:18" hidden="1">
      <c r="A160" t="s">
        <v>1333</v>
      </c>
      <c r="B160" t="s">
        <v>1167</v>
      </c>
      <c r="C160">
        <v>27</v>
      </c>
      <c r="D160" t="s">
        <v>102</v>
      </c>
      <c r="E160" t="s">
        <v>9983</v>
      </c>
      <c r="F160" t="s">
        <v>112</v>
      </c>
      <c r="G160" t="s">
        <v>101</v>
      </c>
      <c r="H160">
        <v>1</v>
      </c>
      <c r="I160" t="s">
        <v>103</v>
      </c>
      <c r="J160" t="s">
        <v>96</v>
      </c>
      <c r="K160" t="s">
        <v>31</v>
      </c>
      <c r="L160" t="s">
        <v>289</v>
      </c>
      <c r="N160" s="52">
        <v>501712.80000000005</v>
      </c>
      <c r="O160" s="52">
        <v>477822.24000000005</v>
      </c>
      <c r="P160">
        <v>1</v>
      </c>
      <c r="Q160">
        <f>IF(COUNTIF(SolCotizacion!$E:$E,$G160)&gt;0,1,0)</f>
        <v>0</v>
      </c>
      <c r="R160">
        <v>281</v>
      </c>
    </row>
    <row r="161" spans="1:18" hidden="1">
      <c r="A161" t="s">
        <v>1334</v>
      </c>
      <c r="B161" t="s">
        <v>1118</v>
      </c>
      <c r="C161">
        <v>28</v>
      </c>
      <c r="D161" t="s">
        <v>113</v>
      </c>
      <c r="E161" t="s">
        <v>9853</v>
      </c>
      <c r="F161" t="s">
        <v>114</v>
      </c>
      <c r="G161" t="s">
        <v>88</v>
      </c>
      <c r="H161">
        <v>1</v>
      </c>
      <c r="I161">
        <v>1</v>
      </c>
      <c r="J161" t="s">
        <v>88</v>
      </c>
      <c r="K161" t="s">
        <v>31</v>
      </c>
      <c r="L161" t="s">
        <v>289</v>
      </c>
      <c r="N161" s="52">
        <v>18274.116937999999</v>
      </c>
      <c r="O161" s="52">
        <v>11040.724310000001</v>
      </c>
      <c r="P161">
        <v>1</v>
      </c>
      <c r="Q161">
        <f>IF(COUNTIFS(SolCotizacion!$D:$D,$G161,SolCotizacion!$K:$K,$I161)&gt;0,1,0)</f>
        <v>0</v>
      </c>
      <c r="R161">
        <v>283</v>
      </c>
    </row>
    <row r="162" spans="1:18" hidden="1">
      <c r="A162" t="s">
        <v>1335</v>
      </c>
      <c r="B162" t="s">
        <v>1170</v>
      </c>
      <c r="C162">
        <v>29</v>
      </c>
      <c r="D162" t="s">
        <v>113</v>
      </c>
      <c r="E162" t="s">
        <v>9984</v>
      </c>
      <c r="F162" t="s">
        <v>114</v>
      </c>
      <c r="G162" t="s">
        <v>88</v>
      </c>
      <c r="H162">
        <v>1</v>
      </c>
      <c r="I162">
        <v>2</v>
      </c>
      <c r="J162" t="s">
        <v>88</v>
      </c>
      <c r="K162" t="s">
        <v>31</v>
      </c>
      <c r="L162" t="s">
        <v>289</v>
      </c>
      <c r="N162" s="52">
        <v>42176.001252000002</v>
      </c>
      <c r="O162" s="52">
        <v>24847.002796000001</v>
      </c>
      <c r="P162">
        <v>1</v>
      </c>
      <c r="Q162">
        <f>IF(COUNTIFS(SolCotizacion!$D:$D,$G162,SolCotizacion!$K:$K,$I162)&gt;0,1,0)</f>
        <v>1</v>
      </c>
      <c r="R162">
        <v>285</v>
      </c>
    </row>
    <row r="163" spans="1:18" hidden="1">
      <c r="A163" t="s">
        <v>1336</v>
      </c>
      <c r="B163" t="s">
        <v>1172</v>
      </c>
      <c r="C163">
        <v>30</v>
      </c>
      <c r="D163" t="s">
        <v>113</v>
      </c>
      <c r="E163" t="s">
        <v>9985</v>
      </c>
      <c r="F163" t="s">
        <v>114</v>
      </c>
      <c r="G163" t="s">
        <v>88</v>
      </c>
      <c r="H163">
        <v>1</v>
      </c>
      <c r="I163">
        <v>3</v>
      </c>
      <c r="J163" t="s">
        <v>88</v>
      </c>
      <c r="K163" t="s">
        <v>31</v>
      </c>
      <c r="L163" t="s">
        <v>289</v>
      </c>
      <c r="N163" s="52">
        <v>70293.345738000004</v>
      </c>
      <c r="O163" s="52">
        <v>55212.226761999998</v>
      </c>
      <c r="P163">
        <v>1</v>
      </c>
      <c r="Q163">
        <f>IF(COUNTIFS(SolCotizacion!$D:$D,$G163,SolCotizacion!$K:$K,$I163)&gt;0,1,0)</f>
        <v>0</v>
      </c>
      <c r="R163">
        <v>287</v>
      </c>
    </row>
    <row r="164" spans="1:18" hidden="1">
      <c r="A164" t="s">
        <v>1337</v>
      </c>
      <c r="B164" t="s">
        <v>1119</v>
      </c>
      <c r="C164">
        <v>31</v>
      </c>
      <c r="D164" t="s">
        <v>113</v>
      </c>
      <c r="E164" t="s">
        <v>9986</v>
      </c>
      <c r="F164" t="s">
        <v>115</v>
      </c>
      <c r="G164" t="s">
        <v>88</v>
      </c>
      <c r="H164">
        <v>1</v>
      </c>
      <c r="I164">
        <v>1</v>
      </c>
      <c r="J164" t="s">
        <v>116</v>
      </c>
      <c r="K164" t="s">
        <v>326</v>
      </c>
      <c r="L164" t="s">
        <v>289</v>
      </c>
      <c r="N164" s="52">
        <v>7518.0043400000004</v>
      </c>
      <c r="O164" s="52">
        <v>8055.0046500000008</v>
      </c>
      <c r="P164">
        <v>1</v>
      </c>
      <c r="Q164">
        <f>IF(COUNTIFS(SolCotizacion!$D:$D,$G164,SolCotizacion!$K:$K,$I164)&gt;0,1,0)</f>
        <v>0</v>
      </c>
      <c r="R164">
        <v>289</v>
      </c>
    </row>
    <row r="165" spans="1:18" hidden="1">
      <c r="A165" t="s">
        <v>1338</v>
      </c>
      <c r="B165" t="s">
        <v>1175</v>
      </c>
      <c r="C165">
        <v>32</v>
      </c>
      <c r="D165" t="s">
        <v>113</v>
      </c>
      <c r="E165" t="s">
        <v>9987</v>
      </c>
      <c r="F165" t="s">
        <v>115</v>
      </c>
      <c r="G165" t="s">
        <v>88</v>
      </c>
      <c r="H165">
        <v>1</v>
      </c>
      <c r="I165">
        <v>2</v>
      </c>
      <c r="J165" t="s">
        <v>116</v>
      </c>
      <c r="K165" t="s">
        <v>326</v>
      </c>
      <c r="L165" t="s">
        <v>289</v>
      </c>
      <c r="N165" s="52">
        <v>8592.004960000002</v>
      </c>
      <c r="O165" s="52">
        <v>9129.0052699999997</v>
      </c>
      <c r="P165">
        <v>1</v>
      </c>
      <c r="Q165">
        <f>IF(COUNTIFS(SolCotizacion!$D:$D,$G165,SolCotizacion!$K:$K,$I165)&gt;0,1,0)</f>
        <v>1</v>
      </c>
      <c r="R165">
        <v>291</v>
      </c>
    </row>
    <row r="166" spans="1:18" hidden="1">
      <c r="A166" t="s">
        <v>1339</v>
      </c>
      <c r="B166" t="s">
        <v>1177</v>
      </c>
      <c r="C166">
        <v>33</v>
      </c>
      <c r="D166" t="s">
        <v>113</v>
      </c>
      <c r="E166" t="s">
        <v>9988</v>
      </c>
      <c r="F166" t="s">
        <v>115</v>
      </c>
      <c r="G166" t="s">
        <v>88</v>
      </c>
      <c r="H166">
        <v>1</v>
      </c>
      <c r="I166">
        <v>3</v>
      </c>
      <c r="J166" t="s">
        <v>116</v>
      </c>
      <c r="K166" t="s">
        <v>326</v>
      </c>
      <c r="L166" t="s">
        <v>289</v>
      </c>
      <c r="N166" s="52">
        <v>9666.0055800000009</v>
      </c>
      <c r="O166" s="52">
        <v>10203.00589</v>
      </c>
      <c r="P166">
        <v>1</v>
      </c>
      <c r="Q166">
        <f>IF(COUNTIFS(SolCotizacion!$D:$D,$G166,SolCotizacion!$K:$K,$I166)&gt;0,1,0)</f>
        <v>0</v>
      </c>
      <c r="R166">
        <v>293</v>
      </c>
    </row>
    <row r="167" spans="1:18" hidden="1">
      <c r="A167" t="s">
        <v>1340</v>
      </c>
      <c r="B167" t="s">
        <v>1120</v>
      </c>
      <c r="C167">
        <v>34</v>
      </c>
      <c r="D167" t="s">
        <v>113</v>
      </c>
      <c r="E167" t="s">
        <v>9989</v>
      </c>
      <c r="F167" t="s">
        <v>117</v>
      </c>
      <c r="G167" t="s">
        <v>89</v>
      </c>
      <c r="H167">
        <v>1</v>
      </c>
      <c r="I167" t="s">
        <v>103</v>
      </c>
      <c r="J167" t="s">
        <v>118</v>
      </c>
      <c r="K167" t="s">
        <v>325</v>
      </c>
      <c r="L167" t="s">
        <v>289</v>
      </c>
      <c r="N167" s="52">
        <v>113086.89992600001</v>
      </c>
      <c r="O167" s="52">
        <v>107695.41475000001</v>
      </c>
      <c r="P167">
        <v>1</v>
      </c>
      <c r="Q167">
        <f>IF(COUNTIF(SolCotizacion!$E:$E,$G167)&gt;0,1,0)</f>
        <v>1</v>
      </c>
      <c r="R167">
        <v>295</v>
      </c>
    </row>
    <row r="168" spans="1:18" hidden="1">
      <c r="A168" t="s">
        <v>1341</v>
      </c>
      <c r="B168" t="s">
        <v>1121</v>
      </c>
      <c r="C168">
        <v>35</v>
      </c>
      <c r="D168" t="s">
        <v>113</v>
      </c>
      <c r="E168" t="s">
        <v>9989</v>
      </c>
      <c r="F168" t="s">
        <v>117</v>
      </c>
      <c r="G168" t="s">
        <v>89</v>
      </c>
      <c r="H168">
        <v>1</v>
      </c>
      <c r="I168" t="s">
        <v>103</v>
      </c>
      <c r="J168" t="s">
        <v>119</v>
      </c>
      <c r="K168" t="s">
        <v>324</v>
      </c>
      <c r="L168" t="s">
        <v>289</v>
      </c>
      <c r="N168" s="52">
        <v>203555.340604</v>
      </c>
      <c r="O168" s="52">
        <v>193857.11191000004</v>
      </c>
      <c r="P168">
        <v>1</v>
      </c>
      <c r="Q168">
        <f>IF(COUNTIF(SolCotizacion!$E:$E,$G168)&gt;0,1,0)</f>
        <v>1</v>
      </c>
      <c r="R168">
        <v>297</v>
      </c>
    </row>
    <row r="169" spans="1:18" hidden="1">
      <c r="A169" t="s">
        <v>1342</v>
      </c>
      <c r="B169" t="s">
        <v>1181</v>
      </c>
      <c r="C169">
        <v>36</v>
      </c>
      <c r="D169" t="s">
        <v>113</v>
      </c>
      <c r="E169" t="s">
        <v>9990</v>
      </c>
      <c r="F169" t="s">
        <v>120</v>
      </c>
      <c r="G169" t="s">
        <v>97</v>
      </c>
      <c r="H169">
        <v>1</v>
      </c>
      <c r="I169" t="s">
        <v>103</v>
      </c>
      <c r="J169" t="s">
        <v>118</v>
      </c>
      <c r="K169" t="s">
        <v>325</v>
      </c>
      <c r="L169" t="s">
        <v>289</v>
      </c>
      <c r="N169" s="52">
        <v>146413.13194200001</v>
      </c>
      <c r="O169" s="52">
        <v>139432.127912</v>
      </c>
      <c r="P169">
        <v>1</v>
      </c>
      <c r="Q169">
        <f>IF(COUNTIF(SolCotizacion!$E:$E,$G169)&gt;0,1,0)</f>
        <v>0</v>
      </c>
      <c r="R169">
        <v>299</v>
      </c>
    </row>
    <row r="170" spans="1:18" hidden="1">
      <c r="A170" t="s">
        <v>1343</v>
      </c>
      <c r="B170" t="s">
        <v>1183</v>
      </c>
      <c r="C170">
        <v>37</v>
      </c>
      <c r="D170" t="s">
        <v>113</v>
      </c>
      <c r="E170" t="s">
        <v>9990</v>
      </c>
      <c r="F170" t="s">
        <v>120</v>
      </c>
      <c r="G170" t="s">
        <v>97</v>
      </c>
      <c r="H170">
        <v>1</v>
      </c>
      <c r="I170" t="s">
        <v>103</v>
      </c>
      <c r="J170" t="s">
        <v>119</v>
      </c>
      <c r="K170" t="s">
        <v>324</v>
      </c>
      <c r="L170" t="s">
        <v>289</v>
      </c>
      <c r="N170" s="52">
        <v>263538.27007200004</v>
      </c>
      <c r="O170" s="52">
        <v>250983.20385600004</v>
      </c>
      <c r="P170">
        <v>1</v>
      </c>
      <c r="Q170">
        <f>IF(COUNTIF(SolCotizacion!$E:$E,$G170)&gt;0,1,0)</f>
        <v>0</v>
      </c>
      <c r="R170">
        <v>301</v>
      </c>
    </row>
    <row r="171" spans="1:18" hidden="1">
      <c r="A171" t="s">
        <v>1344</v>
      </c>
      <c r="B171" t="s">
        <v>1185</v>
      </c>
      <c r="C171">
        <v>38</v>
      </c>
      <c r="D171" t="s">
        <v>113</v>
      </c>
      <c r="E171" t="s">
        <v>9991</v>
      </c>
      <c r="F171" t="s">
        <v>121</v>
      </c>
      <c r="G171" t="s">
        <v>98</v>
      </c>
      <c r="H171">
        <v>1</v>
      </c>
      <c r="I171" t="s">
        <v>103</v>
      </c>
      <c r="J171" t="s">
        <v>118</v>
      </c>
      <c r="K171" t="s">
        <v>325</v>
      </c>
      <c r="L171" t="s">
        <v>289</v>
      </c>
      <c r="N171" s="52">
        <v>120250.480966</v>
      </c>
      <c r="O171" s="52">
        <v>114526.05456600001</v>
      </c>
      <c r="P171">
        <v>1</v>
      </c>
      <c r="Q171">
        <f>IF(COUNTIF(SolCotizacion!$E:$E,$G171)&gt;0,1,0)</f>
        <v>0</v>
      </c>
      <c r="R171">
        <v>303</v>
      </c>
    </row>
    <row r="172" spans="1:18" hidden="1">
      <c r="A172" t="s">
        <v>1345</v>
      </c>
      <c r="B172" t="s">
        <v>1187</v>
      </c>
      <c r="C172">
        <v>39</v>
      </c>
      <c r="D172" t="s">
        <v>113</v>
      </c>
      <c r="E172" t="s">
        <v>9991</v>
      </c>
      <c r="F172" t="s">
        <v>121</v>
      </c>
      <c r="G172" t="s">
        <v>98</v>
      </c>
      <c r="H172">
        <v>1</v>
      </c>
      <c r="I172" t="s">
        <v>103</v>
      </c>
      <c r="J172" t="s">
        <v>119</v>
      </c>
      <c r="K172" t="s">
        <v>324</v>
      </c>
      <c r="L172" t="s">
        <v>289</v>
      </c>
      <c r="N172" s="52">
        <v>216454.08908199999</v>
      </c>
      <c r="O172" s="52">
        <v>206143.68313000002</v>
      </c>
      <c r="P172">
        <v>1</v>
      </c>
      <c r="Q172">
        <f>IF(COUNTIF(SolCotizacion!$E:$E,$G172)&gt;0,1,0)</f>
        <v>0</v>
      </c>
      <c r="R172">
        <v>305</v>
      </c>
    </row>
    <row r="173" spans="1:18" hidden="1">
      <c r="A173" t="s">
        <v>1346</v>
      </c>
      <c r="B173" t="s">
        <v>1189</v>
      </c>
      <c r="C173">
        <v>40</v>
      </c>
      <c r="D173" t="s">
        <v>113</v>
      </c>
      <c r="E173" t="s">
        <v>9992</v>
      </c>
      <c r="F173" t="s">
        <v>122</v>
      </c>
      <c r="G173" t="s">
        <v>99</v>
      </c>
      <c r="H173">
        <v>1</v>
      </c>
      <c r="I173" t="s">
        <v>103</v>
      </c>
      <c r="J173" t="s">
        <v>118</v>
      </c>
      <c r="K173" t="s">
        <v>325</v>
      </c>
      <c r="L173" t="s">
        <v>289</v>
      </c>
      <c r="N173" s="52">
        <v>147363.62610200001</v>
      </c>
      <c r="O173" s="52">
        <v>140345.03359799998</v>
      </c>
      <c r="P173">
        <v>1</v>
      </c>
      <c r="Q173">
        <f>IF(COUNTIF(SolCotizacion!$E:$E,$G173)&gt;0,1,0)</f>
        <v>0</v>
      </c>
      <c r="R173">
        <v>307</v>
      </c>
    </row>
    <row r="174" spans="1:18" hidden="1">
      <c r="A174" t="s">
        <v>1347</v>
      </c>
      <c r="B174" t="s">
        <v>1191</v>
      </c>
      <c r="C174">
        <v>41</v>
      </c>
      <c r="D174" t="s">
        <v>113</v>
      </c>
      <c r="E174" t="s">
        <v>9992</v>
      </c>
      <c r="F174" t="s">
        <v>122</v>
      </c>
      <c r="G174" t="s">
        <v>99</v>
      </c>
      <c r="H174">
        <v>1</v>
      </c>
      <c r="I174" t="s">
        <v>103</v>
      </c>
      <c r="J174" t="s">
        <v>119</v>
      </c>
      <c r="K174" t="s">
        <v>324</v>
      </c>
      <c r="L174" t="s">
        <v>289</v>
      </c>
      <c r="N174" s="52">
        <v>265256.67106400005</v>
      </c>
      <c r="O174" s="52">
        <v>252621.05222200003</v>
      </c>
      <c r="P174">
        <v>1</v>
      </c>
      <c r="Q174">
        <f>IF(COUNTIF(SolCotizacion!$E:$E,$G174)&gt;0,1,0)</f>
        <v>0</v>
      </c>
      <c r="R174">
        <v>309</v>
      </c>
    </row>
    <row r="175" spans="1:18" hidden="1">
      <c r="A175" t="s">
        <v>1348</v>
      </c>
      <c r="B175" t="s">
        <v>1193</v>
      </c>
      <c r="C175">
        <v>42</v>
      </c>
      <c r="D175" t="s">
        <v>113</v>
      </c>
      <c r="E175" t="s">
        <v>9993</v>
      </c>
      <c r="F175" t="s">
        <v>123</v>
      </c>
      <c r="G175" t="s">
        <v>100</v>
      </c>
      <c r="H175">
        <v>1</v>
      </c>
      <c r="I175" t="s">
        <v>103</v>
      </c>
      <c r="J175" t="s">
        <v>118</v>
      </c>
      <c r="K175" t="s">
        <v>325</v>
      </c>
      <c r="L175" t="s">
        <v>289</v>
      </c>
      <c r="N175" s="52">
        <v>166019.01377600001</v>
      </c>
      <c r="O175" s="52">
        <v>158108.99766200001</v>
      </c>
      <c r="P175">
        <v>1</v>
      </c>
      <c r="Q175">
        <f>IF(COUNTIF(SolCotizacion!$E:$E,$G175)&gt;0,1,0)</f>
        <v>0</v>
      </c>
      <c r="R175">
        <v>311</v>
      </c>
    </row>
    <row r="176" spans="1:18" hidden="1">
      <c r="A176" t="s">
        <v>1349</v>
      </c>
      <c r="B176" t="s">
        <v>1195</v>
      </c>
      <c r="C176">
        <v>43</v>
      </c>
      <c r="D176" t="s">
        <v>113</v>
      </c>
      <c r="E176" t="s">
        <v>9993</v>
      </c>
      <c r="F176" t="s">
        <v>123</v>
      </c>
      <c r="G176" t="s">
        <v>100</v>
      </c>
      <c r="H176">
        <v>1</v>
      </c>
      <c r="I176" t="s">
        <v>103</v>
      </c>
      <c r="J176" t="s">
        <v>119</v>
      </c>
      <c r="K176" t="s">
        <v>324</v>
      </c>
      <c r="L176" t="s">
        <v>289</v>
      </c>
      <c r="N176" s="52">
        <v>298829.93663600006</v>
      </c>
      <c r="O176" s="52">
        <v>284594.05790200003</v>
      </c>
      <c r="P176">
        <v>1</v>
      </c>
      <c r="Q176">
        <f>IF(COUNTIF(SolCotizacion!$E:$E,$G176)&gt;0,1,0)</f>
        <v>0</v>
      </c>
      <c r="R176">
        <v>313</v>
      </c>
    </row>
    <row r="177" spans="1:19" hidden="1">
      <c r="A177" t="s">
        <v>1350</v>
      </c>
      <c r="B177" t="s">
        <v>1197</v>
      </c>
      <c r="C177">
        <v>44</v>
      </c>
      <c r="D177" t="s">
        <v>113</v>
      </c>
      <c r="E177" t="s">
        <v>9994</v>
      </c>
      <c r="F177" t="s">
        <v>124</v>
      </c>
      <c r="G177" t="s">
        <v>101</v>
      </c>
      <c r="H177">
        <v>1</v>
      </c>
      <c r="I177" t="s">
        <v>103</v>
      </c>
      <c r="J177" t="s">
        <v>118</v>
      </c>
      <c r="K177" t="s">
        <v>325</v>
      </c>
      <c r="L177" t="s">
        <v>289</v>
      </c>
      <c r="N177" s="52">
        <v>183342.64687200001</v>
      </c>
      <c r="O177" s="52">
        <v>174611.018736</v>
      </c>
      <c r="P177">
        <v>1</v>
      </c>
      <c r="Q177">
        <f>IF(COUNTIF(SolCotizacion!$E:$E,$G177)&gt;0,1,0)</f>
        <v>0</v>
      </c>
      <c r="R177">
        <v>315</v>
      </c>
    </row>
    <row r="178" spans="1:19" hidden="1">
      <c r="A178" t="s">
        <v>1351</v>
      </c>
      <c r="B178" t="s">
        <v>1199</v>
      </c>
      <c r="C178">
        <v>45</v>
      </c>
      <c r="D178" t="s">
        <v>113</v>
      </c>
      <c r="E178" t="s">
        <v>9994</v>
      </c>
      <c r="F178" t="s">
        <v>124</v>
      </c>
      <c r="G178" t="s">
        <v>101</v>
      </c>
      <c r="H178">
        <v>1</v>
      </c>
      <c r="I178" t="s">
        <v>103</v>
      </c>
      <c r="J178" t="s">
        <v>119</v>
      </c>
      <c r="K178" t="s">
        <v>324</v>
      </c>
      <c r="L178" t="s">
        <v>289</v>
      </c>
      <c r="N178" s="52">
        <v>330018.90844999999</v>
      </c>
      <c r="O178" s="52">
        <v>314300.91092400003</v>
      </c>
      <c r="P178">
        <v>1</v>
      </c>
      <c r="Q178">
        <f>IF(COUNTIF(SolCotizacion!$E:$E,$G178)&gt;0,1,0)</f>
        <v>0</v>
      </c>
      <c r="R178">
        <v>317</v>
      </c>
    </row>
    <row r="179" spans="1:19" hidden="1">
      <c r="A179" t="s">
        <v>1352</v>
      </c>
      <c r="B179" t="s">
        <v>1122</v>
      </c>
      <c r="C179">
        <v>46</v>
      </c>
      <c r="D179" t="s">
        <v>113</v>
      </c>
      <c r="E179" t="s">
        <v>9995</v>
      </c>
      <c r="F179" t="s">
        <v>125</v>
      </c>
      <c r="G179" t="s">
        <v>88</v>
      </c>
      <c r="H179">
        <v>1</v>
      </c>
      <c r="I179">
        <v>1</v>
      </c>
      <c r="J179" t="s">
        <v>88</v>
      </c>
      <c r="K179" t="s">
        <v>31</v>
      </c>
      <c r="L179" t="s">
        <v>289</v>
      </c>
      <c r="N179" s="52">
        <v>3759.0021700000002</v>
      </c>
      <c r="O179" s="52">
        <v>3222.0018599999999</v>
      </c>
      <c r="P179">
        <v>1</v>
      </c>
      <c r="Q179">
        <f>IF(COUNTIFS(SolCotizacion!$D:$D,$G179,SolCotizacion!$K:$K,$I179)&gt;0,1,0)</f>
        <v>0</v>
      </c>
      <c r="R179">
        <v>319</v>
      </c>
    </row>
    <row r="180" spans="1:19" hidden="1">
      <c r="A180" t="s">
        <v>1353</v>
      </c>
      <c r="B180" t="s">
        <v>1202</v>
      </c>
      <c r="C180">
        <v>47</v>
      </c>
      <c r="D180" t="s">
        <v>113</v>
      </c>
      <c r="E180" t="s">
        <v>9996</v>
      </c>
      <c r="F180" t="s">
        <v>125</v>
      </c>
      <c r="G180" t="s">
        <v>88</v>
      </c>
      <c r="H180">
        <v>1</v>
      </c>
      <c r="I180">
        <v>2</v>
      </c>
      <c r="J180" t="s">
        <v>88</v>
      </c>
      <c r="K180" t="s">
        <v>31</v>
      </c>
      <c r="L180" t="s">
        <v>289</v>
      </c>
      <c r="N180" s="52">
        <v>4833.0027900000005</v>
      </c>
      <c r="O180" s="52">
        <v>4296.002480000001</v>
      </c>
      <c r="P180">
        <v>1</v>
      </c>
      <c r="Q180">
        <f>IF(COUNTIFS(SolCotizacion!$D:$D,$G180,SolCotizacion!$K:$K,$I180)&gt;0,1,0)</f>
        <v>1</v>
      </c>
      <c r="R180">
        <v>321</v>
      </c>
    </row>
    <row r="181" spans="1:19" hidden="1">
      <c r="A181" t="s">
        <v>1354</v>
      </c>
      <c r="B181" t="s">
        <v>1204</v>
      </c>
      <c r="C181">
        <v>48</v>
      </c>
      <c r="D181" t="s">
        <v>113</v>
      </c>
      <c r="E181" t="s">
        <v>9997</v>
      </c>
      <c r="F181" t="s">
        <v>125</v>
      </c>
      <c r="G181" t="s">
        <v>88</v>
      </c>
      <c r="H181">
        <v>1</v>
      </c>
      <c r="I181">
        <v>3</v>
      </c>
      <c r="J181" t="s">
        <v>88</v>
      </c>
      <c r="K181" t="s">
        <v>31</v>
      </c>
      <c r="L181" t="s">
        <v>289</v>
      </c>
      <c r="N181" s="52">
        <v>5907.0034100000003</v>
      </c>
      <c r="O181" s="52">
        <v>5370.0030999999999</v>
      </c>
      <c r="P181">
        <v>1</v>
      </c>
      <c r="Q181">
        <f>IF(COUNTIFS(SolCotizacion!$D:$D,$G181,SolCotizacion!$K:$K,$I181)&gt;0,1,0)</f>
        <v>0</v>
      </c>
      <c r="R181">
        <v>323</v>
      </c>
    </row>
    <row r="182" spans="1:19" hidden="1">
      <c r="A182" t="s">
        <v>1355</v>
      </c>
      <c r="B182" t="s">
        <v>1206</v>
      </c>
      <c r="C182">
        <v>49</v>
      </c>
      <c r="D182" t="s">
        <v>113</v>
      </c>
      <c r="E182" t="s">
        <v>9998</v>
      </c>
      <c r="F182" t="s">
        <v>126</v>
      </c>
      <c r="G182" t="s">
        <v>89</v>
      </c>
      <c r="H182">
        <v>1</v>
      </c>
      <c r="I182">
        <v>1</v>
      </c>
      <c r="J182" t="s">
        <v>127</v>
      </c>
      <c r="K182" t="s">
        <v>31</v>
      </c>
      <c r="L182" t="s">
        <v>289</v>
      </c>
      <c r="M182" s="53">
        <v>0.01</v>
      </c>
      <c r="N182" s="52">
        <v>18555.344346000002</v>
      </c>
      <c r="O182" s="52">
        <v>17668.708288000002</v>
      </c>
      <c r="P182">
        <v>1</v>
      </c>
      <c r="Q182">
        <f>IF(SUMIFS(SolCotizacion!$P:$P,SolCotizacion!$E:$E,$G182,SolCotizacion!$K:$K,$I182)&gt;499,1,0)</f>
        <v>0</v>
      </c>
      <c r="R182">
        <v>325</v>
      </c>
      <c r="S182" s="56">
        <f>IF(SUMIFS(SolCotizacion!$P:$P,SolCotizacion!$E:$E,$G182,SolCotizacion!$K:$K,$I182)&gt;499,4%,0)</f>
        <v>0</v>
      </c>
    </row>
    <row r="183" spans="1:19" hidden="1">
      <c r="A183" t="s">
        <v>1356</v>
      </c>
      <c r="B183" t="s">
        <v>1208</v>
      </c>
      <c r="C183">
        <v>50</v>
      </c>
      <c r="D183" t="s">
        <v>113</v>
      </c>
      <c r="E183" t="s">
        <v>9999</v>
      </c>
      <c r="F183" t="s">
        <v>126</v>
      </c>
      <c r="G183" t="s">
        <v>89</v>
      </c>
      <c r="H183">
        <v>1</v>
      </c>
      <c r="I183">
        <v>2</v>
      </c>
      <c r="J183" t="s">
        <v>127</v>
      </c>
      <c r="K183" t="s">
        <v>31</v>
      </c>
      <c r="L183" t="s">
        <v>289</v>
      </c>
      <c r="M183" s="53">
        <v>0.01</v>
      </c>
      <c r="N183" s="52">
        <v>22524.751172</v>
      </c>
      <c r="O183" s="52">
        <v>18034.88379</v>
      </c>
      <c r="P183">
        <v>1</v>
      </c>
      <c r="Q183">
        <f>IF(SUMIFS(SolCotizacion!$P:$P,SolCotizacion!$E:$E,$G183,SolCotizacion!$K:$K,$I183)&gt;499,1,0)</f>
        <v>0</v>
      </c>
      <c r="R183">
        <v>326</v>
      </c>
      <c r="S183" s="56">
        <f>IF(SUMIFS(SolCotizacion!$P:$P,SolCotizacion!$E:$E,$G183,SolCotizacion!$K:$K,$I183)&gt;499,4%,0)</f>
        <v>0</v>
      </c>
    </row>
    <row r="184" spans="1:19" hidden="1">
      <c r="A184" t="s">
        <v>1357</v>
      </c>
      <c r="B184" t="s">
        <v>1210</v>
      </c>
      <c r="C184">
        <v>51</v>
      </c>
      <c r="D184" t="s">
        <v>113</v>
      </c>
      <c r="E184" t="s">
        <v>10000</v>
      </c>
      <c r="F184" t="s">
        <v>126</v>
      </c>
      <c r="G184" t="s">
        <v>89</v>
      </c>
      <c r="H184">
        <v>1</v>
      </c>
      <c r="I184">
        <v>3</v>
      </c>
      <c r="J184" t="s">
        <v>127</v>
      </c>
      <c r="K184" t="s">
        <v>31</v>
      </c>
      <c r="L184" t="s">
        <v>289</v>
      </c>
      <c r="M184" s="53">
        <v>0.01</v>
      </c>
      <c r="N184" s="52">
        <v>23079.519078000001</v>
      </c>
      <c r="O184" s="52">
        <v>22006.220082000003</v>
      </c>
      <c r="P184">
        <v>1</v>
      </c>
      <c r="Q184">
        <f>IF(SUMIFS(SolCotizacion!$P:$P,SolCotizacion!$E:$E,$G184,SolCotizacion!$K:$K,$I184)&gt;499,1,0)</f>
        <v>0</v>
      </c>
      <c r="R184">
        <v>327</v>
      </c>
      <c r="S184" s="56">
        <f>IF(SUMIFS(SolCotizacion!$P:$P,SolCotizacion!$E:$E,$G184,SolCotizacion!$K:$K,$I184)&gt;499,4%,0)</f>
        <v>0</v>
      </c>
    </row>
    <row r="185" spans="1:19" hidden="1">
      <c r="A185" t="s">
        <v>1358</v>
      </c>
      <c r="B185" t="s">
        <v>1212</v>
      </c>
      <c r="C185">
        <v>52</v>
      </c>
      <c r="D185" t="s">
        <v>113</v>
      </c>
      <c r="E185" t="s">
        <v>10001</v>
      </c>
      <c r="F185" t="s">
        <v>128</v>
      </c>
      <c r="G185" t="s">
        <v>97</v>
      </c>
      <c r="H185">
        <v>1</v>
      </c>
      <c r="I185">
        <v>1</v>
      </c>
      <c r="J185" t="s">
        <v>127</v>
      </c>
      <c r="K185" t="s">
        <v>31</v>
      </c>
      <c r="L185" t="s">
        <v>289</v>
      </c>
      <c r="M185" s="53">
        <v>0.01</v>
      </c>
      <c r="N185" s="52">
        <v>27464.988936000002</v>
      </c>
      <c r="O185" s="52">
        <v>26152.559972000003</v>
      </c>
      <c r="P185">
        <v>1</v>
      </c>
      <c r="Q185">
        <f>IF(SUMIFS(SolCotizacion!$P:$P,SolCotizacion!$E:$E,$G185,SolCotizacion!$K:$K,$I185)&gt;499,1,0)</f>
        <v>0</v>
      </c>
      <c r="R185">
        <v>328</v>
      </c>
      <c r="S185" s="56">
        <f>IF(SUMIFS(SolCotizacion!$P:$P,SolCotizacion!$E:$E,$G185,SolCotizacion!$K:$K,$I185)&gt;499,4%,0)</f>
        <v>0</v>
      </c>
    </row>
    <row r="186" spans="1:19" hidden="1">
      <c r="A186" t="s">
        <v>1359</v>
      </c>
      <c r="B186" t="s">
        <v>1214</v>
      </c>
      <c r="C186">
        <v>53</v>
      </c>
      <c r="D186" t="s">
        <v>113</v>
      </c>
      <c r="E186" t="s">
        <v>10002</v>
      </c>
      <c r="F186" t="s">
        <v>128</v>
      </c>
      <c r="G186" t="s">
        <v>97</v>
      </c>
      <c r="H186">
        <v>1</v>
      </c>
      <c r="I186">
        <v>2</v>
      </c>
      <c r="J186" t="s">
        <v>127</v>
      </c>
      <c r="K186" t="s">
        <v>31</v>
      </c>
      <c r="L186" t="s">
        <v>289</v>
      </c>
      <c r="M186" s="53">
        <v>0.01</v>
      </c>
      <c r="N186" s="52">
        <v>28017.022572000002</v>
      </c>
      <c r="O186" s="52">
        <v>26694.554194000004</v>
      </c>
      <c r="P186">
        <v>1</v>
      </c>
      <c r="Q186">
        <f>IF(SUMIFS(SolCotizacion!$P:$P,SolCotizacion!$E:$E,$G186,SolCotizacion!$K:$K,$I186)&gt;499,1,0)</f>
        <v>0</v>
      </c>
      <c r="R186">
        <v>329</v>
      </c>
      <c r="S186" s="56">
        <f>IF(SUMIFS(SolCotizacion!$P:$P,SolCotizacion!$E:$E,$G186,SolCotizacion!$K:$K,$I186)&gt;499,4%,0)</f>
        <v>0</v>
      </c>
    </row>
    <row r="187" spans="1:19" hidden="1">
      <c r="A187" t="s">
        <v>1360</v>
      </c>
      <c r="B187" t="s">
        <v>1216</v>
      </c>
      <c r="C187">
        <v>54</v>
      </c>
      <c r="D187" t="s">
        <v>113</v>
      </c>
      <c r="E187" t="s">
        <v>10003</v>
      </c>
      <c r="F187" t="s">
        <v>128</v>
      </c>
      <c r="G187" t="s">
        <v>97</v>
      </c>
      <c r="H187">
        <v>1</v>
      </c>
      <c r="I187">
        <v>3</v>
      </c>
      <c r="J187" t="s">
        <v>127</v>
      </c>
      <c r="K187" t="s">
        <v>31</v>
      </c>
      <c r="L187" t="s">
        <v>289</v>
      </c>
      <c r="M187" s="53">
        <v>0.01</v>
      </c>
      <c r="N187" s="52">
        <v>28707.069776</v>
      </c>
      <c r="O187" s="52">
        <v>27372.137254000001</v>
      </c>
      <c r="P187">
        <v>1</v>
      </c>
      <c r="Q187">
        <f>IF(SUMIFS(SolCotizacion!$P:$P,SolCotizacion!$E:$E,$G187,SolCotizacion!$K:$K,$I187)&gt;499,1,0)</f>
        <v>0</v>
      </c>
      <c r="R187">
        <v>330</v>
      </c>
      <c r="S187" s="56">
        <f>IF(SUMIFS(SolCotizacion!$P:$P,SolCotizacion!$E:$E,$G187,SolCotizacion!$K:$K,$I187)&gt;499,4%,0)</f>
        <v>0</v>
      </c>
    </row>
    <row r="188" spans="1:19" hidden="1">
      <c r="A188" t="s">
        <v>1361</v>
      </c>
      <c r="B188" t="s">
        <v>1218</v>
      </c>
      <c r="C188">
        <v>55</v>
      </c>
      <c r="D188" t="s">
        <v>113</v>
      </c>
      <c r="E188" t="s">
        <v>10004</v>
      </c>
      <c r="F188" t="s">
        <v>129</v>
      </c>
      <c r="G188" t="s">
        <v>98</v>
      </c>
      <c r="H188">
        <v>1</v>
      </c>
      <c r="I188">
        <v>1</v>
      </c>
      <c r="J188" t="s">
        <v>127</v>
      </c>
      <c r="K188" t="s">
        <v>31</v>
      </c>
      <c r="L188" t="s">
        <v>289</v>
      </c>
      <c r="M188" s="53">
        <v>0.01</v>
      </c>
      <c r="N188" s="52">
        <v>18783.568188000001</v>
      </c>
      <c r="O188" s="52">
        <v>17885.974414</v>
      </c>
      <c r="P188">
        <v>1</v>
      </c>
      <c r="Q188">
        <f>IF(SUMIFS(SolCotizacion!$P:$P,SolCotizacion!$E:$E,$G188,SolCotizacion!$K:$K,$I188)&gt;499,1,0)</f>
        <v>0</v>
      </c>
      <c r="R188">
        <v>331</v>
      </c>
      <c r="S188" s="56">
        <f>IF(SUMIFS(SolCotizacion!$P:$P,SolCotizacion!$E:$E,$G188,SolCotizacion!$K:$K,$I188)&gt;499,4%,0)</f>
        <v>0</v>
      </c>
    </row>
    <row r="189" spans="1:19" hidden="1">
      <c r="A189" t="s">
        <v>1362</v>
      </c>
      <c r="B189" t="s">
        <v>1220</v>
      </c>
      <c r="C189">
        <v>56</v>
      </c>
      <c r="D189" t="s">
        <v>113</v>
      </c>
      <c r="E189" t="s">
        <v>10005</v>
      </c>
      <c r="F189" t="s">
        <v>129</v>
      </c>
      <c r="G189" t="s">
        <v>98</v>
      </c>
      <c r="H189">
        <v>1</v>
      </c>
      <c r="I189">
        <v>2</v>
      </c>
      <c r="J189" t="s">
        <v>127</v>
      </c>
      <c r="K189" t="s">
        <v>31</v>
      </c>
      <c r="L189" t="s">
        <v>289</v>
      </c>
      <c r="M189" s="53">
        <v>0.01</v>
      </c>
      <c r="N189" s="52">
        <v>22801.675974000002</v>
      </c>
      <c r="O189" s="52">
        <v>18256.720789999999</v>
      </c>
      <c r="P189">
        <v>1</v>
      </c>
      <c r="Q189">
        <f>IF(SUMIFS(SolCotizacion!$P:$P,SolCotizacion!$E:$E,$G189,SolCotizacion!$K:$K,$I189)&gt;499,1,0)</f>
        <v>0</v>
      </c>
      <c r="R189">
        <v>332</v>
      </c>
      <c r="S189" s="56">
        <f>IF(SUMIFS(SolCotizacion!$P:$P,SolCotizacion!$E:$E,$G189,SolCotizacion!$K:$K,$I189)&gt;499,4%,0)</f>
        <v>0</v>
      </c>
    </row>
    <row r="190" spans="1:19" hidden="1">
      <c r="A190" t="s">
        <v>1363</v>
      </c>
      <c r="B190" t="s">
        <v>1222</v>
      </c>
      <c r="C190">
        <v>57</v>
      </c>
      <c r="D190" t="s">
        <v>113</v>
      </c>
      <c r="E190" t="s">
        <v>10006</v>
      </c>
      <c r="F190" t="s">
        <v>129</v>
      </c>
      <c r="G190" t="s">
        <v>98</v>
      </c>
      <c r="H190">
        <v>1</v>
      </c>
      <c r="I190">
        <v>3</v>
      </c>
      <c r="J190" t="s">
        <v>127</v>
      </c>
      <c r="K190" t="s">
        <v>31</v>
      </c>
      <c r="L190" t="s">
        <v>289</v>
      </c>
      <c r="M190" s="53">
        <v>0.01</v>
      </c>
      <c r="N190" s="52">
        <v>23363.377576000003</v>
      </c>
      <c r="O190" s="52">
        <v>22276.87154</v>
      </c>
      <c r="P190">
        <v>1</v>
      </c>
      <c r="Q190">
        <f>IF(SUMIFS(SolCotizacion!$P:$P,SolCotizacion!$E:$E,$G190,SolCotizacion!$K:$K,$I190)&gt;499,1,0)</f>
        <v>0</v>
      </c>
      <c r="R190">
        <v>333</v>
      </c>
      <c r="S190" s="56">
        <f>IF(SUMIFS(SolCotizacion!$P:$P,SolCotizacion!$E:$E,$G190,SolCotizacion!$K:$K,$I190)&gt;499,4%,0)</f>
        <v>0</v>
      </c>
    </row>
    <row r="191" spans="1:19" hidden="1">
      <c r="A191" t="s">
        <v>1364</v>
      </c>
      <c r="B191" t="s">
        <v>1224</v>
      </c>
      <c r="C191">
        <v>58</v>
      </c>
      <c r="D191" t="s">
        <v>113</v>
      </c>
      <c r="E191" t="s">
        <v>10007</v>
      </c>
      <c r="F191" t="s">
        <v>130</v>
      </c>
      <c r="G191" t="s">
        <v>99</v>
      </c>
      <c r="H191">
        <v>1</v>
      </c>
      <c r="I191">
        <v>1</v>
      </c>
      <c r="J191" t="s">
        <v>127</v>
      </c>
      <c r="K191" t="s">
        <v>31</v>
      </c>
      <c r="L191" t="s">
        <v>289</v>
      </c>
      <c r="M191" s="53">
        <v>0.01</v>
      </c>
      <c r="N191" s="52">
        <v>29325.427516</v>
      </c>
      <c r="O191" s="52">
        <v>27924.119300000002</v>
      </c>
      <c r="P191">
        <v>1</v>
      </c>
      <c r="Q191">
        <f>IF(SUMIFS(SolCotizacion!$P:$P,SolCotizacion!$E:$E,$G191,SolCotizacion!$K:$K,$I191)&gt;499,1,0)</f>
        <v>0</v>
      </c>
      <c r="R191">
        <v>334</v>
      </c>
      <c r="S191" s="56">
        <f>IF(SUMIFS(SolCotizacion!$P:$P,SolCotizacion!$E:$E,$G191,SolCotizacion!$K:$K,$I191)&gt;499,4%,0)</f>
        <v>0</v>
      </c>
    </row>
    <row r="192" spans="1:19" hidden="1">
      <c r="A192" t="s">
        <v>1365</v>
      </c>
      <c r="B192" t="s">
        <v>1226</v>
      </c>
      <c r="C192">
        <v>59</v>
      </c>
      <c r="D192" t="s">
        <v>113</v>
      </c>
      <c r="E192" t="s">
        <v>10008</v>
      </c>
      <c r="F192" t="s">
        <v>130</v>
      </c>
      <c r="G192" t="s">
        <v>99</v>
      </c>
      <c r="H192">
        <v>1</v>
      </c>
      <c r="I192">
        <v>2</v>
      </c>
      <c r="J192" t="s">
        <v>127</v>
      </c>
      <c r="K192" t="s">
        <v>31</v>
      </c>
      <c r="L192" t="s">
        <v>289</v>
      </c>
      <c r="M192" s="53">
        <v>0.01</v>
      </c>
      <c r="N192" s="52">
        <v>29914.894855999999</v>
      </c>
      <c r="O192" s="52">
        <v>28502.845602000001</v>
      </c>
      <c r="P192">
        <v>1</v>
      </c>
      <c r="Q192">
        <f>IF(SUMIFS(SolCotizacion!$P:$P,SolCotizacion!$E:$E,$G192,SolCotizacion!$K:$K,$I192)&gt;499,1,0)</f>
        <v>0</v>
      </c>
      <c r="R192">
        <v>335</v>
      </c>
      <c r="S192" s="56">
        <f>IF(SUMIFS(SolCotizacion!$P:$P,SolCotizacion!$E:$E,$G192,SolCotizacion!$K:$K,$I192)&gt;499,4%,0)</f>
        <v>0</v>
      </c>
    </row>
    <row r="193" spans="1:19" hidden="1">
      <c r="A193" t="s">
        <v>1366</v>
      </c>
      <c r="B193" t="s">
        <v>1228</v>
      </c>
      <c r="C193">
        <v>60</v>
      </c>
      <c r="D193" t="s">
        <v>113</v>
      </c>
      <c r="E193" t="s">
        <v>10009</v>
      </c>
      <c r="F193" t="s">
        <v>130</v>
      </c>
      <c r="G193" t="s">
        <v>99</v>
      </c>
      <c r="H193">
        <v>1</v>
      </c>
      <c r="I193">
        <v>3</v>
      </c>
      <c r="J193" t="s">
        <v>127</v>
      </c>
      <c r="K193" t="s">
        <v>31</v>
      </c>
      <c r="L193" t="s">
        <v>289</v>
      </c>
      <c r="M193" s="53">
        <v>0.01</v>
      </c>
      <c r="N193" s="52">
        <v>30651.713554000002</v>
      </c>
      <c r="O193" s="52">
        <v>29226.292172000001</v>
      </c>
      <c r="P193">
        <v>1</v>
      </c>
      <c r="Q193">
        <f>IF(SUMIFS(SolCotizacion!$P:$P,SolCotizacion!$E:$E,$G193,SolCotizacion!$K:$K,$I193)&gt;499,1,0)</f>
        <v>0</v>
      </c>
      <c r="R193">
        <v>336</v>
      </c>
      <c r="S193" s="56">
        <f>IF(SUMIFS(SolCotizacion!$P:$P,SolCotizacion!$E:$E,$G193,SolCotizacion!$K:$K,$I193)&gt;499,4%,0)</f>
        <v>0</v>
      </c>
    </row>
    <row r="194" spans="1:19" hidden="1">
      <c r="A194" t="s">
        <v>1367</v>
      </c>
      <c r="B194" t="s">
        <v>1230</v>
      </c>
      <c r="C194">
        <v>61</v>
      </c>
      <c r="D194" t="s">
        <v>113</v>
      </c>
      <c r="E194" t="s">
        <v>10010</v>
      </c>
      <c r="F194" t="s">
        <v>131</v>
      </c>
      <c r="G194" t="s">
        <v>100</v>
      </c>
      <c r="H194">
        <v>1</v>
      </c>
      <c r="I194">
        <v>1</v>
      </c>
      <c r="J194" t="s">
        <v>127</v>
      </c>
      <c r="K194" t="s">
        <v>31</v>
      </c>
      <c r="L194" t="s">
        <v>289</v>
      </c>
      <c r="M194" s="53">
        <v>0.01</v>
      </c>
      <c r="N194" s="52">
        <v>33037.328015999999</v>
      </c>
      <c r="O194" s="52">
        <v>31458.715288000003</v>
      </c>
      <c r="P194">
        <v>1</v>
      </c>
      <c r="Q194">
        <f>IF(SUMIFS(SolCotizacion!$P:$P,SolCotizacion!$E:$E,$G194,SolCotizacion!$K:$K,$I194)&gt;499,1,0)</f>
        <v>0</v>
      </c>
      <c r="R194">
        <v>337</v>
      </c>
      <c r="S194" s="56">
        <f>IF(SUMIFS(SolCotizacion!$P:$P,SolCotizacion!$E:$E,$G194,SolCotizacion!$K:$K,$I194)&gt;499,4%,0)</f>
        <v>0</v>
      </c>
    </row>
    <row r="195" spans="1:19" hidden="1">
      <c r="A195" t="s">
        <v>1368</v>
      </c>
      <c r="B195" t="s">
        <v>1232</v>
      </c>
      <c r="C195">
        <v>62</v>
      </c>
      <c r="D195" t="s">
        <v>113</v>
      </c>
      <c r="E195" t="s">
        <v>10011</v>
      </c>
      <c r="F195" t="s">
        <v>131</v>
      </c>
      <c r="G195" t="s">
        <v>100</v>
      </c>
      <c r="H195">
        <v>1</v>
      </c>
      <c r="I195">
        <v>2</v>
      </c>
      <c r="J195" t="s">
        <v>127</v>
      </c>
      <c r="K195" t="s">
        <v>31</v>
      </c>
      <c r="L195" t="s">
        <v>289</v>
      </c>
      <c r="M195" s="53">
        <v>0.01</v>
      </c>
      <c r="N195" s="52">
        <v>33701.446086000004</v>
      </c>
      <c r="O195" s="52">
        <v>32110.689072000001</v>
      </c>
      <c r="P195">
        <v>1</v>
      </c>
      <c r="Q195">
        <f>IF(SUMIFS(SolCotizacion!$P:$P,SolCotizacion!$E:$E,$G195,SolCotizacion!$K:$K,$I195)&gt;499,1,0)</f>
        <v>0</v>
      </c>
      <c r="R195">
        <v>338</v>
      </c>
      <c r="S195" s="56">
        <f>IF(SUMIFS(SolCotizacion!$P:$P,SolCotizacion!$E:$E,$G195,SolCotizacion!$K:$K,$I195)&gt;499,4%,0)</f>
        <v>0</v>
      </c>
    </row>
    <row r="196" spans="1:19" hidden="1">
      <c r="A196" t="s">
        <v>1369</v>
      </c>
      <c r="B196" t="s">
        <v>1234</v>
      </c>
      <c r="C196">
        <v>63</v>
      </c>
      <c r="D196" t="s">
        <v>113</v>
      </c>
      <c r="E196" t="s">
        <v>10012</v>
      </c>
      <c r="F196" t="s">
        <v>131</v>
      </c>
      <c r="G196" t="s">
        <v>100</v>
      </c>
      <c r="H196">
        <v>1</v>
      </c>
      <c r="I196">
        <v>3</v>
      </c>
      <c r="J196" t="s">
        <v>127</v>
      </c>
      <c r="K196" t="s">
        <v>31</v>
      </c>
      <c r="L196" t="s">
        <v>289</v>
      </c>
      <c r="M196" s="53">
        <v>0.01</v>
      </c>
      <c r="N196" s="52">
        <v>34531.539504</v>
      </c>
      <c r="O196" s="52">
        <v>32925.635666000002</v>
      </c>
      <c r="P196">
        <v>1</v>
      </c>
      <c r="Q196">
        <f>IF(SUMIFS(SolCotizacion!$P:$P,SolCotizacion!$E:$E,$G196,SolCotizacion!$K:$K,$I196)&gt;499,1,0)</f>
        <v>0</v>
      </c>
      <c r="R196">
        <v>339</v>
      </c>
      <c r="S196" s="56">
        <f>IF(SUMIFS(SolCotizacion!$P:$P,SolCotizacion!$E:$E,$G196,SolCotizacion!$K:$K,$I196)&gt;499,4%,0)</f>
        <v>0</v>
      </c>
    </row>
    <row r="197" spans="1:19" hidden="1">
      <c r="A197" t="s">
        <v>1370</v>
      </c>
      <c r="B197" t="s">
        <v>1236</v>
      </c>
      <c r="C197">
        <v>64</v>
      </c>
      <c r="D197" t="s">
        <v>113</v>
      </c>
      <c r="E197" t="s">
        <v>10013</v>
      </c>
      <c r="F197" t="s">
        <v>132</v>
      </c>
      <c r="G197" t="s">
        <v>101</v>
      </c>
      <c r="H197">
        <v>1</v>
      </c>
      <c r="I197">
        <v>1</v>
      </c>
      <c r="J197" t="s">
        <v>127</v>
      </c>
      <c r="K197" t="s">
        <v>31</v>
      </c>
      <c r="L197" t="s">
        <v>289</v>
      </c>
      <c r="M197" s="53">
        <v>0.01</v>
      </c>
      <c r="N197" s="52">
        <v>36485.675842000004</v>
      </c>
      <c r="O197" s="52">
        <v>34742.253700000001</v>
      </c>
      <c r="P197">
        <v>1</v>
      </c>
      <c r="Q197">
        <f>IF(SUMIFS(SolCotizacion!$P:$P,SolCotizacion!$E:$E,$G197,SolCotizacion!$K:$K,$I197)&gt;499,1,0)</f>
        <v>0</v>
      </c>
      <c r="R197">
        <v>340</v>
      </c>
      <c r="S197" s="56">
        <f>IF(SUMIFS(SolCotizacion!$P:$P,SolCotizacion!$E:$E,$G197,SolCotizacion!$K:$K,$I197)&gt;499,4%,0)</f>
        <v>0</v>
      </c>
    </row>
    <row r="198" spans="1:19" hidden="1">
      <c r="A198" t="s">
        <v>1371</v>
      </c>
      <c r="B198" t="s">
        <v>1238</v>
      </c>
      <c r="C198">
        <v>65</v>
      </c>
      <c r="D198" t="s">
        <v>113</v>
      </c>
      <c r="E198" t="s">
        <v>10014</v>
      </c>
      <c r="F198" t="s">
        <v>132</v>
      </c>
      <c r="G198" t="s">
        <v>101</v>
      </c>
      <c r="H198">
        <v>1</v>
      </c>
      <c r="I198">
        <v>2</v>
      </c>
      <c r="J198" t="s">
        <v>127</v>
      </c>
      <c r="K198" t="s">
        <v>31</v>
      </c>
      <c r="L198" t="s">
        <v>289</v>
      </c>
      <c r="M198" s="53">
        <v>0.01</v>
      </c>
      <c r="N198" s="52">
        <v>37219.058646000005</v>
      </c>
      <c r="O198" s="52">
        <v>35462.264375999999</v>
      </c>
      <c r="P198">
        <v>1</v>
      </c>
      <c r="Q198">
        <f>IF(SUMIFS(SolCotizacion!$P:$P,SolCotizacion!$E:$E,$G198,SolCotizacion!$K:$K,$I198)&gt;499,1,0)</f>
        <v>0</v>
      </c>
      <c r="R198">
        <v>341</v>
      </c>
      <c r="S198" s="56">
        <f>IF(SUMIFS(SolCotizacion!$P:$P,SolCotizacion!$E:$E,$G198,SolCotizacion!$K:$K,$I198)&gt;499,4%,0)</f>
        <v>0</v>
      </c>
    </row>
    <row r="199" spans="1:19" hidden="1">
      <c r="A199" t="s">
        <v>1372</v>
      </c>
      <c r="B199" t="s">
        <v>1240</v>
      </c>
      <c r="C199">
        <v>66</v>
      </c>
      <c r="D199" t="s">
        <v>113</v>
      </c>
      <c r="E199" t="s">
        <v>10015</v>
      </c>
      <c r="F199" t="s">
        <v>132</v>
      </c>
      <c r="G199" t="s">
        <v>101</v>
      </c>
      <c r="H199">
        <v>1</v>
      </c>
      <c r="I199">
        <v>3</v>
      </c>
      <c r="J199" t="s">
        <v>127</v>
      </c>
      <c r="K199" t="s">
        <v>31</v>
      </c>
      <c r="L199" t="s">
        <v>289</v>
      </c>
      <c r="M199" s="53">
        <v>0.01</v>
      </c>
      <c r="N199" s="52">
        <v>38135.771674000003</v>
      </c>
      <c r="O199" s="52">
        <v>36362.334470000002</v>
      </c>
      <c r="P199">
        <v>1</v>
      </c>
      <c r="Q199">
        <f>IF(SUMIFS(SolCotizacion!$P:$P,SolCotizacion!$E:$E,$G199,SolCotizacion!$K:$K,$I199)&gt;499,1,0)</f>
        <v>0</v>
      </c>
      <c r="R199">
        <v>342</v>
      </c>
      <c r="S199" s="56">
        <f>IF(SUMIFS(SolCotizacion!$P:$P,SolCotizacion!$E:$E,$G199,SolCotizacion!$K:$K,$I199)&gt;499,4%,0)</f>
        <v>0</v>
      </c>
    </row>
    <row r="200" spans="1:19" hidden="1">
      <c r="A200" t="s">
        <v>1373</v>
      </c>
      <c r="B200" t="s">
        <v>1094</v>
      </c>
      <c r="C200">
        <v>1</v>
      </c>
      <c r="D200" t="s">
        <v>88</v>
      </c>
      <c r="E200" t="s">
        <v>10016</v>
      </c>
      <c r="F200" t="s">
        <v>89</v>
      </c>
      <c r="G200" t="s">
        <v>89</v>
      </c>
      <c r="H200">
        <v>1</v>
      </c>
      <c r="I200">
        <v>1</v>
      </c>
      <c r="J200" t="s">
        <v>96</v>
      </c>
      <c r="K200" t="s">
        <v>31</v>
      </c>
      <c r="L200" t="s">
        <v>290</v>
      </c>
      <c r="N200" s="52">
        <v>2305379.4240000001</v>
      </c>
      <c r="O200" s="52">
        <v>1874078.6400000001</v>
      </c>
      <c r="P200">
        <v>1</v>
      </c>
      <c r="Q200">
        <v>1</v>
      </c>
      <c r="R200">
        <v>343</v>
      </c>
    </row>
    <row r="201" spans="1:19">
      <c r="A201" t="s">
        <v>1374</v>
      </c>
      <c r="B201" t="s">
        <v>1095</v>
      </c>
      <c r="C201">
        <v>2</v>
      </c>
      <c r="D201" t="s">
        <v>88</v>
      </c>
      <c r="E201" t="s">
        <v>9958</v>
      </c>
      <c r="F201" t="s">
        <v>89</v>
      </c>
      <c r="G201" t="s">
        <v>89</v>
      </c>
      <c r="H201">
        <v>1</v>
      </c>
      <c r="I201">
        <v>2</v>
      </c>
      <c r="J201" t="s">
        <v>96</v>
      </c>
      <c r="K201" t="s">
        <v>31</v>
      </c>
      <c r="L201" t="s">
        <v>290</v>
      </c>
      <c r="N201" s="52">
        <v>2408049.216</v>
      </c>
      <c r="O201" s="52">
        <v>1957337.9040000003</v>
      </c>
      <c r="P201">
        <v>1</v>
      </c>
      <c r="Q201">
        <v>1</v>
      </c>
      <c r="R201">
        <v>345</v>
      </c>
    </row>
    <row r="202" spans="1:19" hidden="1">
      <c r="A202" t="s">
        <v>1375</v>
      </c>
      <c r="B202" t="s">
        <v>1096</v>
      </c>
      <c r="C202">
        <v>3</v>
      </c>
      <c r="D202" t="s">
        <v>88</v>
      </c>
      <c r="E202" t="s">
        <v>9959</v>
      </c>
      <c r="F202" t="s">
        <v>89</v>
      </c>
      <c r="G202" t="s">
        <v>89</v>
      </c>
      <c r="H202">
        <v>1</v>
      </c>
      <c r="I202">
        <v>3</v>
      </c>
      <c r="J202" t="s">
        <v>96</v>
      </c>
      <c r="K202" t="s">
        <v>31</v>
      </c>
      <c r="L202" t="s">
        <v>290</v>
      </c>
      <c r="N202" s="52">
        <v>2489068.4640000002</v>
      </c>
      <c r="O202" s="52">
        <v>2408875.0080000004</v>
      </c>
      <c r="P202">
        <v>1</v>
      </c>
      <c r="Q202">
        <v>1</v>
      </c>
      <c r="R202">
        <v>347</v>
      </c>
    </row>
    <row r="203" spans="1:19" hidden="1">
      <c r="A203" t="s">
        <v>1376</v>
      </c>
      <c r="B203" t="s">
        <v>1097</v>
      </c>
      <c r="C203">
        <v>4</v>
      </c>
      <c r="D203" t="s">
        <v>88</v>
      </c>
      <c r="E203" t="s">
        <v>9960</v>
      </c>
      <c r="F203" t="s">
        <v>97</v>
      </c>
      <c r="G203" t="s">
        <v>97</v>
      </c>
      <c r="H203">
        <v>1</v>
      </c>
      <c r="I203">
        <v>1</v>
      </c>
      <c r="J203" t="s">
        <v>96</v>
      </c>
      <c r="K203" t="s">
        <v>31</v>
      </c>
      <c r="L203" t="s">
        <v>290</v>
      </c>
      <c r="N203" s="52">
        <v>2543606.0640000002</v>
      </c>
      <c r="O203" s="52">
        <v>2470145.9040000001</v>
      </c>
      <c r="P203">
        <v>1</v>
      </c>
      <c r="Q203">
        <v>1</v>
      </c>
      <c r="R203">
        <v>349</v>
      </c>
    </row>
    <row r="204" spans="1:19" hidden="1">
      <c r="A204" t="s">
        <v>1377</v>
      </c>
      <c r="B204" t="s">
        <v>1098</v>
      </c>
      <c r="C204">
        <v>5</v>
      </c>
      <c r="D204" t="s">
        <v>88</v>
      </c>
      <c r="E204" t="s">
        <v>9961</v>
      </c>
      <c r="F204" t="s">
        <v>97</v>
      </c>
      <c r="G204" t="s">
        <v>97</v>
      </c>
      <c r="H204">
        <v>1</v>
      </c>
      <c r="I204">
        <v>2</v>
      </c>
      <c r="J204" t="s">
        <v>96</v>
      </c>
      <c r="K204" t="s">
        <v>31</v>
      </c>
      <c r="L204" t="s">
        <v>290</v>
      </c>
      <c r="N204" s="52">
        <v>2642953.9200000004</v>
      </c>
      <c r="O204" s="52">
        <v>2566780.128</v>
      </c>
      <c r="P204">
        <v>1</v>
      </c>
      <c r="Q204">
        <v>1</v>
      </c>
      <c r="R204">
        <v>351</v>
      </c>
    </row>
    <row r="205" spans="1:19" hidden="1">
      <c r="A205" t="s">
        <v>1378</v>
      </c>
      <c r="B205" t="s">
        <v>1099</v>
      </c>
      <c r="C205">
        <v>6</v>
      </c>
      <c r="D205" t="s">
        <v>88</v>
      </c>
      <c r="E205" t="s">
        <v>9962</v>
      </c>
      <c r="F205" t="s">
        <v>97</v>
      </c>
      <c r="G205" t="s">
        <v>97</v>
      </c>
      <c r="H205">
        <v>1</v>
      </c>
      <c r="I205">
        <v>3</v>
      </c>
      <c r="J205" t="s">
        <v>96</v>
      </c>
      <c r="K205" t="s">
        <v>31</v>
      </c>
      <c r="L205" t="s">
        <v>290</v>
      </c>
      <c r="N205" s="52">
        <v>2720618.1120000002</v>
      </c>
      <c r="O205" s="52">
        <v>2643748.8000000003</v>
      </c>
      <c r="P205">
        <v>1</v>
      </c>
      <c r="Q205">
        <v>1</v>
      </c>
      <c r="R205">
        <v>353</v>
      </c>
    </row>
    <row r="206" spans="1:19" hidden="1">
      <c r="A206" t="s">
        <v>1379</v>
      </c>
      <c r="B206" t="s">
        <v>1100</v>
      </c>
      <c r="C206">
        <v>7</v>
      </c>
      <c r="D206" t="s">
        <v>88</v>
      </c>
      <c r="E206" t="s">
        <v>9963</v>
      </c>
      <c r="F206" t="s">
        <v>98</v>
      </c>
      <c r="G206" t="s">
        <v>98</v>
      </c>
      <c r="H206">
        <v>1</v>
      </c>
      <c r="I206">
        <v>1</v>
      </c>
      <c r="J206" t="s">
        <v>96</v>
      </c>
      <c r="K206" t="s">
        <v>31</v>
      </c>
      <c r="L206" t="s">
        <v>290</v>
      </c>
      <c r="N206" s="52">
        <v>2000703.0240000002</v>
      </c>
      <c r="O206" s="52">
        <v>1934703.6960000002</v>
      </c>
      <c r="P206">
        <v>1</v>
      </c>
      <c r="Q206">
        <v>1</v>
      </c>
      <c r="R206">
        <v>355</v>
      </c>
    </row>
    <row r="207" spans="1:19" hidden="1">
      <c r="A207" t="s">
        <v>1380</v>
      </c>
      <c r="B207" t="s">
        <v>1101</v>
      </c>
      <c r="C207">
        <v>8</v>
      </c>
      <c r="D207" t="s">
        <v>88</v>
      </c>
      <c r="E207" t="s">
        <v>9964</v>
      </c>
      <c r="F207" t="s">
        <v>98</v>
      </c>
      <c r="G207" t="s">
        <v>98</v>
      </c>
      <c r="H207">
        <v>1</v>
      </c>
      <c r="I207">
        <v>2</v>
      </c>
      <c r="J207" t="s">
        <v>96</v>
      </c>
      <c r="K207" t="s">
        <v>31</v>
      </c>
      <c r="L207" t="s">
        <v>290</v>
      </c>
      <c r="N207" s="52">
        <v>2090857.8720000002</v>
      </c>
      <c r="O207" s="52">
        <v>2021640.3840000001</v>
      </c>
      <c r="P207">
        <v>1</v>
      </c>
      <c r="Q207">
        <v>1</v>
      </c>
      <c r="R207">
        <v>357</v>
      </c>
    </row>
    <row r="208" spans="1:19" hidden="1">
      <c r="A208" t="s">
        <v>1381</v>
      </c>
      <c r="B208" t="s">
        <v>1102</v>
      </c>
      <c r="C208">
        <v>9</v>
      </c>
      <c r="D208" t="s">
        <v>88</v>
      </c>
      <c r="E208" t="s">
        <v>9965</v>
      </c>
      <c r="F208" t="s">
        <v>98</v>
      </c>
      <c r="G208" t="s">
        <v>98</v>
      </c>
      <c r="H208">
        <v>1</v>
      </c>
      <c r="I208">
        <v>3</v>
      </c>
      <c r="J208" t="s">
        <v>96</v>
      </c>
      <c r="K208" t="s">
        <v>31</v>
      </c>
      <c r="L208" t="s">
        <v>290</v>
      </c>
      <c r="N208" s="52">
        <v>2162064.7680000002</v>
      </c>
      <c r="O208" s="52">
        <v>2091583.2000000002</v>
      </c>
      <c r="P208">
        <v>1</v>
      </c>
      <c r="Q208">
        <v>1</v>
      </c>
      <c r="R208">
        <v>359</v>
      </c>
    </row>
    <row r="209" spans="1:18" hidden="1">
      <c r="A209" t="s">
        <v>1382</v>
      </c>
      <c r="B209" t="s">
        <v>1103</v>
      </c>
      <c r="C209">
        <v>10</v>
      </c>
      <c r="D209" t="s">
        <v>88</v>
      </c>
      <c r="E209" t="s">
        <v>9966</v>
      </c>
      <c r="F209" t="s">
        <v>99</v>
      </c>
      <c r="G209" t="s">
        <v>99</v>
      </c>
      <c r="H209">
        <v>1</v>
      </c>
      <c r="I209">
        <v>1</v>
      </c>
      <c r="J209" t="s">
        <v>96</v>
      </c>
      <c r="K209" t="s">
        <v>31</v>
      </c>
      <c r="L209" t="s">
        <v>290</v>
      </c>
      <c r="N209" s="52">
        <v>2942993.5199999996</v>
      </c>
      <c r="O209" s="52">
        <v>2850946.4160000002</v>
      </c>
      <c r="P209">
        <v>1</v>
      </c>
      <c r="Q209">
        <v>1</v>
      </c>
      <c r="R209">
        <v>361</v>
      </c>
    </row>
    <row r="210" spans="1:18" hidden="1">
      <c r="A210" t="s">
        <v>1383</v>
      </c>
      <c r="B210" t="s">
        <v>1104</v>
      </c>
      <c r="C210">
        <v>11</v>
      </c>
      <c r="D210" t="s">
        <v>88</v>
      </c>
      <c r="E210" t="s">
        <v>9967</v>
      </c>
      <c r="F210" t="s">
        <v>99</v>
      </c>
      <c r="G210" t="s">
        <v>99</v>
      </c>
      <c r="H210">
        <v>1</v>
      </c>
      <c r="I210">
        <v>2</v>
      </c>
      <c r="J210" t="s">
        <v>96</v>
      </c>
      <c r="K210" t="s">
        <v>31</v>
      </c>
      <c r="L210" t="s">
        <v>290</v>
      </c>
      <c r="N210" s="52">
        <v>3068206.9920000001</v>
      </c>
      <c r="O210" s="52">
        <v>2972126.9760000003</v>
      </c>
      <c r="P210">
        <v>1</v>
      </c>
      <c r="Q210">
        <v>1</v>
      </c>
      <c r="R210">
        <v>363</v>
      </c>
    </row>
    <row r="211" spans="1:18" hidden="1">
      <c r="A211" t="s">
        <v>1384</v>
      </c>
      <c r="B211" t="s">
        <v>1105</v>
      </c>
      <c r="C211">
        <v>12</v>
      </c>
      <c r="D211" t="s">
        <v>88</v>
      </c>
      <c r="E211" t="s">
        <v>9968</v>
      </c>
      <c r="F211" t="s">
        <v>99</v>
      </c>
      <c r="G211" t="s">
        <v>99</v>
      </c>
      <c r="H211">
        <v>1</v>
      </c>
      <c r="I211">
        <v>3</v>
      </c>
      <c r="J211" t="s">
        <v>96</v>
      </c>
      <c r="K211" t="s">
        <v>31</v>
      </c>
      <c r="L211" t="s">
        <v>290</v>
      </c>
      <c r="N211" s="52">
        <v>3166679.3760000002</v>
      </c>
      <c r="O211" s="52">
        <v>3069212.736</v>
      </c>
      <c r="P211">
        <v>1</v>
      </c>
      <c r="Q211">
        <v>1</v>
      </c>
      <c r="R211">
        <v>365</v>
      </c>
    </row>
    <row r="212" spans="1:18" hidden="1">
      <c r="A212" t="s">
        <v>1385</v>
      </c>
      <c r="B212" t="s">
        <v>1106</v>
      </c>
      <c r="C212">
        <v>13</v>
      </c>
      <c r="D212" t="s">
        <v>88</v>
      </c>
      <c r="E212" t="s">
        <v>9969</v>
      </c>
      <c r="F212" t="s">
        <v>100</v>
      </c>
      <c r="G212" t="s">
        <v>100</v>
      </c>
      <c r="H212">
        <v>1</v>
      </c>
      <c r="I212">
        <v>1</v>
      </c>
      <c r="J212" t="s">
        <v>96</v>
      </c>
      <c r="K212" t="s">
        <v>31</v>
      </c>
      <c r="L212" t="s">
        <v>290</v>
      </c>
      <c r="N212" s="52">
        <v>3469976.8800000004</v>
      </c>
      <c r="O212" s="52">
        <v>3356749.5360000008</v>
      </c>
      <c r="P212">
        <v>1</v>
      </c>
      <c r="Q212">
        <v>1</v>
      </c>
      <c r="R212">
        <v>367</v>
      </c>
    </row>
    <row r="213" spans="1:18" hidden="1">
      <c r="A213" t="s">
        <v>1386</v>
      </c>
      <c r="B213" t="s">
        <v>1107</v>
      </c>
      <c r="C213">
        <v>14</v>
      </c>
      <c r="D213" t="s">
        <v>88</v>
      </c>
      <c r="E213" t="s">
        <v>9970</v>
      </c>
      <c r="F213" t="s">
        <v>100</v>
      </c>
      <c r="G213" t="s">
        <v>100</v>
      </c>
      <c r="H213">
        <v>1</v>
      </c>
      <c r="I213">
        <v>2</v>
      </c>
      <c r="J213" t="s">
        <v>96</v>
      </c>
      <c r="K213" t="s">
        <v>31</v>
      </c>
      <c r="L213" t="s">
        <v>290</v>
      </c>
      <c r="N213" s="52">
        <v>3624512.5920000002</v>
      </c>
      <c r="O213" s="52">
        <v>3505881.1680000001</v>
      </c>
      <c r="P213">
        <v>1</v>
      </c>
      <c r="Q213">
        <v>1</v>
      </c>
      <c r="R213">
        <v>369</v>
      </c>
    </row>
    <row r="214" spans="1:18" hidden="1">
      <c r="A214" t="s">
        <v>1387</v>
      </c>
      <c r="B214" t="s">
        <v>1108</v>
      </c>
      <c r="C214">
        <v>15</v>
      </c>
      <c r="D214" t="s">
        <v>88</v>
      </c>
      <c r="E214" t="s">
        <v>9971</v>
      </c>
      <c r="F214" t="s">
        <v>100</v>
      </c>
      <c r="G214" t="s">
        <v>100</v>
      </c>
      <c r="H214">
        <v>1</v>
      </c>
      <c r="I214">
        <v>3</v>
      </c>
      <c r="J214" t="s">
        <v>96</v>
      </c>
      <c r="K214" t="s">
        <v>31</v>
      </c>
      <c r="L214" t="s">
        <v>290</v>
      </c>
      <c r="N214" s="52">
        <v>3746460.4320000005</v>
      </c>
      <c r="O214" s="52">
        <v>3625755.6960000005</v>
      </c>
      <c r="P214">
        <v>1</v>
      </c>
      <c r="Q214">
        <v>1</v>
      </c>
      <c r="R214">
        <v>371</v>
      </c>
    </row>
    <row r="215" spans="1:18" hidden="1">
      <c r="A215" t="s">
        <v>1388</v>
      </c>
      <c r="B215" t="s">
        <v>1109</v>
      </c>
      <c r="C215">
        <v>16</v>
      </c>
      <c r="D215" t="s">
        <v>88</v>
      </c>
      <c r="E215" t="s">
        <v>9972</v>
      </c>
      <c r="F215" t="s">
        <v>101</v>
      </c>
      <c r="G215" t="s">
        <v>101</v>
      </c>
      <c r="H215">
        <v>1</v>
      </c>
      <c r="I215">
        <v>1</v>
      </c>
      <c r="J215" t="s">
        <v>96</v>
      </c>
      <c r="K215" t="s">
        <v>31</v>
      </c>
      <c r="L215" t="s">
        <v>290</v>
      </c>
      <c r="N215" s="52">
        <v>3837187.1520000002</v>
      </c>
      <c r="O215" s="52">
        <v>3711976.9920000001</v>
      </c>
      <c r="P215">
        <v>1</v>
      </c>
      <c r="Q215">
        <v>1</v>
      </c>
      <c r="R215">
        <v>373</v>
      </c>
    </row>
    <row r="216" spans="1:18" hidden="1">
      <c r="A216" t="s">
        <v>1389</v>
      </c>
      <c r="B216" t="s">
        <v>1110</v>
      </c>
      <c r="C216">
        <v>17</v>
      </c>
      <c r="D216" t="s">
        <v>88</v>
      </c>
      <c r="E216" t="s">
        <v>9973</v>
      </c>
      <c r="F216" t="s">
        <v>101</v>
      </c>
      <c r="G216" t="s">
        <v>101</v>
      </c>
      <c r="H216">
        <v>1</v>
      </c>
      <c r="I216">
        <v>2</v>
      </c>
      <c r="J216" t="s">
        <v>96</v>
      </c>
      <c r="K216" t="s">
        <v>31</v>
      </c>
      <c r="L216" t="s">
        <v>290</v>
      </c>
      <c r="N216" s="52">
        <v>4008076.4160000007</v>
      </c>
      <c r="O216" s="52">
        <v>3876890.3040000005</v>
      </c>
      <c r="P216">
        <v>1</v>
      </c>
      <c r="Q216">
        <v>1</v>
      </c>
      <c r="R216">
        <v>375</v>
      </c>
    </row>
    <row r="217" spans="1:18" hidden="1">
      <c r="A217" t="s">
        <v>1390</v>
      </c>
      <c r="B217" t="s">
        <v>1111</v>
      </c>
      <c r="C217">
        <v>18</v>
      </c>
      <c r="D217" t="s">
        <v>88</v>
      </c>
      <c r="E217" t="s">
        <v>9974</v>
      </c>
      <c r="F217" t="s">
        <v>101</v>
      </c>
      <c r="G217" t="s">
        <v>101</v>
      </c>
      <c r="H217">
        <v>1</v>
      </c>
      <c r="I217">
        <v>3</v>
      </c>
      <c r="J217" t="s">
        <v>96</v>
      </c>
      <c r="K217" t="s">
        <v>31</v>
      </c>
      <c r="L217" t="s">
        <v>290</v>
      </c>
      <c r="N217" s="52">
        <v>4142928.9120000009</v>
      </c>
      <c r="O217" s="52">
        <v>4009450.8960000006</v>
      </c>
      <c r="P217">
        <v>1</v>
      </c>
      <c r="Q217">
        <v>1</v>
      </c>
      <c r="R217">
        <v>377</v>
      </c>
    </row>
    <row r="218" spans="1:18" hidden="1">
      <c r="A218" t="s">
        <v>1391</v>
      </c>
      <c r="B218" t="s">
        <v>1112</v>
      </c>
      <c r="C218">
        <v>19</v>
      </c>
      <c r="D218" t="s">
        <v>102</v>
      </c>
      <c r="E218" t="s">
        <v>9975</v>
      </c>
      <c r="F218" t="s">
        <v>104</v>
      </c>
      <c r="G218" t="s">
        <v>88</v>
      </c>
      <c r="H218">
        <v>1</v>
      </c>
      <c r="I218" t="s">
        <v>103</v>
      </c>
      <c r="J218" t="s">
        <v>96</v>
      </c>
      <c r="K218" t="s">
        <v>31</v>
      </c>
      <c r="L218" t="s">
        <v>290</v>
      </c>
      <c r="N218" s="52">
        <v>38640</v>
      </c>
      <c r="O218" s="52">
        <v>37536</v>
      </c>
      <c r="P218">
        <v>1</v>
      </c>
      <c r="Q218">
        <f>IF(COUNTIF(SolCotizacion!$D:$D,$G218)&gt;0,1,0)</f>
        <v>1</v>
      </c>
      <c r="R218">
        <v>379</v>
      </c>
    </row>
    <row r="219" spans="1:18" hidden="1">
      <c r="A219" t="s">
        <v>1392</v>
      </c>
      <c r="B219" t="s">
        <v>1113</v>
      </c>
      <c r="C219">
        <v>20</v>
      </c>
      <c r="D219" t="s">
        <v>102</v>
      </c>
      <c r="E219" t="s">
        <v>9976</v>
      </c>
      <c r="F219" t="s">
        <v>105</v>
      </c>
      <c r="G219" t="s">
        <v>88</v>
      </c>
      <c r="H219">
        <v>1</v>
      </c>
      <c r="I219" t="s">
        <v>103</v>
      </c>
      <c r="J219" t="s">
        <v>96</v>
      </c>
      <c r="K219" t="s">
        <v>31</v>
      </c>
      <c r="L219" t="s">
        <v>290</v>
      </c>
      <c r="N219" s="52">
        <v>176640.00000000003</v>
      </c>
      <c r="O219" s="52">
        <v>170016</v>
      </c>
      <c r="P219">
        <v>1</v>
      </c>
      <c r="Q219">
        <f>IF(COUNTIF(SolCotizacion!$D:$D,$G218)&gt;0,1,0)</f>
        <v>1</v>
      </c>
      <c r="R219">
        <v>381</v>
      </c>
    </row>
    <row r="220" spans="1:18" hidden="1">
      <c r="A220" t="s">
        <v>1393</v>
      </c>
      <c r="B220" t="s">
        <v>1114</v>
      </c>
      <c r="C220">
        <v>21</v>
      </c>
      <c r="D220" t="s">
        <v>102</v>
      </c>
      <c r="E220" t="s">
        <v>9977</v>
      </c>
      <c r="F220" t="s">
        <v>106</v>
      </c>
      <c r="G220" t="s">
        <v>88</v>
      </c>
      <c r="H220">
        <v>1</v>
      </c>
      <c r="I220" t="s">
        <v>103</v>
      </c>
      <c r="J220" t="s">
        <v>96</v>
      </c>
      <c r="K220" t="s">
        <v>31</v>
      </c>
      <c r="L220" t="s">
        <v>290</v>
      </c>
      <c r="N220" s="52">
        <v>23184.000000000004</v>
      </c>
      <c r="O220" s="52">
        <v>22080.000000000004</v>
      </c>
      <c r="P220">
        <v>1</v>
      </c>
      <c r="Q220">
        <f>IF(COUNTIF(SolCotizacion!$D:$D,$G218)&gt;0,1,0)</f>
        <v>1</v>
      </c>
      <c r="R220">
        <v>383</v>
      </c>
    </row>
    <row r="221" spans="1:18" hidden="1">
      <c r="A221" t="s">
        <v>1394</v>
      </c>
      <c r="B221" t="s">
        <v>1115</v>
      </c>
      <c r="C221">
        <v>22</v>
      </c>
      <c r="D221" t="s">
        <v>102</v>
      </c>
      <c r="E221" t="s">
        <v>9978</v>
      </c>
      <c r="F221" t="s">
        <v>107</v>
      </c>
      <c r="G221" t="s">
        <v>88</v>
      </c>
      <c r="H221">
        <v>1</v>
      </c>
      <c r="I221" t="s">
        <v>103</v>
      </c>
      <c r="J221" t="s">
        <v>96</v>
      </c>
      <c r="K221" t="s">
        <v>31</v>
      </c>
      <c r="L221" t="s">
        <v>290</v>
      </c>
      <c r="N221" s="52">
        <v>463680.00000000006</v>
      </c>
      <c r="O221" s="52">
        <v>450432.00000000012</v>
      </c>
      <c r="P221">
        <v>1</v>
      </c>
      <c r="Q221">
        <f>IF(COUNTIF(SolCotizacion!$D:$D,$G218)&gt;0,1,0)</f>
        <v>1</v>
      </c>
      <c r="R221">
        <v>385</v>
      </c>
    </row>
    <row r="222" spans="1:18" hidden="1">
      <c r="A222" t="s">
        <v>1395</v>
      </c>
      <c r="B222" t="s">
        <v>1116</v>
      </c>
      <c r="C222">
        <v>23</v>
      </c>
      <c r="D222" t="s">
        <v>102</v>
      </c>
      <c r="E222" t="s">
        <v>9979</v>
      </c>
      <c r="F222" t="s">
        <v>108</v>
      </c>
      <c r="G222" t="s">
        <v>88</v>
      </c>
      <c r="H222">
        <v>1</v>
      </c>
      <c r="I222" t="s">
        <v>103</v>
      </c>
      <c r="J222" t="s">
        <v>96</v>
      </c>
      <c r="K222" t="s">
        <v>31</v>
      </c>
      <c r="L222" t="s">
        <v>290</v>
      </c>
      <c r="N222" s="52">
        <v>305808</v>
      </c>
      <c r="O222" s="52">
        <v>296976</v>
      </c>
      <c r="P222">
        <v>1</v>
      </c>
      <c r="Q222">
        <f>IF(COUNTIF(SolCotizacion!$D:$D,$G218)&gt;0,1,0)</f>
        <v>1</v>
      </c>
      <c r="R222">
        <v>387</v>
      </c>
    </row>
    <row r="223" spans="1:18" hidden="1">
      <c r="A223" t="s">
        <v>1396</v>
      </c>
      <c r="B223" t="s">
        <v>1117</v>
      </c>
      <c r="C223">
        <v>24</v>
      </c>
      <c r="D223" t="s">
        <v>102</v>
      </c>
      <c r="E223" t="s">
        <v>9980</v>
      </c>
      <c r="F223" t="s">
        <v>109</v>
      </c>
      <c r="G223" t="s">
        <v>89</v>
      </c>
      <c r="H223">
        <v>1</v>
      </c>
      <c r="I223" t="s">
        <v>103</v>
      </c>
      <c r="J223" t="s">
        <v>96</v>
      </c>
      <c r="K223" t="s">
        <v>31</v>
      </c>
      <c r="L223" t="s">
        <v>290</v>
      </c>
      <c r="N223" s="52">
        <v>57408.000000000007</v>
      </c>
      <c r="O223" s="52">
        <v>56304.000000000015</v>
      </c>
      <c r="P223">
        <v>1</v>
      </c>
      <c r="Q223">
        <f>IF(COUNTIF(SolCotizacion!$E:$E,$G223)&gt;0,1,0)</f>
        <v>1</v>
      </c>
      <c r="R223">
        <v>389</v>
      </c>
    </row>
    <row r="224" spans="1:18" hidden="1">
      <c r="A224" t="s">
        <v>1397</v>
      </c>
      <c r="B224" t="s">
        <v>1163</v>
      </c>
      <c r="C224">
        <v>25</v>
      </c>
      <c r="D224" t="s">
        <v>102</v>
      </c>
      <c r="E224" t="s">
        <v>9981</v>
      </c>
      <c r="F224" t="s">
        <v>110</v>
      </c>
      <c r="G224" t="s">
        <v>97</v>
      </c>
      <c r="H224">
        <v>1</v>
      </c>
      <c r="I224" t="s">
        <v>103</v>
      </c>
      <c r="J224" t="s">
        <v>96</v>
      </c>
      <c r="K224" t="s">
        <v>31</v>
      </c>
      <c r="L224" t="s">
        <v>290</v>
      </c>
      <c r="N224" s="52">
        <v>224112.00000000003</v>
      </c>
      <c r="O224" s="52">
        <v>217488.00000000003</v>
      </c>
      <c r="P224">
        <v>1</v>
      </c>
      <c r="Q224">
        <f>IF(COUNTIF(SolCotizacion!$E:$E,$G224)&gt;0,1,0)</f>
        <v>0</v>
      </c>
      <c r="R224">
        <v>391</v>
      </c>
    </row>
    <row r="225" spans="1:18" hidden="1">
      <c r="A225" t="s">
        <v>1398</v>
      </c>
      <c r="B225" t="s">
        <v>1165</v>
      </c>
      <c r="C225">
        <v>26</v>
      </c>
      <c r="D225" t="s">
        <v>102</v>
      </c>
      <c r="E225" t="s">
        <v>9982</v>
      </c>
      <c r="F225" t="s">
        <v>111</v>
      </c>
      <c r="G225" t="s">
        <v>98</v>
      </c>
      <c r="H225">
        <v>1</v>
      </c>
      <c r="I225" t="s">
        <v>103</v>
      </c>
      <c r="J225" t="s">
        <v>96</v>
      </c>
      <c r="K225" t="s">
        <v>31</v>
      </c>
      <c r="L225" t="s">
        <v>290</v>
      </c>
      <c r="N225" s="52">
        <v>230736.00000000006</v>
      </c>
      <c r="O225" s="52">
        <v>224112.00000000003</v>
      </c>
      <c r="P225">
        <v>1</v>
      </c>
      <c r="Q225">
        <f>IF(COUNTIF(SolCotizacion!$E:$E,$G225)&gt;0,1,0)</f>
        <v>0</v>
      </c>
      <c r="R225">
        <v>393</v>
      </c>
    </row>
    <row r="226" spans="1:18" hidden="1">
      <c r="A226" t="s">
        <v>1399</v>
      </c>
      <c r="B226" t="s">
        <v>1167</v>
      </c>
      <c r="C226">
        <v>27</v>
      </c>
      <c r="D226" t="s">
        <v>102</v>
      </c>
      <c r="E226" t="s">
        <v>9983</v>
      </c>
      <c r="F226" t="s">
        <v>112</v>
      </c>
      <c r="G226" t="s">
        <v>101</v>
      </c>
      <c r="H226">
        <v>1</v>
      </c>
      <c r="I226" t="s">
        <v>103</v>
      </c>
      <c r="J226" t="s">
        <v>96</v>
      </c>
      <c r="K226" t="s">
        <v>31</v>
      </c>
      <c r="L226" t="s">
        <v>290</v>
      </c>
      <c r="N226" s="52">
        <v>455952.00000000012</v>
      </c>
      <c r="O226" s="52">
        <v>447120.00000000006</v>
      </c>
      <c r="P226">
        <v>1</v>
      </c>
      <c r="Q226">
        <f>IF(COUNTIF(SolCotizacion!$E:$E,$G226)&gt;0,1,0)</f>
        <v>0</v>
      </c>
      <c r="R226">
        <v>395</v>
      </c>
    </row>
    <row r="227" spans="1:18" hidden="1">
      <c r="A227" t="s">
        <v>1400</v>
      </c>
      <c r="B227" t="s">
        <v>1118</v>
      </c>
      <c r="C227">
        <v>28</v>
      </c>
      <c r="D227" t="s">
        <v>113</v>
      </c>
      <c r="E227" t="s">
        <v>9853</v>
      </c>
      <c r="F227" t="s">
        <v>114</v>
      </c>
      <c r="G227" t="s">
        <v>88</v>
      </c>
      <c r="H227">
        <v>1</v>
      </c>
      <c r="I227">
        <v>1</v>
      </c>
      <c r="J227" t="s">
        <v>88</v>
      </c>
      <c r="K227" t="s">
        <v>31</v>
      </c>
      <c r="L227" t="s">
        <v>290</v>
      </c>
      <c r="N227" s="52">
        <v>8592.004960000002</v>
      </c>
      <c r="O227" s="52">
        <v>8592.004960000002</v>
      </c>
      <c r="P227">
        <v>1</v>
      </c>
      <c r="Q227">
        <f>IF(COUNTIFS(SolCotizacion!$D:$D,$G227,SolCotizacion!$K:$K,$I227)&gt;0,1,0)</f>
        <v>0</v>
      </c>
      <c r="R227">
        <v>397</v>
      </c>
    </row>
    <row r="228" spans="1:18" hidden="1">
      <c r="A228" t="s">
        <v>1401</v>
      </c>
      <c r="B228" t="s">
        <v>1170</v>
      </c>
      <c r="C228">
        <v>29</v>
      </c>
      <c r="D228" t="s">
        <v>113</v>
      </c>
      <c r="E228" t="s">
        <v>9984</v>
      </c>
      <c r="F228" t="s">
        <v>114</v>
      </c>
      <c r="G228" t="s">
        <v>88</v>
      </c>
      <c r="H228">
        <v>1</v>
      </c>
      <c r="I228">
        <v>2</v>
      </c>
      <c r="J228" t="s">
        <v>88</v>
      </c>
      <c r="K228" t="s">
        <v>31</v>
      </c>
      <c r="L228" t="s">
        <v>290</v>
      </c>
      <c r="N228" s="52">
        <v>8592.004960000002</v>
      </c>
      <c r="O228" s="52">
        <v>8592.004960000002</v>
      </c>
      <c r="P228">
        <v>1</v>
      </c>
      <c r="Q228">
        <f>IF(COUNTIFS(SolCotizacion!$D:$D,$G228,SolCotizacion!$K:$K,$I228)&gt;0,1,0)</f>
        <v>1</v>
      </c>
      <c r="R228">
        <v>399</v>
      </c>
    </row>
    <row r="229" spans="1:18" hidden="1">
      <c r="A229" t="s">
        <v>1402</v>
      </c>
      <c r="B229" t="s">
        <v>1172</v>
      </c>
      <c r="C229">
        <v>30</v>
      </c>
      <c r="D229" t="s">
        <v>113</v>
      </c>
      <c r="E229" t="s">
        <v>9985</v>
      </c>
      <c r="F229" t="s">
        <v>114</v>
      </c>
      <c r="G229" t="s">
        <v>88</v>
      </c>
      <c r="H229">
        <v>1</v>
      </c>
      <c r="I229">
        <v>3</v>
      </c>
      <c r="J229" t="s">
        <v>88</v>
      </c>
      <c r="K229" t="s">
        <v>31</v>
      </c>
      <c r="L229" t="s">
        <v>290</v>
      </c>
      <c r="N229" s="52">
        <v>8592.004960000002</v>
      </c>
      <c r="O229" s="52">
        <v>8592.004960000002</v>
      </c>
      <c r="P229">
        <v>1</v>
      </c>
      <c r="Q229">
        <f>IF(COUNTIFS(SolCotizacion!$D:$D,$G229,SolCotizacion!$K:$K,$I229)&gt;0,1,0)</f>
        <v>0</v>
      </c>
      <c r="R229">
        <v>401</v>
      </c>
    </row>
    <row r="230" spans="1:18" hidden="1">
      <c r="A230" t="s">
        <v>1403</v>
      </c>
      <c r="B230" t="s">
        <v>1119</v>
      </c>
      <c r="C230">
        <v>31</v>
      </c>
      <c r="D230" t="s">
        <v>113</v>
      </c>
      <c r="E230" t="s">
        <v>9986</v>
      </c>
      <c r="F230" t="s">
        <v>115</v>
      </c>
      <c r="G230" t="s">
        <v>88</v>
      </c>
      <c r="H230">
        <v>1</v>
      </c>
      <c r="I230">
        <v>1</v>
      </c>
      <c r="J230" t="s">
        <v>116</v>
      </c>
      <c r="K230" t="s">
        <v>326</v>
      </c>
      <c r="L230" t="s">
        <v>290</v>
      </c>
      <c r="N230" s="52">
        <v>8592.004960000002</v>
      </c>
      <c r="O230" s="52">
        <v>8592.004960000002</v>
      </c>
      <c r="P230">
        <v>1</v>
      </c>
      <c r="Q230">
        <f>IF(COUNTIFS(SolCotizacion!$D:$D,$G230,SolCotizacion!$K:$K,$I230)&gt;0,1,0)</f>
        <v>0</v>
      </c>
      <c r="R230">
        <v>403</v>
      </c>
    </row>
    <row r="231" spans="1:18" hidden="1">
      <c r="A231" t="s">
        <v>1404</v>
      </c>
      <c r="B231" t="s">
        <v>1175</v>
      </c>
      <c r="C231">
        <v>32</v>
      </c>
      <c r="D231" t="s">
        <v>113</v>
      </c>
      <c r="E231" t="s">
        <v>9987</v>
      </c>
      <c r="F231" t="s">
        <v>115</v>
      </c>
      <c r="G231" t="s">
        <v>88</v>
      </c>
      <c r="H231">
        <v>1</v>
      </c>
      <c r="I231">
        <v>2</v>
      </c>
      <c r="J231" t="s">
        <v>116</v>
      </c>
      <c r="K231" t="s">
        <v>326</v>
      </c>
      <c r="L231" t="s">
        <v>290</v>
      </c>
      <c r="N231" s="52">
        <v>8592.004960000002</v>
      </c>
      <c r="O231" s="52">
        <v>8592.004960000002</v>
      </c>
      <c r="P231">
        <v>1</v>
      </c>
      <c r="Q231">
        <f>IF(COUNTIFS(SolCotizacion!$D:$D,$G231,SolCotizacion!$K:$K,$I231)&gt;0,1,0)</f>
        <v>1</v>
      </c>
      <c r="R231">
        <v>405</v>
      </c>
    </row>
    <row r="232" spans="1:18" hidden="1">
      <c r="A232" t="s">
        <v>1405</v>
      </c>
      <c r="B232" t="s">
        <v>1177</v>
      </c>
      <c r="C232">
        <v>33</v>
      </c>
      <c r="D232" t="s">
        <v>113</v>
      </c>
      <c r="E232" t="s">
        <v>9988</v>
      </c>
      <c r="F232" t="s">
        <v>115</v>
      </c>
      <c r="G232" t="s">
        <v>88</v>
      </c>
      <c r="H232">
        <v>1</v>
      </c>
      <c r="I232">
        <v>3</v>
      </c>
      <c r="J232" t="s">
        <v>116</v>
      </c>
      <c r="K232" t="s">
        <v>326</v>
      </c>
      <c r="L232" t="s">
        <v>290</v>
      </c>
      <c r="N232" s="52">
        <v>8592.004960000002</v>
      </c>
      <c r="O232" s="52">
        <v>8592.004960000002</v>
      </c>
      <c r="P232">
        <v>1</v>
      </c>
      <c r="Q232">
        <f>IF(COUNTIFS(SolCotizacion!$D:$D,$G232,SolCotizacion!$K:$K,$I232)&gt;0,1,0)</f>
        <v>0</v>
      </c>
      <c r="R232">
        <v>407</v>
      </c>
    </row>
    <row r="233" spans="1:18" hidden="1">
      <c r="A233" t="s">
        <v>1406</v>
      </c>
      <c r="B233" t="s">
        <v>1120</v>
      </c>
      <c r="C233">
        <v>34</v>
      </c>
      <c r="D233" t="s">
        <v>113</v>
      </c>
      <c r="E233" t="s">
        <v>9989</v>
      </c>
      <c r="F233" t="s">
        <v>117</v>
      </c>
      <c r="G233" t="s">
        <v>89</v>
      </c>
      <c r="H233">
        <v>1</v>
      </c>
      <c r="I233" t="s">
        <v>103</v>
      </c>
      <c r="J233" t="s">
        <v>118</v>
      </c>
      <c r="K233" t="s">
        <v>325</v>
      </c>
      <c r="L233" t="s">
        <v>290</v>
      </c>
      <c r="N233" s="52">
        <v>41886.02418</v>
      </c>
      <c r="O233" s="52">
        <v>41886.02418</v>
      </c>
      <c r="P233">
        <v>1</v>
      </c>
      <c r="Q233">
        <f>IF(COUNTIF(SolCotizacion!$E:$E,$G233)&gt;0,1,0)</f>
        <v>1</v>
      </c>
      <c r="R233">
        <v>409</v>
      </c>
    </row>
    <row r="234" spans="1:18" hidden="1">
      <c r="A234" t="s">
        <v>1407</v>
      </c>
      <c r="B234" t="s">
        <v>1121</v>
      </c>
      <c r="C234">
        <v>35</v>
      </c>
      <c r="D234" t="s">
        <v>113</v>
      </c>
      <c r="E234" t="s">
        <v>9989</v>
      </c>
      <c r="F234" t="s">
        <v>117</v>
      </c>
      <c r="G234" t="s">
        <v>89</v>
      </c>
      <c r="H234">
        <v>1</v>
      </c>
      <c r="I234" t="s">
        <v>103</v>
      </c>
      <c r="J234" t="s">
        <v>119</v>
      </c>
      <c r="K234" t="s">
        <v>324</v>
      </c>
      <c r="L234" t="s">
        <v>290</v>
      </c>
      <c r="N234" s="52">
        <v>75395.91659600001</v>
      </c>
      <c r="O234" s="52">
        <v>75395.91659600001</v>
      </c>
      <c r="P234">
        <v>1</v>
      </c>
      <c r="Q234">
        <f>IF(COUNTIF(SolCotizacion!$E:$E,$G234)&gt;0,1,0)</f>
        <v>1</v>
      </c>
      <c r="R234">
        <v>411</v>
      </c>
    </row>
    <row r="235" spans="1:18" hidden="1">
      <c r="A235" t="s">
        <v>1408</v>
      </c>
      <c r="B235" t="s">
        <v>1181</v>
      </c>
      <c r="C235">
        <v>36</v>
      </c>
      <c r="D235" t="s">
        <v>113</v>
      </c>
      <c r="E235" t="s">
        <v>9990</v>
      </c>
      <c r="F235" t="s">
        <v>120</v>
      </c>
      <c r="G235" t="s">
        <v>97</v>
      </c>
      <c r="H235">
        <v>1</v>
      </c>
      <c r="I235" t="s">
        <v>103</v>
      </c>
      <c r="J235" t="s">
        <v>118</v>
      </c>
      <c r="K235" t="s">
        <v>325</v>
      </c>
      <c r="L235" t="s">
        <v>290</v>
      </c>
      <c r="N235" s="52">
        <v>41886.02418</v>
      </c>
      <c r="O235" s="52">
        <v>41886.02418</v>
      </c>
      <c r="P235">
        <v>1</v>
      </c>
      <c r="Q235">
        <f>IF(COUNTIF(SolCotizacion!$E:$E,$G235)&gt;0,1,0)</f>
        <v>0</v>
      </c>
      <c r="R235">
        <v>413</v>
      </c>
    </row>
    <row r="236" spans="1:18" hidden="1">
      <c r="A236" t="s">
        <v>1409</v>
      </c>
      <c r="B236" t="s">
        <v>1183</v>
      </c>
      <c r="C236">
        <v>37</v>
      </c>
      <c r="D236" t="s">
        <v>113</v>
      </c>
      <c r="E236" t="s">
        <v>9990</v>
      </c>
      <c r="F236" t="s">
        <v>120</v>
      </c>
      <c r="G236" t="s">
        <v>97</v>
      </c>
      <c r="H236">
        <v>1</v>
      </c>
      <c r="I236" t="s">
        <v>103</v>
      </c>
      <c r="J236" t="s">
        <v>119</v>
      </c>
      <c r="K236" t="s">
        <v>324</v>
      </c>
      <c r="L236" t="s">
        <v>290</v>
      </c>
      <c r="N236" s="52">
        <v>75394.843523999996</v>
      </c>
      <c r="O236" s="52">
        <v>75394.843523999996</v>
      </c>
      <c r="P236">
        <v>1</v>
      </c>
      <c r="Q236">
        <f>IF(COUNTIF(SolCotizacion!$E:$E,$G236)&gt;0,1,0)</f>
        <v>0</v>
      </c>
      <c r="R236">
        <v>415</v>
      </c>
    </row>
    <row r="237" spans="1:18" hidden="1">
      <c r="A237" t="s">
        <v>1410</v>
      </c>
      <c r="B237" t="s">
        <v>1185</v>
      </c>
      <c r="C237">
        <v>38</v>
      </c>
      <c r="D237" t="s">
        <v>113</v>
      </c>
      <c r="E237" t="s">
        <v>9991</v>
      </c>
      <c r="F237" t="s">
        <v>121</v>
      </c>
      <c r="G237" t="s">
        <v>98</v>
      </c>
      <c r="H237">
        <v>1</v>
      </c>
      <c r="I237" t="s">
        <v>103</v>
      </c>
      <c r="J237" t="s">
        <v>118</v>
      </c>
      <c r="K237" t="s">
        <v>325</v>
      </c>
      <c r="L237" t="s">
        <v>290</v>
      </c>
      <c r="N237" s="52">
        <v>41886.02418</v>
      </c>
      <c r="O237" s="52">
        <v>41886.02418</v>
      </c>
      <c r="P237">
        <v>1</v>
      </c>
      <c r="Q237">
        <f>IF(COUNTIF(SolCotizacion!$E:$E,$G237)&gt;0,1,0)</f>
        <v>0</v>
      </c>
      <c r="R237">
        <v>417</v>
      </c>
    </row>
    <row r="238" spans="1:18" hidden="1">
      <c r="A238" t="s">
        <v>1411</v>
      </c>
      <c r="B238" t="s">
        <v>1187</v>
      </c>
      <c r="C238">
        <v>39</v>
      </c>
      <c r="D238" t="s">
        <v>113</v>
      </c>
      <c r="E238" t="s">
        <v>9991</v>
      </c>
      <c r="F238" t="s">
        <v>121</v>
      </c>
      <c r="G238" t="s">
        <v>98</v>
      </c>
      <c r="H238">
        <v>1</v>
      </c>
      <c r="I238" t="s">
        <v>103</v>
      </c>
      <c r="J238" t="s">
        <v>119</v>
      </c>
      <c r="K238" t="s">
        <v>324</v>
      </c>
      <c r="L238" t="s">
        <v>290</v>
      </c>
      <c r="N238" s="52">
        <v>75394.843523999996</v>
      </c>
      <c r="O238" s="52">
        <v>75394.843523999996</v>
      </c>
      <c r="P238">
        <v>1</v>
      </c>
      <c r="Q238">
        <f>IF(COUNTIF(SolCotizacion!$E:$E,$G238)&gt;0,1,0)</f>
        <v>0</v>
      </c>
      <c r="R238">
        <v>419</v>
      </c>
    </row>
    <row r="239" spans="1:18" hidden="1">
      <c r="A239" t="s">
        <v>1412</v>
      </c>
      <c r="B239" t="s">
        <v>1189</v>
      </c>
      <c r="C239">
        <v>40</v>
      </c>
      <c r="D239" t="s">
        <v>113</v>
      </c>
      <c r="E239" t="s">
        <v>9992</v>
      </c>
      <c r="F239" t="s">
        <v>122</v>
      </c>
      <c r="G239" t="s">
        <v>99</v>
      </c>
      <c r="H239">
        <v>1</v>
      </c>
      <c r="I239" t="s">
        <v>103</v>
      </c>
      <c r="J239" t="s">
        <v>118</v>
      </c>
      <c r="K239" t="s">
        <v>325</v>
      </c>
      <c r="L239" t="s">
        <v>290</v>
      </c>
      <c r="N239" s="52">
        <v>41886.02418</v>
      </c>
      <c r="O239" s="52">
        <v>41886.02418</v>
      </c>
      <c r="P239">
        <v>1</v>
      </c>
      <c r="Q239">
        <f>IF(COUNTIF(SolCotizacion!$E:$E,$G239)&gt;0,1,0)</f>
        <v>0</v>
      </c>
      <c r="R239">
        <v>421</v>
      </c>
    </row>
    <row r="240" spans="1:18" hidden="1">
      <c r="A240" t="s">
        <v>1413</v>
      </c>
      <c r="B240" t="s">
        <v>1191</v>
      </c>
      <c r="C240">
        <v>41</v>
      </c>
      <c r="D240" t="s">
        <v>113</v>
      </c>
      <c r="E240" t="s">
        <v>9992</v>
      </c>
      <c r="F240" t="s">
        <v>122</v>
      </c>
      <c r="G240" t="s">
        <v>99</v>
      </c>
      <c r="H240">
        <v>1</v>
      </c>
      <c r="I240" t="s">
        <v>103</v>
      </c>
      <c r="J240" t="s">
        <v>119</v>
      </c>
      <c r="K240" t="s">
        <v>324</v>
      </c>
      <c r="L240" t="s">
        <v>290</v>
      </c>
      <c r="N240" s="52">
        <v>75394.843523999996</v>
      </c>
      <c r="O240" s="52">
        <v>75394.843523999996</v>
      </c>
      <c r="P240">
        <v>1</v>
      </c>
      <c r="Q240">
        <f>IF(COUNTIF(SolCotizacion!$E:$E,$G240)&gt;0,1,0)</f>
        <v>0</v>
      </c>
      <c r="R240">
        <v>423</v>
      </c>
    </row>
    <row r="241" spans="1:19" hidden="1">
      <c r="A241" t="s">
        <v>1414</v>
      </c>
      <c r="B241" t="s">
        <v>1193</v>
      </c>
      <c r="C241">
        <v>42</v>
      </c>
      <c r="D241" t="s">
        <v>113</v>
      </c>
      <c r="E241" t="s">
        <v>9993</v>
      </c>
      <c r="F241" t="s">
        <v>123</v>
      </c>
      <c r="G241" t="s">
        <v>100</v>
      </c>
      <c r="H241">
        <v>1</v>
      </c>
      <c r="I241" t="s">
        <v>103</v>
      </c>
      <c r="J241" t="s">
        <v>118</v>
      </c>
      <c r="K241" t="s">
        <v>325</v>
      </c>
      <c r="L241" t="s">
        <v>290</v>
      </c>
      <c r="N241" s="52">
        <v>41886.02418</v>
      </c>
      <c r="O241" s="52">
        <v>41886.02418</v>
      </c>
      <c r="P241">
        <v>1</v>
      </c>
      <c r="Q241">
        <f>IF(COUNTIF(SolCotizacion!$E:$E,$G241)&gt;0,1,0)</f>
        <v>0</v>
      </c>
      <c r="R241">
        <v>425</v>
      </c>
    </row>
    <row r="242" spans="1:19" hidden="1">
      <c r="A242" t="s">
        <v>1415</v>
      </c>
      <c r="B242" t="s">
        <v>1195</v>
      </c>
      <c r="C242">
        <v>43</v>
      </c>
      <c r="D242" t="s">
        <v>113</v>
      </c>
      <c r="E242" t="s">
        <v>9993</v>
      </c>
      <c r="F242" t="s">
        <v>123</v>
      </c>
      <c r="G242" t="s">
        <v>100</v>
      </c>
      <c r="H242">
        <v>1</v>
      </c>
      <c r="I242" t="s">
        <v>103</v>
      </c>
      <c r="J242" t="s">
        <v>119</v>
      </c>
      <c r="K242" t="s">
        <v>324</v>
      </c>
      <c r="L242" t="s">
        <v>290</v>
      </c>
      <c r="N242" s="52">
        <v>75394.843523999996</v>
      </c>
      <c r="O242" s="52">
        <v>75394.843523999996</v>
      </c>
      <c r="P242">
        <v>1</v>
      </c>
      <c r="Q242">
        <f>IF(COUNTIF(SolCotizacion!$E:$E,$G242)&gt;0,1,0)</f>
        <v>0</v>
      </c>
      <c r="R242">
        <v>427</v>
      </c>
    </row>
    <row r="243" spans="1:19" hidden="1">
      <c r="A243" t="s">
        <v>1416</v>
      </c>
      <c r="B243" t="s">
        <v>1197</v>
      </c>
      <c r="C243">
        <v>44</v>
      </c>
      <c r="D243" t="s">
        <v>113</v>
      </c>
      <c r="E243" t="s">
        <v>9994</v>
      </c>
      <c r="F243" t="s">
        <v>124</v>
      </c>
      <c r="G243" t="s">
        <v>101</v>
      </c>
      <c r="H243">
        <v>1</v>
      </c>
      <c r="I243" t="s">
        <v>103</v>
      </c>
      <c r="J243" t="s">
        <v>118</v>
      </c>
      <c r="K243" t="s">
        <v>325</v>
      </c>
      <c r="L243" t="s">
        <v>290</v>
      </c>
      <c r="N243" s="52">
        <v>41886.02418</v>
      </c>
      <c r="O243" s="52">
        <v>41886.02418</v>
      </c>
      <c r="P243">
        <v>1</v>
      </c>
      <c r="Q243">
        <f>IF(COUNTIF(SolCotizacion!$E:$E,$G243)&gt;0,1,0)</f>
        <v>0</v>
      </c>
      <c r="R243">
        <v>429</v>
      </c>
    </row>
    <row r="244" spans="1:19" hidden="1">
      <c r="A244" t="s">
        <v>1417</v>
      </c>
      <c r="B244" t="s">
        <v>1199</v>
      </c>
      <c r="C244">
        <v>45</v>
      </c>
      <c r="D244" t="s">
        <v>113</v>
      </c>
      <c r="E244" t="s">
        <v>9994</v>
      </c>
      <c r="F244" t="s">
        <v>124</v>
      </c>
      <c r="G244" t="s">
        <v>101</v>
      </c>
      <c r="H244">
        <v>1</v>
      </c>
      <c r="I244" t="s">
        <v>103</v>
      </c>
      <c r="J244" t="s">
        <v>119</v>
      </c>
      <c r="K244" t="s">
        <v>324</v>
      </c>
      <c r="L244" t="s">
        <v>290</v>
      </c>
      <c r="N244" s="52">
        <v>75394.843523999996</v>
      </c>
      <c r="O244" s="52">
        <v>75394.843523999996</v>
      </c>
      <c r="P244">
        <v>1</v>
      </c>
      <c r="Q244">
        <f>IF(COUNTIF(SolCotizacion!$E:$E,$G244)&gt;0,1,0)</f>
        <v>0</v>
      </c>
      <c r="R244">
        <v>431</v>
      </c>
    </row>
    <row r="245" spans="1:19" hidden="1">
      <c r="A245" t="s">
        <v>1418</v>
      </c>
      <c r="B245" t="s">
        <v>1122</v>
      </c>
      <c r="C245">
        <v>46</v>
      </c>
      <c r="D245" t="s">
        <v>113</v>
      </c>
      <c r="E245" t="s">
        <v>9995</v>
      </c>
      <c r="F245" t="s">
        <v>125</v>
      </c>
      <c r="G245" t="s">
        <v>88</v>
      </c>
      <c r="H245">
        <v>1</v>
      </c>
      <c r="I245">
        <v>1</v>
      </c>
      <c r="J245" t="s">
        <v>88</v>
      </c>
      <c r="K245" t="s">
        <v>31</v>
      </c>
      <c r="L245" t="s">
        <v>290</v>
      </c>
      <c r="N245" s="52">
        <v>8592.004960000002</v>
      </c>
      <c r="O245" s="52">
        <v>8592.004960000002</v>
      </c>
      <c r="P245">
        <v>1</v>
      </c>
      <c r="Q245">
        <f>IF(COUNTIFS(SolCotizacion!$D:$D,$G245,SolCotizacion!$K:$K,$I245)&gt;0,1,0)</f>
        <v>0</v>
      </c>
      <c r="R245">
        <v>433</v>
      </c>
    </row>
    <row r="246" spans="1:19" hidden="1">
      <c r="A246" t="s">
        <v>1419</v>
      </c>
      <c r="B246" t="s">
        <v>1202</v>
      </c>
      <c r="C246">
        <v>47</v>
      </c>
      <c r="D246" t="s">
        <v>113</v>
      </c>
      <c r="E246" t="s">
        <v>9996</v>
      </c>
      <c r="F246" t="s">
        <v>125</v>
      </c>
      <c r="G246" t="s">
        <v>88</v>
      </c>
      <c r="H246">
        <v>1</v>
      </c>
      <c r="I246">
        <v>2</v>
      </c>
      <c r="J246" t="s">
        <v>88</v>
      </c>
      <c r="K246" t="s">
        <v>31</v>
      </c>
      <c r="L246" t="s">
        <v>290</v>
      </c>
      <c r="N246" s="52">
        <v>8592.004960000002</v>
      </c>
      <c r="O246" s="52">
        <v>8592.004960000002</v>
      </c>
      <c r="P246">
        <v>1</v>
      </c>
      <c r="Q246">
        <f>IF(COUNTIFS(SolCotizacion!$D:$D,$G246,SolCotizacion!$K:$K,$I246)&gt;0,1,0)</f>
        <v>1</v>
      </c>
      <c r="R246">
        <v>435</v>
      </c>
    </row>
    <row r="247" spans="1:19" hidden="1">
      <c r="A247" t="s">
        <v>1420</v>
      </c>
      <c r="B247" t="s">
        <v>1204</v>
      </c>
      <c r="C247">
        <v>48</v>
      </c>
      <c r="D247" t="s">
        <v>113</v>
      </c>
      <c r="E247" t="s">
        <v>9997</v>
      </c>
      <c r="F247" t="s">
        <v>125</v>
      </c>
      <c r="G247" t="s">
        <v>88</v>
      </c>
      <c r="H247">
        <v>1</v>
      </c>
      <c r="I247">
        <v>3</v>
      </c>
      <c r="J247" t="s">
        <v>88</v>
      </c>
      <c r="K247" t="s">
        <v>31</v>
      </c>
      <c r="L247" t="s">
        <v>290</v>
      </c>
      <c r="N247" s="52">
        <v>8592.004960000002</v>
      </c>
      <c r="O247" s="52">
        <v>8592.004960000002</v>
      </c>
      <c r="P247">
        <v>1</v>
      </c>
      <c r="Q247">
        <f>IF(COUNTIFS(SolCotizacion!$D:$D,$G247,SolCotizacion!$K:$K,$I247)&gt;0,1,0)</f>
        <v>0</v>
      </c>
      <c r="R247">
        <v>437</v>
      </c>
    </row>
    <row r="248" spans="1:19" hidden="1">
      <c r="A248" t="s">
        <v>1421</v>
      </c>
      <c r="B248" t="s">
        <v>1206</v>
      </c>
      <c r="C248">
        <v>49</v>
      </c>
      <c r="D248" t="s">
        <v>113</v>
      </c>
      <c r="E248" t="s">
        <v>9998</v>
      </c>
      <c r="F248" t="s">
        <v>126</v>
      </c>
      <c r="G248" t="s">
        <v>89</v>
      </c>
      <c r="H248">
        <v>1</v>
      </c>
      <c r="I248">
        <v>1</v>
      </c>
      <c r="J248" t="s">
        <v>127</v>
      </c>
      <c r="K248" t="s">
        <v>31</v>
      </c>
      <c r="L248" t="s">
        <v>290</v>
      </c>
      <c r="M248" s="53">
        <v>0.04</v>
      </c>
      <c r="N248" s="52">
        <v>89709.386690000014</v>
      </c>
      <c r="O248" s="52">
        <v>72926.148526000004</v>
      </c>
      <c r="P248">
        <v>1</v>
      </c>
      <c r="Q248">
        <f>IF(SUMIFS(SolCotizacion!$P:$P,SolCotizacion!$E:$E,$G248,SolCotizacion!$K:$K,$I248)&gt;499,1,0)</f>
        <v>0</v>
      </c>
      <c r="R248">
        <v>439</v>
      </c>
      <c r="S248" s="56">
        <f>IF(SUMIFS(SolCotizacion!$P:$P,SolCotizacion!$E:$E,$G248,SolCotizacion!$K:$K,$I248)&gt;499,4%,0)</f>
        <v>0</v>
      </c>
    </row>
    <row r="249" spans="1:19" hidden="1">
      <c r="A249" t="s">
        <v>1422</v>
      </c>
      <c r="B249" t="s">
        <v>1208</v>
      </c>
      <c r="C249">
        <v>50</v>
      </c>
      <c r="D249" t="s">
        <v>113</v>
      </c>
      <c r="E249" t="s">
        <v>9999</v>
      </c>
      <c r="F249" t="s">
        <v>126</v>
      </c>
      <c r="G249" t="s">
        <v>89</v>
      </c>
      <c r="H249">
        <v>1</v>
      </c>
      <c r="I249">
        <v>2</v>
      </c>
      <c r="J249" t="s">
        <v>127</v>
      </c>
      <c r="K249" t="s">
        <v>31</v>
      </c>
      <c r="L249" t="s">
        <v>290</v>
      </c>
      <c r="M249" s="53">
        <v>0.04</v>
      </c>
      <c r="N249" s="52">
        <v>93704.578198000003</v>
      </c>
      <c r="O249" s="52">
        <v>76166.021162000005</v>
      </c>
      <c r="P249">
        <v>1</v>
      </c>
      <c r="Q249">
        <f>IF(SUMIFS(SolCotizacion!$P:$P,SolCotizacion!$E:$E,$G249,SolCotizacion!$K:$K,$I249)&gt;499,1,0)</f>
        <v>0</v>
      </c>
      <c r="R249">
        <v>440</v>
      </c>
      <c r="S249" s="56">
        <f>IF(SUMIFS(SolCotizacion!$P:$P,SolCotizacion!$E:$E,$G249,SolCotizacion!$K:$K,$I249)&gt;499,4%,0)</f>
        <v>0</v>
      </c>
    </row>
    <row r="250" spans="1:19" hidden="1">
      <c r="A250" t="s">
        <v>1423</v>
      </c>
      <c r="B250" t="s">
        <v>1210</v>
      </c>
      <c r="C250">
        <v>51</v>
      </c>
      <c r="D250" t="s">
        <v>113</v>
      </c>
      <c r="E250" t="s">
        <v>10000</v>
      </c>
      <c r="F250" t="s">
        <v>126</v>
      </c>
      <c r="G250" t="s">
        <v>89</v>
      </c>
      <c r="H250">
        <v>1</v>
      </c>
      <c r="I250">
        <v>3</v>
      </c>
      <c r="J250" t="s">
        <v>127</v>
      </c>
      <c r="K250" t="s">
        <v>31</v>
      </c>
      <c r="L250" t="s">
        <v>290</v>
      </c>
      <c r="M250" s="53">
        <v>0.04</v>
      </c>
      <c r="N250" s="52">
        <v>96857.284369999994</v>
      </c>
      <c r="O250" s="52">
        <v>93736.708450000006</v>
      </c>
      <c r="P250">
        <v>1</v>
      </c>
      <c r="Q250">
        <f>IF(SUMIFS(SolCotizacion!$P:$P,SolCotizacion!$E:$E,$G250,SolCotizacion!$K:$K,$I250)&gt;499,1,0)</f>
        <v>0</v>
      </c>
      <c r="R250">
        <v>441</v>
      </c>
      <c r="S250" s="56">
        <f>IF(SUMIFS(SolCotizacion!$P:$P,SolCotizacion!$E:$E,$G250,SolCotizacion!$K:$K,$I250)&gt;499,4%,0)</f>
        <v>0</v>
      </c>
    </row>
    <row r="251" spans="1:19" hidden="1">
      <c r="A251" t="s">
        <v>1424</v>
      </c>
      <c r="B251" t="s">
        <v>1212</v>
      </c>
      <c r="C251">
        <v>52</v>
      </c>
      <c r="D251" t="s">
        <v>113</v>
      </c>
      <c r="E251" t="s">
        <v>10001</v>
      </c>
      <c r="F251" t="s">
        <v>128</v>
      </c>
      <c r="G251" t="s">
        <v>97</v>
      </c>
      <c r="H251">
        <v>1</v>
      </c>
      <c r="I251">
        <v>1</v>
      </c>
      <c r="J251" t="s">
        <v>127</v>
      </c>
      <c r="K251" t="s">
        <v>31</v>
      </c>
      <c r="L251" t="s">
        <v>290</v>
      </c>
      <c r="M251" s="53">
        <v>0.04</v>
      </c>
      <c r="N251" s="52">
        <v>98979.511246000009</v>
      </c>
      <c r="O251" s="52">
        <v>96120.950618000003</v>
      </c>
      <c r="P251">
        <v>1</v>
      </c>
      <c r="Q251">
        <f>IF(SUMIFS(SolCotizacion!$P:$P,SolCotizacion!$E:$E,$G251,SolCotizacion!$K:$K,$I251)&gt;499,1,0)</f>
        <v>0</v>
      </c>
      <c r="R251">
        <v>442</v>
      </c>
      <c r="S251" s="56">
        <f>IF(SUMIFS(SolCotizacion!$P:$P,SolCotizacion!$E:$E,$G251,SolCotizacion!$K:$K,$I251)&gt;499,4%,0)</f>
        <v>0</v>
      </c>
    </row>
    <row r="252" spans="1:19" hidden="1">
      <c r="A252" t="s">
        <v>1425</v>
      </c>
      <c r="B252" t="s">
        <v>1214</v>
      </c>
      <c r="C252">
        <v>53</v>
      </c>
      <c r="D252" t="s">
        <v>113</v>
      </c>
      <c r="E252" t="s">
        <v>10002</v>
      </c>
      <c r="F252" t="s">
        <v>128</v>
      </c>
      <c r="G252" t="s">
        <v>97</v>
      </c>
      <c r="H252">
        <v>1</v>
      </c>
      <c r="I252">
        <v>2</v>
      </c>
      <c r="J252" t="s">
        <v>127</v>
      </c>
      <c r="K252" t="s">
        <v>31</v>
      </c>
      <c r="L252" t="s">
        <v>290</v>
      </c>
      <c r="M252" s="53">
        <v>0.04</v>
      </c>
      <c r="N252" s="52">
        <v>102845.43885000001</v>
      </c>
      <c r="O252" s="52">
        <v>99881.283810000008</v>
      </c>
      <c r="P252">
        <v>1</v>
      </c>
      <c r="Q252">
        <f>IF(SUMIFS(SolCotizacion!$P:$P,SolCotizacion!$E:$E,$G252,SolCotizacion!$K:$K,$I252)&gt;499,1,0)</f>
        <v>0</v>
      </c>
      <c r="R252">
        <v>443</v>
      </c>
      <c r="S252" s="56">
        <f>IF(SUMIFS(SolCotizacion!$P:$P,SolCotizacion!$E:$E,$G252,SolCotizacion!$K:$K,$I252)&gt;499,4%,0)</f>
        <v>0</v>
      </c>
    </row>
    <row r="253" spans="1:19" hidden="1">
      <c r="A253" t="s">
        <v>1426</v>
      </c>
      <c r="B253" t="s">
        <v>1216</v>
      </c>
      <c r="C253">
        <v>54</v>
      </c>
      <c r="D253" t="s">
        <v>113</v>
      </c>
      <c r="E253" t="s">
        <v>10003</v>
      </c>
      <c r="F253" t="s">
        <v>128</v>
      </c>
      <c r="G253" t="s">
        <v>97</v>
      </c>
      <c r="H253">
        <v>1</v>
      </c>
      <c r="I253">
        <v>3</v>
      </c>
      <c r="J253" t="s">
        <v>127</v>
      </c>
      <c r="K253" t="s">
        <v>31</v>
      </c>
      <c r="L253" t="s">
        <v>290</v>
      </c>
      <c r="M253" s="53">
        <v>0.04</v>
      </c>
      <c r="N253" s="52">
        <v>105867.59136799999</v>
      </c>
      <c r="O253" s="52">
        <v>102876.372214</v>
      </c>
      <c r="P253">
        <v>1</v>
      </c>
      <c r="Q253">
        <f>IF(SUMIFS(SolCotizacion!$P:$P,SolCotizacion!$E:$E,$G253,SolCotizacion!$K:$K,$I253)&gt;499,1,0)</f>
        <v>0</v>
      </c>
      <c r="R253">
        <v>444</v>
      </c>
      <c r="S253" s="56">
        <f>IF(SUMIFS(SolCotizacion!$P:$P,SolCotizacion!$E:$E,$G253,SolCotizacion!$K:$K,$I253)&gt;499,4%,0)</f>
        <v>0</v>
      </c>
    </row>
    <row r="254" spans="1:19" hidden="1">
      <c r="A254" t="s">
        <v>1427</v>
      </c>
      <c r="B254" t="s">
        <v>1218</v>
      </c>
      <c r="C254">
        <v>55</v>
      </c>
      <c r="D254" t="s">
        <v>113</v>
      </c>
      <c r="E254" t="s">
        <v>10004</v>
      </c>
      <c r="F254" t="s">
        <v>129</v>
      </c>
      <c r="G254" t="s">
        <v>98</v>
      </c>
      <c r="H254">
        <v>1</v>
      </c>
      <c r="I254">
        <v>1</v>
      </c>
      <c r="J254" t="s">
        <v>127</v>
      </c>
      <c r="K254" t="s">
        <v>31</v>
      </c>
      <c r="L254" t="s">
        <v>290</v>
      </c>
      <c r="M254" s="53">
        <v>0.04</v>
      </c>
      <c r="N254" s="52">
        <v>77853.488790000003</v>
      </c>
      <c r="O254" s="52">
        <v>75285.25604600001</v>
      </c>
      <c r="P254">
        <v>1</v>
      </c>
      <c r="Q254">
        <f>IF(SUMIFS(SolCotizacion!$P:$P,SolCotizacion!$E:$E,$G254,SolCotizacion!$K:$K,$I254)&gt;499,1,0)</f>
        <v>0</v>
      </c>
      <c r="R254">
        <v>445</v>
      </c>
      <c r="S254" s="56">
        <f>IF(SUMIFS(SolCotizacion!$P:$P,SolCotizacion!$E:$E,$G254,SolCotizacion!$K:$K,$I254)&gt;499,4%,0)</f>
        <v>0</v>
      </c>
    </row>
    <row r="255" spans="1:19" hidden="1">
      <c r="A255" t="s">
        <v>1428</v>
      </c>
      <c r="B255" t="s">
        <v>1220</v>
      </c>
      <c r="C255">
        <v>56</v>
      </c>
      <c r="D255" t="s">
        <v>113</v>
      </c>
      <c r="E255" t="s">
        <v>10005</v>
      </c>
      <c r="F255" t="s">
        <v>129</v>
      </c>
      <c r="G255" t="s">
        <v>98</v>
      </c>
      <c r="H255">
        <v>1</v>
      </c>
      <c r="I255">
        <v>2</v>
      </c>
      <c r="J255" t="s">
        <v>127</v>
      </c>
      <c r="K255" t="s">
        <v>31</v>
      </c>
      <c r="L255" t="s">
        <v>290</v>
      </c>
      <c r="M255" s="53">
        <v>0.04</v>
      </c>
      <c r="N255" s="52">
        <v>81361.691334000003</v>
      </c>
      <c r="O255" s="52">
        <v>78668.229024</v>
      </c>
      <c r="P255">
        <v>1</v>
      </c>
      <c r="Q255">
        <f>IF(SUMIFS(SolCotizacion!$P:$P,SolCotizacion!$E:$E,$G255,SolCotizacion!$K:$K,$I255)&gt;499,1,0)</f>
        <v>0</v>
      </c>
      <c r="R255">
        <v>446</v>
      </c>
      <c r="S255" s="56">
        <f>IF(SUMIFS(SolCotizacion!$P:$P,SolCotizacion!$E:$E,$G255,SolCotizacion!$K:$K,$I255)&gt;499,4%,0)</f>
        <v>0</v>
      </c>
    </row>
    <row r="256" spans="1:19" hidden="1">
      <c r="A256" t="s">
        <v>1429</v>
      </c>
      <c r="B256" t="s">
        <v>1222</v>
      </c>
      <c r="C256">
        <v>57</v>
      </c>
      <c r="D256" t="s">
        <v>113</v>
      </c>
      <c r="E256" t="s">
        <v>10006</v>
      </c>
      <c r="F256" t="s">
        <v>129</v>
      </c>
      <c r="G256" t="s">
        <v>98</v>
      </c>
      <c r="H256">
        <v>1</v>
      </c>
      <c r="I256">
        <v>3</v>
      </c>
      <c r="J256" t="s">
        <v>127</v>
      </c>
      <c r="K256" t="s">
        <v>31</v>
      </c>
      <c r="L256" t="s">
        <v>290</v>
      </c>
      <c r="M256" s="53">
        <v>0.04</v>
      </c>
      <c r="N256" s="52">
        <v>84132.569598000002</v>
      </c>
      <c r="O256" s="52">
        <v>81389.911064</v>
      </c>
      <c r="P256">
        <v>1</v>
      </c>
      <c r="Q256">
        <f>IF(SUMIFS(SolCotizacion!$P:$P,SolCotizacion!$E:$E,$G256,SolCotizacion!$K:$K,$I256)&gt;499,1,0)</f>
        <v>0</v>
      </c>
      <c r="R256">
        <v>447</v>
      </c>
      <c r="S256" s="56">
        <f>IF(SUMIFS(SolCotizacion!$P:$P,SolCotizacion!$E:$E,$G256,SolCotizacion!$K:$K,$I256)&gt;499,4%,0)</f>
        <v>0</v>
      </c>
    </row>
    <row r="257" spans="1:19" hidden="1">
      <c r="A257" t="s">
        <v>1430</v>
      </c>
      <c r="B257" t="s">
        <v>1224</v>
      </c>
      <c r="C257">
        <v>58</v>
      </c>
      <c r="D257" t="s">
        <v>113</v>
      </c>
      <c r="E257" t="s">
        <v>10007</v>
      </c>
      <c r="F257" t="s">
        <v>130</v>
      </c>
      <c r="G257" t="s">
        <v>99</v>
      </c>
      <c r="H257">
        <v>1</v>
      </c>
      <c r="I257">
        <v>1</v>
      </c>
      <c r="J257" t="s">
        <v>127</v>
      </c>
      <c r="K257" t="s">
        <v>31</v>
      </c>
      <c r="L257" t="s">
        <v>290</v>
      </c>
      <c r="M257" s="53">
        <v>0.04</v>
      </c>
      <c r="N257" s="52">
        <v>114520.90588400001</v>
      </c>
      <c r="O257" s="52">
        <v>110939.06377399999</v>
      </c>
      <c r="P257">
        <v>1</v>
      </c>
      <c r="Q257">
        <f>IF(SUMIFS(SolCotizacion!$P:$P,SolCotizacion!$E:$E,$G257,SolCotizacion!$K:$K,$I257)&gt;499,1,0)</f>
        <v>0</v>
      </c>
      <c r="R257">
        <v>448</v>
      </c>
      <c r="S257" s="56">
        <f>IF(SUMIFS(SolCotizacion!$P:$P,SolCotizacion!$E:$E,$G257,SolCotizacion!$K:$K,$I257)&gt;499,4%,0)</f>
        <v>0</v>
      </c>
    </row>
    <row r="258" spans="1:19" hidden="1">
      <c r="A258" t="s">
        <v>1431</v>
      </c>
      <c r="B258" t="s">
        <v>1226</v>
      </c>
      <c r="C258">
        <v>59</v>
      </c>
      <c r="D258" t="s">
        <v>113</v>
      </c>
      <c r="E258" t="s">
        <v>10008</v>
      </c>
      <c r="F258" t="s">
        <v>130</v>
      </c>
      <c r="G258" t="s">
        <v>99</v>
      </c>
      <c r="H258">
        <v>1</v>
      </c>
      <c r="I258">
        <v>2</v>
      </c>
      <c r="J258" t="s">
        <v>127</v>
      </c>
      <c r="K258" t="s">
        <v>31</v>
      </c>
      <c r="L258" t="s">
        <v>290</v>
      </c>
      <c r="M258" s="53">
        <v>0.04</v>
      </c>
      <c r="N258" s="52">
        <v>119393.34407000001</v>
      </c>
      <c r="O258" s="52">
        <v>115654.57549800001</v>
      </c>
      <c r="P258">
        <v>1</v>
      </c>
      <c r="Q258">
        <f>IF(SUMIFS(SolCotizacion!$P:$P,SolCotizacion!$E:$E,$G258,SolCotizacion!$K:$K,$I258)&gt;499,1,0)</f>
        <v>0</v>
      </c>
      <c r="R258">
        <v>449</v>
      </c>
      <c r="S258" s="56">
        <f>IF(SUMIFS(SolCotizacion!$P:$P,SolCotizacion!$E:$E,$G258,SolCotizacion!$K:$K,$I258)&gt;499,4%,0)</f>
        <v>0</v>
      </c>
    </row>
    <row r="259" spans="1:19" hidden="1">
      <c r="A259" t="s">
        <v>1432</v>
      </c>
      <c r="B259" t="s">
        <v>1228</v>
      </c>
      <c r="C259">
        <v>60</v>
      </c>
      <c r="D259" t="s">
        <v>113</v>
      </c>
      <c r="E259" t="s">
        <v>10009</v>
      </c>
      <c r="F259" t="s">
        <v>130</v>
      </c>
      <c r="G259" t="s">
        <v>99</v>
      </c>
      <c r="H259">
        <v>1</v>
      </c>
      <c r="I259">
        <v>3</v>
      </c>
      <c r="J259" t="s">
        <v>127</v>
      </c>
      <c r="K259" t="s">
        <v>31</v>
      </c>
      <c r="L259" t="s">
        <v>290</v>
      </c>
      <c r="M259" s="53">
        <v>0.04</v>
      </c>
      <c r="N259" s="52">
        <v>123225.20163800001</v>
      </c>
      <c r="O259" s="52">
        <v>119432.48024400001</v>
      </c>
      <c r="P259">
        <v>1</v>
      </c>
      <c r="Q259">
        <f>IF(SUMIFS(SolCotizacion!$P:$P,SolCotizacion!$E:$E,$G259,SolCotizacion!$K:$K,$I259)&gt;499,1,0)</f>
        <v>0</v>
      </c>
      <c r="R259">
        <v>450</v>
      </c>
      <c r="S259" s="56">
        <f>IF(SUMIFS(SolCotizacion!$P:$P,SolCotizacion!$E:$E,$G259,SolCotizacion!$K:$K,$I259)&gt;499,4%,0)</f>
        <v>0</v>
      </c>
    </row>
    <row r="260" spans="1:19" hidden="1">
      <c r="A260" t="s">
        <v>1433</v>
      </c>
      <c r="B260" t="s">
        <v>1230</v>
      </c>
      <c r="C260">
        <v>61</v>
      </c>
      <c r="D260" t="s">
        <v>113</v>
      </c>
      <c r="E260" t="s">
        <v>10010</v>
      </c>
      <c r="F260" t="s">
        <v>131</v>
      </c>
      <c r="G260" t="s">
        <v>100</v>
      </c>
      <c r="H260">
        <v>1</v>
      </c>
      <c r="I260">
        <v>1</v>
      </c>
      <c r="J260" t="s">
        <v>127</v>
      </c>
      <c r="K260" t="s">
        <v>31</v>
      </c>
      <c r="L260" t="s">
        <v>290</v>
      </c>
      <c r="M260" s="53">
        <v>0.04</v>
      </c>
      <c r="N260" s="52">
        <v>135027.43562</v>
      </c>
      <c r="O260" s="52">
        <v>130621.412306</v>
      </c>
      <c r="P260">
        <v>1</v>
      </c>
      <c r="Q260">
        <f>IF(SUMIFS(SolCotizacion!$P:$P,SolCotizacion!$E:$E,$G260,SolCotizacion!$K:$K,$I260)&gt;499,1,0)</f>
        <v>0</v>
      </c>
      <c r="R260">
        <v>451</v>
      </c>
      <c r="S260" s="56">
        <f>IF(SUMIFS(SolCotizacion!$P:$P,SolCotizacion!$E:$E,$G260,SolCotizacion!$K:$K,$I260)&gt;499,4%,0)</f>
        <v>0</v>
      </c>
    </row>
    <row r="261" spans="1:19" hidden="1">
      <c r="A261" t="s">
        <v>1434</v>
      </c>
      <c r="B261" t="s">
        <v>1232</v>
      </c>
      <c r="C261">
        <v>62</v>
      </c>
      <c r="D261" t="s">
        <v>113</v>
      </c>
      <c r="E261" t="s">
        <v>10011</v>
      </c>
      <c r="F261" t="s">
        <v>131</v>
      </c>
      <c r="G261" t="s">
        <v>100</v>
      </c>
      <c r="H261">
        <v>1</v>
      </c>
      <c r="I261">
        <v>2</v>
      </c>
      <c r="J261" t="s">
        <v>127</v>
      </c>
      <c r="K261" t="s">
        <v>31</v>
      </c>
      <c r="L261" t="s">
        <v>290</v>
      </c>
      <c r="M261" s="53">
        <v>0.04</v>
      </c>
      <c r="N261" s="52">
        <v>141040.900154</v>
      </c>
      <c r="O261" s="52">
        <v>136424.585682</v>
      </c>
      <c r="P261">
        <v>1</v>
      </c>
      <c r="Q261">
        <f>IF(SUMIFS(SolCotizacion!$P:$P,SolCotizacion!$E:$E,$G261,SolCotizacion!$K:$K,$I261)&gt;499,1,0)</f>
        <v>0</v>
      </c>
      <c r="R261">
        <v>452</v>
      </c>
      <c r="S261" s="56">
        <f>IF(SUMIFS(SolCotizacion!$P:$P,SolCotizacion!$E:$E,$G261,SolCotizacion!$K:$K,$I261)&gt;499,4%,0)</f>
        <v>0</v>
      </c>
    </row>
    <row r="262" spans="1:19" hidden="1">
      <c r="A262" t="s">
        <v>1435</v>
      </c>
      <c r="B262" t="s">
        <v>1234</v>
      </c>
      <c r="C262">
        <v>63</v>
      </c>
      <c r="D262" t="s">
        <v>113</v>
      </c>
      <c r="E262" t="s">
        <v>10012</v>
      </c>
      <c r="F262" t="s">
        <v>131</v>
      </c>
      <c r="G262" t="s">
        <v>100</v>
      </c>
      <c r="H262">
        <v>1</v>
      </c>
      <c r="I262">
        <v>3</v>
      </c>
      <c r="J262" t="s">
        <v>127</v>
      </c>
      <c r="K262" t="s">
        <v>31</v>
      </c>
      <c r="L262" t="s">
        <v>290</v>
      </c>
      <c r="M262" s="53">
        <v>0.04</v>
      </c>
      <c r="N262" s="52">
        <v>145786.26185200003</v>
      </c>
      <c r="O262" s="52">
        <v>141089.270938</v>
      </c>
      <c r="P262">
        <v>1</v>
      </c>
      <c r="Q262">
        <f>IF(SUMIFS(SolCotizacion!$P:$P,SolCotizacion!$E:$E,$G262,SolCotizacion!$K:$K,$I262)&gt;499,1,0)</f>
        <v>0</v>
      </c>
      <c r="R262">
        <v>453</v>
      </c>
      <c r="S262" s="56">
        <f>IF(SUMIFS(SolCotizacion!$P:$P,SolCotizacion!$E:$E,$G262,SolCotizacion!$K:$K,$I262)&gt;499,4%,0)</f>
        <v>0</v>
      </c>
    </row>
    <row r="263" spans="1:19" hidden="1">
      <c r="A263" t="s">
        <v>1436</v>
      </c>
      <c r="B263" t="s">
        <v>1236</v>
      </c>
      <c r="C263">
        <v>64</v>
      </c>
      <c r="D263" t="s">
        <v>113</v>
      </c>
      <c r="E263" t="s">
        <v>10013</v>
      </c>
      <c r="F263" t="s">
        <v>132</v>
      </c>
      <c r="G263" t="s">
        <v>101</v>
      </c>
      <c r="H263">
        <v>1</v>
      </c>
      <c r="I263">
        <v>1</v>
      </c>
      <c r="J263" t="s">
        <v>127</v>
      </c>
      <c r="K263" t="s">
        <v>31</v>
      </c>
      <c r="L263" t="s">
        <v>290</v>
      </c>
      <c r="M263" s="53">
        <v>0.04</v>
      </c>
      <c r="N263" s="52">
        <v>149316.72032200001</v>
      </c>
      <c r="O263" s="52">
        <v>144444.40595200003</v>
      </c>
      <c r="P263">
        <v>1</v>
      </c>
      <c r="Q263">
        <f>IF(SUMIFS(SolCotizacion!$P:$P,SolCotizacion!$E:$E,$G263,SolCotizacion!$K:$K,$I263)&gt;499,1,0)</f>
        <v>0</v>
      </c>
      <c r="R263">
        <v>454</v>
      </c>
      <c r="S263" s="56">
        <f>IF(SUMIFS(SolCotizacion!$P:$P,SolCotizacion!$E:$E,$G263,SolCotizacion!$K:$K,$I263)&gt;499,4%,0)</f>
        <v>0</v>
      </c>
    </row>
    <row r="264" spans="1:19" hidden="1">
      <c r="A264" t="s">
        <v>1437</v>
      </c>
      <c r="B264" t="s">
        <v>1238</v>
      </c>
      <c r="C264">
        <v>65</v>
      </c>
      <c r="D264" t="s">
        <v>113</v>
      </c>
      <c r="E264" t="s">
        <v>10014</v>
      </c>
      <c r="F264" t="s">
        <v>132</v>
      </c>
      <c r="G264" t="s">
        <v>101</v>
      </c>
      <c r="H264">
        <v>1</v>
      </c>
      <c r="I264">
        <v>2</v>
      </c>
      <c r="J264" t="s">
        <v>127</v>
      </c>
      <c r="K264" t="s">
        <v>31</v>
      </c>
      <c r="L264" t="s">
        <v>290</v>
      </c>
      <c r="M264" s="53">
        <v>0.04</v>
      </c>
      <c r="N264" s="52">
        <v>155966.53718800002</v>
      </c>
      <c r="O264" s="52">
        <v>150861.68605200003</v>
      </c>
      <c r="P264">
        <v>1</v>
      </c>
      <c r="Q264">
        <f>IF(SUMIFS(SolCotizacion!$P:$P,SolCotizacion!$E:$E,$G264,SolCotizacion!$K:$K,$I264)&gt;499,1,0)</f>
        <v>0</v>
      </c>
      <c r="R264">
        <v>455</v>
      </c>
      <c r="S264" s="56">
        <f>IF(SUMIFS(SolCotizacion!$P:$P,SolCotizacion!$E:$E,$G264,SolCotizacion!$K:$K,$I264)&gt;499,4%,0)</f>
        <v>0</v>
      </c>
    </row>
    <row r="265" spans="1:19" hidden="1">
      <c r="A265" t="s">
        <v>1438</v>
      </c>
      <c r="B265" t="s">
        <v>1240</v>
      </c>
      <c r="C265">
        <v>66</v>
      </c>
      <c r="D265" t="s">
        <v>113</v>
      </c>
      <c r="E265" t="s">
        <v>10015</v>
      </c>
      <c r="F265" t="s">
        <v>132</v>
      </c>
      <c r="G265" t="s">
        <v>101</v>
      </c>
      <c r="H265">
        <v>1</v>
      </c>
      <c r="I265">
        <v>3</v>
      </c>
      <c r="J265" t="s">
        <v>127</v>
      </c>
      <c r="K265" t="s">
        <v>31</v>
      </c>
      <c r="L265" t="s">
        <v>290</v>
      </c>
      <c r="M265" s="53">
        <v>0.04</v>
      </c>
      <c r="N265" s="52">
        <v>161214.06562800001</v>
      </c>
      <c r="O265" s="52">
        <v>156020.0257</v>
      </c>
      <c r="P265">
        <v>1</v>
      </c>
      <c r="Q265">
        <f>IF(SUMIFS(SolCotizacion!$P:$P,SolCotizacion!$E:$E,$G265,SolCotizacion!$K:$K,$I265)&gt;499,1,0)</f>
        <v>0</v>
      </c>
      <c r="R265">
        <v>456</v>
      </c>
      <c r="S265" s="56">
        <f>IF(SUMIFS(SolCotizacion!$P:$P,SolCotizacion!$E:$E,$G265,SolCotizacion!$K:$K,$I265)&gt;499,4%,0)</f>
        <v>0</v>
      </c>
    </row>
    <row r="266" spans="1:19" hidden="1">
      <c r="A266" t="s">
        <v>1439</v>
      </c>
      <c r="B266" t="s">
        <v>1094</v>
      </c>
      <c r="C266">
        <v>1</v>
      </c>
      <c r="D266" t="s">
        <v>88</v>
      </c>
      <c r="E266" t="s">
        <v>10016</v>
      </c>
      <c r="F266" t="s">
        <v>89</v>
      </c>
      <c r="G266" t="s">
        <v>89</v>
      </c>
      <c r="H266">
        <v>1</v>
      </c>
      <c r="I266">
        <v>1</v>
      </c>
      <c r="J266" t="s">
        <v>96</v>
      </c>
      <c r="K266" t="s">
        <v>31</v>
      </c>
      <c r="L266" t="s">
        <v>291</v>
      </c>
      <c r="N266" s="52">
        <v>2365897.0909392</v>
      </c>
      <c r="O266" s="52">
        <v>2247602.2363535999</v>
      </c>
      <c r="P266">
        <v>1</v>
      </c>
      <c r="Q266">
        <v>1</v>
      </c>
      <c r="R266">
        <v>457</v>
      </c>
    </row>
    <row r="267" spans="1:19">
      <c r="A267" t="s">
        <v>1440</v>
      </c>
      <c r="B267" t="s">
        <v>1095</v>
      </c>
      <c r="C267">
        <v>2</v>
      </c>
      <c r="D267" t="s">
        <v>88</v>
      </c>
      <c r="E267" t="s">
        <v>9958</v>
      </c>
      <c r="F267" t="s">
        <v>89</v>
      </c>
      <c r="G267" t="s">
        <v>89</v>
      </c>
      <c r="H267">
        <v>1</v>
      </c>
      <c r="I267">
        <v>2</v>
      </c>
      <c r="J267" t="s">
        <v>96</v>
      </c>
      <c r="K267" t="s">
        <v>31</v>
      </c>
      <c r="L267" t="s">
        <v>291</v>
      </c>
      <c r="N267" s="52">
        <v>2379145.0909392</v>
      </c>
      <c r="O267" s="52">
        <v>2258642.2363536004</v>
      </c>
      <c r="P267">
        <v>1</v>
      </c>
      <c r="Q267">
        <v>1</v>
      </c>
      <c r="R267">
        <v>459</v>
      </c>
    </row>
    <row r="268" spans="1:19" hidden="1">
      <c r="A268" t="s">
        <v>1441</v>
      </c>
      <c r="B268" t="s">
        <v>1096</v>
      </c>
      <c r="C268">
        <v>3</v>
      </c>
      <c r="D268" t="s">
        <v>88</v>
      </c>
      <c r="E268" t="s">
        <v>9959</v>
      </c>
      <c r="F268" t="s">
        <v>89</v>
      </c>
      <c r="G268" t="s">
        <v>89</v>
      </c>
      <c r="H268">
        <v>1</v>
      </c>
      <c r="I268">
        <v>3</v>
      </c>
      <c r="J268" t="s">
        <v>96</v>
      </c>
      <c r="K268" t="s">
        <v>31</v>
      </c>
      <c r="L268" t="s">
        <v>291</v>
      </c>
      <c r="N268" s="52">
        <v>2385769.0909392</v>
      </c>
      <c r="O268" s="52">
        <v>2265266.2363535999</v>
      </c>
      <c r="P268">
        <v>1</v>
      </c>
      <c r="Q268">
        <v>1</v>
      </c>
      <c r="R268">
        <v>461</v>
      </c>
    </row>
    <row r="269" spans="1:19" hidden="1">
      <c r="A269" t="s">
        <v>1442</v>
      </c>
      <c r="B269" t="s">
        <v>1097</v>
      </c>
      <c r="C269">
        <v>4</v>
      </c>
      <c r="D269" t="s">
        <v>88</v>
      </c>
      <c r="E269" t="s">
        <v>9960</v>
      </c>
      <c r="F269" t="s">
        <v>97</v>
      </c>
      <c r="G269" t="s">
        <v>97</v>
      </c>
      <c r="H269">
        <v>1</v>
      </c>
      <c r="I269">
        <v>1</v>
      </c>
      <c r="J269" t="s">
        <v>96</v>
      </c>
      <c r="K269" t="s">
        <v>31</v>
      </c>
      <c r="L269" t="s">
        <v>291</v>
      </c>
      <c r="N269" s="52">
        <v>2542675.0909392</v>
      </c>
      <c r="O269" s="52">
        <v>2415541.3363536005</v>
      </c>
      <c r="P269">
        <v>1</v>
      </c>
      <c r="Q269">
        <v>1</v>
      </c>
      <c r="R269">
        <v>463</v>
      </c>
    </row>
    <row r="270" spans="1:19" hidden="1">
      <c r="A270" t="s">
        <v>1443</v>
      </c>
      <c r="B270" t="s">
        <v>1098</v>
      </c>
      <c r="C270">
        <v>5</v>
      </c>
      <c r="D270" t="s">
        <v>88</v>
      </c>
      <c r="E270" t="s">
        <v>9961</v>
      </c>
      <c r="F270" t="s">
        <v>97</v>
      </c>
      <c r="G270" t="s">
        <v>97</v>
      </c>
      <c r="H270">
        <v>1</v>
      </c>
      <c r="I270">
        <v>2</v>
      </c>
      <c r="J270" t="s">
        <v>96</v>
      </c>
      <c r="K270" t="s">
        <v>31</v>
      </c>
      <c r="L270" t="s">
        <v>291</v>
      </c>
      <c r="N270" s="52">
        <v>2555923.0909392</v>
      </c>
      <c r="O270" s="52">
        <v>2426581.3363536005</v>
      </c>
      <c r="P270">
        <v>1</v>
      </c>
      <c r="Q270">
        <v>1</v>
      </c>
      <c r="R270">
        <v>465</v>
      </c>
    </row>
    <row r="271" spans="1:19" hidden="1">
      <c r="A271" t="s">
        <v>1444</v>
      </c>
      <c r="B271" t="s">
        <v>1099</v>
      </c>
      <c r="C271">
        <v>6</v>
      </c>
      <c r="D271" t="s">
        <v>88</v>
      </c>
      <c r="E271" t="s">
        <v>9962</v>
      </c>
      <c r="F271" t="s">
        <v>97</v>
      </c>
      <c r="G271" t="s">
        <v>97</v>
      </c>
      <c r="H271">
        <v>1</v>
      </c>
      <c r="I271">
        <v>3</v>
      </c>
      <c r="J271" t="s">
        <v>96</v>
      </c>
      <c r="K271" t="s">
        <v>31</v>
      </c>
      <c r="L271" t="s">
        <v>291</v>
      </c>
      <c r="N271" s="52">
        <v>2562547.0909392</v>
      </c>
      <c r="O271" s="52">
        <v>2433205.3363536005</v>
      </c>
      <c r="P271">
        <v>1</v>
      </c>
      <c r="Q271">
        <v>1</v>
      </c>
      <c r="R271">
        <v>467</v>
      </c>
    </row>
    <row r="272" spans="1:19" hidden="1">
      <c r="A272" t="s">
        <v>1445</v>
      </c>
      <c r="B272" t="s">
        <v>1100</v>
      </c>
      <c r="C272">
        <v>7</v>
      </c>
      <c r="D272" t="s">
        <v>88</v>
      </c>
      <c r="E272" t="s">
        <v>9963</v>
      </c>
      <c r="F272" t="s">
        <v>98</v>
      </c>
      <c r="G272" t="s">
        <v>98</v>
      </c>
      <c r="H272">
        <v>1</v>
      </c>
      <c r="I272">
        <v>1</v>
      </c>
      <c r="J272" t="s">
        <v>96</v>
      </c>
      <c r="K272" t="s">
        <v>31</v>
      </c>
      <c r="L272" t="s">
        <v>291</v>
      </c>
      <c r="N272" s="52">
        <v>1987425.8182320001</v>
      </c>
      <c r="O272" s="52">
        <v>1888054.5272928004</v>
      </c>
      <c r="P272">
        <v>1</v>
      </c>
      <c r="Q272">
        <v>1</v>
      </c>
      <c r="R272">
        <v>469</v>
      </c>
    </row>
    <row r="273" spans="1:18" hidden="1">
      <c r="A273" t="s">
        <v>1446</v>
      </c>
      <c r="B273" t="s">
        <v>1101</v>
      </c>
      <c r="C273">
        <v>8</v>
      </c>
      <c r="D273" t="s">
        <v>88</v>
      </c>
      <c r="E273" t="s">
        <v>9964</v>
      </c>
      <c r="F273" t="s">
        <v>98</v>
      </c>
      <c r="G273" t="s">
        <v>98</v>
      </c>
      <c r="H273">
        <v>1</v>
      </c>
      <c r="I273">
        <v>2</v>
      </c>
      <c r="J273" t="s">
        <v>96</v>
      </c>
      <c r="K273" t="s">
        <v>31</v>
      </c>
      <c r="L273" t="s">
        <v>291</v>
      </c>
      <c r="N273" s="52">
        <v>2000673.8182320001</v>
      </c>
      <c r="O273" s="52">
        <v>1899094.5272927999</v>
      </c>
      <c r="P273">
        <v>1</v>
      </c>
      <c r="Q273">
        <v>1</v>
      </c>
      <c r="R273">
        <v>471</v>
      </c>
    </row>
    <row r="274" spans="1:18" hidden="1">
      <c r="A274" t="s">
        <v>1447</v>
      </c>
      <c r="B274" t="s">
        <v>1102</v>
      </c>
      <c r="C274">
        <v>9</v>
      </c>
      <c r="D274" t="s">
        <v>88</v>
      </c>
      <c r="E274" t="s">
        <v>9965</v>
      </c>
      <c r="F274" t="s">
        <v>98</v>
      </c>
      <c r="G274" t="s">
        <v>98</v>
      </c>
      <c r="H274">
        <v>1</v>
      </c>
      <c r="I274">
        <v>3</v>
      </c>
      <c r="J274" t="s">
        <v>96</v>
      </c>
      <c r="K274" t="s">
        <v>31</v>
      </c>
      <c r="L274" t="s">
        <v>291</v>
      </c>
      <c r="N274" s="52">
        <v>2007297.8182320001</v>
      </c>
      <c r="O274" s="52">
        <v>1905718.5272928004</v>
      </c>
      <c r="P274">
        <v>1</v>
      </c>
      <c r="Q274">
        <v>1</v>
      </c>
      <c r="R274">
        <v>473</v>
      </c>
    </row>
    <row r="275" spans="1:18" hidden="1">
      <c r="A275" t="s">
        <v>1448</v>
      </c>
      <c r="B275" t="s">
        <v>1103</v>
      </c>
      <c r="C275">
        <v>10</v>
      </c>
      <c r="D275" t="s">
        <v>88</v>
      </c>
      <c r="E275" t="s">
        <v>9966</v>
      </c>
      <c r="F275" t="s">
        <v>99</v>
      </c>
      <c r="G275" t="s">
        <v>99</v>
      </c>
      <c r="H275">
        <v>1</v>
      </c>
      <c r="I275">
        <v>1</v>
      </c>
      <c r="J275" t="s">
        <v>96</v>
      </c>
      <c r="K275" t="s">
        <v>31</v>
      </c>
      <c r="L275" t="s">
        <v>291</v>
      </c>
      <c r="N275" s="52">
        <v>3313806.5454144008</v>
      </c>
      <c r="O275" s="52">
        <v>3148116.2182320002</v>
      </c>
      <c r="P275">
        <v>1</v>
      </c>
      <c r="Q275">
        <v>1</v>
      </c>
      <c r="R275">
        <v>475</v>
      </c>
    </row>
    <row r="276" spans="1:18" hidden="1">
      <c r="A276" t="s">
        <v>1449</v>
      </c>
      <c r="B276" t="s">
        <v>1104</v>
      </c>
      <c r="C276">
        <v>11</v>
      </c>
      <c r="D276" t="s">
        <v>88</v>
      </c>
      <c r="E276" t="s">
        <v>9967</v>
      </c>
      <c r="F276" t="s">
        <v>99</v>
      </c>
      <c r="G276" t="s">
        <v>99</v>
      </c>
      <c r="H276">
        <v>1</v>
      </c>
      <c r="I276">
        <v>2</v>
      </c>
      <c r="J276" t="s">
        <v>96</v>
      </c>
      <c r="K276" t="s">
        <v>31</v>
      </c>
      <c r="L276" t="s">
        <v>291</v>
      </c>
      <c r="N276" s="52">
        <v>3327054.5454144003</v>
      </c>
      <c r="O276" s="52">
        <v>3159156.2182320002</v>
      </c>
      <c r="P276">
        <v>1</v>
      </c>
      <c r="Q276">
        <v>1</v>
      </c>
      <c r="R276">
        <v>477</v>
      </c>
    </row>
    <row r="277" spans="1:18" hidden="1">
      <c r="A277" t="s">
        <v>1450</v>
      </c>
      <c r="B277" t="s">
        <v>1105</v>
      </c>
      <c r="C277">
        <v>12</v>
      </c>
      <c r="D277" t="s">
        <v>88</v>
      </c>
      <c r="E277" t="s">
        <v>9968</v>
      </c>
      <c r="F277" t="s">
        <v>99</v>
      </c>
      <c r="G277" t="s">
        <v>99</v>
      </c>
      <c r="H277">
        <v>1</v>
      </c>
      <c r="I277">
        <v>3</v>
      </c>
      <c r="J277" t="s">
        <v>96</v>
      </c>
      <c r="K277" t="s">
        <v>31</v>
      </c>
      <c r="L277" t="s">
        <v>291</v>
      </c>
      <c r="N277" s="52">
        <v>3333678.5454144003</v>
      </c>
      <c r="O277" s="52">
        <v>3165780.2182320002</v>
      </c>
      <c r="P277">
        <v>1</v>
      </c>
      <c r="Q277">
        <v>1</v>
      </c>
      <c r="R277">
        <v>479</v>
      </c>
    </row>
    <row r="278" spans="1:18" hidden="1">
      <c r="A278" t="s">
        <v>1451</v>
      </c>
      <c r="B278" t="s">
        <v>1106</v>
      </c>
      <c r="C278">
        <v>13</v>
      </c>
      <c r="D278" t="s">
        <v>88</v>
      </c>
      <c r="E278" t="s">
        <v>9969</v>
      </c>
      <c r="F278" t="s">
        <v>100</v>
      </c>
      <c r="G278" t="s">
        <v>100</v>
      </c>
      <c r="H278">
        <v>1</v>
      </c>
      <c r="I278">
        <v>1</v>
      </c>
      <c r="J278" t="s">
        <v>96</v>
      </c>
      <c r="K278" t="s">
        <v>31</v>
      </c>
      <c r="L278" t="s">
        <v>291</v>
      </c>
      <c r="N278" s="52">
        <v>4335069.2727072006</v>
      </c>
      <c r="O278" s="52">
        <v>4118315.8090608004</v>
      </c>
      <c r="P278">
        <v>1</v>
      </c>
      <c r="Q278">
        <v>1</v>
      </c>
      <c r="R278">
        <v>481</v>
      </c>
    </row>
    <row r="279" spans="1:18" hidden="1">
      <c r="A279" t="s">
        <v>1452</v>
      </c>
      <c r="B279" t="s">
        <v>1107</v>
      </c>
      <c r="C279">
        <v>14</v>
      </c>
      <c r="D279" t="s">
        <v>88</v>
      </c>
      <c r="E279" t="s">
        <v>9970</v>
      </c>
      <c r="F279" t="s">
        <v>100</v>
      </c>
      <c r="G279" t="s">
        <v>100</v>
      </c>
      <c r="H279">
        <v>1</v>
      </c>
      <c r="I279">
        <v>2</v>
      </c>
      <c r="J279" t="s">
        <v>96</v>
      </c>
      <c r="K279" t="s">
        <v>31</v>
      </c>
      <c r="L279" t="s">
        <v>291</v>
      </c>
      <c r="N279" s="52">
        <v>4348317.2727072006</v>
      </c>
      <c r="O279" s="52">
        <v>4129355.8090608004</v>
      </c>
      <c r="P279">
        <v>1</v>
      </c>
      <c r="Q279">
        <v>1</v>
      </c>
      <c r="R279">
        <v>483</v>
      </c>
    </row>
    <row r="280" spans="1:18" hidden="1">
      <c r="A280" t="s">
        <v>1453</v>
      </c>
      <c r="B280" t="s">
        <v>1108</v>
      </c>
      <c r="C280">
        <v>15</v>
      </c>
      <c r="D280" t="s">
        <v>88</v>
      </c>
      <c r="E280" t="s">
        <v>9971</v>
      </c>
      <c r="F280" t="s">
        <v>100</v>
      </c>
      <c r="G280" t="s">
        <v>100</v>
      </c>
      <c r="H280">
        <v>1</v>
      </c>
      <c r="I280">
        <v>3</v>
      </c>
      <c r="J280" t="s">
        <v>96</v>
      </c>
      <c r="K280" t="s">
        <v>31</v>
      </c>
      <c r="L280" t="s">
        <v>291</v>
      </c>
      <c r="N280" s="52">
        <v>4354941.2727072006</v>
      </c>
      <c r="O280" s="52">
        <v>4135979.8090608004</v>
      </c>
      <c r="P280">
        <v>1</v>
      </c>
      <c r="Q280">
        <v>1</v>
      </c>
      <c r="R280">
        <v>485</v>
      </c>
    </row>
    <row r="281" spans="1:18" hidden="1">
      <c r="A281" t="s">
        <v>1454</v>
      </c>
      <c r="B281" t="s">
        <v>1109</v>
      </c>
      <c r="C281">
        <v>16</v>
      </c>
      <c r="D281" t="s">
        <v>88</v>
      </c>
      <c r="E281" t="s">
        <v>9972</v>
      </c>
      <c r="F281" t="s">
        <v>101</v>
      </c>
      <c r="G281" t="s">
        <v>101</v>
      </c>
      <c r="H281">
        <v>1</v>
      </c>
      <c r="I281">
        <v>1</v>
      </c>
      <c r="J281" t="s">
        <v>96</v>
      </c>
      <c r="K281" t="s">
        <v>31</v>
      </c>
      <c r="L281" t="s">
        <v>291</v>
      </c>
      <c r="N281" s="52">
        <v>3763786.9090608004</v>
      </c>
      <c r="O281" s="52">
        <v>3575597.5636463999</v>
      </c>
      <c r="P281">
        <v>1</v>
      </c>
      <c r="Q281">
        <v>1</v>
      </c>
      <c r="R281">
        <v>487</v>
      </c>
    </row>
    <row r="282" spans="1:18" hidden="1">
      <c r="A282" t="s">
        <v>1455</v>
      </c>
      <c r="B282" t="s">
        <v>1110</v>
      </c>
      <c r="C282">
        <v>17</v>
      </c>
      <c r="D282" t="s">
        <v>88</v>
      </c>
      <c r="E282" t="s">
        <v>9973</v>
      </c>
      <c r="F282" t="s">
        <v>101</v>
      </c>
      <c r="G282" t="s">
        <v>101</v>
      </c>
      <c r="H282">
        <v>1</v>
      </c>
      <c r="I282">
        <v>2</v>
      </c>
      <c r="J282" t="s">
        <v>96</v>
      </c>
      <c r="K282" t="s">
        <v>31</v>
      </c>
      <c r="L282" t="s">
        <v>291</v>
      </c>
      <c r="N282" s="52">
        <v>3777034.9090608004</v>
      </c>
      <c r="O282" s="52">
        <v>3586637.5636463999</v>
      </c>
      <c r="P282">
        <v>1</v>
      </c>
      <c r="Q282">
        <v>1</v>
      </c>
      <c r="R282">
        <v>489</v>
      </c>
    </row>
    <row r="283" spans="1:18" hidden="1">
      <c r="A283" t="s">
        <v>1456</v>
      </c>
      <c r="B283" t="s">
        <v>1111</v>
      </c>
      <c r="C283">
        <v>18</v>
      </c>
      <c r="D283" t="s">
        <v>88</v>
      </c>
      <c r="E283" t="s">
        <v>9974</v>
      </c>
      <c r="F283" t="s">
        <v>101</v>
      </c>
      <c r="G283" t="s">
        <v>101</v>
      </c>
      <c r="H283">
        <v>1</v>
      </c>
      <c r="I283">
        <v>3</v>
      </c>
      <c r="J283" t="s">
        <v>96</v>
      </c>
      <c r="K283" t="s">
        <v>31</v>
      </c>
      <c r="L283" t="s">
        <v>291</v>
      </c>
      <c r="N283" s="52">
        <v>3783658.9090608009</v>
      </c>
      <c r="O283" s="52">
        <v>3593261.5636463999</v>
      </c>
      <c r="P283">
        <v>1</v>
      </c>
      <c r="Q283">
        <v>1</v>
      </c>
      <c r="R283">
        <v>491</v>
      </c>
    </row>
    <row r="284" spans="1:18" hidden="1">
      <c r="A284" t="s">
        <v>1457</v>
      </c>
      <c r="B284" t="s">
        <v>1112</v>
      </c>
      <c r="C284">
        <v>19</v>
      </c>
      <c r="D284" t="s">
        <v>102</v>
      </c>
      <c r="E284" t="s">
        <v>9975</v>
      </c>
      <c r="F284" t="s">
        <v>104</v>
      </c>
      <c r="G284" t="s">
        <v>88</v>
      </c>
      <c r="H284">
        <v>1</v>
      </c>
      <c r="I284" t="s">
        <v>103</v>
      </c>
      <c r="J284" t="s">
        <v>96</v>
      </c>
      <c r="K284" t="s">
        <v>31</v>
      </c>
      <c r="L284" t="s">
        <v>291</v>
      </c>
      <c r="N284" s="52">
        <v>74294.181768000009</v>
      </c>
      <c r="O284" s="52">
        <v>70579.47270720001</v>
      </c>
      <c r="P284">
        <v>1</v>
      </c>
      <c r="Q284">
        <f>IF(COUNTIF(SolCotizacion!$D:$D,$G284)&gt;0,1,0)</f>
        <v>1</v>
      </c>
      <c r="R284">
        <v>493</v>
      </c>
    </row>
    <row r="285" spans="1:18" hidden="1">
      <c r="A285" t="s">
        <v>1458</v>
      </c>
      <c r="B285" t="s">
        <v>1113</v>
      </c>
      <c r="C285">
        <v>20</v>
      </c>
      <c r="D285" t="s">
        <v>102</v>
      </c>
      <c r="E285" t="s">
        <v>9976</v>
      </c>
      <c r="F285" t="s">
        <v>105</v>
      </c>
      <c r="G285" t="s">
        <v>88</v>
      </c>
      <c r="H285">
        <v>1</v>
      </c>
      <c r="I285" t="s">
        <v>103</v>
      </c>
      <c r="J285" t="s">
        <v>96</v>
      </c>
      <c r="K285" t="s">
        <v>31</v>
      </c>
      <c r="L285" t="s">
        <v>291</v>
      </c>
      <c r="N285" s="52">
        <v>56830.909060800004</v>
      </c>
      <c r="O285" s="52">
        <v>53989.363646400001</v>
      </c>
      <c r="P285">
        <v>1</v>
      </c>
      <c r="Q285">
        <f>IF(COUNTIF(SolCotizacion!$D:$D,$G284)&gt;0,1,0)</f>
        <v>1</v>
      </c>
      <c r="R285">
        <v>495</v>
      </c>
    </row>
    <row r="286" spans="1:18" hidden="1">
      <c r="A286" t="s">
        <v>1459</v>
      </c>
      <c r="B286" t="s">
        <v>1114</v>
      </c>
      <c r="C286">
        <v>21</v>
      </c>
      <c r="D286" t="s">
        <v>102</v>
      </c>
      <c r="E286" t="s">
        <v>9977</v>
      </c>
      <c r="F286" t="s">
        <v>106</v>
      </c>
      <c r="G286" t="s">
        <v>88</v>
      </c>
      <c r="H286">
        <v>1</v>
      </c>
      <c r="I286" t="s">
        <v>103</v>
      </c>
      <c r="J286" t="s">
        <v>96</v>
      </c>
      <c r="K286" t="s">
        <v>31</v>
      </c>
      <c r="L286" t="s">
        <v>291</v>
      </c>
      <c r="N286" s="52">
        <v>74294.181768000009</v>
      </c>
      <c r="O286" s="52">
        <v>70579.47270720001</v>
      </c>
      <c r="P286">
        <v>1</v>
      </c>
      <c r="Q286">
        <f>IF(COUNTIF(SolCotizacion!$D:$D,$G284)&gt;0,1,0)</f>
        <v>1</v>
      </c>
      <c r="R286">
        <v>497</v>
      </c>
    </row>
    <row r="287" spans="1:18" hidden="1">
      <c r="A287" t="s">
        <v>1460</v>
      </c>
      <c r="B287" t="s">
        <v>1115</v>
      </c>
      <c r="C287">
        <v>22</v>
      </c>
      <c r="D287" t="s">
        <v>102</v>
      </c>
      <c r="E287" t="s">
        <v>9978</v>
      </c>
      <c r="F287" t="s">
        <v>107</v>
      </c>
      <c r="G287" t="s">
        <v>88</v>
      </c>
      <c r="H287">
        <v>1</v>
      </c>
      <c r="I287" t="s">
        <v>103</v>
      </c>
      <c r="J287" t="s">
        <v>96</v>
      </c>
      <c r="K287" t="s">
        <v>31</v>
      </c>
      <c r="L287" t="s">
        <v>291</v>
      </c>
      <c r="N287" s="52">
        <v>508090.90906080004</v>
      </c>
      <c r="O287" s="52">
        <v>482686.36364640004</v>
      </c>
      <c r="P287">
        <v>1</v>
      </c>
      <c r="Q287">
        <f>IF(COUNTIF(SolCotizacion!$D:$D,$G284)&gt;0,1,0)</f>
        <v>1</v>
      </c>
      <c r="R287">
        <v>499</v>
      </c>
    </row>
    <row r="288" spans="1:18" hidden="1">
      <c r="A288" t="s">
        <v>1461</v>
      </c>
      <c r="B288" t="s">
        <v>1116</v>
      </c>
      <c r="C288">
        <v>23</v>
      </c>
      <c r="D288" t="s">
        <v>102</v>
      </c>
      <c r="E288" t="s">
        <v>9979</v>
      </c>
      <c r="F288" t="s">
        <v>108</v>
      </c>
      <c r="G288" t="s">
        <v>88</v>
      </c>
      <c r="H288">
        <v>1</v>
      </c>
      <c r="I288" t="s">
        <v>103</v>
      </c>
      <c r="J288" t="s">
        <v>96</v>
      </c>
      <c r="K288" t="s">
        <v>31</v>
      </c>
      <c r="L288" t="s">
        <v>291</v>
      </c>
      <c r="N288" s="52">
        <v>489498.5454144</v>
      </c>
      <c r="O288" s="52">
        <v>465023.61823200004</v>
      </c>
      <c r="P288">
        <v>1</v>
      </c>
      <c r="Q288">
        <f>IF(COUNTIF(SolCotizacion!$D:$D,$G284)&gt;0,1,0)</f>
        <v>1</v>
      </c>
      <c r="R288">
        <v>501</v>
      </c>
    </row>
    <row r="289" spans="1:18" hidden="1">
      <c r="A289" t="s">
        <v>1462</v>
      </c>
      <c r="B289" t="s">
        <v>1117</v>
      </c>
      <c r="C289">
        <v>24</v>
      </c>
      <c r="D289" t="s">
        <v>102</v>
      </c>
      <c r="E289" t="s">
        <v>9980</v>
      </c>
      <c r="F289" t="s">
        <v>109</v>
      </c>
      <c r="G289" t="s">
        <v>89</v>
      </c>
      <c r="H289">
        <v>1</v>
      </c>
      <c r="I289" t="s">
        <v>103</v>
      </c>
      <c r="J289" t="s">
        <v>96</v>
      </c>
      <c r="K289" t="s">
        <v>31</v>
      </c>
      <c r="L289" t="s">
        <v>291</v>
      </c>
      <c r="N289" s="52">
        <v>65562.545414399996</v>
      </c>
      <c r="O289" s="52">
        <v>62284.418232000004</v>
      </c>
      <c r="P289">
        <v>1</v>
      </c>
      <c r="Q289">
        <f>IF(COUNTIF(SolCotizacion!$E:$E,$G289)&gt;0,1,0)</f>
        <v>1</v>
      </c>
      <c r="R289">
        <v>503</v>
      </c>
    </row>
    <row r="290" spans="1:18" hidden="1">
      <c r="A290" t="s">
        <v>1463</v>
      </c>
      <c r="B290" t="s">
        <v>1163</v>
      </c>
      <c r="C290">
        <v>25</v>
      </c>
      <c r="D290" t="s">
        <v>102</v>
      </c>
      <c r="E290" t="s">
        <v>9981</v>
      </c>
      <c r="F290" t="s">
        <v>110</v>
      </c>
      <c r="G290" t="s">
        <v>97</v>
      </c>
      <c r="H290">
        <v>1</v>
      </c>
      <c r="I290" t="s">
        <v>103</v>
      </c>
      <c r="J290" t="s">
        <v>96</v>
      </c>
      <c r="K290" t="s">
        <v>31</v>
      </c>
      <c r="L290" t="s">
        <v>291</v>
      </c>
      <c r="N290" s="52">
        <v>263454.54541440005</v>
      </c>
      <c r="O290" s="52">
        <v>250281.81823200002</v>
      </c>
      <c r="P290">
        <v>1</v>
      </c>
      <c r="Q290">
        <f>IF(COUNTIF(SolCotizacion!$E:$E,$G290)&gt;0,1,0)</f>
        <v>0</v>
      </c>
      <c r="R290">
        <v>505</v>
      </c>
    </row>
    <row r="291" spans="1:18" hidden="1">
      <c r="A291" t="s">
        <v>1464</v>
      </c>
      <c r="B291" t="s">
        <v>1165</v>
      </c>
      <c r="C291">
        <v>26</v>
      </c>
      <c r="D291" t="s">
        <v>102</v>
      </c>
      <c r="E291" t="s">
        <v>9982</v>
      </c>
      <c r="F291" t="s">
        <v>111</v>
      </c>
      <c r="G291" t="s">
        <v>98</v>
      </c>
      <c r="H291">
        <v>1</v>
      </c>
      <c r="I291" t="s">
        <v>103</v>
      </c>
      <c r="J291" t="s">
        <v>96</v>
      </c>
      <c r="K291" t="s">
        <v>31</v>
      </c>
      <c r="L291" t="s">
        <v>291</v>
      </c>
      <c r="N291" s="52">
        <v>263454.54541440005</v>
      </c>
      <c r="O291" s="52">
        <v>250281.81823200002</v>
      </c>
      <c r="P291">
        <v>1</v>
      </c>
      <c r="Q291">
        <f>IF(COUNTIF(SolCotizacion!$E:$E,$G291)&gt;0,1,0)</f>
        <v>0</v>
      </c>
      <c r="R291">
        <v>507</v>
      </c>
    </row>
    <row r="292" spans="1:18" hidden="1">
      <c r="A292" t="s">
        <v>1465</v>
      </c>
      <c r="B292" t="s">
        <v>1167</v>
      </c>
      <c r="C292">
        <v>27</v>
      </c>
      <c r="D292" t="s">
        <v>102</v>
      </c>
      <c r="E292" t="s">
        <v>9983</v>
      </c>
      <c r="F292" t="s">
        <v>112</v>
      </c>
      <c r="G292" t="s">
        <v>101</v>
      </c>
      <c r="H292">
        <v>1</v>
      </c>
      <c r="I292" t="s">
        <v>103</v>
      </c>
      <c r="J292" t="s">
        <v>96</v>
      </c>
      <c r="K292" t="s">
        <v>31</v>
      </c>
      <c r="L292" t="s">
        <v>291</v>
      </c>
      <c r="N292" s="52">
        <v>609709.09093920013</v>
      </c>
      <c r="O292" s="52">
        <v>579223.63635359996</v>
      </c>
      <c r="P292">
        <v>1</v>
      </c>
      <c r="Q292">
        <f>IF(COUNTIF(SolCotizacion!$E:$E,$G292)&gt;0,1,0)</f>
        <v>0</v>
      </c>
      <c r="R292">
        <v>509</v>
      </c>
    </row>
    <row r="293" spans="1:18" hidden="1">
      <c r="A293" t="s">
        <v>1466</v>
      </c>
      <c r="B293" t="s">
        <v>1118</v>
      </c>
      <c r="C293">
        <v>28</v>
      </c>
      <c r="D293" t="s">
        <v>113</v>
      </c>
      <c r="E293" t="s">
        <v>9853</v>
      </c>
      <c r="F293" t="s">
        <v>114</v>
      </c>
      <c r="G293" t="s">
        <v>88</v>
      </c>
      <c r="H293">
        <v>1</v>
      </c>
      <c r="I293">
        <v>1</v>
      </c>
      <c r="J293" t="s">
        <v>88</v>
      </c>
      <c r="K293" t="s">
        <v>31</v>
      </c>
      <c r="L293" t="s">
        <v>291</v>
      </c>
      <c r="N293" s="52">
        <v>96660.055800000002</v>
      </c>
      <c r="O293" s="52">
        <v>85920.049599999998</v>
      </c>
      <c r="P293">
        <v>1</v>
      </c>
      <c r="Q293">
        <f>IF(COUNTIFS(SolCotizacion!$D:$D,$G293,SolCotizacion!$K:$K,$I293)&gt;0,1,0)</f>
        <v>0</v>
      </c>
      <c r="R293">
        <v>511</v>
      </c>
    </row>
    <row r="294" spans="1:18" hidden="1">
      <c r="A294" t="s">
        <v>1467</v>
      </c>
      <c r="B294" t="s">
        <v>1170</v>
      </c>
      <c r="C294">
        <v>29</v>
      </c>
      <c r="D294" t="s">
        <v>113</v>
      </c>
      <c r="E294" t="s">
        <v>9984</v>
      </c>
      <c r="F294" t="s">
        <v>114</v>
      </c>
      <c r="G294" t="s">
        <v>88</v>
      </c>
      <c r="H294">
        <v>1</v>
      </c>
      <c r="I294">
        <v>2</v>
      </c>
      <c r="J294" t="s">
        <v>88</v>
      </c>
      <c r="K294" t="s">
        <v>31</v>
      </c>
      <c r="L294" t="s">
        <v>291</v>
      </c>
      <c r="N294" s="52">
        <v>128880.07440000001</v>
      </c>
      <c r="O294" s="52">
        <v>118140.06820000001</v>
      </c>
      <c r="P294">
        <v>1</v>
      </c>
      <c r="Q294">
        <f>IF(COUNTIFS(SolCotizacion!$D:$D,$G294,SolCotizacion!$K:$K,$I294)&gt;0,1,0)</f>
        <v>1</v>
      </c>
      <c r="R294">
        <v>513</v>
      </c>
    </row>
    <row r="295" spans="1:18" hidden="1">
      <c r="A295" t="s">
        <v>1468</v>
      </c>
      <c r="B295" t="s">
        <v>1172</v>
      </c>
      <c r="C295">
        <v>30</v>
      </c>
      <c r="D295" t="s">
        <v>113</v>
      </c>
      <c r="E295" t="s">
        <v>9985</v>
      </c>
      <c r="F295" t="s">
        <v>114</v>
      </c>
      <c r="G295" t="s">
        <v>88</v>
      </c>
      <c r="H295">
        <v>1</v>
      </c>
      <c r="I295">
        <v>3</v>
      </c>
      <c r="J295" t="s">
        <v>88</v>
      </c>
      <c r="K295" t="s">
        <v>31</v>
      </c>
      <c r="L295" t="s">
        <v>291</v>
      </c>
      <c r="N295" s="52">
        <v>161100.09299999999</v>
      </c>
      <c r="O295" s="52">
        <v>150360.08680000002</v>
      </c>
      <c r="P295">
        <v>1</v>
      </c>
      <c r="Q295">
        <f>IF(COUNTIFS(SolCotizacion!$D:$D,$G295,SolCotizacion!$K:$K,$I295)&gt;0,1,0)</f>
        <v>0</v>
      </c>
      <c r="R295">
        <v>515</v>
      </c>
    </row>
    <row r="296" spans="1:18" hidden="1">
      <c r="A296" t="s">
        <v>1469</v>
      </c>
      <c r="B296" t="s">
        <v>1119</v>
      </c>
      <c r="C296">
        <v>31</v>
      </c>
      <c r="D296" t="s">
        <v>113</v>
      </c>
      <c r="E296" t="s">
        <v>9986</v>
      </c>
      <c r="F296" t="s">
        <v>115</v>
      </c>
      <c r="G296" t="s">
        <v>88</v>
      </c>
      <c r="H296">
        <v>1</v>
      </c>
      <c r="I296">
        <v>1</v>
      </c>
      <c r="J296" t="s">
        <v>116</v>
      </c>
      <c r="K296" t="s">
        <v>326</v>
      </c>
      <c r="L296" t="s">
        <v>291</v>
      </c>
      <c r="N296" s="52">
        <v>112770.06510000001</v>
      </c>
      <c r="O296" s="52">
        <v>172914.09982</v>
      </c>
      <c r="P296">
        <v>1</v>
      </c>
      <c r="Q296">
        <f>IF(COUNTIFS(SolCotizacion!$D:$D,$G296,SolCotizacion!$K:$K,$I296)&gt;0,1,0)</f>
        <v>0</v>
      </c>
      <c r="R296">
        <v>517</v>
      </c>
    </row>
    <row r="297" spans="1:18" hidden="1">
      <c r="A297" t="s">
        <v>1470</v>
      </c>
      <c r="B297" t="s">
        <v>1175</v>
      </c>
      <c r="C297">
        <v>32</v>
      </c>
      <c r="D297" t="s">
        <v>113</v>
      </c>
      <c r="E297" t="s">
        <v>9987</v>
      </c>
      <c r="F297" t="s">
        <v>115</v>
      </c>
      <c r="G297" t="s">
        <v>88</v>
      </c>
      <c r="H297">
        <v>1</v>
      </c>
      <c r="I297">
        <v>2</v>
      </c>
      <c r="J297" t="s">
        <v>116</v>
      </c>
      <c r="K297" t="s">
        <v>326</v>
      </c>
      <c r="L297" t="s">
        <v>291</v>
      </c>
      <c r="N297" s="52">
        <v>257760.14880000002</v>
      </c>
      <c r="O297" s="52">
        <v>316830.18290000001</v>
      </c>
      <c r="P297">
        <v>1</v>
      </c>
      <c r="Q297">
        <f>IF(COUNTIFS(SolCotizacion!$D:$D,$G297,SolCotizacion!$K:$K,$I297)&gt;0,1,0)</f>
        <v>1</v>
      </c>
      <c r="R297">
        <v>519</v>
      </c>
    </row>
    <row r="298" spans="1:18" hidden="1">
      <c r="A298" t="s">
        <v>1471</v>
      </c>
      <c r="B298" t="s">
        <v>1177</v>
      </c>
      <c r="C298">
        <v>33</v>
      </c>
      <c r="D298" t="s">
        <v>113</v>
      </c>
      <c r="E298" t="s">
        <v>9988</v>
      </c>
      <c r="F298" t="s">
        <v>115</v>
      </c>
      <c r="G298" t="s">
        <v>88</v>
      </c>
      <c r="H298">
        <v>1</v>
      </c>
      <c r="I298">
        <v>3</v>
      </c>
      <c r="J298" t="s">
        <v>116</v>
      </c>
      <c r="K298" t="s">
        <v>326</v>
      </c>
      <c r="L298" t="s">
        <v>291</v>
      </c>
      <c r="N298" s="52">
        <v>381270.22010000004</v>
      </c>
      <c r="O298" s="52">
        <v>442488.25544000004</v>
      </c>
      <c r="P298">
        <v>1</v>
      </c>
      <c r="Q298">
        <f>IF(COUNTIFS(SolCotizacion!$D:$D,$G298,SolCotizacion!$K:$K,$I298)&gt;0,1,0)</f>
        <v>0</v>
      </c>
      <c r="R298">
        <v>521</v>
      </c>
    </row>
    <row r="299" spans="1:18" hidden="1">
      <c r="A299" t="s">
        <v>1472</v>
      </c>
      <c r="B299" t="s">
        <v>1120</v>
      </c>
      <c r="C299">
        <v>34</v>
      </c>
      <c r="D299" t="s">
        <v>113</v>
      </c>
      <c r="E299" t="s">
        <v>9989</v>
      </c>
      <c r="F299" t="s">
        <v>117</v>
      </c>
      <c r="G299" t="s">
        <v>89</v>
      </c>
      <c r="H299">
        <v>1</v>
      </c>
      <c r="I299" t="s">
        <v>103</v>
      </c>
      <c r="J299" t="s">
        <v>118</v>
      </c>
      <c r="K299" t="s">
        <v>325</v>
      </c>
      <c r="L299" t="s">
        <v>291</v>
      </c>
      <c r="N299" s="52">
        <v>72824.567815999995</v>
      </c>
      <c r="O299" s="52">
        <v>72824.567815999995</v>
      </c>
      <c r="P299">
        <v>1</v>
      </c>
      <c r="Q299">
        <f>IF(COUNTIF(SolCotizacion!$E:$E,$G299)&gt;0,1,0)</f>
        <v>1</v>
      </c>
      <c r="R299">
        <v>523</v>
      </c>
    </row>
    <row r="300" spans="1:18" hidden="1">
      <c r="A300" t="s">
        <v>1473</v>
      </c>
      <c r="B300" t="s">
        <v>1121</v>
      </c>
      <c r="C300">
        <v>35</v>
      </c>
      <c r="D300" t="s">
        <v>113</v>
      </c>
      <c r="E300" t="s">
        <v>9989</v>
      </c>
      <c r="F300" t="s">
        <v>117</v>
      </c>
      <c r="G300" t="s">
        <v>89</v>
      </c>
      <c r="H300">
        <v>1</v>
      </c>
      <c r="I300" t="s">
        <v>103</v>
      </c>
      <c r="J300" t="s">
        <v>119</v>
      </c>
      <c r="K300" t="s">
        <v>324</v>
      </c>
      <c r="L300" t="s">
        <v>291</v>
      </c>
      <c r="N300" s="52">
        <v>145356.21793000001</v>
      </c>
      <c r="O300" s="52">
        <v>145356.21793000001</v>
      </c>
      <c r="P300">
        <v>1</v>
      </c>
      <c r="Q300">
        <f>IF(COUNTIF(SolCotizacion!$E:$E,$G300)&gt;0,1,0)</f>
        <v>1</v>
      </c>
      <c r="R300">
        <v>525</v>
      </c>
    </row>
    <row r="301" spans="1:18" hidden="1">
      <c r="A301" t="s">
        <v>1474</v>
      </c>
      <c r="B301" t="s">
        <v>1181</v>
      </c>
      <c r="C301">
        <v>36</v>
      </c>
      <c r="D301" t="s">
        <v>113</v>
      </c>
      <c r="E301" t="s">
        <v>9990</v>
      </c>
      <c r="F301" t="s">
        <v>120</v>
      </c>
      <c r="G301" t="s">
        <v>97</v>
      </c>
      <c r="H301">
        <v>1</v>
      </c>
      <c r="I301" t="s">
        <v>103</v>
      </c>
      <c r="J301" t="s">
        <v>118</v>
      </c>
      <c r="K301" t="s">
        <v>325</v>
      </c>
      <c r="L301" t="s">
        <v>291</v>
      </c>
      <c r="N301" s="52">
        <v>72824.567815999995</v>
      </c>
      <c r="O301" s="52">
        <v>72824.567815999995</v>
      </c>
      <c r="P301">
        <v>1</v>
      </c>
      <c r="Q301">
        <f>IF(COUNTIF(SolCotizacion!$E:$E,$G301)&gt;0,1,0)</f>
        <v>0</v>
      </c>
      <c r="R301">
        <v>527</v>
      </c>
    </row>
    <row r="302" spans="1:18" hidden="1">
      <c r="A302" t="s">
        <v>1475</v>
      </c>
      <c r="B302" t="s">
        <v>1183</v>
      </c>
      <c r="C302">
        <v>37</v>
      </c>
      <c r="D302" t="s">
        <v>113</v>
      </c>
      <c r="E302" t="s">
        <v>9990</v>
      </c>
      <c r="F302" t="s">
        <v>120</v>
      </c>
      <c r="G302" t="s">
        <v>97</v>
      </c>
      <c r="H302">
        <v>1</v>
      </c>
      <c r="I302" t="s">
        <v>103</v>
      </c>
      <c r="J302" t="s">
        <v>119</v>
      </c>
      <c r="K302" t="s">
        <v>324</v>
      </c>
      <c r="L302" t="s">
        <v>291</v>
      </c>
      <c r="N302" s="52">
        <v>145649.125314</v>
      </c>
      <c r="O302" s="52">
        <v>145649.125314</v>
      </c>
      <c r="P302">
        <v>1</v>
      </c>
      <c r="Q302">
        <f>IF(COUNTIF(SolCotizacion!$E:$E,$G302)&gt;0,1,0)</f>
        <v>0</v>
      </c>
      <c r="R302">
        <v>529</v>
      </c>
    </row>
    <row r="303" spans="1:18" hidden="1">
      <c r="A303" t="s">
        <v>1476</v>
      </c>
      <c r="B303" t="s">
        <v>1185</v>
      </c>
      <c r="C303">
        <v>38</v>
      </c>
      <c r="D303" t="s">
        <v>113</v>
      </c>
      <c r="E303" t="s">
        <v>9991</v>
      </c>
      <c r="F303" t="s">
        <v>121</v>
      </c>
      <c r="G303" t="s">
        <v>98</v>
      </c>
      <c r="H303">
        <v>1</v>
      </c>
      <c r="I303" t="s">
        <v>103</v>
      </c>
      <c r="J303" t="s">
        <v>118</v>
      </c>
      <c r="K303" t="s">
        <v>325</v>
      </c>
      <c r="L303" t="s">
        <v>291</v>
      </c>
      <c r="N303" s="52">
        <v>72824.567815999995</v>
      </c>
      <c r="O303" s="52">
        <v>72824.567815999995</v>
      </c>
      <c r="P303">
        <v>1</v>
      </c>
      <c r="Q303">
        <f>IF(COUNTIF(SolCotizacion!$E:$E,$G303)&gt;0,1,0)</f>
        <v>0</v>
      </c>
      <c r="R303">
        <v>531</v>
      </c>
    </row>
    <row r="304" spans="1:18" hidden="1">
      <c r="A304" t="s">
        <v>1477</v>
      </c>
      <c r="B304" t="s">
        <v>1187</v>
      </c>
      <c r="C304">
        <v>39</v>
      </c>
      <c r="D304" t="s">
        <v>113</v>
      </c>
      <c r="E304" t="s">
        <v>9991</v>
      </c>
      <c r="F304" t="s">
        <v>121</v>
      </c>
      <c r="G304" t="s">
        <v>98</v>
      </c>
      <c r="H304">
        <v>1</v>
      </c>
      <c r="I304" t="s">
        <v>103</v>
      </c>
      <c r="J304" t="s">
        <v>119</v>
      </c>
      <c r="K304" t="s">
        <v>324</v>
      </c>
      <c r="L304" t="s">
        <v>291</v>
      </c>
      <c r="N304" s="52">
        <v>145356.21793000001</v>
      </c>
      <c r="O304" s="52">
        <v>145356.21793000001</v>
      </c>
      <c r="P304">
        <v>1</v>
      </c>
      <c r="Q304">
        <f>IF(COUNTIF(SolCotizacion!$E:$E,$G304)&gt;0,1,0)</f>
        <v>0</v>
      </c>
      <c r="R304">
        <v>533</v>
      </c>
    </row>
    <row r="305" spans="1:19" hidden="1">
      <c r="A305" t="s">
        <v>1478</v>
      </c>
      <c r="B305" t="s">
        <v>1189</v>
      </c>
      <c r="C305">
        <v>40</v>
      </c>
      <c r="D305" t="s">
        <v>113</v>
      </c>
      <c r="E305" t="s">
        <v>9992</v>
      </c>
      <c r="F305" t="s">
        <v>122</v>
      </c>
      <c r="G305" t="s">
        <v>99</v>
      </c>
      <c r="H305">
        <v>1</v>
      </c>
      <c r="I305" t="s">
        <v>103</v>
      </c>
      <c r="J305" t="s">
        <v>118</v>
      </c>
      <c r="K305" t="s">
        <v>325</v>
      </c>
      <c r="L305" t="s">
        <v>291</v>
      </c>
      <c r="N305" s="52">
        <v>51185.895530000002</v>
      </c>
      <c r="O305" s="52">
        <v>51185.895530000002</v>
      </c>
      <c r="P305">
        <v>1</v>
      </c>
      <c r="Q305">
        <f>IF(COUNTIF(SolCotizacion!$E:$E,$G305)&gt;0,1,0)</f>
        <v>0</v>
      </c>
      <c r="R305">
        <v>535</v>
      </c>
    </row>
    <row r="306" spans="1:19" hidden="1">
      <c r="A306" t="s">
        <v>1479</v>
      </c>
      <c r="B306" t="s">
        <v>1191</v>
      </c>
      <c r="C306">
        <v>41</v>
      </c>
      <c r="D306" t="s">
        <v>113</v>
      </c>
      <c r="E306" t="s">
        <v>9992</v>
      </c>
      <c r="F306" t="s">
        <v>122</v>
      </c>
      <c r="G306" t="s">
        <v>99</v>
      </c>
      <c r="H306">
        <v>1</v>
      </c>
      <c r="I306" t="s">
        <v>103</v>
      </c>
      <c r="J306" t="s">
        <v>119</v>
      </c>
      <c r="K306" t="s">
        <v>324</v>
      </c>
      <c r="L306" t="s">
        <v>291</v>
      </c>
      <c r="N306" s="52">
        <v>102371.79106</v>
      </c>
      <c r="O306" s="52">
        <v>102371.79106</v>
      </c>
      <c r="P306">
        <v>1</v>
      </c>
      <c r="Q306">
        <f>IF(COUNTIF(SolCotizacion!$E:$E,$G306)&gt;0,1,0)</f>
        <v>0</v>
      </c>
      <c r="R306">
        <v>537</v>
      </c>
    </row>
    <row r="307" spans="1:19" hidden="1">
      <c r="A307" t="s">
        <v>1480</v>
      </c>
      <c r="B307" t="s">
        <v>1193</v>
      </c>
      <c r="C307">
        <v>42</v>
      </c>
      <c r="D307" t="s">
        <v>113</v>
      </c>
      <c r="E307" t="s">
        <v>9993</v>
      </c>
      <c r="F307" t="s">
        <v>123</v>
      </c>
      <c r="G307" t="s">
        <v>100</v>
      </c>
      <c r="H307">
        <v>1</v>
      </c>
      <c r="I307" t="s">
        <v>103</v>
      </c>
      <c r="J307" t="s">
        <v>118</v>
      </c>
      <c r="K307" t="s">
        <v>325</v>
      </c>
      <c r="L307" t="s">
        <v>291</v>
      </c>
      <c r="N307" s="52">
        <v>51185.895530000002</v>
      </c>
      <c r="O307" s="52">
        <v>51185.895530000002</v>
      </c>
      <c r="P307">
        <v>1</v>
      </c>
      <c r="Q307">
        <f>IF(COUNTIF(SolCotizacion!$E:$E,$G307)&gt;0,1,0)</f>
        <v>0</v>
      </c>
      <c r="R307">
        <v>539</v>
      </c>
    </row>
    <row r="308" spans="1:19" hidden="1">
      <c r="A308" t="s">
        <v>1481</v>
      </c>
      <c r="B308" t="s">
        <v>1195</v>
      </c>
      <c r="C308">
        <v>43</v>
      </c>
      <c r="D308" t="s">
        <v>113</v>
      </c>
      <c r="E308" t="s">
        <v>9993</v>
      </c>
      <c r="F308" t="s">
        <v>123</v>
      </c>
      <c r="G308" t="s">
        <v>100</v>
      </c>
      <c r="H308">
        <v>1</v>
      </c>
      <c r="I308" t="s">
        <v>103</v>
      </c>
      <c r="J308" t="s">
        <v>119</v>
      </c>
      <c r="K308" t="s">
        <v>324</v>
      </c>
      <c r="L308" t="s">
        <v>291</v>
      </c>
      <c r="N308" s="52">
        <v>102371.79106</v>
      </c>
      <c r="O308" s="52">
        <v>102371.79106</v>
      </c>
      <c r="P308">
        <v>1</v>
      </c>
      <c r="Q308">
        <f>IF(COUNTIF(SolCotizacion!$E:$E,$G308)&gt;0,1,0)</f>
        <v>0</v>
      </c>
      <c r="R308">
        <v>541</v>
      </c>
    </row>
    <row r="309" spans="1:19" hidden="1">
      <c r="A309" t="s">
        <v>1482</v>
      </c>
      <c r="B309" t="s">
        <v>1197</v>
      </c>
      <c r="C309">
        <v>44</v>
      </c>
      <c r="D309" t="s">
        <v>113</v>
      </c>
      <c r="E309" t="s">
        <v>9994</v>
      </c>
      <c r="F309" t="s">
        <v>124</v>
      </c>
      <c r="G309" t="s">
        <v>101</v>
      </c>
      <c r="H309">
        <v>1</v>
      </c>
      <c r="I309" t="s">
        <v>103</v>
      </c>
      <c r="J309" t="s">
        <v>118</v>
      </c>
      <c r="K309" t="s">
        <v>325</v>
      </c>
      <c r="L309" t="s">
        <v>291</v>
      </c>
      <c r="N309" s="52">
        <v>72824.567815999995</v>
      </c>
      <c r="O309" s="52">
        <v>72824.567815999995</v>
      </c>
      <c r="P309">
        <v>1</v>
      </c>
      <c r="Q309">
        <f>IF(COUNTIF(SolCotizacion!$E:$E,$G309)&gt;0,1,0)</f>
        <v>0</v>
      </c>
      <c r="R309">
        <v>543</v>
      </c>
    </row>
    <row r="310" spans="1:19" hidden="1">
      <c r="A310" t="s">
        <v>1483</v>
      </c>
      <c r="B310" t="s">
        <v>1199</v>
      </c>
      <c r="C310">
        <v>45</v>
      </c>
      <c r="D310" t="s">
        <v>113</v>
      </c>
      <c r="E310" t="s">
        <v>9994</v>
      </c>
      <c r="F310" t="s">
        <v>124</v>
      </c>
      <c r="G310" t="s">
        <v>101</v>
      </c>
      <c r="H310">
        <v>1</v>
      </c>
      <c r="I310" t="s">
        <v>103</v>
      </c>
      <c r="J310" t="s">
        <v>119</v>
      </c>
      <c r="K310" t="s">
        <v>324</v>
      </c>
      <c r="L310" t="s">
        <v>291</v>
      </c>
      <c r="N310" s="52">
        <v>145356.21793000001</v>
      </c>
      <c r="O310" s="52">
        <v>145356.21793000001</v>
      </c>
      <c r="P310">
        <v>1</v>
      </c>
      <c r="Q310">
        <f>IF(COUNTIF(SolCotizacion!$E:$E,$G310)&gt;0,1,0)</f>
        <v>0</v>
      </c>
      <c r="R310">
        <v>545</v>
      </c>
    </row>
    <row r="311" spans="1:19" hidden="1">
      <c r="A311" t="s">
        <v>1484</v>
      </c>
      <c r="B311" t="s">
        <v>1122</v>
      </c>
      <c r="C311">
        <v>46</v>
      </c>
      <c r="D311" t="s">
        <v>113</v>
      </c>
      <c r="E311" t="s">
        <v>9995</v>
      </c>
      <c r="F311" t="s">
        <v>125</v>
      </c>
      <c r="G311" t="s">
        <v>88</v>
      </c>
      <c r="H311">
        <v>1</v>
      </c>
      <c r="I311">
        <v>1</v>
      </c>
      <c r="J311" t="s">
        <v>88</v>
      </c>
      <c r="K311" t="s">
        <v>31</v>
      </c>
      <c r="L311" t="s">
        <v>291</v>
      </c>
      <c r="N311" s="52">
        <v>102030.0589</v>
      </c>
      <c r="O311" s="52">
        <v>91290.0527</v>
      </c>
      <c r="P311">
        <v>1</v>
      </c>
      <c r="Q311">
        <f>IF(COUNTIFS(SolCotizacion!$D:$D,$G311,SolCotizacion!$K:$K,$I311)&gt;0,1,0)</f>
        <v>0</v>
      </c>
      <c r="R311">
        <v>547</v>
      </c>
    </row>
    <row r="312" spans="1:19" hidden="1">
      <c r="A312" t="s">
        <v>1485</v>
      </c>
      <c r="B312" t="s">
        <v>1202</v>
      </c>
      <c r="C312">
        <v>47</v>
      </c>
      <c r="D312" t="s">
        <v>113</v>
      </c>
      <c r="E312" t="s">
        <v>9996</v>
      </c>
      <c r="F312" t="s">
        <v>125</v>
      </c>
      <c r="G312" t="s">
        <v>88</v>
      </c>
      <c r="H312">
        <v>1</v>
      </c>
      <c r="I312">
        <v>2</v>
      </c>
      <c r="J312" t="s">
        <v>88</v>
      </c>
      <c r="K312" t="s">
        <v>31</v>
      </c>
      <c r="L312" t="s">
        <v>291</v>
      </c>
      <c r="N312" s="52">
        <v>139620.08060000002</v>
      </c>
      <c r="O312" s="52">
        <v>128880.07440000001</v>
      </c>
      <c r="P312">
        <v>1</v>
      </c>
      <c r="Q312">
        <f>IF(COUNTIFS(SolCotizacion!$D:$D,$G312,SolCotizacion!$K:$K,$I312)&gt;0,1,0)</f>
        <v>1</v>
      </c>
      <c r="R312">
        <v>549</v>
      </c>
    </row>
    <row r="313" spans="1:19" hidden="1">
      <c r="A313" t="s">
        <v>1486</v>
      </c>
      <c r="B313" t="s">
        <v>1204</v>
      </c>
      <c r="C313">
        <v>48</v>
      </c>
      <c r="D313" t="s">
        <v>113</v>
      </c>
      <c r="E313" t="s">
        <v>9997</v>
      </c>
      <c r="F313" t="s">
        <v>125</v>
      </c>
      <c r="G313" t="s">
        <v>88</v>
      </c>
      <c r="H313">
        <v>1</v>
      </c>
      <c r="I313">
        <v>3</v>
      </c>
      <c r="J313" t="s">
        <v>88</v>
      </c>
      <c r="K313" t="s">
        <v>31</v>
      </c>
      <c r="L313" t="s">
        <v>291</v>
      </c>
      <c r="N313" s="52">
        <v>182580.1054</v>
      </c>
      <c r="O313" s="52">
        <v>171840.0992</v>
      </c>
      <c r="P313">
        <v>1</v>
      </c>
      <c r="Q313">
        <f>IF(COUNTIFS(SolCotizacion!$D:$D,$G313,SolCotizacion!$K:$K,$I313)&gt;0,1,0)</f>
        <v>0</v>
      </c>
      <c r="R313">
        <v>551</v>
      </c>
    </row>
    <row r="314" spans="1:19" hidden="1">
      <c r="A314" t="s">
        <v>1487</v>
      </c>
      <c r="B314" t="s">
        <v>1206</v>
      </c>
      <c r="C314">
        <v>49</v>
      </c>
      <c r="D314" t="s">
        <v>113</v>
      </c>
      <c r="E314" t="s">
        <v>9998</v>
      </c>
      <c r="F314" t="s">
        <v>126</v>
      </c>
      <c r="G314" t="s">
        <v>89</v>
      </c>
      <c r="H314">
        <v>1</v>
      </c>
      <c r="I314">
        <v>1</v>
      </c>
      <c r="J314" t="s">
        <v>127</v>
      </c>
      <c r="K314" t="s">
        <v>31</v>
      </c>
      <c r="L314" t="s">
        <v>291</v>
      </c>
      <c r="M314" s="53">
        <v>0.02</v>
      </c>
      <c r="N314" s="52">
        <v>46032.157709999999</v>
      </c>
      <c r="O314" s="52">
        <v>43730.542086000001</v>
      </c>
      <c r="P314">
        <v>1</v>
      </c>
      <c r="Q314">
        <f>IF(SUMIFS(SolCotizacion!$P:$P,SolCotizacion!$E:$E,$G314,SolCotizacion!$K:$K,$I314)&gt;499,1,0)</f>
        <v>0</v>
      </c>
      <c r="R314">
        <v>553</v>
      </c>
      <c r="S314" s="56">
        <f>IF(SUMIFS(SolCotizacion!$P:$P,SolCotizacion!$E:$E,$G314,SolCotizacion!$K:$K,$I314)&gt;499,4%,0)</f>
        <v>0</v>
      </c>
    </row>
    <row r="315" spans="1:19" hidden="1">
      <c r="A315" t="s">
        <v>1488</v>
      </c>
      <c r="B315" t="s">
        <v>1208</v>
      </c>
      <c r="C315">
        <v>50</v>
      </c>
      <c r="D315" t="s">
        <v>113</v>
      </c>
      <c r="E315" t="s">
        <v>9999</v>
      </c>
      <c r="F315" t="s">
        <v>126</v>
      </c>
      <c r="G315" t="s">
        <v>89</v>
      </c>
      <c r="H315">
        <v>1</v>
      </c>
      <c r="I315">
        <v>2</v>
      </c>
      <c r="J315" t="s">
        <v>127</v>
      </c>
      <c r="K315" t="s">
        <v>31</v>
      </c>
      <c r="L315" t="s">
        <v>291</v>
      </c>
      <c r="M315" s="53">
        <v>0.02</v>
      </c>
      <c r="N315" s="52">
        <v>46289.911668000008</v>
      </c>
      <c r="O315" s="52">
        <v>43945.342210000003</v>
      </c>
      <c r="P315">
        <v>1</v>
      </c>
      <c r="Q315">
        <f>IF(SUMIFS(SolCotizacion!$P:$P,SolCotizacion!$E:$E,$G315,SolCotizacion!$K:$K,$I315)&gt;499,1,0)</f>
        <v>0</v>
      </c>
      <c r="R315">
        <v>554</v>
      </c>
      <c r="S315" s="56">
        <f>IF(SUMIFS(SolCotizacion!$P:$P,SolCotizacion!$E:$E,$G315,SolCotizacion!$K:$K,$I315)&gt;499,4%,0)</f>
        <v>0</v>
      </c>
    </row>
    <row r="316" spans="1:19" hidden="1">
      <c r="A316" t="s">
        <v>1489</v>
      </c>
      <c r="B316" t="s">
        <v>1210</v>
      </c>
      <c r="C316">
        <v>51</v>
      </c>
      <c r="D316" t="s">
        <v>113</v>
      </c>
      <c r="E316" t="s">
        <v>10000</v>
      </c>
      <c r="F316" t="s">
        <v>126</v>
      </c>
      <c r="G316" t="s">
        <v>89</v>
      </c>
      <c r="H316">
        <v>1</v>
      </c>
      <c r="I316">
        <v>3</v>
      </c>
      <c r="J316" t="s">
        <v>127</v>
      </c>
      <c r="K316" t="s">
        <v>31</v>
      </c>
      <c r="L316" t="s">
        <v>291</v>
      </c>
      <c r="M316" s="53">
        <v>0.02</v>
      </c>
      <c r="N316" s="52">
        <v>46418.793806000001</v>
      </c>
      <c r="O316" s="52">
        <v>44074.224348000003</v>
      </c>
      <c r="P316">
        <v>1</v>
      </c>
      <c r="Q316">
        <f>IF(SUMIFS(SolCotizacion!$P:$P,SolCotizacion!$E:$E,$G316,SolCotizacion!$K:$K,$I316)&gt;499,1,0)</f>
        <v>0</v>
      </c>
      <c r="R316">
        <v>555</v>
      </c>
      <c r="S316" s="56">
        <f>IF(SUMIFS(SolCotizacion!$P:$P,SolCotizacion!$E:$E,$G316,SolCotizacion!$K:$K,$I316)&gt;499,4%,0)</f>
        <v>0</v>
      </c>
    </row>
    <row r="317" spans="1:19" hidden="1">
      <c r="A317" t="s">
        <v>1490</v>
      </c>
      <c r="B317" t="s">
        <v>1212</v>
      </c>
      <c r="C317">
        <v>52</v>
      </c>
      <c r="D317" t="s">
        <v>113</v>
      </c>
      <c r="E317" t="s">
        <v>10001</v>
      </c>
      <c r="F317" t="s">
        <v>128</v>
      </c>
      <c r="G317" t="s">
        <v>97</v>
      </c>
      <c r="H317">
        <v>1</v>
      </c>
      <c r="I317">
        <v>1</v>
      </c>
      <c r="J317" t="s">
        <v>127</v>
      </c>
      <c r="K317" t="s">
        <v>31</v>
      </c>
      <c r="L317" t="s">
        <v>291</v>
      </c>
      <c r="M317" s="53">
        <v>0.02</v>
      </c>
      <c r="N317" s="52">
        <v>49471.642374000003</v>
      </c>
      <c r="O317" s="52">
        <v>46998.056644000004</v>
      </c>
      <c r="P317">
        <v>1</v>
      </c>
      <c r="Q317">
        <f>IF(SUMIFS(SolCotizacion!$P:$P,SolCotizacion!$E:$E,$G317,SolCotizacion!$K:$K,$I317)&gt;499,1,0)</f>
        <v>0</v>
      </c>
      <c r="R317">
        <v>556</v>
      </c>
      <c r="S317" s="56">
        <f>IF(SUMIFS(SolCotizacion!$P:$P,SolCotizacion!$E:$E,$G317,SolCotizacion!$K:$K,$I317)&gt;499,4%,0)</f>
        <v>0</v>
      </c>
    </row>
    <row r="318" spans="1:19" hidden="1">
      <c r="A318" t="s">
        <v>1491</v>
      </c>
      <c r="B318" t="s">
        <v>1214</v>
      </c>
      <c r="C318">
        <v>53</v>
      </c>
      <c r="D318" t="s">
        <v>113</v>
      </c>
      <c r="E318" t="s">
        <v>10002</v>
      </c>
      <c r="F318" t="s">
        <v>128</v>
      </c>
      <c r="G318" t="s">
        <v>97</v>
      </c>
      <c r="H318">
        <v>1</v>
      </c>
      <c r="I318">
        <v>2</v>
      </c>
      <c r="J318" t="s">
        <v>127</v>
      </c>
      <c r="K318" t="s">
        <v>31</v>
      </c>
      <c r="L318" t="s">
        <v>291</v>
      </c>
      <c r="M318" s="53">
        <v>0.02</v>
      </c>
      <c r="N318" s="52">
        <v>49729.406650000004</v>
      </c>
      <c r="O318" s="52">
        <v>47212.856768000005</v>
      </c>
      <c r="P318">
        <v>1</v>
      </c>
      <c r="Q318">
        <f>IF(SUMIFS(SolCotizacion!$P:$P,SolCotizacion!$E:$E,$G318,SolCotizacion!$K:$K,$I318)&gt;499,1,0)</f>
        <v>0</v>
      </c>
      <c r="R318">
        <v>557</v>
      </c>
      <c r="S318" s="56">
        <f>IF(SUMIFS(SolCotizacion!$P:$P,SolCotizacion!$E:$E,$G318,SolCotizacion!$K:$K,$I318)&gt;499,4%,0)</f>
        <v>0</v>
      </c>
    </row>
    <row r="319" spans="1:19" hidden="1">
      <c r="A319" t="s">
        <v>1492</v>
      </c>
      <c r="B319" t="s">
        <v>1216</v>
      </c>
      <c r="C319">
        <v>54</v>
      </c>
      <c r="D319" t="s">
        <v>113</v>
      </c>
      <c r="E319" t="s">
        <v>10003</v>
      </c>
      <c r="F319" t="s">
        <v>128</v>
      </c>
      <c r="G319" t="s">
        <v>97</v>
      </c>
      <c r="H319">
        <v>1</v>
      </c>
      <c r="I319">
        <v>3</v>
      </c>
      <c r="J319" t="s">
        <v>127</v>
      </c>
      <c r="K319" t="s">
        <v>31</v>
      </c>
      <c r="L319" t="s">
        <v>291</v>
      </c>
      <c r="M319" s="53">
        <v>0.02</v>
      </c>
      <c r="N319" s="52">
        <v>49858.278470000005</v>
      </c>
      <c r="O319" s="52">
        <v>47341.738905999999</v>
      </c>
      <c r="P319">
        <v>1</v>
      </c>
      <c r="Q319">
        <f>IF(SUMIFS(SolCotizacion!$P:$P,SolCotizacion!$E:$E,$G319,SolCotizacion!$K:$K,$I319)&gt;499,1,0)</f>
        <v>0</v>
      </c>
      <c r="R319">
        <v>558</v>
      </c>
      <c r="S319" s="56">
        <f>IF(SUMIFS(SolCotizacion!$P:$P,SolCotizacion!$E:$E,$G319,SolCotizacion!$K:$K,$I319)&gt;499,4%,0)</f>
        <v>0</v>
      </c>
    </row>
    <row r="320" spans="1:19" hidden="1">
      <c r="A320" t="s">
        <v>1493</v>
      </c>
      <c r="B320" t="s">
        <v>1218</v>
      </c>
      <c r="C320">
        <v>55</v>
      </c>
      <c r="D320" t="s">
        <v>113</v>
      </c>
      <c r="E320" t="s">
        <v>10004</v>
      </c>
      <c r="F320" t="s">
        <v>129</v>
      </c>
      <c r="G320" t="s">
        <v>98</v>
      </c>
      <c r="H320">
        <v>1</v>
      </c>
      <c r="I320">
        <v>1</v>
      </c>
      <c r="J320" t="s">
        <v>127</v>
      </c>
      <c r="K320" t="s">
        <v>31</v>
      </c>
      <c r="L320" t="s">
        <v>291</v>
      </c>
      <c r="M320" s="53">
        <v>0.02</v>
      </c>
      <c r="N320" s="52">
        <v>38668.417788000006</v>
      </c>
      <c r="O320" s="52">
        <v>36734.999994000005</v>
      </c>
      <c r="P320">
        <v>1</v>
      </c>
      <c r="Q320">
        <f>IF(SUMIFS(SolCotizacion!$P:$P,SolCotizacion!$E:$E,$G320,SolCotizacion!$K:$K,$I320)&gt;499,1,0)</f>
        <v>0</v>
      </c>
      <c r="R320">
        <v>559</v>
      </c>
      <c r="S320" s="56">
        <f>IF(SUMIFS(SolCotizacion!$P:$P,SolCotizacion!$E:$E,$G320,SolCotizacion!$K:$K,$I320)&gt;499,4%,0)</f>
        <v>0</v>
      </c>
    </row>
    <row r="321" spans="1:19" hidden="1">
      <c r="A321" t="s">
        <v>1494</v>
      </c>
      <c r="B321" t="s">
        <v>1220</v>
      </c>
      <c r="C321">
        <v>56</v>
      </c>
      <c r="D321" t="s">
        <v>113</v>
      </c>
      <c r="E321" t="s">
        <v>10005</v>
      </c>
      <c r="F321" t="s">
        <v>129</v>
      </c>
      <c r="G321" t="s">
        <v>98</v>
      </c>
      <c r="H321">
        <v>1</v>
      </c>
      <c r="I321">
        <v>2</v>
      </c>
      <c r="J321" t="s">
        <v>127</v>
      </c>
      <c r="K321" t="s">
        <v>31</v>
      </c>
      <c r="L321" t="s">
        <v>291</v>
      </c>
      <c r="M321" s="53">
        <v>0.02</v>
      </c>
      <c r="N321" s="52">
        <v>38926.171746</v>
      </c>
      <c r="O321" s="52">
        <v>36949.800118000006</v>
      </c>
      <c r="P321">
        <v>1</v>
      </c>
      <c r="Q321">
        <f>IF(SUMIFS(SolCotizacion!$P:$P,SolCotizacion!$E:$E,$G321,SolCotizacion!$K:$K,$I321)&gt;499,1,0)</f>
        <v>0</v>
      </c>
      <c r="R321">
        <v>560</v>
      </c>
      <c r="S321" s="56">
        <f>IF(SUMIFS(SolCotizacion!$P:$P,SolCotizacion!$E:$E,$G321,SolCotizacion!$K:$K,$I321)&gt;499,4%,0)</f>
        <v>0</v>
      </c>
    </row>
    <row r="322" spans="1:19" hidden="1">
      <c r="A322" t="s">
        <v>1495</v>
      </c>
      <c r="B322" t="s">
        <v>1222</v>
      </c>
      <c r="C322">
        <v>57</v>
      </c>
      <c r="D322" t="s">
        <v>113</v>
      </c>
      <c r="E322" t="s">
        <v>10006</v>
      </c>
      <c r="F322" t="s">
        <v>129</v>
      </c>
      <c r="G322" t="s">
        <v>98</v>
      </c>
      <c r="H322">
        <v>1</v>
      </c>
      <c r="I322">
        <v>3</v>
      </c>
      <c r="J322" t="s">
        <v>127</v>
      </c>
      <c r="K322" t="s">
        <v>31</v>
      </c>
      <c r="L322" t="s">
        <v>291</v>
      </c>
      <c r="M322" s="53">
        <v>0.02</v>
      </c>
      <c r="N322" s="52">
        <v>39055.053884000001</v>
      </c>
      <c r="O322" s="52">
        <v>37078.671938000007</v>
      </c>
      <c r="P322">
        <v>1</v>
      </c>
      <c r="Q322">
        <f>IF(SUMIFS(SolCotizacion!$P:$P,SolCotizacion!$E:$E,$G322,SolCotizacion!$K:$K,$I322)&gt;499,1,0)</f>
        <v>0</v>
      </c>
      <c r="R322">
        <v>561</v>
      </c>
      <c r="S322" s="56">
        <f>IF(SUMIFS(SolCotizacion!$P:$P,SolCotizacion!$E:$E,$G322,SolCotizacion!$K:$K,$I322)&gt;499,4%,0)</f>
        <v>0</v>
      </c>
    </row>
    <row r="323" spans="1:19" hidden="1">
      <c r="A323" t="s">
        <v>1496</v>
      </c>
      <c r="B323" t="s">
        <v>1224</v>
      </c>
      <c r="C323">
        <v>58</v>
      </c>
      <c r="D323" t="s">
        <v>113</v>
      </c>
      <c r="E323" t="s">
        <v>10007</v>
      </c>
      <c r="F323" t="s">
        <v>130</v>
      </c>
      <c r="G323" t="s">
        <v>99</v>
      </c>
      <c r="H323">
        <v>1</v>
      </c>
      <c r="I323">
        <v>1</v>
      </c>
      <c r="J323" t="s">
        <v>127</v>
      </c>
      <c r="K323" t="s">
        <v>31</v>
      </c>
      <c r="L323" t="s">
        <v>291</v>
      </c>
      <c r="M323" s="53">
        <v>0.02</v>
      </c>
      <c r="N323" s="52">
        <v>64475.190626000003</v>
      </c>
      <c r="O323" s="52">
        <v>61251.424388000007</v>
      </c>
      <c r="P323">
        <v>1</v>
      </c>
      <c r="Q323">
        <f>IF(SUMIFS(SolCotizacion!$P:$P,SolCotizacion!$E:$E,$G323,SolCotizacion!$K:$K,$I323)&gt;499,1,0)</f>
        <v>0</v>
      </c>
      <c r="R323">
        <v>562</v>
      </c>
      <c r="S323" s="56">
        <f>IF(SUMIFS(SolCotizacion!$P:$P,SolCotizacion!$E:$E,$G323,SolCotizacion!$K:$K,$I323)&gt;499,4%,0)</f>
        <v>0</v>
      </c>
    </row>
    <row r="324" spans="1:19" hidden="1">
      <c r="A324" t="s">
        <v>1497</v>
      </c>
      <c r="B324" t="s">
        <v>1226</v>
      </c>
      <c r="C324">
        <v>59</v>
      </c>
      <c r="D324" t="s">
        <v>113</v>
      </c>
      <c r="E324" t="s">
        <v>10008</v>
      </c>
      <c r="F324" t="s">
        <v>130</v>
      </c>
      <c r="G324" t="s">
        <v>99</v>
      </c>
      <c r="H324">
        <v>1</v>
      </c>
      <c r="I324">
        <v>2</v>
      </c>
      <c r="J324" t="s">
        <v>127</v>
      </c>
      <c r="K324" t="s">
        <v>31</v>
      </c>
      <c r="L324" t="s">
        <v>291</v>
      </c>
      <c r="M324" s="53">
        <v>0.02</v>
      </c>
      <c r="N324" s="52">
        <v>64732.944583999997</v>
      </c>
      <c r="O324" s="52">
        <v>61466.224512000001</v>
      </c>
      <c r="P324">
        <v>1</v>
      </c>
      <c r="Q324">
        <f>IF(SUMIFS(SolCotizacion!$P:$P,SolCotizacion!$E:$E,$G324,SolCotizacion!$K:$K,$I324)&gt;499,1,0)</f>
        <v>0</v>
      </c>
      <c r="R324">
        <v>563</v>
      </c>
      <c r="S324" s="56">
        <f>IF(SUMIFS(SolCotizacion!$P:$P,SolCotizacion!$E:$E,$G324,SolCotizacion!$K:$K,$I324)&gt;499,4%,0)</f>
        <v>0</v>
      </c>
    </row>
    <row r="325" spans="1:19" hidden="1">
      <c r="A325" t="s">
        <v>1498</v>
      </c>
      <c r="B325" t="s">
        <v>1228</v>
      </c>
      <c r="C325">
        <v>60</v>
      </c>
      <c r="D325" t="s">
        <v>113</v>
      </c>
      <c r="E325" t="s">
        <v>10009</v>
      </c>
      <c r="F325" t="s">
        <v>130</v>
      </c>
      <c r="G325" t="s">
        <v>99</v>
      </c>
      <c r="H325">
        <v>1</v>
      </c>
      <c r="I325">
        <v>3</v>
      </c>
      <c r="J325" t="s">
        <v>127</v>
      </c>
      <c r="K325" t="s">
        <v>31</v>
      </c>
      <c r="L325" t="s">
        <v>291</v>
      </c>
      <c r="M325" s="53">
        <v>0.02</v>
      </c>
      <c r="N325" s="52">
        <v>64861.826722000005</v>
      </c>
      <c r="O325" s="52">
        <v>61595.106650000002</v>
      </c>
      <c r="P325">
        <v>1</v>
      </c>
      <c r="Q325">
        <f>IF(SUMIFS(SolCotizacion!$P:$P,SolCotizacion!$E:$E,$G325,SolCotizacion!$K:$K,$I325)&gt;499,1,0)</f>
        <v>0</v>
      </c>
      <c r="R325">
        <v>564</v>
      </c>
      <c r="S325" s="56">
        <f>IF(SUMIFS(SolCotizacion!$P:$P,SolCotizacion!$E:$E,$G325,SolCotizacion!$K:$K,$I325)&gt;499,4%,0)</f>
        <v>0</v>
      </c>
    </row>
    <row r="326" spans="1:19" hidden="1">
      <c r="A326" t="s">
        <v>1499</v>
      </c>
      <c r="B326" t="s">
        <v>1230</v>
      </c>
      <c r="C326">
        <v>61</v>
      </c>
      <c r="D326" t="s">
        <v>113</v>
      </c>
      <c r="E326" t="s">
        <v>10010</v>
      </c>
      <c r="F326" t="s">
        <v>131</v>
      </c>
      <c r="G326" t="s">
        <v>100</v>
      </c>
      <c r="H326">
        <v>1</v>
      </c>
      <c r="I326">
        <v>1</v>
      </c>
      <c r="J326" t="s">
        <v>127</v>
      </c>
      <c r="K326" t="s">
        <v>31</v>
      </c>
      <c r="L326" t="s">
        <v>291</v>
      </c>
      <c r="M326" s="53">
        <v>0.02</v>
      </c>
      <c r="N326" s="52">
        <v>84345.419620000001</v>
      </c>
      <c r="O326" s="52">
        <v>80128.143480000013</v>
      </c>
      <c r="P326">
        <v>1</v>
      </c>
      <c r="Q326">
        <f>IF(SUMIFS(SolCotizacion!$P:$P,SolCotizacion!$E:$E,$G326,SolCotizacion!$K:$K,$I326)&gt;499,1,0)</f>
        <v>0</v>
      </c>
      <c r="R326">
        <v>565</v>
      </c>
      <c r="S326" s="56">
        <f>IF(SUMIFS(SolCotizacion!$P:$P,SolCotizacion!$E:$E,$G326,SolCotizacion!$K:$K,$I326)&gt;499,4%,0)</f>
        <v>0</v>
      </c>
    </row>
    <row r="327" spans="1:19" hidden="1">
      <c r="A327" t="s">
        <v>1500</v>
      </c>
      <c r="B327" t="s">
        <v>1232</v>
      </c>
      <c r="C327">
        <v>62</v>
      </c>
      <c r="D327" t="s">
        <v>113</v>
      </c>
      <c r="E327" t="s">
        <v>10011</v>
      </c>
      <c r="F327" t="s">
        <v>131</v>
      </c>
      <c r="G327" t="s">
        <v>100</v>
      </c>
      <c r="H327">
        <v>1</v>
      </c>
      <c r="I327">
        <v>2</v>
      </c>
      <c r="J327" t="s">
        <v>127</v>
      </c>
      <c r="K327" t="s">
        <v>31</v>
      </c>
      <c r="L327" t="s">
        <v>291</v>
      </c>
      <c r="M327" s="53">
        <v>0.02</v>
      </c>
      <c r="N327" s="52">
        <v>84603.173578000016</v>
      </c>
      <c r="O327" s="52">
        <v>80342.943604</v>
      </c>
      <c r="P327">
        <v>1</v>
      </c>
      <c r="Q327">
        <f>IF(SUMIFS(SolCotizacion!$P:$P,SolCotizacion!$E:$E,$G327,SolCotizacion!$K:$K,$I327)&gt;499,1,0)</f>
        <v>0</v>
      </c>
      <c r="R327">
        <v>566</v>
      </c>
      <c r="S327" s="56">
        <f>IF(SUMIFS(SolCotizacion!$P:$P,SolCotizacion!$E:$E,$G327,SolCotizacion!$K:$K,$I327)&gt;499,4%,0)</f>
        <v>0</v>
      </c>
    </row>
    <row r="328" spans="1:19" hidden="1">
      <c r="A328" t="s">
        <v>1501</v>
      </c>
      <c r="B328" t="s">
        <v>1234</v>
      </c>
      <c r="C328">
        <v>63</v>
      </c>
      <c r="D328" t="s">
        <v>113</v>
      </c>
      <c r="E328" t="s">
        <v>10012</v>
      </c>
      <c r="F328" t="s">
        <v>131</v>
      </c>
      <c r="G328" t="s">
        <v>100</v>
      </c>
      <c r="H328">
        <v>1</v>
      </c>
      <c r="I328">
        <v>3</v>
      </c>
      <c r="J328" t="s">
        <v>127</v>
      </c>
      <c r="K328" t="s">
        <v>31</v>
      </c>
      <c r="L328" t="s">
        <v>291</v>
      </c>
      <c r="M328" s="53">
        <v>0.02</v>
      </c>
      <c r="N328" s="52">
        <v>84732.055716000003</v>
      </c>
      <c r="O328" s="52">
        <v>80471.825742000001</v>
      </c>
      <c r="P328">
        <v>1</v>
      </c>
      <c r="Q328">
        <f>IF(SUMIFS(SolCotizacion!$P:$P,SolCotizacion!$E:$E,$G328,SolCotizacion!$K:$K,$I328)&gt;499,1,0)</f>
        <v>0</v>
      </c>
      <c r="R328">
        <v>567</v>
      </c>
      <c r="S328" s="56">
        <f>IF(SUMIFS(SolCotizacion!$P:$P,SolCotizacion!$E:$E,$G328,SolCotizacion!$K:$K,$I328)&gt;499,4%,0)</f>
        <v>0</v>
      </c>
    </row>
    <row r="329" spans="1:19" hidden="1">
      <c r="A329" t="s">
        <v>1502</v>
      </c>
      <c r="B329" t="s">
        <v>1236</v>
      </c>
      <c r="C329">
        <v>64</v>
      </c>
      <c r="D329" t="s">
        <v>113</v>
      </c>
      <c r="E329" t="s">
        <v>10013</v>
      </c>
      <c r="F329" t="s">
        <v>132</v>
      </c>
      <c r="G329" t="s">
        <v>101</v>
      </c>
      <c r="H329">
        <v>1</v>
      </c>
      <c r="I329">
        <v>1</v>
      </c>
      <c r="J329" t="s">
        <v>127</v>
      </c>
      <c r="K329" t="s">
        <v>31</v>
      </c>
      <c r="L329" t="s">
        <v>291</v>
      </c>
      <c r="M329" s="53">
        <v>0.02</v>
      </c>
      <c r="N329" s="52">
        <v>73230.240621999998</v>
      </c>
      <c r="O329" s="52">
        <v>69568.733234000014</v>
      </c>
      <c r="P329">
        <v>1</v>
      </c>
      <c r="Q329">
        <f>IF(SUMIFS(SolCotizacion!$P:$P,SolCotizacion!$E:$E,$G329,SolCotizacion!$K:$K,$I329)&gt;499,1,0)</f>
        <v>0</v>
      </c>
      <c r="R329">
        <v>568</v>
      </c>
      <c r="S329" s="56">
        <f>IF(SUMIFS(SolCotizacion!$P:$P,SolCotizacion!$E:$E,$G329,SolCotizacion!$K:$K,$I329)&gt;499,4%,0)</f>
        <v>0</v>
      </c>
    </row>
    <row r="330" spans="1:19" hidden="1">
      <c r="A330" t="s">
        <v>1503</v>
      </c>
      <c r="B330" t="s">
        <v>1238</v>
      </c>
      <c r="C330">
        <v>65</v>
      </c>
      <c r="D330" t="s">
        <v>113</v>
      </c>
      <c r="E330" t="s">
        <v>10014</v>
      </c>
      <c r="F330" t="s">
        <v>132</v>
      </c>
      <c r="G330" t="s">
        <v>101</v>
      </c>
      <c r="H330">
        <v>1</v>
      </c>
      <c r="I330">
        <v>2</v>
      </c>
      <c r="J330" t="s">
        <v>127</v>
      </c>
      <c r="K330" t="s">
        <v>31</v>
      </c>
      <c r="L330" t="s">
        <v>291</v>
      </c>
      <c r="M330" s="53">
        <v>0.02</v>
      </c>
      <c r="N330" s="52">
        <v>73488.004897999999</v>
      </c>
      <c r="O330" s="52">
        <v>69783.533358000001</v>
      </c>
      <c r="P330">
        <v>1</v>
      </c>
      <c r="Q330">
        <f>IF(SUMIFS(SolCotizacion!$P:$P,SolCotizacion!$E:$E,$G330,SolCotizacion!$K:$K,$I330)&gt;499,1,0)</f>
        <v>0</v>
      </c>
      <c r="R330">
        <v>569</v>
      </c>
      <c r="S330" s="56">
        <f>IF(SUMIFS(SolCotizacion!$P:$P,SolCotizacion!$E:$E,$G330,SolCotizacion!$K:$K,$I330)&gt;499,4%,0)</f>
        <v>0</v>
      </c>
    </row>
    <row r="331" spans="1:19" hidden="1">
      <c r="A331" t="s">
        <v>1504</v>
      </c>
      <c r="B331" t="s">
        <v>1240</v>
      </c>
      <c r="C331">
        <v>66</v>
      </c>
      <c r="D331" t="s">
        <v>113</v>
      </c>
      <c r="E331" t="s">
        <v>10015</v>
      </c>
      <c r="F331" t="s">
        <v>132</v>
      </c>
      <c r="G331" t="s">
        <v>101</v>
      </c>
      <c r="H331">
        <v>1</v>
      </c>
      <c r="I331">
        <v>3</v>
      </c>
      <c r="J331" t="s">
        <v>127</v>
      </c>
      <c r="K331" t="s">
        <v>31</v>
      </c>
      <c r="L331" t="s">
        <v>291</v>
      </c>
      <c r="M331" s="53">
        <v>0.02</v>
      </c>
      <c r="N331" s="52">
        <v>73616.887036000015</v>
      </c>
      <c r="O331" s="52">
        <v>69912.415496000001</v>
      </c>
      <c r="P331">
        <v>1</v>
      </c>
      <c r="Q331">
        <f>IF(SUMIFS(SolCotizacion!$P:$P,SolCotizacion!$E:$E,$G331,SolCotizacion!$K:$K,$I331)&gt;499,1,0)</f>
        <v>0</v>
      </c>
      <c r="R331">
        <v>570</v>
      </c>
      <c r="S331" s="56">
        <f>IF(SUMIFS(SolCotizacion!$P:$P,SolCotizacion!$E:$E,$G331,SolCotizacion!$K:$K,$I331)&gt;499,4%,0)</f>
        <v>0</v>
      </c>
    </row>
    <row r="332" spans="1:19" hidden="1">
      <c r="A332" t="s">
        <v>1505</v>
      </c>
      <c r="B332" t="s">
        <v>1094</v>
      </c>
      <c r="C332">
        <v>1</v>
      </c>
      <c r="D332" t="s">
        <v>88</v>
      </c>
      <c r="E332" t="s">
        <v>10016</v>
      </c>
      <c r="F332" t="s">
        <v>89</v>
      </c>
      <c r="G332" t="s">
        <v>89</v>
      </c>
      <c r="H332">
        <v>1</v>
      </c>
      <c r="I332">
        <v>1</v>
      </c>
      <c r="J332" t="s">
        <v>96</v>
      </c>
      <c r="K332" t="s">
        <v>31</v>
      </c>
      <c r="L332" t="s">
        <v>292</v>
      </c>
      <c r="N332" s="52">
        <v>2318301.6225600005</v>
      </c>
      <c r="O332" s="52">
        <v>2318301.6225600005</v>
      </c>
      <c r="P332">
        <v>1</v>
      </c>
      <c r="Q332">
        <v>1</v>
      </c>
      <c r="R332">
        <v>571</v>
      </c>
    </row>
    <row r="333" spans="1:19">
      <c r="A333" t="s">
        <v>1506</v>
      </c>
      <c r="B333" t="s">
        <v>1095</v>
      </c>
      <c r="C333">
        <v>2</v>
      </c>
      <c r="D333" t="s">
        <v>88</v>
      </c>
      <c r="E333" t="s">
        <v>9958</v>
      </c>
      <c r="F333" t="s">
        <v>89</v>
      </c>
      <c r="G333" t="s">
        <v>89</v>
      </c>
      <c r="H333">
        <v>1</v>
      </c>
      <c r="I333">
        <v>2</v>
      </c>
      <c r="J333" t="s">
        <v>96</v>
      </c>
      <c r="K333" t="s">
        <v>31</v>
      </c>
      <c r="L333" t="s">
        <v>292</v>
      </c>
      <c r="N333" s="52">
        <v>2329928.3985600001</v>
      </c>
      <c r="O333" s="52">
        <v>2329928.3985600001</v>
      </c>
      <c r="P333">
        <v>1</v>
      </c>
      <c r="Q333">
        <v>1</v>
      </c>
      <c r="R333">
        <v>573</v>
      </c>
    </row>
    <row r="334" spans="1:19" hidden="1">
      <c r="A334" t="s">
        <v>1507</v>
      </c>
      <c r="B334" t="s">
        <v>1096</v>
      </c>
      <c r="C334">
        <v>3</v>
      </c>
      <c r="D334" t="s">
        <v>88</v>
      </c>
      <c r="E334" t="s">
        <v>9959</v>
      </c>
      <c r="F334" t="s">
        <v>89</v>
      </c>
      <c r="G334" t="s">
        <v>89</v>
      </c>
      <c r="H334">
        <v>1</v>
      </c>
      <c r="I334">
        <v>3</v>
      </c>
      <c r="J334" t="s">
        <v>96</v>
      </c>
      <c r="K334" t="s">
        <v>31</v>
      </c>
      <c r="L334" t="s">
        <v>292</v>
      </c>
      <c r="N334" s="52">
        <v>2333803.9905600003</v>
      </c>
      <c r="O334" s="52">
        <v>2333803.9905600003</v>
      </c>
      <c r="P334">
        <v>1</v>
      </c>
      <c r="Q334">
        <v>1</v>
      </c>
      <c r="R334">
        <v>575</v>
      </c>
    </row>
    <row r="335" spans="1:19" hidden="1">
      <c r="A335" t="s">
        <v>1508</v>
      </c>
      <c r="B335" t="s">
        <v>1097</v>
      </c>
      <c r="C335">
        <v>4</v>
      </c>
      <c r="D335" t="s">
        <v>88</v>
      </c>
      <c r="E335" t="s">
        <v>9960</v>
      </c>
      <c r="F335" t="s">
        <v>97</v>
      </c>
      <c r="G335" t="s">
        <v>97</v>
      </c>
      <c r="H335">
        <v>1</v>
      </c>
      <c r="I335">
        <v>1</v>
      </c>
      <c r="J335" t="s">
        <v>96</v>
      </c>
      <c r="K335" t="s">
        <v>31</v>
      </c>
      <c r="L335" t="s">
        <v>292</v>
      </c>
      <c r="N335" s="52">
        <v>2542465.8638400002</v>
      </c>
      <c r="O335" s="52">
        <v>2542465.8638400002</v>
      </c>
      <c r="P335">
        <v>1</v>
      </c>
      <c r="Q335">
        <v>1</v>
      </c>
      <c r="R335">
        <v>577</v>
      </c>
    </row>
    <row r="336" spans="1:19" hidden="1">
      <c r="A336" t="s">
        <v>1509</v>
      </c>
      <c r="B336" t="s">
        <v>1098</v>
      </c>
      <c r="C336">
        <v>5</v>
      </c>
      <c r="D336" t="s">
        <v>88</v>
      </c>
      <c r="E336" t="s">
        <v>9961</v>
      </c>
      <c r="F336" t="s">
        <v>97</v>
      </c>
      <c r="G336" t="s">
        <v>97</v>
      </c>
      <c r="H336">
        <v>1</v>
      </c>
      <c r="I336">
        <v>2</v>
      </c>
      <c r="J336" t="s">
        <v>96</v>
      </c>
      <c r="K336" t="s">
        <v>31</v>
      </c>
      <c r="L336" t="s">
        <v>292</v>
      </c>
      <c r="N336" s="52">
        <v>2554092.6398400003</v>
      </c>
      <c r="O336" s="52">
        <v>2554092.6398400003</v>
      </c>
      <c r="P336">
        <v>1</v>
      </c>
      <c r="Q336">
        <v>1</v>
      </c>
      <c r="R336">
        <v>579</v>
      </c>
    </row>
    <row r="337" spans="1:18" hidden="1">
      <c r="A337" t="s">
        <v>1510</v>
      </c>
      <c r="B337" t="s">
        <v>1099</v>
      </c>
      <c r="C337">
        <v>6</v>
      </c>
      <c r="D337" t="s">
        <v>88</v>
      </c>
      <c r="E337" t="s">
        <v>9962</v>
      </c>
      <c r="F337" t="s">
        <v>97</v>
      </c>
      <c r="G337" t="s">
        <v>97</v>
      </c>
      <c r="H337">
        <v>1</v>
      </c>
      <c r="I337">
        <v>3</v>
      </c>
      <c r="J337" t="s">
        <v>96</v>
      </c>
      <c r="K337" t="s">
        <v>31</v>
      </c>
      <c r="L337" t="s">
        <v>292</v>
      </c>
      <c r="N337" s="52">
        <v>2557968.23184</v>
      </c>
      <c r="O337" s="52">
        <v>2557968.23184</v>
      </c>
      <c r="P337">
        <v>1</v>
      </c>
      <c r="Q337">
        <v>1</v>
      </c>
      <c r="R337">
        <v>581</v>
      </c>
    </row>
    <row r="338" spans="1:18" hidden="1">
      <c r="A338" t="s">
        <v>1511</v>
      </c>
      <c r="B338" t="s">
        <v>1100</v>
      </c>
      <c r="C338">
        <v>7</v>
      </c>
      <c r="D338" t="s">
        <v>88</v>
      </c>
      <c r="E338" t="s">
        <v>9963</v>
      </c>
      <c r="F338" t="s">
        <v>98</v>
      </c>
      <c r="G338" t="s">
        <v>98</v>
      </c>
      <c r="H338">
        <v>1</v>
      </c>
      <c r="I338">
        <v>1</v>
      </c>
      <c r="J338" t="s">
        <v>96</v>
      </c>
      <c r="K338" t="s">
        <v>31</v>
      </c>
      <c r="L338" t="s">
        <v>292</v>
      </c>
      <c r="N338" s="52">
        <v>2033019.2954400002</v>
      </c>
      <c r="O338" s="52">
        <v>2033019.2954400002</v>
      </c>
      <c r="P338">
        <v>1</v>
      </c>
      <c r="Q338">
        <v>1</v>
      </c>
      <c r="R338">
        <v>583</v>
      </c>
    </row>
    <row r="339" spans="1:18" hidden="1">
      <c r="A339" t="s">
        <v>1512</v>
      </c>
      <c r="B339" t="s">
        <v>1101</v>
      </c>
      <c r="C339">
        <v>8</v>
      </c>
      <c r="D339" t="s">
        <v>88</v>
      </c>
      <c r="E339" t="s">
        <v>9964</v>
      </c>
      <c r="F339" t="s">
        <v>98</v>
      </c>
      <c r="G339" t="s">
        <v>98</v>
      </c>
      <c r="H339">
        <v>1</v>
      </c>
      <c r="I339">
        <v>2</v>
      </c>
      <c r="J339" t="s">
        <v>96</v>
      </c>
      <c r="K339" t="s">
        <v>31</v>
      </c>
      <c r="L339" t="s">
        <v>292</v>
      </c>
      <c r="N339" s="52">
        <v>2044646.0714400003</v>
      </c>
      <c r="O339" s="52">
        <v>2044646.0714400003</v>
      </c>
      <c r="P339">
        <v>1</v>
      </c>
      <c r="Q339">
        <v>1</v>
      </c>
      <c r="R339">
        <v>585</v>
      </c>
    </row>
    <row r="340" spans="1:18" hidden="1">
      <c r="A340" t="s">
        <v>1513</v>
      </c>
      <c r="B340" t="s">
        <v>1102</v>
      </c>
      <c r="C340">
        <v>9</v>
      </c>
      <c r="D340" t="s">
        <v>88</v>
      </c>
      <c r="E340" t="s">
        <v>9965</v>
      </c>
      <c r="F340" t="s">
        <v>98</v>
      </c>
      <c r="G340" t="s">
        <v>98</v>
      </c>
      <c r="H340">
        <v>1</v>
      </c>
      <c r="I340">
        <v>3</v>
      </c>
      <c r="J340" t="s">
        <v>96</v>
      </c>
      <c r="K340" t="s">
        <v>31</v>
      </c>
      <c r="L340" t="s">
        <v>292</v>
      </c>
      <c r="N340" s="52">
        <v>2048521.6634400003</v>
      </c>
      <c r="O340" s="52">
        <v>2048521.6634400003</v>
      </c>
      <c r="P340">
        <v>1</v>
      </c>
      <c r="Q340">
        <v>1</v>
      </c>
      <c r="R340">
        <v>587</v>
      </c>
    </row>
    <row r="341" spans="1:18" hidden="1">
      <c r="A341" t="s">
        <v>1514</v>
      </c>
      <c r="B341" t="s">
        <v>1103</v>
      </c>
      <c r="C341">
        <v>10</v>
      </c>
      <c r="D341" t="s">
        <v>88</v>
      </c>
      <c r="E341" t="s">
        <v>9966</v>
      </c>
      <c r="F341" t="s">
        <v>99</v>
      </c>
      <c r="G341" t="s">
        <v>99</v>
      </c>
      <c r="H341">
        <v>1</v>
      </c>
      <c r="I341">
        <v>1</v>
      </c>
      <c r="J341" t="s">
        <v>96</v>
      </c>
      <c r="K341" t="s">
        <v>31</v>
      </c>
      <c r="L341" t="s">
        <v>292</v>
      </c>
      <c r="N341" s="52">
        <v>3296384.7756000003</v>
      </c>
      <c r="O341" s="52">
        <v>3296384.7756000003</v>
      </c>
      <c r="P341">
        <v>1</v>
      </c>
      <c r="Q341">
        <v>1</v>
      </c>
      <c r="R341">
        <v>589</v>
      </c>
    </row>
    <row r="342" spans="1:18" hidden="1">
      <c r="A342" t="s">
        <v>1515</v>
      </c>
      <c r="B342" t="s">
        <v>1104</v>
      </c>
      <c r="C342">
        <v>11</v>
      </c>
      <c r="D342" t="s">
        <v>88</v>
      </c>
      <c r="E342" t="s">
        <v>9967</v>
      </c>
      <c r="F342" t="s">
        <v>99</v>
      </c>
      <c r="G342" t="s">
        <v>99</v>
      </c>
      <c r="H342">
        <v>1</v>
      </c>
      <c r="I342">
        <v>2</v>
      </c>
      <c r="J342" t="s">
        <v>96</v>
      </c>
      <c r="K342" t="s">
        <v>31</v>
      </c>
      <c r="L342" t="s">
        <v>292</v>
      </c>
      <c r="N342" s="52">
        <v>3308011.5516000004</v>
      </c>
      <c r="O342" s="52">
        <v>3308011.5516000004</v>
      </c>
      <c r="P342">
        <v>1</v>
      </c>
      <c r="Q342">
        <v>1</v>
      </c>
      <c r="R342">
        <v>591</v>
      </c>
    </row>
    <row r="343" spans="1:18" hidden="1">
      <c r="A343" t="s">
        <v>1516</v>
      </c>
      <c r="B343" t="s">
        <v>1105</v>
      </c>
      <c r="C343">
        <v>12</v>
      </c>
      <c r="D343" t="s">
        <v>88</v>
      </c>
      <c r="E343" t="s">
        <v>9968</v>
      </c>
      <c r="F343" t="s">
        <v>99</v>
      </c>
      <c r="G343" t="s">
        <v>99</v>
      </c>
      <c r="H343">
        <v>1</v>
      </c>
      <c r="I343">
        <v>3</v>
      </c>
      <c r="J343" t="s">
        <v>96</v>
      </c>
      <c r="K343" t="s">
        <v>31</v>
      </c>
      <c r="L343" t="s">
        <v>292</v>
      </c>
      <c r="N343" s="52">
        <v>3311887.1436000001</v>
      </c>
      <c r="O343" s="52">
        <v>3311887.1436000001</v>
      </c>
      <c r="P343">
        <v>1</v>
      </c>
      <c r="Q343">
        <v>1</v>
      </c>
      <c r="R343">
        <v>593</v>
      </c>
    </row>
    <row r="344" spans="1:18" hidden="1">
      <c r="A344" t="s">
        <v>1517</v>
      </c>
      <c r="B344" t="s">
        <v>1106</v>
      </c>
      <c r="C344">
        <v>13</v>
      </c>
      <c r="D344" t="s">
        <v>88</v>
      </c>
      <c r="E344" t="s">
        <v>9969</v>
      </c>
      <c r="F344" t="s">
        <v>100</v>
      </c>
      <c r="G344" t="s">
        <v>100</v>
      </c>
      <c r="H344">
        <v>1</v>
      </c>
      <c r="I344">
        <v>1</v>
      </c>
      <c r="J344" t="s">
        <v>96</v>
      </c>
      <c r="K344" t="s">
        <v>31</v>
      </c>
      <c r="L344" t="s">
        <v>292</v>
      </c>
      <c r="N344" s="52">
        <v>4294853.5425600009</v>
      </c>
      <c r="O344" s="52">
        <v>4294853.5425600009</v>
      </c>
      <c r="P344">
        <v>1</v>
      </c>
      <c r="Q344">
        <v>1</v>
      </c>
      <c r="R344">
        <v>595</v>
      </c>
    </row>
    <row r="345" spans="1:18" hidden="1">
      <c r="A345" t="s">
        <v>1518</v>
      </c>
      <c r="B345" t="s">
        <v>1107</v>
      </c>
      <c r="C345">
        <v>14</v>
      </c>
      <c r="D345" t="s">
        <v>88</v>
      </c>
      <c r="E345" t="s">
        <v>9970</v>
      </c>
      <c r="F345" t="s">
        <v>100</v>
      </c>
      <c r="G345" t="s">
        <v>100</v>
      </c>
      <c r="H345">
        <v>1</v>
      </c>
      <c r="I345">
        <v>2</v>
      </c>
      <c r="J345" t="s">
        <v>96</v>
      </c>
      <c r="K345" t="s">
        <v>31</v>
      </c>
      <c r="L345" t="s">
        <v>292</v>
      </c>
      <c r="N345" s="52">
        <v>4298729.1345600011</v>
      </c>
      <c r="O345" s="52">
        <v>4298729.1345600011</v>
      </c>
      <c r="P345">
        <v>1</v>
      </c>
      <c r="Q345">
        <v>1</v>
      </c>
      <c r="R345">
        <v>597</v>
      </c>
    </row>
    <row r="346" spans="1:18" hidden="1">
      <c r="A346" t="s">
        <v>1519</v>
      </c>
      <c r="B346" t="s">
        <v>1108</v>
      </c>
      <c r="C346">
        <v>15</v>
      </c>
      <c r="D346" t="s">
        <v>88</v>
      </c>
      <c r="E346" t="s">
        <v>9971</v>
      </c>
      <c r="F346" t="s">
        <v>100</v>
      </c>
      <c r="G346" t="s">
        <v>100</v>
      </c>
      <c r="H346">
        <v>1</v>
      </c>
      <c r="I346">
        <v>3</v>
      </c>
      <c r="J346" t="s">
        <v>96</v>
      </c>
      <c r="K346" t="s">
        <v>31</v>
      </c>
      <c r="L346" t="s">
        <v>292</v>
      </c>
      <c r="N346" s="52">
        <v>4302604.7265600013</v>
      </c>
      <c r="O346" s="52">
        <v>4302604.7265600013</v>
      </c>
      <c r="P346">
        <v>1</v>
      </c>
      <c r="Q346">
        <v>1</v>
      </c>
      <c r="R346">
        <v>599</v>
      </c>
    </row>
    <row r="347" spans="1:18" hidden="1">
      <c r="A347" t="s">
        <v>1520</v>
      </c>
      <c r="B347" t="s">
        <v>1109</v>
      </c>
      <c r="C347">
        <v>16</v>
      </c>
      <c r="D347" t="s">
        <v>88</v>
      </c>
      <c r="E347" t="s">
        <v>9972</v>
      </c>
      <c r="F347" t="s">
        <v>101</v>
      </c>
      <c r="G347" t="s">
        <v>101</v>
      </c>
      <c r="H347">
        <v>1</v>
      </c>
      <c r="I347">
        <v>1</v>
      </c>
      <c r="J347" t="s">
        <v>96</v>
      </c>
      <c r="K347" t="s">
        <v>31</v>
      </c>
      <c r="L347" t="s">
        <v>292</v>
      </c>
      <c r="N347" s="52">
        <v>3724288.8883200004</v>
      </c>
      <c r="O347" s="52">
        <v>3724288.8883200004</v>
      </c>
      <c r="P347">
        <v>1</v>
      </c>
      <c r="Q347">
        <v>1</v>
      </c>
      <c r="R347">
        <v>601</v>
      </c>
    </row>
    <row r="348" spans="1:18" hidden="1">
      <c r="A348" t="s">
        <v>1521</v>
      </c>
      <c r="B348" t="s">
        <v>1110</v>
      </c>
      <c r="C348">
        <v>17</v>
      </c>
      <c r="D348" t="s">
        <v>88</v>
      </c>
      <c r="E348" t="s">
        <v>9973</v>
      </c>
      <c r="F348" t="s">
        <v>101</v>
      </c>
      <c r="G348" t="s">
        <v>101</v>
      </c>
      <c r="H348">
        <v>1</v>
      </c>
      <c r="I348">
        <v>2</v>
      </c>
      <c r="J348" t="s">
        <v>96</v>
      </c>
      <c r="K348" t="s">
        <v>31</v>
      </c>
      <c r="L348" t="s">
        <v>292</v>
      </c>
      <c r="N348" s="52">
        <v>3728164.4803200006</v>
      </c>
      <c r="O348" s="52">
        <v>3728164.4803200006</v>
      </c>
      <c r="P348">
        <v>1</v>
      </c>
      <c r="Q348">
        <v>1</v>
      </c>
      <c r="R348">
        <v>603</v>
      </c>
    </row>
    <row r="349" spans="1:18" hidden="1">
      <c r="A349" t="s">
        <v>1522</v>
      </c>
      <c r="B349" t="s">
        <v>1111</v>
      </c>
      <c r="C349">
        <v>18</v>
      </c>
      <c r="D349" t="s">
        <v>88</v>
      </c>
      <c r="E349" t="s">
        <v>9974</v>
      </c>
      <c r="F349" t="s">
        <v>101</v>
      </c>
      <c r="G349" t="s">
        <v>101</v>
      </c>
      <c r="H349">
        <v>1</v>
      </c>
      <c r="I349">
        <v>3</v>
      </c>
      <c r="J349" t="s">
        <v>96</v>
      </c>
      <c r="K349" t="s">
        <v>31</v>
      </c>
      <c r="L349" t="s">
        <v>292</v>
      </c>
      <c r="N349" s="52">
        <v>3732040.0723200003</v>
      </c>
      <c r="O349" s="52">
        <v>3732040.0723200003</v>
      </c>
      <c r="P349">
        <v>1</v>
      </c>
      <c r="Q349">
        <v>1</v>
      </c>
      <c r="R349">
        <v>605</v>
      </c>
    </row>
    <row r="350" spans="1:18" hidden="1">
      <c r="A350" t="s">
        <v>1523</v>
      </c>
      <c r="B350" t="s">
        <v>1112</v>
      </c>
      <c r="C350">
        <v>19</v>
      </c>
      <c r="D350" t="s">
        <v>102</v>
      </c>
      <c r="E350" t="s">
        <v>9975</v>
      </c>
      <c r="F350" t="s">
        <v>104</v>
      </c>
      <c r="G350" t="s">
        <v>88</v>
      </c>
      <c r="H350">
        <v>1</v>
      </c>
      <c r="I350" t="s">
        <v>103</v>
      </c>
      <c r="J350" t="s">
        <v>96</v>
      </c>
      <c r="K350" t="s">
        <v>31</v>
      </c>
      <c r="L350" t="s">
        <v>292</v>
      </c>
      <c r="N350" s="52">
        <v>78559.800076800006</v>
      </c>
      <c r="O350" s="52">
        <v>74567.940316799999</v>
      </c>
      <c r="P350">
        <v>1</v>
      </c>
      <c r="Q350">
        <f>IF(COUNTIF(SolCotizacion!$D:$D,$G350)&gt;0,1,0)</f>
        <v>1</v>
      </c>
      <c r="R350">
        <v>607</v>
      </c>
    </row>
    <row r="351" spans="1:18" hidden="1">
      <c r="A351" t="s">
        <v>1524</v>
      </c>
      <c r="B351" t="s">
        <v>1113</v>
      </c>
      <c r="C351">
        <v>20</v>
      </c>
      <c r="D351" t="s">
        <v>102</v>
      </c>
      <c r="E351" t="s">
        <v>9976</v>
      </c>
      <c r="F351" t="s">
        <v>105</v>
      </c>
      <c r="G351" t="s">
        <v>88</v>
      </c>
      <c r="H351">
        <v>1</v>
      </c>
      <c r="I351" t="s">
        <v>103</v>
      </c>
      <c r="J351" t="s">
        <v>96</v>
      </c>
      <c r="K351" t="s">
        <v>31</v>
      </c>
      <c r="L351" t="s">
        <v>292</v>
      </c>
      <c r="N351" s="52">
        <v>60077.489443200007</v>
      </c>
      <c r="O351" s="52">
        <v>60077.489443200007</v>
      </c>
      <c r="P351">
        <v>1</v>
      </c>
      <c r="Q351">
        <f>IF(COUNTIF(SolCotizacion!$D:$D,$G350)&gt;0,1,0)</f>
        <v>1</v>
      </c>
      <c r="R351">
        <v>609</v>
      </c>
    </row>
    <row r="352" spans="1:18" hidden="1">
      <c r="A352" t="s">
        <v>1525</v>
      </c>
      <c r="B352" t="s">
        <v>1114</v>
      </c>
      <c r="C352">
        <v>21</v>
      </c>
      <c r="D352" t="s">
        <v>102</v>
      </c>
      <c r="E352" t="s">
        <v>9977</v>
      </c>
      <c r="F352" t="s">
        <v>106</v>
      </c>
      <c r="G352" t="s">
        <v>88</v>
      </c>
      <c r="H352">
        <v>1</v>
      </c>
      <c r="I352" t="s">
        <v>103</v>
      </c>
      <c r="J352" t="s">
        <v>96</v>
      </c>
      <c r="K352" t="s">
        <v>31</v>
      </c>
      <c r="L352" t="s">
        <v>292</v>
      </c>
      <c r="N352" s="52">
        <v>78559.800076800006</v>
      </c>
      <c r="O352" s="52">
        <v>78559.800076800006</v>
      </c>
      <c r="P352">
        <v>1</v>
      </c>
      <c r="Q352">
        <f>IF(COUNTIF(SolCotizacion!$D:$D,$G350)&gt;0,1,0)</f>
        <v>1</v>
      </c>
      <c r="R352">
        <v>611</v>
      </c>
    </row>
    <row r="353" spans="1:18" hidden="1">
      <c r="A353" t="s">
        <v>1526</v>
      </c>
      <c r="B353" t="s">
        <v>1115</v>
      </c>
      <c r="C353">
        <v>22</v>
      </c>
      <c r="D353" t="s">
        <v>102</v>
      </c>
      <c r="E353" t="s">
        <v>9978</v>
      </c>
      <c r="F353" t="s">
        <v>107</v>
      </c>
      <c r="G353" t="s">
        <v>88</v>
      </c>
      <c r="H353">
        <v>1</v>
      </c>
      <c r="I353" t="s">
        <v>103</v>
      </c>
      <c r="J353" t="s">
        <v>96</v>
      </c>
      <c r="K353" t="s">
        <v>31</v>
      </c>
      <c r="L353" t="s">
        <v>292</v>
      </c>
      <c r="N353" s="52">
        <v>598778.96400000004</v>
      </c>
      <c r="O353" s="52">
        <v>598778.96400000004</v>
      </c>
      <c r="P353">
        <v>1</v>
      </c>
      <c r="Q353">
        <f>IF(COUNTIF(SolCotizacion!$D:$D,$G350)&gt;0,1,0)</f>
        <v>1</v>
      </c>
      <c r="R353">
        <v>613</v>
      </c>
    </row>
    <row r="354" spans="1:18" hidden="1">
      <c r="A354" t="s">
        <v>1527</v>
      </c>
      <c r="B354" t="s">
        <v>1116</v>
      </c>
      <c r="C354">
        <v>23</v>
      </c>
      <c r="D354" t="s">
        <v>102</v>
      </c>
      <c r="E354" t="s">
        <v>9979</v>
      </c>
      <c r="F354" t="s">
        <v>108</v>
      </c>
      <c r="G354" t="s">
        <v>88</v>
      </c>
      <c r="H354">
        <v>1</v>
      </c>
      <c r="I354" t="s">
        <v>103</v>
      </c>
      <c r="J354" t="s">
        <v>96</v>
      </c>
      <c r="K354" t="s">
        <v>31</v>
      </c>
      <c r="L354" t="s">
        <v>292</v>
      </c>
      <c r="N354" s="52">
        <v>517664.37367679999</v>
      </c>
      <c r="O354" s="52">
        <v>517664.37367679999</v>
      </c>
      <c r="P354">
        <v>1</v>
      </c>
      <c r="Q354">
        <f>IF(COUNTIF(SolCotizacion!$D:$D,$G350)&gt;0,1,0)</f>
        <v>1</v>
      </c>
      <c r="R354">
        <v>615</v>
      </c>
    </row>
    <row r="355" spans="1:18" hidden="1">
      <c r="A355" t="s">
        <v>1528</v>
      </c>
      <c r="B355" t="s">
        <v>1117</v>
      </c>
      <c r="C355">
        <v>24</v>
      </c>
      <c r="D355" t="s">
        <v>102</v>
      </c>
      <c r="E355" t="s">
        <v>9980</v>
      </c>
      <c r="F355" t="s">
        <v>109</v>
      </c>
      <c r="G355" t="s">
        <v>89</v>
      </c>
      <c r="H355">
        <v>1</v>
      </c>
      <c r="I355" t="s">
        <v>103</v>
      </c>
      <c r="J355" t="s">
        <v>96</v>
      </c>
      <c r="K355" t="s">
        <v>31</v>
      </c>
      <c r="L355" t="s">
        <v>292</v>
      </c>
      <c r="N355" s="52">
        <v>62951.628360000002</v>
      </c>
      <c r="O355" s="52">
        <v>62951.628360000002</v>
      </c>
      <c r="P355">
        <v>1</v>
      </c>
      <c r="Q355">
        <f>IF(COUNTIF(SolCotizacion!$E:$E,$G355)&gt;0,1,0)</f>
        <v>1</v>
      </c>
      <c r="R355">
        <v>617</v>
      </c>
    </row>
    <row r="356" spans="1:18" hidden="1">
      <c r="A356" t="s">
        <v>1529</v>
      </c>
      <c r="B356" t="s">
        <v>1163</v>
      </c>
      <c r="C356">
        <v>25</v>
      </c>
      <c r="D356" t="s">
        <v>102</v>
      </c>
      <c r="E356" t="s">
        <v>9981</v>
      </c>
      <c r="F356" t="s">
        <v>110</v>
      </c>
      <c r="G356" t="s">
        <v>97</v>
      </c>
      <c r="H356">
        <v>1</v>
      </c>
      <c r="I356" t="s">
        <v>103</v>
      </c>
      <c r="J356" t="s">
        <v>96</v>
      </c>
      <c r="K356" t="s">
        <v>31</v>
      </c>
      <c r="L356" t="s">
        <v>292</v>
      </c>
      <c r="N356" s="52">
        <v>255789.07200000001</v>
      </c>
      <c r="O356" s="52">
        <v>255789.07200000001</v>
      </c>
      <c r="P356">
        <v>1</v>
      </c>
      <c r="Q356">
        <f>IF(COUNTIF(SolCotizacion!$E:$E,$G356)&gt;0,1,0)</f>
        <v>0</v>
      </c>
      <c r="R356">
        <v>619</v>
      </c>
    </row>
    <row r="357" spans="1:18" hidden="1">
      <c r="A357" t="s">
        <v>1530</v>
      </c>
      <c r="B357" t="s">
        <v>1165</v>
      </c>
      <c r="C357">
        <v>26</v>
      </c>
      <c r="D357" t="s">
        <v>102</v>
      </c>
      <c r="E357" t="s">
        <v>9982</v>
      </c>
      <c r="F357" t="s">
        <v>111</v>
      </c>
      <c r="G357" t="s">
        <v>98</v>
      </c>
      <c r="H357">
        <v>1</v>
      </c>
      <c r="I357" t="s">
        <v>103</v>
      </c>
      <c r="J357" t="s">
        <v>96</v>
      </c>
      <c r="K357" t="s">
        <v>31</v>
      </c>
      <c r="L357" t="s">
        <v>292</v>
      </c>
      <c r="N357" s="52">
        <v>255789.07200000001</v>
      </c>
      <c r="O357" s="52">
        <v>255789.07200000001</v>
      </c>
      <c r="P357">
        <v>1</v>
      </c>
      <c r="Q357">
        <f>IF(COUNTIF(SolCotizacion!$E:$E,$G357)&gt;0,1,0)</f>
        <v>0</v>
      </c>
      <c r="R357">
        <v>621</v>
      </c>
    </row>
    <row r="358" spans="1:18" hidden="1">
      <c r="A358" t="s">
        <v>1531</v>
      </c>
      <c r="B358" t="s">
        <v>1167</v>
      </c>
      <c r="C358">
        <v>27</v>
      </c>
      <c r="D358" t="s">
        <v>102</v>
      </c>
      <c r="E358" t="s">
        <v>9983</v>
      </c>
      <c r="F358" t="s">
        <v>112</v>
      </c>
      <c r="G358" t="s">
        <v>101</v>
      </c>
      <c r="H358">
        <v>1</v>
      </c>
      <c r="I358" t="s">
        <v>103</v>
      </c>
      <c r="J358" t="s">
        <v>96</v>
      </c>
      <c r="K358" t="s">
        <v>31</v>
      </c>
      <c r="L358" t="s">
        <v>292</v>
      </c>
      <c r="N358" s="52">
        <v>496075.77600000001</v>
      </c>
      <c r="O358" s="52">
        <v>496075.77600000001</v>
      </c>
      <c r="P358">
        <v>1</v>
      </c>
      <c r="Q358">
        <f>IF(COUNTIF(SolCotizacion!$E:$E,$G358)&gt;0,1,0)</f>
        <v>0</v>
      </c>
      <c r="R358">
        <v>623</v>
      </c>
    </row>
    <row r="359" spans="1:18" hidden="1">
      <c r="A359" t="s">
        <v>1532</v>
      </c>
      <c r="B359" t="s">
        <v>1118</v>
      </c>
      <c r="C359">
        <v>28</v>
      </c>
      <c r="D359" t="s">
        <v>113</v>
      </c>
      <c r="E359" t="s">
        <v>9853</v>
      </c>
      <c r="F359" t="s">
        <v>114</v>
      </c>
      <c r="G359" t="s">
        <v>88</v>
      </c>
      <c r="H359">
        <v>1</v>
      </c>
      <c r="I359">
        <v>1</v>
      </c>
      <c r="J359" t="s">
        <v>88</v>
      </c>
      <c r="K359" t="s">
        <v>31</v>
      </c>
      <c r="L359" t="s">
        <v>292</v>
      </c>
      <c r="N359" s="52">
        <v>7668.3685539999997</v>
      </c>
      <c r="O359" s="52">
        <v>7668.3685539999997</v>
      </c>
      <c r="P359">
        <v>1</v>
      </c>
      <c r="Q359">
        <f>IF(COUNTIFS(SolCotizacion!$D:$D,$G359,SolCotizacion!$K:$K,$I359)&gt;0,1,0)</f>
        <v>0</v>
      </c>
      <c r="R359">
        <v>625</v>
      </c>
    </row>
    <row r="360" spans="1:18" hidden="1">
      <c r="A360" t="s">
        <v>1533</v>
      </c>
      <c r="B360" t="s">
        <v>1170</v>
      </c>
      <c r="C360">
        <v>29</v>
      </c>
      <c r="D360" t="s">
        <v>113</v>
      </c>
      <c r="E360" t="s">
        <v>9984</v>
      </c>
      <c r="F360" t="s">
        <v>114</v>
      </c>
      <c r="G360" t="s">
        <v>88</v>
      </c>
      <c r="H360">
        <v>1</v>
      </c>
      <c r="I360">
        <v>2</v>
      </c>
      <c r="J360" t="s">
        <v>88</v>
      </c>
      <c r="K360" t="s">
        <v>31</v>
      </c>
      <c r="L360" t="s">
        <v>292</v>
      </c>
      <c r="N360" s="52">
        <v>7668.3685539999997</v>
      </c>
      <c r="O360" s="52">
        <v>7668.3685539999997</v>
      </c>
      <c r="P360">
        <v>1</v>
      </c>
      <c r="Q360">
        <f>IF(COUNTIFS(SolCotizacion!$D:$D,$G360,SolCotizacion!$K:$K,$I360)&gt;0,1,0)</f>
        <v>1</v>
      </c>
      <c r="R360">
        <v>627</v>
      </c>
    </row>
    <row r="361" spans="1:18" hidden="1">
      <c r="A361" t="s">
        <v>1534</v>
      </c>
      <c r="B361" t="s">
        <v>1172</v>
      </c>
      <c r="C361">
        <v>30</v>
      </c>
      <c r="D361" t="s">
        <v>113</v>
      </c>
      <c r="E361" t="s">
        <v>9985</v>
      </c>
      <c r="F361" t="s">
        <v>114</v>
      </c>
      <c r="G361" t="s">
        <v>88</v>
      </c>
      <c r="H361">
        <v>1</v>
      </c>
      <c r="I361">
        <v>3</v>
      </c>
      <c r="J361" t="s">
        <v>88</v>
      </c>
      <c r="K361" t="s">
        <v>31</v>
      </c>
      <c r="L361" t="s">
        <v>292</v>
      </c>
      <c r="N361" s="52">
        <v>7668.3685539999997</v>
      </c>
      <c r="O361" s="52">
        <v>7668.3685539999997</v>
      </c>
      <c r="P361">
        <v>1</v>
      </c>
      <c r="Q361">
        <f>IF(COUNTIFS(SolCotizacion!$D:$D,$G361,SolCotizacion!$K:$K,$I361)&gt;0,1,0)</f>
        <v>0</v>
      </c>
      <c r="R361">
        <v>629</v>
      </c>
    </row>
    <row r="362" spans="1:18" hidden="1">
      <c r="A362" t="s">
        <v>1535</v>
      </c>
      <c r="B362" t="s">
        <v>1119</v>
      </c>
      <c r="C362">
        <v>31</v>
      </c>
      <c r="D362" t="s">
        <v>113</v>
      </c>
      <c r="E362" t="s">
        <v>9986</v>
      </c>
      <c r="F362" t="s">
        <v>115</v>
      </c>
      <c r="G362" t="s">
        <v>88</v>
      </c>
      <c r="H362">
        <v>1</v>
      </c>
      <c r="I362">
        <v>1</v>
      </c>
      <c r="J362" t="s">
        <v>116</v>
      </c>
      <c r="K362" t="s">
        <v>326</v>
      </c>
      <c r="L362" t="s">
        <v>292</v>
      </c>
      <c r="N362" s="52">
        <v>127.80906600000002</v>
      </c>
      <c r="O362" s="52">
        <v>127.80906600000002</v>
      </c>
      <c r="P362">
        <v>1</v>
      </c>
      <c r="Q362">
        <f>IF(COUNTIFS(SolCotizacion!$D:$D,$G362,SolCotizacion!$K:$K,$I362)&gt;0,1,0)</f>
        <v>0</v>
      </c>
      <c r="R362">
        <v>631</v>
      </c>
    </row>
    <row r="363" spans="1:18" hidden="1">
      <c r="A363" t="s">
        <v>1536</v>
      </c>
      <c r="B363" t="s">
        <v>1175</v>
      </c>
      <c r="C363">
        <v>32</v>
      </c>
      <c r="D363" t="s">
        <v>113</v>
      </c>
      <c r="E363" t="s">
        <v>9987</v>
      </c>
      <c r="F363" t="s">
        <v>115</v>
      </c>
      <c r="G363" t="s">
        <v>88</v>
      </c>
      <c r="H363">
        <v>1</v>
      </c>
      <c r="I363">
        <v>2</v>
      </c>
      <c r="J363" t="s">
        <v>116</v>
      </c>
      <c r="K363" t="s">
        <v>326</v>
      </c>
      <c r="L363" t="s">
        <v>292</v>
      </c>
      <c r="N363" s="52">
        <v>153.36675199999999</v>
      </c>
      <c r="O363" s="52">
        <v>153.36675199999999</v>
      </c>
      <c r="P363">
        <v>1</v>
      </c>
      <c r="Q363">
        <f>IF(COUNTIFS(SolCotizacion!$D:$D,$G363,SolCotizacion!$K:$K,$I363)&gt;0,1,0)</f>
        <v>1</v>
      </c>
      <c r="R363">
        <v>633</v>
      </c>
    </row>
    <row r="364" spans="1:18" hidden="1">
      <c r="A364" t="s">
        <v>1537</v>
      </c>
      <c r="B364" t="s">
        <v>1177</v>
      </c>
      <c r="C364">
        <v>33</v>
      </c>
      <c r="D364" t="s">
        <v>113</v>
      </c>
      <c r="E364" t="s">
        <v>9988</v>
      </c>
      <c r="F364" t="s">
        <v>115</v>
      </c>
      <c r="G364" t="s">
        <v>88</v>
      </c>
      <c r="H364">
        <v>1</v>
      </c>
      <c r="I364">
        <v>3</v>
      </c>
      <c r="J364" t="s">
        <v>116</v>
      </c>
      <c r="K364" t="s">
        <v>326</v>
      </c>
      <c r="L364" t="s">
        <v>292</v>
      </c>
      <c r="N364" s="52">
        <v>153.36675199999999</v>
      </c>
      <c r="O364" s="52">
        <v>153.36675199999999</v>
      </c>
      <c r="P364">
        <v>1</v>
      </c>
      <c r="Q364">
        <f>IF(COUNTIFS(SolCotizacion!$D:$D,$G364,SolCotizacion!$K:$K,$I364)&gt;0,1,0)</f>
        <v>0</v>
      </c>
      <c r="R364">
        <v>635</v>
      </c>
    </row>
    <row r="365" spans="1:18" hidden="1">
      <c r="A365" t="s">
        <v>1538</v>
      </c>
      <c r="B365" t="s">
        <v>1120</v>
      </c>
      <c r="C365">
        <v>34</v>
      </c>
      <c r="D365" t="s">
        <v>113</v>
      </c>
      <c r="E365" t="s">
        <v>9989</v>
      </c>
      <c r="F365" t="s">
        <v>117</v>
      </c>
      <c r="G365" t="s">
        <v>89</v>
      </c>
      <c r="H365">
        <v>1</v>
      </c>
      <c r="I365" t="s">
        <v>103</v>
      </c>
      <c r="J365" t="s">
        <v>118</v>
      </c>
      <c r="K365" t="s">
        <v>325</v>
      </c>
      <c r="L365" t="s">
        <v>292</v>
      </c>
      <c r="N365" s="52">
        <v>73407.338774000003</v>
      </c>
      <c r="O365" s="52">
        <v>73407.338774000003</v>
      </c>
      <c r="P365">
        <v>1</v>
      </c>
      <c r="Q365">
        <f>IF(COUNTIF(SolCotizacion!$E:$E,$G365)&gt;0,1,0)</f>
        <v>1</v>
      </c>
      <c r="R365">
        <v>637</v>
      </c>
    </row>
    <row r="366" spans="1:18" hidden="1">
      <c r="A366" t="s">
        <v>1539</v>
      </c>
      <c r="B366" t="s">
        <v>1121</v>
      </c>
      <c r="C366">
        <v>35</v>
      </c>
      <c r="D366" t="s">
        <v>113</v>
      </c>
      <c r="E366" t="s">
        <v>9989</v>
      </c>
      <c r="F366" t="s">
        <v>117</v>
      </c>
      <c r="G366" t="s">
        <v>89</v>
      </c>
      <c r="H366">
        <v>1</v>
      </c>
      <c r="I366" t="s">
        <v>103</v>
      </c>
      <c r="J366" t="s">
        <v>119</v>
      </c>
      <c r="K366" t="s">
        <v>324</v>
      </c>
      <c r="L366" t="s">
        <v>292</v>
      </c>
      <c r="N366" s="52">
        <v>146814.66723000002</v>
      </c>
      <c r="O366" s="52">
        <v>146814.66723000002</v>
      </c>
      <c r="P366">
        <v>1</v>
      </c>
      <c r="Q366">
        <f>IF(COUNTIF(SolCotizacion!$E:$E,$G366)&gt;0,1,0)</f>
        <v>1</v>
      </c>
      <c r="R366">
        <v>639</v>
      </c>
    </row>
    <row r="367" spans="1:18" hidden="1">
      <c r="A367" t="s">
        <v>1540</v>
      </c>
      <c r="B367" t="s">
        <v>1181</v>
      </c>
      <c r="C367">
        <v>36</v>
      </c>
      <c r="D367" t="s">
        <v>113</v>
      </c>
      <c r="E367" t="s">
        <v>9990</v>
      </c>
      <c r="F367" t="s">
        <v>120</v>
      </c>
      <c r="G367" t="s">
        <v>97</v>
      </c>
      <c r="H367">
        <v>1</v>
      </c>
      <c r="I367" t="s">
        <v>103</v>
      </c>
      <c r="J367" t="s">
        <v>118</v>
      </c>
      <c r="K367" t="s">
        <v>325</v>
      </c>
      <c r="L367" t="s">
        <v>292</v>
      </c>
      <c r="N367" s="52">
        <v>73407.338774000003</v>
      </c>
      <c r="O367" s="52">
        <v>73407.338774000003</v>
      </c>
      <c r="P367">
        <v>1</v>
      </c>
      <c r="Q367">
        <f>IF(COUNTIF(SolCotizacion!$E:$E,$G367)&gt;0,1,0)</f>
        <v>0</v>
      </c>
      <c r="R367">
        <v>641</v>
      </c>
    </row>
    <row r="368" spans="1:18" hidden="1">
      <c r="A368" t="s">
        <v>1541</v>
      </c>
      <c r="B368" t="s">
        <v>1183</v>
      </c>
      <c r="C368">
        <v>37</v>
      </c>
      <c r="D368" t="s">
        <v>113</v>
      </c>
      <c r="E368" t="s">
        <v>9990</v>
      </c>
      <c r="F368" t="s">
        <v>120</v>
      </c>
      <c r="G368" t="s">
        <v>97</v>
      </c>
      <c r="H368">
        <v>1</v>
      </c>
      <c r="I368" t="s">
        <v>103</v>
      </c>
      <c r="J368" t="s">
        <v>119</v>
      </c>
      <c r="K368" t="s">
        <v>324</v>
      </c>
      <c r="L368" t="s">
        <v>292</v>
      </c>
      <c r="N368" s="52">
        <v>146814.66723000002</v>
      </c>
      <c r="O368" s="52">
        <v>146814.66723000002</v>
      </c>
      <c r="P368">
        <v>1</v>
      </c>
      <c r="Q368">
        <f>IF(COUNTIF(SolCotizacion!$E:$E,$G368)&gt;0,1,0)</f>
        <v>0</v>
      </c>
      <c r="R368">
        <v>643</v>
      </c>
    </row>
    <row r="369" spans="1:19" hidden="1">
      <c r="A369" t="s">
        <v>1542</v>
      </c>
      <c r="B369" t="s">
        <v>1185</v>
      </c>
      <c r="C369">
        <v>38</v>
      </c>
      <c r="D369" t="s">
        <v>113</v>
      </c>
      <c r="E369" t="s">
        <v>9991</v>
      </c>
      <c r="F369" t="s">
        <v>121</v>
      </c>
      <c r="G369" t="s">
        <v>98</v>
      </c>
      <c r="H369">
        <v>1</v>
      </c>
      <c r="I369" t="s">
        <v>103</v>
      </c>
      <c r="J369" t="s">
        <v>118</v>
      </c>
      <c r="K369" t="s">
        <v>325</v>
      </c>
      <c r="L369" t="s">
        <v>292</v>
      </c>
      <c r="N369" s="52">
        <v>73407.338774000003</v>
      </c>
      <c r="O369" s="52">
        <v>73407.338774000003</v>
      </c>
      <c r="P369">
        <v>1</v>
      </c>
      <c r="Q369">
        <f>IF(COUNTIF(SolCotizacion!$E:$E,$G369)&gt;0,1,0)</f>
        <v>0</v>
      </c>
      <c r="R369">
        <v>645</v>
      </c>
    </row>
    <row r="370" spans="1:19" hidden="1">
      <c r="A370" t="s">
        <v>1543</v>
      </c>
      <c r="B370" t="s">
        <v>1187</v>
      </c>
      <c r="C370">
        <v>39</v>
      </c>
      <c r="D370" t="s">
        <v>113</v>
      </c>
      <c r="E370" t="s">
        <v>9991</v>
      </c>
      <c r="F370" t="s">
        <v>121</v>
      </c>
      <c r="G370" t="s">
        <v>98</v>
      </c>
      <c r="H370">
        <v>1</v>
      </c>
      <c r="I370" t="s">
        <v>103</v>
      </c>
      <c r="J370" t="s">
        <v>119</v>
      </c>
      <c r="K370" t="s">
        <v>324</v>
      </c>
      <c r="L370" t="s">
        <v>292</v>
      </c>
      <c r="N370" s="52">
        <v>146814.66723000002</v>
      </c>
      <c r="O370" s="52">
        <v>146814.66723000002</v>
      </c>
      <c r="P370">
        <v>1</v>
      </c>
      <c r="Q370">
        <f>IF(COUNTIF(SolCotizacion!$E:$E,$G370)&gt;0,1,0)</f>
        <v>0</v>
      </c>
      <c r="R370">
        <v>647</v>
      </c>
    </row>
    <row r="371" spans="1:19" hidden="1">
      <c r="A371" t="s">
        <v>1544</v>
      </c>
      <c r="B371" t="s">
        <v>1189</v>
      </c>
      <c r="C371">
        <v>40</v>
      </c>
      <c r="D371" t="s">
        <v>113</v>
      </c>
      <c r="E371" t="s">
        <v>9992</v>
      </c>
      <c r="F371" t="s">
        <v>122</v>
      </c>
      <c r="G371" t="s">
        <v>99</v>
      </c>
      <c r="H371">
        <v>1</v>
      </c>
      <c r="I371" t="s">
        <v>103</v>
      </c>
      <c r="J371" t="s">
        <v>118</v>
      </c>
      <c r="K371" t="s">
        <v>325</v>
      </c>
      <c r="L371" t="s">
        <v>292</v>
      </c>
      <c r="N371" s="52">
        <v>73407.338774000003</v>
      </c>
      <c r="O371" s="52">
        <v>73407.338774000003</v>
      </c>
      <c r="P371">
        <v>1</v>
      </c>
      <c r="Q371">
        <f>IF(COUNTIF(SolCotizacion!$E:$E,$G371)&gt;0,1,0)</f>
        <v>0</v>
      </c>
      <c r="R371">
        <v>649</v>
      </c>
    </row>
    <row r="372" spans="1:19" hidden="1">
      <c r="A372" t="s">
        <v>1545</v>
      </c>
      <c r="B372" t="s">
        <v>1191</v>
      </c>
      <c r="C372">
        <v>41</v>
      </c>
      <c r="D372" t="s">
        <v>113</v>
      </c>
      <c r="E372" t="s">
        <v>9992</v>
      </c>
      <c r="F372" t="s">
        <v>122</v>
      </c>
      <c r="G372" t="s">
        <v>99</v>
      </c>
      <c r="H372">
        <v>1</v>
      </c>
      <c r="I372" t="s">
        <v>103</v>
      </c>
      <c r="J372" t="s">
        <v>119</v>
      </c>
      <c r="K372" t="s">
        <v>324</v>
      </c>
      <c r="L372" t="s">
        <v>292</v>
      </c>
      <c r="N372" s="52">
        <v>146814.66723000002</v>
      </c>
      <c r="O372" s="52">
        <v>146814.66723000002</v>
      </c>
      <c r="P372">
        <v>1</v>
      </c>
      <c r="Q372">
        <f>IF(COUNTIF(SolCotizacion!$E:$E,$G372)&gt;0,1,0)</f>
        <v>0</v>
      </c>
      <c r="R372">
        <v>651</v>
      </c>
    </row>
    <row r="373" spans="1:19" hidden="1">
      <c r="A373" t="s">
        <v>1546</v>
      </c>
      <c r="B373" t="s">
        <v>1193</v>
      </c>
      <c r="C373">
        <v>42</v>
      </c>
      <c r="D373" t="s">
        <v>113</v>
      </c>
      <c r="E373" t="s">
        <v>9993</v>
      </c>
      <c r="F373" t="s">
        <v>123</v>
      </c>
      <c r="G373" t="s">
        <v>100</v>
      </c>
      <c r="H373">
        <v>1</v>
      </c>
      <c r="I373" t="s">
        <v>103</v>
      </c>
      <c r="J373" t="s">
        <v>118</v>
      </c>
      <c r="K373" t="s">
        <v>325</v>
      </c>
      <c r="L373" t="s">
        <v>292</v>
      </c>
      <c r="N373" s="52">
        <v>73407.338774000003</v>
      </c>
      <c r="O373" s="52">
        <v>73407.338774000003</v>
      </c>
      <c r="P373">
        <v>1</v>
      </c>
      <c r="Q373">
        <f>IF(COUNTIF(SolCotizacion!$E:$E,$G373)&gt;0,1,0)</f>
        <v>0</v>
      </c>
      <c r="R373">
        <v>653</v>
      </c>
    </row>
    <row r="374" spans="1:19" hidden="1">
      <c r="A374" t="s">
        <v>1547</v>
      </c>
      <c r="B374" t="s">
        <v>1195</v>
      </c>
      <c r="C374">
        <v>43</v>
      </c>
      <c r="D374" t="s">
        <v>113</v>
      </c>
      <c r="E374" t="s">
        <v>9993</v>
      </c>
      <c r="F374" t="s">
        <v>123</v>
      </c>
      <c r="G374" t="s">
        <v>100</v>
      </c>
      <c r="H374">
        <v>1</v>
      </c>
      <c r="I374" t="s">
        <v>103</v>
      </c>
      <c r="J374" t="s">
        <v>119</v>
      </c>
      <c r="K374" t="s">
        <v>324</v>
      </c>
      <c r="L374" t="s">
        <v>292</v>
      </c>
      <c r="N374" s="52">
        <v>146814.66723000002</v>
      </c>
      <c r="O374" s="52">
        <v>146814.66723000002</v>
      </c>
      <c r="P374">
        <v>1</v>
      </c>
      <c r="Q374">
        <f>IF(COUNTIF(SolCotizacion!$E:$E,$G374)&gt;0,1,0)</f>
        <v>0</v>
      </c>
      <c r="R374">
        <v>655</v>
      </c>
    </row>
    <row r="375" spans="1:19" hidden="1">
      <c r="A375" t="s">
        <v>1548</v>
      </c>
      <c r="B375" t="s">
        <v>1197</v>
      </c>
      <c r="C375">
        <v>44</v>
      </c>
      <c r="D375" t="s">
        <v>113</v>
      </c>
      <c r="E375" t="s">
        <v>9994</v>
      </c>
      <c r="F375" t="s">
        <v>124</v>
      </c>
      <c r="G375" t="s">
        <v>101</v>
      </c>
      <c r="H375">
        <v>1</v>
      </c>
      <c r="I375" t="s">
        <v>103</v>
      </c>
      <c r="J375" t="s">
        <v>118</v>
      </c>
      <c r="K375" t="s">
        <v>325</v>
      </c>
      <c r="L375" t="s">
        <v>292</v>
      </c>
      <c r="N375" s="52">
        <v>73407.338774000003</v>
      </c>
      <c r="O375" s="52">
        <v>73407.338774000003</v>
      </c>
      <c r="P375">
        <v>1</v>
      </c>
      <c r="Q375">
        <f>IF(COUNTIF(SolCotizacion!$E:$E,$G375)&gt;0,1,0)</f>
        <v>0</v>
      </c>
      <c r="R375">
        <v>657</v>
      </c>
    </row>
    <row r="376" spans="1:19" hidden="1">
      <c r="A376" t="s">
        <v>1549</v>
      </c>
      <c r="B376" t="s">
        <v>1199</v>
      </c>
      <c r="C376">
        <v>45</v>
      </c>
      <c r="D376" t="s">
        <v>113</v>
      </c>
      <c r="E376" t="s">
        <v>9994</v>
      </c>
      <c r="F376" t="s">
        <v>124</v>
      </c>
      <c r="G376" t="s">
        <v>101</v>
      </c>
      <c r="H376">
        <v>1</v>
      </c>
      <c r="I376" t="s">
        <v>103</v>
      </c>
      <c r="J376" t="s">
        <v>119</v>
      </c>
      <c r="K376" t="s">
        <v>324</v>
      </c>
      <c r="L376" t="s">
        <v>292</v>
      </c>
      <c r="N376" s="52">
        <v>146814.66723000002</v>
      </c>
      <c r="O376" s="52">
        <v>146814.66723000002</v>
      </c>
      <c r="P376">
        <v>1</v>
      </c>
      <c r="Q376">
        <f>IF(COUNTIF(SolCotizacion!$E:$E,$G376)&gt;0,1,0)</f>
        <v>0</v>
      </c>
      <c r="R376">
        <v>659</v>
      </c>
    </row>
    <row r="377" spans="1:19" hidden="1">
      <c r="A377" t="s">
        <v>1550</v>
      </c>
      <c r="B377" t="s">
        <v>1122</v>
      </c>
      <c r="C377">
        <v>46</v>
      </c>
      <c r="D377" t="s">
        <v>113</v>
      </c>
      <c r="E377" t="s">
        <v>9995</v>
      </c>
      <c r="F377" t="s">
        <v>125</v>
      </c>
      <c r="G377" t="s">
        <v>88</v>
      </c>
      <c r="H377">
        <v>1</v>
      </c>
      <c r="I377">
        <v>1</v>
      </c>
      <c r="J377" t="s">
        <v>88</v>
      </c>
      <c r="K377" t="s">
        <v>31</v>
      </c>
      <c r="L377" t="s">
        <v>292</v>
      </c>
      <c r="N377" s="52">
        <v>7668.3685539999997</v>
      </c>
      <c r="O377" s="52">
        <v>7668.3685539999997</v>
      </c>
      <c r="P377">
        <v>1</v>
      </c>
      <c r="Q377">
        <f>IF(COUNTIFS(SolCotizacion!$D:$D,$G377,SolCotizacion!$K:$K,$I377)&gt;0,1,0)</f>
        <v>0</v>
      </c>
      <c r="R377">
        <v>661</v>
      </c>
    </row>
    <row r="378" spans="1:19" hidden="1">
      <c r="A378" t="s">
        <v>1551</v>
      </c>
      <c r="B378" t="s">
        <v>1202</v>
      </c>
      <c r="C378">
        <v>47</v>
      </c>
      <c r="D378" t="s">
        <v>113</v>
      </c>
      <c r="E378" t="s">
        <v>9996</v>
      </c>
      <c r="F378" t="s">
        <v>125</v>
      </c>
      <c r="G378" t="s">
        <v>88</v>
      </c>
      <c r="H378">
        <v>1</v>
      </c>
      <c r="I378">
        <v>2</v>
      </c>
      <c r="J378" t="s">
        <v>88</v>
      </c>
      <c r="K378" t="s">
        <v>31</v>
      </c>
      <c r="L378" t="s">
        <v>292</v>
      </c>
      <c r="N378" s="52">
        <v>7668.3685539999997</v>
      </c>
      <c r="O378" s="52">
        <v>7668.3685539999997</v>
      </c>
      <c r="P378">
        <v>1</v>
      </c>
      <c r="Q378">
        <f>IF(COUNTIFS(SolCotizacion!$D:$D,$G378,SolCotizacion!$K:$K,$I378)&gt;0,1,0)</f>
        <v>1</v>
      </c>
      <c r="R378">
        <v>663</v>
      </c>
    </row>
    <row r="379" spans="1:19" hidden="1">
      <c r="A379" t="s">
        <v>1552</v>
      </c>
      <c r="B379" t="s">
        <v>1204</v>
      </c>
      <c r="C379">
        <v>48</v>
      </c>
      <c r="D379" t="s">
        <v>113</v>
      </c>
      <c r="E379" t="s">
        <v>9997</v>
      </c>
      <c r="F379" t="s">
        <v>125</v>
      </c>
      <c r="G379" t="s">
        <v>88</v>
      </c>
      <c r="H379">
        <v>1</v>
      </c>
      <c r="I379">
        <v>3</v>
      </c>
      <c r="J379" t="s">
        <v>88</v>
      </c>
      <c r="K379" t="s">
        <v>31</v>
      </c>
      <c r="L379" t="s">
        <v>292</v>
      </c>
      <c r="N379" s="52">
        <v>7668.3685539999997</v>
      </c>
      <c r="O379" s="52">
        <v>7668.3685539999997</v>
      </c>
      <c r="P379">
        <v>1</v>
      </c>
      <c r="Q379">
        <f>IF(COUNTIFS(SolCotizacion!$D:$D,$G379,SolCotizacion!$K:$K,$I379)&gt;0,1,0)</f>
        <v>0</v>
      </c>
      <c r="R379">
        <v>665</v>
      </c>
    </row>
    <row r="380" spans="1:19" hidden="1">
      <c r="A380" t="s">
        <v>1553</v>
      </c>
      <c r="B380" t="s">
        <v>1206</v>
      </c>
      <c r="C380">
        <v>49</v>
      </c>
      <c r="D380" t="s">
        <v>113</v>
      </c>
      <c r="E380" t="s">
        <v>9998</v>
      </c>
      <c r="F380" t="s">
        <v>126</v>
      </c>
      <c r="G380" t="s">
        <v>89</v>
      </c>
      <c r="H380">
        <v>1</v>
      </c>
      <c r="I380">
        <v>1</v>
      </c>
      <c r="J380" t="s">
        <v>127</v>
      </c>
      <c r="K380" t="s">
        <v>31</v>
      </c>
      <c r="L380" t="s">
        <v>292</v>
      </c>
      <c r="M380" s="53">
        <v>0.01</v>
      </c>
      <c r="N380" s="52">
        <v>22553.053446000002</v>
      </c>
      <c r="O380" s="52">
        <v>22553.053446000002</v>
      </c>
      <c r="P380">
        <v>1</v>
      </c>
      <c r="Q380">
        <f>IF(SUMIFS(SolCotizacion!$P:$P,SolCotizacion!$E:$E,$G380,SolCotizacion!$K:$K,$I380)&gt;499,1,0)</f>
        <v>0</v>
      </c>
      <c r="R380">
        <v>667</v>
      </c>
      <c r="S380" s="56">
        <f>IF(SUMIFS(SolCotizacion!$P:$P,SolCotizacion!$E:$E,$G380,SolCotizacion!$K:$K,$I380)&gt;499,4%,0)</f>
        <v>0</v>
      </c>
    </row>
    <row r="381" spans="1:19" hidden="1">
      <c r="A381" t="s">
        <v>1554</v>
      </c>
      <c r="B381" t="s">
        <v>1208</v>
      </c>
      <c r="C381">
        <v>50</v>
      </c>
      <c r="D381" t="s">
        <v>113</v>
      </c>
      <c r="E381" t="s">
        <v>9999</v>
      </c>
      <c r="F381" t="s">
        <v>126</v>
      </c>
      <c r="G381" t="s">
        <v>89</v>
      </c>
      <c r="H381">
        <v>1</v>
      </c>
      <c r="I381">
        <v>2</v>
      </c>
      <c r="J381" t="s">
        <v>127</v>
      </c>
      <c r="K381" t="s">
        <v>31</v>
      </c>
      <c r="L381" t="s">
        <v>292</v>
      </c>
      <c r="M381" s="53">
        <v>0.01</v>
      </c>
      <c r="N381" s="52">
        <v>22666.159362000002</v>
      </c>
      <c r="O381" s="52">
        <v>22666.159362000002</v>
      </c>
      <c r="P381">
        <v>1</v>
      </c>
      <c r="Q381">
        <f>IF(SUMIFS(SolCotizacion!$P:$P,SolCotizacion!$E:$E,$G381,SolCotizacion!$K:$K,$I381)&gt;499,1,0)</f>
        <v>0</v>
      </c>
      <c r="R381">
        <v>668</v>
      </c>
      <c r="S381" s="56">
        <f>IF(SUMIFS(SolCotizacion!$P:$P,SolCotizacion!$E:$E,$G381,SolCotizacion!$K:$K,$I381)&gt;499,4%,0)</f>
        <v>0</v>
      </c>
    </row>
    <row r="382" spans="1:19" hidden="1">
      <c r="A382" t="s">
        <v>1555</v>
      </c>
      <c r="B382" t="s">
        <v>1210</v>
      </c>
      <c r="C382">
        <v>51</v>
      </c>
      <c r="D382" t="s">
        <v>113</v>
      </c>
      <c r="E382" t="s">
        <v>10000</v>
      </c>
      <c r="F382" t="s">
        <v>126</v>
      </c>
      <c r="G382" t="s">
        <v>89</v>
      </c>
      <c r="H382">
        <v>1</v>
      </c>
      <c r="I382">
        <v>3</v>
      </c>
      <c r="J382" t="s">
        <v>127</v>
      </c>
      <c r="K382" t="s">
        <v>31</v>
      </c>
      <c r="L382" t="s">
        <v>292</v>
      </c>
      <c r="M382" s="53">
        <v>0.01</v>
      </c>
      <c r="N382" s="52">
        <v>22703.871652000002</v>
      </c>
      <c r="O382" s="52">
        <v>22703.871652000002</v>
      </c>
      <c r="P382">
        <v>1</v>
      </c>
      <c r="Q382">
        <f>IF(SUMIFS(SolCotizacion!$P:$P,SolCotizacion!$E:$E,$G382,SolCotizacion!$K:$K,$I382)&gt;499,1,0)</f>
        <v>0</v>
      </c>
      <c r="R382">
        <v>669</v>
      </c>
      <c r="S382" s="56">
        <f>IF(SUMIFS(SolCotizacion!$P:$P,SolCotizacion!$E:$E,$G382,SolCotizacion!$K:$K,$I382)&gt;499,4%,0)</f>
        <v>0</v>
      </c>
    </row>
    <row r="383" spans="1:19" hidden="1">
      <c r="A383" t="s">
        <v>1556</v>
      </c>
      <c r="B383" t="s">
        <v>1212</v>
      </c>
      <c r="C383">
        <v>52</v>
      </c>
      <c r="D383" t="s">
        <v>113</v>
      </c>
      <c r="E383" t="s">
        <v>10001</v>
      </c>
      <c r="F383" t="s">
        <v>128</v>
      </c>
      <c r="G383" t="s">
        <v>97</v>
      </c>
      <c r="H383">
        <v>1</v>
      </c>
      <c r="I383">
        <v>1</v>
      </c>
      <c r="J383" t="s">
        <v>127</v>
      </c>
      <c r="K383" t="s">
        <v>31</v>
      </c>
      <c r="L383" t="s">
        <v>292</v>
      </c>
      <c r="M383" s="53">
        <v>0.01</v>
      </c>
      <c r="N383" s="52">
        <v>24733.783382000001</v>
      </c>
      <c r="O383" s="52">
        <v>24733.783382000001</v>
      </c>
      <c r="P383">
        <v>1</v>
      </c>
      <c r="Q383">
        <f>IF(SUMIFS(SolCotizacion!$P:$P,SolCotizacion!$E:$E,$G383,SolCotizacion!$K:$K,$I383)&gt;499,1,0)</f>
        <v>0</v>
      </c>
      <c r="R383">
        <v>670</v>
      </c>
      <c r="S383" s="56">
        <f>IF(SUMIFS(SolCotizacion!$P:$P,SolCotizacion!$E:$E,$G383,SolCotizacion!$K:$K,$I383)&gt;499,4%,0)</f>
        <v>0</v>
      </c>
    </row>
    <row r="384" spans="1:19" hidden="1">
      <c r="A384" t="s">
        <v>1557</v>
      </c>
      <c r="B384" t="s">
        <v>1214</v>
      </c>
      <c r="C384">
        <v>53</v>
      </c>
      <c r="D384" t="s">
        <v>113</v>
      </c>
      <c r="E384" t="s">
        <v>10002</v>
      </c>
      <c r="F384" t="s">
        <v>128</v>
      </c>
      <c r="G384" t="s">
        <v>97</v>
      </c>
      <c r="H384">
        <v>1</v>
      </c>
      <c r="I384">
        <v>2</v>
      </c>
      <c r="J384" t="s">
        <v>127</v>
      </c>
      <c r="K384" t="s">
        <v>31</v>
      </c>
      <c r="L384" t="s">
        <v>292</v>
      </c>
      <c r="M384" s="53">
        <v>0.01</v>
      </c>
      <c r="N384" s="52">
        <v>24846.889298000002</v>
      </c>
      <c r="O384" s="52">
        <v>24846.889298000002</v>
      </c>
      <c r="P384">
        <v>1</v>
      </c>
      <c r="Q384">
        <f>IF(SUMIFS(SolCotizacion!$P:$P,SolCotizacion!$E:$E,$G384,SolCotizacion!$K:$K,$I384)&gt;499,1,0)</f>
        <v>0</v>
      </c>
      <c r="R384">
        <v>671</v>
      </c>
      <c r="S384" s="56">
        <f>IF(SUMIFS(SolCotizacion!$P:$P,SolCotizacion!$E:$E,$G384,SolCotizacion!$K:$K,$I384)&gt;499,4%,0)</f>
        <v>0</v>
      </c>
    </row>
    <row r="385" spans="1:19" hidden="1">
      <c r="A385" t="s">
        <v>1558</v>
      </c>
      <c r="B385" t="s">
        <v>1216</v>
      </c>
      <c r="C385">
        <v>54</v>
      </c>
      <c r="D385" t="s">
        <v>113</v>
      </c>
      <c r="E385" t="s">
        <v>10003</v>
      </c>
      <c r="F385" t="s">
        <v>128</v>
      </c>
      <c r="G385" t="s">
        <v>97</v>
      </c>
      <c r="H385">
        <v>1</v>
      </c>
      <c r="I385">
        <v>3</v>
      </c>
      <c r="J385" t="s">
        <v>127</v>
      </c>
      <c r="K385" t="s">
        <v>31</v>
      </c>
      <c r="L385" t="s">
        <v>292</v>
      </c>
      <c r="M385" s="53">
        <v>0.01</v>
      </c>
      <c r="N385" s="52">
        <v>24884.601588000001</v>
      </c>
      <c r="O385" s="52">
        <v>24884.601588000001</v>
      </c>
      <c r="P385">
        <v>1</v>
      </c>
      <c r="Q385">
        <f>IF(SUMIFS(SolCotizacion!$P:$P,SolCotizacion!$E:$E,$G385,SolCotizacion!$K:$K,$I385)&gt;499,1,0)</f>
        <v>0</v>
      </c>
      <c r="R385">
        <v>672</v>
      </c>
      <c r="S385" s="56">
        <f>IF(SUMIFS(SolCotizacion!$P:$P,SolCotizacion!$E:$E,$G385,SolCotizacion!$K:$K,$I385)&gt;499,4%,0)</f>
        <v>0</v>
      </c>
    </row>
    <row r="386" spans="1:19" hidden="1">
      <c r="A386" t="s">
        <v>1559</v>
      </c>
      <c r="B386" t="s">
        <v>1218</v>
      </c>
      <c r="C386">
        <v>55</v>
      </c>
      <c r="D386" t="s">
        <v>113</v>
      </c>
      <c r="E386" t="s">
        <v>10004</v>
      </c>
      <c r="F386" t="s">
        <v>129</v>
      </c>
      <c r="G386" t="s">
        <v>98</v>
      </c>
      <c r="H386">
        <v>1</v>
      </c>
      <c r="I386">
        <v>1</v>
      </c>
      <c r="J386" t="s">
        <v>127</v>
      </c>
      <c r="K386" t="s">
        <v>31</v>
      </c>
      <c r="L386" t="s">
        <v>292</v>
      </c>
      <c r="M386" s="53">
        <v>0.01</v>
      </c>
      <c r="N386" s="52">
        <v>19777.748760000002</v>
      </c>
      <c r="O386" s="52">
        <v>19777.748760000002</v>
      </c>
      <c r="P386">
        <v>1</v>
      </c>
      <c r="Q386">
        <f>IF(SUMIFS(SolCotizacion!$P:$P,SolCotizacion!$E:$E,$G386,SolCotizacion!$K:$K,$I386)&gt;499,1,0)</f>
        <v>0</v>
      </c>
      <c r="R386">
        <v>673</v>
      </c>
      <c r="S386" s="56">
        <f>IF(SUMIFS(SolCotizacion!$P:$P,SolCotizacion!$E:$E,$G386,SolCotizacion!$K:$K,$I386)&gt;499,4%,0)</f>
        <v>0</v>
      </c>
    </row>
    <row r="387" spans="1:19" hidden="1">
      <c r="A387" t="s">
        <v>1560</v>
      </c>
      <c r="B387" t="s">
        <v>1220</v>
      </c>
      <c r="C387">
        <v>56</v>
      </c>
      <c r="D387" t="s">
        <v>113</v>
      </c>
      <c r="E387" t="s">
        <v>10005</v>
      </c>
      <c r="F387" t="s">
        <v>129</v>
      </c>
      <c r="G387" t="s">
        <v>98</v>
      </c>
      <c r="H387">
        <v>1</v>
      </c>
      <c r="I387">
        <v>2</v>
      </c>
      <c r="J387" t="s">
        <v>127</v>
      </c>
      <c r="K387" t="s">
        <v>31</v>
      </c>
      <c r="L387" t="s">
        <v>292</v>
      </c>
      <c r="M387" s="53">
        <v>0.01</v>
      </c>
      <c r="N387" s="52">
        <v>19890.864994000003</v>
      </c>
      <c r="O387" s="52">
        <v>19890.864994000003</v>
      </c>
      <c r="P387">
        <v>1</v>
      </c>
      <c r="Q387">
        <f>IF(SUMIFS(SolCotizacion!$P:$P,SolCotizacion!$E:$E,$G387,SolCotizacion!$K:$K,$I387)&gt;499,1,0)</f>
        <v>0</v>
      </c>
      <c r="R387">
        <v>674</v>
      </c>
      <c r="S387" s="56">
        <f>IF(SUMIFS(SolCotizacion!$P:$P,SolCotizacion!$E:$E,$G387,SolCotizacion!$K:$K,$I387)&gt;499,4%,0)</f>
        <v>0</v>
      </c>
    </row>
    <row r="388" spans="1:19" hidden="1">
      <c r="A388" t="s">
        <v>1561</v>
      </c>
      <c r="B388" t="s">
        <v>1222</v>
      </c>
      <c r="C388">
        <v>57</v>
      </c>
      <c r="D388" t="s">
        <v>113</v>
      </c>
      <c r="E388" t="s">
        <v>10006</v>
      </c>
      <c r="F388" t="s">
        <v>129</v>
      </c>
      <c r="G388" t="s">
        <v>98</v>
      </c>
      <c r="H388">
        <v>1</v>
      </c>
      <c r="I388">
        <v>3</v>
      </c>
      <c r="J388" t="s">
        <v>127</v>
      </c>
      <c r="K388" t="s">
        <v>31</v>
      </c>
      <c r="L388" t="s">
        <v>292</v>
      </c>
      <c r="M388" s="53">
        <v>0.01</v>
      </c>
      <c r="N388" s="52">
        <v>19928.566965999999</v>
      </c>
      <c r="O388" s="52">
        <v>19928.566965999999</v>
      </c>
      <c r="P388">
        <v>1</v>
      </c>
      <c r="Q388">
        <f>IF(SUMIFS(SolCotizacion!$P:$P,SolCotizacion!$E:$E,$G388,SolCotizacion!$K:$K,$I388)&gt;499,1,0)</f>
        <v>0</v>
      </c>
      <c r="R388">
        <v>675</v>
      </c>
      <c r="S388" s="56">
        <f>IF(SUMIFS(SolCotizacion!$P:$P,SolCotizacion!$E:$E,$G388,SolCotizacion!$K:$K,$I388)&gt;499,4%,0)</f>
        <v>0</v>
      </c>
    </row>
    <row r="389" spans="1:19" hidden="1">
      <c r="A389" t="s">
        <v>1562</v>
      </c>
      <c r="B389" t="s">
        <v>1224</v>
      </c>
      <c r="C389">
        <v>58</v>
      </c>
      <c r="D389" t="s">
        <v>113</v>
      </c>
      <c r="E389" t="s">
        <v>10007</v>
      </c>
      <c r="F389" t="s">
        <v>130</v>
      </c>
      <c r="G389" t="s">
        <v>99</v>
      </c>
      <c r="H389">
        <v>1</v>
      </c>
      <c r="I389">
        <v>1</v>
      </c>
      <c r="J389" t="s">
        <v>127</v>
      </c>
      <c r="K389" t="s">
        <v>31</v>
      </c>
      <c r="L389" t="s">
        <v>292</v>
      </c>
      <c r="M389" s="53">
        <v>0.01</v>
      </c>
      <c r="N389" s="52">
        <v>32068.106686000003</v>
      </c>
      <c r="O389" s="52">
        <v>32068.106686000003</v>
      </c>
      <c r="P389">
        <v>1</v>
      </c>
      <c r="Q389">
        <f>IF(SUMIFS(SolCotizacion!$P:$P,SolCotizacion!$E:$E,$G389,SolCotizacion!$K:$K,$I389)&gt;499,1,0)</f>
        <v>0</v>
      </c>
      <c r="R389">
        <v>676</v>
      </c>
      <c r="S389" s="56">
        <f>IF(SUMIFS(SolCotizacion!$P:$P,SolCotizacion!$E:$E,$G389,SolCotizacion!$K:$K,$I389)&gt;499,4%,0)</f>
        <v>0</v>
      </c>
    </row>
    <row r="390" spans="1:19" hidden="1">
      <c r="A390" t="s">
        <v>1563</v>
      </c>
      <c r="B390" t="s">
        <v>1226</v>
      </c>
      <c r="C390">
        <v>59</v>
      </c>
      <c r="D390" t="s">
        <v>113</v>
      </c>
      <c r="E390" t="s">
        <v>10008</v>
      </c>
      <c r="F390" t="s">
        <v>130</v>
      </c>
      <c r="G390" t="s">
        <v>99</v>
      </c>
      <c r="H390">
        <v>1</v>
      </c>
      <c r="I390">
        <v>2</v>
      </c>
      <c r="J390" t="s">
        <v>127</v>
      </c>
      <c r="K390" t="s">
        <v>31</v>
      </c>
      <c r="L390" t="s">
        <v>292</v>
      </c>
      <c r="M390" s="53">
        <v>0.01</v>
      </c>
      <c r="N390" s="52">
        <v>32181.222920000004</v>
      </c>
      <c r="O390" s="52">
        <v>32181.222920000004</v>
      </c>
      <c r="P390">
        <v>1</v>
      </c>
      <c r="Q390">
        <f>IF(SUMIFS(SolCotizacion!$P:$P,SolCotizacion!$E:$E,$G390,SolCotizacion!$K:$K,$I390)&gt;499,1,0)</f>
        <v>0</v>
      </c>
      <c r="R390">
        <v>677</v>
      </c>
      <c r="S390" s="56">
        <f>IF(SUMIFS(SolCotizacion!$P:$P,SolCotizacion!$E:$E,$G390,SolCotizacion!$K:$K,$I390)&gt;499,4%,0)</f>
        <v>0</v>
      </c>
    </row>
    <row r="391" spans="1:19" hidden="1">
      <c r="A391" t="s">
        <v>1564</v>
      </c>
      <c r="B391" t="s">
        <v>1228</v>
      </c>
      <c r="C391">
        <v>60</v>
      </c>
      <c r="D391" t="s">
        <v>113</v>
      </c>
      <c r="E391" t="s">
        <v>10009</v>
      </c>
      <c r="F391" t="s">
        <v>130</v>
      </c>
      <c r="G391" t="s">
        <v>99</v>
      </c>
      <c r="H391">
        <v>1</v>
      </c>
      <c r="I391">
        <v>3</v>
      </c>
      <c r="J391" t="s">
        <v>127</v>
      </c>
      <c r="K391" t="s">
        <v>31</v>
      </c>
      <c r="L391" t="s">
        <v>292</v>
      </c>
      <c r="M391" s="53">
        <v>0.01</v>
      </c>
      <c r="N391" s="52">
        <v>32218.924891999999</v>
      </c>
      <c r="O391" s="52">
        <v>32218.924891999999</v>
      </c>
      <c r="P391">
        <v>1</v>
      </c>
      <c r="Q391">
        <f>IF(SUMIFS(SolCotizacion!$P:$P,SolCotizacion!$E:$E,$G391,SolCotizacion!$K:$K,$I391)&gt;499,1,0)</f>
        <v>0</v>
      </c>
      <c r="R391">
        <v>678</v>
      </c>
      <c r="S391" s="56">
        <f>IF(SUMIFS(SolCotizacion!$P:$P,SolCotizacion!$E:$E,$G391,SolCotizacion!$K:$K,$I391)&gt;499,4%,0)</f>
        <v>0</v>
      </c>
    </row>
    <row r="392" spans="1:19" hidden="1">
      <c r="A392" t="s">
        <v>1565</v>
      </c>
      <c r="B392" t="s">
        <v>1230</v>
      </c>
      <c r="C392">
        <v>61</v>
      </c>
      <c r="D392" t="s">
        <v>113</v>
      </c>
      <c r="E392" t="s">
        <v>10010</v>
      </c>
      <c r="F392" t="s">
        <v>131</v>
      </c>
      <c r="G392" t="s">
        <v>100</v>
      </c>
      <c r="H392">
        <v>1</v>
      </c>
      <c r="I392">
        <v>1</v>
      </c>
      <c r="J392" t="s">
        <v>127</v>
      </c>
      <c r="K392" t="s">
        <v>31</v>
      </c>
      <c r="L392" t="s">
        <v>292</v>
      </c>
      <c r="M392" s="53">
        <v>0.01</v>
      </c>
      <c r="N392" s="52">
        <v>41781.482204</v>
      </c>
      <c r="O392" s="52">
        <v>41781.482204</v>
      </c>
      <c r="P392">
        <v>1</v>
      </c>
      <c r="Q392">
        <f>IF(SUMIFS(SolCotizacion!$P:$P,SolCotizacion!$E:$E,$G392,SolCotizacion!$K:$K,$I392)&gt;499,1,0)</f>
        <v>0</v>
      </c>
      <c r="R392">
        <v>679</v>
      </c>
      <c r="S392" s="56">
        <f>IF(SUMIFS(SolCotizacion!$P:$P,SolCotizacion!$E:$E,$G392,SolCotizacion!$K:$K,$I392)&gt;499,4%,0)</f>
        <v>0</v>
      </c>
    </row>
    <row r="393" spans="1:19" hidden="1">
      <c r="A393" t="s">
        <v>1566</v>
      </c>
      <c r="B393" t="s">
        <v>1232</v>
      </c>
      <c r="C393">
        <v>62</v>
      </c>
      <c r="D393" t="s">
        <v>113</v>
      </c>
      <c r="E393" t="s">
        <v>10011</v>
      </c>
      <c r="F393" t="s">
        <v>131</v>
      </c>
      <c r="G393" t="s">
        <v>100</v>
      </c>
      <c r="H393">
        <v>1</v>
      </c>
      <c r="I393">
        <v>2</v>
      </c>
      <c r="J393" t="s">
        <v>127</v>
      </c>
      <c r="K393" t="s">
        <v>31</v>
      </c>
      <c r="L393" t="s">
        <v>292</v>
      </c>
      <c r="M393" s="53">
        <v>0.01</v>
      </c>
      <c r="N393" s="52">
        <v>41819.184176000002</v>
      </c>
      <c r="O393" s="52">
        <v>41819.184176000002</v>
      </c>
      <c r="P393">
        <v>1</v>
      </c>
      <c r="Q393">
        <f>IF(SUMIFS(SolCotizacion!$P:$P,SolCotizacion!$E:$E,$G393,SolCotizacion!$K:$K,$I393)&gt;499,1,0)</f>
        <v>0</v>
      </c>
      <c r="R393">
        <v>680</v>
      </c>
      <c r="S393" s="56">
        <f>IF(SUMIFS(SolCotizacion!$P:$P,SolCotizacion!$E:$E,$G393,SolCotizacion!$K:$K,$I393)&gt;499,4%,0)</f>
        <v>0</v>
      </c>
    </row>
    <row r="394" spans="1:19" hidden="1">
      <c r="A394" t="s">
        <v>1567</v>
      </c>
      <c r="B394" t="s">
        <v>1234</v>
      </c>
      <c r="C394">
        <v>63</v>
      </c>
      <c r="D394" t="s">
        <v>113</v>
      </c>
      <c r="E394" t="s">
        <v>10012</v>
      </c>
      <c r="F394" t="s">
        <v>131</v>
      </c>
      <c r="G394" t="s">
        <v>100</v>
      </c>
      <c r="H394">
        <v>1</v>
      </c>
      <c r="I394">
        <v>3</v>
      </c>
      <c r="J394" t="s">
        <v>127</v>
      </c>
      <c r="K394" t="s">
        <v>31</v>
      </c>
      <c r="L394" t="s">
        <v>292</v>
      </c>
      <c r="M394" s="53">
        <v>0.01</v>
      </c>
      <c r="N394" s="52">
        <v>41856.886148000005</v>
      </c>
      <c r="O394" s="52">
        <v>41856.886148000005</v>
      </c>
      <c r="P394">
        <v>1</v>
      </c>
      <c r="Q394">
        <f>IF(SUMIFS(SolCotizacion!$P:$P,SolCotizacion!$E:$E,$G394,SolCotizacion!$K:$K,$I394)&gt;499,1,0)</f>
        <v>0</v>
      </c>
      <c r="R394">
        <v>681</v>
      </c>
      <c r="S394" s="56">
        <f>IF(SUMIFS(SolCotizacion!$P:$P,SolCotizacion!$E:$E,$G394,SolCotizacion!$K:$K,$I394)&gt;499,4%,0)</f>
        <v>0</v>
      </c>
    </row>
    <row r="395" spans="1:19" hidden="1">
      <c r="A395" t="s">
        <v>1568</v>
      </c>
      <c r="B395" t="s">
        <v>1236</v>
      </c>
      <c r="C395">
        <v>64</v>
      </c>
      <c r="D395" t="s">
        <v>113</v>
      </c>
      <c r="E395" t="s">
        <v>10013</v>
      </c>
      <c r="F395" t="s">
        <v>132</v>
      </c>
      <c r="G395" t="s">
        <v>101</v>
      </c>
      <c r="H395">
        <v>1</v>
      </c>
      <c r="I395">
        <v>1</v>
      </c>
      <c r="J395" t="s">
        <v>127</v>
      </c>
      <c r="K395" t="s">
        <v>31</v>
      </c>
      <c r="L395" t="s">
        <v>292</v>
      </c>
      <c r="M395" s="53">
        <v>0.01</v>
      </c>
      <c r="N395" s="52">
        <v>36230.872832000001</v>
      </c>
      <c r="O395" s="52">
        <v>36230.872832000001</v>
      </c>
      <c r="P395">
        <v>1</v>
      </c>
      <c r="Q395">
        <f>IF(SUMIFS(SolCotizacion!$P:$P,SolCotizacion!$E:$E,$G395,SolCotizacion!$K:$K,$I395)&gt;499,1,0)</f>
        <v>0</v>
      </c>
      <c r="R395">
        <v>682</v>
      </c>
      <c r="S395" s="56">
        <f>IF(SUMIFS(SolCotizacion!$P:$P,SolCotizacion!$E:$E,$G395,SolCotizacion!$K:$K,$I395)&gt;499,4%,0)</f>
        <v>0</v>
      </c>
    </row>
    <row r="396" spans="1:19" hidden="1">
      <c r="A396" t="s">
        <v>1569</v>
      </c>
      <c r="B396" t="s">
        <v>1238</v>
      </c>
      <c r="C396">
        <v>65</v>
      </c>
      <c r="D396" t="s">
        <v>113</v>
      </c>
      <c r="E396" t="s">
        <v>10014</v>
      </c>
      <c r="F396" t="s">
        <v>132</v>
      </c>
      <c r="G396" t="s">
        <v>101</v>
      </c>
      <c r="H396">
        <v>1</v>
      </c>
      <c r="I396">
        <v>2</v>
      </c>
      <c r="J396" t="s">
        <v>127</v>
      </c>
      <c r="K396" t="s">
        <v>31</v>
      </c>
      <c r="L396" t="s">
        <v>292</v>
      </c>
      <c r="M396" s="53">
        <v>0.01</v>
      </c>
      <c r="N396" s="52">
        <v>36268.574804000003</v>
      </c>
      <c r="O396" s="52">
        <v>36268.574804000003</v>
      </c>
      <c r="P396">
        <v>1</v>
      </c>
      <c r="Q396">
        <f>IF(SUMIFS(SolCotizacion!$P:$P,SolCotizacion!$E:$E,$G396,SolCotizacion!$K:$K,$I396)&gt;499,1,0)</f>
        <v>0</v>
      </c>
      <c r="R396">
        <v>683</v>
      </c>
      <c r="S396" s="56">
        <f>IF(SUMIFS(SolCotizacion!$P:$P,SolCotizacion!$E:$E,$G396,SolCotizacion!$K:$K,$I396)&gt;499,4%,0)</f>
        <v>0</v>
      </c>
    </row>
    <row r="397" spans="1:19" hidden="1">
      <c r="A397" t="s">
        <v>1570</v>
      </c>
      <c r="B397" t="s">
        <v>1240</v>
      </c>
      <c r="C397">
        <v>66</v>
      </c>
      <c r="D397" t="s">
        <v>113</v>
      </c>
      <c r="E397" t="s">
        <v>10015</v>
      </c>
      <c r="F397" t="s">
        <v>132</v>
      </c>
      <c r="G397" t="s">
        <v>101</v>
      </c>
      <c r="H397">
        <v>1</v>
      </c>
      <c r="I397">
        <v>3</v>
      </c>
      <c r="J397" t="s">
        <v>127</v>
      </c>
      <c r="K397" t="s">
        <v>31</v>
      </c>
      <c r="L397" t="s">
        <v>292</v>
      </c>
      <c r="M397" s="53">
        <v>0.01</v>
      </c>
      <c r="N397" s="52">
        <v>36306.276775999999</v>
      </c>
      <c r="O397" s="52">
        <v>36306.276775999999</v>
      </c>
      <c r="P397">
        <v>1</v>
      </c>
      <c r="Q397">
        <f>IF(SUMIFS(SolCotizacion!$P:$P,SolCotizacion!$E:$E,$G397,SolCotizacion!$K:$K,$I397)&gt;499,1,0)</f>
        <v>0</v>
      </c>
      <c r="R397">
        <v>684</v>
      </c>
      <c r="S397" s="56">
        <f>IF(SUMIFS(SolCotizacion!$P:$P,SolCotizacion!$E:$E,$G397,SolCotizacion!$K:$K,$I397)&gt;499,4%,0)</f>
        <v>0</v>
      </c>
    </row>
    <row r="398" spans="1:19" hidden="1">
      <c r="A398" t="s">
        <v>1571</v>
      </c>
      <c r="B398" t="s">
        <v>1094</v>
      </c>
      <c r="C398">
        <v>1</v>
      </c>
      <c r="D398" t="s">
        <v>88</v>
      </c>
      <c r="E398" t="s">
        <v>10016</v>
      </c>
      <c r="F398" t="s">
        <v>89</v>
      </c>
      <c r="G398" t="s">
        <v>89</v>
      </c>
      <c r="H398">
        <v>1</v>
      </c>
      <c r="I398">
        <v>1</v>
      </c>
      <c r="J398" t="s">
        <v>96</v>
      </c>
      <c r="K398" t="s">
        <v>31</v>
      </c>
      <c r="L398" t="s">
        <v>293</v>
      </c>
      <c r="N398" s="52">
        <v>2520008.0640000002</v>
      </c>
      <c r="O398" s="52">
        <v>2518065.0240000002</v>
      </c>
      <c r="P398">
        <v>1</v>
      </c>
      <c r="Q398">
        <v>1</v>
      </c>
      <c r="R398">
        <v>685</v>
      </c>
    </row>
    <row r="399" spans="1:19">
      <c r="A399" t="s">
        <v>1572</v>
      </c>
      <c r="B399" t="s">
        <v>1095</v>
      </c>
      <c r="C399">
        <v>2</v>
      </c>
      <c r="D399" t="s">
        <v>88</v>
      </c>
      <c r="E399" t="s">
        <v>9958</v>
      </c>
      <c r="F399" t="s">
        <v>89</v>
      </c>
      <c r="G399" t="s">
        <v>89</v>
      </c>
      <c r="H399">
        <v>1</v>
      </c>
      <c r="I399">
        <v>2</v>
      </c>
      <c r="J399" t="s">
        <v>96</v>
      </c>
      <c r="K399" t="s">
        <v>31</v>
      </c>
      <c r="L399" t="s">
        <v>293</v>
      </c>
      <c r="N399" s="52">
        <v>2553198.7200000002</v>
      </c>
      <c r="O399" s="52">
        <v>2550681.6000000001</v>
      </c>
      <c r="P399">
        <v>1</v>
      </c>
      <c r="Q399">
        <v>1</v>
      </c>
      <c r="R399">
        <v>687</v>
      </c>
    </row>
    <row r="400" spans="1:19" hidden="1">
      <c r="A400" t="s">
        <v>1573</v>
      </c>
      <c r="B400" t="s">
        <v>1096</v>
      </c>
      <c r="C400">
        <v>3</v>
      </c>
      <c r="D400" t="s">
        <v>88</v>
      </c>
      <c r="E400" t="s">
        <v>9959</v>
      </c>
      <c r="F400" t="s">
        <v>89</v>
      </c>
      <c r="G400" t="s">
        <v>89</v>
      </c>
      <c r="H400">
        <v>1</v>
      </c>
      <c r="I400">
        <v>3</v>
      </c>
      <c r="J400" t="s">
        <v>96</v>
      </c>
      <c r="K400" t="s">
        <v>31</v>
      </c>
      <c r="L400" t="s">
        <v>293</v>
      </c>
      <c r="N400" s="52">
        <v>2631290.16</v>
      </c>
      <c r="O400" s="52">
        <v>2627901.9840000002</v>
      </c>
      <c r="P400">
        <v>1</v>
      </c>
      <c r="Q400">
        <v>1</v>
      </c>
      <c r="R400">
        <v>689</v>
      </c>
    </row>
    <row r="401" spans="1:18" hidden="1">
      <c r="A401" t="s">
        <v>1574</v>
      </c>
      <c r="B401" t="s">
        <v>1097</v>
      </c>
      <c r="C401">
        <v>4</v>
      </c>
      <c r="D401" t="s">
        <v>88</v>
      </c>
      <c r="E401" t="s">
        <v>9960</v>
      </c>
      <c r="F401" t="s">
        <v>97</v>
      </c>
      <c r="G401" t="s">
        <v>97</v>
      </c>
      <c r="H401">
        <v>1</v>
      </c>
      <c r="I401">
        <v>1</v>
      </c>
      <c r="J401" t="s">
        <v>96</v>
      </c>
      <c r="K401" t="s">
        <v>31</v>
      </c>
      <c r="L401" t="s">
        <v>293</v>
      </c>
      <c r="N401" s="52">
        <v>3116514.72</v>
      </c>
      <c r="O401" s="52">
        <v>3114571.68</v>
      </c>
      <c r="P401">
        <v>1</v>
      </c>
      <c r="Q401">
        <v>1</v>
      </c>
      <c r="R401">
        <v>691</v>
      </c>
    </row>
    <row r="402" spans="1:18" hidden="1">
      <c r="A402" t="s">
        <v>1575</v>
      </c>
      <c r="B402" t="s">
        <v>1098</v>
      </c>
      <c r="C402">
        <v>5</v>
      </c>
      <c r="D402" t="s">
        <v>88</v>
      </c>
      <c r="E402" t="s">
        <v>9961</v>
      </c>
      <c r="F402" t="s">
        <v>97</v>
      </c>
      <c r="G402" t="s">
        <v>97</v>
      </c>
      <c r="H402">
        <v>1</v>
      </c>
      <c r="I402">
        <v>2</v>
      </c>
      <c r="J402" t="s">
        <v>96</v>
      </c>
      <c r="K402" t="s">
        <v>31</v>
      </c>
      <c r="L402" t="s">
        <v>293</v>
      </c>
      <c r="N402" s="52">
        <v>3156534.72</v>
      </c>
      <c r="O402" s="52">
        <v>3154017.6</v>
      </c>
      <c r="P402">
        <v>1</v>
      </c>
      <c r="Q402">
        <v>1</v>
      </c>
      <c r="R402">
        <v>693</v>
      </c>
    </row>
    <row r="403" spans="1:18" hidden="1">
      <c r="A403" t="s">
        <v>1576</v>
      </c>
      <c r="B403" t="s">
        <v>1099</v>
      </c>
      <c r="C403">
        <v>6</v>
      </c>
      <c r="D403" t="s">
        <v>88</v>
      </c>
      <c r="E403" t="s">
        <v>9962</v>
      </c>
      <c r="F403" t="s">
        <v>97</v>
      </c>
      <c r="G403" t="s">
        <v>97</v>
      </c>
      <c r="H403">
        <v>1</v>
      </c>
      <c r="I403">
        <v>3</v>
      </c>
      <c r="J403" t="s">
        <v>96</v>
      </c>
      <c r="K403" t="s">
        <v>31</v>
      </c>
      <c r="L403" t="s">
        <v>293</v>
      </c>
      <c r="N403" s="52">
        <v>3251847.4560000002</v>
      </c>
      <c r="O403" s="52">
        <v>3248459.2800000003</v>
      </c>
      <c r="P403">
        <v>1</v>
      </c>
      <c r="Q403">
        <v>1</v>
      </c>
      <c r="R403">
        <v>695</v>
      </c>
    </row>
    <row r="404" spans="1:18" hidden="1">
      <c r="A404" t="s">
        <v>1577</v>
      </c>
      <c r="B404" t="s">
        <v>1100</v>
      </c>
      <c r="C404">
        <v>7</v>
      </c>
      <c r="D404" t="s">
        <v>88</v>
      </c>
      <c r="E404" t="s">
        <v>9963</v>
      </c>
      <c r="F404" t="s">
        <v>98</v>
      </c>
      <c r="G404" t="s">
        <v>98</v>
      </c>
      <c r="H404">
        <v>1</v>
      </c>
      <c r="I404">
        <v>1</v>
      </c>
      <c r="J404" t="s">
        <v>96</v>
      </c>
      <c r="K404" t="s">
        <v>31</v>
      </c>
      <c r="L404" t="s">
        <v>293</v>
      </c>
      <c r="N404" s="52">
        <v>2561304.2880000002</v>
      </c>
      <c r="O404" s="52">
        <v>2559361.2480000001</v>
      </c>
      <c r="P404">
        <v>1</v>
      </c>
      <c r="Q404">
        <v>1</v>
      </c>
      <c r="R404">
        <v>697</v>
      </c>
    </row>
    <row r="405" spans="1:18" hidden="1">
      <c r="A405" t="s">
        <v>1578</v>
      </c>
      <c r="B405" t="s">
        <v>1101</v>
      </c>
      <c r="C405">
        <v>8</v>
      </c>
      <c r="D405" t="s">
        <v>88</v>
      </c>
      <c r="E405" t="s">
        <v>9964</v>
      </c>
      <c r="F405" t="s">
        <v>98</v>
      </c>
      <c r="G405" t="s">
        <v>98</v>
      </c>
      <c r="H405">
        <v>1</v>
      </c>
      <c r="I405">
        <v>2</v>
      </c>
      <c r="J405" t="s">
        <v>96</v>
      </c>
      <c r="K405" t="s">
        <v>31</v>
      </c>
      <c r="L405" t="s">
        <v>293</v>
      </c>
      <c r="N405" s="52">
        <v>2594968.56</v>
      </c>
      <c r="O405" s="52">
        <v>2592451.4400000004</v>
      </c>
      <c r="P405">
        <v>1</v>
      </c>
      <c r="Q405">
        <v>1</v>
      </c>
      <c r="R405">
        <v>699</v>
      </c>
    </row>
    <row r="406" spans="1:18" hidden="1">
      <c r="A406" t="s">
        <v>1579</v>
      </c>
      <c r="B406" t="s">
        <v>1102</v>
      </c>
      <c r="C406">
        <v>9</v>
      </c>
      <c r="D406" t="s">
        <v>88</v>
      </c>
      <c r="E406" t="s">
        <v>9965</v>
      </c>
      <c r="F406" t="s">
        <v>98</v>
      </c>
      <c r="G406" t="s">
        <v>98</v>
      </c>
      <c r="H406">
        <v>1</v>
      </c>
      <c r="I406">
        <v>3</v>
      </c>
      <c r="J406" t="s">
        <v>96</v>
      </c>
      <c r="K406" t="s">
        <v>31</v>
      </c>
      <c r="L406" t="s">
        <v>293</v>
      </c>
      <c r="N406" s="52">
        <v>2674251.216</v>
      </c>
      <c r="O406" s="52">
        <v>2670863.04</v>
      </c>
      <c r="P406">
        <v>1</v>
      </c>
      <c r="Q406">
        <v>1</v>
      </c>
      <c r="R406">
        <v>701</v>
      </c>
    </row>
    <row r="407" spans="1:18" hidden="1">
      <c r="A407" t="s">
        <v>1580</v>
      </c>
      <c r="B407" t="s">
        <v>1103</v>
      </c>
      <c r="C407">
        <v>10</v>
      </c>
      <c r="D407" t="s">
        <v>88</v>
      </c>
      <c r="E407" t="s">
        <v>9966</v>
      </c>
      <c r="F407" t="s">
        <v>99</v>
      </c>
      <c r="G407" t="s">
        <v>99</v>
      </c>
      <c r="H407">
        <v>1</v>
      </c>
      <c r="I407">
        <v>1</v>
      </c>
      <c r="J407" t="s">
        <v>96</v>
      </c>
      <c r="K407" t="s">
        <v>31</v>
      </c>
      <c r="L407" t="s">
        <v>293</v>
      </c>
      <c r="N407" s="52">
        <v>3281700.72</v>
      </c>
      <c r="O407" s="52">
        <v>3279757.68</v>
      </c>
      <c r="P407">
        <v>1</v>
      </c>
      <c r="Q407">
        <v>1</v>
      </c>
      <c r="R407">
        <v>703</v>
      </c>
    </row>
    <row r="408" spans="1:18" hidden="1">
      <c r="A408" t="s">
        <v>1581</v>
      </c>
      <c r="B408" t="s">
        <v>1104</v>
      </c>
      <c r="C408">
        <v>11</v>
      </c>
      <c r="D408" t="s">
        <v>88</v>
      </c>
      <c r="E408" t="s">
        <v>9967</v>
      </c>
      <c r="F408" t="s">
        <v>99</v>
      </c>
      <c r="G408" t="s">
        <v>99</v>
      </c>
      <c r="H408">
        <v>1</v>
      </c>
      <c r="I408">
        <v>2</v>
      </c>
      <c r="J408" t="s">
        <v>96</v>
      </c>
      <c r="K408" t="s">
        <v>31</v>
      </c>
      <c r="L408" t="s">
        <v>293</v>
      </c>
      <c r="N408" s="52">
        <v>3323611.8720000004</v>
      </c>
      <c r="O408" s="52">
        <v>3321095.8560000001</v>
      </c>
      <c r="P408">
        <v>1</v>
      </c>
      <c r="Q408">
        <v>1</v>
      </c>
      <c r="R408">
        <v>705</v>
      </c>
    </row>
    <row r="409" spans="1:18" hidden="1">
      <c r="A409" t="s">
        <v>1582</v>
      </c>
      <c r="B409" t="s">
        <v>1105</v>
      </c>
      <c r="C409">
        <v>12</v>
      </c>
      <c r="D409" t="s">
        <v>88</v>
      </c>
      <c r="E409" t="s">
        <v>9968</v>
      </c>
      <c r="F409" t="s">
        <v>99</v>
      </c>
      <c r="G409" t="s">
        <v>99</v>
      </c>
      <c r="H409">
        <v>1</v>
      </c>
      <c r="I409">
        <v>3</v>
      </c>
      <c r="J409" t="s">
        <v>96</v>
      </c>
      <c r="K409" t="s">
        <v>31</v>
      </c>
      <c r="L409" t="s">
        <v>293</v>
      </c>
      <c r="N409" s="52">
        <v>3423693.8880000003</v>
      </c>
      <c r="O409" s="52">
        <v>3420305.7120000003</v>
      </c>
      <c r="P409">
        <v>1</v>
      </c>
      <c r="Q409">
        <v>1</v>
      </c>
      <c r="R409">
        <v>707</v>
      </c>
    </row>
    <row r="410" spans="1:18" hidden="1">
      <c r="A410" t="s">
        <v>1583</v>
      </c>
      <c r="B410" t="s">
        <v>1106</v>
      </c>
      <c r="C410">
        <v>13</v>
      </c>
      <c r="D410" t="s">
        <v>88</v>
      </c>
      <c r="E410" t="s">
        <v>9969</v>
      </c>
      <c r="F410" t="s">
        <v>100</v>
      </c>
      <c r="G410" t="s">
        <v>100</v>
      </c>
      <c r="H410">
        <v>1</v>
      </c>
      <c r="I410">
        <v>1</v>
      </c>
      <c r="J410" t="s">
        <v>96</v>
      </c>
      <c r="K410" t="s">
        <v>31</v>
      </c>
      <c r="L410" t="s">
        <v>293</v>
      </c>
      <c r="N410" s="52">
        <v>3997508.9280000003</v>
      </c>
      <c r="O410" s="52">
        <v>3995565.8880000003</v>
      </c>
      <c r="P410">
        <v>1</v>
      </c>
      <c r="Q410">
        <v>1</v>
      </c>
      <c r="R410">
        <v>709</v>
      </c>
    </row>
    <row r="411" spans="1:18" hidden="1">
      <c r="A411" t="s">
        <v>1584</v>
      </c>
      <c r="B411" t="s">
        <v>1107</v>
      </c>
      <c r="C411">
        <v>14</v>
      </c>
      <c r="D411" t="s">
        <v>88</v>
      </c>
      <c r="E411" t="s">
        <v>9970</v>
      </c>
      <c r="F411" t="s">
        <v>100</v>
      </c>
      <c r="G411" t="s">
        <v>100</v>
      </c>
      <c r="H411">
        <v>1</v>
      </c>
      <c r="I411">
        <v>2</v>
      </c>
      <c r="J411" t="s">
        <v>96</v>
      </c>
      <c r="K411" t="s">
        <v>31</v>
      </c>
      <c r="L411" t="s">
        <v>293</v>
      </c>
      <c r="N411" s="52">
        <v>4047615.0720000002</v>
      </c>
      <c r="O411" s="52">
        <v>4045099.0560000003</v>
      </c>
      <c r="P411">
        <v>1</v>
      </c>
      <c r="Q411">
        <v>1</v>
      </c>
      <c r="R411">
        <v>711</v>
      </c>
    </row>
    <row r="412" spans="1:18" hidden="1">
      <c r="A412" t="s">
        <v>1585</v>
      </c>
      <c r="B412" t="s">
        <v>1108</v>
      </c>
      <c r="C412">
        <v>15</v>
      </c>
      <c r="D412" t="s">
        <v>88</v>
      </c>
      <c r="E412" t="s">
        <v>9971</v>
      </c>
      <c r="F412" t="s">
        <v>100</v>
      </c>
      <c r="G412" t="s">
        <v>100</v>
      </c>
      <c r="H412">
        <v>1</v>
      </c>
      <c r="I412">
        <v>3</v>
      </c>
      <c r="J412" t="s">
        <v>96</v>
      </c>
      <c r="K412" t="s">
        <v>31</v>
      </c>
      <c r="L412" t="s">
        <v>293</v>
      </c>
      <c r="N412" s="52">
        <v>4168361.7600000002</v>
      </c>
      <c r="O412" s="52">
        <v>4164974.6880000005</v>
      </c>
      <c r="P412">
        <v>1</v>
      </c>
      <c r="Q412">
        <v>1</v>
      </c>
      <c r="R412">
        <v>713</v>
      </c>
    </row>
    <row r="413" spans="1:18" hidden="1">
      <c r="A413" t="s">
        <v>1586</v>
      </c>
      <c r="B413" t="s">
        <v>1109</v>
      </c>
      <c r="C413">
        <v>16</v>
      </c>
      <c r="D413" t="s">
        <v>88</v>
      </c>
      <c r="E413" t="s">
        <v>9972</v>
      </c>
      <c r="F413" t="s">
        <v>101</v>
      </c>
      <c r="G413" t="s">
        <v>101</v>
      </c>
      <c r="H413">
        <v>1</v>
      </c>
      <c r="I413">
        <v>1</v>
      </c>
      <c r="J413" t="s">
        <v>96</v>
      </c>
      <c r="K413" t="s">
        <v>31</v>
      </c>
      <c r="L413" t="s">
        <v>293</v>
      </c>
      <c r="N413" s="52">
        <v>4093868.2560000005</v>
      </c>
      <c r="O413" s="52">
        <v>4091925.2160000005</v>
      </c>
      <c r="P413">
        <v>1</v>
      </c>
      <c r="Q413">
        <v>1</v>
      </c>
      <c r="R413">
        <v>715</v>
      </c>
    </row>
    <row r="414" spans="1:18" hidden="1">
      <c r="A414" t="s">
        <v>1587</v>
      </c>
      <c r="B414" t="s">
        <v>1110</v>
      </c>
      <c r="C414">
        <v>17</v>
      </c>
      <c r="D414" t="s">
        <v>88</v>
      </c>
      <c r="E414" t="s">
        <v>9973</v>
      </c>
      <c r="F414" t="s">
        <v>101</v>
      </c>
      <c r="G414" t="s">
        <v>101</v>
      </c>
      <c r="H414">
        <v>1</v>
      </c>
      <c r="I414">
        <v>2</v>
      </c>
      <c r="J414" t="s">
        <v>96</v>
      </c>
      <c r="K414" t="s">
        <v>31</v>
      </c>
      <c r="L414" t="s">
        <v>293</v>
      </c>
      <c r="N414" s="52">
        <v>4145077.2960000006</v>
      </c>
      <c r="O414" s="52">
        <v>4142560.176</v>
      </c>
      <c r="P414">
        <v>1</v>
      </c>
      <c r="Q414">
        <v>1</v>
      </c>
      <c r="R414">
        <v>717</v>
      </c>
    </row>
    <row r="415" spans="1:18" hidden="1">
      <c r="A415" t="s">
        <v>1588</v>
      </c>
      <c r="B415" t="s">
        <v>1111</v>
      </c>
      <c r="C415">
        <v>18</v>
      </c>
      <c r="D415" t="s">
        <v>88</v>
      </c>
      <c r="E415" t="s">
        <v>9974</v>
      </c>
      <c r="F415" t="s">
        <v>101</v>
      </c>
      <c r="G415" t="s">
        <v>101</v>
      </c>
      <c r="H415">
        <v>1</v>
      </c>
      <c r="I415">
        <v>3</v>
      </c>
      <c r="J415" t="s">
        <v>96</v>
      </c>
      <c r="K415" t="s">
        <v>31</v>
      </c>
      <c r="L415" t="s">
        <v>293</v>
      </c>
      <c r="N415" s="52">
        <v>4268606.0640000002</v>
      </c>
      <c r="O415" s="52">
        <v>4265217.8880000003</v>
      </c>
      <c r="P415">
        <v>1</v>
      </c>
      <c r="Q415">
        <v>1</v>
      </c>
      <c r="R415">
        <v>719</v>
      </c>
    </row>
    <row r="416" spans="1:18" hidden="1">
      <c r="A416" t="s">
        <v>1589</v>
      </c>
      <c r="B416" t="s">
        <v>1112</v>
      </c>
      <c r="C416">
        <v>19</v>
      </c>
      <c r="D416" t="s">
        <v>102</v>
      </c>
      <c r="E416" t="s">
        <v>9975</v>
      </c>
      <c r="F416" t="s">
        <v>104</v>
      </c>
      <c r="G416" t="s">
        <v>88</v>
      </c>
      <c r="H416">
        <v>1</v>
      </c>
      <c r="I416" t="s">
        <v>103</v>
      </c>
      <c r="J416" t="s">
        <v>96</v>
      </c>
      <c r="K416" t="s">
        <v>31</v>
      </c>
      <c r="L416" t="s">
        <v>293</v>
      </c>
      <c r="N416" s="52">
        <v>29367.504000000008</v>
      </c>
      <c r="O416" s="52">
        <v>25712.160000000003</v>
      </c>
      <c r="P416">
        <v>1</v>
      </c>
      <c r="Q416">
        <f>IF(COUNTIF(SolCotizacion!$D:$D,$G416)&gt;0,1,0)</f>
        <v>1</v>
      </c>
      <c r="R416">
        <v>721</v>
      </c>
    </row>
    <row r="417" spans="1:18" hidden="1">
      <c r="A417" t="s">
        <v>1590</v>
      </c>
      <c r="B417" t="s">
        <v>1113</v>
      </c>
      <c r="C417">
        <v>20</v>
      </c>
      <c r="D417" t="s">
        <v>102</v>
      </c>
      <c r="E417" t="s">
        <v>9976</v>
      </c>
      <c r="F417" t="s">
        <v>105</v>
      </c>
      <c r="G417" t="s">
        <v>88</v>
      </c>
      <c r="H417">
        <v>1</v>
      </c>
      <c r="I417" t="s">
        <v>103</v>
      </c>
      <c r="J417" t="s">
        <v>96</v>
      </c>
      <c r="K417" t="s">
        <v>31</v>
      </c>
      <c r="L417" t="s">
        <v>293</v>
      </c>
      <c r="N417" s="52">
        <v>103916.20800000001</v>
      </c>
      <c r="O417" s="52">
        <v>103916.20800000001</v>
      </c>
      <c r="P417">
        <v>1</v>
      </c>
      <c r="Q417">
        <f>IF(COUNTIF(SolCotizacion!$D:$D,$G416)&gt;0,1,0)</f>
        <v>1</v>
      </c>
      <c r="R417">
        <v>723</v>
      </c>
    </row>
    <row r="418" spans="1:18" hidden="1">
      <c r="A418" t="s">
        <v>1591</v>
      </c>
      <c r="B418" t="s">
        <v>1114</v>
      </c>
      <c r="C418">
        <v>21</v>
      </c>
      <c r="D418" t="s">
        <v>102</v>
      </c>
      <c r="E418" t="s">
        <v>9977</v>
      </c>
      <c r="F418" t="s">
        <v>106</v>
      </c>
      <c r="G418" t="s">
        <v>88</v>
      </c>
      <c r="H418">
        <v>1</v>
      </c>
      <c r="I418" t="s">
        <v>103</v>
      </c>
      <c r="J418" t="s">
        <v>96</v>
      </c>
      <c r="K418" t="s">
        <v>31</v>
      </c>
      <c r="L418" t="s">
        <v>293</v>
      </c>
      <c r="N418" s="52">
        <v>23429.088000000003</v>
      </c>
      <c r="O418" s="52">
        <v>20687.856000000003</v>
      </c>
      <c r="P418">
        <v>1</v>
      </c>
      <c r="Q418">
        <f>IF(COUNTIF(SolCotizacion!$D:$D,$G416)&gt;0,1,0)</f>
        <v>1</v>
      </c>
      <c r="R418">
        <v>725</v>
      </c>
    </row>
    <row r="419" spans="1:18" hidden="1">
      <c r="A419" t="s">
        <v>1592</v>
      </c>
      <c r="B419" t="s">
        <v>1115</v>
      </c>
      <c r="C419">
        <v>22</v>
      </c>
      <c r="D419" t="s">
        <v>102</v>
      </c>
      <c r="E419" t="s">
        <v>9978</v>
      </c>
      <c r="F419" t="s">
        <v>107</v>
      </c>
      <c r="G419" t="s">
        <v>88</v>
      </c>
      <c r="H419">
        <v>1</v>
      </c>
      <c r="I419" t="s">
        <v>103</v>
      </c>
      <c r="J419" t="s">
        <v>96</v>
      </c>
      <c r="K419" t="s">
        <v>31</v>
      </c>
      <c r="L419" t="s">
        <v>293</v>
      </c>
      <c r="N419" s="52">
        <v>802752.62400000019</v>
      </c>
      <c r="O419" s="52">
        <v>802752.62400000019</v>
      </c>
      <c r="P419">
        <v>1</v>
      </c>
      <c r="Q419">
        <f>IF(COUNTIF(SolCotizacion!$D:$D,$G416)&gt;0,1,0)</f>
        <v>1</v>
      </c>
      <c r="R419">
        <v>727</v>
      </c>
    </row>
    <row r="420" spans="1:18" hidden="1">
      <c r="A420" t="s">
        <v>1593</v>
      </c>
      <c r="B420" t="s">
        <v>1116</v>
      </c>
      <c r="C420">
        <v>23</v>
      </c>
      <c r="D420" t="s">
        <v>102</v>
      </c>
      <c r="E420" t="s">
        <v>9979</v>
      </c>
      <c r="F420" t="s">
        <v>108</v>
      </c>
      <c r="G420" t="s">
        <v>88</v>
      </c>
      <c r="H420">
        <v>1</v>
      </c>
      <c r="I420" t="s">
        <v>103</v>
      </c>
      <c r="J420" t="s">
        <v>96</v>
      </c>
      <c r="K420" t="s">
        <v>31</v>
      </c>
      <c r="L420" t="s">
        <v>293</v>
      </c>
      <c r="N420" s="52">
        <v>367852.80000000005</v>
      </c>
      <c r="O420" s="52">
        <v>367852.80000000005</v>
      </c>
      <c r="P420">
        <v>1</v>
      </c>
      <c r="Q420">
        <f>IF(COUNTIF(SolCotizacion!$D:$D,$G416)&gt;0,1,0)</f>
        <v>1</v>
      </c>
      <c r="R420">
        <v>729</v>
      </c>
    </row>
    <row r="421" spans="1:18" hidden="1">
      <c r="A421" t="s">
        <v>1594</v>
      </c>
      <c r="B421" t="s">
        <v>1117</v>
      </c>
      <c r="C421">
        <v>24</v>
      </c>
      <c r="D421" t="s">
        <v>102</v>
      </c>
      <c r="E421" t="s">
        <v>9980</v>
      </c>
      <c r="F421" t="s">
        <v>109</v>
      </c>
      <c r="G421" t="s">
        <v>89</v>
      </c>
      <c r="H421">
        <v>1</v>
      </c>
      <c r="I421" t="s">
        <v>103</v>
      </c>
      <c r="J421" t="s">
        <v>96</v>
      </c>
      <c r="K421" t="s">
        <v>31</v>
      </c>
      <c r="L421" t="s">
        <v>293</v>
      </c>
      <c r="N421" s="52">
        <v>42024.864000000001</v>
      </c>
      <c r="O421" s="52">
        <v>36543.504000000001</v>
      </c>
      <c r="P421">
        <v>1</v>
      </c>
      <c r="Q421">
        <f>IF(COUNTIF(SolCotizacion!$E:$E,$G421)&gt;0,1,0)</f>
        <v>1</v>
      </c>
      <c r="R421">
        <v>731</v>
      </c>
    </row>
    <row r="422" spans="1:18" hidden="1">
      <c r="A422" t="s">
        <v>1595</v>
      </c>
      <c r="B422" t="s">
        <v>1163</v>
      </c>
      <c r="C422">
        <v>25</v>
      </c>
      <c r="D422" t="s">
        <v>102</v>
      </c>
      <c r="E422" t="s">
        <v>9981</v>
      </c>
      <c r="F422" t="s">
        <v>110</v>
      </c>
      <c r="G422" t="s">
        <v>97</v>
      </c>
      <c r="H422">
        <v>1</v>
      </c>
      <c r="I422" t="s">
        <v>103</v>
      </c>
      <c r="J422" t="s">
        <v>96</v>
      </c>
      <c r="K422" t="s">
        <v>31</v>
      </c>
      <c r="L422" t="s">
        <v>293</v>
      </c>
      <c r="N422" s="52">
        <v>285953.66400000005</v>
      </c>
      <c r="O422" s="52">
        <v>248954.20800000001</v>
      </c>
      <c r="P422">
        <v>1</v>
      </c>
      <c r="Q422">
        <f>IF(COUNTIF(SolCotizacion!$E:$E,$G422)&gt;0,1,0)</f>
        <v>0</v>
      </c>
      <c r="R422">
        <v>733</v>
      </c>
    </row>
    <row r="423" spans="1:18" hidden="1">
      <c r="A423" t="s">
        <v>1596</v>
      </c>
      <c r="B423" t="s">
        <v>1165</v>
      </c>
      <c r="C423">
        <v>26</v>
      </c>
      <c r="D423" t="s">
        <v>102</v>
      </c>
      <c r="E423" t="s">
        <v>9982</v>
      </c>
      <c r="F423" t="s">
        <v>111</v>
      </c>
      <c r="G423" t="s">
        <v>98</v>
      </c>
      <c r="H423">
        <v>1</v>
      </c>
      <c r="I423" t="s">
        <v>103</v>
      </c>
      <c r="J423" t="s">
        <v>96</v>
      </c>
      <c r="K423" t="s">
        <v>31</v>
      </c>
      <c r="L423" t="s">
        <v>293</v>
      </c>
      <c r="N423" s="52">
        <v>285953.66400000005</v>
      </c>
      <c r="O423" s="52">
        <v>248954.20800000001</v>
      </c>
      <c r="P423">
        <v>1</v>
      </c>
      <c r="Q423">
        <f>IF(COUNTIF(SolCotizacion!$E:$E,$G423)&gt;0,1,0)</f>
        <v>0</v>
      </c>
      <c r="R423">
        <v>735</v>
      </c>
    </row>
    <row r="424" spans="1:18" hidden="1">
      <c r="A424" t="s">
        <v>1597</v>
      </c>
      <c r="B424" t="s">
        <v>1167</v>
      </c>
      <c r="C424">
        <v>27</v>
      </c>
      <c r="D424" t="s">
        <v>102</v>
      </c>
      <c r="E424" t="s">
        <v>9983</v>
      </c>
      <c r="F424" t="s">
        <v>112</v>
      </c>
      <c r="G424" t="s">
        <v>101</v>
      </c>
      <c r="H424">
        <v>1</v>
      </c>
      <c r="I424" t="s">
        <v>103</v>
      </c>
      <c r="J424" t="s">
        <v>96</v>
      </c>
      <c r="K424" t="s">
        <v>31</v>
      </c>
      <c r="L424" t="s">
        <v>293</v>
      </c>
      <c r="N424" s="52">
        <v>619414.65600000008</v>
      </c>
      <c r="O424" s="52">
        <v>539019.16800000006</v>
      </c>
      <c r="P424">
        <v>1</v>
      </c>
      <c r="Q424">
        <f>IF(COUNTIF(SolCotizacion!$E:$E,$G424)&gt;0,1,0)</f>
        <v>0</v>
      </c>
      <c r="R424">
        <v>737</v>
      </c>
    </row>
    <row r="425" spans="1:18" hidden="1">
      <c r="A425" t="s">
        <v>1598</v>
      </c>
      <c r="B425" t="s">
        <v>1118</v>
      </c>
      <c r="C425">
        <v>28</v>
      </c>
      <c r="D425" t="s">
        <v>113</v>
      </c>
      <c r="E425" t="s">
        <v>9853</v>
      </c>
      <c r="F425" t="s">
        <v>114</v>
      </c>
      <c r="G425" t="s">
        <v>88</v>
      </c>
      <c r="H425">
        <v>1</v>
      </c>
      <c r="I425">
        <v>1</v>
      </c>
      <c r="J425" t="s">
        <v>88</v>
      </c>
      <c r="K425" t="s">
        <v>31</v>
      </c>
      <c r="L425" t="s">
        <v>293</v>
      </c>
      <c r="N425" s="52">
        <v>15208.917724000001</v>
      </c>
      <c r="O425" s="52">
        <v>14186.47615</v>
      </c>
      <c r="P425">
        <v>1</v>
      </c>
      <c r="Q425">
        <f>IF(COUNTIFS(SolCotizacion!$D:$D,$G425,SolCotizacion!$K:$K,$I425)&gt;0,1,0)</f>
        <v>0</v>
      </c>
      <c r="R425">
        <v>739</v>
      </c>
    </row>
    <row r="426" spans="1:18" hidden="1">
      <c r="A426" t="s">
        <v>1599</v>
      </c>
      <c r="B426" t="s">
        <v>1170</v>
      </c>
      <c r="C426">
        <v>29</v>
      </c>
      <c r="D426" t="s">
        <v>113</v>
      </c>
      <c r="E426" t="s">
        <v>9984</v>
      </c>
      <c r="F426" t="s">
        <v>114</v>
      </c>
      <c r="G426" t="s">
        <v>88</v>
      </c>
      <c r="H426">
        <v>1</v>
      </c>
      <c r="I426">
        <v>2</v>
      </c>
      <c r="J426" t="s">
        <v>88</v>
      </c>
      <c r="K426" t="s">
        <v>31</v>
      </c>
      <c r="L426" t="s">
        <v>293</v>
      </c>
      <c r="N426" s="52">
        <v>17509.429322</v>
      </c>
      <c r="O426" s="52">
        <v>16231.369616000002</v>
      </c>
      <c r="P426">
        <v>1</v>
      </c>
      <c r="Q426">
        <f>IF(COUNTIFS(SolCotizacion!$D:$D,$G426,SolCotizacion!$K:$K,$I426)&gt;0,1,0)</f>
        <v>1</v>
      </c>
      <c r="R426">
        <v>741</v>
      </c>
    </row>
    <row r="427" spans="1:18" hidden="1">
      <c r="A427" t="s">
        <v>1600</v>
      </c>
      <c r="B427" t="s">
        <v>1172</v>
      </c>
      <c r="C427">
        <v>30</v>
      </c>
      <c r="D427" t="s">
        <v>113</v>
      </c>
      <c r="E427" t="s">
        <v>9985</v>
      </c>
      <c r="F427" t="s">
        <v>114</v>
      </c>
      <c r="G427" t="s">
        <v>88</v>
      </c>
      <c r="H427">
        <v>1</v>
      </c>
      <c r="I427">
        <v>3</v>
      </c>
      <c r="J427" t="s">
        <v>88</v>
      </c>
      <c r="K427" t="s">
        <v>31</v>
      </c>
      <c r="L427" t="s">
        <v>293</v>
      </c>
      <c r="N427" s="52">
        <v>20704.583746000004</v>
      </c>
      <c r="O427" s="52">
        <v>18915.298094000002</v>
      </c>
      <c r="P427">
        <v>1</v>
      </c>
      <c r="Q427">
        <f>IF(COUNTIFS(SolCotizacion!$D:$D,$G427,SolCotizacion!$K:$K,$I427)&gt;0,1,0)</f>
        <v>0</v>
      </c>
      <c r="R427">
        <v>743</v>
      </c>
    </row>
    <row r="428" spans="1:18" hidden="1">
      <c r="A428" t="s">
        <v>1601</v>
      </c>
      <c r="B428" t="s">
        <v>1119</v>
      </c>
      <c r="C428">
        <v>31</v>
      </c>
      <c r="D428" t="s">
        <v>113</v>
      </c>
      <c r="E428" t="s">
        <v>9986</v>
      </c>
      <c r="F428" t="s">
        <v>115</v>
      </c>
      <c r="G428" t="s">
        <v>88</v>
      </c>
      <c r="H428">
        <v>1</v>
      </c>
      <c r="I428">
        <v>1</v>
      </c>
      <c r="J428" t="s">
        <v>116</v>
      </c>
      <c r="K428" t="s">
        <v>326</v>
      </c>
      <c r="L428" t="s">
        <v>293</v>
      </c>
      <c r="N428" s="52">
        <v>6706.0602840000001</v>
      </c>
      <c r="O428" s="52">
        <v>6706.0602840000001</v>
      </c>
      <c r="P428">
        <v>1</v>
      </c>
      <c r="Q428">
        <f>IF(COUNTIFS(SolCotizacion!$D:$D,$G428,SolCotizacion!$K:$K,$I428)&gt;0,1,0)</f>
        <v>0</v>
      </c>
      <c r="R428">
        <v>745</v>
      </c>
    </row>
    <row r="429" spans="1:18" hidden="1">
      <c r="A429" t="s">
        <v>1602</v>
      </c>
      <c r="B429" t="s">
        <v>1175</v>
      </c>
      <c r="C429">
        <v>32</v>
      </c>
      <c r="D429" t="s">
        <v>113</v>
      </c>
      <c r="E429" t="s">
        <v>9987</v>
      </c>
      <c r="F429" t="s">
        <v>115</v>
      </c>
      <c r="G429" t="s">
        <v>88</v>
      </c>
      <c r="H429">
        <v>1</v>
      </c>
      <c r="I429">
        <v>2</v>
      </c>
      <c r="J429" t="s">
        <v>116</v>
      </c>
      <c r="K429" t="s">
        <v>326</v>
      </c>
      <c r="L429" t="s">
        <v>293</v>
      </c>
      <c r="N429" s="52">
        <v>16987.472655999998</v>
      </c>
      <c r="O429" s="52">
        <v>16987.472655999998</v>
      </c>
      <c r="P429">
        <v>1</v>
      </c>
      <c r="Q429">
        <f>IF(COUNTIFS(SolCotizacion!$D:$D,$G429,SolCotizacion!$K:$K,$I429)&gt;0,1,0)</f>
        <v>1</v>
      </c>
      <c r="R429">
        <v>747</v>
      </c>
    </row>
    <row r="430" spans="1:18" hidden="1">
      <c r="A430" t="s">
        <v>1603</v>
      </c>
      <c r="B430" t="s">
        <v>1177</v>
      </c>
      <c r="C430">
        <v>33</v>
      </c>
      <c r="D430" t="s">
        <v>113</v>
      </c>
      <c r="E430" t="s">
        <v>9988</v>
      </c>
      <c r="F430" t="s">
        <v>115</v>
      </c>
      <c r="G430" t="s">
        <v>88</v>
      </c>
      <c r="H430">
        <v>1</v>
      </c>
      <c r="I430">
        <v>3</v>
      </c>
      <c r="J430" t="s">
        <v>116</v>
      </c>
      <c r="K430" t="s">
        <v>326</v>
      </c>
      <c r="L430" t="s">
        <v>293</v>
      </c>
      <c r="N430" s="52">
        <v>35013.493283999996</v>
      </c>
      <c r="O430" s="52">
        <v>35013.493283999996</v>
      </c>
      <c r="P430">
        <v>1</v>
      </c>
      <c r="Q430">
        <f>IF(COUNTIFS(SolCotizacion!$D:$D,$G430,SolCotizacion!$K:$K,$I430)&gt;0,1,0)</f>
        <v>0</v>
      </c>
      <c r="R430">
        <v>749</v>
      </c>
    </row>
    <row r="431" spans="1:18" hidden="1">
      <c r="A431" t="s">
        <v>1604</v>
      </c>
      <c r="B431" t="s">
        <v>1120</v>
      </c>
      <c r="C431">
        <v>34</v>
      </c>
      <c r="D431" t="s">
        <v>113</v>
      </c>
      <c r="E431" t="s">
        <v>9989</v>
      </c>
      <c r="F431" t="s">
        <v>117</v>
      </c>
      <c r="G431" t="s">
        <v>89</v>
      </c>
      <c r="H431">
        <v>1</v>
      </c>
      <c r="I431" t="s">
        <v>103</v>
      </c>
      <c r="J431" t="s">
        <v>118</v>
      </c>
      <c r="K431" t="s">
        <v>325</v>
      </c>
      <c r="L431" t="s">
        <v>293</v>
      </c>
      <c r="N431" s="52">
        <v>67064.895128000004</v>
      </c>
      <c r="O431" s="52">
        <v>67064.895128000004</v>
      </c>
      <c r="P431">
        <v>1</v>
      </c>
      <c r="Q431">
        <f>IF(COUNTIF(SolCotizacion!$E:$E,$G431)&gt;0,1,0)</f>
        <v>1</v>
      </c>
      <c r="R431">
        <v>751</v>
      </c>
    </row>
    <row r="432" spans="1:18" hidden="1">
      <c r="A432" t="s">
        <v>1605</v>
      </c>
      <c r="B432" t="s">
        <v>1121</v>
      </c>
      <c r="C432">
        <v>35</v>
      </c>
      <c r="D432" t="s">
        <v>113</v>
      </c>
      <c r="E432" t="s">
        <v>9989</v>
      </c>
      <c r="F432" t="s">
        <v>117</v>
      </c>
      <c r="G432" t="s">
        <v>89</v>
      </c>
      <c r="H432">
        <v>1</v>
      </c>
      <c r="I432" t="s">
        <v>103</v>
      </c>
      <c r="J432" t="s">
        <v>119</v>
      </c>
      <c r="K432" t="s">
        <v>324</v>
      </c>
      <c r="L432" t="s">
        <v>293</v>
      </c>
      <c r="N432" s="52">
        <v>100597.34269200001</v>
      </c>
      <c r="O432" s="52">
        <v>100597.34269200001</v>
      </c>
      <c r="P432">
        <v>1</v>
      </c>
      <c r="Q432">
        <f>IF(COUNTIF(SolCotizacion!$E:$E,$G432)&gt;0,1,0)</f>
        <v>1</v>
      </c>
      <c r="R432">
        <v>753</v>
      </c>
    </row>
    <row r="433" spans="1:19" hidden="1">
      <c r="A433" t="s">
        <v>1606</v>
      </c>
      <c r="B433" t="s">
        <v>1181</v>
      </c>
      <c r="C433">
        <v>36</v>
      </c>
      <c r="D433" t="s">
        <v>113</v>
      </c>
      <c r="E433" t="s">
        <v>9990</v>
      </c>
      <c r="F433" t="s">
        <v>120</v>
      </c>
      <c r="G433" t="s">
        <v>97</v>
      </c>
      <c r="H433">
        <v>1</v>
      </c>
      <c r="I433" t="s">
        <v>103</v>
      </c>
      <c r="J433" t="s">
        <v>118</v>
      </c>
      <c r="K433" t="s">
        <v>325</v>
      </c>
      <c r="L433" t="s">
        <v>293</v>
      </c>
      <c r="N433" s="52">
        <v>82939.695300000007</v>
      </c>
      <c r="O433" s="52">
        <v>82939.695300000007</v>
      </c>
      <c r="P433">
        <v>1</v>
      </c>
      <c r="Q433">
        <f>IF(COUNTIF(SolCotizacion!$E:$E,$G433)&gt;0,1,0)</f>
        <v>0</v>
      </c>
      <c r="R433">
        <v>755</v>
      </c>
    </row>
    <row r="434" spans="1:19" hidden="1">
      <c r="A434" t="s">
        <v>1607</v>
      </c>
      <c r="B434" t="s">
        <v>1183</v>
      </c>
      <c r="C434">
        <v>37</v>
      </c>
      <c r="D434" t="s">
        <v>113</v>
      </c>
      <c r="E434" t="s">
        <v>9990</v>
      </c>
      <c r="F434" t="s">
        <v>120</v>
      </c>
      <c r="G434" t="s">
        <v>97</v>
      </c>
      <c r="H434">
        <v>1</v>
      </c>
      <c r="I434" t="s">
        <v>103</v>
      </c>
      <c r="J434" t="s">
        <v>119</v>
      </c>
      <c r="K434" t="s">
        <v>324</v>
      </c>
      <c r="L434" t="s">
        <v>293</v>
      </c>
      <c r="N434" s="52">
        <v>124409.006414</v>
      </c>
      <c r="O434" s="52">
        <v>124409.006414</v>
      </c>
      <c r="P434">
        <v>1</v>
      </c>
      <c r="Q434">
        <f>IF(COUNTIF(SolCotizacion!$E:$E,$G434)&gt;0,1,0)</f>
        <v>0</v>
      </c>
      <c r="R434">
        <v>757</v>
      </c>
    </row>
    <row r="435" spans="1:19" hidden="1">
      <c r="A435" t="s">
        <v>1608</v>
      </c>
      <c r="B435" t="s">
        <v>1185</v>
      </c>
      <c r="C435">
        <v>38</v>
      </c>
      <c r="D435" t="s">
        <v>113</v>
      </c>
      <c r="E435" t="s">
        <v>9991</v>
      </c>
      <c r="F435" t="s">
        <v>121</v>
      </c>
      <c r="G435" t="s">
        <v>98</v>
      </c>
      <c r="H435">
        <v>1</v>
      </c>
      <c r="I435" t="s">
        <v>103</v>
      </c>
      <c r="J435" t="s">
        <v>118</v>
      </c>
      <c r="K435" t="s">
        <v>325</v>
      </c>
      <c r="L435" t="s">
        <v>293</v>
      </c>
      <c r="N435" s="52">
        <v>68163.597040000008</v>
      </c>
      <c r="O435" s="52">
        <v>68163.597040000008</v>
      </c>
      <c r="P435">
        <v>1</v>
      </c>
      <c r="Q435">
        <f>IF(COUNTIF(SolCotizacion!$E:$E,$G435)&gt;0,1,0)</f>
        <v>0</v>
      </c>
      <c r="R435">
        <v>759</v>
      </c>
    </row>
    <row r="436" spans="1:19" hidden="1">
      <c r="A436" t="s">
        <v>1609</v>
      </c>
      <c r="B436" t="s">
        <v>1187</v>
      </c>
      <c r="C436">
        <v>39</v>
      </c>
      <c r="D436" t="s">
        <v>113</v>
      </c>
      <c r="E436" t="s">
        <v>9991</v>
      </c>
      <c r="F436" t="s">
        <v>121</v>
      </c>
      <c r="G436" t="s">
        <v>98</v>
      </c>
      <c r="H436">
        <v>1</v>
      </c>
      <c r="I436" t="s">
        <v>103</v>
      </c>
      <c r="J436" t="s">
        <v>119</v>
      </c>
      <c r="K436" t="s">
        <v>324</v>
      </c>
      <c r="L436" t="s">
        <v>293</v>
      </c>
      <c r="N436" s="52">
        <v>102245.932096</v>
      </c>
      <c r="O436" s="52">
        <v>102245.932096</v>
      </c>
      <c r="P436">
        <v>1</v>
      </c>
      <c r="Q436">
        <f>IF(COUNTIF(SolCotizacion!$E:$E,$G436)&gt;0,1,0)</f>
        <v>0</v>
      </c>
      <c r="R436">
        <v>761</v>
      </c>
    </row>
    <row r="437" spans="1:19" hidden="1">
      <c r="A437" t="s">
        <v>1610</v>
      </c>
      <c r="B437" t="s">
        <v>1189</v>
      </c>
      <c r="C437">
        <v>40</v>
      </c>
      <c r="D437" t="s">
        <v>113</v>
      </c>
      <c r="E437" t="s">
        <v>9992</v>
      </c>
      <c r="F437" t="s">
        <v>122</v>
      </c>
      <c r="G437" t="s">
        <v>99</v>
      </c>
      <c r="H437">
        <v>1</v>
      </c>
      <c r="I437" t="s">
        <v>103</v>
      </c>
      <c r="J437" t="s">
        <v>118</v>
      </c>
      <c r="K437" t="s">
        <v>325</v>
      </c>
      <c r="L437" t="s">
        <v>293</v>
      </c>
      <c r="N437" s="52">
        <v>87335.586338000008</v>
      </c>
      <c r="O437" s="52">
        <v>87335.586338000008</v>
      </c>
      <c r="P437">
        <v>1</v>
      </c>
      <c r="Q437">
        <f>IF(COUNTIF(SolCotizacion!$E:$E,$G437)&gt;0,1,0)</f>
        <v>0</v>
      </c>
      <c r="R437">
        <v>763</v>
      </c>
    </row>
    <row r="438" spans="1:19" hidden="1">
      <c r="A438" t="s">
        <v>1611</v>
      </c>
      <c r="B438" t="s">
        <v>1191</v>
      </c>
      <c r="C438">
        <v>41</v>
      </c>
      <c r="D438" t="s">
        <v>113</v>
      </c>
      <c r="E438" t="s">
        <v>9992</v>
      </c>
      <c r="F438" t="s">
        <v>122</v>
      </c>
      <c r="G438" t="s">
        <v>99</v>
      </c>
      <c r="H438">
        <v>1</v>
      </c>
      <c r="I438" t="s">
        <v>103</v>
      </c>
      <c r="J438" t="s">
        <v>119</v>
      </c>
      <c r="K438" t="s">
        <v>324</v>
      </c>
      <c r="L438" t="s">
        <v>293</v>
      </c>
      <c r="N438" s="52">
        <v>131003.37434800001</v>
      </c>
      <c r="O438" s="52">
        <v>131003.37434800001</v>
      </c>
      <c r="P438">
        <v>1</v>
      </c>
      <c r="Q438">
        <f>IF(COUNTIF(SolCotizacion!$E:$E,$G438)&gt;0,1,0)</f>
        <v>0</v>
      </c>
      <c r="R438">
        <v>765</v>
      </c>
    </row>
    <row r="439" spans="1:19" hidden="1">
      <c r="A439" t="s">
        <v>1612</v>
      </c>
      <c r="B439" t="s">
        <v>1193</v>
      </c>
      <c r="C439">
        <v>42</v>
      </c>
      <c r="D439" t="s">
        <v>113</v>
      </c>
      <c r="E439" t="s">
        <v>9993</v>
      </c>
      <c r="F439" t="s">
        <v>123</v>
      </c>
      <c r="G439" t="s">
        <v>100</v>
      </c>
      <c r="H439">
        <v>1</v>
      </c>
      <c r="I439" t="s">
        <v>103</v>
      </c>
      <c r="J439" t="s">
        <v>118</v>
      </c>
      <c r="K439" t="s">
        <v>325</v>
      </c>
      <c r="L439" t="s">
        <v>293</v>
      </c>
      <c r="N439" s="52">
        <v>106385.13193000002</v>
      </c>
      <c r="O439" s="52">
        <v>106385.13193000002</v>
      </c>
      <c r="P439">
        <v>1</v>
      </c>
      <c r="Q439">
        <f>IF(COUNTIF(SolCotizacion!$E:$E,$G439)&gt;0,1,0)</f>
        <v>0</v>
      </c>
      <c r="R439">
        <v>767</v>
      </c>
    </row>
    <row r="440" spans="1:19" hidden="1">
      <c r="A440" t="s">
        <v>1613</v>
      </c>
      <c r="B440" t="s">
        <v>1195</v>
      </c>
      <c r="C440">
        <v>43</v>
      </c>
      <c r="D440" t="s">
        <v>113</v>
      </c>
      <c r="E440" t="s">
        <v>9993</v>
      </c>
      <c r="F440" t="s">
        <v>123</v>
      </c>
      <c r="G440" t="s">
        <v>100</v>
      </c>
      <c r="H440">
        <v>1</v>
      </c>
      <c r="I440" t="s">
        <v>103</v>
      </c>
      <c r="J440" t="s">
        <v>119</v>
      </c>
      <c r="K440" t="s">
        <v>324</v>
      </c>
      <c r="L440" t="s">
        <v>293</v>
      </c>
      <c r="N440" s="52">
        <v>159578.22927200003</v>
      </c>
      <c r="O440" s="52">
        <v>159578.22927200003</v>
      </c>
      <c r="P440">
        <v>1</v>
      </c>
      <c r="Q440">
        <f>IF(COUNTIF(SolCotizacion!$E:$E,$G440)&gt;0,1,0)</f>
        <v>0</v>
      </c>
      <c r="R440">
        <v>769</v>
      </c>
    </row>
    <row r="441" spans="1:19" hidden="1">
      <c r="A441" t="s">
        <v>1614</v>
      </c>
      <c r="B441" t="s">
        <v>1197</v>
      </c>
      <c r="C441">
        <v>44</v>
      </c>
      <c r="D441" t="s">
        <v>113</v>
      </c>
      <c r="E441" t="s">
        <v>9994</v>
      </c>
      <c r="F441" t="s">
        <v>124</v>
      </c>
      <c r="G441" t="s">
        <v>101</v>
      </c>
      <c r="H441">
        <v>1</v>
      </c>
      <c r="I441" t="s">
        <v>103</v>
      </c>
      <c r="J441" t="s">
        <v>118</v>
      </c>
      <c r="K441" t="s">
        <v>325</v>
      </c>
      <c r="L441" t="s">
        <v>293</v>
      </c>
      <c r="N441" s="52">
        <v>108949.84623600001</v>
      </c>
      <c r="O441" s="52">
        <v>108949.84623600001</v>
      </c>
      <c r="P441">
        <v>1</v>
      </c>
      <c r="Q441">
        <f>IF(COUNTIF(SolCotizacion!$E:$E,$G441)&gt;0,1,0)</f>
        <v>0</v>
      </c>
      <c r="R441">
        <v>771</v>
      </c>
    </row>
    <row r="442" spans="1:19" hidden="1">
      <c r="A442" t="s">
        <v>1615</v>
      </c>
      <c r="B442" t="s">
        <v>1199</v>
      </c>
      <c r="C442">
        <v>45</v>
      </c>
      <c r="D442" t="s">
        <v>113</v>
      </c>
      <c r="E442" t="s">
        <v>9994</v>
      </c>
      <c r="F442" t="s">
        <v>124</v>
      </c>
      <c r="G442" t="s">
        <v>101</v>
      </c>
      <c r="H442">
        <v>1</v>
      </c>
      <c r="I442" t="s">
        <v>103</v>
      </c>
      <c r="J442" t="s">
        <v>119</v>
      </c>
      <c r="K442" t="s">
        <v>324</v>
      </c>
      <c r="L442" t="s">
        <v>293</v>
      </c>
      <c r="N442" s="52">
        <v>163425.30588999999</v>
      </c>
      <c r="O442" s="52">
        <v>163425.30588999999</v>
      </c>
      <c r="P442">
        <v>1</v>
      </c>
      <c r="Q442">
        <f>IF(COUNTIF(SolCotizacion!$E:$E,$G442)&gt;0,1,0)</f>
        <v>0</v>
      </c>
      <c r="R442">
        <v>773</v>
      </c>
    </row>
    <row r="443" spans="1:19" hidden="1">
      <c r="A443" t="s">
        <v>1616</v>
      </c>
      <c r="B443" t="s">
        <v>1122</v>
      </c>
      <c r="C443">
        <v>46</v>
      </c>
      <c r="D443" t="s">
        <v>113</v>
      </c>
      <c r="E443" t="s">
        <v>9995</v>
      </c>
      <c r="F443" t="s">
        <v>125</v>
      </c>
      <c r="G443" t="s">
        <v>88</v>
      </c>
      <c r="H443">
        <v>1</v>
      </c>
      <c r="I443">
        <v>1</v>
      </c>
      <c r="J443" t="s">
        <v>88</v>
      </c>
      <c r="K443" t="s">
        <v>31</v>
      </c>
      <c r="L443" t="s">
        <v>293</v>
      </c>
      <c r="N443" s="52">
        <v>2.1461440000000001</v>
      </c>
      <c r="O443" s="52">
        <v>2.1461440000000001</v>
      </c>
      <c r="P443">
        <v>1</v>
      </c>
      <c r="Q443">
        <f>IF(COUNTIFS(SolCotizacion!$D:$D,$G443,SolCotizacion!$K:$K,$I443)&gt;0,1,0)</f>
        <v>0</v>
      </c>
      <c r="R443">
        <v>775</v>
      </c>
    </row>
    <row r="444" spans="1:19" hidden="1">
      <c r="A444" t="s">
        <v>1617</v>
      </c>
      <c r="B444" t="s">
        <v>1202</v>
      </c>
      <c r="C444">
        <v>47</v>
      </c>
      <c r="D444" t="s">
        <v>113</v>
      </c>
      <c r="E444" t="s">
        <v>9996</v>
      </c>
      <c r="F444" t="s">
        <v>125</v>
      </c>
      <c r="G444" t="s">
        <v>88</v>
      </c>
      <c r="H444">
        <v>1</v>
      </c>
      <c r="I444">
        <v>2</v>
      </c>
      <c r="J444" t="s">
        <v>88</v>
      </c>
      <c r="K444" t="s">
        <v>31</v>
      </c>
      <c r="L444" t="s">
        <v>293</v>
      </c>
      <c r="N444" s="52">
        <v>2.1461440000000001</v>
      </c>
      <c r="O444" s="52">
        <v>2.1461440000000001</v>
      </c>
      <c r="P444">
        <v>1</v>
      </c>
      <c r="Q444">
        <f>IF(COUNTIFS(SolCotizacion!$D:$D,$G444,SolCotizacion!$K:$K,$I444)&gt;0,1,0)</f>
        <v>1</v>
      </c>
      <c r="R444">
        <v>777</v>
      </c>
    </row>
    <row r="445" spans="1:19" hidden="1">
      <c r="A445" t="s">
        <v>1618</v>
      </c>
      <c r="B445" t="s">
        <v>1204</v>
      </c>
      <c r="C445">
        <v>48</v>
      </c>
      <c r="D445" t="s">
        <v>113</v>
      </c>
      <c r="E445" t="s">
        <v>9997</v>
      </c>
      <c r="F445" t="s">
        <v>125</v>
      </c>
      <c r="G445" t="s">
        <v>88</v>
      </c>
      <c r="H445">
        <v>1</v>
      </c>
      <c r="I445">
        <v>3</v>
      </c>
      <c r="J445" t="s">
        <v>88</v>
      </c>
      <c r="K445" t="s">
        <v>31</v>
      </c>
      <c r="L445" t="s">
        <v>293</v>
      </c>
      <c r="N445" s="52">
        <v>2.1461440000000001</v>
      </c>
      <c r="O445" s="52">
        <v>2.1461440000000001</v>
      </c>
      <c r="P445">
        <v>1</v>
      </c>
      <c r="Q445">
        <f>IF(COUNTIFS(SolCotizacion!$D:$D,$G445,SolCotizacion!$K:$K,$I445)&gt;0,1,0)</f>
        <v>0</v>
      </c>
      <c r="R445">
        <v>779</v>
      </c>
    </row>
    <row r="446" spans="1:19" hidden="1">
      <c r="A446" t="s">
        <v>1619</v>
      </c>
      <c r="B446" t="s">
        <v>1206</v>
      </c>
      <c r="C446">
        <v>49</v>
      </c>
      <c r="D446" t="s">
        <v>113</v>
      </c>
      <c r="E446" t="s">
        <v>9998</v>
      </c>
      <c r="F446" t="s">
        <v>126</v>
      </c>
      <c r="G446" t="s">
        <v>89</v>
      </c>
      <c r="H446">
        <v>1</v>
      </c>
      <c r="I446">
        <v>1</v>
      </c>
      <c r="J446" t="s">
        <v>127</v>
      </c>
      <c r="K446" t="s">
        <v>31</v>
      </c>
      <c r="L446" t="s">
        <v>293</v>
      </c>
      <c r="M446" s="53">
        <v>0.01</v>
      </c>
      <c r="N446" s="52">
        <v>24515.31005</v>
      </c>
      <c r="O446" s="52">
        <v>24496.407474000003</v>
      </c>
      <c r="P446">
        <v>1</v>
      </c>
      <c r="Q446">
        <f>IF(SUMIFS(SolCotizacion!$P:$P,SolCotizacion!$E:$E,$G446,SolCotizacion!$K:$K,$I446)&gt;499,1,0)</f>
        <v>0</v>
      </c>
      <c r="R446">
        <v>781</v>
      </c>
      <c r="S446" s="56">
        <f>IF(SUMIFS(SolCotizacion!$P:$P,SolCotizacion!$E:$E,$G446,SolCotizacion!$K:$K,$I446)&gt;499,4%,0)</f>
        <v>0</v>
      </c>
    </row>
    <row r="447" spans="1:19" hidden="1">
      <c r="A447" t="s">
        <v>1620</v>
      </c>
      <c r="B447" t="s">
        <v>1208</v>
      </c>
      <c r="C447">
        <v>50</v>
      </c>
      <c r="D447" t="s">
        <v>113</v>
      </c>
      <c r="E447" t="s">
        <v>9999</v>
      </c>
      <c r="F447" t="s">
        <v>126</v>
      </c>
      <c r="G447" t="s">
        <v>89</v>
      </c>
      <c r="H447">
        <v>1</v>
      </c>
      <c r="I447">
        <v>2</v>
      </c>
      <c r="J447" t="s">
        <v>127</v>
      </c>
      <c r="K447" t="s">
        <v>31</v>
      </c>
      <c r="L447" t="s">
        <v>293</v>
      </c>
      <c r="M447" s="53">
        <v>0.01</v>
      </c>
      <c r="N447" s="52">
        <v>24838.201541999999</v>
      </c>
      <c r="O447" s="52">
        <v>24813.706610000001</v>
      </c>
      <c r="P447">
        <v>1</v>
      </c>
      <c r="Q447">
        <f>IF(SUMIFS(SolCotizacion!$P:$P,SolCotizacion!$E:$E,$G447,SolCotizacion!$K:$K,$I447)&gt;499,1,0)</f>
        <v>0</v>
      </c>
      <c r="R447">
        <v>782</v>
      </c>
      <c r="S447" s="56">
        <f>IF(SUMIFS(SolCotizacion!$P:$P,SolCotizacion!$E:$E,$G447,SolCotizacion!$K:$K,$I447)&gt;499,4%,0)</f>
        <v>0</v>
      </c>
    </row>
    <row r="448" spans="1:19" hidden="1">
      <c r="A448" t="s">
        <v>1621</v>
      </c>
      <c r="B448" t="s">
        <v>1210</v>
      </c>
      <c r="C448">
        <v>51</v>
      </c>
      <c r="D448" t="s">
        <v>113</v>
      </c>
      <c r="E448" t="s">
        <v>10000</v>
      </c>
      <c r="F448" t="s">
        <v>126</v>
      </c>
      <c r="G448" t="s">
        <v>89</v>
      </c>
      <c r="H448">
        <v>1</v>
      </c>
      <c r="I448">
        <v>3</v>
      </c>
      <c r="J448" t="s">
        <v>127</v>
      </c>
      <c r="K448" t="s">
        <v>31</v>
      </c>
      <c r="L448" t="s">
        <v>293</v>
      </c>
      <c r="M448" s="53">
        <v>0.01</v>
      </c>
      <c r="N448" s="52">
        <v>25597.895246000004</v>
      </c>
      <c r="O448" s="52">
        <v>25564.929236</v>
      </c>
      <c r="P448">
        <v>1</v>
      </c>
      <c r="Q448">
        <f>IF(SUMIFS(SolCotizacion!$P:$P,SolCotizacion!$E:$E,$G448,SolCotizacion!$K:$K,$I448)&gt;499,1,0)</f>
        <v>0</v>
      </c>
      <c r="R448">
        <v>783</v>
      </c>
      <c r="S448" s="56">
        <f>IF(SUMIFS(SolCotizacion!$P:$P,SolCotizacion!$E:$E,$G448,SolCotizacion!$K:$K,$I448)&gt;499,4%,0)</f>
        <v>0</v>
      </c>
    </row>
    <row r="449" spans="1:19" hidden="1">
      <c r="A449" t="s">
        <v>1622</v>
      </c>
      <c r="B449" t="s">
        <v>1212</v>
      </c>
      <c r="C449">
        <v>52</v>
      </c>
      <c r="D449" t="s">
        <v>113</v>
      </c>
      <c r="E449" t="s">
        <v>10001</v>
      </c>
      <c r="F449" t="s">
        <v>128</v>
      </c>
      <c r="G449" t="s">
        <v>97</v>
      </c>
      <c r="H449">
        <v>1</v>
      </c>
      <c r="I449">
        <v>1</v>
      </c>
      <c r="J449" t="s">
        <v>127</v>
      </c>
      <c r="K449" t="s">
        <v>31</v>
      </c>
      <c r="L449" t="s">
        <v>293</v>
      </c>
      <c r="M449" s="53">
        <v>0.01</v>
      </c>
      <c r="N449" s="52">
        <v>30318.287384000003</v>
      </c>
      <c r="O449" s="52">
        <v>30299.384808000003</v>
      </c>
      <c r="P449">
        <v>1</v>
      </c>
      <c r="Q449">
        <f>IF(SUMIFS(SolCotizacion!$P:$P,SolCotizacion!$E:$E,$G449,SolCotizacion!$K:$K,$I449)&gt;499,1,0)</f>
        <v>0</v>
      </c>
      <c r="R449">
        <v>784</v>
      </c>
      <c r="S449" s="56">
        <f>IF(SUMIFS(SolCotizacion!$P:$P,SolCotizacion!$E:$E,$G449,SolCotizacion!$K:$K,$I449)&gt;499,4%,0)</f>
        <v>0</v>
      </c>
    </row>
    <row r="450" spans="1:19" hidden="1">
      <c r="A450" t="s">
        <v>1623</v>
      </c>
      <c r="B450" t="s">
        <v>1214</v>
      </c>
      <c r="C450">
        <v>53</v>
      </c>
      <c r="D450" t="s">
        <v>113</v>
      </c>
      <c r="E450" t="s">
        <v>10002</v>
      </c>
      <c r="F450" t="s">
        <v>128</v>
      </c>
      <c r="G450" t="s">
        <v>97</v>
      </c>
      <c r="H450">
        <v>1</v>
      </c>
      <c r="I450">
        <v>2</v>
      </c>
      <c r="J450" t="s">
        <v>127</v>
      </c>
      <c r="K450" t="s">
        <v>31</v>
      </c>
      <c r="L450" t="s">
        <v>293</v>
      </c>
      <c r="M450" s="53">
        <v>0.01</v>
      </c>
      <c r="N450" s="52">
        <v>30707.606160000003</v>
      </c>
      <c r="O450" s="52">
        <v>30683.121546000002</v>
      </c>
      <c r="P450">
        <v>1</v>
      </c>
      <c r="Q450">
        <f>IF(SUMIFS(SolCotizacion!$P:$P,SolCotizacion!$E:$E,$G450,SolCotizacion!$K:$K,$I450)&gt;499,1,0)</f>
        <v>0</v>
      </c>
      <c r="R450">
        <v>785</v>
      </c>
      <c r="S450" s="56">
        <f>IF(SUMIFS(SolCotizacion!$P:$P,SolCotizacion!$E:$E,$G450,SolCotizacion!$K:$K,$I450)&gt;499,4%,0)</f>
        <v>0</v>
      </c>
    </row>
    <row r="451" spans="1:19" hidden="1">
      <c r="A451" t="s">
        <v>1624</v>
      </c>
      <c r="B451" t="s">
        <v>1216</v>
      </c>
      <c r="C451">
        <v>54</v>
      </c>
      <c r="D451" t="s">
        <v>113</v>
      </c>
      <c r="E451" t="s">
        <v>10003</v>
      </c>
      <c r="F451" t="s">
        <v>128</v>
      </c>
      <c r="G451" t="s">
        <v>97</v>
      </c>
      <c r="H451">
        <v>1</v>
      </c>
      <c r="I451">
        <v>3</v>
      </c>
      <c r="J451" t="s">
        <v>127</v>
      </c>
      <c r="K451" t="s">
        <v>31</v>
      </c>
      <c r="L451" t="s">
        <v>293</v>
      </c>
      <c r="M451" s="53">
        <v>0.01</v>
      </c>
      <c r="N451" s="52">
        <v>31634.843548000001</v>
      </c>
      <c r="O451" s="52">
        <v>31601.877538000001</v>
      </c>
      <c r="P451">
        <v>1</v>
      </c>
      <c r="Q451">
        <f>IF(SUMIFS(SolCotizacion!$P:$P,SolCotizacion!$E:$E,$G451,SolCotizacion!$K:$K,$I451)&gt;499,1,0)</f>
        <v>0</v>
      </c>
      <c r="R451">
        <v>786</v>
      </c>
      <c r="S451" s="56">
        <f>IF(SUMIFS(SolCotizacion!$P:$P,SolCotizacion!$E:$E,$G451,SolCotizacion!$K:$K,$I451)&gt;499,4%,0)</f>
        <v>0</v>
      </c>
    </row>
    <row r="452" spans="1:19" hidden="1">
      <c r="A452" t="s">
        <v>1625</v>
      </c>
      <c r="B452" t="s">
        <v>1218</v>
      </c>
      <c r="C452">
        <v>55</v>
      </c>
      <c r="D452" t="s">
        <v>113</v>
      </c>
      <c r="E452" t="s">
        <v>10004</v>
      </c>
      <c r="F452" t="s">
        <v>129</v>
      </c>
      <c r="G452" t="s">
        <v>98</v>
      </c>
      <c r="H452">
        <v>1</v>
      </c>
      <c r="I452">
        <v>1</v>
      </c>
      <c r="J452" t="s">
        <v>127</v>
      </c>
      <c r="K452" t="s">
        <v>31</v>
      </c>
      <c r="L452" t="s">
        <v>293</v>
      </c>
      <c r="M452" s="53">
        <v>0.01</v>
      </c>
      <c r="N452" s="52">
        <v>24917.051698000003</v>
      </c>
      <c r="O452" s="52">
        <v>24898.149122000003</v>
      </c>
      <c r="P452">
        <v>1</v>
      </c>
      <c r="Q452">
        <f>IF(SUMIFS(SolCotizacion!$P:$P,SolCotizacion!$E:$E,$G452,SolCotizacion!$K:$K,$I452)&gt;499,1,0)</f>
        <v>0</v>
      </c>
      <c r="R452">
        <v>787</v>
      </c>
      <c r="S452" s="56">
        <f>IF(SUMIFS(SolCotizacion!$P:$P,SolCotizacion!$E:$E,$G452,SolCotizacion!$K:$K,$I452)&gt;499,4%,0)</f>
        <v>0</v>
      </c>
    </row>
    <row r="453" spans="1:19" hidden="1">
      <c r="A453" t="s">
        <v>1626</v>
      </c>
      <c r="B453" t="s">
        <v>1220</v>
      </c>
      <c r="C453">
        <v>56</v>
      </c>
      <c r="D453" t="s">
        <v>113</v>
      </c>
      <c r="E453" t="s">
        <v>10005</v>
      </c>
      <c r="F453" t="s">
        <v>129</v>
      </c>
      <c r="G453" t="s">
        <v>98</v>
      </c>
      <c r="H453">
        <v>1</v>
      </c>
      <c r="I453">
        <v>2</v>
      </c>
      <c r="J453" t="s">
        <v>127</v>
      </c>
      <c r="K453" t="s">
        <v>31</v>
      </c>
      <c r="L453" t="s">
        <v>293</v>
      </c>
      <c r="M453" s="53">
        <v>0.01</v>
      </c>
      <c r="N453" s="52">
        <v>25244.545018000001</v>
      </c>
      <c r="O453" s="52">
        <v>25220.060404</v>
      </c>
      <c r="P453">
        <v>1</v>
      </c>
      <c r="Q453">
        <f>IF(SUMIFS(SolCotizacion!$P:$P,SolCotizacion!$E:$E,$G453,SolCotizacion!$K:$K,$I453)&gt;499,1,0)</f>
        <v>0</v>
      </c>
      <c r="R453">
        <v>788</v>
      </c>
      <c r="S453" s="56">
        <f>IF(SUMIFS(SolCotizacion!$P:$P,SolCotizacion!$E:$E,$G453,SolCotizacion!$K:$K,$I453)&gt;499,4%,0)</f>
        <v>0</v>
      </c>
    </row>
    <row r="454" spans="1:19" hidden="1">
      <c r="A454" t="s">
        <v>1627</v>
      </c>
      <c r="B454" t="s">
        <v>1222</v>
      </c>
      <c r="C454">
        <v>57</v>
      </c>
      <c r="D454" t="s">
        <v>113</v>
      </c>
      <c r="E454" t="s">
        <v>10006</v>
      </c>
      <c r="F454" t="s">
        <v>129</v>
      </c>
      <c r="G454" t="s">
        <v>98</v>
      </c>
      <c r="H454">
        <v>1</v>
      </c>
      <c r="I454">
        <v>3</v>
      </c>
      <c r="J454" t="s">
        <v>127</v>
      </c>
      <c r="K454" t="s">
        <v>31</v>
      </c>
      <c r="L454" t="s">
        <v>293</v>
      </c>
      <c r="M454" s="53">
        <v>0.01</v>
      </c>
      <c r="N454" s="52">
        <v>26015.825836</v>
      </c>
      <c r="O454" s="52">
        <v>25982.870144000004</v>
      </c>
      <c r="P454">
        <v>1</v>
      </c>
      <c r="Q454">
        <f>IF(SUMIFS(SolCotizacion!$P:$P,SolCotizacion!$E:$E,$G454,SolCotizacion!$K:$K,$I454)&gt;499,1,0)</f>
        <v>0</v>
      </c>
      <c r="R454">
        <v>789</v>
      </c>
      <c r="S454" s="56">
        <f>IF(SUMIFS(SolCotizacion!$P:$P,SolCotizacion!$E:$E,$G454,SolCotizacion!$K:$K,$I454)&gt;499,4%,0)</f>
        <v>0</v>
      </c>
    </row>
    <row r="455" spans="1:19" hidden="1">
      <c r="A455" t="s">
        <v>1628</v>
      </c>
      <c r="B455" t="s">
        <v>1224</v>
      </c>
      <c r="C455">
        <v>58</v>
      </c>
      <c r="D455" t="s">
        <v>113</v>
      </c>
      <c r="E455" t="s">
        <v>10007</v>
      </c>
      <c r="F455" t="s">
        <v>130</v>
      </c>
      <c r="G455" t="s">
        <v>99</v>
      </c>
      <c r="H455">
        <v>1</v>
      </c>
      <c r="I455">
        <v>1</v>
      </c>
      <c r="J455" t="s">
        <v>127</v>
      </c>
      <c r="K455" t="s">
        <v>31</v>
      </c>
      <c r="L455" t="s">
        <v>293</v>
      </c>
      <c r="M455" s="53">
        <v>0.01</v>
      </c>
      <c r="N455" s="52">
        <v>31925.253976</v>
      </c>
      <c r="O455" s="52">
        <v>31906.361718</v>
      </c>
      <c r="P455">
        <v>1</v>
      </c>
      <c r="Q455">
        <f>IF(SUMIFS(SolCotizacion!$P:$P,SolCotizacion!$E:$E,$G455,SolCotizacion!$K:$K,$I455)&gt;499,1,0)</f>
        <v>0</v>
      </c>
      <c r="R455">
        <v>790</v>
      </c>
      <c r="S455" s="56">
        <f>IF(SUMIFS(SolCotizacion!$P:$P,SolCotizacion!$E:$E,$G455,SolCotizacion!$K:$K,$I455)&gt;499,4%,0)</f>
        <v>0</v>
      </c>
    </row>
    <row r="456" spans="1:19" hidden="1">
      <c r="A456" t="s">
        <v>1629</v>
      </c>
      <c r="B456" t="s">
        <v>1226</v>
      </c>
      <c r="C456">
        <v>59</v>
      </c>
      <c r="D456" t="s">
        <v>113</v>
      </c>
      <c r="E456" t="s">
        <v>10008</v>
      </c>
      <c r="F456" t="s">
        <v>130</v>
      </c>
      <c r="G456" t="s">
        <v>99</v>
      </c>
      <c r="H456">
        <v>1</v>
      </c>
      <c r="I456">
        <v>2</v>
      </c>
      <c r="J456" t="s">
        <v>127</v>
      </c>
      <c r="K456" t="s">
        <v>31</v>
      </c>
      <c r="L456" t="s">
        <v>293</v>
      </c>
      <c r="M456" s="53">
        <v>0.01</v>
      </c>
      <c r="N456" s="52">
        <v>32332.980063999999</v>
      </c>
      <c r="O456" s="52">
        <v>32308.505767999999</v>
      </c>
      <c r="P456">
        <v>1</v>
      </c>
      <c r="Q456">
        <f>IF(SUMIFS(SolCotizacion!$P:$P,SolCotizacion!$E:$E,$G456,SolCotizacion!$K:$K,$I456)&gt;499,1,0)</f>
        <v>0</v>
      </c>
      <c r="R456">
        <v>791</v>
      </c>
      <c r="S456" s="56">
        <f>IF(SUMIFS(SolCotizacion!$P:$P,SolCotizacion!$E:$E,$G456,SolCotizacion!$K:$K,$I456)&gt;499,4%,0)</f>
        <v>0</v>
      </c>
    </row>
    <row r="457" spans="1:19" hidden="1">
      <c r="A457" t="s">
        <v>1630</v>
      </c>
      <c r="B457" t="s">
        <v>1228</v>
      </c>
      <c r="C457">
        <v>60</v>
      </c>
      <c r="D457" t="s">
        <v>113</v>
      </c>
      <c r="E457" t="s">
        <v>10009</v>
      </c>
      <c r="F457" t="s">
        <v>130</v>
      </c>
      <c r="G457" t="s">
        <v>99</v>
      </c>
      <c r="H457">
        <v>1</v>
      </c>
      <c r="I457">
        <v>3</v>
      </c>
      <c r="J457" t="s">
        <v>127</v>
      </c>
      <c r="K457" t="s">
        <v>31</v>
      </c>
      <c r="L457" t="s">
        <v>293</v>
      </c>
      <c r="M457" s="53">
        <v>0.01</v>
      </c>
      <c r="N457" s="52">
        <v>33306.607179999999</v>
      </c>
      <c r="O457" s="52">
        <v>33273.641170000003</v>
      </c>
      <c r="P457">
        <v>1</v>
      </c>
      <c r="Q457">
        <f>IF(SUMIFS(SolCotizacion!$P:$P,SolCotizacion!$E:$E,$G457,SolCotizacion!$K:$K,$I457)&gt;499,1,0)</f>
        <v>0</v>
      </c>
      <c r="R457">
        <v>792</v>
      </c>
      <c r="S457" s="56">
        <f>IF(SUMIFS(SolCotizacion!$P:$P,SolCotizacion!$E:$E,$G457,SolCotizacion!$K:$K,$I457)&gt;499,4%,0)</f>
        <v>0</v>
      </c>
    </row>
    <row r="458" spans="1:19" hidden="1">
      <c r="A458" t="s">
        <v>1631</v>
      </c>
      <c r="B458" t="s">
        <v>1230</v>
      </c>
      <c r="C458">
        <v>61</v>
      </c>
      <c r="D458" t="s">
        <v>113</v>
      </c>
      <c r="E458" t="s">
        <v>10010</v>
      </c>
      <c r="F458" t="s">
        <v>131</v>
      </c>
      <c r="G458" t="s">
        <v>100</v>
      </c>
      <c r="H458">
        <v>1</v>
      </c>
      <c r="I458">
        <v>1</v>
      </c>
      <c r="J458" t="s">
        <v>127</v>
      </c>
      <c r="K458" t="s">
        <v>31</v>
      </c>
      <c r="L458" t="s">
        <v>293</v>
      </c>
      <c r="M458" s="53">
        <v>0.01</v>
      </c>
      <c r="N458" s="52">
        <v>38888.830904000002</v>
      </c>
      <c r="O458" s="52">
        <v>38869.928328000002</v>
      </c>
      <c r="P458">
        <v>1</v>
      </c>
      <c r="Q458">
        <f>IF(SUMIFS(SolCotizacion!$P:$P,SolCotizacion!$E:$E,$G458,SolCotizacion!$K:$K,$I458)&gt;499,1,0)</f>
        <v>0</v>
      </c>
      <c r="R458">
        <v>793</v>
      </c>
      <c r="S458" s="56">
        <f>IF(SUMIFS(SolCotizacion!$P:$P,SolCotizacion!$E:$E,$G458,SolCotizacion!$K:$K,$I458)&gt;499,4%,0)</f>
        <v>0</v>
      </c>
    </row>
    <row r="459" spans="1:19" hidden="1">
      <c r="A459" t="s">
        <v>1632</v>
      </c>
      <c r="B459" t="s">
        <v>1232</v>
      </c>
      <c r="C459">
        <v>62</v>
      </c>
      <c r="D459" t="s">
        <v>113</v>
      </c>
      <c r="E459" t="s">
        <v>10011</v>
      </c>
      <c r="F459" t="s">
        <v>131</v>
      </c>
      <c r="G459" t="s">
        <v>100</v>
      </c>
      <c r="H459">
        <v>1</v>
      </c>
      <c r="I459">
        <v>2</v>
      </c>
      <c r="J459" t="s">
        <v>127</v>
      </c>
      <c r="K459" t="s">
        <v>31</v>
      </c>
      <c r="L459" t="s">
        <v>293</v>
      </c>
      <c r="M459" s="53">
        <v>0.01</v>
      </c>
      <c r="N459" s="52">
        <v>39376.273860000001</v>
      </c>
      <c r="O459" s="52">
        <v>39351.799564000008</v>
      </c>
      <c r="P459">
        <v>1</v>
      </c>
      <c r="Q459">
        <f>IF(SUMIFS(SolCotizacion!$P:$P,SolCotizacion!$E:$E,$G459,SolCotizacion!$K:$K,$I459)&gt;499,1,0)</f>
        <v>0</v>
      </c>
      <c r="R459">
        <v>794</v>
      </c>
      <c r="S459" s="56">
        <f>IF(SUMIFS(SolCotizacion!$P:$P,SolCotizacion!$E:$E,$G459,SolCotizacion!$K:$K,$I459)&gt;499,4%,0)</f>
        <v>0</v>
      </c>
    </row>
    <row r="460" spans="1:19" hidden="1">
      <c r="A460" t="s">
        <v>1633</v>
      </c>
      <c r="B460" t="s">
        <v>1234</v>
      </c>
      <c r="C460">
        <v>63</v>
      </c>
      <c r="D460" t="s">
        <v>113</v>
      </c>
      <c r="E460" t="s">
        <v>10012</v>
      </c>
      <c r="F460" t="s">
        <v>131</v>
      </c>
      <c r="G460" t="s">
        <v>100</v>
      </c>
      <c r="H460">
        <v>1</v>
      </c>
      <c r="I460">
        <v>3</v>
      </c>
      <c r="J460" t="s">
        <v>127</v>
      </c>
      <c r="K460" t="s">
        <v>31</v>
      </c>
      <c r="L460" t="s">
        <v>293</v>
      </c>
      <c r="M460" s="53">
        <v>0.01</v>
      </c>
      <c r="N460" s="52">
        <v>40550.936888000004</v>
      </c>
      <c r="O460" s="52">
        <v>40517.981196000001</v>
      </c>
      <c r="P460">
        <v>1</v>
      </c>
      <c r="Q460">
        <f>IF(SUMIFS(SolCotizacion!$P:$P,SolCotizacion!$E:$E,$G460,SolCotizacion!$K:$K,$I460)&gt;499,1,0)</f>
        <v>0</v>
      </c>
      <c r="R460">
        <v>795</v>
      </c>
      <c r="S460" s="56">
        <f>IF(SUMIFS(SolCotizacion!$P:$P,SolCotizacion!$E:$E,$G460,SolCotizacion!$K:$K,$I460)&gt;499,4%,0)</f>
        <v>0</v>
      </c>
    </row>
    <row r="461" spans="1:19" hidden="1">
      <c r="A461" t="s">
        <v>1634</v>
      </c>
      <c r="B461" t="s">
        <v>1236</v>
      </c>
      <c r="C461">
        <v>64</v>
      </c>
      <c r="D461" t="s">
        <v>113</v>
      </c>
      <c r="E461" t="s">
        <v>10013</v>
      </c>
      <c r="F461" t="s">
        <v>132</v>
      </c>
      <c r="G461" t="s">
        <v>101</v>
      </c>
      <c r="H461">
        <v>1</v>
      </c>
      <c r="I461">
        <v>1</v>
      </c>
      <c r="J461" t="s">
        <v>127</v>
      </c>
      <c r="K461" t="s">
        <v>31</v>
      </c>
      <c r="L461" t="s">
        <v>293</v>
      </c>
      <c r="M461" s="53">
        <v>0.01</v>
      </c>
      <c r="N461" s="52">
        <v>39826.241840000002</v>
      </c>
      <c r="O461" s="52">
        <v>39807.339264000002</v>
      </c>
      <c r="P461">
        <v>1</v>
      </c>
      <c r="Q461">
        <f>IF(SUMIFS(SolCotizacion!$P:$P,SolCotizacion!$E:$E,$G461,SolCotizacion!$K:$K,$I461)&gt;499,1,0)</f>
        <v>0</v>
      </c>
      <c r="R461">
        <v>796</v>
      </c>
      <c r="S461" s="56">
        <f>IF(SUMIFS(SolCotizacion!$P:$P,SolCotizacion!$E:$E,$G461,SolCotizacion!$K:$K,$I461)&gt;499,4%,0)</f>
        <v>0</v>
      </c>
    </row>
    <row r="462" spans="1:19" hidden="1">
      <c r="A462" t="s">
        <v>1635</v>
      </c>
      <c r="B462" t="s">
        <v>1238</v>
      </c>
      <c r="C462">
        <v>65</v>
      </c>
      <c r="D462" t="s">
        <v>113</v>
      </c>
      <c r="E462" t="s">
        <v>10014</v>
      </c>
      <c r="F462" t="s">
        <v>132</v>
      </c>
      <c r="G462" t="s">
        <v>101</v>
      </c>
      <c r="H462">
        <v>1</v>
      </c>
      <c r="I462">
        <v>2</v>
      </c>
      <c r="J462" t="s">
        <v>127</v>
      </c>
      <c r="K462" t="s">
        <v>31</v>
      </c>
      <c r="L462" t="s">
        <v>293</v>
      </c>
      <c r="M462" s="53">
        <v>0.01</v>
      </c>
      <c r="N462" s="52">
        <v>40324.415516000008</v>
      </c>
      <c r="O462" s="52">
        <v>40299.930902</v>
      </c>
      <c r="P462">
        <v>1</v>
      </c>
      <c r="Q462">
        <f>IF(SUMIFS(SolCotizacion!$P:$P,SolCotizacion!$E:$E,$G462,SolCotizacion!$K:$K,$I462)&gt;499,1,0)</f>
        <v>0</v>
      </c>
      <c r="R462">
        <v>797</v>
      </c>
      <c r="S462" s="56">
        <f>IF(SUMIFS(SolCotizacion!$P:$P,SolCotizacion!$E:$E,$G462,SolCotizacion!$K:$K,$I462)&gt;499,4%,0)</f>
        <v>0</v>
      </c>
    </row>
    <row r="463" spans="1:19" hidden="1">
      <c r="A463" t="s">
        <v>1636</v>
      </c>
      <c r="B463" t="s">
        <v>1240</v>
      </c>
      <c r="C463">
        <v>66</v>
      </c>
      <c r="D463" t="s">
        <v>113</v>
      </c>
      <c r="E463" t="s">
        <v>10015</v>
      </c>
      <c r="F463" t="s">
        <v>132</v>
      </c>
      <c r="G463" t="s">
        <v>101</v>
      </c>
      <c r="H463">
        <v>1</v>
      </c>
      <c r="I463">
        <v>3</v>
      </c>
      <c r="J463" t="s">
        <v>127</v>
      </c>
      <c r="K463" t="s">
        <v>31</v>
      </c>
      <c r="L463" t="s">
        <v>293</v>
      </c>
      <c r="M463" s="53">
        <v>0.01</v>
      </c>
      <c r="N463" s="52">
        <v>41526.132340000004</v>
      </c>
      <c r="O463" s="52">
        <v>41493.176648000001</v>
      </c>
      <c r="P463">
        <v>1</v>
      </c>
      <c r="Q463">
        <f>IF(SUMIFS(SolCotizacion!$P:$P,SolCotizacion!$E:$E,$G463,SolCotizacion!$K:$K,$I463)&gt;499,1,0)</f>
        <v>0</v>
      </c>
      <c r="R463">
        <v>798</v>
      </c>
      <c r="S463" s="56">
        <f>IF(SUMIFS(SolCotizacion!$P:$P,SolCotizacion!$E:$E,$G463,SolCotizacion!$K:$K,$I463)&gt;499,4%,0)</f>
        <v>0</v>
      </c>
    </row>
    <row r="464" spans="1:19" hidden="1">
      <c r="A464" t="s">
        <v>1637</v>
      </c>
      <c r="B464" t="s">
        <v>1094</v>
      </c>
      <c r="C464">
        <v>1</v>
      </c>
      <c r="D464" t="s">
        <v>88</v>
      </c>
      <c r="E464" t="s">
        <v>10016</v>
      </c>
      <c r="F464" t="s">
        <v>89</v>
      </c>
      <c r="G464" t="s">
        <v>89</v>
      </c>
      <c r="H464">
        <v>1</v>
      </c>
      <c r="I464">
        <v>1</v>
      </c>
      <c r="J464" t="s">
        <v>96</v>
      </c>
      <c r="K464" t="s">
        <v>31</v>
      </c>
      <c r="L464" t="s">
        <v>294</v>
      </c>
      <c r="N464" s="52">
        <v>2520008.0640000002</v>
      </c>
      <c r="O464" s="52">
        <v>2518065.0240000002</v>
      </c>
      <c r="P464">
        <v>1</v>
      </c>
      <c r="Q464">
        <v>1</v>
      </c>
      <c r="R464">
        <v>799</v>
      </c>
    </row>
    <row r="465" spans="1:18">
      <c r="A465" t="s">
        <v>1638</v>
      </c>
      <c r="B465" t="s">
        <v>1095</v>
      </c>
      <c r="C465">
        <v>2</v>
      </c>
      <c r="D465" t="s">
        <v>88</v>
      </c>
      <c r="E465" t="s">
        <v>9958</v>
      </c>
      <c r="F465" t="s">
        <v>89</v>
      </c>
      <c r="G465" t="s">
        <v>89</v>
      </c>
      <c r="H465">
        <v>1</v>
      </c>
      <c r="I465">
        <v>2</v>
      </c>
      <c r="J465" t="s">
        <v>96</v>
      </c>
      <c r="K465" t="s">
        <v>31</v>
      </c>
      <c r="L465" t="s">
        <v>294</v>
      </c>
      <c r="N465" s="52">
        <v>2553198.7200000002</v>
      </c>
      <c r="O465" s="52">
        <v>2550681.6000000001</v>
      </c>
      <c r="P465">
        <v>1</v>
      </c>
      <c r="Q465">
        <v>1</v>
      </c>
      <c r="R465">
        <v>801</v>
      </c>
    </row>
    <row r="466" spans="1:18" hidden="1">
      <c r="A466" t="s">
        <v>1639</v>
      </c>
      <c r="B466" t="s">
        <v>1096</v>
      </c>
      <c r="C466">
        <v>3</v>
      </c>
      <c r="D466" t="s">
        <v>88</v>
      </c>
      <c r="E466" t="s">
        <v>9959</v>
      </c>
      <c r="F466" t="s">
        <v>89</v>
      </c>
      <c r="G466" t="s">
        <v>89</v>
      </c>
      <c r="H466">
        <v>1</v>
      </c>
      <c r="I466">
        <v>3</v>
      </c>
      <c r="J466" t="s">
        <v>96</v>
      </c>
      <c r="K466" t="s">
        <v>31</v>
      </c>
      <c r="L466" t="s">
        <v>294</v>
      </c>
      <c r="N466" s="52">
        <v>2631290.16</v>
      </c>
      <c r="O466" s="52">
        <v>2627901.9840000002</v>
      </c>
      <c r="P466">
        <v>1</v>
      </c>
      <c r="Q466">
        <v>1</v>
      </c>
      <c r="R466">
        <v>803</v>
      </c>
    </row>
    <row r="467" spans="1:18" hidden="1">
      <c r="A467" t="s">
        <v>1640</v>
      </c>
      <c r="B467" t="s">
        <v>1097</v>
      </c>
      <c r="C467">
        <v>4</v>
      </c>
      <c r="D467" t="s">
        <v>88</v>
      </c>
      <c r="E467" t="s">
        <v>9960</v>
      </c>
      <c r="F467" t="s">
        <v>97</v>
      </c>
      <c r="G467" t="s">
        <v>97</v>
      </c>
      <c r="H467">
        <v>1</v>
      </c>
      <c r="I467">
        <v>1</v>
      </c>
      <c r="J467" t="s">
        <v>96</v>
      </c>
      <c r="K467" t="s">
        <v>31</v>
      </c>
      <c r="L467" t="s">
        <v>294</v>
      </c>
      <c r="N467" s="52">
        <v>3116514.72</v>
      </c>
      <c r="O467" s="52">
        <v>3114571.68</v>
      </c>
      <c r="P467">
        <v>1</v>
      </c>
      <c r="Q467">
        <v>1</v>
      </c>
      <c r="R467">
        <v>805</v>
      </c>
    </row>
    <row r="468" spans="1:18" hidden="1">
      <c r="A468" t="s">
        <v>1641</v>
      </c>
      <c r="B468" t="s">
        <v>1098</v>
      </c>
      <c r="C468">
        <v>5</v>
      </c>
      <c r="D468" t="s">
        <v>88</v>
      </c>
      <c r="E468" t="s">
        <v>9961</v>
      </c>
      <c r="F468" t="s">
        <v>97</v>
      </c>
      <c r="G468" t="s">
        <v>97</v>
      </c>
      <c r="H468">
        <v>1</v>
      </c>
      <c r="I468">
        <v>2</v>
      </c>
      <c r="J468" t="s">
        <v>96</v>
      </c>
      <c r="K468" t="s">
        <v>31</v>
      </c>
      <c r="L468" t="s">
        <v>294</v>
      </c>
      <c r="N468" s="52">
        <v>3156534.72</v>
      </c>
      <c r="O468" s="52">
        <v>3154017.6</v>
      </c>
      <c r="P468">
        <v>1</v>
      </c>
      <c r="Q468">
        <v>1</v>
      </c>
      <c r="R468">
        <v>807</v>
      </c>
    </row>
    <row r="469" spans="1:18" hidden="1">
      <c r="A469" t="s">
        <v>1642</v>
      </c>
      <c r="B469" t="s">
        <v>1099</v>
      </c>
      <c r="C469">
        <v>6</v>
      </c>
      <c r="D469" t="s">
        <v>88</v>
      </c>
      <c r="E469" t="s">
        <v>9962</v>
      </c>
      <c r="F469" t="s">
        <v>97</v>
      </c>
      <c r="G469" t="s">
        <v>97</v>
      </c>
      <c r="H469">
        <v>1</v>
      </c>
      <c r="I469">
        <v>3</v>
      </c>
      <c r="J469" t="s">
        <v>96</v>
      </c>
      <c r="K469" t="s">
        <v>31</v>
      </c>
      <c r="L469" t="s">
        <v>294</v>
      </c>
      <c r="N469" s="52">
        <v>3251847.4560000002</v>
      </c>
      <c r="O469" s="52">
        <v>3248459.2800000003</v>
      </c>
      <c r="P469">
        <v>1</v>
      </c>
      <c r="Q469">
        <v>1</v>
      </c>
      <c r="R469">
        <v>809</v>
      </c>
    </row>
    <row r="470" spans="1:18" hidden="1">
      <c r="A470" t="s">
        <v>1643</v>
      </c>
      <c r="B470" t="s">
        <v>1100</v>
      </c>
      <c r="C470">
        <v>7</v>
      </c>
      <c r="D470" t="s">
        <v>88</v>
      </c>
      <c r="E470" t="s">
        <v>9963</v>
      </c>
      <c r="F470" t="s">
        <v>98</v>
      </c>
      <c r="G470" t="s">
        <v>98</v>
      </c>
      <c r="H470">
        <v>1</v>
      </c>
      <c r="I470">
        <v>1</v>
      </c>
      <c r="J470" t="s">
        <v>96</v>
      </c>
      <c r="K470" t="s">
        <v>31</v>
      </c>
      <c r="L470" t="s">
        <v>294</v>
      </c>
      <c r="N470" s="52">
        <v>2561304.2880000002</v>
      </c>
      <c r="O470" s="52">
        <v>2559361.2480000001</v>
      </c>
      <c r="P470">
        <v>1</v>
      </c>
      <c r="Q470">
        <v>1</v>
      </c>
      <c r="R470">
        <v>811</v>
      </c>
    </row>
    <row r="471" spans="1:18" hidden="1">
      <c r="A471" t="s">
        <v>1644</v>
      </c>
      <c r="B471" t="s">
        <v>1101</v>
      </c>
      <c r="C471">
        <v>8</v>
      </c>
      <c r="D471" t="s">
        <v>88</v>
      </c>
      <c r="E471" t="s">
        <v>9964</v>
      </c>
      <c r="F471" t="s">
        <v>98</v>
      </c>
      <c r="G471" t="s">
        <v>98</v>
      </c>
      <c r="H471">
        <v>1</v>
      </c>
      <c r="I471">
        <v>2</v>
      </c>
      <c r="J471" t="s">
        <v>96</v>
      </c>
      <c r="K471" t="s">
        <v>31</v>
      </c>
      <c r="L471" t="s">
        <v>294</v>
      </c>
      <c r="N471" s="52">
        <v>2594968.56</v>
      </c>
      <c r="O471" s="52">
        <v>2592451.4400000004</v>
      </c>
      <c r="P471">
        <v>1</v>
      </c>
      <c r="Q471">
        <v>1</v>
      </c>
      <c r="R471">
        <v>813</v>
      </c>
    </row>
    <row r="472" spans="1:18" hidden="1">
      <c r="A472" t="s">
        <v>1645</v>
      </c>
      <c r="B472" t="s">
        <v>1102</v>
      </c>
      <c r="C472">
        <v>9</v>
      </c>
      <c r="D472" t="s">
        <v>88</v>
      </c>
      <c r="E472" t="s">
        <v>9965</v>
      </c>
      <c r="F472" t="s">
        <v>98</v>
      </c>
      <c r="G472" t="s">
        <v>98</v>
      </c>
      <c r="H472">
        <v>1</v>
      </c>
      <c r="I472">
        <v>3</v>
      </c>
      <c r="J472" t="s">
        <v>96</v>
      </c>
      <c r="K472" t="s">
        <v>31</v>
      </c>
      <c r="L472" t="s">
        <v>294</v>
      </c>
      <c r="N472" s="52">
        <v>2674251.216</v>
      </c>
      <c r="O472" s="52">
        <v>2670863.04</v>
      </c>
      <c r="P472">
        <v>1</v>
      </c>
      <c r="Q472">
        <v>1</v>
      </c>
      <c r="R472">
        <v>815</v>
      </c>
    </row>
    <row r="473" spans="1:18" hidden="1">
      <c r="A473" t="s">
        <v>1646</v>
      </c>
      <c r="B473" t="s">
        <v>1103</v>
      </c>
      <c r="C473">
        <v>10</v>
      </c>
      <c r="D473" t="s">
        <v>88</v>
      </c>
      <c r="E473" t="s">
        <v>9966</v>
      </c>
      <c r="F473" t="s">
        <v>99</v>
      </c>
      <c r="G473" t="s">
        <v>99</v>
      </c>
      <c r="H473">
        <v>1</v>
      </c>
      <c r="I473">
        <v>1</v>
      </c>
      <c r="J473" t="s">
        <v>96</v>
      </c>
      <c r="K473" t="s">
        <v>31</v>
      </c>
      <c r="L473" t="s">
        <v>294</v>
      </c>
      <c r="N473" s="52">
        <v>3281700.72</v>
      </c>
      <c r="O473" s="52">
        <v>3279757.68</v>
      </c>
      <c r="P473">
        <v>1</v>
      </c>
      <c r="Q473">
        <v>1</v>
      </c>
      <c r="R473">
        <v>817</v>
      </c>
    </row>
    <row r="474" spans="1:18" hidden="1">
      <c r="A474" t="s">
        <v>1647</v>
      </c>
      <c r="B474" t="s">
        <v>1104</v>
      </c>
      <c r="C474">
        <v>11</v>
      </c>
      <c r="D474" t="s">
        <v>88</v>
      </c>
      <c r="E474" t="s">
        <v>9967</v>
      </c>
      <c r="F474" t="s">
        <v>99</v>
      </c>
      <c r="G474" t="s">
        <v>99</v>
      </c>
      <c r="H474">
        <v>1</v>
      </c>
      <c r="I474">
        <v>2</v>
      </c>
      <c r="J474" t="s">
        <v>96</v>
      </c>
      <c r="K474" t="s">
        <v>31</v>
      </c>
      <c r="L474" t="s">
        <v>294</v>
      </c>
      <c r="N474" s="52">
        <v>3323611.8720000004</v>
      </c>
      <c r="O474" s="52">
        <v>3321095.8560000001</v>
      </c>
      <c r="P474">
        <v>1</v>
      </c>
      <c r="Q474">
        <v>1</v>
      </c>
      <c r="R474">
        <v>819</v>
      </c>
    </row>
    <row r="475" spans="1:18" hidden="1">
      <c r="A475" t="s">
        <v>1648</v>
      </c>
      <c r="B475" t="s">
        <v>1105</v>
      </c>
      <c r="C475">
        <v>12</v>
      </c>
      <c r="D475" t="s">
        <v>88</v>
      </c>
      <c r="E475" t="s">
        <v>9968</v>
      </c>
      <c r="F475" t="s">
        <v>99</v>
      </c>
      <c r="G475" t="s">
        <v>99</v>
      </c>
      <c r="H475">
        <v>1</v>
      </c>
      <c r="I475">
        <v>3</v>
      </c>
      <c r="J475" t="s">
        <v>96</v>
      </c>
      <c r="K475" t="s">
        <v>31</v>
      </c>
      <c r="L475" t="s">
        <v>294</v>
      </c>
      <c r="N475" s="52">
        <v>3423693.8880000003</v>
      </c>
      <c r="O475" s="52">
        <v>3420305.7120000003</v>
      </c>
      <c r="P475">
        <v>1</v>
      </c>
      <c r="Q475">
        <v>1</v>
      </c>
      <c r="R475">
        <v>821</v>
      </c>
    </row>
    <row r="476" spans="1:18" hidden="1">
      <c r="A476" t="s">
        <v>1649</v>
      </c>
      <c r="B476" t="s">
        <v>1106</v>
      </c>
      <c r="C476">
        <v>13</v>
      </c>
      <c r="D476" t="s">
        <v>88</v>
      </c>
      <c r="E476" t="s">
        <v>9969</v>
      </c>
      <c r="F476" t="s">
        <v>100</v>
      </c>
      <c r="G476" t="s">
        <v>100</v>
      </c>
      <c r="H476">
        <v>1</v>
      </c>
      <c r="I476">
        <v>1</v>
      </c>
      <c r="J476" t="s">
        <v>96</v>
      </c>
      <c r="K476" t="s">
        <v>31</v>
      </c>
      <c r="L476" t="s">
        <v>294</v>
      </c>
      <c r="N476" s="52">
        <v>3997508.9280000003</v>
      </c>
      <c r="O476" s="52">
        <v>3995565.8880000003</v>
      </c>
      <c r="P476">
        <v>1</v>
      </c>
      <c r="Q476">
        <v>1</v>
      </c>
      <c r="R476">
        <v>823</v>
      </c>
    </row>
    <row r="477" spans="1:18" hidden="1">
      <c r="A477" t="s">
        <v>1650</v>
      </c>
      <c r="B477" t="s">
        <v>1107</v>
      </c>
      <c r="C477">
        <v>14</v>
      </c>
      <c r="D477" t="s">
        <v>88</v>
      </c>
      <c r="E477" t="s">
        <v>9970</v>
      </c>
      <c r="F477" t="s">
        <v>100</v>
      </c>
      <c r="G477" t="s">
        <v>100</v>
      </c>
      <c r="H477">
        <v>1</v>
      </c>
      <c r="I477">
        <v>2</v>
      </c>
      <c r="J477" t="s">
        <v>96</v>
      </c>
      <c r="K477" t="s">
        <v>31</v>
      </c>
      <c r="L477" t="s">
        <v>294</v>
      </c>
      <c r="N477" s="52">
        <v>4047615.0720000002</v>
      </c>
      <c r="O477" s="52">
        <v>4045099.0560000003</v>
      </c>
      <c r="P477">
        <v>1</v>
      </c>
      <c r="Q477">
        <v>1</v>
      </c>
      <c r="R477">
        <v>825</v>
      </c>
    </row>
    <row r="478" spans="1:18" hidden="1">
      <c r="A478" t="s">
        <v>1651</v>
      </c>
      <c r="B478" t="s">
        <v>1108</v>
      </c>
      <c r="C478">
        <v>15</v>
      </c>
      <c r="D478" t="s">
        <v>88</v>
      </c>
      <c r="E478" t="s">
        <v>9971</v>
      </c>
      <c r="F478" t="s">
        <v>100</v>
      </c>
      <c r="G478" t="s">
        <v>100</v>
      </c>
      <c r="H478">
        <v>1</v>
      </c>
      <c r="I478">
        <v>3</v>
      </c>
      <c r="J478" t="s">
        <v>96</v>
      </c>
      <c r="K478" t="s">
        <v>31</v>
      </c>
      <c r="L478" t="s">
        <v>294</v>
      </c>
      <c r="N478" s="52">
        <v>4168361.7600000002</v>
      </c>
      <c r="O478" s="52">
        <v>4164974.6880000005</v>
      </c>
      <c r="P478">
        <v>1</v>
      </c>
      <c r="Q478">
        <v>1</v>
      </c>
      <c r="R478">
        <v>827</v>
      </c>
    </row>
    <row r="479" spans="1:18" hidden="1">
      <c r="A479" t="s">
        <v>1652</v>
      </c>
      <c r="B479" t="s">
        <v>1109</v>
      </c>
      <c r="C479">
        <v>16</v>
      </c>
      <c r="D479" t="s">
        <v>88</v>
      </c>
      <c r="E479" t="s">
        <v>9972</v>
      </c>
      <c r="F479" t="s">
        <v>101</v>
      </c>
      <c r="G479" t="s">
        <v>101</v>
      </c>
      <c r="H479">
        <v>1</v>
      </c>
      <c r="I479">
        <v>1</v>
      </c>
      <c r="J479" t="s">
        <v>96</v>
      </c>
      <c r="K479" t="s">
        <v>31</v>
      </c>
      <c r="L479" t="s">
        <v>294</v>
      </c>
      <c r="N479" s="52">
        <v>4093868.2560000005</v>
      </c>
      <c r="O479" s="52">
        <v>4091925.2160000005</v>
      </c>
      <c r="P479">
        <v>1</v>
      </c>
      <c r="Q479">
        <v>1</v>
      </c>
      <c r="R479">
        <v>829</v>
      </c>
    </row>
    <row r="480" spans="1:18" hidden="1">
      <c r="A480" t="s">
        <v>1653</v>
      </c>
      <c r="B480" t="s">
        <v>1110</v>
      </c>
      <c r="C480">
        <v>17</v>
      </c>
      <c r="D480" t="s">
        <v>88</v>
      </c>
      <c r="E480" t="s">
        <v>9973</v>
      </c>
      <c r="F480" t="s">
        <v>101</v>
      </c>
      <c r="G480" t="s">
        <v>101</v>
      </c>
      <c r="H480">
        <v>1</v>
      </c>
      <c r="I480">
        <v>2</v>
      </c>
      <c r="J480" t="s">
        <v>96</v>
      </c>
      <c r="K480" t="s">
        <v>31</v>
      </c>
      <c r="L480" t="s">
        <v>294</v>
      </c>
      <c r="N480" s="52">
        <v>4145077.2960000006</v>
      </c>
      <c r="O480" s="52">
        <v>4142560.176</v>
      </c>
      <c r="P480">
        <v>1</v>
      </c>
      <c r="Q480">
        <v>1</v>
      </c>
      <c r="R480">
        <v>831</v>
      </c>
    </row>
    <row r="481" spans="1:18" hidden="1">
      <c r="A481" t="s">
        <v>1654</v>
      </c>
      <c r="B481" t="s">
        <v>1111</v>
      </c>
      <c r="C481">
        <v>18</v>
      </c>
      <c r="D481" t="s">
        <v>88</v>
      </c>
      <c r="E481" t="s">
        <v>9974</v>
      </c>
      <c r="F481" t="s">
        <v>101</v>
      </c>
      <c r="G481" t="s">
        <v>101</v>
      </c>
      <c r="H481">
        <v>1</v>
      </c>
      <c r="I481">
        <v>3</v>
      </c>
      <c r="J481" t="s">
        <v>96</v>
      </c>
      <c r="K481" t="s">
        <v>31</v>
      </c>
      <c r="L481" t="s">
        <v>294</v>
      </c>
      <c r="N481" s="52">
        <v>4268606.0640000002</v>
      </c>
      <c r="O481" s="52">
        <v>4265217.8880000003</v>
      </c>
      <c r="P481">
        <v>1</v>
      </c>
      <c r="Q481">
        <v>1</v>
      </c>
      <c r="R481">
        <v>833</v>
      </c>
    </row>
    <row r="482" spans="1:18" hidden="1">
      <c r="A482" t="s">
        <v>1655</v>
      </c>
      <c r="B482" t="s">
        <v>1112</v>
      </c>
      <c r="C482">
        <v>19</v>
      </c>
      <c r="D482" t="s">
        <v>102</v>
      </c>
      <c r="E482" t="s">
        <v>9975</v>
      </c>
      <c r="F482" t="s">
        <v>104</v>
      </c>
      <c r="G482" t="s">
        <v>88</v>
      </c>
      <c r="H482">
        <v>1</v>
      </c>
      <c r="I482" t="s">
        <v>103</v>
      </c>
      <c r="J482" t="s">
        <v>96</v>
      </c>
      <c r="K482" t="s">
        <v>31</v>
      </c>
      <c r="L482" t="s">
        <v>294</v>
      </c>
      <c r="N482" s="52">
        <v>29367.504000000008</v>
      </c>
      <c r="O482" s="52">
        <v>25712.160000000003</v>
      </c>
      <c r="P482">
        <v>1</v>
      </c>
      <c r="Q482">
        <f>IF(COUNTIF(SolCotizacion!$D:$D,$G482)&gt;0,1,0)</f>
        <v>1</v>
      </c>
      <c r="R482">
        <v>835</v>
      </c>
    </row>
    <row r="483" spans="1:18" hidden="1">
      <c r="A483" t="s">
        <v>1656</v>
      </c>
      <c r="B483" t="s">
        <v>1113</v>
      </c>
      <c r="C483">
        <v>20</v>
      </c>
      <c r="D483" t="s">
        <v>102</v>
      </c>
      <c r="E483" t="s">
        <v>9976</v>
      </c>
      <c r="F483" t="s">
        <v>105</v>
      </c>
      <c r="G483" t="s">
        <v>88</v>
      </c>
      <c r="H483">
        <v>1</v>
      </c>
      <c r="I483" t="s">
        <v>103</v>
      </c>
      <c r="J483" t="s">
        <v>96</v>
      </c>
      <c r="K483" t="s">
        <v>31</v>
      </c>
      <c r="L483" t="s">
        <v>294</v>
      </c>
      <c r="N483" s="52">
        <v>125819.56800000001</v>
      </c>
      <c r="O483" s="52">
        <v>124256.304</v>
      </c>
      <c r="P483">
        <v>1</v>
      </c>
      <c r="Q483">
        <f>IF(COUNTIF(SolCotizacion!$D:$D,$G482)&gt;0,1,0)</f>
        <v>1</v>
      </c>
      <c r="R483">
        <v>837</v>
      </c>
    </row>
    <row r="484" spans="1:18" hidden="1">
      <c r="A484" t="s">
        <v>1657</v>
      </c>
      <c r="B484" t="s">
        <v>1114</v>
      </c>
      <c r="C484">
        <v>21</v>
      </c>
      <c r="D484" t="s">
        <v>102</v>
      </c>
      <c r="E484" t="s">
        <v>9977</v>
      </c>
      <c r="F484" t="s">
        <v>106</v>
      </c>
      <c r="G484" t="s">
        <v>88</v>
      </c>
      <c r="H484">
        <v>1</v>
      </c>
      <c r="I484" t="s">
        <v>103</v>
      </c>
      <c r="J484" t="s">
        <v>96</v>
      </c>
      <c r="K484" t="s">
        <v>31</v>
      </c>
      <c r="L484" t="s">
        <v>294</v>
      </c>
      <c r="N484" s="52">
        <v>23429.088000000003</v>
      </c>
      <c r="O484" s="52">
        <v>20687.856000000003</v>
      </c>
      <c r="P484">
        <v>1</v>
      </c>
      <c r="Q484">
        <f>IF(COUNTIF(SolCotizacion!$D:$D,$G482)&gt;0,1,0)</f>
        <v>1</v>
      </c>
      <c r="R484">
        <v>839</v>
      </c>
    </row>
    <row r="485" spans="1:18" hidden="1">
      <c r="A485" t="s">
        <v>1658</v>
      </c>
      <c r="B485" t="s">
        <v>1115</v>
      </c>
      <c r="C485">
        <v>22</v>
      </c>
      <c r="D485" t="s">
        <v>102</v>
      </c>
      <c r="E485" t="s">
        <v>9978</v>
      </c>
      <c r="F485" t="s">
        <v>107</v>
      </c>
      <c r="G485" t="s">
        <v>88</v>
      </c>
      <c r="H485">
        <v>1</v>
      </c>
      <c r="I485" t="s">
        <v>103</v>
      </c>
      <c r="J485" t="s">
        <v>96</v>
      </c>
      <c r="K485" t="s">
        <v>31</v>
      </c>
      <c r="L485" t="s">
        <v>294</v>
      </c>
      <c r="N485" s="52">
        <v>994023.9360000001</v>
      </c>
      <c r="O485" s="52">
        <v>992237.66400000011</v>
      </c>
      <c r="P485">
        <v>1</v>
      </c>
      <c r="Q485">
        <f>IF(COUNTIF(SolCotizacion!$D:$D,$G482)&gt;0,1,0)</f>
        <v>1</v>
      </c>
      <c r="R485">
        <v>841</v>
      </c>
    </row>
    <row r="486" spans="1:18" hidden="1">
      <c r="A486" t="s">
        <v>1659</v>
      </c>
      <c r="B486" t="s">
        <v>1116</v>
      </c>
      <c r="C486">
        <v>23</v>
      </c>
      <c r="D486" t="s">
        <v>102</v>
      </c>
      <c r="E486" t="s">
        <v>9979</v>
      </c>
      <c r="F486" t="s">
        <v>108</v>
      </c>
      <c r="G486" t="s">
        <v>88</v>
      </c>
      <c r="H486">
        <v>1</v>
      </c>
      <c r="I486" t="s">
        <v>103</v>
      </c>
      <c r="J486" t="s">
        <v>96</v>
      </c>
      <c r="K486" t="s">
        <v>31</v>
      </c>
      <c r="L486" t="s">
        <v>294</v>
      </c>
      <c r="N486" s="52">
        <v>103578.38400000001</v>
      </c>
      <c r="O486" s="52">
        <v>101792.11200000001</v>
      </c>
      <c r="P486">
        <v>1</v>
      </c>
      <c r="Q486">
        <f>IF(COUNTIF(SolCotizacion!$D:$D,$G482)&gt;0,1,0)</f>
        <v>1</v>
      </c>
      <c r="R486">
        <v>843</v>
      </c>
    </row>
    <row r="487" spans="1:18" hidden="1">
      <c r="A487" t="s">
        <v>1660</v>
      </c>
      <c r="B487" t="s">
        <v>1117</v>
      </c>
      <c r="C487">
        <v>24</v>
      </c>
      <c r="D487" t="s">
        <v>102</v>
      </c>
      <c r="E487" t="s">
        <v>9980</v>
      </c>
      <c r="F487" t="s">
        <v>109</v>
      </c>
      <c r="G487" t="s">
        <v>89</v>
      </c>
      <c r="H487">
        <v>1</v>
      </c>
      <c r="I487" t="s">
        <v>103</v>
      </c>
      <c r="J487" t="s">
        <v>96</v>
      </c>
      <c r="K487" t="s">
        <v>31</v>
      </c>
      <c r="L487" t="s">
        <v>294</v>
      </c>
      <c r="N487" s="52">
        <v>42024.864000000001</v>
      </c>
      <c r="O487" s="52">
        <v>36543.504000000001</v>
      </c>
      <c r="P487">
        <v>1</v>
      </c>
      <c r="Q487">
        <f>IF(COUNTIF(SolCotizacion!$E:$E,$G487)&gt;0,1,0)</f>
        <v>1</v>
      </c>
      <c r="R487">
        <v>845</v>
      </c>
    </row>
    <row r="488" spans="1:18" hidden="1">
      <c r="A488" t="s">
        <v>1661</v>
      </c>
      <c r="B488" t="s">
        <v>1163</v>
      </c>
      <c r="C488">
        <v>25</v>
      </c>
      <c r="D488" t="s">
        <v>102</v>
      </c>
      <c r="E488" t="s">
        <v>9981</v>
      </c>
      <c r="F488" t="s">
        <v>110</v>
      </c>
      <c r="G488" t="s">
        <v>97</v>
      </c>
      <c r="H488">
        <v>1</v>
      </c>
      <c r="I488" t="s">
        <v>103</v>
      </c>
      <c r="J488" t="s">
        <v>96</v>
      </c>
      <c r="K488" t="s">
        <v>31</v>
      </c>
      <c r="L488" t="s">
        <v>294</v>
      </c>
      <c r="N488" s="52">
        <v>285953.66400000005</v>
      </c>
      <c r="O488" s="52">
        <v>248954.20800000001</v>
      </c>
      <c r="P488">
        <v>1</v>
      </c>
      <c r="Q488">
        <f>IF(COUNTIF(SolCotizacion!$E:$E,$G488)&gt;0,1,0)</f>
        <v>0</v>
      </c>
      <c r="R488">
        <v>847</v>
      </c>
    </row>
    <row r="489" spans="1:18" hidden="1">
      <c r="A489" t="s">
        <v>1662</v>
      </c>
      <c r="B489" t="s">
        <v>1165</v>
      </c>
      <c r="C489">
        <v>26</v>
      </c>
      <c r="D489" t="s">
        <v>102</v>
      </c>
      <c r="E489" t="s">
        <v>9982</v>
      </c>
      <c r="F489" t="s">
        <v>111</v>
      </c>
      <c r="G489" t="s">
        <v>98</v>
      </c>
      <c r="H489">
        <v>1</v>
      </c>
      <c r="I489" t="s">
        <v>103</v>
      </c>
      <c r="J489" t="s">
        <v>96</v>
      </c>
      <c r="K489" t="s">
        <v>31</v>
      </c>
      <c r="L489" t="s">
        <v>294</v>
      </c>
      <c r="N489" s="52">
        <v>285953.66400000005</v>
      </c>
      <c r="O489" s="52">
        <v>248954.20800000001</v>
      </c>
      <c r="P489">
        <v>1</v>
      </c>
      <c r="Q489">
        <f>IF(COUNTIF(SolCotizacion!$E:$E,$G489)&gt;0,1,0)</f>
        <v>0</v>
      </c>
      <c r="R489">
        <v>849</v>
      </c>
    </row>
    <row r="490" spans="1:18" hidden="1">
      <c r="A490" t="s">
        <v>1663</v>
      </c>
      <c r="B490" t="s">
        <v>1167</v>
      </c>
      <c r="C490">
        <v>27</v>
      </c>
      <c r="D490" t="s">
        <v>102</v>
      </c>
      <c r="E490" t="s">
        <v>9983</v>
      </c>
      <c r="F490" t="s">
        <v>112</v>
      </c>
      <c r="G490" t="s">
        <v>101</v>
      </c>
      <c r="H490">
        <v>1</v>
      </c>
      <c r="I490" t="s">
        <v>103</v>
      </c>
      <c r="J490" t="s">
        <v>96</v>
      </c>
      <c r="K490" t="s">
        <v>31</v>
      </c>
      <c r="L490" t="s">
        <v>294</v>
      </c>
      <c r="N490" s="52">
        <v>619414.65600000008</v>
      </c>
      <c r="O490" s="52">
        <v>539019.16800000006</v>
      </c>
      <c r="P490">
        <v>1</v>
      </c>
      <c r="Q490">
        <f>IF(COUNTIF(SolCotizacion!$E:$E,$G490)&gt;0,1,0)</f>
        <v>0</v>
      </c>
      <c r="R490">
        <v>851</v>
      </c>
    </row>
    <row r="491" spans="1:18" hidden="1">
      <c r="A491" t="s">
        <v>1664</v>
      </c>
      <c r="B491" t="s">
        <v>1118</v>
      </c>
      <c r="C491">
        <v>28</v>
      </c>
      <c r="D491" t="s">
        <v>113</v>
      </c>
      <c r="E491" t="s">
        <v>9853</v>
      </c>
      <c r="F491" t="s">
        <v>114</v>
      </c>
      <c r="G491" t="s">
        <v>88</v>
      </c>
      <c r="H491">
        <v>1</v>
      </c>
      <c r="I491">
        <v>1</v>
      </c>
      <c r="J491" t="s">
        <v>88</v>
      </c>
      <c r="K491" t="s">
        <v>31</v>
      </c>
      <c r="L491" t="s">
        <v>294</v>
      </c>
      <c r="N491" s="52">
        <v>15208.917724000001</v>
      </c>
      <c r="O491" s="52">
        <v>14186.47615</v>
      </c>
      <c r="P491">
        <v>1</v>
      </c>
      <c r="Q491">
        <f>IF(COUNTIFS(SolCotizacion!$D:$D,$G491,SolCotizacion!$K:$K,$I491)&gt;0,1,0)</f>
        <v>0</v>
      </c>
      <c r="R491">
        <v>853</v>
      </c>
    </row>
    <row r="492" spans="1:18" hidden="1">
      <c r="A492" t="s">
        <v>1665</v>
      </c>
      <c r="B492" t="s">
        <v>1170</v>
      </c>
      <c r="C492">
        <v>29</v>
      </c>
      <c r="D492" t="s">
        <v>113</v>
      </c>
      <c r="E492" t="s">
        <v>9984</v>
      </c>
      <c r="F492" t="s">
        <v>114</v>
      </c>
      <c r="G492" t="s">
        <v>88</v>
      </c>
      <c r="H492">
        <v>1</v>
      </c>
      <c r="I492">
        <v>2</v>
      </c>
      <c r="J492" t="s">
        <v>88</v>
      </c>
      <c r="K492" t="s">
        <v>31</v>
      </c>
      <c r="L492" t="s">
        <v>294</v>
      </c>
      <c r="N492" s="52">
        <v>17509.429322</v>
      </c>
      <c r="O492" s="52">
        <v>16231.369616000002</v>
      </c>
      <c r="P492">
        <v>1</v>
      </c>
      <c r="Q492">
        <f>IF(COUNTIFS(SolCotizacion!$D:$D,$G492,SolCotizacion!$K:$K,$I492)&gt;0,1,0)</f>
        <v>1</v>
      </c>
      <c r="R492">
        <v>855</v>
      </c>
    </row>
    <row r="493" spans="1:18" hidden="1">
      <c r="A493" t="s">
        <v>1666</v>
      </c>
      <c r="B493" t="s">
        <v>1172</v>
      </c>
      <c r="C493">
        <v>30</v>
      </c>
      <c r="D493" t="s">
        <v>113</v>
      </c>
      <c r="E493" t="s">
        <v>9985</v>
      </c>
      <c r="F493" t="s">
        <v>114</v>
      </c>
      <c r="G493" t="s">
        <v>88</v>
      </c>
      <c r="H493">
        <v>1</v>
      </c>
      <c r="I493">
        <v>3</v>
      </c>
      <c r="J493" t="s">
        <v>88</v>
      </c>
      <c r="K493" t="s">
        <v>31</v>
      </c>
      <c r="L493" t="s">
        <v>294</v>
      </c>
      <c r="N493" s="52">
        <v>20704.583746000004</v>
      </c>
      <c r="O493" s="52">
        <v>18915.298094000002</v>
      </c>
      <c r="P493">
        <v>1</v>
      </c>
      <c r="Q493">
        <f>IF(COUNTIFS(SolCotizacion!$D:$D,$G493,SolCotizacion!$K:$K,$I493)&gt;0,1,0)</f>
        <v>0</v>
      </c>
      <c r="R493">
        <v>857</v>
      </c>
    </row>
    <row r="494" spans="1:18" hidden="1">
      <c r="A494" t="s">
        <v>1667</v>
      </c>
      <c r="B494" t="s">
        <v>1119</v>
      </c>
      <c r="C494">
        <v>31</v>
      </c>
      <c r="D494" t="s">
        <v>113</v>
      </c>
      <c r="E494" t="s">
        <v>9986</v>
      </c>
      <c r="F494" t="s">
        <v>115</v>
      </c>
      <c r="G494" t="s">
        <v>88</v>
      </c>
      <c r="H494">
        <v>1</v>
      </c>
      <c r="I494">
        <v>1</v>
      </c>
      <c r="J494" t="s">
        <v>116</v>
      </c>
      <c r="K494" t="s">
        <v>326</v>
      </c>
      <c r="L494" t="s">
        <v>294</v>
      </c>
      <c r="N494" s="52">
        <v>6706.0602840000001</v>
      </c>
      <c r="O494" s="52">
        <v>6706.0602840000001</v>
      </c>
      <c r="P494">
        <v>1</v>
      </c>
      <c r="Q494">
        <f>IF(COUNTIFS(SolCotizacion!$D:$D,$G494,SolCotizacion!$K:$K,$I494)&gt;0,1,0)</f>
        <v>0</v>
      </c>
      <c r="R494">
        <v>859</v>
      </c>
    </row>
    <row r="495" spans="1:18" hidden="1">
      <c r="A495" t="s">
        <v>1668</v>
      </c>
      <c r="B495" t="s">
        <v>1175</v>
      </c>
      <c r="C495">
        <v>32</v>
      </c>
      <c r="D495" t="s">
        <v>113</v>
      </c>
      <c r="E495" t="s">
        <v>9987</v>
      </c>
      <c r="F495" t="s">
        <v>115</v>
      </c>
      <c r="G495" t="s">
        <v>88</v>
      </c>
      <c r="H495">
        <v>1</v>
      </c>
      <c r="I495">
        <v>2</v>
      </c>
      <c r="J495" t="s">
        <v>116</v>
      </c>
      <c r="K495" t="s">
        <v>326</v>
      </c>
      <c r="L495" t="s">
        <v>294</v>
      </c>
      <c r="N495" s="52">
        <v>16987.472655999998</v>
      </c>
      <c r="O495" s="52">
        <v>16987.472655999998</v>
      </c>
      <c r="P495">
        <v>1</v>
      </c>
      <c r="Q495">
        <f>IF(COUNTIFS(SolCotizacion!$D:$D,$G495,SolCotizacion!$K:$K,$I495)&gt;0,1,0)</f>
        <v>1</v>
      </c>
      <c r="R495">
        <v>861</v>
      </c>
    </row>
    <row r="496" spans="1:18" hidden="1">
      <c r="A496" t="s">
        <v>1669</v>
      </c>
      <c r="B496" t="s">
        <v>1177</v>
      </c>
      <c r="C496">
        <v>33</v>
      </c>
      <c r="D496" t="s">
        <v>113</v>
      </c>
      <c r="E496" t="s">
        <v>9988</v>
      </c>
      <c r="F496" t="s">
        <v>115</v>
      </c>
      <c r="G496" t="s">
        <v>88</v>
      </c>
      <c r="H496">
        <v>1</v>
      </c>
      <c r="I496">
        <v>3</v>
      </c>
      <c r="J496" t="s">
        <v>116</v>
      </c>
      <c r="K496" t="s">
        <v>326</v>
      </c>
      <c r="L496" t="s">
        <v>294</v>
      </c>
      <c r="N496" s="52">
        <v>35013.493283999996</v>
      </c>
      <c r="O496" s="52">
        <v>35013.493283999996</v>
      </c>
      <c r="P496">
        <v>1</v>
      </c>
      <c r="Q496">
        <f>IF(COUNTIFS(SolCotizacion!$D:$D,$G496,SolCotizacion!$K:$K,$I496)&gt;0,1,0)</f>
        <v>0</v>
      </c>
      <c r="R496">
        <v>863</v>
      </c>
    </row>
    <row r="497" spans="1:19" hidden="1">
      <c r="A497" t="s">
        <v>1670</v>
      </c>
      <c r="B497" t="s">
        <v>1120</v>
      </c>
      <c r="C497">
        <v>34</v>
      </c>
      <c r="D497" t="s">
        <v>113</v>
      </c>
      <c r="E497" t="s">
        <v>9989</v>
      </c>
      <c r="F497" t="s">
        <v>117</v>
      </c>
      <c r="G497" t="s">
        <v>89</v>
      </c>
      <c r="H497">
        <v>1</v>
      </c>
      <c r="I497" t="s">
        <v>103</v>
      </c>
      <c r="J497" t="s">
        <v>118</v>
      </c>
      <c r="K497" t="s">
        <v>325</v>
      </c>
      <c r="L497" t="s">
        <v>294</v>
      </c>
      <c r="N497" s="52">
        <v>50298.671346000003</v>
      </c>
      <c r="O497" s="52">
        <v>50298.671346000003</v>
      </c>
      <c r="P497">
        <v>1</v>
      </c>
      <c r="Q497">
        <f>IF(COUNTIF(SolCotizacion!$E:$E,$G497)&gt;0,1,0)</f>
        <v>1</v>
      </c>
      <c r="R497">
        <v>865</v>
      </c>
    </row>
    <row r="498" spans="1:19" hidden="1">
      <c r="A498" t="s">
        <v>1671</v>
      </c>
      <c r="B498" t="s">
        <v>1121</v>
      </c>
      <c r="C498">
        <v>35</v>
      </c>
      <c r="D498" t="s">
        <v>113</v>
      </c>
      <c r="E498" t="s">
        <v>9989</v>
      </c>
      <c r="F498" t="s">
        <v>117</v>
      </c>
      <c r="G498" t="s">
        <v>89</v>
      </c>
      <c r="H498">
        <v>1</v>
      </c>
      <c r="I498" t="s">
        <v>103</v>
      </c>
      <c r="J498" t="s">
        <v>119</v>
      </c>
      <c r="K498" t="s">
        <v>324</v>
      </c>
      <c r="L498" t="s">
        <v>294</v>
      </c>
      <c r="N498" s="52">
        <v>75447.46532399999</v>
      </c>
      <c r="O498" s="52">
        <v>75447.46532399999</v>
      </c>
      <c r="P498">
        <v>1</v>
      </c>
      <c r="Q498">
        <f>IF(COUNTIF(SolCotizacion!$E:$E,$G498)&gt;0,1,0)</f>
        <v>1</v>
      </c>
      <c r="R498">
        <v>867</v>
      </c>
    </row>
    <row r="499" spans="1:19" hidden="1">
      <c r="A499" t="s">
        <v>1672</v>
      </c>
      <c r="B499" t="s">
        <v>1181</v>
      </c>
      <c r="C499">
        <v>36</v>
      </c>
      <c r="D499" t="s">
        <v>113</v>
      </c>
      <c r="E499" t="s">
        <v>9990</v>
      </c>
      <c r="F499" t="s">
        <v>120</v>
      </c>
      <c r="G499" t="s">
        <v>97</v>
      </c>
      <c r="H499">
        <v>1</v>
      </c>
      <c r="I499" t="s">
        <v>103</v>
      </c>
      <c r="J499" t="s">
        <v>118</v>
      </c>
      <c r="K499" t="s">
        <v>325</v>
      </c>
      <c r="L499" t="s">
        <v>294</v>
      </c>
      <c r="N499" s="52">
        <v>62205.044902000001</v>
      </c>
      <c r="O499" s="52">
        <v>62205.044902000001</v>
      </c>
      <c r="P499">
        <v>1</v>
      </c>
      <c r="Q499">
        <f>IF(COUNTIF(SolCotizacion!$E:$E,$G499)&gt;0,1,0)</f>
        <v>0</v>
      </c>
      <c r="R499">
        <v>869</v>
      </c>
    </row>
    <row r="500" spans="1:19" hidden="1">
      <c r="A500" t="s">
        <v>1673</v>
      </c>
      <c r="B500" t="s">
        <v>1183</v>
      </c>
      <c r="C500">
        <v>37</v>
      </c>
      <c r="D500" t="s">
        <v>113</v>
      </c>
      <c r="E500" t="s">
        <v>9990</v>
      </c>
      <c r="F500" t="s">
        <v>120</v>
      </c>
      <c r="G500" t="s">
        <v>97</v>
      </c>
      <c r="H500">
        <v>1</v>
      </c>
      <c r="I500" t="s">
        <v>103</v>
      </c>
      <c r="J500" t="s">
        <v>119</v>
      </c>
      <c r="K500" t="s">
        <v>324</v>
      </c>
      <c r="L500" t="s">
        <v>294</v>
      </c>
      <c r="N500" s="52">
        <v>93307.025657999999</v>
      </c>
      <c r="O500" s="52">
        <v>93307.128838000004</v>
      </c>
      <c r="P500">
        <v>1</v>
      </c>
      <c r="Q500">
        <f>IF(COUNTIF(SolCotizacion!$E:$E,$G500)&gt;0,1,0)</f>
        <v>0</v>
      </c>
      <c r="R500">
        <v>871</v>
      </c>
    </row>
    <row r="501" spans="1:19" hidden="1">
      <c r="A501" t="s">
        <v>1674</v>
      </c>
      <c r="B501" t="s">
        <v>1185</v>
      </c>
      <c r="C501">
        <v>38</v>
      </c>
      <c r="D501" t="s">
        <v>113</v>
      </c>
      <c r="E501" t="s">
        <v>9991</v>
      </c>
      <c r="F501" t="s">
        <v>121</v>
      </c>
      <c r="G501" t="s">
        <v>98</v>
      </c>
      <c r="H501">
        <v>1</v>
      </c>
      <c r="I501" t="s">
        <v>103</v>
      </c>
      <c r="J501" t="s">
        <v>118</v>
      </c>
      <c r="K501" t="s">
        <v>325</v>
      </c>
      <c r="L501" t="s">
        <v>294</v>
      </c>
      <c r="N501" s="52">
        <v>51122.914457999999</v>
      </c>
      <c r="O501" s="52">
        <v>51122.429512000002</v>
      </c>
      <c r="P501">
        <v>1</v>
      </c>
      <c r="Q501">
        <f>IF(COUNTIF(SolCotizacion!$E:$E,$G501)&gt;0,1,0)</f>
        <v>0</v>
      </c>
      <c r="R501">
        <v>873</v>
      </c>
    </row>
    <row r="502" spans="1:19" hidden="1">
      <c r="A502" t="s">
        <v>1675</v>
      </c>
      <c r="B502" t="s">
        <v>1187</v>
      </c>
      <c r="C502">
        <v>39</v>
      </c>
      <c r="D502" t="s">
        <v>113</v>
      </c>
      <c r="E502" t="s">
        <v>9991</v>
      </c>
      <c r="F502" t="s">
        <v>121</v>
      </c>
      <c r="G502" t="s">
        <v>98</v>
      </c>
      <c r="H502">
        <v>1</v>
      </c>
      <c r="I502" t="s">
        <v>103</v>
      </c>
      <c r="J502" t="s">
        <v>119</v>
      </c>
      <c r="K502" t="s">
        <v>324</v>
      </c>
      <c r="L502" t="s">
        <v>294</v>
      </c>
      <c r="N502" s="52">
        <v>76684.717340000003</v>
      </c>
      <c r="O502" s="52">
        <v>76684.717340000003</v>
      </c>
      <c r="P502">
        <v>1</v>
      </c>
      <c r="Q502">
        <f>IF(COUNTIF(SolCotizacion!$E:$E,$G502)&gt;0,1,0)</f>
        <v>0</v>
      </c>
      <c r="R502">
        <v>875</v>
      </c>
    </row>
    <row r="503" spans="1:19" hidden="1">
      <c r="A503" t="s">
        <v>1676</v>
      </c>
      <c r="B503" t="s">
        <v>1189</v>
      </c>
      <c r="C503">
        <v>40</v>
      </c>
      <c r="D503" t="s">
        <v>113</v>
      </c>
      <c r="E503" t="s">
        <v>9992</v>
      </c>
      <c r="F503" t="s">
        <v>122</v>
      </c>
      <c r="G503" t="s">
        <v>99</v>
      </c>
      <c r="H503">
        <v>1</v>
      </c>
      <c r="I503" t="s">
        <v>103</v>
      </c>
      <c r="J503" t="s">
        <v>118</v>
      </c>
      <c r="K503" t="s">
        <v>325</v>
      </c>
      <c r="L503" t="s">
        <v>294</v>
      </c>
      <c r="N503" s="52">
        <v>65502.223709999998</v>
      </c>
      <c r="O503" s="52">
        <v>65502.223709999998</v>
      </c>
      <c r="P503">
        <v>1</v>
      </c>
      <c r="Q503">
        <f>IF(COUNTIF(SolCotizacion!$E:$E,$G503)&gt;0,1,0)</f>
        <v>0</v>
      </c>
      <c r="R503">
        <v>877</v>
      </c>
    </row>
    <row r="504" spans="1:19" hidden="1">
      <c r="A504" t="s">
        <v>1677</v>
      </c>
      <c r="B504" t="s">
        <v>1191</v>
      </c>
      <c r="C504">
        <v>41</v>
      </c>
      <c r="D504" t="s">
        <v>113</v>
      </c>
      <c r="E504" t="s">
        <v>9992</v>
      </c>
      <c r="F504" t="s">
        <v>122</v>
      </c>
      <c r="G504" t="s">
        <v>99</v>
      </c>
      <c r="H504">
        <v>1</v>
      </c>
      <c r="I504" t="s">
        <v>103</v>
      </c>
      <c r="J504" t="s">
        <v>119</v>
      </c>
      <c r="K504" t="s">
        <v>324</v>
      </c>
      <c r="L504" t="s">
        <v>294</v>
      </c>
      <c r="N504" s="52">
        <v>98252.793869999994</v>
      </c>
      <c r="O504" s="52">
        <v>98252.793869999994</v>
      </c>
      <c r="P504">
        <v>1</v>
      </c>
      <c r="Q504">
        <f>IF(COUNTIF(SolCotizacion!$E:$E,$G504)&gt;0,1,0)</f>
        <v>0</v>
      </c>
      <c r="R504">
        <v>879</v>
      </c>
    </row>
    <row r="505" spans="1:19" hidden="1">
      <c r="A505" t="s">
        <v>1678</v>
      </c>
      <c r="B505" t="s">
        <v>1193</v>
      </c>
      <c r="C505">
        <v>42</v>
      </c>
      <c r="D505" t="s">
        <v>113</v>
      </c>
      <c r="E505" t="s">
        <v>9993</v>
      </c>
      <c r="F505" t="s">
        <v>123</v>
      </c>
      <c r="G505" t="s">
        <v>100</v>
      </c>
      <c r="H505">
        <v>1</v>
      </c>
      <c r="I505" t="s">
        <v>103</v>
      </c>
      <c r="J505" t="s">
        <v>118</v>
      </c>
      <c r="K505" t="s">
        <v>325</v>
      </c>
      <c r="L505" t="s">
        <v>294</v>
      </c>
      <c r="N505" s="52">
        <v>79789.651171999998</v>
      </c>
      <c r="O505" s="52">
        <v>79789.651171999998</v>
      </c>
      <c r="P505">
        <v>1</v>
      </c>
      <c r="Q505">
        <f>IF(COUNTIF(SolCotizacion!$E:$E,$G505)&gt;0,1,0)</f>
        <v>0</v>
      </c>
      <c r="R505">
        <v>881</v>
      </c>
    </row>
    <row r="506" spans="1:19" hidden="1">
      <c r="A506" t="s">
        <v>1679</v>
      </c>
      <c r="B506" t="s">
        <v>1195</v>
      </c>
      <c r="C506">
        <v>43</v>
      </c>
      <c r="D506" t="s">
        <v>113</v>
      </c>
      <c r="E506" t="s">
        <v>9993</v>
      </c>
      <c r="F506" t="s">
        <v>123</v>
      </c>
      <c r="G506" t="s">
        <v>100</v>
      </c>
      <c r="H506">
        <v>1</v>
      </c>
      <c r="I506" t="s">
        <v>103</v>
      </c>
      <c r="J506" t="s">
        <v>119</v>
      </c>
      <c r="K506" t="s">
        <v>324</v>
      </c>
      <c r="L506" t="s">
        <v>294</v>
      </c>
      <c r="N506" s="52">
        <v>119683.40368600001</v>
      </c>
      <c r="O506" s="52">
        <v>119683.40368600001</v>
      </c>
      <c r="P506">
        <v>1</v>
      </c>
      <c r="Q506">
        <f>IF(COUNTIF(SolCotizacion!$E:$E,$G506)&gt;0,1,0)</f>
        <v>0</v>
      </c>
      <c r="R506">
        <v>883</v>
      </c>
    </row>
    <row r="507" spans="1:19" hidden="1">
      <c r="A507" t="s">
        <v>1680</v>
      </c>
      <c r="B507" t="s">
        <v>1197</v>
      </c>
      <c r="C507">
        <v>44</v>
      </c>
      <c r="D507" t="s">
        <v>113</v>
      </c>
      <c r="E507" t="s">
        <v>9994</v>
      </c>
      <c r="F507" t="s">
        <v>124</v>
      </c>
      <c r="G507" t="s">
        <v>101</v>
      </c>
      <c r="H507">
        <v>1</v>
      </c>
      <c r="I507" t="s">
        <v>103</v>
      </c>
      <c r="J507" t="s">
        <v>118</v>
      </c>
      <c r="K507" t="s">
        <v>325</v>
      </c>
      <c r="L507" t="s">
        <v>294</v>
      </c>
      <c r="N507" s="52">
        <v>81712.111250000002</v>
      </c>
      <c r="O507" s="52">
        <v>81712.111250000002</v>
      </c>
      <c r="P507">
        <v>1</v>
      </c>
      <c r="Q507">
        <f>IF(COUNTIF(SolCotizacion!$E:$E,$G507)&gt;0,1,0)</f>
        <v>0</v>
      </c>
      <c r="R507">
        <v>885</v>
      </c>
    </row>
    <row r="508" spans="1:19" hidden="1">
      <c r="A508" t="s">
        <v>1681</v>
      </c>
      <c r="B508" t="s">
        <v>1199</v>
      </c>
      <c r="C508">
        <v>45</v>
      </c>
      <c r="D508" t="s">
        <v>113</v>
      </c>
      <c r="E508" t="s">
        <v>9994</v>
      </c>
      <c r="F508" t="s">
        <v>124</v>
      </c>
      <c r="G508" t="s">
        <v>101</v>
      </c>
      <c r="H508">
        <v>1</v>
      </c>
      <c r="I508" t="s">
        <v>103</v>
      </c>
      <c r="J508" t="s">
        <v>119</v>
      </c>
      <c r="K508" t="s">
        <v>324</v>
      </c>
      <c r="L508" t="s">
        <v>294</v>
      </c>
      <c r="N508" s="52">
        <v>122568.17203400002</v>
      </c>
      <c r="O508" s="52">
        <v>122568.17203400002</v>
      </c>
      <c r="P508">
        <v>1</v>
      </c>
      <c r="Q508">
        <f>IF(COUNTIF(SolCotizacion!$E:$E,$G508)&gt;0,1,0)</f>
        <v>0</v>
      </c>
      <c r="R508">
        <v>887</v>
      </c>
    </row>
    <row r="509" spans="1:19" hidden="1">
      <c r="A509" t="s">
        <v>1682</v>
      </c>
      <c r="B509" t="s">
        <v>1122</v>
      </c>
      <c r="C509">
        <v>46</v>
      </c>
      <c r="D509" t="s">
        <v>113</v>
      </c>
      <c r="E509" t="s">
        <v>9995</v>
      </c>
      <c r="F509" t="s">
        <v>125</v>
      </c>
      <c r="G509" t="s">
        <v>88</v>
      </c>
      <c r="H509">
        <v>1</v>
      </c>
      <c r="I509">
        <v>1</v>
      </c>
      <c r="J509" t="s">
        <v>88</v>
      </c>
      <c r="K509" t="s">
        <v>31</v>
      </c>
      <c r="L509" t="s">
        <v>294</v>
      </c>
      <c r="N509" s="52">
        <v>2.1461440000000001</v>
      </c>
      <c r="O509" s="52">
        <v>2.1461440000000001</v>
      </c>
      <c r="P509">
        <v>1</v>
      </c>
      <c r="Q509">
        <f>IF(COUNTIFS(SolCotizacion!$D:$D,$G509,SolCotizacion!$K:$K,$I509)&gt;0,1,0)</f>
        <v>0</v>
      </c>
      <c r="R509">
        <v>889</v>
      </c>
    </row>
    <row r="510" spans="1:19" hidden="1">
      <c r="A510" t="s">
        <v>1683</v>
      </c>
      <c r="B510" t="s">
        <v>1202</v>
      </c>
      <c r="C510">
        <v>47</v>
      </c>
      <c r="D510" t="s">
        <v>113</v>
      </c>
      <c r="E510" t="s">
        <v>9996</v>
      </c>
      <c r="F510" t="s">
        <v>125</v>
      </c>
      <c r="G510" t="s">
        <v>88</v>
      </c>
      <c r="H510">
        <v>1</v>
      </c>
      <c r="I510">
        <v>2</v>
      </c>
      <c r="J510" t="s">
        <v>88</v>
      </c>
      <c r="K510" t="s">
        <v>31</v>
      </c>
      <c r="L510" t="s">
        <v>294</v>
      </c>
      <c r="N510" s="52">
        <v>2.1461440000000001</v>
      </c>
      <c r="O510" s="52">
        <v>2.1461440000000001</v>
      </c>
      <c r="P510">
        <v>1</v>
      </c>
      <c r="Q510">
        <f>IF(COUNTIFS(SolCotizacion!$D:$D,$G510,SolCotizacion!$K:$K,$I510)&gt;0,1,0)</f>
        <v>1</v>
      </c>
      <c r="R510">
        <v>891</v>
      </c>
    </row>
    <row r="511" spans="1:19" hidden="1">
      <c r="A511" t="s">
        <v>1684</v>
      </c>
      <c r="B511" t="s">
        <v>1204</v>
      </c>
      <c r="C511">
        <v>48</v>
      </c>
      <c r="D511" t="s">
        <v>113</v>
      </c>
      <c r="E511" t="s">
        <v>9997</v>
      </c>
      <c r="F511" t="s">
        <v>125</v>
      </c>
      <c r="G511" t="s">
        <v>88</v>
      </c>
      <c r="H511">
        <v>1</v>
      </c>
      <c r="I511">
        <v>3</v>
      </c>
      <c r="J511" t="s">
        <v>88</v>
      </c>
      <c r="K511" t="s">
        <v>31</v>
      </c>
      <c r="L511" t="s">
        <v>294</v>
      </c>
      <c r="N511" s="52">
        <v>2.1461440000000001</v>
      </c>
      <c r="O511" s="52">
        <v>2.1461440000000001</v>
      </c>
      <c r="P511">
        <v>1</v>
      </c>
      <c r="Q511">
        <f>IF(COUNTIFS(SolCotizacion!$D:$D,$G511,SolCotizacion!$K:$K,$I511)&gt;0,1,0)</f>
        <v>0</v>
      </c>
      <c r="R511">
        <v>893</v>
      </c>
    </row>
    <row r="512" spans="1:19" hidden="1">
      <c r="A512" t="s">
        <v>1685</v>
      </c>
      <c r="B512" t="s">
        <v>1206</v>
      </c>
      <c r="C512">
        <v>49</v>
      </c>
      <c r="D512" t="s">
        <v>113</v>
      </c>
      <c r="E512" t="s">
        <v>9998</v>
      </c>
      <c r="F512" t="s">
        <v>126</v>
      </c>
      <c r="G512" t="s">
        <v>89</v>
      </c>
      <c r="H512">
        <v>1</v>
      </c>
      <c r="I512">
        <v>1</v>
      </c>
      <c r="J512" t="s">
        <v>127</v>
      </c>
      <c r="K512" t="s">
        <v>31</v>
      </c>
      <c r="L512" t="s">
        <v>294</v>
      </c>
      <c r="M512" s="53">
        <v>0.01</v>
      </c>
      <c r="N512" s="52">
        <v>24515.31005</v>
      </c>
      <c r="O512" s="52">
        <v>24496.407474000003</v>
      </c>
      <c r="P512">
        <v>1</v>
      </c>
      <c r="Q512">
        <f>IF(SUMIFS(SolCotizacion!$P:$P,SolCotizacion!$E:$E,$G512,SolCotizacion!$K:$K,$I512)&gt;499,1,0)</f>
        <v>0</v>
      </c>
      <c r="R512">
        <v>895</v>
      </c>
      <c r="S512" s="56">
        <f>IF(SUMIFS(SolCotizacion!$P:$P,SolCotizacion!$E:$E,$G512,SolCotizacion!$K:$K,$I512)&gt;499,4%,0)</f>
        <v>0</v>
      </c>
    </row>
    <row r="513" spans="1:19" hidden="1">
      <c r="A513" t="s">
        <v>1686</v>
      </c>
      <c r="B513" t="s">
        <v>1208</v>
      </c>
      <c r="C513">
        <v>50</v>
      </c>
      <c r="D513" t="s">
        <v>113</v>
      </c>
      <c r="E513" t="s">
        <v>9999</v>
      </c>
      <c r="F513" t="s">
        <v>126</v>
      </c>
      <c r="G513" t="s">
        <v>89</v>
      </c>
      <c r="H513">
        <v>1</v>
      </c>
      <c r="I513">
        <v>2</v>
      </c>
      <c r="J513" t="s">
        <v>127</v>
      </c>
      <c r="K513" t="s">
        <v>31</v>
      </c>
      <c r="L513" t="s">
        <v>294</v>
      </c>
      <c r="M513" s="53">
        <v>0.01</v>
      </c>
      <c r="N513" s="52">
        <v>24838.201541999999</v>
      </c>
      <c r="O513" s="52">
        <v>24813.706610000001</v>
      </c>
      <c r="P513">
        <v>1</v>
      </c>
      <c r="Q513">
        <f>IF(SUMIFS(SolCotizacion!$P:$P,SolCotizacion!$E:$E,$G513,SolCotizacion!$K:$K,$I513)&gt;499,1,0)</f>
        <v>0</v>
      </c>
      <c r="R513">
        <v>896</v>
      </c>
      <c r="S513" s="56">
        <f>IF(SUMIFS(SolCotizacion!$P:$P,SolCotizacion!$E:$E,$G513,SolCotizacion!$K:$K,$I513)&gt;499,4%,0)</f>
        <v>0</v>
      </c>
    </row>
    <row r="514" spans="1:19" hidden="1">
      <c r="A514" t="s">
        <v>1687</v>
      </c>
      <c r="B514" t="s">
        <v>1210</v>
      </c>
      <c r="C514">
        <v>51</v>
      </c>
      <c r="D514" t="s">
        <v>113</v>
      </c>
      <c r="E514" t="s">
        <v>10000</v>
      </c>
      <c r="F514" t="s">
        <v>126</v>
      </c>
      <c r="G514" t="s">
        <v>89</v>
      </c>
      <c r="H514">
        <v>1</v>
      </c>
      <c r="I514">
        <v>3</v>
      </c>
      <c r="J514" t="s">
        <v>127</v>
      </c>
      <c r="K514" t="s">
        <v>31</v>
      </c>
      <c r="L514" t="s">
        <v>294</v>
      </c>
      <c r="M514" s="53">
        <v>0.01</v>
      </c>
      <c r="N514" s="52">
        <v>25597.895246000004</v>
      </c>
      <c r="O514" s="52">
        <v>25564.929236</v>
      </c>
      <c r="P514">
        <v>1</v>
      </c>
      <c r="Q514">
        <f>IF(SUMIFS(SolCotizacion!$P:$P,SolCotizacion!$E:$E,$G514,SolCotizacion!$K:$K,$I514)&gt;499,1,0)</f>
        <v>0</v>
      </c>
      <c r="R514">
        <v>897</v>
      </c>
      <c r="S514" s="56">
        <f>IF(SUMIFS(SolCotizacion!$P:$P,SolCotizacion!$E:$E,$G514,SolCotizacion!$K:$K,$I514)&gt;499,4%,0)</f>
        <v>0</v>
      </c>
    </row>
    <row r="515" spans="1:19" hidden="1">
      <c r="A515" t="s">
        <v>1688</v>
      </c>
      <c r="B515" t="s">
        <v>1212</v>
      </c>
      <c r="C515">
        <v>52</v>
      </c>
      <c r="D515" t="s">
        <v>113</v>
      </c>
      <c r="E515" t="s">
        <v>10001</v>
      </c>
      <c r="F515" t="s">
        <v>128</v>
      </c>
      <c r="G515" t="s">
        <v>97</v>
      </c>
      <c r="H515">
        <v>1</v>
      </c>
      <c r="I515">
        <v>1</v>
      </c>
      <c r="J515" t="s">
        <v>127</v>
      </c>
      <c r="K515" t="s">
        <v>31</v>
      </c>
      <c r="L515" t="s">
        <v>294</v>
      </c>
      <c r="M515" s="53">
        <v>0.01</v>
      </c>
      <c r="N515" s="52">
        <v>30318.287384000003</v>
      </c>
      <c r="O515" s="52">
        <v>30299.384808000003</v>
      </c>
      <c r="P515">
        <v>1</v>
      </c>
      <c r="Q515">
        <f>IF(SUMIFS(SolCotizacion!$P:$P,SolCotizacion!$E:$E,$G515,SolCotizacion!$K:$K,$I515)&gt;499,1,0)</f>
        <v>0</v>
      </c>
      <c r="R515">
        <v>898</v>
      </c>
      <c r="S515" s="56">
        <f>IF(SUMIFS(SolCotizacion!$P:$P,SolCotizacion!$E:$E,$G515,SolCotizacion!$K:$K,$I515)&gt;499,4%,0)</f>
        <v>0</v>
      </c>
    </row>
    <row r="516" spans="1:19" hidden="1">
      <c r="A516" t="s">
        <v>1689</v>
      </c>
      <c r="B516" t="s">
        <v>1214</v>
      </c>
      <c r="C516">
        <v>53</v>
      </c>
      <c r="D516" t="s">
        <v>113</v>
      </c>
      <c r="E516" t="s">
        <v>10002</v>
      </c>
      <c r="F516" t="s">
        <v>128</v>
      </c>
      <c r="G516" t="s">
        <v>97</v>
      </c>
      <c r="H516">
        <v>1</v>
      </c>
      <c r="I516">
        <v>2</v>
      </c>
      <c r="J516" t="s">
        <v>127</v>
      </c>
      <c r="K516" t="s">
        <v>31</v>
      </c>
      <c r="L516" t="s">
        <v>294</v>
      </c>
      <c r="M516" s="53">
        <v>0.01</v>
      </c>
      <c r="N516" s="52">
        <v>30707.606160000003</v>
      </c>
      <c r="O516" s="52">
        <v>30683.121546000002</v>
      </c>
      <c r="P516">
        <v>1</v>
      </c>
      <c r="Q516">
        <f>IF(SUMIFS(SolCotizacion!$P:$P,SolCotizacion!$E:$E,$G516,SolCotizacion!$K:$K,$I516)&gt;499,1,0)</f>
        <v>0</v>
      </c>
      <c r="R516">
        <v>899</v>
      </c>
      <c r="S516" s="56">
        <f>IF(SUMIFS(SolCotizacion!$P:$P,SolCotizacion!$E:$E,$G516,SolCotizacion!$K:$K,$I516)&gt;499,4%,0)</f>
        <v>0</v>
      </c>
    </row>
    <row r="517" spans="1:19" hidden="1">
      <c r="A517" t="s">
        <v>1690</v>
      </c>
      <c r="B517" t="s">
        <v>1216</v>
      </c>
      <c r="C517">
        <v>54</v>
      </c>
      <c r="D517" t="s">
        <v>113</v>
      </c>
      <c r="E517" t="s">
        <v>10003</v>
      </c>
      <c r="F517" t="s">
        <v>128</v>
      </c>
      <c r="G517" t="s">
        <v>97</v>
      </c>
      <c r="H517">
        <v>1</v>
      </c>
      <c r="I517">
        <v>3</v>
      </c>
      <c r="J517" t="s">
        <v>127</v>
      </c>
      <c r="K517" t="s">
        <v>31</v>
      </c>
      <c r="L517" t="s">
        <v>294</v>
      </c>
      <c r="M517" s="53">
        <v>0.01</v>
      </c>
      <c r="N517" s="52">
        <v>31634.843548000001</v>
      </c>
      <c r="O517" s="52">
        <v>31601.877538000001</v>
      </c>
      <c r="P517">
        <v>1</v>
      </c>
      <c r="Q517">
        <f>IF(SUMIFS(SolCotizacion!$P:$P,SolCotizacion!$E:$E,$G517,SolCotizacion!$K:$K,$I517)&gt;499,1,0)</f>
        <v>0</v>
      </c>
      <c r="R517">
        <v>900</v>
      </c>
      <c r="S517" s="56">
        <f>IF(SUMIFS(SolCotizacion!$P:$P,SolCotizacion!$E:$E,$G517,SolCotizacion!$K:$K,$I517)&gt;499,4%,0)</f>
        <v>0</v>
      </c>
    </row>
    <row r="518" spans="1:19" hidden="1">
      <c r="A518" t="s">
        <v>1691</v>
      </c>
      <c r="B518" t="s">
        <v>1218</v>
      </c>
      <c r="C518">
        <v>55</v>
      </c>
      <c r="D518" t="s">
        <v>113</v>
      </c>
      <c r="E518" t="s">
        <v>10004</v>
      </c>
      <c r="F518" t="s">
        <v>129</v>
      </c>
      <c r="G518" t="s">
        <v>98</v>
      </c>
      <c r="H518">
        <v>1</v>
      </c>
      <c r="I518">
        <v>1</v>
      </c>
      <c r="J518" t="s">
        <v>127</v>
      </c>
      <c r="K518" t="s">
        <v>31</v>
      </c>
      <c r="L518" t="s">
        <v>294</v>
      </c>
      <c r="M518" s="53">
        <v>0.01</v>
      </c>
      <c r="N518" s="52">
        <v>24917.051698000003</v>
      </c>
      <c r="O518" s="52">
        <v>24898.149122000003</v>
      </c>
      <c r="P518">
        <v>1</v>
      </c>
      <c r="Q518">
        <f>IF(SUMIFS(SolCotizacion!$P:$P,SolCotizacion!$E:$E,$G518,SolCotizacion!$K:$K,$I518)&gt;499,1,0)</f>
        <v>0</v>
      </c>
      <c r="R518">
        <v>901</v>
      </c>
      <c r="S518" s="56">
        <f>IF(SUMIFS(SolCotizacion!$P:$P,SolCotizacion!$E:$E,$G518,SolCotizacion!$K:$K,$I518)&gt;499,4%,0)</f>
        <v>0</v>
      </c>
    </row>
    <row r="519" spans="1:19" hidden="1">
      <c r="A519" t="s">
        <v>1692</v>
      </c>
      <c r="B519" t="s">
        <v>1220</v>
      </c>
      <c r="C519">
        <v>56</v>
      </c>
      <c r="D519" t="s">
        <v>113</v>
      </c>
      <c r="E519" t="s">
        <v>10005</v>
      </c>
      <c r="F519" t="s">
        <v>129</v>
      </c>
      <c r="G519" t="s">
        <v>98</v>
      </c>
      <c r="H519">
        <v>1</v>
      </c>
      <c r="I519">
        <v>2</v>
      </c>
      <c r="J519" t="s">
        <v>127</v>
      </c>
      <c r="K519" t="s">
        <v>31</v>
      </c>
      <c r="L519" t="s">
        <v>294</v>
      </c>
      <c r="M519" s="53">
        <v>0.01</v>
      </c>
      <c r="N519" s="52">
        <v>25244.545018000001</v>
      </c>
      <c r="O519" s="52">
        <v>25220.060404</v>
      </c>
      <c r="P519">
        <v>1</v>
      </c>
      <c r="Q519">
        <f>IF(SUMIFS(SolCotizacion!$P:$P,SolCotizacion!$E:$E,$G519,SolCotizacion!$K:$K,$I519)&gt;499,1,0)</f>
        <v>0</v>
      </c>
      <c r="R519">
        <v>902</v>
      </c>
      <c r="S519" s="56">
        <f>IF(SUMIFS(SolCotizacion!$P:$P,SolCotizacion!$E:$E,$G519,SolCotizacion!$K:$K,$I519)&gt;499,4%,0)</f>
        <v>0</v>
      </c>
    </row>
    <row r="520" spans="1:19" hidden="1">
      <c r="A520" t="s">
        <v>1693</v>
      </c>
      <c r="B520" t="s">
        <v>1222</v>
      </c>
      <c r="C520">
        <v>57</v>
      </c>
      <c r="D520" t="s">
        <v>113</v>
      </c>
      <c r="E520" t="s">
        <v>10006</v>
      </c>
      <c r="F520" t="s">
        <v>129</v>
      </c>
      <c r="G520" t="s">
        <v>98</v>
      </c>
      <c r="H520">
        <v>1</v>
      </c>
      <c r="I520">
        <v>3</v>
      </c>
      <c r="J520" t="s">
        <v>127</v>
      </c>
      <c r="K520" t="s">
        <v>31</v>
      </c>
      <c r="L520" t="s">
        <v>294</v>
      </c>
      <c r="M520" s="53">
        <v>0.01</v>
      </c>
      <c r="N520" s="52">
        <v>26015.825836</v>
      </c>
      <c r="O520" s="52">
        <v>25982.870144000004</v>
      </c>
      <c r="P520">
        <v>1</v>
      </c>
      <c r="Q520">
        <f>IF(SUMIFS(SolCotizacion!$P:$P,SolCotizacion!$E:$E,$G520,SolCotizacion!$K:$K,$I520)&gt;499,1,0)</f>
        <v>0</v>
      </c>
      <c r="R520">
        <v>903</v>
      </c>
      <c r="S520" s="56">
        <f>IF(SUMIFS(SolCotizacion!$P:$P,SolCotizacion!$E:$E,$G520,SolCotizacion!$K:$K,$I520)&gt;499,4%,0)</f>
        <v>0</v>
      </c>
    </row>
    <row r="521" spans="1:19" hidden="1">
      <c r="A521" t="s">
        <v>1694</v>
      </c>
      <c r="B521" t="s">
        <v>1224</v>
      </c>
      <c r="C521">
        <v>58</v>
      </c>
      <c r="D521" t="s">
        <v>113</v>
      </c>
      <c r="E521" t="s">
        <v>10007</v>
      </c>
      <c r="F521" t="s">
        <v>130</v>
      </c>
      <c r="G521" t="s">
        <v>99</v>
      </c>
      <c r="H521">
        <v>1</v>
      </c>
      <c r="I521">
        <v>1</v>
      </c>
      <c r="J521" t="s">
        <v>127</v>
      </c>
      <c r="K521" t="s">
        <v>31</v>
      </c>
      <c r="L521" t="s">
        <v>294</v>
      </c>
      <c r="M521" s="53">
        <v>0.01</v>
      </c>
      <c r="N521" s="52">
        <v>31925.253976</v>
      </c>
      <c r="O521" s="52">
        <v>31906.361718</v>
      </c>
      <c r="P521">
        <v>1</v>
      </c>
      <c r="Q521">
        <f>IF(SUMIFS(SolCotizacion!$P:$P,SolCotizacion!$E:$E,$G521,SolCotizacion!$K:$K,$I521)&gt;499,1,0)</f>
        <v>0</v>
      </c>
      <c r="R521">
        <v>904</v>
      </c>
      <c r="S521" s="56">
        <f>IF(SUMIFS(SolCotizacion!$P:$P,SolCotizacion!$E:$E,$G521,SolCotizacion!$K:$K,$I521)&gt;499,4%,0)</f>
        <v>0</v>
      </c>
    </row>
    <row r="522" spans="1:19" hidden="1">
      <c r="A522" t="s">
        <v>1695</v>
      </c>
      <c r="B522" t="s">
        <v>1226</v>
      </c>
      <c r="C522">
        <v>59</v>
      </c>
      <c r="D522" t="s">
        <v>113</v>
      </c>
      <c r="E522" t="s">
        <v>10008</v>
      </c>
      <c r="F522" t="s">
        <v>130</v>
      </c>
      <c r="G522" t="s">
        <v>99</v>
      </c>
      <c r="H522">
        <v>1</v>
      </c>
      <c r="I522">
        <v>2</v>
      </c>
      <c r="J522" t="s">
        <v>127</v>
      </c>
      <c r="K522" t="s">
        <v>31</v>
      </c>
      <c r="L522" t="s">
        <v>294</v>
      </c>
      <c r="M522" s="53">
        <v>0.01</v>
      </c>
      <c r="N522" s="52">
        <v>32332.980063999999</v>
      </c>
      <c r="O522" s="52">
        <v>32308.505767999999</v>
      </c>
      <c r="P522">
        <v>1</v>
      </c>
      <c r="Q522">
        <f>IF(SUMIFS(SolCotizacion!$P:$P,SolCotizacion!$E:$E,$G522,SolCotizacion!$K:$K,$I522)&gt;499,1,0)</f>
        <v>0</v>
      </c>
      <c r="R522">
        <v>905</v>
      </c>
      <c r="S522" s="56">
        <f>IF(SUMIFS(SolCotizacion!$P:$P,SolCotizacion!$E:$E,$G522,SolCotizacion!$K:$K,$I522)&gt;499,4%,0)</f>
        <v>0</v>
      </c>
    </row>
    <row r="523" spans="1:19" hidden="1">
      <c r="A523" t="s">
        <v>1696</v>
      </c>
      <c r="B523" t="s">
        <v>1228</v>
      </c>
      <c r="C523">
        <v>60</v>
      </c>
      <c r="D523" t="s">
        <v>113</v>
      </c>
      <c r="E523" t="s">
        <v>10009</v>
      </c>
      <c r="F523" t="s">
        <v>130</v>
      </c>
      <c r="G523" t="s">
        <v>99</v>
      </c>
      <c r="H523">
        <v>1</v>
      </c>
      <c r="I523">
        <v>3</v>
      </c>
      <c r="J523" t="s">
        <v>127</v>
      </c>
      <c r="K523" t="s">
        <v>31</v>
      </c>
      <c r="L523" t="s">
        <v>294</v>
      </c>
      <c r="M523" s="53">
        <v>0.01</v>
      </c>
      <c r="N523" s="52">
        <v>33306.607179999999</v>
      </c>
      <c r="O523" s="52">
        <v>33273.641170000003</v>
      </c>
      <c r="P523">
        <v>1</v>
      </c>
      <c r="Q523">
        <f>IF(SUMIFS(SolCotizacion!$P:$P,SolCotizacion!$E:$E,$G523,SolCotizacion!$K:$K,$I523)&gt;499,1,0)</f>
        <v>0</v>
      </c>
      <c r="R523">
        <v>906</v>
      </c>
      <c r="S523" s="56">
        <f>IF(SUMIFS(SolCotizacion!$P:$P,SolCotizacion!$E:$E,$G523,SolCotizacion!$K:$K,$I523)&gt;499,4%,0)</f>
        <v>0</v>
      </c>
    </row>
    <row r="524" spans="1:19" hidden="1">
      <c r="A524" t="s">
        <v>1697</v>
      </c>
      <c r="B524" t="s">
        <v>1230</v>
      </c>
      <c r="C524">
        <v>61</v>
      </c>
      <c r="D524" t="s">
        <v>113</v>
      </c>
      <c r="E524" t="s">
        <v>10010</v>
      </c>
      <c r="F524" t="s">
        <v>131</v>
      </c>
      <c r="G524" t="s">
        <v>100</v>
      </c>
      <c r="H524">
        <v>1</v>
      </c>
      <c r="I524">
        <v>1</v>
      </c>
      <c r="J524" t="s">
        <v>127</v>
      </c>
      <c r="K524" t="s">
        <v>31</v>
      </c>
      <c r="L524" t="s">
        <v>294</v>
      </c>
      <c r="M524" s="53">
        <v>0.01</v>
      </c>
      <c r="N524" s="52">
        <v>38888.830904000002</v>
      </c>
      <c r="O524" s="52">
        <v>38869.928328000002</v>
      </c>
      <c r="P524">
        <v>1</v>
      </c>
      <c r="Q524">
        <f>IF(SUMIFS(SolCotizacion!$P:$P,SolCotizacion!$E:$E,$G524,SolCotizacion!$K:$K,$I524)&gt;499,1,0)</f>
        <v>0</v>
      </c>
      <c r="R524">
        <v>907</v>
      </c>
      <c r="S524" s="56">
        <f>IF(SUMIFS(SolCotizacion!$P:$P,SolCotizacion!$E:$E,$G524,SolCotizacion!$K:$K,$I524)&gt;499,4%,0)</f>
        <v>0</v>
      </c>
    </row>
    <row r="525" spans="1:19" hidden="1">
      <c r="A525" t="s">
        <v>1698</v>
      </c>
      <c r="B525" t="s">
        <v>1232</v>
      </c>
      <c r="C525">
        <v>62</v>
      </c>
      <c r="D525" t="s">
        <v>113</v>
      </c>
      <c r="E525" t="s">
        <v>10011</v>
      </c>
      <c r="F525" t="s">
        <v>131</v>
      </c>
      <c r="G525" t="s">
        <v>100</v>
      </c>
      <c r="H525">
        <v>1</v>
      </c>
      <c r="I525">
        <v>2</v>
      </c>
      <c r="J525" t="s">
        <v>127</v>
      </c>
      <c r="K525" t="s">
        <v>31</v>
      </c>
      <c r="L525" t="s">
        <v>294</v>
      </c>
      <c r="M525" s="53">
        <v>0.01</v>
      </c>
      <c r="N525" s="52">
        <v>39376.273860000001</v>
      </c>
      <c r="O525" s="52">
        <v>39351.799564000008</v>
      </c>
      <c r="P525">
        <v>1</v>
      </c>
      <c r="Q525">
        <f>IF(SUMIFS(SolCotizacion!$P:$P,SolCotizacion!$E:$E,$G525,SolCotizacion!$K:$K,$I525)&gt;499,1,0)</f>
        <v>0</v>
      </c>
      <c r="R525">
        <v>908</v>
      </c>
      <c r="S525" s="56">
        <f>IF(SUMIFS(SolCotizacion!$P:$P,SolCotizacion!$E:$E,$G525,SolCotizacion!$K:$K,$I525)&gt;499,4%,0)</f>
        <v>0</v>
      </c>
    </row>
    <row r="526" spans="1:19" hidden="1">
      <c r="A526" t="s">
        <v>1699</v>
      </c>
      <c r="B526" t="s">
        <v>1234</v>
      </c>
      <c r="C526">
        <v>63</v>
      </c>
      <c r="D526" t="s">
        <v>113</v>
      </c>
      <c r="E526" t="s">
        <v>10012</v>
      </c>
      <c r="F526" t="s">
        <v>131</v>
      </c>
      <c r="G526" t="s">
        <v>100</v>
      </c>
      <c r="H526">
        <v>1</v>
      </c>
      <c r="I526">
        <v>3</v>
      </c>
      <c r="J526" t="s">
        <v>127</v>
      </c>
      <c r="K526" t="s">
        <v>31</v>
      </c>
      <c r="L526" t="s">
        <v>294</v>
      </c>
      <c r="M526" s="53">
        <v>0.01</v>
      </c>
      <c r="N526" s="52">
        <v>40550.936888000004</v>
      </c>
      <c r="O526" s="52">
        <v>40517.981196000001</v>
      </c>
      <c r="P526">
        <v>1</v>
      </c>
      <c r="Q526">
        <f>IF(SUMIFS(SolCotizacion!$P:$P,SolCotizacion!$E:$E,$G526,SolCotizacion!$K:$K,$I526)&gt;499,1,0)</f>
        <v>0</v>
      </c>
      <c r="R526">
        <v>909</v>
      </c>
      <c r="S526" s="56">
        <f>IF(SUMIFS(SolCotizacion!$P:$P,SolCotizacion!$E:$E,$G526,SolCotizacion!$K:$K,$I526)&gt;499,4%,0)</f>
        <v>0</v>
      </c>
    </row>
    <row r="527" spans="1:19" hidden="1">
      <c r="A527" t="s">
        <v>1700</v>
      </c>
      <c r="B527" t="s">
        <v>1236</v>
      </c>
      <c r="C527">
        <v>64</v>
      </c>
      <c r="D527" t="s">
        <v>113</v>
      </c>
      <c r="E527" t="s">
        <v>10013</v>
      </c>
      <c r="F527" t="s">
        <v>132</v>
      </c>
      <c r="G527" t="s">
        <v>101</v>
      </c>
      <c r="H527">
        <v>1</v>
      </c>
      <c r="I527">
        <v>1</v>
      </c>
      <c r="J527" t="s">
        <v>127</v>
      </c>
      <c r="K527" t="s">
        <v>31</v>
      </c>
      <c r="L527" t="s">
        <v>294</v>
      </c>
      <c r="M527" s="53">
        <v>0.01</v>
      </c>
      <c r="N527" s="52">
        <v>39826.241840000002</v>
      </c>
      <c r="O527" s="52">
        <v>39807.339264000002</v>
      </c>
      <c r="P527">
        <v>1</v>
      </c>
      <c r="Q527">
        <f>IF(SUMIFS(SolCotizacion!$P:$P,SolCotizacion!$E:$E,$G527,SolCotizacion!$K:$K,$I527)&gt;499,1,0)</f>
        <v>0</v>
      </c>
      <c r="R527">
        <v>910</v>
      </c>
      <c r="S527" s="56">
        <f>IF(SUMIFS(SolCotizacion!$P:$P,SolCotizacion!$E:$E,$G527,SolCotizacion!$K:$K,$I527)&gt;499,4%,0)</f>
        <v>0</v>
      </c>
    </row>
    <row r="528" spans="1:19" hidden="1">
      <c r="A528" t="s">
        <v>1701</v>
      </c>
      <c r="B528" t="s">
        <v>1238</v>
      </c>
      <c r="C528">
        <v>65</v>
      </c>
      <c r="D528" t="s">
        <v>113</v>
      </c>
      <c r="E528" t="s">
        <v>10014</v>
      </c>
      <c r="F528" t="s">
        <v>132</v>
      </c>
      <c r="G528" t="s">
        <v>101</v>
      </c>
      <c r="H528">
        <v>1</v>
      </c>
      <c r="I528">
        <v>2</v>
      </c>
      <c r="J528" t="s">
        <v>127</v>
      </c>
      <c r="K528" t="s">
        <v>31</v>
      </c>
      <c r="L528" t="s">
        <v>294</v>
      </c>
      <c r="M528" s="53">
        <v>0.01</v>
      </c>
      <c r="N528" s="52">
        <v>40324.415516000008</v>
      </c>
      <c r="O528" s="52">
        <v>40299.930902</v>
      </c>
      <c r="P528">
        <v>1</v>
      </c>
      <c r="Q528">
        <f>IF(SUMIFS(SolCotizacion!$P:$P,SolCotizacion!$E:$E,$G528,SolCotizacion!$K:$K,$I528)&gt;499,1,0)</f>
        <v>0</v>
      </c>
      <c r="R528">
        <v>911</v>
      </c>
      <c r="S528" s="56">
        <f>IF(SUMIFS(SolCotizacion!$P:$P,SolCotizacion!$E:$E,$G528,SolCotizacion!$K:$K,$I528)&gt;499,4%,0)</f>
        <v>0</v>
      </c>
    </row>
    <row r="529" spans="1:19" hidden="1">
      <c r="A529" t="s">
        <v>1702</v>
      </c>
      <c r="B529" t="s">
        <v>1240</v>
      </c>
      <c r="C529">
        <v>66</v>
      </c>
      <c r="D529" t="s">
        <v>113</v>
      </c>
      <c r="E529" t="s">
        <v>10015</v>
      </c>
      <c r="F529" t="s">
        <v>132</v>
      </c>
      <c r="G529" t="s">
        <v>101</v>
      </c>
      <c r="H529">
        <v>1</v>
      </c>
      <c r="I529">
        <v>3</v>
      </c>
      <c r="J529" t="s">
        <v>127</v>
      </c>
      <c r="K529" t="s">
        <v>31</v>
      </c>
      <c r="L529" t="s">
        <v>294</v>
      </c>
      <c r="M529" s="53">
        <v>0.01</v>
      </c>
      <c r="N529" s="52">
        <v>41526.132340000004</v>
      </c>
      <c r="O529" s="52">
        <v>41493.176648000001</v>
      </c>
      <c r="P529">
        <v>1</v>
      </c>
      <c r="Q529">
        <f>IF(SUMIFS(SolCotizacion!$P:$P,SolCotizacion!$E:$E,$G529,SolCotizacion!$K:$K,$I529)&gt;499,1,0)</f>
        <v>0</v>
      </c>
      <c r="R529">
        <v>912</v>
      </c>
      <c r="S529" s="56">
        <f>IF(SUMIFS(SolCotizacion!$P:$P,SolCotizacion!$E:$E,$G529,SolCotizacion!$K:$K,$I529)&gt;499,4%,0)</f>
        <v>0</v>
      </c>
    </row>
    <row r="530" spans="1:19" hidden="1">
      <c r="A530" t="s">
        <v>1703</v>
      </c>
      <c r="B530" t="s">
        <v>1094</v>
      </c>
      <c r="C530">
        <v>1</v>
      </c>
      <c r="D530" t="s">
        <v>88</v>
      </c>
      <c r="E530" t="s">
        <v>10016</v>
      </c>
      <c r="F530" t="s">
        <v>89</v>
      </c>
      <c r="G530" t="s">
        <v>89</v>
      </c>
      <c r="H530">
        <v>1</v>
      </c>
      <c r="I530">
        <v>1</v>
      </c>
      <c r="J530" t="s">
        <v>96</v>
      </c>
      <c r="K530" t="s">
        <v>31</v>
      </c>
      <c r="L530" t="s">
        <v>295</v>
      </c>
      <c r="N530" s="52">
        <v>2478480</v>
      </c>
      <c r="O530" s="52">
        <v>2478480</v>
      </c>
      <c r="P530">
        <v>1</v>
      </c>
      <c r="Q530">
        <v>1</v>
      </c>
      <c r="R530">
        <v>913</v>
      </c>
    </row>
    <row r="531" spans="1:19">
      <c r="A531" t="s">
        <v>1704</v>
      </c>
      <c r="B531" t="s">
        <v>1095</v>
      </c>
      <c r="C531">
        <v>2</v>
      </c>
      <c r="D531" t="s">
        <v>88</v>
      </c>
      <c r="E531" t="s">
        <v>9958</v>
      </c>
      <c r="F531" t="s">
        <v>89</v>
      </c>
      <c r="G531" t="s">
        <v>89</v>
      </c>
      <c r="H531">
        <v>1</v>
      </c>
      <c r="I531">
        <v>2</v>
      </c>
      <c r="J531" t="s">
        <v>96</v>
      </c>
      <c r="K531" t="s">
        <v>31</v>
      </c>
      <c r="L531" t="s">
        <v>295</v>
      </c>
      <c r="N531" s="52">
        <v>2478480</v>
      </c>
      <c r="O531" s="52">
        <v>2478480</v>
      </c>
      <c r="P531">
        <v>1</v>
      </c>
      <c r="Q531">
        <v>1</v>
      </c>
      <c r="R531">
        <v>915</v>
      </c>
    </row>
    <row r="532" spans="1:19" hidden="1">
      <c r="A532" t="s">
        <v>1705</v>
      </c>
      <c r="B532" t="s">
        <v>1096</v>
      </c>
      <c r="C532">
        <v>3</v>
      </c>
      <c r="D532" t="s">
        <v>88</v>
      </c>
      <c r="E532" t="s">
        <v>9959</v>
      </c>
      <c r="F532" t="s">
        <v>89</v>
      </c>
      <c r="G532" t="s">
        <v>89</v>
      </c>
      <c r="H532">
        <v>1</v>
      </c>
      <c r="I532">
        <v>3</v>
      </c>
      <c r="J532" t="s">
        <v>96</v>
      </c>
      <c r="K532" t="s">
        <v>31</v>
      </c>
      <c r="L532" t="s">
        <v>295</v>
      </c>
      <c r="N532" s="52">
        <v>2478480</v>
      </c>
      <c r="O532" s="52">
        <v>2478480</v>
      </c>
      <c r="P532">
        <v>1</v>
      </c>
      <c r="Q532">
        <v>1</v>
      </c>
      <c r="R532">
        <v>917</v>
      </c>
    </row>
    <row r="533" spans="1:19" hidden="1">
      <c r="A533" t="s">
        <v>1706</v>
      </c>
      <c r="B533" t="s">
        <v>1097</v>
      </c>
      <c r="C533">
        <v>4</v>
      </c>
      <c r="D533" t="s">
        <v>88</v>
      </c>
      <c r="E533" t="s">
        <v>9960</v>
      </c>
      <c r="F533" t="s">
        <v>97</v>
      </c>
      <c r="G533" t="s">
        <v>97</v>
      </c>
      <c r="H533">
        <v>1</v>
      </c>
      <c r="I533">
        <v>1</v>
      </c>
      <c r="J533" t="s">
        <v>96</v>
      </c>
      <c r="K533" t="s">
        <v>31</v>
      </c>
      <c r="L533" t="s">
        <v>295</v>
      </c>
      <c r="N533" s="52">
        <v>2704800</v>
      </c>
      <c r="O533" s="52">
        <v>2704800</v>
      </c>
      <c r="P533">
        <v>1</v>
      </c>
      <c r="Q533">
        <v>1</v>
      </c>
      <c r="R533">
        <v>919</v>
      </c>
    </row>
    <row r="534" spans="1:19" hidden="1">
      <c r="A534" t="s">
        <v>1707</v>
      </c>
      <c r="B534" t="s">
        <v>1098</v>
      </c>
      <c r="C534">
        <v>5</v>
      </c>
      <c r="D534" t="s">
        <v>88</v>
      </c>
      <c r="E534" t="s">
        <v>9961</v>
      </c>
      <c r="F534" t="s">
        <v>97</v>
      </c>
      <c r="G534" t="s">
        <v>97</v>
      </c>
      <c r="H534">
        <v>1</v>
      </c>
      <c r="I534">
        <v>2</v>
      </c>
      <c r="J534" t="s">
        <v>96</v>
      </c>
      <c r="K534" t="s">
        <v>31</v>
      </c>
      <c r="L534" t="s">
        <v>295</v>
      </c>
      <c r="N534" s="52">
        <v>2704800</v>
      </c>
      <c r="O534" s="52">
        <v>2704800</v>
      </c>
      <c r="P534">
        <v>1</v>
      </c>
      <c r="Q534">
        <v>1</v>
      </c>
      <c r="R534">
        <v>921</v>
      </c>
    </row>
    <row r="535" spans="1:19" hidden="1">
      <c r="A535" t="s">
        <v>1708</v>
      </c>
      <c r="B535" t="s">
        <v>1099</v>
      </c>
      <c r="C535">
        <v>6</v>
      </c>
      <c r="D535" t="s">
        <v>88</v>
      </c>
      <c r="E535" t="s">
        <v>9962</v>
      </c>
      <c r="F535" t="s">
        <v>97</v>
      </c>
      <c r="G535" t="s">
        <v>97</v>
      </c>
      <c r="H535">
        <v>1</v>
      </c>
      <c r="I535">
        <v>3</v>
      </c>
      <c r="J535" t="s">
        <v>96</v>
      </c>
      <c r="K535" t="s">
        <v>31</v>
      </c>
      <c r="L535" t="s">
        <v>295</v>
      </c>
      <c r="N535" s="52">
        <v>2704800</v>
      </c>
      <c r="O535" s="52">
        <v>2704800</v>
      </c>
      <c r="P535">
        <v>1</v>
      </c>
      <c r="Q535">
        <v>1</v>
      </c>
      <c r="R535">
        <v>923</v>
      </c>
    </row>
    <row r="536" spans="1:19" hidden="1">
      <c r="A536" t="s">
        <v>1709</v>
      </c>
      <c r="B536" t="s">
        <v>1100</v>
      </c>
      <c r="C536">
        <v>7</v>
      </c>
      <c r="D536" t="s">
        <v>88</v>
      </c>
      <c r="E536" t="s">
        <v>9963</v>
      </c>
      <c r="F536" t="s">
        <v>98</v>
      </c>
      <c r="G536" t="s">
        <v>98</v>
      </c>
      <c r="H536">
        <v>1</v>
      </c>
      <c r="I536">
        <v>1</v>
      </c>
      <c r="J536" t="s">
        <v>96</v>
      </c>
      <c r="K536" t="s">
        <v>31</v>
      </c>
      <c r="L536" t="s">
        <v>295</v>
      </c>
      <c r="N536" s="52">
        <v>2213520</v>
      </c>
      <c r="O536" s="52">
        <v>2213520</v>
      </c>
      <c r="P536">
        <v>1</v>
      </c>
      <c r="Q536">
        <v>1</v>
      </c>
      <c r="R536">
        <v>925</v>
      </c>
    </row>
    <row r="537" spans="1:19" hidden="1">
      <c r="A537" t="s">
        <v>1710</v>
      </c>
      <c r="B537" t="s">
        <v>1101</v>
      </c>
      <c r="C537">
        <v>8</v>
      </c>
      <c r="D537" t="s">
        <v>88</v>
      </c>
      <c r="E537" t="s">
        <v>9964</v>
      </c>
      <c r="F537" t="s">
        <v>98</v>
      </c>
      <c r="G537" t="s">
        <v>98</v>
      </c>
      <c r="H537">
        <v>1</v>
      </c>
      <c r="I537">
        <v>2</v>
      </c>
      <c r="J537" t="s">
        <v>96</v>
      </c>
      <c r="K537" t="s">
        <v>31</v>
      </c>
      <c r="L537" t="s">
        <v>295</v>
      </c>
      <c r="N537" s="52">
        <v>2213520</v>
      </c>
      <c r="O537" s="52">
        <v>2213520</v>
      </c>
      <c r="P537">
        <v>1</v>
      </c>
      <c r="Q537">
        <v>1</v>
      </c>
      <c r="R537">
        <v>927</v>
      </c>
    </row>
    <row r="538" spans="1:19" hidden="1">
      <c r="A538" t="s">
        <v>1711</v>
      </c>
      <c r="B538" t="s">
        <v>1102</v>
      </c>
      <c r="C538">
        <v>9</v>
      </c>
      <c r="D538" t="s">
        <v>88</v>
      </c>
      <c r="E538" t="s">
        <v>9965</v>
      </c>
      <c r="F538" t="s">
        <v>98</v>
      </c>
      <c r="G538" t="s">
        <v>98</v>
      </c>
      <c r="H538">
        <v>1</v>
      </c>
      <c r="I538">
        <v>3</v>
      </c>
      <c r="J538" t="s">
        <v>96</v>
      </c>
      <c r="K538" t="s">
        <v>31</v>
      </c>
      <c r="L538" t="s">
        <v>295</v>
      </c>
      <c r="N538" s="52">
        <v>2213520</v>
      </c>
      <c r="O538" s="52">
        <v>2213520</v>
      </c>
      <c r="P538">
        <v>1</v>
      </c>
      <c r="Q538">
        <v>1</v>
      </c>
      <c r="R538">
        <v>929</v>
      </c>
    </row>
    <row r="539" spans="1:19" hidden="1">
      <c r="A539" t="s">
        <v>1712</v>
      </c>
      <c r="B539" t="s">
        <v>1103</v>
      </c>
      <c r="C539">
        <v>10</v>
      </c>
      <c r="D539" t="s">
        <v>88</v>
      </c>
      <c r="E539" t="s">
        <v>9966</v>
      </c>
      <c r="F539" t="s">
        <v>99</v>
      </c>
      <c r="G539" t="s">
        <v>99</v>
      </c>
      <c r="H539">
        <v>1</v>
      </c>
      <c r="I539">
        <v>1</v>
      </c>
      <c r="J539" t="s">
        <v>96</v>
      </c>
      <c r="K539" t="s">
        <v>31</v>
      </c>
      <c r="L539" t="s">
        <v>295</v>
      </c>
      <c r="N539" s="52">
        <v>3560400.0000000009</v>
      </c>
      <c r="O539" s="52">
        <v>3560400.0000000009</v>
      </c>
      <c r="P539">
        <v>1</v>
      </c>
      <c r="Q539">
        <v>1</v>
      </c>
      <c r="R539">
        <v>931</v>
      </c>
    </row>
    <row r="540" spans="1:19" hidden="1">
      <c r="A540" t="s">
        <v>1713</v>
      </c>
      <c r="B540" t="s">
        <v>1104</v>
      </c>
      <c r="C540">
        <v>11</v>
      </c>
      <c r="D540" t="s">
        <v>88</v>
      </c>
      <c r="E540" t="s">
        <v>9967</v>
      </c>
      <c r="F540" t="s">
        <v>99</v>
      </c>
      <c r="G540" t="s">
        <v>99</v>
      </c>
      <c r="H540">
        <v>1</v>
      </c>
      <c r="I540">
        <v>2</v>
      </c>
      <c r="J540" t="s">
        <v>96</v>
      </c>
      <c r="K540" t="s">
        <v>31</v>
      </c>
      <c r="L540" t="s">
        <v>295</v>
      </c>
      <c r="N540" s="52">
        <v>3560400.0000000009</v>
      </c>
      <c r="O540" s="52">
        <v>3560400.0000000009</v>
      </c>
      <c r="P540">
        <v>1</v>
      </c>
      <c r="Q540">
        <v>1</v>
      </c>
      <c r="R540">
        <v>933</v>
      </c>
    </row>
    <row r="541" spans="1:19" hidden="1">
      <c r="A541" t="s">
        <v>1714</v>
      </c>
      <c r="B541" t="s">
        <v>1105</v>
      </c>
      <c r="C541">
        <v>12</v>
      </c>
      <c r="D541" t="s">
        <v>88</v>
      </c>
      <c r="E541" t="s">
        <v>9968</v>
      </c>
      <c r="F541" t="s">
        <v>99</v>
      </c>
      <c r="G541" t="s">
        <v>99</v>
      </c>
      <c r="H541">
        <v>1</v>
      </c>
      <c r="I541">
        <v>3</v>
      </c>
      <c r="J541" t="s">
        <v>96</v>
      </c>
      <c r="K541" t="s">
        <v>31</v>
      </c>
      <c r="L541" t="s">
        <v>295</v>
      </c>
      <c r="N541" s="52">
        <v>3560400.0000000009</v>
      </c>
      <c r="O541" s="52">
        <v>3560400.0000000009</v>
      </c>
      <c r="P541">
        <v>1</v>
      </c>
      <c r="Q541">
        <v>1</v>
      </c>
      <c r="R541">
        <v>935</v>
      </c>
    </row>
    <row r="542" spans="1:19" hidden="1">
      <c r="A542" t="s">
        <v>1715</v>
      </c>
      <c r="B542" t="s">
        <v>1106</v>
      </c>
      <c r="C542">
        <v>13</v>
      </c>
      <c r="D542" t="s">
        <v>88</v>
      </c>
      <c r="E542" t="s">
        <v>9969</v>
      </c>
      <c r="F542" t="s">
        <v>100</v>
      </c>
      <c r="G542" t="s">
        <v>100</v>
      </c>
      <c r="H542">
        <v>1</v>
      </c>
      <c r="I542">
        <v>1</v>
      </c>
      <c r="J542" t="s">
        <v>96</v>
      </c>
      <c r="K542" t="s">
        <v>31</v>
      </c>
      <c r="L542" t="s">
        <v>295</v>
      </c>
      <c r="N542" s="52">
        <v>4631280</v>
      </c>
      <c r="O542" s="52">
        <v>4631280</v>
      </c>
      <c r="P542">
        <v>1</v>
      </c>
      <c r="Q542">
        <v>1</v>
      </c>
      <c r="R542">
        <v>937</v>
      </c>
    </row>
    <row r="543" spans="1:19" hidden="1">
      <c r="A543" t="s">
        <v>1716</v>
      </c>
      <c r="B543" t="s">
        <v>1107</v>
      </c>
      <c r="C543">
        <v>14</v>
      </c>
      <c r="D543" t="s">
        <v>88</v>
      </c>
      <c r="E543" t="s">
        <v>9970</v>
      </c>
      <c r="F543" t="s">
        <v>100</v>
      </c>
      <c r="G543" t="s">
        <v>100</v>
      </c>
      <c r="H543">
        <v>1</v>
      </c>
      <c r="I543">
        <v>2</v>
      </c>
      <c r="J543" t="s">
        <v>96</v>
      </c>
      <c r="K543" t="s">
        <v>31</v>
      </c>
      <c r="L543" t="s">
        <v>295</v>
      </c>
      <c r="N543" s="52">
        <v>4631280</v>
      </c>
      <c r="O543" s="52">
        <v>4631280</v>
      </c>
      <c r="P543">
        <v>1</v>
      </c>
      <c r="Q543">
        <v>1</v>
      </c>
      <c r="R543">
        <v>939</v>
      </c>
    </row>
    <row r="544" spans="1:19" hidden="1">
      <c r="A544" t="s">
        <v>1717</v>
      </c>
      <c r="B544" t="s">
        <v>1108</v>
      </c>
      <c r="C544">
        <v>15</v>
      </c>
      <c r="D544" t="s">
        <v>88</v>
      </c>
      <c r="E544" t="s">
        <v>9971</v>
      </c>
      <c r="F544" t="s">
        <v>100</v>
      </c>
      <c r="G544" t="s">
        <v>100</v>
      </c>
      <c r="H544">
        <v>1</v>
      </c>
      <c r="I544">
        <v>3</v>
      </c>
      <c r="J544" t="s">
        <v>96</v>
      </c>
      <c r="K544" t="s">
        <v>31</v>
      </c>
      <c r="L544" t="s">
        <v>295</v>
      </c>
      <c r="N544" s="52">
        <v>4631280</v>
      </c>
      <c r="O544" s="52">
        <v>4631280</v>
      </c>
      <c r="P544">
        <v>1</v>
      </c>
      <c r="Q544">
        <v>1</v>
      </c>
      <c r="R544">
        <v>941</v>
      </c>
    </row>
    <row r="545" spans="1:18" hidden="1">
      <c r="A545" t="s">
        <v>1718</v>
      </c>
      <c r="B545" t="s">
        <v>1109</v>
      </c>
      <c r="C545">
        <v>16</v>
      </c>
      <c r="D545" t="s">
        <v>88</v>
      </c>
      <c r="E545" t="s">
        <v>9972</v>
      </c>
      <c r="F545" t="s">
        <v>101</v>
      </c>
      <c r="G545" t="s">
        <v>101</v>
      </c>
      <c r="H545">
        <v>1</v>
      </c>
      <c r="I545">
        <v>1</v>
      </c>
      <c r="J545" t="s">
        <v>96</v>
      </c>
      <c r="K545" t="s">
        <v>31</v>
      </c>
      <c r="L545" t="s">
        <v>295</v>
      </c>
      <c r="N545" s="52">
        <v>4020768.0000000005</v>
      </c>
      <c r="O545" s="52">
        <v>4020768.0000000005</v>
      </c>
      <c r="P545">
        <v>1</v>
      </c>
      <c r="Q545">
        <v>1</v>
      </c>
      <c r="R545">
        <v>943</v>
      </c>
    </row>
    <row r="546" spans="1:18" hidden="1">
      <c r="A546" t="s">
        <v>1719</v>
      </c>
      <c r="B546" t="s">
        <v>1110</v>
      </c>
      <c r="C546">
        <v>17</v>
      </c>
      <c r="D546" t="s">
        <v>88</v>
      </c>
      <c r="E546" t="s">
        <v>9973</v>
      </c>
      <c r="F546" t="s">
        <v>101</v>
      </c>
      <c r="G546" t="s">
        <v>101</v>
      </c>
      <c r="H546">
        <v>1</v>
      </c>
      <c r="I546">
        <v>2</v>
      </c>
      <c r="J546" t="s">
        <v>96</v>
      </c>
      <c r="K546" t="s">
        <v>31</v>
      </c>
      <c r="L546" t="s">
        <v>295</v>
      </c>
      <c r="N546" s="52">
        <v>4020768.0000000005</v>
      </c>
      <c r="O546" s="52">
        <v>4020768.0000000005</v>
      </c>
      <c r="P546">
        <v>1</v>
      </c>
      <c r="Q546">
        <v>1</v>
      </c>
      <c r="R546">
        <v>945</v>
      </c>
    </row>
    <row r="547" spans="1:18" hidden="1">
      <c r="A547" t="s">
        <v>1720</v>
      </c>
      <c r="B547" t="s">
        <v>1111</v>
      </c>
      <c r="C547">
        <v>18</v>
      </c>
      <c r="D547" t="s">
        <v>88</v>
      </c>
      <c r="E547" t="s">
        <v>9974</v>
      </c>
      <c r="F547" t="s">
        <v>101</v>
      </c>
      <c r="G547" t="s">
        <v>101</v>
      </c>
      <c r="H547">
        <v>1</v>
      </c>
      <c r="I547">
        <v>3</v>
      </c>
      <c r="J547" t="s">
        <v>96</v>
      </c>
      <c r="K547" t="s">
        <v>31</v>
      </c>
      <c r="L547" t="s">
        <v>295</v>
      </c>
      <c r="N547" s="52">
        <v>4020768.0000000005</v>
      </c>
      <c r="O547" s="52">
        <v>4020768.0000000005</v>
      </c>
      <c r="P547">
        <v>1</v>
      </c>
      <c r="Q547">
        <v>1</v>
      </c>
      <c r="R547">
        <v>947</v>
      </c>
    </row>
    <row r="548" spans="1:18" hidden="1">
      <c r="A548" t="s">
        <v>1721</v>
      </c>
      <c r="B548" t="s">
        <v>1112</v>
      </c>
      <c r="C548">
        <v>19</v>
      </c>
      <c r="D548" t="s">
        <v>102</v>
      </c>
      <c r="E548" t="s">
        <v>9975</v>
      </c>
      <c r="F548" t="s">
        <v>104</v>
      </c>
      <c r="G548" t="s">
        <v>88</v>
      </c>
      <c r="H548">
        <v>1</v>
      </c>
      <c r="I548" t="s">
        <v>103</v>
      </c>
      <c r="J548" t="s">
        <v>96</v>
      </c>
      <c r="K548" t="s">
        <v>31</v>
      </c>
      <c r="L548" t="s">
        <v>295</v>
      </c>
      <c r="N548" s="52">
        <v>71760</v>
      </c>
      <c r="O548" s="52">
        <v>71760</v>
      </c>
      <c r="P548">
        <v>1</v>
      </c>
      <c r="Q548">
        <f>IF(COUNTIF(SolCotizacion!$D:$D,$G548)&gt;0,1,0)</f>
        <v>1</v>
      </c>
      <c r="R548">
        <v>949</v>
      </c>
    </row>
    <row r="549" spans="1:18" hidden="1">
      <c r="A549" t="s">
        <v>1722</v>
      </c>
      <c r="B549" t="s">
        <v>1113</v>
      </c>
      <c r="C549">
        <v>20</v>
      </c>
      <c r="D549" t="s">
        <v>102</v>
      </c>
      <c r="E549" t="s">
        <v>9976</v>
      </c>
      <c r="F549" t="s">
        <v>105</v>
      </c>
      <c r="G549" t="s">
        <v>88</v>
      </c>
      <c r="H549">
        <v>1</v>
      </c>
      <c r="I549" t="s">
        <v>103</v>
      </c>
      <c r="J549" t="s">
        <v>96</v>
      </c>
      <c r="K549" t="s">
        <v>31</v>
      </c>
      <c r="L549" t="s">
        <v>295</v>
      </c>
      <c r="N549" s="52">
        <v>54427.200000000004</v>
      </c>
      <c r="O549" s="52">
        <v>54427.200000000004</v>
      </c>
      <c r="P549">
        <v>1</v>
      </c>
      <c r="Q549">
        <f>IF(COUNTIF(SolCotizacion!$D:$D,$G548)&gt;0,1,0)</f>
        <v>1</v>
      </c>
      <c r="R549">
        <v>951</v>
      </c>
    </row>
    <row r="550" spans="1:18" hidden="1">
      <c r="A550" t="s">
        <v>1723</v>
      </c>
      <c r="B550" t="s">
        <v>1114</v>
      </c>
      <c r="C550">
        <v>21</v>
      </c>
      <c r="D550" t="s">
        <v>102</v>
      </c>
      <c r="E550" t="s">
        <v>9977</v>
      </c>
      <c r="F550" t="s">
        <v>106</v>
      </c>
      <c r="G550" t="s">
        <v>88</v>
      </c>
      <c r="H550">
        <v>1</v>
      </c>
      <c r="I550" t="s">
        <v>103</v>
      </c>
      <c r="J550" t="s">
        <v>96</v>
      </c>
      <c r="K550" t="s">
        <v>31</v>
      </c>
      <c r="L550" t="s">
        <v>295</v>
      </c>
      <c r="N550" s="52">
        <v>23184.000000000004</v>
      </c>
      <c r="O550" s="52">
        <v>23184.000000000004</v>
      </c>
      <c r="P550">
        <v>1</v>
      </c>
      <c r="Q550">
        <f>IF(COUNTIF(SolCotizacion!$D:$D,$G548)&gt;0,1,0)</f>
        <v>1</v>
      </c>
      <c r="R550">
        <v>953</v>
      </c>
    </row>
    <row r="551" spans="1:18" hidden="1">
      <c r="A551" t="s">
        <v>1724</v>
      </c>
      <c r="B551" t="s">
        <v>1115</v>
      </c>
      <c r="C551">
        <v>22</v>
      </c>
      <c r="D551" t="s">
        <v>102</v>
      </c>
      <c r="E551" t="s">
        <v>9978</v>
      </c>
      <c r="F551" t="s">
        <v>107</v>
      </c>
      <c r="G551" t="s">
        <v>88</v>
      </c>
      <c r="H551">
        <v>1</v>
      </c>
      <c r="I551" t="s">
        <v>103</v>
      </c>
      <c r="J551" t="s">
        <v>96</v>
      </c>
      <c r="K551" t="s">
        <v>31</v>
      </c>
      <c r="L551" t="s">
        <v>295</v>
      </c>
      <c r="N551" s="52">
        <v>629280</v>
      </c>
      <c r="O551" s="52">
        <v>629280</v>
      </c>
      <c r="P551">
        <v>1</v>
      </c>
      <c r="Q551">
        <f>IF(COUNTIF(SolCotizacion!$D:$D,$G548)&gt;0,1,0)</f>
        <v>1</v>
      </c>
      <c r="R551">
        <v>955</v>
      </c>
    </row>
    <row r="552" spans="1:18" hidden="1">
      <c r="A552" t="s">
        <v>1725</v>
      </c>
      <c r="B552" t="s">
        <v>1116</v>
      </c>
      <c r="C552">
        <v>23</v>
      </c>
      <c r="D552" t="s">
        <v>102</v>
      </c>
      <c r="E552" t="s">
        <v>9979</v>
      </c>
      <c r="F552" t="s">
        <v>108</v>
      </c>
      <c r="G552" t="s">
        <v>88</v>
      </c>
      <c r="H552">
        <v>1</v>
      </c>
      <c r="I552" t="s">
        <v>103</v>
      </c>
      <c r="J552" t="s">
        <v>96</v>
      </c>
      <c r="K552" t="s">
        <v>31</v>
      </c>
      <c r="L552" t="s">
        <v>295</v>
      </c>
      <c r="N552" s="52">
        <v>469200.00000000006</v>
      </c>
      <c r="O552" s="52">
        <v>469200.00000000006</v>
      </c>
      <c r="P552">
        <v>1</v>
      </c>
      <c r="Q552">
        <f>IF(COUNTIF(SolCotizacion!$D:$D,$G548)&gt;0,1,0)</f>
        <v>1</v>
      </c>
      <c r="R552">
        <v>957</v>
      </c>
    </row>
    <row r="553" spans="1:18" hidden="1">
      <c r="A553" t="s">
        <v>1726</v>
      </c>
      <c r="B553" t="s">
        <v>1117</v>
      </c>
      <c r="C553">
        <v>24</v>
      </c>
      <c r="D553" t="s">
        <v>102</v>
      </c>
      <c r="E553" t="s">
        <v>9980</v>
      </c>
      <c r="F553" t="s">
        <v>109</v>
      </c>
      <c r="G553" t="s">
        <v>89</v>
      </c>
      <c r="H553">
        <v>1</v>
      </c>
      <c r="I553" t="s">
        <v>103</v>
      </c>
      <c r="J553" t="s">
        <v>96</v>
      </c>
      <c r="K553" t="s">
        <v>31</v>
      </c>
      <c r="L553" t="s">
        <v>295</v>
      </c>
      <c r="N553" s="52">
        <v>59064.000000000007</v>
      </c>
      <c r="O553" s="52">
        <v>59064.000000000007</v>
      </c>
      <c r="P553">
        <v>1</v>
      </c>
      <c r="Q553">
        <f>IF(COUNTIF(SolCotizacion!$E:$E,$G553)&gt;0,1,0)</f>
        <v>1</v>
      </c>
      <c r="R553">
        <v>959</v>
      </c>
    </row>
    <row r="554" spans="1:18" hidden="1">
      <c r="A554" t="s">
        <v>1727</v>
      </c>
      <c r="B554" t="s">
        <v>1163</v>
      </c>
      <c r="C554">
        <v>25</v>
      </c>
      <c r="D554" t="s">
        <v>102</v>
      </c>
      <c r="E554" t="s">
        <v>9981</v>
      </c>
      <c r="F554" t="s">
        <v>110</v>
      </c>
      <c r="G554" t="s">
        <v>97</v>
      </c>
      <c r="H554">
        <v>1</v>
      </c>
      <c r="I554" t="s">
        <v>103</v>
      </c>
      <c r="J554" t="s">
        <v>96</v>
      </c>
      <c r="K554" t="s">
        <v>31</v>
      </c>
      <c r="L554" t="s">
        <v>295</v>
      </c>
      <c r="N554" s="52">
        <v>279312</v>
      </c>
      <c r="O554" s="52">
        <v>279312</v>
      </c>
      <c r="P554">
        <v>1</v>
      </c>
      <c r="Q554">
        <f>IF(COUNTIF(SolCotizacion!$E:$E,$G554)&gt;0,1,0)</f>
        <v>0</v>
      </c>
      <c r="R554">
        <v>961</v>
      </c>
    </row>
    <row r="555" spans="1:18" hidden="1">
      <c r="A555" t="s">
        <v>1728</v>
      </c>
      <c r="B555" t="s">
        <v>1165</v>
      </c>
      <c r="C555">
        <v>26</v>
      </c>
      <c r="D555" t="s">
        <v>102</v>
      </c>
      <c r="E555" t="s">
        <v>9982</v>
      </c>
      <c r="F555" t="s">
        <v>111</v>
      </c>
      <c r="G555" t="s">
        <v>98</v>
      </c>
      <c r="H555">
        <v>1</v>
      </c>
      <c r="I555" t="s">
        <v>103</v>
      </c>
      <c r="J555" t="s">
        <v>96</v>
      </c>
      <c r="K555" t="s">
        <v>31</v>
      </c>
      <c r="L555" t="s">
        <v>295</v>
      </c>
      <c r="N555" s="52">
        <v>279312</v>
      </c>
      <c r="O555" s="52">
        <v>279312</v>
      </c>
      <c r="P555">
        <v>1</v>
      </c>
      <c r="Q555">
        <f>IF(COUNTIF(SolCotizacion!$E:$E,$G555)&gt;0,1,0)</f>
        <v>0</v>
      </c>
      <c r="R555">
        <v>963</v>
      </c>
    </row>
    <row r="556" spans="1:18" hidden="1">
      <c r="A556" t="s">
        <v>1729</v>
      </c>
      <c r="B556" t="s">
        <v>1167</v>
      </c>
      <c r="C556">
        <v>27</v>
      </c>
      <c r="D556" t="s">
        <v>102</v>
      </c>
      <c r="E556" t="s">
        <v>9983</v>
      </c>
      <c r="F556" t="s">
        <v>112</v>
      </c>
      <c r="G556" t="s">
        <v>101</v>
      </c>
      <c r="H556">
        <v>1</v>
      </c>
      <c r="I556" t="s">
        <v>103</v>
      </c>
      <c r="J556" t="s">
        <v>96</v>
      </c>
      <c r="K556" t="s">
        <v>31</v>
      </c>
      <c r="L556" t="s">
        <v>295</v>
      </c>
      <c r="N556" s="52">
        <v>529920</v>
      </c>
      <c r="O556" s="52">
        <v>529920</v>
      </c>
      <c r="P556">
        <v>1</v>
      </c>
      <c r="Q556">
        <f>IF(COUNTIF(SolCotizacion!$E:$E,$G556)&gt;0,1,0)</f>
        <v>0</v>
      </c>
      <c r="R556">
        <v>965</v>
      </c>
    </row>
    <row r="557" spans="1:18" hidden="1">
      <c r="A557" t="s">
        <v>1730</v>
      </c>
      <c r="B557" t="s">
        <v>1118</v>
      </c>
      <c r="C557">
        <v>28</v>
      </c>
      <c r="D557" t="s">
        <v>113</v>
      </c>
      <c r="E557" t="s">
        <v>9853</v>
      </c>
      <c r="F557" t="s">
        <v>114</v>
      </c>
      <c r="G557" t="s">
        <v>88</v>
      </c>
      <c r="H557">
        <v>1</v>
      </c>
      <c r="I557">
        <v>1</v>
      </c>
      <c r="J557" t="s">
        <v>88</v>
      </c>
      <c r="K557" t="s">
        <v>31</v>
      </c>
      <c r="L557" t="s">
        <v>295</v>
      </c>
      <c r="N557" s="52">
        <v>8055.0046500000008</v>
      </c>
      <c r="O557" s="52">
        <v>6444.0037199999997</v>
      </c>
      <c r="P557">
        <v>1</v>
      </c>
      <c r="Q557">
        <f>IF(COUNTIFS(SolCotizacion!$D:$D,$G557,SolCotizacion!$K:$K,$I557)&gt;0,1,0)</f>
        <v>0</v>
      </c>
      <c r="R557">
        <v>967</v>
      </c>
    </row>
    <row r="558" spans="1:18" hidden="1">
      <c r="A558" t="s">
        <v>1731</v>
      </c>
      <c r="B558" t="s">
        <v>1170</v>
      </c>
      <c r="C558">
        <v>29</v>
      </c>
      <c r="D558" t="s">
        <v>113</v>
      </c>
      <c r="E558" t="s">
        <v>9984</v>
      </c>
      <c r="F558" t="s">
        <v>114</v>
      </c>
      <c r="G558" t="s">
        <v>88</v>
      </c>
      <c r="H558">
        <v>1</v>
      </c>
      <c r="I558">
        <v>2</v>
      </c>
      <c r="J558" t="s">
        <v>88</v>
      </c>
      <c r="K558" t="s">
        <v>31</v>
      </c>
      <c r="L558" t="s">
        <v>295</v>
      </c>
      <c r="N558" s="52">
        <v>8055.0046500000008</v>
      </c>
      <c r="O558" s="52">
        <v>6444.0037199999997</v>
      </c>
      <c r="P558">
        <v>1</v>
      </c>
      <c r="Q558">
        <f>IF(COUNTIFS(SolCotizacion!$D:$D,$G558,SolCotizacion!$K:$K,$I558)&gt;0,1,0)</f>
        <v>1</v>
      </c>
      <c r="R558">
        <v>969</v>
      </c>
    </row>
    <row r="559" spans="1:18" hidden="1">
      <c r="A559" t="s">
        <v>1732</v>
      </c>
      <c r="B559" t="s">
        <v>1172</v>
      </c>
      <c r="C559">
        <v>30</v>
      </c>
      <c r="D559" t="s">
        <v>113</v>
      </c>
      <c r="E559" t="s">
        <v>9985</v>
      </c>
      <c r="F559" t="s">
        <v>114</v>
      </c>
      <c r="G559" t="s">
        <v>88</v>
      </c>
      <c r="H559">
        <v>1</v>
      </c>
      <c r="I559">
        <v>3</v>
      </c>
      <c r="J559" t="s">
        <v>88</v>
      </c>
      <c r="K559" t="s">
        <v>31</v>
      </c>
      <c r="L559" t="s">
        <v>295</v>
      </c>
      <c r="N559" s="52">
        <v>8055.0046500000008</v>
      </c>
      <c r="O559" s="52">
        <v>6444.0037199999997</v>
      </c>
      <c r="P559">
        <v>1</v>
      </c>
      <c r="Q559">
        <f>IF(COUNTIFS(SolCotizacion!$D:$D,$G559,SolCotizacion!$K:$K,$I559)&gt;0,1,0)</f>
        <v>0</v>
      </c>
      <c r="R559">
        <v>971</v>
      </c>
    </row>
    <row r="560" spans="1:18" hidden="1">
      <c r="A560" t="s">
        <v>1733</v>
      </c>
      <c r="B560" t="s">
        <v>1119</v>
      </c>
      <c r="C560">
        <v>31</v>
      </c>
      <c r="D560" t="s">
        <v>113</v>
      </c>
      <c r="E560" t="s">
        <v>9986</v>
      </c>
      <c r="F560" t="s">
        <v>115</v>
      </c>
      <c r="G560" t="s">
        <v>88</v>
      </c>
      <c r="H560">
        <v>1</v>
      </c>
      <c r="I560">
        <v>1</v>
      </c>
      <c r="J560" t="s">
        <v>116</v>
      </c>
      <c r="K560" t="s">
        <v>326</v>
      </c>
      <c r="L560" t="s">
        <v>295</v>
      </c>
      <c r="N560" s="52">
        <v>2.1461440000000001</v>
      </c>
      <c r="O560" s="52">
        <v>2.1461440000000001</v>
      </c>
      <c r="P560">
        <v>1</v>
      </c>
      <c r="Q560">
        <f>IF(COUNTIFS(SolCotizacion!$D:$D,$G560,SolCotizacion!$K:$K,$I560)&gt;0,1,0)</f>
        <v>0</v>
      </c>
      <c r="R560">
        <v>973</v>
      </c>
    </row>
    <row r="561" spans="1:18" hidden="1">
      <c r="A561" t="s">
        <v>1734</v>
      </c>
      <c r="B561" t="s">
        <v>1175</v>
      </c>
      <c r="C561">
        <v>32</v>
      </c>
      <c r="D561" t="s">
        <v>113</v>
      </c>
      <c r="E561" t="s">
        <v>9987</v>
      </c>
      <c r="F561" t="s">
        <v>115</v>
      </c>
      <c r="G561" t="s">
        <v>88</v>
      </c>
      <c r="H561">
        <v>1</v>
      </c>
      <c r="I561">
        <v>2</v>
      </c>
      <c r="J561" t="s">
        <v>116</v>
      </c>
      <c r="K561" t="s">
        <v>326</v>
      </c>
      <c r="L561" t="s">
        <v>295</v>
      </c>
      <c r="N561" s="52">
        <v>2.1461440000000001</v>
      </c>
      <c r="O561" s="52">
        <v>2.1461440000000001</v>
      </c>
      <c r="P561">
        <v>1</v>
      </c>
      <c r="Q561">
        <f>IF(COUNTIFS(SolCotizacion!$D:$D,$G561,SolCotizacion!$K:$K,$I561)&gt;0,1,0)</f>
        <v>1</v>
      </c>
      <c r="R561">
        <v>975</v>
      </c>
    </row>
    <row r="562" spans="1:18" hidden="1">
      <c r="A562" t="s">
        <v>1735</v>
      </c>
      <c r="B562" t="s">
        <v>1177</v>
      </c>
      <c r="C562">
        <v>33</v>
      </c>
      <c r="D562" t="s">
        <v>113</v>
      </c>
      <c r="E562" t="s">
        <v>9988</v>
      </c>
      <c r="F562" t="s">
        <v>115</v>
      </c>
      <c r="G562" t="s">
        <v>88</v>
      </c>
      <c r="H562">
        <v>1</v>
      </c>
      <c r="I562">
        <v>3</v>
      </c>
      <c r="J562" t="s">
        <v>116</v>
      </c>
      <c r="K562" t="s">
        <v>326</v>
      </c>
      <c r="L562" t="s">
        <v>295</v>
      </c>
      <c r="N562" s="52">
        <v>2.1461440000000001</v>
      </c>
      <c r="O562" s="52">
        <v>2.1461440000000001</v>
      </c>
      <c r="P562">
        <v>1</v>
      </c>
      <c r="Q562">
        <f>IF(COUNTIFS(SolCotizacion!$D:$D,$G562,SolCotizacion!$K:$K,$I562)&gt;0,1,0)</f>
        <v>0</v>
      </c>
      <c r="R562">
        <v>977</v>
      </c>
    </row>
    <row r="563" spans="1:18" hidden="1">
      <c r="A563" t="s">
        <v>1736</v>
      </c>
      <c r="B563" t="s">
        <v>1120</v>
      </c>
      <c r="C563">
        <v>34</v>
      </c>
      <c r="D563" t="s">
        <v>113</v>
      </c>
      <c r="E563" t="s">
        <v>9989</v>
      </c>
      <c r="F563" t="s">
        <v>117</v>
      </c>
      <c r="G563" t="s">
        <v>89</v>
      </c>
      <c r="H563">
        <v>1</v>
      </c>
      <c r="I563" t="s">
        <v>103</v>
      </c>
      <c r="J563" t="s">
        <v>118</v>
      </c>
      <c r="K563" t="s">
        <v>325</v>
      </c>
      <c r="L563" t="s">
        <v>295</v>
      </c>
      <c r="N563" s="52">
        <v>73783.842594000002</v>
      </c>
      <c r="O563" s="52">
        <v>73783.842594000002</v>
      </c>
      <c r="P563">
        <v>1</v>
      </c>
      <c r="Q563">
        <f>IF(COUNTIF(SolCotizacion!$E:$E,$G563)&gt;0,1,0)</f>
        <v>1</v>
      </c>
      <c r="R563">
        <v>979</v>
      </c>
    </row>
    <row r="564" spans="1:18" hidden="1">
      <c r="A564" t="s">
        <v>1737</v>
      </c>
      <c r="B564" t="s">
        <v>1121</v>
      </c>
      <c r="C564">
        <v>35</v>
      </c>
      <c r="D564" t="s">
        <v>113</v>
      </c>
      <c r="E564" t="s">
        <v>9989</v>
      </c>
      <c r="F564" t="s">
        <v>117</v>
      </c>
      <c r="G564" t="s">
        <v>89</v>
      </c>
      <c r="H564">
        <v>1</v>
      </c>
      <c r="I564" t="s">
        <v>103</v>
      </c>
      <c r="J564" t="s">
        <v>119</v>
      </c>
      <c r="K564" t="s">
        <v>324</v>
      </c>
      <c r="L564" t="s">
        <v>295</v>
      </c>
      <c r="N564" s="52">
        <v>148212.08556000001</v>
      </c>
      <c r="O564" s="52">
        <v>148212.08556000001</v>
      </c>
      <c r="P564">
        <v>1</v>
      </c>
      <c r="Q564">
        <f>IF(COUNTIF(SolCotizacion!$E:$E,$G564)&gt;0,1,0)</f>
        <v>1</v>
      </c>
      <c r="R564">
        <v>981</v>
      </c>
    </row>
    <row r="565" spans="1:18" hidden="1">
      <c r="A565" t="s">
        <v>1738</v>
      </c>
      <c r="B565" t="s">
        <v>1181</v>
      </c>
      <c r="C565">
        <v>36</v>
      </c>
      <c r="D565" t="s">
        <v>113</v>
      </c>
      <c r="E565" t="s">
        <v>9990</v>
      </c>
      <c r="F565" t="s">
        <v>120</v>
      </c>
      <c r="G565" t="s">
        <v>97</v>
      </c>
      <c r="H565">
        <v>1</v>
      </c>
      <c r="I565" t="s">
        <v>103</v>
      </c>
      <c r="J565" t="s">
        <v>118</v>
      </c>
      <c r="K565" t="s">
        <v>325</v>
      </c>
      <c r="L565" t="s">
        <v>295</v>
      </c>
      <c r="N565" s="52">
        <v>73783.842594000002</v>
      </c>
      <c r="O565" s="52">
        <v>73783.842594000002</v>
      </c>
      <c r="P565">
        <v>1</v>
      </c>
      <c r="Q565">
        <f>IF(COUNTIF(SolCotizacion!$E:$E,$G565)&gt;0,1,0)</f>
        <v>0</v>
      </c>
      <c r="R565">
        <v>983</v>
      </c>
    </row>
    <row r="566" spans="1:18" hidden="1">
      <c r="A566" t="s">
        <v>1739</v>
      </c>
      <c r="B566" t="s">
        <v>1183</v>
      </c>
      <c r="C566">
        <v>37</v>
      </c>
      <c r="D566" t="s">
        <v>113</v>
      </c>
      <c r="E566" t="s">
        <v>9990</v>
      </c>
      <c r="F566" t="s">
        <v>120</v>
      </c>
      <c r="G566" t="s">
        <v>97</v>
      </c>
      <c r="H566">
        <v>1</v>
      </c>
      <c r="I566" t="s">
        <v>103</v>
      </c>
      <c r="J566" t="s">
        <v>119</v>
      </c>
      <c r="K566" t="s">
        <v>324</v>
      </c>
      <c r="L566" t="s">
        <v>295</v>
      </c>
      <c r="N566" s="52">
        <v>148212.08556000001</v>
      </c>
      <c r="O566" s="52">
        <v>148212.08556000001</v>
      </c>
      <c r="P566">
        <v>1</v>
      </c>
      <c r="Q566">
        <f>IF(COUNTIF(SolCotizacion!$E:$E,$G566)&gt;0,1,0)</f>
        <v>0</v>
      </c>
      <c r="R566">
        <v>985</v>
      </c>
    </row>
    <row r="567" spans="1:18" hidden="1">
      <c r="A567" t="s">
        <v>1740</v>
      </c>
      <c r="B567" t="s">
        <v>1185</v>
      </c>
      <c r="C567">
        <v>38</v>
      </c>
      <c r="D567" t="s">
        <v>113</v>
      </c>
      <c r="E567" t="s">
        <v>9991</v>
      </c>
      <c r="F567" t="s">
        <v>121</v>
      </c>
      <c r="G567" t="s">
        <v>98</v>
      </c>
      <c r="H567">
        <v>1</v>
      </c>
      <c r="I567" t="s">
        <v>103</v>
      </c>
      <c r="J567" t="s">
        <v>118</v>
      </c>
      <c r="K567" t="s">
        <v>325</v>
      </c>
      <c r="L567" t="s">
        <v>295</v>
      </c>
      <c r="N567" s="52">
        <v>73783.842594000002</v>
      </c>
      <c r="O567" s="52">
        <v>73783.842594000002</v>
      </c>
      <c r="P567">
        <v>1</v>
      </c>
      <c r="Q567">
        <f>IF(COUNTIF(SolCotizacion!$E:$E,$G567)&gt;0,1,0)</f>
        <v>0</v>
      </c>
      <c r="R567">
        <v>987</v>
      </c>
    </row>
    <row r="568" spans="1:18" hidden="1">
      <c r="A568" t="s">
        <v>1741</v>
      </c>
      <c r="B568" t="s">
        <v>1187</v>
      </c>
      <c r="C568">
        <v>39</v>
      </c>
      <c r="D568" t="s">
        <v>113</v>
      </c>
      <c r="E568" t="s">
        <v>9991</v>
      </c>
      <c r="F568" t="s">
        <v>121</v>
      </c>
      <c r="G568" t="s">
        <v>98</v>
      </c>
      <c r="H568">
        <v>1</v>
      </c>
      <c r="I568" t="s">
        <v>103</v>
      </c>
      <c r="J568" t="s">
        <v>119</v>
      </c>
      <c r="K568" t="s">
        <v>324</v>
      </c>
      <c r="L568" t="s">
        <v>295</v>
      </c>
      <c r="N568" s="52">
        <v>148212.08556000001</v>
      </c>
      <c r="O568" s="52">
        <v>148212.08556000001</v>
      </c>
      <c r="P568">
        <v>1</v>
      </c>
      <c r="Q568">
        <f>IF(COUNTIF(SolCotizacion!$E:$E,$G568)&gt;0,1,0)</f>
        <v>0</v>
      </c>
      <c r="R568">
        <v>989</v>
      </c>
    </row>
    <row r="569" spans="1:18" hidden="1">
      <c r="A569" t="s">
        <v>1742</v>
      </c>
      <c r="B569" t="s">
        <v>1189</v>
      </c>
      <c r="C569">
        <v>40</v>
      </c>
      <c r="D569" t="s">
        <v>113</v>
      </c>
      <c r="E569" t="s">
        <v>9992</v>
      </c>
      <c r="F569" t="s">
        <v>122</v>
      </c>
      <c r="G569" t="s">
        <v>99</v>
      </c>
      <c r="H569">
        <v>1</v>
      </c>
      <c r="I569" t="s">
        <v>103</v>
      </c>
      <c r="J569" t="s">
        <v>118</v>
      </c>
      <c r="K569" t="s">
        <v>325</v>
      </c>
      <c r="L569" t="s">
        <v>295</v>
      </c>
      <c r="N569" s="52">
        <v>49941.028830000003</v>
      </c>
      <c r="O569" s="52">
        <v>49941.028830000003</v>
      </c>
      <c r="P569">
        <v>1</v>
      </c>
      <c r="Q569">
        <f>IF(COUNTIF(SolCotizacion!$E:$E,$G569)&gt;0,1,0)</f>
        <v>0</v>
      </c>
      <c r="R569">
        <v>991</v>
      </c>
    </row>
    <row r="570" spans="1:18" hidden="1">
      <c r="A570" t="s">
        <v>1743</v>
      </c>
      <c r="B570" t="s">
        <v>1191</v>
      </c>
      <c r="C570">
        <v>41</v>
      </c>
      <c r="D570" t="s">
        <v>113</v>
      </c>
      <c r="E570" t="s">
        <v>9992</v>
      </c>
      <c r="F570" t="s">
        <v>122</v>
      </c>
      <c r="G570" t="s">
        <v>99</v>
      </c>
      <c r="H570">
        <v>1</v>
      </c>
      <c r="I570" t="s">
        <v>103</v>
      </c>
      <c r="J570" t="s">
        <v>119</v>
      </c>
      <c r="K570" t="s">
        <v>324</v>
      </c>
      <c r="L570" t="s">
        <v>295</v>
      </c>
      <c r="N570" s="52">
        <v>99882.057660000006</v>
      </c>
      <c r="O570" s="52">
        <v>99882.057660000006</v>
      </c>
      <c r="P570">
        <v>1</v>
      </c>
      <c r="Q570">
        <f>IF(COUNTIF(SolCotizacion!$E:$E,$G570)&gt;0,1,0)</f>
        <v>0</v>
      </c>
      <c r="R570">
        <v>993</v>
      </c>
    </row>
    <row r="571" spans="1:18" hidden="1">
      <c r="A571" t="s">
        <v>1744</v>
      </c>
      <c r="B571" t="s">
        <v>1193</v>
      </c>
      <c r="C571">
        <v>42</v>
      </c>
      <c r="D571" t="s">
        <v>113</v>
      </c>
      <c r="E571" t="s">
        <v>9993</v>
      </c>
      <c r="F571" t="s">
        <v>123</v>
      </c>
      <c r="G571" t="s">
        <v>100</v>
      </c>
      <c r="H571">
        <v>1</v>
      </c>
      <c r="I571" t="s">
        <v>103</v>
      </c>
      <c r="J571" t="s">
        <v>118</v>
      </c>
      <c r="K571" t="s">
        <v>325</v>
      </c>
      <c r="L571" t="s">
        <v>295</v>
      </c>
      <c r="N571" s="52">
        <v>49941.028830000003</v>
      </c>
      <c r="O571" s="52">
        <v>49941.028830000003</v>
      </c>
      <c r="P571">
        <v>1</v>
      </c>
      <c r="Q571">
        <f>IF(COUNTIF(SolCotizacion!$E:$E,$G571)&gt;0,1,0)</f>
        <v>0</v>
      </c>
      <c r="R571">
        <v>995</v>
      </c>
    </row>
    <row r="572" spans="1:18" hidden="1">
      <c r="A572" t="s">
        <v>1745</v>
      </c>
      <c r="B572" t="s">
        <v>1195</v>
      </c>
      <c r="C572">
        <v>43</v>
      </c>
      <c r="D572" t="s">
        <v>113</v>
      </c>
      <c r="E572" t="s">
        <v>9993</v>
      </c>
      <c r="F572" t="s">
        <v>123</v>
      </c>
      <c r="G572" t="s">
        <v>100</v>
      </c>
      <c r="H572">
        <v>1</v>
      </c>
      <c r="I572" t="s">
        <v>103</v>
      </c>
      <c r="J572" t="s">
        <v>119</v>
      </c>
      <c r="K572" t="s">
        <v>324</v>
      </c>
      <c r="L572" t="s">
        <v>295</v>
      </c>
      <c r="N572" s="52">
        <v>99882.057660000006</v>
      </c>
      <c r="O572" s="52">
        <v>99882.057660000006</v>
      </c>
      <c r="P572">
        <v>1</v>
      </c>
      <c r="Q572">
        <f>IF(COUNTIF(SolCotizacion!$E:$E,$G572)&gt;0,1,0)</f>
        <v>0</v>
      </c>
      <c r="R572">
        <v>997</v>
      </c>
    </row>
    <row r="573" spans="1:18" hidden="1">
      <c r="A573" t="s">
        <v>1746</v>
      </c>
      <c r="B573" t="s">
        <v>1197</v>
      </c>
      <c r="C573">
        <v>44</v>
      </c>
      <c r="D573" t="s">
        <v>113</v>
      </c>
      <c r="E573" t="s">
        <v>9994</v>
      </c>
      <c r="F573" t="s">
        <v>124</v>
      </c>
      <c r="G573" t="s">
        <v>101</v>
      </c>
      <c r="H573">
        <v>1</v>
      </c>
      <c r="I573" t="s">
        <v>103</v>
      </c>
      <c r="J573" t="s">
        <v>118</v>
      </c>
      <c r="K573" t="s">
        <v>325</v>
      </c>
      <c r="L573" t="s">
        <v>295</v>
      </c>
      <c r="N573" s="52">
        <v>73891.242656000002</v>
      </c>
      <c r="O573" s="52">
        <v>73891.242656000002</v>
      </c>
      <c r="P573">
        <v>1</v>
      </c>
      <c r="Q573">
        <f>IF(COUNTIF(SolCotizacion!$E:$E,$G573)&gt;0,1,0)</f>
        <v>0</v>
      </c>
      <c r="R573">
        <v>999</v>
      </c>
    </row>
    <row r="574" spans="1:18" hidden="1">
      <c r="A574" t="s">
        <v>1747</v>
      </c>
      <c r="B574" t="s">
        <v>1199</v>
      </c>
      <c r="C574">
        <v>45</v>
      </c>
      <c r="D574" t="s">
        <v>113</v>
      </c>
      <c r="E574" t="s">
        <v>9994</v>
      </c>
      <c r="F574" t="s">
        <v>124</v>
      </c>
      <c r="G574" t="s">
        <v>101</v>
      </c>
      <c r="H574">
        <v>1</v>
      </c>
      <c r="I574" t="s">
        <v>103</v>
      </c>
      <c r="J574" t="s">
        <v>119</v>
      </c>
      <c r="K574" t="s">
        <v>324</v>
      </c>
      <c r="L574" t="s">
        <v>295</v>
      </c>
      <c r="N574" s="52">
        <v>148212.08556000001</v>
      </c>
      <c r="O574" s="52">
        <v>148212.08556000001</v>
      </c>
      <c r="P574">
        <v>1</v>
      </c>
      <c r="Q574">
        <f>IF(COUNTIF(SolCotizacion!$E:$E,$G574)&gt;0,1,0)</f>
        <v>0</v>
      </c>
      <c r="R574">
        <v>1001</v>
      </c>
    </row>
    <row r="575" spans="1:18" hidden="1">
      <c r="A575" t="s">
        <v>1748</v>
      </c>
      <c r="B575" t="s">
        <v>1122</v>
      </c>
      <c r="C575">
        <v>46</v>
      </c>
      <c r="D575" t="s">
        <v>113</v>
      </c>
      <c r="E575" t="s">
        <v>9995</v>
      </c>
      <c r="F575" t="s">
        <v>125</v>
      </c>
      <c r="G575" t="s">
        <v>88</v>
      </c>
      <c r="H575">
        <v>1</v>
      </c>
      <c r="I575">
        <v>1</v>
      </c>
      <c r="J575" t="s">
        <v>88</v>
      </c>
      <c r="K575" t="s">
        <v>31</v>
      </c>
      <c r="L575" t="s">
        <v>295</v>
      </c>
      <c r="N575" s="52">
        <v>3222.0018599999999</v>
      </c>
      <c r="O575" s="52">
        <v>3222.0018599999999</v>
      </c>
      <c r="P575">
        <v>1</v>
      </c>
      <c r="Q575">
        <f>IF(COUNTIFS(SolCotizacion!$D:$D,$G575,SolCotizacion!$K:$K,$I575)&gt;0,1,0)</f>
        <v>0</v>
      </c>
      <c r="R575">
        <v>1003</v>
      </c>
    </row>
    <row r="576" spans="1:18" hidden="1">
      <c r="A576" t="s">
        <v>1749</v>
      </c>
      <c r="B576" t="s">
        <v>1202</v>
      </c>
      <c r="C576">
        <v>47</v>
      </c>
      <c r="D576" t="s">
        <v>113</v>
      </c>
      <c r="E576" t="s">
        <v>9996</v>
      </c>
      <c r="F576" t="s">
        <v>125</v>
      </c>
      <c r="G576" t="s">
        <v>88</v>
      </c>
      <c r="H576">
        <v>1</v>
      </c>
      <c r="I576">
        <v>2</v>
      </c>
      <c r="J576" t="s">
        <v>88</v>
      </c>
      <c r="K576" t="s">
        <v>31</v>
      </c>
      <c r="L576" t="s">
        <v>295</v>
      </c>
      <c r="N576" s="52">
        <v>3222.0018599999999</v>
      </c>
      <c r="O576" s="52">
        <v>3222.0018599999999</v>
      </c>
      <c r="P576">
        <v>1</v>
      </c>
      <c r="Q576">
        <f>IF(COUNTIFS(SolCotizacion!$D:$D,$G576,SolCotizacion!$K:$K,$I576)&gt;0,1,0)</f>
        <v>1</v>
      </c>
      <c r="R576">
        <v>1005</v>
      </c>
    </row>
    <row r="577" spans="1:19" hidden="1">
      <c r="A577" t="s">
        <v>1750</v>
      </c>
      <c r="B577" t="s">
        <v>1204</v>
      </c>
      <c r="C577">
        <v>48</v>
      </c>
      <c r="D577" t="s">
        <v>113</v>
      </c>
      <c r="E577" t="s">
        <v>9997</v>
      </c>
      <c r="F577" t="s">
        <v>125</v>
      </c>
      <c r="G577" t="s">
        <v>88</v>
      </c>
      <c r="H577">
        <v>1</v>
      </c>
      <c r="I577">
        <v>3</v>
      </c>
      <c r="J577" t="s">
        <v>88</v>
      </c>
      <c r="K577" t="s">
        <v>31</v>
      </c>
      <c r="L577" t="s">
        <v>295</v>
      </c>
      <c r="N577" s="52">
        <v>3222.0018599999999</v>
      </c>
      <c r="O577" s="52">
        <v>3222.0018599999999</v>
      </c>
      <c r="P577">
        <v>1</v>
      </c>
      <c r="Q577">
        <f>IF(COUNTIFS(SolCotizacion!$D:$D,$G577,SolCotizacion!$K:$K,$I577)&gt;0,1,0)</f>
        <v>0</v>
      </c>
      <c r="R577">
        <v>1007</v>
      </c>
    </row>
    <row r="578" spans="1:19" hidden="1">
      <c r="A578" t="s">
        <v>1751</v>
      </c>
      <c r="B578" t="s">
        <v>1206</v>
      </c>
      <c r="C578">
        <v>49</v>
      </c>
      <c r="D578" t="s">
        <v>113</v>
      </c>
      <c r="E578" t="s">
        <v>9998</v>
      </c>
      <c r="F578" t="s">
        <v>126</v>
      </c>
      <c r="G578" t="s">
        <v>89</v>
      </c>
      <c r="H578">
        <v>1</v>
      </c>
      <c r="I578">
        <v>1</v>
      </c>
      <c r="J578" t="s">
        <v>127</v>
      </c>
      <c r="K578" t="s">
        <v>31</v>
      </c>
      <c r="L578" t="s">
        <v>295</v>
      </c>
      <c r="M578" s="53">
        <v>0.01</v>
      </c>
      <c r="N578" s="52">
        <v>24111.319078</v>
      </c>
      <c r="O578" s="52">
        <v>24111.319078</v>
      </c>
      <c r="P578">
        <v>1</v>
      </c>
      <c r="Q578">
        <f>IF(SUMIFS(SolCotizacion!$P:$P,SolCotizacion!$E:$E,$G578,SolCotizacion!$K:$K,$I578)&gt;499,1,0)</f>
        <v>0</v>
      </c>
      <c r="R578">
        <v>1009</v>
      </c>
      <c r="S578" s="56">
        <f>IF(SUMIFS(SolCotizacion!$P:$P,SolCotizacion!$E:$E,$G578,SolCotizacion!$K:$K,$I578)&gt;499,4%,0)</f>
        <v>0</v>
      </c>
    </row>
    <row r="579" spans="1:19" hidden="1">
      <c r="A579" t="s">
        <v>1752</v>
      </c>
      <c r="B579" t="s">
        <v>1208</v>
      </c>
      <c r="C579">
        <v>50</v>
      </c>
      <c r="D579" t="s">
        <v>113</v>
      </c>
      <c r="E579" t="s">
        <v>9999</v>
      </c>
      <c r="F579" t="s">
        <v>126</v>
      </c>
      <c r="G579" t="s">
        <v>89</v>
      </c>
      <c r="H579">
        <v>1</v>
      </c>
      <c r="I579">
        <v>2</v>
      </c>
      <c r="J579" t="s">
        <v>127</v>
      </c>
      <c r="K579" t="s">
        <v>31</v>
      </c>
      <c r="L579" t="s">
        <v>295</v>
      </c>
      <c r="M579" s="53">
        <v>0.01</v>
      </c>
      <c r="N579" s="52">
        <v>24111.319078</v>
      </c>
      <c r="O579" s="52">
        <v>24111.319078</v>
      </c>
      <c r="P579">
        <v>1</v>
      </c>
      <c r="Q579">
        <f>IF(SUMIFS(SolCotizacion!$P:$P,SolCotizacion!$E:$E,$G579,SolCotizacion!$K:$K,$I579)&gt;499,1,0)</f>
        <v>0</v>
      </c>
      <c r="R579">
        <v>1010</v>
      </c>
      <c r="S579" s="56">
        <f>IF(SUMIFS(SolCotizacion!$P:$P,SolCotizacion!$E:$E,$G579,SolCotizacion!$K:$K,$I579)&gt;499,4%,0)</f>
        <v>0</v>
      </c>
    </row>
    <row r="580" spans="1:19" hidden="1">
      <c r="A580" t="s">
        <v>1753</v>
      </c>
      <c r="B580" t="s">
        <v>1210</v>
      </c>
      <c r="C580">
        <v>51</v>
      </c>
      <c r="D580" t="s">
        <v>113</v>
      </c>
      <c r="E580" t="s">
        <v>10000</v>
      </c>
      <c r="F580" t="s">
        <v>126</v>
      </c>
      <c r="G580" t="s">
        <v>89</v>
      </c>
      <c r="H580">
        <v>1</v>
      </c>
      <c r="I580">
        <v>3</v>
      </c>
      <c r="J580" t="s">
        <v>127</v>
      </c>
      <c r="K580" t="s">
        <v>31</v>
      </c>
      <c r="L580" t="s">
        <v>295</v>
      </c>
      <c r="M580" s="53">
        <v>0.01</v>
      </c>
      <c r="N580" s="52">
        <v>24111.319078</v>
      </c>
      <c r="O580" s="52">
        <v>24111.319078</v>
      </c>
      <c r="P580">
        <v>1</v>
      </c>
      <c r="Q580">
        <f>IF(SUMIFS(SolCotizacion!$P:$P,SolCotizacion!$E:$E,$G580,SolCotizacion!$K:$K,$I580)&gt;499,1,0)</f>
        <v>0</v>
      </c>
      <c r="R580">
        <v>1011</v>
      </c>
      <c r="S580" s="56">
        <f>IF(SUMIFS(SolCotizacion!$P:$P,SolCotizacion!$E:$E,$G580,SolCotizacion!$K:$K,$I580)&gt;499,4%,0)</f>
        <v>0</v>
      </c>
    </row>
    <row r="581" spans="1:19" hidden="1">
      <c r="A581" t="s">
        <v>1754</v>
      </c>
      <c r="B581" t="s">
        <v>1212</v>
      </c>
      <c r="C581">
        <v>52</v>
      </c>
      <c r="D581" t="s">
        <v>113</v>
      </c>
      <c r="E581" t="s">
        <v>10001</v>
      </c>
      <c r="F581" t="s">
        <v>128</v>
      </c>
      <c r="G581" t="s">
        <v>97</v>
      </c>
      <c r="H581">
        <v>1</v>
      </c>
      <c r="I581">
        <v>1</v>
      </c>
      <c r="J581" t="s">
        <v>127</v>
      </c>
      <c r="K581" t="s">
        <v>31</v>
      </c>
      <c r="L581" t="s">
        <v>295</v>
      </c>
      <c r="M581" s="53">
        <v>0.01</v>
      </c>
      <c r="N581" s="52">
        <v>26313.015190000002</v>
      </c>
      <c r="O581" s="52">
        <v>26313.015190000002</v>
      </c>
      <c r="P581">
        <v>1</v>
      </c>
      <c r="Q581">
        <f>IF(SUMIFS(SolCotizacion!$P:$P,SolCotizacion!$E:$E,$G581,SolCotizacion!$K:$K,$I581)&gt;499,1,0)</f>
        <v>0</v>
      </c>
      <c r="R581">
        <v>1012</v>
      </c>
      <c r="S581" s="56">
        <f>IF(SUMIFS(SolCotizacion!$P:$P,SolCotizacion!$E:$E,$G581,SolCotizacion!$K:$K,$I581)&gt;499,4%,0)</f>
        <v>0</v>
      </c>
    </row>
    <row r="582" spans="1:19" hidden="1">
      <c r="A582" t="s">
        <v>1755</v>
      </c>
      <c r="B582" t="s">
        <v>1214</v>
      </c>
      <c r="C582">
        <v>53</v>
      </c>
      <c r="D582" t="s">
        <v>113</v>
      </c>
      <c r="E582" t="s">
        <v>10002</v>
      </c>
      <c r="F582" t="s">
        <v>128</v>
      </c>
      <c r="G582" t="s">
        <v>97</v>
      </c>
      <c r="H582">
        <v>1</v>
      </c>
      <c r="I582">
        <v>2</v>
      </c>
      <c r="J582" t="s">
        <v>127</v>
      </c>
      <c r="K582" t="s">
        <v>31</v>
      </c>
      <c r="L582" t="s">
        <v>295</v>
      </c>
      <c r="M582" s="53">
        <v>0.01</v>
      </c>
      <c r="N582" s="52">
        <v>26313.015190000002</v>
      </c>
      <c r="O582" s="52">
        <v>26313.015190000002</v>
      </c>
      <c r="P582">
        <v>1</v>
      </c>
      <c r="Q582">
        <f>IF(SUMIFS(SolCotizacion!$P:$P,SolCotizacion!$E:$E,$G582,SolCotizacion!$K:$K,$I582)&gt;499,1,0)</f>
        <v>0</v>
      </c>
      <c r="R582">
        <v>1013</v>
      </c>
      <c r="S582" s="56">
        <f>IF(SUMIFS(SolCotizacion!$P:$P,SolCotizacion!$E:$E,$G582,SolCotizacion!$K:$K,$I582)&gt;499,4%,0)</f>
        <v>0</v>
      </c>
    </row>
    <row r="583" spans="1:19" hidden="1">
      <c r="A583" t="s">
        <v>1756</v>
      </c>
      <c r="B583" t="s">
        <v>1216</v>
      </c>
      <c r="C583">
        <v>54</v>
      </c>
      <c r="D583" t="s">
        <v>113</v>
      </c>
      <c r="E583" t="s">
        <v>10003</v>
      </c>
      <c r="F583" t="s">
        <v>128</v>
      </c>
      <c r="G583" t="s">
        <v>97</v>
      </c>
      <c r="H583">
        <v>1</v>
      </c>
      <c r="I583">
        <v>3</v>
      </c>
      <c r="J583" t="s">
        <v>127</v>
      </c>
      <c r="K583" t="s">
        <v>31</v>
      </c>
      <c r="L583" t="s">
        <v>295</v>
      </c>
      <c r="M583" s="53">
        <v>0.01</v>
      </c>
      <c r="N583" s="52">
        <v>26313.015190000002</v>
      </c>
      <c r="O583" s="52">
        <v>26313.015190000002</v>
      </c>
      <c r="P583">
        <v>1</v>
      </c>
      <c r="Q583">
        <f>IF(SUMIFS(SolCotizacion!$P:$P,SolCotizacion!$E:$E,$G583,SolCotizacion!$K:$K,$I583)&gt;499,1,0)</f>
        <v>0</v>
      </c>
      <c r="R583">
        <v>1014</v>
      </c>
      <c r="S583" s="56">
        <f>IF(SUMIFS(SolCotizacion!$P:$P,SolCotizacion!$E:$E,$G583,SolCotizacion!$K:$K,$I583)&gt;499,4%,0)</f>
        <v>0</v>
      </c>
    </row>
    <row r="584" spans="1:19" hidden="1">
      <c r="A584" t="s">
        <v>1757</v>
      </c>
      <c r="B584" t="s">
        <v>1218</v>
      </c>
      <c r="C584">
        <v>55</v>
      </c>
      <c r="D584" t="s">
        <v>113</v>
      </c>
      <c r="E584" t="s">
        <v>10004</v>
      </c>
      <c r="F584" t="s">
        <v>129</v>
      </c>
      <c r="G584" t="s">
        <v>98</v>
      </c>
      <c r="H584">
        <v>1</v>
      </c>
      <c r="I584">
        <v>1</v>
      </c>
      <c r="J584" t="s">
        <v>127</v>
      </c>
      <c r="K584" t="s">
        <v>31</v>
      </c>
      <c r="L584" t="s">
        <v>295</v>
      </c>
      <c r="M584" s="53">
        <v>0.01</v>
      </c>
      <c r="N584" s="52">
        <v>21533.71759</v>
      </c>
      <c r="O584" s="52">
        <v>21533.71759</v>
      </c>
      <c r="P584">
        <v>1</v>
      </c>
      <c r="Q584">
        <f>IF(SUMIFS(SolCotizacion!$P:$P,SolCotizacion!$E:$E,$G584,SolCotizacion!$K:$K,$I584)&gt;499,1,0)</f>
        <v>0</v>
      </c>
      <c r="R584">
        <v>1015</v>
      </c>
      <c r="S584" s="56">
        <f>IF(SUMIFS(SolCotizacion!$P:$P,SolCotizacion!$E:$E,$G584,SolCotizacion!$K:$K,$I584)&gt;499,4%,0)</f>
        <v>0</v>
      </c>
    </row>
    <row r="585" spans="1:19" hidden="1">
      <c r="A585" t="s">
        <v>1758</v>
      </c>
      <c r="B585" t="s">
        <v>1220</v>
      </c>
      <c r="C585">
        <v>56</v>
      </c>
      <c r="D585" t="s">
        <v>113</v>
      </c>
      <c r="E585" t="s">
        <v>10005</v>
      </c>
      <c r="F585" t="s">
        <v>129</v>
      </c>
      <c r="G585" t="s">
        <v>98</v>
      </c>
      <c r="H585">
        <v>1</v>
      </c>
      <c r="I585">
        <v>2</v>
      </c>
      <c r="J585" t="s">
        <v>127</v>
      </c>
      <c r="K585" t="s">
        <v>31</v>
      </c>
      <c r="L585" t="s">
        <v>295</v>
      </c>
      <c r="M585" s="53">
        <v>0.01</v>
      </c>
      <c r="N585" s="52">
        <v>21533.71759</v>
      </c>
      <c r="O585" s="52">
        <v>21533.71759</v>
      </c>
      <c r="P585">
        <v>1</v>
      </c>
      <c r="Q585">
        <f>IF(SUMIFS(SolCotizacion!$P:$P,SolCotizacion!$E:$E,$G585,SolCotizacion!$K:$K,$I585)&gt;499,1,0)</f>
        <v>0</v>
      </c>
      <c r="R585">
        <v>1016</v>
      </c>
      <c r="S585" s="56">
        <f>IF(SUMIFS(SolCotizacion!$P:$P,SolCotizacion!$E:$E,$G585,SolCotizacion!$K:$K,$I585)&gt;499,4%,0)</f>
        <v>0</v>
      </c>
    </row>
    <row r="586" spans="1:19" hidden="1">
      <c r="A586" t="s">
        <v>1759</v>
      </c>
      <c r="B586" t="s">
        <v>1222</v>
      </c>
      <c r="C586">
        <v>57</v>
      </c>
      <c r="D586" t="s">
        <v>113</v>
      </c>
      <c r="E586" t="s">
        <v>10006</v>
      </c>
      <c r="F586" t="s">
        <v>129</v>
      </c>
      <c r="G586" t="s">
        <v>98</v>
      </c>
      <c r="H586">
        <v>1</v>
      </c>
      <c r="I586">
        <v>3</v>
      </c>
      <c r="J586" t="s">
        <v>127</v>
      </c>
      <c r="K586" t="s">
        <v>31</v>
      </c>
      <c r="L586" t="s">
        <v>295</v>
      </c>
      <c r="M586" s="53">
        <v>0.01</v>
      </c>
      <c r="N586" s="52">
        <v>21533.71759</v>
      </c>
      <c r="O586" s="52">
        <v>21533.71759</v>
      </c>
      <c r="P586">
        <v>1</v>
      </c>
      <c r="Q586">
        <f>IF(SUMIFS(SolCotizacion!$P:$P,SolCotizacion!$E:$E,$G586,SolCotizacion!$K:$K,$I586)&gt;499,1,0)</f>
        <v>0</v>
      </c>
      <c r="R586">
        <v>1017</v>
      </c>
      <c r="S586" s="56">
        <f>IF(SUMIFS(SolCotizacion!$P:$P,SolCotizacion!$E:$E,$G586,SolCotizacion!$K:$K,$I586)&gt;499,4%,0)</f>
        <v>0</v>
      </c>
    </row>
    <row r="587" spans="1:19" hidden="1">
      <c r="A587" t="s">
        <v>1760</v>
      </c>
      <c r="B587" t="s">
        <v>1224</v>
      </c>
      <c r="C587">
        <v>58</v>
      </c>
      <c r="D587" t="s">
        <v>113</v>
      </c>
      <c r="E587" t="s">
        <v>10007</v>
      </c>
      <c r="F587" t="s">
        <v>130</v>
      </c>
      <c r="G587" t="s">
        <v>99</v>
      </c>
      <c r="H587">
        <v>1</v>
      </c>
      <c r="I587">
        <v>1</v>
      </c>
      <c r="J587" t="s">
        <v>127</v>
      </c>
      <c r="K587" t="s">
        <v>31</v>
      </c>
      <c r="L587" t="s">
        <v>295</v>
      </c>
      <c r="M587" s="53">
        <v>0.01</v>
      </c>
      <c r="N587" s="52">
        <v>34636.525154000003</v>
      </c>
      <c r="O587" s="52">
        <v>34636.525154000003</v>
      </c>
      <c r="P587">
        <v>1</v>
      </c>
      <c r="Q587">
        <f>IF(SUMIFS(SolCotizacion!$P:$P,SolCotizacion!$E:$E,$G587,SolCotizacion!$K:$K,$I587)&gt;499,1,0)</f>
        <v>0</v>
      </c>
      <c r="R587">
        <v>1018</v>
      </c>
      <c r="S587" s="56">
        <f>IF(SUMIFS(SolCotizacion!$P:$P,SolCotizacion!$E:$E,$G587,SolCotizacion!$K:$K,$I587)&gt;499,4%,0)</f>
        <v>0</v>
      </c>
    </row>
    <row r="588" spans="1:19" hidden="1">
      <c r="A588" t="s">
        <v>1761</v>
      </c>
      <c r="B588" t="s">
        <v>1226</v>
      </c>
      <c r="C588">
        <v>59</v>
      </c>
      <c r="D588" t="s">
        <v>113</v>
      </c>
      <c r="E588" t="s">
        <v>10008</v>
      </c>
      <c r="F588" t="s">
        <v>130</v>
      </c>
      <c r="G588" t="s">
        <v>99</v>
      </c>
      <c r="H588">
        <v>1</v>
      </c>
      <c r="I588">
        <v>2</v>
      </c>
      <c r="J588" t="s">
        <v>127</v>
      </c>
      <c r="K588" t="s">
        <v>31</v>
      </c>
      <c r="L588" t="s">
        <v>295</v>
      </c>
      <c r="M588" s="53">
        <v>0.01</v>
      </c>
      <c r="N588" s="52">
        <v>34636.525154000003</v>
      </c>
      <c r="O588" s="52">
        <v>34636.525154000003</v>
      </c>
      <c r="P588">
        <v>1</v>
      </c>
      <c r="Q588">
        <f>IF(SUMIFS(SolCotizacion!$P:$P,SolCotizacion!$E:$E,$G588,SolCotizacion!$K:$K,$I588)&gt;499,1,0)</f>
        <v>0</v>
      </c>
      <c r="R588">
        <v>1019</v>
      </c>
      <c r="S588" s="56">
        <f>IF(SUMIFS(SolCotizacion!$P:$P,SolCotizacion!$E:$E,$G588,SolCotizacion!$K:$K,$I588)&gt;499,4%,0)</f>
        <v>0</v>
      </c>
    </row>
    <row r="589" spans="1:19" hidden="1">
      <c r="A589" t="s">
        <v>1762</v>
      </c>
      <c r="B589" t="s">
        <v>1228</v>
      </c>
      <c r="C589">
        <v>60</v>
      </c>
      <c r="D589" t="s">
        <v>113</v>
      </c>
      <c r="E589" t="s">
        <v>10009</v>
      </c>
      <c r="F589" t="s">
        <v>130</v>
      </c>
      <c r="G589" t="s">
        <v>99</v>
      </c>
      <c r="H589">
        <v>1</v>
      </c>
      <c r="I589">
        <v>3</v>
      </c>
      <c r="J589" t="s">
        <v>127</v>
      </c>
      <c r="K589" t="s">
        <v>31</v>
      </c>
      <c r="L589" t="s">
        <v>295</v>
      </c>
      <c r="M589" s="53">
        <v>0.01</v>
      </c>
      <c r="N589" s="52">
        <v>34636.525154000003</v>
      </c>
      <c r="O589" s="52">
        <v>34636.525154000003</v>
      </c>
      <c r="P589">
        <v>1</v>
      </c>
      <c r="Q589">
        <f>IF(SUMIFS(SolCotizacion!$P:$P,SolCotizacion!$E:$E,$G589,SolCotizacion!$K:$K,$I589)&gt;499,1,0)</f>
        <v>0</v>
      </c>
      <c r="R589">
        <v>1020</v>
      </c>
      <c r="S589" s="56">
        <f>IF(SUMIFS(SolCotizacion!$P:$P,SolCotizacion!$E:$E,$G589,SolCotizacion!$K:$K,$I589)&gt;499,4%,0)</f>
        <v>0</v>
      </c>
    </row>
    <row r="590" spans="1:19" hidden="1">
      <c r="A590" t="s">
        <v>1763</v>
      </c>
      <c r="B590" t="s">
        <v>1230</v>
      </c>
      <c r="C590">
        <v>61</v>
      </c>
      <c r="D590" t="s">
        <v>113</v>
      </c>
      <c r="E590" t="s">
        <v>10010</v>
      </c>
      <c r="F590" t="s">
        <v>131</v>
      </c>
      <c r="G590" t="s">
        <v>100</v>
      </c>
      <c r="H590">
        <v>1</v>
      </c>
      <c r="I590">
        <v>1</v>
      </c>
      <c r="J590" t="s">
        <v>127</v>
      </c>
      <c r="K590" t="s">
        <v>31</v>
      </c>
      <c r="L590" t="s">
        <v>295</v>
      </c>
      <c r="M590" s="53">
        <v>0.01</v>
      </c>
      <c r="N590" s="52">
        <v>45054.331168000004</v>
      </c>
      <c r="O590" s="52">
        <v>45054.331168000004</v>
      </c>
      <c r="P590">
        <v>1</v>
      </c>
      <c r="Q590">
        <f>IF(SUMIFS(SolCotizacion!$P:$P,SolCotizacion!$E:$E,$G590,SolCotizacion!$K:$K,$I590)&gt;499,1,0)</f>
        <v>0</v>
      </c>
      <c r="R590">
        <v>1021</v>
      </c>
      <c r="S590" s="56">
        <f>IF(SUMIFS(SolCotizacion!$P:$P,SolCotizacion!$E:$E,$G590,SolCotizacion!$K:$K,$I590)&gt;499,4%,0)</f>
        <v>0</v>
      </c>
    </row>
    <row r="591" spans="1:19" hidden="1">
      <c r="A591" t="s">
        <v>1764</v>
      </c>
      <c r="B591" t="s">
        <v>1232</v>
      </c>
      <c r="C591">
        <v>62</v>
      </c>
      <c r="D591" t="s">
        <v>113</v>
      </c>
      <c r="E591" t="s">
        <v>10011</v>
      </c>
      <c r="F591" t="s">
        <v>131</v>
      </c>
      <c r="G591" t="s">
        <v>100</v>
      </c>
      <c r="H591">
        <v>1</v>
      </c>
      <c r="I591">
        <v>2</v>
      </c>
      <c r="J591" t="s">
        <v>127</v>
      </c>
      <c r="K591" t="s">
        <v>31</v>
      </c>
      <c r="L591" t="s">
        <v>295</v>
      </c>
      <c r="M591" s="53">
        <v>0.01</v>
      </c>
      <c r="N591" s="52">
        <v>45054.331168000004</v>
      </c>
      <c r="O591" s="52">
        <v>45054.331168000004</v>
      </c>
      <c r="P591">
        <v>1</v>
      </c>
      <c r="Q591">
        <f>IF(SUMIFS(SolCotizacion!$P:$P,SolCotizacion!$E:$E,$G591,SolCotizacion!$K:$K,$I591)&gt;499,1,0)</f>
        <v>0</v>
      </c>
      <c r="R591">
        <v>1022</v>
      </c>
      <c r="S591" s="56">
        <f>IF(SUMIFS(SolCotizacion!$P:$P,SolCotizacion!$E:$E,$G591,SolCotizacion!$K:$K,$I591)&gt;499,4%,0)</f>
        <v>0</v>
      </c>
    </row>
    <row r="592" spans="1:19" hidden="1">
      <c r="A592" t="s">
        <v>1765</v>
      </c>
      <c r="B592" t="s">
        <v>1234</v>
      </c>
      <c r="C592">
        <v>63</v>
      </c>
      <c r="D592" t="s">
        <v>113</v>
      </c>
      <c r="E592" t="s">
        <v>10012</v>
      </c>
      <c r="F592" t="s">
        <v>131</v>
      </c>
      <c r="G592" t="s">
        <v>100</v>
      </c>
      <c r="H592">
        <v>1</v>
      </c>
      <c r="I592">
        <v>3</v>
      </c>
      <c r="J592" t="s">
        <v>127</v>
      </c>
      <c r="K592" t="s">
        <v>31</v>
      </c>
      <c r="L592" t="s">
        <v>295</v>
      </c>
      <c r="M592" s="53">
        <v>0.01</v>
      </c>
      <c r="N592" s="52">
        <v>45054.331168000004</v>
      </c>
      <c r="O592" s="52">
        <v>45054.331168000004</v>
      </c>
      <c r="P592">
        <v>1</v>
      </c>
      <c r="Q592">
        <f>IF(SUMIFS(SolCotizacion!$P:$P,SolCotizacion!$E:$E,$G592,SolCotizacion!$K:$K,$I592)&gt;499,1,0)</f>
        <v>0</v>
      </c>
      <c r="R592">
        <v>1023</v>
      </c>
      <c r="S592" s="56">
        <f>IF(SUMIFS(SolCotizacion!$P:$P,SolCotizacion!$E:$E,$G592,SolCotizacion!$K:$K,$I592)&gt;499,4%,0)</f>
        <v>0</v>
      </c>
    </row>
    <row r="593" spans="1:19" hidden="1">
      <c r="A593" t="s">
        <v>1766</v>
      </c>
      <c r="B593" t="s">
        <v>1236</v>
      </c>
      <c r="C593">
        <v>64</v>
      </c>
      <c r="D593" t="s">
        <v>113</v>
      </c>
      <c r="E593" t="s">
        <v>10013</v>
      </c>
      <c r="F593" t="s">
        <v>132</v>
      </c>
      <c r="G593" t="s">
        <v>101</v>
      </c>
      <c r="H593">
        <v>1</v>
      </c>
      <c r="I593">
        <v>1</v>
      </c>
      <c r="J593" t="s">
        <v>127</v>
      </c>
      <c r="K593" t="s">
        <v>31</v>
      </c>
      <c r="L593" t="s">
        <v>295</v>
      </c>
      <c r="M593" s="53">
        <v>0.01</v>
      </c>
      <c r="N593" s="52">
        <v>39115.104644000006</v>
      </c>
      <c r="O593" s="52">
        <v>39115.104644000006</v>
      </c>
      <c r="P593">
        <v>1</v>
      </c>
      <c r="Q593">
        <f>IF(SUMIFS(SolCotizacion!$P:$P,SolCotizacion!$E:$E,$G593,SolCotizacion!$K:$K,$I593)&gt;499,1,0)</f>
        <v>0</v>
      </c>
      <c r="R593">
        <v>1024</v>
      </c>
      <c r="S593" s="56">
        <f>IF(SUMIFS(SolCotizacion!$P:$P,SolCotizacion!$E:$E,$G593,SolCotizacion!$K:$K,$I593)&gt;499,4%,0)</f>
        <v>0</v>
      </c>
    </row>
    <row r="594" spans="1:19" hidden="1">
      <c r="A594" t="s">
        <v>1767</v>
      </c>
      <c r="B594" t="s">
        <v>1238</v>
      </c>
      <c r="C594">
        <v>65</v>
      </c>
      <c r="D594" t="s">
        <v>113</v>
      </c>
      <c r="E594" t="s">
        <v>10014</v>
      </c>
      <c r="F594" t="s">
        <v>132</v>
      </c>
      <c r="G594" t="s">
        <v>101</v>
      </c>
      <c r="H594">
        <v>1</v>
      </c>
      <c r="I594">
        <v>2</v>
      </c>
      <c r="J594" t="s">
        <v>127</v>
      </c>
      <c r="K594" t="s">
        <v>31</v>
      </c>
      <c r="L594" t="s">
        <v>295</v>
      </c>
      <c r="M594" s="53">
        <v>0.01</v>
      </c>
      <c r="N594" s="52">
        <v>39115.104644000006</v>
      </c>
      <c r="O594" s="52">
        <v>39115.104644000006</v>
      </c>
      <c r="P594">
        <v>1</v>
      </c>
      <c r="Q594">
        <f>IF(SUMIFS(SolCotizacion!$P:$P,SolCotizacion!$E:$E,$G594,SolCotizacion!$K:$K,$I594)&gt;499,1,0)</f>
        <v>0</v>
      </c>
      <c r="R594">
        <v>1025</v>
      </c>
      <c r="S594" s="56">
        <f>IF(SUMIFS(SolCotizacion!$P:$P,SolCotizacion!$E:$E,$G594,SolCotizacion!$K:$K,$I594)&gt;499,4%,0)</f>
        <v>0</v>
      </c>
    </row>
    <row r="595" spans="1:19" hidden="1">
      <c r="A595" t="s">
        <v>1768</v>
      </c>
      <c r="B595" t="s">
        <v>1240</v>
      </c>
      <c r="C595">
        <v>66</v>
      </c>
      <c r="D595" t="s">
        <v>113</v>
      </c>
      <c r="E595" t="s">
        <v>10015</v>
      </c>
      <c r="F595" t="s">
        <v>132</v>
      </c>
      <c r="G595" t="s">
        <v>101</v>
      </c>
      <c r="H595">
        <v>1</v>
      </c>
      <c r="I595">
        <v>3</v>
      </c>
      <c r="J595" t="s">
        <v>127</v>
      </c>
      <c r="K595" t="s">
        <v>31</v>
      </c>
      <c r="L595" t="s">
        <v>295</v>
      </c>
      <c r="M595" s="53">
        <v>0.01</v>
      </c>
      <c r="N595" s="52">
        <v>39115.104644000006</v>
      </c>
      <c r="O595" s="52">
        <v>39115.104644000006</v>
      </c>
      <c r="P595">
        <v>1</v>
      </c>
      <c r="Q595">
        <f>IF(SUMIFS(SolCotizacion!$P:$P,SolCotizacion!$E:$E,$G595,SolCotizacion!$K:$K,$I595)&gt;499,1,0)</f>
        <v>0</v>
      </c>
      <c r="R595">
        <v>1026</v>
      </c>
      <c r="S595" s="56">
        <f>IF(SUMIFS(SolCotizacion!$P:$P,SolCotizacion!$E:$E,$G595,SolCotizacion!$K:$K,$I595)&gt;499,4%,0)</f>
        <v>0</v>
      </c>
    </row>
    <row r="596" spans="1:19" hidden="1">
      <c r="A596" t="s">
        <v>1769</v>
      </c>
      <c r="B596" t="s">
        <v>1094</v>
      </c>
      <c r="C596">
        <v>1</v>
      </c>
      <c r="D596" t="s">
        <v>88</v>
      </c>
      <c r="E596" t="s">
        <v>10016</v>
      </c>
      <c r="F596" t="s">
        <v>89</v>
      </c>
      <c r="G596" t="s">
        <v>89</v>
      </c>
      <c r="H596">
        <v>1</v>
      </c>
      <c r="I596">
        <v>1</v>
      </c>
      <c r="J596" t="s">
        <v>96</v>
      </c>
      <c r="K596" t="s">
        <v>31</v>
      </c>
      <c r="L596" t="s">
        <v>296</v>
      </c>
      <c r="N596" s="52">
        <v>2793120.0000000005</v>
      </c>
      <c r="O596" s="52">
        <v>2735712</v>
      </c>
      <c r="P596">
        <v>1</v>
      </c>
      <c r="Q596">
        <v>1</v>
      </c>
      <c r="R596">
        <v>1027</v>
      </c>
    </row>
    <row r="597" spans="1:19">
      <c r="A597" t="s">
        <v>1770</v>
      </c>
      <c r="B597" t="s">
        <v>1095</v>
      </c>
      <c r="C597">
        <v>2</v>
      </c>
      <c r="D597" t="s">
        <v>88</v>
      </c>
      <c r="E597" t="s">
        <v>9958</v>
      </c>
      <c r="F597" t="s">
        <v>89</v>
      </c>
      <c r="G597" t="s">
        <v>89</v>
      </c>
      <c r="H597">
        <v>1</v>
      </c>
      <c r="I597">
        <v>2</v>
      </c>
      <c r="J597" t="s">
        <v>96</v>
      </c>
      <c r="K597" t="s">
        <v>31</v>
      </c>
      <c r="L597" t="s">
        <v>296</v>
      </c>
      <c r="N597" s="52">
        <v>2809680.0000000005</v>
      </c>
      <c r="O597" s="52">
        <v>2752272</v>
      </c>
      <c r="P597">
        <v>1</v>
      </c>
      <c r="Q597">
        <v>1</v>
      </c>
      <c r="R597">
        <v>1029</v>
      </c>
    </row>
    <row r="598" spans="1:19" hidden="1">
      <c r="A598" t="s">
        <v>1771</v>
      </c>
      <c r="B598" t="s">
        <v>1096</v>
      </c>
      <c r="C598">
        <v>3</v>
      </c>
      <c r="D598" t="s">
        <v>88</v>
      </c>
      <c r="E598" t="s">
        <v>9959</v>
      </c>
      <c r="F598" t="s">
        <v>89</v>
      </c>
      <c r="G598" t="s">
        <v>89</v>
      </c>
      <c r="H598">
        <v>1</v>
      </c>
      <c r="I598">
        <v>3</v>
      </c>
      <c r="J598" t="s">
        <v>96</v>
      </c>
      <c r="K598" t="s">
        <v>31</v>
      </c>
      <c r="L598" t="s">
        <v>296</v>
      </c>
      <c r="N598" s="52">
        <v>2831760.0000000005</v>
      </c>
      <c r="O598" s="52">
        <v>2768831.9999999995</v>
      </c>
      <c r="P598">
        <v>1</v>
      </c>
      <c r="Q598">
        <v>1</v>
      </c>
      <c r="R598">
        <v>1031</v>
      </c>
    </row>
    <row r="599" spans="1:19" hidden="1">
      <c r="A599" t="s">
        <v>1772</v>
      </c>
      <c r="B599" t="s">
        <v>1097</v>
      </c>
      <c r="C599">
        <v>4</v>
      </c>
      <c r="D599" t="s">
        <v>88</v>
      </c>
      <c r="E599" t="s">
        <v>9960</v>
      </c>
      <c r="F599" t="s">
        <v>97</v>
      </c>
      <c r="G599" t="s">
        <v>97</v>
      </c>
      <c r="H599">
        <v>1</v>
      </c>
      <c r="I599">
        <v>1</v>
      </c>
      <c r="J599" t="s">
        <v>96</v>
      </c>
      <c r="K599" t="s">
        <v>31</v>
      </c>
      <c r="L599" t="s">
        <v>296</v>
      </c>
      <c r="N599" s="52">
        <v>3247968.0000000005</v>
      </c>
      <c r="O599" s="52">
        <v>3181728.0000000005</v>
      </c>
      <c r="P599">
        <v>1</v>
      </c>
      <c r="Q599">
        <v>1</v>
      </c>
      <c r="R599">
        <v>1033</v>
      </c>
    </row>
    <row r="600" spans="1:19" hidden="1">
      <c r="A600" t="s">
        <v>1773</v>
      </c>
      <c r="B600" t="s">
        <v>1098</v>
      </c>
      <c r="C600">
        <v>5</v>
      </c>
      <c r="D600" t="s">
        <v>88</v>
      </c>
      <c r="E600" t="s">
        <v>9961</v>
      </c>
      <c r="F600" t="s">
        <v>97</v>
      </c>
      <c r="G600" t="s">
        <v>97</v>
      </c>
      <c r="H600">
        <v>1</v>
      </c>
      <c r="I600">
        <v>2</v>
      </c>
      <c r="J600" t="s">
        <v>96</v>
      </c>
      <c r="K600" t="s">
        <v>31</v>
      </c>
      <c r="L600" t="s">
        <v>296</v>
      </c>
      <c r="N600" s="52">
        <v>3264528.0000000005</v>
      </c>
      <c r="O600" s="52">
        <v>3198288.0000000005</v>
      </c>
      <c r="P600">
        <v>1</v>
      </c>
      <c r="Q600">
        <v>1</v>
      </c>
      <c r="R600">
        <v>1035</v>
      </c>
    </row>
    <row r="601" spans="1:19" hidden="1">
      <c r="A601" t="s">
        <v>1774</v>
      </c>
      <c r="B601" t="s">
        <v>1099</v>
      </c>
      <c r="C601">
        <v>6</v>
      </c>
      <c r="D601" t="s">
        <v>88</v>
      </c>
      <c r="E601" t="s">
        <v>9962</v>
      </c>
      <c r="F601" t="s">
        <v>97</v>
      </c>
      <c r="G601" t="s">
        <v>97</v>
      </c>
      <c r="H601">
        <v>1</v>
      </c>
      <c r="I601">
        <v>3</v>
      </c>
      <c r="J601" t="s">
        <v>96</v>
      </c>
      <c r="K601" t="s">
        <v>31</v>
      </c>
      <c r="L601" t="s">
        <v>296</v>
      </c>
      <c r="N601" s="52">
        <v>3286608.0000000005</v>
      </c>
      <c r="O601" s="52">
        <v>3214848.0000000005</v>
      </c>
      <c r="P601">
        <v>1</v>
      </c>
      <c r="Q601">
        <v>1</v>
      </c>
      <c r="R601">
        <v>1037</v>
      </c>
    </row>
    <row r="602" spans="1:19" hidden="1">
      <c r="A602" t="s">
        <v>1775</v>
      </c>
      <c r="B602" t="s">
        <v>1100</v>
      </c>
      <c r="C602">
        <v>7</v>
      </c>
      <c r="D602" t="s">
        <v>88</v>
      </c>
      <c r="E602" t="s">
        <v>9963</v>
      </c>
      <c r="F602" t="s">
        <v>98</v>
      </c>
      <c r="G602" t="s">
        <v>98</v>
      </c>
      <c r="H602">
        <v>1</v>
      </c>
      <c r="I602">
        <v>1</v>
      </c>
      <c r="J602" t="s">
        <v>96</v>
      </c>
      <c r="K602" t="s">
        <v>31</v>
      </c>
      <c r="L602" t="s">
        <v>296</v>
      </c>
      <c r="N602" s="52">
        <v>2780976</v>
      </c>
      <c r="O602" s="52">
        <v>2723568</v>
      </c>
      <c r="P602">
        <v>1</v>
      </c>
      <c r="Q602">
        <v>1</v>
      </c>
      <c r="R602">
        <v>1039</v>
      </c>
    </row>
    <row r="603" spans="1:19" hidden="1">
      <c r="A603" t="s">
        <v>1776</v>
      </c>
      <c r="B603" t="s">
        <v>1101</v>
      </c>
      <c r="C603">
        <v>8</v>
      </c>
      <c r="D603" t="s">
        <v>88</v>
      </c>
      <c r="E603" t="s">
        <v>9964</v>
      </c>
      <c r="F603" t="s">
        <v>98</v>
      </c>
      <c r="G603" t="s">
        <v>98</v>
      </c>
      <c r="H603">
        <v>1</v>
      </c>
      <c r="I603">
        <v>2</v>
      </c>
      <c r="J603" t="s">
        <v>96</v>
      </c>
      <c r="K603" t="s">
        <v>31</v>
      </c>
      <c r="L603" t="s">
        <v>296</v>
      </c>
      <c r="N603" s="52">
        <v>2797536.0000000005</v>
      </c>
      <c r="O603" s="52">
        <v>2740128</v>
      </c>
      <c r="P603">
        <v>1</v>
      </c>
      <c r="Q603">
        <v>1</v>
      </c>
      <c r="R603">
        <v>1041</v>
      </c>
    </row>
    <row r="604" spans="1:19" hidden="1">
      <c r="A604" t="s">
        <v>1777</v>
      </c>
      <c r="B604" t="s">
        <v>1102</v>
      </c>
      <c r="C604">
        <v>9</v>
      </c>
      <c r="D604" t="s">
        <v>88</v>
      </c>
      <c r="E604" t="s">
        <v>9965</v>
      </c>
      <c r="F604" t="s">
        <v>98</v>
      </c>
      <c r="G604" t="s">
        <v>98</v>
      </c>
      <c r="H604">
        <v>1</v>
      </c>
      <c r="I604">
        <v>3</v>
      </c>
      <c r="J604" t="s">
        <v>96</v>
      </c>
      <c r="K604" t="s">
        <v>31</v>
      </c>
      <c r="L604" t="s">
        <v>296</v>
      </c>
      <c r="N604" s="52">
        <v>2819616.0000000005</v>
      </c>
      <c r="O604" s="52">
        <v>2756688</v>
      </c>
      <c r="P604">
        <v>1</v>
      </c>
      <c r="Q604">
        <v>1</v>
      </c>
      <c r="R604">
        <v>1043</v>
      </c>
    </row>
    <row r="605" spans="1:19" hidden="1">
      <c r="A605" t="s">
        <v>1778</v>
      </c>
      <c r="B605" t="s">
        <v>1103</v>
      </c>
      <c r="C605">
        <v>10</v>
      </c>
      <c r="D605" t="s">
        <v>88</v>
      </c>
      <c r="E605" t="s">
        <v>9966</v>
      </c>
      <c r="F605" t="s">
        <v>99</v>
      </c>
      <c r="G605" t="s">
        <v>99</v>
      </c>
      <c r="H605">
        <v>1</v>
      </c>
      <c r="I605">
        <v>1</v>
      </c>
      <c r="J605" t="s">
        <v>96</v>
      </c>
      <c r="K605" t="s">
        <v>31</v>
      </c>
      <c r="L605" t="s">
        <v>296</v>
      </c>
      <c r="N605" s="52">
        <v>3453312.0000000005</v>
      </c>
      <c r="O605" s="52">
        <v>3382656</v>
      </c>
      <c r="P605">
        <v>1</v>
      </c>
      <c r="Q605">
        <v>1</v>
      </c>
      <c r="R605">
        <v>1045</v>
      </c>
    </row>
    <row r="606" spans="1:19" hidden="1">
      <c r="A606" t="s">
        <v>1779</v>
      </c>
      <c r="B606" t="s">
        <v>1104</v>
      </c>
      <c r="C606">
        <v>11</v>
      </c>
      <c r="D606" t="s">
        <v>88</v>
      </c>
      <c r="E606" t="s">
        <v>9967</v>
      </c>
      <c r="F606" t="s">
        <v>99</v>
      </c>
      <c r="G606" t="s">
        <v>99</v>
      </c>
      <c r="H606">
        <v>1</v>
      </c>
      <c r="I606">
        <v>2</v>
      </c>
      <c r="J606" t="s">
        <v>96</v>
      </c>
      <c r="K606" t="s">
        <v>31</v>
      </c>
      <c r="L606" t="s">
        <v>296</v>
      </c>
      <c r="N606" s="52">
        <v>3469872</v>
      </c>
      <c r="O606" s="52">
        <v>3399216.0000000005</v>
      </c>
      <c r="P606">
        <v>1</v>
      </c>
      <c r="Q606">
        <v>1</v>
      </c>
      <c r="R606">
        <v>1047</v>
      </c>
    </row>
    <row r="607" spans="1:19" hidden="1">
      <c r="A607" t="s">
        <v>1780</v>
      </c>
      <c r="B607" t="s">
        <v>1105</v>
      </c>
      <c r="C607">
        <v>12</v>
      </c>
      <c r="D607" t="s">
        <v>88</v>
      </c>
      <c r="E607" t="s">
        <v>9968</v>
      </c>
      <c r="F607" t="s">
        <v>99</v>
      </c>
      <c r="G607" t="s">
        <v>99</v>
      </c>
      <c r="H607">
        <v>1</v>
      </c>
      <c r="I607">
        <v>3</v>
      </c>
      <c r="J607" t="s">
        <v>96</v>
      </c>
      <c r="K607" t="s">
        <v>31</v>
      </c>
      <c r="L607" t="s">
        <v>296</v>
      </c>
      <c r="N607" s="52">
        <v>3491952.0000000005</v>
      </c>
      <c r="O607" s="52">
        <v>3415776.0000000005</v>
      </c>
      <c r="P607">
        <v>1</v>
      </c>
      <c r="Q607">
        <v>1</v>
      </c>
      <c r="R607">
        <v>1049</v>
      </c>
    </row>
    <row r="608" spans="1:19" hidden="1">
      <c r="A608" t="s">
        <v>1781</v>
      </c>
      <c r="B608" t="s">
        <v>1106</v>
      </c>
      <c r="C608">
        <v>13</v>
      </c>
      <c r="D608" t="s">
        <v>88</v>
      </c>
      <c r="E608" t="s">
        <v>9969</v>
      </c>
      <c r="F608" t="s">
        <v>100</v>
      </c>
      <c r="G608" t="s">
        <v>100</v>
      </c>
      <c r="H608">
        <v>1</v>
      </c>
      <c r="I608">
        <v>1</v>
      </c>
      <c r="J608" t="s">
        <v>96</v>
      </c>
      <c r="K608" t="s">
        <v>31</v>
      </c>
      <c r="L608" t="s">
        <v>296</v>
      </c>
      <c r="N608" s="52">
        <v>3837504.0000000005</v>
      </c>
      <c r="O608" s="52">
        <v>3760224.0000000005</v>
      </c>
      <c r="P608">
        <v>1</v>
      </c>
      <c r="Q608">
        <v>1</v>
      </c>
      <c r="R608">
        <v>1051</v>
      </c>
    </row>
    <row r="609" spans="1:18" hidden="1">
      <c r="A609" t="s">
        <v>1782</v>
      </c>
      <c r="B609" t="s">
        <v>1107</v>
      </c>
      <c r="C609">
        <v>14</v>
      </c>
      <c r="D609" t="s">
        <v>88</v>
      </c>
      <c r="E609" t="s">
        <v>9970</v>
      </c>
      <c r="F609" t="s">
        <v>100</v>
      </c>
      <c r="G609" t="s">
        <v>100</v>
      </c>
      <c r="H609">
        <v>1</v>
      </c>
      <c r="I609">
        <v>2</v>
      </c>
      <c r="J609" t="s">
        <v>96</v>
      </c>
      <c r="K609" t="s">
        <v>31</v>
      </c>
      <c r="L609" t="s">
        <v>296</v>
      </c>
      <c r="N609" s="52">
        <v>3854064.0000000005</v>
      </c>
      <c r="O609" s="52">
        <v>3776784.0000000009</v>
      </c>
      <c r="P609">
        <v>1</v>
      </c>
      <c r="Q609">
        <v>1</v>
      </c>
      <c r="R609">
        <v>1053</v>
      </c>
    </row>
    <row r="610" spans="1:18" hidden="1">
      <c r="A610" t="s">
        <v>1783</v>
      </c>
      <c r="B610" t="s">
        <v>1108</v>
      </c>
      <c r="C610">
        <v>15</v>
      </c>
      <c r="D610" t="s">
        <v>88</v>
      </c>
      <c r="E610" t="s">
        <v>9971</v>
      </c>
      <c r="F610" t="s">
        <v>100</v>
      </c>
      <c r="G610" t="s">
        <v>100</v>
      </c>
      <c r="H610">
        <v>1</v>
      </c>
      <c r="I610">
        <v>3</v>
      </c>
      <c r="J610" t="s">
        <v>96</v>
      </c>
      <c r="K610" t="s">
        <v>31</v>
      </c>
      <c r="L610" t="s">
        <v>296</v>
      </c>
      <c r="N610" s="52">
        <v>3876144.0000000005</v>
      </c>
      <c r="O610" s="52">
        <v>3793344.0000000005</v>
      </c>
      <c r="P610">
        <v>1</v>
      </c>
      <c r="Q610">
        <v>1</v>
      </c>
      <c r="R610">
        <v>1055</v>
      </c>
    </row>
    <row r="611" spans="1:18" hidden="1">
      <c r="A611" t="s">
        <v>1784</v>
      </c>
      <c r="B611" t="s">
        <v>1109</v>
      </c>
      <c r="C611">
        <v>16</v>
      </c>
      <c r="D611" t="s">
        <v>88</v>
      </c>
      <c r="E611" t="s">
        <v>9972</v>
      </c>
      <c r="F611" t="s">
        <v>101</v>
      </c>
      <c r="G611" t="s">
        <v>101</v>
      </c>
      <c r="H611">
        <v>1</v>
      </c>
      <c r="I611">
        <v>1</v>
      </c>
      <c r="J611" t="s">
        <v>96</v>
      </c>
      <c r="K611" t="s">
        <v>31</v>
      </c>
      <c r="L611" t="s">
        <v>296</v>
      </c>
      <c r="N611" s="52">
        <v>3557088</v>
      </c>
      <c r="O611" s="52">
        <v>3485328.0000000005</v>
      </c>
      <c r="P611">
        <v>1</v>
      </c>
      <c r="Q611">
        <v>1</v>
      </c>
      <c r="R611">
        <v>1057</v>
      </c>
    </row>
    <row r="612" spans="1:18" hidden="1">
      <c r="A612" t="s">
        <v>1785</v>
      </c>
      <c r="B612" t="s">
        <v>1110</v>
      </c>
      <c r="C612">
        <v>17</v>
      </c>
      <c r="D612" t="s">
        <v>88</v>
      </c>
      <c r="E612" t="s">
        <v>9973</v>
      </c>
      <c r="F612" t="s">
        <v>101</v>
      </c>
      <c r="G612" t="s">
        <v>101</v>
      </c>
      <c r="H612">
        <v>1</v>
      </c>
      <c r="I612">
        <v>2</v>
      </c>
      <c r="J612" t="s">
        <v>96</v>
      </c>
      <c r="K612" t="s">
        <v>31</v>
      </c>
      <c r="L612" t="s">
        <v>296</v>
      </c>
      <c r="N612" s="52">
        <v>3573648.0000000005</v>
      </c>
      <c r="O612" s="52">
        <v>3501888.0000000005</v>
      </c>
      <c r="P612">
        <v>1</v>
      </c>
      <c r="Q612">
        <v>1</v>
      </c>
      <c r="R612">
        <v>1059</v>
      </c>
    </row>
    <row r="613" spans="1:18" hidden="1">
      <c r="A613" t="s">
        <v>1786</v>
      </c>
      <c r="B613" t="s">
        <v>1111</v>
      </c>
      <c r="C613">
        <v>18</v>
      </c>
      <c r="D613" t="s">
        <v>88</v>
      </c>
      <c r="E613" t="s">
        <v>9974</v>
      </c>
      <c r="F613" t="s">
        <v>101</v>
      </c>
      <c r="G613" t="s">
        <v>101</v>
      </c>
      <c r="H613">
        <v>1</v>
      </c>
      <c r="I613">
        <v>3</v>
      </c>
      <c r="J613" t="s">
        <v>96</v>
      </c>
      <c r="K613" t="s">
        <v>31</v>
      </c>
      <c r="L613" t="s">
        <v>296</v>
      </c>
      <c r="N613" s="52">
        <v>3595728.0000000005</v>
      </c>
      <c r="O613" s="52">
        <v>3518448.0000000005</v>
      </c>
      <c r="P613">
        <v>1</v>
      </c>
      <c r="Q613">
        <v>1</v>
      </c>
      <c r="R613">
        <v>1061</v>
      </c>
    </row>
    <row r="614" spans="1:18" hidden="1">
      <c r="A614" t="s">
        <v>1787</v>
      </c>
      <c r="B614" t="s">
        <v>1112</v>
      </c>
      <c r="C614">
        <v>19</v>
      </c>
      <c r="D614" t="s">
        <v>102</v>
      </c>
      <c r="E614" t="s">
        <v>9975</v>
      </c>
      <c r="F614" t="s">
        <v>104</v>
      </c>
      <c r="G614" t="s">
        <v>88</v>
      </c>
      <c r="H614">
        <v>1</v>
      </c>
      <c r="I614" t="s">
        <v>103</v>
      </c>
      <c r="J614" t="s">
        <v>96</v>
      </c>
      <c r="K614" t="s">
        <v>31</v>
      </c>
      <c r="L614" t="s">
        <v>296</v>
      </c>
      <c r="N614" s="52">
        <v>76176</v>
      </c>
      <c r="O614" s="52">
        <v>73968</v>
      </c>
      <c r="P614">
        <v>1</v>
      </c>
      <c r="Q614">
        <f>IF(COUNTIF(SolCotizacion!$D:$D,$G614)&gt;0,1,0)</f>
        <v>1</v>
      </c>
      <c r="R614">
        <v>1063</v>
      </c>
    </row>
    <row r="615" spans="1:18" hidden="1">
      <c r="A615" t="s">
        <v>1788</v>
      </c>
      <c r="B615" t="s">
        <v>1113</v>
      </c>
      <c r="C615">
        <v>20</v>
      </c>
      <c r="D615" t="s">
        <v>102</v>
      </c>
      <c r="E615" t="s">
        <v>9976</v>
      </c>
      <c r="F615" t="s">
        <v>105</v>
      </c>
      <c r="G615" t="s">
        <v>88</v>
      </c>
      <c r="H615">
        <v>1</v>
      </c>
      <c r="I615" t="s">
        <v>103</v>
      </c>
      <c r="J615" t="s">
        <v>96</v>
      </c>
      <c r="K615" t="s">
        <v>31</v>
      </c>
      <c r="L615" t="s">
        <v>296</v>
      </c>
      <c r="N615" s="52">
        <v>149040</v>
      </c>
      <c r="O615" s="52">
        <v>146832</v>
      </c>
      <c r="P615">
        <v>1</v>
      </c>
      <c r="Q615">
        <f>IF(COUNTIF(SolCotizacion!$D:$D,$G614)&gt;0,1,0)</f>
        <v>1</v>
      </c>
      <c r="R615">
        <v>1065</v>
      </c>
    </row>
    <row r="616" spans="1:18" hidden="1">
      <c r="A616" t="s">
        <v>1789</v>
      </c>
      <c r="B616" t="s">
        <v>1114</v>
      </c>
      <c r="C616">
        <v>21</v>
      </c>
      <c r="D616" t="s">
        <v>102</v>
      </c>
      <c r="E616" t="s">
        <v>9977</v>
      </c>
      <c r="F616" t="s">
        <v>106</v>
      </c>
      <c r="G616" t="s">
        <v>88</v>
      </c>
      <c r="H616">
        <v>1</v>
      </c>
      <c r="I616" t="s">
        <v>103</v>
      </c>
      <c r="J616" t="s">
        <v>96</v>
      </c>
      <c r="K616" t="s">
        <v>31</v>
      </c>
      <c r="L616" t="s">
        <v>296</v>
      </c>
      <c r="N616" s="52">
        <v>47472.000000000007</v>
      </c>
      <c r="O616" s="52">
        <v>45264.000000000007</v>
      </c>
      <c r="P616">
        <v>1</v>
      </c>
      <c r="Q616">
        <f>IF(COUNTIF(SolCotizacion!$D:$D,$G614)&gt;0,1,0)</f>
        <v>1</v>
      </c>
      <c r="R616">
        <v>1067</v>
      </c>
    </row>
    <row r="617" spans="1:18" hidden="1">
      <c r="A617" t="s">
        <v>1790</v>
      </c>
      <c r="B617" t="s">
        <v>1115</v>
      </c>
      <c r="C617">
        <v>22</v>
      </c>
      <c r="D617" t="s">
        <v>102</v>
      </c>
      <c r="E617" t="s">
        <v>9978</v>
      </c>
      <c r="F617" t="s">
        <v>107</v>
      </c>
      <c r="G617" t="s">
        <v>88</v>
      </c>
      <c r="H617">
        <v>1</v>
      </c>
      <c r="I617" t="s">
        <v>103</v>
      </c>
      <c r="J617" t="s">
        <v>96</v>
      </c>
      <c r="K617" t="s">
        <v>31</v>
      </c>
      <c r="L617" t="s">
        <v>296</v>
      </c>
      <c r="N617" s="52">
        <v>565248</v>
      </c>
      <c r="O617" s="52">
        <v>555312</v>
      </c>
      <c r="P617">
        <v>1</v>
      </c>
      <c r="Q617">
        <f>IF(COUNTIF(SolCotizacion!$D:$D,$G614)&gt;0,1,0)</f>
        <v>1</v>
      </c>
      <c r="R617">
        <v>1069</v>
      </c>
    </row>
    <row r="618" spans="1:18" hidden="1">
      <c r="A618" t="s">
        <v>1791</v>
      </c>
      <c r="B618" t="s">
        <v>1116</v>
      </c>
      <c r="C618">
        <v>23</v>
      </c>
      <c r="D618" t="s">
        <v>102</v>
      </c>
      <c r="E618" t="s">
        <v>9979</v>
      </c>
      <c r="F618" t="s">
        <v>108</v>
      </c>
      <c r="G618" t="s">
        <v>88</v>
      </c>
      <c r="H618">
        <v>1</v>
      </c>
      <c r="I618" t="s">
        <v>103</v>
      </c>
      <c r="J618" t="s">
        <v>96</v>
      </c>
      <c r="K618" t="s">
        <v>31</v>
      </c>
      <c r="L618" t="s">
        <v>296</v>
      </c>
      <c r="N618" s="52">
        <v>1024512.0000000001</v>
      </c>
      <c r="O618" s="52">
        <v>1004640.0000000001</v>
      </c>
      <c r="P618">
        <v>1</v>
      </c>
      <c r="Q618">
        <f>IF(COUNTIF(SolCotizacion!$D:$D,$G614)&gt;0,1,0)</f>
        <v>1</v>
      </c>
      <c r="R618">
        <v>1071</v>
      </c>
    </row>
    <row r="619" spans="1:18" hidden="1">
      <c r="A619" t="s">
        <v>1792</v>
      </c>
      <c r="B619" t="s">
        <v>1117</v>
      </c>
      <c r="C619">
        <v>24</v>
      </c>
      <c r="D619" t="s">
        <v>102</v>
      </c>
      <c r="E619" t="s">
        <v>9980</v>
      </c>
      <c r="F619" t="s">
        <v>109</v>
      </c>
      <c r="G619" t="s">
        <v>89</v>
      </c>
      <c r="H619">
        <v>1</v>
      </c>
      <c r="I619" t="s">
        <v>103</v>
      </c>
      <c r="J619" t="s">
        <v>96</v>
      </c>
      <c r="K619" t="s">
        <v>31</v>
      </c>
      <c r="L619" t="s">
        <v>296</v>
      </c>
      <c r="N619" s="52">
        <v>48576.000000000007</v>
      </c>
      <c r="O619" s="52">
        <v>40848</v>
      </c>
      <c r="P619">
        <v>1</v>
      </c>
      <c r="Q619">
        <f>IF(COUNTIF(SolCotizacion!$E:$E,$G619)&gt;0,1,0)</f>
        <v>1</v>
      </c>
      <c r="R619">
        <v>1073</v>
      </c>
    </row>
    <row r="620" spans="1:18" hidden="1">
      <c r="A620" t="s">
        <v>1793</v>
      </c>
      <c r="B620" t="s">
        <v>1163</v>
      </c>
      <c r="C620">
        <v>25</v>
      </c>
      <c r="D620" t="s">
        <v>102</v>
      </c>
      <c r="E620" t="s">
        <v>9981</v>
      </c>
      <c r="F620" t="s">
        <v>110</v>
      </c>
      <c r="G620" t="s">
        <v>97</v>
      </c>
      <c r="H620">
        <v>1</v>
      </c>
      <c r="I620" t="s">
        <v>103</v>
      </c>
      <c r="J620" t="s">
        <v>96</v>
      </c>
      <c r="K620" t="s">
        <v>31</v>
      </c>
      <c r="L620" t="s">
        <v>296</v>
      </c>
      <c r="N620" s="52">
        <v>182160.00000000003</v>
      </c>
      <c r="O620" s="52">
        <v>178848.00000000006</v>
      </c>
      <c r="P620">
        <v>1</v>
      </c>
      <c r="Q620">
        <f>IF(COUNTIF(SolCotizacion!$E:$E,$G620)&gt;0,1,0)</f>
        <v>0</v>
      </c>
      <c r="R620">
        <v>1075</v>
      </c>
    </row>
    <row r="621" spans="1:18" hidden="1">
      <c r="A621" t="s">
        <v>1794</v>
      </c>
      <c r="B621" t="s">
        <v>1165</v>
      </c>
      <c r="C621">
        <v>26</v>
      </c>
      <c r="D621" t="s">
        <v>102</v>
      </c>
      <c r="E621" t="s">
        <v>9982</v>
      </c>
      <c r="F621" t="s">
        <v>111</v>
      </c>
      <c r="G621" t="s">
        <v>98</v>
      </c>
      <c r="H621">
        <v>1</v>
      </c>
      <c r="I621" t="s">
        <v>103</v>
      </c>
      <c r="J621" t="s">
        <v>96</v>
      </c>
      <c r="K621" t="s">
        <v>31</v>
      </c>
      <c r="L621" t="s">
        <v>296</v>
      </c>
      <c r="N621" s="52">
        <v>182160.00000000003</v>
      </c>
      <c r="O621" s="52">
        <v>178848.00000000006</v>
      </c>
      <c r="P621">
        <v>1</v>
      </c>
      <c r="Q621">
        <f>IF(COUNTIF(SolCotizacion!$E:$E,$G621)&gt;0,1,0)</f>
        <v>0</v>
      </c>
      <c r="R621">
        <v>1077</v>
      </c>
    </row>
    <row r="622" spans="1:18" hidden="1">
      <c r="A622" t="s">
        <v>1795</v>
      </c>
      <c r="B622" t="s">
        <v>1167</v>
      </c>
      <c r="C622">
        <v>27</v>
      </c>
      <c r="D622" t="s">
        <v>102</v>
      </c>
      <c r="E622" t="s">
        <v>9983</v>
      </c>
      <c r="F622" t="s">
        <v>112</v>
      </c>
      <c r="G622" t="s">
        <v>101</v>
      </c>
      <c r="H622">
        <v>1</v>
      </c>
      <c r="I622" t="s">
        <v>103</v>
      </c>
      <c r="J622" t="s">
        <v>96</v>
      </c>
      <c r="K622" t="s">
        <v>31</v>
      </c>
      <c r="L622" t="s">
        <v>296</v>
      </c>
      <c r="N622" s="52">
        <v>294768</v>
      </c>
      <c r="O622" s="52">
        <v>289248</v>
      </c>
      <c r="P622">
        <v>1</v>
      </c>
      <c r="Q622">
        <f>IF(COUNTIF(SolCotizacion!$E:$E,$G622)&gt;0,1,0)</f>
        <v>0</v>
      </c>
      <c r="R622">
        <v>1079</v>
      </c>
    </row>
    <row r="623" spans="1:18" hidden="1">
      <c r="A623" t="s">
        <v>1796</v>
      </c>
      <c r="B623" t="s">
        <v>1118</v>
      </c>
      <c r="C623">
        <v>28</v>
      </c>
      <c r="D623" t="s">
        <v>113</v>
      </c>
      <c r="E623" t="s">
        <v>9853</v>
      </c>
      <c r="F623" t="s">
        <v>114</v>
      </c>
      <c r="G623" t="s">
        <v>88</v>
      </c>
      <c r="H623">
        <v>1</v>
      </c>
      <c r="I623">
        <v>1</v>
      </c>
      <c r="J623" t="s">
        <v>88</v>
      </c>
      <c r="K623" t="s">
        <v>31</v>
      </c>
      <c r="L623" t="s">
        <v>296</v>
      </c>
      <c r="N623" s="52">
        <v>16110.009300000002</v>
      </c>
      <c r="O623" s="52">
        <v>18258.010539999999</v>
      </c>
      <c r="P623">
        <v>1</v>
      </c>
      <c r="Q623">
        <f>IF(COUNTIFS(SolCotizacion!$D:$D,$G623,SolCotizacion!$K:$K,$I623)&gt;0,1,0)</f>
        <v>0</v>
      </c>
      <c r="R623">
        <v>1081</v>
      </c>
    </row>
    <row r="624" spans="1:18" hidden="1">
      <c r="A624" t="s">
        <v>1797</v>
      </c>
      <c r="B624" t="s">
        <v>1170</v>
      </c>
      <c r="C624">
        <v>29</v>
      </c>
      <c r="D624" t="s">
        <v>113</v>
      </c>
      <c r="E624" t="s">
        <v>9984</v>
      </c>
      <c r="F624" t="s">
        <v>114</v>
      </c>
      <c r="G624" t="s">
        <v>88</v>
      </c>
      <c r="H624">
        <v>1</v>
      </c>
      <c r="I624">
        <v>2</v>
      </c>
      <c r="J624" t="s">
        <v>88</v>
      </c>
      <c r="K624" t="s">
        <v>31</v>
      </c>
      <c r="L624" t="s">
        <v>296</v>
      </c>
      <c r="N624" s="52">
        <v>44034.025420000005</v>
      </c>
      <c r="O624" s="52">
        <v>37590.021700000005</v>
      </c>
      <c r="P624">
        <v>1</v>
      </c>
      <c r="Q624">
        <f>IF(COUNTIFS(SolCotizacion!$D:$D,$G624,SolCotizacion!$K:$K,$I624)&gt;0,1,0)</f>
        <v>1</v>
      </c>
      <c r="R624">
        <v>1083</v>
      </c>
    </row>
    <row r="625" spans="1:18" hidden="1">
      <c r="A625" t="s">
        <v>1798</v>
      </c>
      <c r="B625" t="s">
        <v>1172</v>
      </c>
      <c r="C625">
        <v>30</v>
      </c>
      <c r="D625" t="s">
        <v>113</v>
      </c>
      <c r="E625" t="s">
        <v>9985</v>
      </c>
      <c r="F625" t="s">
        <v>114</v>
      </c>
      <c r="G625" t="s">
        <v>88</v>
      </c>
      <c r="H625">
        <v>1</v>
      </c>
      <c r="I625">
        <v>3</v>
      </c>
      <c r="J625" t="s">
        <v>88</v>
      </c>
      <c r="K625" t="s">
        <v>31</v>
      </c>
      <c r="L625" t="s">
        <v>296</v>
      </c>
      <c r="N625" s="52">
        <v>56922.032859999999</v>
      </c>
      <c r="O625" s="52">
        <v>50478.029140000006</v>
      </c>
      <c r="P625">
        <v>1</v>
      </c>
      <c r="Q625">
        <f>IF(COUNTIFS(SolCotizacion!$D:$D,$G625,SolCotizacion!$K:$K,$I625)&gt;0,1,0)</f>
        <v>0</v>
      </c>
      <c r="R625">
        <v>1085</v>
      </c>
    </row>
    <row r="626" spans="1:18" hidden="1">
      <c r="A626" t="s">
        <v>1799</v>
      </c>
      <c r="B626" t="s">
        <v>1119</v>
      </c>
      <c r="C626">
        <v>31</v>
      </c>
      <c r="D626" t="s">
        <v>113</v>
      </c>
      <c r="E626" t="s">
        <v>9986</v>
      </c>
      <c r="F626" t="s">
        <v>115</v>
      </c>
      <c r="G626" t="s">
        <v>88</v>
      </c>
      <c r="H626">
        <v>1</v>
      </c>
      <c r="I626">
        <v>1</v>
      </c>
      <c r="J626" t="s">
        <v>116</v>
      </c>
      <c r="K626" t="s">
        <v>326</v>
      </c>
      <c r="L626" t="s">
        <v>296</v>
      </c>
      <c r="N626" s="52">
        <v>24702.014260000004</v>
      </c>
      <c r="O626" s="52">
        <v>31146.017980000001</v>
      </c>
      <c r="P626">
        <v>1</v>
      </c>
      <c r="Q626">
        <f>IF(COUNTIFS(SolCotizacion!$D:$D,$G626,SolCotizacion!$K:$K,$I626)&gt;0,1,0)</f>
        <v>0</v>
      </c>
      <c r="R626">
        <v>1087</v>
      </c>
    </row>
    <row r="627" spans="1:18" hidden="1">
      <c r="A627" t="s">
        <v>1800</v>
      </c>
      <c r="B627" t="s">
        <v>1175</v>
      </c>
      <c r="C627">
        <v>32</v>
      </c>
      <c r="D627" t="s">
        <v>113</v>
      </c>
      <c r="E627" t="s">
        <v>9987</v>
      </c>
      <c r="F627" t="s">
        <v>115</v>
      </c>
      <c r="G627" t="s">
        <v>88</v>
      </c>
      <c r="H627">
        <v>1</v>
      </c>
      <c r="I627">
        <v>2</v>
      </c>
      <c r="J627" t="s">
        <v>116</v>
      </c>
      <c r="K627" t="s">
        <v>326</v>
      </c>
      <c r="L627" t="s">
        <v>296</v>
      </c>
      <c r="N627" s="52">
        <v>50478.029140000006</v>
      </c>
      <c r="O627" s="52">
        <v>56922.032859999999</v>
      </c>
      <c r="P627">
        <v>1</v>
      </c>
      <c r="Q627">
        <f>IF(COUNTIFS(SolCotizacion!$D:$D,$G627,SolCotizacion!$K:$K,$I627)&gt;0,1,0)</f>
        <v>1</v>
      </c>
      <c r="R627">
        <v>1089</v>
      </c>
    </row>
    <row r="628" spans="1:18" hidden="1">
      <c r="A628" t="s">
        <v>1801</v>
      </c>
      <c r="B628" t="s">
        <v>1177</v>
      </c>
      <c r="C628">
        <v>33</v>
      </c>
      <c r="D628" t="s">
        <v>113</v>
      </c>
      <c r="E628" t="s">
        <v>9988</v>
      </c>
      <c r="F628" t="s">
        <v>115</v>
      </c>
      <c r="G628" t="s">
        <v>88</v>
      </c>
      <c r="H628">
        <v>1</v>
      </c>
      <c r="I628">
        <v>3</v>
      </c>
      <c r="J628" t="s">
        <v>116</v>
      </c>
      <c r="K628" t="s">
        <v>326</v>
      </c>
      <c r="L628" t="s">
        <v>296</v>
      </c>
      <c r="N628" s="52">
        <v>69810.040300000008</v>
      </c>
      <c r="O628" s="52">
        <v>76254.044020000001</v>
      </c>
      <c r="P628">
        <v>1</v>
      </c>
      <c r="Q628">
        <f>IF(COUNTIFS(SolCotizacion!$D:$D,$G628,SolCotizacion!$K:$K,$I628)&gt;0,1,0)</f>
        <v>0</v>
      </c>
      <c r="R628">
        <v>1091</v>
      </c>
    </row>
    <row r="629" spans="1:18" hidden="1">
      <c r="A629" t="s">
        <v>1802</v>
      </c>
      <c r="B629" t="s">
        <v>1120</v>
      </c>
      <c r="C629">
        <v>34</v>
      </c>
      <c r="D629" t="s">
        <v>113</v>
      </c>
      <c r="E629" t="s">
        <v>9989</v>
      </c>
      <c r="F629" t="s">
        <v>117</v>
      </c>
      <c r="G629" t="s">
        <v>89</v>
      </c>
      <c r="H629">
        <v>1</v>
      </c>
      <c r="I629" t="s">
        <v>103</v>
      </c>
      <c r="J629" t="s">
        <v>118</v>
      </c>
      <c r="K629" t="s">
        <v>325</v>
      </c>
      <c r="L629" t="s">
        <v>296</v>
      </c>
      <c r="N629" s="52">
        <v>208356.12028</v>
      </c>
      <c r="O629" s="52">
        <v>204060.11780000001</v>
      </c>
      <c r="P629">
        <v>1</v>
      </c>
      <c r="Q629">
        <f>IF(COUNTIF(SolCotizacion!$E:$E,$G629)&gt;0,1,0)</f>
        <v>1</v>
      </c>
      <c r="R629">
        <v>1093</v>
      </c>
    </row>
    <row r="630" spans="1:18" hidden="1">
      <c r="A630" t="s">
        <v>1803</v>
      </c>
      <c r="B630" t="s">
        <v>1121</v>
      </c>
      <c r="C630">
        <v>35</v>
      </c>
      <c r="D630" t="s">
        <v>113</v>
      </c>
      <c r="E630" t="s">
        <v>9989</v>
      </c>
      <c r="F630" t="s">
        <v>117</v>
      </c>
      <c r="G630" t="s">
        <v>89</v>
      </c>
      <c r="H630">
        <v>1</v>
      </c>
      <c r="I630" t="s">
        <v>103</v>
      </c>
      <c r="J630" t="s">
        <v>119</v>
      </c>
      <c r="K630" t="s">
        <v>324</v>
      </c>
      <c r="L630" t="s">
        <v>296</v>
      </c>
      <c r="N630" s="52">
        <v>332940.19219999999</v>
      </c>
      <c r="O630" s="52">
        <v>326496.18848000001</v>
      </c>
      <c r="P630">
        <v>1</v>
      </c>
      <c r="Q630">
        <f>IF(COUNTIF(SolCotizacion!$E:$E,$G630)&gt;0,1,0)</f>
        <v>1</v>
      </c>
      <c r="R630">
        <v>1095</v>
      </c>
    </row>
    <row r="631" spans="1:18" hidden="1">
      <c r="A631" t="s">
        <v>1804</v>
      </c>
      <c r="B631" t="s">
        <v>1181</v>
      </c>
      <c r="C631">
        <v>36</v>
      </c>
      <c r="D631" t="s">
        <v>113</v>
      </c>
      <c r="E631" t="s">
        <v>9990</v>
      </c>
      <c r="F631" t="s">
        <v>120</v>
      </c>
      <c r="G631" t="s">
        <v>97</v>
      </c>
      <c r="H631">
        <v>1</v>
      </c>
      <c r="I631" t="s">
        <v>103</v>
      </c>
      <c r="J631" t="s">
        <v>118</v>
      </c>
      <c r="K631" t="s">
        <v>325</v>
      </c>
      <c r="L631" t="s">
        <v>296</v>
      </c>
      <c r="N631" s="52">
        <v>208356.12028</v>
      </c>
      <c r="O631" s="52">
        <v>204060.11780000001</v>
      </c>
      <c r="P631">
        <v>1</v>
      </c>
      <c r="Q631">
        <f>IF(COUNTIF(SolCotizacion!$E:$E,$G631)&gt;0,1,0)</f>
        <v>0</v>
      </c>
      <c r="R631">
        <v>1097</v>
      </c>
    </row>
    <row r="632" spans="1:18" hidden="1">
      <c r="A632" t="s">
        <v>1805</v>
      </c>
      <c r="B632" t="s">
        <v>1183</v>
      </c>
      <c r="C632">
        <v>37</v>
      </c>
      <c r="D632" t="s">
        <v>113</v>
      </c>
      <c r="E632" t="s">
        <v>9990</v>
      </c>
      <c r="F632" t="s">
        <v>120</v>
      </c>
      <c r="G632" t="s">
        <v>97</v>
      </c>
      <c r="H632">
        <v>1</v>
      </c>
      <c r="I632" t="s">
        <v>103</v>
      </c>
      <c r="J632" t="s">
        <v>119</v>
      </c>
      <c r="K632" t="s">
        <v>324</v>
      </c>
      <c r="L632" t="s">
        <v>296</v>
      </c>
      <c r="N632" s="52">
        <v>332940.19219999999</v>
      </c>
      <c r="O632" s="52">
        <v>326496.18848000001</v>
      </c>
      <c r="P632">
        <v>1</v>
      </c>
      <c r="Q632">
        <f>IF(COUNTIF(SolCotizacion!$E:$E,$G632)&gt;0,1,0)</f>
        <v>0</v>
      </c>
      <c r="R632">
        <v>1099</v>
      </c>
    </row>
    <row r="633" spans="1:18" hidden="1">
      <c r="A633" t="s">
        <v>1806</v>
      </c>
      <c r="B633" t="s">
        <v>1185</v>
      </c>
      <c r="C633">
        <v>38</v>
      </c>
      <c r="D633" t="s">
        <v>113</v>
      </c>
      <c r="E633" t="s">
        <v>9991</v>
      </c>
      <c r="F633" t="s">
        <v>121</v>
      </c>
      <c r="G633" t="s">
        <v>98</v>
      </c>
      <c r="H633">
        <v>1</v>
      </c>
      <c r="I633" t="s">
        <v>103</v>
      </c>
      <c r="J633" t="s">
        <v>118</v>
      </c>
      <c r="K633" t="s">
        <v>325</v>
      </c>
      <c r="L633" t="s">
        <v>296</v>
      </c>
      <c r="N633" s="52">
        <v>208356.12028</v>
      </c>
      <c r="O633" s="52">
        <v>204060.11780000001</v>
      </c>
      <c r="P633">
        <v>1</v>
      </c>
      <c r="Q633">
        <f>IF(COUNTIF(SolCotizacion!$E:$E,$G633)&gt;0,1,0)</f>
        <v>0</v>
      </c>
      <c r="R633">
        <v>1101</v>
      </c>
    </row>
    <row r="634" spans="1:18" hidden="1">
      <c r="A634" t="s">
        <v>1807</v>
      </c>
      <c r="B634" t="s">
        <v>1187</v>
      </c>
      <c r="C634">
        <v>39</v>
      </c>
      <c r="D634" t="s">
        <v>113</v>
      </c>
      <c r="E634" t="s">
        <v>9991</v>
      </c>
      <c r="F634" t="s">
        <v>121</v>
      </c>
      <c r="G634" t="s">
        <v>98</v>
      </c>
      <c r="H634">
        <v>1</v>
      </c>
      <c r="I634" t="s">
        <v>103</v>
      </c>
      <c r="J634" t="s">
        <v>119</v>
      </c>
      <c r="K634" t="s">
        <v>324</v>
      </c>
      <c r="L634" t="s">
        <v>296</v>
      </c>
      <c r="N634" s="52">
        <v>332940.19219999999</v>
      </c>
      <c r="O634" s="52">
        <v>326496.18848000001</v>
      </c>
      <c r="P634">
        <v>1</v>
      </c>
      <c r="Q634">
        <f>IF(COUNTIF(SolCotizacion!$E:$E,$G634)&gt;0,1,0)</f>
        <v>0</v>
      </c>
      <c r="R634">
        <v>1103</v>
      </c>
    </row>
    <row r="635" spans="1:18" hidden="1">
      <c r="A635" t="s">
        <v>1808</v>
      </c>
      <c r="B635" t="s">
        <v>1189</v>
      </c>
      <c r="C635">
        <v>40</v>
      </c>
      <c r="D635" t="s">
        <v>113</v>
      </c>
      <c r="E635" t="s">
        <v>9992</v>
      </c>
      <c r="F635" t="s">
        <v>122</v>
      </c>
      <c r="G635" t="s">
        <v>99</v>
      </c>
      <c r="H635">
        <v>1</v>
      </c>
      <c r="I635" t="s">
        <v>103</v>
      </c>
      <c r="J635" t="s">
        <v>118</v>
      </c>
      <c r="K635" t="s">
        <v>325</v>
      </c>
      <c r="L635" t="s">
        <v>296</v>
      </c>
      <c r="N635" s="52">
        <v>208356.12028</v>
      </c>
      <c r="O635" s="52">
        <v>204060.11780000001</v>
      </c>
      <c r="P635">
        <v>1</v>
      </c>
      <c r="Q635">
        <f>IF(COUNTIF(SolCotizacion!$E:$E,$G635)&gt;0,1,0)</f>
        <v>0</v>
      </c>
      <c r="R635">
        <v>1105</v>
      </c>
    </row>
    <row r="636" spans="1:18" hidden="1">
      <c r="A636" t="s">
        <v>1809</v>
      </c>
      <c r="B636" t="s">
        <v>1191</v>
      </c>
      <c r="C636">
        <v>41</v>
      </c>
      <c r="D636" t="s">
        <v>113</v>
      </c>
      <c r="E636" t="s">
        <v>9992</v>
      </c>
      <c r="F636" t="s">
        <v>122</v>
      </c>
      <c r="G636" t="s">
        <v>99</v>
      </c>
      <c r="H636">
        <v>1</v>
      </c>
      <c r="I636" t="s">
        <v>103</v>
      </c>
      <c r="J636" t="s">
        <v>119</v>
      </c>
      <c r="K636" t="s">
        <v>324</v>
      </c>
      <c r="L636" t="s">
        <v>296</v>
      </c>
      <c r="N636" s="52">
        <v>332940.19219999999</v>
      </c>
      <c r="O636" s="52">
        <v>326496.18848000001</v>
      </c>
      <c r="P636">
        <v>1</v>
      </c>
      <c r="Q636">
        <f>IF(COUNTIF(SolCotizacion!$E:$E,$G636)&gt;0,1,0)</f>
        <v>0</v>
      </c>
      <c r="R636">
        <v>1107</v>
      </c>
    </row>
    <row r="637" spans="1:18" hidden="1">
      <c r="A637" t="s">
        <v>1810</v>
      </c>
      <c r="B637" t="s">
        <v>1193</v>
      </c>
      <c r="C637">
        <v>42</v>
      </c>
      <c r="D637" t="s">
        <v>113</v>
      </c>
      <c r="E637" t="s">
        <v>9993</v>
      </c>
      <c r="F637" t="s">
        <v>123</v>
      </c>
      <c r="G637" t="s">
        <v>100</v>
      </c>
      <c r="H637">
        <v>1</v>
      </c>
      <c r="I637" t="s">
        <v>103</v>
      </c>
      <c r="J637" t="s">
        <v>118</v>
      </c>
      <c r="K637" t="s">
        <v>325</v>
      </c>
      <c r="L637" t="s">
        <v>296</v>
      </c>
      <c r="N637" s="52">
        <v>208356.12028</v>
      </c>
      <c r="O637" s="52">
        <v>204060.11780000001</v>
      </c>
      <c r="P637">
        <v>1</v>
      </c>
      <c r="Q637">
        <f>IF(COUNTIF(SolCotizacion!$E:$E,$G637)&gt;0,1,0)</f>
        <v>0</v>
      </c>
      <c r="R637">
        <v>1109</v>
      </c>
    </row>
    <row r="638" spans="1:18" hidden="1">
      <c r="A638" t="s">
        <v>1811</v>
      </c>
      <c r="B638" t="s">
        <v>1195</v>
      </c>
      <c r="C638">
        <v>43</v>
      </c>
      <c r="D638" t="s">
        <v>113</v>
      </c>
      <c r="E638" t="s">
        <v>9993</v>
      </c>
      <c r="F638" t="s">
        <v>123</v>
      </c>
      <c r="G638" t="s">
        <v>100</v>
      </c>
      <c r="H638">
        <v>1</v>
      </c>
      <c r="I638" t="s">
        <v>103</v>
      </c>
      <c r="J638" t="s">
        <v>119</v>
      </c>
      <c r="K638" t="s">
        <v>324</v>
      </c>
      <c r="L638" t="s">
        <v>296</v>
      </c>
      <c r="N638" s="52">
        <v>332940.19219999999</v>
      </c>
      <c r="O638" s="52">
        <v>326496.18848000001</v>
      </c>
      <c r="P638">
        <v>1</v>
      </c>
      <c r="Q638">
        <f>IF(COUNTIF(SolCotizacion!$E:$E,$G638)&gt;0,1,0)</f>
        <v>0</v>
      </c>
      <c r="R638">
        <v>1111</v>
      </c>
    </row>
    <row r="639" spans="1:18" hidden="1">
      <c r="A639" t="s">
        <v>1812</v>
      </c>
      <c r="B639" t="s">
        <v>1197</v>
      </c>
      <c r="C639">
        <v>44</v>
      </c>
      <c r="D639" t="s">
        <v>113</v>
      </c>
      <c r="E639" t="s">
        <v>9994</v>
      </c>
      <c r="F639" t="s">
        <v>124</v>
      </c>
      <c r="G639" t="s">
        <v>101</v>
      </c>
      <c r="H639">
        <v>1</v>
      </c>
      <c r="I639" t="s">
        <v>103</v>
      </c>
      <c r="J639" t="s">
        <v>118</v>
      </c>
      <c r="K639" t="s">
        <v>325</v>
      </c>
      <c r="L639" t="s">
        <v>296</v>
      </c>
      <c r="N639" s="52">
        <v>208356.12028</v>
      </c>
      <c r="O639" s="52">
        <v>204060.11780000001</v>
      </c>
      <c r="P639">
        <v>1</v>
      </c>
      <c r="Q639">
        <f>IF(COUNTIF(SolCotizacion!$E:$E,$G639)&gt;0,1,0)</f>
        <v>0</v>
      </c>
      <c r="R639">
        <v>1113</v>
      </c>
    </row>
    <row r="640" spans="1:18" hidden="1">
      <c r="A640" t="s">
        <v>1813</v>
      </c>
      <c r="B640" t="s">
        <v>1199</v>
      </c>
      <c r="C640">
        <v>45</v>
      </c>
      <c r="D640" t="s">
        <v>113</v>
      </c>
      <c r="E640" t="s">
        <v>9994</v>
      </c>
      <c r="F640" t="s">
        <v>124</v>
      </c>
      <c r="G640" t="s">
        <v>101</v>
      </c>
      <c r="H640">
        <v>1</v>
      </c>
      <c r="I640" t="s">
        <v>103</v>
      </c>
      <c r="J640" t="s">
        <v>119</v>
      </c>
      <c r="K640" t="s">
        <v>324</v>
      </c>
      <c r="L640" t="s">
        <v>296</v>
      </c>
      <c r="N640" s="52">
        <v>332940.19219999999</v>
      </c>
      <c r="O640" s="52">
        <v>326496.18848000001</v>
      </c>
      <c r="P640">
        <v>1</v>
      </c>
      <c r="Q640">
        <f>IF(COUNTIF(SolCotizacion!$E:$E,$G640)&gt;0,1,0)</f>
        <v>0</v>
      </c>
      <c r="R640">
        <v>1115</v>
      </c>
    </row>
    <row r="641" spans="1:19" hidden="1">
      <c r="A641" t="s">
        <v>1814</v>
      </c>
      <c r="B641" t="s">
        <v>1122</v>
      </c>
      <c r="C641">
        <v>46</v>
      </c>
      <c r="D641" t="s">
        <v>113</v>
      </c>
      <c r="E641" t="s">
        <v>9995</v>
      </c>
      <c r="F641" t="s">
        <v>125</v>
      </c>
      <c r="G641" t="s">
        <v>88</v>
      </c>
      <c r="H641">
        <v>1</v>
      </c>
      <c r="I641">
        <v>1</v>
      </c>
      <c r="J641" t="s">
        <v>88</v>
      </c>
      <c r="K641" t="s">
        <v>31</v>
      </c>
      <c r="L641" t="s">
        <v>296</v>
      </c>
      <c r="N641" s="52">
        <v>31146.017980000001</v>
      </c>
      <c r="O641" s="52">
        <v>24702.014260000004</v>
      </c>
      <c r="P641">
        <v>1</v>
      </c>
      <c r="Q641">
        <f>IF(COUNTIFS(SolCotizacion!$D:$D,$G641,SolCotizacion!$K:$K,$I641)&gt;0,1,0)</f>
        <v>0</v>
      </c>
      <c r="R641">
        <v>1117</v>
      </c>
    </row>
    <row r="642" spans="1:19" hidden="1">
      <c r="A642" t="s">
        <v>1815</v>
      </c>
      <c r="B642" t="s">
        <v>1202</v>
      </c>
      <c r="C642">
        <v>47</v>
      </c>
      <c r="D642" t="s">
        <v>113</v>
      </c>
      <c r="E642" t="s">
        <v>9996</v>
      </c>
      <c r="F642" t="s">
        <v>125</v>
      </c>
      <c r="G642" t="s">
        <v>88</v>
      </c>
      <c r="H642">
        <v>1</v>
      </c>
      <c r="I642">
        <v>2</v>
      </c>
      <c r="J642" t="s">
        <v>88</v>
      </c>
      <c r="K642" t="s">
        <v>31</v>
      </c>
      <c r="L642" t="s">
        <v>296</v>
      </c>
      <c r="N642" s="52">
        <v>50478.029140000006</v>
      </c>
      <c r="O642" s="52">
        <v>44034.025420000005</v>
      </c>
      <c r="P642">
        <v>1</v>
      </c>
      <c r="Q642">
        <f>IF(COUNTIFS(SolCotizacion!$D:$D,$G642,SolCotizacion!$K:$K,$I642)&gt;0,1,0)</f>
        <v>1</v>
      </c>
      <c r="R642">
        <v>1119</v>
      </c>
    </row>
    <row r="643" spans="1:19" hidden="1">
      <c r="A643" t="s">
        <v>1816</v>
      </c>
      <c r="B643" t="s">
        <v>1204</v>
      </c>
      <c r="C643">
        <v>48</v>
      </c>
      <c r="D643" t="s">
        <v>113</v>
      </c>
      <c r="E643" t="s">
        <v>9997</v>
      </c>
      <c r="F643" t="s">
        <v>125</v>
      </c>
      <c r="G643" t="s">
        <v>88</v>
      </c>
      <c r="H643">
        <v>1</v>
      </c>
      <c r="I643">
        <v>3</v>
      </c>
      <c r="J643" t="s">
        <v>88</v>
      </c>
      <c r="K643" t="s">
        <v>31</v>
      </c>
      <c r="L643" t="s">
        <v>296</v>
      </c>
      <c r="N643" s="52">
        <v>69810.040300000008</v>
      </c>
      <c r="O643" s="52">
        <v>63366.03658</v>
      </c>
      <c r="P643">
        <v>1</v>
      </c>
      <c r="Q643">
        <f>IF(COUNTIFS(SolCotizacion!$D:$D,$G643,SolCotizacion!$K:$K,$I643)&gt;0,1,0)</f>
        <v>0</v>
      </c>
      <c r="R643">
        <v>1121</v>
      </c>
    </row>
    <row r="644" spans="1:19" hidden="1">
      <c r="A644" t="s">
        <v>1817</v>
      </c>
      <c r="B644" t="s">
        <v>1206</v>
      </c>
      <c r="C644">
        <v>49</v>
      </c>
      <c r="D644" t="s">
        <v>113</v>
      </c>
      <c r="E644" t="s">
        <v>9998</v>
      </c>
      <c r="F644" t="s">
        <v>126</v>
      </c>
      <c r="G644" t="s">
        <v>89</v>
      </c>
      <c r="H644">
        <v>1</v>
      </c>
      <c r="I644">
        <v>1</v>
      </c>
      <c r="J644" t="s">
        <v>127</v>
      </c>
      <c r="K644" t="s">
        <v>31</v>
      </c>
      <c r="L644" t="s">
        <v>296</v>
      </c>
      <c r="M644" s="53">
        <v>0.01</v>
      </c>
      <c r="N644" s="52">
        <v>27172.215686000003</v>
      </c>
      <c r="O644" s="52">
        <v>26613.7333</v>
      </c>
      <c r="P644">
        <v>1</v>
      </c>
      <c r="Q644">
        <f>IF(SUMIFS(SolCotizacion!$P:$P,SolCotizacion!$E:$E,$G644,SolCotizacion!$K:$K,$I644)&gt;499,1,0)</f>
        <v>0</v>
      </c>
      <c r="R644">
        <v>1123</v>
      </c>
      <c r="S644" s="56">
        <f>IF(SUMIFS(SolCotizacion!$P:$P,SolCotizacion!$E:$E,$G644,SolCotizacion!$K:$K,$I644)&gt;499,4%,0)</f>
        <v>0</v>
      </c>
    </row>
    <row r="645" spans="1:19" hidden="1">
      <c r="A645" t="s">
        <v>1818</v>
      </c>
      <c r="B645" t="s">
        <v>1208</v>
      </c>
      <c r="C645">
        <v>50</v>
      </c>
      <c r="D645" t="s">
        <v>113</v>
      </c>
      <c r="E645" t="s">
        <v>9999</v>
      </c>
      <c r="F645" t="s">
        <v>126</v>
      </c>
      <c r="G645" t="s">
        <v>89</v>
      </c>
      <c r="H645">
        <v>1</v>
      </c>
      <c r="I645">
        <v>2</v>
      </c>
      <c r="J645" t="s">
        <v>127</v>
      </c>
      <c r="K645" t="s">
        <v>31</v>
      </c>
      <c r="L645" t="s">
        <v>296</v>
      </c>
      <c r="M645" s="53">
        <v>0.01</v>
      </c>
      <c r="N645" s="52">
        <v>27333.320938000001</v>
      </c>
      <c r="O645" s="52">
        <v>26774.838552000001</v>
      </c>
      <c r="P645">
        <v>1</v>
      </c>
      <c r="Q645">
        <f>IF(SUMIFS(SolCotizacion!$P:$P,SolCotizacion!$E:$E,$G645,SolCotizacion!$K:$K,$I645)&gt;499,1,0)</f>
        <v>0</v>
      </c>
      <c r="R645">
        <v>1124</v>
      </c>
      <c r="S645" s="56">
        <f>IF(SUMIFS(SolCotizacion!$P:$P,SolCotizacion!$E:$E,$G645,SolCotizacion!$K:$K,$I645)&gt;499,4%,0)</f>
        <v>0</v>
      </c>
    </row>
    <row r="646" spans="1:19" hidden="1">
      <c r="A646" t="s">
        <v>1819</v>
      </c>
      <c r="B646" t="s">
        <v>1210</v>
      </c>
      <c r="C646">
        <v>51</v>
      </c>
      <c r="D646" t="s">
        <v>113</v>
      </c>
      <c r="E646" t="s">
        <v>10000</v>
      </c>
      <c r="F646" t="s">
        <v>126</v>
      </c>
      <c r="G646" t="s">
        <v>89</v>
      </c>
      <c r="H646">
        <v>1</v>
      </c>
      <c r="I646">
        <v>3</v>
      </c>
      <c r="J646" t="s">
        <v>127</v>
      </c>
      <c r="K646" t="s">
        <v>31</v>
      </c>
      <c r="L646" t="s">
        <v>296</v>
      </c>
      <c r="M646" s="53">
        <v>0.01</v>
      </c>
      <c r="N646" s="52">
        <v>27548.121062000002</v>
      </c>
      <c r="O646" s="52">
        <v>26935.933486000002</v>
      </c>
      <c r="P646">
        <v>1</v>
      </c>
      <c r="Q646">
        <f>IF(SUMIFS(SolCotizacion!$P:$P,SolCotizacion!$E:$E,$G646,SolCotizacion!$K:$K,$I646)&gt;499,1,0)</f>
        <v>0</v>
      </c>
      <c r="R646">
        <v>1125</v>
      </c>
      <c r="S646" s="56">
        <f>IF(SUMIFS(SolCotizacion!$P:$P,SolCotizacion!$E:$E,$G646,SolCotizacion!$K:$K,$I646)&gt;499,4%,0)</f>
        <v>0</v>
      </c>
    </row>
    <row r="647" spans="1:19" hidden="1">
      <c r="A647" t="s">
        <v>1820</v>
      </c>
      <c r="B647" t="s">
        <v>1212</v>
      </c>
      <c r="C647">
        <v>52</v>
      </c>
      <c r="D647" t="s">
        <v>113</v>
      </c>
      <c r="E647" t="s">
        <v>10001</v>
      </c>
      <c r="F647" t="s">
        <v>128</v>
      </c>
      <c r="G647" t="s">
        <v>97</v>
      </c>
      <c r="H647">
        <v>1</v>
      </c>
      <c r="I647">
        <v>1</v>
      </c>
      <c r="J647" t="s">
        <v>127</v>
      </c>
      <c r="K647" t="s">
        <v>31</v>
      </c>
      <c r="L647" t="s">
        <v>296</v>
      </c>
      <c r="M647" s="53">
        <v>0.01</v>
      </c>
      <c r="N647" s="52">
        <v>31597.100304</v>
      </c>
      <c r="O647" s="52">
        <v>30952.699932000003</v>
      </c>
      <c r="P647">
        <v>1</v>
      </c>
      <c r="Q647">
        <f>IF(SUMIFS(SolCotizacion!$P:$P,SolCotizacion!$E:$E,$G647,SolCotizacion!$K:$K,$I647)&gt;499,1,0)</f>
        <v>0</v>
      </c>
      <c r="R647">
        <v>1126</v>
      </c>
      <c r="S647" s="56">
        <f>IF(SUMIFS(SolCotizacion!$P:$P,SolCotizacion!$E:$E,$G647,SolCotizacion!$K:$K,$I647)&gt;499,4%,0)</f>
        <v>0</v>
      </c>
    </row>
    <row r="648" spans="1:19" hidden="1">
      <c r="A648" t="s">
        <v>1821</v>
      </c>
      <c r="B648" t="s">
        <v>1214</v>
      </c>
      <c r="C648">
        <v>53</v>
      </c>
      <c r="D648" t="s">
        <v>113</v>
      </c>
      <c r="E648" t="s">
        <v>10002</v>
      </c>
      <c r="F648" t="s">
        <v>128</v>
      </c>
      <c r="G648" t="s">
        <v>97</v>
      </c>
      <c r="H648">
        <v>1</v>
      </c>
      <c r="I648">
        <v>2</v>
      </c>
      <c r="J648" t="s">
        <v>127</v>
      </c>
      <c r="K648" t="s">
        <v>31</v>
      </c>
      <c r="L648" t="s">
        <v>296</v>
      </c>
      <c r="M648" s="53">
        <v>0.01</v>
      </c>
      <c r="N648" s="52">
        <v>31758.195238</v>
      </c>
      <c r="O648" s="52">
        <v>31113.794866</v>
      </c>
      <c r="P648">
        <v>1</v>
      </c>
      <c r="Q648">
        <f>IF(SUMIFS(SolCotizacion!$P:$P,SolCotizacion!$E:$E,$G648,SolCotizacion!$K:$K,$I648)&gt;499,1,0)</f>
        <v>0</v>
      </c>
      <c r="R648">
        <v>1127</v>
      </c>
      <c r="S648" s="56">
        <f>IF(SUMIFS(SolCotizacion!$P:$P,SolCotizacion!$E:$E,$G648,SolCotizacion!$K:$K,$I648)&gt;499,4%,0)</f>
        <v>0</v>
      </c>
    </row>
    <row r="649" spans="1:19" hidden="1">
      <c r="A649" t="s">
        <v>1822</v>
      </c>
      <c r="B649" t="s">
        <v>1216</v>
      </c>
      <c r="C649">
        <v>54</v>
      </c>
      <c r="D649" t="s">
        <v>113</v>
      </c>
      <c r="E649" t="s">
        <v>10003</v>
      </c>
      <c r="F649" t="s">
        <v>128</v>
      </c>
      <c r="G649" t="s">
        <v>97</v>
      </c>
      <c r="H649">
        <v>1</v>
      </c>
      <c r="I649">
        <v>3</v>
      </c>
      <c r="J649" t="s">
        <v>127</v>
      </c>
      <c r="K649" t="s">
        <v>31</v>
      </c>
      <c r="L649" t="s">
        <v>296</v>
      </c>
      <c r="M649" s="53">
        <v>0.01</v>
      </c>
      <c r="N649" s="52">
        <v>31972.995362000001</v>
      </c>
      <c r="O649" s="52">
        <v>31274.900118000001</v>
      </c>
      <c r="P649">
        <v>1</v>
      </c>
      <c r="Q649">
        <f>IF(SUMIFS(SolCotizacion!$P:$P,SolCotizacion!$E:$E,$G649,SolCotizacion!$K:$K,$I649)&gt;499,1,0)</f>
        <v>0</v>
      </c>
      <c r="R649">
        <v>1128</v>
      </c>
      <c r="S649" s="56">
        <f>IF(SUMIFS(SolCotizacion!$P:$P,SolCotizacion!$E:$E,$G649,SolCotizacion!$K:$K,$I649)&gt;499,4%,0)</f>
        <v>0</v>
      </c>
    </row>
    <row r="650" spans="1:19" hidden="1">
      <c r="A650" t="s">
        <v>1823</v>
      </c>
      <c r="B650" t="s">
        <v>1218</v>
      </c>
      <c r="C650">
        <v>55</v>
      </c>
      <c r="D650" t="s">
        <v>113</v>
      </c>
      <c r="E650" t="s">
        <v>10004</v>
      </c>
      <c r="F650" t="s">
        <v>129</v>
      </c>
      <c r="G650" t="s">
        <v>98</v>
      </c>
      <c r="H650">
        <v>1</v>
      </c>
      <c r="I650">
        <v>1</v>
      </c>
      <c r="J650" t="s">
        <v>127</v>
      </c>
      <c r="K650" t="s">
        <v>31</v>
      </c>
      <c r="L650" t="s">
        <v>296</v>
      </c>
      <c r="M650" s="53">
        <v>0.01</v>
      </c>
      <c r="N650" s="52">
        <v>27054.074586000002</v>
      </c>
      <c r="O650" s="52">
        <v>26495.592200000003</v>
      </c>
      <c r="P650">
        <v>1</v>
      </c>
      <c r="Q650">
        <f>IF(SUMIFS(SolCotizacion!$P:$P,SolCotizacion!$E:$E,$G650,SolCotizacion!$K:$K,$I650)&gt;499,1,0)</f>
        <v>0</v>
      </c>
      <c r="R650">
        <v>1129</v>
      </c>
      <c r="S650" s="56">
        <f>IF(SUMIFS(SolCotizacion!$P:$P,SolCotizacion!$E:$E,$G650,SolCotizacion!$K:$K,$I650)&gt;499,4%,0)</f>
        <v>0</v>
      </c>
    </row>
    <row r="651" spans="1:19" hidden="1">
      <c r="A651" t="s">
        <v>1824</v>
      </c>
      <c r="B651" t="s">
        <v>1220</v>
      </c>
      <c r="C651">
        <v>56</v>
      </c>
      <c r="D651" t="s">
        <v>113</v>
      </c>
      <c r="E651" t="s">
        <v>10005</v>
      </c>
      <c r="F651" t="s">
        <v>129</v>
      </c>
      <c r="G651" t="s">
        <v>98</v>
      </c>
      <c r="H651">
        <v>1</v>
      </c>
      <c r="I651">
        <v>2</v>
      </c>
      <c r="J651" t="s">
        <v>127</v>
      </c>
      <c r="K651" t="s">
        <v>31</v>
      </c>
      <c r="L651" t="s">
        <v>296</v>
      </c>
      <c r="M651" s="53">
        <v>0.01</v>
      </c>
      <c r="N651" s="52">
        <v>27215.179838</v>
      </c>
      <c r="O651" s="52">
        <v>26656.697452</v>
      </c>
      <c r="P651">
        <v>1</v>
      </c>
      <c r="Q651">
        <f>IF(SUMIFS(SolCotizacion!$P:$P,SolCotizacion!$E:$E,$G651,SolCotizacion!$K:$K,$I651)&gt;499,1,0)</f>
        <v>0</v>
      </c>
      <c r="R651">
        <v>1130</v>
      </c>
      <c r="S651" s="56">
        <f>IF(SUMIFS(SolCotizacion!$P:$P,SolCotizacion!$E:$E,$G651,SolCotizacion!$K:$K,$I651)&gt;499,4%,0)</f>
        <v>0</v>
      </c>
    </row>
    <row r="652" spans="1:19" hidden="1">
      <c r="A652" t="s">
        <v>1825</v>
      </c>
      <c r="B652" t="s">
        <v>1222</v>
      </c>
      <c r="C652">
        <v>57</v>
      </c>
      <c r="D652" t="s">
        <v>113</v>
      </c>
      <c r="E652" t="s">
        <v>10006</v>
      </c>
      <c r="F652" t="s">
        <v>129</v>
      </c>
      <c r="G652" t="s">
        <v>98</v>
      </c>
      <c r="H652">
        <v>1</v>
      </c>
      <c r="I652">
        <v>3</v>
      </c>
      <c r="J652" t="s">
        <v>127</v>
      </c>
      <c r="K652" t="s">
        <v>31</v>
      </c>
      <c r="L652" t="s">
        <v>296</v>
      </c>
      <c r="M652" s="53">
        <v>0.01</v>
      </c>
      <c r="N652" s="52">
        <v>27429.979962000001</v>
      </c>
      <c r="O652" s="52">
        <v>26817.792386000001</v>
      </c>
      <c r="P652">
        <v>1</v>
      </c>
      <c r="Q652">
        <f>IF(SUMIFS(SolCotizacion!$P:$P,SolCotizacion!$E:$E,$G652,SolCotizacion!$K:$K,$I652)&gt;499,1,0)</f>
        <v>0</v>
      </c>
      <c r="R652">
        <v>1131</v>
      </c>
      <c r="S652" s="56">
        <f>IF(SUMIFS(SolCotizacion!$P:$P,SolCotizacion!$E:$E,$G652,SolCotizacion!$K:$K,$I652)&gt;499,4%,0)</f>
        <v>0</v>
      </c>
    </row>
    <row r="653" spans="1:19" hidden="1">
      <c r="A653" t="s">
        <v>1826</v>
      </c>
      <c r="B653" t="s">
        <v>1224</v>
      </c>
      <c r="C653">
        <v>58</v>
      </c>
      <c r="D653" t="s">
        <v>113</v>
      </c>
      <c r="E653" t="s">
        <v>10007</v>
      </c>
      <c r="F653" t="s">
        <v>130</v>
      </c>
      <c r="G653" t="s">
        <v>99</v>
      </c>
      <c r="H653">
        <v>1</v>
      </c>
      <c r="I653">
        <v>1</v>
      </c>
      <c r="J653" t="s">
        <v>127</v>
      </c>
      <c r="K653" t="s">
        <v>31</v>
      </c>
      <c r="L653" t="s">
        <v>296</v>
      </c>
      <c r="M653" s="53">
        <v>0.01</v>
      </c>
      <c r="N653" s="52">
        <v>33594.737330000004</v>
      </c>
      <c r="O653" s="52">
        <v>32907.383124</v>
      </c>
      <c r="P653">
        <v>1</v>
      </c>
      <c r="Q653">
        <f>IF(SUMIFS(SolCotizacion!$P:$P,SolCotizacion!$E:$E,$G653,SolCotizacion!$K:$K,$I653)&gt;499,1,0)</f>
        <v>0</v>
      </c>
      <c r="R653">
        <v>1132</v>
      </c>
      <c r="S653" s="56">
        <f>IF(SUMIFS(SolCotizacion!$P:$P,SolCotizacion!$E:$E,$G653,SolCotizacion!$K:$K,$I653)&gt;499,4%,0)</f>
        <v>0</v>
      </c>
    </row>
    <row r="654" spans="1:19" hidden="1">
      <c r="A654" t="s">
        <v>1827</v>
      </c>
      <c r="B654" t="s">
        <v>1226</v>
      </c>
      <c r="C654">
        <v>59</v>
      </c>
      <c r="D654" t="s">
        <v>113</v>
      </c>
      <c r="E654" t="s">
        <v>10008</v>
      </c>
      <c r="F654" t="s">
        <v>130</v>
      </c>
      <c r="G654" t="s">
        <v>99</v>
      </c>
      <c r="H654">
        <v>1</v>
      </c>
      <c r="I654">
        <v>2</v>
      </c>
      <c r="J654" t="s">
        <v>127</v>
      </c>
      <c r="K654" t="s">
        <v>31</v>
      </c>
      <c r="L654" t="s">
        <v>296</v>
      </c>
      <c r="M654" s="53">
        <v>0.01</v>
      </c>
      <c r="N654" s="52">
        <v>33755.842582000005</v>
      </c>
      <c r="O654" s="52">
        <v>33068.478058000001</v>
      </c>
      <c r="P654">
        <v>1</v>
      </c>
      <c r="Q654">
        <f>IF(SUMIFS(SolCotizacion!$P:$P,SolCotizacion!$E:$E,$G654,SolCotizacion!$K:$K,$I654)&gt;499,1,0)</f>
        <v>0</v>
      </c>
      <c r="R654">
        <v>1133</v>
      </c>
      <c r="S654" s="56">
        <f>IF(SUMIFS(SolCotizacion!$P:$P,SolCotizacion!$E:$E,$G654,SolCotizacion!$K:$K,$I654)&gt;499,4%,0)</f>
        <v>0</v>
      </c>
    </row>
    <row r="655" spans="1:19" hidden="1">
      <c r="A655" t="s">
        <v>1828</v>
      </c>
      <c r="B655" t="s">
        <v>1228</v>
      </c>
      <c r="C655">
        <v>60</v>
      </c>
      <c r="D655" t="s">
        <v>113</v>
      </c>
      <c r="E655" t="s">
        <v>10009</v>
      </c>
      <c r="F655" t="s">
        <v>130</v>
      </c>
      <c r="G655" t="s">
        <v>99</v>
      </c>
      <c r="H655">
        <v>1</v>
      </c>
      <c r="I655">
        <v>3</v>
      </c>
      <c r="J655" t="s">
        <v>127</v>
      </c>
      <c r="K655" t="s">
        <v>31</v>
      </c>
      <c r="L655" t="s">
        <v>296</v>
      </c>
      <c r="M655" s="53">
        <v>0.01</v>
      </c>
      <c r="N655" s="52">
        <v>33970.642705999999</v>
      </c>
      <c r="O655" s="52">
        <v>33229.583310000002</v>
      </c>
      <c r="P655">
        <v>1</v>
      </c>
      <c r="Q655">
        <f>IF(SUMIFS(SolCotizacion!$P:$P,SolCotizacion!$E:$E,$G655,SolCotizacion!$K:$K,$I655)&gt;499,1,0)</f>
        <v>0</v>
      </c>
      <c r="R655">
        <v>1134</v>
      </c>
      <c r="S655" s="56">
        <f>IF(SUMIFS(SolCotizacion!$P:$P,SolCotizacion!$E:$E,$G655,SolCotizacion!$K:$K,$I655)&gt;499,4%,0)</f>
        <v>0</v>
      </c>
    </row>
    <row r="656" spans="1:19" hidden="1">
      <c r="A656" t="s">
        <v>1829</v>
      </c>
      <c r="B656" t="s">
        <v>1230</v>
      </c>
      <c r="C656">
        <v>61</v>
      </c>
      <c r="D656" t="s">
        <v>113</v>
      </c>
      <c r="E656" t="s">
        <v>10010</v>
      </c>
      <c r="F656" t="s">
        <v>131</v>
      </c>
      <c r="G656" t="s">
        <v>100</v>
      </c>
      <c r="H656">
        <v>1</v>
      </c>
      <c r="I656">
        <v>1</v>
      </c>
      <c r="J656" t="s">
        <v>127</v>
      </c>
      <c r="K656" t="s">
        <v>31</v>
      </c>
      <c r="L656" t="s">
        <v>296</v>
      </c>
      <c r="M656" s="53">
        <v>0.01</v>
      </c>
      <c r="N656" s="52">
        <v>37332.257424000003</v>
      </c>
      <c r="O656" s="52">
        <v>36580.456990000006</v>
      </c>
      <c r="P656">
        <v>1</v>
      </c>
      <c r="Q656">
        <f>IF(SUMIFS(SolCotizacion!$P:$P,SolCotizacion!$E:$E,$G656,SolCotizacion!$K:$K,$I656)&gt;499,1,0)</f>
        <v>0</v>
      </c>
      <c r="R656">
        <v>1135</v>
      </c>
      <c r="S656" s="56">
        <f>IF(SUMIFS(SolCotizacion!$P:$P,SolCotizacion!$E:$E,$G656,SolCotizacion!$K:$K,$I656)&gt;499,4%,0)</f>
        <v>0</v>
      </c>
    </row>
    <row r="657" spans="1:19" hidden="1">
      <c r="A657" t="s">
        <v>1830</v>
      </c>
      <c r="B657" t="s">
        <v>1232</v>
      </c>
      <c r="C657">
        <v>62</v>
      </c>
      <c r="D657" t="s">
        <v>113</v>
      </c>
      <c r="E657" t="s">
        <v>10011</v>
      </c>
      <c r="F657" t="s">
        <v>131</v>
      </c>
      <c r="G657" t="s">
        <v>100</v>
      </c>
      <c r="H657">
        <v>1</v>
      </c>
      <c r="I657">
        <v>2</v>
      </c>
      <c r="J657" t="s">
        <v>127</v>
      </c>
      <c r="K657" t="s">
        <v>31</v>
      </c>
      <c r="L657" t="s">
        <v>296</v>
      </c>
      <c r="M657" s="53">
        <v>0.01</v>
      </c>
      <c r="N657" s="52">
        <v>37493.362676000004</v>
      </c>
      <c r="O657" s="52">
        <v>36741.562242000007</v>
      </c>
      <c r="P657">
        <v>1</v>
      </c>
      <c r="Q657">
        <f>IF(SUMIFS(SolCotizacion!$P:$P,SolCotizacion!$E:$E,$G657,SolCotizacion!$K:$K,$I657)&gt;499,1,0)</f>
        <v>0</v>
      </c>
      <c r="R657">
        <v>1136</v>
      </c>
      <c r="S657" s="56">
        <f>IF(SUMIFS(SolCotizacion!$P:$P,SolCotizacion!$E:$E,$G657,SolCotizacion!$K:$K,$I657)&gt;499,4%,0)</f>
        <v>0</v>
      </c>
    </row>
    <row r="658" spans="1:19" hidden="1">
      <c r="A658" t="s">
        <v>1831</v>
      </c>
      <c r="B658" t="s">
        <v>1234</v>
      </c>
      <c r="C658">
        <v>63</v>
      </c>
      <c r="D658" t="s">
        <v>113</v>
      </c>
      <c r="E658" t="s">
        <v>10012</v>
      </c>
      <c r="F658" t="s">
        <v>131</v>
      </c>
      <c r="G658" t="s">
        <v>100</v>
      </c>
      <c r="H658">
        <v>1</v>
      </c>
      <c r="I658">
        <v>3</v>
      </c>
      <c r="J658" t="s">
        <v>127</v>
      </c>
      <c r="K658" t="s">
        <v>31</v>
      </c>
      <c r="L658" t="s">
        <v>296</v>
      </c>
      <c r="M658" s="53">
        <v>0.01</v>
      </c>
      <c r="N658" s="52">
        <v>37708.162799999998</v>
      </c>
      <c r="O658" s="52">
        <v>36902.657176000001</v>
      </c>
      <c r="P658">
        <v>1</v>
      </c>
      <c r="Q658">
        <f>IF(SUMIFS(SolCotizacion!$P:$P,SolCotizacion!$E:$E,$G658,SolCotizacion!$K:$K,$I658)&gt;499,1,0)</f>
        <v>0</v>
      </c>
      <c r="R658">
        <v>1137</v>
      </c>
      <c r="S658" s="56">
        <f>IF(SUMIFS(SolCotizacion!$P:$P,SolCotizacion!$E:$E,$G658,SolCotizacion!$K:$K,$I658)&gt;499,4%,0)</f>
        <v>0</v>
      </c>
    </row>
    <row r="659" spans="1:19" hidden="1">
      <c r="A659" t="s">
        <v>1832</v>
      </c>
      <c r="B659" t="s">
        <v>1236</v>
      </c>
      <c r="C659">
        <v>64</v>
      </c>
      <c r="D659" t="s">
        <v>113</v>
      </c>
      <c r="E659" t="s">
        <v>10013</v>
      </c>
      <c r="F659" t="s">
        <v>132</v>
      </c>
      <c r="G659" t="s">
        <v>101</v>
      </c>
      <c r="H659">
        <v>1</v>
      </c>
      <c r="I659">
        <v>1</v>
      </c>
      <c r="J659" t="s">
        <v>127</v>
      </c>
      <c r="K659" t="s">
        <v>31</v>
      </c>
      <c r="L659" t="s">
        <v>296</v>
      </c>
      <c r="M659" s="53">
        <v>0.01</v>
      </c>
      <c r="N659" s="52">
        <v>34604.302040000002</v>
      </c>
      <c r="O659" s="52">
        <v>33906.196477999998</v>
      </c>
      <c r="P659">
        <v>1</v>
      </c>
      <c r="Q659">
        <f>IF(SUMIFS(SolCotizacion!$P:$P,SolCotizacion!$E:$E,$G659,SolCotizacion!$K:$K,$I659)&gt;499,1,0)</f>
        <v>0</v>
      </c>
      <c r="R659">
        <v>1138</v>
      </c>
      <c r="S659" s="56">
        <f>IF(SUMIFS(SolCotizacion!$P:$P,SolCotizacion!$E:$E,$G659,SolCotizacion!$K:$K,$I659)&gt;499,4%,0)</f>
        <v>0</v>
      </c>
    </row>
    <row r="660" spans="1:19" hidden="1">
      <c r="A660" t="s">
        <v>1833</v>
      </c>
      <c r="B660" t="s">
        <v>1238</v>
      </c>
      <c r="C660">
        <v>65</v>
      </c>
      <c r="D660" t="s">
        <v>113</v>
      </c>
      <c r="E660" t="s">
        <v>10014</v>
      </c>
      <c r="F660" t="s">
        <v>132</v>
      </c>
      <c r="G660" t="s">
        <v>101</v>
      </c>
      <c r="H660">
        <v>1</v>
      </c>
      <c r="I660">
        <v>2</v>
      </c>
      <c r="J660" t="s">
        <v>127</v>
      </c>
      <c r="K660" t="s">
        <v>31</v>
      </c>
      <c r="L660" t="s">
        <v>296</v>
      </c>
      <c r="M660" s="53">
        <v>0.01</v>
      </c>
      <c r="N660" s="52">
        <v>34765.396974000003</v>
      </c>
      <c r="O660" s="52">
        <v>34067.301729999999</v>
      </c>
      <c r="P660">
        <v>1</v>
      </c>
      <c r="Q660">
        <f>IF(SUMIFS(SolCotizacion!$P:$P,SolCotizacion!$E:$E,$G660,SolCotizacion!$K:$K,$I660)&gt;499,1,0)</f>
        <v>0</v>
      </c>
      <c r="R660">
        <v>1139</v>
      </c>
      <c r="S660" s="56">
        <f>IF(SUMIFS(SolCotizacion!$P:$P,SolCotizacion!$E:$E,$G660,SolCotizacion!$K:$K,$I660)&gt;499,4%,0)</f>
        <v>0</v>
      </c>
    </row>
    <row r="661" spans="1:19" hidden="1">
      <c r="A661" t="s">
        <v>1834</v>
      </c>
      <c r="B661" t="s">
        <v>1240</v>
      </c>
      <c r="C661">
        <v>66</v>
      </c>
      <c r="D661" t="s">
        <v>113</v>
      </c>
      <c r="E661" t="s">
        <v>10015</v>
      </c>
      <c r="F661" t="s">
        <v>132</v>
      </c>
      <c r="G661" t="s">
        <v>101</v>
      </c>
      <c r="H661">
        <v>1</v>
      </c>
      <c r="I661">
        <v>3</v>
      </c>
      <c r="J661" t="s">
        <v>127</v>
      </c>
      <c r="K661" t="s">
        <v>31</v>
      </c>
      <c r="L661" t="s">
        <v>296</v>
      </c>
      <c r="M661" s="53">
        <v>0.01</v>
      </c>
      <c r="N661" s="52">
        <v>34980.197098000004</v>
      </c>
      <c r="O661" s="52">
        <v>34228.396664000007</v>
      </c>
      <c r="P661">
        <v>1</v>
      </c>
      <c r="Q661">
        <f>IF(SUMIFS(SolCotizacion!$P:$P,SolCotizacion!$E:$E,$G661,SolCotizacion!$K:$K,$I661)&gt;499,1,0)</f>
        <v>0</v>
      </c>
      <c r="R661">
        <v>1140</v>
      </c>
      <c r="S661" s="56">
        <f>IF(SUMIFS(SolCotizacion!$P:$P,SolCotizacion!$E:$E,$G661,SolCotizacion!$K:$K,$I661)&gt;499,4%,0)</f>
        <v>0</v>
      </c>
    </row>
    <row r="662" spans="1:19" hidden="1">
      <c r="A662" t="s">
        <v>1835</v>
      </c>
      <c r="B662" t="s">
        <v>1094</v>
      </c>
      <c r="C662">
        <v>1</v>
      </c>
      <c r="D662" t="s">
        <v>88</v>
      </c>
      <c r="E662" t="s">
        <v>10016</v>
      </c>
      <c r="F662" t="s">
        <v>89</v>
      </c>
      <c r="G662" t="s">
        <v>89</v>
      </c>
      <c r="H662">
        <v>1</v>
      </c>
      <c r="I662">
        <v>1</v>
      </c>
      <c r="J662" t="s">
        <v>96</v>
      </c>
      <c r="K662" t="s">
        <v>31</v>
      </c>
      <c r="L662" t="s">
        <v>297</v>
      </c>
      <c r="N662" s="52">
        <v>2619833.9703264004</v>
      </c>
      <c r="O662" s="52">
        <v>2566787.4612095999</v>
      </c>
      <c r="P662">
        <v>1</v>
      </c>
      <c r="Q662">
        <v>1</v>
      </c>
      <c r="R662">
        <v>1141</v>
      </c>
    </row>
    <row r="663" spans="1:19">
      <c r="A663" t="s">
        <v>1836</v>
      </c>
      <c r="B663" t="s">
        <v>1095</v>
      </c>
      <c r="C663">
        <v>2</v>
      </c>
      <c r="D663" t="s">
        <v>88</v>
      </c>
      <c r="E663" t="s">
        <v>9958</v>
      </c>
      <c r="F663" t="s">
        <v>89</v>
      </c>
      <c r="G663" t="s">
        <v>89</v>
      </c>
      <c r="H663">
        <v>1</v>
      </c>
      <c r="I663">
        <v>2</v>
      </c>
      <c r="J663" t="s">
        <v>96</v>
      </c>
      <c r="K663" t="s">
        <v>31</v>
      </c>
      <c r="L663" t="s">
        <v>297</v>
      </c>
      <c r="N663" s="52">
        <v>2629991.7523344001</v>
      </c>
      <c r="O663" s="52">
        <v>2576739.5680176001</v>
      </c>
      <c r="P663">
        <v>1</v>
      </c>
      <c r="Q663">
        <v>1</v>
      </c>
      <c r="R663">
        <v>1143</v>
      </c>
    </row>
    <row r="664" spans="1:19" hidden="1">
      <c r="A664" t="s">
        <v>1837</v>
      </c>
      <c r="B664" t="s">
        <v>1096</v>
      </c>
      <c r="C664">
        <v>3</v>
      </c>
      <c r="D664" t="s">
        <v>88</v>
      </c>
      <c r="E664" t="s">
        <v>9959</v>
      </c>
      <c r="F664" t="s">
        <v>89</v>
      </c>
      <c r="G664" t="s">
        <v>89</v>
      </c>
      <c r="H664">
        <v>1</v>
      </c>
      <c r="I664">
        <v>3</v>
      </c>
      <c r="J664" t="s">
        <v>96</v>
      </c>
      <c r="K664" t="s">
        <v>31</v>
      </c>
      <c r="L664" t="s">
        <v>297</v>
      </c>
      <c r="N664" s="52">
        <v>2640149.5343424003</v>
      </c>
      <c r="O664" s="52">
        <v>2606595.8884415999</v>
      </c>
      <c r="P664">
        <v>1</v>
      </c>
      <c r="Q664">
        <v>1</v>
      </c>
      <c r="R664">
        <v>1145</v>
      </c>
    </row>
    <row r="665" spans="1:19" hidden="1">
      <c r="A665" t="s">
        <v>1838</v>
      </c>
      <c r="B665" t="s">
        <v>1097</v>
      </c>
      <c r="C665">
        <v>4</v>
      </c>
      <c r="D665" t="s">
        <v>88</v>
      </c>
      <c r="E665" t="s">
        <v>9960</v>
      </c>
      <c r="F665" t="s">
        <v>97</v>
      </c>
      <c r="G665" t="s">
        <v>97</v>
      </c>
      <c r="H665">
        <v>1</v>
      </c>
      <c r="I665">
        <v>1</v>
      </c>
      <c r="J665" t="s">
        <v>96</v>
      </c>
      <c r="K665" t="s">
        <v>31</v>
      </c>
      <c r="L665" t="s">
        <v>297</v>
      </c>
      <c r="N665" s="52">
        <v>2805496.7522351993</v>
      </c>
      <c r="O665" s="52">
        <v>2774552.9552688003</v>
      </c>
      <c r="P665">
        <v>1</v>
      </c>
      <c r="Q665">
        <v>1</v>
      </c>
      <c r="R665">
        <v>1147</v>
      </c>
    </row>
    <row r="666" spans="1:19" hidden="1">
      <c r="A666" t="s">
        <v>1839</v>
      </c>
      <c r="B666" t="s">
        <v>1098</v>
      </c>
      <c r="C666">
        <v>5</v>
      </c>
      <c r="D666" t="s">
        <v>88</v>
      </c>
      <c r="E666" t="s">
        <v>9961</v>
      </c>
      <c r="F666" t="s">
        <v>97</v>
      </c>
      <c r="G666" t="s">
        <v>97</v>
      </c>
      <c r="H666">
        <v>1</v>
      </c>
      <c r="I666">
        <v>2</v>
      </c>
      <c r="J666" t="s">
        <v>96</v>
      </c>
      <c r="K666" t="s">
        <v>31</v>
      </c>
      <c r="L666" t="s">
        <v>297</v>
      </c>
      <c r="N666" s="52">
        <v>2816374.3974432005</v>
      </c>
      <c r="O666" s="52">
        <v>2785310.6232768004</v>
      </c>
      <c r="P666">
        <v>1</v>
      </c>
      <c r="Q666">
        <v>1</v>
      </c>
      <c r="R666">
        <v>1149</v>
      </c>
    </row>
    <row r="667" spans="1:19" hidden="1">
      <c r="A667" t="s">
        <v>1840</v>
      </c>
      <c r="B667" t="s">
        <v>1099</v>
      </c>
      <c r="C667">
        <v>6</v>
      </c>
      <c r="D667" t="s">
        <v>88</v>
      </c>
      <c r="E667" t="s">
        <v>9962</v>
      </c>
      <c r="F667" t="s">
        <v>97</v>
      </c>
      <c r="G667" t="s">
        <v>97</v>
      </c>
      <c r="H667">
        <v>1</v>
      </c>
      <c r="I667">
        <v>3</v>
      </c>
      <c r="J667" t="s">
        <v>96</v>
      </c>
      <c r="K667" t="s">
        <v>31</v>
      </c>
      <c r="L667" t="s">
        <v>297</v>
      </c>
      <c r="N667" s="52">
        <v>2849007.3330672006</v>
      </c>
      <c r="O667" s="52">
        <v>2817583.6273008003</v>
      </c>
      <c r="P667">
        <v>1</v>
      </c>
      <c r="Q667">
        <v>1</v>
      </c>
      <c r="R667">
        <v>1151</v>
      </c>
    </row>
    <row r="668" spans="1:19" hidden="1">
      <c r="A668" t="s">
        <v>1841</v>
      </c>
      <c r="B668" t="s">
        <v>1100</v>
      </c>
      <c r="C668">
        <v>7</v>
      </c>
      <c r="D668" t="s">
        <v>88</v>
      </c>
      <c r="E668" t="s">
        <v>9963</v>
      </c>
      <c r="F668" t="s">
        <v>98</v>
      </c>
      <c r="G668" t="s">
        <v>98</v>
      </c>
      <c r="H668">
        <v>1</v>
      </c>
      <c r="I668">
        <v>1</v>
      </c>
      <c r="J668" t="s">
        <v>96</v>
      </c>
      <c r="K668" t="s">
        <v>31</v>
      </c>
      <c r="L668" t="s">
        <v>297</v>
      </c>
      <c r="N668" s="52">
        <v>2244087.8642112003</v>
      </c>
      <c r="O668" s="52">
        <v>2199882.4399104007</v>
      </c>
      <c r="P668">
        <v>1</v>
      </c>
      <c r="Q668">
        <v>1</v>
      </c>
      <c r="R668">
        <v>1153</v>
      </c>
    </row>
    <row r="669" spans="1:19" hidden="1">
      <c r="A669" t="s">
        <v>1842</v>
      </c>
      <c r="B669" t="s">
        <v>1101</v>
      </c>
      <c r="C669">
        <v>8</v>
      </c>
      <c r="D669" t="s">
        <v>88</v>
      </c>
      <c r="E669" t="s">
        <v>9964</v>
      </c>
      <c r="F669" t="s">
        <v>98</v>
      </c>
      <c r="G669" t="s">
        <v>98</v>
      </c>
      <c r="H669">
        <v>1</v>
      </c>
      <c r="I669">
        <v>2</v>
      </c>
      <c r="J669" t="s">
        <v>96</v>
      </c>
      <c r="K669" t="s">
        <v>31</v>
      </c>
      <c r="L669" t="s">
        <v>297</v>
      </c>
      <c r="N669" s="52">
        <v>2252788.7802192001</v>
      </c>
      <c r="O669" s="52">
        <v>2208411.9599184003</v>
      </c>
      <c r="P669">
        <v>1</v>
      </c>
      <c r="Q669">
        <v>1</v>
      </c>
      <c r="R669">
        <v>1155</v>
      </c>
    </row>
    <row r="670" spans="1:19" hidden="1">
      <c r="A670" t="s">
        <v>1843</v>
      </c>
      <c r="B670" t="s">
        <v>1102</v>
      </c>
      <c r="C670">
        <v>9</v>
      </c>
      <c r="D670" t="s">
        <v>88</v>
      </c>
      <c r="E670" t="s">
        <v>9965</v>
      </c>
      <c r="F670" t="s">
        <v>98</v>
      </c>
      <c r="G670" t="s">
        <v>98</v>
      </c>
      <c r="H670">
        <v>1</v>
      </c>
      <c r="I670">
        <v>3</v>
      </c>
      <c r="J670" t="s">
        <v>96</v>
      </c>
      <c r="K670" t="s">
        <v>31</v>
      </c>
      <c r="L670" t="s">
        <v>297</v>
      </c>
      <c r="N670" s="52">
        <v>2278891.5282431999</v>
      </c>
      <c r="O670" s="52">
        <v>2234000.5199424</v>
      </c>
      <c r="P670">
        <v>1</v>
      </c>
      <c r="Q670">
        <v>1</v>
      </c>
      <c r="R670">
        <v>1157</v>
      </c>
    </row>
    <row r="671" spans="1:19" hidden="1">
      <c r="A671" t="s">
        <v>1844</v>
      </c>
      <c r="B671" t="s">
        <v>1103</v>
      </c>
      <c r="C671">
        <v>10</v>
      </c>
      <c r="D671" t="s">
        <v>88</v>
      </c>
      <c r="E671" t="s">
        <v>9966</v>
      </c>
      <c r="F671" t="s">
        <v>99</v>
      </c>
      <c r="G671" t="s">
        <v>99</v>
      </c>
      <c r="H671">
        <v>1</v>
      </c>
      <c r="I671">
        <v>1</v>
      </c>
      <c r="J671" t="s">
        <v>96</v>
      </c>
      <c r="K671" t="s">
        <v>31</v>
      </c>
      <c r="L671" t="s">
        <v>297</v>
      </c>
      <c r="N671" s="52">
        <v>3632182.3913280005</v>
      </c>
      <c r="O671" s="52">
        <v>3618920.7639936004</v>
      </c>
      <c r="P671">
        <v>1</v>
      </c>
      <c r="Q671">
        <v>1</v>
      </c>
      <c r="R671">
        <v>1159</v>
      </c>
    </row>
    <row r="672" spans="1:19" hidden="1">
      <c r="A672" t="s">
        <v>1845</v>
      </c>
      <c r="B672" t="s">
        <v>1104</v>
      </c>
      <c r="C672">
        <v>11</v>
      </c>
      <c r="D672" t="s">
        <v>88</v>
      </c>
      <c r="E672" t="s">
        <v>9967</v>
      </c>
      <c r="F672" t="s">
        <v>99</v>
      </c>
      <c r="G672" t="s">
        <v>99</v>
      </c>
      <c r="H672">
        <v>1</v>
      </c>
      <c r="I672">
        <v>2</v>
      </c>
      <c r="J672" t="s">
        <v>96</v>
      </c>
      <c r="K672" t="s">
        <v>31</v>
      </c>
      <c r="L672" t="s">
        <v>297</v>
      </c>
      <c r="N672" s="52">
        <v>3646265.3130768007</v>
      </c>
      <c r="O672" s="52">
        <v>3632952.2670528004</v>
      </c>
      <c r="P672">
        <v>1</v>
      </c>
      <c r="Q672">
        <v>1</v>
      </c>
      <c r="R672">
        <v>1161</v>
      </c>
    </row>
    <row r="673" spans="1:18" hidden="1">
      <c r="A673" t="s">
        <v>1846</v>
      </c>
      <c r="B673" t="s">
        <v>1105</v>
      </c>
      <c r="C673">
        <v>12</v>
      </c>
      <c r="D673" t="s">
        <v>88</v>
      </c>
      <c r="E673" t="s">
        <v>9968</v>
      </c>
      <c r="F673" t="s">
        <v>99</v>
      </c>
      <c r="G673" t="s">
        <v>99</v>
      </c>
      <c r="H673">
        <v>1</v>
      </c>
      <c r="I673">
        <v>3</v>
      </c>
      <c r="J673" t="s">
        <v>96</v>
      </c>
      <c r="K673" t="s">
        <v>31</v>
      </c>
      <c r="L673" t="s">
        <v>297</v>
      </c>
      <c r="N673" s="52">
        <v>3688514.0785440002</v>
      </c>
      <c r="O673" s="52">
        <v>3675046.7760096001</v>
      </c>
      <c r="P673">
        <v>1</v>
      </c>
      <c r="Q673">
        <v>1</v>
      </c>
      <c r="R673">
        <v>1163</v>
      </c>
    </row>
    <row r="674" spans="1:18" hidden="1">
      <c r="A674" t="s">
        <v>1847</v>
      </c>
      <c r="B674" t="s">
        <v>1106</v>
      </c>
      <c r="C674">
        <v>13</v>
      </c>
      <c r="D674" t="s">
        <v>88</v>
      </c>
      <c r="E674" t="s">
        <v>9969</v>
      </c>
      <c r="F674" t="s">
        <v>100</v>
      </c>
      <c r="G674" t="s">
        <v>100</v>
      </c>
      <c r="H674">
        <v>1</v>
      </c>
      <c r="I674">
        <v>1</v>
      </c>
      <c r="J674" t="s">
        <v>96</v>
      </c>
      <c r="K674" t="s">
        <v>31</v>
      </c>
      <c r="L674" t="s">
        <v>297</v>
      </c>
      <c r="N674" s="52">
        <v>4724056.3705200003</v>
      </c>
      <c r="O674" s="52">
        <v>4657748.2340688007</v>
      </c>
      <c r="P674">
        <v>1</v>
      </c>
      <c r="Q674">
        <v>1</v>
      </c>
      <c r="R674">
        <v>1165</v>
      </c>
    </row>
    <row r="675" spans="1:18" hidden="1">
      <c r="A675" t="s">
        <v>1848</v>
      </c>
      <c r="B675" t="s">
        <v>1107</v>
      </c>
      <c r="C675">
        <v>14</v>
      </c>
      <c r="D675" t="s">
        <v>88</v>
      </c>
      <c r="E675" t="s">
        <v>9970</v>
      </c>
      <c r="F675" t="s">
        <v>100</v>
      </c>
      <c r="G675" t="s">
        <v>100</v>
      </c>
      <c r="H675">
        <v>1</v>
      </c>
      <c r="I675">
        <v>2</v>
      </c>
      <c r="J675" t="s">
        <v>96</v>
      </c>
      <c r="K675" t="s">
        <v>31</v>
      </c>
      <c r="L675" t="s">
        <v>297</v>
      </c>
      <c r="N675" s="52">
        <v>4742372.7734687999</v>
      </c>
      <c r="O675" s="52">
        <v>4675807.5431280006</v>
      </c>
      <c r="P675">
        <v>1</v>
      </c>
      <c r="Q675">
        <v>1</v>
      </c>
      <c r="R675">
        <v>1167</v>
      </c>
    </row>
    <row r="676" spans="1:18" hidden="1">
      <c r="A676" t="s">
        <v>1849</v>
      </c>
      <c r="B676" t="s">
        <v>1108</v>
      </c>
      <c r="C676">
        <v>15</v>
      </c>
      <c r="D676" t="s">
        <v>88</v>
      </c>
      <c r="E676" t="s">
        <v>9971</v>
      </c>
      <c r="F676" t="s">
        <v>100</v>
      </c>
      <c r="G676" t="s">
        <v>100</v>
      </c>
      <c r="H676">
        <v>1</v>
      </c>
      <c r="I676">
        <v>3</v>
      </c>
      <c r="J676" t="s">
        <v>96</v>
      </c>
      <c r="K676" t="s">
        <v>31</v>
      </c>
      <c r="L676" t="s">
        <v>297</v>
      </c>
      <c r="N676" s="52">
        <v>4797321.9825360002</v>
      </c>
      <c r="O676" s="52">
        <v>4729985.4700848004</v>
      </c>
      <c r="P676">
        <v>1</v>
      </c>
      <c r="Q676">
        <v>1</v>
      </c>
      <c r="R676">
        <v>1169</v>
      </c>
    </row>
    <row r="677" spans="1:18" hidden="1">
      <c r="A677" t="s">
        <v>1850</v>
      </c>
      <c r="B677" t="s">
        <v>1109</v>
      </c>
      <c r="C677">
        <v>16</v>
      </c>
      <c r="D677" t="s">
        <v>88</v>
      </c>
      <c r="E677" t="s">
        <v>9972</v>
      </c>
      <c r="F677" t="s">
        <v>101</v>
      </c>
      <c r="G677" t="s">
        <v>101</v>
      </c>
      <c r="H677">
        <v>1</v>
      </c>
      <c r="I677">
        <v>1</v>
      </c>
      <c r="J677" t="s">
        <v>96</v>
      </c>
      <c r="K677" t="s">
        <v>31</v>
      </c>
      <c r="L677" t="s">
        <v>297</v>
      </c>
      <c r="N677" s="52">
        <v>4084536.9960672008</v>
      </c>
      <c r="O677" s="52">
        <v>4084536.9960672008</v>
      </c>
      <c r="P677">
        <v>1</v>
      </c>
      <c r="Q677">
        <v>1</v>
      </c>
      <c r="R677">
        <v>1171</v>
      </c>
    </row>
    <row r="678" spans="1:18" hidden="1">
      <c r="A678" t="s">
        <v>1851</v>
      </c>
      <c r="B678" t="s">
        <v>1110</v>
      </c>
      <c r="C678">
        <v>17</v>
      </c>
      <c r="D678" t="s">
        <v>88</v>
      </c>
      <c r="E678" t="s">
        <v>9973</v>
      </c>
      <c r="F678" t="s">
        <v>101</v>
      </c>
      <c r="G678" t="s">
        <v>101</v>
      </c>
      <c r="H678">
        <v>1</v>
      </c>
      <c r="I678">
        <v>2</v>
      </c>
      <c r="J678" t="s">
        <v>96</v>
      </c>
      <c r="K678" t="s">
        <v>31</v>
      </c>
      <c r="L678" t="s">
        <v>297</v>
      </c>
      <c r="N678" s="52">
        <v>4100373.8150160005</v>
      </c>
      <c r="O678" s="52">
        <v>4100373.8150160005</v>
      </c>
      <c r="P678">
        <v>1</v>
      </c>
      <c r="Q678">
        <v>1</v>
      </c>
      <c r="R678">
        <v>1173</v>
      </c>
    </row>
    <row r="679" spans="1:18" hidden="1">
      <c r="A679" t="s">
        <v>1852</v>
      </c>
      <c r="B679" t="s">
        <v>1111</v>
      </c>
      <c r="C679">
        <v>18</v>
      </c>
      <c r="D679" t="s">
        <v>88</v>
      </c>
      <c r="E679" t="s">
        <v>9974</v>
      </c>
      <c r="F679" t="s">
        <v>101</v>
      </c>
      <c r="G679" t="s">
        <v>101</v>
      </c>
      <c r="H679">
        <v>1</v>
      </c>
      <c r="I679">
        <v>3</v>
      </c>
      <c r="J679" t="s">
        <v>96</v>
      </c>
      <c r="K679" t="s">
        <v>31</v>
      </c>
      <c r="L679" t="s">
        <v>297</v>
      </c>
      <c r="N679" s="52">
        <v>4147884.2720832</v>
      </c>
      <c r="O679" s="52">
        <v>4147884.2720832</v>
      </c>
      <c r="P679">
        <v>1</v>
      </c>
      <c r="Q679">
        <v>1</v>
      </c>
      <c r="R679">
        <v>1175</v>
      </c>
    </row>
    <row r="680" spans="1:18" hidden="1">
      <c r="A680" t="s">
        <v>1853</v>
      </c>
      <c r="B680" t="s">
        <v>1112</v>
      </c>
      <c r="C680">
        <v>19</v>
      </c>
      <c r="D680" t="s">
        <v>102</v>
      </c>
      <c r="E680" t="s">
        <v>9975</v>
      </c>
      <c r="F680" t="s">
        <v>104</v>
      </c>
      <c r="G680" t="s">
        <v>88</v>
      </c>
      <c r="H680">
        <v>1</v>
      </c>
      <c r="I680" t="s">
        <v>103</v>
      </c>
      <c r="J680" t="s">
        <v>96</v>
      </c>
      <c r="K680" t="s">
        <v>31</v>
      </c>
      <c r="L680" t="s">
        <v>297</v>
      </c>
      <c r="N680" s="52">
        <v>28252.903171200003</v>
      </c>
      <c r="O680" s="52">
        <v>27334.683849600002</v>
      </c>
      <c r="P680">
        <v>1</v>
      </c>
      <c r="Q680">
        <f>IF(COUNTIF(SolCotizacion!$D:$D,$G680)&gt;0,1,0)</f>
        <v>1</v>
      </c>
      <c r="R680">
        <v>1177</v>
      </c>
    </row>
    <row r="681" spans="1:18" hidden="1">
      <c r="A681" t="s">
        <v>1854</v>
      </c>
      <c r="B681" t="s">
        <v>1113</v>
      </c>
      <c r="C681">
        <v>20</v>
      </c>
      <c r="D681" t="s">
        <v>102</v>
      </c>
      <c r="E681" t="s">
        <v>9976</v>
      </c>
      <c r="F681" t="s">
        <v>105</v>
      </c>
      <c r="G681" t="s">
        <v>88</v>
      </c>
      <c r="H681">
        <v>1</v>
      </c>
      <c r="I681" t="s">
        <v>103</v>
      </c>
      <c r="J681" t="s">
        <v>96</v>
      </c>
      <c r="K681" t="s">
        <v>31</v>
      </c>
      <c r="L681" t="s">
        <v>297</v>
      </c>
      <c r="N681" s="52">
        <v>114042.84384959999</v>
      </c>
      <c r="O681" s="52">
        <v>109656.5806416</v>
      </c>
      <c r="P681">
        <v>1</v>
      </c>
      <c r="Q681">
        <f>IF(COUNTIF(SolCotizacion!$D:$D,$G680)&gt;0,1,0)</f>
        <v>1</v>
      </c>
      <c r="R681">
        <v>1179</v>
      </c>
    </row>
    <row r="682" spans="1:18" hidden="1">
      <c r="A682" t="s">
        <v>1855</v>
      </c>
      <c r="B682" t="s">
        <v>1114</v>
      </c>
      <c r="C682">
        <v>21</v>
      </c>
      <c r="D682" t="s">
        <v>102</v>
      </c>
      <c r="E682" t="s">
        <v>9977</v>
      </c>
      <c r="F682" t="s">
        <v>106</v>
      </c>
      <c r="G682" t="s">
        <v>88</v>
      </c>
      <c r="H682">
        <v>1</v>
      </c>
      <c r="I682" t="s">
        <v>103</v>
      </c>
      <c r="J682" t="s">
        <v>96</v>
      </c>
      <c r="K682" t="s">
        <v>31</v>
      </c>
      <c r="L682" t="s">
        <v>297</v>
      </c>
      <c r="N682" s="52">
        <v>23073.600000000002</v>
      </c>
      <c r="O682" s="52">
        <v>21189.677433600002</v>
      </c>
      <c r="P682">
        <v>1</v>
      </c>
      <c r="Q682">
        <f>IF(COUNTIF(SolCotizacion!$D:$D,$G680)&gt;0,1,0)</f>
        <v>1</v>
      </c>
      <c r="R682">
        <v>1181</v>
      </c>
    </row>
    <row r="683" spans="1:18" hidden="1">
      <c r="A683" t="s">
        <v>1856</v>
      </c>
      <c r="B683" t="s">
        <v>1115</v>
      </c>
      <c r="C683">
        <v>22</v>
      </c>
      <c r="D683" t="s">
        <v>102</v>
      </c>
      <c r="E683" t="s">
        <v>9978</v>
      </c>
      <c r="F683" t="s">
        <v>107</v>
      </c>
      <c r="G683" t="s">
        <v>88</v>
      </c>
      <c r="H683">
        <v>1</v>
      </c>
      <c r="I683" t="s">
        <v>103</v>
      </c>
      <c r="J683" t="s">
        <v>96</v>
      </c>
      <c r="K683" t="s">
        <v>31</v>
      </c>
      <c r="L683" t="s">
        <v>297</v>
      </c>
      <c r="N683" s="52">
        <v>574600.48256639997</v>
      </c>
      <c r="O683" s="52">
        <v>561441.6929424</v>
      </c>
      <c r="P683">
        <v>1</v>
      </c>
      <c r="Q683">
        <f>IF(COUNTIF(SolCotizacion!$D:$D,$G680)&gt;0,1,0)</f>
        <v>1</v>
      </c>
      <c r="R683">
        <v>1183</v>
      </c>
    </row>
    <row r="684" spans="1:18" hidden="1">
      <c r="A684" t="s">
        <v>1857</v>
      </c>
      <c r="B684" t="s">
        <v>1116</v>
      </c>
      <c r="C684">
        <v>23</v>
      </c>
      <c r="D684" t="s">
        <v>102</v>
      </c>
      <c r="E684" t="s">
        <v>9979</v>
      </c>
      <c r="F684" t="s">
        <v>108</v>
      </c>
      <c r="G684" t="s">
        <v>88</v>
      </c>
      <c r="H684">
        <v>1</v>
      </c>
      <c r="I684" t="s">
        <v>103</v>
      </c>
      <c r="J684" t="s">
        <v>96</v>
      </c>
      <c r="K684" t="s">
        <v>31</v>
      </c>
      <c r="L684" t="s">
        <v>297</v>
      </c>
      <c r="N684" s="52">
        <v>491261.48128320003</v>
      </c>
      <c r="O684" s="52">
        <v>482488.95486720011</v>
      </c>
      <c r="P684">
        <v>1</v>
      </c>
      <c r="Q684">
        <f>IF(COUNTIF(SolCotizacion!$D:$D,$G680)&gt;0,1,0)</f>
        <v>1</v>
      </c>
      <c r="R684">
        <v>1185</v>
      </c>
    </row>
    <row r="685" spans="1:18" hidden="1">
      <c r="A685" t="s">
        <v>1858</v>
      </c>
      <c r="B685" t="s">
        <v>1117</v>
      </c>
      <c r="C685">
        <v>24</v>
      </c>
      <c r="D685" t="s">
        <v>102</v>
      </c>
      <c r="E685" t="s">
        <v>9980</v>
      </c>
      <c r="F685" t="s">
        <v>109</v>
      </c>
      <c r="G685" t="s">
        <v>89</v>
      </c>
      <c r="H685">
        <v>1</v>
      </c>
      <c r="I685" t="s">
        <v>103</v>
      </c>
      <c r="J685" t="s">
        <v>96</v>
      </c>
      <c r="K685" t="s">
        <v>31</v>
      </c>
      <c r="L685" t="s">
        <v>297</v>
      </c>
      <c r="N685" s="52">
        <v>35316.129019200001</v>
      </c>
      <c r="O685" s="52">
        <v>33903.483849600001</v>
      </c>
      <c r="P685">
        <v>1</v>
      </c>
      <c r="Q685">
        <f>IF(COUNTIF(SolCotizacion!$E:$E,$G685)&gt;0,1,0)</f>
        <v>1</v>
      </c>
      <c r="R685">
        <v>1187</v>
      </c>
    </row>
    <row r="686" spans="1:18" hidden="1">
      <c r="A686" t="s">
        <v>1859</v>
      </c>
      <c r="B686" t="s">
        <v>1163</v>
      </c>
      <c r="C686">
        <v>25</v>
      </c>
      <c r="D686" t="s">
        <v>102</v>
      </c>
      <c r="E686" t="s">
        <v>9981</v>
      </c>
      <c r="F686" t="s">
        <v>110</v>
      </c>
      <c r="G686" t="s">
        <v>97</v>
      </c>
      <c r="H686">
        <v>1</v>
      </c>
      <c r="I686" t="s">
        <v>103</v>
      </c>
      <c r="J686" t="s">
        <v>96</v>
      </c>
      <c r="K686" t="s">
        <v>31</v>
      </c>
      <c r="L686" t="s">
        <v>297</v>
      </c>
      <c r="N686" s="52">
        <v>219313.1612832</v>
      </c>
      <c r="O686" s="52">
        <v>219313.1612832</v>
      </c>
      <c r="P686">
        <v>1</v>
      </c>
      <c r="Q686">
        <f>IF(COUNTIF(SolCotizacion!$E:$E,$G686)&gt;0,1,0)</f>
        <v>0</v>
      </c>
      <c r="R686">
        <v>1189</v>
      </c>
    </row>
    <row r="687" spans="1:18" hidden="1">
      <c r="A687" t="s">
        <v>1860</v>
      </c>
      <c r="B687" t="s">
        <v>1165</v>
      </c>
      <c r="C687">
        <v>26</v>
      </c>
      <c r="D687" t="s">
        <v>102</v>
      </c>
      <c r="E687" t="s">
        <v>9982</v>
      </c>
      <c r="F687" t="s">
        <v>111</v>
      </c>
      <c r="G687" t="s">
        <v>98</v>
      </c>
      <c r="H687">
        <v>1</v>
      </c>
      <c r="I687" t="s">
        <v>103</v>
      </c>
      <c r="J687" t="s">
        <v>96</v>
      </c>
      <c r="K687" t="s">
        <v>31</v>
      </c>
      <c r="L687" t="s">
        <v>297</v>
      </c>
      <c r="N687" s="52">
        <v>219313.1612832</v>
      </c>
      <c r="O687" s="52">
        <v>219313.1612832</v>
      </c>
      <c r="P687">
        <v>1</v>
      </c>
      <c r="Q687">
        <f>IF(COUNTIF(SolCotizacion!$E:$E,$G687)&gt;0,1,0)</f>
        <v>0</v>
      </c>
      <c r="R687">
        <v>1191</v>
      </c>
    </row>
    <row r="688" spans="1:18" hidden="1">
      <c r="A688" t="s">
        <v>1861</v>
      </c>
      <c r="B688" t="s">
        <v>1167</v>
      </c>
      <c r="C688">
        <v>27</v>
      </c>
      <c r="D688" t="s">
        <v>102</v>
      </c>
      <c r="E688" t="s">
        <v>9983</v>
      </c>
      <c r="F688" t="s">
        <v>112</v>
      </c>
      <c r="G688" t="s">
        <v>101</v>
      </c>
      <c r="H688">
        <v>1</v>
      </c>
      <c r="I688" t="s">
        <v>103</v>
      </c>
      <c r="J688" t="s">
        <v>96</v>
      </c>
      <c r="K688" t="s">
        <v>31</v>
      </c>
      <c r="L688" t="s">
        <v>297</v>
      </c>
      <c r="N688" s="52">
        <v>219313.1612832</v>
      </c>
      <c r="O688" s="52">
        <v>219313.1612832</v>
      </c>
      <c r="P688">
        <v>1</v>
      </c>
      <c r="Q688">
        <f>IF(COUNTIF(SolCotizacion!$E:$E,$G688)&gt;0,1,0)</f>
        <v>0</v>
      </c>
      <c r="R688">
        <v>1193</v>
      </c>
    </row>
    <row r="689" spans="1:18" hidden="1">
      <c r="A689" t="s">
        <v>1862</v>
      </c>
      <c r="B689" t="s">
        <v>1118</v>
      </c>
      <c r="C689">
        <v>28</v>
      </c>
      <c r="D689" t="s">
        <v>113</v>
      </c>
      <c r="E689" t="s">
        <v>9853</v>
      </c>
      <c r="F689" t="s">
        <v>114</v>
      </c>
      <c r="G689" t="s">
        <v>88</v>
      </c>
      <c r="H689">
        <v>1</v>
      </c>
      <c r="I689">
        <v>1</v>
      </c>
      <c r="J689" t="s">
        <v>88</v>
      </c>
      <c r="K689" t="s">
        <v>31</v>
      </c>
      <c r="L689" t="s">
        <v>297</v>
      </c>
      <c r="N689" s="52">
        <v>79878.798692000011</v>
      </c>
      <c r="O689" s="52">
        <v>68695.768526000014</v>
      </c>
      <c r="P689">
        <v>1</v>
      </c>
      <c r="Q689">
        <f>IF(COUNTIFS(SolCotizacion!$D:$D,$G689,SolCotizacion!$K:$K,$I689)&gt;0,1,0)</f>
        <v>0</v>
      </c>
      <c r="R689">
        <v>1195</v>
      </c>
    </row>
    <row r="690" spans="1:18" hidden="1">
      <c r="A690" t="s">
        <v>1863</v>
      </c>
      <c r="B690" t="s">
        <v>1170</v>
      </c>
      <c r="C690">
        <v>29</v>
      </c>
      <c r="D690" t="s">
        <v>113</v>
      </c>
      <c r="E690" t="s">
        <v>9984</v>
      </c>
      <c r="F690" t="s">
        <v>114</v>
      </c>
      <c r="G690" t="s">
        <v>88</v>
      </c>
      <c r="H690">
        <v>1</v>
      </c>
      <c r="I690">
        <v>2</v>
      </c>
      <c r="J690" t="s">
        <v>88</v>
      </c>
      <c r="K690" t="s">
        <v>31</v>
      </c>
      <c r="L690" t="s">
        <v>297</v>
      </c>
      <c r="N690" s="52">
        <v>183721.23492799999</v>
      </c>
      <c r="O690" s="52">
        <v>188513.95624600002</v>
      </c>
      <c r="P690">
        <v>1</v>
      </c>
      <c r="Q690">
        <f>IF(COUNTIFS(SolCotizacion!$D:$D,$G690,SolCotizacion!$K:$K,$I690)&gt;0,1,0)</f>
        <v>1</v>
      </c>
      <c r="R690">
        <v>1197</v>
      </c>
    </row>
    <row r="691" spans="1:18" hidden="1">
      <c r="A691" t="s">
        <v>1864</v>
      </c>
      <c r="B691" t="s">
        <v>1172</v>
      </c>
      <c r="C691">
        <v>30</v>
      </c>
      <c r="D691" t="s">
        <v>113</v>
      </c>
      <c r="E691" t="s">
        <v>9985</v>
      </c>
      <c r="F691" t="s">
        <v>114</v>
      </c>
      <c r="G691" t="s">
        <v>88</v>
      </c>
      <c r="H691">
        <v>1</v>
      </c>
      <c r="I691">
        <v>3</v>
      </c>
      <c r="J691" t="s">
        <v>88</v>
      </c>
      <c r="K691" t="s">
        <v>31</v>
      </c>
      <c r="L691" t="s">
        <v>297</v>
      </c>
      <c r="N691" s="52">
        <v>287563.671164</v>
      </c>
      <c r="O691" s="52">
        <v>311527.308708</v>
      </c>
      <c r="P691">
        <v>1</v>
      </c>
      <c r="Q691">
        <f>IF(COUNTIFS(SolCotizacion!$D:$D,$G691,SolCotizacion!$K:$K,$I691)&gt;0,1,0)</f>
        <v>0</v>
      </c>
      <c r="R691">
        <v>1199</v>
      </c>
    </row>
    <row r="692" spans="1:18" hidden="1">
      <c r="A692" t="s">
        <v>1865</v>
      </c>
      <c r="B692" t="s">
        <v>1119</v>
      </c>
      <c r="C692">
        <v>31</v>
      </c>
      <c r="D692" t="s">
        <v>113</v>
      </c>
      <c r="E692" t="s">
        <v>9986</v>
      </c>
      <c r="F692" t="s">
        <v>115</v>
      </c>
      <c r="G692" t="s">
        <v>88</v>
      </c>
      <c r="H692">
        <v>1</v>
      </c>
      <c r="I692">
        <v>1</v>
      </c>
      <c r="J692" t="s">
        <v>116</v>
      </c>
      <c r="K692" t="s">
        <v>326</v>
      </c>
      <c r="L692" t="s">
        <v>297</v>
      </c>
      <c r="N692" s="52">
        <v>103842.43623600001</v>
      </c>
      <c r="O692" s="52">
        <v>167745.47312600003</v>
      </c>
      <c r="P692">
        <v>1</v>
      </c>
      <c r="Q692">
        <f>IF(COUNTIFS(SolCotizacion!$D:$D,$G692,SolCotizacion!$K:$K,$I692)&gt;0,1,0)</f>
        <v>0</v>
      </c>
      <c r="R692">
        <v>1201</v>
      </c>
    </row>
    <row r="693" spans="1:18" hidden="1">
      <c r="A693" t="s">
        <v>1866</v>
      </c>
      <c r="B693" t="s">
        <v>1175</v>
      </c>
      <c r="C693">
        <v>32</v>
      </c>
      <c r="D693" t="s">
        <v>113</v>
      </c>
      <c r="E693" t="s">
        <v>9987</v>
      </c>
      <c r="F693" t="s">
        <v>115</v>
      </c>
      <c r="G693" t="s">
        <v>88</v>
      </c>
      <c r="H693">
        <v>1</v>
      </c>
      <c r="I693">
        <v>2</v>
      </c>
      <c r="J693" t="s">
        <v>116</v>
      </c>
      <c r="K693" t="s">
        <v>326</v>
      </c>
      <c r="L693" t="s">
        <v>297</v>
      </c>
      <c r="N693" s="52">
        <v>223660.63427400001</v>
      </c>
      <c r="O693" s="52">
        <v>287563.671164</v>
      </c>
      <c r="P693">
        <v>1</v>
      </c>
      <c r="Q693">
        <f>IF(COUNTIFS(SolCotizacion!$D:$D,$G693,SolCotizacion!$K:$K,$I693)&gt;0,1,0)</f>
        <v>1</v>
      </c>
      <c r="R693">
        <v>1203</v>
      </c>
    </row>
    <row r="694" spans="1:18" hidden="1">
      <c r="A694" t="s">
        <v>1867</v>
      </c>
      <c r="B694" t="s">
        <v>1177</v>
      </c>
      <c r="C694">
        <v>33</v>
      </c>
      <c r="D694" t="s">
        <v>113</v>
      </c>
      <c r="E694" t="s">
        <v>9988</v>
      </c>
      <c r="F694" t="s">
        <v>115</v>
      </c>
      <c r="G694" t="s">
        <v>88</v>
      </c>
      <c r="H694">
        <v>1</v>
      </c>
      <c r="I694">
        <v>3</v>
      </c>
      <c r="J694" t="s">
        <v>116</v>
      </c>
      <c r="K694" t="s">
        <v>326</v>
      </c>
      <c r="L694" t="s">
        <v>297</v>
      </c>
      <c r="N694" s="52">
        <v>335490.94625200005</v>
      </c>
      <c r="O694" s="52">
        <v>399393.98314200004</v>
      </c>
      <c r="P694">
        <v>1</v>
      </c>
      <c r="Q694">
        <f>IF(COUNTIFS(SolCotizacion!$D:$D,$G694,SolCotizacion!$K:$K,$I694)&gt;0,1,0)</f>
        <v>0</v>
      </c>
      <c r="R694">
        <v>1205</v>
      </c>
    </row>
    <row r="695" spans="1:18" hidden="1">
      <c r="A695" t="s">
        <v>1868</v>
      </c>
      <c r="B695" t="s">
        <v>1120</v>
      </c>
      <c r="C695">
        <v>34</v>
      </c>
      <c r="D695" t="s">
        <v>113</v>
      </c>
      <c r="E695" t="s">
        <v>9989</v>
      </c>
      <c r="F695" t="s">
        <v>117</v>
      </c>
      <c r="G695" t="s">
        <v>89</v>
      </c>
      <c r="H695">
        <v>1</v>
      </c>
      <c r="I695" t="s">
        <v>103</v>
      </c>
      <c r="J695" t="s">
        <v>118</v>
      </c>
      <c r="K695" t="s">
        <v>325</v>
      </c>
      <c r="L695" t="s">
        <v>297</v>
      </c>
      <c r="N695" s="52">
        <v>46615.093756000002</v>
      </c>
      <c r="O695" s="52">
        <v>46615.093756000002</v>
      </c>
      <c r="P695">
        <v>1</v>
      </c>
      <c r="Q695">
        <f>IF(COUNTIF(SolCotizacion!$E:$E,$G695)&gt;0,1,0)</f>
        <v>1</v>
      </c>
      <c r="R695">
        <v>1207</v>
      </c>
    </row>
    <row r="696" spans="1:18" hidden="1">
      <c r="A696" t="s">
        <v>1869</v>
      </c>
      <c r="B696" t="s">
        <v>1121</v>
      </c>
      <c r="C696">
        <v>35</v>
      </c>
      <c r="D696" t="s">
        <v>113</v>
      </c>
      <c r="E696" t="s">
        <v>9989</v>
      </c>
      <c r="F696" t="s">
        <v>117</v>
      </c>
      <c r="G696" t="s">
        <v>89</v>
      </c>
      <c r="H696">
        <v>1</v>
      </c>
      <c r="I696" t="s">
        <v>103</v>
      </c>
      <c r="J696" t="s">
        <v>119</v>
      </c>
      <c r="K696" t="s">
        <v>324</v>
      </c>
      <c r="L696" t="s">
        <v>297</v>
      </c>
      <c r="N696" s="52">
        <v>93230.187512000004</v>
      </c>
      <c r="O696" s="52">
        <v>93230.187512000004</v>
      </c>
      <c r="P696">
        <v>1</v>
      </c>
      <c r="Q696">
        <f>IF(COUNTIF(SolCotizacion!$E:$E,$G696)&gt;0,1,0)</f>
        <v>1</v>
      </c>
      <c r="R696">
        <v>1209</v>
      </c>
    </row>
    <row r="697" spans="1:18" hidden="1">
      <c r="A697" t="s">
        <v>1870</v>
      </c>
      <c r="B697" t="s">
        <v>1181</v>
      </c>
      <c r="C697">
        <v>36</v>
      </c>
      <c r="D697" t="s">
        <v>113</v>
      </c>
      <c r="E697" t="s">
        <v>9990</v>
      </c>
      <c r="F697" t="s">
        <v>120</v>
      </c>
      <c r="G697" t="s">
        <v>97</v>
      </c>
      <c r="H697">
        <v>1</v>
      </c>
      <c r="I697" t="s">
        <v>103</v>
      </c>
      <c r="J697" t="s">
        <v>118</v>
      </c>
      <c r="K697" t="s">
        <v>325</v>
      </c>
      <c r="L697" t="s">
        <v>297</v>
      </c>
      <c r="N697" s="52">
        <v>46615.093756000002</v>
      </c>
      <c r="O697" s="52">
        <v>46615.093756000002</v>
      </c>
      <c r="P697">
        <v>1</v>
      </c>
      <c r="Q697">
        <f>IF(COUNTIF(SolCotizacion!$E:$E,$G697)&gt;0,1,0)</f>
        <v>0</v>
      </c>
      <c r="R697">
        <v>1211</v>
      </c>
    </row>
    <row r="698" spans="1:18" hidden="1">
      <c r="A698" t="s">
        <v>1871</v>
      </c>
      <c r="B698" t="s">
        <v>1183</v>
      </c>
      <c r="C698">
        <v>37</v>
      </c>
      <c r="D698" t="s">
        <v>113</v>
      </c>
      <c r="E698" t="s">
        <v>9990</v>
      </c>
      <c r="F698" t="s">
        <v>120</v>
      </c>
      <c r="G698" t="s">
        <v>97</v>
      </c>
      <c r="H698">
        <v>1</v>
      </c>
      <c r="I698" t="s">
        <v>103</v>
      </c>
      <c r="J698" t="s">
        <v>119</v>
      </c>
      <c r="K698" t="s">
        <v>324</v>
      </c>
      <c r="L698" t="s">
        <v>297</v>
      </c>
      <c r="N698" s="52">
        <v>93230.187512000004</v>
      </c>
      <c r="O698" s="52">
        <v>93230.187512000004</v>
      </c>
      <c r="P698">
        <v>1</v>
      </c>
      <c r="Q698">
        <f>IF(COUNTIF(SolCotizacion!$E:$E,$G698)&gt;0,1,0)</f>
        <v>0</v>
      </c>
      <c r="R698">
        <v>1213</v>
      </c>
    </row>
    <row r="699" spans="1:18" hidden="1">
      <c r="A699" t="s">
        <v>1872</v>
      </c>
      <c r="B699" t="s">
        <v>1185</v>
      </c>
      <c r="C699">
        <v>38</v>
      </c>
      <c r="D699" t="s">
        <v>113</v>
      </c>
      <c r="E699" t="s">
        <v>9991</v>
      </c>
      <c r="F699" t="s">
        <v>121</v>
      </c>
      <c r="G699" t="s">
        <v>98</v>
      </c>
      <c r="H699">
        <v>1</v>
      </c>
      <c r="I699" t="s">
        <v>103</v>
      </c>
      <c r="J699" t="s">
        <v>118</v>
      </c>
      <c r="K699" t="s">
        <v>325</v>
      </c>
      <c r="L699" t="s">
        <v>297</v>
      </c>
      <c r="N699" s="52">
        <v>46615.093756000002</v>
      </c>
      <c r="O699" s="52">
        <v>46615.093756000002</v>
      </c>
      <c r="P699">
        <v>1</v>
      </c>
      <c r="Q699">
        <f>IF(COUNTIF(SolCotizacion!$E:$E,$G699)&gt;0,1,0)</f>
        <v>0</v>
      </c>
      <c r="R699">
        <v>1215</v>
      </c>
    </row>
    <row r="700" spans="1:18" hidden="1">
      <c r="A700" t="s">
        <v>1873</v>
      </c>
      <c r="B700" t="s">
        <v>1187</v>
      </c>
      <c r="C700">
        <v>39</v>
      </c>
      <c r="D700" t="s">
        <v>113</v>
      </c>
      <c r="E700" t="s">
        <v>9991</v>
      </c>
      <c r="F700" t="s">
        <v>121</v>
      </c>
      <c r="G700" t="s">
        <v>98</v>
      </c>
      <c r="H700">
        <v>1</v>
      </c>
      <c r="I700" t="s">
        <v>103</v>
      </c>
      <c r="J700" t="s">
        <v>119</v>
      </c>
      <c r="K700" t="s">
        <v>324</v>
      </c>
      <c r="L700" t="s">
        <v>297</v>
      </c>
      <c r="N700" s="52">
        <v>93230.187512000004</v>
      </c>
      <c r="O700" s="52">
        <v>93230.187512000004</v>
      </c>
      <c r="P700">
        <v>1</v>
      </c>
      <c r="Q700">
        <f>IF(COUNTIF(SolCotizacion!$E:$E,$G700)&gt;0,1,0)</f>
        <v>0</v>
      </c>
      <c r="R700">
        <v>1217</v>
      </c>
    </row>
    <row r="701" spans="1:18" hidden="1">
      <c r="A701" t="s">
        <v>1874</v>
      </c>
      <c r="B701" t="s">
        <v>1189</v>
      </c>
      <c r="C701">
        <v>40</v>
      </c>
      <c r="D701" t="s">
        <v>113</v>
      </c>
      <c r="E701" t="s">
        <v>9992</v>
      </c>
      <c r="F701" t="s">
        <v>122</v>
      </c>
      <c r="G701" t="s">
        <v>99</v>
      </c>
      <c r="H701">
        <v>1</v>
      </c>
      <c r="I701" t="s">
        <v>103</v>
      </c>
      <c r="J701" t="s">
        <v>118</v>
      </c>
      <c r="K701" t="s">
        <v>325</v>
      </c>
      <c r="L701" t="s">
        <v>297</v>
      </c>
      <c r="N701" s="52">
        <v>46615.093756000002</v>
      </c>
      <c r="O701" s="52">
        <v>46615.093756000002</v>
      </c>
      <c r="P701">
        <v>1</v>
      </c>
      <c r="Q701">
        <f>IF(COUNTIF(SolCotizacion!$E:$E,$G701)&gt;0,1,0)</f>
        <v>0</v>
      </c>
      <c r="R701">
        <v>1219</v>
      </c>
    </row>
    <row r="702" spans="1:18" hidden="1">
      <c r="A702" t="s">
        <v>1875</v>
      </c>
      <c r="B702" t="s">
        <v>1191</v>
      </c>
      <c r="C702">
        <v>41</v>
      </c>
      <c r="D702" t="s">
        <v>113</v>
      </c>
      <c r="E702" t="s">
        <v>9992</v>
      </c>
      <c r="F702" t="s">
        <v>122</v>
      </c>
      <c r="G702" t="s">
        <v>99</v>
      </c>
      <c r="H702">
        <v>1</v>
      </c>
      <c r="I702" t="s">
        <v>103</v>
      </c>
      <c r="J702" t="s">
        <v>119</v>
      </c>
      <c r="K702" t="s">
        <v>324</v>
      </c>
      <c r="L702" t="s">
        <v>297</v>
      </c>
      <c r="N702" s="52">
        <v>93230.187512000004</v>
      </c>
      <c r="O702" s="52">
        <v>93230.187512000004</v>
      </c>
      <c r="P702">
        <v>1</v>
      </c>
      <c r="Q702">
        <f>IF(COUNTIF(SolCotizacion!$E:$E,$G702)&gt;0,1,0)</f>
        <v>0</v>
      </c>
      <c r="R702">
        <v>1221</v>
      </c>
    </row>
    <row r="703" spans="1:18" hidden="1">
      <c r="A703" t="s">
        <v>1876</v>
      </c>
      <c r="B703" t="s">
        <v>1193</v>
      </c>
      <c r="C703">
        <v>42</v>
      </c>
      <c r="D703" t="s">
        <v>113</v>
      </c>
      <c r="E703" t="s">
        <v>9993</v>
      </c>
      <c r="F703" t="s">
        <v>123</v>
      </c>
      <c r="G703" t="s">
        <v>100</v>
      </c>
      <c r="H703">
        <v>1</v>
      </c>
      <c r="I703" t="s">
        <v>103</v>
      </c>
      <c r="J703" t="s">
        <v>118</v>
      </c>
      <c r="K703" t="s">
        <v>325</v>
      </c>
      <c r="L703" t="s">
        <v>297</v>
      </c>
      <c r="N703" s="52">
        <v>46615.093756000002</v>
      </c>
      <c r="O703" s="52">
        <v>46615.093756000002</v>
      </c>
      <c r="P703">
        <v>1</v>
      </c>
      <c r="Q703">
        <f>IF(COUNTIF(SolCotizacion!$E:$E,$G703)&gt;0,1,0)</f>
        <v>0</v>
      </c>
      <c r="R703">
        <v>1223</v>
      </c>
    </row>
    <row r="704" spans="1:18" hidden="1">
      <c r="A704" t="s">
        <v>1877</v>
      </c>
      <c r="B704" t="s">
        <v>1195</v>
      </c>
      <c r="C704">
        <v>43</v>
      </c>
      <c r="D704" t="s">
        <v>113</v>
      </c>
      <c r="E704" t="s">
        <v>9993</v>
      </c>
      <c r="F704" t="s">
        <v>123</v>
      </c>
      <c r="G704" t="s">
        <v>100</v>
      </c>
      <c r="H704">
        <v>1</v>
      </c>
      <c r="I704" t="s">
        <v>103</v>
      </c>
      <c r="J704" t="s">
        <v>119</v>
      </c>
      <c r="K704" t="s">
        <v>324</v>
      </c>
      <c r="L704" t="s">
        <v>297</v>
      </c>
      <c r="N704" s="52">
        <v>93230.187512000004</v>
      </c>
      <c r="O704" s="52">
        <v>93230.187512000004</v>
      </c>
      <c r="P704">
        <v>1</v>
      </c>
      <c r="Q704">
        <f>IF(COUNTIF(SolCotizacion!$E:$E,$G704)&gt;0,1,0)</f>
        <v>0</v>
      </c>
      <c r="R704">
        <v>1225</v>
      </c>
    </row>
    <row r="705" spans="1:19" hidden="1">
      <c r="A705" t="s">
        <v>1878</v>
      </c>
      <c r="B705" t="s">
        <v>1197</v>
      </c>
      <c r="C705">
        <v>44</v>
      </c>
      <c r="D705" t="s">
        <v>113</v>
      </c>
      <c r="E705" t="s">
        <v>9994</v>
      </c>
      <c r="F705" t="s">
        <v>124</v>
      </c>
      <c r="G705" t="s">
        <v>101</v>
      </c>
      <c r="H705">
        <v>1</v>
      </c>
      <c r="I705" t="s">
        <v>103</v>
      </c>
      <c r="J705" t="s">
        <v>118</v>
      </c>
      <c r="K705" t="s">
        <v>325</v>
      </c>
      <c r="L705" t="s">
        <v>297</v>
      </c>
      <c r="N705" s="52">
        <v>46615.093756000002</v>
      </c>
      <c r="O705" s="52">
        <v>46615.093756000002</v>
      </c>
      <c r="P705">
        <v>1</v>
      </c>
      <c r="Q705">
        <f>IF(COUNTIF(SolCotizacion!$E:$E,$G705)&gt;0,1,0)</f>
        <v>0</v>
      </c>
      <c r="R705">
        <v>1227</v>
      </c>
    </row>
    <row r="706" spans="1:19" hidden="1">
      <c r="A706" t="s">
        <v>1879</v>
      </c>
      <c r="B706" t="s">
        <v>1199</v>
      </c>
      <c r="C706">
        <v>45</v>
      </c>
      <c r="D706" t="s">
        <v>113</v>
      </c>
      <c r="E706" t="s">
        <v>9994</v>
      </c>
      <c r="F706" t="s">
        <v>124</v>
      </c>
      <c r="G706" t="s">
        <v>101</v>
      </c>
      <c r="H706">
        <v>1</v>
      </c>
      <c r="I706" t="s">
        <v>103</v>
      </c>
      <c r="J706" t="s">
        <v>119</v>
      </c>
      <c r="K706" t="s">
        <v>324</v>
      </c>
      <c r="L706" t="s">
        <v>297</v>
      </c>
      <c r="N706" s="52">
        <v>93230.187512000004</v>
      </c>
      <c r="O706" s="52">
        <v>93230.187512000004</v>
      </c>
      <c r="P706">
        <v>1</v>
      </c>
      <c r="Q706">
        <f>IF(COUNTIF(SolCotizacion!$E:$E,$G706)&gt;0,1,0)</f>
        <v>0</v>
      </c>
      <c r="R706">
        <v>1229</v>
      </c>
    </row>
    <row r="707" spans="1:19" hidden="1">
      <c r="A707" t="s">
        <v>1880</v>
      </c>
      <c r="B707" t="s">
        <v>1122</v>
      </c>
      <c r="C707">
        <v>46</v>
      </c>
      <c r="D707" t="s">
        <v>113</v>
      </c>
      <c r="E707" t="s">
        <v>9995</v>
      </c>
      <c r="F707" t="s">
        <v>125</v>
      </c>
      <c r="G707" t="s">
        <v>88</v>
      </c>
      <c r="H707">
        <v>1</v>
      </c>
      <c r="I707">
        <v>1</v>
      </c>
      <c r="J707" t="s">
        <v>88</v>
      </c>
      <c r="K707" t="s">
        <v>31</v>
      </c>
      <c r="L707" t="s">
        <v>297</v>
      </c>
      <c r="N707" s="52">
        <v>79878.798692000011</v>
      </c>
      <c r="O707" s="52">
        <v>103842.43623600001</v>
      </c>
      <c r="P707">
        <v>1</v>
      </c>
      <c r="Q707">
        <f>IF(COUNTIFS(SolCotizacion!$D:$D,$G707,SolCotizacion!$K:$K,$I707)&gt;0,1,0)</f>
        <v>0</v>
      </c>
      <c r="R707">
        <v>1231</v>
      </c>
    </row>
    <row r="708" spans="1:19" hidden="1">
      <c r="A708" t="s">
        <v>1881</v>
      </c>
      <c r="B708" t="s">
        <v>1202</v>
      </c>
      <c r="C708">
        <v>47</v>
      </c>
      <c r="D708" t="s">
        <v>113</v>
      </c>
      <c r="E708" t="s">
        <v>9996</v>
      </c>
      <c r="F708" t="s">
        <v>125</v>
      </c>
      <c r="G708" t="s">
        <v>88</v>
      </c>
      <c r="H708">
        <v>1</v>
      </c>
      <c r="I708">
        <v>2</v>
      </c>
      <c r="J708" t="s">
        <v>88</v>
      </c>
      <c r="K708" t="s">
        <v>31</v>
      </c>
      <c r="L708" t="s">
        <v>297</v>
      </c>
      <c r="N708" s="52">
        <v>199696.986412</v>
      </c>
      <c r="O708" s="52">
        <v>215672.74821400002</v>
      </c>
      <c r="P708">
        <v>1</v>
      </c>
      <c r="Q708">
        <f>IF(COUNTIFS(SolCotizacion!$D:$D,$G708,SolCotizacion!$K:$K,$I708)&gt;0,1,0)</f>
        <v>1</v>
      </c>
      <c r="R708">
        <v>1233</v>
      </c>
    </row>
    <row r="709" spans="1:19" hidden="1">
      <c r="A709" t="s">
        <v>1882</v>
      </c>
      <c r="B709" t="s">
        <v>1204</v>
      </c>
      <c r="C709">
        <v>48</v>
      </c>
      <c r="D709" t="s">
        <v>113</v>
      </c>
      <c r="E709" t="s">
        <v>9997</v>
      </c>
      <c r="F709" t="s">
        <v>125</v>
      </c>
      <c r="G709" t="s">
        <v>88</v>
      </c>
      <c r="H709">
        <v>1</v>
      </c>
      <c r="I709">
        <v>3</v>
      </c>
      <c r="J709" t="s">
        <v>88</v>
      </c>
      <c r="K709" t="s">
        <v>31</v>
      </c>
      <c r="L709" t="s">
        <v>297</v>
      </c>
      <c r="N709" s="52">
        <v>319515.18445</v>
      </c>
      <c r="O709" s="52">
        <v>311527.308708</v>
      </c>
      <c r="P709">
        <v>1</v>
      </c>
      <c r="Q709">
        <f>IF(COUNTIFS(SolCotizacion!$D:$D,$G709,SolCotizacion!$K:$K,$I709)&gt;0,1,0)</f>
        <v>0</v>
      </c>
      <c r="R709">
        <v>1235</v>
      </c>
    </row>
    <row r="710" spans="1:19" hidden="1">
      <c r="A710" t="s">
        <v>1883</v>
      </c>
      <c r="B710" t="s">
        <v>1206</v>
      </c>
      <c r="C710">
        <v>49</v>
      </c>
      <c r="D710" t="s">
        <v>113</v>
      </c>
      <c r="E710" t="s">
        <v>9998</v>
      </c>
      <c r="F710" t="s">
        <v>126</v>
      </c>
      <c r="G710" t="s">
        <v>89</v>
      </c>
      <c r="H710">
        <v>1</v>
      </c>
      <c r="I710">
        <v>1</v>
      </c>
      <c r="J710" t="s">
        <v>127</v>
      </c>
      <c r="K710" t="s">
        <v>31</v>
      </c>
      <c r="L710" t="s">
        <v>297</v>
      </c>
      <c r="M710" s="53">
        <v>0.02</v>
      </c>
      <c r="N710" s="52">
        <v>50972.890738000009</v>
      </c>
      <c r="O710" s="52">
        <v>49940.781198000004</v>
      </c>
      <c r="P710">
        <v>1</v>
      </c>
      <c r="Q710">
        <f>IF(SUMIFS(SolCotizacion!$P:$P,SolCotizacion!$E:$E,$G710,SolCotizacion!$K:$K,$I710)&gt;499,1,0)</f>
        <v>0</v>
      </c>
      <c r="R710">
        <v>1237</v>
      </c>
      <c r="S710" s="56">
        <f>IF(SUMIFS(SolCotizacion!$P:$P,SolCotizacion!$E:$E,$G710,SolCotizacion!$K:$K,$I710)&gt;499,4%,0)</f>
        <v>0</v>
      </c>
    </row>
    <row r="711" spans="1:19" hidden="1">
      <c r="A711" t="s">
        <v>1884</v>
      </c>
      <c r="B711" t="s">
        <v>1208</v>
      </c>
      <c r="C711">
        <v>50</v>
      </c>
      <c r="D711" t="s">
        <v>113</v>
      </c>
      <c r="E711" t="s">
        <v>9999</v>
      </c>
      <c r="F711" t="s">
        <v>126</v>
      </c>
      <c r="G711" t="s">
        <v>89</v>
      </c>
      <c r="H711">
        <v>1</v>
      </c>
      <c r="I711">
        <v>2</v>
      </c>
      <c r="J711" t="s">
        <v>127</v>
      </c>
      <c r="K711" t="s">
        <v>31</v>
      </c>
      <c r="L711" t="s">
        <v>297</v>
      </c>
      <c r="M711" s="53">
        <v>0.02</v>
      </c>
      <c r="N711" s="52">
        <v>51170.521710000001</v>
      </c>
      <c r="O711" s="52">
        <v>50134.419104000001</v>
      </c>
      <c r="P711">
        <v>1</v>
      </c>
      <c r="Q711">
        <f>IF(SUMIFS(SolCotizacion!$P:$P,SolCotizacion!$E:$E,$G711,SolCotizacion!$K:$K,$I711)&gt;499,1,0)</f>
        <v>0</v>
      </c>
      <c r="R711">
        <v>1238</v>
      </c>
      <c r="S711" s="56">
        <f>IF(SUMIFS(SolCotizacion!$P:$P,SolCotizacion!$E:$E,$G711,SolCotizacion!$K:$K,$I711)&gt;499,4%,0)</f>
        <v>0</v>
      </c>
    </row>
    <row r="712" spans="1:19" hidden="1">
      <c r="A712" t="s">
        <v>1885</v>
      </c>
      <c r="B712" t="s">
        <v>1210</v>
      </c>
      <c r="C712">
        <v>51</v>
      </c>
      <c r="D712" t="s">
        <v>113</v>
      </c>
      <c r="E712" t="s">
        <v>10000</v>
      </c>
      <c r="F712" t="s">
        <v>126</v>
      </c>
      <c r="G712" t="s">
        <v>89</v>
      </c>
      <c r="H712">
        <v>1</v>
      </c>
      <c r="I712">
        <v>3</v>
      </c>
      <c r="J712" t="s">
        <v>127</v>
      </c>
      <c r="K712" t="s">
        <v>31</v>
      </c>
      <c r="L712" t="s">
        <v>297</v>
      </c>
      <c r="M712" s="53">
        <v>1.4999999999999999E-2</v>
      </c>
      <c r="N712" s="52">
        <v>38526.12225</v>
      </c>
      <c r="O712" s="52">
        <v>38036.491878000001</v>
      </c>
      <c r="P712">
        <v>1</v>
      </c>
      <c r="Q712">
        <f>IF(SUMIFS(SolCotizacion!$P:$P,SolCotizacion!$E:$E,$G712,SolCotizacion!$K:$K,$I712)&gt;499,1,0)</f>
        <v>0</v>
      </c>
      <c r="R712">
        <v>1239</v>
      </c>
      <c r="S712" s="56">
        <f>IF(SUMIFS(SolCotizacion!$P:$P,SolCotizacion!$E:$E,$G712,SolCotizacion!$K:$K,$I712)&gt;499,4%,0)</f>
        <v>0</v>
      </c>
    </row>
    <row r="713" spans="1:19" hidden="1">
      <c r="A713" t="s">
        <v>1886</v>
      </c>
      <c r="B713" t="s">
        <v>1212</v>
      </c>
      <c r="C713">
        <v>52</v>
      </c>
      <c r="D713" t="s">
        <v>113</v>
      </c>
      <c r="E713" t="s">
        <v>10001</v>
      </c>
      <c r="F713" t="s">
        <v>128</v>
      </c>
      <c r="G713" t="s">
        <v>97</v>
      </c>
      <c r="H713">
        <v>1</v>
      </c>
      <c r="I713">
        <v>1</v>
      </c>
      <c r="J713" t="s">
        <v>127</v>
      </c>
      <c r="K713" t="s">
        <v>31</v>
      </c>
      <c r="L713" t="s">
        <v>297</v>
      </c>
      <c r="M713" s="53">
        <v>0.02</v>
      </c>
      <c r="N713" s="52">
        <v>54585.243174000003</v>
      </c>
      <c r="O713" s="52">
        <v>53983.177556000002</v>
      </c>
      <c r="P713">
        <v>1</v>
      </c>
      <c r="Q713">
        <f>IF(SUMIFS(SolCotizacion!$P:$P,SolCotizacion!$E:$E,$G713,SolCotizacion!$K:$K,$I713)&gt;499,1,0)</f>
        <v>0</v>
      </c>
      <c r="R713">
        <v>1240</v>
      </c>
      <c r="S713" s="56">
        <f>IF(SUMIFS(SolCotizacion!$P:$P,SolCotizacion!$E:$E,$G713,SolCotizacion!$K:$K,$I713)&gt;499,4%,0)</f>
        <v>0</v>
      </c>
    </row>
    <row r="714" spans="1:19" hidden="1">
      <c r="A714" t="s">
        <v>1887</v>
      </c>
      <c r="B714" t="s">
        <v>1214</v>
      </c>
      <c r="C714">
        <v>53</v>
      </c>
      <c r="D714" t="s">
        <v>113</v>
      </c>
      <c r="E714" t="s">
        <v>10002</v>
      </c>
      <c r="F714" t="s">
        <v>128</v>
      </c>
      <c r="G714" t="s">
        <v>97</v>
      </c>
      <c r="H714">
        <v>1</v>
      </c>
      <c r="I714">
        <v>2</v>
      </c>
      <c r="J714" t="s">
        <v>127</v>
      </c>
      <c r="K714" t="s">
        <v>31</v>
      </c>
      <c r="L714" t="s">
        <v>297</v>
      </c>
      <c r="M714" s="53">
        <v>0.02</v>
      </c>
      <c r="N714" s="52">
        <v>54796.885990000002</v>
      </c>
      <c r="O714" s="52">
        <v>54192.488504000001</v>
      </c>
      <c r="P714">
        <v>1</v>
      </c>
      <c r="Q714">
        <f>IF(SUMIFS(SolCotizacion!$P:$P,SolCotizacion!$E:$E,$G714,SolCotizacion!$K:$K,$I714)&gt;499,1,0)</f>
        <v>0</v>
      </c>
      <c r="R714">
        <v>1241</v>
      </c>
      <c r="S714" s="56">
        <f>IF(SUMIFS(SolCotizacion!$P:$P,SolCotizacion!$E:$E,$G714,SolCotizacion!$K:$K,$I714)&gt;499,4%,0)</f>
        <v>0</v>
      </c>
    </row>
    <row r="715" spans="1:19" hidden="1">
      <c r="A715" t="s">
        <v>1888</v>
      </c>
      <c r="B715" t="s">
        <v>1216</v>
      </c>
      <c r="C715">
        <v>54</v>
      </c>
      <c r="D715" t="s">
        <v>113</v>
      </c>
      <c r="E715" t="s">
        <v>10003</v>
      </c>
      <c r="F715" t="s">
        <v>128</v>
      </c>
      <c r="G715" t="s">
        <v>97</v>
      </c>
      <c r="H715">
        <v>1</v>
      </c>
      <c r="I715">
        <v>3</v>
      </c>
      <c r="J715" t="s">
        <v>127</v>
      </c>
      <c r="K715" t="s">
        <v>31</v>
      </c>
      <c r="L715" t="s">
        <v>297</v>
      </c>
      <c r="M715" s="53">
        <v>1.4999999999999999E-2</v>
      </c>
      <c r="N715" s="52">
        <v>41573.853090000004</v>
      </c>
      <c r="O715" s="52">
        <v>41115.310852000002</v>
      </c>
      <c r="P715">
        <v>1</v>
      </c>
      <c r="Q715">
        <f>IF(SUMIFS(SolCotizacion!$P:$P,SolCotizacion!$E:$E,$G715,SolCotizacion!$K:$K,$I715)&gt;499,1,0)</f>
        <v>0</v>
      </c>
      <c r="R715">
        <v>1242</v>
      </c>
      <c r="S715" s="56">
        <f>IF(SUMIFS(SolCotizacion!$P:$P,SolCotizacion!$E:$E,$G715,SolCotizacion!$K:$K,$I715)&gt;499,4%,0)</f>
        <v>0</v>
      </c>
    </row>
    <row r="716" spans="1:19" hidden="1">
      <c r="A716" t="s">
        <v>1889</v>
      </c>
      <c r="B716" t="s">
        <v>1218</v>
      </c>
      <c r="C716">
        <v>55</v>
      </c>
      <c r="D716" t="s">
        <v>113</v>
      </c>
      <c r="E716" t="s">
        <v>10004</v>
      </c>
      <c r="F716" t="s">
        <v>129</v>
      </c>
      <c r="G716" t="s">
        <v>98</v>
      </c>
      <c r="H716">
        <v>1</v>
      </c>
      <c r="I716">
        <v>1</v>
      </c>
      <c r="J716" t="s">
        <v>127</v>
      </c>
      <c r="K716" t="s">
        <v>31</v>
      </c>
      <c r="L716" t="s">
        <v>297</v>
      </c>
      <c r="M716" s="53">
        <v>0.02</v>
      </c>
      <c r="N716" s="52">
        <v>43662.164700000001</v>
      </c>
      <c r="O716" s="52">
        <v>42802.087174</v>
      </c>
      <c r="P716">
        <v>1</v>
      </c>
      <c r="Q716">
        <f>IF(SUMIFS(SolCotizacion!$P:$P,SolCotizacion!$E:$E,$G716,SolCotizacion!$K:$K,$I716)&gt;499,1,0)</f>
        <v>0</v>
      </c>
      <c r="R716">
        <v>1243</v>
      </c>
      <c r="S716" s="56">
        <f>IF(SUMIFS(SolCotizacion!$P:$P,SolCotizacion!$E:$E,$G716,SolCotizacion!$K:$K,$I716)&gt;499,4%,0)</f>
        <v>0</v>
      </c>
    </row>
    <row r="717" spans="1:19" hidden="1">
      <c r="A717" t="s">
        <v>1890</v>
      </c>
      <c r="B717" t="s">
        <v>1220</v>
      </c>
      <c r="C717">
        <v>56</v>
      </c>
      <c r="D717" t="s">
        <v>113</v>
      </c>
      <c r="E717" t="s">
        <v>10005</v>
      </c>
      <c r="F717" t="s">
        <v>129</v>
      </c>
      <c r="G717" t="s">
        <v>98</v>
      </c>
      <c r="H717">
        <v>1</v>
      </c>
      <c r="I717">
        <v>2</v>
      </c>
      <c r="J717" t="s">
        <v>127</v>
      </c>
      <c r="K717" t="s">
        <v>31</v>
      </c>
      <c r="L717" t="s">
        <v>297</v>
      </c>
      <c r="M717" s="53">
        <v>0.02</v>
      </c>
      <c r="N717" s="52">
        <v>43831.462444000004</v>
      </c>
      <c r="O717" s="52">
        <v>42968.041885999999</v>
      </c>
      <c r="P717">
        <v>1</v>
      </c>
      <c r="Q717">
        <f>IF(SUMIFS(SolCotizacion!$P:$P,SolCotizacion!$E:$E,$G717,SolCotizacion!$K:$K,$I717)&gt;499,1,0)</f>
        <v>0</v>
      </c>
      <c r="R717">
        <v>1244</v>
      </c>
      <c r="S717" s="56">
        <f>IF(SUMIFS(SolCotizacion!$P:$P,SolCotizacion!$E:$E,$G717,SolCotizacion!$K:$K,$I717)&gt;499,4%,0)</f>
        <v>0</v>
      </c>
    </row>
    <row r="718" spans="1:19" hidden="1">
      <c r="A718" t="s">
        <v>1891</v>
      </c>
      <c r="B718" t="s">
        <v>1222</v>
      </c>
      <c r="C718">
        <v>57</v>
      </c>
      <c r="D718" t="s">
        <v>113</v>
      </c>
      <c r="E718" t="s">
        <v>10006</v>
      </c>
      <c r="F718" t="s">
        <v>129</v>
      </c>
      <c r="G718" t="s">
        <v>98</v>
      </c>
      <c r="H718">
        <v>1</v>
      </c>
      <c r="I718">
        <v>3</v>
      </c>
      <c r="J718" t="s">
        <v>127</v>
      </c>
      <c r="K718" t="s">
        <v>31</v>
      </c>
      <c r="L718" t="s">
        <v>297</v>
      </c>
      <c r="M718" s="53">
        <v>1.4999999999999999E-2</v>
      </c>
      <c r="N718" s="52">
        <v>33254.490962000003</v>
      </c>
      <c r="O718" s="52">
        <v>32599.432096000004</v>
      </c>
      <c r="P718">
        <v>1</v>
      </c>
      <c r="Q718">
        <f>IF(SUMIFS(SolCotizacion!$P:$P,SolCotizacion!$E:$E,$G718,SolCotizacion!$K:$K,$I718)&gt;499,1,0)</f>
        <v>0</v>
      </c>
      <c r="R718">
        <v>1245</v>
      </c>
      <c r="S718" s="56">
        <f>IF(SUMIFS(SolCotizacion!$P:$P,SolCotizacion!$E:$E,$G718,SolCotizacion!$K:$K,$I718)&gt;499,4%,0)</f>
        <v>0</v>
      </c>
    </row>
    <row r="719" spans="1:19" hidden="1">
      <c r="A719" t="s">
        <v>1892</v>
      </c>
      <c r="B719" t="s">
        <v>1224</v>
      </c>
      <c r="C719">
        <v>58</v>
      </c>
      <c r="D719" t="s">
        <v>113</v>
      </c>
      <c r="E719" t="s">
        <v>10007</v>
      </c>
      <c r="F719" t="s">
        <v>130</v>
      </c>
      <c r="G719" t="s">
        <v>99</v>
      </c>
      <c r="H719">
        <v>1</v>
      </c>
      <c r="I719">
        <v>1</v>
      </c>
      <c r="J719" t="s">
        <v>127</v>
      </c>
      <c r="K719" t="s">
        <v>31</v>
      </c>
      <c r="L719" t="s">
        <v>297</v>
      </c>
      <c r="M719" s="53">
        <v>0.02</v>
      </c>
      <c r="N719" s="52">
        <v>70669.674152000007</v>
      </c>
      <c r="O719" s="52">
        <v>70411.651926000006</v>
      </c>
      <c r="P719">
        <v>1</v>
      </c>
      <c r="Q719">
        <f>IF(SUMIFS(SolCotizacion!$P:$P,SolCotizacion!$E:$E,$G719,SolCotizacion!$K:$K,$I719)&gt;499,1,0)</f>
        <v>0</v>
      </c>
      <c r="R719">
        <v>1246</v>
      </c>
      <c r="S719" s="56">
        <f>IF(SUMIFS(SolCotizacion!$P:$P,SolCotizacion!$E:$E,$G719,SolCotizacion!$K:$K,$I719)&gt;499,4%,0)</f>
        <v>0</v>
      </c>
    </row>
    <row r="720" spans="1:19" hidden="1">
      <c r="A720" t="s">
        <v>1893</v>
      </c>
      <c r="B720" t="s">
        <v>1226</v>
      </c>
      <c r="C720">
        <v>59</v>
      </c>
      <c r="D720" t="s">
        <v>113</v>
      </c>
      <c r="E720" t="s">
        <v>10008</v>
      </c>
      <c r="F720" t="s">
        <v>130</v>
      </c>
      <c r="G720" t="s">
        <v>99</v>
      </c>
      <c r="H720">
        <v>1</v>
      </c>
      <c r="I720">
        <v>2</v>
      </c>
      <c r="J720" t="s">
        <v>127</v>
      </c>
      <c r="K720" t="s">
        <v>31</v>
      </c>
      <c r="L720" t="s">
        <v>297</v>
      </c>
      <c r="M720" s="53">
        <v>0.02</v>
      </c>
      <c r="N720" s="52">
        <v>70943.678960000005</v>
      </c>
      <c r="O720" s="52">
        <v>70684.655888000008</v>
      </c>
      <c r="P720">
        <v>1</v>
      </c>
      <c r="Q720">
        <f>IF(SUMIFS(SolCotizacion!$P:$P,SolCotizacion!$E:$E,$G720,SolCotizacion!$K:$K,$I720)&gt;499,1,0)</f>
        <v>0</v>
      </c>
      <c r="R720">
        <v>1247</v>
      </c>
      <c r="S720" s="56">
        <f>IF(SUMIFS(SolCotizacion!$P:$P,SolCotizacion!$E:$E,$G720,SolCotizacion!$K:$K,$I720)&gt;499,4%,0)</f>
        <v>0</v>
      </c>
    </row>
    <row r="721" spans="1:19" hidden="1">
      <c r="A721" t="s">
        <v>1894</v>
      </c>
      <c r="B721" t="s">
        <v>1228</v>
      </c>
      <c r="C721">
        <v>60</v>
      </c>
      <c r="D721" t="s">
        <v>113</v>
      </c>
      <c r="E721" t="s">
        <v>10009</v>
      </c>
      <c r="F721" t="s">
        <v>130</v>
      </c>
      <c r="G721" t="s">
        <v>99</v>
      </c>
      <c r="H721">
        <v>1</v>
      </c>
      <c r="I721">
        <v>3</v>
      </c>
      <c r="J721" t="s">
        <v>127</v>
      </c>
      <c r="K721" t="s">
        <v>31</v>
      </c>
      <c r="L721" t="s">
        <v>297</v>
      </c>
      <c r="M721" s="53">
        <v>1.4999999999999999E-2</v>
      </c>
      <c r="N721" s="52">
        <v>53824.27003800001</v>
      </c>
      <c r="O721" s="52">
        <v>53627.753409999998</v>
      </c>
      <c r="P721">
        <v>1</v>
      </c>
      <c r="Q721">
        <f>IF(SUMIFS(SolCotizacion!$P:$P,SolCotizacion!$E:$E,$G721,SolCotizacion!$K:$K,$I721)&gt;499,1,0)</f>
        <v>0</v>
      </c>
      <c r="R721">
        <v>1248</v>
      </c>
      <c r="S721" s="56">
        <f>IF(SUMIFS(SolCotizacion!$P:$P,SolCotizacion!$E:$E,$G721,SolCotizacion!$K:$K,$I721)&gt;499,4%,0)</f>
        <v>0</v>
      </c>
    </row>
    <row r="722" spans="1:19" hidden="1">
      <c r="A722" t="s">
        <v>1895</v>
      </c>
      <c r="B722" t="s">
        <v>1230</v>
      </c>
      <c r="C722">
        <v>61</v>
      </c>
      <c r="D722" t="s">
        <v>113</v>
      </c>
      <c r="E722" t="s">
        <v>10010</v>
      </c>
      <c r="F722" t="s">
        <v>131</v>
      </c>
      <c r="G722" t="s">
        <v>100</v>
      </c>
      <c r="H722">
        <v>1</v>
      </c>
      <c r="I722">
        <v>1</v>
      </c>
      <c r="J722" t="s">
        <v>127</v>
      </c>
      <c r="K722" t="s">
        <v>31</v>
      </c>
      <c r="L722" t="s">
        <v>297</v>
      </c>
      <c r="M722" s="53">
        <v>0.02</v>
      </c>
      <c r="N722" s="52">
        <v>91913.755164000002</v>
      </c>
      <c r="O722" s="52">
        <v>90623.633715999997</v>
      </c>
      <c r="P722">
        <v>1</v>
      </c>
      <c r="Q722">
        <f>IF(SUMIFS(SolCotizacion!$P:$P,SolCotizacion!$E:$E,$G722,SolCotizacion!$K:$K,$I722)&gt;499,1,0)</f>
        <v>0</v>
      </c>
      <c r="R722">
        <v>1249</v>
      </c>
      <c r="S722" s="56">
        <f>IF(SUMIFS(SolCotizacion!$P:$P,SolCotizacion!$E:$E,$G722,SolCotizacion!$K:$K,$I722)&gt;499,4%,0)</f>
        <v>0</v>
      </c>
    </row>
    <row r="723" spans="1:19" hidden="1">
      <c r="A723" t="s">
        <v>1896</v>
      </c>
      <c r="B723" t="s">
        <v>1232</v>
      </c>
      <c r="C723">
        <v>62</v>
      </c>
      <c r="D723" t="s">
        <v>113</v>
      </c>
      <c r="E723" t="s">
        <v>10011</v>
      </c>
      <c r="F723" t="s">
        <v>131</v>
      </c>
      <c r="G723" t="s">
        <v>100</v>
      </c>
      <c r="H723">
        <v>1</v>
      </c>
      <c r="I723">
        <v>2</v>
      </c>
      <c r="J723" t="s">
        <v>127</v>
      </c>
      <c r="K723" t="s">
        <v>31</v>
      </c>
      <c r="L723" t="s">
        <v>297</v>
      </c>
      <c r="M723" s="53">
        <v>0.02</v>
      </c>
      <c r="N723" s="52">
        <v>92270.128565999999</v>
      </c>
      <c r="O723" s="52">
        <v>90975.002888000003</v>
      </c>
      <c r="P723">
        <v>1</v>
      </c>
      <c r="Q723">
        <f>IF(SUMIFS(SolCotizacion!$P:$P,SolCotizacion!$E:$E,$G723,SolCotizacion!$K:$K,$I723)&gt;499,1,0)</f>
        <v>0</v>
      </c>
      <c r="R723">
        <v>1250</v>
      </c>
      <c r="S723" s="56">
        <f>IF(SUMIFS(SolCotizacion!$P:$P,SolCotizacion!$E:$E,$G723,SolCotizacion!$K:$K,$I723)&gt;499,4%,0)</f>
        <v>0</v>
      </c>
    </row>
    <row r="724" spans="1:19" hidden="1">
      <c r="A724" t="s">
        <v>1897</v>
      </c>
      <c r="B724" t="s">
        <v>1234</v>
      </c>
      <c r="C724">
        <v>63</v>
      </c>
      <c r="D724" t="s">
        <v>113</v>
      </c>
      <c r="E724" t="s">
        <v>10012</v>
      </c>
      <c r="F724" t="s">
        <v>131</v>
      </c>
      <c r="G724" t="s">
        <v>100</v>
      </c>
      <c r="H724">
        <v>1</v>
      </c>
      <c r="I724">
        <v>3</v>
      </c>
      <c r="J724" t="s">
        <v>127</v>
      </c>
      <c r="K724" t="s">
        <v>31</v>
      </c>
      <c r="L724" t="s">
        <v>297</v>
      </c>
      <c r="M724" s="53">
        <v>1.4999999999999999E-2</v>
      </c>
      <c r="N724" s="52">
        <v>70004.441738000009</v>
      </c>
      <c r="O724" s="52">
        <v>69021.837962000005</v>
      </c>
      <c r="P724">
        <v>1</v>
      </c>
      <c r="Q724">
        <f>IF(SUMIFS(SolCotizacion!$P:$P,SolCotizacion!$E:$E,$G724,SolCotizacion!$K:$K,$I724)&gt;499,1,0)</f>
        <v>0</v>
      </c>
      <c r="R724">
        <v>1251</v>
      </c>
      <c r="S724" s="56">
        <f>IF(SUMIFS(SolCotizacion!$P:$P,SolCotizacion!$E:$E,$G724,SolCotizacion!$K:$K,$I724)&gt;499,4%,0)</f>
        <v>0</v>
      </c>
    </row>
    <row r="725" spans="1:19" hidden="1">
      <c r="A725" t="s">
        <v>1898</v>
      </c>
      <c r="B725" t="s">
        <v>1236</v>
      </c>
      <c r="C725">
        <v>64</v>
      </c>
      <c r="D725" t="s">
        <v>113</v>
      </c>
      <c r="E725" t="s">
        <v>10013</v>
      </c>
      <c r="F725" t="s">
        <v>132</v>
      </c>
      <c r="G725" t="s">
        <v>101</v>
      </c>
      <c r="H725">
        <v>1</v>
      </c>
      <c r="I725">
        <v>1</v>
      </c>
      <c r="J725" t="s">
        <v>127</v>
      </c>
      <c r="K725" t="s">
        <v>31</v>
      </c>
      <c r="L725" t="s">
        <v>297</v>
      </c>
      <c r="M725" s="53">
        <v>0.02</v>
      </c>
      <c r="N725" s="52">
        <v>79470.928152000008</v>
      </c>
      <c r="O725" s="52">
        <v>79470.928152000008</v>
      </c>
      <c r="P725">
        <v>1</v>
      </c>
      <c r="Q725">
        <f>IF(SUMIFS(SolCotizacion!$P:$P,SolCotizacion!$E:$E,$G725,SolCotizacion!$K:$K,$I725)&gt;499,1,0)</f>
        <v>0</v>
      </c>
      <c r="R725">
        <v>1252</v>
      </c>
      <c r="S725" s="56">
        <f>IF(SUMIFS(SolCotizacion!$P:$P,SolCotizacion!$E:$E,$G725,SolCotizacion!$K:$K,$I725)&gt;499,4%,0)</f>
        <v>0</v>
      </c>
    </row>
    <row r="726" spans="1:19" hidden="1">
      <c r="A726" t="s">
        <v>1899</v>
      </c>
      <c r="B726" t="s">
        <v>1238</v>
      </c>
      <c r="C726">
        <v>65</v>
      </c>
      <c r="D726" t="s">
        <v>113</v>
      </c>
      <c r="E726" t="s">
        <v>10014</v>
      </c>
      <c r="F726" t="s">
        <v>132</v>
      </c>
      <c r="G726" t="s">
        <v>101</v>
      </c>
      <c r="H726">
        <v>1</v>
      </c>
      <c r="I726">
        <v>2</v>
      </c>
      <c r="J726" t="s">
        <v>127</v>
      </c>
      <c r="K726" t="s">
        <v>31</v>
      </c>
      <c r="L726" t="s">
        <v>297</v>
      </c>
      <c r="M726" s="53">
        <v>0.02</v>
      </c>
      <c r="N726" s="52">
        <v>79779.054586000013</v>
      </c>
      <c r="O726" s="52">
        <v>79779.054586000013</v>
      </c>
      <c r="P726">
        <v>1</v>
      </c>
      <c r="Q726">
        <f>IF(SUMIFS(SolCotizacion!$P:$P,SolCotizacion!$E:$E,$G726,SolCotizacion!$K:$K,$I726)&gt;499,1,0)</f>
        <v>0</v>
      </c>
      <c r="R726">
        <v>1253</v>
      </c>
      <c r="S726" s="56">
        <f>IF(SUMIFS(SolCotizacion!$P:$P,SolCotizacion!$E:$E,$G726,SolCotizacion!$K:$K,$I726)&gt;499,4%,0)</f>
        <v>0</v>
      </c>
    </row>
    <row r="727" spans="1:19" hidden="1">
      <c r="A727" t="s">
        <v>1900</v>
      </c>
      <c r="B727" t="s">
        <v>1240</v>
      </c>
      <c r="C727">
        <v>66</v>
      </c>
      <c r="D727" t="s">
        <v>113</v>
      </c>
      <c r="E727" t="s">
        <v>10015</v>
      </c>
      <c r="F727" t="s">
        <v>132</v>
      </c>
      <c r="G727" t="s">
        <v>101</v>
      </c>
      <c r="H727">
        <v>1</v>
      </c>
      <c r="I727">
        <v>3</v>
      </c>
      <c r="J727" t="s">
        <v>127</v>
      </c>
      <c r="K727" t="s">
        <v>31</v>
      </c>
      <c r="L727" t="s">
        <v>297</v>
      </c>
      <c r="M727" s="53">
        <v>1.4999999999999999E-2</v>
      </c>
      <c r="N727" s="52">
        <v>60527.585734</v>
      </c>
      <c r="O727" s="52">
        <v>60527.585734</v>
      </c>
      <c r="P727">
        <v>1</v>
      </c>
      <c r="Q727">
        <f>IF(SUMIFS(SolCotizacion!$P:$P,SolCotizacion!$E:$E,$G727,SolCotizacion!$K:$K,$I727)&gt;499,1,0)</f>
        <v>0</v>
      </c>
      <c r="R727">
        <v>1254</v>
      </c>
      <c r="S727" s="56">
        <f>IF(SUMIFS(SolCotizacion!$P:$P,SolCotizacion!$E:$E,$G727,SolCotizacion!$K:$K,$I727)&gt;499,4%,0)</f>
        <v>0</v>
      </c>
    </row>
    <row r="728" spans="1:19" hidden="1">
      <c r="A728" t="s">
        <v>1901</v>
      </c>
      <c r="B728" t="s">
        <v>1094</v>
      </c>
      <c r="C728">
        <v>1</v>
      </c>
      <c r="D728" t="s">
        <v>88</v>
      </c>
      <c r="E728" t="s">
        <v>10016</v>
      </c>
      <c r="F728" t="s">
        <v>89</v>
      </c>
      <c r="G728" t="s">
        <v>89</v>
      </c>
      <c r="H728">
        <v>1</v>
      </c>
      <c r="I728">
        <v>1</v>
      </c>
      <c r="J728" t="s">
        <v>96</v>
      </c>
      <c r="K728" t="s">
        <v>31</v>
      </c>
      <c r="L728" t="s">
        <v>298</v>
      </c>
      <c r="N728" s="52">
        <v>2584131.696</v>
      </c>
      <c r="O728" s="52">
        <v>2526706.0320000001</v>
      </c>
      <c r="P728">
        <v>1</v>
      </c>
      <c r="Q728">
        <v>1</v>
      </c>
      <c r="R728">
        <v>1255</v>
      </c>
    </row>
    <row r="729" spans="1:19">
      <c r="A729" t="s">
        <v>1902</v>
      </c>
      <c r="B729" t="s">
        <v>1095</v>
      </c>
      <c r="C729">
        <v>2</v>
      </c>
      <c r="D729" t="s">
        <v>88</v>
      </c>
      <c r="E729" t="s">
        <v>9958</v>
      </c>
      <c r="F729" t="s">
        <v>89</v>
      </c>
      <c r="G729" t="s">
        <v>89</v>
      </c>
      <c r="H729">
        <v>1</v>
      </c>
      <c r="I729">
        <v>2</v>
      </c>
      <c r="J729" t="s">
        <v>96</v>
      </c>
      <c r="K729" t="s">
        <v>31</v>
      </c>
      <c r="L729" t="s">
        <v>298</v>
      </c>
      <c r="N729" s="52">
        <v>2584131.696</v>
      </c>
      <c r="O729" s="52">
        <v>2526706.0320000001</v>
      </c>
      <c r="P729">
        <v>1</v>
      </c>
      <c r="Q729">
        <v>1</v>
      </c>
      <c r="R729">
        <v>1257</v>
      </c>
    </row>
    <row r="730" spans="1:19" hidden="1">
      <c r="A730" t="s">
        <v>1903</v>
      </c>
      <c r="B730" t="s">
        <v>1096</v>
      </c>
      <c r="C730">
        <v>3</v>
      </c>
      <c r="D730" t="s">
        <v>88</v>
      </c>
      <c r="E730" t="s">
        <v>9959</v>
      </c>
      <c r="F730" t="s">
        <v>89</v>
      </c>
      <c r="G730" t="s">
        <v>89</v>
      </c>
      <c r="H730">
        <v>1</v>
      </c>
      <c r="I730">
        <v>3</v>
      </c>
      <c r="J730" t="s">
        <v>96</v>
      </c>
      <c r="K730" t="s">
        <v>31</v>
      </c>
      <c r="L730" t="s">
        <v>298</v>
      </c>
      <c r="N730" s="52">
        <v>2584131.696</v>
      </c>
      <c r="O730" s="52">
        <v>2526706.0320000001</v>
      </c>
      <c r="P730">
        <v>1</v>
      </c>
      <c r="Q730">
        <v>1</v>
      </c>
      <c r="R730">
        <v>1259</v>
      </c>
    </row>
    <row r="731" spans="1:19" hidden="1">
      <c r="A731" t="s">
        <v>1904</v>
      </c>
      <c r="B731" t="s">
        <v>1097</v>
      </c>
      <c r="C731">
        <v>4</v>
      </c>
      <c r="D731" t="s">
        <v>88</v>
      </c>
      <c r="E731" t="s">
        <v>9960</v>
      </c>
      <c r="F731" t="s">
        <v>97</v>
      </c>
      <c r="G731" t="s">
        <v>97</v>
      </c>
      <c r="H731">
        <v>1</v>
      </c>
      <c r="I731">
        <v>1</v>
      </c>
      <c r="J731" t="s">
        <v>96</v>
      </c>
      <c r="K731" t="s">
        <v>31</v>
      </c>
      <c r="L731" t="s">
        <v>298</v>
      </c>
      <c r="N731" s="52">
        <v>2887365.1680000001</v>
      </c>
      <c r="O731" s="52">
        <v>2823201.7920000004</v>
      </c>
      <c r="P731">
        <v>1</v>
      </c>
      <c r="Q731">
        <v>1</v>
      </c>
      <c r="R731">
        <v>1261</v>
      </c>
    </row>
    <row r="732" spans="1:19" hidden="1">
      <c r="A732" t="s">
        <v>1905</v>
      </c>
      <c r="B732" t="s">
        <v>1098</v>
      </c>
      <c r="C732">
        <v>5</v>
      </c>
      <c r="D732" t="s">
        <v>88</v>
      </c>
      <c r="E732" t="s">
        <v>9961</v>
      </c>
      <c r="F732" t="s">
        <v>97</v>
      </c>
      <c r="G732" t="s">
        <v>97</v>
      </c>
      <c r="H732">
        <v>1</v>
      </c>
      <c r="I732">
        <v>2</v>
      </c>
      <c r="J732" t="s">
        <v>96</v>
      </c>
      <c r="K732" t="s">
        <v>31</v>
      </c>
      <c r="L732" t="s">
        <v>298</v>
      </c>
      <c r="N732" s="52">
        <v>2887365.1680000001</v>
      </c>
      <c r="O732" s="52">
        <v>2823201.7920000004</v>
      </c>
      <c r="P732">
        <v>1</v>
      </c>
      <c r="Q732">
        <v>1</v>
      </c>
      <c r="R732">
        <v>1263</v>
      </c>
    </row>
    <row r="733" spans="1:19" hidden="1">
      <c r="A733" t="s">
        <v>1906</v>
      </c>
      <c r="B733" t="s">
        <v>1099</v>
      </c>
      <c r="C733">
        <v>6</v>
      </c>
      <c r="D733" t="s">
        <v>88</v>
      </c>
      <c r="E733" t="s">
        <v>9962</v>
      </c>
      <c r="F733" t="s">
        <v>97</v>
      </c>
      <c r="G733" t="s">
        <v>97</v>
      </c>
      <c r="H733">
        <v>1</v>
      </c>
      <c r="I733">
        <v>3</v>
      </c>
      <c r="J733" t="s">
        <v>96</v>
      </c>
      <c r="K733" t="s">
        <v>31</v>
      </c>
      <c r="L733" t="s">
        <v>298</v>
      </c>
      <c r="N733" s="52">
        <v>2887365.1680000001</v>
      </c>
      <c r="O733" s="52">
        <v>2823201.7920000004</v>
      </c>
      <c r="P733">
        <v>1</v>
      </c>
      <c r="Q733">
        <v>1</v>
      </c>
      <c r="R733">
        <v>1265</v>
      </c>
    </row>
    <row r="734" spans="1:19" hidden="1">
      <c r="A734" t="s">
        <v>1907</v>
      </c>
      <c r="B734" t="s">
        <v>1100</v>
      </c>
      <c r="C734">
        <v>7</v>
      </c>
      <c r="D734" t="s">
        <v>88</v>
      </c>
      <c r="E734" t="s">
        <v>9963</v>
      </c>
      <c r="F734" t="s">
        <v>98</v>
      </c>
      <c r="G734" t="s">
        <v>98</v>
      </c>
      <c r="H734">
        <v>1</v>
      </c>
      <c r="I734">
        <v>1</v>
      </c>
      <c r="J734" t="s">
        <v>96</v>
      </c>
      <c r="K734" t="s">
        <v>31</v>
      </c>
      <c r="L734" t="s">
        <v>298</v>
      </c>
      <c r="N734" s="52">
        <v>2329950.0480000004</v>
      </c>
      <c r="O734" s="52">
        <v>2278173.5520000001</v>
      </c>
      <c r="P734">
        <v>1</v>
      </c>
      <c r="Q734">
        <v>1</v>
      </c>
      <c r="R734">
        <v>1267</v>
      </c>
    </row>
    <row r="735" spans="1:19" hidden="1">
      <c r="A735" t="s">
        <v>1908</v>
      </c>
      <c r="B735" t="s">
        <v>1101</v>
      </c>
      <c r="C735">
        <v>8</v>
      </c>
      <c r="D735" t="s">
        <v>88</v>
      </c>
      <c r="E735" t="s">
        <v>9964</v>
      </c>
      <c r="F735" t="s">
        <v>98</v>
      </c>
      <c r="G735" t="s">
        <v>98</v>
      </c>
      <c r="H735">
        <v>1</v>
      </c>
      <c r="I735">
        <v>2</v>
      </c>
      <c r="J735" t="s">
        <v>96</v>
      </c>
      <c r="K735" t="s">
        <v>31</v>
      </c>
      <c r="L735" t="s">
        <v>298</v>
      </c>
      <c r="N735" s="52">
        <v>2329950.0480000004</v>
      </c>
      <c r="O735" s="52">
        <v>2278173.5520000001</v>
      </c>
      <c r="P735">
        <v>1</v>
      </c>
      <c r="Q735">
        <v>1</v>
      </c>
      <c r="R735">
        <v>1269</v>
      </c>
    </row>
    <row r="736" spans="1:19" hidden="1">
      <c r="A736" t="s">
        <v>1909</v>
      </c>
      <c r="B736" t="s">
        <v>1102</v>
      </c>
      <c r="C736">
        <v>9</v>
      </c>
      <c r="D736" t="s">
        <v>88</v>
      </c>
      <c r="E736" t="s">
        <v>9965</v>
      </c>
      <c r="F736" t="s">
        <v>98</v>
      </c>
      <c r="G736" t="s">
        <v>98</v>
      </c>
      <c r="H736">
        <v>1</v>
      </c>
      <c r="I736">
        <v>3</v>
      </c>
      <c r="J736" t="s">
        <v>96</v>
      </c>
      <c r="K736" t="s">
        <v>31</v>
      </c>
      <c r="L736" t="s">
        <v>298</v>
      </c>
      <c r="N736" s="52">
        <v>2329950.0480000004</v>
      </c>
      <c r="O736" s="52">
        <v>2278173.5520000001</v>
      </c>
      <c r="P736">
        <v>1</v>
      </c>
      <c r="Q736">
        <v>1</v>
      </c>
      <c r="R736">
        <v>1271</v>
      </c>
    </row>
    <row r="737" spans="1:18" hidden="1">
      <c r="A737" t="s">
        <v>1910</v>
      </c>
      <c r="B737" t="s">
        <v>1103</v>
      </c>
      <c r="C737">
        <v>10</v>
      </c>
      <c r="D737" t="s">
        <v>88</v>
      </c>
      <c r="E737" t="s">
        <v>9966</v>
      </c>
      <c r="F737" t="s">
        <v>99</v>
      </c>
      <c r="G737" t="s">
        <v>99</v>
      </c>
      <c r="H737">
        <v>1</v>
      </c>
      <c r="I737">
        <v>1</v>
      </c>
      <c r="J737" t="s">
        <v>96</v>
      </c>
      <c r="K737" t="s">
        <v>31</v>
      </c>
      <c r="L737" t="s">
        <v>298</v>
      </c>
      <c r="N737" s="52">
        <v>3600856.08</v>
      </c>
      <c r="O737" s="52">
        <v>3520837.0560000003</v>
      </c>
      <c r="P737">
        <v>1</v>
      </c>
      <c r="Q737">
        <v>1</v>
      </c>
      <c r="R737">
        <v>1273</v>
      </c>
    </row>
    <row r="738" spans="1:18" hidden="1">
      <c r="A738" t="s">
        <v>1911</v>
      </c>
      <c r="B738" t="s">
        <v>1104</v>
      </c>
      <c r="C738">
        <v>11</v>
      </c>
      <c r="D738" t="s">
        <v>88</v>
      </c>
      <c r="E738" t="s">
        <v>9967</v>
      </c>
      <c r="F738" t="s">
        <v>99</v>
      </c>
      <c r="G738" t="s">
        <v>99</v>
      </c>
      <c r="H738">
        <v>1</v>
      </c>
      <c r="I738">
        <v>2</v>
      </c>
      <c r="J738" t="s">
        <v>96</v>
      </c>
      <c r="K738" t="s">
        <v>31</v>
      </c>
      <c r="L738" t="s">
        <v>298</v>
      </c>
      <c r="N738" s="52">
        <v>3600856.08</v>
      </c>
      <c r="O738" s="52">
        <v>3520837.0560000003</v>
      </c>
      <c r="P738">
        <v>1</v>
      </c>
      <c r="Q738">
        <v>1</v>
      </c>
      <c r="R738">
        <v>1275</v>
      </c>
    </row>
    <row r="739" spans="1:18" hidden="1">
      <c r="A739" t="s">
        <v>1912</v>
      </c>
      <c r="B739" t="s">
        <v>1105</v>
      </c>
      <c r="C739">
        <v>12</v>
      </c>
      <c r="D739" t="s">
        <v>88</v>
      </c>
      <c r="E739" t="s">
        <v>9968</v>
      </c>
      <c r="F739" t="s">
        <v>99</v>
      </c>
      <c r="G739" t="s">
        <v>99</v>
      </c>
      <c r="H739">
        <v>1</v>
      </c>
      <c r="I739">
        <v>3</v>
      </c>
      <c r="J739" t="s">
        <v>96</v>
      </c>
      <c r="K739" t="s">
        <v>31</v>
      </c>
      <c r="L739" t="s">
        <v>298</v>
      </c>
      <c r="N739" s="52">
        <v>3600856.08</v>
      </c>
      <c r="O739" s="52">
        <v>3520837.0560000003</v>
      </c>
      <c r="P739">
        <v>1</v>
      </c>
      <c r="Q739">
        <v>1</v>
      </c>
      <c r="R739">
        <v>1277</v>
      </c>
    </row>
    <row r="740" spans="1:18" hidden="1">
      <c r="A740" t="s">
        <v>1913</v>
      </c>
      <c r="B740" t="s">
        <v>1106</v>
      </c>
      <c r="C740">
        <v>13</v>
      </c>
      <c r="D740" t="s">
        <v>88</v>
      </c>
      <c r="E740" t="s">
        <v>9969</v>
      </c>
      <c r="F740" t="s">
        <v>100</v>
      </c>
      <c r="G740" t="s">
        <v>100</v>
      </c>
      <c r="H740">
        <v>1</v>
      </c>
      <c r="I740">
        <v>1</v>
      </c>
      <c r="J740" t="s">
        <v>96</v>
      </c>
      <c r="K740" t="s">
        <v>31</v>
      </c>
      <c r="L740" t="s">
        <v>298</v>
      </c>
      <c r="N740" s="52">
        <v>4589091.7439999999</v>
      </c>
      <c r="O740" s="52">
        <v>4489328.784</v>
      </c>
      <c r="P740">
        <v>1</v>
      </c>
      <c r="Q740">
        <v>1</v>
      </c>
      <c r="R740">
        <v>1279</v>
      </c>
    </row>
    <row r="741" spans="1:18" hidden="1">
      <c r="A741" t="s">
        <v>1914</v>
      </c>
      <c r="B741" t="s">
        <v>1107</v>
      </c>
      <c r="C741">
        <v>14</v>
      </c>
      <c r="D741" t="s">
        <v>88</v>
      </c>
      <c r="E741" t="s">
        <v>9970</v>
      </c>
      <c r="F741" t="s">
        <v>100</v>
      </c>
      <c r="G741" t="s">
        <v>100</v>
      </c>
      <c r="H741">
        <v>1</v>
      </c>
      <c r="I741">
        <v>2</v>
      </c>
      <c r="J741" t="s">
        <v>96</v>
      </c>
      <c r="K741" t="s">
        <v>31</v>
      </c>
      <c r="L741" t="s">
        <v>298</v>
      </c>
      <c r="N741" s="52">
        <v>4589091.7439999999</v>
      </c>
      <c r="O741" s="52">
        <v>4489328.784</v>
      </c>
      <c r="P741">
        <v>1</v>
      </c>
      <c r="Q741">
        <v>1</v>
      </c>
      <c r="R741">
        <v>1281</v>
      </c>
    </row>
    <row r="742" spans="1:18" hidden="1">
      <c r="A742" t="s">
        <v>1915</v>
      </c>
      <c r="B742" t="s">
        <v>1108</v>
      </c>
      <c r="C742">
        <v>15</v>
      </c>
      <c r="D742" t="s">
        <v>88</v>
      </c>
      <c r="E742" t="s">
        <v>9971</v>
      </c>
      <c r="F742" t="s">
        <v>100</v>
      </c>
      <c r="G742" t="s">
        <v>100</v>
      </c>
      <c r="H742">
        <v>1</v>
      </c>
      <c r="I742">
        <v>3</v>
      </c>
      <c r="J742" t="s">
        <v>96</v>
      </c>
      <c r="K742" t="s">
        <v>31</v>
      </c>
      <c r="L742" t="s">
        <v>298</v>
      </c>
      <c r="N742" s="52">
        <v>4589091.7439999999</v>
      </c>
      <c r="O742" s="52">
        <v>4489328.784</v>
      </c>
      <c r="P742">
        <v>1</v>
      </c>
      <c r="Q742">
        <v>1</v>
      </c>
      <c r="R742">
        <v>1283</v>
      </c>
    </row>
    <row r="743" spans="1:18" hidden="1">
      <c r="A743" t="s">
        <v>1916</v>
      </c>
      <c r="B743" t="s">
        <v>1109</v>
      </c>
      <c r="C743">
        <v>16</v>
      </c>
      <c r="D743" t="s">
        <v>88</v>
      </c>
      <c r="E743" t="s">
        <v>9972</v>
      </c>
      <c r="F743" t="s">
        <v>101</v>
      </c>
      <c r="G743" t="s">
        <v>101</v>
      </c>
      <c r="H743">
        <v>1</v>
      </c>
      <c r="I743">
        <v>1</v>
      </c>
      <c r="J743" t="s">
        <v>96</v>
      </c>
      <c r="K743" t="s">
        <v>31</v>
      </c>
      <c r="L743" t="s">
        <v>298</v>
      </c>
      <c r="N743" s="52">
        <v>4131515.7600000002</v>
      </c>
      <c r="O743" s="52">
        <v>4039703.8080000002</v>
      </c>
      <c r="P743">
        <v>1</v>
      </c>
      <c r="Q743">
        <v>1</v>
      </c>
      <c r="R743">
        <v>1285</v>
      </c>
    </row>
    <row r="744" spans="1:18" hidden="1">
      <c r="A744" t="s">
        <v>1917</v>
      </c>
      <c r="B744" t="s">
        <v>1110</v>
      </c>
      <c r="C744">
        <v>17</v>
      </c>
      <c r="D744" t="s">
        <v>88</v>
      </c>
      <c r="E744" t="s">
        <v>9973</v>
      </c>
      <c r="F744" t="s">
        <v>101</v>
      </c>
      <c r="G744" t="s">
        <v>101</v>
      </c>
      <c r="H744">
        <v>1</v>
      </c>
      <c r="I744">
        <v>2</v>
      </c>
      <c r="J744" t="s">
        <v>96</v>
      </c>
      <c r="K744" t="s">
        <v>31</v>
      </c>
      <c r="L744" t="s">
        <v>298</v>
      </c>
      <c r="N744" s="52">
        <v>4131515.7600000002</v>
      </c>
      <c r="O744" s="52">
        <v>4039703.8080000002</v>
      </c>
      <c r="P744">
        <v>1</v>
      </c>
      <c r="Q744">
        <v>1</v>
      </c>
      <c r="R744">
        <v>1287</v>
      </c>
    </row>
    <row r="745" spans="1:18" hidden="1">
      <c r="A745" t="s">
        <v>1918</v>
      </c>
      <c r="B745" t="s">
        <v>1111</v>
      </c>
      <c r="C745">
        <v>18</v>
      </c>
      <c r="D745" t="s">
        <v>88</v>
      </c>
      <c r="E745" t="s">
        <v>9974</v>
      </c>
      <c r="F745" t="s">
        <v>101</v>
      </c>
      <c r="G745" t="s">
        <v>101</v>
      </c>
      <c r="H745">
        <v>1</v>
      </c>
      <c r="I745">
        <v>3</v>
      </c>
      <c r="J745" t="s">
        <v>96</v>
      </c>
      <c r="K745" t="s">
        <v>31</v>
      </c>
      <c r="L745" t="s">
        <v>298</v>
      </c>
      <c r="N745" s="52">
        <v>4131515.7600000002</v>
      </c>
      <c r="O745" s="52">
        <v>4039703.8080000002</v>
      </c>
      <c r="P745">
        <v>1</v>
      </c>
      <c r="Q745">
        <v>1</v>
      </c>
      <c r="R745">
        <v>1289</v>
      </c>
    </row>
    <row r="746" spans="1:18" hidden="1">
      <c r="A746" t="s">
        <v>1919</v>
      </c>
      <c r="B746" t="s">
        <v>1112</v>
      </c>
      <c r="C746">
        <v>19</v>
      </c>
      <c r="D746" t="s">
        <v>102</v>
      </c>
      <c r="E746" t="s">
        <v>9975</v>
      </c>
      <c r="F746" t="s">
        <v>104</v>
      </c>
      <c r="G746" t="s">
        <v>88</v>
      </c>
      <c r="H746">
        <v>1</v>
      </c>
      <c r="I746" t="s">
        <v>103</v>
      </c>
      <c r="J746" t="s">
        <v>96</v>
      </c>
      <c r="K746" t="s">
        <v>31</v>
      </c>
      <c r="L746" t="s">
        <v>298</v>
      </c>
      <c r="N746" s="52">
        <v>69643.632000000012</v>
      </c>
      <c r="O746" s="52">
        <v>68177.52</v>
      </c>
      <c r="P746">
        <v>1</v>
      </c>
      <c r="Q746">
        <f>IF(COUNTIF(SolCotizacion!$D:$D,$G746)&gt;0,1,0)</f>
        <v>1</v>
      </c>
      <c r="R746">
        <v>1291</v>
      </c>
    </row>
    <row r="747" spans="1:18" hidden="1">
      <c r="A747" t="s">
        <v>1920</v>
      </c>
      <c r="B747" t="s">
        <v>1113</v>
      </c>
      <c r="C747">
        <v>20</v>
      </c>
      <c r="D747" t="s">
        <v>102</v>
      </c>
      <c r="E747" t="s">
        <v>9976</v>
      </c>
      <c r="F747" t="s">
        <v>105</v>
      </c>
      <c r="G747" t="s">
        <v>88</v>
      </c>
      <c r="H747">
        <v>1</v>
      </c>
      <c r="I747" t="s">
        <v>103</v>
      </c>
      <c r="J747" t="s">
        <v>96</v>
      </c>
      <c r="K747" t="s">
        <v>31</v>
      </c>
      <c r="L747" t="s">
        <v>298</v>
      </c>
      <c r="N747" s="52">
        <v>53256.960000000006</v>
      </c>
      <c r="O747" s="52">
        <v>52136.4</v>
      </c>
      <c r="P747">
        <v>1</v>
      </c>
      <c r="Q747">
        <f>IF(COUNTIF(SolCotizacion!$D:$D,$G746)&gt;0,1,0)</f>
        <v>1</v>
      </c>
      <c r="R747">
        <v>1293</v>
      </c>
    </row>
    <row r="748" spans="1:18" hidden="1">
      <c r="A748" t="s">
        <v>1921</v>
      </c>
      <c r="B748" t="s">
        <v>1114</v>
      </c>
      <c r="C748">
        <v>21</v>
      </c>
      <c r="D748" t="s">
        <v>102</v>
      </c>
      <c r="E748" t="s">
        <v>9977</v>
      </c>
      <c r="F748" t="s">
        <v>106</v>
      </c>
      <c r="G748" t="s">
        <v>88</v>
      </c>
      <c r="H748">
        <v>1</v>
      </c>
      <c r="I748" t="s">
        <v>103</v>
      </c>
      <c r="J748" t="s">
        <v>96</v>
      </c>
      <c r="K748" t="s">
        <v>31</v>
      </c>
      <c r="L748" t="s">
        <v>298</v>
      </c>
      <c r="N748" s="52">
        <v>69643.632000000012</v>
      </c>
      <c r="O748" s="52">
        <v>68177.52</v>
      </c>
      <c r="P748">
        <v>1</v>
      </c>
      <c r="Q748">
        <f>IF(COUNTIF(SolCotizacion!$D:$D,$G746)&gt;0,1,0)</f>
        <v>1</v>
      </c>
      <c r="R748">
        <v>1295</v>
      </c>
    </row>
    <row r="749" spans="1:18" hidden="1">
      <c r="A749" t="s">
        <v>1922</v>
      </c>
      <c r="B749" t="s">
        <v>1115</v>
      </c>
      <c r="C749">
        <v>22</v>
      </c>
      <c r="D749" t="s">
        <v>102</v>
      </c>
      <c r="E749" t="s">
        <v>9978</v>
      </c>
      <c r="F749" t="s">
        <v>107</v>
      </c>
      <c r="G749" t="s">
        <v>88</v>
      </c>
      <c r="H749">
        <v>1</v>
      </c>
      <c r="I749" t="s">
        <v>103</v>
      </c>
      <c r="J749" t="s">
        <v>96</v>
      </c>
      <c r="K749" t="s">
        <v>31</v>
      </c>
      <c r="L749" t="s">
        <v>298</v>
      </c>
      <c r="N749" s="52">
        <v>594018.24000000011</v>
      </c>
      <c r="O749" s="52">
        <v>581512.12800000003</v>
      </c>
      <c r="P749">
        <v>1</v>
      </c>
      <c r="Q749">
        <f>IF(COUNTIF(SolCotizacion!$D:$D,$G746)&gt;0,1,0)</f>
        <v>1</v>
      </c>
      <c r="R749">
        <v>1297</v>
      </c>
    </row>
    <row r="750" spans="1:18" hidden="1">
      <c r="A750" t="s">
        <v>1923</v>
      </c>
      <c r="B750" t="s">
        <v>1116</v>
      </c>
      <c r="C750">
        <v>23</v>
      </c>
      <c r="D750" t="s">
        <v>102</v>
      </c>
      <c r="E750" t="s">
        <v>9979</v>
      </c>
      <c r="F750" t="s">
        <v>108</v>
      </c>
      <c r="G750" t="s">
        <v>88</v>
      </c>
      <c r="H750">
        <v>1</v>
      </c>
      <c r="I750" t="s">
        <v>103</v>
      </c>
      <c r="J750" t="s">
        <v>96</v>
      </c>
      <c r="K750" t="s">
        <v>31</v>
      </c>
      <c r="L750" t="s">
        <v>298</v>
      </c>
      <c r="N750" s="52">
        <v>458827.92000000004</v>
      </c>
      <c r="O750" s="52">
        <v>449167.92000000004</v>
      </c>
      <c r="P750">
        <v>1</v>
      </c>
      <c r="Q750">
        <f>IF(COUNTIF(SolCotizacion!$D:$D,$G746)&gt;0,1,0)</f>
        <v>1</v>
      </c>
      <c r="R750">
        <v>1299</v>
      </c>
    </row>
    <row r="751" spans="1:18" hidden="1">
      <c r="A751" t="s">
        <v>1924</v>
      </c>
      <c r="B751" t="s">
        <v>1117</v>
      </c>
      <c r="C751">
        <v>24</v>
      </c>
      <c r="D751" t="s">
        <v>102</v>
      </c>
      <c r="E751" t="s">
        <v>9980</v>
      </c>
      <c r="F751" t="s">
        <v>109</v>
      </c>
      <c r="G751" t="s">
        <v>89</v>
      </c>
      <c r="H751">
        <v>1</v>
      </c>
      <c r="I751" t="s">
        <v>103</v>
      </c>
      <c r="J751" t="s">
        <v>96</v>
      </c>
      <c r="K751" t="s">
        <v>31</v>
      </c>
      <c r="L751" t="s">
        <v>298</v>
      </c>
      <c r="N751" s="52">
        <v>61450.848000000005</v>
      </c>
      <c r="O751" s="52">
        <v>60156.960000000006</v>
      </c>
      <c r="P751">
        <v>1</v>
      </c>
      <c r="Q751">
        <f>IF(COUNTIF(SolCotizacion!$E:$E,$G751)&gt;0,1,0)</f>
        <v>1</v>
      </c>
      <c r="R751">
        <v>1301</v>
      </c>
    </row>
    <row r="752" spans="1:18" hidden="1">
      <c r="A752" t="s">
        <v>1925</v>
      </c>
      <c r="B752" t="s">
        <v>1163</v>
      </c>
      <c r="C752">
        <v>25</v>
      </c>
      <c r="D752" t="s">
        <v>102</v>
      </c>
      <c r="E752" t="s">
        <v>9981</v>
      </c>
      <c r="F752" t="s">
        <v>110</v>
      </c>
      <c r="G752" t="s">
        <v>97</v>
      </c>
      <c r="H752">
        <v>1</v>
      </c>
      <c r="I752" t="s">
        <v>103</v>
      </c>
      <c r="J752" t="s">
        <v>96</v>
      </c>
      <c r="K752" t="s">
        <v>31</v>
      </c>
      <c r="L752" t="s">
        <v>298</v>
      </c>
      <c r="N752" s="52">
        <v>262187.85600000003</v>
      </c>
      <c r="O752" s="52">
        <v>256667.85600000003</v>
      </c>
      <c r="P752">
        <v>1</v>
      </c>
      <c r="Q752">
        <f>IF(COUNTIF(SolCotizacion!$E:$E,$G752)&gt;0,1,0)</f>
        <v>0</v>
      </c>
      <c r="R752">
        <v>1303</v>
      </c>
    </row>
    <row r="753" spans="1:18" hidden="1">
      <c r="A753" t="s">
        <v>1926</v>
      </c>
      <c r="B753" t="s">
        <v>1165</v>
      </c>
      <c r="C753">
        <v>26</v>
      </c>
      <c r="D753" t="s">
        <v>102</v>
      </c>
      <c r="E753" t="s">
        <v>9982</v>
      </c>
      <c r="F753" t="s">
        <v>111</v>
      </c>
      <c r="G753" t="s">
        <v>98</v>
      </c>
      <c r="H753">
        <v>1</v>
      </c>
      <c r="I753" t="s">
        <v>103</v>
      </c>
      <c r="J753" t="s">
        <v>96</v>
      </c>
      <c r="K753" t="s">
        <v>31</v>
      </c>
      <c r="L753" t="s">
        <v>298</v>
      </c>
      <c r="N753" s="52">
        <v>262187.85600000003</v>
      </c>
      <c r="O753" s="52">
        <v>256667.85600000003</v>
      </c>
      <c r="P753">
        <v>1</v>
      </c>
      <c r="Q753">
        <f>IF(COUNTIF(SolCotizacion!$E:$E,$G753)&gt;0,1,0)</f>
        <v>0</v>
      </c>
      <c r="R753">
        <v>1305</v>
      </c>
    </row>
    <row r="754" spans="1:18" hidden="1">
      <c r="A754" t="s">
        <v>1927</v>
      </c>
      <c r="B754" t="s">
        <v>1167</v>
      </c>
      <c r="C754">
        <v>27</v>
      </c>
      <c r="D754" t="s">
        <v>102</v>
      </c>
      <c r="E754" t="s">
        <v>9983</v>
      </c>
      <c r="F754" t="s">
        <v>112</v>
      </c>
      <c r="G754" t="s">
        <v>101</v>
      </c>
      <c r="H754">
        <v>1</v>
      </c>
      <c r="I754" t="s">
        <v>103</v>
      </c>
      <c r="J754" t="s">
        <v>96</v>
      </c>
      <c r="K754" t="s">
        <v>31</v>
      </c>
      <c r="L754" t="s">
        <v>298</v>
      </c>
      <c r="N754" s="52">
        <v>512084.88000000006</v>
      </c>
      <c r="O754" s="52">
        <v>501303.21600000001</v>
      </c>
      <c r="P754">
        <v>1</v>
      </c>
      <c r="Q754">
        <f>IF(COUNTIF(SolCotizacion!$E:$E,$G754)&gt;0,1,0)</f>
        <v>0</v>
      </c>
      <c r="R754">
        <v>1307</v>
      </c>
    </row>
    <row r="755" spans="1:18" hidden="1">
      <c r="A755" t="s">
        <v>1928</v>
      </c>
      <c r="B755" t="s">
        <v>1118</v>
      </c>
      <c r="C755">
        <v>28</v>
      </c>
      <c r="D755" t="s">
        <v>113</v>
      </c>
      <c r="E755" t="s">
        <v>9853</v>
      </c>
      <c r="F755" t="s">
        <v>114</v>
      </c>
      <c r="G755" t="s">
        <v>88</v>
      </c>
      <c r="H755">
        <v>1</v>
      </c>
      <c r="I755">
        <v>1</v>
      </c>
      <c r="J755" t="s">
        <v>88</v>
      </c>
      <c r="K755" t="s">
        <v>31</v>
      </c>
      <c r="L755" t="s">
        <v>298</v>
      </c>
      <c r="N755" s="52">
        <v>11246.929539999999</v>
      </c>
      <c r="O755" s="52">
        <v>10991.321726</v>
      </c>
      <c r="P755">
        <v>1</v>
      </c>
      <c r="Q755">
        <f>IF(COUNTIFS(SolCotizacion!$D:$D,$G755,SolCotizacion!$K:$K,$I755)&gt;0,1,0)</f>
        <v>0</v>
      </c>
      <c r="R755">
        <v>1309</v>
      </c>
    </row>
    <row r="756" spans="1:18" hidden="1">
      <c r="A756" t="s">
        <v>1929</v>
      </c>
      <c r="B756" t="s">
        <v>1170</v>
      </c>
      <c r="C756">
        <v>29</v>
      </c>
      <c r="D756" t="s">
        <v>113</v>
      </c>
      <c r="E756" t="s">
        <v>9984</v>
      </c>
      <c r="F756" t="s">
        <v>114</v>
      </c>
      <c r="G756" t="s">
        <v>88</v>
      </c>
      <c r="H756">
        <v>1</v>
      </c>
      <c r="I756">
        <v>2</v>
      </c>
      <c r="J756" t="s">
        <v>88</v>
      </c>
      <c r="K756" t="s">
        <v>31</v>
      </c>
      <c r="L756" t="s">
        <v>298</v>
      </c>
      <c r="N756" s="52">
        <v>13164.024257999999</v>
      </c>
      <c r="O756" s="52">
        <v>12652.798312000001</v>
      </c>
      <c r="P756">
        <v>1</v>
      </c>
      <c r="Q756">
        <f>IF(COUNTIFS(SolCotizacion!$D:$D,$G756,SolCotizacion!$K:$K,$I756)&gt;0,1,0)</f>
        <v>1</v>
      </c>
      <c r="R756">
        <v>1311</v>
      </c>
    </row>
    <row r="757" spans="1:18" hidden="1">
      <c r="A757" t="s">
        <v>1930</v>
      </c>
      <c r="B757" t="s">
        <v>1172</v>
      </c>
      <c r="C757">
        <v>30</v>
      </c>
      <c r="D757" t="s">
        <v>113</v>
      </c>
      <c r="E757" t="s">
        <v>9985</v>
      </c>
      <c r="F757" t="s">
        <v>114</v>
      </c>
      <c r="G757" t="s">
        <v>88</v>
      </c>
      <c r="H757">
        <v>1</v>
      </c>
      <c r="I757">
        <v>3</v>
      </c>
      <c r="J757" t="s">
        <v>88</v>
      </c>
      <c r="K757" t="s">
        <v>31</v>
      </c>
      <c r="L757" t="s">
        <v>298</v>
      </c>
      <c r="N757" s="52">
        <v>15720.143670000001</v>
      </c>
      <c r="O757" s="52">
        <v>15081.118976</v>
      </c>
      <c r="P757">
        <v>1</v>
      </c>
      <c r="Q757">
        <f>IF(COUNTIFS(SolCotizacion!$D:$D,$G757,SolCotizacion!$K:$K,$I757)&gt;0,1,0)</f>
        <v>0</v>
      </c>
      <c r="R757">
        <v>1313</v>
      </c>
    </row>
    <row r="758" spans="1:18" hidden="1">
      <c r="A758" t="s">
        <v>1931</v>
      </c>
      <c r="B758" t="s">
        <v>1119</v>
      </c>
      <c r="C758">
        <v>31</v>
      </c>
      <c r="D758" t="s">
        <v>113</v>
      </c>
      <c r="E758" t="s">
        <v>9986</v>
      </c>
      <c r="F758" t="s">
        <v>115</v>
      </c>
      <c r="G758" t="s">
        <v>88</v>
      </c>
      <c r="H758">
        <v>1</v>
      </c>
      <c r="I758">
        <v>1</v>
      </c>
      <c r="J758" t="s">
        <v>116</v>
      </c>
      <c r="K758" t="s">
        <v>326</v>
      </c>
      <c r="L758" t="s">
        <v>298</v>
      </c>
      <c r="N758" s="52">
        <v>11374.738606000001</v>
      </c>
      <c r="O758" s="52">
        <v>11119.130792000002</v>
      </c>
      <c r="P758">
        <v>1</v>
      </c>
      <c r="Q758">
        <f>IF(COUNTIFS(SolCotizacion!$D:$D,$G758,SolCotizacion!$K:$K,$I758)&gt;0,1,0)</f>
        <v>0</v>
      </c>
      <c r="R758">
        <v>1315</v>
      </c>
    </row>
    <row r="759" spans="1:18" hidden="1">
      <c r="A759" t="s">
        <v>1932</v>
      </c>
      <c r="B759" t="s">
        <v>1175</v>
      </c>
      <c r="C759">
        <v>32</v>
      </c>
      <c r="D759" t="s">
        <v>113</v>
      </c>
      <c r="E759" t="s">
        <v>9987</v>
      </c>
      <c r="F759" t="s">
        <v>115</v>
      </c>
      <c r="G759" t="s">
        <v>88</v>
      </c>
      <c r="H759">
        <v>1</v>
      </c>
      <c r="I759">
        <v>2</v>
      </c>
      <c r="J759" t="s">
        <v>116</v>
      </c>
      <c r="K759" t="s">
        <v>326</v>
      </c>
      <c r="L759" t="s">
        <v>298</v>
      </c>
      <c r="N759" s="52">
        <v>13547.441138</v>
      </c>
      <c r="O759" s="52">
        <v>13164.024257999999</v>
      </c>
      <c r="P759">
        <v>1</v>
      </c>
      <c r="Q759">
        <f>IF(COUNTIFS(SolCotizacion!$D:$D,$G759,SolCotizacion!$K:$K,$I759)&gt;0,1,0)</f>
        <v>1</v>
      </c>
      <c r="R759">
        <v>1317</v>
      </c>
    </row>
    <row r="760" spans="1:18" hidden="1">
      <c r="A760" t="s">
        <v>1933</v>
      </c>
      <c r="B760" t="s">
        <v>1177</v>
      </c>
      <c r="C760">
        <v>33</v>
      </c>
      <c r="D760" t="s">
        <v>113</v>
      </c>
      <c r="E760" t="s">
        <v>9988</v>
      </c>
      <c r="F760" t="s">
        <v>115</v>
      </c>
      <c r="G760" t="s">
        <v>88</v>
      </c>
      <c r="H760">
        <v>1</v>
      </c>
      <c r="I760">
        <v>3</v>
      </c>
      <c r="J760" t="s">
        <v>116</v>
      </c>
      <c r="K760" t="s">
        <v>326</v>
      </c>
      <c r="L760" t="s">
        <v>298</v>
      </c>
      <c r="N760" s="52">
        <v>15847.952736000001</v>
      </c>
      <c r="O760" s="52">
        <v>15208.917724000001</v>
      </c>
      <c r="P760">
        <v>1</v>
      </c>
      <c r="Q760">
        <f>IF(COUNTIFS(SolCotizacion!$D:$D,$G760,SolCotizacion!$K:$K,$I760)&gt;0,1,0)</f>
        <v>0</v>
      </c>
      <c r="R760">
        <v>1319</v>
      </c>
    </row>
    <row r="761" spans="1:18" hidden="1">
      <c r="A761" t="s">
        <v>1934</v>
      </c>
      <c r="B761" t="s">
        <v>1120</v>
      </c>
      <c r="C761">
        <v>34</v>
      </c>
      <c r="D761" t="s">
        <v>113</v>
      </c>
      <c r="E761" t="s">
        <v>9989</v>
      </c>
      <c r="F761" t="s">
        <v>117</v>
      </c>
      <c r="G761" t="s">
        <v>89</v>
      </c>
      <c r="H761">
        <v>1</v>
      </c>
      <c r="I761" t="s">
        <v>103</v>
      </c>
      <c r="J761" t="s">
        <v>118</v>
      </c>
      <c r="K761" t="s">
        <v>325</v>
      </c>
      <c r="L761" t="s">
        <v>298</v>
      </c>
      <c r="N761" s="52">
        <v>62335.000112000002</v>
      </c>
      <c r="O761" s="52">
        <v>62335.000112000002</v>
      </c>
      <c r="P761">
        <v>1</v>
      </c>
      <c r="Q761">
        <f>IF(COUNTIF(SolCotizacion!$E:$E,$G761)&gt;0,1,0)</f>
        <v>1</v>
      </c>
      <c r="R761">
        <v>1321</v>
      </c>
    </row>
    <row r="762" spans="1:18" hidden="1">
      <c r="A762" t="s">
        <v>1935</v>
      </c>
      <c r="B762" t="s">
        <v>1121</v>
      </c>
      <c r="C762">
        <v>35</v>
      </c>
      <c r="D762" t="s">
        <v>113</v>
      </c>
      <c r="E762" t="s">
        <v>9989</v>
      </c>
      <c r="F762" t="s">
        <v>117</v>
      </c>
      <c r="G762" t="s">
        <v>89</v>
      </c>
      <c r="H762">
        <v>1</v>
      </c>
      <c r="I762" t="s">
        <v>103</v>
      </c>
      <c r="J762" t="s">
        <v>119</v>
      </c>
      <c r="K762" t="s">
        <v>324</v>
      </c>
      <c r="L762" t="s">
        <v>298</v>
      </c>
      <c r="N762" s="52">
        <v>124669.989906</v>
      </c>
      <c r="O762" s="52">
        <v>124669.989906</v>
      </c>
      <c r="P762">
        <v>1</v>
      </c>
      <c r="Q762">
        <f>IF(COUNTIF(SolCotizacion!$E:$E,$G762)&gt;0,1,0)</f>
        <v>1</v>
      </c>
      <c r="R762">
        <v>1323</v>
      </c>
    </row>
    <row r="763" spans="1:18" hidden="1">
      <c r="A763" t="s">
        <v>1936</v>
      </c>
      <c r="B763" t="s">
        <v>1181</v>
      </c>
      <c r="C763">
        <v>36</v>
      </c>
      <c r="D763" t="s">
        <v>113</v>
      </c>
      <c r="E763" t="s">
        <v>9990</v>
      </c>
      <c r="F763" t="s">
        <v>120</v>
      </c>
      <c r="G763" t="s">
        <v>97</v>
      </c>
      <c r="H763">
        <v>1</v>
      </c>
      <c r="I763" t="s">
        <v>103</v>
      </c>
      <c r="J763" t="s">
        <v>118</v>
      </c>
      <c r="K763" t="s">
        <v>325</v>
      </c>
      <c r="L763" t="s">
        <v>298</v>
      </c>
      <c r="N763" s="52">
        <v>62335.000112000002</v>
      </c>
      <c r="O763" s="52">
        <v>62335.000112000002</v>
      </c>
      <c r="P763">
        <v>1</v>
      </c>
      <c r="Q763">
        <f>IF(COUNTIF(SolCotizacion!$E:$E,$G763)&gt;0,1,0)</f>
        <v>0</v>
      </c>
      <c r="R763">
        <v>1325</v>
      </c>
    </row>
    <row r="764" spans="1:18" hidden="1">
      <c r="A764" t="s">
        <v>1937</v>
      </c>
      <c r="B764" t="s">
        <v>1183</v>
      </c>
      <c r="C764">
        <v>37</v>
      </c>
      <c r="D764" t="s">
        <v>113</v>
      </c>
      <c r="E764" t="s">
        <v>9990</v>
      </c>
      <c r="F764" t="s">
        <v>120</v>
      </c>
      <c r="G764" t="s">
        <v>97</v>
      </c>
      <c r="H764">
        <v>1</v>
      </c>
      <c r="I764" t="s">
        <v>103</v>
      </c>
      <c r="J764" t="s">
        <v>119</v>
      </c>
      <c r="K764" t="s">
        <v>324</v>
      </c>
      <c r="L764" t="s">
        <v>298</v>
      </c>
      <c r="N764" s="52">
        <v>124669.989906</v>
      </c>
      <c r="O764" s="52">
        <v>124669.989906</v>
      </c>
      <c r="P764">
        <v>1</v>
      </c>
      <c r="Q764">
        <f>IF(COUNTIF(SolCotizacion!$E:$E,$G764)&gt;0,1,0)</f>
        <v>0</v>
      </c>
      <c r="R764">
        <v>1327</v>
      </c>
    </row>
    <row r="765" spans="1:18" hidden="1">
      <c r="A765" t="s">
        <v>1938</v>
      </c>
      <c r="B765" t="s">
        <v>1185</v>
      </c>
      <c r="C765">
        <v>38</v>
      </c>
      <c r="D765" t="s">
        <v>113</v>
      </c>
      <c r="E765" t="s">
        <v>9991</v>
      </c>
      <c r="F765" t="s">
        <v>121</v>
      </c>
      <c r="G765" t="s">
        <v>98</v>
      </c>
      <c r="H765">
        <v>1</v>
      </c>
      <c r="I765" t="s">
        <v>103</v>
      </c>
      <c r="J765" t="s">
        <v>118</v>
      </c>
      <c r="K765" t="s">
        <v>325</v>
      </c>
      <c r="L765" t="s">
        <v>298</v>
      </c>
      <c r="N765" s="52">
        <v>62335.000112000002</v>
      </c>
      <c r="O765" s="52">
        <v>62335.000112000002</v>
      </c>
      <c r="P765">
        <v>1</v>
      </c>
      <c r="Q765">
        <f>IF(COUNTIF(SolCotizacion!$E:$E,$G765)&gt;0,1,0)</f>
        <v>0</v>
      </c>
      <c r="R765">
        <v>1329</v>
      </c>
    </row>
    <row r="766" spans="1:18" hidden="1">
      <c r="A766" t="s">
        <v>1939</v>
      </c>
      <c r="B766" t="s">
        <v>1187</v>
      </c>
      <c r="C766">
        <v>39</v>
      </c>
      <c r="D766" t="s">
        <v>113</v>
      </c>
      <c r="E766" t="s">
        <v>9991</v>
      </c>
      <c r="F766" t="s">
        <v>121</v>
      </c>
      <c r="G766" t="s">
        <v>98</v>
      </c>
      <c r="H766">
        <v>1</v>
      </c>
      <c r="I766" t="s">
        <v>103</v>
      </c>
      <c r="J766" t="s">
        <v>119</v>
      </c>
      <c r="K766" t="s">
        <v>324</v>
      </c>
      <c r="L766" t="s">
        <v>298</v>
      </c>
      <c r="N766" s="52">
        <v>124669.989906</v>
      </c>
      <c r="O766" s="52">
        <v>124669.989906</v>
      </c>
      <c r="P766">
        <v>1</v>
      </c>
      <c r="Q766">
        <f>IF(COUNTIF(SolCotizacion!$E:$E,$G766)&gt;0,1,0)</f>
        <v>0</v>
      </c>
      <c r="R766">
        <v>1331</v>
      </c>
    </row>
    <row r="767" spans="1:18" hidden="1">
      <c r="A767" t="s">
        <v>1940</v>
      </c>
      <c r="B767" t="s">
        <v>1189</v>
      </c>
      <c r="C767">
        <v>40</v>
      </c>
      <c r="D767" t="s">
        <v>113</v>
      </c>
      <c r="E767" t="s">
        <v>9992</v>
      </c>
      <c r="F767" t="s">
        <v>122</v>
      </c>
      <c r="G767" t="s">
        <v>99</v>
      </c>
      <c r="H767">
        <v>1</v>
      </c>
      <c r="I767" t="s">
        <v>103</v>
      </c>
      <c r="J767" t="s">
        <v>118</v>
      </c>
      <c r="K767" t="s">
        <v>325</v>
      </c>
      <c r="L767" t="s">
        <v>298</v>
      </c>
      <c r="N767" s="52">
        <v>43803.118898000001</v>
      </c>
      <c r="O767" s="52">
        <v>43803.118898000001</v>
      </c>
      <c r="P767">
        <v>1</v>
      </c>
      <c r="Q767">
        <f>IF(COUNTIF(SolCotizacion!$E:$E,$G767)&gt;0,1,0)</f>
        <v>0</v>
      </c>
      <c r="R767">
        <v>1333</v>
      </c>
    </row>
    <row r="768" spans="1:18" hidden="1">
      <c r="A768" t="s">
        <v>1941</v>
      </c>
      <c r="B768" t="s">
        <v>1191</v>
      </c>
      <c r="C768">
        <v>41</v>
      </c>
      <c r="D768" t="s">
        <v>113</v>
      </c>
      <c r="E768" t="s">
        <v>9992</v>
      </c>
      <c r="F768" t="s">
        <v>122</v>
      </c>
      <c r="G768" t="s">
        <v>99</v>
      </c>
      <c r="H768">
        <v>1</v>
      </c>
      <c r="I768" t="s">
        <v>103</v>
      </c>
      <c r="J768" t="s">
        <v>119</v>
      </c>
      <c r="K768" t="s">
        <v>324</v>
      </c>
      <c r="L768" t="s">
        <v>298</v>
      </c>
      <c r="N768" s="52">
        <v>87606.227478000015</v>
      </c>
      <c r="O768" s="52">
        <v>87606.227478000015</v>
      </c>
      <c r="P768">
        <v>1</v>
      </c>
      <c r="Q768">
        <f>IF(COUNTIF(SolCotizacion!$E:$E,$G768)&gt;0,1,0)</f>
        <v>0</v>
      </c>
      <c r="R768">
        <v>1335</v>
      </c>
    </row>
    <row r="769" spans="1:19" hidden="1">
      <c r="A769" t="s">
        <v>1942</v>
      </c>
      <c r="B769" t="s">
        <v>1193</v>
      </c>
      <c r="C769">
        <v>42</v>
      </c>
      <c r="D769" t="s">
        <v>113</v>
      </c>
      <c r="E769" t="s">
        <v>9993</v>
      </c>
      <c r="F769" t="s">
        <v>123</v>
      </c>
      <c r="G769" t="s">
        <v>100</v>
      </c>
      <c r="H769">
        <v>1</v>
      </c>
      <c r="I769" t="s">
        <v>103</v>
      </c>
      <c r="J769" t="s">
        <v>118</v>
      </c>
      <c r="K769" t="s">
        <v>325</v>
      </c>
      <c r="L769" t="s">
        <v>298</v>
      </c>
      <c r="N769" s="52">
        <v>43803.118898000001</v>
      </c>
      <c r="O769" s="52">
        <v>43803.118898000001</v>
      </c>
      <c r="P769">
        <v>1</v>
      </c>
      <c r="Q769">
        <f>IF(COUNTIF(SolCotizacion!$E:$E,$G769)&gt;0,1,0)</f>
        <v>0</v>
      </c>
      <c r="R769">
        <v>1337</v>
      </c>
    </row>
    <row r="770" spans="1:19" hidden="1">
      <c r="A770" t="s">
        <v>1943</v>
      </c>
      <c r="B770" t="s">
        <v>1195</v>
      </c>
      <c r="C770">
        <v>43</v>
      </c>
      <c r="D770" t="s">
        <v>113</v>
      </c>
      <c r="E770" t="s">
        <v>9993</v>
      </c>
      <c r="F770" t="s">
        <v>123</v>
      </c>
      <c r="G770" t="s">
        <v>100</v>
      </c>
      <c r="H770">
        <v>1</v>
      </c>
      <c r="I770" t="s">
        <v>103</v>
      </c>
      <c r="J770" t="s">
        <v>119</v>
      </c>
      <c r="K770" t="s">
        <v>324</v>
      </c>
      <c r="L770" t="s">
        <v>298</v>
      </c>
      <c r="N770" s="52">
        <v>87606.227478000015</v>
      </c>
      <c r="O770" s="52">
        <v>87606.227478000015</v>
      </c>
      <c r="P770">
        <v>1</v>
      </c>
      <c r="Q770">
        <f>IF(COUNTIF(SolCotizacion!$E:$E,$G770)&gt;0,1,0)</f>
        <v>0</v>
      </c>
      <c r="R770">
        <v>1339</v>
      </c>
    </row>
    <row r="771" spans="1:19" hidden="1">
      <c r="A771" t="s">
        <v>1944</v>
      </c>
      <c r="B771" t="s">
        <v>1197</v>
      </c>
      <c r="C771">
        <v>44</v>
      </c>
      <c r="D771" t="s">
        <v>113</v>
      </c>
      <c r="E771" t="s">
        <v>9994</v>
      </c>
      <c r="F771" t="s">
        <v>124</v>
      </c>
      <c r="G771" t="s">
        <v>101</v>
      </c>
      <c r="H771">
        <v>1</v>
      </c>
      <c r="I771" t="s">
        <v>103</v>
      </c>
      <c r="J771" t="s">
        <v>118</v>
      </c>
      <c r="K771" t="s">
        <v>325</v>
      </c>
      <c r="L771" t="s">
        <v>298</v>
      </c>
      <c r="N771" s="52">
        <v>62335.000112000002</v>
      </c>
      <c r="O771" s="52">
        <v>62335.000112000002</v>
      </c>
      <c r="P771">
        <v>1</v>
      </c>
      <c r="Q771">
        <f>IF(COUNTIF(SolCotizacion!$E:$E,$G771)&gt;0,1,0)</f>
        <v>0</v>
      </c>
      <c r="R771">
        <v>1341</v>
      </c>
    </row>
    <row r="772" spans="1:19" hidden="1">
      <c r="A772" t="s">
        <v>1945</v>
      </c>
      <c r="B772" t="s">
        <v>1199</v>
      </c>
      <c r="C772">
        <v>45</v>
      </c>
      <c r="D772" t="s">
        <v>113</v>
      </c>
      <c r="E772" t="s">
        <v>9994</v>
      </c>
      <c r="F772" t="s">
        <v>124</v>
      </c>
      <c r="G772" t="s">
        <v>101</v>
      </c>
      <c r="H772">
        <v>1</v>
      </c>
      <c r="I772" t="s">
        <v>103</v>
      </c>
      <c r="J772" t="s">
        <v>119</v>
      </c>
      <c r="K772" t="s">
        <v>324</v>
      </c>
      <c r="L772" t="s">
        <v>298</v>
      </c>
      <c r="N772" s="52">
        <v>124669.989906</v>
      </c>
      <c r="O772" s="52">
        <v>124669.989906</v>
      </c>
      <c r="P772">
        <v>1</v>
      </c>
      <c r="Q772">
        <f>IF(COUNTIF(SolCotizacion!$E:$E,$G772)&gt;0,1,0)</f>
        <v>0</v>
      </c>
      <c r="R772">
        <v>1343</v>
      </c>
    </row>
    <row r="773" spans="1:19" hidden="1">
      <c r="A773" t="s">
        <v>1946</v>
      </c>
      <c r="B773" t="s">
        <v>1122</v>
      </c>
      <c r="C773">
        <v>46</v>
      </c>
      <c r="D773" t="s">
        <v>113</v>
      </c>
      <c r="E773" t="s">
        <v>9995</v>
      </c>
      <c r="F773" t="s">
        <v>125</v>
      </c>
      <c r="G773" t="s">
        <v>88</v>
      </c>
      <c r="H773">
        <v>1</v>
      </c>
      <c r="I773">
        <v>1</v>
      </c>
      <c r="J773" t="s">
        <v>88</v>
      </c>
      <c r="K773" t="s">
        <v>31</v>
      </c>
      <c r="L773" t="s">
        <v>298</v>
      </c>
      <c r="N773" s="52">
        <v>10735.713912000001</v>
      </c>
      <c r="O773" s="52">
        <v>10480.095780000001</v>
      </c>
      <c r="P773">
        <v>1</v>
      </c>
      <c r="Q773">
        <f>IF(COUNTIFS(SolCotizacion!$D:$D,$G773,SolCotizacion!$K:$K,$I773)&gt;0,1,0)</f>
        <v>0</v>
      </c>
      <c r="R773">
        <v>1345</v>
      </c>
    </row>
    <row r="774" spans="1:19" hidden="1">
      <c r="A774" t="s">
        <v>1947</v>
      </c>
      <c r="B774" t="s">
        <v>1202</v>
      </c>
      <c r="C774">
        <v>47</v>
      </c>
      <c r="D774" t="s">
        <v>113</v>
      </c>
      <c r="E774" t="s">
        <v>9996</v>
      </c>
      <c r="F774" t="s">
        <v>125</v>
      </c>
      <c r="G774" t="s">
        <v>88</v>
      </c>
      <c r="H774">
        <v>1</v>
      </c>
      <c r="I774">
        <v>2</v>
      </c>
      <c r="J774" t="s">
        <v>88</v>
      </c>
      <c r="K774" t="s">
        <v>31</v>
      </c>
      <c r="L774" t="s">
        <v>298</v>
      </c>
      <c r="N774" s="52">
        <v>13036.215192000001</v>
      </c>
      <c r="O774" s="52">
        <v>12652.798312000001</v>
      </c>
      <c r="P774">
        <v>1</v>
      </c>
      <c r="Q774">
        <f>IF(COUNTIFS(SolCotizacion!$D:$D,$G774,SolCotizacion!$K:$K,$I774)&gt;0,1,0)</f>
        <v>1</v>
      </c>
      <c r="R774">
        <v>1347</v>
      </c>
    </row>
    <row r="775" spans="1:19" hidden="1">
      <c r="A775" t="s">
        <v>1948</v>
      </c>
      <c r="B775" t="s">
        <v>1204</v>
      </c>
      <c r="C775">
        <v>48</v>
      </c>
      <c r="D775" t="s">
        <v>113</v>
      </c>
      <c r="E775" t="s">
        <v>9997</v>
      </c>
      <c r="F775" t="s">
        <v>125</v>
      </c>
      <c r="G775" t="s">
        <v>88</v>
      </c>
      <c r="H775">
        <v>1</v>
      </c>
      <c r="I775">
        <v>3</v>
      </c>
      <c r="J775" t="s">
        <v>88</v>
      </c>
      <c r="K775" t="s">
        <v>31</v>
      </c>
      <c r="L775" t="s">
        <v>298</v>
      </c>
      <c r="N775" s="52">
        <v>16359.178682</v>
      </c>
      <c r="O775" s="52">
        <v>16103.56055</v>
      </c>
      <c r="P775">
        <v>1</v>
      </c>
      <c r="Q775">
        <f>IF(COUNTIFS(SolCotizacion!$D:$D,$G775,SolCotizacion!$K:$K,$I775)&gt;0,1,0)</f>
        <v>0</v>
      </c>
      <c r="R775">
        <v>1349</v>
      </c>
    </row>
    <row r="776" spans="1:19" hidden="1">
      <c r="A776" t="s">
        <v>1949</v>
      </c>
      <c r="B776" t="s">
        <v>1206</v>
      </c>
      <c r="C776">
        <v>49</v>
      </c>
      <c r="D776" t="s">
        <v>113</v>
      </c>
      <c r="E776" t="s">
        <v>9998</v>
      </c>
      <c r="F776" t="s">
        <v>126</v>
      </c>
      <c r="G776" t="s">
        <v>89</v>
      </c>
      <c r="H776">
        <v>1</v>
      </c>
      <c r="I776">
        <v>1</v>
      </c>
      <c r="J776" t="s">
        <v>127</v>
      </c>
      <c r="K776" t="s">
        <v>31</v>
      </c>
      <c r="L776" t="s">
        <v>298</v>
      </c>
      <c r="M776" s="53">
        <v>0.04</v>
      </c>
      <c r="N776" s="52">
        <v>100556.483412</v>
      </c>
      <c r="O776" s="52">
        <v>98321.88319800001</v>
      </c>
      <c r="P776">
        <v>1</v>
      </c>
      <c r="Q776">
        <f>IF(SUMIFS(SolCotizacion!$P:$P,SolCotizacion!$E:$E,$G776,SolCotizacion!$K:$K,$I776)&gt;499,1,0)</f>
        <v>0</v>
      </c>
      <c r="R776">
        <v>1351</v>
      </c>
      <c r="S776" s="56">
        <f>IF(SUMIFS(SolCotizacion!$P:$P,SolCotizacion!$E:$E,$G776,SolCotizacion!$K:$K,$I776)&gt;499,4%,0)</f>
        <v>0</v>
      </c>
    </row>
    <row r="777" spans="1:19" hidden="1">
      <c r="A777" t="s">
        <v>1950</v>
      </c>
      <c r="B777" t="s">
        <v>1208</v>
      </c>
      <c r="C777">
        <v>50</v>
      </c>
      <c r="D777" t="s">
        <v>113</v>
      </c>
      <c r="E777" t="s">
        <v>9999</v>
      </c>
      <c r="F777" t="s">
        <v>126</v>
      </c>
      <c r="G777" t="s">
        <v>89</v>
      </c>
      <c r="H777">
        <v>1</v>
      </c>
      <c r="I777">
        <v>2</v>
      </c>
      <c r="J777" t="s">
        <v>127</v>
      </c>
      <c r="K777" t="s">
        <v>31</v>
      </c>
      <c r="L777" t="s">
        <v>298</v>
      </c>
      <c r="M777" s="53">
        <v>0.04</v>
      </c>
      <c r="N777" s="52">
        <v>100556.483412</v>
      </c>
      <c r="O777" s="52">
        <v>98321.88319800001</v>
      </c>
      <c r="P777">
        <v>1</v>
      </c>
      <c r="Q777">
        <f>IF(SUMIFS(SolCotizacion!$P:$P,SolCotizacion!$E:$E,$G777,SolCotizacion!$K:$K,$I777)&gt;499,1,0)</f>
        <v>0</v>
      </c>
      <c r="R777">
        <v>1352</v>
      </c>
      <c r="S777" s="56">
        <f>IF(SUMIFS(SolCotizacion!$P:$P,SolCotizacion!$E:$E,$G777,SolCotizacion!$K:$K,$I777)&gt;499,4%,0)</f>
        <v>0</v>
      </c>
    </row>
    <row r="778" spans="1:19" hidden="1">
      <c r="A778" t="s">
        <v>1951</v>
      </c>
      <c r="B778" t="s">
        <v>1210</v>
      </c>
      <c r="C778">
        <v>51</v>
      </c>
      <c r="D778" t="s">
        <v>113</v>
      </c>
      <c r="E778" t="s">
        <v>10000</v>
      </c>
      <c r="F778" t="s">
        <v>126</v>
      </c>
      <c r="G778" t="s">
        <v>89</v>
      </c>
      <c r="H778">
        <v>1</v>
      </c>
      <c r="I778">
        <v>3</v>
      </c>
      <c r="J778" t="s">
        <v>127</v>
      </c>
      <c r="K778" t="s">
        <v>31</v>
      </c>
      <c r="L778" t="s">
        <v>298</v>
      </c>
      <c r="M778" s="53">
        <v>0.04</v>
      </c>
      <c r="N778" s="52">
        <v>100556.483412</v>
      </c>
      <c r="O778" s="52">
        <v>98321.88319800001</v>
      </c>
      <c r="P778">
        <v>1</v>
      </c>
      <c r="Q778">
        <f>IF(SUMIFS(SolCotizacion!$P:$P,SolCotizacion!$E:$E,$G778,SolCotizacion!$K:$K,$I778)&gt;499,1,0)</f>
        <v>0</v>
      </c>
      <c r="R778">
        <v>1353</v>
      </c>
      <c r="S778" s="56">
        <f>IF(SUMIFS(SolCotizacion!$P:$P,SolCotizacion!$E:$E,$G778,SolCotizacion!$K:$K,$I778)&gt;499,4%,0)</f>
        <v>0</v>
      </c>
    </row>
    <row r="779" spans="1:19" hidden="1">
      <c r="A779" t="s">
        <v>1952</v>
      </c>
      <c r="B779" t="s">
        <v>1212</v>
      </c>
      <c r="C779">
        <v>52</v>
      </c>
      <c r="D779" t="s">
        <v>113</v>
      </c>
      <c r="E779" t="s">
        <v>10001</v>
      </c>
      <c r="F779" t="s">
        <v>128</v>
      </c>
      <c r="G779" t="s">
        <v>97</v>
      </c>
      <c r="H779">
        <v>1</v>
      </c>
      <c r="I779">
        <v>1</v>
      </c>
      <c r="J779" t="s">
        <v>127</v>
      </c>
      <c r="K779" t="s">
        <v>31</v>
      </c>
      <c r="L779" t="s">
        <v>298</v>
      </c>
      <c r="M779" s="53">
        <v>0.04</v>
      </c>
      <c r="N779" s="52">
        <v>112356.230756</v>
      </c>
      <c r="O779" s="52">
        <v>109859.43984400001</v>
      </c>
      <c r="P779">
        <v>1</v>
      </c>
      <c r="Q779">
        <f>IF(SUMIFS(SolCotizacion!$P:$P,SolCotizacion!$E:$E,$G779,SolCotizacion!$K:$K,$I779)&gt;499,1,0)</f>
        <v>0</v>
      </c>
      <c r="R779">
        <v>1354</v>
      </c>
      <c r="S779" s="56">
        <f>IF(SUMIFS(SolCotizacion!$P:$P,SolCotizacion!$E:$E,$G779,SolCotizacion!$K:$K,$I779)&gt;499,4%,0)</f>
        <v>0</v>
      </c>
    </row>
    <row r="780" spans="1:19" hidden="1">
      <c r="A780" t="s">
        <v>1953</v>
      </c>
      <c r="B780" t="s">
        <v>1214</v>
      </c>
      <c r="C780">
        <v>53</v>
      </c>
      <c r="D780" t="s">
        <v>113</v>
      </c>
      <c r="E780" t="s">
        <v>10002</v>
      </c>
      <c r="F780" t="s">
        <v>128</v>
      </c>
      <c r="G780" t="s">
        <v>97</v>
      </c>
      <c r="H780">
        <v>1</v>
      </c>
      <c r="I780">
        <v>2</v>
      </c>
      <c r="J780" t="s">
        <v>127</v>
      </c>
      <c r="K780" t="s">
        <v>31</v>
      </c>
      <c r="L780" t="s">
        <v>298</v>
      </c>
      <c r="M780" s="53">
        <v>0.04</v>
      </c>
      <c r="N780" s="52">
        <v>112356.230756</v>
      </c>
      <c r="O780" s="52">
        <v>109859.43984400001</v>
      </c>
      <c r="P780">
        <v>1</v>
      </c>
      <c r="Q780">
        <f>IF(SUMIFS(SolCotizacion!$P:$P,SolCotizacion!$E:$E,$G780,SolCotizacion!$K:$K,$I780)&gt;499,1,0)</f>
        <v>0</v>
      </c>
      <c r="R780">
        <v>1355</v>
      </c>
      <c r="S780" s="56">
        <f>IF(SUMIFS(SolCotizacion!$P:$P,SolCotizacion!$E:$E,$G780,SolCotizacion!$K:$K,$I780)&gt;499,4%,0)</f>
        <v>0</v>
      </c>
    </row>
    <row r="781" spans="1:19" hidden="1">
      <c r="A781" t="s">
        <v>1954</v>
      </c>
      <c r="B781" t="s">
        <v>1216</v>
      </c>
      <c r="C781">
        <v>54</v>
      </c>
      <c r="D781" t="s">
        <v>113</v>
      </c>
      <c r="E781" t="s">
        <v>10003</v>
      </c>
      <c r="F781" t="s">
        <v>128</v>
      </c>
      <c r="G781" t="s">
        <v>97</v>
      </c>
      <c r="H781">
        <v>1</v>
      </c>
      <c r="I781">
        <v>3</v>
      </c>
      <c r="J781" t="s">
        <v>127</v>
      </c>
      <c r="K781" t="s">
        <v>31</v>
      </c>
      <c r="L781" t="s">
        <v>298</v>
      </c>
      <c r="M781" s="53">
        <v>0.04</v>
      </c>
      <c r="N781" s="52">
        <v>112356.230756</v>
      </c>
      <c r="O781" s="52">
        <v>109859.43984400001</v>
      </c>
      <c r="P781">
        <v>1</v>
      </c>
      <c r="Q781">
        <f>IF(SUMIFS(SolCotizacion!$P:$P,SolCotizacion!$E:$E,$G781,SolCotizacion!$K:$K,$I781)&gt;499,1,0)</f>
        <v>0</v>
      </c>
      <c r="R781">
        <v>1356</v>
      </c>
      <c r="S781" s="56">
        <f>IF(SUMIFS(SolCotizacion!$P:$P,SolCotizacion!$E:$E,$G781,SolCotizacion!$K:$K,$I781)&gt;499,4%,0)</f>
        <v>0</v>
      </c>
    </row>
    <row r="782" spans="1:19" hidden="1">
      <c r="A782" t="s">
        <v>1955</v>
      </c>
      <c r="B782" t="s">
        <v>1218</v>
      </c>
      <c r="C782">
        <v>55</v>
      </c>
      <c r="D782" t="s">
        <v>113</v>
      </c>
      <c r="E782" t="s">
        <v>10004</v>
      </c>
      <c r="F782" t="s">
        <v>129</v>
      </c>
      <c r="G782" t="s">
        <v>98</v>
      </c>
      <c r="H782">
        <v>1</v>
      </c>
      <c r="I782">
        <v>1</v>
      </c>
      <c r="J782" t="s">
        <v>127</v>
      </c>
      <c r="K782" t="s">
        <v>31</v>
      </c>
      <c r="L782" t="s">
        <v>298</v>
      </c>
      <c r="M782" s="53">
        <v>0.04</v>
      </c>
      <c r="N782" s="52">
        <v>90665.504159999997</v>
      </c>
      <c r="O782" s="52">
        <v>88650.718617999999</v>
      </c>
      <c r="P782">
        <v>1</v>
      </c>
      <c r="Q782">
        <f>IF(SUMIFS(SolCotizacion!$P:$P,SolCotizacion!$E:$E,$G782,SolCotizacion!$K:$K,$I782)&gt;499,1,0)</f>
        <v>0</v>
      </c>
      <c r="R782">
        <v>1357</v>
      </c>
      <c r="S782" s="56">
        <f>IF(SUMIFS(SolCotizacion!$P:$P,SolCotizacion!$E:$E,$G782,SolCotizacion!$K:$K,$I782)&gt;499,4%,0)</f>
        <v>0</v>
      </c>
    </row>
    <row r="783" spans="1:19" hidden="1">
      <c r="A783" t="s">
        <v>1956</v>
      </c>
      <c r="B783" t="s">
        <v>1220</v>
      </c>
      <c r="C783">
        <v>56</v>
      </c>
      <c r="D783" t="s">
        <v>113</v>
      </c>
      <c r="E783" t="s">
        <v>10005</v>
      </c>
      <c r="F783" t="s">
        <v>129</v>
      </c>
      <c r="G783" t="s">
        <v>98</v>
      </c>
      <c r="H783">
        <v>1</v>
      </c>
      <c r="I783">
        <v>2</v>
      </c>
      <c r="J783" t="s">
        <v>127</v>
      </c>
      <c r="K783" t="s">
        <v>31</v>
      </c>
      <c r="L783" t="s">
        <v>298</v>
      </c>
      <c r="M783" s="53">
        <v>0.04</v>
      </c>
      <c r="N783" s="52">
        <v>90665.504159999997</v>
      </c>
      <c r="O783" s="52">
        <v>88650.718617999999</v>
      </c>
      <c r="P783">
        <v>1</v>
      </c>
      <c r="Q783">
        <f>IF(SUMIFS(SolCotizacion!$P:$P,SolCotizacion!$E:$E,$G783,SolCotizacion!$K:$K,$I783)&gt;499,1,0)</f>
        <v>0</v>
      </c>
      <c r="R783">
        <v>1358</v>
      </c>
      <c r="S783" s="56">
        <f>IF(SUMIFS(SolCotizacion!$P:$P,SolCotizacion!$E:$E,$G783,SolCotizacion!$K:$K,$I783)&gt;499,4%,0)</f>
        <v>0</v>
      </c>
    </row>
    <row r="784" spans="1:19" hidden="1">
      <c r="A784" t="s">
        <v>1957</v>
      </c>
      <c r="B784" t="s">
        <v>1222</v>
      </c>
      <c r="C784">
        <v>57</v>
      </c>
      <c r="D784" t="s">
        <v>113</v>
      </c>
      <c r="E784" t="s">
        <v>10006</v>
      </c>
      <c r="F784" t="s">
        <v>129</v>
      </c>
      <c r="G784" t="s">
        <v>98</v>
      </c>
      <c r="H784">
        <v>1</v>
      </c>
      <c r="I784">
        <v>3</v>
      </c>
      <c r="J784" t="s">
        <v>127</v>
      </c>
      <c r="K784" t="s">
        <v>31</v>
      </c>
      <c r="L784" t="s">
        <v>298</v>
      </c>
      <c r="M784" s="53">
        <v>0.04</v>
      </c>
      <c r="N784" s="52">
        <v>90665.504159999997</v>
      </c>
      <c r="O784" s="52">
        <v>88650.718617999999</v>
      </c>
      <c r="P784">
        <v>1</v>
      </c>
      <c r="Q784">
        <f>IF(SUMIFS(SolCotizacion!$P:$P,SolCotizacion!$E:$E,$G784,SolCotizacion!$K:$K,$I784)&gt;499,1,0)</f>
        <v>0</v>
      </c>
      <c r="R784">
        <v>1359</v>
      </c>
      <c r="S784" s="56">
        <f>IF(SUMIFS(SolCotizacion!$P:$P,SolCotizacion!$E:$E,$G784,SolCotizacion!$K:$K,$I784)&gt;499,4%,0)</f>
        <v>0</v>
      </c>
    </row>
    <row r="785" spans="1:19" hidden="1">
      <c r="A785" t="s">
        <v>1958</v>
      </c>
      <c r="B785" t="s">
        <v>1224</v>
      </c>
      <c r="C785">
        <v>58</v>
      </c>
      <c r="D785" t="s">
        <v>113</v>
      </c>
      <c r="E785" t="s">
        <v>10007</v>
      </c>
      <c r="F785" t="s">
        <v>130</v>
      </c>
      <c r="G785" t="s">
        <v>99</v>
      </c>
      <c r="H785">
        <v>1</v>
      </c>
      <c r="I785">
        <v>1</v>
      </c>
      <c r="J785" t="s">
        <v>127</v>
      </c>
      <c r="K785" t="s">
        <v>31</v>
      </c>
      <c r="L785" t="s">
        <v>298</v>
      </c>
      <c r="M785" s="53">
        <v>0.04</v>
      </c>
      <c r="N785" s="52">
        <v>140120.34883</v>
      </c>
      <c r="O785" s="52">
        <v>137006.56215400001</v>
      </c>
      <c r="P785">
        <v>1</v>
      </c>
      <c r="Q785">
        <f>IF(SUMIFS(SolCotizacion!$P:$P,SolCotizacion!$E:$E,$G785,SolCotizacion!$K:$K,$I785)&gt;499,1,0)</f>
        <v>0</v>
      </c>
      <c r="R785">
        <v>1360</v>
      </c>
      <c r="S785" s="56">
        <f>IF(SUMIFS(SolCotizacion!$P:$P,SolCotizacion!$E:$E,$G785,SolCotizacion!$K:$K,$I785)&gt;499,4%,0)</f>
        <v>0</v>
      </c>
    </row>
    <row r="786" spans="1:19" hidden="1">
      <c r="A786" t="s">
        <v>1959</v>
      </c>
      <c r="B786" t="s">
        <v>1226</v>
      </c>
      <c r="C786">
        <v>59</v>
      </c>
      <c r="D786" t="s">
        <v>113</v>
      </c>
      <c r="E786" t="s">
        <v>10008</v>
      </c>
      <c r="F786" t="s">
        <v>130</v>
      </c>
      <c r="G786" t="s">
        <v>99</v>
      </c>
      <c r="H786">
        <v>1</v>
      </c>
      <c r="I786">
        <v>2</v>
      </c>
      <c r="J786" t="s">
        <v>127</v>
      </c>
      <c r="K786" t="s">
        <v>31</v>
      </c>
      <c r="L786" t="s">
        <v>298</v>
      </c>
      <c r="M786" s="53">
        <v>0.04</v>
      </c>
      <c r="N786" s="52">
        <v>140120.34883</v>
      </c>
      <c r="O786" s="52">
        <v>137006.56215400001</v>
      </c>
      <c r="P786">
        <v>1</v>
      </c>
      <c r="Q786">
        <f>IF(SUMIFS(SolCotizacion!$P:$P,SolCotizacion!$E:$E,$G786,SolCotizacion!$K:$K,$I786)&gt;499,1,0)</f>
        <v>0</v>
      </c>
      <c r="R786">
        <v>1361</v>
      </c>
      <c r="S786" s="56">
        <f>IF(SUMIFS(SolCotizacion!$P:$P,SolCotizacion!$E:$E,$G786,SolCotizacion!$K:$K,$I786)&gt;499,4%,0)</f>
        <v>0</v>
      </c>
    </row>
    <row r="787" spans="1:19" hidden="1">
      <c r="A787" t="s">
        <v>1960</v>
      </c>
      <c r="B787" t="s">
        <v>1228</v>
      </c>
      <c r="C787">
        <v>60</v>
      </c>
      <c r="D787" t="s">
        <v>113</v>
      </c>
      <c r="E787" t="s">
        <v>10009</v>
      </c>
      <c r="F787" t="s">
        <v>130</v>
      </c>
      <c r="G787" t="s">
        <v>99</v>
      </c>
      <c r="H787">
        <v>1</v>
      </c>
      <c r="I787">
        <v>3</v>
      </c>
      <c r="J787" t="s">
        <v>127</v>
      </c>
      <c r="K787" t="s">
        <v>31</v>
      </c>
      <c r="L787" t="s">
        <v>298</v>
      </c>
      <c r="M787" s="53">
        <v>0.04</v>
      </c>
      <c r="N787" s="52">
        <v>140120.34883</v>
      </c>
      <c r="O787" s="52">
        <v>137006.56215400001</v>
      </c>
      <c r="P787">
        <v>1</v>
      </c>
      <c r="Q787">
        <f>IF(SUMIFS(SolCotizacion!$P:$P,SolCotizacion!$E:$E,$G787,SolCotizacion!$K:$K,$I787)&gt;499,1,0)</f>
        <v>0</v>
      </c>
      <c r="R787">
        <v>1362</v>
      </c>
      <c r="S787" s="56">
        <f>IF(SUMIFS(SolCotizacion!$P:$P,SolCotizacion!$E:$E,$G787,SolCotizacion!$K:$K,$I787)&gt;499,4%,0)</f>
        <v>0</v>
      </c>
    </row>
    <row r="788" spans="1:19" hidden="1">
      <c r="A788" t="s">
        <v>1961</v>
      </c>
      <c r="B788" t="s">
        <v>1230</v>
      </c>
      <c r="C788">
        <v>61</v>
      </c>
      <c r="D788" t="s">
        <v>113</v>
      </c>
      <c r="E788" t="s">
        <v>10010</v>
      </c>
      <c r="F788" t="s">
        <v>131</v>
      </c>
      <c r="G788" t="s">
        <v>100</v>
      </c>
      <c r="H788">
        <v>1</v>
      </c>
      <c r="I788">
        <v>1</v>
      </c>
      <c r="J788" t="s">
        <v>127</v>
      </c>
      <c r="K788" t="s">
        <v>31</v>
      </c>
      <c r="L788" t="s">
        <v>298</v>
      </c>
      <c r="M788" s="53">
        <v>0.04</v>
      </c>
      <c r="N788" s="52">
        <v>178575.62769200001</v>
      </c>
      <c r="O788" s="52">
        <v>174693.54210000002</v>
      </c>
      <c r="P788">
        <v>1</v>
      </c>
      <c r="Q788">
        <f>IF(SUMIFS(SolCotizacion!$P:$P,SolCotizacion!$E:$E,$G788,SolCotizacion!$K:$K,$I788)&gt;499,1,0)</f>
        <v>0</v>
      </c>
      <c r="R788">
        <v>1363</v>
      </c>
      <c r="S788" s="56">
        <f>IF(SUMIFS(SolCotizacion!$P:$P,SolCotizacion!$E:$E,$G788,SolCotizacion!$K:$K,$I788)&gt;499,4%,0)</f>
        <v>0</v>
      </c>
    </row>
    <row r="789" spans="1:19" hidden="1">
      <c r="A789" t="s">
        <v>1962</v>
      </c>
      <c r="B789" t="s">
        <v>1232</v>
      </c>
      <c r="C789">
        <v>62</v>
      </c>
      <c r="D789" t="s">
        <v>113</v>
      </c>
      <c r="E789" t="s">
        <v>10011</v>
      </c>
      <c r="F789" t="s">
        <v>131</v>
      </c>
      <c r="G789" t="s">
        <v>100</v>
      </c>
      <c r="H789">
        <v>1</v>
      </c>
      <c r="I789">
        <v>2</v>
      </c>
      <c r="J789" t="s">
        <v>127</v>
      </c>
      <c r="K789" t="s">
        <v>31</v>
      </c>
      <c r="L789" t="s">
        <v>298</v>
      </c>
      <c r="M789" s="53">
        <v>0.04</v>
      </c>
      <c r="N789" s="52">
        <v>178575.62769200001</v>
      </c>
      <c r="O789" s="52">
        <v>174693.54210000002</v>
      </c>
      <c r="P789">
        <v>1</v>
      </c>
      <c r="Q789">
        <f>IF(SUMIFS(SolCotizacion!$P:$P,SolCotizacion!$E:$E,$G789,SolCotizacion!$K:$K,$I789)&gt;499,1,0)</f>
        <v>0</v>
      </c>
      <c r="R789">
        <v>1364</v>
      </c>
      <c r="S789" s="56">
        <f>IF(SUMIFS(SolCotizacion!$P:$P,SolCotizacion!$E:$E,$G789,SolCotizacion!$K:$K,$I789)&gt;499,4%,0)</f>
        <v>0</v>
      </c>
    </row>
    <row r="790" spans="1:19" hidden="1">
      <c r="A790" t="s">
        <v>1963</v>
      </c>
      <c r="B790" t="s">
        <v>1234</v>
      </c>
      <c r="C790">
        <v>63</v>
      </c>
      <c r="D790" t="s">
        <v>113</v>
      </c>
      <c r="E790" t="s">
        <v>10012</v>
      </c>
      <c r="F790" t="s">
        <v>131</v>
      </c>
      <c r="G790" t="s">
        <v>100</v>
      </c>
      <c r="H790">
        <v>1</v>
      </c>
      <c r="I790">
        <v>3</v>
      </c>
      <c r="J790" t="s">
        <v>127</v>
      </c>
      <c r="K790" t="s">
        <v>31</v>
      </c>
      <c r="L790" t="s">
        <v>298</v>
      </c>
      <c r="M790" s="53">
        <v>0.04</v>
      </c>
      <c r="N790" s="52">
        <v>178575.62769200001</v>
      </c>
      <c r="O790" s="52">
        <v>174693.54210000002</v>
      </c>
      <c r="P790">
        <v>1</v>
      </c>
      <c r="Q790">
        <f>IF(SUMIFS(SolCotizacion!$P:$P,SolCotizacion!$E:$E,$G790,SolCotizacion!$K:$K,$I790)&gt;499,1,0)</f>
        <v>0</v>
      </c>
      <c r="R790">
        <v>1365</v>
      </c>
      <c r="S790" s="56">
        <f>IF(SUMIFS(SolCotizacion!$P:$P,SolCotizacion!$E:$E,$G790,SolCotizacion!$K:$K,$I790)&gt;499,4%,0)</f>
        <v>0</v>
      </c>
    </row>
    <row r="791" spans="1:19" hidden="1">
      <c r="A791" t="s">
        <v>1964</v>
      </c>
      <c r="B791" t="s">
        <v>1236</v>
      </c>
      <c r="C791">
        <v>64</v>
      </c>
      <c r="D791" t="s">
        <v>113</v>
      </c>
      <c r="E791" t="s">
        <v>10013</v>
      </c>
      <c r="F791" t="s">
        <v>132</v>
      </c>
      <c r="G791" t="s">
        <v>101</v>
      </c>
      <c r="H791">
        <v>1</v>
      </c>
      <c r="I791">
        <v>1</v>
      </c>
      <c r="J791" t="s">
        <v>127</v>
      </c>
      <c r="K791" t="s">
        <v>31</v>
      </c>
      <c r="L791" t="s">
        <v>298</v>
      </c>
      <c r="M791" s="53">
        <v>0.04</v>
      </c>
      <c r="N791" s="52">
        <v>160769.947954</v>
      </c>
      <c r="O791" s="52">
        <v>157197.25791000001</v>
      </c>
      <c r="P791">
        <v>1</v>
      </c>
      <c r="Q791">
        <f>IF(SUMIFS(SolCotizacion!$P:$P,SolCotizacion!$E:$E,$G791,SolCotizacion!$K:$K,$I791)&gt;499,1,0)</f>
        <v>0</v>
      </c>
      <c r="R791">
        <v>1366</v>
      </c>
      <c r="S791" s="56">
        <f>IF(SUMIFS(SolCotizacion!$P:$P,SolCotizacion!$E:$E,$G791,SolCotizacion!$K:$K,$I791)&gt;499,4%,0)</f>
        <v>0</v>
      </c>
    </row>
    <row r="792" spans="1:19" hidden="1">
      <c r="A792" t="s">
        <v>1965</v>
      </c>
      <c r="B792" t="s">
        <v>1238</v>
      </c>
      <c r="C792">
        <v>65</v>
      </c>
      <c r="D792" t="s">
        <v>113</v>
      </c>
      <c r="E792" t="s">
        <v>10014</v>
      </c>
      <c r="F792" t="s">
        <v>132</v>
      </c>
      <c r="G792" t="s">
        <v>101</v>
      </c>
      <c r="H792">
        <v>1</v>
      </c>
      <c r="I792">
        <v>2</v>
      </c>
      <c r="J792" t="s">
        <v>127</v>
      </c>
      <c r="K792" t="s">
        <v>31</v>
      </c>
      <c r="L792" t="s">
        <v>298</v>
      </c>
      <c r="M792" s="53">
        <v>0.04</v>
      </c>
      <c r="N792" s="52">
        <v>160769.947954</v>
      </c>
      <c r="O792" s="52">
        <v>157197.25791000001</v>
      </c>
      <c r="P792">
        <v>1</v>
      </c>
      <c r="Q792">
        <f>IF(SUMIFS(SolCotizacion!$P:$P,SolCotizacion!$E:$E,$G792,SolCotizacion!$K:$K,$I792)&gt;499,1,0)</f>
        <v>0</v>
      </c>
      <c r="R792">
        <v>1367</v>
      </c>
      <c r="S792" s="56">
        <f>IF(SUMIFS(SolCotizacion!$P:$P,SolCotizacion!$E:$E,$G792,SolCotizacion!$K:$K,$I792)&gt;499,4%,0)</f>
        <v>0</v>
      </c>
    </row>
    <row r="793" spans="1:19" hidden="1">
      <c r="A793" t="s">
        <v>1966</v>
      </c>
      <c r="B793" t="s">
        <v>1240</v>
      </c>
      <c r="C793">
        <v>66</v>
      </c>
      <c r="D793" t="s">
        <v>113</v>
      </c>
      <c r="E793" t="s">
        <v>10015</v>
      </c>
      <c r="F793" t="s">
        <v>132</v>
      </c>
      <c r="G793" t="s">
        <v>101</v>
      </c>
      <c r="H793">
        <v>1</v>
      </c>
      <c r="I793">
        <v>3</v>
      </c>
      <c r="J793" t="s">
        <v>127</v>
      </c>
      <c r="K793" t="s">
        <v>31</v>
      </c>
      <c r="L793" t="s">
        <v>298</v>
      </c>
      <c r="M793" s="53">
        <v>0.04</v>
      </c>
      <c r="N793" s="52">
        <v>160769.947954</v>
      </c>
      <c r="O793" s="52">
        <v>157197.25791000001</v>
      </c>
      <c r="P793">
        <v>1</v>
      </c>
      <c r="Q793">
        <f>IF(SUMIFS(SolCotizacion!$P:$P,SolCotizacion!$E:$E,$G793,SolCotizacion!$K:$K,$I793)&gt;499,1,0)</f>
        <v>0</v>
      </c>
      <c r="R793">
        <v>1368</v>
      </c>
      <c r="S793" s="56">
        <f>IF(SUMIFS(SolCotizacion!$P:$P,SolCotizacion!$E:$E,$G793,SolCotizacion!$K:$K,$I793)&gt;499,4%,0)</f>
        <v>0</v>
      </c>
    </row>
    <row r="794" spans="1:19" hidden="1">
      <c r="A794" t="s">
        <v>1967</v>
      </c>
      <c r="B794" t="s">
        <v>1094</v>
      </c>
      <c r="C794">
        <v>1</v>
      </c>
      <c r="D794" t="s">
        <v>88</v>
      </c>
      <c r="E794" t="s">
        <v>10016</v>
      </c>
      <c r="F794" t="s">
        <v>89</v>
      </c>
      <c r="G794" t="s">
        <v>89</v>
      </c>
      <c r="H794">
        <v>1</v>
      </c>
      <c r="I794">
        <v>1</v>
      </c>
      <c r="J794" t="s">
        <v>96</v>
      </c>
      <c r="K794" t="s">
        <v>31</v>
      </c>
      <c r="L794" t="s">
        <v>299</v>
      </c>
      <c r="N794" s="52">
        <v>2896968.2120880005</v>
      </c>
      <c r="O794" s="52">
        <v>2890738.1729424004</v>
      </c>
      <c r="P794">
        <v>1</v>
      </c>
      <c r="Q794">
        <v>1</v>
      </c>
      <c r="R794">
        <v>1369</v>
      </c>
    </row>
    <row r="795" spans="1:19">
      <c r="A795" t="s">
        <v>1968</v>
      </c>
      <c r="B795" t="s">
        <v>1095</v>
      </c>
      <c r="C795">
        <v>2</v>
      </c>
      <c r="D795" t="s">
        <v>88</v>
      </c>
      <c r="E795" t="s">
        <v>9958</v>
      </c>
      <c r="F795" t="s">
        <v>89</v>
      </c>
      <c r="G795" t="s">
        <v>89</v>
      </c>
      <c r="H795">
        <v>1</v>
      </c>
      <c r="I795">
        <v>2</v>
      </c>
      <c r="J795" t="s">
        <v>96</v>
      </c>
      <c r="K795" t="s">
        <v>31</v>
      </c>
      <c r="L795" t="s">
        <v>299</v>
      </c>
      <c r="N795" s="52">
        <v>2928525.6</v>
      </c>
      <c r="O795" s="52">
        <v>2922159.2400384001</v>
      </c>
      <c r="P795">
        <v>1</v>
      </c>
      <c r="Q795">
        <v>1</v>
      </c>
      <c r="R795">
        <v>1371</v>
      </c>
    </row>
    <row r="796" spans="1:19" hidden="1">
      <c r="A796" t="s">
        <v>1969</v>
      </c>
      <c r="B796" t="s">
        <v>1096</v>
      </c>
      <c r="C796">
        <v>3</v>
      </c>
      <c r="D796" t="s">
        <v>88</v>
      </c>
      <c r="E796" t="s">
        <v>9959</v>
      </c>
      <c r="F796" t="s">
        <v>89</v>
      </c>
      <c r="G796" t="s">
        <v>89</v>
      </c>
      <c r="H796">
        <v>1</v>
      </c>
      <c r="I796">
        <v>3</v>
      </c>
      <c r="J796" t="s">
        <v>96</v>
      </c>
      <c r="K796" t="s">
        <v>31</v>
      </c>
      <c r="L796" t="s">
        <v>299</v>
      </c>
      <c r="N796" s="52">
        <v>2960778.0845280001</v>
      </c>
      <c r="O796" s="52">
        <v>2954270.8800000004</v>
      </c>
      <c r="P796">
        <v>1</v>
      </c>
      <c r="Q796">
        <v>1</v>
      </c>
      <c r="R796">
        <v>1373</v>
      </c>
    </row>
    <row r="797" spans="1:19" hidden="1">
      <c r="A797" t="s">
        <v>1970</v>
      </c>
      <c r="B797" t="s">
        <v>1097</v>
      </c>
      <c r="C797">
        <v>4</v>
      </c>
      <c r="D797" t="s">
        <v>88</v>
      </c>
      <c r="E797" t="s">
        <v>9960</v>
      </c>
      <c r="F797" t="s">
        <v>97</v>
      </c>
      <c r="G797" t="s">
        <v>97</v>
      </c>
      <c r="H797">
        <v>1</v>
      </c>
      <c r="I797">
        <v>1</v>
      </c>
      <c r="J797" t="s">
        <v>96</v>
      </c>
      <c r="K797" t="s">
        <v>31</v>
      </c>
      <c r="L797" t="s">
        <v>299</v>
      </c>
      <c r="N797" s="52">
        <v>3330593.9534064005</v>
      </c>
      <c r="O797" s="52">
        <v>3323431.3857744006</v>
      </c>
      <c r="P797">
        <v>1</v>
      </c>
      <c r="Q797">
        <v>1</v>
      </c>
      <c r="R797">
        <v>1375</v>
      </c>
    </row>
    <row r="798" spans="1:19" hidden="1">
      <c r="A798" t="s">
        <v>1971</v>
      </c>
      <c r="B798" t="s">
        <v>1098</v>
      </c>
      <c r="C798">
        <v>5</v>
      </c>
      <c r="D798" t="s">
        <v>88</v>
      </c>
      <c r="E798" t="s">
        <v>9961</v>
      </c>
      <c r="F798" t="s">
        <v>97</v>
      </c>
      <c r="G798" t="s">
        <v>97</v>
      </c>
      <c r="H798">
        <v>1</v>
      </c>
      <c r="I798">
        <v>2</v>
      </c>
      <c r="J798" t="s">
        <v>96</v>
      </c>
      <c r="K798" t="s">
        <v>31</v>
      </c>
      <c r="L798" t="s">
        <v>299</v>
      </c>
      <c r="N798" s="52">
        <v>3366874.9333824003</v>
      </c>
      <c r="O798" s="52">
        <v>3359555.6400335999</v>
      </c>
      <c r="P798">
        <v>1</v>
      </c>
      <c r="Q798">
        <v>1</v>
      </c>
      <c r="R798">
        <v>1377</v>
      </c>
    </row>
    <row r="799" spans="1:19" hidden="1">
      <c r="A799" t="s">
        <v>1972</v>
      </c>
      <c r="B799" t="s">
        <v>1099</v>
      </c>
      <c r="C799">
        <v>6</v>
      </c>
      <c r="D799" t="s">
        <v>88</v>
      </c>
      <c r="E799" t="s">
        <v>9962</v>
      </c>
      <c r="F799" t="s">
        <v>97</v>
      </c>
      <c r="G799" t="s">
        <v>97</v>
      </c>
      <c r="H799">
        <v>1</v>
      </c>
      <c r="I799">
        <v>3</v>
      </c>
      <c r="J799" t="s">
        <v>96</v>
      </c>
      <c r="K799" t="s">
        <v>31</v>
      </c>
      <c r="L799" t="s">
        <v>299</v>
      </c>
      <c r="N799" s="52">
        <v>3403955.0536944005</v>
      </c>
      <c r="O799" s="52">
        <v>3396473.8337952001</v>
      </c>
      <c r="P799">
        <v>1</v>
      </c>
      <c r="Q799">
        <v>1</v>
      </c>
      <c r="R799">
        <v>1379</v>
      </c>
    </row>
    <row r="800" spans="1:19" hidden="1">
      <c r="A800" t="s">
        <v>1973</v>
      </c>
      <c r="B800" t="s">
        <v>1100</v>
      </c>
      <c r="C800">
        <v>7</v>
      </c>
      <c r="D800" t="s">
        <v>88</v>
      </c>
      <c r="E800" t="s">
        <v>9963</v>
      </c>
      <c r="F800" t="s">
        <v>98</v>
      </c>
      <c r="G800" t="s">
        <v>98</v>
      </c>
      <c r="H800">
        <v>1</v>
      </c>
      <c r="I800">
        <v>1</v>
      </c>
      <c r="J800" t="s">
        <v>96</v>
      </c>
      <c r="K800" t="s">
        <v>31</v>
      </c>
      <c r="L800" t="s">
        <v>299</v>
      </c>
      <c r="N800" s="52">
        <v>2047479.8275824001</v>
      </c>
      <c r="O800" s="52">
        <v>2043076.6451327999</v>
      </c>
      <c r="P800">
        <v>1</v>
      </c>
      <c r="Q800">
        <v>1</v>
      </c>
      <c r="R800">
        <v>1381</v>
      </c>
    </row>
    <row r="801" spans="1:18" hidden="1">
      <c r="A801" t="s">
        <v>1974</v>
      </c>
      <c r="B801" t="s">
        <v>1101</v>
      </c>
      <c r="C801">
        <v>8</v>
      </c>
      <c r="D801" t="s">
        <v>88</v>
      </c>
      <c r="E801" t="s">
        <v>9964</v>
      </c>
      <c r="F801" t="s">
        <v>98</v>
      </c>
      <c r="G801" t="s">
        <v>98</v>
      </c>
      <c r="H801">
        <v>1</v>
      </c>
      <c r="I801">
        <v>2</v>
      </c>
      <c r="J801" t="s">
        <v>96</v>
      </c>
      <c r="K801" t="s">
        <v>31</v>
      </c>
      <c r="L801" t="s">
        <v>299</v>
      </c>
      <c r="N801" s="52">
        <v>2069783.5294464002</v>
      </c>
      <c r="O801" s="52">
        <v>2065284.0000336003</v>
      </c>
      <c r="P801">
        <v>1</v>
      </c>
      <c r="Q801">
        <v>1</v>
      </c>
      <c r="R801">
        <v>1383</v>
      </c>
    </row>
    <row r="802" spans="1:18" hidden="1">
      <c r="A802" t="s">
        <v>1975</v>
      </c>
      <c r="B802" t="s">
        <v>1102</v>
      </c>
      <c r="C802">
        <v>9</v>
      </c>
      <c r="D802" t="s">
        <v>88</v>
      </c>
      <c r="E802" t="s">
        <v>9965</v>
      </c>
      <c r="F802" t="s">
        <v>98</v>
      </c>
      <c r="G802" t="s">
        <v>98</v>
      </c>
      <c r="H802">
        <v>1</v>
      </c>
      <c r="I802">
        <v>3</v>
      </c>
      <c r="J802" t="s">
        <v>96</v>
      </c>
      <c r="K802" t="s">
        <v>31</v>
      </c>
      <c r="L802" t="s">
        <v>299</v>
      </c>
      <c r="N802" s="52">
        <v>2092578.5022576002</v>
      </c>
      <c r="O802" s="52">
        <v>2087979.4285872001</v>
      </c>
      <c r="P802">
        <v>1</v>
      </c>
      <c r="Q802">
        <v>1</v>
      </c>
      <c r="R802">
        <v>1385</v>
      </c>
    </row>
    <row r="803" spans="1:18" hidden="1">
      <c r="A803" t="s">
        <v>1976</v>
      </c>
      <c r="B803" t="s">
        <v>1103</v>
      </c>
      <c r="C803">
        <v>10</v>
      </c>
      <c r="D803" t="s">
        <v>88</v>
      </c>
      <c r="E803" t="s">
        <v>9966</v>
      </c>
      <c r="F803" t="s">
        <v>99</v>
      </c>
      <c r="G803" t="s">
        <v>99</v>
      </c>
      <c r="H803">
        <v>1</v>
      </c>
      <c r="I803">
        <v>1</v>
      </c>
      <c r="J803" t="s">
        <v>96</v>
      </c>
      <c r="K803" t="s">
        <v>31</v>
      </c>
      <c r="L803" t="s">
        <v>299</v>
      </c>
      <c r="N803" s="52">
        <v>3625637.8345056004</v>
      </c>
      <c r="O803" s="52">
        <v>3617840.7638496002</v>
      </c>
      <c r="P803">
        <v>1</v>
      </c>
      <c r="Q803">
        <v>1</v>
      </c>
      <c r="R803">
        <v>1387</v>
      </c>
    </row>
    <row r="804" spans="1:18" hidden="1">
      <c r="A804" t="s">
        <v>1977</v>
      </c>
      <c r="B804" t="s">
        <v>1104</v>
      </c>
      <c r="C804">
        <v>11</v>
      </c>
      <c r="D804" t="s">
        <v>88</v>
      </c>
      <c r="E804" t="s">
        <v>9967</v>
      </c>
      <c r="F804" t="s">
        <v>99</v>
      </c>
      <c r="G804" t="s">
        <v>99</v>
      </c>
      <c r="H804">
        <v>1</v>
      </c>
      <c r="I804">
        <v>2</v>
      </c>
      <c r="J804" t="s">
        <v>96</v>
      </c>
      <c r="K804" t="s">
        <v>31</v>
      </c>
      <c r="L804" t="s">
        <v>299</v>
      </c>
      <c r="N804" s="52">
        <v>3665132.8000368001</v>
      </c>
      <c r="O804" s="52">
        <v>3657165.1199808004</v>
      </c>
      <c r="P804">
        <v>1</v>
      </c>
      <c r="Q804">
        <v>1</v>
      </c>
      <c r="R804">
        <v>1389</v>
      </c>
    </row>
    <row r="805" spans="1:18" hidden="1">
      <c r="A805" t="s">
        <v>1978</v>
      </c>
      <c r="B805" t="s">
        <v>1105</v>
      </c>
      <c r="C805">
        <v>12</v>
      </c>
      <c r="D805" t="s">
        <v>88</v>
      </c>
      <c r="E805" t="s">
        <v>9968</v>
      </c>
      <c r="F805" t="s">
        <v>99</v>
      </c>
      <c r="G805" t="s">
        <v>99</v>
      </c>
      <c r="H805">
        <v>1</v>
      </c>
      <c r="I805">
        <v>3</v>
      </c>
      <c r="J805" t="s">
        <v>96</v>
      </c>
      <c r="K805" t="s">
        <v>31</v>
      </c>
      <c r="L805" t="s">
        <v>299</v>
      </c>
      <c r="N805" s="52">
        <v>3705497.6986895995</v>
      </c>
      <c r="O805" s="52">
        <v>3697353.7477008002</v>
      </c>
      <c r="P805">
        <v>1</v>
      </c>
      <c r="Q805">
        <v>1</v>
      </c>
      <c r="R805">
        <v>1391</v>
      </c>
    </row>
    <row r="806" spans="1:18" hidden="1">
      <c r="A806" t="s">
        <v>1979</v>
      </c>
      <c r="B806" t="s">
        <v>1106</v>
      </c>
      <c r="C806">
        <v>13</v>
      </c>
      <c r="D806" t="s">
        <v>88</v>
      </c>
      <c r="E806" t="s">
        <v>9969</v>
      </c>
      <c r="F806" t="s">
        <v>100</v>
      </c>
      <c r="G806" t="s">
        <v>100</v>
      </c>
      <c r="H806">
        <v>1</v>
      </c>
      <c r="I806">
        <v>1</v>
      </c>
      <c r="J806" t="s">
        <v>96</v>
      </c>
      <c r="K806" t="s">
        <v>31</v>
      </c>
      <c r="L806" t="s">
        <v>299</v>
      </c>
      <c r="N806" s="52">
        <v>4694115.4448352009</v>
      </c>
      <c r="O806" s="52">
        <v>4684020.5729424004</v>
      </c>
      <c r="P806">
        <v>1</v>
      </c>
      <c r="Q806">
        <v>1</v>
      </c>
      <c r="R806">
        <v>1393</v>
      </c>
    </row>
    <row r="807" spans="1:18" hidden="1">
      <c r="A807" t="s">
        <v>1980</v>
      </c>
      <c r="B807" t="s">
        <v>1107</v>
      </c>
      <c r="C807">
        <v>14</v>
      </c>
      <c r="D807" t="s">
        <v>88</v>
      </c>
      <c r="E807" t="s">
        <v>9970</v>
      </c>
      <c r="F807" t="s">
        <v>100</v>
      </c>
      <c r="G807" t="s">
        <v>100</v>
      </c>
      <c r="H807">
        <v>1</v>
      </c>
      <c r="I807">
        <v>2</v>
      </c>
      <c r="J807" t="s">
        <v>96</v>
      </c>
      <c r="K807" t="s">
        <v>31</v>
      </c>
      <c r="L807" t="s">
        <v>299</v>
      </c>
      <c r="N807" s="52">
        <v>4745249.5999632003</v>
      </c>
      <c r="O807" s="52">
        <v>4734933.8399711996</v>
      </c>
      <c r="P807">
        <v>1</v>
      </c>
      <c r="Q807">
        <v>1</v>
      </c>
      <c r="R807">
        <v>1395</v>
      </c>
    </row>
    <row r="808" spans="1:18" hidden="1">
      <c r="A808" t="s">
        <v>1981</v>
      </c>
      <c r="B808" t="s">
        <v>1108</v>
      </c>
      <c r="C808">
        <v>15</v>
      </c>
      <c r="D808" t="s">
        <v>88</v>
      </c>
      <c r="E808" t="s">
        <v>9971</v>
      </c>
      <c r="F808" t="s">
        <v>100</v>
      </c>
      <c r="G808" t="s">
        <v>100</v>
      </c>
      <c r="H808">
        <v>1</v>
      </c>
      <c r="I808">
        <v>3</v>
      </c>
      <c r="J808" t="s">
        <v>96</v>
      </c>
      <c r="K808" t="s">
        <v>31</v>
      </c>
      <c r="L808" t="s">
        <v>299</v>
      </c>
      <c r="N808" s="52">
        <v>4797510.0580992009</v>
      </c>
      <c r="O808" s="52">
        <v>4786966.08</v>
      </c>
      <c r="P808">
        <v>1</v>
      </c>
      <c r="Q808">
        <v>1</v>
      </c>
      <c r="R808">
        <v>1397</v>
      </c>
    </row>
    <row r="809" spans="1:18" hidden="1">
      <c r="A809" t="s">
        <v>1982</v>
      </c>
      <c r="B809" t="s">
        <v>1109</v>
      </c>
      <c r="C809">
        <v>16</v>
      </c>
      <c r="D809" t="s">
        <v>88</v>
      </c>
      <c r="E809" t="s">
        <v>9972</v>
      </c>
      <c r="F809" t="s">
        <v>101</v>
      </c>
      <c r="G809" t="s">
        <v>101</v>
      </c>
      <c r="H809">
        <v>1</v>
      </c>
      <c r="I809">
        <v>1</v>
      </c>
      <c r="J809" t="s">
        <v>96</v>
      </c>
      <c r="K809" t="s">
        <v>31</v>
      </c>
      <c r="L809" t="s">
        <v>299</v>
      </c>
      <c r="N809" s="52">
        <v>4171088.9017584003</v>
      </c>
      <c r="O809" s="52">
        <v>4162118.8180751996</v>
      </c>
      <c r="P809">
        <v>1</v>
      </c>
      <c r="Q809">
        <v>1</v>
      </c>
      <c r="R809">
        <v>1399</v>
      </c>
    </row>
    <row r="810" spans="1:18" hidden="1">
      <c r="A810" t="s">
        <v>1983</v>
      </c>
      <c r="B810" t="s">
        <v>1110</v>
      </c>
      <c r="C810">
        <v>17</v>
      </c>
      <c r="D810" t="s">
        <v>88</v>
      </c>
      <c r="E810" t="s">
        <v>9973</v>
      </c>
      <c r="F810" t="s">
        <v>101</v>
      </c>
      <c r="G810" t="s">
        <v>101</v>
      </c>
      <c r="H810">
        <v>1</v>
      </c>
      <c r="I810">
        <v>2</v>
      </c>
      <c r="J810" t="s">
        <v>96</v>
      </c>
      <c r="K810" t="s">
        <v>31</v>
      </c>
      <c r="L810" t="s">
        <v>299</v>
      </c>
      <c r="N810" s="52">
        <v>4216525.6000367999</v>
      </c>
      <c r="O810" s="52">
        <v>4207359.2399472008</v>
      </c>
      <c r="P810">
        <v>1</v>
      </c>
      <c r="Q810">
        <v>1</v>
      </c>
      <c r="R810">
        <v>1401</v>
      </c>
    </row>
    <row r="811" spans="1:18" hidden="1">
      <c r="A811" t="s">
        <v>1984</v>
      </c>
      <c r="B811" t="s">
        <v>1111</v>
      </c>
      <c r="C811">
        <v>18</v>
      </c>
      <c r="D811" t="s">
        <v>88</v>
      </c>
      <c r="E811" t="s">
        <v>9974</v>
      </c>
      <c r="F811" t="s">
        <v>101</v>
      </c>
      <c r="G811" t="s">
        <v>101</v>
      </c>
      <c r="H811">
        <v>1</v>
      </c>
      <c r="I811">
        <v>3</v>
      </c>
      <c r="J811" t="s">
        <v>96</v>
      </c>
      <c r="K811" t="s">
        <v>31</v>
      </c>
      <c r="L811" t="s">
        <v>299</v>
      </c>
      <c r="N811" s="52">
        <v>4262963.1066624001</v>
      </c>
      <c r="O811" s="52">
        <v>4253593.9568976006</v>
      </c>
      <c r="P811">
        <v>1</v>
      </c>
      <c r="Q811">
        <v>1</v>
      </c>
      <c r="R811">
        <v>1403</v>
      </c>
    </row>
    <row r="812" spans="1:18" hidden="1">
      <c r="A812" t="s">
        <v>1985</v>
      </c>
      <c r="B812" t="s">
        <v>1112</v>
      </c>
      <c r="C812">
        <v>19</v>
      </c>
      <c r="D812" t="s">
        <v>102</v>
      </c>
      <c r="E812" t="s">
        <v>9975</v>
      </c>
      <c r="F812" t="s">
        <v>104</v>
      </c>
      <c r="G812" t="s">
        <v>88</v>
      </c>
      <c r="H812">
        <v>1</v>
      </c>
      <c r="I812" t="s">
        <v>103</v>
      </c>
      <c r="J812" t="s">
        <v>96</v>
      </c>
      <c r="K812" t="s">
        <v>31</v>
      </c>
      <c r="L812" t="s">
        <v>299</v>
      </c>
      <c r="N812" s="52">
        <v>67806.967699200002</v>
      </c>
      <c r="O812" s="52">
        <v>65942.276150400008</v>
      </c>
      <c r="P812">
        <v>1</v>
      </c>
      <c r="Q812">
        <f>IF(COUNTIF(SolCotizacion!$D:$D,$G812)&gt;0,1,0)</f>
        <v>1</v>
      </c>
      <c r="R812">
        <v>1405</v>
      </c>
    </row>
    <row r="813" spans="1:18" hidden="1">
      <c r="A813" t="s">
        <v>1986</v>
      </c>
      <c r="B813" t="s">
        <v>1113</v>
      </c>
      <c r="C813">
        <v>20</v>
      </c>
      <c r="D813" t="s">
        <v>102</v>
      </c>
      <c r="E813" t="s">
        <v>9976</v>
      </c>
      <c r="F813" t="s">
        <v>105</v>
      </c>
      <c r="G813" t="s">
        <v>88</v>
      </c>
      <c r="H813">
        <v>1</v>
      </c>
      <c r="I813" t="s">
        <v>103</v>
      </c>
      <c r="J813" t="s">
        <v>96</v>
      </c>
      <c r="K813" t="s">
        <v>31</v>
      </c>
      <c r="L813" t="s">
        <v>299</v>
      </c>
      <c r="N813" s="52">
        <v>86623.401283200001</v>
      </c>
      <c r="O813" s="52">
        <v>88318.575508800015</v>
      </c>
      <c r="P813">
        <v>1</v>
      </c>
      <c r="Q813">
        <f>IF(COUNTIF(SolCotizacion!$D:$D,$G812)&gt;0,1,0)</f>
        <v>1</v>
      </c>
      <c r="R813">
        <v>1407</v>
      </c>
    </row>
    <row r="814" spans="1:18" hidden="1">
      <c r="A814" t="s">
        <v>1987</v>
      </c>
      <c r="B814" t="s">
        <v>1114</v>
      </c>
      <c r="C814">
        <v>21</v>
      </c>
      <c r="D814" t="s">
        <v>102</v>
      </c>
      <c r="E814" t="s">
        <v>9977</v>
      </c>
      <c r="F814" t="s">
        <v>106</v>
      </c>
      <c r="G814" t="s">
        <v>88</v>
      </c>
      <c r="H814">
        <v>1</v>
      </c>
      <c r="I814" t="s">
        <v>103</v>
      </c>
      <c r="J814" t="s">
        <v>96</v>
      </c>
      <c r="K814" t="s">
        <v>31</v>
      </c>
      <c r="L814" t="s">
        <v>299</v>
      </c>
      <c r="N814" s="52">
        <v>26275.200000000001</v>
      </c>
      <c r="O814" s="52">
        <v>26800.704000000002</v>
      </c>
      <c r="P814">
        <v>1</v>
      </c>
      <c r="Q814">
        <f>IF(COUNTIF(SolCotizacion!$D:$D,$G812)&gt;0,1,0)</f>
        <v>1</v>
      </c>
      <c r="R814">
        <v>1409</v>
      </c>
    </row>
    <row r="815" spans="1:18" hidden="1">
      <c r="A815" t="s">
        <v>1988</v>
      </c>
      <c r="B815" t="s">
        <v>1115</v>
      </c>
      <c r="C815">
        <v>22</v>
      </c>
      <c r="D815" t="s">
        <v>102</v>
      </c>
      <c r="E815" t="s">
        <v>9978</v>
      </c>
      <c r="F815" t="s">
        <v>107</v>
      </c>
      <c r="G815" t="s">
        <v>88</v>
      </c>
      <c r="H815">
        <v>1</v>
      </c>
      <c r="I815" t="s">
        <v>103</v>
      </c>
      <c r="J815" t="s">
        <v>96</v>
      </c>
      <c r="K815" t="s">
        <v>31</v>
      </c>
      <c r="L815" t="s">
        <v>299</v>
      </c>
      <c r="N815" s="52">
        <v>474648.77422560001</v>
      </c>
      <c r="O815" s="52">
        <v>444983.22577439999</v>
      </c>
      <c r="P815">
        <v>1</v>
      </c>
      <c r="Q815">
        <f>IF(COUNTIF(SolCotizacion!$D:$D,$G812)&gt;0,1,0)</f>
        <v>1</v>
      </c>
      <c r="R815">
        <v>1411</v>
      </c>
    </row>
    <row r="816" spans="1:18" hidden="1">
      <c r="A816" t="s">
        <v>1989</v>
      </c>
      <c r="B816" t="s">
        <v>1116</v>
      </c>
      <c r="C816">
        <v>23</v>
      </c>
      <c r="D816" t="s">
        <v>102</v>
      </c>
      <c r="E816" t="s">
        <v>9979</v>
      </c>
      <c r="F816" t="s">
        <v>108</v>
      </c>
      <c r="G816" t="s">
        <v>88</v>
      </c>
      <c r="H816">
        <v>1</v>
      </c>
      <c r="I816" t="s">
        <v>103</v>
      </c>
      <c r="J816" t="s">
        <v>96</v>
      </c>
      <c r="K816" t="s">
        <v>31</v>
      </c>
      <c r="L816" t="s">
        <v>299</v>
      </c>
      <c r="N816" s="52">
        <v>546693.67743360007</v>
      </c>
      <c r="O816" s="52">
        <v>529741.93550880009</v>
      </c>
      <c r="P816">
        <v>1</v>
      </c>
      <c r="Q816">
        <f>IF(COUNTIF(SolCotizacion!$D:$D,$G812)&gt;0,1,0)</f>
        <v>1</v>
      </c>
      <c r="R816">
        <v>1413</v>
      </c>
    </row>
    <row r="817" spans="1:18" hidden="1">
      <c r="A817" t="s">
        <v>1990</v>
      </c>
      <c r="B817" t="s">
        <v>1117</v>
      </c>
      <c r="C817">
        <v>24</v>
      </c>
      <c r="D817" t="s">
        <v>102</v>
      </c>
      <c r="E817" t="s">
        <v>9980</v>
      </c>
      <c r="F817" t="s">
        <v>109</v>
      </c>
      <c r="G817" t="s">
        <v>89</v>
      </c>
      <c r="H817">
        <v>1</v>
      </c>
      <c r="I817" t="s">
        <v>103</v>
      </c>
      <c r="J817" t="s">
        <v>96</v>
      </c>
      <c r="K817" t="s">
        <v>31</v>
      </c>
      <c r="L817" t="s">
        <v>299</v>
      </c>
      <c r="N817" s="52">
        <v>38640</v>
      </c>
      <c r="O817" s="52">
        <v>35328</v>
      </c>
      <c r="P817">
        <v>1</v>
      </c>
      <c r="Q817">
        <f>IF(COUNTIF(SolCotizacion!$E:$E,$G817)&gt;0,1,0)</f>
        <v>1</v>
      </c>
      <c r="R817">
        <v>1415</v>
      </c>
    </row>
    <row r="818" spans="1:18" hidden="1">
      <c r="A818" t="s">
        <v>1991</v>
      </c>
      <c r="B818" t="s">
        <v>1163</v>
      </c>
      <c r="C818">
        <v>25</v>
      </c>
      <c r="D818" t="s">
        <v>102</v>
      </c>
      <c r="E818" t="s">
        <v>9981</v>
      </c>
      <c r="F818" t="s">
        <v>110</v>
      </c>
      <c r="G818" t="s">
        <v>97</v>
      </c>
      <c r="H818">
        <v>1</v>
      </c>
      <c r="I818" t="s">
        <v>103</v>
      </c>
      <c r="J818" t="s">
        <v>96</v>
      </c>
      <c r="K818" t="s">
        <v>31</v>
      </c>
      <c r="L818" t="s">
        <v>299</v>
      </c>
      <c r="N818" s="52">
        <v>237324.38705760005</v>
      </c>
      <c r="O818" s="52">
        <v>224610.58064160004</v>
      </c>
      <c r="P818">
        <v>1</v>
      </c>
      <c r="Q818">
        <f>IF(COUNTIF(SolCotizacion!$E:$E,$G818)&gt;0,1,0)</f>
        <v>0</v>
      </c>
      <c r="R818">
        <v>1417</v>
      </c>
    </row>
    <row r="819" spans="1:18" hidden="1">
      <c r="A819" t="s">
        <v>1992</v>
      </c>
      <c r="B819" t="s">
        <v>1165</v>
      </c>
      <c r="C819">
        <v>26</v>
      </c>
      <c r="D819" t="s">
        <v>102</v>
      </c>
      <c r="E819" t="s">
        <v>9982</v>
      </c>
      <c r="F819" t="s">
        <v>111</v>
      </c>
      <c r="G819" t="s">
        <v>98</v>
      </c>
      <c r="H819">
        <v>1</v>
      </c>
      <c r="I819" t="s">
        <v>103</v>
      </c>
      <c r="J819" t="s">
        <v>96</v>
      </c>
      <c r="K819" t="s">
        <v>31</v>
      </c>
      <c r="L819" t="s">
        <v>299</v>
      </c>
      <c r="N819" s="52">
        <v>237324.38705760005</v>
      </c>
      <c r="O819" s="52">
        <v>224610.58064160004</v>
      </c>
      <c r="P819">
        <v>1</v>
      </c>
      <c r="Q819">
        <f>IF(COUNTIF(SolCotizacion!$E:$E,$G819)&gt;0,1,0)</f>
        <v>0</v>
      </c>
      <c r="R819">
        <v>1419</v>
      </c>
    </row>
    <row r="820" spans="1:18" hidden="1">
      <c r="A820" t="s">
        <v>1993</v>
      </c>
      <c r="B820" t="s">
        <v>1167</v>
      </c>
      <c r="C820">
        <v>27</v>
      </c>
      <c r="D820" t="s">
        <v>102</v>
      </c>
      <c r="E820" t="s">
        <v>9983</v>
      </c>
      <c r="F820" t="s">
        <v>112</v>
      </c>
      <c r="G820" t="s">
        <v>101</v>
      </c>
      <c r="H820">
        <v>1</v>
      </c>
      <c r="I820" t="s">
        <v>103</v>
      </c>
      <c r="J820" t="s">
        <v>96</v>
      </c>
      <c r="K820" t="s">
        <v>31</v>
      </c>
      <c r="L820" t="s">
        <v>299</v>
      </c>
      <c r="N820" s="52">
        <v>525504</v>
      </c>
      <c r="O820" s="52">
        <v>508552.25807520002</v>
      </c>
      <c r="P820">
        <v>1</v>
      </c>
      <c r="Q820">
        <f>IF(COUNTIF(SolCotizacion!$E:$E,$G820)&gt;0,1,0)</f>
        <v>0</v>
      </c>
      <c r="R820">
        <v>1421</v>
      </c>
    </row>
    <row r="821" spans="1:18" hidden="1">
      <c r="A821" t="s">
        <v>1994</v>
      </c>
      <c r="B821" t="s">
        <v>1118</v>
      </c>
      <c r="C821">
        <v>28</v>
      </c>
      <c r="D821" t="s">
        <v>113</v>
      </c>
      <c r="E821" t="s">
        <v>9853</v>
      </c>
      <c r="F821" t="s">
        <v>114</v>
      </c>
      <c r="G821" t="s">
        <v>88</v>
      </c>
      <c r="H821">
        <v>1</v>
      </c>
      <c r="I821">
        <v>1</v>
      </c>
      <c r="J821" t="s">
        <v>88</v>
      </c>
      <c r="K821" t="s">
        <v>31</v>
      </c>
      <c r="L821" t="s">
        <v>299</v>
      </c>
      <c r="N821" s="52">
        <v>26850.015500000001</v>
      </c>
      <c r="O821" s="52">
        <v>23628.013640000001</v>
      </c>
      <c r="P821">
        <v>1</v>
      </c>
      <c r="Q821">
        <f>IF(COUNTIFS(SolCotizacion!$D:$D,$G821,SolCotizacion!$K:$K,$I821)&gt;0,1,0)</f>
        <v>0</v>
      </c>
      <c r="R821">
        <v>1423</v>
      </c>
    </row>
    <row r="822" spans="1:18" hidden="1">
      <c r="A822" t="s">
        <v>1995</v>
      </c>
      <c r="B822" t="s">
        <v>1170</v>
      </c>
      <c r="C822">
        <v>29</v>
      </c>
      <c r="D822" t="s">
        <v>113</v>
      </c>
      <c r="E822" t="s">
        <v>9984</v>
      </c>
      <c r="F822" t="s">
        <v>114</v>
      </c>
      <c r="G822" t="s">
        <v>88</v>
      </c>
      <c r="H822">
        <v>1</v>
      </c>
      <c r="I822">
        <v>2</v>
      </c>
      <c r="J822" t="s">
        <v>88</v>
      </c>
      <c r="K822" t="s">
        <v>31</v>
      </c>
      <c r="L822" t="s">
        <v>299</v>
      </c>
      <c r="N822" s="52">
        <v>30072.017360000002</v>
      </c>
      <c r="O822" s="52">
        <v>26850.015500000001</v>
      </c>
      <c r="P822">
        <v>1</v>
      </c>
      <c r="Q822">
        <f>IF(COUNTIFS(SolCotizacion!$D:$D,$G822,SolCotizacion!$K:$K,$I822)&gt;0,1,0)</f>
        <v>1</v>
      </c>
      <c r="R822">
        <v>1425</v>
      </c>
    </row>
    <row r="823" spans="1:18" hidden="1">
      <c r="A823" t="s">
        <v>1996</v>
      </c>
      <c r="B823" t="s">
        <v>1172</v>
      </c>
      <c r="C823">
        <v>30</v>
      </c>
      <c r="D823" t="s">
        <v>113</v>
      </c>
      <c r="E823" t="s">
        <v>9985</v>
      </c>
      <c r="F823" t="s">
        <v>114</v>
      </c>
      <c r="G823" t="s">
        <v>88</v>
      </c>
      <c r="H823">
        <v>1</v>
      </c>
      <c r="I823">
        <v>3</v>
      </c>
      <c r="J823" t="s">
        <v>88</v>
      </c>
      <c r="K823" t="s">
        <v>31</v>
      </c>
      <c r="L823" t="s">
        <v>299</v>
      </c>
      <c r="N823" s="52">
        <v>37590.021700000005</v>
      </c>
      <c r="O823" s="52">
        <v>32220.018600000003</v>
      </c>
      <c r="P823">
        <v>1</v>
      </c>
      <c r="Q823">
        <f>IF(COUNTIFS(SolCotizacion!$D:$D,$G823,SolCotizacion!$K:$K,$I823)&gt;0,1,0)</f>
        <v>0</v>
      </c>
      <c r="R823">
        <v>1427</v>
      </c>
    </row>
    <row r="824" spans="1:18" hidden="1">
      <c r="A824" t="s">
        <v>1997</v>
      </c>
      <c r="B824" t="s">
        <v>1119</v>
      </c>
      <c r="C824">
        <v>31</v>
      </c>
      <c r="D824" t="s">
        <v>113</v>
      </c>
      <c r="E824" t="s">
        <v>9986</v>
      </c>
      <c r="F824" t="s">
        <v>115</v>
      </c>
      <c r="G824" t="s">
        <v>88</v>
      </c>
      <c r="H824">
        <v>1</v>
      </c>
      <c r="I824">
        <v>1</v>
      </c>
      <c r="J824" t="s">
        <v>116</v>
      </c>
      <c r="K824" t="s">
        <v>326</v>
      </c>
      <c r="L824" t="s">
        <v>299</v>
      </c>
      <c r="N824" s="52">
        <v>26850.015500000001</v>
      </c>
      <c r="O824" s="52">
        <v>37590.021700000005</v>
      </c>
      <c r="P824">
        <v>1</v>
      </c>
      <c r="Q824">
        <f>IF(COUNTIFS(SolCotizacion!$D:$D,$G824,SolCotizacion!$K:$K,$I824)&gt;0,1,0)</f>
        <v>0</v>
      </c>
      <c r="R824">
        <v>1429</v>
      </c>
    </row>
    <row r="825" spans="1:18" hidden="1">
      <c r="A825" t="s">
        <v>1998</v>
      </c>
      <c r="B825" t="s">
        <v>1175</v>
      </c>
      <c r="C825">
        <v>32</v>
      </c>
      <c r="D825" t="s">
        <v>113</v>
      </c>
      <c r="E825" t="s">
        <v>9987</v>
      </c>
      <c r="F825" t="s">
        <v>115</v>
      </c>
      <c r="G825" t="s">
        <v>88</v>
      </c>
      <c r="H825">
        <v>1</v>
      </c>
      <c r="I825">
        <v>2</v>
      </c>
      <c r="J825" t="s">
        <v>116</v>
      </c>
      <c r="K825" t="s">
        <v>326</v>
      </c>
      <c r="L825" t="s">
        <v>299</v>
      </c>
      <c r="N825" s="52">
        <v>26850.015500000001</v>
      </c>
      <c r="O825" s="52">
        <v>37590.021700000005</v>
      </c>
      <c r="P825">
        <v>1</v>
      </c>
      <c r="Q825">
        <f>IF(COUNTIFS(SolCotizacion!$D:$D,$G825,SolCotizacion!$K:$K,$I825)&gt;0,1,0)</f>
        <v>1</v>
      </c>
      <c r="R825">
        <v>1431</v>
      </c>
    </row>
    <row r="826" spans="1:18" hidden="1">
      <c r="A826" t="s">
        <v>1999</v>
      </c>
      <c r="B826" t="s">
        <v>1177</v>
      </c>
      <c r="C826">
        <v>33</v>
      </c>
      <c r="D826" t="s">
        <v>113</v>
      </c>
      <c r="E826" t="s">
        <v>9988</v>
      </c>
      <c r="F826" t="s">
        <v>115</v>
      </c>
      <c r="G826" t="s">
        <v>88</v>
      </c>
      <c r="H826">
        <v>1</v>
      </c>
      <c r="I826">
        <v>3</v>
      </c>
      <c r="J826" t="s">
        <v>116</v>
      </c>
      <c r="K826" t="s">
        <v>326</v>
      </c>
      <c r="L826" t="s">
        <v>299</v>
      </c>
      <c r="N826" s="52">
        <v>32220.018600000003</v>
      </c>
      <c r="O826" s="52">
        <v>42960.024799999999</v>
      </c>
      <c r="P826">
        <v>1</v>
      </c>
      <c r="Q826">
        <f>IF(COUNTIFS(SolCotizacion!$D:$D,$G826,SolCotizacion!$K:$K,$I826)&gt;0,1,0)</f>
        <v>0</v>
      </c>
      <c r="R826">
        <v>1433</v>
      </c>
    </row>
    <row r="827" spans="1:18" hidden="1">
      <c r="A827" t="s">
        <v>2000</v>
      </c>
      <c r="B827" t="s">
        <v>1120</v>
      </c>
      <c r="C827">
        <v>34</v>
      </c>
      <c r="D827" t="s">
        <v>113</v>
      </c>
      <c r="E827" t="s">
        <v>9989</v>
      </c>
      <c r="F827" t="s">
        <v>117</v>
      </c>
      <c r="G827" t="s">
        <v>89</v>
      </c>
      <c r="H827">
        <v>1</v>
      </c>
      <c r="I827" t="s">
        <v>103</v>
      </c>
      <c r="J827" t="s">
        <v>118</v>
      </c>
      <c r="K827" t="s">
        <v>325</v>
      </c>
      <c r="L827" t="s">
        <v>299</v>
      </c>
      <c r="N827" s="52">
        <v>45350.540311999997</v>
      </c>
      <c r="O827" s="52">
        <v>45350.540311999997</v>
      </c>
      <c r="P827">
        <v>1</v>
      </c>
      <c r="Q827">
        <f>IF(COUNTIF(SolCotizacion!$E:$E,$G827)&gt;0,1,0)</f>
        <v>1</v>
      </c>
      <c r="R827">
        <v>1435</v>
      </c>
    </row>
    <row r="828" spans="1:18" hidden="1">
      <c r="A828" t="s">
        <v>2001</v>
      </c>
      <c r="B828" t="s">
        <v>1121</v>
      </c>
      <c r="C828">
        <v>35</v>
      </c>
      <c r="D828" t="s">
        <v>113</v>
      </c>
      <c r="E828" t="s">
        <v>9989</v>
      </c>
      <c r="F828" t="s">
        <v>117</v>
      </c>
      <c r="G828" t="s">
        <v>89</v>
      </c>
      <c r="H828">
        <v>1</v>
      </c>
      <c r="I828" t="s">
        <v>103</v>
      </c>
      <c r="J828" t="s">
        <v>119</v>
      </c>
      <c r="K828" t="s">
        <v>324</v>
      </c>
      <c r="L828" t="s">
        <v>299</v>
      </c>
      <c r="N828" s="52">
        <v>70087.202416</v>
      </c>
      <c r="O828" s="52">
        <v>70087.202416</v>
      </c>
      <c r="P828">
        <v>1</v>
      </c>
      <c r="Q828">
        <f>IF(COUNTIF(SolCotizacion!$E:$E,$G828)&gt;0,1,0)</f>
        <v>1</v>
      </c>
      <c r="R828">
        <v>1437</v>
      </c>
    </row>
    <row r="829" spans="1:18" hidden="1">
      <c r="A829" t="s">
        <v>2002</v>
      </c>
      <c r="B829" t="s">
        <v>1181</v>
      </c>
      <c r="C829">
        <v>36</v>
      </c>
      <c r="D829" t="s">
        <v>113</v>
      </c>
      <c r="E829" t="s">
        <v>9990</v>
      </c>
      <c r="F829" t="s">
        <v>120</v>
      </c>
      <c r="G829" t="s">
        <v>97</v>
      </c>
      <c r="H829">
        <v>1</v>
      </c>
      <c r="I829" t="s">
        <v>103</v>
      </c>
      <c r="J829" t="s">
        <v>118</v>
      </c>
      <c r="K829" t="s">
        <v>325</v>
      </c>
      <c r="L829" t="s">
        <v>299</v>
      </c>
      <c r="N829" s="52">
        <v>45350.540311999997</v>
      </c>
      <c r="O829" s="52">
        <v>45350.540311999997</v>
      </c>
      <c r="P829">
        <v>1</v>
      </c>
      <c r="Q829">
        <f>IF(COUNTIF(SolCotizacion!$E:$E,$G829)&gt;0,1,0)</f>
        <v>0</v>
      </c>
      <c r="R829">
        <v>1439</v>
      </c>
    </row>
    <row r="830" spans="1:18" hidden="1">
      <c r="A830" t="s">
        <v>2003</v>
      </c>
      <c r="B830" t="s">
        <v>1183</v>
      </c>
      <c r="C830">
        <v>37</v>
      </c>
      <c r="D830" t="s">
        <v>113</v>
      </c>
      <c r="E830" t="s">
        <v>9990</v>
      </c>
      <c r="F830" t="s">
        <v>120</v>
      </c>
      <c r="G830" t="s">
        <v>97</v>
      </c>
      <c r="H830">
        <v>1</v>
      </c>
      <c r="I830" t="s">
        <v>103</v>
      </c>
      <c r="J830" t="s">
        <v>119</v>
      </c>
      <c r="K830" t="s">
        <v>324</v>
      </c>
      <c r="L830" t="s">
        <v>299</v>
      </c>
      <c r="N830" s="52">
        <v>70087.202416</v>
      </c>
      <c r="O830" s="52">
        <v>70087.202416</v>
      </c>
      <c r="P830">
        <v>1</v>
      </c>
      <c r="Q830">
        <f>IF(COUNTIF(SolCotizacion!$E:$E,$G830)&gt;0,1,0)</f>
        <v>0</v>
      </c>
      <c r="R830">
        <v>1441</v>
      </c>
    </row>
    <row r="831" spans="1:18" hidden="1">
      <c r="A831" t="s">
        <v>2004</v>
      </c>
      <c r="B831" t="s">
        <v>1185</v>
      </c>
      <c r="C831">
        <v>38</v>
      </c>
      <c r="D831" t="s">
        <v>113</v>
      </c>
      <c r="E831" t="s">
        <v>9991</v>
      </c>
      <c r="F831" t="s">
        <v>121</v>
      </c>
      <c r="G831" t="s">
        <v>98</v>
      </c>
      <c r="H831">
        <v>1</v>
      </c>
      <c r="I831" t="s">
        <v>103</v>
      </c>
      <c r="J831" t="s">
        <v>118</v>
      </c>
      <c r="K831" t="s">
        <v>325</v>
      </c>
      <c r="L831" t="s">
        <v>299</v>
      </c>
      <c r="N831" s="52">
        <v>45350.540311999997</v>
      </c>
      <c r="O831" s="52">
        <v>45350.540311999997</v>
      </c>
      <c r="P831">
        <v>1</v>
      </c>
      <c r="Q831">
        <f>IF(COUNTIF(SolCotizacion!$E:$E,$G831)&gt;0,1,0)</f>
        <v>0</v>
      </c>
      <c r="R831">
        <v>1443</v>
      </c>
    </row>
    <row r="832" spans="1:18" hidden="1">
      <c r="A832" t="s">
        <v>2005</v>
      </c>
      <c r="B832" t="s">
        <v>1187</v>
      </c>
      <c r="C832">
        <v>39</v>
      </c>
      <c r="D832" t="s">
        <v>113</v>
      </c>
      <c r="E832" t="s">
        <v>9991</v>
      </c>
      <c r="F832" t="s">
        <v>121</v>
      </c>
      <c r="G832" t="s">
        <v>98</v>
      </c>
      <c r="H832">
        <v>1</v>
      </c>
      <c r="I832" t="s">
        <v>103</v>
      </c>
      <c r="J832" t="s">
        <v>119</v>
      </c>
      <c r="K832" t="s">
        <v>324</v>
      </c>
      <c r="L832" t="s">
        <v>299</v>
      </c>
      <c r="N832" s="52">
        <v>70087.202416</v>
      </c>
      <c r="O832" s="52">
        <v>70087.202416</v>
      </c>
      <c r="P832">
        <v>1</v>
      </c>
      <c r="Q832">
        <f>IF(COUNTIF(SolCotizacion!$E:$E,$G832)&gt;0,1,0)</f>
        <v>0</v>
      </c>
      <c r="R832">
        <v>1445</v>
      </c>
    </row>
    <row r="833" spans="1:19" hidden="1">
      <c r="A833" t="s">
        <v>2006</v>
      </c>
      <c r="B833" t="s">
        <v>1189</v>
      </c>
      <c r="C833">
        <v>40</v>
      </c>
      <c r="D833" t="s">
        <v>113</v>
      </c>
      <c r="E833" t="s">
        <v>9992</v>
      </c>
      <c r="F833" t="s">
        <v>122</v>
      </c>
      <c r="G833" t="s">
        <v>99</v>
      </c>
      <c r="H833">
        <v>1</v>
      </c>
      <c r="I833" t="s">
        <v>103</v>
      </c>
      <c r="J833" t="s">
        <v>118</v>
      </c>
      <c r="K833" t="s">
        <v>325</v>
      </c>
      <c r="L833" t="s">
        <v>299</v>
      </c>
      <c r="N833" s="52">
        <v>45350.540311999997</v>
      </c>
      <c r="O833" s="52">
        <v>45350.540311999997</v>
      </c>
      <c r="P833">
        <v>1</v>
      </c>
      <c r="Q833">
        <f>IF(COUNTIF(SolCotizacion!$E:$E,$G833)&gt;0,1,0)</f>
        <v>0</v>
      </c>
      <c r="R833">
        <v>1447</v>
      </c>
    </row>
    <row r="834" spans="1:19" hidden="1">
      <c r="A834" t="s">
        <v>2007</v>
      </c>
      <c r="B834" t="s">
        <v>1191</v>
      </c>
      <c r="C834">
        <v>41</v>
      </c>
      <c r="D834" t="s">
        <v>113</v>
      </c>
      <c r="E834" t="s">
        <v>9992</v>
      </c>
      <c r="F834" t="s">
        <v>122</v>
      </c>
      <c r="G834" t="s">
        <v>99</v>
      </c>
      <c r="H834">
        <v>1</v>
      </c>
      <c r="I834" t="s">
        <v>103</v>
      </c>
      <c r="J834" t="s">
        <v>119</v>
      </c>
      <c r="K834" t="s">
        <v>324</v>
      </c>
      <c r="L834" t="s">
        <v>299</v>
      </c>
      <c r="N834" s="52">
        <v>94823.864520000003</v>
      </c>
      <c r="O834" s="52">
        <v>94823.864520000003</v>
      </c>
      <c r="P834">
        <v>1</v>
      </c>
      <c r="Q834">
        <f>IF(COUNTIF(SolCotizacion!$E:$E,$G834)&gt;0,1,0)</f>
        <v>0</v>
      </c>
      <c r="R834">
        <v>1449</v>
      </c>
    </row>
    <row r="835" spans="1:19" hidden="1">
      <c r="A835" t="s">
        <v>2008</v>
      </c>
      <c r="B835" t="s">
        <v>1193</v>
      </c>
      <c r="C835">
        <v>42</v>
      </c>
      <c r="D835" t="s">
        <v>113</v>
      </c>
      <c r="E835" t="s">
        <v>9993</v>
      </c>
      <c r="F835" t="s">
        <v>123</v>
      </c>
      <c r="G835" t="s">
        <v>100</v>
      </c>
      <c r="H835">
        <v>1</v>
      </c>
      <c r="I835" t="s">
        <v>103</v>
      </c>
      <c r="J835" t="s">
        <v>118</v>
      </c>
      <c r="K835" t="s">
        <v>325</v>
      </c>
      <c r="L835" t="s">
        <v>299</v>
      </c>
      <c r="N835" s="52">
        <v>45350.540311999997</v>
      </c>
      <c r="O835" s="52">
        <v>45350.540311999997</v>
      </c>
      <c r="P835">
        <v>1</v>
      </c>
      <c r="Q835">
        <f>IF(COUNTIF(SolCotizacion!$E:$E,$G835)&gt;0,1,0)</f>
        <v>0</v>
      </c>
      <c r="R835">
        <v>1451</v>
      </c>
    </row>
    <row r="836" spans="1:19" hidden="1">
      <c r="A836" t="s">
        <v>2009</v>
      </c>
      <c r="B836" t="s">
        <v>1195</v>
      </c>
      <c r="C836">
        <v>43</v>
      </c>
      <c r="D836" t="s">
        <v>113</v>
      </c>
      <c r="E836" t="s">
        <v>9993</v>
      </c>
      <c r="F836" t="s">
        <v>123</v>
      </c>
      <c r="G836" t="s">
        <v>100</v>
      </c>
      <c r="H836">
        <v>1</v>
      </c>
      <c r="I836" t="s">
        <v>103</v>
      </c>
      <c r="J836" t="s">
        <v>119</v>
      </c>
      <c r="K836" t="s">
        <v>324</v>
      </c>
      <c r="L836" t="s">
        <v>299</v>
      </c>
      <c r="N836" s="52">
        <v>94823.864520000003</v>
      </c>
      <c r="O836" s="52">
        <v>94823.864520000003</v>
      </c>
      <c r="P836">
        <v>1</v>
      </c>
      <c r="Q836">
        <f>IF(COUNTIF(SolCotizacion!$E:$E,$G836)&gt;0,1,0)</f>
        <v>0</v>
      </c>
      <c r="R836">
        <v>1453</v>
      </c>
    </row>
    <row r="837" spans="1:19" hidden="1">
      <c r="A837" t="s">
        <v>2010</v>
      </c>
      <c r="B837" t="s">
        <v>1197</v>
      </c>
      <c r="C837">
        <v>44</v>
      </c>
      <c r="D837" t="s">
        <v>113</v>
      </c>
      <c r="E837" t="s">
        <v>9994</v>
      </c>
      <c r="F837" t="s">
        <v>124</v>
      </c>
      <c r="G837" t="s">
        <v>101</v>
      </c>
      <c r="H837">
        <v>1</v>
      </c>
      <c r="I837" t="s">
        <v>103</v>
      </c>
      <c r="J837" t="s">
        <v>118</v>
      </c>
      <c r="K837" t="s">
        <v>325</v>
      </c>
      <c r="L837" t="s">
        <v>299</v>
      </c>
      <c r="N837" s="52">
        <v>45350.540311999997</v>
      </c>
      <c r="O837" s="52">
        <v>45350.540311999997</v>
      </c>
      <c r="P837">
        <v>1</v>
      </c>
      <c r="Q837">
        <f>IF(COUNTIF(SolCotizacion!$E:$E,$G837)&gt;0,1,0)</f>
        <v>0</v>
      </c>
      <c r="R837">
        <v>1455</v>
      </c>
    </row>
    <row r="838" spans="1:19" hidden="1">
      <c r="A838" t="s">
        <v>2011</v>
      </c>
      <c r="B838" t="s">
        <v>1199</v>
      </c>
      <c r="C838">
        <v>45</v>
      </c>
      <c r="D838" t="s">
        <v>113</v>
      </c>
      <c r="E838" t="s">
        <v>9994</v>
      </c>
      <c r="F838" t="s">
        <v>124</v>
      </c>
      <c r="G838" t="s">
        <v>101</v>
      </c>
      <c r="H838">
        <v>1</v>
      </c>
      <c r="I838" t="s">
        <v>103</v>
      </c>
      <c r="J838" t="s">
        <v>119</v>
      </c>
      <c r="K838" t="s">
        <v>324</v>
      </c>
      <c r="L838" t="s">
        <v>299</v>
      </c>
      <c r="N838" s="52">
        <v>70087.202416</v>
      </c>
      <c r="O838" s="52">
        <v>70087.202416</v>
      </c>
      <c r="P838">
        <v>1</v>
      </c>
      <c r="Q838">
        <f>IF(COUNTIF(SolCotizacion!$E:$E,$G838)&gt;0,1,0)</f>
        <v>0</v>
      </c>
      <c r="R838">
        <v>1457</v>
      </c>
    </row>
    <row r="839" spans="1:19" hidden="1">
      <c r="A839" t="s">
        <v>2012</v>
      </c>
      <c r="B839" t="s">
        <v>1122</v>
      </c>
      <c r="C839">
        <v>46</v>
      </c>
      <c r="D839" t="s">
        <v>113</v>
      </c>
      <c r="E839" t="s">
        <v>9995</v>
      </c>
      <c r="F839" t="s">
        <v>125</v>
      </c>
      <c r="G839" t="s">
        <v>88</v>
      </c>
      <c r="H839">
        <v>1</v>
      </c>
      <c r="I839">
        <v>1</v>
      </c>
      <c r="J839" t="s">
        <v>88</v>
      </c>
      <c r="K839" t="s">
        <v>31</v>
      </c>
      <c r="L839" t="s">
        <v>299</v>
      </c>
      <c r="N839" s="52">
        <v>12888.007439999999</v>
      </c>
      <c r="O839" s="52">
        <v>9666.0055800000009</v>
      </c>
      <c r="P839">
        <v>1</v>
      </c>
      <c r="Q839">
        <f>IF(COUNTIFS(SolCotizacion!$D:$D,$G839,SolCotizacion!$K:$K,$I839)&gt;0,1,0)</f>
        <v>0</v>
      </c>
      <c r="R839">
        <v>1459</v>
      </c>
    </row>
    <row r="840" spans="1:19" hidden="1">
      <c r="A840" t="s">
        <v>2013</v>
      </c>
      <c r="B840" t="s">
        <v>1202</v>
      </c>
      <c r="C840">
        <v>47</v>
      </c>
      <c r="D840" t="s">
        <v>113</v>
      </c>
      <c r="E840" t="s">
        <v>9996</v>
      </c>
      <c r="F840" t="s">
        <v>125</v>
      </c>
      <c r="G840" t="s">
        <v>88</v>
      </c>
      <c r="H840">
        <v>1</v>
      </c>
      <c r="I840">
        <v>2</v>
      </c>
      <c r="J840" t="s">
        <v>88</v>
      </c>
      <c r="K840" t="s">
        <v>31</v>
      </c>
      <c r="L840" t="s">
        <v>299</v>
      </c>
      <c r="N840" s="52">
        <v>13962.008060000002</v>
      </c>
      <c r="O840" s="52">
        <v>10740.0062</v>
      </c>
      <c r="P840">
        <v>1</v>
      </c>
      <c r="Q840">
        <f>IF(COUNTIFS(SolCotizacion!$D:$D,$G840,SolCotizacion!$K:$K,$I840)&gt;0,1,0)</f>
        <v>1</v>
      </c>
      <c r="R840">
        <v>1461</v>
      </c>
    </row>
    <row r="841" spans="1:19" hidden="1">
      <c r="A841" t="s">
        <v>2014</v>
      </c>
      <c r="B841" t="s">
        <v>1204</v>
      </c>
      <c r="C841">
        <v>48</v>
      </c>
      <c r="D841" t="s">
        <v>113</v>
      </c>
      <c r="E841" t="s">
        <v>9997</v>
      </c>
      <c r="F841" t="s">
        <v>125</v>
      </c>
      <c r="G841" t="s">
        <v>88</v>
      </c>
      <c r="H841">
        <v>1</v>
      </c>
      <c r="I841">
        <v>3</v>
      </c>
      <c r="J841" t="s">
        <v>88</v>
      </c>
      <c r="K841" t="s">
        <v>31</v>
      </c>
      <c r="L841" t="s">
        <v>299</v>
      </c>
      <c r="N841" s="52">
        <v>15036.008680000001</v>
      </c>
      <c r="O841" s="52">
        <v>11814.006820000001</v>
      </c>
      <c r="P841">
        <v>1</v>
      </c>
      <c r="Q841">
        <f>IF(COUNTIFS(SolCotizacion!$D:$D,$G841,SolCotizacion!$K:$K,$I841)&gt;0,1,0)</f>
        <v>0</v>
      </c>
      <c r="R841">
        <v>1463</v>
      </c>
    </row>
    <row r="842" spans="1:19" hidden="1">
      <c r="A842" t="s">
        <v>2015</v>
      </c>
      <c r="B842" t="s">
        <v>1206</v>
      </c>
      <c r="C842">
        <v>49</v>
      </c>
      <c r="D842" t="s">
        <v>113</v>
      </c>
      <c r="E842" t="s">
        <v>9998</v>
      </c>
      <c r="F842" t="s">
        <v>126</v>
      </c>
      <c r="G842" t="s">
        <v>89</v>
      </c>
      <c r="H842">
        <v>1</v>
      </c>
      <c r="I842">
        <v>1</v>
      </c>
      <c r="J842" t="s">
        <v>127</v>
      </c>
      <c r="K842" t="s">
        <v>31</v>
      </c>
      <c r="L842" t="s">
        <v>299</v>
      </c>
      <c r="M842" s="53">
        <v>0.02</v>
      </c>
      <c r="N842" s="52">
        <v>56364.953722000006</v>
      </c>
      <c r="O842" s="52">
        <v>56243.737858</v>
      </c>
      <c r="P842">
        <v>1</v>
      </c>
      <c r="Q842">
        <f>IF(SUMIFS(SolCotizacion!$P:$P,SolCotizacion!$E:$E,$G842,SolCotizacion!$K:$K,$I842)&gt;499,1,0)</f>
        <v>0</v>
      </c>
      <c r="R842">
        <v>1465</v>
      </c>
      <c r="S842" s="56">
        <f>IF(SUMIFS(SolCotizacion!$P:$P,SolCotizacion!$E:$E,$G842,SolCotizacion!$K:$K,$I842)&gt;499,4%,0)</f>
        <v>0</v>
      </c>
    </row>
    <row r="843" spans="1:19" hidden="1">
      <c r="A843" t="s">
        <v>2016</v>
      </c>
      <c r="B843" t="s">
        <v>1208</v>
      </c>
      <c r="C843">
        <v>50</v>
      </c>
      <c r="D843" t="s">
        <v>113</v>
      </c>
      <c r="E843" t="s">
        <v>9999</v>
      </c>
      <c r="F843" t="s">
        <v>126</v>
      </c>
      <c r="G843" t="s">
        <v>89</v>
      </c>
      <c r="H843">
        <v>1</v>
      </c>
      <c r="I843">
        <v>2</v>
      </c>
      <c r="J843" t="s">
        <v>127</v>
      </c>
      <c r="K843" t="s">
        <v>31</v>
      </c>
      <c r="L843" t="s">
        <v>299</v>
      </c>
      <c r="M843" s="53">
        <v>2.1999999999999999E-2</v>
      </c>
      <c r="N843" s="52">
        <v>62676.845770000007</v>
      </c>
      <c r="O843" s="52">
        <v>62540.596580000005</v>
      </c>
      <c r="P843">
        <v>1</v>
      </c>
      <c r="Q843">
        <f>IF(SUMIFS(SolCotizacion!$P:$P,SolCotizacion!$E:$E,$G843,SolCotizacion!$K:$K,$I843)&gt;499,1,0)</f>
        <v>0</v>
      </c>
      <c r="R843">
        <v>1466</v>
      </c>
      <c r="S843" s="56">
        <f>IF(SUMIFS(SolCotizacion!$P:$P,SolCotizacion!$E:$E,$G843,SolCotizacion!$K:$K,$I843)&gt;499,4%,0)</f>
        <v>0</v>
      </c>
    </row>
    <row r="844" spans="1:19" hidden="1">
      <c r="A844" t="s">
        <v>2017</v>
      </c>
      <c r="B844" t="s">
        <v>1210</v>
      </c>
      <c r="C844">
        <v>51</v>
      </c>
      <c r="D844" t="s">
        <v>113</v>
      </c>
      <c r="E844" t="s">
        <v>10000</v>
      </c>
      <c r="F844" t="s">
        <v>126</v>
      </c>
      <c r="G844" t="s">
        <v>89</v>
      </c>
      <c r="H844">
        <v>1</v>
      </c>
      <c r="I844">
        <v>3</v>
      </c>
      <c r="J844" t="s">
        <v>127</v>
      </c>
      <c r="K844" t="s">
        <v>31</v>
      </c>
      <c r="L844" t="s">
        <v>299</v>
      </c>
      <c r="M844" s="53">
        <v>2.5000000000000001E-2</v>
      </c>
      <c r="N844" s="52">
        <v>72008.094158000007</v>
      </c>
      <c r="O844" s="52">
        <v>71849.836673999991</v>
      </c>
      <c r="P844">
        <v>1</v>
      </c>
      <c r="Q844">
        <f>IF(SUMIFS(SolCotizacion!$P:$P,SolCotizacion!$E:$E,$G844,SolCotizacion!$K:$K,$I844)&gt;499,1,0)</f>
        <v>0</v>
      </c>
      <c r="R844">
        <v>1467</v>
      </c>
      <c r="S844" s="56">
        <f>IF(SUMIFS(SolCotizacion!$P:$P,SolCotizacion!$E:$E,$G844,SolCotizacion!$K:$K,$I844)&gt;499,4%,0)</f>
        <v>0</v>
      </c>
    </row>
    <row r="845" spans="1:19" hidden="1">
      <c r="A845" t="s">
        <v>2018</v>
      </c>
      <c r="B845" t="s">
        <v>1212</v>
      </c>
      <c r="C845">
        <v>52</v>
      </c>
      <c r="D845" t="s">
        <v>113</v>
      </c>
      <c r="E845" t="s">
        <v>10001</v>
      </c>
      <c r="F845" t="s">
        <v>128</v>
      </c>
      <c r="G845" t="s">
        <v>97</v>
      </c>
      <c r="H845">
        <v>1</v>
      </c>
      <c r="I845">
        <v>1</v>
      </c>
      <c r="J845" t="s">
        <v>127</v>
      </c>
      <c r="K845" t="s">
        <v>31</v>
      </c>
      <c r="L845" t="s">
        <v>299</v>
      </c>
      <c r="M845" s="53">
        <v>0.02</v>
      </c>
      <c r="N845" s="52">
        <v>64801.806916000009</v>
      </c>
      <c r="O845" s="52">
        <v>64662.452008</v>
      </c>
      <c r="P845">
        <v>1</v>
      </c>
      <c r="Q845">
        <f>IF(SUMIFS(SolCotizacion!$P:$P,SolCotizacion!$E:$E,$G845,SolCotizacion!$K:$K,$I845)&gt;499,1,0)</f>
        <v>0</v>
      </c>
      <c r="R845">
        <v>1468</v>
      </c>
      <c r="S845" s="56">
        <f>IF(SUMIFS(SolCotizacion!$P:$P,SolCotizacion!$E:$E,$G845,SolCotizacion!$K:$K,$I845)&gt;499,4%,0)</f>
        <v>0</v>
      </c>
    </row>
    <row r="846" spans="1:19" hidden="1">
      <c r="A846" t="s">
        <v>2019</v>
      </c>
      <c r="B846" t="s">
        <v>1214</v>
      </c>
      <c r="C846">
        <v>53</v>
      </c>
      <c r="D846" t="s">
        <v>113</v>
      </c>
      <c r="E846" t="s">
        <v>10002</v>
      </c>
      <c r="F846" t="s">
        <v>128</v>
      </c>
      <c r="G846" t="s">
        <v>97</v>
      </c>
      <c r="H846">
        <v>1</v>
      </c>
      <c r="I846">
        <v>2</v>
      </c>
      <c r="J846" t="s">
        <v>127</v>
      </c>
      <c r="K846" t="s">
        <v>31</v>
      </c>
      <c r="L846" t="s">
        <v>299</v>
      </c>
      <c r="M846" s="53">
        <v>2.1999999999999999E-2</v>
      </c>
      <c r="N846" s="52">
        <v>72058.487269999998</v>
      </c>
      <c r="O846" s="52">
        <v>71901.83939400001</v>
      </c>
      <c r="P846">
        <v>1</v>
      </c>
      <c r="Q846">
        <f>IF(SUMIFS(SolCotizacion!$P:$P,SolCotizacion!$E:$E,$G846,SolCotizacion!$K:$K,$I846)&gt;499,1,0)</f>
        <v>0</v>
      </c>
      <c r="R846">
        <v>1469</v>
      </c>
      <c r="S846" s="56">
        <f>IF(SUMIFS(SolCotizacion!$P:$P,SolCotizacion!$E:$E,$G846,SolCotizacion!$K:$K,$I846)&gt;499,4%,0)</f>
        <v>0</v>
      </c>
    </row>
    <row r="847" spans="1:19" hidden="1">
      <c r="A847" t="s">
        <v>2020</v>
      </c>
      <c r="B847" t="s">
        <v>1216</v>
      </c>
      <c r="C847">
        <v>54</v>
      </c>
      <c r="D847" t="s">
        <v>113</v>
      </c>
      <c r="E847" t="s">
        <v>10003</v>
      </c>
      <c r="F847" t="s">
        <v>128</v>
      </c>
      <c r="G847" t="s">
        <v>97</v>
      </c>
      <c r="H847">
        <v>1</v>
      </c>
      <c r="I847">
        <v>3</v>
      </c>
      <c r="J847" t="s">
        <v>127</v>
      </c>
      <c r="K847" t="s">
        <v>31</v>
      </c>
      <c r="L847" t="s">
        <v>299</v>
      </c>
      <c r="M847" s="53">
        <v>2.5000000000000001E-2</v>
      </c>
      <c r="N847" s="52">
        <v>82786.452363999997</v>
      </c>
      <c r="O847" s="52">
        <v>82604.504752000008</v>
      </c>
      <c r="P847">
        <v>1</v>
      </c>
      <c r="Q847">
        <f>IF(SUMIFS(SolCotizacion!$P:$P,SolCotizacion!$E:$E,$G847,SolCotizacion!$K:$K,$I847)&gt;499,1,0)</f>
        <v>0</v>
      </c>
      <c r="R847">
        <v>1470</v>
      </c>
      <c r="S847" s="56">
        <f>IF(SUMIFS(SolCotizacion!$P:$P,SolCotizacion!$E:$E,$G847,SolCotizacion!$K:$K,$I847)&gt;499,4%,0)</f>
        <v>0</v>
      </c>
    </row>
    <row r="848" spans="1:19" hidden="1">
      <c r="A848" t="s">
        <v>2021</v>
      </c>
      <c r="B848" t="s">
        <v>1218</v>
      </c>
      <c r="C848">
        <v>55</v>
      </c>
      <c r="D848" t="s">
        <v>113</v>
      </c>
      <c r="E848" t="s">
        <v>10004</v>
      </c>
      <c r="F848" t="s">
        <v>129</v>
      </c>
      <c r="G848" t="s">
        <v>98</v>
      </c>
      <c r="H848">
        <v>1</v>
      </c>
      <c r="I848">
        <v>1</v>
      </c>
      <c r="J848" t="s">
        <v>127</v>
      </c>
      <c r="K848" t="s">
        <v>31</v>
      </c>
      <c r="L848" t="s">
        <v>299</v>
      </c>
      <c r="M848" s="53">
        <v>0.02</v>
      </c>
      <c r="N848" s="52">
        <v>39836.859061999996</v>
      </c>
      <c r="O848" s="52">
        <v>39751.188708000001</v>
      </c>
      <c r="P848">
        <v>1</v>
      </c>
      <c r="Q848">
        <f>IF(SUMIFS(SolCotizacion!$P:$P,SolCotizacion!$E:$E,$G848,SolCotizacion!$K:$K,$I848)&gt;499,1,0)</f>
        <v>0</v>
      </c>
      <c r="R848">
        <v>1471</v>
      </c>
      <c r="S848" s="56">
        <f>IF(SUMIFS(SolCotizacion!$P:$P,SolCotizacion!$E:$E,$G848,SolCotizacion!$K:$K,$I848)&gt;499,4%,0)</f>
        <v>0</v>
      </c>
    </row>
    <row r="849" spans="1:19" hidden="1">
      <c r="A849" t="s">
        <v>2022</v>
      </c>
      <c r="B849" t="s">
        <v>1220</v>
      </c>
      <c r="C849">
        <v>56</v>
      </c>
      <c r="D849" t="s">
        <v>113</v>
      </c>
      <c r="E849" t="s">
        <v>10005</v>
      </c>
      <c r="F849" t="s">
        <v>129</v>
      </c>
      <c r="G849" t="s">
        <v>98</v>
      </c>
      <c r="H849">
        <v>1</v>
      </c>
      <c r="I849">
        <v>2</v>
      </c>
      <c r="J849" t="s">
        <v>127</v>
      </c>
      <c r="K849" t="s">
        <v>31</v>
      </c>
      <c r="L849" t="s">
        <v>299</v>
      </c>
      <c r="M849" s="53">
        <v>2.1999999999999999E-2</v>
      </c>
      <c r="N849" s="52">
        <v>44297.887633999999</v>
      </c>
      <c r="O849" s="52">
        <v>44201.589740000003</v>
      </c>
      <c r="P849">
        <v>1</v>
      </c>
      <c r="Q849">
        <f>IF(SUMIFS(SolCotizacion!$P:$P,SolCotizacion!$E:$E,$G849,SolCotizacion!$K:$K,$I849)&gt;499,1,0)</f>
        <v>0</v>
      </c>
      <c r="R849">
        <v>1472</v>
      </c>
      <c r="S849" s="56">
        <f>IF(SUMIFS(SolCotizacion!$P:$P,SolCotizacion!$E:$E,$G849,SolCotizacion!$K:$K,$I849)&gt;499,4%,0)</f>
        <v>0</v>
      </c>
    </row>
    <row r="850" spans="1:19" hidden="1">
      <c r="A850" t="s">
        <v>2023</v>
      </c>
      <c r="B850" t="s">
        <v>1222</v>
      </c>
      <c r="C850">
        <v>57</v>
      </c>
      <c r="D850" t="s">
        <v>113</v>
      </c>
      <c r="E850" t="s">
        <v>10006</v>
      </c>
      <c r="F850" t="s">
        <v>129</v>
      </c>
      <c r="G850" t="s">
        <v>98</v>
      </c>
      <c r="H850">
        <v>1</v>
      </c>
      <c r="I850">
        <v>3</v>
      </c>
      <c r="J850" t="s">
        <v>127</v>
      </c>
      <c r="K850" t="s">
        <v>31</v>
      </c>
      <c r="L850" t="s">
        <v>299</v>
      </c>
      <c r="M850" s="53">
        <v>2.5000000000000001E-2</v>
      </c>
      <c r="N850" s="52">
        <v>50892.905601999999</v>
      </c>
      <c r="O850" s="52">
        <v>50781.048164000007</v>
      </c>
      <c r="P850">
        <v>1</v>
      </c>
      <c r="Q850">
        <f>IF(SUMIFS(SolCotizacion!$P:$P,SolCotizacion!$E:$E,$G850,SolCotizacion!$K:$K,$I850)&gt;499,1,0)</f>
        <v>0</v>
      </c>
      <c r="R850">
        <v>1473</v>
      </c>
      <c r="S850" s="56">
        <f>IF(SUMIFS(SolCotizacion!$P:$P,SolCotizacion!$E:$E,$G850,SolCotizacion!$K:$K,$I850)&gt;499,4%,0)</f>
        <v>0</v>
      </c>
    </row>
    <row r="851" spans="1:19" hidden="1">
      <c r="A851" t="s">
        <v>2024</v>
      </c>
      <c r="B851" t="s">
        <v>1224</v>
      </c>
      <c r="C851">
        <v>58</v>
      </c>
      <c r="D851" t="s">
        <v>113</v>
      </c>
      <c r="E851" t="s">
        <v>10007</v>
      </c>
      <c r="F851" t="s">
        <v>130</v>
      </c>
      <c r="G851" t="s">
        <v>99</v>
      </c>
      <c r="H851">
        <v>1</v>
      </c>
      <c r="I851">
        <v>1</v>
      </c>
      <c r="J851" t="s">
        <v>127</v>
      </c>
      <c r="K851" t="s">
        <v>31</v>
      </c>
      <c r="L851" t="s">
        <v>299</v>
      </c>
      <c r="M851" s="53">
        <v>0.02</v>
      </c>
      <c r="N851" s="52">
        <v>70542.339714000002</v>
      </c>
      <c r="O851" s="52">
        <v>70390.634160000001</v>
      </c>
      <c r="P851">
        <v>1</v>
      </c>
      <c r="Q851">
        <f>IF(SUMIFS(SolCotizacion!$P:$P,SolCotizacion!$E:$E,$G851,SolCotizacion!$K:$K,$I851)&gt;499,1,0)</f>
        <v>0</v>
      </c>
      <c r="R851">
        <v>1474</v>
      </c>
      <c r="S851" s="56">
        <f>IF(SUMIFS(SolCotizacion!$P:$P,SolCotizacion!$E:$E,$G851,SolCotizacion!$K:$K,$I851)&gt;499,4%,0)</f>
        <v>0</v>
      </c>
    </row>
    <row r="852" spans="1:19" hidden="1">
      <c r="A852" t="s">
        <v>2025</v>
      </c>
      <c r="B852" t="s">
        <v>1226</v>
      </c>
      <c r="C852">
        <v>59</v>
      </c>
      <c r="D852" t="s">
        <v>113</v>
      </c>
      <c r="E852" t="s">
        <v>10008</v>
      </c>
      <c r="F852" t="s">
        <v>130</v>
      </c>
      <c r="G852" t="s">
        <v>99</v>
      </c>
      <c r="H852">
        <v>1</v>
      </c>
      <c r="I852">
        <v>2</v>
      </c>
      <c r="J852" t="s">
        <v>127</v>
      </c>
      <c r="K852" t="s">
        <v>31</v>
      </c>
      <c r="L852" t="s">
        <v>299</v>
      </c>
      <c r="M852" s="53">
        <v>2.1999999999999999E-2</v>
      </c>
      <c r="N852" s="52">
        <v>78441.852104000005</v>
      </c>
      <c r="O852" s="52">
        <v>78271.326518000002</v>
      </c>
      <c r="P852">
        <v>1</v>
      </c>
      <c r="Q852">
        <f>IF(SUMIFS(SolCotizacion!$P:$P,SolCotizacion!$E:$E,$G852,SolCotizacion!$K:$K,$I852)&gt;499,1,0)</f>
        <v>0</v>
      </c>
      <c r="R852">
        <v>1475</v>
      </c>
      <c r="S852" s="56">
        <f>IF(SUMIFS(SolCotizacion!$P:$P,SolCotizacion!$E:$E,$G852,SolCotizacion!$K:$K,$I852)&gt;499,4%,0)</f>
        <v>0</v>
      </c>
    </row>
    <row r="853" spans="1:19" hidden="1">
      <c r="A853" t="s">
        <v>2026</v>
      </c>
      <c r="B853" t="s">
        <v>1228</v>
      </c>
      <c r="C853">
        <v>60</v>
      </c>
      <c r="D853" t="s">
        <v>113</v>
      </c>
      <c r="E853" t="s">
        <v>10009</v>
      </c>
      <c r="F853" t="s">
        <v>130</v>
      </c>
      <c r="G853" t="s">
        <v>99</v>
      </c>
      <c r="H853">
        <v>1</v>
      </c>
      <c r="I853">
        <v>3</v>
      </c>
      <c r="J853" t="s">
        <v>127</v>
      </c>
      <c r="K853" t="s">
        <v>31</v>
      </c>
      <c r="L853" t="s">
        <v>299</v>
      </c>
      <c r="M853" s="53">
        <v>2.5000000000000001E-2</v>
      </c>
      <c r="N853" s="52">
        <v>90120.177223999999</v>
      </c>
      <c r="O853" s="52">
        <v>89922.102578000005</v>
      </c>
      <c r="P853">
        <v>1</v>
      </c>
      <c r="Q853">
        <f>IF(SUMIFS(SolCotizacion!$P:$P,SolCotizacion!$E:$E,$G853,SolCotizacion!$K:$K,$I853)&gt;499,1,0)</f>
        <v>0</v>
      </c>
      <c r="R853">
        <v>1476</v>
      </c>
      <c r="S853" s="56">
        <f>IF(SUMIFS(SolCotizacion!$P:$P,SolCotizacion!$E:$E,$G853,SolCotizacion!$K:$K,$I853)&gt;499,4%,0)</f>
        <v>0</v>
      </c>
    </row>
    <row r="854" spans="1:19" hidden="1">
      <c r="A854" t="s">
        <v>2027</v>
      </c>
      <c r="B854" t="s">
        <v>1230</v>
      </c>
      <c r="C854">
        <v>61</v>
      </c>
      <c r="D854" t="s">
        <v>113</v>
      </c>
      <c r="E854" t="s">
        <v>10010</v>
      </c>
      <c r="F854" t="s">
        <v>131</v>
      </c>
      <c r="G854" t="s">
        <v>100</v>
      </c>
      <c r="H854">
        <v>1</v>
      </c>
      <c r="I854">
        <v>1</v>
      </c>
      <c r="J854" t="s">
        <v>127</v>
      </c>
      <c r="K854" t="s">
        <v>31</v>
      </c>
      <c r="L854" t="s">
        <v>299</v>
      </c>
      <c r="M854" s="53">
        <v>0.02</v>
      </c>
      <c r="N854" s="52">
        <v>91331.211202000006</v>
      </c>
      <c r="O854" s="52">
        <v>91134.797753999999</v>
      </c>
      <c r="P854">
        <v>1</v>
      </c>
      <c r="Q854">
        <f>IF(SUMIFS(SolCotizacion!$P:$P,SolCotizacion!$E:$E,$G854,SolCotizacion!$K:$K,$I854)&gt;499,1,0)</f>
        <v>0</v>
      </c>
      <c r="R854">
        <v>1477</v>
      </c>
      <c r="S854" s="56">
        <f>IF(SUMIFS(SolCotizacion!$P:$P,SolCotizacion!$E:$E,$G854,SolCotizacion!$K:$K,$I854)&gt;499,4%,0)</f>
        <v>0</v>
      </c>
    </row>
    <row r="855" spans="1:19" hidden="1">
      <c r="A855" t="s">
        <v>2028</v>
      </c>
      <c r="B855" t="s">
        <v>1232</v>
      </c>
      <c r="C855">
        <v>62</v>
      </c>
      <c r="D855" t="s">
        <v>113</v>
      </c>
      <c r="E855" t="s">
        <v>10011</v>
      </c>
      <c r="F855" t="s">
        <v>131</v>
      </c>
      <c r="G855" t="s">
        <v>100</v>
      </c>
      <c r="H855">
        <v>1</v>
      </c>
      <c r="I855">
        <v>2</v>
      </c>
      <c r="J855" t="s">
        <v>127</v>
      </c>
      <c r="K855" t="s">
        <v>31</v>
      </c>
      <c r="L855" t="s">
        <v>299</v>
      </c>
      <c r="M855" s="53">
        <v>2.1999999999999999E-2</v>
      </c>
      <c r="N855" s="52">
        <v>101558.71202399999</v>
      </c>
      <c r="O855" s="52">
        <v>101337.93777800001</v>
      </c>
      <c r="P855">
        <v>1</v>
      </c>
      <c r="Q855">
        <f>IF(SUMIFS(SolCotizacion!$P:$P,SolCotizacion!$E:$E,$G855,SolCotizacion!$K:$K,$I855)&gt;499,1,0)</f>
        <v>0</v>
      </c>
      <c r="R855">
        <v>1478</v>
      </c>
      <c r="S855" s="56">
        <f>IF(SUMIFS(SolCotizacion!$P:$P,SolCotizacion!$E:$E,$G855,SolCotizacion!$K:$K,$I855)&gt;499,4%,0)</f>
        <v>0</v>
      </c>
    </row>
    <row r="856" spans="1:19" hidden="1">
      <c r="A856" t="s">
        <v>2029</v>
      </c>
      <c r="B856" t="s">
        <v>1234</v>
      </c>
      <c r="C856">
        <v>63</v>
      </c>
      <c r="D856" t="s">
        <v>113</v>
      </c>
      <c r="E856" t="s">
        <v>10012</v>
      </c>
      <c r="F856" t="s">
        <v>131</v>
      </c>
      <c r="G856" t="s">
        <v>100</v>
      </c>
      <c r="H856">
        <v>1</v>
      </c>
      <c r="I856">
        <v>3</v>
      </c>
      <c r="J856" t="s">
        <v>127</v>
      </c>
      <c r="K856" t="s">
        <v>31</v>
      </c>
      <c r="L856" t="s">
        <v>299</v>
      </c>
      <c r="M856" s="53">
        <v>2.5000000000000001E-2</v>
      </c>
      <c r="N856" s="52">
        <v>116678.636998</v>
      </c>
      <c r="O856" s="52">
        <v>116422.20374400001</v>
      </c>
      <c r="P856">
        <v>1</v>
      </c>
      <c r="Q856">
        <f>IF(SUMIFS(SolCotizacion!$P:$P,SolCotizacion!$E:$E,$G856,SolCotizacion!$K:$K,$I856)&gt;499,1,0)</f>
        <v>0</v>
      </c>
      <c r="R856">
        <v>1479</v>
      </c>
      <c r="S856" s="56">
        <f>IF(SUMIFS(SolCotizacion!$P:$P,SolCotizacion!$E:$E,$G856,SolCotizacion!$K:$K,$I856)&gt;499,4%,0)</f>
        <v>0</v>
      </c>
    </row>
    <row r="857" spans="1:19" hidden="1">
      <c r="A857" t="s">
        <v>2030</v>
      </c>
      <c r="B857" t="s">
        <v>1236</v>
      </c>
      <c r="C857">
        <v>64</v>
      </c>
      <c r="D857" t="s">
        <v>113</v>
      </c>
      <c r="E857" t="s">
        <v>10013</v>
      </c>
      <c r="F857" t="s">
        <v>132</v>
      </c>
      <c r="G857" t="s">
        <v>101</v>
      </c>
      <c r="H857">
        <v>1</v>
      </c>
      <c r="I857">
        <v>1</v>
      </c>
      <c r="J857" t="s">
        <v>127</v>
      </c>
      <c r="K857" t="s">
        <v>31</v>
      </c>
      <c r="L857" t="s">
        <v>299</v>
      </c>
      <c r="M857" s="53">
        <v>0.02</v>
      </c>
      <c r="N857" s="52">
        <v>81154.92893200001</v>
      </c>
      <c r="O857" s="52">
        <v>80980.399961999996</v>
      </c>
      <c r="P857">
        <v>1</v>
      </c>
      <c r="Q857">
        <f>IF(SUMIFS(SolCotizacion!$P:$P,SolCotizacion!$E:$E,$G857,SolCotizacion!$K:$K,$I857)&gt;499,1,0)</f>
        <v>0</v>
      </c>
      <c r="R857">
        <v>1480</v>
      </c>
      <c r="S857" s="56">
        <f>IF(SUMIFS(SolCotizacion!$P:$P,SolCotizacion!$E:$E,$G857,SolCotizacion!$K:$K,$I857)&gt;499,4%,0)</f>
        <v>0</v>
      </c>
    </row>
    <row r="858" spans="1:19" hidden="1">
      <c r="A858" t="s">
        <v>2031</v>
      </c>
      <c r="B858" t="s">
        <v>1238</v>
      </c>
      <c r="C858">
        <v>65</v>
      </c>
      <c r="D858" t="s">
        <v>113</v>
      </c>
      <c r="E858" t="s">
        <v>10014</v>
      </c>
      <c r="F858" t="s">
        <v>132</v>
      </c>
      <c r="G858" t="s">
        <v>101</v>
      </c>
      <c r="H858">
        <v>1</v>
      </c>
      <c r="I858">
        <v>2</v>
      </c>
      <c r="J858" t="s">
        <v>127</v>
      </c>
      <c r="K858" t="s">
        <v>31</v>
      </c>
      <c r="L858" t="s">
        <v>299</v>
      </c>
      <c r="M858" s="53">
        <v>2.1999999999999999E-2</v>
      </c>
      <c r="N858" s="52">
        <v>90242.868562000003</v>
      </c>
      <c r="O858" s="52">
        <v>90046.682109999994</v>
      </c>
      <c r="P858">
        <v>1</v>
      </c>
      <c r="Q858">
        <f>IF(SUMIFS(SolCotizacion!$P:$P,SolCotizacion!$E:$E,$G858,SolCotizacion!$K:$K,$I858)&gt;499,1,0)</f>
        <v>0</v>
      </c>
      <c r="R858">
        <v>1481</v>
      </c>
      <c r="S858" s="56">
        <f>IF(SUMIFS(SolCotizacion!$P:$P,SolCotizacion!$E:$E,$G858,SolCotizacion!$K:$K,$I858)&gt;499,4%,0)</f>
        <v>0</v>
      </c>
    </row>
    <row r="859" spans="1:19" hidden="1">
      <c r="A859" t="s">
        <v>2032</v>
      </c>
      <c r="B859" t="s">
        <v>1240</v>
      </c>
      <c r="C859">
        <v>66</v>
      </c>
      <c r="D859" t="s">
        <v>113</v>
      </c>
      <c r="E859" t="s">
        <v>10015</v>
      </c>
      <c r="F859" t="s">
        <v>132</v>
      </c>
      <c r="G859" t="s">
        <v>101</v>
      </c>
      <c r="H859">
        <v>1</v>
      </c>
      <c r="I859">
        <v>3</v>
      </c>
      <c r="J859" t="s">
        <v>127</v>
      </c>
      <c r="K859" t="s">
        <v>31</v>
      </c>
      <c r="L859" t="s">
        <v>299</v>
      </c>
      <c r="M859" s="53">
        <v>2.5000000000000001E-2</v>
      </c>
      <c r="N859" s="52">
        <v>103678.10145</v>
      </c>
      <c r="O859" s="52">
        <v>103450.23873800001</v>
      </c>
      <c r="P859">
        <v>1</v>
      </c>
      <c r="Q859">
        <f>IF(SUMIFS(SolCotizacion!$P:$P,SolCotizacion!$E:$E,$G859,SolCotizacion!$K:$K,$I859)&gt;499,1,0)</f>
        <v>0</v>
      </c>
      <c r="R859">
        <v>1482</v>
      </c>
      <c r="S859" s="56">
        <f>IF(SUMIFS(SolCotizacion!$P:$P,SolCotizacion!$E:$E,$G859,SolCotizacion!$K:$K,$I859)&gt;499,4%,0)</f>
        <v>0</v>
      </c>
    </row>
    <row r="860" spans="1:19" hidden="1">
      <c r="A860" t="s">
        <v>2033</v>
      </c>
      <c r="B860" t="s">
        <v>1094</v>
      </c>
      <c r="C860">
        <v>1</v>
      </c>
      <c r="D860" t="s">
        <v>88</v>
      </c>
      <c r="E860" t="s">
        <v>10016</v>
      </c>
      <c r="F860" t="s">
        <v>89</v>
      </c>
      <c r="G860" t="s">
        <v>89</v>
      </c>
      <c r="H860">
        <v>1</v>
      </c>
      <c r="I860">
        <v>1</v>
      </c>
      <c r="J860" t="s">
        <v>96</v>
      </c>
      <c r="K860" t="s">
        <v>31</v>
      </c>
      <c r="L860" t="s">
        <v>300</v>
      </c>
      <c r="N860" s="52">
        <v>3324727.8122016005</v>
      </c>
      <c r="O860" s="52">
        <v>3288589.4663760001</v>
      </c>
      <c r="P860">
        <v>1</v>
      </c>
      <c r="Q860">
        <v>1</v>
      </c>
      <c r="R860">
        <v>1483</v>
      </c>
    </row>
    <row r="861" spans="1:19">
      <c r="A861" t="s">
        <v>2034</v>
      </c>
      <c r="B861" t="s">
        <v>1095</v>
      </c>
      <c r="C861">
        <v>2</v>
      </c>
      <c r="D861" t="s">
        <v>88</v>
      </c>
      <c r="E861" t="s">
        <v>9958</v>
      </c>
      <c r="F861" t="s">
        <v>89</v>
      </c>
      <c r="G861" t="s">
        <v>89</v>
      </c>
      <c r="H861">
        <v>1</v>
      </c>
      <c r="I861">
        <v>2</v>
      </c>
      <c r="J861" t="s">
        <v>96</v>
      </c>
      <c r="K861" t="s">
        <v>31</v>
      </c>
      <c r="L861" t="s">
        <v>300</v>
      </c>
      <c r="N861" s="52">
        <v>3339164.7353040008</v>
      </c>
      <c r="O861" s="52">
        <v>3302869.4663664005</v>
      </c>
      <c r="P861">
        <v>1</v>
      </c>
      <c r="Q861">
        <v>1</v>
      </c>
      <c r="R861">
        <v>1485</v>
      </c>
    </row>
    <row r="862" spans="1:19" hidden="1">
      <c r="A862" t="s">
        <v>2035</v>
      </c>
      <c r="B862" t="s">
        <v>1096</v>
      </c>
      <c r="C862">
        <v>3</v>
      </c>
      <c r="D862" t="s">
        <v>88</v>
      </c>
      <c r="E862" t="s">
        <v>9959</v>
      </c>
      <c r="F862" t="s">
        <v>89</v>
      </c>
      <c r="G862" t="s">
        <v>89</v>
      </c>
      <c r="H862">
        <v>1</v>
      </c>
      <c r="I862">
        <v>3</v>
      </c>
      <c r="J862" t="s">
        <v>96</v>
      </c>
      <c r="K862" t="s">
        <v>31</v>
      </c>
      <c r="L862" t="s">
        <v>300</v>
      </c>
      <c r="N862" s="52">
        <v>3353601.6582960002</v>
      </c>
      <c r="O862" s="52">
        <v>3317149.4663567999</v>
      </c>
      <c r="P862">
        <v>1</v>
      </c>
      <c r="Q862">
        <v>1</v>
      </c>
      <c r="R862">
        <v>1487</v>
      </c>
    </row>
    <row r="863" spans="1:19" hidden="1">
      <c r="A863" t="s">
        <v>2036</v>
      </c>
      <c r="B863" t="s">
        <v>1097</v>
      </c>
      <c r="C863">
        <v>4</v>
      </c>
      <c r="D863" t="s">
        <v>88</v>
      </c>
      <c r="E863" t="s">
        <v>9960</v>
      </c>
      <c r="F863" t="s">
        <v>97</v>
      </c>
      <c r="G863" t="s">
        <v>97</v>
      </c>
      <c r="H863">
        <v>1</v>
      </c>
      <c r="I863">
        <v>1</v>
      </c>
      <c r="J863" t="s">
        <v>96</v>
      </c>
      <c r="K863" t="s">
        <v>31</v>
      </c>
      <c r="L863" t="s">
        <v>300</v>
      </c>
      <c r="N863" s="52">
        <v>3796129.7317007999</v>
      </c>
      <c r="O863" s="52">
        <v>3754867.4519472006</v>
      </c>
      <c r="P863">
        <v>1</v>
      </c>
      <c r="Q863">
        <v>1</v>
      </c>
      <c r="R863">
        <v>1489</v>
      </c>
    </row>
    <row r="864" spans="1:19" hidden="1">
      <c r="A864" t="s">
        <v>2037</v>
      </c>
      <c r="B864" t="s">
        <v>1098</v>
      </c>
      <c r="C864">
        <v>5</v>
      </c>
      <c r="D864" t="s">
        <v>88</v>
      </c>
      <c r="E864" t="s">
        <v>9961</v>
      </c>
      <c r="F864" t="s">
        <v>97</v>
      </c>
      <c r="G864" t="s">
        <v>97</v>
      </c>
      <c r="H864">
        <v>1</v>
      </c>
      <c r="I864">
        <v>2</v>
      </c>
      <c r="J864" t="s">
        <v>96</v>
      </c>
      <c r="K864" t="s">
        <v>31</v>
      </c>
      <c r="L864" t="s">
        <v>300</v>
      </c>
      <c r="N864" s="52">
        <v>3810566.6548032002</v>
      </c>
      <c r="O864" s="52">
        <v>3769147.4520479999</v>
      </c>
      <c r="P864">
        <v>1</v>
      </c>
      <c r="Q864">
        <v>1</v>
      </c>
      <c r="R864">
        <v>1491</v>
      </c>
    </row>
    <row r="865" spans="1:18" hidden="1">
      <c r="A865" t="s">
        <v>2038</v>
      </c>
      <c r="B865" t="s">
        <v>1099</v>
      </c>
      <c r="C865">
        <v>6</v>
      </c>
      <c r="D865" t="s">
        <v>88</v>
      </c>
      <c r="E865" t="s">
        <v>9962</v>
      </c>
      <c r="F865" t="s">
        <v>97</v>
      </c>
      <c r="G865" t="s">
        <v>97</v>
      </c>
      <c r="H865">
        <v>1</v>
      </c>
      <c r="I865">
        <v>3</v>
      </c>
      <c r="J865" t="s">
        <v>96</v>
      </c>
      <c r="K865" t="s">
        <v>31</v>
      </c>
      <c r="L865" t="s">
        <v>300</v>
      </c>
      <c r="N865" s="52">
        <v>3825003.5777952005</v>
      </c>
      <c r="O865" s="52">
        <v>3783427.4520383999</v>
      </c>
      <c r="P865">
        <v>1</v>
      </c>
      <c r="Q865">
        <v>1</v>
      </c>
      <c r="R865">
        <v>1493</v>
      </c>
    </row>
    <row r="866" spans="1:18" hidden="1">
      <c r="A866" t="s">
        <v>2039</v>
      </c>
      <c r="B866" t="s">
        <v>1100</v>
      </c>
      <c r="C866">
        <v>7</v>
      </c>
      <c r="D866" t="s">
        <v>88</v>
      </c>
      <c r="E866" t="s">
        <v>9963</v>
      </c>
      <c r="F866" t="s">
        <v>98</v>
      </c>
      <c r="G866" t="s">
        <v>98</v>
      </c>
      <c r="H866">
        <v>1</v>
      </c>
      <c r="I866">
        <v>1</v>
      </c>
      <c r="J866" t="s">
        <v>96</v>
      </c>
      <c r="K866" t="s">
        <v>31</v>
      </c>
      <c r="L866" t="s">
        <v>300</v>
      </c>
      <c r="N866" s="52">
        <v>3313957.7231999999</v>
      </c>
      <c r="O866" s="52">
        <v>3277936.4435471999</v>
      </c>
      <c r="P866">
        <v>1</v>
      </c>
      <c r="Q866">
        <v>1</v>
      </c>
      <c r="R866">
        <v>1495</v>
      </c>
    </row>
    <row r="867" spans="1:18" hidden="1">
      <c r="A867" t="s">
        <v>2040</v>
      </c>
      <c r="B867" t="s">
        <v>1101</v>
      </c>
      <c r="C867">
        <v>8</v>
      </c>
      <c r="D867" t="s">
        <v>88</v>
      </c>
      <c r="E867" t="s">
        <v>9964</v>
      </c>
      <c r="F867" t="s">
        <v>98</v>
      </c>
      <c r="G867" t="s">
        <v>98</v>
      </c>
      <c r="H867">
        <v>1</v>
      </c>
      <c r="I867">
        <v>2</v>
      </c>
      <c r="J867" t="s">
        <v>96</v>
      </c>
      <c r="K867" t="s">
        <v>31</v>
      </c>
      <c r="L867" t="s">
        <v>300</v>
      </c>
      <c r="N867" s="52">
        <v>3328394.6463024002</v>
      </c>
      <c r="O867" s="52">
        <v>3292216.4436480007</v>
      </c>
      <c r="P867">
        <v>1</v>
      </c>
      <c r="Q867">
        <v>1</v>
      </c>
      <c r="R867">
        <v>1497</v>
      </c>
    </row>
    <row r="868" spans="1:18" hidden="1">
      <c r="A868" t="s">
        <v>2041</v>
      </c>
      <c r="B868" t="s">
        <v>1102</v>
      </c>
      <c r="C868">
        <v>9</v>
      </c>
      <c r="D868" t="s">
        <v>88</v>
      </c>
      <c r="E868" t="s">
        <v>9965</v>
      </c>
      <c r="F868" t="s">
        <v>98</v>
      </c>
      <c r="G868" t="s">
        <v>98</v>
      </c>
      <c r="H868">
        <v>1</v>
      </c>
      <c r="I868">
        <v>3</v>
      </c>
      <c r="J868" t="s">
        <v>96</v>
      </c>
      <c r="K868" t="s">
        <v>31</v>
      </c>
      <c r="L868" t="s">
        <v>300</v>
      </c>
      <c r="N868" s="52">
        <v>3342831.5694048004</v>
      </c>
      <c r="O868" s="52">
        <v>3306496.4436384006</v>
      </c>
      <c r="P868">
        <v>1</v>
      </c>
      <c r="Q868">
        <v>1</v>
      </c>
      <c r="R868">
        <v>1499</v>
      </c>
    </row>
    <row r="869" spans="1:18" hidden="1">
      <c r="A869" t="s">
        <v>2042</v>
      </c>
      <c r="B869" t="s">
        <v>1103</v>
      </c>
      <c r="C869">
        <v>10</v>
      </c>
      <c r="D869" t="s">
        <v>88</v>
      </c>
      <c r="E869" t="s">
        <v>9966</v>
      </c>
      <c r="F869" t="s">
        <v>99</v>
      </c>
      <c r="G869" t="s">
        <v>99</v>
      </c>
      <c r="H869">
        <v>1</v>
      </c>
      <c r="I869">
        <v>1</v>
      </c>
      <c r="J869" t="s">
        <v>96</v>
      </c>
      <c r="K869" t="s">
        <v>31</v>
      </c>
      <c r="L869" t="s">
        <v>300</v>
      </c>
      <c r="N869" s="52">
        <v>4008429.0165984002</v>
      </c>
      <c r="O869" s="52">
        <v>3964859.1359520005</v>
      </c>
      <c r="P869">
        <v>1</v>
      </c>
      <c r="Q869">
        <v>1</v>
      </c>
      <c r="R869">
        <v>1501</v>
      </c>
    </row>
    <row r="870" spans="1:18" hidden="1">
      <c r="A870" t="s">
        <v>2043</v>
      </c>
      <c r="B870" t="s">
        <v>1104</v>
      </c>
      <c r="C870">
        <v>11</v>
      </c>
      <c r="D870" t="s">
        <v>88</v>
      </c>
      <c r="E870" t="s">
        <v>9967</v>
      </c>
      <c r="F870" t="s">
        <v>99</v>
      </c>
      <c r="G870" t="s">
        <v>99</v>
      </c>
      <c r="H870">
        <v>1</v>
      </c>
      <c r="I870">
        <v>2</v>
      </c>
      <c r="J870" t="s">
        <v>96</v>
      </c>
      <c r="K870" t="s">
        <v>31</v>
      </c>
      <c r="L870" t="s">
        <v>300</v>
      </c>
      <c r="N870" s="52">
        <v>4022865.9397008</v>
      </c>
      <c r="O870" s="52">
        <v>3979139.1360528003</v>
      </c>
      <c r="P870">
        <v>1</v>
      </c>
      <c r="Q870">
        <v>1</v>
      </c>
      <c r="R870">
        <v>1503</v>
      </c>
    </row>
    <row r="871" spans="1:18" hidden="1">
      <c r="A871" t="s">
        <v>2044</v>
      </c>
      <c r="B871" t="s">
        <v>1105</v>
      </c>
      <c r="C871">
        <v>12</v>
      </c>
      <c r="D871" t="s">
        <v>88</v>
      </c>
      <c r="E871" t="s">
        <v>9968</v>
      </c>
      <c r="F871" t="s">
        <v>99</v>
      </c>
      <c r="G871" t="s">
        <v>99</v>
      </c>
      <c r="H871">
        <v>1</v>
      </c>
      <c r="I871">
        <v>3</v>
      </c>
      <c r="J871" t="s">
        <v>96</v>
      </c>
      <c r="K871" t="s">
        <v>31</v>
      </c>
      <c r="L871" t="s">
        <v>300</v>
      </c>
      <c r="N871" s="52">
        <v>4037302.8628032003</v>
      </c>
      <c r="O871" s="52">
        <v>3993419.1360432003</v>
      </c>
      <c r="P871">
        <v>1</v>
      </c>
      <c r="Q871">
        <v>1</v>
      </c>
      <c r="R871">
        <v>1505</v>
      </c>
    </row>
    <row r="872" spans="1:18" hidden="1">
      <c r="A872" t="s">
        <v>2045</v>
      </c>
      <c r="B872" t="s">
        <v>1106</v>
      </c>
      <c r="C872">
        <v>13</v>
      </c>
      <c r="D872" t="s">
        <v>88</v>
      </c>
      <c r="E872" t="s">
        <v>9969</v>
      </c>
      <c r="F872" t="s">
        <v>100</v>
      </c>
      <c r="G872" t="s">
        <v>100</v>
      </c>
      <c r="H872">
        <v>1</v>
      </c>
      <c r="I872">
        <v>1</v>
      </c>
      <c r="J872" t="s">
        <v>96</v>
      </c>
      <c r="K872" t="s">
        <v>31</v>
      </c>
      <c r="L872" t="s">
        <v>300</v>
      </c>
      <c r="N872" s="52">
        <v>4344230.1840048004</v>
      </c>
      <c r="O872" s="52">
        <v>4297518.0314352009</v>
      </c>
      <c r="P872">
        <v>1</v>
      </c>
      <c r="Q872">
        <v>1</v>
      </c>
      <c r="R872">
        <v>1507</v>
      </c>
    </row>
    <row r="873" spans="1:18" hidden="1">
      <c r="A873" t="s">
        <v>2046</v>
      </c>
      <c r="B873" t="s">
        <v>1107</v>
      </c>
      <c r="C873">
        <v>14</v>
      </c>
      <c r="D873" t="s">
        <v>88</v>
      </c>
      <c r="E873" t="s">
        <v>9970</v>
      </c>
      <c r="F873" t="s">
        <v>100</v>
      </c>
      <c r="G873" t="s">
        <v>100</v>
      </c>
      <c r="H873">
        <v>1</v>
      </c>
      <c r="I873">
        <v>2</v>
      </c>
      <c r="J873" t="s">
        <v>96</v>
      </c>
      <c r="K873" t="s">
        <v>31</v>
      </c>
      <c r="L873" t="s">
        <v>300</v>
      </c>
      <c r="N873" s="52">
        <v>4358510.1839952003</v>
      </c>
      <c r="O873" s="52">
        <v>4311644.4831312001</v>
      </c>
      <c r="P873">
        <v>1</v>
      </c>
      <c r="Q873">
        <v>1</v>
      </c>
      <c r="R873">
        <v>1509</v>
      </c>
    </row>
    <row r="874" spans="1:18" hidden="1">
      <c r="A874" t="s">
        <v>2047</v>
      </c>
      <c r="B874" t="s">
        <v>1108</v>
      </c>
      <c r="C874">
        <v>15</v>
      </c>
      <c r="D874" t="s">
        <v>88</v>
      </c>
      <c r="E874" t="s">
        <v>9971</v>
      </c>
      <c r="F874" t="s">
        <v>100</v>
      </c>
      <c r="G874" t="s">
        <v>100</v>
      </c>
      <c r="H874">
        <v>1</v>
      </c>
      <c r="I874">
        <v>3</v>
      </c>
      <c r="J874" t="s">
        <v>96</v>
      </c>
      <c r="K874" t="s">
        <v>31</v>
      </c>
      <c r="L874" t="s">
        <v>300</v>
      </c>
      <c r="N874" s="52">
        <v>4372790.1839856002</v>
      </c>
      <c r="O874" s="52">
        <v>4325770.9347168002</v>
      </c>
      <c r="P874">
        <v>1</v>
      </c>
      <c r="Q874">
        <v>1</v>
      </c>
      <c r="R874">
        <v>1511</v>
      </c>
    </row>
    <row r="875" spans="1:18" hidden="1">
      <c r="A875" t="s">
        <v>2048</v>
      </c>
      <c r="B875" t="s">
        <v>1109</v>
      </c>
      <c r="C875">
        <v>16</v>
      </c>
      <c r="D875" t="s">
        <v>88</v>
      </c>
      <c r="E875" t="s">
        <v>9972</v>
      </c>
      <c r="F875" t="s">
        <v>101</v>
      </c>
      <c r="G875" t="s">
        <v>101</v>
      </c>
      <c r="H875">
        <v>1</v>
      </c>
      <c r="I875">
        <v>1</v>
      </c>
      <c r="J875" t="s">
        <v>96</v>
      </c>
      <c r="K875" t="s">
        <v>31</v>
      </c>
      <c r="L875" t="s">
        <v>300</v>
      </c>
      <c r="N875" s="52">
        <v>4058453.1119808005</v>
      </c>
      <c r="O875" s="52">
        <v>4014813.8312448002</v>
      </c>
      <c r="P875">
        <v>1</v>
      </c>
      <c r="Q875">
        <v>1</v>
      </c>
      <c r="R875">
        <v>1513</v>
      </c>
    </row>
    <row r="876" spans="1:18" hidden="1">
      <c r="A876" t="s">
        <v>2049</v>
      </c>
      <c r="B876" t="s">
        <v>1110</v>
      </c>
      <c r="C876">
        <v>17</v>
      </c>
      <c r="D876" t="s">
        <v>88</v>
      </c>
      <c r="E876" t="s">
        <v>9973</v>
      </c>
      <c r="F876" t="s">
        <v>101</v>
      </c>
      <c r="G876" t="s">
        <v>101</v>
      </c>
      <c r="H876">
        <v>1</v>
      </c>
      <c r="I876">
        <v>2</v>
      </c>
      <c r="J876" t="s">
        <v>96</v>
      </c>
      <c r="K876" t="s">
        <v>31</v>
      </c>
      <c r="L876" t="s">
        <v>300</v>
      </c>
      <c r="N876" s="52">
        <v>4072733.1119712004</v>
      </c>
      <c r="O876" s="52">
        <v>4028940.2828304004</v>
      </c>
      <c r="P876">
        <v>1</v>
      </c>
      <c r="Q876">
        <v>1</v>
      </c>
      <c r="R876">
        <v>1515</v>
      </c>
    </row>
    <row r="877" spans="1:18" hidden="1">
      <c r="A877" t="s">
        <v>2050</v>
      </c>
      <c r="B877" t="s">
        <v>1111</v>
      </c>
      <c r="C877">
        <v>18</v>
      </c>
      <c r="D877" t="s">
        <v>88</v>
      </c>
      <c r="E877" t="s">
        <v>9974</v>
      </c>
      <c r="F877" t="s">
        <v>101</v>
      </c>
      <c r="G877" t="s">
        <v>101</v>
      </c>
      <c r="H877">
        <v>1</v>
      </c>
      <c r="I877">
        <v>3</v>
      </c>
      <c r="J877" t="s">
        <v>96</v>
      </c>
      <c r="K877" t="s">
        <v>31</v>
      </c>
      <c r="L877" t="s">
        <v>300</v>
      </c>
      <c r="N877" s="52">
        <v>4087013.1119616004</v>
      </c>
      <c r="O877" s="52">
        <v>4043066.7344160005</v>
      </c>
      <c r="P877">
        <v>1</v>
      </c>
      <c r="Q877">
        <v>1</v>
      </c>
      <c r="R877">
        <v>1517</v>
      </c>
    </row>
    <row r="878" spans="1:18" hidden="1">
      <c r="A878" t="s">
        <v>2051</v>
      </c>
      <c r="B878" t="s">
        <v>1112</v>
      </c>
      <c r="C878">
        <v>19</v>
      </c>
      <c r="D878" t="s">
        <v>102</v>
      </c>
      <c r="E878" t="s">
        <v>9975</v>
      </c>
      <c r="F878" t="s">
        <v>104</v>
      </c>
      <c r="G878" t="s">
        <v>88</v>
      </c>
      <c r="H878">
        <v>1</v>
      </c>
      <c r="I878" t="s">
        <v>103</v>
      </c>
      <c r="J878" t="s">
        <v>96</v>
      </c>
      <c r="K878" t="s">
        <v>31</v>
      </c>
      <c r="L878" t="s">
        <v>300</v>
      </c>
      <c r="N878" s="52">
        <v>157872</v>
      </c>
      <c r="O878" s="52">
        <v>1567680.0000000002</v>
      </c>
      <c r="P878">
        <v>1</v>
      </c>
      <c r="Q878">
        <f>IF(COUNTIF(SolCotizacion!$D:$D,$G878)&gt;0,1,0)</f>
        <v>1</v>
      </c>
      <c r="R878">
        <v>1519</v>
      </c>
    </row>
    <row r="879" spans="1:18" hidden="1">
      <c r="A879" t="s">
        <v>2052</v>
      </c>
      <c r="B879" t="s">
        <v>1113</v>
      </c>
      <c r="C879">
        <v>20</v>
      </c>
      <c r="D879" t="s">
        <v>102</v>
      </c>
      <c r="E879" t="s">
        <v>9976</v>
      </c>
      <c r="F879" t="s">
        <v>105</v>
      </c>
      <c r="G879" t="s">
        <v>88</v>
      </c>
      <c r="H879">
        <v>1</v>
      </c>
      <c r="I879" t="s">
        <v>103</v>
      </c>
      <c r="J879" t="s">
        <v>96</v>
      </c>
      <c r="K879" t="s">
        <v>31</v>
      </c>
      <c r="L879" t="s">
        <v>300</v>
      </c>
      <c r="N879" s="52">
        <v>78384</v>
      </c>
      <c r="O879" s="52">
        <v>77169.600000000006</v>
      </c>
      <c r="P879">
        <v>1</v>
      </c>
      <c r="Q879">
        <f>IF(COUNTIF(SolCotizacion!$D:$D,$G878)&gt;0,1,0)</f>
        <v>1</v>
      </c>
      <c r="R879">
        <v>1521</v>
      </c>
    </row>
    <row r="880" spans="1:18" hidden="1">
      <c r="A880" t="s">
        <v>2053</v>
      </c>
      <c r="B880" t="s">
        <v>1114</v>
      </c>
      <c r="C880">
        <v>21</v>
      </c>
      <c r="D880" t="s">
        <v>102</v>
      </c>
      <c r="E880" t="s">
        <v>9977</v>
      </c>
      <c r="F880" t="s">
        <v>106</v>
      </c>
      <c r="G880" t="s">
        <v>88</v>
      </c>
      <c r="H880">
        <v>1</v>
      </c>
      <c r="I880" t="s">
        <v>103</v>
      </c>
      <c r="J880" t="s">
        <v>96</v>
      </c>
      <c r="K880" t="s">
        <v>31</v>
      </c>
      <c r="L880" t="s">
        <v>300</v>
      </c>
      <c r="N880" s="52">
        <v>32568</v>
      </c>
      <c r="O880" s="52">
        <v>32016.000000000004</v>
      </c>
      <c r="P880">
        <v>1</v>
      </c>
      <c r="Q880">
        <f>IF(COUNTIF(SolCotizacion!$D:$D,$G878)&gt;0,1,0)</f>
        <v>1</v>
      </c>
      <c r="R880">
        <v>1523</v>
      </c>
    </row>
    <row r="881" spans="1:18" hidden="1">
      <c r="A881" t="s">
        <v>2054</v>
      </c>
      <c r="B881" t="s">
        <v>1115</v>
      </c>
      <c r="C881">
        <v>22</v>
      </c>
      <c r="D881" t="s">
        <v>102</v>
      </c>
      <c r="E881" t="s">
        <v>9978</v>
      </c>
      <c r="F881" t="s">
        <v>107</v>
      </c>
      <c r="G881" t="s">
        <v>88</v>
      </c>
      <c r="H881">
        <v>1</v>
      </c>
      <c r="I881" t="s">
        <v>103</v>
      </c>
      <c r="J881" t="s">
        <v>96</v>
      </c>
      <c r="K881" t="s">
        <v>31</v>
      </c>
      <c r="L881" t="s">
        <v>300</v>
      </c>
      <c r="N881" s="52">
        <v>406271.99999999994</v>
      </c>
      <c r="O881" s="52">
        <v>402960.00000000006</v>
      </c>
      <c r="P881">
        <v>1</v>
      </c>
      <c r="Q881">
        <f>IF(COUNTIF(SolCotizacion!$D:$D,$G878)&gt;0,1,0)</f>
        <v>1</v>
      </c>
      <c r="R881">
        <v>1525</v>
      </c>
    </row>
    <row r="882" spans="1:18" hidden="1">
      <c r="A882" t="s">
        <v>2055</v>
      </c>
      <c r="B882" t="s">
        <v>1116</v>
      </c>
      <c r="C882">
        <v>23</v>
      </c>
      <c r="D882" t="s">
        <v>102</v>
      </c>
      <c r="E882" t="s">
        <v>9979</v>
      </c>
      <c r="F882" t="s">
        <v>108</v>
      </c>
      <c r="G882" t="s">
        <v>88</v>
      </c>
      <c r="H882">
        <v>1</v>
      </c>
      <c r="I882" t="s">
        <v>103</v>
      </c>
      <c r="J882" t="s">
        <v>96</v>
      </c>
      <c r="K882" t="s">
        <v>31</v>
      </c>
      <c r="L882" t="s">
        <v>300</v>
      </c>
      <c r="N882" s="52">
        <v>192096.00000000003</v>
      </c>
      <c r="O882" s="52">
        <v>190992.00000000003</v>
      </c>
      <c r="P882">
        <v>1</v>
      </c>
      <c r="Q882">
        <f>IF(COUNTIF(SolCotizacion!$D:$D,$G878)&gt;0,1,0)</f>
        <v>1</v>
      </c>
      <c r="R882">
        <v>1527</v>
      </c>
    </row>
    <row r="883" spans="1:18" hidden="1">
      <c r="A883" t="s">
        <v>2056</v>
      </c>
      <c r="B883" t="s">
        <v>1117</v>
      </c>
      <c r="C883">
        <v>24</v>
      </c>
      <c r="D883" t="s">
        <v>102</v>
      </c>
      <c r="E883" t="s">
        <v>9980</v>
      </c>
      <c r="F883" t="s">
        <v>109</v>
      </c>
      <c r="G883" t="s">
        <v>89</v>
      </c>
      <c r="H883">
        <v>1</v>
      </c>
      <c r="I883" t="s">
        <v>103</v>
      </c>
      <c r="J883" t="s">
        <v>96</v>
      </c>
      <c r="K883" t="s">
        <v>31</v>
      </c>
      <c r="L883" t="s">
        <v>300</v>
      </c>
      <c r="N883" s="52">
        <v>57408.000000000007</v>
      </c>
      <c r="O883" s="52">
        <v>56304.000000000015</v>
      </c>
      <c r="P883">
        <v>1</v>
      </c>
      <c r="Q883">
        <f>IF(COUNTIF(SolCotizacion!$E:$E,$G883)&gt;0,1,0)</f>
        <v>1</v>
      </c>
      <c r="R883">
        <v>1529</v>
      </c>
    </row>
    <row r="884" spans="1:18" hidden="1">
      <c r="A884" t="s">
        <v>2057</v>
      </c>
      <c r="B884" t="s">
        <v>1163</v>
      </c>
      <c r="C884">
        <v>25</v>
      </c>
      <c r="D884" t="s">
        <v>102</v>
      </c>
      <c r="E884" t="s">
        <v>9981</v>
      </c>
      <c r="F884" t="s">
        <v>110</v>
      </c>
      <c r="G884" t="s">
        <v>97</v>
      </c>
      <c r="H884">
        <v>1</v>
      </c>
      <c r="I884" t="s">
        <v>103</v>
      </c>
      <c r="J884" t="s">
        <v>96</v>
      </c>
      <c r="K884" t="s">
        <v>31</v>
      </c>
      <c r="L884" t="s">
        <v>300</v>
      </c>
      <c r="N884" s="52">
        <v>287040</v>
      </c>
      <c r="O884" s="52">
        <v>285936</v>
      </c>
      <c r="P884">
        <v>1</v>
      </c>
      <c r="Q884">
        <f>IF(COUNTIF(SolCotizacion!$E:$E,$G884)&gt;0,1,0)</f>
        <v>0</v>
      </c>
      <c r="R884">
        <v>1531</v>
      </c>
    </row>
    <row r="885" spans="1:18" hidden="1">
      <c r="A885" t="s">
        <v>2058</v>
      </c>
      <c r="B885" t="s">
        <v>1165</v>
      </c>
      <c r="C885">
        <v>26</v>
      </c>
      <c r="D885" t="s">
        <v>102</v>
      </c>
      <c r="E885" t="s">
        <v>9982</v>
      </c>
      <c r="F885" t="s">
        <v>111</v>
      </c>
      <c r="G885" t="s">
        <v>98</v>
      </c>
      <c r="H885">
        <v>1</v>
      </c>
      <c r="I885" t="s">
        <v>103</v>
      </c>
      <c r="J885" t="s">
        <v>96</v>
      </c>
      <c r="K885" t="s">
        <v>31</v>
      </c>
      <c r="L885" t="s">
        <v>300</v>
      </c>
      <c r="N885" s="52">
        <v>287040</v>
      </c>
      <c r="O885" s="52">
        <v>285936</v>
      </c>
      <c r="P885">
        <v>1</v>
      </c>
      <c r="Q885">
        <f>IF(COUNTIF(SolCotizacion!$E:$E,$G885)&gt;0,1,0)</f>
        <v>0</v>
      </c>
      <c r="R885">
        <v>1533</v>
      </c>
    </row>
    <row r="886" spans="1:18" hidden="1">
      <c r="A886" t="s">
        <v>2059</v>
      </c>
      <c r="B886" t="s">
        <v>1167</v>
      </c>
      <c r="C886">
        <v>27</v>
      </c>
      <c r="D886" t="s">
        <v>102</v>
      </c>
      <c r="E886" t="s">
        <v>9983</v>
      </c>
      <c r="F886" t="s">
        <v>112</v>
      </c>
      <c r="G886" t="s">
        <v>101</v>
      </c>
      <c r="H886">
        <v>1</v>
      </c>
      <c r="I886" t="s">
        <v>103</v>
      </c>
      <c r="J886" t="s">
        <v>96</v>
      </c>
      <c r="K886" t="s">
        <v>31</v>
      </c>
      <c r="L886" t="s">
        <v>300</v>
      </c>
      <c r="N886" s="52">
        <v>540960</v>
      </c>
      <c r="O886" s="52">
        <v>539856</v>
      </c>
      <c r="P886">
        <v>1</v>
      </c>
      <c r="Q886">
        <f>IF(COUNTIF(SolCotizacion!$E:$E,$G886)&gt;0,1,0)</f>
        <v>0</v>
      </c>
      <c r="R886">
        <v>1535</v>
      </c>
    </row>
    <row r="887" spans="1:18" hidden="1">
      <c r="A887" t="s">
        <v>2060</v>
      </c>
      <c r="B887" t="s">
        <v>1118</v>
      </c>
      <c r="C887">
        <v>28</v>
      </c>
      <c r="D887" t="s">
        <v>113</v>
      </c>
      <c r="E887" t="s">
        <v>9853</v>
      </c>
      <c r="F887" t="s">
        <v>114</v>
      </c>
      <c r="G887" t="s">
        <v>88</v>
      </c>
      <c r="H887">
        <v>1</v>
      </c>
      <c r="I887">
        <v>1</v>
      </c>
      <c r="J887" t="s">
        <v>88</v>
      </c>
      <c r="K887" t="s">
        <v>31</v>
      </c>
      <c r="L887" t="s">
        <v>300</v>
      </c>
      <c r="N887" s="52">
        <v>1.0833900000000001</v>
      </c>
      <c r="O887" s="52">
        <v>1.0833900000000001</v>
      </c>
      <c r="P887">
        <v>1</v>
      </c>
      <c r="Q887">
        <f>IF(COUNTIFS(SolCotizacion!$D:$D,$G887,SolCotizacion!$K:$K,$I887)&gt;0,1,0)</f>
        <v>0</v>
      </c>
      <c r="R887">
        <v>1537</v>
      </c>
    </row>
    <row r="888" spans="1:18" hidden="1">
      <c r="A888" t="s">
        <v>2061</v>
      </c>
      <c r="B888" t="s">
        <v>1170</v>
      </c>
      <c r="C888">
        <v>29</v>
      </c>
      <c r="D888" t="s">
        <v>113</v>
      </c>
      <c r="E888" t="s">
        <v>9984</v>
      </c>
      <c r="F888" t="s">
        <v>114</v>
      </c>
      <c r="G888" t="s">
        <v>88</v>
      </c>
      <c r="H888">
        <v>1</v>
      </c>
      <c r="I888">
        <v>2</v>
      </c>
      <c r="J888" t="s">
        <v>88</v>
      </c>
      <c r="K888" t="s">
        <v>31</v>
      </c>
      <c r="L888" t="s">
        <v>300</v>
      </c>
      <c r="N888" s="52">
        <v>1.0833900000000001</v>
      </c>
      <c r="O888" s="52">
        <v>1.0833900000000001</v>
      </c>
      <c r="P888">
        <v>1</v>
      </c>
      <c r="Q888">
        <f>IF(COUNTIFS(SolCotizacion!$D:$D,$G888,SolCotizacion!$K:$K,$I888)&gt;0,1,0)</f>
        <v>1</v>
      </c>
      <c r="R888">
        <v>1539</v>
      </c>
    </row>
    <row r="889" spans="1:18" hidden="1">
      <c r="A889" t="s">
        <v>2062</v>
      </c>
      <c r="B889" t="s">
        <v>1172</v>
      </c>
      <c r="C889">
        <v>30</v>
      </c>
      <c r="D889" t="s">
        <v>113</v>
      </c>
      <c r="E889" t="s">
        <v>9985</v>
      </c>
      <c r="F889" t="s">
        <v>114</v>
      </c>
      <c r="G889" t="s">
        <v>88</v>
      </c>
      <c r="H889">
        <v>1</v>
      </c>
      <c r="I889">
        <v>3</v>
      </c>
      <c r="J889" t="s">
        <v>88</v>
      </c>
      <c r="K889" t="s">
        <v>31</v>
      </c>
      <c r="L889" t="s">
        <v>300</v>
      </c>
      <c r="N889" s="52">
        <v>1.0833900000000001</v>
      </c>
      <c r="O889" s="52">
        <v>1.0833900000000001</v>
      </c>
      <c r="P889">
        <v>1</v>
      </c>
      <c r="Q889">
        <f>IF(COUNTIFS(SolCotizacion!$D:$D,$G889,SolCotizacion!$K:$K,$I889)&gt;0,1,0)</f>
        <v>0</v>
      </c>
      <c r="R889">
        <v>1541</v>
      </c>
    </row>
    <row r="890" spans="1:18" hidden="1">
      <c r="A890" t="s">
        <v>2063</v>
      </c>
      <c r="B890" t="s">
        <v>1119</v>
      </c>
      <c r="C890">
        <v>31</v>
      </c>
      <c r="D890" t="s">
        <v>113</v>
      </c>
      <c r="E890" t="s">
        <v>9986</v>
      </c>
      <c r="F890" t="s">
        <v>115</v>
      </c>
      <c r="G890" t="s">
        <v>88</v>
      </c>
      <c r="H890">
        <v>1</v>
      </c>
      <c r="I890">
        <v>1</v>
      </c>
      <c r="J890" t="s">
        <v>116</v>
      </c>
      <c r="K890" t="s">
        <v>326</v>
      </c>
      <c r="L890" t="s">
        <v>300</v>
      </c>
      <c r="N890" s="52">
        <v>1.0833900000000001</v>
      </c>
      <c r="O890" s="52">
        <v>1.0833900000000001</v>
      </c>
      <c r="P890">
        <v>1</v>
      </c>
      <c r="Q890">
        <f>IF(COUNTIFS(SolCotizacion!$D:$D,$G890,SolCotizacion!$K:$K,$I890)&gt;0,1,0)</f>
        <v>0</v>
      </c>
      <c r="R890">
        <v>1543</v>
      </c>
    </row>
    <row r="891" spans="1:18" hidden="1">
      <c r="A891" t="s">
        <v>2064</v>
      </c>
      <c r="B891" t="s">
        <v>1175</v>
      </c>
      <c r="C891">
        <v>32</v>
      </c>
      <c r="D891" t="s">
        <v>113</v>
      </c>
      <c r="E891" t="s">
        <v>9987</v>
      </c>
      <c r="F891" t="s">
        <v>115</v>
      </c>
      <c r="G891" t="s">
        <v>88</v>
      </c>
      <c r="H891">
        <v>1</v>
      </c>
      <c r="I891">
        <v>2</v>
      </c>
      <c r="J891" t="s">
        <v>116</v>
      </c>
      <c r="K891" t="s">
        <v>326</v>
      </c>
      <c r="L891" t="s">
        <v>300</v>
      </c>
      <c r="N891" s="52">
        <v>1.0833900000000001</v>
      </c>
      <c r="O891" s="52">
        <v>1.0833900000000001</v>
      </c>
      <c r="P891">
        <v>1</v>
      </c>
      <c r="Q891">
        <f>IF(COUNTIFS(SolCotizacion!$D:$D,$G891,SolCotizacion!$K:$K,$I891)&gt;0,1,0)</f>
        <v>1</v>
      </c>
      <c r="R891">
        <v>1545</v>
      </c>
    </row>
    <row r="892" spans="1:18" hidden="1">
      <c r="A892" t="s">
        <v>2065</v>
      </c>
      <c r="B892" t="s">
        <v>1177</v>
      </c>
      <c r="C892">
        <v>33</v>
      </c>
      <c r="D892" t="s">
        <v>113</v>
      </c>
      <c r="E892" t="s">
        <v>9988</v>
      </c>
      <c r="F892" t="s">
        <v>115</v>
      </c>
      <c r="G892" t="s">
        <v>88</v>
      </c>
      <c r="H892">
        <v>1</v>
      </c>
      <c r="I892">
        <v>3</v>
      </c>
      <c r="J892" t="s">
        <v>116</v>
      </c>
      <c r="K892" t="s">
        <v>326</v>
      </c>
      <c r="L892" t="s">
        <v>300</v>
      </c>
      <c r="N892" s="52">
        <v>1.0833900000000001</v>
      </c>
      <c r="O892" s="52">
        <v>1.0833900000000001</v>
      </c>
      <c r="P892">
        <v>1</v>
      </c>
      <c r="Q892">
        <f>IF(COUNTIFS(SolCotizacion!$D:$D,$G892,SolCotizacion!$K:$K,$I892)&gt;0,1,0)</f>
        <v>0</v>
      </c>
      <c r="R892">
        <v>1547</v>
      </c>
    </row>
    <row r="893" spans="1:18" hidden="1">
      <c r="A893" t="s">
        <v>2066</v>
      </c>
      <c r="B893" t="s">
        <v>1120</v>
      </c>
      <c r="C893">
        <v>34</v>
      </c>
      <c r="D893" t="s">
        <v>113</v>
      </c>
      <c r="E893" t="s">
        <v>9989</v>
      </c>
      <c r="F893" t="s">
        <v>117</v>
      </c>
      <c r="G893" t="s">
        <v>89</v>
      </c>
      <c r="H893">
        <v>1</v>
      </c>
      <c r="I893" t="s">
        <v>103</v>
      </c>
      <c r="J893" t="s">
        <v>118</v>
      </c>
      <c r="K893" t="s">
        <v>325</v>
      </c>
      <c r="L893" t="s">
        <v>300</v>
      </c>
      <c r="N893" s="52">
        <v>1.0833900000000001</v>
      </c>
      <c r="O893" s="52">
        <v>1.0833900000000001</v>
      </c>
      <c r="P893">
        <v>1</v>
      </c>
      <c r="Q893">
        <f>IF(COUNTIF(SolCotizacion!$E:$E,$G893)&gt;0,1,0)</f>
        <v>1</v>
      </c>
      <c r="R893">
        <v>1549</v>
      </c>
    </row>
    <row r="894" spans="1:18" hidden="1">
      <c r="A894" t="s">
        <v>2067</v>
      </c>
      <c r="B894" t="s">
        <v>1121</v>
      </c>
      <c r="C894">
        <v>35</v>
      </c>
      <c r="D894" t="s">
        <v>113</v>
      </c>
      <c r="E894" t="s">
        <v>9989</v>
      </c>
      <c r="F894" t="s">
        <v>117</v>
      </c>
      <c r="G894" t="s">
        <v>89</v>
      </c>
      <c r="H894">
        <v>1</v>
      </c>
      <c r="I894" t="s">
        <v>103</v>
      </c>
      <c r="J894" t="s">
        <v>119</v>
      </c>
      <c r="K894" t="s">
        <v>324</v>
      </c>
      <c r="L894" t="s">
        <v>300</v>
      </c>
      <c r="N894" s="52">
        <v>1.0833900000000001</v>
      </c>
      <c r="O894" s="52">
        <v>1.0833900000000001</v>
      </c>
      <c r="P894">
        <v>1</v>
      </c>
      <c r="Q894">
        <f>IF(COUNTIF(SolCotizacion!$E:$E,$G894)&gt;0,1,0)</f>
        <v>1</v>
      </c>
      <c r="R894">
        <v>1551</v>
      </c>
    </row>
    <row r="895" spans="1:18" hidden="1">
      <c r="A895" t="s">
        <v>2068</v>
      </c>
      <c r="B895" t="s">
        <v>1181</v>
      </c>
      <c r="C895">
        <v>36</v>
      </c>
      <c r="D895" t="s">
        <v>113</v>
      </c>
      <c r="E895" t="s">
        <v>9990</v>
      </c>
      <c r="F895" t="s">
        <v>120</v>
      </c>
      <c r="G895" t="s">
        <v>97</v>
      </c>
      <c r="H895">
        <v>1</v>
      </c>
      <c r="I895" t="s">
        <v>103</v>
      </c>
      <c r="J895" t="s">
        <v>118</v>
      </c>
      <c r="K895" t="s">
        <v>325</v>
      </c>
      <c r="L895" t="s">
        <v>300</v>
      </c>
      <c r="N895" s="52">
        <v>1.0833900000000001</v>
      </c>
      <c r="O895" s="52">
        <v>1.0833900000000001</v>
      </c>
      <c r="P895">
        <v>1</v>
      </c>
      <c r="Q895">
        <f>IF(COUNTIF(SolCotizacion!$E:$E,$G895)&gt;0,1,0)</f>
        <v>0</v>
      </c>
      <c r="R895">
        <v>1553</v>
      </c>
    </row>
    <row r="896" spans="1:18" hidden="1">
      <c r="A896" t="s">
        <v>2069</v>
      </c>
      <c r="B896" t="s">
        <v>1183</v>
      </c>
      <c r="C896">
        <v>37</v>
      </c>
      <c r="D896" t="s">
        <v>113</v>
      </c>
      <c r="E896" t="s">
        <v>9990</v>
      </c>
      <c r="F896" t="s">
        <v>120</v>
      </c>
      <c r="G896" t="s">
        <v>97</v>
      </c>
      <c r="H896">
        <v>1</v>
      </c>
      <c r="I896" t="s">
        <v>103</v>
      </c>
      <c r="J896" t="s">
        <v>119</v>
      </c>
      <c r="K896" t="s">
        <v>324</v>
      </c>
      <c r="L896" t="s">
        <v>300</v>
      </c>
      <c r="N896" s="52">
        <v>1.0833900000000001</v>
      </c>
      <c r="O896" s="52">
        <v>1.0833900000000001</v>
      </c>
      <c r="P896">
        <v>1</v>
      </c>
      <c r="Q896">
        <f>IF(COUNTIF(SolCotizacion!$E:$E,$G896)&gt;0,1,0)</f>
        <v>0</v>
      </c>
      <c r="R896">
        <v>1555</v>
      </c>
    </row>
    <row r="897" spans="1:19" hidden="1">
      <c r="A897" t="s">
        <v>2070</v>
      </c>
      <c r="B897" t="s">
        <v>1185</v>
      </c>
      <c r="C897">
        <v>38</v>
      </c>
      <c r="D897" t="s">
        <v>113</v>
      </c>
      <c r="E897" t="s">
        <v>9991</v>
      </c>
      <c r="F897" t="s">
        <v>121</v>
      </c>
      <c r="G897" t="s">
        <v>98</v>
      </c>
      <c r="H897">
        <v>1</v>
      </c>
      <c r="I897" t="s">
        <v>103</v>
      </c>
      <c r="J897" t="s">
        <v>118</v>
      </c>
      <c r="K897" t="s">
        <v>325</v>
      </c>
      <c r="L897" t="s">
        <v>300</v>
      </c>
      <c r="N897" s="52">
        <v>1.0833900000000001</v>
      </c>
      <c r="O897" s="52">
        <v>1.0833900000000001</v>
      </c>
      <c r="P897">
        <v>1</v>
      </c>
      <c r="Q897">
        <f>IF(COUNTIF(SolCotizacion!$E:$E,$G897)&gt;0,1,0)</f>
        <v>0</v>
      </c>
      <c r="R897">
        <v>1557</v>
      </c>
    </row>
    <row r="898" spans="1:19" hidden="1">
      <c r="A898" t="s">
        <v>2071</v>
      </c>
      <c r="B898" t="s">
        <v>1187</v>
      </c>
      <c r="C898">
        <v>39</v>
      </c>
      <c r="D898" t="s">
        <v>113</v>
      </c>
      <c r="E898" t="s">
        <v>9991</v>
      </c>
      <c r="F898" t="s">
        <v>121</v>
      </c>
      <c r="G898" t="s">
        <v>98</v>
      </c>
      <c r="H898">
        <v>1</v>
      </c>
      <c r="I898" t="s">
        <v>103</v>
      </c>
      <c r="J898" t="s">
        <v>119</v>
      </c>
      <c r="K898" t="s">
        <v>324</v>
      </c>
      <c r="L898" t="s">
        <v>300</v>
      </c>
      <c r="N898" s="52">
        <v>1.0833900000000001</v>
      </c>
      <c r="O898" s="52">
        <v>1.0833900000000001</v>
      </c>
      <c r="P898">
        <v>1</v>
      </c>
      <c r="Q898">
        <f>IF(COUNTIF(SolCotizacion!$E:$E,$G898)&gt;0,1,0)</f>
        <v>0</v>
      </c>
      <c r="R898">
        <v>1559</v>
      </c>
    </row>
    <row r="899" spans="1:19" hidden="1">
      <c r="A899" t="s">
        <v>2072</v>
      </c>
      <c r="B899" t="s">
        <v>1189</v>
      </c>
      <c r="C899">
        <v>40</v>
      </c>
      <c r="D899" t="s">
        <v>113</v>
      </c>
      <c r="E899" t="s">
        <v>9992</v>
      </c>
      <c r="F899" t="s">
        <v>122</v>
      </c>
      <c r="G899" t="s">
        <v>99</v>
      </c>
      <c r="H899">
        <v>1</v>
      </c>
      <c r="I899" t="s">
        <v>103</v>
      </c>
      <c r="J899" t="s">
        <v>118</v>
      </c>
      <c r="K899" t="s">
        <v>325</v>
      </c>
      <c r="L899" t="s">
        <v>300</v>
      </c>
      <c r="N899" s="52">
        <v>1.0833900000000001</v>
      </c>
      <c r="O899" s="52">
        <v>1.0833900000000001</v>
      </c>
      <c r="P899">
        <v>1</v>
      </c>
      <c r="Q899">
        <f>IF(COUNTIF(SolCotizacion!$E:$E,$G899)&gt;0,1,0)</f>
        <v>0</v>
      </c>
      <c r="R899">
        <v>1561</v>
      </c>
    </row>
    <row r="900" spans="1:19" hidden="1">
      <c r="A900" t="s">
        <v>2073</v>
      </c>
      <c r="B900" t="s">
        <v>1191</v>
      </c>
      <c r="C900">
        <v>41</v>
      </c>
      <c r="D900" t="s">
        <v>113</v>
      </c>
      <c r="E900" t="s">
        <v>9992</v>
      </c>
      <c r="F900" t="s">
        <v>122</v>
      </c>
      <c r="G900" t="s">
        <v>99</v>
      </c>
      <c r="H900">
        <v>1</v>
      </c>
      <c r="I900" t="s">
        <v>103</v>
      </c>
      <c r="J900" t="s">
        <v>119</v>
      </c>
      <c r="K900" t="s">
        <v>324</v>
      </c>
      <c r="L900" t="s">
        <v>300</v>
      </c>
      <c r="N900" s="52">
        <v>1.0833900000000001</v>
      </c>
      <c r="O900" s="52">
        <v>1.0833900000000001</v>
      </c>
      <c r="P900">
        <v>1</v>
      </c>
      <c r="Q900">
        <f>IF(COUNTIF(SolCotizacion!$E:$E,$G900)&gt;0,1,0)</f>
        <v>0</v>
      </c>
      <c r="R900">
        <v>1563</v>
      </c>
    </row>
    <row r="901" spans="1:19" hidden="1">
      <c r="A901" t="s">
        <v>2074</v>
      </c>
      <c r="B901" t="s">
        <v>1193</v>
      </c>
      <c r="C901">
        <v>42</v>
      </c>
      <c r="D901" t="s">
        <v>113</v>
      </c>
      <c r="E901" t="s">
        <v>9993</v>
      </c>
      <c r="F901" t="s">
        <v>123</v>
      </c>
      <c r="G901" t="s">
        <v>100</v>
      </c>
      <c r="H901">
        <v>1</v>
      </c>
      <c r="I901" t="s">
        <v>103</v>
      </c>
      <c r="J901" t="s">
        <v>118</v>
      </c>
      <c r="K901" t="s">
        <v>325</v>
      </c>
      <c r="L901" t="s">
        <v>300</v>
      </c>
      <c r="N901" s="52">
        <v>1.0833900000000001</v>
      </c>
      <c r="O901" s="52">
        <v>1.0833900000000001</v>
      </c>
      <c r="P901">
        <v>1</v>
      </c>
      <c r="Q901">
        <f>IF(COUNTIF(SolCotizacion!$E:$E,$G901)&gt;0,1,0)</f>
        <v>0</v>
      </c>
      <c r="R901">
        <v>1565</v>
      </c>
    </row>
    <row r="902" spans="1:19" hidden="1">
      <c r="A902" t="s">
        <v>2075</v>
      </c>
      <c r="B902" t="s">
        <v>1195</v>
      </c>
      <c r="C902">
        <v>43</v>
      </c>
      <c r="D902" t="s">
        <v>113</v>
      </c>
      <c r="E902" t="s">
        <v>9993</v>
      </c>
      <c r="F902" t="s">
        <v>123</v>
      </c>
      <c r="G902" t="s">
        <v>100</v>
      </c>
      <c r="H902">
        <v>1</v>
      </c>
      <c r="I902" t="s">
        <v>103</v>
      </c>
      <c r="J902" t="s">
        <v>119</v>
      </c>
      <c r="K902" t="s">
        <v>324</v>
      </c>
      <c r="L902" t="s">
        <v>300</v>
      </c>
      <c r="N902" s="52">
        <v>1.0833900000000001</v>
      </c>
      <c r="O902" s="52">
        <v>1.0833900000000001</v>
      </c>
      <c r="P902">
        <v>1</v>
      </c>
      <c r="Q902">
        <f>IF(COUNTIF(SolCotizacion!$E:$E,$G902)&gt;0,1,0)</f>
        <v>0</v>
      </c>
      <c r="R902">
        <v>1567</v>
      </c>
    </row>
    <row r="903" spans="1:19" hidden="1">
      <c r="A903" t="s">
        <v>2076</v>
      </c>
      <c r="B903" t="s">
        <v>1197</v>
      </c>
      <c r="C903">
        <v>44</v>
      </c>
      <c r="D903" t="s">
        <v>113</v>
      </c>
      <c r="E903" t="s">
        <v>9994</v>
      </c>
      <c r="F903" t="s">
        <v>124</v>
      </c>
      <c r="G903" t="s">
        <v>101</v>
      </c>
      <c r="H903">
        <v>1</v>
      </c>
      <c r="I903" t="s">
        <v>103</v>
      </c>
      <c r="J903" t="s">
        <v>118</v>
      </c>
      <c r="K903" t="s">
        <v>325</v>
      </c>
      <c r="L903" t="s">
        <v>300</v>
      </c>
      <c r="N903" s="52">
        <v>1.0833900000000001</v>
      </c>
      <c r="O903" s="52">
        <v>1.0833900000000001</v>
      </c>
      <c r="P903">
        <v>1</v>
      </c>
      <c r="Q903">
        <f>IF(COUNTIF(SolCotizacion!$E:$E,$G903)&gt;0,1,0)</f>
        <v>0</v>
      </c>
      <c r="R903">
        <v>1569</v>
      </c>
    </row>
    <row r="904" spans="1:19" hidden="1">
      <c r="A904" t="s">
        <v>2077</v>
      </c>
      <c r="B904" t="s">
        <v>1199</v>
      </c>
      <c r="C904">
        <v>45</v>
      </c>
      <c r="D904" t="s">
        <v>113</v>
      </c>
      <c r="E904" t="s">
        <v>9994</v>
      </c>
      <c r="F904" t="s">
        <v>124</v>
      </c>
      <c r="G904" t="s">
        <v>101</v>
      </c>
      <c r="H904">
        <v>1</v>
      </c>
      <c r="I904" t="s">
        <v>103</v>
      </c>
      <c r="J904" t="s">
        <v>119</v>
      </c>
      <c r="K904" t="s">
        <v>324</v>
      </c>
      <c r="L904" t="s">
        <v>300</v>
      </c>
      <c r="N904" s="52">
        <v>1.0833900000000001</v>
      </c>
      <c r="O904" s="52">
        <v>1.0833900000000001</v>
      </c>
      <c r="P904">
        <v>1</v>
      </c>
      <c r="Q904">
        <f>IF(COUNTIF(SolCotizacion!$E:$E,$G904)&gt;0,1,0)</f>
        <v>0</v>
      </c>
      <c r="R904">
        <v>1571</v>
      </c>
    </row>
    <row r="905" spans="1:19" hidden="1">
      <c r="A905" t="s">
        <v>2078</v>
      </c>
      <c r="B905" t="s">
        <v>1122</v>
      </c>
      <c r="C905">
        <v>46</v>
      </c>
      <c r="D905" t="s">
        <v>113</v>
      </c>
      <c r="E905" t="s">
        <v>9995</v>
      </c>
      <c r="F905" t="s">
        <v>125</v>
      </c>
      <c r="G905" t="s">
        <v>88</v>
      </c>
      <c r="H905">
        <v>1</v>
      </c>
      <c r="I905">
        <v>1</v>
      </c>
      <c r="J905" t="s">
        <v>88</v>
      </c>
      <c r="K905" t="s">
        <v>31</v>
      </c>
      <c r="L905" t="s">
        <v>300</v>
      </c>
      <c r="N905" s="52">
        <v>1.0833900000000001</v>
      </c>
      <c r="O905" s="52">
        <v>1.0833900000000001</v>
      </c>
      <c r="P905">
        <v>1</v>
      </c>
      <c r="Q905">
        <f>IF(COUNTIFS(SolCotizacion!$D:$D,$G905,SolCotizacion!$K:$K,$I905)&gt;0,1,0)</f>
        <v>0</v>
      </c>
      <c r="R905">
        <v>1573</v>
      </c>
    </row>
    <row r="906" spans="1:19" hidden="1">
      <c r="A906" t="s">
        <v>2079</v>
      </c>
      <c r="B906" t="s">
        <v>1202</v>
      </c>
      <c r="C906">
        <v>47</v>
      </c>
      <c r="D906" t="s">
        <v>113</v>
      </c>
      <c r="E906" t="s">
        <v>9996</v>
      </c>
      <c r="F906" t="s">
        <v>125</v>
      </c>
      <c r="G906" t="s">
        <v>88</v>
      </c>
      <c r="H906">
        <v>1</v>
      </c>
      <c r="I906">
        <v>2</v>
      </c>
      <c r="J906" t="s">
        <v>88</v>
      </c>
      <c r="K906" t="s">
        <v>31</v>
      </c>
      <c r="L906" t="s">
        <v>300</v>
      </c>
      <c r="N906" s="52">
        <v>1.0833900000000001</v>
      </c>
      <c r="O906" s="52">
        <v>1.0833900000000001</v>
      </c>
      <c r="P906">
        <v>1</v>
      </c>
      <c r="Q906">
        <f>IF(COUNTIFS(SolCotizacion!$D:$D,$G906,SolCotizacion!$K:$K,$I906)&gt;0,1,0)</f>
        <v>1</v>
      </c>
      <c r="R906">
        <v>1575</v>
      </c>
    </row>
    <row r="907" spans="1:19" hidden="1">
      <c r="A907" t="s">
        <v>2080</v>
      </c>
      <c r="B907" t="s">
        <v>1204</v>
      </c>
      <c r="C907">
        <v>48</v>
      </c>
      <c r="D907" t="s">
        <v>113</v>
      </c>
      <c r="E907" t="s">
        <v>9997</v>
      </c>
      <c r="F907" t="s">
        <v>125</v>
      </c>
      <c r="G907" t="s">
        <v>88</v>
      </c>
      <c r="H907">
        <v>1</v>
      </c>
      <c r="I907">
        <v>3</v>
      </c>
      <c r="J907" t="s">
        <v>88</v>
      </c>
      <c r="K907" t="s">
        <v>31</v>
      </c>
      <c r="L907" t="s">
        <v>300</v>
      </c>
      <c r="N907" s="52">
        <v>1.0833900000000001</v>
      </c>
      <c r="O907" s="52">
        <v>1.0833900000000001</v>
      </c>
      <c r="P907">
        <v>1</v>
      </c>
      <c r="Q907">
        <f>IF(COUNTIFS(SolCotizacion!$D:$D,$G907,SolCotizacion!$K:$K,$I907)&gt;0,1,0)</f>
        <v>0</v>
      </c>
      <c r="R907">
        <v>1577</v>
      </c>
    </row>
    <row r="908" spans="1:19" hidden="1">
      <c r="A908" t="s">
        <v>2081</v>
      </c>
      <c r="B908" t="s">
        <v>1206</v>
      </c>
      <c r="C908">
        <v>49</v>
      </c>
      <c r="D908" t="s">
        <v>113</v>
      </c>
      <c r="E908" t="s">
        <v>9998</v>
      </c>
      <c r="F908" t="s">
        <v>126</v>
      </c>
      <c r="G908" t="s">
        <v>89</v>
      </c>
      <c r="H908">
        <v>1</v>
      </c>
      <c r="I908">
        <v>1</v>
      </c>
      <c r="J908" t="s">
        <v>127</v>
      </c>
      <c r="K908" t="s">
        <v>31</v>
      </c>
      <c r="L908" t="s">
        <v>300</v>
      </c>
      <c r="M908" s="53">
        <v>0.01</v>
      </c>
      <c r="N908" s="52">
        <v>32343.834600000002</v>
      </c>
      <c r="O908" s="52">
        <v>31992.279704</v>
      </c>
      <c r="P908">
        <v>1</v>
      </c>
      <c r="Q908">
        <f>IF(SUMIFS(SolCotizacion!$P:$P,SolCotizacion!$E:$E,$G908,SolCotizacion!$K:$K,$I908)&gt;499,1,0)</f>
        <v>0</v>
      </c>
      <c r="R908">
        <v>1579</v>
      </c>
      <c r="S908" s="56">
        <f>IF(SUMIFS(SolCotizacion!$P:$P,SolCotizacion!$E:$E,$G908,SolCotizacion!$K:$K,$I908)&gt;499,4%,0)</f>
        <v>0</v>
      </c>
    </row>
    <row r="909" spans="1:19" hidden="1">
      <c r="A909" t="s">
        <v>2082</v>
      </c>
      <c r="B909" t="s">
        <v>1208</v>
      </c>
      <c r="C909">
        <v>50</v>
      </c>
      <c r="D909" t="s">
        <v>113</v>
      </c>
      <c r="E909" t="s">
        <v>9999</v>
      </c>
      <c r="F909" t="s">
        <v>126</v>
      </c>
      <c r="G909" t="s">
        <v>89</v>
      </c>
      <c r="H909">
        <v>1</v>
      </c>
      <c r="I909">
        <v>2</v>
      </c>
      <c r="J909" t="s">
        <v>127</v>
      </c>
      <c r="K909" t="s">
        <v>31</v>
      </c>
      <c r="L909" t="s">
        <v>300</v>
      </c>
      <c r="M909" s="53">
        <v>0.01</v>
      </c>
      <c r="N909" s="52">
        <v>32484.283216</v>
      </c>
      <c r="O909" s="52">
        <v>32131.190938</v>
      </c>
      <c r="P909">
        <v>1</v>
      </c>
      <c r="Q909">
        <f>IF(SUMIFS(SolCotizacion!$P:$P,SolCotizacion!$E:$E,$G909,SolCotizacion!$K:$K,$I909)&gt;499,1,0)</f>
        <v>0</v>
      </c>
      <c r="R909">
        <v>1580</v>
      </c>
      <c r="S909" s="56">
        <f>IF(SUMIFS(SolCotizacion!$P:$P,SolCotizacion!$E:$E,$G909,SolCotizacion!$K:$K,$I909)&gt;499,4%,0)</f>
        <v>0</v>
      </c>
    </row>
    <row r="910" spans="1:19" hidden="1">
      <c r="A910" t="s">
        <v>2083</v>
      </c>
      <c r="B910" t="s">
        <v>1210</v>
      </c>
      <c r="C910">
        <v>51</v>
      </c>
      <c r="D910" t="s">
        <v>113</v>
      </c>
      <c r="E910" t="s">
        <v>10000</v>
      </c>
      <c r="F910" t="s">
        <v>126</v>
      </c>
      <c r="G910" t="s">
        <v>89</v>
      </c>
      <c r="H910">
        <v>1</v>
      </c>
      <c r="I910">
        <v>3</v>
      </c>
      <c r="J910" t="s">
        <v>127</v>
      </c>
      <c r="K910" t="s">
        <v>31</v>
      </c>
      <c r="L910" t="s">
        <v>300</v>
      </c>
      <c r="M910" s="53">
        <v>0.01</v>
      </c>
      <c r="N910" s="52">
        <v>32624.731832000005</v>
      </c>
      <c r="O910" s="52">
        <v>32270.11249</v>
      </c>
      <c r="P910">
        <v>1</v>
      </c>
      <c r="Q910">
        <f>IF(SUMIFS(SolCotizacion!$P:$P,SolCotizacion!$E:$E,$G910,SolCotizacion!$K:$K,$I910)&gt;499,1,0)</f>
        <v>0</v>
      </c>
      <c r="R910">
        <v>1581</v>
      </c>
      <c r="S910" s="56">
        <f>IF(SUMIFS(SolCotizacion!$P:$P,SolCotizacion!$E:$E,$G910,SolCotizacion!$K:$K,$I910)&gt;499,4%,0)</f>
        <v>0</v>
      </c>
    </row>
    <row r="911" spans="1:19" hidden="1">
      <c r="A911" t="s">
        <v>2084</v>
      </c>
      <c r="B911" t="s">
        <v>1212</v>
      </c>
      <c r="C911">
        <v>52</v>
      </c>
      <c r="D911" t="s">
        <v>113</v>
      </c>
      <c r="E911" t="s">
        <v>10001</v>
      </c>
      <c r="F911" t="s">
        <v>128</v>
      </c>
      <c r="G911" t="s">
        <v>97</v>
      </c>
      <c r="H911">
        <v>1</v>
      </c>
      <c r="I911">
        <v>1</v>
      </c>
      <c r="J911" t="s">
        <v>127</v>
      </c>
      <c r="K911" t="s">
        <v>31</v>
      </c>
      <c r="L911" t="s">
        <v>300</v>
      </c>
      <c r="M911" s="53">
        <v>0.01</v>
      </c>
      <c r="N911" s="52">
        <v>36929.762561999996</v>
      </c>
      <c r="O911" s="52">
        <v>36528.351090000004</v>
      </c>
      <c r="P911">
        <v>1</v>
      </c>
      <c r="Q911">
        <f>IF(SUMIFS(SolCotizacion!$P:$P,SolCotizacion!$E:$E,$G911,SolCotizacion!$K:$K,$I911)&gt;499,1,0)</f>
        <v>0</v>
      </c>
      <c r="R911">
        <v>1582</v>
      </c>
      <c r="S911" s="56">
        <f>IF(SUMIFS(SolCotizacion!$P:$P,SolCotizacion!$E:$E,$G911,SolCotizacion!$K:$K,$I911)&gt;499,4%,0)</f>
        <v>0</v>
      </c>
    </row>
    <row r="912" spans="1:19" hidden="1">
      <c r="A912" t="s">
        <v>2085</v>
      </c>
      <c r="B912" t="s">
        <v>1214</v>
      </c>
      <c r="C912">
        <v>53</v>
      </c>
      <c r="D912" t="s">
        <v>113</v>
      </c>
      <c r="E912" t="s">
        <v>10002</v>
      </c>
      <c r="F912" t="s">
        <v>128</v>
      </c>
      <c r="G912" t="s">
        <v>97</v>
      </c>
      <c r="H912">
        <v>1</v>
      </c>
      <c r="I912">
        <v>2</v>
      </c>
      <c r="J912" t="s">
        <v>127</v>
      </c>
      <c r="K912" t="s">
        <v>31</v>
      </c>
      <c r="L912" t="s">
        <v>300</v>
      </c>
      <c r="M912" s="53">
        <v>0.01</v>
      </c>
      <c r="N912" s="52">
        <v>37070.211177999998</v>
      </c>
      <c r="O912" s="52">
        <v>36667.272642000004</v>
      </c>
      <c r="P912">
        <v>1</v>
      </c>
      <c r="Q912">
        <f>IF(SUMIFS(SolCotizacion!$P:$P,SolCotizacion!$E:$E,$G912,SolCotizacion!$K:$K,$I912)&gt;499,1,0)</f>
        <v>0</v>
      </c>
      <c r="R912">
        <v>1583</v>
      </c>
      <c r="S912" s="56">
        <f>IF(SUMIFS(SolCotizacion!$P:$P,SolCotizacion!$E:$E,$G912,SolCotizacion!$K:$K,$I912)&gt;499,4%,0)</f>
        <v>0</v>
      </c>
    </row>
    <row r="913" spans="1:19" hidden="1">
      <c r="A913" t="s">
        <v>2086</v>
      </c>
      <c r="B913" t="s">
        <v>1216</v>
      </c>
      <c r="C913">
        <v>54</v>
      </c>
      <c r="D913" t="s">
        <v>113</v>
      </c>
      <c r="E913" t="s">
        <v>10003</v>
      </c>
      <c r="F913" t="s">
        <v>128</v>
      </c>
      <c r="G913" t="s">
        <v>97</v>
      </c>
      <c r="H913">
        <v>1</v>
      </c>
      <c r="I913">
        <v>3</v>
      </c>
      <c r="J913" t="s">
        <v>127</v>
      </c>
      <c r="K913" t="s">
        <v>31</v>
      </c>
      <c r="L913" t="s">
        <v>300</v>
      </c>
      <c r="M913" s="53">
        <v>0.01</v>
      </c>
      <c r="N913" s="52">
        <v>37210.649475999999</v>
      </c>
      <c r="O913" s="52">
        <v>36806.194194000003</v>
      </c>
      <c r="P913">
        <v>1</v>
      </c>
      <c r="Q913">
        <f>IF(SUMIFS(SolCotizacion!$P:$P,SolCotizacion!$E:$E,$G913,SolCotizacion!$K:$K,$I913)&gt;499,1,0)</f>
        <v>0</v>
      </c>
      <c r="R913">
        <v>1584</v>
      </c>
      <c r="S913" s="56">
        <f>IF(SUMIFS(SolCotizacion!$P:$P,SolCotizacion!$E:$E,$G913,SolCotizacion!$K:$K,$I913)&gt;499,4%,0)</f>
        <v>0</v>
      </c>
    </row>
    <row r="914" spans="1:19" hidden="1">
      <c r="A914" t="s">
        <v>2087</v>
      </c>
      <c r="B914" t="s">
        <v>1218</v>
      </c>
      <c r="C914">
        <v>55</v>
      </c>
      <c r="D914" t="s">
        <v>113</v>
      </c>
      <c r="E914" t="s">
        <v>10004</v>
      </c>
      <c r="F914" t="s">
        <v>129</v>
      </c>
      <c r="G914" t="s">
        <v>98</v>
      </c>
      <c r="H914">
        <v>1</v>
      </c>
      <c r="I914">
        <v>1</v>
      </c>
      <c r="J914" t="s">
        <v>127</v>
      </c>
      <c r="K914" t="s">
        <v>31</v>
      </c>
      <c r="L914" t="s">
        <v>300</v>
      </c>
      <c r="M914" s="53">
        <v>0.01</v>
      </c>
      <c r="N914" s="52">
        <v>32239.065628</v>
      </c>
      <c r="O914" s="52">
        <v>31888.635394000004</v>
      </c>
      <c r="P914">
        <v>1</v>
      </c>
      <c r="Q914">
        <f>IF(SUMIFS(SolCotizacion!$P:$P,SolCotizacion!$E:$E,$G914,SolCotizacion!$K:$K,$I914)&gt;499,1,0)</f>
        <v>0</v>
      </c>
      <c r="R914">
        <v>1585</v>
      </c>
      <c r="S914" s="56">
        <f>IF(SUMIFS(SolCotizacion!$P:$P,SolCotizacion!$E:$E,$G914,SolCotizacion!$K:$K,$I914)&gt;499,4%,0)</f>
        <v>0</v>
      </c>
    </row>
    <row r="915" spans="1:19" hidden="1">
      <c r="A915" t="s">
        <v>2088</v>
      </c>
      <c r="B915" t="s">
        <v>1220</v>
      </c>
      <c r="C915">
        <v>56</v>
      </c>
      <c r="D915" t="s">
        <v>113</v>
      </c>
      <c r="E915" t="s">
        <v>10005</v>
      </c>
      <c r="F915" t="s">
        <v>129</v>
      </c>
      <c r="G915" t="s">
        <v>98</v>
      </c>
      <c r="H915">
        <v>1</v>
      </c>
      <c r="I915">
        <v>2</v>
      </c>
      <c r="J915" t="s">
        <v>127</v>
      </c>
      <c r="K915" t="s">
        <v>31</v>
      </c>
      <c r="L915" t="s">
        <v>300</v>
      </c>
      <c r="M915" s="53">
        <v>0.01</v>
      </c>
      <c r="N915" s="52">
        <v>32379.514244000002</v>
      </c>
      <c r="O915" s="52">
        <v>32027.556946000004</v>
      </c>
      <c r="P915">
        <v>1</v>
      </c>
      <c r="Q915">
        <f>IF(SUMIFS(SolCotizacion!$P:$P,SolCotizacion!$E:$E,$G915,SolCotizacion!$K:$K,$I915)&gt;499,1,0)</f>
        <v>0</v>
      </c>
      <c r="R915">
        <v>1586</v>
      </c>
      <c r="S915" s="56">
        <f>IF(SUMIFS(SolCotizacion!$P:$P,SolCotizacion!$E:$E,$G915,SolCotizacion!$K:$K,$I915)&gt;499,4%,0)</f>
        <v>0</v>
      </c>
    </row>
    <row r="916" spans="1:19" hidden="1">
      <c r="A916" t="s">
        <v>2089</v>
      </c>
      <c r="B916" t="s">
        <v>1222</v>
      </c>
      <c r="C916">
        <v>57</v>
      </c>
      <c r="D916" t="s">
        <v>113</v>
      </c>
      <c r="E916" t="s">
        <v>10006</v>
      </c>
      <c r="F916" t="s">
        <v>129</v>
      </c>
      <c r="G916" t="s">
        <v>98</v>
      </c>
      <c r="H916">
        <v>1</v>
      </c>
      <c r="I916">
        <v>3</v>
      </c>
      <c r="J916" t="s">
        <v>127</v>
      </c>
      <c r="K916" t="s">
        <v>31</v>
      </c>
      <c r="L916" t="s">
        <v>300</v>
      </c>
      <c r="M916" s="53">
        <v>0.01</v>
      </c>
      <c r="N916" s="52">
        <v>32519.952541999999</v>
      </c>
      <c r="O916" s="52">
        <v>32166.478498</v>
      </c>
      <c r="P916">
        <v>1</v>
      </c>
      <c r="Q916">
        <f>IF(SUMIFS(SolCotizacion!$P:$P,SolCotizacion!$E:$E,$G916,SolCotizacion!$K:$K,$I916)&gt;499,1,0)</f>
        <v>0</v>
      </c>
      <c r="R916">
        <v>1587</v>
      </c>
      <c r="S916" s="56">
        <f>IF(SUMIFS(SolCotizacion!$P:$P,SolCotizacion!$E:$E,$G916,SolCotizacion!$K:$K,$I916)&gt;499,4%,0)</f>
        <v>0</v>
      </c>
    </row>
    <row r="917" spans="1:19" hidden="1">
      <c r="A917" t="s">
        <v>2090</v>
      </c>
      <c r="B917" t="s">
        <v>1224</v>
      </c>
      <c r="C917">
        <v>58</v>
      </c>
      <c r="D917" t="s">
        <v>113</v>
      </c>
      <c r="E917" t="s">
        <v>10007</v>
      </c>
      <c r="F917" t="s">
        <v>130</v>
      </c>
      <c r="G917" t="s">
        <v>99</v>
      </c>
      <c r="H917">
        <v>1</v>
      </c>
      <c r="I917">
        <v>1</v>
      </c>
      <c r="J917" t="s">
        <v>127</v>
      </c>
      <c r="K917" t="s">
        <v>31</v>
      </c>
      <c r="L917" t="s">
        <v>300</v>
      </c>
      <c r="M917" s="53">
        <v>0.01</v>
      </c>
      <c r="N917" s="52">
        <v>38995.065031999999</v>
      </c>
      <c r="O917" s="52">
        <v>38571.201592000005</v>
      </c>
      <c r="P917">
        <v>1</v>
      </c>
      <c r="Q917">
        <f>IF(SUMIFS(SolCotizacion!$P:$P,SolCotizacion!$E:$E,$G917,SolCotizacion!$K:$K,$I917)&gt;499,1,0)</f>
        <v>0</v>
      </c>
      <c r="R917">
        <v>1588</v>
      </c>
      <c r="S917" s="56">
        <f>IF(SUMIFS(SolCotizacion!$P:$P,SolCotizacion!$E:$E,$G917,SolCotizacion!$K:$K,$I917)&gt;499,4%,0)</f>
        <v>0</v>
      </c>
    </row>
    <row r="918" spans="1:19" hidden="1">
      <c r="A918" t="s">
        <v>2091</v>
      </c>
      <c r="B918" t="s">
        <v>1226</v>
      </c>
      <c r="C918">
        <v>59</v>
      </c>
      <c r="D918" t="s">
        <v>113</v>
      </c>
      <c r="E918" t="s">
        <v>10008</v>
      </c>
      <c r="F918" t="s">
        <v>130</v>
      </c>
      <c r="G918" t="s">
        <v>99</v>
      </c>
      <c r="H918">
        <v>1</v>
      </c>
      <c r="I918">
        <v>2</v>
      </c>
      <c r="J918" t="s">
        <v>127</v>
      </c>
      <c r="K918" t="s">
        <v>31</v>
      </c>
      <c r="L918" t="s">
        <v>300</v>
      </c>
      <c r="M918" s="53">
        <v>0.01</v>
      </c>
      <c r="N918" s="52">
        <v>39135.513648</v>
      </c>
      <c r="O918" s="52">
        <v>38710.123144000005</v>
      </c>
      <c r="P918">
        <v>1</v>
      </c>
      <c r="Q918">
        <f>IF(SUMIFS(SolCotizacion!$P:$P,SolCotizacion!$E:$E,$G918,SolCotizacion!$K:$K,$I918)&gt;499,1,0)</f>
        <v>0</v>
      </c>
      <c r="R918">
        <v>1589</v>
      </c>
      <c r="S918" s="56">
        <f>IF(SUMIFS(SolCotizacion!$P:$P,SolCotizacion!$E:$E,$G918,SolCotizacion!$K:$K,$I918)&gt;499,4%,0)</f>
        <v>0</v>
      </c>
    </row>
    <row r="919" spans="1:19" hidden="1">
      <c r="A919" t="s">
        <v>2092</v>
      </c>
      <c r="B919" t="s">
        <v>1228</v>
      </c>
      <c r="C919">
        <v>60</v>
      </c>
      <c r="D919" t="s">
        <v>113</v>
      </c>
      <c r="E919" t="s">
        <v>10009</v>
      </c>
      <c r="F919" t="s">
        <v>130</v>
      </c>
      <c r="G919" t="s">
        <v>99</v>
      </c>
      <c r="H919">
        <v>1</v>
      </c>
      <c r="I919">
        <v>3</v>
      </c>
      <c r="J919" t="s">
        <v>127</v>
      </c>
      <c r="K919" t="s">
        <v>31</v>
      </c>
      <c r="L919" t="s">
        <v>300</v>
      </c>
      <c r="M919" s="53">
        <v>0.01</v>
      </c>
      <c r="N919" s="52">
        <v>39275.962264000002</v>
      </c>
      <c r="O919" s="52">
        <v>38849.044696000004</v>
      </c>
      <c r="P919">
        <v>1</v>
      </c>
      <c r="Q919">
        <f>IF(SUMIFS(SolCotizacion!$P:$P,SolCotizacion!$E:$E,$G919,SolCotizacion!$K:$K,$I919)&gt;499,1,0)</f>
        <v>0</v>
      </c>
      <c r="R919">
        <v>1590</v>
      </c>
      <c r="S919" s="56">
        <f>IF(SUMIFS(SolCotizacion!$P:$P,SolCotizacion!$E:$E,$G919,SolCotizacion!$K:$K,$I919)&gt;499,4%,0)</f>
        <v>0</v>
      </c>
    </row>
    <row r="920" spans="1:19" hidden="1">
      <c r="A920" t="s">
        <v>2093</v>
      </c>
      <c r="B920" t="s">
        <v>1230</v>
      </c>
      <c r="C920">
        <v>61</v>
      </c>
      <c r="D920" t="s">
        <v>113</v>
      </c>
      <c r="E920" t="s">
        <v>10010</v>
      </c>
      <c r="F920" t="s">
        <v>131</v>
      </c>
      <c r="G920" t="s">
        <v>100</v>
      </c>
      <c r="H920">
        <v>1</v>
      </c>
      <c r="I920">
        <v>1</v>
      </c>
      <c r="J920" t="s">
        <v>127</v>
      </c>
      <c r="K920" t="s">
        <v>31</v>
      </c>
      <c r="L920" t="s">
        <v>300</v>
      </c>
      <c r="M920" s="53">
        <v>0.01</v>
      </c>
      <c r="N920" s="52">
        <v>42261.826376000005</v>
      </c>
      <c r="O920" s="52">
        <v>41807.401020000005</v>
      </c>
      <c r="P920">
        <v>1</v>
      </c>
      <c r="Q920">
        <f>IF(SUMIFS(SolCotizacion!$P:$P,SolCotizacion!$E:$E,$G920,SolCotizacion!$K:$K,$I920)&gt;499,1,0)</f>
        <v>0</v>
      </c>
      <c r="R920">
        <v>1591</v>
      </c>
      <c r="S920" s="56">
        <f>IF(SUMIFS(SolCotizacion!$P:$P,SolCotizacion!$E:$E,$G920,SolCotizacion!$K:$K,$I920)&gt;499,4%,0)</f>
        <v>0</v>
      </c>
    </row>
    <row r="921" spans="1:19" hidden="1">
      <c r="A921" t="s">
        <v>2094</v>
      </c>
      <c r="B921" t="s">
        <v>1232</v>
      </c>
      <c r="C921">
        <v>62</v>
      </c>
      <c r="D921" t="s">
        <v>113</v>
      </c>
      <c r="E921" t="s">
        <v>10011</v>
      </c>
      <c r="F921" t="s">
        <v>131</v>
      </c>
      <c r="G921" t="s">
        <v>100</v>
      </c>
      <c r="H921">
        <v>1</v>
      </c>
      <c r="I921">
        <v>2</v>
      </c>
      <c r="J921" t="s">
        <v>127</v>
      </c>
      <c r="K921" t="s">
        <v>31</v>
      </c>
      <c r="L921" t="s">
        <v>300</v>
      </c>
      <c r="M921" s="53">
        <v>0.01</v>
      </c>
      <c r="N921" s="52">
        <v>42400.747928000004</v>
      </c>
      <c r="O921" s="52">
        <v>41944.826461999997</v>
      </c>
      <c r="P921">
        <v>1</v>
      </c>
      <c r="Q921">
        <f>IF(SUMIFS(SolCotizacion!$P:$P,SolCotizacion!$E:$E,$G921,SolCotizacion!$K:$K,$I921)&gt;499,1,0)</f>
        <v>0</v>
      </c>
      <c r="R921">
        <v>1592</v>
      </c>
      <c r="S921" s="56">
        <f>IF(SUMIFS(SolCotizacion!$P:$P,SolCotizacion!$E:$E,$G921,SolCotizacion!$K:$K,$I921)&gt;499,4%,0)</f>
        <v>0</v>
      </c>
    </row>
    <row r="922" spans="1:19" hidden="1">
      <c r="A922" t="s">
        <v>2095</v>
      </c>
      <c r="B922" t="s">
        <v>1234</v>
      </c>
      <c r="C922">
        <v>63</v>
      </c>
      <c r="D922" t="s">
        <v>113</v>
      </c>
      <c r="E922" t="s">
        <v>10012</v>
      </c>
      <c r="F922" t="s">
        <v>131</v>
      </c>
      <c r="G922" t="s">
        <v>100</v>
      </c>
      <c r="H922">
        <v>1</v>
      </c>
      <c r="I922">
        <v>3</v>
      </c>
      <c r="J922" t="s">
        <v>127</v>
      </c>
      <c r="K922" t="s">
        <v>31</v>
      </c>
      <c r="L922" t="s">
        <v>300</v>
      </c>
      <c r="M922" s="53">
        <v>0.01</v>
      </c>
      <c r="N922" s="52">
        <v>42539.669480000004</v>
      </c>
      <c r="O922" s="52">
        <v>42082.251904000004</v>
      </c>
      <c r="P922">
        <v>1</v>
      </c>
      <c r="Q922">
        <f>IF(SUMIFS(SolCotizacion!$P:$P,SolCotizacion!$E:$E,$G922,SolCotizacion!$K:$K,$I922)&gt;499,1,0)</f>
        <v>0</v>
      </c>
      <c r="R922">
        <v>1593</v>
      </c>
      <c r="S922" s="56">
        <f>IF(SUMIFS(SolCotizacion!$P:$P,SolCotizacion!$E:$E,$G922,SolCotizacion!$K:$K,$I922)&gt;499,4%,0)</f>
        <v>0</v>
      </c>
    </row>
    <row r="923" spans="1:19" hidden="1">
      <c r="A923" t="s">
        <v>2096</v>
      </c>
      <c r="B923" t="s">
        <v>1236</v>
      </c>
      <c r="C923">
        <v>64</v>
      </c>
      <c r="D923" t="s">
        <v>113</v>
      </c>
      <c r="E923" t="s">
        <v>10013</v>
      </c>
      <c r="F923" t="s">
        <v>132</v>
      </c>
      <c r="G923" t="s">
        <v>101</v>
      </c>
      <c r="H923">
        <v>1</v>
      </c>
      <c r="I923">
        <v>1</v>
      </c>
      <c r="J923" t="s">
        <v>127</v>
      </c>
      <c r="K923" t="s">
        <v>31</v>
      </c>
      <c r="L923" t="s">
        <v>300</v>
      </c>
      <c r="M923" s="53">
        <v>0.01</v>
      </c>
      <c r="N923" s="52">
        <v>39481.713501999999</v>
      </c>
      <c r="O923" s="52">
        <v>39057.179392000005</v>
      </c>
      <c r="P923">
        <v>1</v>
      </c>
      <c r="Q923">
        <f>IF(SUMIFS(SolCotizacion!$P:$P,SolCotizacion!$E:$E,$G923,SolCotizacion!$K:$K,$I923)&gt;499,1,0)</f>
        <v>0</v>
      </c>
      <c r="R923">
        <v>1594</v>
      </c>
      <c r="S923" s="56">
        <f>IF(SUMIFS(SolCotizacion!$P:$P,SolCotizacion!$E:$E,$G923,SolCotizacion!$K:$K,$I923)&gt;499,4%,0)</f>
        <v>0</v>
      </c>
    </row>
    <row r="924" spans="1:19" hidden="1">
      <c r="A924" t="s">
        <v>2097</v>
      </c>
      <c r="B924" t="s">
        <v>1238</v>
      </c>
      <c r="C924">
        <v>65</v>
      </c>
      <c r="D924" t="s">
        <v>113</v>
      </c>
      <c r="E924" t="s">
        <v>10014</v>
      </c>
      <c r="F924" t="s">
        <v>132</v>
      </c>
      <c r="G924" t="s">
        <v>101</v>
      </c>
      <c r="H924">
        <v>1</v>
      </c>
      <c r="I924">
        <v>2</v>
      </c>
      <c r="J924" t="s">
        <v>127</v>
      </c>
      <c r="K924" t="s">
        <v>31</v>
      </c>
      <c r="L924" t="s">
        <v>300</v>
      </c>
      <c r="M924" s="53">
        <v>0.01</v>
      </c>
      <c r="N924" s="52">
        <v>39620.635053999998</v>
      </c>
      <c r="O924" s="52">
        <v>39194.604833999998</v>
      </c>
      <c r="P924">
        <v>1</v>
      </c>
      <c r="Q924">
        <f>IF(SUMIFS(SolCotizacion!$P:$P,SolCotizacion!$E:$E,$G924,SolCotizacion!$K:$K,$I924)&gt;499,1,0)</f>
        <v>0</v>
      </c>
      <c r="R924">
        <v>1595</v>
      </c>
      <c r="S924" s="56">
        <f>IF(SUMIFS(SolCotizacion!$P:$P,SolCotizacion!$E:$E,$G924,SolCotizacion!$K:$K,$I924)&gt;499,4%,0)</f>
        <v>0</v>
      </c>
    </row>
    <row r="925" spans="1:19" hidden="1">
      <c r="A925" t="s">
        <v>2098</v>
      </c>
      <c r="B925" t="s">
        <v>1240</v>
      </c>
      <c r="C925">
        <v>66</v>
      </c>
      <c r="D925" t="s">
        <v>113</v>
      </c>
      <c r="E925" t="s">
        <v>10015</v>
      </c>
      <c r="F925" t="s">
        <v>132</v>
      </c>
      <c r="G925" t="s">
        <v>101</v>
      </c>
      <c r="H925">
        <v>1</v>
      </c>
      <c r="I925">
        <v>3</v>
      </c>
      <c r="J925" t="s">
        <v>127</v>
      </c>
      <c r="K925" t="s">
        <v>31</v>
      </c>
      <c r="L925" t="s">
        <v>300</v>
      </c>
      <c r="M925" s="53">
        <v>0.01</v>
      </c>
      <c r="N925" s="52">
        <v>39759.556605999998</v>
      </c>
      <c r="O925" s="52">
        <v>39332.030276000005</v>
      </c>
      <c r="P925">
        <v>1</v>
      </c>
      <c r="Q925">
        <f>IF(SUMIFS(SolCotizacion!$P:$P,SolCotizacion!$E:$E,$G925,SolCotizacion!$K:$K,$I925)&gt;499,1,0)</f>
        <v>0</v>
      </c>
      <c r="R925">
        <v>1596</v>
      </c>
      <c r="S925" s="56">
        <f>IF(SUMIFS(SolCotizacion!$P:$P,SolCotizacion!$E:$E,$G925,SolCotizacion!$K:$K,$I925)&gt;499,4%,0)</f>
        <v>0</v>
      </c>
    </row>
    <row r="926" spans="1:19" hidden="1">
      <c r="A926" t="s">
        <v>2099</v>
      </c>
      <c r="B926" t="s">
        <v>1094</v>
      </c>
      <c r="C926">
        <v>1</v>
      </c>
      <c r="D926" t="s">
        <v>88</v>
      </c>
      <c r="E926" t="s">
        <v>10016</v>
      </c>
      <c r="F926" t="s">
        <v>89</v>
      </c>
      <c r="G926" t="s">
        <v>89</v>
      </c>
      <c r="H926">
        <v>1</v>
      </c>
      <c r="I926">
        <v>1</v>
      </c>
      <c r="J926" t="s">
        <v>96</v>
      </c>
      <c r="K926" t="s">
        <v>31</v>
      </c>
      <c r="L926" t="s">
        <v>301</v>
      </c>
      <c r="N926" s="52">
        <v>2630408.0640000002</v>
      </c>
      <c r="O926" s="52">
        <v>2612612.6880000001</v>
      </c>
      <c r="P926">
        <v>1</v>
      </c>
      <c r="Q926">
        <v>1</v>
      </c>
      <c r="R926">
        <v>1597</v>
      </c>
    </row>
    <row r="927" spans="1:19">
      <c r="A927" t="s">
        <v>2100</v>
      </c>
      <c r="B927" t="s">
        <v>1095</v>
      </c>
      <c r="C927">
        <v>2</v>
      </c>
      <c r="D927" t="s">
        <v>88</v>
      </c>
      <c r="E927" t="s">
        <v>9958</v>
      </c>
      <c r="F927" t="s">
        <v>89</v>
      </c>
      <c r="G927" t="s">
        <v>89</v>
      </c>
      <c r="H927">
        <v>1</v>
      </c>
      <c r="I927">
        <v>2</v>
      </c>
      <c r="J927" t="s">
        <v>96</v>
      </c>
      <c r="K927" t="s">
        <v>31</v>
      </c>
      <c r="L927" t="s">
        <v>301</v>
      </c>
      <c r="N927" s="52">
        <v>2680398.2880000002</v>
      </c>
      <c r="O927" s="52">
        <v>2648344.7520000003</v>
      </c>
      <c r="P927">
        <v>1</v>
      </c>
      <c r="Q927">
        <v>1</v>
      </c>
      <c r="R927">
        <v>1599</v>
      </c>
    </row>
    <row r="928" spans="1:19" hidden="1">
      <c r="A928" t="s">
        <v>2101</v>
      </c>
      <c r="B928" t="s">
        <v>1096</v>
      </c>
      <c r="C928">
        <v>3</v>
      </c>
      <c r="D928" t="s">
        <v>88</v>
      </c>
      <c r="E928" t="s">
        <v>9959</v>
      </c>
      <c r="F928" t="s">
        <v>89</v>
      </c>
      <c r="G928" t="s">
        <v>89</v>
      </c>
      <c r="H928">
        <v>1</v>
      </c>
      <c r="I928">
        <v>3</v>
      </c>
      <c r="J928" t="s">
        <v>96</v>
      </c>
      <c r="K928" t="s">
        <v>31</v>
      </c>
      <c r="L928" t="s">
        <v>301</v>
      </c>
      <c r="N928" s="52">
        <v>2738987.5680000004</v>
      </c>
      <c r="O928" s="52">
        <v>2706014.4000000004</v>
      </c>
      <c r="P928">
        <v>1</v>
      </c>
      <c r="Q928">
        <v>1</v>
      </c>
      <c r="R928">
        <v>1601</v>
      </c>
    </row>
    <row r="929" spans="1:18" hidden="1">
      <c r="A929" t="s">
        <v>2102</v>
      </c>
      <c r="B929" t="s">
        <v>1097</v>
      </c>
      <c r="C929">
        <v>4</v>
      </c>
      <c r="D929" t="s">
        <v>88</v>
      </c>
      <c r="E929" t="s">
        <v>9960</v>
      </c>
      <c r="F929" t="s">
        <v>97</v>
      </c>
      <c r="G929" t="s">
        <v>97</v>
      </c>
      <c r="H929">
        <v>1</v>
      </c>
      <c r="I929">
        <v>1</v>
      </c>
      <c r="J929" t="s">
        <v>96</v>
      </c>
      <c r="K929" t="s">
        <v>31</v>
      </c>
      <c r="L929" t="s">
        <v>301</v>
      </c>
      <c r="N929" s="52">
        <v>2883057.3600000003</v>
      </c>
      <c r="O929" s="52">
        <v>2864038.7520000003</v>
      </c>
      <c r="P929">
        <v>1</v>
      </c>
      <c r="Q929">
        <v>1</v>
      </c>
      <c r="R929">
        <v>1603</v>
      </c>
    </row>
    <row r="930" spans="1:18" hidden="1">
      <c r="A930" t="s">
        <v>2103</v>
      </c>
      <c r="B930" t="s">
        <v>1098</v>
      </c>
      <c r="C930">
        <v>5</v>
      </c>
      <c r="D930" t="s">
        <v>88</v>
      </c>
      <c r="E930" t="s">
        <v>9961</v>
      </c>
      <c r="F930" t="s">
        <v>97</v>
      </c>
      <c r="G930" t="s">
        <v>97</v>
      </c>
      <c r="H930">
        <v>1</v>
      </c>
      <c r="I930">
        <v>2</v>
      </c>
      <c r="J930" t="s">
        <v>96</v>
      </c>
      <c r="K930" t="s">
        <v>31</v>
      </c>
      <c r="L930" t="s">
        <v>301</v>
      </c>
      <c r="N930" s="52">
        <v>2936718.3840000001</v>
      </c>
      <c r="O930" s="52">
        <v>2902218.3840000001</v>
      </c>
      <c r="P930">
        <v>1</v>
      </c>
      <c r="Q930">
        <v>1</v>
      </c>
      <c r="R930">
        <v>1605</v>
      </c>
    </row>
    <row r="931" spans="1:18" hidden="1">
      <c r="A931" t="s">
        <v>2104</v>
      </c>
      <c r="B931" t="s">
        <v>1099</v>
      </c>
      <c r="C931">
        <v>6</v>
      </c>
      <c r="D931" t="s">
        <v>88</v>
      </c>
      <c r="E931" t="s">
        <v>9962</v>
      </c>
      <c r="F931" t="s">
        <v>97</v>
      </c>
      <c r="G931" t="s">
        <v>97</v>
      </c>
      <c r="H931">
        <v>1</v>
      </c>
      <c r="I931">
        <v>3</v>
      </c>
      <c r="J931" t="s">
        <v>96</v>
      </c>
      <c r="K931" t="s">
        <v>31</v>
      </c>
      <c r="L931" t="s">
        <v>301</v>
      </c>
      <c r="N931" s="52">
        <v>3000202.8</v>
      </c>
      <c r="O931" s="52">
        <v>2964782.0640000002</v>
      </c>
      <c r="P931">
        <v>1</v>
      </c>
      <c r="Q931">
        <v>1</v>
      </c>
      <c r="R931">
        <v>1607</v>
      </c>
    </row>
    <row r="932" spans="1:18" hidden="1">
      <c r="A932" t="s">
        <v>2105</v>
      </c>
      <c r="B932" t="s">
        <v>1100</v>
      </c>
      <c r="C932">
        <v>7</v>
      </c>
      <c r="D932" t="s">
        <v>88</v>
      </c>
      <c r="E932" t="s">
        <v>9963</v>
      </c>
      <c r="F932" t="s">
        <v>98</v>
      </c>
      <c r="G932" t="s">
        <v>98</v>
      </c>
      <c r="H932">
        <v>1</v>
      </c>
      <c r="I932">
        <v>1</v>
      </c>
      <c r="J932" t="s">
        <v>96</v>
      </c>
      <c r="K932" t="s">
        <v>31</v>
      </c>
      <c r="L932" t="s">
        <v>301</v>
      </c>
      <c r="N932" s="52">
        <v>2318485.0080000004</v>
      </c>
      <c r="O932" s="52">
        <v>2302247.3760000002</v>
      </c>
      <c r="P932">
        <v>1</v>
      </c>
      <c r="Q932">
        <v>1</v>
      </c>
      <c r="R932">
        <v>1609</v>
      </c>
    </row>
    <row r="933" spans="1:18" hidden="1">
      <c r="A933" t="s">
        <v>2106</v>
      </c>
      <c r="B933" t="s">
        <v>1101</v>
      </c>
      <c r="C933">
        <v>8</v>
      </c>
      <c r="D933" t="s">
        <v>88</v>
      </c>
      <c r="E933" t="s">
        <v>9964</v>
      </c>
      <c r="F933" t="s">
        <v>98</v>
      </c>
      <c r="G933" t="s">
        <v>98</v>
      </c>
      <c r="H933">
        <v>1</v>
      </c>
      <c r="I933">
        <v>2</v>
      </c>
      <c r="J933" t="s">
        <v>96</v>
      </c>
      <c r="K933" t="s">
        <v>31</v>
      </c>
      <c r="L933" t="s">
        <v>301</v>
      </c>
      <c r="N933" s="52">
        <v>2363803.1040000003</v>
      </c>
      <c r="O933" s="52">
        <v>2334863.952</v>
      </c>
      <c r="P933">
        <v>1</v>
      </c>
      <c r="Q933">
        <v>1</v>
      </c>
      <c r="R933">
        <v>1611</v>
      </c>
    </row>
    <row r="934" spans="1:18" hidden="1">
      <c r="A934" t="s">
        <v>2107</v>
      </c>
      <c r="B934" t="s">
        <v>1102</v>
      </c>
      <c r="C934">
        <v>9</v>
      </c>
      <c r="D934" t="s">
        <v>88</v>
      </c>
      <c r="E934" t="s">
        <v>9965</v>
      </c>
      <c r="F934" t="s">
        <v>98</v>
      </c>
      <c r="G934" t="s">
        <v>98</v>
      </c>
      <c r="H934">
        <v>1</v>
      </c>
      <c r="I934">
        <v>3</v>
      </c>
      <c r="J934" t="s">
        <v>96</v>
      </c>
      <c r="K934" t="s">
        <v>31</v>
      </c>
      <c r="L934" t="s">
        <v>301</v>
      </c>
      <c r="N934" s="52">
        <v>2416162.5120000001</v>
      </c>
      <c r="O934" s="52">
        <v>2386304.8320000004</v>
      </c>
      <c r="P934">
        <v>1</v>
      </c>
      <c r="Q934">
        <v>1</v>
      </c>
      <c r="R934">
        <v>1613</v>
      </c>
    </row>
    <row r="935" spans="1:18" hidden="1">
      <c r="A935" t="s">
        <v>2108</v>
      </c>
      <c r="B935" t="s">
        <v>1103</v>
      </c>
      <c r="C935">
        <v>10</v>
      </c>
      <c r="D935" t="s">
        <v>88</v>
      </c>
      <c r="E935" t="s">
        <v>9966</v>
      </c>
      <c r="F935" t="s">
        <v>99</v>
      </c>
      <c r="G935" t="s">
        <v>99</v>
      </c>
      <c r="H935">
        <v>1</v>
      </c>
      <c r="I935">
        <v>1</v>
      </c>
      <c r="J935" t="s">
        <v>96</v>
      </c>
      <c r="K935" t="s">
        <v>31</v>
      </c>
      <c r="L935" t="s">
        <v>301</v>
      </c>
      <c r="N935" s="52">
        <v>4040750.4000000004</v>
      </c>
      <c r="O935" s="52">
        <v>4017614.9760000003</v>
      </c>
      <c r="P935">
        <v>1</v>
      </c>
      <c r="Q935">
        <v>1</v>
      </c>
      <c r="R935">
        <v>1615</v>
      </c>
    </row>
    <row r="936" spans="1:18" hidden="1">
      <c r="A936" t="s">
        <v>2109</v>
      </c>
      <c r="B936" t="s">
        <v>1104</v>
      </c>
      <c r="C936">
        <v>11</v>
      </c>
      <c r="D936" t="s">
        <v>88</v>
      </c>
      <c r="E936" t="s">
        <v>9967</v>
      </c>
      <c r="F936" t="s">
        <v>99</v>
      </c>
      <c r="G936" t="s">
        <v>99</v>
      </c>
      <c r="H936">
        <v>1</v>
      </c>
      <c r="I936">
        <v>2</v>
      </c>
      <c r="J936" t="s">
        <v>96</v>
      </c>
      <c r="K936" t="s">
        <v>31</v>
      </c>
      <c r="L936" t="s">
        <v>301</v>
      </c>
      <c r="N936" s="52">
        <v>4106759.6640000003</v>
      </c>
      <c r="O936" s="52">
        <v>4064027.1360000004</v>
      </c>
      <c r="P936">
        <v>1</v>
      </c>
      <c r="Q936">
        <v>1</v>
      </c>
      <c r="R936">
        <v>1617</v>
      </c>
    </row>
    <row r="937" spans="1:18" hidden="1">
      <c r="A937" t="s">
        <v>2110</v>
      </c>
      <c r="B937" t="s">
        <v>1105</v>
      </c>
      <c r="C937">
        <v>12</v>
      </c>
      <c r="D937" t="s">
        <v>88</v>
      </c>
      <c r="E937" t="s">
        <v>9968</v>
      </c>
      <c r="F937" t="s">
        <v>99</v>
      </c>
      <c r="G937" t="s">
        <v>99</v>
      </c>
      <c r="H937">
        <v>1</v>
      </c>
      <c r="I937">
        <v>3</v>
      </c>
      <c r="J937" t="s">
        <v>96</v>
      </c>
      <c r="K937" t="s">
        <v>31</v>
      </c>
      <c r="L937" t="s">
        <v>301</v>
      </c>
      <c r="N937" s="52">
        <v>4186708.0320000001</v>
      </c>
      <c r="O937" s="52">
        <v>4143055.8720000004</v>
      </c>
      <c r="P937">
        <v>1</v>
      </c>
      <c r="Q937">
        <v>1</v>
      </c>
      <c r="R937">
        <v>1619</v>
      </c>
    </row>
    <row r="938" spans="1:18" hidden="1">
      <c r="A938" t="s">
        <v>2111</v>
      </c>
      <c r="B938" t="s">
        <v>1106</v>
      </c>
      <c r="C938">
        <v>13</v>
      </c>
      <c r="D938" t="s">
        <v>88</v>
      </c>
      <c r="E938" t="s">
        <v>9969</v>
      </c>
      <c r="F938" t="s">
        <v>100</v>
      </c>
      <c r="G938" t="s">
        <v>100</v>
      </c>
      <c r="H938">
        <v>1</v>
      </c>
      <c r="I938">
        <v>1</v>
      </c>
      <c r="J938" t="s">
        <v>96</v>
      </c>
      <c r="K938" t="s">
        <v>31</v>
      </c>
      <c r="L938" t="s">
        <v>301</v>
      </c>
      <c r="N938" s="52">
        <v>4825186.5600000005</v>
      </c>
      <c r="O938" s="52">
        <v>4796600.6880000001</v>
      </c>
      <c r="P938">
        <v>1</v>
      </c>
      <c r="Q938">
        <v>1</v>
      </c>
      <c r="R938">
        <v>1621</v>
      </c>
    </row>
    <row r="939" spans="1:18" hidden="1">
      <c r="A939" t="s">
        <v>2112</v>
      </c>
      <c r="B939" t="s">
        <v>1107</v>
      </c>
      <c r="C939">
        <v>14</v>
      </c>
      <c r="D939" t="s">
        <v>88</v>
      </c>
      <c r="E939" t="s">
        <v>9970</v>
      </c>
      <c r="F939" t="s">
        <v>100</v>
      </c>
      <c r="G939" t="s">
        <v>100</v>
      </c>
      <c r="H939">
        <v>1</v>
      </c>
      <c r="I939">
        <v>2</v>
      </c>
      <c r="J939" t="s">
        <v>96</v>
      </c>
      <c r="K939" t="s">
        <v>31</v>
      </c>
      <c r="L939" t="s">
        <v>301</v>
      </c>
      <c r="N939" s="52">
        <v>4907549.3760000002</v>
      </c>
      <c r="O939" s="52">
        <v>4853914.8480000002</v>
      </c>
      <c r="P939">
        <v>1</v>
      </c>
      <c r="Q939">
        <v>1</v>
      </c>
      <c r="R939">
        <v>1623</v>
      </c>
    </row>
    <row r="940" spans="1:18" hidden="1">
      <c r="A940" t="s">
        <v>2113</v>
      </c>
      <c r="B940" t="s">
        <v>1108</v>
      </c>
      <c r="C940">
        <v>15</v>
      </c>
      <c r="D940" t="s">
        <v>88</v>
      </c>
      <c r="E940" t="s">
        <v>9971</v>
      </c>
      <c r="F940" t="s">
        <v>100</v>
      </c>
      <c r="G940" t="s">
        <v>100</v>
      </c>
      <c r="H940">
        <v>1</v>
      </c>
      <c r="I940">
        <v>3</v>
      </c>
      <c r="J940" t="s">
        <v>96</v>
      </c>
      <c r="K940" t="s">
        <v>31</v>
      </c>
      <c r="L940" t="s">
        <v>301</v>
      </c>
      <c r="N940" s="52">
        <v>5009302.8480000002</v>
      </c>
      <c r="O940" s="52">
        <v>4954747.5840000007</v>
      </c>
      <c r="P940">
        <v>1</v>
      </c>
      <c r="Q940">
        <v>1</v>
      </c>
      <c r="R940">
        <v>1625</v>
      </c>
    </row>
    <row r="941" spans="1:18" hidden="1">
      <c r="A941" t="s">
        <v>2114</v>
      </c>
      <c r="B941" t="s">
        <v>1109</v>
      </c>
      <c r="C941">
        <v>16</v>
      </c>
      <c r="D941" t="s">
        <v>88</v>
      </c>
      <c r="E941" t="s">
        <v>9972</v>
      </c>
      <c r="F941" t="s">
        <v>101</v>
      </c>
      <c r="G941" t="s">
        <v>101</v>
      </c>
      <c r="H941">
        <v>1</v>
      </c>
      <c r="I941">
        <v>1</v>
      </c>
      <c r="J941" t="s">
        <v>96</v>
      </c>
      <c r="K941" t="s">
        <v>31</v>
      </c>
      <c r="L941" t="s">
        <v>301</v>
      </c>
      <c r="N941" s="52">
        <v>4192865.0400000005</v>
      </c>
      <c r="O941" s="52">
        <v>4167394.6560000004</v>
      </c>
      <c r="P941">
        <v>1</v>
      </c>
      <c r="Q941">
        <v>1</v>
      </c>
      <c r="R941">
        <v>1627</v>
      </c>
    </row>
    <row r="942" spans="1:18" hidden="1">
      <c r="A942" t="s">
        <v>2115</v>
      </c>
      <c r="B942" t="s">
        <v>1110</v>
      </c>
      <c r="C942">
        <v>17</v>
      </c>
      <c r="D942" t="s">
        <v>88</v>
      </c>
      <c r="E942" t="s">
        <v>9973</v>
      </c>
      <c r="F942" t="s">
        <v>101</v>
      </c>
      <c r="G942" t="s">
        <v>101</v>
      </c>
      <c r="H942">
        <v>1</v>
      </c>
      <c r="I942">
        <v>2</v>
      </c>
      <c r="J942" t="s">
        <v>96</v>
      </c>
      <c r="K942" t="s">
        <v>31</v>
      </c>
      <c r="L942" t="s">
        <v>301</v>
      </c>
      <c r="N942" s="52">
        <v>4265883.6000000006</v>
      </c>
      <c r="O942" s="52">
        <v>4218477.84</v>
      </c>
      <c r="P942">
        <v>1</v>
      </c>
      <c r="Q942">
        <v>1</v>
      </c>
      <c r="R942">
        <v>1629</v>
      </c>
    </row>
    <row r="943" spans="1:18" hidden="1">
      <c r="A943" t="s">
        <v>2116</v>
      </c>
      <c r="B943" t="s">
        <v>1111</v>
      </c>
      <c r="C943">
        <v>18</v>
      </c>
      <c r="D943" t="s">
        <v>88</v>
      </c>
      <c r="E943" t="s">
        <v>9974</v>
      </c>
      <c r="F943" t="s">
        <v>101</v>
      </c>
      <c r="G943" t="s">
        <v>101</v>
      </c>
      <c r="H943">
        <v>1</v>
      </c>
      <c r="I943">
        <v>3</v>
      </c>
      <c r="J943" t="s">
        <v>96</v>
      </c>
      <c r="K943" t="s">
        <v>31</v>
      </c>
      <c r="L943" t="s">
        <v>301</v>
      </c>
      <c r="N943" s="52">
        <v>4355177.3280000007</v>
      </c>
      <c r="O943" s="52">
        <v>4306851.9360000007</v>
      </c>
      <c r="P943">
        <v>1</v>
      </c>
      <c r="Q943">
        <v>1</v>
      </c>
      <c r="R943">
        <v>1631</v>
      </c>
    </row>
    <row r="944" spans="1:18" hidden="1">
      <c r="A944" t="s">
        <v>2117</v>
      </c>
      <c r="B944" t="s">
        <v>1112</v>
      </c>
      <c r="C944">
        <v>19</v>
      </c>
      <c r="D944" t="s">
        <v>102</v>
      </c>
      <c r="E944" t="s">
        <v>9975</v>
      </c>
      <c r="F944" t="s">
        <v>104</v>
      </c>
      <c r="G944" t="s">
        <v>88</v>
      </c>
      <c r="H944">
        <v>1</v>
      </c>
      <c r="I944" t="s">
        <v>103</v>
      </c>
      <c r="J944" t="s">
        <v>96</v>
      </c>
      <c r="K944" t="s">
        <v>31</v>
      </c>
      <c r="L944" t="s">
        <v>301</v>
      </c>
      <c r="N944" s="52">
        <v>82710.576000000001</v>
      </c>
      <c r="O944" s="52">
        <v>82710.576000000001</v>
      </c>
      <c r="P944">
        <v>1</v>
      </c>
      <c r="Q944">
        <f>IF(COUNTIF(SolCotizacion!$D:$D,$G944)&gt;0,1,0)</f>
        <v>1</v>
      </c>
      <c r="R944">
        <v>1633</v>
      </c>
    </row>
    <row r="945" spans="1:18" hidden="1">
      <c r="A945" t="s">
        <v>2118</v>
      </c>
      <c r="B945" t="s">
        <v>1113</v>
      </c>
      <c r="C945">
        <v>20</v>
      </c>
      <c r="D945" t="s">
        <v>102</v>
      </c>
      <c r="E945" t="s">
        <v>9976</v>
      </c>
      <c r="F945" t="s">
        <v>105</v>
      </c>
      <c r="G945" t="s">
        <v>88</v>
      </c>
      <c r="H945">
        <v>1</v>
      </c>
      <c r="I945" t="s">
        <v>103</v>
      </c>
      <c r="J945" t="s">
        <v>96</v>
      </c>
      <c r="K945" t="s">
        <v>31</v>
      </c>
      <c r="L945" t="s">
        <v>301</v>
      </c>
      <c r="N945" s="52">
        <v>64911.888000000006</v>
      </c>
      <c r="O945" s="52">
        <v>64911.888000000006</v>
      </c>
      <c r="P945">
        <v>1</v>
      </c>
      <c r="Q945">
        <f>IF(COUNTIF(SolCotizacion!$D:$D,$G944)&gt;0,1,0)</f>
        <v>1</v>
      </c>
      <c r="R945">
        <v>1635</v>
      </c>
    </row>
    <row r="946" spans="1:18" hidden="1">
      <c r="A946" t="s">
        <v>2119</v>
      </c>
      <c r="B946" t="s">
        <v>1114</v>
      </c>
      <c r="C946">
        <v>21</v>
      </c>
      <c r="D946" t="s">
        <v>102</v>
      </c>
      <c r="E946" t="s">
        <v>9977</v>
      </c>
      <c r="F946" t="s">
        <v>106</v>
      </c>
      <c r="G946" t="s">
        <v>88</v>
      </c>
      <c r="H946">
        <v>1</v>
      </c>
      <c r="I946" t="s">
        <v>103</v>
      </c>
      <c r="J946" t="s">
        <v>96</v>
      </c>
      <c r="K946" t="s">
        <v>31</v>
      </c>
      <c r="L946" t="s">
        <v>301</v>
      </c>
      <c r="N946" s="52">
        <v>82710.576000000001</v>
      </c>
      <c r="O946" s="52">
        <v>82710.576000000001</v>
      </c>
      <c r="P946">
        <v>1</v>
      </c>
      <c r="Q946">
        <f>IF(COUNTIF(SolCotizacion!$D:$D,$G944)&gt;0,1,0)</f>
        <v>1</v>
      </c>
      <c r="R946">
        <v>1637</v>
      </c>
    </row>
    <row r="947" spans="1:18" hidden="1">
      <c r="A947" t="s">
        <v>2120</v>
      </c>
      <c r="B947" t="s">
        <v>1115</v>
      </c>
      <c r="C947">
        <v>22</v>
      </c>
      <c r="D947" t="s">
        <v>102</v>
      </c>
      <c r="E947" t="s">
        <v>9978</v>
      </c>
      <c r="F947" t="s">
        <v>107</v>
      </c>
      <c r="G947" t="s">
        <v>88</v>
      </c>
      <c r="H947">
        <v>1</v>
      </c>
      <c r="I947" t="s">
        <v>103</v>
      </c>
      <c r="J947" t="s">
        <v>96</v>
      </c>
      <c r="K947" t="s">
        <v>31</v>
      </c>
      <c r="L947" t="s">
        <v>301</v>
      </c>
      <c r="N947" s="52">
        <v>487363.00800000003</v>
      </c>
      <c r="O947" s="52">
        <v>487363.00800000003</v>
      </c>
      <c r="P947">
        <v>1</v>
      </c>
      <c r="Q947">
        <f>IF(COUNTIF(SolCotizacion!$D:$D,$G944)&gt;0,1,0)</f>
        <v>1</v>
      </c>
      <c r="R947">
        <v>1639</v>
      </c>
    </row>
    <row r="948" spans="1:18" hidden="1">
      <c r="A948" t="s">
        <v>2121</v>
      </c>
      <c r="B948" t="s">
        <v>1116</v>
      </c>
      <c r="C948">
        <v>23</v>
      </c>
      <c r="D948" t="s">
        <v>102</v>
      </c>
      <c r="E948" t="s">
        <v>9979</v>
      </c>
      <c r="F948" t="s">
        <v>108</v>
      </c>
      <c r="G948" t="s">
        <v>88</v>
      </c>
      <c r="H948">
        <v>1</v>
      </c>
      <c r="I948" t="s">
        <v>103</v>
      </c>
      <c r="J948" t="s">
        <v>96</v>
      </c>
      <c r="K948" t="s">
        <v>31</v>
      </c>
      <c r="L948" t="s">
        <v>301</v>
      </c>
      <c r="N948" s="52">
        <v>505445.424</v>
      </c>
      <c r="O948" s="52">
        <v>505445.424</v>
      </c>
      <c r="P948">
        <v>1</v>
      </c>
      <c r="Q948">
        <f>IF(COUNTIF(SolCotizacion!$D:$D,$G944)&gt;0,1,0)</f>
        <v>1</v>
      </c>
      <c r="R948">
        <v>1641</v>
      </c>
    </row>
    <row r="949" spans="1:18" hidden="1">
      <c r="A949" t="s">
        <v>2122</v>
      </c>
      <c r="B949" t="s">
        <v>1117</v>
      </c>
      <c r="C949">
        <v>24</v>
      </c>
      <c r="D949" t="s">
        <v>102</v>
      </c>
      <c r="E949" t="s">
        <v>9980</v>
      </c>
      <c r="F949" t="s">
        <v>109</v>
      </c>
      <c r="G949" t="s">
        <v>89</v>
      </c>
      <c r="H949">
        <v>1</v>
      </c>
      <c r="I949" t="s">
        <v>103</v>
      </c>
      <c r="J949" t="s">
        <v>96</v>
      </c>
      <c r="K949" t="s">
        <v>31</v>
      </c>
      <c r="L949" t="s">
        <v>301</v>
      </c>
      <c r="N949" s="52">
        <v>73811.232000000004</v>
      </c>
      <c r="O949" s="52">
        <v>73811.232000000004</v>
      </c>
      <c r="P949">
        <v>1</v>
      </c>
      <c r="Q949">
        <f>IF(COUNTIF(SolCotizacion!$E:$E,$G949)&gt;0,1,0)</f>
        <v>1</v>
      </c>
      <c r="R949">
        <v>1643</v>
      </c>
    </row>
    <row r="950" spans="1:18" hidden="1">
      <c r="A950" t="s">
        <v>2123</v>
      </c>
      <c r="B950" t="s">
        <v>1163</v>
      </c>
      <c r="C950">
        <v>25</v>
      </c>
      <c r="D950" t="s">
        <v>102</v>
      </c>
      <c r="E950" t="s">
        <v>9981</v>
      </c>
      <c r="F950" t="s">
        <v>110</v>
      </c>
      <c r="G950" t="s">
        <v>97</v>
      </c>
      <c r="H950">
        <v>1</v>
      </c>
      <c r="I950" t="s">
        <v>103</v>
      </c>
      <c r="J950" t="s">
        <v>96</v>
      </c>
      <c r="K950" t="s">
        <v>31</v>
      </c>
      <c r="L950" t="s">
        <v>301</v>
      </c>
      <c r="N950" s="52">
        <v>340801.48800000001</v>
      </c>
      <c r="O950" s="52">
        <v>340801.48800000001</v>
      </c>
      <c r="P950">
        <v>1</v>
      </c>
      <c r="Q950">
        <f>IF(COUNTIF(SolCotizacion!$E:$E,$G950)&gt;0,1,0)</f>
        <v>0</v>
      </c>
      <c r="R950">
        <v>1645</v>
      </c>
    </row>
    <row r="951" spans="1:18" hidden="1">
      <c r="A951" t="s">
        <v>2124</v>
      </c>
      <c r="B951" t="s">
        <v>1165</v>
      </c>
      <c r="C951">
        <v>26</v>
      </c>
      <c r="D951" t="s">
        <v>102</v>
      </c>
      <c r="E951" t="s">
        <v>9982</v>
      </c>
      <c r="F951" t="s">
        <v>111</v>
      </c>
      <c r="G951" t="s">
        <v>98</v>
      </c>
      <c r="H951">
        <v>1</v>
      </c>
      <c r="I951" t="s">
        <v>103</v>
      </c>
      <c r="J951" t="s">
        <v>96</v>
      </c>
      <c r="K951" t="s">
        <v>31</v>
      </c>
      <c r="L951" t="s">
        <v>301</v>
      </c>
      <c r="N951" s="52">
        <v>340801.48800000001</v>
      </c>
      <c r="O951" s="52">
        <v>340801.48800000001</v>
      </c>
      <c r="P951">
        <v>1</v>
      </c>
      <c r="Q951">
        <f>IF(COUNTIF(SolCotizacion!$E:$E,$G951)&gt;0,1,0)</f>
        <v>0</v>
      </c>
      <c r="R951">
        <v>1647</v>
      </c>
    </row>
    <row r="952" spans="1:18" hidden="1">
      <c r="A952" t="s">
        <v>2125</v>
      </c>
      <c r="B952" t="s">
        <v>1167</v>
      </c>
      <c r="C952">
        <v>27</v>
      </c>
      <c r="D952" t="s">
        <v>102</v>
      </c>
      <c r="E952" t="s">
        <v>9983</v>
      </c>
      <c r="F952" t="s">
        <v>112</v>
      </c>
      <c r="G952" t="s">
        <v>101</v>
      </c>
      <c r="H952">
        <v>1</v>
      </c>
      <c r="I952" t="s">
        <v>103</v>
      </c>
      <c r="J952" t="s">
        <v>96</v>
      </c>
      <c r="K952" t="s">
        <v>31</v>
      </c>
      <c r="L952" t="s">
        <v>301</v>
      </c>
      <c r="N952" s="52">
        <v>630040.65600000008</v>
      </c>
      <c r="O952" s="52">
        <v>630040.65600000008</v>
      </c>
      <c r="P952">
        <v>1</v>
      </c>
      <c r="Q952">
        <f>IF(COUNTIF(SolCotizacion!$E:$E,$G952)&gt;0,1,0)</f>
        <v>0</v>
      </c>
      <c r="R952">
        <v>1649</v>
      </c>
    </row>
    <row r="953" spans="1:18" hidden="1">
      <c r="A953" t="s">
        <v>2126</v>
      </c>
      <c r="B953" t="s">
        <v>1118</v>
      </c>
      <c r="C953">
        <v>28</v>
      </c>
      <c r="D953" t="s">
        <v>113</v>
      </c>
      <c r="E953" t="s">
        <v>9853</v>
      </c>
      <c r="F953" t="s">
        <v>114</v>
      </c>
      <c r="G953" t="s">
        <v>88</v>
      </c>
      <c r="H953">
        <v>1</v>
      </c>
      <c r="I953">
        <v>1</v>
      </c>
      <c r="J953" t="s">
        <v>88</v>
      </c>
      <c r="K953" t="s">
        <v>31</v>
      </c>
      <c r="L953" t="s">
        <v>301</v>
      </c>
      <c r="N953" s="52">
        <v>11814.006820000001</v>
      </c>
      <c r="O953" s="52">
        <v>11814.006820000001</v>
      </c>
      <c r="P953">
        <v>1</v>
      </c>
      <c r="Q953">
        <f>IF(COUNTIFS(SolCotizacion!$D:$D,$G953,SolCotizacion!$K:$K,$I953)&gt;0,1,0)</f>
        <v>0</v>
      </c>
      <c r="R953">
        <v>1651</v>
      </c>
    </row>
    <row r="954" spans="1:18" hidden="1">
      <c r="A954" t="s">
        <v>2127</v>
      </c>
      <c r="B954" t="s">
        <v>1170</v>
      </c>
      <c r="C954">
        <v>29</v>
      </c>
      <c r="D954" t="s">
        <v>113</v>
      </c>
      <c r="E954" t="s">
        <v>9984</v>
      </c>
      <c r="F954" t="s">
        <v>114</v>
      </c>
      <c r="G954" t="s">
        <v>88</v>
      </c>
      <c r="H954">
        <v>1</v>
      </c>
      <c r="I954">
        <v>2</v>
      </c>
      <c r="J954" t="s">
        <v>88</v>
      </c>
      <c r="K954" t="s">
        <v>31</v>
      </c>
      <c r="L954" t="s">
        <v>301</v>
      </c>
      <c r="N954" s="52">
        <v>11814.006820000001</v>
      </c>
      <c r="O954" s="52">
        <v>11814.006820000001</v>
      </c>
      <c r="P954">
        <v>1</v>
      </c>
      <c r="Q954">
        <f>IF(COUNTIFS(SolCotizacion!$D:$D,$G954,SolCotizacion!$K:$K,$I954)&gt;0,1,0)</f>
        <v>1</v>
      </c>
      <c r="R954">
        <v>1653</v>
      </c>
    </row>
    <row r="955" spans="1:18" hidden="1">
      <c r="A955" t="s">
        <v>2128</v>
      </c>
      <c r="B955" t="s">
        <v>1172</v>
      </c>
      <c r="C955">
        <v>30</v>
      </c>
      <c r="D955" t="s">
        <v>113</v>
      </c>
      <c r="E955" t="s">
        <v>9985</v>
      </c>
      <c r="F955" t="s">
        <v>114</v>
      </c>
      <c r="G955" t="s">
        <v>88</v>
      </c>
      <c r="H955">
        <v>1</v>
      </c>
      <c r="I955">
        <v>3</v>
      </c>
      <c r="J955" t="s">
        <v>88</v>
      </c>
      <c r="K955" t="s">
        <v>31</v>
      </c>
      <c r="L955" t="s">
        <v>301</v>
      </c>
      <c r="N955" s="52">
        <v>11814.006820000001</v>
      </c>
      <c r="O955" s="52">
        <v>11814.006820000001</v>
      </c>
      <c r="P955">
        <v>1</v>
      </c>
      <c r="Q955">
        <f>IF(COUNTIFS(SolCotizacion!$D:$D,$G955,SolCotizacion!$K:$K,$I955)&gt;0,1,0)</f>
        <v>0</v>
      </c>
      <c r="R955">
        <v>1655</v>
      </c>
    </row>
    <row r="956" spans="1:18" hidden="1">
      <c r="A956" t="s">
        <v>2129</v>
      </c>
      <c r="B956" t="s">
        <v>1119</v>
      </c>
      <c r="C956">
        <v>31</v>
      </c>
      <c r="D956" t="s">
        <v>113</v>
      </c>
      <c r="E956" t="s">
        <v>9986</v>
      </c>
      <c r="F956" t="s">
        <v>115</v>
      </c>
      <c r="G956" t="s">
        <v>88</v>
      </c>
      <c r="H956">
        <v>1</v>
      </c>
      <c r="I956">
        <v>1</v>
      </c>
      <c r="J956" t="s">
        <v>116</v>
      </c>
      <c r="K956" t="s">
        <v>326</v>
      </c>
      <c r="L956" t="s">
        <v>301</v>
      </c>
      <c r="N956" s="52">
        <v>1.0833900000000001</v>
      </c>
      <c r="O956" s="52">
        <v>1.0833900000000001</v>
      </c>
      <c r="P956">
        <v>1</v>
      </c>
      <c r="Q956">
        <f>IF(COUNTIFS(SolCotizacion!$D:$D,$G956,SolCotizacion!$K:$K,$I956)&gt;0,1,0)</f>
        <v>0</v>
      </c>
      <c r="R956">
        <v>1657</v>
      </c>
    </row>
    <row r="957" spans="1:18" hidden="1">
      <c r="A957" t="s">
        <v>2130</v>
      </c>
      <c r="B957" t="s">
        <v>1175</v>
      </c>
      <c r="C957">
        <v>32</v>
      </c>
      <c r="D957" t="s">
        <v>113</v>
      </c>
      <c r="E957" t="s">
        <v>9987</v>
      </c>
      <c r="F957" t="s">
        <v>115</v>
      </c>
      <c r="G957" t="s">
        <v>88</v>
      </c>
      <c r="H957">
        <v>1</v>
      </c>
      <c r="I957">
        <v>2</v>
      </c>
      <c r="J957" t="s">
        <v>116</v>
      </c>
      <c r="K957" t="s">
        <v>326</v>
      </c>
      <c r="L957" t="s">
        <v>301</v>
      </c>
      <c r="N957" s="52">
        <v>1.0833900000000001</v>
      </c>
      <c r="O957" s="52">
        <v>1.0833900000000001</v>
      </c>
      <c r="P957">
        <v>1</v>
      </c>
      <c r="Q957">
        <f>IF(COUNTIFS(SolCotizacion!$D:$D,$G957,SolCotizacion!$K:$K,$I957)&gt;0,1,0)</f>
        <v>1</v>
      </c>
      <c r="R957">
        <v>1659</v>
      </c>
    </row>
    <row r="958" spans="1:18" hidden="1">
      <c r="A958" t="s">
        <v>2131</v>
      </c>
      <c r="B958" t="s">
        <v>1177</v>
      </c>
      <c r="C958">
        <v>33</v>
      </c>
      <c r="D958" t="s">
        <v>113</v>
      </c>
      <c r="E958" t="s">
        <v>9988</v>
      </c>
      <c r="F958" t="s">
        <v>115</v>
      </c>
      <c r="G958" t="s">
        <v>88</v>
      </c>
      <c r="H958">
        <v>1</v>
      </c>
      <c r="I958">
        <v>3</v>
      </c>
      <c r="J958" t="s">
        <v>116</v>
      </c>
      <c r="K958" t="s">
        <v>326</v>
      </c>
      <c r="L958" t="s">
        <v>301</v>
      </c>
      <c r="N958" s="52">
        <v>1.0833900000000001</v>
      </c>
      <c r="O958" s="52">
        <v>1.0833900000000001</v>
      </c>
      <c r="P958">
        <v>1</v>
      </c>
      <c r="Q958">
        <f>IF(COUNTIFS(SolCotizacion!$D:$D,$G958,SolCotizacion!$K:$K,$I958)&gt;0,1,0)</f>
        <v>0</v>
      </c>
      <c r="R958">
        <v>1661</v>
      </c>
    </row>
    <row r="959" spans="1:18" hidden="1">
      <c r="A959" t="s">
        <v>2132</v>
      </c>
      <c r="B959" t="s">
        <v>1120</v>
      </c>
      <c r="C959">
        <v>34</v>
      </c>
      <c r="D959" t="s">
        <v>113</v>
      </c>
      <c r="E959" t="s">
        <v>9989</v>
      </c>
      <c r="F959" t="s">
        <v>117</v>
      </c>
      <c r="G959" t="s">
        <v>89</v>
      </c>
      <c r="H959">
        <v>1</v>
      </c>
      <c r="I959" t="s">
        <v>103</v>
      </c>
      <c r="J959" t="s">
        <v>118</v>
      </c>
      <c r="K959" t="s">
        <v>325</v>
      </c>
      <c r="L959" t="s">
        <v>301</v>
      </c>
      <c r="N959" s="52">
        <v>76272.306880000004</v>
      </c>
      <c r="O959" s="52">
        <v>76272.306880000004</v>
      </c>
      <c r="P959">
        <v>1</v>
      </c>
      <c r="Q959">
        <f>IF(COUNTIF(SolCotizacion!$E:$E,$G959)&gt;0,1,0)</f>
        <v>1</v>
      </c>
      <c r="R959">
        <v>1663</v>
      </c>
    </row>
    <row r="960" spans="1:18" hidden="1">
      <c r="A960" t="s">
        <v>2133</v>
      </c>
      <c r="B960" t="s">
        <v>1121</v>
      </c>
      <c r="C960">
        <v>35</v>
      </c>
      <c r="D960" t="s">
        <v>113</v>
      </c>
      <c r="E960" t="s">
        <v>9989</v>
      </c>
      <c r="F960" t="s">
        <v>117</v>
      </c>
      <c r="G960" t="s">
        <v>89</v>
      </c>
      <c r="H960">
        <v>1</v>
      </c>
      <c r="I960" t="s">
        <v>103</v>
      </c>
      <c r="J960" t="s">
        <v>119</v>
      </c>
      <c r="K960" t="s">
        <v>324</v>
      </c>
      <c r="L960" t="s">
        <v>301</v>
      </c>
      <c r="N960" s="52">
        <v>152544.60344200002</v>
      </c>
      <c r="O960" s="52">
        <v>152544.60344200002</v>
      </c>
      <c r="P960">
        <v>1</v>
      </c>
      <c r="Q960">
        <f>IF(COUNTIF(SolCotizacion!$E:$E,$G960)&gt;0,1,0)</f>
        <v>1</v>
      </c>
      <c r="R960">
        <v>1665</v>
      </c>
    </row>
    <row r="961" spans="1:19" hidden="1">
      <c r="A961" t="s">
        <v>2134</v>
      </c>
      <c r="B961" t="s">
        <v>1181</v>
      </c>
      <c r="C961">
        <v>36</v>
      </c>
      <c r="D961" t="s">
        <v>113</v>
      </c>
      <c r="E961" t="s">
        <v>9990</v>
      </c>
      <c r="F961" t="s">
        <v>120</v>
      </c>
      <c r="G961" t="s">
        <v>97</v>
      </c>
      <c r="H961">
        <v>1</v>
      </c>
      <c r="I961" t="s">
        <v>103</v>
      </c>
      <c r="J961" t="s">
        <v>118</v>
      </c>
      <c r="K961" t="s">
        <v>325</v>
      </c>
      <c r="L961" t="s">
        <v>301</v>
      </c>
      <c r="N961" s="52">
        <v>76272.306880000004</v>
      </c>
      <c r="O961" s="52">
        <v>76272.306880000004</v>
      </c>
      <c r="P961">
        <v>1</v>
      </c>
      <c r="Q961">
        <f>IF(COUNTIF(SolCotizacion!$E:$E,$G961)&gt;0,1,0)</f>
        <v>0</v>
      </c>
      <c r="R961">
        <v>1667</v>
      </c>
    </row>
    <row r="962" spans="1:19" hidden="1">
      <c r="A962" t="s">
        <v>2135</v>
      </c>
      <c r="B962" t="s">
        <v>1183</v>
      </c>
      <c r="C962">
        <v>37</v>
      </c>
      <c r="D962" t="s">
        <v>113</v>
      </c>
      <c r="E962" t="s">
        <v>9990</v>
      </c>
      <c r="F962" t="s">
        <v>120</v>
      </c>
      <c r="G962" t="s">
        <v>97</v>
      </c>
      <c r="H962">
        <v>1</v>
      </c>
      <c r="I962" t="s">
        <v>103</v>
      </c>
      <c r="J962" t="s">
        <v>119</v>
      </c>
      <c r="K962" t="s">
        <v>324</v>
      </c>
      <c r="L962" t="s">
        <v>301</v>
      </c>
      <c r="N962" s="52">
        <v>152544.60344200002</v>
      </c>
      <c r="O962" s="52">
        <v>152544.60344200002</v>
      </c>
      <c r="P962">
        <v>1</v>
      </c>
      <c r="Q962">
        <f>IF(COUNTIF(SolCotizacion!$E:$E,$G962)&gt;0,1,0)</f>
        <v>0</v>
      </c>
      <c r="R962">
        <v>1669</v>
      </c>
    </row>
    <row r="963" spans="1:19" hidden="1">
      <c r="A963" t="s">
        <v>2136</v>
      </c>
      <c r="B963" t="s">
        <v>1185</v>
      </c>
      <c r="C963">
        <v>38</v>
      </c>
      <c r="D963" t="s">
        <v>113</v>
      </c>
      <c r="E963" t="s">
        <v>9991</v>
      </c>
      <c r="F963" t="s">
        <v>121</v>
      </c>
      <c r="G963" t="s">
        <v>98</v>
      </c>
      <c r="H963">
        <v>1</v>
      </c>
      <c r="I963" t="s">
        <v>103</v>
      </c>
      <c r="J963" t="s">
        <v>118</v>
      </c>
      <c r="K963" t="s">
        <v>325</v>
      </c>
      <c r="L963" t="s">
        <v>301</v>
      </c>
      <c r="N963" s="52">
        <v>76272.306880000004</v>
      </c>
      <c r="O963" s="52">
        <v>76272.306880000004</v>
      </c>
      <c r="P963">
        <v>1</v>
      </c>
      <c r="Q963">
        <f>IF(COUNTIF(SolCotizacion!$E:$E,$G963)&gt;0,1,0)</f>
        <v>0</v>
      </c>
      <c r="R963">
        <v>1671</v>
      </c>
    </row>
    <row r="964" spans="1:19" hidden="1">
      <c r="A964" t="s">
        <v>2137</v>
      </c>
      <c r="B964" t="s">
        <v>1187</v>
      </c>
      <c r="C964">
        <v>39</v>
      </c>
      <c r="D964" t="s">
        <v>113</v>
      </c>
      <c r="E964" t="s">
        <v>9991</v>
      </c>
      <c r="F964" t="s">
        <v>121</v>
      </c>
      <c r="G964" t="s">
        <v>98</v>
      </c>
      <c r="H964">
        <v>1</v>
      </c>
      <c r="I964" t="s">
        <v>103</v>
      </c>
      <c r="J964" t="s">
        <v>119</v>
      </c>
      <c r="K964" t="s">
        <v>324</v>
      </c>
      <c r="L964" t="s">
        <v>301</v>
      </c>
      <c r="N964" s="52">
        <v>152544.60344200002</v>
      </c>
      <c r="O964" s="52">
        <v>152544.60344200002</v>
      </c>
      <c r="P964">
        <v>1</v>
      </c>
      <c r="Q964">
        <f>IF(COUNTIF(SolCotizacion!$E:$E,$G964)&gt;0,1,0)</f>
        <v>0</v>
      </c>
      <c r="R964">
        <v>1673</v>
      </c>
    </row>
    <row r="965" spans="1:19" hidden="1">
      <c r="A965" t="s">
        <v>2138</v>
      </c>
      <c r="B965" t="s">
        <v>1189</v>
      </c>
      <c r="C965">
        <v>40</v>
      </c>
      <c r="D965" t="s">
        <v>113</v>
      </c>
      <c r="E965" t="s">
        <v>9992</v>
      </c>
      <c r="F965" t="s">
        <v>122</v>
      </c>
      <c r="G965" t="s">
        <v>99</v>
      </c>
      <c r="H965">
        <v>1</v>
      </c>
      <c r="I965" t="s">
        <v>103</v>
      </c>
      <c r="J965" t="s">
        <v>118</v>
      </c>
      <c r="K965" t="s">
        <v>325</v>
      </c>
      <c r="L965" t="s">
        <v>301</v>
      </c>
      <c r="N965" s="52">
        <v>53596.923225999999</v>
      </c>
      <c r="O965" s="52">
        <v>53596.923225999999</v>
      </c>
      <c r="P965">
        <v>1</v>
      </c>
      <c r="Q965">
        <f>IF(COUNTIF(SolCotizacion!$E:$E,$G965)&gt;0,1,0)</f>
        <v>0</v>
      </c>
      <c r="R965">
        <v>1675</v>
      </c>
    </row>
    <row r="966" spans="1:19" hidden="1">
      <c r="A966" t="s">
        <v>2139</v>
      </c>
      <c r="B966" t="s">
        <v>1191</v>
      </c>
      <c r="C966">
        <v>41</v>
      </c>
      <c r="D966" t="s">
        <v>113</v>
      </c>
      <c r="E966" t="s">
        <v>9992</v>
      </c>
      <c r="F966" t="s">
        <v>122</v>
      </c>
      <c r="G966" t="s">
        <v>99</v>
      </c>
      <c r="H966">
        <v>1</v>
      </c>
      <c r="I966" t="s">
        <v>103</v>
      </c>
      <c r="J966" t="s">
        <v>119</v>
      </c>
      <c r="K966" t="s">
        <v>324</v>
      </c>
      <c r="L966" t="s">
        <v>301</v>
      </c>
      <c r="N966" s="52">
        <v>107193.85677</v>
      </c>
      <c r="O966" s="52">
        <v>107193.85677</v>
      </c>
      <c r="P966">
        <v>1</v>
      </c>
      <c r="Q966">
        <f>IF(COUNTIF(SolCotizacion!$E:$E,$G966)&gt;0,1,0)</f>
        <v>0</v>
      </c>
      <c r="R966">
        <v>1677</v>
      </c>
    </row>
    <row r="967" spans="1:19" hidden="1">
      <c r="A967" t="s">
        <v>2140</v>
      </c>
      <c r="B967" t="s">
        <v>1193</v>
      </c>
      <c r="C967">
        <v>42</v>
      </c>
      <c r="D967" t="s">
        <v>113</v>
      </c>
      <c r="E967" t="s">
        <v>9993</v>
      </c>
      <c r="F967" t="s">
        <v>123</v>
      </c>
      <c r="G967" t="s">
        <v>100</v>
      </c>
      <c r="H967">
        <v>1</v>
      </c>
      <c r="I967" t="s">
        <v>103</v>
      </c>
      <c r="J967" t="s">
        <v>118</v>
      </c>
      <c r="K967" t="s">
        <v>325</v>
      </c>
      <c r="L967" t="s">
        <v>301</v>
      </c>
      <c r="N967" s="52">
        <v>53596.923225999999</v>
      </c>
      <c r="O967" s="52">
        <v>53596.923225999999</v>
      </c>
      <c r="P967">
        <v>1</v>
      </c>
      <c r="Q967">
        <f>IF(COUNTIF(SolCotizacion!$E:$E,$G967)&gt;0,1,0)</f>
        <v>0</v>
      </c>
      <c r="R967">
        <v>1679</v>
      </c>
    </row>
    <row r="968" spans="1:19" hidden="1">
      <c r="A968" t="s">
        <v>2141</v>
      </c>
      <c r="B968" t="s">
        <v>1195</v>
      </c>
      <c r="C968">
        <v>43</v>
      </c>
      <c r="D968" t="s">
        <v>113</v>
      </c>
      <c r="E968" t="s">
        <v>9993</v>
      </c>
      <c r="F968" t="s">
        <v>123</v>
      </c>
      <c r="G968" t="s">
        <v>100</v>
      </c>
      <c r="H968">
        <v>1</v>
      </c>
      <c r="I968" t="s">
        <v>103</v>
      </c>
      <c r="J968" t="s">
        <v>119</v>
      </c>
      <c r="K968" t="s">
        <v>324</v>
      </c>
      <c r="L968" t="s">
        <v>301</v>
      </c>
      <c r="N968" s="52">
        <v>107193.85677</v>
      </c>
      <c r="O968" s="52">
        <v>107193.85677</v>
      </c>
      <c r="P968">
        <v>1</v>
      </c>
      <c r="Q968">
        <f>IF(COUNTIF(SolCotizacion!$E:$E,$G968)&gt;0,1,0)</f>
        <v>0</v>
      </c>
      <c r="R968">
        <v>1681</v>
      </c>
    </row>
    <row r="969" spans="1:19" hidden="1">
      <c r="A969" t="s">
        <v>2142</v>
      </c>
      <c r="B969" t="s">
        <v>1197</v>
      </c>
      <c r="C969">
        <v>44</v>
      </c>
      <c r="D969" t="s">
        <v>113</v>
      </c>
      <c r="E969" t="s">
        <v>9994</v>
      </c>
      <c r="F969" t="s">
        <v>124</v>
      </c>
      <c r="G969" t="s">
        <v>101</v>
      </c>
      <c r="H969">
        <v>1</v>
      </c>
      <c r="I969" t="s">
        <v>103</v>
      </c>
      <c r="J969" t="s">
        <v>118</v>
      </c>
      <c r="K969" t="s">
        <v>325</v>
      </c>
      <c r="L969" t="s">
        <v>301</v>
      </c>
      <c r="N969" s="52">
        <v>76272.306880000004</v>
      </c>
      <c r="O969" s="52">
        <v>76272.306880000004</v>
      </c>
      <c r="P969">
        <v>1</v>
      </c>
      <c r="Q969">
        <f>IF(COUNTIF(SolCotizacion!$E:$E,$G969)&gt;0,1,0)</f>
        <v>0</v>
      </c>
      <c r="R969">
        <v>1683</v>
      </c>
    </row>
    <row r="970" spans="1:19" hidden="1">
      <c r="A970" t="s">
        <v>2143</v>
      </c>
      <c r="B970" t="s">
        <v>1199</v>
      </c>
      <c r="C970">
        <v>45</v>
      </c>
      <c r="D970" t="s">
        <v>113</v>
      </c>
      <c r="E970" t="s">
        <v>9994</v>
      </c>
      <c r="F970" t="s">
        <v>124</v>
      </c>
      <c r="G970" t="s">
        <v>101</v>
      </c>
      <c r="H970">
        <v>1</v>
      </c>
      <c r="I970" t="s">
        <v>103</v>
      </c>
      <c r="J970" t="s">
        <v>119</v>
      </c>
      <c r="K970" t="s">
        <v>324</v>
      </c>
      <c r="L970" t="s">
        <v>301</v>
      </c>
      <c r="N970" s="52">
        <v>152544.60344200002</v>
      </c>
      <c r="O970" s="52">
        <v>152544.60344200002</v>
      </c>
      <c r="P970">
        <v>1</v>
      </c>
      <c r="Q970">
        <f>IF(COUNTIF(SolCotizacion!$E:$E,$G970)&gt;0,1,0)</f>
        <v>0</v>
      </c>
      <c r="R970">
        <v>1685</v>
      </c>
    </row>
    <row r="971" spans="1:19" hidden="1">
      <c r="A971" t="s">
        <v>2144</v>
      </c>
      <c r="B971" t="s">
        <v>1122</v>
      </c>
      <c r="C971">
        <v>46</v>
      </c>
      <c r="D971" t="s">
        <v>113</v>
      </c>
      <c r="E971" t="s">
        <v>9995</v>
      </c>
      <c r="F971" t="s">
        <v>125</v>
      </c>
      <c r="G971" t="s">
        <v>88</v>
      </c>
      <c r="H971">
        <v>1</v>
      </c>
      <c r="I971">
        <v>1</v>
      </c>
      <c r="J971" t="s">
        <v>88</v>
      </c>
      <c r="K971" t="s">
        <v>31</v>
      </c>
      <c r="L971" t="s">
        <v>301</v>
      </c>
      <c r="N971" s="52">
        <v>1.0833900000000001</v>
      </c>
      <c r="O971" s="52">
        <v>1.0833900000000001</v>
      </c>
      <c r="P971">
        <v>1</v>
      </c>
      <c r="Q971">
        <f>IF(COUNTIFS(SolCotizacion!$D:$D,$G971,SolCotizacion!$K:$K,$I971)&gt;0,1,0)</f>
        <v>0</v>
      </c>
      <c r="R971">
        <v>1687</v>
      </c>
    </row>
    <row r="972" spans="1:19" hidden="1">
      <c r="A972" t="s">
        <v>2145</v>
      </c>
      <c r="B972" t="s">
        <v>1202</v>
      </c>
      <c r="C972">
        <v>47</v>
      </c>
      <c r="D972" t="s">
        <v>113</v>
      </c>
      <c r="E972" t="s">
        <v>9996</v>
      </c>
      <c r="F972" t="s">
        <v>125</v>
      </c>
      <c r="G972" t="s">
        <v>88</v>
      </c>
      <c r="H972">
        <v>1</v>
      </c>
      <c r="I972">
        <v>2</v>
      </c>
      <c r="J972" t="s">
        <v>88</v>
      </c>
      <c r="K972" t="s">
        <v>31</v>
      </c>
      <c r="L972" t="s">
        <v>301</v>
      </c>
      <c r="N972" s="52">
        <v>1.0833900000000001</v>
      </c>
      <c r="O972" s="52">
        <v>1.0833900000000001</v>
      </c>
      <c r="P972">
        <v>1</v>
      </c>
      <c r="Q972">
        <f>IF(COUNTIFS(SolCotizacion!$D:$D,$G972,SolCotizacion!$K:$K,$I972)&gt;0,1,0)</f>
        <v>1</v>
      </c>
      <c r="R972">
        <v>1689</v>
      </c>
    </row>
    <row r="973" spans="1:19" hidden="1">
      <c r="A973" t="s">
        <v>2146</v>
      </c>
      <c r="B973" t="s">
        <v>1204</v>
      </c>
      <c r="C973">
        <v>48</v>
      </c>
      <c r="D973" t="s">
        <v>113</v>
      </c>
      <c r="E973" t="s">
        <v>9997</v>
      </c>
      <c r="F973" t="s">
        <v>125</v>
      </c>
      <c r="G973" t="s">
        <v>88</v>
      </c>
      <c r="H973">
        <v>1</v>
      </c>
      <c r="I973">
        <v>3</v>
      </c>
      <c r="J973" t="s">
        <v>88</v>
      </c>
      <c r="K973" t="s">
        <v>31</v>
      </c>
      <c r="L973" t="s">
        <v>301</v>
      </c>
      <c r="N973" s="52">
        <v>1.0833900000000001</v>
      </c>
      <c r="O973" s="52">
        <v>1.0833900000000001</v>
      </c>
      <c r="P973">
        <v>1</v>
      </c>
      <c r="Q973">
        <f>IF(COUNTIFS(SolCotizacion!$D:$D,$G973,SolCotizacion!$K:$K,$I973)&gt;0,1,0)</f>
        <v>0</v>
      </c>
      <c r="R973">
        <v>1691</v>
      </c>
    </row>
    <row r="974" spans="1:19" hidden="1">
      <c r="A974" t="s">
        <v>2147</v>
      </c>
      <c r="B974" t="s">
        <v>1206</v>
      </c>
      <c r="C974">
        <v>49</v>
      </c>
      <c r="D974" t="s">
        <v>113</v>
      </c>
      <c r="E974" t="s">
        <v>9998</v>
      </c>
      <c r="F974" t="s">
        <v>126</v>
      </c>
      <c r="G974" t="s">
        <v>89</v>
      </c>
      <c r="H974">
        <v>1</v>
      </c>
      <c r="I974">
        <v>1</v>
      </c>
      <c r="J974" t="s">
        <v>127</v>
      </c>
      <c r="K974" t="s">
        <v>31</v>
      </c>
      <c r="L974" t="s">
        <v>301</v>
      </c>
      <c r="M974" s="53">
        <v>0.01</v>
      </c>
      <c r="N974" s="52">
        <v>25589.310670000003</v>
      </c>
      <c r="O974" s="52">
        <v>25416.195265999999</v>
      </c>
      <c r="P974">
        <v>1</v>
      </c>
      <c r="Q974">
        <f>IF(SUMIFS(SolCotizacion!$P:$P,SolCotizacion!$E:$E,$G974,SolCotizacion!$K:$K,$I974)&gt;499,1,0)</f>
        <v>0</v>
      </c>
      <c r="R974">
        <v>1693</v>
      </c>
      <c r="S974" s="56">
        <f>IF(SUMIFS(SolCotizacion!$P:$P,SolCotizacion!$E:$E,$G974,SolCotizacion!$K:$K,$I974)&gt;499,4%,0)</f>
        <v>0</v>
      </c>
    </row>
    <row r="975" spans="1:19" hidden="1">
      <c r="A975" t="s">
        <v>2148</v>
      </c>
      <c r="B975" t="s">
        <v>1208</v>
      </c>
      <c r="C975">
        <v>50</v>
      </c>
      <c r="D975" t="s">
        <v>113</v>
      </c>
      <c r="E975" t="s">
        <v>9999</v>
      </c>
      <c r="F975" t="s">
        <v>126</v>
      </c>
      <c r="G975" t="s">
        <v>89</v>
      </c>
      <c r="H975">
        <v>1</v>
      </c>
      <c r="I975">
        <v>2</v>
      </c>
      <c r="J975" t="s">
        <v>127</v>
      </c>
      <c r="K975" t="s">
        <v>31</v>
      </c>
      <c r="L975" t="s">
        <v>301</v>
      </c>
      <c r="M975" s="53">
        <v>0.01</v>
      </c>
      <c r="N975" s="52">
        <v>26075.628964</v>
      </c>
      <c r="O975" s="52">
        <v>25763.798368</v>
      </c>
      <c r="P975">
        <v>1</v>
      </c>
      <c r="Q975">
        <f>IF(SUMIFS(SolCotizacion!$P:$P,SolCotizacion!$E:$E,$G975,SolCotizacion!$K:$K,$I975)&gt;499,1,0)</f>
        <v>0</v>
      </c>
      <c r="R975">
        <v>1694</v>
      </c>
      <c r="S975" s="56">
        <f>IF(SUMIFS(SolCotizacion!$P:$P,SolCotizacion!$E:$E,$G975,SolCotizacion!$K:$K,$I975)&gt;499,4%,0)</f>
        <v>0</v>
      </c>
    </row>
    <row r="976" spans="1:19" hidden="1">
      <c r="A976" t="s">
        <v>2149</v>
      </c>
      <c r="B976" t="s">
        <v>1210</v>
      </c>
      <c r="C976">
        <v>51</v>
      </c>
      <c r="D976" t="s">
        <v>113</v>
      </c>
      <c r="E976" t="s">
        <v>10000</v>
      </c>
      <c r="F976" t="s">
        <v>126</v>
      </c>
      <c r="G976" t="s">
        <v>89</v>
      </c>
      <c r="H976">
        <v>1</v>
      </c>
      <c r="I976">
        <v>3</v>
      </c>
      <c r="J976" t="s">
        <v>127</v>
      </c>
      <c r="K976" t="s">
        <v>31</v>
      </c>
      <c r="L976" t="s">
        <v>301</v>
      </c>
      <c r="M976" s="53">
        <v>0.01</v>
      </c>
      <c r="N976" s="52">
        <v>26645.605602</v>
      </c>
      <c r="O976" s="52">
        <v>26324.829300000001</v>
      </c>
      <c r="P976">
        <v>1</v>
      </c>
      <c r="Q976">
        <f>IF(SUMIFS(SolCotizacion!$P:$P,SolCotizacion!$E:$E,$G976,SolCotizacion!$K:$K,$I976)&gt;499,1,0)</f>
        <v>0</v>
      </c>
      <c r="R976">
        <v>1695</v>
      </c>
      <c r="S976" s="56">
        <f>IF(SUMIFS(SolCotizacion!$P:$P,SolCotizacion!$E:$E,$G976,SolCotizacion!$K:$K,$I976)&gt;499,4%,0)</f>
        <v>0</v>
      </c>
    </row>
    <row r="977" spans="1:19" hidden="1">
      <c r="A977" t="s">
        <v>2150</v>
      </c>
      <c r="B977" t="s">
        <v>1212</v>
      </c>
      <c r="C977">
        <v>52</v>
      </c>
      <c r="D977" t="s">
        <v>113</v>
      </c>
      <c r="E977" t="s">
        <v>10001</v>
      </c>
      <c r="F977" t="s">
        <v>128</v>
      </c>
      <c r="G977" t="s">
        <v>97</v>
      </c>
      <c r="H977">
        <v>1</v>
      </c>
      <c r="I977">
        <v>1</v>
      </c>
      <c r="J977" t="s">
        <v>127</v>
      </c>
      <c r="K977" t="s">
        <v>31</v>
      </c>
      <c r="L977" t="s">
        <v>301</v>
      </c>
      <c r="M977" s="53">
        <v>0.01</v>
      </c>
      <c r="N977" s="52">
        <v>28047.151132000003</v>
      </c>
      <c r="O977" s="52">
        <v>27862.128755999998</v>
      </c>
      <c r="P977">
        <v>1</v>
      </c>
      <c r="Q977">
        <f>IF(SUMIFS(SolCotizacion!$P:$P,SolCotizacion!$E:$E,$G977,SolCotizacion!$K:$K,$I977)&gt;499,1,0)</f>
        <v>0</v>
      </c>
      <c r="R977">
        <v>1696</v>
      </c>
      <c r="S977" s="56">
        <f>IF(SUMIFS(SolCotizacion!$P:$P,SolCotizacion!$E:$E,$G977,SolCotizacion!$K:$K,$I977)&gt;499,4%,0)</f>
        <v>0</v>
      </c>
    </row>
    <row r="978" spans="1:19" hidden="1">
      <c r="A978" t="s">
        <v>2151</v>
      </c>
      <c r="B978" t="s">
        <v>1214</v>
      </c>
      <c r="C978">
        <v>53</v>
      </c>
      <c r="D978" t="s">
        <v>113</v>
      </c>
      <c r="E978" t="s">
        <v>10002</v>
      </c>
      <c r="F978" t="s">
        <v>128</v>
      </c>
      <c r="G978" t="s">
        <v>97</v>
      </c>
      <c r="H978">
        <v>1</v>
      </c>
      <c r="I978">
        <v>2</v>
      </c>
      <c r="J978" t="s">
        <v>127</v>
      </c>
      <c r="K978" t="s">
        <v>31</v>
      </c>
      <c r="L978" t="s">
        <v>301</v>
      </c>
      <c r="M978" s="53">
        <v>0.01</v>
      </c>
      <c r="N978" s="52">
        <v>28569.180024000001</v>
      </c>
      <c r="O978" s="52">
        <v>28233.556120000001</v>
      </c>
      <c r="P978">
        <v>1</v>
      </c>
      <c r="Q978">
        <f>IF(SUMIFS(SolCotizacion!$P:$P,SolCotizacion!$E:$E,$G978,SolCotizacion!$K:$K,$I978)&gt;499,1,0)</f>
        <v>0</v>
      </c>
      <c r="R978">
        <v>1697</v>
      </c>
      <c r="S978" s="56">
        <f>IF(SUMIFS(SolCotizacion!$P:$P,SolCotizacion!$E:$E,$G978,SolCotizacion!$K:$K,$I978)&gt;499,4%,0)</f>
        <v>0</v>
      </c>
    </row>
    <row r="979" spans="1:19" hidden="1">
      <c r="A979" t="s">
        <v>2152</v>
      </c>
      <c r="B979" t="s">
        <v>1216</v>
      </c>
      <c r="C979">
        <v>54</v>
      </c>
      <c r="D979" t="s">
        <v>113</v>
      </c>
      <c r="E979" t="s">
        <v>10003</v>
      </c>
      <c r="F979" t="s">
        <v>128</v>
      </c>
      <c r="G979" t="s">
        <v>97</v>
      </c>
      <c r="H979">
        <v>1</v>
      </c>
      <c r="I979">
        <v>3</v>
      </c>
      <c r="J979" t="s">
        <v>127</v>
      </c>
      <c r="K979" t="s">
        <v>31</v>
      </c>
      <c r="L979" t="s">
        <v>301</v>
      </c>
      <c r="M979" s="53">
        <v>0.01</v>
      </c>
      <c r="N979" s="52">
        <v>29186.774232000003</v>
      </c>
      <c r="O979" s="52">
        <v>28842.194304000001</v>
      </c>
      <c r="P979">
        <v>1</v>
      </c>
      <c r="Q979">
        <f>IF(SUMIFS(SolCotizacion!$P:$P,SolCotizacion!$E:$E,$G979,SolCotizacion!$K:$K,$I979)&gt;499,1,0)</f>
        <v>0</v>
      </c>
      <c r="R979">
        <v>1698</v>
      </c>
      <c r="S979" s="56">
        <f>IF(SUMIFS(SolCotizacion!$P:$P,SolCotizacion!$E:$E,$G979,SolCotizacion!$K:$K,$I979)&gt;499,4%,0)</f>
        <v>0</v>
      </c>
    </row>
    <row r="980" spans="1:19" hidden="1">
      <c r="A980" t="s">
        <v>2153</v>
      </c>
      <c r="B980" t="s">
        <v>1218</v>
      </c>
      <c r="C980">
        <v>55</v>
      </c>
      <c r="D980" t="s">
        <v>113</v>
      </c>
      <c r="E980" t="s">
        <v>10004</v>
      </c>
      <c r="F980" t="s">
        <v>129</v>
      </c>
      <c r="G980" t="s">
        <v>98</v>
      </c>
      <c r="H980">
        <v>1</v>
      </c>
      <c r="I980">
        <v>1</v>
      </c>
      <c r="J980" t="s">
        <v>127</v>
      </c>
      <c r="K980" t="s">
        <v>31</v>
      </c>
      <c r="L980" t="s">
        <v>301</v>
      </c>
      <c r="M980" s="53">
        <v>0.01</v>
      </c>
      <c r="N980" s="52">
        <v>22554.838460000003</v>
      </c>
      <c r="O980" s="52">
        <v>22396.880198000003</v>
      </c>
      <c r="P980">
        <v>1</v>
      </c>
      <c r="Q980">
        <f>IF(SUMIFS(SolCotizacion!$P:$P,SolCotizacion!$E:$E,$G980,SolCotizacion!$K:$K,$I980)&gt;499,1,0)</f>
        <v>0</v>
      </c>
      <c r="R980">
        <v>1699</v>
      </c>
      <c r="S980" s="56">
        <f>IF(SUMIFS(SolCotizacion!$P:$P,SolCotizacion!$E:$E,$G980,SolCotizacion!$K:$K,$I980)&gt;499,4%,0)</f>
        <v>0</v>
      </c>
    </row>
    <row r="981" spans="1:19" hidden="1">
      <c r="A981" t="s">
        <v>2154</v>
      </c>
      <c r="B981" t="s">
        <v>1220</v>
      </c>
      <c r="C981">
        <v>56</v>
      </c>
      <c r="D981" t="s">
        <v>113</v>
      </c>
      <c r="E981" t="s">
        <v>10005</v>
      </c>
      <c r="F981" t="s">
        <v>129</v>
      </c>
      <c r="G981" t="s">
        <v>98</v>
      </c>
      <c r="H981">
        <v>1</v>
      </c>
      <c r="I981">
        <v>2</v>
      </c>
      <c r="J981" t="s">
        <v>127</v>
      </c>
      <c r="K981" t="s">
        <v>31</v>
      </c>
      <c r="L981" t="s">
        <v>301</v>
      </c>
      <c r="M981" s="53">
        <v>0.01</v>
      </c>
      <c r="N981" s="52">
        <v>22995.705964000001</v>
      </c>
      <c r="O981" s="52">
        <v>22714.179334</v>
      </c>
      <c r="P981">
        <v>1</v>
      </c>
      <c r="Q981">
        <f>IF(SUMIFS(SolCotizacion!$P:$P,SolCotizacion!$E:$E,$G981,SolCotizacion!$K:$K,$I981)&gt;499,1,0)</f>
        <v>0</v>
      </c>
      <c r="R981">
        <v>1700</v>
      </c>
      <c r="S981" s="56">
        <f>IF(SUMIFS(SolCotizacion!$P:$P,SolCotizacion!$E:$E,$G981,SolCotizacion!$K:$K,$I981)&gt;499,4%,0)</f>
        <v>0</v>
      </c>
    </row>
    <row r="982" spans="1:19" hidden="1">
      <c r="A982" t="s">
        <v>2155</v>
      </c>
      <c r="B982" t="s">
        <v>1222</v>
      </c>
      <c r="C982">
        <v>57</v>
      </c>
      <c r="D982" t="s">
        <v>113</v>
      </c>
      <c r="E982" t="s">
        <v>10006</v>
      </c>
      <c r="F982" t="s">
        <v>129</v>
      </c>
      <c r="G982" t="s">
        <v>98</v>
      </c>
      <c r="H982">
        <v>1</v>
      </c>
      <c r="I982">
        <v>3</v>
      </c>
      <c r="J982" t="s">
        <v>127</v>
      </c>
      <c r="K982" t="s">
        <v>31</v>
      </c>
      <c r="L982" t="s">
        <v>301</v>
      </c>
      <c r="M982" s="53">
        <v>0.01</v>
      </c>
      <c r="N982" s="52">
        <v>23505.074670000002</v>
      </c>
      <c r="O982" s="52">
        <v>23214.612652</v>
      </c>
      <c r="P982">
        <v>1</v>
      </c>
      <c r="Q982">
        <f>IF(SUMIFS(SolCotizacion!$P:$P,SolCotizacion!$E:$E,$G982,SolCotizacion!$K:$K,$I982)&gt;499,1,0)</f>
        <v>0</v>
      </c>
      <c r="R982">
        <v>1701</v>
      </c>
      <c r="S982" s="56">
        <f>IF(SUMIFS(SolCotizacion!$P:$P,SolCotizacion!$E:$E,$G982,SolCotizacion!$K:$K,$I982)&gt;499,4%,0)</f>
        <v>0</v>
      </c>
    </row>
    <row r="983" spans="1:19" hidden="1">
      <c r="A983" t="s">
        <v>2156</v>
      </c>
      <c r="B983" t="s">
        <v>1224</v>
      </c>
      <c r="C983">
        <v>58</v>
      </c>
      <c r="D983" t="s">
        <v>113</v>
      </c>
      <c r="E983" t="s">
        <v>10007</v>
      </c>
      <c r="F983" t="s">
        <v>130</v>
      </c>
      <c r="G983" t="s">
        <v>99</v>
      </c>
      <c r="H983">
        <v>1</v>
      </c>
      <c r="I983">
        <v>1</v>
      </c>
      <c r="J983" t="s">
        <v>127</v>
      </c>
      <c r="K983" t="s">
        <v>31</v>
      </c>
      <c r="L983" t="s">
        <v>301</v>
      </c>
      <c r="M983" s="53">
        <v>0.01</v>
      </c>
      <c r="N983" s="52">
        <v>39309.495764000007</v>
      </c>
      <c r="O983" s="52">
        <v>39084.429230000002</v>
      </c>
      <c r="P983">
        <v>1</v>
      </c>
      <c r="Q983">
        <f>IF(SUMIFS(SolCotizacion!$P:$P,SolCotizacion!$E:$E,$G983,SolCotizacion!$K:$K,$I983)&gt;499,1,0)</f>
        <v>0</v>
      </c>
      <c r="R983">
        <v>1702</v>
      </c>
      <c r="S983" s="56">
        <f>IF(SUMIFS(SolCotizacion!$P:$P,SolCotizacion!$E:$E,$G983,SolCotizacion!$K:$K,$I983)&gt;499,4%,0)</f>
        <v>0</v>
      </c>
    </row>
    <row r="984" spans="1:19" hidden="1">
      <c r="A984" t="s">
        <v>2157</v>
      </c>
      <c r="B984" t="s">
        <v>1226</v>
      </c>
      <c r="C984">
        <v>59</v>
      </c>
      <c r="D984" t="s">
        <v>113</v>
      </c>
      <c r="E984" t="s">
        <v>10008</v>
      </c>
      <c r="F984" t="s">
        <v>130</v>
      </c>
      <c r="G984" t="s">
        <v>99</v>
      </c>
      <c r="H984">
        <v>1</v>
      </c>
      <c r="I984">
        <v>2</v>
      </c>
      <c r="J984" t="s">
        <v>127</v>
      </c>
      <c r="K984" t="s">
        <v>31</v>
      </c>
      <c r="L984" t="s">
        <v>301</v>
      </c>
      <c r="M984" s="53">
        <v>0.01</v>
      </c>
      <c r="N984" s="52">
        <v>39951.65713</v>
      </c>
      <c r="O984" s="52">
        <v>39535.934592000005</v>
      </c>
      <c r="P984">
        <v>1</v>
      </c>
      <c r="Q984">
        <f>IF(SUMIFS(SolCotizacion!$P:$P,SolCotizacion!$E:$E,$G984,SolCotizacion!$K:$K,$I984)&gt;499,1,0)</f>
        <v>0</v>
      </c>
      <c r="R984">
        <v>1703</v>
      </c>
      <c r="S984" s="56">
        <f>IF(SUMIFS(SolCotizacion!$P:$P,SolCotizacion!$E:$E,$G984,SolCotizacion!$K:$K,$I984)&gt;499,4%,0)</f>
        <v>0</v>
      </c>
    </row>
    <row r="985" spans="1:19" hidden="1">
      <c r="A985" t="s">
        <v>2158</v>
      </c>
      <c r="B985" t="s">
        <v>1228</v>
      </c>
      <c r="C985">
        <v>60</v>
      </c>
      <c r="D985" t="s">
        <v>113</v>
      </c>
      <c r="E985" t="s">
        <v>10009</v>
      </c>
      <c r="F985" t="s">
        <v>130</v>
      </c>
      <c r="G985" t="s">
        <v>99</v>
      </c>
      <c r="H985">
        <v>1</v>
      </c>
      <c r="I985">
        <v>3</v>
      </c>
      <c r="J985" t="s">
        <v>127</v>
      </c>
      <c r="K985" t="s">
        <v>31</v>
      </c>
      <c r="L985" t="s">
        <v>301</v>
      </c>
      <c r="M985" s="53">
        <v>0.01</v>
      </c>
      <c r="N985" s="52">
        <v>40729.407333999996</v>
      </c>
      <c r="O985" s="52">
        <v>40304.749407999996</v>
      </c>
      <c r="P985">
        <v>1</v>
      </c>
      <c r="Q985">
        <f>IF(SUMIFS(SolCotizacion!$P:$P,SolCotizacion!$E:$E,$G985,SolCotizacion!$K:$K,$I985)&gt;499,1,0)</f>
        <v>0</v>
      </c>
      <c r="R985">
        <v>1704</v>
      </c>
      <c r="S985" s="56">
        <f>IF(SUMIFS(SolCotizacion!$P:$P,SolCotizacion!$E:$E,$G985,SolCotizacion!$K:$K,$I985)&gt;499,4%,0)</f>
        <v>0</v>
      </c>
    </row>
    <row r="986" spans="1:19" hidden="1">
      <c r="A986" t="s">
        <v>2159</v>
      </c>
      <c r="B986" t="s">
        <v>1230</v>
      </c>
      <c r="C986">
        <v>61</v>
      </c>
      <c r="D986" t="s">
        <v>113</v>
      </c>
      <c r="E986" t="s">
        <v>10010</v>
      </c>
      <c r="F986" t="s">
        <v>131</v>
      </c>
      <c r="G986" t="s">
        <v>100</v>
      </c>
      <c r="H986">
        <v>1</v>
      </c>
      <c r="I986">
        <v>1</v>
      </c>
      <c r="J986" t="s">
        <v>127</v>
      </c>
      <c r="K986" t="s">
        <v>31</v>
      </c>
      <c r="L986" t="s">
        <v>301</v>
      </c>
      <c r="M986" s="53">
        <v>0.01</v>
      </c>
      <c r="N986" s="52">
        <v>46940.698881999997</v>
      </c>
      <c r="O986" s="52">
        <v>46662.608146000006</v>
      </c>
      <c r="P986">
        <v>1</v>
      </c>
      <c r="Q986">
        <f>IF(SUMIFS(SolCotizacion!$P:$P,SolCotizacion!$E:$E,$G986,SolCotizacion!$K:$K,$I986)&gt;499,1,0)</f>
        <v>0</v>
      </c>
      <c r="R986">
        <v>1705</v>
      </c>
      <c r="S986" s="56">
        <f>IF(SUMIFS(SolCotizacion!$P:$P,SolCotizacion!$E:$E,$G986,SolCotizacion!$K:$K,$I986)&gt;499,4%,0)</f>
        <v>0</v>
      </c>
    </row>
    <row r="987" spans="1:19" hidden="1">
      <c r="A987" t="s">
        <v>2160</v>
      </c>
      <c r="B987" t="s">
        <v>1232</v>
      </c>
      <c r="C987">
        <v>62</v>
      </c>
      <c r="D987" t="s">
        <v>113</v>
      </c>
      <c r="E987" t="s">
        <v>10011</v>
      </c>
      <c r="F987" t="s">
        <v>131</v>
      </c>
      <c r="G987" t="s">
        <v>100</v>
      </c>
      <c r="H987">
        <v>1</v>
      </c>
      <c r="I987">
        <v>2</v>
      </c>
      <c r="J987" t="s">
        <v>127</v>
      </c>
      <c r="K987" t="s">
        <v>31</v>
      </c>
      <c r="L987" t="s">
        <v>301</v>
      </c>
      <c r="M987" s="53">
        <v>0.01</v>
      </c>
      <c r="N987" s="52">
        <v>47741.943172000007</v>
      </c>
      <c r="O987" s="52">
        <v>47220.172230000004</v>
      </c>
      <c r="P987">
        <v>1</v>
      </c>
      <c r="Q987">
        <f>IF(SUMIFS(SolCotizacion!$P:$P,SolCotizacion!$E:$E,$G987,SolCotizacion!$K:$K,$I987)&gt;499,1,0)</f>
        <v>0</v>
      </c>
      <c r="R987">
        <v>1706</v>
      </c>
      <c r="S987" s="56">
        <f>IF(SUMIFS(SolCotizacion!$P:$P,SolCotizacion!$E:$E,$G987,SolCotizacion!$K:$K,$I987)&gt;499,4%,0)</f>
        <v>0</v>
      </c>
    </row>
    <row r="988" spans="1:19" hidden="1">
      <c r="A988" t="s">
        <v>2161</v>
      </c>
      <c r="B988" t="s">
        <v>1234</v>
      </c>
      <c r="C988">
        <v>63</v>
      </c>
      <c r="D988" t="s">
        <v>113</v>
      </c>
      <c r="E988" t="s">
        <v>10012</v>
      </c>
      <c r="F988" t="s">
        <v>131</v>
      </c>
      <c r="G988" t="s">
        <v>100</v>
      </c>
      <c r="H988">
        <v>1</v>
      </c>
      <c r="I988">
        <v>3</v>
      </c>
      <c r="J988" t="s">
        <v>127</v>
      </c>
      <c r="K988" t="s">
        <v>31</v>
      </c>
      <c r="L988" t="s">
        <v>301</v>
      </c>
      <c r="M988" s="53">
        <v>0.01</v>
      </c>
      <c r="N988" s="52">
        <v>48731.831456</v>
      </c>
      <c r="O988" s="52">
        <v>48201.104490000005</v>
      </c>
      <c r="P988">
        <v>1</v>
      </c>
      <c r="Q988">
        <f>IF(SUMIFS(SolCotizacion!$P:$P,SolCotizacion!$E:$E,$G988,SolCotizacion!$K:$K,$I988)&gt;499,1,0)</f>
        <v>0</v>
      </c>
      <c r="R988">
        <v>1707</v>
      </c>
      <c r="S988" s="56">
        <f>IF(SUMIFS(SolCotizacion!$P:$P,SolCotizacion!$E:$E,$G988,SolCotizacion!$K:$K,$I988)&gt;499,4%,0)</f>
        <v>0</v>
      </c>
    </row>
    <row r="989" spans="1:19" hidden="1">
      <c r="A989" t="s">
        <v>2162</v>
      </c>
      <c r="B989" t="s">
        <v>1236</v>
      </c>
      <c r="C989">
        <v>64</v>
      </c>
      <c r="D989" t="s">
        <v>113</v>
      </c>
      <c r="E989" t="s">
        <v>10013</v>
      </c>
      <c r="F989" t="s">
        <v>132</v>
      </c>
      <c r="G989" t="s">
        <v>101</v>
      </c>
      <c r="H989">
        <v>1</v>
      </c>
      <c r="I989">
        <v>1</v>
      </c>
      <c r="J989" t="s">
        <v>127</v>
      </c>
      <c r="K989" t="s">
        <v>31</v>
      </c>
      <c r="L989" t="s">
        <v>301</v>
      </c>
      <c r="M989" s="53">
        <v>0.01</v>
      </c>
      <c r="N989" s="52">
        <v>40789.303324</v>
      </c>
      <c r="O989" s="52">
        <v>40541.526872000002</v>
      </c>
      <c r="P989">
        <v>1</v>
      </c>
      <c r="Q989">
        <f>IF(SUMIFS(SolCotizacion!$P:$P,SolCotizacion!$E:$E,$G989,SolCotizacion!$K:$K,$I989)&gt;499,1,0)</f>
        <v>0</v>
      </c>
      <c r="R989">
        <v>1708</v>
      </c>
      <c r="S989" s="56">
        <f>IF(SUMIFS(SolCotizacion!$P:$P,SolCotizacion!$E:$E,$G989,SolCotizacion!$K:$K,$I989)&gt;499,4%,0)</f>
        <v>0</v>
      </c>
    </row>
    <row r="990" spans="1:19" hidden="1">
      <c r="A990" t="s">
        <v>2163</v>
      </c>
      <c r="B990" t="s">
        <v>1238</v>
      </c>
      <c r="C990">
        <v>65</v>
      </c>
      <c r="D990" t="s">
        <v>113</v>
      </c>
      <c r="E990" t="s">
        <v>10014</v>
      </c>
      <c r="F990" t="s">
        <v>132</v>
      </c>
      <c r="G990" t="s">
        <v>101</v>
      </c>
      <c r="H990">
        <v>1</v>
      </c>
      <c r="I990">
        <v>2</v>
      </c>
      <c r="J990" t="s">
        <v>127</v>
      </c>
      <c r="K990" t="s">
        <v>31</v>
      </c>
      <c r="L990" t="s">
        <v>301</v>
      </c>
      <c r="M990" s="53">
        <v>0.01</v>
      </c>
      <c r="N990" s="52">
        <v>41499.656351999998</v>
      </c>
      <c r="O990" s="52">
        <v>41038.472706</v>
      </c>
      <c r="P990">
        <v>1</v>
      </c>
      <c r="Q990">
        <f>IF(SUMIFS(SolCotizacion!$P:$P,SolCotizacion!$E:$E,$G990,SolCotizacion!$K:$K,$I990)&gt;499,1,0)</f>
        <v>0</v>
      </c>
      <c r="R990">
        <v>1709</v>
      </c>
      <c r="S990" s="56">
        <f>IF(SUMIFS(SolCotizacion!$P:$P,SolCotizacion!$E:$E,$G990,SolCotizacion!$K:$K,$I990)&gt;499,4%,0)</f>
        <v>0</v>
      </c>
    </row>
    <row r="991" spans="1:19" hidden="1">
      <c r="A991" t="s">
        <v>2164</v>
      </c>
      <c r="B991" t="s">
        <v>1240</v>
      </c>
      <c r="C991">
        <v>66</v>
      </c>
      <c r="D991" t="s">
        <v>113</v>
      </c>
      <c r="E991" t="s">
        <v>10015</v>
      </c>
      <c r="F991" t="s">
        <v>132</v>
      </c>
      <c r="G991" t="s">
        <v>101</v>
      </c>
      <c r="H991">
        <v>1</v>
      </c>
      <c r="I991">
        <v>3</v>
      </c>
      <c r="J991" t="s">
        <v>127</v>
      </c>
      <c r="K991" t="s">
        <v>31</v>
      </c>
      <c r="L991" t="s">
        <v>301</v>
      </c>
      <c r="M991" s="53">
        <v>0.01</v>
      </c>
      <c r="N991" s="52">
        <v>42368.328772000001</v>
      </c>
      <c r="O991" s="52">
        <v>41898.199420000004</v>
      </c>
      <c r="P991">
        <v>1</v>
      </c>
      <c r="Q991">
        <f>IF(SUMIFS(SolCotizacion!$P:$P,SolCotizacion!$E:$E,$G991,SolCotizacion!$K:$K,$I991)&gt;499,1,0)</f>
        <v>0</v>
      </c>
      <c r="R991">
        <v>1710</v>
      </c>
      <c r="S991" s="56">
        <f>IF(SUMIFS(SolCotizacion!$P:$P,SolCotizacion!$E:$E,$G991,SolCotizacion!$K:$K,$I991)&gt;499,4%,0)</f>
        <v>0</v>
      </c>
    </row>
    <row r="992" spans="1:19" hidden="1">
      <c r="A992" t="s">
        <v>2165</v>
      </c>
      <c r="B992" t="s">
        <v>1094</v>
      </c>
      <c r="C992">
        <v>1</v>
      </c>
      <c r="D992" t="s">
        <v>88</v>
      </c>
      <c r="E992" t="s">
        <v>10016</v>
      </c>
      <c r="F992" t="s">
        <v>89</v>
      </c>
      <c r="G992" t="s">
        <v>89</v>
      </c>
      <c r="H992">
        <v>1</v>
      </c>
      <c r="I992">
        <v>1</v>
      </c>
      <c r="J992" t="s">
        <v>96</v>
      </c>
      <c r="K992" t="s">
        <v>31</v>
      </c>
      <c r="L992" t="s">
        <v>302</v>
      </c>
      <c r="N992" s="52">
        <v>3337850.16</v>
      </c>
      <c r="O992" s="52">
        <v>3303080.7840000005</v>
      </c>
      <c r="P992">
        <v>1</v>
      </c>
      <c r="Q992">
        <v>1</v>
      </c>
      <c r="R992">
        <v>1711</v>
      </c>
    </row>
    <row r="993" spans="1:18">
      <c r="A993" t="s">
        <v>2166</v>
      </c>
      <c r="B993" t="s">
        <v>1095</v>
      </c>
      <c r="C993">
        <v>2</v>
      </c>
      <c r="D993" t="s">
        <v>88</v>
      </c>
      <c r="E993" t="s">
        <v>9958</v>
      </c>
      <c r="F993" t="s">
        <v>89</v>
      </c>
      <c r="G993" t="s">
        <v>89</v>
      </c>
      <c r="H993">
        <v>1</v>
      </c>
      <c r="I993">
        <v>2</v>
      </c>
      <c r="J993" t="s">
        <v>96</v>
      </c>
      <c r="K993" t="s">
        <v>31</v>
      </c>
      <c r="L993" t="s">
        <v>302</v>
      </c>
      <c r="N993" s="52">
        <v>3351678.864000001</v>
      </c>
      <c r="O993" s="52">
        <v>3316765.9679999999</v>
      </c>
      <c r="P993">
        <v>1</v>
      </c>
      <c r="Q993">
        <v>1</v>
      </c>
      <c r="R993">
        <v>1713</v>
      </c>
    </row>
    <row r="994" spans="1:18" hidden="1">
      <c r="A994" t="s">
        <v>2167</v>
      </c>
      <c r="B994" t="s">
        <v>1096</v>
      </c>
      <c r="C994">
        <v>3</v>
      </c>
      <c r="D994" t="s">
        <v>88</v>
      </c>
      <c r="E994" t="s">
        <v>9959</v>
      </c>
      <c r="F994" t="s">
        <v>89</v>
      </c>
      <c r="G994" t="s">
        <v>89</v>
      </c>
      <c r="H994">
        <v>1</v>
      </c>
      <c r="I994">
        <v>3</v>
      </c>
      <c r="J994" t="s">
        <v>96</v>
      </c>
      <c r="K994" t="s">
        <v>31</v>
      </c>
      <c r="L994" t="s">
        <v>302</v>
      </c>
      <c r="N994" s="52">
        <v>3365508.6720000003</v>
      </c>
      <c r="O994" s="52">
        <v>3330451.1520000002</v>
      </c>
      <c r="P994">
        <v>1</v>
      </c>
      <c r="Q994">
        <v>1</v>
      </c>
      <c r="R994">
        <v>1715</v>
      </c>
    </row>
    <row r="995" spans="1:18" hidden="1">
      <c r="A995" t="s">
        <v>2168</v>
      </c>
      <c r="B995" t="s">
        <v>1097</v>
      </c>
      <c r="C995">
        <v>4</v>
      </c>
      <c r="D995" t="s">
        <v>88</v>
      </c>
      <c r="E995" t="s">
        <v>9960</v>
      </c>
      <c r="F995" t="s">
        <v>97</v>
      </c>
      <c r="G995" t="s">
        <v>97</v>
      </c>
      <c r="H995">
        <v>1</v>
      </c>
      <c r="I995">
        <v>1</v>
      </c>
      <c r="J995" t="s">
        <v>96</v>
      </c>
      <c r="K995" t="s">
        <v>31</v>
      </c>
      <c r="L995" t="s">
        <v>302</v>
      </c>
      <c r="N995" s="52">
        <v>3811792.9440000001</v>
      </c>
      <c r="O995" s="52">
        <v>3772087.5840000003</v>
      </c>
      <c r="P995">
        <v>1</v>
      </c>
      <c r="Q995">
        <v>1</v>
      </c>
      <c r="R995">
        <v>1717</v>
      </c>
    </row>
    <row r="996" spans="1:18" hidden="1">
      <c r="A996" t="s">
        <v>2169</v>
      </c>
      <c r="B996" t="s">
        <v>1098</v>
      </c>
      <c r="C996">
        <v>5</v>
      </c>
      <c r="D996" t="s">
        <v>88</v>
      </c>
      <c r="E996" t="s">
        <v>9961</v>
      </c>
      <c r="F996" t="s">
        <v>97</v>
      </c>
      <c r="G996" t="s">
        <v>97</v>
      </c>
      <c r="H996">
        <v>1</v>
      </c>
      <c r="I996">
        <v>2</v>
      </c>
      <c r="J996" t="s">
        <v>96</v>
      </c>
      <c r="K996" t="s">
        <v>31</v>
      </c>
      <c r="L996" t="s">
        <v>302</v>
      </c>
      <c r="N996" s="52">
        <v>3825622.7520000003</v>
      </c>
      <c r="O996" s="52">
        <v>3785772.7680000002</v>
      </c>
      <c r="P996">
        <v>1</v>
      </c>
      <c r="Q996">
        <v>1</v>
      </c>
      <c r="R996">
        <v>1719</v>
      </c>
    </row>
    <row r="997" spans="1:18" hidden="1">
      <c r="A997" t="s">
        <v>2170</v>
      </c>
      <c r="B997" t="s">
        <v>1099</v>
      </c>
      <c r="C997">
        <v>6</v>
      </c>
      <c r="D997" t="s">
        <v>88</v>
      </c>
      <c r="E997" t="s">
        <v>9962</v>
      </c>
      <c r="F997" t="s">
        <v>97</v>
      </c>
      <c r="G997" t="s">
        <v>97</v>
      </c>
      <c r="H997">
        <v>1</v>
      </c>
      <c r="I997">
        <v>3</v>
      </c>
      <c r="J997" t="s">
        <v>96</v>
      </c>
      <c r="K997" t="s">
        <v>31</v>
      </c>
      <c r="L997" t="s">
        <v>302</v>
      </c>
      <c r="N997" s="52">
        <v>3839451.4560000002</v>
      </c>
      <c r="O997" s="52">
        <v>3799456.8480000002</v>
      </c>
      <c r="P997">
        <v>1</v>
      </c>
      <c r="Q997">
        <v>1</v>
      </c>
      <c r="R997">
        <v>1721</v>
      </c>
    </row>
    <row r="998" spans="1:18" hidden="1">
      <c r="A998" t="s">
        <v>2171</v>
      </c>
      <c r="B998" t="s">
        <v>1100</v>
      </c>
      <c r="C998">
        <v>7</v>
      </c>
      <c r="D998" t="s">
        <v>88</v>
      </c>
      <c r="E998" t="s">
        <v>9963</v>
      </c>
      <c r="F998" t="s">
        <v>98</v>
      </c>
      <c r="G998" t="s">
        <v>98</v>
      </c>
      <c r="H998">
        <v>1</v>
      </c>
      <c r="I998">
        <v>1</v>
      </c>
      <c r="J998" t="s">
        <v>96</v>
      </c>
      <c r="K998" t="s">
        <v>31</v>
      </c>
      <c r="L998" t="s">
        <v>302</v>
      </c>
      <c r="N998" s="52">
        <v>3039648.72</v>
      </c>
      <c r="O998" s="52">
        <v>3007984.8960000002</v>
      </c>
      <c r="P998">
        <v>1</v>
      </c>
      <c r="Q998">
        <v>1</v>
      </c>
      <c r="R998">
        <v>1723</v>
      </c>
    </row>
    <row r="999" spans="1:18" hidden="1">
      <c r="A999" t="s">
        <v>2172</v>
      </c>
      <c r="B999" t="s">
        <v>1101</v>
      </c>
      <c r="C999">
        <v>8</v>
      </c>
      <c r="D999" t="s">
        <v>88</v>
      </c>
      <c r="E999" t="s">
        <v>9964</v>
      </c>
      <c r="F999" t="s">
        <v>98</v>
      </c>
      <c r="G999" t="s">
        <v>98</v>
      </c>
      <c r="H999">
        <v>1</v>
      </c>
      <c r="I999">
        <v>2</v>
      </c>
      <c r="J999" t="s">
        <v>96</v>
      </c>
      <c r="K999" t="s">
        <v>31</v>
      </c>
      <c r="L999" t="s">
        <v>302</v>
      </c>
      <c r="N999" s="52">
        <v>3053477.4240000001</v>
      </c>
      <c r="O999" s="52">
        <v>3021670.0799999996</v>
      </c>
      <c r="P999">
        <v>1</v>
      </c>
      <c r="Q999">
        <v>1</v>
      </c>
      <c r="R999">
        <v>1725</v>
      </c>
    </row>
    <row r="1000" spans="1:18" hidden="1">
      <c r="A1000" t="s">
        <v>2173</v>
      </c>
      <c r="B1000" t="s">
        <v>1102</v>
      </c>
      <c r="C1000">
        <v>9</v>
      </c>
      <c r="D1000" t="s">
        <v>88</v>
      </c>
      <c r="E1000" t="s">
        <v>9965</v>
      </c>
      <c r="F1000" t="s">
        <v>98</v>
      </c>
      <c r="G1000" t="s">
        <v>98</v>
      </c>
      <c r="H1000">
        <v>1</v>
      </c>
      <c r="I1000">
        <v>3</v>
      </c>
      <c r="J1000" t="s">
        <v>96</v>
      </c>
      <c r="K1000" t="s">
        <v>31</v>
      </c>
      <c r="L1000" t="s">
        <v>302</v>
      </c>
      <c r="N1000" s="52">
        <v>3067306.128</v>
      </c>
      <c r="O1000" s="52">
        <v>3035355.2640000004</v>
      </c>
      <c r="P1000">
        <v>1</v>
      </c>
      <c r="Q1000">
        <v>1</v>
      </c>
      <c r="R1000">
        <v>1727</v>
      </c>
    </row>
    <row r="1001" spans="1:18" hidden="1">
      <c r="A1001" t="s">
        <v>2174</v>
      </c>
      <c r="B1001" t="s">
        <v>1103</v>
      </c>
      <c r="C1001">
        <v>10</v>
      </c>
      <c r="D1001" t="s">
        <v>88</v>
      </c>
      <c r="E1001" t="s">
        <v>9966</v>
      </c>
      <c r="F1001" t="s">
        <v>99</v>
      </c>
      <c r="G1001" t="s">
        <v>99</v>
      </c>
      <c r="H1001">
        <v>1</v>
      </c>
      <c r="I1001">
        <v>1</v>
      </c>
      <c r="J1001" t="s">
        <v>96</v>
      </c>
      <c r="K1001" t="s">
        <v>31</v>
      </c>
      <c r="L1001" t="s">
        <v>302</v>
      </c>
      <c r="N1001" s="52">
        <v>4025236.9920000006</v>
      </c>
      <c r="O1001" s="52">
        <v>3983307.0720000006</v>
      </c>
      <c r="P1001">
        <v>1</v>
      </c>
      <c r="Q1001">
        <v>1</v>
      </c>
      <c r="R1001">
        <v>1729</v>
      </c>
    </row>
    <row r="1002" spans="1:18" hidden="1">
      <c r="A1002" t="s">
        <v>2175</v>
      </c>
      <c r="B1002" t="s">
        <v>1104</v>
      </c>
      <c r="C1002">
        <v>11</v>
      </c>
      <c r="D1002" t="s">
        <v>88</v>
      </c>
      <c r="E1002" t="s">
        <v>9967</v>
      </c>
      <c r="F1002" t="s">
        <v>99</v>
      </c>
      <c r="G1002" t="s">
        <v>99</v>
      </c>
      <c r="H1002">
        <v>1</v>
      </c>
      <c r="I1002">
        <v>2</v>
      </c>
      <c r="J1002" t="s">
        <v>96</v>
      </c>
      <c r="K1002" t="s">
        <v>31</v>
      </c>
      <c r="L1002" t="s">
        <v>302</v>
      </c>
      <c r="N1002" s="52">
        <v>4039065.6960000005</v>
      </c>
      <c r="O1002" s="52">
        <v>3996992.2560000005</v>
      </c>
      <c r="P1002">
        <v>1</v>
      </c>
      <c r="Q1002">
        <v>1</v>
      </c>
      <c r="R1002">
        <v>1731</v>
      </c>
    </row>
    <row r="1003" spans="1:18" hidden="1">
      <c r="A1003" t="s">
        <v>2176</v>
      </c>
      <c r="B1003" t="s">
        <v>1105</v>
      </c>
      <c r="C1003">
        <v>12</v>
      </c>
      <c r="D1003" t="s">
        <v>88</v>
      </c>
      <c r="E1003" t="s">
        <v>9968</v>
      </c>
      <c r="F1003" t="s">
        <v>99</v>
      </c>
      <c r="G1003" t="s">
        <v>99</v>
      </c>
      <c r="H1003">
        <v>1</v>
      </c>
      <c r="I1003">
        <v>3</v>
      </c>
      <c r="J1003" t="s">
        <v>96</v>
      </c>
      <c r="K1003" t="s">
        <v>31</v>
      </c>
      <c r="L1003" t="s">
        <v>302</v>
      </c>
      <c r="N1003" s="52">
        <v>4052895.5040000002</v>
      </c>
      <c r="O1003" s="52">
        <v>4010677.4400000004</v>
      </c>
      <c r="P1003">
        <v>1</v>
      </c>
      <c r="Q1003">
        <v>1</v>
      </c>
      <c r="R1003">
        <v>1733</v>
      </c>
    </row>
    <row r="1004" spans="1:18" hidden="1">
      <c r="A1004" t="s">
        <v>2177</v>
      </c>
      <c r="B1004" t="s">
        <v>1106</v>
      </c>
      <c r="C1004">
        <v>13</v>
      </c>
      <c r="D1004" t="s">
        <v>88</v>
      </c>
      <c r="E1004" t="s">
        <v>9969</v>
      </c>
      <c r="F1004" t="s">
        <v>100</v>
      </c>
      <c r="G1004" t="s">
        <v>100</v>
      </c>
      <c r="H1004">
        <v>1</v>
      </c>
      <c r="I1004">
        <v>1</v>
      </c>
      <c r="J1004" t="s">
        <v>96</v>
      </c>
      <c r="K1004" t="s">
        <v>31</v>
      </c>
      <c r="L1004" t="s">
        <v>302</v>
      </c>
      <c r="N1004" s="52">
        <v>4633977.0720000006</v>
      </c>
      <c r="O1004" s="52">
        <v>4585706.8800000008</v>
      </c>
      <c r="P1004">
        <v>1</v>
      </c>
      <c r="Q1004">
        <v>1</v>
      </c>
      <c r="R1004">
        <v>1735</v>
      </c>
    </row>
    <row r="1005" spans="1:18" hidden="1">
      <c r="A1005" t="s">
        <v>2178</v>
      </c>
      <c r="B1005" t="s">
        <v>1107</v>
      </c>
      <c r="C1005">
        <v>14</v>
      </c>
      <c r="D1005" t="s">
        <v>88</v>
      </c>
      <c r="E1005" t="s">
        <v>9970</v>
      </c>
      <c r="F1005" t="s">
        <v>100</v>
      </c>
      <c r="G1005" t="s">
        <v>100</v>
      </c>
      <c r="H1005">
        <v>1</v>
      </c>
      <c r="I1005">
        <v>2</v>
      </c>
      <c r="J1005" t="s">
        <v>96</v>
      </c>
      <c r="K1005" t="s">
        <v>31</v>
      </c>
      <c r="L1005" t="s">
        <v>302</v>
      </c>
      <c r="N1005" s="52">
        <v>4647806.8800000008</v>
      </c>
      <c r="O1005" s="52">
        <v>4599392.0640000002</v>
      </c>
      <c r="P1005">
        <v>1</v>
      </c>
      <c r="Q1005">
        <v>1</v>
      </c>
      <c r="R1005">
        <v>1737</v>
      </c>
    </row>
    <row r="1006" spans="1:18" hidden="1">
      <c r="A1006" t="s">
        <v>2179</v>
      </c>
      <c r="B1006" t="s">
        <v>1108</v>
      </c>
      <c r="C1006">
        <v>15</v>
      </c>
      <c r="D1006" t="s">
        <v>88</v>
      </c>
      <c r="E1006" t="s">
        <v>9971</v>
      </c>
      <c r="F1006" t="s">
        <v>100</v>
      </c>
      <c r="G1006" t="s">
        <v>100</v>
      </c>
      <c r="H1006">
        <v>1</v>
      </c>
      <c r="I1006">
        <v>3</v>
      </c>
      <c r="J1006" t="s">
        <v>96</v>
      </c>
      <c r="K1006" t="s">
        <v>31</v>
      </c>
      <c r="L1006" t="s">
        <v>302</v>
      </c>
      <c r="N1006" s="52">
        <v>4661635.5840000007</v>
      </c>
      <c r="O1006" s="52">
        <v>4613077.2480000006</v>
      </c>
      <c r="P1006">
        <v>1</v>
      </c>
      <c r="Q1006">
        <v>1</v>
      </c>
      <c r="R1006">
        <v>1739</v>
      </c>
    </row>
    <row r="1007" spans="1:18" hidden="1">
      <c r="A1007" t="s">
        <v>2180</v>
      </c>
      <c r="B1007" t="s">
        <v>1109</v>
      </c>
      <c r="C1007">
        <v>16</v>
      </c>
      <c r="D1007" t="s">
        <v>88</v>
      </c>
      <c r="E1007" t="s">
        <v>9972</v>
      </c>
      <c r="F1007" t="s">
        <v>101</v>
      </c>
      <c r="G1007" t="s">
        <v>101</v>
      </c>
      <c r="H1007">
        <v>1</v>
      </c>
      <c r="I1007">
        <v>1</v>
      </c>
      <c r="J1007" t="s">
        <v>96</v>
      </c>
      <c r="K1007" t="s">
        <v>31</v>
      </c>
      <c r="L1007" t="s">
        <v>302</v>
      </c>
      <c r="N1007" s="52">
        <v>4383537.9840000002</v>
      </c>
      <c r="O1007" s="52">
        <v>4337876.5440000007</v>
      </c>
      <c r="P1007">
        <v>1</v>
      </c>
      <c r="Q1007">
        <v>1</v>
      </c>
      <c r="R1007">
        <v>1741</v>
      </c>
    </row>
    <row r="1008" spans="1:18" hidden="1">
      <c r="A1008" t="s">
        <v>2181</v>
      </c>
      <c r="B1008" t="s">
        <v>1110</v>
      </c>
      <c r="C1008">
        <v>17</v>
      </c>
      <c r="D1008" t="s">
        <v>88</v>
      </c>
      <c r="E1008" t="s">
        <v>9973</v>
      </c>
      <c r="F1008" t="s">
        <v>101</v>
      </c>
      <c r="G1008" t="s">
        <v>101</v>
      </c>
      <c r="H1008">
        <v>1</v>
      </c>
      <c r="I1008">
        <v>2</v>
      </c>
      <c r="J1008" t="s">
        <v>96</v>
      </c>
      <c r="K1008" t="s">
        <v>31</v>
      </c>
      <c r="L1008" t="s">
        <v>302</v>
      </c>
      <c r="N1008" s="52">
        <v>4397367.7920000004</v>
      </c>
      <c r="O1008" s="52">
        <v>4351561.7280000011</v>
      </c>
      <c r="P1008">
        <v>1</v>
      </c>
      <c r="Q1008">
        <v>1</v>
      </c>
      <c r="R1008">
        <v>1743</v>
      </c>
    </row>
    <row r="1009" spans="1:18" hidden="1">
      <c r="A1009" t="s">
        <v>2182</v>
      </c>
      <c r="B1009" t="s">
        <v>1111</v>
      </c>
      <c r="C1009">
        <v>18</v>
      </c>
      <c r="D1009" t="s">
        <v>88</v>
      </c>
      <c r="E1009" t="s">
        <v>9974</v>
      </c>
      <c r="F1009" t="s">
        <v>101</v>
      </c>
      <c r="G1009" t="s">
        <v>101</v>
      </c>
      <c r="H1009">
        <v>1</v>
      </c>
      <c r="I1009">
        <v>3</v>
      </c>
      <c r="J1009" t="s">
        <v>96</v>
      </c>
      <c r="K1009" t="s">
        <v>31</v>
      </c>
      <c r="L1009" t="s">
        <v>302</v>
      </c>
      <c r="N1009" s="52">
        <v>4411196.4960000003</v>
      </c>
      <c r="O1009" s="52">
        <v>4365246.9120000005</v>
      </c>
      <c r="P1009">
        <v>1</v>
      </c>
      <c r="Q1009">
        <v>1</v>
      </c>
      <c r="R1009">
        <v>1745</v>
      </c>
    </row>
    <row r="1010" spans="1:18" hidden="1">
      <c r="A1010" t="s">
        <v>2183</v>
      </c>
      <c r="B1010" t="s">
        <v>1112</v>
      </c>
      <c r="C1010">
        <v>19</v>
      </c>
      <c r="D1010" t="s">
        <v>102</v>
      </c>
      <c r="E1010" t="s">
        <v>9975</v>
      </c>
      <c r="F1010" t="s">
        <v>104</v>
      </c>
      <c r="G1010" t="s">
        <v>88</v>
      </c>
      <c r="H1010">
        <v>1</v>
      </c>
      <c r="I1010" t="s">
        <v>103</v>
      </c>
      <c r="J1010" t="s">
        <v>96</v>
      </c>
      <c r="K1010" t="s">
        <v>31</v>
      </c>
      <c r="L1010" t="s">
        <v>302</v>
      </c>
      <c r="N1010" s="52">
        <v>89120.400000000009</v>
      </c>
      <c r="O1010" s="52">
        <v>88191.936000000002</v>
      </c>
      <c r="P1010">
        <v>1</v>
      </c>
      <c r="Q1010">
        <f>IF(COUNTIF(SolCotizacion!$D:$D,$G1010)&gt;0,1,0)</f>
        <v>1</v>
      </c>
      <c r="R1010">
        <v>1747</v>
      </c>
    </row>
    <row r="1011" spans="1:18" hidden="1">
      <c r="A1011" t="s">
        <v>2184</v>
      </c>
      <c r="B1011" t="s">
        <v>1113</v>
      </c>
      <c r="C1011">
        <v>20</v>
      </c>
      <c r="D1011" t="s">
        <v>102</v>
      </c>
      <c r="E1011" t="s">
        <v>9976</v>
      </c>
      <c r="F1011" t="s">
        <v>105</v>
      </c>
      <c r="G1011" t="s">
        <v>88</v>
      </c>
      <c r="H1011">
        <v>1</v>
      </c>
      <c r="I1011" t="s">
        <v>103</v>
      </c>
      <c r="J1011" t="s">
        <v>96</v>
      </c>
      <c r="K1011" t="s">
        <v>31</v>
      </c>
      <c r="L1011" t="s">
        <v>302</v>
      </c>
      <c r="N1011" s="52">
        <v>543634.99200000009</v>
      </c>
      <c r="O1011" s="52">
        <v>537971.47200000007</v>
      </c>
      <c r="P1011">
        <v>1</v>
      </c>
      <c r="Q1011">
        <f>IF(COUNTIF(SolCotizacion!$D:$D,$G1010)&gt;0,1,0)</f>
        <v>1</v>
      </c>
      <c r="R1011">
        <v>1749</v>
      </c>
    </row>
    <row r="1012" spans="1:18" hidden="1">
      <c r="A1012" t="s">
        <v>2185</v>
      </c>
      <c r="B1012" t="s">
        <v>1114</v>
      </c>
      <c r="C1012">
        <v>21</v>
      </c>
      <c r="D1012" t="s">
        <v>102</v>
      </c>
      <c r="E1012" t="s">
        <v>9977</v>
      </c>
      <c r="F1012" t="s">
        <v>106</v>
      </c>
      <c r="G1012" t="s">
        <v>88</v>
      </c>
      <c r="H1012">
        <v>1</v>
      </c>
      <c r="I1012" t="s">
        <v>103</v>
      </c>
      <c r="J1012" t="s">
        <v>96</v>
      </c>
      <c r="K1012" t="s">
        <v>31</v>
      </c>
      <c r="L1012" t="s">
        <v>302</v>
      </c>
      <c r="N1012" s="52">
        <v>21849.264000000003</v>
      </c>
      <c r="O1012" s="52">
        <v>21621.84</v>
      </c>
      <c r="P1012">
        <v>1</v>
      </c>
      <c r="Q1012">
        <f>IF(COUNTIF(SolCotizacion!$D:$D,$G1010)&gt;0,1,0)</f>
        <v>1</v>
      </c>
      <c r="R1012">
        <v>1751</v>
      </c>
    </row>
    <row r="1013" spans="1:18" hidden="1">
      <c r="A1013" t="s">
        <v>2186</v>
      </c>
      <c r="B1013" t="s">
        <v>1115</v>
      </c>
      <c r="C1013">
        <v>22</v>
      </c>
      <c r="D1013" t="s">
        <v>102</v>
      </c>
      <c r="E1013" t="s">
        <v>9978</v>
      </c>
      <c r="F1013" t="s">
        <v>107</v>
      </c>
      <c r="G1013" t="s">
        <v>88</v>
      </c>
      <c r="H1013">
        <v>1</v>
      </c>
      <c r="I1013" t="s">
        <v>103</v>
      </c>
      <c r="J1013" t="s">
        <v>96</v>
      </c>
      <c r="K1013" t="s">
        <v>31</v>
      </c>
      <c r="L1013" t="s">
        <v>302</v>
      </c>
      <c r="N1013" s="52">
        <v>427777.92000000004</v>
      </c>
      <c r="O1013" s="52">
        <v>423322.17600000004</v>
      </c>
      <c r="P1013">
        <v>1</v>
      </c>
      <c r="Q1013">
        <f>IF(COUNTIF(SolCotizacion!$D:$D,$G1010)&gt;0,1,0)</f>
        <v>1</v>
      </c>
      <c r="R1013">
        <v>1753</v>
      </c>
    </row>
    <row r="1014" spans="1:18" hidden="1">
      <c r="A1014" t="s">
        <v>2187</v>
      </c>
      <c r="B1014" t="s">
        <v>1116</v>
      </c>
      <c r="C1014">
        <v>23</v>
      </c>
      <c r="D1014" t="s">
        <v>102</v>
      </c>
      <c r="E1014" t="s">
        <v>9979</v>
      </c>
      <c r="F1014" t="s">
        <v>108</v>
      </c>
      <c r="G1014" t="s">
        <v>88</v>
      </c>
      <c r="H1014">
        <v>1</v>
      </c>
      <c r="I1014" t="s">
        <v>103</v>
      </c>
      <c r="J1014" t="s">
        <v>96</v>
      </c>
      <c r="K1014" t="s">
        <v>31</v>
      </c>
      <c r="L1014" t="s">
        <v>302</v>
      </c>
      <c r="N1014" s="52">
        <v>490931.13600000006</v>
      </c>
      <c r="O1014" s="52">
        <v>485817.40800000005</v>
      </c>
      <c r="P1014">
        <v>1</v>
      </c>
      <c r="Q1014">
        <f>IF(COUNTIF(SolCotizacion!$D:$D,$G1010)&gt;0,1,0)</f>
        <v>1</v>
      </c>
      <c r="R1014">
        <v>1755</v>
      </c>
    </row>
    <row r="1015" spans="1:18" hidden="1">
      <c r="A1015" t="s">
        <v>2188</v>
      </c>
      <c r="B1015" t="s">
        <v>1117</v>
      </c>
      <c r="C1015">
        <v>24</v>
      </c>
      <c r="D1015" t="s">
        <v>102</v>
      </c>
      <c r="E1015" t="s">
        <v>9980</v>
      </c>
      <c r="F1015" t="s">
        <v>109</v>
      </c>
      <c r="G1015" t="s">
        <v>89</v>
      </c>
      <c r="H1015">
        <v>1</v>
      </c>
      <c r="I1015" t="s">
        <v>103</v>
      </c>
      <c r="J1015" t="s">
        <v>96</v>
      </c>
      <c r="K1015" t="s">
        <v>31</v>
      </c>
      <c r="L1015" t="s">
        <v>302</v>
      </c>
      <c r="N1015" s="52">
        <v>57927.984000000004</v>
      </c>
      <c r="O1015" s="52">
        <v>57324.096000000005</v>
      </c>
      <c r="P1015">
        <v>1</v>
      </c>
      <c r="Q1015">
        <f>IF(COUNTIF(SolCotizacion!$E:$E,$G1015)&gt;0,1,0)</f>
        <v>1</v>
      </c>
      <c r="R1015">
        <v>1757</v>
      </c>
    </row>
    <row r="1016" spans="1:18" hidden="1">
      <c r="A1016" t="s">
        <v>2189</v>
      </c>
      <c r="B1016" t="s">
        <v>1163</v>
      </c>
      <c r="C1016">
        <v>25</v>
      </c>
      <c r="D1016" t="s">
        <v>102</v>
      </c>
      <c r="E1016" t="s">
        <v>9981</v>
      </c>
      <c r="F1016" t="s">
        <v>110</v>
      </c>
      <c r="G1016" t="s">
        <v>97</v>
      </c>
      <c r="H1016">
        <v>1</v>
      </c>
      <c r="I1016" t="s">
        <v>103</v>
      </c>
      <c r="J1016" t="s">
        <v>96</v>
      </c>
      <c r="K1016" t="s">
        <v>31</v>
      </c>
      <c r="L1016" t="s">
        <v>302</v>
      </c>
      <c r="N1016" s="52">
        <v>222800.44800000003</v>
      </c>
      <c r="O1016" s="52">
        <v>220479.84</v>
      </c>
      <c r="P1016">
        <v>1</v>
      </c>
      <c r="Q1016">
        <f>IF(COUNTIF(SolCotizacion!$E:$E,$G1016)&gt;0,1,0)</f>
        <v>0</v>
      </c>
      <c r="R1016">
        <v>1759</v>
      </c>
    </row>
    <row r="1017" spans="1:18" hidden="1">
      <c r="A1017" t="s">
        <v>2190</v>
      </c>
      <c r="B1017" t="s">
        <v>1165</v>
      </c>
      <c r="C1017">
        <v>26</v>
      </c>
      <c r="D1017" t="s">
        <v>102</v>
      </c>
      <c r="E1017" t="s">
        <v>9982</v>
      </c>
      <c r="F1017" t="s">
        <v>111</v>
      </c>
      <c r="G1017" t="s">
        <v>98</v>
      </c>
      <c r="H1017">
        <v>1</v>
      </c>
      <c r="I1017" t="s">
        <v>103</v>
      </c>
      <c r="J1017" t="s">
        <v>96</v>
      </c>
      <c r="K1017" t="s">
        <v>31</v>
      </c>
      <c r="L1017" t="s">
        <v>302</v>
      </c>
      <c r="N1017" s="52">
        <v>222800.44800000003</v>
      </c>
      <c r="O1017" s="52">
        <v>220479.84</v>
      </c>
      <c r="P1017">
        <v>1</v>
      </c>
      <c r="Q1017">
        <f>IF(COUNTIF(SolCotizacion!$E:$E,$G1017)&gt;0,1,0)</f>
        <v>0</v>
      </c>
      <c r="R1017">
        <v>1761</v>
      </c>
    </row>
    <row r="1018" spans="1:18" hidden="1">
      <c r="A1018" t="s">
        <v>2191</v>
      </c>
      <c r="B1018" t="s">
        <v>1167</v>
      </c>
      <c r="C1018">
        <v>27</v>
      </c>
      <c r="D1018" t="s">
        <v>102</v>
      </c>
      <c r="E1018" t="s">
        <v>9983</v>
      </c>
      <c r="F1018" t="s">
        <v>112</v>
      </c>
      <c r="G1018" t="s">
        <v>101</v>
      </c>
      <c r="H1018">
        <v>1</v>
      </c>
      <c r="I1018" t="s">
        <v>103</v>
      </c>
      <c r="J1018" t="s">
        <v>96</v>
      </c>
      <c r="K1018" t="s">
        <v>31</v>
      </c>
      <c r="L1018" t="s">
        <v>302</v>
      </c>
      <c r="N1018" s="52">
        <v>222800.44800000003</v>
      </c>
      <c r="O1018" s="52">
        <v>220479.84</v>
      </c>
      <c r="P1018">
        <v>1</v>
      </c>
      <c r="Q1018">
        <f>IF(COUNTIF(SolCotizacion!$E:$E,$G1018)&gt;0,1,0)</f>
        <v>0</v>
      </c>
      <c r="R1018">
        <v>1763</v>
      </c>
    </row>
    <row r="1019" spans="1:18" hidden="1">
      <c r="A1019" t="s">
        <v>2192</v>
      </c>
      <c r="B1019" t="s">
        <v>1118</v>
      </c>
      <c r="C1019">
        <v>28</v>
      </c>
      <c r="D1019" t="s">
        <v>113</v>
      </c>
      <c r="E1019" t="s">
        <v>9853</v>
      </c>
      <c r="F1019" t="s">
        <v>114</v>
      </c>
      <c r="G1019" t="s">
        <v>88</v>
      </c>
      <c r="H1019">
        <v>1</v>
      </c>
      <c r="I1019">
        <v>1</v>
      </c>
      <c r="J1019" t="s">
        <v>88</v>
      </c>
      <c r="K1019" t="s">
        <v>31</v>
      </c>
      <c r="L1019" t="s">
        <v>302</v>
      </c>
      <c r="N1019" s="52">
        <v>1.0833900000000001</v>
      </c>
      <c r="O1019" s="52">
        <v>1.0833900000000001</v>
      </c>
      <c r="P1019">
        <v>1</v>
      </c>
      <c r="Q1019">
        <f>IF(COUNTIFS(SolCotizacion!$D:$D,$G1019,SolCotizacion!$K:$K,$I1019)&gt;0,1,0)</f>
        <v>0</v>
      </c>
      <c r="R1019">
        <v>1765</v>
      </c>
    </row>
    <row r="1020" spans="1:18" hidden="1">
      <c r="A1020" t="s">
        <v>2193</v>
      </c>
      <c r="B1020" t="s">
        <v>1170</v>
      </c>
      <c r="C1020">
        <v>29</v>
      </c>
      <c r="D1020" t="s">
        <v>113</v>
      </c>
      <c r="E1020" t="s">
        <v>9984</v>
      </c>
      <c r="F1020" t="s">
        <v>114</v>
      </c>
      <c r="G1020" t="s">
        <v>88</v>
      </c>
      <c r="H1020">
        <v>1</v>
      </c>
      <c r="I1020">
        <v>2</v>
      </c>
      <c r="J1020" t="s">
        <v>88</v>
      </c>
      <c r="K1020" t="s">
        <v>31</v>
      </c>
      <c r="L1020" t="s">
        <v>302</v>
      </c>
      <c r="N1020" s="52">
        <v>1.0833900000000001</v>
      </c>
      <c r="O1020" s="52">
        <v>1.0833900000000001</v>
      </c>
      <c r="P1020">
        <v>1</v>
      </c>
      <c r="Q1020">
        <f>IF(COUNTIFS(SolCotizacion!$D:$D,$G1020,SolCotizacion!$K:$K,$I1020)&gt;0,1,0)</f>
        <v>1</v>
      </c>
      <c r="R1020">
        <v>1767</v>
      </c>
    </row>
    <row r="1021" spans="1:18" hidden="1">
      <c r="A1021" t="s">
        <v>2194</v>
      </c>
      <c r="B1021" t="s">
        <v>1172</v>
      </c>
      <c r="C1021">
        <v>30</v>
      </c>
      <c r="D1021" t="s">
        <v>113</v>
      </c>
      <c r="E1021" t="s">
        <v>9985</v>
      </c>
      <c r="F1021" t="s">
        <v>114</v>
      </c>
      <c r="G1021" t="s">
        <v>88</v>
      </c>
      <c r="H1021">
        <v>1</v>
      </c>
      <c r="I1021">
        <v>3</v>
      </c>
      <c r="J1021" t="s">
        <v>88</v>
      </c>
      <c r="K1021" t="s">
        <v>31</v>
      </c>
      <c r="L1021" t="s">
        <v>302</v>
      </c>
      <c r="N1021" s="52">
        <v>1.0833900000000001</v>
      </c>
      <c r="O1021" s="52">
        <v>1.0833900000000001</v>
      </c>
      <c r="P1021">
        <v>1</v>
      </c>
      <c r="Q1021">
        <f>IF(COUNTIFS(SolCotizacion!$D:$D,$G1021,SolCotizacion!$K:$K,$I1021)&gt;0,1,0)</f>
        <v>0</v>
      </c>
      <c r="R1021">
        <v>1769</v>
      </c>
    </row>
    <row r="1022" spans="1:18" hidden="1">
      <c r="A1022" t="s">
        <v>2195</v>
      </c>
      <c r="B1022" t="s">
        <v>1119</v>
      </c>
      <c r="C1022">
        <v>31</v>
      </c>
      <c r="D1022" t="s">
        <v>113</v>
      </c>
      <c r="E1022" t="s">
        <v>9986</v>
      </c>
      <c r="F1022" t="s">
        <v>115</v>
      </c>
      <c r="G1022" t="s">
        <v>88</v>
      </c>
      <c r="H1022">
        <v>1</v>
      </c>
      <c r="I1022">
        <v>1</v>
      </c>
      <c r="J1022" t="s">
        <v>116</v>
      </c>
      <c r="K1022" t="s">
        <v>326</v>
      </c>
      <c r="L1022" t="s">
        <v>302</v>
      </c>
      <c r="N1022" s="52">
        <v>1.0833900000000001</v>
      </c>
      <c r="O1022" s="52">
        <v>1.0833900000000001</v>
      </c>
      <c r="P1022">
        <v>1</v>
      </c>
      <c r="Q1022">
        <f>IF(COUNTIFS(SolCotizacion!$D:$D,$G1022,SolCotizacion!$K:$K,$I1022)&gt;0,1,0)</f>
        <v>0</v>
      </c>
      <c r="R1022">
        <v>1771</v>
      </c>
    </row>
    <row r="1023" spans="1:18" hidden="1">
      <c r="A1023" t="s">
        <v>2196</v>
      </c>
      <c r="B1023" t="s">
        <v>1175</v>
      </c>
      <c r="C1023">
        <v>32</v>
      </c>
      <c r="D1023" t="s">
        <v>113</v>
      </c>
      <c r="E1023" t="s">
        <v>9987</v>
      </c>
      <c r="F1023" t="s">
        <v>115</v>
      </c>
      <c r="G1023" t="s">
        <v>88</v>
      </c>
      <c r="H1023">
        <v>1</v>
      </c>
      <c r="I1023">
        <v>2</v>
      </c>
      <c r="J1023" t="s">
        <v>116</v>
      </c>
      <c r="K1023" t="s">
        <v>326</v>
      </c>
      <c r="L1023" t="s">
        <v>302</v>
      </c>
      <c r="N1023" s="52">
        <v>1.0833900000000001</v>
      </c>
      <c r="O1023" s="52">
        <v>1.0833900000000001</v>
      </c>
      <c r="P1023">
        <v>1</v>
      </c>
      <c r="Q1023">
        <f>IF(COUNTIFS(SolCotizacion!$D:$D,$G1023,SolCotizacion!$K:$K,$I1023)&gt;0,1,0)</f>
        <v>1</v>
      </c>
      <c r="R1023">
        <v>1773</v>
      </c>
    </row>
    <row r="1024" spans="1:18" hidden="1">
      <c r="A1024" t="s">
        <v>2197</v>
      </c>
      <c r="B1024" t="s">
        <v>1177</v>
      </c>
      <c r="C1024">
        <v>33</v>
      </c>
      <c r="D1024" t="s">
        <v>113</v>
      </c>
      <c r="E1024" t="s">
        <v>9988</v>
      </c>
      <c r="F1024" t="s">
        <v>115</v>
      </c>
      <c r="G1024" t="s">
        <v>88</v>
      </c>
      <c r="H1024">
        <v>1</v>
      </c>
      <c r="I1024">
        <v>3</v>
      </c>
      <c r="J1024" t="s">
        <v>116</v>
      </c>
      <c r="K1024" t="s">
        <v>326</v>
      </c>
      <c r="L1024" t="s">
        <v>302</v>
      </c>
      <c r="N1024" s="52">
        <v>1.0833900000000001</v>
      </c>
      <c r="O1024" s="52">
        <v>1.0833900000000001</v>
      </c>
      <c r="P1024">
        <v>1</v>
      </c>
      <c r="Q1024">
        <f>IF(COUNTIFS(SolCotizacion!$D:$D,$G1024,SolCotizacion!$K:$K,$I1024)&gt;0,1,0)</f>
        <v>0</v>
      </c>
      <c r="R1024">
        <v>1775</v>
      </c>
    </row>
    <row r="1025" spans="1:19" hidden="1">
      <c r="A1025" t="s">
        <v>2198</v>
      </c>
      <c r="B1025" t="s">
        <v>1120</v>
      </c>
      <c r="C1025">
        <v>34</v>
      </c>
      <c r="D1025" t="s">
        <v>113</v>
      </c>
      <c r="E1025" t="s">
        <v>9989</v>
      </c>
      <c r="F1025" t="s">
        <v>117</v>
      </c>
      <c r="G1025" t="s">
        <v>89</v>
      </c>
      <c r="H1025">
        <v>1</v>
      </c>
      <c r="I1025" t="s">
        <v>103</v>
      </c>
      <c r="J1025" t="s">
        <v>118</v>
      </c>
      <c r="K1025" t="s">
        <v>325</v>
      </c>
      <c r="L1025" t="s">
        <v>302</v>
      </c>
      <c r="N1025" s="52">
        <v>1.0833900000000001</v>
      </c>
      <c r="O1025" s="52">
        <v>1.0833900000000001</v>
      </c>
      <c r="P1025">
        <v>1</v>
      </c>
      <c r="Q1025">
        <f>IF(COUNTIF(SolCotizacion!$E:$E,$G1025)&gt;0,1,0)</f>
        <v>1</v>
      </c>
      <c r="R1025">
        <v>1777</v>
      </c>
    </row>
    <row r="1026" spans="1:19" hidden="1">
      <c r="A1026" t="s">
        <v>2199</v>
      </c>
      <c r="B1026" t="s">
        <v>1121</v>
      </c>
      <c r="C1026">
        <v>35</v>
      </c>
      <c r="D1026" t="s">
        <v>113</v>
      </c>
      <c r="E1026" t="s">
        <v>9989</v>
      </c>
      <c r="F1026" t="s">
        <v>117</v>
      </c>
      <c r="G1026" t="s">
        <v>89</v>
      </c>
      <c r="H1026">
        <v>1</v>
      </c>
      <c r="I1026" t="s">
        <v>103</v>
      </c>
      <c r="J1026" t="s">
        <v>119</v>
      </c>
      <c r="K1026" t="s">
        <v>324</v>
      </c>
      <c r="L1026" t="s">
        <v>302</v>
      </c>
      <c r="N1026" s="52">
        <v>1.0833900000000001</v>
      </c>
      <c r="O1026" s="52">
        <v>1.0833900000000001</v>
      </c>
      <c r="P1026">
        <v>1</v>
      </c>
      <c r="Q1026">
        <f>IF(COUNTIF(SolCotizacion!$E:$E,$G1026)&gt;0,1,0)</f>
        <v>1</v>
      </c>
      <c r="R1026">
        <v>1779</v>
      </c>
    </row>
    <row r="1027" spans="1:19" hidden="1">
      <c r="A1027" t="s">
        <v>2200</v>
      </c>
      <c r="B1027" t="s">
        <v>1181</v>
      </c>
      <c r="C1027">
        <v>36</v>
      </c>
      <c r="D1027" t="s">
        <v>113</v>
      </c>
      <c r="E1027" t="s">
        <v>9990</v>
      </c>
      <c r="F1027" t="s">
        <v>120</v>
      </c>
      <c r="G1027" t="s">
        <v>97</v>
      </c>
      <c r="H1027">
        <v>1</v>
      </c>
      <c r="I1027" t="s">
        <v>103</v>
      </c>
      <c r="J1027" t="s">
        <v>118</v>
      </c>
      <c r="K1027" t="s">
        <v>325</v>
      </c>
      <c r="L1027" t="s">
        <v>302</v>
      </c>
      <c r="N1027" s="52">
        <v>1.0833900000000001</v>
      </c>
      <c r="O1027" s="52">
        <v>1.0833900000000001</v>
      </c>
      <c r="P1027">
        <v>1</v>
      </c>
      <c r="Q1027">
        <f>IF(COUNTIF(SolCotizacion!$E:$E,$G1027)&gt;0,1,0)</f>
        <v>0</v>
      </c>
      <c r="R1027">
        <v>1781</v>
      </c>
    </row>
    <row r="1028" spans="1:19" hidden="1">
      <c r="A1028" t="s">
        <v>2201</v>
      </c>
      <c r="B1028" t="s">
        <v>1183</v>
      </c>
      <c r="C1028">
        <v>37</v>
      </c>
      <c r="D1028" t="s">
        <v>113</v>
      </c>
      <c r="E1028" t="s">
        <v>9990</v>
      </c>
      <c r="F1028" t="s">
        <v>120</v>
      </c>
      <c r="G1028" t="s">
        <v>97</v>
      </c>
      <c r="H1028">
        <v>1</v>
      </c>
      <c r="I1028" t="s">
        <v>103</v>
      </c>
      <c r="J1028" t="s">
        <v>119</v>
      </c>
      <c r="K1028" t="s">
        <v>324</v>
      </c>
      <c r="L1028" t="s">
        <v>302</v>
      </c>
      <c r="N1028" s="52">
        <v>1.0833900000000001</v>
      </c>
      <c r="O1028" s="52">
        <v>1.0833900000000001</v>
      </c>
      <c r="P1028">
        <v>1</v>
      </c>
      <c r="Q1028">
        <f>IF(COUNTIF(SolCotizacion!$E:$E,$G1028)&gt;0,1,0)</f>
        <v>0</v>
      </c>
      <c r="R1028">
        <v>1783</v>
      </c>
    </row>
    <row r="1029" spans="1:19" hidden="1">
      <c r="A1029" t="s">
        <v>2202</v>
      </c>
      <c r="B1029" t="s">
        <v>1185</v>
      </c>
      <c r="C1029">
        <v>38</v>
      </c>
      <c r="D1029" t="s">
        <v>113</v>
      </c>
      <c r="E1029" t="s">
        <v>9991</v>
      </c>
      <c r="F1029" t="s">
        <v>121</v>
      </c>
      <c r="G1029" t="s">
        <v>98</v>
      </c>
      <c r="H1029">
        <v>1</v>
      </c>
      <c r="I1029" t="s">
        <v>103</v>
      </c>
      <c r="J1029" t="s">
        <v>118</v>
      </c>
      <c r="K1029" t="s">
        <v>325</v>
      </c>
      <c r="L1029" t="s">
        <v>302</v>
      </c>
      <c r="N1029" s="52">
        <v>1.0833900000000001</v>
      </c>
      <c r="O1029" s="52">
        <v>1.0833900000000001</v>
      </c>
      <c r="P1029">
        <v>1</v>
      </c>
      <c r="Q1029">
        <f>IF(COUNTIF(SolCotizacion!$E:$E,$G1029)&gt;0,1,0)</f>
        <v>0</v>
      </c>
      <c r="R1029">
        <v>1785</v>
      </c>
    </row>
    <row r="1030" spans="1:19" hidden="1">
      <c r="A1030" t="s">
        <v>2203</v>
      </c>
      <c r="B1030" t="s">
        <v>1187</v>
      </c>
      <c r="C1030">
        <v>39</v>
      </c>
      <c r="D1030" t="s">
        <v>113</v>
      </c>
      <c r="E1030" t="s">
        <v>9991</v>
      </c>
      <c r="F1030" t="s">
        <v>121</v>
      </c>
      <c r="G1030" t="s">
        <v>98</v>
      </c>
      <c r="H1030">
        <v>1</v>
      </c>
      <c r="I1030" t="s">
        <v>103</v>
      </c>
      <c r="J1030" t="s">
        <v>119</v>
      </c>
      <c r="K1030" t="s">
        <v>324</v>
      </c>
      <c r="L1030" t="s">
        <v>302</v>
      </c>
      <c r="N1030" s="52">
        <v>1.0833900000000001</v>
      </c>
      <c r="O1030" s="52">
        <v>1.0833900000000001</v>
      </c>
      <c r="P1030">
        <v>1</v>
      </c>
      <c r="Q1030">
        <f>IF(COUNTIF(SolCotizacion!$E:$E,$G1030)&gt;0,1,0)</f>
        <v>0</v>
      </c>
      <c r="R1030">
        <v>1787</v>
      </c>
    </row>
    <row r="1031" spans="1:19" hidden="1">
      <c r="A1031" t="s">
        <v>2204</v>
      </c>
      <c r="B1031" t="s">
        <v>1189</v>
      </c>
      <c r="C1031">
        <v>40</v>
      </c>
      <c r="D1031" t="s">
        <v>113</v>
      </c>
      <c r="E1031" t="s">
        <v>9992</v>
      </c>
      <c r="F1031" t="s">
        <v>122</v>
      </c>
      <c r="G1031" t="s">
        <v>99</v>
      </c>
      <c r="H1031">
        <v>1</v>
      </c>
      <c r="I1031" t="s">
        <v>103</v>
      </c>
      <c r="J1031" t="s">
        <v>118</v>
      </c>
      <c r="K1031" t="s">
        <v>325</v>
      </c>
      <c r="L1031" t="s">
        <v>302</v>
      </c>
      <c r="N1031" s="52">
        <v>1.0833900000000001</v>
      </c>
      <c r="O1031" s="52">
        <v>1.0833900000000001</v>
      </c>
      <c r="P1031">
        <v>1</v>
      </c>
      <c r="Q1031">
        <f>IF(COUNTIF(SolCotizacion!$E:$E,$G1031)&gt;0,1,0)</f>
        <v>0</v>
      </c>
      <c r="R1031">
        <v>1789</v>
      </c>
    </row>
    <row r="1032" spans="1:19" hidden="1">
      <c r="A1032" t="s">
        <v>2205</v>
      </c>
      <c r="B1032" t="s">
        <v>1191</v>
      </c>
      <c r="C1032">
        <v>41</v>
      </c>
      <c r="D1032" t="s">
        <v>113</v>
      </c>
      <c r="E1032" t="s">
        <v>9992</v>
      </c>
      <c r="F1032" t="s">
        <v>122</v>
      </c>
      <c r="G1032" t="s">
        <v>99</v>
      </c>
      <c r="H1032">
        <v>1</v>
      </c>
      <c r="I1032" t="s">
        <v>103</v>
      </c>
      <c r="J1032" t="s">
        <v>119</v>
      </c>
      <c r="K1032" t="s">
        <v>324</v>
      </c>
      <c r="L1032" t="s">
        <v>302</v>
      </c>
      <c r="N1032" s="52">
        <v>1.0833900000000001</v>
      </c>
      <c r="O1032" s="52">
        <v>1.0833900000000001</v>
      </c>
      <c r="P1032">
        <v>1</v>
      </c>
      <c r="Q1032">
        <f>IF(COUNTIF(SolCotizacion!$E:$E,$G1032)&gt;0,1,0)</f>
        <v>0</v>
      </c>
      <c r="R1032">
        <v>1791</v>
      </c>
    </row>
    <row r="1033" spans="1:19" hidden="1">
      <c r="A1033" t="s">
        <v>2206</v>
      </c>
      <c r="B1033" t="s">
        <v>1193</v>
      </c>
      <c r="C1033">
        <v>42</v>
      </c>
      <c r="D1033" t="s">
        <v>113</v>
      </c>
      <c r="E1033" t="s">
        <v>9993</v>
      </c>
      <c r="F1033" t="s">
        <v>123</v>
      </c>
      <c r="G1033" t="s">
        <v>100</v>
      </c>
      <c r="H1033">
        <v>1</v>
      </c>
      <c r="I1033" t="s">
        <v>103</v>
      </c>
      <c r="J1033" t="s">
        <v>118</v>
      </c>
      <c r="K1033" t="s">
        <v>325</v>
      </c>
      <c r="L1033" t="s">
        <v>302</v>
      </c>
      <c r="N1033" s="52">
        <v>1.0833900000000001</v>
      </c>
      <c r="O1033" s="52">
        <v>1.0833900000000001</v>
      </c>
      <c r="P1033">
        <v>1</v>
      </c>
      <c r="Q1033">
        <f>IF(COUNTIF(SolCotizacion!$E:$E,$G1033)&gt;0,1,0)</f>
        <v>0</v>
      </c>
      <c r="R1033">
        <v>1793</v>
      </c>
    </row>
    <row r="1034" spans="1:19" hidden="1">
      <c r="A1034" t="s">
        <v>2207</v>
      </c>
      <c r="B1034" t="s">
        <v>1195</v>
      </c>
      <c r="C1034">
        <v>43</v>
      </c>
      <c r="D1034" t="s">
        <v>113</v>
      </c>
      <c r="E1034" t="s">
        <v>9993</v>
      </c>
      <c r="F1034" t="s">
        <v>123</v>
      </c>
      <c r="G1034" t="s">
        <v>100</v>
      </c>
      <c r="H1034">
        <v>1</v>
      </c>
      <c r="I1034" t="s">
        <v>103</v>
      </c>
      <c r="J1034" t="s">
        <v>119</v>
      </c>
      <c r="K1034" t="s">
        <v>324</v>
      </c>
      <c r="L1034" t="s">
        <v>302</v>
      </c>
      <c r="N1034" s="52">
        <v>1.0833900000000001</v>
      </c>
      <c r="O1034" s="52">
        <v>1.0833900000000001</v>
      </c>
      <c r="P1034">
        <v>1</v>
      </c>
      <c r="Q1034">
        <f>IF(COUNTIF(SolCotizacion!$E:$E,$G1034)&gt;0,1,0)</f>
        <v>0</v>
      </c>
      <c r="R1034">
        <v>1795</v>
      </c>
    </row>
    <row r="1035" spans="1:19" hidden="1">
      <c r="A1035" t="s">
        <v>2208</v>
      </c>
      <c r="B1035" t="s">
        <v>1197</v>
      </c>
      <c r="C1035">
        <v>44</v>
      </c>
      <c r="D1035" t="s">
        <v>113</v>
      </c>
      <c r="E1035" t="s">
        <v>9994</v>
      </c>
      <c r="F1035" t="s">
        <v>124</v>
      </c>
      <c r="G1035" t="s">
        <v>101</v>
      </c>
      <c r="H1035">
        <v>1</v>
      </c>
      <c r="I1035" t="s">
        <v>103</v>
      </c>
      <c r="J1035" t="s">
        <v>118</v>
      </c>
      <c r="K1035" t="s">
        <v>325</v>
      </c>
      <c r="L1035" t="s">
        <v>302</v>
      </c>
      <c r="N1035" s="52">
        <v>1.0833900000000001</v>
      </c>
      <c r="O1035" s="52">
        <v>1.0833900000000001</v>
      </c>
      <c r="P1035">
        <v>1</v>
      </c>
      <c r="Q1035">
        <f>IF(COUNTIF(SolCotizacion!$E:$E,$G1035)&gt;0,1,0)</f>
        <v>0</v>
      </c>
      <c r="R1035">
        <v>1797</v>
      </c>
    </row>
    <row r="1036" spans="1:19" hidden="1">
      <c r="A1036" t="s">
        <v>2209</v>
      </c>
      <c r="B1036" t="s">
        <v>1199</v>
      </c>
      <c r="C1036">
        <v>45</v>
      </c>
      <c r="D1036" t="s">
        <v>113</v>
      </c>
      <c r="E1036" t="s">
        <v>9994</v>
      </c>
      <c r="F1036" t="s">
        <v>124</v>
      </c>
      <c r="G1036" t="s">
        <v>101</v>
      </c>
      <c r="H1036">
        <v>1</v>
      </c>
      <c r="I1036" t="s">
        <v>103</v>
      </c>
      <c r="J1036" t="s">
        <v>119</v>
      </c>
      <c r="K1036" t="s">
        <v>324</v>
      </c>
      <c r="L1036" t="s">
        <v>302</v>
      </c>
      <c r="N1036" s="52">
        <v>1.0833900000000001</v>
      </c>
      <c r="O1036" s="52">
        <v>1.0833900000000001</v>
      </c>
      <c r="P1036">
        <v>1</v>
      </c>
      <c r="Q1036">
        <f>IF(COUNTIF(SolCotizacion!$E:$E,$G1036)&gt;0,1,0)</f>
        <v>0</v>
      </c>
      <c r="R1036">
        <v>1799</v>
      </c>
    </row>
    <row r="1037" spans="1:19" hidden="1">
      <c r="A1037" t="s">
        <v>2210</v>
      </c>
      <c r="B1037" t="s">
        <v>1122</v>
      </c>
      <c r="C1037">
        <v>46</v>
      </c>
      <c r="D1037" t="s">
        <v>113</v>
      </c>
      <c r="E1037" t="s">
        <v>9995</v>
      </c>
      <c r="F1037" t="s">
        <v>125</v>
      </c>
      <c r="G1037" t="s">
        <v>88</v>
      </c>
      <c r="H1037">
        <v>1</v>
      </c>
      <c r="I1037">
        <v>1</v>
      </c>
      <c r="J1037" t="s">
        <v>88</v>
      </c>
      <c r="K1037" t="s">
        <v>31</v>
      </c>
      <c r="L1037" t="s">
        <v>302</v>
      </c>
      <c r="N1037" s="52">
        <v>1.0833900000000001</v>
      </c>
      <c r="O1037" s="52">
        <v>1.0833900000000001</v>
      </c>
      <c r="P1037">
        <v>1</v>
      </c>
      <c r="Q1037">
        <f>IF(COUNTIFS(SolCotizacion!$D:$D,$G1037,SolCotizacion!$K:$K,$I1037)&gt;0,1,0)</f>
        <v>0</v>
      </c>
      <c r="R1037">
        <v>1801</v>
      </c>
    </row>
    <row r="1038" spans="1:19" hidden="1">
      <c r="A1038" t="s">
        <v>2211</v>
      </c>
      <c r="B1038" t="s">
        <v>1202</v>
      </c>
      <c r="C1038">
        <v>47</v>
      </c>
      <c r="D1038" t="s">
        <v>113</v>
      </c>
      <c r="E1038" t="s">
        <v>9996</v>
      </c>
      <c r="F1038" t="s">
        <v>125</v>
      </c>
      <c r="G1038" t="s">
        <v>88</v>
      </c>
      <c r="H1038">
        <v>1</v>
      </c>
      <c r="I1038">
        <v>2</v>
      </c>
      <c r="J1038" t="s">
        <v>88</v>
      </c>
      <c r="K1038" t="s">
        <v>31</v>
      </c>
      <c r="L1038" t="s">
        <v>302</v>
      </c>
      <c r="N1038" s="52">
        <v>1.0833900000000001</v>
      </c>
      <c r="O1038" s="52">
        <v>1.0833900000000001</v>
      </c>
      <c r="P1038">
        <v>1</v>
      </c>
      <c r="Q1038">
        <f>IF(COUNTIFS(SolCotizacion!$D:$D,$G1038,SolCotizacion!$K:$K,$I1038)&gt;0,1,0)</f>
        <v>1</v>
      </c>
      <c r="R1038">
        <v>1803</v>
      </c>
    </row>
    <row r="1039" spans="1:19" hidden="1">
      <c r="A1039" t="s">
        <v>2212</v>
      </c>
      <c r="B1039" t="s">
        <v>1204</v>
      </c>
      <c r="C1039">
        <v>48</v>
      </c>
      <c r="D1039" t="s">
        <v>113</v>
      </c>
      <c r="E1039" t="s">
        <v>9997</v>
      </c>
      <c r="F1039" t="s">
        <v>125</v>
      </c>
      <c r="G1039" t="s">
        <v>88</v>
      </c>
      <c r="H1039">
        <v>1</v>
      </c>
      <c r="I1039">
        <v>3</v>
      </c>
      <c r="J1039" t="s">
        <v>88</v>
      </c>
      <c r="K1039" t="s">
        <v>31</v>
      </c>
      <c r="L1039" t="s">
        <v>302</v>
      </c>
      <c r="N1039" s="52">
        <v>1.0833900000000001</v>
      </c>
      <c r="O1039" s="52">
        <v>1.0833900000000001</v>
      </c>
      <c r="P1039">
        <v>1</v>
      </c>
      <c r="Q1039">
        <f>IF(COUNTIFS(SolCotizacion!$D:$D,$G1039,SolCotizacion!$K:$K,$I1039)&gt;0,1,0)</f>
        <v>0</v>
      </c>
      <c r="R1039">
        <v>1805</v>
      </c>
    </row>
    <row r="1040" spans="1:19" hidden="1">
      <c r="A1040" t="s">
        <v>2213</v>
      </c>
      <c r="B1040" t="s">
        <v>1206</v>
      </c>
      <c r="C1040">
        <v>49</v>
      </c>
      <c r="D1040" t="s">
        <v>113</v>
      </c>
      <c r="E1040" t="s">
        <v>9998</v>
      </c>
      <c r="F1040" t="s">
        <v>126</v>
      </c>
      <c r="G1040" t="s">
        <v>89</v>
      </c>
      <c r="H1040">
        <v>1</v>
      </c>
      <c r="I1040">
        <v>1</v>
      </c>
      <c r="J1040" t="s">
        <v>127</v>
      </c>
      <c r="K1040" t="s">
        <v>31</v>
      </c>
      <c r="L1040" t="s">
        <v>302</v>
      </c>
      <c r="M1040" s="53">
        <v>0.01</v>
      </c>
      <c r="N1040" s="52">
        <v>32471.499213999999</v>
      </c>
      <c r="O1040" s="52">
        <v>32133.254538000001</v>
      </c>
      <c r="P1040">
        <v>1</v>
      </c>
      <c r="Q1040">
        <f>IF(SUMIFS(SolCotizacion!$P:$P,SolCotizacion!$E:$E,$G1040,SolCotizacion!$K:$K,$I1040)&gt;499,1,0)</f>
        <v>0</v>
      </c>
      <c r="R1040">
        <v>1807</v>
      </c>
      <c r="S1040" s="56">
        <f>IF(SUMIFS(SolCotizacion!$P:$P,SolCotizacion!$E:$E,$G1040,SolCotizacion!$K:$K,$I1040)&gt;499,4%,0)</f>
        <v>0</v>
      </c>
    </row>
    <row r="1041" spans="1:19" hidden="1">
      <c r="A1041" t="s">
        <v>2214</v>
      </c>
      <c r="B1041" t="s">
        <v>1208</v>
      </c>
      <c r="C1041">
        <v>50</v>
      </c>
      <c r="D1041" t="s">
        <v>113</v>
      </c>
      <c r="E1041" t="s">
        <v>9999</v>
      </c>
      <c r="F1041" t="s">
        <v>126</v>
      </c>
      <c r="G1041" t="s">
        <v>89</v>
      </c>
      <c r="H1041">
        <v>1</v>
      </c>
      <c r="I1041">
        <v>2</v>
      </c>
      <c r="J1041" t="s">
        <v>127</v>
      </c>
      <c r="K1041" t="s">
        <v>31</v>
      </c>
      <c r="L1041" t="s">
        <v>302</v>
      </c>
      <c r="M1041" s="53">
        <v>0.01</v>
      </c>
      <c r="N1041" s="52">
        <v>32606.025298</v>
      </c>
      <c r="O1041" s="52">
        <v>32266.387692</v>
      </c>
      <c r="P1041">
        <v>1</v>
      </c>
      <c r="Q1041">
        <f>IF(SUMIFS(SolCotizacion!$P:$P,SolCotizacion!$E:$E,$G1041,SolCotizacion!$K:$K,$I1041)&gt;499,1,0)</f>
        <v>0</v>
      </c>
      <c r="R1041">
        <v>1808</v>
      </c>
      <c r="S1041" s="56">
        <f>IF(SUMIFS(SolCotizacion!$P:$P,SolCotizacion!$E:$E,$G1041,SolCotizacion!$K:$K,$I1041)&gt;499,4%,0)</f>
        <v>0</v>
      </c>
    </row>
    <row r="1042" spans="1:19" hidden="1">
      <c r="A1042" t="s">
        <v>2215</v>
      </c>
      <c r="B1042" t="s">
        <v>1210</v>
      </c>
      <c r="C1042">
        <v>51</v>
      </c>
      <c r="D1042" t="s">
        <v>113</v>
      </c>
      <c r="E1042" t="s">
        <v>10000</v>
      </c>
      <c r="F1042" t="s">
        <v>126</v>
      </c>
      <c r="G1042" t="s">
        <v>89</v>
      </c>
      <c r="H1042">
        <v>1</v>
      </c>
      <c r="I1042">
        <v>3</v>
      </c>
      <c r="J1042" t="s">
        <v>127</v>
      </c>
      <c r="K1042" t="s">
        <v>31</v>
      </c>
      <c r="L1042" t="s">
        <v>302</v>
      </c>
      <c r="M1042" s="53">
        <v>0.01</v>
      </c>
      <c r="N1042" s="52">
        <v>32740.561700000002</v>
      </c>
      <c r="O1042" s="52">
        <v>32399.520846000003</v>
      </c>
      <c r="P1042">
        <v>1</v>
      </c>
      <c r="Q1042">
        <f>IF(SUMIFS(SolCotizacion!$P:$P,SolCotizacion!$E:$E,$G1042,SolCotizacion!$K:$K,$I1042)&gt;499,1,0)</f>
        <v>0</v>
      </c>
      <c r="R1042">
        <v>1809</v>
      </c>
      <c r="S1042" s="56">
        <f>IF(SUMIFS(SolCotizacion!$P:$P,SolCotizacion!$E:$E,$G1042,SolCotizacion!$K:$K,$I1042)&gt;499,4%,0)</f>
        <v>0</v>
      </c>
    </row>
    <row r="1043" spans="1:19" hidden="1">
      <c r="A1043" t="s">
        <v>2216</v>
      </c>
      <c r="B1043" t="s">
        <v>1212</v>
      </c>
      <c r="C1043">
        <v>52</v>
      </c>
      <c r="D1043" t="s">
        <v>113</v>
      </c>
      <c r="E1043" t="s">
        <v>10001</v>
      </c>
      <c r="F1043" t="s">
        <v>128</v>
      </c>
      <c r="G1043" t="s">
        <v>97</v>
      </c>
      <c r="H1043">
        <v>1</v>
      </c>
      <c r="I1043">
        <v>1</v>
      </c>
      <c r="J1043" t="s">
        <v>127</v>
      </c>
      <c r="K1043" t="s">
        <v>31</v>
      </c>
      <c r="L1043" t="s">
        <v>302</v>
      </c>
      <c r="M1043" s="53">
        <v>0.01</v>
      </c>
      <c r="N1043" s="52">
        <v>37082.138785999996</v>
      </c>
      <c r="O1043" s="52">
        <v>36695.874138000006</v>
      </c>
      <c r="P1043">
        <v>1</v>
      </c>
      <c r="Q1043">
        <f>IF(SUMIFS(SolCotizacion!$P:$P,SolCotizacion!$E:$E,$G1043,SolCotizacion!$K:$K,$I1043)&gt;499,1,0)</f>
        <v>0</v>
      </c>
      <c r="R1043">
        <v>1810</v>
      </c>
      <c r="S1043" s="56">
        <f>IF(SUMIFS(SolCotizacion!$P:$P,SolCotizacion!$E:$E,$G1043,SolCotizacion!$K:$K,$I1043)&gt;499,4%,0)</f>
        <v>0</v>
      </c>
    </row>
    <row r="1044" spans="1:19" hidden="1">
      <c r="A1044" t="s">
        <v>2217</v>
      </c>
      <c r="B1044" t="s">
        <v>1214</v>
      </c>
      <c r="C1044">
        <v>53</v>
      </c>
      <c r="D1044" t="s">
        <v>113</v>
      </c>
      <c r="E1044" t="s">
        <v>10002</v>
      </c>
      <c r="F1044" t="s">
        <v>128</v>
      </c>
      <c r="G1044" t="s">
        <v>97</v>
      </c>
      <c r="H1044">
        <v>1</v>
      </c>
      <c r="I1044">
        <v>2</v>
      </c>
      <c r="J1044" t="s">
        <v>127</v>
      </c>
      <c r="K1044" t="s">
        <v>31</v>
      </c>
      <c r="L1044" t="s">
        <v>302</v>
      </c>
      <c r="M1044" s="53">
        <v>0.01</v>
      </c>
      <c r="N1044" s="52">
        <v>37216.675188000008</v>
      </c>
      <c r="O1044" s="52">
        <v>36829.007292000002</v>
      </c>
      <c r="P1044">
        <v>1</v>
      </c>
      <c r="Q1044">
        <f>IF(SUMIFS(SolCotizacion!$P:$P,SolCotizacion!$E:$E,$G1044,SolCotizacion!$K:$K,$I1044)&gt;499,1,0)</f>
        <v>0</v>
      </c>
      <c r="R1044">
        <v>1811</v>
      </c>
      <c r="S1044" s="56">
        <f>IF(SUMIFS(SolCotizacion!$P:$P,SolCotizacion!$E:$E,$G1044,SolCotizacion!$K:$K,$I1044)&gt;499,4%,0)</f>
        <v>0</v>
      </c>
    </row>
    <row r="1045" spans="1:19" hidden="1">
      <c r="A1045" t="s">
        <v>2218</v>
      </c>
      <c r="B1045" t="s">
        <v>1216</v>
      </c>
      <c r="C1045">
        <v>54</v>
      </c>
      <c r="D1045" t="s">
        <v>113</v>
      </c>
      <c r="E1045" t="s">
        <v>10003</v>
      </c>
      <c r="F1045" t="s">
        <v>128</v>
      </c>
      <c r="G1045" t="s">
        <v>97</v>
      </c>
      <c r="H1045">
        <v>1</v>
      </c>
      <c r="I1045">
        <v>3</v>
      </c>
      <c r="J1045" t="s">
        <v>127</v>
      </c>
      <c r="K1045" t="s">
        <v>31</v>
      </c>
      <c r="L1045" t="s">
        <v>302</v>
      </c>
      <c r="M1045" s="53">
        <v>0.01</v>
      </c>
      <c r="N1045" s="52">
        <v>37351.211590000006</v>
      </c>
      <c r="O1045" s="52">
        <v>36962.130128000004</v>
      </c>
      <c r="P1045">
        <v>1</v>
      </c>
      <c r="Q1045">
        <f>IF(SUMIFS(SolCotizacion!$P:$P,SolCotizacion!$E:$E,$G1045,SolCotizacion!$K:$K,$I1045)&gt;499,1,0)</f>
        <v>0</v>
      </c>
      <c r="R1045">
        <v>1812</v>
      </c>
      <c r="S1045" s="56">
        <f>IF(SUMIFS(SolCotizacion!$P:$P,SolCotizacion!$E:$E,$G1045,SolCotizacion!$K:$K,$I1045)&gt;499,4%,0)</f>
        <v>0</v>
      </c>
    </row>
    <row r="1046" spans="1:19" hidden="1">
      <c r="A1046" t="s">
        <v>2219</v>
      </c>
      <c r="B1046" t="s">
        <v>1218</v>
      </c>
      <c r="C1046">
        <v>55</v>
      </c>
      <c r="D1046" t="s">
        <v>113</v>
      </c>
      <c r="E1046" t="s">
        <v>10004</v>
      </c>
      <c r="F1046" t="s">
        <v>129</v>
      </c>
      <c r="G1046" t="s">
        <v>98</v>
      </c>
      <c r="H1046">
        <v>1</v>
      </c>
      <c r="I1046">
        <v>1</v>
      </c>
      <c r="J1046" t="s">
        <v>127</v>
      </c>
      <c r="K1046" t="s">
        <v>31</v>
      </c>
      <c r="L1046" t="s">
        <v>302</v>
      </c>
      <c r="M1046" s="53">
        <v>0.01</v>
      </c>
      <c r="N1046" s="52">
        <v>29570.510970000003</v>
      </c>
      <c r="O1046" s="52">
        <v>29262.477398000003</v>
      </c>
      <c r="P1046">
        <v>1</v>
      </c>
      <c r="Q1046">
        <f>IF(SUMIFS(SolCotizacion!$P:$P,SolCotizacion!$E:$E,$G1046,SolCotizacion!$K:$K,$I1046)&gt;499,1,0)</f>
        <v>0</v>
      </c>
      <c r="R1046">
        <v>1813</v>
      </c>
      <c r="S1046" s="56">
        <f>IF(SUMIFS(SolCotizacion!$P:$P,SolCotizacion!$E:$E,$G1046,SolCotizacion!$K:$K,$I1046)&gt;499,4%,0)</f>
        <v>0</v>
      </c>
    </row>
    <row r="1047" spans="1:19" hidden="1">
      <c r="A1047" t="s">
        <v>2220</v>
      </c>
      <c r="B1047" t="s">
        <v>1220</v>
      </c>
      <c r="C1047">
        <v>56</v>
      </c>
      <c r="D1047" t="s">
        <v>113</v>
      </c>
      <c r="E1047" t="s">
        <v>10005</v>
      </c>
      <c r="F1047" t="s">
        <v>129</v>
      </c>
      <c r="G1047" t="s">
        <v>98</v>
      </c>
      <c r="H1047">
        <v>1</v>
      </c>
      <c r="I1047">
        <v>2</v>
      </c>
      <c r="J1047" t="s">
        <v>127</v>
      </c>
      <c r="K1047" t="s">
        <v>31</v>
      </c>
      <c r="L1047" t="s">
        <v>302</v>
      </c>
      <c r="M1047" s="53">
        <v>0.01</v>
      </c>
      <c r="N1047" s="52">
        <v>29705.037054</v>
      </c>
      <c r="O1047" s="52">
        <v>29395.610552000002</v>
      </c>
      <c r="P1047">
        <v>1</v>
      </c>
      <c r="Q1047">
        <f>IF(SUMIFS(SolCotizacion!$P:$P,SolCotizacion!$E:$E,$G1047,SolCotizacion!$K:$K,$I1047)&gt;499,1,0)</f>
        <v>0</v>
      </c>
      <c r="R1047">
        <v>1814</v>
      </c>
      <c r="S1047" s="56">
        <f>IF(SUMIFS(SolCotizacion!$P:$P,SolCotizacion!$E:$E,$G1047,SolCotizacion!$K:$K,$I1047)&gt;499,4%,0)</f>
        <v>0</v>
      </c>
    </row>
    <row r="1048" spans="1:19" hidden="1">
      <c r="A1048" t="s">
        <v>2221</v>
      </c>
      <c r="B1048" t="s">
        <v>1222</v>
      </c>
      <c r="C1048">
        <v>57</v>
      </c>
      <c r="D1048" t="s">
        <v>113</v>
      </c>
      <c r="E1048" t="s">
        <v>10006</v>
      </c>
      <c r="F1048" t="s">
        <v>129</v>
      </c>
      <c r="G1048" t="s">
        <v>98</v>
      </c>
      <c r="H1048">
        <v>1</v>
      </c>
      <c r="I1048">
        <v>3</v>
      </c>
      <c r="J1048" t="s">
        <v>127</v>
      </c>
      <c r="K1048" t="s">
        <v>31</v>
      </c>
      <c r="L1048" t="s">
        <v>302</v>
      </c>
      <c r="M1048" s="53">
        <v>0.01</v>
      </c>
      <c r="N1048" s="52">
        <v>29839.573455999998</v>
      </c>
      <c r="O1048" s="52">
        <v>29528.743706000001</v>
      </c>
      <c r="P1048">
        <v>1</v>
      </c>
      <c r="Q1048">
        <f>IF(SUMIFS(SolCotizacion!$P:$P,SolCotizacion!$E:$E,$G1048,SolCotizacion!$K:$K,$I1048)&gt;499,1,0)</f>
        <v>0</v>
      </c>
      <c r="R1048">
        <v>1815</v>
      </c>
      <c r="S1048" s="56">
        <f>IF(SUMIFS(SolCotizacion!$P:$P,SolCotizacion!$E:$E,$G1048,SolCotizacion!$K:$K,$I1048)&gt;499,4%,0)</f>
        <v>0</v>
      </c>
    </row>
    <row r="1049" spans="1:19" hidden="1">
      <c r="A1049" t="s">
        <v>2222</v>
      </c>
      <c r="B1049" t="s">
        <v>1224</v>
      </c>
      <c r="C1049">
        <v>58</v>
      </c>
      <c r="D1049" t="s">
        <v>113</v>
      </c>
      <c r="E1049" t="s">
        <v>10007</v>
      </c>
      <c r="F1049" t="s">
        <v>130</v>
      </c>
      <c r="G1049" t="s">
        <v>99</v>
      </c>
      <c r="H1049">
        <v>1</v>
      </c>
      <c r="I1049">
        <v>1</v>
      </c>
      <c r="J1049" t="s">
        <v>127</v>
      </c>
      <c r="K1049" t="s">
        <v>31</v>
      </c>
      <c r="L1049" t="s">
        <v>302</v>
      </c>
      <c r="M1049" s="53">
        <v>0.01</v>
      </c>
      <c r="N1049" s="52">
        <v>39158.574377999998</v>
      </c>
      <c r="O1049" s="52">
        <v>38750.672884</v>
      </c>
      <c r="P1049">
        <v>1</v>
      </c>
      <c r="Q1049">
        <f>IF(SUMIFS(SolCotizacion!$P:$P,SolCotizacion!$E:$E,$G1049,SolCotizacion!$K:$K,$I1049)&gt;499,1,0)</f>
        <v>0</v>
      </c>
      <c r="R1049">
        <v>1816</v>
      </c>
      <c r="S1049" s="56">
        <f>IF(SUMIFS(SolCotizacion!$P:$P,SolCotizacion!$E:$E,$G1049,SolCotizacion!$K:$K,$I1049)&gt;499,4%,0)</f>
        <v>0</v>
      </c>
    </row>
    <row r="1050" spans="1:19" hidden="1">
      <c r="A1050" t="s">
        <v>2223</v>
      </c>
      <c r="B1050" t="s">
        <v>1226</v>
      </c>
      <c r="C1050">
        <v>59</v>
      </c>
      <c r="D1050" t="s">
        <v>113</v>
      </c>
      <c r="E1050" t="s">
        <v>10008</v>
      </c>
      <c r="F1050" t="s">
        <v>130</v>
      </c>
      <c r="G1050" t="s">
        <v>99</v>
      </c>
      <c r="H1050">
        <v>1</v>
      </c>
      <c r="I1050">
        <v>2</v>
      </c>
      <c r="J1050" t="s">
        <v>127</v>
      </c>
      <c r="K1050" t="s">
        <v>31</v>
      </c>
      <c r="L1050" t="s">
        <v>302</v>
      </c>
      <c r="M1050" s="53">
        <v>0.01</v>
      </c>
      <c r="N1050" s="52">
        <v>39293.110780000003</v>
      </c>
      <c r="O1050" s="52">
        <v>38883.806038000002</v>
      </c>
      <c r="P1050">
        <v>1</v>
      </c>
      <c r="Q1050">
        <f>IF(SUMIFS(SolCotizacion!$P:$P,SolCotizacion!$E:$E,$G1050,SolCotizacion!$K:$K,$I1050)&gt;499,1,0)</f>
        <v>0</v>
      </c>
      <c r="R1050">
        <v>1817</v>
      </c>
      <c r="S1050" s="56">
        <f>IF(SUMIFS(SolCotizacion!$P:$P,SolCotizacion!$E:$E,$G1050,SolCotizacion!$K:$K,$I1050)&gt;499,4%,0)</f>
        <v>0</v>
      </c>
    </row>
    <row r="1051" spans="1:19" hidden="1">
      <c r="A1051" t="s">
        <v>2224</v>
      </c>
      <c r="B1051" t="s">
        <v>1228</v>
      </c>
      <c r="C1051">
        <v>60</v>
      </c>
      <c r="D1051" t="s">
        <v>113</v>
      </c>
      <c r="E1051" t="s">
        <v>10009</v>
      </c>
      <c r="F1051" t="s">
        <v>130</v>
      </c>
      <c r="G1051" t="s">
        <v>99</v>
      </c>
      <c r="H1051">
        <v>1</v>
      </c>
      <c r="I1051">
        <v>3</v>
      </c>
      <c r="J1051" t="s">
        <v>127</v>
      </c>
      <c r="K1051" t="s">
        <v>31</v>
      </c>
      <c r="L1051" t="s">
        <v>302</v>
      </c>
      <c r="M1051" s="53">
        <v>0.01</v>
      </c>
      <c r="N1051" s="52">
        <v>39427.647182000001</v>
      </c>
      <c r="O1051" s="52">
        <v>39016.939192000005</v>
      </c>
      <c r="P1051">
        <v>1</v>
      </c>
      <c r="Q1051">
        <f>IF(SUMIFS(SolCotizacion!$P:$P,SolCotizacion!$E:$E,$G1051,SolCotizacion!$K:$K,$I1051)&gt;499,1,0)</f>
        <v>0</v>
      </c>
      <c r="R1051">
        <v>1818</v>
      </c>
      <c r="S1051" s="56">
        <f>IF(SUMIFS(SolCotizacion!$P:$P,SolCotizacion!$E:$E,$G1051,SolCotizacion!$K:$K,$I1051)&gt;499,4%,0)</f>
        <v>0</v>
      </c>
    </row>
    <row r="1052" spans="1:19" hidden="1">
      <c r="A1052" t="s">
        <v>2225</v>
      </c>
      <c r="B1052" t="s">
        <v>1230</v>
      </c>
      <c r="C1052">
        <v>61</v>
      </c>
      <c r="D1052" t="s">
        <v>113</v>
      </c>
      <c r="E1052" t="s">
        <v>10010</v>
      </c>
      <c r="F1052" t="s">
        <v>131</v>
      </c>
      <c r="G1052" t="s">
        <v>100</v>
      </c>
      <c r="H1052">
        <v>1</v>
      </c>
      <c r="I1052">
        <v>1</v>
      </c>
      <c r="J1052" t="s">
        <v>127</v>
      </c>
      <c r="K1052" t="s">
        <v>31</v>
      </c>
      <c r="L1052" t="s">
        <v>302</v>
      </c>
      <c r="M1052" s="53">
        <v>0.01</v>
      </c>
      <c r="N1052" s="52">
        <v>45080.559524000004</v>
      </c>
      <c r="O1052" s="52">
        <v>44610.977026</v>
      </c>
      <c r="P1052">
        <v>1</v>
      </c>
      <c r="Q1052">
        <f>IF(SUMIFS(SolCotizacion!$P:$P,SolCotizacion!$E:$E,$G1052,SolCotizacion!$K:$K,$I1052)&gt;499,1,0)</f>
        <v>0</v>
      </c>
      <c r="R1052">
        <v>1819</v>
      </c>
      <c r="S1052" s="56">
        <f>IF(SUMIFS(SolCotizacion!$P:$P,SolCotizacion!$E:$E,$G1052,SolCotizacion!$K:$K,$I1052)&gt;499,4%,0)</f>
        <v>0</v>
      </c>
    </row>
    <row r="1053" spans="1:19" hidden="1">
      <c r="A1053" t="s">
        <v>2226</v>
      </c>
      <c r="B1053" t="s">
        <v>1232</v>
      </c>
      <c r="C1053">
        <v>62</v>
      </c>
      <c r="D1053" t="s">
        <v>113</v>
      </c>
      <c r="E1053" t="s">
        <v>10011</v>
      </c>
      <c r="F1053" t="s">
        <v>131</v>
      </c>
      <c r="G1053" t="s">
        <v>100</v>
      </c>
      <c r="H1053">
        <v>1</v>
      </c>
      <c r="I1053">
        <v>2</v>
      </c>
      <c r="J1053" t="s">
        <v>127</v>
      </c>
      <c r="K1053" t="s">
        <v>31</v>
      </c>
      <c r="L1053" t="s">
        <v>302</v>
      </c>
      <c r="M1053" s="53">
        <v>0.01</v>
      </c>
      <c r="N1053" s="52">
        <v>45215.106244000002</v>
      </c>
      <c r="O1053" s="52">
        <v>44744.110180000003</v>
      </c>
      <c r="P1053">
        <v>1</v>
      </c>
      <c r="Q1053">
        <f>IF(SUMIFS(SolCotizacion!$P:$P,SolCotizacion!$E:$E,$G1053,SolCotizacion!$K:$K,$I1053)&gt;499,1,0)</f>
        <v>0</v>
      </c>
      <c r="R1053">
        <v>1820</v>
      </c>
      <c r="S1053" s="56">
        <f>IF(SUMIFS(SolCotizacion!$P:$P,SolCotizacion!$E:$E,$G1053,SolCotizacion!$K:$K,$I1053)&gt;499,4%,0)</f>
        <v>0</v>
      </c>
    </row>
    <row r="1054" spans="1:19" hidden="1">
      <c r="A1054" t="s">
        <v>2227</v>
      </c>
      <c r="B1054" t="s">
        <v>1234</v>
      </c>
      <c r="C1054">
        <v>63</v>
      </c>
      <c r="D1054" t="s">
        <v>113</v>
      </c>
      <c r="E1054" t="s">
        <v>10012</v>
      </c>
      <c r="F1054" t="s">
        <v>131</v>
      </c>
      <c r="G1054" t="s">
        <v>100</v>
      </c>
      <c r="H1054">
        <v>1</v>
      </c>
      <c r="I1054">
        <v>3</v>
      </c>
      <c r="J1054" t="s">
        <v>127</v>
      </c>
      <c r="K1054" t="s">
        <v>31</v>
      </c>
      <c r="L1054" t="s">
        <v>302</v>
      </c>
      <c r="M1054" s="53">
        <v>0.01</v>
      </c>
      <c r="N1054" s="52">
        <v>45349.632328</v>
      </c>
      <c r="O1054" s="52">
        <v>44877.243333999999</v>
      </c>
      <c r="P1054">
        <v>1</v>
      </c>
      <c r="Q1054">
        <f>IF(SUMIFS(SolCotizacion!$P:$P,SolCotizacion!$E:$E,$G1054,SolCotizacion!$K:$K,$I1054)&gt;499,1,0)</f>
        <v>0</v>
      </c>
      <c r="R1054">
        <v>1821</v>
      </c>
      <c r="S1054" s="56">
        <f>IF(SUMIFS(SolCotizacion!$P:$P,SolCotizacion!$E:$E,$G1054,SolCotizacion!$K:$K,$I1054)&gt;499,4%,0)</f>
        <v>0</v>
      </c>
    </row>
    <row r="1055" spans="1:19" hidden="1">
      <c r="A1055" t="s">
        <v>2228</v>
      </c>
      <c r="B1055" t="s">
        <v>1236</v>
      </c>
      <c r="C1055">
        <v>64</v>
      </c>
      <c r="D1055" t="s">
        <v>113</v>
      </c>
      <c r="E1055" t="s">
        <v>10013</v>
      </c>
      <c r="F1055" t="s">
        <v>132</v>
      </c>
      <c r="G1055" t="s">
        <v>101</v>
      </c>
      <c r="H1055">
        <v>1</v>
      </c>
      <c r="I1055">
        <v>1</v>
      </c>
      <c r="J1055" t="s">
        <v>127</v>
      </c>
      <c r="K1055" t="s">
        <v>31</v>
      </c>
      <c r="L1055" t="s">
        <v>302</v>
      </c>
      <c r="M1055" s="53">
        <v>0.01</v>
      </c>
      <c r="N1055" s="52">
        <v>42644.221774000005</v>
      </c>
      <c r="O1055" s="52">
        <v>42200.021556</v>
      </c>
      <c r="P1055">
        <v>1</v>
      </c>
      <c r="Q1055">
        <f>IF(SUMIFS(SolCotizacion!$P:$P,SolCotizacion!$E:$E,$G1055,SolCotizacion!$K:$K,$I1055)&gt;499,1,0)</f>
        <v>0</v>
      </c>
      <c r="R1055">
        <v>1822</v>
      </c>
      <c r="S1055" s="56">
        <f>IF(SUMIFS(SolCotizacion!$P:$P,SolCotizacion!$E:$E,$G1055,SolCotizacion!$K:$K,$I1055)&gt;499,4%,0)</f>
        <v>0</v>
      </c>
    </row>
    <row r="1056" spans="1:19" hidden="1">
      <c r="A1056" t="s">
        <v>2229</v>
      </c>
      <c r="B1056" t="s">
        <v>1238</v>
      </c>
      <c r="C1056">
        <v>65</v>
      </c>
      <c r="D1056" t="s">
        <v>113</v>
      </c>
      <c r="E1056" t="s">
        <v>10014</v>
      </c>
      <c r="F1056" t="s">
        <v>132</v>
      </c>
      <c r="G1056" t="s">
        <v>101</v>
      </c>
      <c r="H1056">
        <v>1</v>
      </c>
      <c r="I1056">
        <v>2</v>
      </c>
      <c r="J1056" t="s">
        <v>127</v>
      </c>
      <c r="K1056" t="s">
        <v>31</v>
      </c>
      <c r="L1056" t="s">
        <v>302</v>
      </c>
      <c r="M1056" s="53">
        <v>0.01</v>
      </c>
      <c r="N1056" s="52">
        <v>42778.768494000004</v>
      </c>
      <c r="O1056" s="52">
        <v>42333.154710000003</v>
      </c>
      <c r="P1056">
        <v>1</v>
      </c>
      <c r="Q1056">
        <f>IF(SUMIFS(SolCotizacion!$P:$P,SolCotizacion!$E:$E,$G1056,SolCotizacion!$K:$K,$I1056)&gt;499,1,0)</f>
        <v>0</v>
      </c>
      <c r="R1056">
        <v>1823</v>
      </c>
      <c r="S1056" s="56">
        <f>IF(SUMIFS(SolCotizacion!$P:$P,SolCotizacion!$E:$E,$G1056,SolCotizacion!$K:$K,$I1056)&gt;499,4%,0)</f>
        <v>0</v>
      </c>
    </row>
    <row r="1057" spans="1:19" hidden="1">
      <c r="A1057" t="s">
        <v>2230</v>
      </c>
      <c r="B1057" t="s">
        <v>1240</v>
      </c>
      <c r="C1057">
        <v>66</v>
      </c>
      <c r="D1057" t="s">
        <v>113</v>
      </c>
      <c r="E1057" t="s">
        <v>10015</v>
      </c>
      <c r="F1057" t="s">
        <v>132</v>
      </c>
      <c r="G1057" t="s">
        <v>101</v>
      </c>
      <c r="H1057">
        <v>1</v>
      </c>
      <c r="I1057">
        <v>3</v>
      </c>
      <c r="J1057" t="s">
        <v>127</v>
      </c>
      <c r="K1057" t="s">
        <v>31</v>
      </c>
      <c r="L1057" t="s">
        <v>302</v>
      </c>
      <c r="M1057" s="53">
        <v>0.01</v>
      </c>
      <c r="N1057" s="52">
        <v>42913.294578000001</v>
      </c>
      <c r="O1057" s="52">
        <v>42466.287864000005</v>
      </c>
      <c r="P1057">
        <v>1</v>
      </c>
      <c r="Q1057">
        <f>IF(SUMIFS(SolCotizacion!$P:$P,SolCotizacion!$E:$E,$G1057,SolCotizacion!$K:$K,$I1057)&gt;499,1,0)</f>
        <v>0</v>
      </c>
      <c r="R1057">
        <v>1824</v>
      </c>
      <c r="S1057" s="56">
        <f>IF(SUMIFS(SolCotizacion!$P:$P,SolCotizacion!$E:$E,$G1057,SolCotizacion!$K:$K,$I1057)&gt;499,4%,0)</f>
        <v>0</v>
      </c>
    </row>
    <row r="1058" spans="1:19" hidden="1">
      <c r="A1058" t="s">
        <v>2231</v>
      </c>
      <c r="B1058" t="s">
        <v>1094</v>
      </c>
      <c r="C1058">
        <v>1</v>
      </c>
      <c r="D1058" t="s">
        <v>88</v>
      </c>
      <c r="E1058" t="s">
        <v>10016</v>
      </c>
      <c r="F1058" t="s">
        <v>89</v>
      </c>
      <c r="G1058" t="s">
        <v>89</v>
      </c>
      <c r="H1058">
        <v>1</v>
      </c>
      <c r="I1058">
        <v>1</v>
      </c>
      <c r="J1058" t="s">
        <v>96</v>
      </c>
      <c r="K1058" t="s">
        <v>31</v>
      </c>
      <c r="L1058" t="s">
        <v>303</v>
      </c>
      <c r="N1058" s="52">
        <v>2169028.8000000003</v>
      </c>
      <c r="O1058" s="52">
        <v>2125089.6</v>
      </c>
      <c r="P1058">
        <v>1</v>
      </c>
      <c r="Q1058">
        <v>1</v>
      </c>
      <c r="R1058">
        <v>1825</v>
      </c>
    </row>
    <row r="1059" spans="1:19">
      <c r="A1059" t="s">
        <v>2232</v>
      </c>
      <c r="B1059" t="s">
        <v>1095</v>
      </c>
      <c r="C1059">
        <v>2</v>
      </c>
      <c r="D1059" t="s">
        <v>88</v>
      </c>
      <c r="E1059" t="s">
        <v>9958</v>
      </c>
      <c r="F1059" t="s">
        <v>89</v>
      </c>
      <c r="G1059" t="s">
        <v>89</v>
      </c>
      <c r="H1059">
        <v>1</v>
      </c>
      <c r="I1059">
        <v>2</v>
      </c>
      <c r="J1059" t="s">
        <v>96</v>
      </c>
      <c r="K1059" t="s">
        <v>31</v>
      </c>
      <c r="L1059" t="s">
        <v>303</v>
      </c>
      <c r="N1059" s="52">
        <v>2185588.8000000003</v>
      </c>
      <c r="O1059" s="52">
        <v>2141649.6000000006</v>
      </c>
      <c r="P1059">
        <v>1</v>
      </c>
      <c r="Q1059">
        <v>1</v>
      </c>
      <c r="R1059">
        <v>1827</v>
      </c>
    </row>
    <row r="1060" spans="1:19" hidden="1">
      <c r="A1060" t="s">
        <v>2233</v>
      </c>
      <c r="B1060" t="s">
        <v>1096</v>
      </c>
      <c r="C1060">
        <v>3</v>
      </c>
      <c r="D1060" t="s">
        <v>88</v>
      </c>
      <c r="E1060" t="s">
        <v>9959</v>
      </c>
      <c r="F1060" t="s">
        <v>89</v>
      </c>
      <c r="G1060" t="s">
        <v>89</v>
      </c>
      <c r="H1060">
        <v>1</v>
      </c>
      <c r="I1060">
        <v>3</v>
      </c>
      <c r="J1060" t="s">
        <v>96</v>
      </c>
      <c r="K1060" t="s">
        <v>31</v>
      </c>
      <c r="L1060" t="s">
        <v>303</v>
      </c>
      <c r="N1060" s="52">
        <v>2196628.8000000003</v>
      </c>
      <c r="O1060" s="52">
        <v>2152689.6</v>
      </c>
      <c r="P1060">
        <v>1</v>
      </c>
      <c r="Q1060">
        <v>1</v>
      </c>
      <c r="R1060">
        <v>1829</v>
      </c>
    </row>
    <row r="1061" spans="1:19" hidden="1">
      <c r="A1061" t="s">
        <v>2234</v>
      </c>
      <c r="B1061" t="s">
        <v>1097</v>
      </c>
      <c r="C1061">
        <v>4</v>
      </c>
      <c r="D1061" t="s">
        <v>88</v>
      </c>
      <c r="E1061" t="s">
        <v>9960</v>
      </c>
      <c r="F1061" t="s">
        <v>97</v>
      </c>
      <c r="G1061" t="s">
        <v>97</v>
      </c>
      <c r="H1061">
        <v>1</v>
      </c>
      <c r="I1061">
        <v>1</v>
      </c>
      <c r="J1061" t="s">
        <v>96</v>
      </c>
      <c r="K1061" t="s">
        <v>31</v>
      </c>
      <c r="L1061" t="s">
        <v>303</v>
      </c>
      <c r="N1061" s="52">
        <v>2535556.8000000003</v>
      </c>
      <c r="O1061" s="52">
        <v>2484110.4000000004</v>
      </c>
      <c r="P1061">
        <v>1</v>
      </c>
      <c r="Q1061">
        <v>1</v>
      </c>
      <c r="R1061">
        <v>1831</v>
      </c>
    </row>
    <row r="1062" spans="1:19" hidden="1">
      <c r="A1062" t="s">
        <v>2235</v>
      </c>
      <c r="B1062" t="s">
        <v>1098</v>
      </c>
      <c r="C1062">
        <v>5</v>
      </c>
      <c r="D1062" t="s">
        <v>88</v>
      </c>
      <c r="E1062" t="s">
        <v>9961</v>
      </c>
      <c r="F1062" t="s">
        <v>97</v>
      </c>
      <c r="G1062" t="s">
        <v>97</v>
      </c>
      <c r="H1062">
        <v>1</v>
      </c>
      <c r="I1062">
        <v>2</v>
      </c>
      <c r="J1062" t="s">
        <v>96</v>
      </c>
      <c r="K1062" t="s">
        <v>31</v>
      </c>
      <c r="L1062" t="s">
        <v>303</v>
      </c>
      <c r="N1062" s="52">
        <v>2552116.8000000003</v>
      </c>
      <c r="O1062" s="52">
        <v>2500670.4000000004</v>
      </c>
      <c r="P1062">
        <v>1</v>
      </c>
      <c r="Q1062">
        <v>1</v>
      </c>
      <c r="R1062">
        <v>1833</v>
      </c>
    </row>
    <row r="1063" spans="1:19" hidden="1">
      <c r="A1063" t="s">
        <v>2236</v>
      </c>
      <c r="B1063" t="s">
        <v>1099</v>
      </c>
      <c r="C1063">
        <v>6</v>
      </c>
      <c r="D1063" t="s">
        <v>88</v>
      </c>
      <c r="E1063" t="s">
        <v>9962</v>
      </c>
      <c r="F1063" t="s">
        <v>97</v>
      </c>
      <c r="G1063" t="s">
        <v>97</v>
      </c>
      <c r="H1063">
        <v>1</v>
      </c>
      <c r="I1063">
        <v>3</v>
      </c>
      <c r="J1063" t="s">
        <v>96</v>
      </c>
      <c r="K1063" t="s">
        <v>31</v>
      </c>
      <c r="L1063" t="s">
        <v>303</v>
      </c>
      <c r="N1063" s="52">
        <v>2563156.8000000003</v>
      </c>
      <c r="O1063" s="52">
        <v>2511710.4000000004</v>
      </c>
      <c r="P1063">
        <v>1</v>
      </c>
      <c r="Q1063">
        <v>1</v>
      </c>
      <c r="R1063">
        <v>1835</v>
      </c>
    </row>
    <row r="1064" spans="1:19" hidden="1">
      <c r="A1064" t="s">
        <v>2237</v>
      </c>
      <c r="B1064" t="s">
        <v>1100</v>
      </c>
      <c r="C1064">
        <v>7</v>
      </c>
      <c r="D1064" t="s">
        <v>88</v>
      </c>
      <c r="E1064" t="s">
        <v>9963</v>
      </c>
      <c r="F1064" t="s">
        <v>98</v>
      </c>
      <c r="G1064" t="s">
        <v>98</v>
      </c>
      <c r="H1064">
        <v>1</v>
      </c>
      <c r="I1064">
        <v>1</v>
      </c>
      <c r="J1064" t="s">
        <v>96</v>
      </c>
      <c r="K1064" t="s">
        <v>31</v>
      </c>
      <c r="L1064" t="s">
        <v>303</v>
      </c>
      <c r="N1064" s="52">
        <v>2224780.8000000003</v>
      </c>
      <c r="O1064" s="52">
        <v>2286715.2000000007</v>
      </c>
      <c r="P1064">
        <v>1</v>
      </c>
      <c r="Q1064">
        <v>1</v>
      </c>
      <c r="R1064">
        <v>1837</v>
      </c>
    </row>
    <row r="1065" spans="1:19" hidden="1">
      <c r="A1065" t="s">
        <v>2238</v>
      </c>
      <c r="B1065" t="s">
        <v>1101</v>
      </c>
      <c r="C1065">
        <v>8</v>
      </c>
      <c r="D1065" t="s">
        <v>88</v>
      </c>
      <c r="E1065" t="s">
        <v>9964</v>
      </c>
      <c r="F1065" t="s">
        <v>98</v>
      </c>
      <c r="G1065" t="s">
        <v>98</v>
      </c>
      <c r="H1065">
        <v>1</v>
      </c>
      <c r="I1065">
        <v>2</v>
      </c>
      <c r="J1065" t="s">
        <v>96</v>
      </c>
      <c r="K1065" t="s">
        <v>31</v>
      </c>
      <c r="L1065" t="s">
        <v>303</v>
      </c>
      <c r="N1065" s="52">
        <v>2241340.8000000003</v>
      </c>
      <c r="O1065" s="52">
        <v>2303275.2000000002</v>
      </c>
      <c r="P1065">
        <v>1</v>
      </c>
      <c r="Q1065">
        <v>1</v>
      </c>
      <c r="R1065">
        <v>1839</v>
      </c>
    </row>
    <row r="1066" spans="1:19" hidden="1">
      <c r="A1066" t="s">
        <v>2239</v>
      </c>
      <c r="B1066" t="s">
        <v>1102</v>
      </c>
      <c r="C1066">
        <v>9</v>
      </c>
      <c r="D1066" t="s">
        <v>88</v>
      </c>
      <c r="E1066" t="s">
        <v>9965</v>
      </c>
      <c r="F1066" t="s">
        <v>98</v>
      </c>
      <c r="G1066" t="s">
        <v>98</v>
      </c>
      <c r="H1066">
        <v>1</v>
      </c>
      <c r="I1066">
        <v>3</v>
      </c>
      <c r="J1066" t="s">
        <v>96</v>
      </c>
      <c r="K1066" t="s">
        <v>31</v>
      </c>
      <c r="L1066" t="s">
        <v>303</v>
      </c>
      <c r="N1066" s="52">
        <v>2252380.8000000003</v>
      </c>
      <c r="O1066" s="52">
        <v>2314315.2000000002</v>
      </c>
      <c r="P1066">
        <v>1</v>
      </c>
      <c r="Q1066">
        <v>1</v>
      </c>
      <c r="R1066">
        <v>1841</v>
      </c>
    </row>
    <row r="1067" spans="1:19" hidden="1">
      <c r="A1067" t="s">
        <v>2240</v>
      </c>
      <c r="B1067" t="s">
        <v>1103</v>
      </c>
      <c r="C1067">
        <v>10</v>
      </c>
      <c r="D1067" t="s">
        <v>88</v>
      </c>
      <c r="E1067" t="s">
        <v>9966</v>
      </c>
      <c r="F1067" t="s">
        <v>99</v>
      </c>
      <c r="G1067" t="s">
        <v>99</v>
      </c>
      <c r="H1067">
        <v>1</v>
      </c>
      <c r="I1067">
        <v>1</v>
      </c>
      <c r="J1067" t="s">
        <v>96</v>
      </c>
      <c r="K1067" t="s">
        <v>31</v>
      </c>
      <c r="L1067" t="s">
        <v>303</v>
      </c>
      <c r="N1067" s="52">
        <v>3141873.6</v>
      </c>
      <c r="O1067" s="52">
        <v>3141873.6</v>
      </c>
      <c r="P1067">
        <v>1</v>
      </c>
      <c r="Q1067">
        <v>1</v>
      </c>
      <c r="R1067">
        <v>1843</v>
      </c>
    </row>
    <row r="1068" spans="1:19" hidden="1">
      <c r="A1068" t="s">
        <v>2241</v>
      </c>
      <c r="B1068" t="s">
        <v>1104</v>
      </c>
      <c r="C1068">
        <v>11</v>
      </c>
      <c r="D1068" t="s">
        <v>88</v>
      </c>
      <c r="E1068" t="s">
        <v>9967</v>
      </c>
      <c r="F1068" t="s">
        <v>99</v>
      </c>
      <c r="G1068" t="s">
        <v>99</v>
      </c>
      <c r="H1068">
        <v>1</v>
      </c>
      <c r="I1068">
        <v>2</v>
      </c>
      <c r="J1068" t="s">
        <v>96</v>
      </c>
      <c r="K1068" t="s">
        <v>31</v>
      </c>
      <c r="L1068" t="s">
        <v>303</v>
      </c>
      <c r="N1068" s="52">
        <v>3223790.4000000004</v>
      </c>
      <c r="O1068" s="52">
        <v>3158433.6</v>
      </c>
      <c r="P1068">
        <v>1</v>
      </c>
      <c r="Q1068">
        <v>1</v>
      </c>
      <c r="R1068">
        <v>1845</v>
      </c>
    </row>
    <row r="1069" spans="1:19" hidden="1">
      <c r="A1069" t="s">
        <v>2242</v>
      </c>
      <c r="B1069" t="s">
        <v>1105</v>
      </c>
      <c r="C1069">
        <v>12</v>
      </c>
      <c r="D1069" t="s">
        <v>88</v>
      </c>
      <c r="E1069" t="s">
        <v>9968</v>
      </c>
      <c r="F1069" t="s">
        <v>99</v>
      </c>
      <c r="G1069" t="s">
        <v>99</v>
      </c>
      <c r="H1069">
        <v>1</v>
      </c>
      <c r="I1069">
        <v>3</v>
      </c>
      <c r="J1069" t="s">
        <v>96</v>
      </c>
      <c r="K1069" t="s">
        <v>31</v>
      </c>
      <c r="L1069" t="s">
        <v>303</v>
      </c>
      <c r="N1069" s="52">
        <v>3234830.4000000004</v>
      </c>
      <c r="O1069" s="52">
        <v>3169473.6</v>
      </c>
      <c r="P1069">
        <v>1</v>
      </c>
      <c r="Q1069">
        <v>1</v>
      </c>
      <c r="R1069">
        <v>1847</v>
      </c>
    </row>
    <row r="1070" spans="1:19" hidden="1">
      <c r="A1070" t="s">
        <v>2243</v>
      </c>
      <c r="B1070" t="s">
        <v>1106</v>
      </c>
      <c r="C1070">
        <v>13</v>
      </c>
      <c r="D1070" t="s">
        <v>88</v>
      </c>
      <c r="E1070" t="s">
        <v>9969</v>
      </c>
      <c r="F1070" t="s">
        <v>100</v>
      </c>
      <c r="G1070" t="s">
        <v>100</v>
      </c>
      <c r="H1070">
        <v>1</v>
      </c>
      <c r="I1070">
        <v>1</v>
      </c>
      <c r="J1070" t="s">
        <v>96</v>
      </c>
      <c r="K1070" t="s">
        <v>31</v>
      </c>
      <c r="L1070" t="s">
        <v>303</v>
      </c>
      <c r="N1070" s="52">
        <v>3576518.4000000004</v>
      </c>
      <c r="O1070" s="52">
        <v>3503544.0000000005</v>
      </c>
      <c r="P1070">
        <v>1</v>
      </c>
      <c r="Q1070">
        <v>1</v>
      </c>
      <c r="R1070">
        <v>1849</v>
      </c>
    </row>
    <row r="1071" spans="1:19" hidden="1">
      <c r="A1071" t="s">
        <v>2244</v>
      </c>
      <c r="B1071" t="s">
        <v>1107</v>
      </c>
      <c r="C1071">
        <v>14</v>
      </c>
      <c r="D1071" t="s">
        <v>88</v>
      </c>
      <c r="E1071" t="s">
        <v>9970</v>
      </c>
      <c r="F1071" t="s">
        <v>100</v>
      </c>
      <c r="G1071" t="s">
        <v>100</v>
      </c>
      <c r="H1071">
        <v>1</v>
      </c>
      <c r="I1071">
        <v>2</v>
      </c>
      <c r="J1071" t="s">
        <v>96</v>
      </c>
      <c r="K1071" t="s">
        <v>31</v>
      </c>
      <c r="L1071" t="s">
        <v>303</v>
      </c>
      <c r="N1071" s="52">
        <v>3593078.4000000004</v>
      </c>
      <c r="O1071" s="52">
        <v>3520104.0000000005</v>
      </c>
      <c r="P1071">
        <v>1</v>
      </c>
      <c r="Q1071">
        <v>1</v>
      </c>
      <c r="R1071">
        <v>1851</v>
      </c>
    </row>
    <row r="1072" spans="1:19" hidden="1">
      <c r="A1072" t="s">
        <v>2245</v>
      </c>
      <c r="B1072" t="s">
        <v>1108</v>
      </c>
      <c r="C1072">
        <v>15</v>
      </c>
      <c r="D1072" t="s">
        <v>88</v>
      </c>
      <c r="E1072" t="s">
        <v>9971</v>
      </c>
      <c r="F1072" t="s">
        <v>100</v>
      </c>
      <c r="G1072" t="s">
        <v>100</v>
      </c>
      <c r="H1072">
        <v>1</v>
      </c>
      <c r="I1072">
        <v>3</v>
      </c>
      <c r="J1072" t="s">
        <v>96</v>
      </c>
      <c r="K1072" t="s">
        <v>31</v>
      </c>
      <c r="L1072" t="s">
        <v>303</v>
      </c>
      <c r="N1072" s="52">
        <v>3604118.4000000004</v>
      </c>
      <c r="O1072" s="52">
        <v>3531144.0000000005</v>
      </c>
      <c r="P1072">
        <v>1</v>
      </c>
      <c r="Q1072">
        <v>1</v>
      </c>
      <c r="R1072">
        <v>1853</v>
      </c>
    </row>
    <row r="1073" spans="1:18" hidden="1">
      <c r="A1073" t="s">
        <v>2246</v>
      </c>
      <c r="B1073" t="s">
        <v>1109</v>
      </c>
      <c r="C1073">
        <v>16</v>
      </c>
      <c r="D1073" t="s">
        <v>88</v>
      </c>
      <c r="E1073" t="s">
        <v>9972</v>
      </c>
      <c r="F1073" t="s">
        <v>101</v>
      </c>
      <c r="G1073" t="s">
        <v>101</v>
      </c>
      <c r="H1073">
        <v>1</v>
      </c>
      <c r="I1073">
        <v>1</v>
      </c>
      <c r="J1073" t="s">
        <v>96</v>
      </c>
      <c r="K1073" t="s">
        <v>31</v>
      </c>
      <c r="L1073" t="s">
        <v>303</v>
      </c>
      <c r="N1073" s="52">
        <v>3612398.4000000004</v>
      </c>
      <c r="O1073" s="52">
        <v>3538651.2</v>
      </c>
      <c r="P1073">
        <v>1</v>
      </c>
      <c r="Q1073">
        <v>1</v>
      </c>
      <c r="R1073">
        <v>1855</v>
      </c>
    </row>
    <row r="1074" spans="1:18" hidden="1">
      <c r="A1074" t="s">
        <v>2247</v>
      </c>
      <c r="B1074" t="s">
        <v>1110</v>
      </c>
      <c r="C1074">
        <v>17</v>
      </c>
      <c r="D1074" t="s">
        <v>88</v>
      </c>
      <c r="E1074" t="s">
        <v>9973</v>
      </c>
      <c r="F1074" t="s">
        <v>101</v>
      </c>
      <c r="G1074" t="s">
        <v>101</v>
      </c>
      <c r="H1074">
        <v>1</v>
      </c>
      <c r="I1074">
        <v>2</v>
      </c>
      <c r="J1074" t="s">
        <v>96</v>
      </c>
      <c r="K1074" t="s">
        <v>31</v>
      </c>
      <c r="L1074" t="s">
        <v>303</v>
      </c>
      <c r="N1074" s="52">
        <v>3628958.4</v>
      </c>
      <c r="O1074" s="52">
        <v>3555211.2</v>
      </c>
      <c r="P1074">
        <v>1</v>
      </c>
      <c r="Q1074">
        <v>1</v>
      </c>
      <c r="R1074">
        <v>1857</v>
      </c>
    </row>
    <row r="1075" spans="1:18" hidden="1">
      <c r="A1075" t="s">
        <v>2248</v>
      </c>
      <c r="B1075" t="s">
        <v>1111</v>
      </c>
      <c r="C1075">
        <v>18</v>
      </c>
      <c r="D1075" t="s">
        <v>88</v>
      </c>
      <c r="E1075" t="s">
        <v>9974</v>
      </c>
      <c r="F1075" t="s">
        <v>101</v>
      </c>
      <c r="G1075" t="s">
        <v>101</v>
      </c>
      <c r="H1075">
        <v>1</v>
      </c>
      <c r="I1075">
        <v>3</v>
      </c>
      <c r="J1075" t="s">
        <v>96</v>
      </c>
      <c r="K1075" t="s">
        <v>31</v>
      </c>
      <c r="L1075" t="s">
        <v>303</v>
      </c>
      <c r="N1075" s="52">
        <v>3639998.4000000004</v>
      </c>
      <c r="O1075" s="52">
        <v>3566251.2</v>
      </c>
      <c r="P1075">
        <v>1</v>
      </c>
      <c r="Q1075">
        <v>1</v>
      </c>
      <c r="R1075">
        <v>1859</v>
      </c>
    </row>
    <row r="1076" spans="1:18" hidden="1">
      <c r="A1076" t="s">
        <v>2249</v>
      </c>
      <c r="B1076" t="s">
        <v>1112</v>
      </c>
      <c r="C1076">
        <v>19</v>
      </c>
      <c r="D1076" t="s">
        <v>102</v>
      </c>
      <c r="E1076" t="s">
        <v>9975</v>
      </c>
      <c r="F1076" t="s">
        <v>104</v>
      </c>
      <c r="G1076" t="s">
        <v>88</v>
      </c>
      <c r="H1076">
        <v>1</v>
      </c>
      <c r="I1076" t="s">
        <v>103</v>
      </c>
      <c r="J1076" t="s">
        <v>96</v>
      </c>
      <c r="K1076" t="s">
        <v>31</v>
      </c>
      <c r="L1076" t="s">
        <v>303</v>
      </c>
      <c r="N1076" s="52">
        <v>176452.32</v>
      </c>
      <c r="O1076" s="52">
        <v>172820.16</v>
      </c>
      <c r="P1076">
        <v>1</v>
      </c>
      <c r="Q1076">
        <f>IF(COUNTIF(SolCotizacion!$D:$D,$G1076)&gt;0,1,0)</f>
        <v>1</v>
      </c>
      <c r="R1076">
        <v>1861</v>
      </c>
    </row>
    <row r="1077" spans="1:18" hidden="1">
      <c r="A1077" t="s">
        <v>2250</v>
      </c>
      <c r="B1077" t="s">
        <v>1113</v>
      </c>
      <c r="C1077">
        <v>20</v>
      </c>
      <c r="D1077" t="s">
        <v>102</v>
      </c>
      <c r="E1077" t="s">
        <v>9976</v>
      </c>
      <c r="F1077" t="s">
        <v>105</v>
      </c>
      <c r="G1077" t="s">
        <v>88</v>
      </c>
      <c r="H1077">
        <v>1</v>
      </c>
      <c r="I1077" t="s">
        <v>103</v>
      </c>
      <c r="J1077" t="s">
        <v>96</v>
      </c>
      <c r="K1077" t="s">
        <v>31</v>
      </c>
      <c r="L1077" t="s">
        <v>303</v>
      </c>
      <c r="N1077" s="52">
        <v>85880.16</v>
      </c>
      <c r="O1077" s="52">
        <v>84113.760000000009</v>
      </c>
      <c r="P1077">
        <v>1</v>
      </c>
      <c r="Q1077">
        <f>IF(COUNTIF(SolCotizacion!$D:$D,$G1076)&gt;0,1,0)</f>
        <v>1</v>
      </c>
      <c r="R1077">
        <v>1863</v>
      </c>
    </row>
    <row r="1078" spans="1:18" hidden="1">
      <c r="A1078" t="s">
        <v>2251</v>
      </c>
      <c r="B1078" t="s">
        <v>1114</v>
      </c>
      <c r="C1078">
        <v>21</v>
      </c>
      <c r="D1078" t="s">
        <v>102</v>
      </c>
      <c r="E1078" t="s">
        <v>9977</v>
      </c>
      <c r="F1078" t="s">
        <v>106</v>
      </c>
      <c r="G1078" t="s">
        <v>88</v>
      </c>
      <c r="H1078">
        <v>1</v>
      </c>
      <c r="I1078" t="s">
        <v>103</v>
      </c>
      <c r="J1078" t="s">
        <v>96</v>
      </c>
      <c r="K1078" t="s">
        <v>31</v>
      </c>
      <c r="L1078" t="s">
        <v>303</v>
      </c>
      <c r="N1078" s="52">
        <v>23471.039999999997</v>
      </c>
      <c r="O1078" s="52">
        <v>22985.280000000002</v>
      </c>
      <c r="P1078">
        <v>1</v>
      </c>
      <c r="Q1078">
        <f>IF(COUNTIF(SolCotizacion!$D:$D,$G1076)&gt;0,1,0)</f>
        <v>1</v>
      </c>
      <c r="R1078">
        <v>1865</v>
      </c>
    </row>
    <row r="1079" spans="1:18" hidden="1">
      <c r="A1079" t="s">
        <v>2252</v>
      </c>
      <c r="B1079" t="s">
        <v>1115</v>
      </c>
      <c r="C1079">
        <v>22</v>
      </c>
      <c r="D1079" t="s">
        <v>102</v>
      </c>
      <c r="E1079" t="s">
        <v>9978</v>
      </c>
      <c r="F1079" t="s">
        <v>107</v>
      </c>
      <c r="G1079" t="s">
        <v>88</v>
      </c>
      <c r="H1079">
        <v>1</v>
      </c>
      <c r="I1079" t="s">
        <v>103</v>
      </c>
      <c r="J1079" t="s">
        <v>96</v>
      </c>
      <c r="K1079" t="s">
        <v>31</v>
      </c>
      <c r="L1079" t="s">
        <v>303</v>
      </c>
      <c r="N1079" s="52">
        <v>490142.88000000006</v>
      </c>
      <c r="O1079" s="52">
        <v>480030.24000000005</v>
      </c>
      <c r="P1079">
        <v>1</v>
      </c>
      <c r="Q1079">
        <f>IF(COUNTIF(SolCotizacion!$D:$D,$G1076)&gt;0,1,0)</f>
        <v>1</v>
      </c>
      <c r="R1079">
        <v>1867</v>
      </c>
    </row>
    <row r="1080" spans="1:18" hidden="1">
      <c r="A1080" t="s">
        <v>2253</v>
      </c>
      <c r="B1080" t="s">
        <v>1116</v>
      </c>
      <c r="C1080">
        <v>23</v>
      </c>
      <c r="D1080" t="s">
        <v>102</v>
      </c>
      <c r="E1080" t="s">
        <v>9979</v>
      </c>
      <c r="F1080" t="s">
        <v>108</v>
      </c>
      <c r="G1080" t="s">
        <v>88</v>
      </c>
      <c r="H1080">
        <v>1</v>
      </c>
      <c r="I1080" t="s">
        <v>103</v>
      </c>
      <c r="J1080" t="s">
        <v>96</v>
      </c>
      <c r="K1080" t="s">
        <v>31</v>
      </c>
      <c r="L1080" t="s">
        <v>303</v>
      </c>
      <c r="N1080" s="52">
        <v>470535.84</v>
      </c>
      <c r="O1080" s="52">
        <v>460831.68000000005</v>
      </c>
      <c r="P1080">
        <v>1</v>
      </c>
      <c r="Q1080">
        <f>IF(COUNTIF(SolCotizacion!$D:$D,$G1076)&gt;0,1,0)</f>
        <v>1</v>
      </c>
      <c r="R1080">
        <v>1869</v>
      </c>
    </row>
    <row r="1081" spans="1:18" hidden="1">
      <c r="A1081" t="s">
        <v>2254</v>
      </c>
      <c r="B1081" t="s">
        <v>1117</v>
      </c>
      <c r="C1081">
        <v>24</v>
      </c>
      <c r="D1081" t="s">
        <v>102</v>
      </c>
      <c r="E1081" t="s">
        <v>9980</v>
      </c>
      <c r="F1081" t="s">
        <v>109</v>
      </c>
      <c r="G1081" t="s">
        <v>89</v>
      </c>
      <c r="H1081">
        <v>1</v>
      </c>
      <c r="I1081" t="s">
        <v>103</v>
      </c>
      <c r="J1081" t="s">
        <v>96</v>
      </c>
      <c r="K1081" t="s">
        <v>31</v>
      </c>
      <c r="L1081" t="s">
        <v>303</v>
      </c>
      <c r="N1081" s="52">
        <v>58821.120000000003</v>
      </c>
      <c r="O1081" s="52">
        <v>57606.720000000008</v>
      </c>
      <c r="P1081">
        <v>1</v>
      </c>
      <c r="Q1081">
        <f>IF(COUNTIF(SolCotizacion!$E:$E,$G1081)&gt;0,1,0)</f>
        <v>1</v>
      </c>
      <c r="R1081">
        <v>1871</v>
      </c>
    </row>
    <row r="1082" spans="1:18" hidden="1">
      <c r="A1082" t="s">
        <v>2255</v>
      </c>
      <c r="B1082" t="s">
        <v>1163</v>
      </c>
      <c r="C1082">
        <v>25</v>
      </c>
      <c r="D1082" t="s">
        <v>102</v>
      </c>
      <c r="E1082" t="s">
        <v>9981</v>
      </c>
      <c r="F1082" t="s">
        <v>110</v>
      </c>
      <c r="G1082" t="s">
        <v>97</v>
      </c>
      <c r="H1082">
        <v>1</v>
      </c>
      <c r="I1082" t="s">
        <v>103</v>
      </c>
      <c r="J1082" t="s">
        <v>96</v>
      </c>
      <c r="K1082" t="s">
        <v>31</v>
      </c>
      <c r="L1082" t="s">
        <v>303</v>
      </c>
      <c r="N1082" s="52">
        <v>145937.76</v>
      </c>
      <c r="O1082" s="52">
        <v>145937.76</v>
      </c>
      <c r="P1082">
        <v>1</v>
      </c>
      <c r="Q1082">
        <f>IF(COUNTIF(SolCotizacion!$E:$E,$G1082)&gt;0,1,0)</f>
        <v>0</v>
      </c>
      <c r="R1082">
        <v>1873</v>
      </c>
    </row>
    <row r="1083" spans="1:18" hidden="1">
      <c r="A1083" t="s">
        <v>2256</v>
      </c>
      <c r="B1083" t="s">
        <v>1165</v>
      </c>
      <c r="C1083">
        <v>26</v>
      </c>
      <c r="D1083" t="s">
        <v>102</v>
      </c>
      <c r="E1083" t="s">
        <v>9982</v>
      </c>
      <c r="F1083" t="s">
        <v>111</v>
      </c>
      <c r="G1083" t="s">
        <v>98</v>
      </c>
      <c r="H1083">
        <v>1</v>
      </c>
      <c r="I1083" t="s">
        <v>103</v>
      </c>
      <c r="J1083" t="s">
        <v>96</v>
      </c>
      <c r="K1083" t="s">
        <v>31</v>
      </c>
      <c r="L1083" t="s">
        <v>303</v>
      </c>
      <c r="N1083" s="52">
        <v>149006.88</v>
      </c>
      <c r="O1083" s="52">
        <v>145937.76</v>
      </c>
      <c r="P1083">
        <v>1</v>
      </c>
      <c r="Q1083">
        <f>IF(COUNTIF(SolCotizacion!$E:$E,$G1083)&gt;0,1,0)</f>
        <v>0</v>
      </c>
      <c r="R1083">
        <v>1875</v>
      </c>
    </row>
    <row r="1084" spans="1:18" hidden="1">
      <c r="A1084" t="s">
        <v>2257</v>
      </c>
      <c r="B1084" t="s">
        <v>1167</v>
      </c>
      <c r="C1084">
        <v>27</v>
      </c>
      <c r="D1084" t="s">
        <v>102</v>
      </c>
      <c r="E1084" t="s">
        <v>9983</v>
      </c>
      <c r="F1084" t="s">
        <v>112</v>
      </c>
      <c r="G1084" t="s">
        <v>101</v>
      </c>
      <c r="H1084">
        <v>1</v>
      </c>
      <c r="I1084" t="s">
        <v>103</v>
      </c>
      <c r="J1084" t="s">
        <v>96</v>
      </c>
      <c r="K1084" t="s">
        <v>31</v>
      </c>
      <c r="L1084" t="s">
        <v>303</v>
      </c>
      <c r="N1084" s="52">
        <v>149006.88</v>
      </c>
      <c r="O1084" s="52">
        <v>145937.76</v>
      </c>
      <c r="P1084">
        <v>1</v>
      </c>
      <c r="Q1084">
        <f>IF(COUNTIF(SolCotizacion!$E:$E,$G1084)&gt;0,1,0)</f>
        <v>0</v>
      </c>
      <c r="R1084">
        <v>1877</v>
      </c>
    </row>
    <row r="1085" spans="1:18" hidden="1">
      <c r="A1085" t="s">
        <v>2258</v>
      </c>
      <c r="B1085" t="s">
        <v>1118</v>
      </c>
      <c r="C1085">
        <v>28</v>
      </c>
      <c r="D1085" t="s">
        <v>113</v>
      </c>
      <c r="E1085" t="s">
        <v>9853</v>
      </c>
      <c r="F1085" t="s">
        <v>114</v>
      </c>
      <c r="G1085" t="s">
        <v>88</v>
      </c>
      <c r="H1085">
        <v>1</v>
      </c>
      <c r="I1085">
        <v>1</v>
      </c>
      <c r="J1085" t="s">
        <v>88</v>
      </c>
      <c r="K1085" t="s">
        <v>31</v>
      </c>
      <c r="L1085" t="s">
        <v>303</v>
      </c>
      <c r="N1085" s="52">
        <v>53700.031000000003</v>
      </c>
      <c r="O1085" s="52">
        <v>53700.031000000003</v>
      </c>
      <c r="P1085">
        <v>1</v>
      </c>
      <c r="Q1085">
        <f>IF(COUNTIFS(SolCotizacion!$D:$D,$G1085,SolCotizacion!$K:$K,$I1085)&gt;0,1,0)</f>
        <v>0</v>
      </c>
      <c r="R1085">
        <v>1879</v>
      </c>
    </row>
    <row r="1086" spans="1:18" hidden="1">
      <c r="A1086" t="s">
        <v>2259</v>
      </c>
      <c r="B1086" t="s">
        <v>1170</v>
      </c>
      <c r="C1086">
        <v>29</v>
      </c>
      <c r="D1086" t="s">
        <v>113</v>
      </c>
      <c r="E1086" t="s">
        <v>9984</v>
      </c>
      <c r="F1086" t="s">
        <v>114</v>
      </c>
      <c r="G1086" t="s">
        <v>88</v>
      </c>
      <c r="H1086">
        <v>1</v>
      </c>
      <c r="I1086">
        <v>2</v>
      </c>
      <c r="J1086" t="s">
        <v>88</v>
      </c>
      <c r="K1086" t="s">
        <v>31</v>
      </c>
      <c r="L1086" t="s">
        <v>303</v>
      </c>
      <c r="N1086" s="52">
        <v>128880.07440000001</v>
      </c>
      <c r="O1086" s="52">
        <v>128880.07440000001</v>
      </c>
      <c r="P1086">
        <v>1</v>
      </c>
      <c r="Q1086">
        <f>IF(COUNTIFS(SolCotizacion!$D:$D,$G1086,SolCotizacion!$K:$K,$I1086)&gt;0,1,0)</f>
        <v>1</v>
      </c>
      <c r="R1086">
        <v>1881</v>
      </c>
    </row>
    <row r="1087" spans="1:18" hidden="1">
      <c r="A1087" t="s">
        <v>2260</v>
      </c>
      <c r="B1087" t="s">
        <v>1172</v>
      </c>
      <c r="C1087">
        <v>30</v>
      </c>
      <c r="D1087" t="s">
        <v>113</v>
      </c>
      <c r="E1087" t="s">
        <v>9985</v>
      </c>
      <c r="F1087" t="s">
        <v>114</v>
      </c>
      <c r="G1087" t="s">
        <v>88</v>
      </c>
      <c r="H1087">
        <v>1</v>
      </c>
      <c r="I1087">
        <v>3</v>
      </c>
      <c r="J1087" t="s">
        <v>88</v>
      </c>
      <c r="K1087" t="s">
        <v>31</v>
      </c>
      <c r="L1087" t="s">
        <v>303</v>
      </c>
      <c r="N1087" s="52">
        <v>1.0833900000000001</v>
      </c>
      <c r="O1087" s="52">
        <v>1.0833900000000001</v>
      </c>
      <c r="P1087">
        <v>1</v>
      </c>
      <c r="Q1087">
        <f>IF(COUNTIFS(SolCotizacion!$D:$D,$G1087,SolCotizacion!$K:$K,$I1087)&gt;0,1,0)</f>
        <v>0</v>
      </c>
      <c r="R1087">
        <v>1883</v>
      </c>
    </row>
    <row r="1088" spans="1:18" hidden="1">
      <c r="A1088" t="s">
        <v>2261</v>
      </c>
      <c r="B1088" t="s">
        <v>1119</v>
      </c>
      <c r="C1088">
        <v>31</v>
      </c>
      <c r="D1088" t="s">
        <v>113</v>
      </c>
      <c r="E1088" t="s">
        <v>9986</v>
      </c>
      <c r="F1088" t="s">
        <v>115</v>
      </c>
      <c r="G1088" t="s">
        <v>88</v>
      </c>
      <c r="H1088">
        <v>1</v>
      </c>
      <c r="I1088">
        <v>1</v>
      </c>
      <c r="J1088" t="s">
        <v>116</v>
      </c>
      <c r="K1088" t="s">
        <v>326</v>
      </c>
      <c r="L1088" t="s">
        <v>303</v>
      </c>
      <c r="N1088" s="52">
        <v>1074.0006200000003</v>
      </c>
      <c r="O1088" s="52">
        <v>1074.0006200000003</v>
      </c>
      <c r="P1088">
        <v>1</v>
      </c>
      <c r="Q1088">
        <f>IF(COUNTIFS(SolCotizacion!$D:$D,$G1088,SolCotizacion!$K:$K,$I1088)&gt;0,1,0)</f>
        <v>0</v>
      </c>
      <c r="R1088">
        <v>1885</v>
      </c>
    </row>
    <row r="1089" spans="1:18" hidden="1">
      <c r="A1089" t="s">
        <v>2262</v>
      </c>
      <c r="B1089" t="s">
        <v>1175</v>
      </c>
      <c r="C1089">
        <v>32</v>
      </c>
      <c r="D1089" t="s">
        <v>113</v>
      </c>
      <c r="E1089" t="s">
        <v>9987</v>
      </c>
      <c r="F1089" t="s">
        <v>115</v>
      </c>
      <c r="G1089" t="s">
        <v>88</v>
      </c>
      <c r="H1089">
        <v>1</v>
      </c>
      <c r="I1089">
        <v>2</v>
      </c>
      <c r="J1089" t="s">
        <v>116</v>
      </c>
      <c r="K1089" t="s">
        <v>326</v>
      </c>
      <c r="L1089" t="s">
        <v>303</v>
      </c>
      <c r="N1089" s="52">
        <v>1288.8007439999999</v>
      </c>
      <c r="O1089" s="52">
        <v>1288.8007439999999</v>
      </c>
      <c r="P1089">
        <v>1</v>
      </c>
      <c r="Q1089">
        <f>IF(COUNTIFS(SolCotizacion!$D:$D,$G1089,SolCotizacion!$K:$K,$I1089)&gt;0,1,0)</f>
        <v>1</v>
      </c>
      <c r="R1089">
        <v>1887</v>
      </c>
    </row>
    <row r="1090" spans="1:18" hidden="1">
      <c r="A1090" t="s">
        <v>2263</v>
      </c>
      <c r="B1090" t="s">
        <v>1177</v>
      </c>
      <c r="C1090">
        <v>33</v>
      </c>
      <c r="D1090" t="s">
        <v>113</v>
      </c>
      <c r="E1090" t="s">
        <v>9988</v>
      </c>
      <c r="F1090" t="s">
        <v>115</v>
      </c>
      <c r="G1090" t="s">
        <v>88</v>
      </c>
      <c r="H1090">
        <v>1</v>
      </c>
      <c r="I1090">
        <v>3</v>
      </c>
      <c r="J1090" t="s">
        <v>116</v>
      </c>
      <c r="K1090" t="s">
        <v>326</v>
      </c>
      <c r="L1090" t="s">
        <v>303</v>
      </c>
      <c r="N1090" s="52">
        <v>1.0833900000000001</v>
      </c>
      <c r="O1090" s="52">
        <v>1.0833900000000001</v>
      </c>
      <c r="P1090">
        <v>1</v>
      </c>
      <c r="Q1090">
        <f>IF(COUNTIFS(SolCotizacion!$D:$D,$G1090,SolCotizacion!$K:$K,$I1090)&gt;0,1,0)</f>
        <v>0</v>
      </c>
      <c r="R1090">
        <v>1889</v>
      </c>
    </row>
    <row r="1091" spans="1:18" hidden="1">
      <c r="A1091" t="s">
        <v>2264</v>
      </c>
      <c r="B1091" t="s">
        <v>1120</v>
      </c>
      <c r="C1091">
        <v>34</v>
      </c>
      <c r="D1091" t="s">
        <v>113</v>
      </c>
      <c r="E1091" t="s">
        <v>9989</v>
      </c>
      <c r="F1091" t="s">
        <v>117</v>
      </c>
      <c r="G1091" t="s">
        <v>89</v>
      </c>
      <c r="H1091">
        <v>1</v>
      </c>
      <c r="I1091" t="s">
        <v>103</v>
      </c>
      <c r="J1091" t="s">
        <v>118</v>
      </c>
      <c r="K1091" t="s">
        <v>325</v>
      </c>
      <c r="L1091" t="s">
        <v>303</v>
      </c>
      <c r="N1091" s="52">
        <v>64440.037200000006</v>
      </c>
      <c r="O1091" s="52">
        <v>64440.037200000006</v>
      </c>
      <c r="P1091">
        <v>1</v>
      </c>
      <c r="Q1091">
        <f>IF(COUNTIF(SolCotizacion!$E:$E,$G1091)&gt;0,1,0)</f>
        <v>1</v>
      </c>
      <c r="R1091">
        <v>1891</v>
      </c>
    </row>
    <row r="1092" spans="1:18" hidden="1">
      <c r="A1092" t="s">
        <v>2265</v>
      </c>
      <c r="B1092" t="s">
        <v>1121</v>
      </c>
      <c r="C1092">
        <v>35</v>
      </c>
      <c r="D1092" t="s">
        <v>113</v>
      </c>
      <c r="E1092" t="s">
        <v>9989</v>
      </c>
      <c r="F1092" t="s">
        <v>117</v>
      </c>
      <c r="G1092" t="s">
        <v>89</v>
      </c>
      <c r="H1092">
        <v>1</v>
      </c>
      <c r="I1092" t="s">
        <v>103</v>
      </c>
      <c r="J1092" t="s">
        <v>119</v>
      </c>
      <c r="K1092" t="s">
        <v>324</v>
      </c>
      <c r="L1092" t="s">
        <v>303</v>
      </c>
      <c r="N1092" s="52">
        <v>128880.07440000001</v>
      </c>
      <c r="O1092" s="52">
        <v>128880.07440000001</v>
      </c>
      <c r="P1092">
        <v>1</v>
      </c>
      <c r="Q1092">
        <f>IF(COUNTIF(SolCotizacion!$E:$E,$G1092)&gt;0,1,0)</f>
        <v>1</v>
      </c>
      <c r="R1092">
        <v>1893</v>
      </c>
    </row>
    <row r="1093" spans="1:18" hidden="1">
      <c r="A1093" t="s">
        <v>2266</v>
      </c>
      <c r="B1093" t="s">
        <v>1181</v>
      </c>
      <c r="C1093">
        <v>36</v>
      </c>
      <c r="D1093" t="s">
        <v>113</v>
      </c>
      <c r="E1093" t="s">
        <v>9990</v>
      </c>
      <c r="F1093" t="s">
        <v>120</v>
      </c>
      <c r="G1093" t="s">
        <v>97</v>
      </c>
      <c r="H1093">
        <v>1</v>
      </c>
      <c r="I1093" t="s">
        <v>103</v>
      </c>
      <c r="J1093" t="s">
        <v>118</v>
      </c>
      <c r="K1093" t="s">
        <v>325</v>
      </c>
      <c r="L1093" t="s">
        <v>303</v>
      </c>
      <c r="N1093" s="52">
        <v>64440.037200000006</v>
      </c>
      <c r="O1093" s="52">
        <v>64440.037200000006</v>
      </c>
      <c r="P1093">
        <v>1</v>
      </c>
      <c r="Q1093">
        <f>IF(COUNTIF(SolCotizacion!$E:$E,$G1093)&gt;0,1,0)</f>
        <v>0</v>
      </c>
      <c r="R1093">
        <v>1895</v>
      </c>
    </row>
    <row r="1094" spans="1:18" hidden="1">
      <c r="A1094" t="s">
        <v>2267</v>
      </c>
      <c r="B1094" t="s">
        <v>1183</v>
      </c>
      <c r="C1094">
        <v>37</v>
      </c>
      <c r="D1094" t="s">
        <v>113</v>
      </c>
      <c r="E1094" t="s">
        <v>9990</v>
      </c>
      <c r="F1094" t="s">
        <v>120</v>
      </c>
      <c r="G1094" t="s">
        <v>97</v>
      </c>
      <c r="H1094">
        <v>1</v>
      </c>
      <c r="I1094" t="s">
        <v>103</v>
      </c>
      <c r="J1094" t="s">
        <v>119</v>
      </c>
      <c r="K1094" t="s">
        <v>324</v>
      </c>
      <c r="L1094" t="s">
        <v>303</v>
      </c>
      <c r="N1094" s="52">
        <v>128880.07440000001</v>
      </c>
      <c r="O1094" s="52">
        <v>128880.07440000001</v>
      </c>
      <c r="P1094">
        <v>1</v>
      </c>
      <c r="Q1094">
        <f>IF(COUNTIF(SolCotizacion!$E:$E,$G1094)&gt;0,1,0)</f>
        <v>0</v>
      </c>
      <c r="R1094">
        <v>1897</v>
      </c>
    </row>
    <row r="1095" spans="1:18" hidden="1">
      <c r="A1095" t="s">
        <v>2268</v>
      </c>
      <c r="B1095" t="s">
        <v>1185</v>
      </c>
      <c r="C1095">
        <v>38</v>
      </c>
      <c r="D1095" t="s">
        <v>113</v>
      </c>
      <c r="E1095" t="s">
        <v>9991</v>
      </c>
      <c r="F1095" t="s">
        <v>121</v>
      </c>
      <c r="G1095" t="s">
        <v>98</v>
      </c>
      <c r="H1095">
        <v>1</v>
      </c>
      <c r="I1095" t="s">
        <v>103</v>
      </c>
      <c r="J1095" t="s">
        <v>118</v>
      </c>
      <c r="K1095" t="s">
        <v>325</v>
      </c>
      <c r="L1095" t="s">
        <v>303</v>
      </c>
      <c r="N1095" s="52">
        <v>64440.037200000006</v>
      </c>
      <c r="O1095" s="52">
        <v>64440.037200000006</v>
      </c>
      <c r="P1095">
        <v>1</v>
      </c>
      <c r="Q1095">
        <f>IF(COUNTIF(SolCotizacion!$E:$E,$G1095)&gt;0,1,0)</f>
        <v>0</v>
      </c>
      <c r="R1095">
        <v>1899</v>
      </c>
    </row>
    <row r="1096" spans="1:18" hidden="1">
      <c r="A1096" t="s">
        <v>2269</v>
      </c>
      <c r="B1096" t="s">
        <v>1187</v>
      </c>
      <c r="C1096">
        <v>39</v>
      </c>
      <c r="D1096" t="s">
        <v>113</v>
      </c>
      <c r="E1096" t="s">
        <v>9991</v>
      </c>
      <c r="F1096" t="s">
        <v>121</v>
      </c>
      <c r="G1096" t="s">
        <v>98</v>
      </c>
      <c r="H1096">
        <v>1</v>
      </c>
      <c r="I1096" t="s">
        <v>103</v>
      </c>
      <c r="J1096" t="s">
        <v>119</v>
      </c>
      <c r="K1096" t="s">
        <v>324</v>
      </c>
      <c r="L1096" t="s">
        <v>303</v>
      </c>
      <c r="N1096" s="52">
        <v>128880.07440000001</v>
      </c>
      <c r="O1096" s="52">
        <v>128880.07440000001</v>
      </c>
      <c r="P1096">
        <v>1</v>
      </c>
      <c r="Q1096">
        <f>IF(COUNTIF(SolCotizacion!$E:$E,$G1096)&gt;0,1,0)</f>
        <v>0</v>
      </c>
      <c r="R1096">
        <v>1901</v>
      </c>
    </row>
    <row r="1097" spans="1:18" hidden="1">
      <c r="A1097" t="s">
        <v>2270</v>
      </c>
      <c r="B1097" t="s">
        <v>1189</v>
      </c>
      <c r="C1097">
        <v>40</v>
      </c>
      <c r="D1097" t="s">
        <v>113</v>
      </c>
      <c r="E1097" t="s">
        <v>9992</v>
      </c>
      <c r="F1097" t="s">
        <v>122</v>
      </c>
      <c r="G1097" t="s">
        <v>99</v>
      </c>
      <c r="H1097">
        <v>1</v>
      </c>
      <c r="I1097" t="s">
        <v>103</v>
      </c>
      <c r="J1097" t="s">
        <v>118</v>
      </c>
      <c r="K1097" t="s">
        <v>325</v>
      </c>
      <c r="L1097" t="s">
        <v>303</v>
      </c>
      <c r="N1097" s="52">
        <v>64440.037200000006</v>
      </c>
      <c r="O1097" s="52">
        <v>64440.037200000006</v>
      </c>
      <c r="P1097">
        <v>1</v>
      </c>
      <c r="Q1097">
        <f>IF(COUNTIF(SolCotizacion!$E:$E,$G1097)&gt;0,1,0)</f>
        <v>0</v>
      </c>
      <c r="R1097">
        <v>1903</v>
      </c>
    </row>
    <row r="1098" spans="1:18" hidden="1">
      <c r="A1098" t="s">
        <v>2271</v>
      </c>
      <c r="B1098" t="s">
        <v>1191</v>
      </c>
      <c r="C1098">
        <v>41</v>
      </c>
      <c r="D1098" t="s">
        <v>113</v>
      </c>
      <c r="E1098" t="s">
        <v>9992</v>
      </c>
      <c r="F1098" t="s">
        <v>122</v>
      </c>
      <c r="G1098" t="s">
        <v>99</v>
      </c>
      <c r="H1098">
        <v>1</v>
      </c>
      <c r="I1098" t="s">
        <v>103</v>
      </c>
      <c r="J1098" t="s">
        <v>119</v>
      </c>
      <c r="K1098" t="s">
        <v>324</v>
      </c>
      <c r="L1098" t="s">
        <v>303</v>
      </c>
      <c r="N1098" s="52">
        <v>128880.07440000001</v>
      </c>
      <c r="O1098" s="52">
        <v>128880.07440000001</v>
      </c>
      <c r="P1098">
        <v>1</v>
      </c>
      <c r="Q1098">
        <f>IF(COUNTIF(SolCotizacion!$E:$E,$G1098)&gt;0,1,0)</f>
        <v>0</v>
      </c>
      <c r="R1098">
        <v>1905</v>
      </c>
    </row>
    <row r="1099" spans="1:18" hidden="1">
      <c r="A1099" t="s">
        <v>2272</v>
      </c>
      <c r="B1099" t="s">
        <v>1193</v>
      </c>
      <c r="C1099">
        <v>42</v>
      </c>
      <c r="D1099" t="s">
        <v>113</v>
      </c>
      <c r="E1099" t="s">
        <v>9993</v>
      </c>
      <c r="F1099" t="s">
        <v>123</v>
      </c>
      <c r="G1099" t="s">
        <v>100</v>
      </c>
      <c r="H1099">
        <v>1</v>
      </c>
      <c r="I1099" t="s">
        <v>103</v>
      </c>
      <c r="J1099" t="s">
        <v>118</v>
      </c>
      <c r="K1099" t="s">
        <v>325</v>
      </c>
      <c r="L1099" t="s">
        <v>303</v>
      </c>
      <c r="N1099" s="52">
        <v>64440.037200000006</v>
      </c>
      <c r="O1099" s="52">
        <v>64440.037200000006</v>
      </c>
      <c r="P1099">
        <v>1</v>
      </c>
      <c r="Q1099">
        <f>IF(COUNTIF(SolCotizacion!$E:$E,$G1099)&gt;0,1,0)</f>
        <v>0</v>
      </c>
      <c r="R1099">
        <v>1907</v>
      </c>
    </row>
    <row r="1100" spans="1:18" hidden="1">
      <c r="A1100" t="s">
        <v>2273</v>
      </c>
      <c r="B1100" t="s">
        <v>1195</v>
      </c>
      <c r="C1100">
        <v>43</v>
      </c>
      <c r="D1100" t="s">
        <v>113</v>
      </c>
      <c r="E1100" t="s">
        <v>9993</v>
      </c>
      <c r="F1100" t="s">
        <v>123</v>
      </c>
      <c r="G1100" t="s">
        <v>100</v>
      </c>
      <c r="H1100">
        <v>1</v>
      </c>
      <c r="I1100" t="s">
        <v>103</v>
      </c>
      <c r="J1100" t="s">
        <v>119</v>
      </c>
      <c r="K1100" t="s">
        <v>324</v>
      </c>
      <c r="L1100" t="s">
        <v>303</v>
      </c>
      <c r="N1100" s="52">
        <v>128880.07440000001</v>
      </c>
      <c r="O1100" s="52">
        <v>128880.07440000001</v>
      </c>
      <c r="P1100">
        <v>1</v>
      </c>
      <c r="Q1100">
        <f>IF(COUNTIF(SolCotizacion!$E:$E,$G1100)&gt;0,1,0)</f>
        <v>0</v>
      </c>
      <c r="R1100">
        <v>1909</v>
      </c>
    </row>
    <row r="1101" spans="1:18" hidden="1">
      <c r="A1101" t="s">
        <v>2274</v>
      </c>
      <c r="B1101" t="s">
        <v>1197</v>
      </c>
      <c r="C1101">
        <v>44</v>
      </c>
      <c r="D1101" t="s">
        <v>113</v>
      </c>
      <c r="E1101" t="s">
        <v>9994</v>
      </c>
      <c r="F1101" t="s">
        <v>124</v>
      </c>
      <c r="G1101" t="s">
        <v>101</v>
      </c>
      <c r="H1101">
        <v>1</v>
      </c>
      <c r="I1101" t="s">
        <v>103</v>
      </c>
      <c r="J1101" t="s">
        <v>118</v>
      </c>
      <c r="K1101" t="s">
        <v>325</v>
      </c>
      <c r="L1101" t="s">
        <v>303</v>
      </c>
      <c r="N1101" s="52">
        <v>64440.037200000006</v>
      </c>
      <c r="O1101" s="52">
        <v>64440.037200000006</v>
      </c>
      <c r="P1101">
        <v>1</v>
      </c>
      <c r="Q1101">
        <f>IF(COUNTIF(SolCotizacion!$E:$E,$G1101)&gt;0,1,0)</f>
        <v>0</v>
      </c>
      <c r="R1101">
        <v>1911</v>
      </c>
    </row>
    <row r="1102" spans="1:18" hidden="1">
      <c r="A1102" t="s">
        <v>2275</v>
      </c>
      <c r="B1102" t="s">
        <v>1199</v>
      </c>
      <c r="C1102">
        <v>45</v>
      </c>
      <c r="D1102" t="s">
        <v>113</v>
      </c>
      <c r="E1102" t="s">
        <v>9994</v>
      </c>
      <c r="F1102" t="s">
        <v>124</v>
      </c>
      <c r="G1102" t="s">
        <v>101</v>
      </c>
      <c r="H1102">
        <v>1</v>
      </c>
      <c r="I1102" t="s">
        <v>103</v>
      </c>
      <c r="J1102" t="s">
        <v>119</v>
      </c>
      <c r="K1102" t="s">
        <v>324</v>
      </c>
      <c r="L1102" t="s">
        <v>303</v>
      </c>
      <c r="N1102" s="52">
        <v>128880.07440000001</v>
      </c>
      <c r="O1102" s="52">
        <v>128880.07440000001</v>
      </c>
      <c r="P1102">
        <v>1</v>
      </c>
      <c r="Q1102">
        <f>IF(COUNTIF(SolCotizacion!$E:$E,$G1102)&gt;0,1,0)</f>
        <v>0</v>
      </c>
      <c r="R1102">
        <v>1913</v>
      </c>
    </row>
    <row r="1103" spans="1:18" hidden="1">
      <c r="A1103" t="s">
        <v>2276</v>
      </c>
      <c r="B1103" t="s">
        <v>1122</v>
      </c>
      <c r="C1103">
        <v>46</v>
      </c>
      <c r="D1103" t="s">
        <v>113</v>
      </c>
      <c r="E1103" t="s">
        <v>9995</v>
      </c>
      <c r="F1103" t="s">
        <v>125</v>
      </c>
      <c r="G1103" t="s">
        <v>88</v>
      </c>
      <c r="H1103">
        <v>1</v>
      </c>
      <c r="I1103">
        <v>1</v>
      </c>
      <c r="J1103" t="s">
        <v>88</v>
      </c>
      <c r="K1103" t="s">
        <v>31</v>
      </c>
      <c r="L1103" t="s">
        <v>303</v>
      </c>
      <c r="N1103" s="52">
        <v>80550.046499999997</v>
      </c>
      <c r="O1103" s="52">
        <v>80550.046499999997</v>
      </c>
      <c r="P1103">
        <v>1</v>
      </c>
      <c r="Q1103">
        <f>IF(COUNTIFS(SolCotizacion!$D:$D,$G1103,SolCotizacion!$K:$K,$I1103)&gt;0,1,0)</f>
        <v>0</v>
      </c>
      <c r="R1103">
        <v>1915</v>
      </c>
    </row>
    <row r="1104" spans="1:18" hidden="1">
      <c r="A1104" t="s">
        <v>2277</v>
      </c>
      <c r="B1104" t="s">
        <v>1202</v>
      </c>
      <c r="C1104">
        <v>47</v>
      </c>
      <c r="D1104" t="s">
        <v>113</v>
      </c>
      <c r="E1104" t="s">
        <v>9996</v>
      </c>
      <c r="F1104" t="s">
        <v>125</v>
      </c>
      <c r="G1104" t="s">
        <v>88</v>
      </c>
      <c r="H1104">
        <v>1</v>
      </c>
      <c r="I1104">
        <v>2</v>
      </c>
      <c r="J1104" t="s">
        <v>88</v>
      </c>
      <c r="K1104" t="s">
        <v>31</v>
      </c>
      <c r="L1104" t="s">
        <v>303</v>
      </c>
      <c r="N1104" s="52">
        <v>161100.09299999999</v>
      </c>
      <c r="O1104" s="52">
        <v>161100.09299999999</v>
      </c>
      <c r="P1104">
        <v>1</v>
      </c>
      <c r="Q1104">
        <f>IF(COUNTIFS(SolCotizacion!$D:$D,$G1104,SolCotizacion!$K:$K,$I1104)&gt;0,1,0)</f>
        <v>1</v>
      </c>
      <c r="R1104">
        <v>1917</v>
      </c>
    </row>
    <row r="1105" spans="1:19" hidden="1">
      <c r="A1105" t="s">
        <v>2278</v>
      </c>
      <c r="B1105" t="s">
        <v>1204</v>
      </c>
      <c r="C1105">
        <v>48</v>
      </c>
      <c r="D1105" t="s">
        <v>113</v>
      </c>
      <c r="E1105" t="s">
        <v>9997</v>
      </c>
      <c r="F1105" t="s">
        <v>125</v>
      </c>
      <c r="G1105" t="s">
        <v>88</v>
      </c>
      <c r="H1105">
        <v>1</v>
      </c>
      <c r="I1105">
        <v>3</v>
      </c>
      <c r="J1105" t="s">
        <v>88</v>
      </c>
      <c r="K1105" t="s">
        <v>31</v>
      </c>
      <c r="L1105" t="s">
        <v>303</v>
      </c>
      <c r="N1105" s="52">
        <v>1.0833900000000001</v>
      </c>
      <c r="O1105" s="52">
        <v>1.0833900000000001</v>
      </c>
      <c r="P1105">
        <v>1</v>
      </c>
      <c r="Q1105">
        <f>IF(COUNTIFS(SolCotizacion!$D:$D,$G1105,SolCotizacion!$K:$K,$I1105)&gt;0,1,0)</f>
        <v>0</v>
      </c>
      <c r="R1105">
        <v>1919</v>
      </c>
    </row>
    <row r="1106" spans="1:19" hidden="1">
      <c r="A1106" t="s">
        <v>2279</v>
      </c>
      <c r="B1106" t="s">
        <v>1206</v>
      </c>
      <c r="C1106">
        <v>49</v>
      </c>
      <c r="D1106" t="s">
        <v>113</v>
      </c>
      <c r="E1106" t="s">
        <v>9998</v>
      </c>
      <c r="F1106" t="s">
        <v>126</v>
      </c>
      <c r="G1106" t="s">
        <v>89</v>
      </c>
      <c r="H1106">
        <v>1</v>
      </c>
      <c r="I1106">
        <v>1</v>
      </c>
      <c r="J1106" t="s">
        <v>127</v>
      </c>
      <c r="K1106" t="s">
        <v>31</v>
      </c>
      <c r="L1106" t="s">
        <v>303</v>
      </c>
      <c r="M1106" s="53">
        <v>0.04</v>
      </c>
      <c r="N1106" s="52">
        <v>84403.561549999999</v>
      </c>
      <c r="O1106" s="52">
        <v>82693.755451999998</v>
      </c>
      <c r="P1106">
        <v>1</v>
      </c>
      <c r="Q1106">
        <f>IF(SUMIFS(SolCotizacion!$P:$P,SolCotizacion!$E:$E,$G1106,SolCotizacion!$K:$K,$I1106)&gt;499,1,0)</f>
        <v>0</v>
      </c>
      <c r="R1106">
        <v>1921</v>
      </c>
      <c r="S1106" s="56">
        <f>IF(SUMIFS(SolCotizacion!$P:$P,SolCotizacion!$E:$E,$G1106,SolCotizacion!$K:$K,$I1106)&gt;499,4%,0)</f>
        <v>0</v>
      </c>
    </row>
    <row r="1107" spans="1:19" hidden="1">
      <c r="A1107" t="s">
        <v>2280</v>
      </c>
      <c r="B1107" t="s">
        <v>1208</v>
      </c>
      <c r="C1107">
        <v>50</v>
      </c>
      <c r="D1107" t="s">
        <v>113</v>
      </c>
      <c r="E1107" t="s">
        <v>9999</v>
      </c>
      <c r="F1107" t="s">
        <v>126</v>
      </c>
      <c r="G1107" t="s">
        <v>89</v>
      </c>
      <c r="H1107">
        <v>1</v>
      </c>
      <c r="I1107">
        <v>2</v>
      </c>
      <c r="J1107" t="s">
        <v>127</v>
      </c>
      <c r="K1107" t="s">
        <v>31</v>
      </c>
      <c r="L1107" t="s">
        <v>303</v>
      </c>
      <c r="M1107" s="53">
        <v>0.01</v>
      </c>
      <c r="N1107" s="52">
        <v>21261.993060000001</v>
      </c>
      <c r="O1107" s="52">
        <v>20834.538956</v>
      </c>
      <c r="P1107">
        <v>1</v>
      </c>
      <c r="Q1107">
        <f>IF(SUMIFS(SolCotizacion!$P:$P,SolCotizacion!$E:$E,$G1107,SolCotizacion!$K:$K,$I1107)&gt;499,1,0)</f>
        <v>0</v>
      </c>
      <c r="R1107">
        <v>1922</v>
      </c>
      <c r="S1107" s="56">
        <f>IF(SUMIFS(SolCotizacion!$P:$P,SolCotizacion!$E:$E,$G1107,SolCotizacion!$K:$K,$I1107)&gt;499,4%,0)</f>
        <v>0</v>
      </c>
    </row>
    <row r="1108" spans="1:19" hidden="1">
      <c r="A1108" t="s">
        <v>2281</v>
      </c>
      <c r="B1108" t="s">
        <v>1210</v>
      </c>
      <c r="C1108">
        <v>51</v>
      </c>
      <c r="D1108" t="s">
        <v>113</v>
      </c>
      <c r="E1108" t="s">
        <v>10000</v>
      </c>
      <c r="F1108" t="s">
        <v>126</v>
      </c>
      <c r="G1108" t="s">
        <v>89</v>
      </c>
      <c r="H1108">
        <v>1</v>
      </c>
      <c r="I1108">
        <v>3</v>
      </c>
      <c r="J1108" t="s">
        <v>127</v>
      </c>
      <c r="K1108" t="s">
        <v>31</v>
      </c>
      <c r="L1108" t="s">
        <v>303</v>
      </c>
      <c r="M1108" s="53">
        <v>0.01</v>
      </c>
      <c r="N1108" s="52">
        <v>21369.393122000001</v>
      </c>
      <c r="O1108" s="52">
        <v>20941.939018000001</v>
      </c>
      <c r="P1108">
        <v>1</v>
      </c>
      <c r="Q1108">
        <f>IF(SUMIFS(SolCotizacion!$P:$P,SolCotizacion!$E:$E,$G1108,SolCotizacion!$K:$K,$I1108)&gt;499,1,0)</f>
        <v>0</v>
      </c>
      <c r="R1108">
        <v>1923</v>
      </c>
      <c r="S1108" s="56">
        <f>IF(SUMIFS(SolCotizacion!$P:$P,SolCotizacion!$E:$E,$G1108,SolCotizacion!$K:$K,$I1108)&gt;499,4%,0)</f>
        <v>0</v>
      </c>
    </row>
    <row r="1109" spans="1:19" hidden="1">
      <c r="A1109" t="s">
        <v>2282</v>
      </c>
      <c r="B1109" t="s">
        <v>1212</v>
      </c>
      <c r="C1109">
        <v>52</v>
      </c>
      <c r="D1109" t="s">
        <v>113</v>
      </c>
      <c r="E1109" t="s">
        <v>10001</v>
      </c>
      <c r="F1109" t="s">
        <v>128</v>
      </c>
      <c r="G1109" t="s">
        <v>97</v>
      </c>
      <c r="H1109">
        <v>1</v>
      </c>
      <c r="I1109">
        <v>1</v>
      </c>
      <c r="J1109" t="s">
        <v>127</v>
      </c>
      <c r="K1109" t="s">
        <v>31</v>
      </c>
      <c r="L1109" t="s">
        <v>303</v>
      </c>
      <c r="M1109" s="53">
        <v>0.04</v>
      </c>
      <c r="N1109" s="52">
        <v>98666.287719999993</v>
      </c>
      <c r="O1109" s="52">
        <v>96664.348088000013</v>
      </c>
      <c r="P1109">
        <v>1</v>
      </c>
      <c r="Q1109">
        <f>IF(SUMIFS(SolCotizacion!$P:$P,SolCotizacion!$E:$E,$G1109,SolCotizacion!$K:$K,$I1109)&gt;499,1,0)</f>
        <v>0</v>
      </c>
      <c r="R1109">
        <v>1924</v>
      </c>
      <c r="S1109" s="56">
        <f>IF(SUMIFS(SolCotizacion!$P:$P,SolCotizacion!$E:$E,$G1109,SolCotizacion!$K:$K,$I1109)&gt;499,4%,0)</f>
        <v>0</v>
      </c>
    </row>
    <row r="1110" spans="1:19" hidden="1">
      <c r="A1110" t="s">
        <v>2283</v>
      </c>
      <c r="B1110" t="s">
        <v>1214</v>
      </c>
      <c r="C1110">
        <v>53</v>
      </c>
      <c r="D1110" t="s">
        <v>113</v>
      </c>
      <c r="E1110" t="s">
        <v>10002</v>
      </c>
      <c r="F1110" t="s">
        <v>128</v>
      </c>
      <c r="G1110" t="s">
        <v>97</v>
      </c>
      <c r="H1110">
        <v>1</v>
      </c>
      <c r="I1110">
        <v>2</v>
      </c>
      <c r="J1110" t="s">
        <v>127</v>
      </c>
      <c r="K1110" t="s">
        <v>31</v>
      </c>
      <c r="L1110" t="s">
        <v>303</v>
      </c>
      <c r="M1110" s="53">
        <v>0.01</v>
      </c>
      <c r="N1110" s="52">
        <v>24827.677182000003</v>
      </c>
      <c r="O1110" s="52">
        <v>24327.192274000001</v>
      </c>
      <c r="P1110">
        <v>1</v>
      </c>
      <c r="Q1110">
        <f>IF(SUMIFS(SolCotizacion!$P:$P,SolCotizacion!$E:$E,$G1110,SolCotizacion!$K:$K,$I1110)&gt;499,1,0)</f>
        <v>0</v>
      </c>
      <c r="R1110">
        <v>1925</v>
      </c>
      <c r="S1110" s="56">
        <f>IF(SUMIFS(SolCotizacion!$P:$P,SolCotizacion!$E:$E,$G1110,SolCotizacion!$K:$K,$I1110)&gt;499,4%,0)</f>
        <v>0</v>
      </c>
    </row>
    <row r="1111" spans="1:19" hidden="1">
      <c r="A1111" t="s">
        <v>2284</v>
      </c>
      <c r="B1111" t="s">
        <v>1216</v>
      </c>
      <c r="C1111">
        <v>54</v>
      </c>
      <c r="D1111" t="s">
        <v>113</v>
      </c>
      <c r="E1111" t="s">
        <v>10003</v>
      </c>
      <c r="F1111" t="s">
        <v>128</v>
      </c>
      <c r="G1111" t="s">
        <v>97</v>
      </c>
      <c r="H1111">
        <v>1</v>
      </c>
      <c r="I1111">
        <v>3</v>
      </c>
      <c r="J1111" t="s">
        <v>127</v>
      </c>
      <c r="K1111" t="s">
        <v>31</v>
      </c>
      <c r="L1111" t="s">
        <v>303</v>
      </c>
      <c r="M1111" s="53">
        <v>0.01</v>
      </c>
      <c r="N1111" s="52">
        <v>24935.077244000004</v>
      </c>
      <c r="O1111" s="52">
        <v>24434.592336000002</v>
      </c>
      <c r="P1111">
        <v>1</v>
      </c>
      <c r="Q1111">
        <f>IF(SUMIFS(SolCotizacion!$P:$P,SolCotizacion!$E:$E,$G1111,SolCotizacion!$K:$K,$I1111)&gt;499,1,0)</f>
        <v>0</v>
      </c>
      <c r="R1111">
        <v>1926</v>
      </c>
      <c r="S1111" s="56">
        <f>IF(SUMIFS(SolCotizacion!$P:$P,SolCotizacion!$E:$E,$G1111,SolCotizacion!$K:$K,$I1111)&gt;499,4%,0)</f>
        <v>0</v>
      </c>
    </row>
    <row r="1112" spans="1:19" hidden="1">
      <c r="A1112" t="s">
        <v>2285</v>
      </c>
      <c r="B1112" t="s">
        <v>1218</v>
      </c>
      <c r="C1112">
        <v>55</v>
      </c>
      <c r="D1112" t="s">
        <v>113</v>
      </c>
      <c r="E1112" t="s">
        <v>10004</v>
      </c>
      <c r="F1112" t="s">
        <v>129</v>
      </c>
      <c r="G1112" t="s">
        <v>98</v>
      </c>
      <c r="H1112">
        <v>1</v>
      </c>
      <c r="I1112">
        <v>1</v>
      </c>
      <c r="J1112" t="s">
        <v>127</v>
      </c>
      <c r="K1112" t="s">
        <v>31</v>
      </c>
      <c r="L1112" t="s">
        <v>303</v>
      </c>
      <c r="M1112" s="53">
        <v>0.04</v>
      </c>
      <c r="N1112" s="52">
        <v>86573.044865999997</v>
      </c>
      <c r="O1112" s="52">
        <v>88983.102669999993</v>
      </c>
      <c r="P1112">
        <v>1</v>
      </c>
      <c r="Q1112">
        <f>IF(SUMIFS(SolCotizacion!$P:$P,SolCotizacion!$E:$E,$G1112,SolCotizacion!$K:$K,$I1112)&gt;499,1,0)</f>
        <v>0</v>
      </c>
      <c r="R1112">
        <v>1927</v>
      </c>
      <c r="S1112" s="56">
        <f>IF(SUMIFS(SolCotizacion!$P:$P,SolCotizacion!$E:$E,$G1112,SolCotizacion!$K:$K,$I1112)&gt;499,4%,0)</f>
        <v>0</v>
      </c>
    </row>
    <row r="1113" spans="1:19" hidden="1">
      <c r="A1113" t="s">
        <v>2286</v>
      </c>
      <c r="B1113" t="s">
        <v>1220</v>
      </c>
      <c r="C1113">
        <v>56</v>
      </c>
      <c r="D1113" t="s">
        <v>113</v>
      </c>
      <c r="E1113" t="s">
        <v>10005</v>
      </c>
      <c r="F1113" t="s">
        <v>129</v>
      </c>
      <c r="G1113" t="s">
        <v>98</v>
      </c>
      <c r="H1113">
        <v>1</v>
      </c>
      <c r="I1113">
        <v>2</v>
      </c>
      <c r="J1113" t="s">
        <v>127</v>
      </c>
      <c r="K1113" t="s">
        <v>31</v>
      </c>
      <c r="L1113" t="s">
        <v>303</v>
      </c>
      <c r="M1113" s="53">
        <v>0.01</v>
      </c>
      <c r="N1113" s="52">
        <v>21804.35873</v>
      </c>
      <c r="O1113" s="52">
        <v>22406.878339999999</v>
      </c>
      <c r="P1113">
        <v>1</v>
      </c>
      <c r="Q1113">
        <f>IF(SUMIFS(SolCotizacion!$P:$P,SolCotizacion!$E:$E,$G1113,SolCotizacion!$K:$K,$I1113)&gt;499,1,0)</f>
        <v>0</v>
      </c>
      <c r="R1113">
        <v>1928</v>
      </c>
      <c r="S1113" s="56">
        <f>IF(SUMIFS(SolCotizacion!$P:$P,SolCotizacion!$E:$E,$G1113,SolCotizacion!$K:$K,$I1113)&gt;499,4%,0)</f>
        <v>0</v>
      </c>
    </row>
    <row r="1114" spans="1:19" hidden="1">
      <c r="A1114" t="s">
        <v>2287</v>
      </c>
      <c r="B1114" t="s">
        <v>1222</v>
      </c>
      <c r="C1114">
        <v>57</v>
      </c>
      <c r="D1114" t="s">
        <v>113</v>
      </c>
      <c r="E1114" t="s">
        <v>10006</v>
      </c>
      <c r="F1114" t="s">
        <v>129</v>
      </c>
      <c r="G1114" t="s">
        <v>98</v>
      </c>
      <c r="H1114">
        <v>1</v>
      </c>
      <c r="I1114">
        <v>3</v>
      </c>
      <c r="J1114" t="s">
        <v>127</v>
      </c>
      <c r="K1114" t="s">
        <v>31</v>
      </c>
      <c r="L1114" t="s">
        <v>303</v>
      </c>
      <c r="M1114" s="53">
        <v>0.01</v>
      </c>
      <c r="N1114" s="52">
        <v>21911.758792000001</v>
      </c>
      <c r="O1114" s="52">
        <v>22514.278402</v>
      </c>
      <c r="P1114">
        <v>1</v>
      </c>
      <c r="Q1114">
        <f>IF(SUMIFS(SolCotizacion!$P:$P,SolCotizacion!$E:$E,$G1114,SolCotizacion!$K:$K,$I1114)&gt;499,1,0)</f>
        <v>0</v>
      </c>
      <c r="R1114">
        <v>1929</v>
      </c>
      <c r="S1114" s="56">
        <f>IF(SUMIFS(SolCotizacion!$P:$P,SolCotizacion!$E:$E,$G1114,SolCotizacion!$K:$K,$I1114)&gt;499,4%,0)</f>
        <v>0</v>
      </c>
    </row>
    <row r="1115" spans="1:19" hidden="1">
      <c r="A1115" t="s">
        <v>2288</v>
      </c>
      <c r="B1115" t="s">
        <v>1224</v>
      </c>
      <c r="C1115">
        <v>58</v>
      </c>
      <c r="D1115" t="s">
        <v>113</v>
      </c>
      <c r="E1115" t="s">
        <v>10007</v>
      </c>
      <c r="F1115" t="s">
        <v>130</v>
      </c>
      <c r="G1115" t="s">
        <v>99</v>
      </c>
      <c r="H1115">
        <v>1</v>
      </c>
      <c r="I1115">
        <v>1</v>
      </c>
      <c r="J1115" t="s">
        <v>127</v>
      </c>
      <c r="K1115" t="s">
        <v>31</v>
      </c>
      <c r="L1115" t="s">
        <v>303</v>
      </c>
      <c r="M1115" s="53">
        <v>0.04</v>
      </c>
      <c r="N1115" s="52">
        <v>122259.93210200001</v>
      </c>
      <c r="O1115" s="52">
        <v>122259.93210200001</v>
      </c>
      <c r="P1115">
        <v>1</v>
      </c>
      <c r="Q1115">
        <f>IF(SUMIFS(SolCotizacion!$P:$P,SolCotizacion!$E:$E,$G1115,SolCotizacion!$K:$K,$I1115)&gt;499,1,0)</f>
        <v>0</v>
      </c>
      <c r="R1115">
        <v>1930</v>
      </c>
      <c r="S1115" s="56">
        <f>IF(SUMIFS(SolCotizacion!$P:$P,SolCotizacion!$E:$E,$G1115,SolCotizacion!$K:$K,$I1115)&gt;499,4%,0)</f>
        <v>0</v>
      </c>
    </row>
    <row r="1116" spans="1:19" hidden="1">
      <c r="A1116" t="s">
        <v>2289</v>
      </c>
      <c r="B1116" t="s">
        <v>1226</v>
      </c>
      <c r="C1116">
        <v>59</v>
      </c>
      <c r="D1116" t="s">
        <v>113</v>
      </c>
      <c r="E1116" t="s">
        <v>10008</v>
      </c>
      <c r="F1116" t="s">
        <v>130</v>
      </c>
      <c r="G1116" t="s">
        <v>99</v>
      </c>
      <c r="H1116">
        <v>1</v>
      </c>
      <c r="I1116">
        <v>2</v>
      </c>
      <c r="J1116" t="s">
        <v>127</v>
      </c>
      <c r="K1116" t="s">
        <v>31</v>
      </c>
      <c r="L1116" t="s">
        <v>303</v>
      </c>
      <c r="M1116" s="53">
        <v>0.01</v>
      </c>
      <c r="N1116" s="52">
        <v>31361.891176000001</v>
      </c>
      <c r="O1116" s="52">
        <v>30726.085698000003</v>
      </c>
      <c r="P1116">
        <v>1</v>
      </c>
      <c r="Q1116">
        <f>IF(SUMIFS(SolCotizacion!$P:$P,SolCotizacion!$E:$E,$G1116,SolCotizacion!$K:$K,$I1116)&gt;499,1,0)</f>
        <v>0</v>
      </c>
      <c r="R1116">
        <v>1931</v>
      </c>
      <c r="S1116" s="56">
        <f>IF(SUMIFS(SolCotizacion!$P:$P,SolCotizacion!$E:$E,$G1116,SolCotizacion!$K:$K,$I1116)&gt;499,4%,0)</f>
        <v>0</v>
      </c>
    </row>
    <row r="1117" spans="1:19" hidden="1">
      <c r="A1117" t="s">
        <v>2290</v>
      </c>
      <c r="B1117" t="s">
        <v>1228</v>
      </c>
      <c r="C1117">
        <v>60</v>
      </c>
      <c r="D1117" t="s">
        <v>113</v>
      </c>
      <c r="E1117" t="s">
        <v>10009</v>
      </c>
      <c r="F1117" t="s">
        <v>130</v>
      </c>
      <c r="G1117" t="s">
        <v>99</v>
      </c>
      <c r="H1117">
        <v>1</v>
      </c>
      <c r="I1117">
        <v>3</v>
      </c>
      <c r="J1117" t="s">
        <v>127</v>
      </c>
      <c r="K1117" t="s">
        <v>31</v>
      </c>
      <c r="L1117" t="s">
        <v>303</v>
      </c>
      <c r="M1117" s="53">
        <v>0.01</v>
      </c>
      <c r="N1117" s="52">
        <v>31469.291238000002</v>
      </c>
      <c r="O1117" s="52">
        <v>30833.485760000003</v>
      </c>
      <c r="P1117">
        <v>1</v>
      </c>
      <c r="Q1117">
        <f>IF(SUMIFS(SolCotizacion!$P:$P,SolCotizacion!$E:$E,$G1117,SolCotizacion!$K:$K,$I1117)&gt;499,1,0)</f>
        <v>0</v>
      </c>
      <c r="R1117">
        <v>1932</v>
      </c>
      <c r="S1117" s="56">
        <f>IF(SUMIFS(SolCotizacion!$P:$P,SolCotizacion!$E:$E,$G1117,SolCotizacion!$K:$K,$I1117)&gt;499,4%,0)</f>
        <v>0</v>
      </c>
    </row>
    <row r="1118" spans="1:19" hidden="1">
      <c r="A1118" t="s">
        <v>2291</v>
      </c>
      <c r="B1118" t="s">
        <v>1230</v>
      </c>
      <c r="C1118">
        <v>61</v>
      </c>
      <c r="D1118" t="s">
        <v>113</v>
      </c>
      <c r="E1118" t="s">
        <v>10010</v>
      </c>
      <c r="F1118" t="s">
        <v>131</v>
      </c>
      <c r="G1118" t="s">
        <v>100</v>
      </c>
      <c r="H1118">
        <v>1</v>
      </c>
      <c r="I1118">
        <v>1</v>
      </c>
      <c r="J1118" t="s">
        <v>127</v>
      </c>
      <c r="K1118" t="s">
        <v>31</v>
      </c>
      <c r="L1118" t="s">
        <v>303</v>
      </c>
      <c r="M1118" s="53">
        <v>0.04</v>
      </c>
      <c r="N1118" s="52">
        <v>139173.30088200001</v>
      </c>
      <c r="O1118" s="52">
        <v>136333.64283000003</v>
      </c>
      <c r="P1118">
        <v>1</v>
      </c>
      <c r="Q1118">
        <f>IF(SUMIFS(SolCotizacion!$P:$P,SolCotizacion!$E:$E,$G1118,SolCotizacion!$K:$K,$I1118)&gt;499,1,0)</f>
        <v>0</v>
      </c>
      <c r="R1118">
        <v>1933</v>
      </c>
      <c r="S1118" s="56">
        <f>IF(SUMIFS(SolCotizacion!$P:$P,SolCotizacion!$E:$E,$G1118,SolCotizacion!$K:$K,$I1118)&gt;499,4%,0)</f>
        <v>0</v>
      </c>
    </row>
    <row r="1119" spans="1:19" hidden="1">
      <c r="A1119" t="s">
        <v>2292</v>
      </c>
      <c r="B1119" t="s">
        <v>1232</v>
      </c>
      <c r="C1119">
        <v>62</v>
      </c>
      <c r="D1119" t="s">
        <v>113</v>
      </c>
      <c r="E1119" t="s">
        <v>10011</v>
      </c>
      <c r="F1119" t="s">
        <v>131</v>
      </c>
      <c r="G1119" t="s">
        <v>100</v>
      </c>
      <c r="H1119">
        <v>1</v>
      </c>
      <c r="I1119">
        <v>2</v>
      </c>
      <c r="J1119" t="s">
        <v>127</v>
      </c>
      <c r="K1119" t="s">
        <v>31</v>
      </c>
      <c r="L1119" t="s">
        <v>303</v>
      </c>
      <c r="M1119" s="53">
        <v>0.01</v>
      </c>
      <c r="N1119" s="52">
        <v>34954.422734</v>
      </c>
      <c r="O1119" s="52">
        <v>34244.513379999997</v>
      </c>
      <c r="P1119">
        <v>1</v>
      </c>
      <c r="Q1119">
        <f>IF(SUMIFS(SolCotizacion!$P:$P,SolCotizacion!$E:$E,$G1119,SolCotizacion!$K:$K,$I1119)&gt;499,1,0)</f>
        <v>0</v>
      </c>
      <c r="R1119">
        <v>1934</v>
      </c>
      <c r="S1119" s="56">
        <f>IF(SUMIFS(SolCotizacion!$P:$P,SolCotizacion!$E:$E,$G1119,SolCotizacion!$K:$K,$I1119)&gt;499,4%,0)</f>
        <v>0</v>
      </c>
    </row>
    <row r="1120" spans="1:19" hidden="1">
      <c r="A1120" t="s">
        <v>2293</v>
      </c>
      <c r="B1120" t="s">
        <v>1234</v>
      </c>
      <c r="C1120">
        <v>63</v>
      </c>
      <c r="D1120" t="s">
        <v>113</v>
      </c>
      <c r="E1120" t="s">
        <v>10012</v>
      </c>
      <c r="F1120" t="s">
        <v>131</v>
      </c>
      <c r="G1120" t="s">
        <v>100</v>
      </c>
      <c r="H1120">
        <v>1</v>
      </c>
      <c r="I1120">
        <v>3</v>
      </c>
      <c r="J1120" t="s">
        <v>127</v>
      </c>
      <c r="K1120" t="s">
        <v>31</v>
      </c>
      <c r="L1120" t="s">
        <v>303</v>
      </c>
      <c r="M1120" s="53">
        <v>0.01</v>
      </c>
      <c r="N1120" s="52">
        <v>35061.822796</v>
      </c>
      <c r="O1120" s="52">
        <v>34351.913442000005</v>
      </c>
      <c r="P1120">
        <v>1</v>
      </c>
      <c r="Q1120">
        <f>IF(SUMIFS(SolCotizacion!$P:$P,SolCotizacion!$E:$E,$G1120,SolCotizacion!$K:$K,$I1120)&gt;499,1,0)</f>
        <v>0</v>
      </c>
      <c r="R1120">
        <v>1935</v>
      </c>
      <c r="S1120" s="56">
        <f>IF(SUMIFS(SolCotizacion!$P:$P,SolCotizacion!$E:$E,$G1120,SolCotizacion!$K:$K,$I1120)&gt;499,4%,0)</f>
        <v>0</v>
      </c>
    </row>
    <row r="1121" spans="1:19" hidden="1">
      <c r="A1121" t="s">
        <v>2294</v>
      </c>
      <c r="B1121" t="s">
        <v>1236</v>
      </c>
      <c r="C1121">
        <v>64</v>
      </c>
      <c r="D1121" t="s">
        <v>113</v>
      </c>
      <c r="E1121" t="s">
        <v>10013</v>
      </c>
      <c r="F1121" t="s">
        <v>132</v>
      </c>
      <c r="G1121" t="s">
        <v>101</v>
      </c>
      <c r="H1121">
        <v>1</v>
      </c>
      <c r="I1121">
        <v>1</v>
      </c>
      <c r="J1121" t="s">
        <v>127</v>
      </c>
      <c r="K1121" t="s">
        <v>31</v>
      </c>
      <c r="L1121" t="s">
        <v>303</v>
      </c>
      <c r="M1121" s="53">
        <v>0.04</v>
      </c>
      <c r="N1121" s="52">
        <v>140569.50168800002</v>
      </c>
      <c r="O1121" s="52">
        <v>137699.76666600001</v>
      </c>
      <c r="P1121">
        <v>1</v>
      </c>
      <c r="Q1121">
        <f>IF(SUMIFS(SolCotizacion!$P:$P,SolCotizacion!$E:$E,$G1121,SolCotizacion!$K:$K,$I1121)&gt;499,1,0)</f>
        <v>0</v>
      </c>
      <c r="R1121">
        <v>1936</v>
      </c>
      <c r="S1121" s="56">
        <f>IF(SUMIFS(SolCotizacion!$P:$P,SolCotizacion!$E:$E,$G1121,SolCotizacion!$K:$K,$I1121)&gt;499,4%,0)</f>
        <v>0</v>
      </c>
    </row>
    <row r="1122" spans="1:19" hidden="1">
      <c r="A1122" t="s">
        <v>2295</v>
      </c>
      <c r="B1122" t="s">
        <v>1238</v>
      </c>
      <c r="C1122">
        <v>65</v>
      </c>
      <c r="D1122" t="s">
        <v>113</v>
      </c>
      <c r="E1122" t="s">
        <v>10014</v>
      </c>
      <c r="F1122" t="s">
        <v>132</v>
      </c>
      <c r="G1122" t="s">
        <v>101</v>
      </c>
      <c r="H1122">
        <v>1</v>
      </c>
      <c r="I1122">
        <v>2</v>
      </c>
      <c r="J1122" t="s">
        <v>127</v>
      </c>
      <c r="K1122" t="s">
        <v>31</v>
      </c>
      <c r="L1122" t="s">
        <v>303</v>
      </c>
      <c r="M1122" s="53">
        <v>0.01</v>
      </c>
      <c r="N1122" s="52">
        <v>35303.470355999998</v>
      </c>
      <c r="O1122" s="52">
        <v>34586.03918</v>
      </c>
      <c r="P1122">
        <v>1</v>
      </c>
      <c r="Q1122">
        <f>IF(SUMIFS(SolCotizacion!$P:$P,SolCotizacion!$E:$E,$G1122,SolCotizacion!$K:$K,$I1122)&gt;499,1,0)</f>
        <v>0</v>
      </c>
      <c r="R1122">
        <v>1937</v>
      </c>
      <c r="S1122" s="56">
        <f>IF(SUMIFS(SolCotizacion!$P:$P,SolCotizacion!$E:$E,$G1122,SolCotizacion!$K:$K,$I1122)&gt;499,4%,0)</f>
        <v>0</v>
      </c>
    </row>
    <row r="1123" spans="1:19" hidden="1">
      <c r="A1123" t="s">
        <v>2296</v>
      </c>
      <c r="B1123" t="s">
        <v>1240</v>
      </c>
      <c r="C1123">
        <v>66</v>
      </c>
      <c r="D1123" t="s">
        <v>113</v>
      </c>
      <c r="E1123" t="s">
        <v>10015</v>
      </c>
      <c r="F1123" t="s">
        <v>132</v>
      </c>
      <c r="G1123" t="s">
        <v>101</v>
      </c>
      <c r="H1123">
        <v>1</v>
      </c>
      <c r="I1123">
        <v>3</v>
      </c>
      <c r="J1123" t="s">
        <v>127</v>
      </c>
      <c r="K1123" t="s">
        <v>31</v>
      </c>
      <c r="L1123" t="s">
        <v>303</v>
      </c>
      <c r="M1123" s="53">
        <v>0.01</v>
      </c>
      <c r="N1123" s="52">
        <v>35410.870418000006</v>
      </c>
      <c r="O1123" s="52">
        <v>34693.439242000008</v>
      </c>
      <c r="P1123">
        <v>1</v>
      </c>
      <c r="Q1123">
        <f>IF(SUMIFS(SolCotizacion!$P:$P,SolCotizacion!$E:$E,$G1123,SolCotizacion!$K:$K,$I1123)&gt;499,1,0)</f>
        <v>0</v>
      </c>
      <c r="R1123">
        <v>1938</v>
      </c>
      <c r="S1123" s="56">
        <f>IF(SUMIFS(SolCotizacion!$P:$P,SolCotizacion!$E:$E,$G1123,SolCotizacion!$K:$K,$I1123)&gt;499,4%,0)</f>
        <v>0</v>
      </c>
    </row>
    <row r="1124" spans="1:19" hidden="1">
      <c r="A1124" t="s">
        <v>2297</v>
      </c>
      <c r="B1124" t="s">
        <v>1094</v>
      </c>
      <c r="C1124">
        <v>1</v>
      </c>
      <c r="D1124" t="s">
        <v>88</v>
      </c>
      <c r="E1124" t="s">
        <v>10016</v>
      </c>
      <c r="F1124" t="s">
        <v>89</v>
      </c>
      <c r="G1124" t="s">
        <v>89</v>
      </c>
      <c r="H1124">
        <v>1</v>
      </c>
      <c r="I1124">
        <v>1</v>
      </c>
      <c r="J1124" t="s">
        <v>96</v>
      </c>
      <c r="K1124" t="s">
        <v>31</v>
      </c>
      <c r="L1124" t="s">
        <v>304</v>
      </c>
      <c r="N1124" s="52">
        <v>2754855.5476800003</v>
      </c>
      <c r="O1124" s="52">
        <v>2696857.824</v>
      </c>
      <c r="P1124">
        <v>1</v>
      </c>
      <c r="Q1124">
        <v>1</v>
      </c>
      <c r="R1124">
        <v>1939</v>
      </c>
    </row>
    <row r="1125" spans="1:19">
      <c r="A1125" t="s">
        <v>2298</v>
      </c>
      <c r="B1125" t="s">
        <v>1095</v>
      </c>
      <c r="C1125">
        <v>2</v>
      </c>
      <c r="D1125" t="s">
        <v>88</v>
      </c>
      <c r="E1125" t="s">
        <v>9958</v>
      </c>
      <c r="F1125" t="s">
        <v>89</v>
      </c>
      <c r="G1125" t="s">
        <v>89</v>
      </c>
      <c r="H1125">
        <v>1</v>
      </c>
      <c r="I1125">
        <v>2</v>
      </c>
      <c r="J1125" t="s">
        <v>96</v>
      </c>
      <c r="K1125" t="s">
        <v>31</v>
      </c>
      <c r="L1125" t="s">
        <v>304</v>
      </c>
      <c r="N1125" s="52">
        <v>2784799.6267200005</v>
      </c>
      <c r="O1125" s="52">
        <v>2725548.5760000004</v>
      </c>
      <c r="P1125">
        <v>1</v>
      </c>
      <c r="Q1125">
        <v>1</v>
      </c>
      <c r="R1125">
        <v>1941</v>
      </c>
    </row>
    <row r="1126" spans="1:19" hidden="1">
      <c r="A1126" t="s">
        <v>2299</v>
      </c>
      <c r="B1126" t="s">
        <v>1096</v>
      </c>
      <c r="C1126">
        <v>3</v>
      </c>
      <c r="D1126" t="s">
        <v>88</v>
      </c>
      <c r="E1126" t="s">
        <v>9959</v>
      </c>
      <c r="F1126" t="s">
        <v>89</v>
      </c>
      <c r="G1126" t="s">
        <v>89</v>
      </c>
      <c r="H1126">
        <v>1</v>
      </c>
      <c r="I1126">
        <v>3</v>
      </c>
      <c r="J1126" t="s">
        <v>96</v>
      </c>
      <c r="K1126" t="s">
        <v>31</v>
      </c>
      <c r="L1126" t="s">
        <v>304</v>
      </c>
      <c r="N1126" s="52">
        <v>2784799.6267200005</v>
      </c>
      <c r="O1126" s="52">
        <v>2725548.5760000004</v>
      </c>
      <c r="P1126">
        <v>1</v>
      </c>
      <c r="Q1126">
        <v>1</v>
      </c>
      <c r="R1126">
        <v>1943</v>
      </c>
    </row>
    <row r="1127" spans="1:19" hidden="1">
      <c r="A1127" t="s">
        <v>2300</v>
      </c>
      <c r="B1127" t="s">
        <v>1097</v>
      </c>
      <c r="C1127">
        <v>4</v>
      </c>
      <c r="D1127" t="s">
        <v>88</v>
      </c>
      <c r="E1127" t="s">
        <v>9960</v>
      </c>
      <c r="F1127" t="s">
        <v>97</v>
      </c>
      <c r="G1127" t="s">
        <v>97</v>
      </c>
      <c r="H1127">
        <v>1</v>
      </c>
      <c r="I1127">
        <v>1</v>
      </c>
      <c r="J1127" t="s">
        <v>96</v>
      </c>
      <c r="K1127" t="s">
        <v>31</v>
      </c>
      <c r="L1127" t="s">
        <v>304</v>
      </c>
      <c r="N1127" s="52">
        <v>2956897.2187200002</v>
      </c>
      <c r="O1127" s="52">
        <v>2894646.7545600003</v>
      </c>
      <c r="P1127">
        <v>1</v>
      </c>
      <c r="Q1127">
        <v>1</v>
      </c>
      <c r="R1127">
        <v>1945</v>
      </c>
    </row>
    <row r="1128" spans="1:19" hidden="1">
      <c r="A1128" t="s">
        <v>2301</v>
      </c>
      <c r="B1128" t="s">
        <v>1098</v>
      </c>
      <c r="C1128">
        <v>5</v>
      </c>
      <c r="D1128" t="s">
        <v>88</v>
      </c>
      <c r="E1128" t="s">
        <v>9961</v>
      </c>
      <c r="F1128" t="s">
        <v>97</v>
      </c>
      <c r="G1128" t="s">
        <v>97</v>
      </c>
      <c r="H1128">
        <v>1</v>
      </c>
      <c r="I1128">
        <v>2</v>
      </c>
      <c r="J1128" t="s">
        <v>96</v>
      </c>
      <c r="K1128" t="s">
        <v>31</v>
      </c>
      <c r="L1128" t="s">
        <v>304</v>
      </c>
      <c r="N1128" s="52">
        <v>2989037.4076800002</v>
      </c>
      <c r="O1128" s="52">
        <v>2925440.86944</v>
      </c>
      <c r="P1128">
        <v>1</v>
      </c>
      <c r="Q1128">
        <v>1</v>
      </c>
      <c r="R1128">
        <v>1947</v>
      </c>
    </row>
    <row r="1129" spans="1:19" hidden="1">
      <c r="A1129" t="s">
        <v>2302</v>
      </c>
      <c r="B1129" t="s">
        <v>1099</v>
      </c>
      <c r="C1129">
        <v>6</v>
      </c>
      <c r="D1129" t="s">
        <v>88</v>
      </c>
      <c r="E1129" t="s">
        <v>9962</v>
      </c>
      <c r="F1129" t="s">
        <v>97</v>
      </c>
      <c r="G1129" t="s">
        <v>97</v>
      </c>
      <c r="H1129">
        <v>1</v>
      </c>
      <c r="I1129">
        <v>3</v>
      </c>
      <c r="J1129" t="s">
        <v>96</v>
      </c>
      <c r="K1129" t="s">
        <v>31</v>
      </c>
      <c r="L1129" t="s">
        <v>304</v>
      </c>
      <c r="N1129" s="52">
        <v>2989037.4076800002</v>
      </c>
      <c r="O1129" s="52">
        <v>2925440.86944</v>
      </c>
      <c r="P1129">
        <v>1</v>
      </c>
      <c r="Q1129">
        <v>1</v>
      </c>
      <c r="R1129">
        <v>1949</v>
      </c>
    </row>
    <row r="1130" spans="1:19" hidden="1">
      <c r="A1130" t="s">
        <v>2303</v>
      </c>
      <c r="B1130" t="s">
        <v>1100</v>
      </c>
      <c r="C1130">
        <v>7</v>
      </c>
      <c r="D1130" t="s">
        <v>88</v>
      </c>
      <c r="E1130" t="s">
        <v>9963</v>
      </c>
      <c r="F1130" t="s">
        <v>98</v>
      </c>
      <c r="G1130" t="s">
        <v>98</v>
      </c>
      <c r="H1130">
        <v>1</v>
      </c>
      <c r="I1130">
        <v>1</v>
      </c>
      <c r="J1130" t="s">
        <v>96</v>
      </c>
      <c r="K1130" t="s">
        <v>31</v>
      </c>
      <c r="L1130" t="s">
        <v>304</v>
      </c>
      <c r="N1130" s="52">
        <v>1950605.7120000001</v>
      </c>
      <c r="O1130" s="52">
        <v>1909540.3896000001</v>
      </c>
      <c r="P1130">
        <v>1</v>
      </c>
      <c r="Q1130">
        <v>1</v>
      </c>
      <c r="R1130">
        <v>1951</v>
      </c>
    </row>
    <row r="1131" spans="1:19" hidden="1">
      <c r="A1131" t="s">
        <v>2304</v>
      </c>
      <c r="B1131" t="s">
        <v>1101</v>
      </c>
      <c r="C1131">
        <v>8</v>
      </c>
      <c r="D1131" t="s">
        <v>88</v>
      </c>
      <c r="E1131" t="s">
        <v>9964</v>
      </c>
      <c r="F1131" t="s">
        <v>98</v>
      </c>
      <c r="G1131" t="s">
        <v>98</v>
      </c>
      <c r="H1131">
        <v>1</v>
      </c>
      <c r="I1131">
        <v>2</v>
      </c>
      <c r="J1131" t="s">
        <v>96</v>
      </c>
      <c r="K1131" t="s">
        <v>31</v>
      </c>
      <c r="L1131" t="s">
        <v>304</v>
      </c>
      <c r="N1131" s="52">
        <v>1971808.0099200001</v>
      </c>
      <c r="O1131" s="52">
        <v>1929854.6520000002</v>
      </c>
      <c r="P1131">
        <v>1</v>
      </c>
      <c r="Q1131">
        <v>1</v>
      </c>
      <c r="R1131">
        <v>1953</v>
      </c>
    </row>
    <row r="1132" spans="1:19" hidden="1">
      <c r="A1132" t="s">
        <v>2305</v>
      </c>
      <c r="B1132" t="s">
        <v>1102</v>
      </c>
      <c r="C1132">
        <v>9</v>
      </c>
      <c r="D1132" t="s">
        <v>88</v>
      </c>
      <c r="E1132" t="s">
        <v>9965</v>
      </c>
      <c r="F1132" t="s">
        <v>98</v>
      </c>
      <c r="G1132" t="s">
        <v>98</v>
      </c>
      <c r="H1132">
        <v>1</v>
      </c>
      <c r="I1132">
        <v>3</v>
      </c>
      <c r="J1132" t="s">
        <v>96</v>
      </c>
      <c r="K1132" t="s">
        <v>31</v>
      </c>
      <c r="L1132" t="s">
        <v>304</v>
      </c>
      <c r="N1132" s="52">
        <v>1971808.0099200001</v>
      </c>
      <c r="O1132" s="52">
        <v>1929854.6520000002</v>
      </c>
      <c r="P1132">
        <v>1</v>
      </c>
      <c r="Q1132">
        <v>1</v>
      </c>
      <c r="R1132">
        <v>1955</v>
      </c>
    </row>
    <row r="1133" spans="1:19" hidden="1">
      <c r="A1133" t="s">
        <v>2306</v>
      </c>
      <c r="B1133" t="s">
        <v>1103</v>
      </c>
      <c r="C1133">
        <v>10</v>
      </c>
      <c r="D1133" t="s">
        <v>88</v>
      </c>
      <c r="E1133" t="s">
        <v>9966</v>
      </c>
      <c r="F1133" t="s">
        <v>99</v>
      </c>
      <c r="G1133" t="s">
        <v>99</v>
      </c>
      <c r="H1133">
        <v>1</v>
      </c>
      <c r="I1133">
        <v>1</v>
      </c>
      <c r="J1133" t="s">
        <v>96</v>
      </c>
      <c r="K1133" t="s">
        <v>31</v>
      </c>
      <c r="L1133" t="s">
        <v>304</v>
      </c>
      <c r="N1133" s="52">
        <v>3838232.4744000011</v>
      </c>
      <c r="O1133" s="52">
        <v>3757427.5900800005</v>
      </c>
      <c r="P1133">
        <v>1</v>
      </c>
      <c r="Q1133">
        <v>1</v>
      </c>
      <c r="R1133">
        <v>1957</v>
      </c>
    </row>
    <row r="1134" spans="1:19" hidden="1">
      <c r="A1134" t="s">
        <v>2307</v>
      </c>
      <c r="B1134" t="s">
        <v>1104</v>
      </c>
      <c r="C1134">
        <v>11</v>
      </c>
      <c r="D1134" t="s">
        <v>88</v>
      </c>
      <c r="E1134" t="s">
        <v>9967</v>
      </c>
      <c r="F1134" t="s">
        <v>99</v>
      </c>
      <c r="G1134" t="s">
        <v>99</v>
      </c>
      <c r="H1134">
        <v>1</v>
      </c>
      <c r="I1134">
        <v>2</v>
      </c>
      <c r="J1134" t="s">
        <v>96</v>
      </c>
      <c r="K1134" t="s">
        <v>31</v>
      </c>
      <c r="L1134" t="s">
        <v>304</v>
      </c>
      <c r="N1134" s="52">
        <v>3879952.4025600003</v>
      </c>
      <c r="O1134" s="52">
        <v>3797400.2174400003</v>
      </c>
      <c r="P1134">
        <v>1</v>
      </c>
      <c r="Q1134">
        <v>1</v>
      </c>
      <c r="R1134">
        <v>1959</v>
      </c>
    </row>
    <row r="1135" spans="1:19" hidden="1">
      <c r="A1135" t="s">
        <v>2308</v>
      </c>
      <c r="B1135" t="s">
        <v>1105</v>
      </c>
      <c r="C1135">
        <v>12</v>
      </c>
      <c r="D1135" t="s">
        <v>88</v>
      </c>
      <c r="E1135" t="s">
        <v>9968</v>
      </c>
      <c r="F1135" t="s">
        <v>99</v>
      </c>
      <c r="G1135" t="s">
        <v>99</v>
      </c>
      <c r="H1135">
        <v>1</v>
      </c>
      <c r="I1135">
        <v>3</v>
      </c>
      <c r="J1135" t="s">
        <v>96</v>
      </c>
      <c r="K1135" t="s">
        <v>31</v>
      </c>
      <c r="L1135" t="s">
        <v>304</v>
      </c>
      <c r="N1135" s="52">
        <v>3879952.4025600003</v>
      </c>
      <c r="O1135" s="52">
        <v>3797400.2174400003</v>
      </c>
      <c r="P1135">
        <v>1</v>
      </c>
      <c r="Q1135">
        <v>1</v>
      </c>
      <c r="R1135">
        <v>1961</v>
      </c>
    </row>
    <row r="1136" spans="1:19" hidden="1">
      <c r="A1136" t="s">
        <v>2309</v>
      </c>
      <c r="B1136" t="s">
        <v>1106</v>
      </c>
      <c r="C1136">
        <v>13</v>
      </c>
      <c r="D1136" t="s">
        <v>88</v>
      </c>
      <c r="E1136" t="s">
        <v>9969</v>
      </c>
      <c r="F1136" t="s">
        <v>100</v>
      </c>
      <c r="G1136" t="s">
        <v>100</v>
      </c>
      <c r="H1136">
        <v>1</v>
      </c>
      <c r="I1136">
        <v>1</v>
      </c>
      <c r="J1136" t="s">
        <v>96</v>
      </c>
      <c r="K1136" t="s">
        <v>31</v>
      </c>
      <c r="L1136" t="s">
        <v>304</v>
      </c>
      <c r="N1136" s="52">
        <v>5005445.725920001</v>
      </c>
      <c r="O1136" s="52">
        <v>4900067.9212800004</v>
      </c>
      <c r="P1136">
        <v>1</v>
      </c>
      <c r="Q1136">
        <v>1</v>
      </c>
      <c r="R1136">
        <v>1963</v>
      </c>
    </row>
    <row r="1137" spans="1:18" hidden="1">
      <c r="A1137" t="s">
        <v>2310</v>
      </c>
      <c r="B1137" t="s">
        <v>1107</v>
      </c>
      <c r="C1137">
        <v>14</v>
      </c>
      <c r="D1137" t="s">
        <v>88</v>
      </c>
      <c r="E1137" t="s">
        <v>9970</v>
      </c>
      <c r="F1137" t="s">
        <v>100</v>
      </c>
      <c r="G1137" t="s">
        <v>100</v>
      </c>
      <c r="H1137">
        <v>1</v>
      </c>
      <c r="I1137">
        <v>2</v>
      </c>
      <c r="J1137" t="s">
        <v>96</v>
      </c>
      <c r="K1137" t="s">
        <v>31</v>
      </c>
      <c r="L1137" t="s">
        <v>304</v>
      </c>
      <c r="N1137" s="52">
        <v>5059852.7448000005</v>
      </c>
      <c r="O1137" s="52">
        <v>4952196.3062399998</v>
      </c>
      <c r="P1137">
        <v>1</v>
      </c>
      <c r="Q1137">
        <v>1</v>
      </c>
      <c r="R1137">
        <v>1965</v>
      </c>
    </row>
    <row r="1138" spans="1:18" hidden="1">
      <c r="A1138" t="s">
        <v>2311</v>
      </c>
      <c r="B1138" t="s">
        <v>1108</v>
      </c>
      <c r="C1138">
        <v>15</v>
      </c>
      <c r="D1138" t="s">
        <v>88</v>
      </c>
      <c r="E1138" t="s">
        <v>9971</v>
      </c>
      <c r="F1138" t="s">
        <v>100</v>
      </c>
      <c r="G1138" t="s">
        <v>100</v>
      </c>
      <c r="H1138">
        <v>1</v>
      </c>
      <c r="I1138">
        <v>3</v>
      </c>
      <c r="J1138" t="s">
        <v>96</v>
      </c>
      <c r="K1138" t="s">
        <v>31</v>
      </c>
      <c r="L1138" t="s">
        <v>304</v>
      </c>
      <c r="N1138" s="52">
        <v>5059852.7448000005</v>
      </c>
      <c r="O1138" s="52">
        <v>4952196.3062399998</v>
      </c>
      <c r="P1138">
        <v>1</v>
      </c>
      <c r="Q1138">
        <v>1</v>
      </c>
      <c r="R1138">
        <v>1967</v>
      </c>
    </row>
    <row r="1139" spans="1:18" hidden="1">
      <c r="A1139" t="s">
        <v>2312</v>
      </c>
      <c r="B1139" t="s">
        <v>1109</v>
      </c>
      <c r="C1139">
        <v>16</v>
      </c>
      <c r="D1139" t="s">
        <v>88</v>
      </c>
      <c r="E1139" t="s">
        <v>9972</v>
      </c>
      <c r="F1139" t="s">
        <v>101</v>
      </c>
      <c r="G1139" t="s">
        <v>101</v>
      </c>
      <c r="H1139">
        <v>1</v>
      </c>
      <c r="I1139">
        <v>1</v>
      </c>
      <c r="J1139" t="s">
        <v>96</v>
      </c>
      <c r="K1139" t="s">
        <v>31</v>
      </c>
      <c r="L1139" t="s">
        <v>304</v>
      </c>
      <c r="N1139" s="52">
        <v>4354068.9009600002</v>
      </c>
      <c r="O1139" s="52">
        <v>4262404.2888000002</v>
      </c>
      <c r="P1139">
        <v>1</v>
      </c>
      <c r="Q1139">
        <v>1</v>
      </c>
      <c r="R1139">
        <v>1969</v>
      </c>
    </row>
    <row r="1140" spans="1:18" hidden="1">
      <c r="A1140" t="s">
        <v>2313</v>
      </c>
      <c r="B1140" t="s">
        <v>1110</v>
      </c>
      <c r="C1140">
        <v>17</v>
      </c>
      <c r="D1140" t="s">
        <v>88</v>
      </c>
      <c r="E1140" t="s">
        <v>9973</v>
      </c>
      <c r="F1140" t="s">
        <v>101</v>
      </c>
      <c r="G1140" t="s">
        <v>101</v>
      </c>
      <c r="H1140">
        <v>1</v>
      </c>
      <c r="I1140">
        <v>2</v>
      </c>
      <c r="J1140" t="s">
        <v>96</v>
      </c>
      <c r="K1140" t="s">
        <v>31</v>
      </c>
      <c r="L1140" t="s">
        <v>304</v>
      </c>
      <c r="N1140" s="52">
        <v>4401395.7360000005</v>
      </c>
      <c r="O1140" s="52">
        <v>4307749.0243200008</v>
      </c>
      <c r="P1140">
        <v>1</v>
      </c>
      <c r="Q1140">
        <v>1</v>
      </c>
      <c r="R1140">
        <v>1971</v>
      </c>
    </row>
    <row r="1141" spans="1:18" hidden="1">
      <c r="A1141" t="s">
        <v>2314</v>
      </c>
      <c r="B1141" t="s">
        <v>1111</v>
      </c>
      <c r="C1141">
        <v>18</v>
      </c>
      <c r="D1141" t="s">
        <v>88</v>
      </c>
      <c r="E1141" t="s">
        <v>9974</v>
      </c>
      <c r="F1141" t="s">
        <v>101</v>
      </c>
      <c r="G1141" t="s">
        <v>101</v>
      </c>
      <c r="H1141">
        <v>1</v>
      </c>
      <c r="I1141">
        <v>3</v>
      </c>
      <c r="J1141" t="s">
        <v>96</v>
      </c>
      <c r="K1141" t="s">
        <v>31</v>
      </c>
      <c r="L1141" t="s">
        <v>304</v>
      </c>
      <c r="N1141" s="52">
        <v>4401395.7360000005</v>
      </c>
      <c r="O1141" s="52">
        <v>4307749.0243200008</v>
      </c>
      <c r="P1141">
        <v>1</v>
      </c>
      <c r="Q1141">
        <v>1</v>
      </c>
      <c r="R1141">
        <v>1973</v>
      </c>
    </row>
    <row r="1142" spans="1:18" hidden="1">
      <c r="A1142" t="s">
        <v>2315</v>
      </c>
      <c r="B1142" t="s">
        <v>1112</v>
      </c>
      <c r="C1142">
        <v>19</v>
      </c>
      <c r="D1142" t="s">
        <v>102</v>
      </c>
      <c r="E1142" t="s">
        <v>9975</v>
      </c>
      <c r="F1142" t="s">
        <v>104</v>
      </c>
      <c r="G1142" t="s">
        <v>88</v>
      </c>
      <c r="H1142">
        <v>1</v>
      </c>
      <c r="I1142" t="s">
        <v>103</v>
      </c>
      <c r="J1142" t="s">
        <v>96</v>
      </c>
      <c r="K1142" t="s">
        <v>31</v>
      </c>
      <c r="L1142" t="s">
        <v>304</v>
      </c>
      <c r="N1142" s="52">
        <v>32378.39904</v>
      </c>
      <c r="O1142" s="52">
        <v>31696.745280000003</v>
      </c>
      <c r="P1142">
        <v>1</v>
      </c>
      <c r="Q1142">
        <f>IF(COUNTIF(SolCotizacion!$D:$D,$G1142)&gt;0,1,0)</f>
        <v>1</v>
      </c>
      <c r="R1142">
        <v>1975</v>
      </c>
    </row>
    <row r="1143" spans="1:18" hidden="1">
      <c r="A1143" t="s">
        <v>2316</v>
      </c>
      <c r="B1143" t="s">
        <v>1113</v>
      </c>
      <c r="C1143">
        <v>20</v>
      </c>
      <c r="D1143" t="s">
        <v>102</v>
      </c>
      <c r="E1143" t="s">
        <v>9976</v>
      </c>
      <c r="F1143" t="s">
        <v>105</v>
      </c>
      <c r="G1143" t="s">
        <v>88</v>
      </c>
      <c r="H1143">
        <v>1</v>
      </c>
      <c r="I1143" t="s">
        <v>103</v>
      </c>
      <c r="J1143" t="s">
        <v>96</v>
      </c>
      <c r="K1143" t="s">
        <v>31</v>
      </c>
      <c r="L1143" t="s">
        <v>304</v>
      </c>
      <c r="N1143" s="52">
        <v>107537.61504</v>
      </c>
      <c r="O1143" s="52">
        <v>105273.66432000001</v>
      </c>
      <c r="P1143">
        <v>1</v>
      </c>
      <c r="Q1143">
        <f>IF(COUNTIF(SolCotizacion!$D:$D,$G1142)&gt;0,1,0)</f>
        <v>1</v>
      </c>
      <c r="R1143">
        <v>1977</v>
      </c>
    </row>
    <row r="1144" spans="1:18" hidden="1">
      <c r="A1144" t="s">
        <v>2317</v>
      </c>
      <c r="B1144" t="s">
        <v>1114</v>
      </c>
      <c r="C1144">
        <v>21</v>
      </c>
      <c r="D1144" t="s">
        <v>102</v>
      </c>
      <c r="E1144" t="s">
        <v>9977</v>
      </c>
      <c r="F1144" t="s">
        <v>106</v>
      </c>
      <c r="G1144" t="s">
        <v>88</v>
      </c>
      <c r="H1144">
        <v>1</v>
      </c>
      <c r="I1144" t="s">
        <v>103</v>
      </c>
      <c r="J1144" t="s">
        <v>96</v>
      </c>
      <c r="K1144" t="s">
        <v>31</v>
      </c>
      <c r="L1144" t="s">
        <v>304</v>
      </c>
      <c r="N1144" s="52">
        <v>17675.934240000002</v>
      </c>
      <c r="O1144" s="52">
        <v>17303.808960000002</v>
      </c>
      <c r="P1144">
        <v>1</v>
      </c>
      <c r="Q1144">
        <f>IF(COUNTIF(SolCotizacion!$D:$D,$G1142)&gt;0,1,0)</f>
        <v>1</v>
      </c>
      <c r="R1144">
        <v>1979</v>
      </c>
    </row>
    <row r="1145" spans="1:18" hidden="1">
      <c r="A1145" t="s">
        <v>2318</v>
      </c>
      <c r="B1145" t="s">
        <v>1115</v>
      </c>
      <c r="C1145">
        <v>22</v>
      </c>
      <c r="D1145" t="s">
        <v>102</v>
      </c>
      <c r="E1145" t="s">
        <v>9978</v>
      </c>
      <c r="F1145" t="s">
        <v>107</v>
      </c>
      <c r="G1145" t="s">
        <v>88</v>
      </c>
      <c r="H1145">
        <v>1</v>
      </c>
      <c r="I1145" t="s">
        <v>103</v>
      </c>
      <c r="J1145" t="s">
        <v>96</v>
      </c>
      <c r="K1145" t="s">
        <v>31</v>
      </c>
      <c r="L1145" t="s">
        <v>304</v>
      </c>
      <c r="N1145" s="52">
        <v>567509.42256000009</v>
      </c>
      <c r="O1145" s="52">
        <v>555561.85728</v>
      </c>
      <c r="P1145">
        <v>1</v>
      </c>
      <c r="Q1145">
        <f>IF(COUNTIF(SolCotizacion!$D:$D,$G1142)&gt;0,1,0)</f>
        <v>1</v>
      </c>
      <c r="R1145">
        <v>1981</v>
      </c>
    </row>
    <row r="1146" spans="1:18" hidden="1">
      <c r="A1146" t="s">
        <v>2319</v>
      </c>
      <c r="B1146" t="s">
        <v>1116</v>
      </c>
      <c r="C1146">
        <v>23</v>
      </c>
      <c r="D1146" t="s">
        <v>102</v>
      </c>
      <c r="E1146" t="s">
        <v>9979</v>
      </c>
      <c r="F1146" t="s">
        <v>108</v>
      </c>
      <c r="G1146" t="s">
        <v>88</v>
      </c>
      <c r="H1146">
        <v>1</v>
      </c>
      <c r="I1146" t="s">
        <v>103</v>
      </c>
      <c r="J1146" t="s">
        <v>96</v>
      </c>
      <c r="K1146" t="s">
        <v>31</v>
      </c>
      <c r="L1146" t="s">
        <v>304</v>
      </c>
      <c r="N1146" s="52">
        <v>559195.58496000001</v>
      </c>
      <c r="O1146" s="52">
        <v>547423.04784000001</v>
      </c>
      <c r="P1146">
        <v>1</v>
      </c>
      <c r="Q1146">
        <f>IF(COUNTIF(SolCotizacion!$D:$D,$G1142)&gt;0,1,0)</f>
        <v>1</v>
      </c>
      <c r="R1146">
        <v>1983</v>
      </c>
    </row>
    <row r="1147" spans="1:18" hidden="1">
      <c r="A1147" t="s">
        <v>2320</v>
      </c>
      <c r="B1147" t="s">
        <v>1117</v>
      </c>
      <c r="C1147">
        <v>24</v>
      </c>
      <c r="D1147" t="s">
        <v>102</v>
      </c>
      <c r="E1147" t="s">
        <v>9980</v>
      </c>
      <c r="F1147" t="s">
        <v>109</v>
      </c>
      <c r="G1147" t="s">
        <v>89</v>
      </c>
      <c r="H1147">
        <v>1</v>
      </c>
      <c r="I1147" t="s">
        <v>103</v>
      </c>
      <c r="J1147" t="s">
        <v>96</v>
      </c>
      <c r="K1147" t="s">
        <v>31</v>
      </c>
      <c r="L1147" t="s">
        <v>304</v>
      </c>
      <c r="N1147" s="52">
        <v>74932.211520000012</v>
      </c>
      <c r="O1147" s="52">
        <v>73354.683840000012</v>
      </c>
      <c r="P1147">
        <v>1</v>
      </c>
      <c r="Q1147">
        <f>IF(COUNTIF(SolCotizacion!$E:$E,$G1147)&gt;0,1,0)</f>
        <v>1</v>
      </c>
      <c r="R1147">
        <v>1985</v>
      </c>
    </row>
    <row r="1148" spans="1:18" hidden="1">
      <c r="A1148" t="s">
        <v>2321</v>
      </c>
      <c r="B1148" t="s">
        <v>1163</v>
      </c>
      <c r="C1148">
        <v>25</v>
      </c>
      <c r="D1148" t="s">
        <v>102</v>
      </c>
      <c r="E1148" t="s">
        <v>9981</v>
      </c>
      <c r="F1148" t="s">
        <v>110</v>
      </c>
      <c r="G1148" t="s">
        <v>97</v>
      </c>
      <c r="H1148">
        <v>1</v>
      </c>
      <c r="I1148" t="s">
        <v>103</v>
      </c>
      <c r="J1148" t="s">
        <v>96</v>
      </c>
      <c r="K1148" t="s">
        <v>31</v>
      </c>
      <c r="L1148" t="s">
        <v>304</v>
      </c>
      <c r="N1148" s="52">
        <v>254130.62112000003</v>
      </c>
      <c r="O1148" s="52">
        <v>254130.62112000003</v>
      </c>
      <c r="P1148">
        <v>1</v>
      </c>
      <c r="Q1148">
        <f>IF(COUNTIF(SolCotizacion!$E:$E,$G1148)&gt;0,1,0)</f>
        <v>0</v>
      </c>
      <c r="R1148">
        <v>1987</v>
      </c>
    </row>
    <row r="1149" spans="1:18" hidden="1">
      <c r="A1149" t="s">
        <v>2322</v>
      </c>
      <c r="B1149" t="s">
        <v>1165</v>
      </c>
      <c r="C1149">
        <v>26</v>
      </c>
      <c r="D1149" t="s">
        <v>102</v>
      </c>
      <c r="E1149" t="s">
        <v>9982</v>
      </c>
      <c r="F1149" t="s">
        <v>111</v>
      </c>
      <c r="G1149" t="s">
        <v>98</v>
      </c>
      <c r="H1149">
        <v>1</v>
      </c>
      <c r="I1149" t="s">
        <v>103</v>
      </c>
      <c r="J1149" t="s">
        <v>96</v>
      </c>
      <c r="K1149" t="s">
        <v>31</v>
      </c>
      <c r="L1149" t="s">
        <v>304</v>
      </c>
      <c r="N1149" s="52">
        <v>254130.62112000003</v>
      </c>
      <c r="O1149" s="52">
        <v>254130.62112000003</v>
      </c>
      <c r="P1149">
        <v>1</v>
      </c>
      <c r="Q1149">
        <f>IF(COUNTIF(SolCotizacion!$E:$E,$G1149)&gt;0,1,0)</f>
        <v>0</v>
      </c>
      <c r="R1149">
        <v>1989</v>
      </c>
    </row>
    <row r="1150" spans="1:18" hidden="1">
      <c r="A1150" t="s">
        <v>2323</v>
      </c>
      <c r="B1150" t="s">
        <v>1167</v>
      </c>
      <c r="C1150">
        <v>27</v>
      </c>
      <c r="D1150" t="s">
        <v>102</v>
      </c>
      <c r="E1150" t="s">
        <v>9983</v>
      </c>
      <c r="F1150" t="s">
        <v>112</v>
      </c>
      <c r="G1150" t="s">
        <v>101</v>
      </c>
      <c r="H1150">
        <v>1</v>
      </c>
      <c r="I1150" t="s">
        <v>103</v>
      </c>
      <c r="J1150" t="s">
        <v>96</v>
      </c>
      <c r="K1150" t="s">
        <v>31</v>
      </c>
      <c r="L1150" t="s">
        <v>304</v>
      </c>
      <c r="N1150" s="52">
        <v>480047.90400000004</v>
      </c>
      <c r="O1150" s="52">
        <v>480047.90400000004</v>
      </c>
      <c r="P1150">
        <v>1</v>
      </c>
      <c r="Q1150">
        <f>IF(COUNTIF(SolCotizacion!$E:$E,$G1150)&gt;0,1,0)</f>
        <v>0</v>
      </c>
      <c r="R1150">
        <v>1991</v>
      </c>
    </row>
    <row r="1151" spans="1:18" hidden="1">
      <c r="A1151" t="s">
        <v>2324</v>
      </c>
      <c r="B1151" t="s">
        <v>1118</v>
      </c>
      <c r="C1151">
        <v>28</v>
      </c>
      <c r="D1151" t="s">
        <v>113</v>
      </c>
      <c r="E1151" t="s">
        <v>9853</v>
      </c>
      <c r="F1151" t="s">
        <v>114</v>
      </c>
      <c r="G1151" t="s">
        <v>88</v>
      </c>
      <c r="H1151">
        <v>1</v>
      </c>
      <c r="I1151">
        <v>1</v>
      </c>
      <c r="J1151" t="s">
        <v>88</v>
      </c>
      <c r="K1151" t="s">
        <v>31</v>
      </c>
      <c r="L1151" t="s">
        <v>304</v>
      </c>
      <c r="N1151" s="52">
        <v>41846.176064000007</v>
      </c>
      <c r="O1151" s="52">
        <v>40965.204588000008</v>
      </c>
      <c r="P1151">
        <v>1</v>
      </c>
      <c r="Q1151">
        <f>IF(COUNTIFS(SolCotizacion!$D:$D,$G1151,SolCotizacion!$K:$K,$I1151)&gt;0,1,0)</f>
        <v>0</v>
      </c>
      <c r="R1151">
        <v>1993</v>
      </c>
    </row>
    <row r="1152" spans="1:18" hidden="1">
      <c r="A1152" t="s">
        <v>2325</v>
      </c>
      <c r="B1152" t="s">
        <v>1170</v>
      </c>
      <c r="C1152">
        <v>29</v>
      </c>
      <c r="D1152" t="s">
        <v>113</v>
      </c>
      <c r="E1152" t="s">
        <v>9984</v>
      </c>
      <c r="F1152" t="s">
        <v>114</v>
      </c>
      <c r="G1152" t="s">
        <v>88</v>
      </c>
      <c r="H1152">
        <v>1</v>
      </c>
      <c r="I1152">
        <v>2</v>
      </c>
      <c r="J1152" t="s">
        <v>88</v>
      </c>
      <c r="K1152" t="s">
        <v>31</v>
      </c>
      <c r="L1152" t="s">
        <v>304</v>
      </c>
      <c r="N1152" s="52">
        <v>42300.591101999999</v>
      </c>
      <c r="O1152" s="52">
        <v>41400.572598000006</v>
      </c>
      <c r="P1152">
        <v>1</v>
      </c>
      <c r="Q1152">
        <f>IF(COUNTIFS(SolCotizacion!$D:$D,$G1152,SolCotizacion!$K:$K,$I1152)&gt;0,1,0)</f>
        <v>1</v>
      </c>
      <c r="R1152">
        <v>1995</v>
      </c>
    </row>
    <row r="1153" spans="1:18" hidden="1">
      <c r="A1153" t="s">
        <v>2326</v>
      </c>
      <c r="B1153" t="s">
        <v>1172</v>
      </c>
      <c r="C1153">
        <v>30</v>
      </c>
      <c r="D1153" t="s">
        <v>113</v>
      </c>
      <c r="E1153" t="s">
        <v>9985</v>
      </c>
      <c r="F1153" t="s">
        <v>114</v>
      </c>
      <c r="G1153" t="s">
        <v>88</v>
      </c>
      <c r="H1153">
        <v>1</v>
      </c>
      <c r="I1153">
        <v>3</v>
      </c>
      <c r="J1153" t="s">
        <v>88</v>
      </c>
      <c r="K1153" t="s">
        <v>31</v>
      </c>
      <c r="L1153" t="s">
        <v>304</v>
      </c>
      <c r="N1153" s="52">
        <v>42300.591101999999</v>
      </c>
      <c r="O1153" s="52">
        <v>41400.572598000006</v>
      </c>
      <c r="P1153">
        <v>1</v>
      </c>
      <c r="Q1153">
        <f>IF(COUNTIFS(SolCotizacion!$D:$D,$G1153,SolCotizacion!$K:$K,$I1153)&gt;0,1,0)</f>
        <v>0</v>
      </c>
      <c r="R1153">
        <v>1997</v>
      </c>
    </row>
    <row r="1154" spans="1:18" hidden="1">
      <c r="A1154" t="s">
        <v>2327</v>
      </c>
      <c r="B1154" t="s">
        <v>1119</v>
      </c>
      <c r="C1154">
        <v>31</v>
      </c>
      <c r="D1154" t="s">
        <v>113</v>
      </c>
      <c r="E1154" t="s">
        <v>9986</v>
      </c>
      <c r="F1154" t="s">
        <v>115</v>
      </c>
      <c r="G1154" t="s">
        <v>88</v>
      </c>
      <c r="H1154">
        <v>1</v>
      </c>
      <c r="I1154">
        <v>1</v>
      </c>
      <c r="J1154" t="s">
        <v>116</v>
      </c>
      <c r="K1154" t="s">
        <v>326</v>
      </c>
      <c r="L1154" t="s">
        <v>304</v>
      </c>
      <c r="N1154" s="52">
        <v>83691.495734000011</v>
      </c>
      <c r="O1154" s="52">
        <v>81930.140908000001</v>
      </c>
      <c r="P1154">
        <v>1</v>
      </c>
      <c r="Q1154">
        <f>IF(COUNTIFS(SolCotizacion!$D:$D,$G1154,SolCotizacion!$K:$K,$I1154)&gt;0,1,0)</f>
        <v>0</v>
      </c>
      <c r="R1154">
        <v>1999</v>
      </c>
    </row>
    <row r="1155" spans="1:18" hidden="1">
      <c r="A1155" t="s">
        <v>2328</v>
      </c>
      <c r="B1155" t="s">
        <v>1175</v>
      </c>
      <c r="C1155">
        <v>32</v>
      </c>
      <c r="D1155" t="s">
        <v>113</v>
      </c>
      <c r="E1155" t="s">
        <v>9987</v>
      </c>
      <c r="F1155" t="s">
        <v>115</v>
      </c>
      <c r="G1155" t="s">
        <v>88</v>
      </c>
      <c r="H1155">
        <v>1</v>
      </c>
      <c r="I1155">
        <v>2</v>
      </c>
      <c r="J1155" t="s">
        <v>116</v>
      </c>
      <c r="K1155" t="s">
        <v>326</v>
      </c>
      <c r="L1155" t="s">
        <v>304</v>
      </c>
      <c r="N1155" s="52">
        <v>84601.171886000011</v>
      </c>
      <c r="O1155" s="52">
        <v>83671.097048000011</v>
      </c>
      <c r="P1155">
        <v>1</v>
      </c>
      <c r="Q1155">
        <f>IF(COUNTIFS(SolCotizacion!$D:$D,$G1155,SolCotizacion!$K:$K,$I1155)&gt;0,1,0)</f>
        <v>1</v>
      </c>
      <c r="R1155">
        <v>2001</v>
      </c>
    </row>
    <row r="1156" spans="1:18" hidden="1">
      <c r="A1156" t="s">
        <v>2329</v>
      </c>
      <c r="B1156" t="s">
        <v>1177</v>
      </c>
      <c r="C1156">
        <v>33</v>
      </c>
      <c r="D1156" t="s">
        <v>113</v>
      </c>
      <c r="E1156" t="s">
        <v>9988</v>
      </c>
      <c r="F1156" t="s">
        <v>115</v>
      </c>
      <c r="G1156" t="s">
        <v>88</v>
      </c>
      <c r="H1156">
        <v>1</v>
      </c>
      <c r="I1156">
        <v>3</v>
      </c>
      <c r="J1156" t="s">
        <v>116</v>
      </c>
      <c r="K1156" t="s">
        <v>326</v>
      </c>
      <c r="L1156" t="s">
        <v>304</v>
      </c>
      <c r="N1156" s="52">
        <v>84601.171886000011</v>
      </c>
      <c r="O1156" s="52">
        <v>83671.097048000011</v>
      </c>
      <c r="P1156">
        <v>1</v>
      </c>
      <c r="Q1156">
        <f>IF(COUNTIFS(SolCotizacion!$D:$D,$G1156,SolCotizacion!$K:$K,$I1156)&gt;0,1,0)</f>
        <v>0</v>
      </c>
      <c r="R1156">
        <v>2003</v>
      </c>
    </row>
    <row r="1157" spans="1:18" hidden="1">
      <c r="A1157" t="s">
        <v>2330</v>
      </c>
      <c r="B1157" t="s">
        <v>1120</v>
      </c>
      <c r="C1157">
        <v>34</v>
      </c>
      <c r="D1157" t="s">
        <v>113</v>
      </c>
      <c r="E1157" t="s">
        <v>9989</v>
      </c>
      <c r="F1157" t="s">
        <v>117</v>
      </c>
      <c r="G1157" t="s">
        <v>89</v>
      </c>
      <c r="H1157">
        <v>1</v>
      </c>
      <c r="I1157" t="s">
        <v>103</v>
      </c>
      <c r="J1157" t="s">
        <v>118</v>
      </c>
      <c r="K1157" t="s">
        <v>325</v>
      </c>
      <c r="L1157" t="s">
        <v>304</v>
      </c>
      <c r="N1157" s="52">
        <v>81479.801480000009</v>
      </c>
      <c r="O1157" s="52">
        <v>79799.804084000003</v>
      </c>
      <c r="P1157">
        <v>1</v>
      </c>
      <c r="Q1157">
        <f>IF(COUNTIF(SolCotizacion!$E:$E,$G1157)&gt;0,1,0)</f>
        <v>1</v>
      </c>
      <c r="R1157">
        <v>2005</v>
      </c>
    </row>
    <row r="1158" spans="1:18" hidden="1">
      <c r="A1158" t="s">
        <v>2331</v>
      </c>
      <c r="B1158" t="s">
        <v>1121</v>
      </c>
      <c r="C1158">
        <v>35</v>
      </c>
      <c r="D1158" t="s">
        <v>113</v>
      </c>
      <c r="E1158" t="s">
        <v>9989</v>
      </c>
      <c r="F1158" t="s">
        <v>117</v>
      </c>
      <c r="G1158" t="s">
        <v>89</v>
      </c>
      <c r="H1158">
        <v>1</v>
      </c>
      <c r="I1158" t="s">
        <v>103</v>
      </c>
      <c r="J1158" t="s">
        <v>119</v>
      </c>
      <c r="K1158" t="s">
        <v>324</v>
      </c>
      <c r="L1158" t="s">
        <v>304</v>
      </c>
      <c r="N1158" s="52">
        <v>162959.60296000002</v>
      </c>
      <c r="O1158" s="52">
        <v>159599.61848599999</v>
      </c>
      <c r="P1158">
        <v>1</v>
      </c>
      <c r="Q1158">
        <f>IF(COUNTIF(SolCotizacion!$E:$E,$G1158)&gt;0,1,0)</f>
        <v>1</v>
      </c>
      <c r="R1158">
        <v>2007</v>
      </c>
    </row>
    <row r="1159" spans="1:18" hidden="1">
      <c r="A1159" t="s">
        <v>2332</v>
      </c>
      <c r="B1159" t="s">
        <v>1181</v>
      </c>
      <c r="C1159">
        <v>36</v>
      </c>
      <c r="D1159" t="s">
        <v>113</v>
      </c>
      <c r="E1159" t="s">
        <v>9990</v>
      </c>
      <c r="F1159" t="s">
        <v>120</v>
      </c>
      <c r="G1159" t="s">
        <v>97</v>
      </c>
      <c r="H1159">
        <v>1</v>
      </c>
      <c r="I1159" t="s">
        <v>103</v>
      </c>
      <c r="J1159" t="s">
        <v>118</v>
      </c>
      <c r="K1159" t="s">
        <v>325</v>
      </c>
      <c r="L1159" t="s">
        <v>304</v>
      </c>
      <c r="N1159" s="52">
        <v>81479.801480000009</v>
      </c>
      <c r="O1159" s="52">
        <v>79799.804084000003</v>
      </c>
      <c r="P1159">
        <v>1</v>
      </c>
      <c r="Q1159">
        <f>IF(COUNTIF(SolCotizacion!$E:$E,$G1159)&gt;0,1,0)</f>
        <v>0</v>
      </c>
      <c r="R1159">
        <v>2009</v>
      </c>
    </row>
    <row r="1160" spans="1:18" hidden="1">
      <c r="A1160" t="s">
        <v>2333</v>
      </c>
      <c r="B1160" t="s">
        <v>1183</v>
      </c>
      <c r="C1160">
        <v>37</v>
      </c>
      <c r="D1160" t="s">
        <v>113</v>
      </c>
      <c r="E1160" t="s">
        <v>9990</v>
      </c>
      <c r="F1160" t="s">
        <v>120</v>
      </c>
      <c r="G1160" t="s">
        <v>97</v>
      </c>
      <c r="H1160">
        <v>1</v>
      </c>
      <c r="I1160" t="s">
        <v>103</v>
      </c>
      <c r="J1160" t="s">
        <v>119</v>
      </c>
      <c r="K1160" t="s">
        <v>324</v>
      </c>
      <c r="L1160" t="s">
        <v>304</v>
      </c>
      <c r="N1160" s="52">
        <v>162959.60296000002</v>
      </c>
      <c r="O1160" s="52">
        <v>159599.61848599999</v>
      </c>
      <c r="P1160">
        <v>1</v>
      </c>
      <c r="Q1160">
        <f>IF(COUNTIF(SolCotizacion!$E:$E,$G1160)&gt;0,1,0)</f>
        <v>0</v>
      </c>
      <c r="R1160">
        <v>2011</v>
      </c>
    </row>
    <row r="1161" spans="1:18" hidden="1">
      <c r="A1161" t="s">
        <v>2334</v>
      </c>
      <c r="B1161" t="s">
        <v>1185</v>
      </c>
      <c r="C1161">
        <v>38</v>
      </c>
      <c r="D1161" t="s">
        <v>113</v>
      </c>
      <c r="E1161" t="s">
        <v>9991</v>
      </c>
      <c r="F1161" t="s">
        <v>121</v>
      </c>
      <c r="G1161" t="s">
        <v>98</v>
      </c>
      <c r="H1161">
        <v>1</v>
      </c>
      <c r="I1161" t="s">
        <v>103</v>
      </c>
      <c r="J1161" t="s">
        <v>118</v>
      </c>
      <c r="K1161" t="s">
        <v>325</v>
      </c>
      <c r="L1161" t="s">
        <v>304</v>
      </c>
      <c r="N1161" s="52">
        <v>81479.801480000009</v>
      </c>
      <c r="O1161" s="52">
        <v>79799.804084000003</v>
      </c>
      <c r="P1161">
        <v>1</v>
      </c>
      <c r="Q1161">
        <f>IF(COUNTIF(SolCotizacion!$E:$E,$G1161)&gt;0,1,0)</f>
        <v>0</v>
      </c>
      <c r="R1161">
        <v>2013</v>
      </c>
    </row>
    <row r="1162" spans="1:18" hidden="1">
      <c r="A1162" t="s">
        <v>2335</v>
      </c>
      <c r="B1162" t="s">
        <v>1187</v>
      </c>
      <c r="C1162">
        <v>39</v>
      </c>
      <c r="D1162" t="s">
        <v>113</v>
      </c>
      <c r="E1162" t="s">
        <v>9991</v>
      </c>
      <c r="F1162" t="s">
        <v>121</v>
      </c>
      <c r="G1162" t="s">
        <v>98</v>
      </c>
      <c r="H1162">
        <v>1</v>
      </c>
      <c r="I1162" t="s">
        <v>103</v>
      </c>
      <c r="J1162" t="s">
        <v>119</v>
      </c>
      <c r="K1162" t="s">
        <v>324</v>
      </c>
      <c r="L1162" t="s">
        <v>304</v>
      </c>
      <c r="N1162" s="52">
        <v>162959.60296000002</v>
      </c>
      <c r="O1162" s="52">
        <v>159599.61848599999</v>
      </c>
      <c r="P1162">
        <v>1</v>
      </c>
      <c r="Q1162">
        <f>IF(COUNTIF(SolCotizacion!$E:$E,$G1162)&gt;0,1,0)</f>
        <v>0</v>
      </c>
      <c r="R1162">
        <v>2015</v>
      </c>
    </row>
    <row r="1163" spans="1:18" hidden="1">
      <c r="A1163" t="s">
        <v>2336</v>
      </c>
      <c r="B1163" t="s">
        <v>1189</v>
      </c>
      <c r="C1163">
        <v>40</v>
      </c>
      <c r="D1163" t="s">
        <v>113</v>
      </c>
      <c r="E1163" t="s">
        <v>9992</v>
      </c>
      <c r="F1163" t="s">
        <v>122</v>
      </c>
      <c r="G1163" t="s">
        <v>99</v>
      </c>
      <c r="H1163">
        <v>1</v>
      </c>
      <c r="I1163" t="s">
        <v>103</v>
      </c>
      <c r="J1163" t="s">
        <v>118</v>
      </c>
      <c r="K1163" t="s">
        <v>325</v>
      </c>
      <c r="L1163" t="s">
        <v>304</v>
      </c>
      <c r="N1163" s="52">
        <v>57269.367694000008</v>
      </c>
      <c r="O1163" s="52">
        <v>56088.555138000003</v>
      </c>
      <c r="P1163">
        <v>1</v>
      </c>
      <c r="Q1163">
        <f>IF(COUNTIF(SolCotizacion!$E:$E,$G1163)&gt;0,1,0)</f>
        <v>0</v>
      </c>
      <c r="R1163">
        <v>2017</v>
      </c>
    </row>
    <row r="1164" spans="1:18" hidden="1">
      <c r="A1164" t="s">
        <v>2337</v>
      </c>
      <c r="B1164" t="s">
        <v>1191</v>
      </c>
      <c r="C1164">
        <v>41</v>
      </c>
      <c r="D1164" t="s">
        <v>113</v>
      </c>
      <c r="E1164" t="s">
        <v>9992</v>
      </c>
      <c r="F1164" t="s">
        <v>122</v>
      </c>
      <c r="G1164" t="s">
        <v>99</v>
      </c>
      <c r="H1164">
        <v>1</v>
      </c>
      <c r="I1164" t="s">
        <v>103</v>
      </c>
      <c r="J1164" t="s">
        <v>119</v>
      </c>
      <c r="K1164" t="s">
        <v>324</v>
      </c>
      <c r="L1164" t="s">
        <v>304</v>
      </c>
      <c r="N1164" s="52">
        <v>114538.72507</v>
      </c>
      <c r="O1164" s="52">
        <v>112177.09995800001</v>
      </c>
      <c r="P1164">
        <v>1</v>
      </c>
      <c r="Q1164">
        <f>IF(COUNTIF(SolCotizacion!$E:$E,$G1164)&gt;0,1,0)</f>
        <v>0</v>
      </c>
      <c r="R1164">
        <v>2019</v>
      </c>
    </row>
    <row r="1165" spans="1:18" hidden="1">
      <c r="A1165" t="s">
        <v>2338</v>
      </c>
      <c r="B1165" t="s">
        <v>1193</v>
      </c>
      <c r="C1165">
        <v>42</v>
      </c>
      <c r="D1165" t="s">
        <v>113</v>
      </c>
      <c r="E1165" t="s">
        <v>9993</v>
      </c>
      <c r="F1165" t="s">
        <v>123</v>
      </c>
      <c r="G1165" t="s">
        <v>100</v>
      </c>
      <c r="H1165">
        <v>1</v>
      </c>
      <c r="I1165" t="s">
        <v>103</v>
      </c>
      <c r="J1165" t="s">
        <v>118</v>
      </c>
      <c r="K1165" t="s">
        <v>325</v>
      </c>
      <c r="L1165" t="s">
        <v>304</v>
      </c>
      <c r="N1165" s="52">
        <v>57269.367694000008</v>
      </c>
      <c r="O1165" s="52">
        <v>56088.555138000003</v>
      </c>
      <c r="P1165">
        <v>1</v>
      </c>
      <c r="Q1165">
        <f>IF(COUNTIF(SolCotizacion!$E:$E,$G1165)&gt;0,1,0)</f>
        <v>0</v>
      </c>
      <c r="R1165">
        <v>2021</v>
      </c>
    </row>
    <row r="1166" spans="1:18" hidden="1">
      <c r="A1166" t="s">
        <v>2339</v>
      </c>
      <c r="B1166" t="s">
        <v>1195</v>
      </c>
      <c r="C1166">
        <v>43</v>
      </c>
      <c r="D1166" t="s">
        <v>113</v>
      </c>
      <c r="E1166" t="s">
        <v>9993</v>
      </c>
      <c r="F1166" t="s">
        <v>123</v>
      </c>
      <c r="G1166" t="s">
        <v>100</v>
      </c>
      <c r="H1166">
        <v>1</v>
      </c>
      <c r="I1166" t="s">
        <v>103</v>
      </c>
      <c r="J1166" t="s">
        <v>119</v>
      </c>
      <c r="K1166" t="s">
        <v>324</v>
      </c>
      <c r="L1166" t="s">
        <v>304</v>
      </c>
      <c r="N1166" s="52">
        <v>114538.72507</v>
      </c>
      <c r="O1166" s="52">
        <v>112177.09995800001</v>
      </c>
      <c r="P1166">
        <v>1</v>
      </c>
      <c r="Q1166">
        <f>IF(COUNTIF(SolCotizacion!$E:$E,$G1166)&gt;0,1,0)</f>
        <v>0</v>
      </c>
      <c r="R1166">
        <v>2023</v>
      </c>
    </row>
    <row r="1167" spans="1:18" hidden="1">
      <c r="A1167" t="s">
        <v>2340</v>
      </c>
      <c r="B1167" t="s">
        <v>1197</v>
      </c>
      <c r="C1167">
        <v>44</v>
      </c>
      <c r="D1167" t="s">
        <v>113</v>
      </c>
      <c r="E1167" t="s">
        <v>9994</v>
      </c>
      <c r="F1167" t="s">
        <v>124</v>
      </c>
      <c r="G1167" t="s">
        <v>101</v>
      </c>
      <c r="H1167">
        <v>1</v>
      </c>
      <c r="I1167" t="s">
        <v>103</v>
      </c>
      <c r="J1167" t="s">
        <v>118</v>
      </c>
      <c r="K1167" t="s">
        <v>325</v>
      </c>
      <c r="L1167" t="s">
        <v>304</v>
      </c>
      <c r="N1167" s="52">
        <v>81479.801480000009</v>
      </c>
      <c r="O1167" s="52">
        <v>79799.804084000003</v>
      </c>
      <c r="P1167">
        <v>1</v>
      </c>
      <c r="Q1167">
        <f>IF(COUNTIF(SolCotizacion!$E:$E,$G1167)&gt;0,1,0)</f>
        <v>0</v>
      </c>
      <c r="R1167">
        <v>2025</v>
      </c>
    </row>
    <row r="1168" spans="1:18" hidden="1">
      <c r="A1168" t="s">
        <v>2341</v>
      </c>
      <c r="B1168" t="s">
        <v>1199</v>
      </c>
      <c r="C1168">
        <v>45</v>
      </c>
      <c r="D1168" t="s">
        <v>113</v>
      </c>
      <c r="E1168" t="s">
        <v>9994</v>
      </c>
      <c r="F1168" t="s">
        <v>124</v>
      </c>
      <c r="G1168" t="s">
        <v>101</v>
      </c>
      <c r="H1168">
        <v>1</v>
      </c>
      <c r="I1168" t="s">
        <v>103</v>
      </c>
      <c r="J1168" t="s">
        <v>119</v>
      </c>
      <c r="K1168" t="s">
        <v>324</v>
      </c>
      <c r="L1168" t="s">
        <v>304</v>
      </c>
      <c r="N1168" s="52">
        <v>162959.60296000002</v>
      </c>
      <c r="O1168" s="52">
        <v>159599.61848599999</v>
      </c>
      <c r="P1168">
        <v>1</v>
      </c>
      <c r="Q1168">
        <f>IF(COUNTIF(SolCotizacion!$E:$E,$G1168)&gt;0,1,0)</f>
        <v>0</v>
      </c>
      <c r="R1168">
        <v>2027</v>
      </c>
    </row>
    <row r="1169" spans="1:19" hidden="1">
      <c r="A1169" t="s">
        <v>2342</v>
      </c>
      <c r="B1169" t="s">
        <v>1122</v>
      </c>
      <c r="C1169">
        <v>46</v>
      </c>
      <c r="D1169" t="s">
        <v>113</v>
      </c>
      <c r="E1169" t="s">
        <v>9995</v>
      </c>
      <c r="F1169" t="s">
        <v>125</v>
      </c>
      <c r="G1169" t="s">
        <v>88</v>
      </c>
      <c r="H1169">
        <v>1</v>
      </c>
      <c r="I1169">
        <v>1</v>
      </c>
      <c r="J1169" t="s">
        <v>88</v>
      </c>
      <c r="K1169" t="s">
        <v>31</v>
      </c>
      <c r="L1169" t="s">
        <v>304</v>
      </c>
      <c r="N1169" s="52">
        <v>58584.654744000007</v>
      </c>
      <c r="O1169" s="52">
        <v>57351.292614000005</v>
      </c>
      <c r="P1169">
        <v>1</v>
      </c>
      <c r="Q1169">
        <f>IF(COUNTIFS(SolCotizacion!$D:$D,$G1169,SolCotizacion!$K:$K,$I1169)&gt;0,1,0)</f>
        <v>0</v>
      </c>
      <c r="R1169">
        <v>2029</v>
      </c>
    </row>
    <row r="1170" spans="1:19" hidden="1">
      <c r="A1170" t="s">
        <v>2343</v>
      </c>
      <c r="B1170" t="s">
        <v>1202</v>
      </c>
      <c r="C1170">
        <v>47</v>
      </c>
      <c r="D1170" t="s">
        <v>113</v>
      </c>
      <c r="E1170" t="s">
        <v>9996</v>
      </c>
      <c r="F1170" t="s">
        <v>125</v>
      </c>
      <c r="G1170" t="s">
        <v>88</v>
      </c>
      <c r="H1170">
        <v>1</v>
      </c>
      <c r="I1170">
        <v>2</v>
      </c>
      <c r="J1170" t="s">
        <v>88</v>
      </c>
      <c r="K1170" t="s">
        <v>31</v>
      </c>
      <c r="L1170" t="s">
        <v>304</v>
      </c>
      <c r="N1170" s="52">
        <v>59221.450750000004</v>
      </c>
      <c r="O1170" s="52">
        <v>57961.653903999999</v>
      </c>
      <c r="P1170">
        <v>1</v>
      </c>
      <c r="Q1170">
        <f>IF(COUNTIFS(SolCotizacion!$D:$D,$G1170,SolCotizacion!$K:$K,$I1170)&gt;0,1,0)</f>
        <v>1</v>
      </c>
      <c r="R1170">
        <v>2031</v>
      </c>
    </row>
    <row r="1171" spans="1:19" hidden="1">
      <c r="A1171" t="s">
        <v>2344</v>
      </c>
      <c r="B1171" t="s">
        <v>1204</v>
      </c>
      <c r="C1171">
        <v>48</v>
      </c>
      <c r="D1171" t="s">
        <v>113</v>
      </c>
      <c r="E1171" t="s">
        <v>9997</v>
      </c>
      <c r="F1171" t="s">
        <v>125</v>
      </c>
      <c r="G1171" t="s">
        <v>88</v>
      </c>
      <c r="H1171">
        <v>1</v>
      </c>
      <c r="I1171">
        <v>3</v>
      </c>
      <c r="J1171" t="s">
        <v>88</v>
      </c>
      <c r="K1171" t="s">
        <v>31</v>
      </c>
      <c r="L1171" t="s">
        <v>304</v>
      </c>
      <c r="N1171" s="52">
        <v>59221.450750000004</v>
      </c>
      <c r="O1171" s="52">
        <v>57961.653903999999</v>
      </c>
      <c r="P1171">
        <v>1</v>
      </c>
      <c r="Q1171">
        <f>IF(COUNTIFS(SolCotizacion!$D:$D,$G1171,SolCotizacion!$K:$K,$I1171)&gt;0,1,0)</f>
        <v>0</v>
      </c>
      <c r="R1171">
        <v>2033</v>
      </c>
    </row>
    <row r="1172" spans="1:19" hidden="1">
      <c r="A1172" t="s">
        <v>2345</v>
      </c>
      <c r="B1172" t="s">
        <v>1206</v>
      </c>
      <c r="C1172">
        <v>49</v>
      </c>
      <c r="D1172" t="s">
        <v>113</v>
      </c>
      <c r="E1172" t="s">
        <v>9998</v>
      </c>
      <c r="F1172" t="s">
        <v>126</v>
      </c>
      <c r="G1172" t="s">
        <v>89</v>
      </c>
      <c r="H1172">
        <v>1</v>
      </c>
      <c r="I1172">
        <v>1</v>
      </c>
      <c r="J1172" t="s">
        <v>127</v>
      </c>
      <c r="K1172" t="s">
        <v>31</v>
      </c>
      <c r="L1172" t="s">
        <v>304</v>
      </c>
      <c r="M1172" s="53">
        <v>0.04</v>
      </c>
      <c r="N1172" s="52">
        <v>107199.872164</v>
      </c>
      <c r="O1172" s="52">
        <v>104943.005706</v>
      </c>
      <c r="P1172">
        <v>1</v>
      </c>
      <c r="Q1172">
        <f>IF(SUMIFS(SolCotizacion!$P:$P,SolCotizacion!$E:$E,$G1172,SolCotizacion!$K:$K,$I1172)&gt;499,1,0)</f>
        <v>0</v>
      </c>
      <c r="R1172">
        <v>2035</v>
      </c>
      <c r="S1172" s="56">
        <f>IF(SUMIFS(SolCotizacion!$P:$P,SolCotizacion!$E:$E,$G1172,SolCotizacion!$K:$K,$I1172)&gt;499,4%,0)</f>
        <v>0</v>
      </c>
    </row>
    <row r="1173" spans="1:19" hidden="1">
      <c r="A1173" t="s">
        <v>2346</v>
      </c>
      <c r="B1173" t="s">
        <v>1208</v>
      </c>
      <c r="C1173">
        <v>50</v>
      </c>
      <c r="D1173" t="s">
        <v>113</v>
      </c>
      <c r="E1173" t="s">
        <v>9999</v>
      </c>
      <c r="F1173" t="s">
        <v>126</v>
      </c>
      <c r="G1173" t="s">
        <v>89</v>
      </c>
      <c r="H1173">
        <v>1</v>
      </c>
      <c r="I1173">
        <v>2</v>
      </c>
      <c r="J1173" t="s">
        <v>127</v>
      </c>
      <c r="K1173" t="s">
        <v>31</v>
      </c>
      <c r="L1173" t="s">
        <v>304</v>
      </c>
      <c r="M1173" s="53">
        <v>0.04</v>
      </c>
      <c r="N1173" s="52">
        <v>108365.094222</v>
      </c>
      <c r="O1173" s="52">
        <v>106059.45457800002</v>
      </c>
      <c r="P1173">
        <v>1</v>
      </c>
      <c r="Q1173">
        <f>IF(SUMIFS(SolCotizacion!$P:$P,SolCotizacion!$E:$E,$G1173,SolCotizacion!$K:$K,$I1173)&gt;499,1,0)</f>
        <v>0</v>
      </c>
      <c r="R1173">
        <v>2036</v>
      </c>
      <c r="S1173" s="56">
        <f>IF(SUMIFS(SolCotizacion!$P:$P,SolCotizacion!$E:$E,$G1173,SolCotizacion!$K:$K,$I1173)&gt;499,4%,0)</f>
        <v>0</v>
      </c>
    </row>
    <row r="1174" spans="1:19" hidden="1">
      <c r="A1174" t="s">
        <v>2347</v>
      </c>
      <c r="B1174" t="s">
        <v>1210</v>
      </c>
      <c r="C1174">
        <v>51</v>
      </c>
      <c r="D1174" t="s">
        <v>113</v>
      </c>
      <c r="E1174" t="s">
        <v>10000</v>
      </c>
      <c r="F1174" t="s">
        <v>126</v>
      </c>
      <c r="G1174" t="s">
        <v>89</v>
      </c>
      <c r="H1174">
        <v>1</v>
      </c>
      <c r="I1174">
        <v>3</v>
      </c>
      <c r="J1174" t="s">
        <v>127</v>
      </c>
      <c r="K1174" t="s">
        <v>31</v>
      </c>
      <c r="L1174" t="s">
        <v>304</v>
      </c>
      <c r="M1174" s="53">
        <v>0.04</v>
      </c>
      <c r="N1174" s="52">
        <v>108365.094222</v>
      </c>
      <c r="O1174" s="52">
        <v>106059.45457800002</v>
      </c>
      <c r="P1174">
        <v>1</v>
      </c>
      <c r="Q1174">
        <f>IF(SUMIFS(SolCotizacion!$P:$P,SolCotizacion!$E:$E,$G1174,SolCotizacion!$K:$K,$I1174)&gt;499,1,0)</f>
        <v>0</v>
      </c>
      <c r="R1174">
        <v>2037</v>
      </c>
      <c r="S1174" s="56">
        <f>IF(SUMIFS(SolCotizacion!$P:$P,SolCotizacion!$E:$E,$G1174,SolCotizacion!$K:$K,$I1174)&gt;499,4%,0)</f>
        <v>0</v>
      </c>
    </row>
    <row r="1175" spans="1:19" hidden="1">
      <c r="A1175" t="s">
        <v>2348</v>
      </c>
      <c r="B1175" t="s">
        <v>1212</v>
      </c>
      <c r="C1175">
        <v>52</v>
      </c>
      <c r="D1175" t="s">
        <v>113</v>
      </c>
      <c r="E1175" t="s">
        <v>10001</v>
      </c>
      <c r="F1175" t="s">
        <v>128</v>
      </c>
      <c r="G1175" t="s">
        <v>97</v>
      </c>
      <c r="H1175">
        <v>1</v>
      </c>
      <c r="I1175">
        <v>1</v>
      </c>
      <c r="J1175" t="s">
        <v>127</v>
      </c>
      <c r="K1175" t="s">
        <v>31</v>
      </c>
      <c r="L1175" t="s">
        <v>304</v>
      </c>
      <c r="M1175" s="53">
        <v>0.04</v>
      </c>
      <c r="N1175" s="52">
        <v>115061.94053200001</v>
      </c>
      <c r="O1175" s="52">
        <v>112639.58367199999</v>
      </c>
      <c r="P1175">
        <v>1</v>
      </c>
      <c r="Q1175">
        <f>IF(SUMIFS(SolCotizacion!$P:$P,SolCotizacion!$E:$E,$G1175,SolCotizacion!$K:$K,$I1175)&gt;499,1,0)</f>
        <v>0</v>
      </c>
      <c r="R1175">
        <v>2038</v>
      </c>
      <c r="S1175" s="56">
        <f>IF(SUMIFS(SolCotizacion!$P:$P,SolCotizacion!$E:$E,$G1175,SolCotizacion!$K:$K,$I1175)&gt;499,4%,0)</f>
        <v>0</v>
      </c>
    </row>
    <row r="1176" spans="1:19" hidden="1">
      <c r="A1176" t="s">
        <v>2349</v>
      </c>
      <c r="B1176" t="s">
        <v>1214</v>
      </c>
      <c r="C1176">
        <v>53</v>
      </c>
      <c r="D1176" t="s">
        <v>113</v>
      </c>
      <c r="E1176" t="s">
        <v>10002</v>
      </c>
      <c r="F1176" t="s">
        <v>128</v>
      </c>
      <c r="G1176" t="s">
        <v>97</v>
      </c>
      <c r="H1176">
        <v>1</v>
      </c>
      <c r="I1176">
        <v>2</v>
      </c>
      <c r="J1176" t="s">
        <v>127</v>
      </c>
      <c r="K1176" t="s">
        <v>31</v>
      </c>
      <c r="L1176" t="s">
        <v>304</v>
      </c>
      <c r="M1176" s="53">
        <v>0.04</v>
      </c>
      <c r="N1176" s="52">
        <v>116312.60594800001</v>
      </c>
      <c r="O1176" s="52">
        <v>113837.87492</v>
      </c>
      <c r="P1176">
        <v>1</v>
      </c>
      <c r="Q1176">
        <f>IF(SUMIFS(SolCotizacion!$P:$P,SolCotizacion!$E:$E,$G1176,SolCotizacion!$K:$K,$I1176)&gt;499,1,0)</f>
        <v>0</v>
      </c>
      <c r="R1176">
        <v>2039</v>
      </c>
      <c r="S1176" s="56">
        <f>IF(SUMIFS(SolCotizacion!$P:$P,SolCotizacion!$E:$E,$G1176,SolCotizacion!$K:$K,$I1176)&gt;499,4%,0)</f>
        <v>0</v>
      </c>
    </row>
    <row r="1177" spans="1:19" hidden="1">
      <c r="A1177" t="s">
        <v>2350</v>
      </c>
      <c r="B1177" t="s">
        <v>1216</v>
      </c>
      <c r="C1177">
        <v>54</v>
      </c>
      <c r="D1177" t="s">
        <v>113</v>
      </c>
      <c r="E1177" t="s">
        <v>10003</v>
      </c>
      <c r="F1177" t="s">
        <v>128</v>
      </c>
      <c r="G1177" t="s">
        <v>97</v>
      </c>
      <c r="H1177">
        <v>1</v>
      </c>
      <c r="I1177">
        <v>3</v>
      </c>
      <c r="J1177" t="s">
        <v>127</v>
      </c>
      <c r="K1177" t="s">
        <v>31</v>
      </c>
      <c r="L1177" t="s">
        <v>304</v>
      </c>
      <c r="M1177" s="53">
        <v>0.04</v>
      </c>
      <c r="N1177" s="52">
        <v>116312.60594800001</v>
      </c>
      <c r="O1177" s="52">
        <v>113837.87492</v>
      </c>
      <c r="P1177">
        <v>1</v>
      </c>
      <c r="Q1177">
        <f>IF(SUMIFS(SolCotizacion!$P:$P,SolCotizacion!$E:$E,$G1177,SolCotizacion!$K:$K,$I1177)&gt;499,1,0)</f>
        <v>0</v>
      </c>
      <c r="R1177">
        <v>2040</v>
      </c>
      <c r="S1177" s="56">
        <f>IF(SUMIFS(SolCotizacion!$P:$P,SolCotizacion!$E:$E,$G1177,SolCotizacion!$K:$K,$I1177)&gt;499,4%,0)</f>
        <v>0</v>
      </c>
    </row>
    <row r="1178" spans="1:19" hidden="1">
      <c r="A1178" t="s">
        <v>2351</v>
      </c>
      <c r="B1178" t="s">
        <v>1218</v>
      </c>
      <c r="C1178">
        <v>55</v>
      </c>
      <c r="D1178" t="s">
        <v>113</v>
      </c>
      <c r="E1178" t="s">
        <v>10004</v>
      </c>
      <c r="F1178" t="s">
        <v>129</v>
      </c>
      <c r="G1178" t="s">
        <v>98</v>
      </c>
      <c r="H1178">
        <v>1</v>
      </c>
      <c r="I1178">
        <v>1</v>
      </c>
      <c r="J1178" t="s">
        <v>127</v>
      </c>
      <c r="K1178" t="s">
        <v>31</v>
      </c>
      <c r="L1178" t="s">
        <v>304</v>
      </c>
      <c r="M1178" s="53">
        <v>0.04</v>
      </c>
      <c r="N1178" s="52">
        <v>75904.04714200001</v>
      </c>
      <c r="O1178" s="52">
        <v>74306.067528000014</v>
      </c>
      <c r="P1178">
        <v>1</v>
      </c>
      <c r="Q1178">
        <f>IF(SUMIFS(SolCotizacion!$P:$P,SolCotizacion!$E:$E,$G1178,SolCotizacion!$K:$K,$I1178)&gt;499,1,0)</f>
        <v>0</v>
      </c>
      <c r="R1178">
        <v>2041</v>
      </c>
      <c r="S1178" s="56">
        <f>IF(SUMIFS(SolCotizacion!$P:$P,SolCotizacion!$E:$E,$G1178,SolCotizacion!$K:$K,$I1178)&gt;499,4%,0)</f>
        <v>0</v>
      </c>
    </row>
    <row r="1179" spans="1:19" hidden="1">
      <c r="A1179" t="s">
        <v>2352</v>
      </c>
      <c r="B1179" t="s">
        <v>1220</v>
      </c>
      <c r="C1179">
        <v>56</v>
      </c>
      <c r="D1179" t="s">
        <v>113</v>
      </c>
      <c r="E1179" t="s">
        <v>10005</v>
      </c>
      <c r="F1179" t="s">
        <v>129</v>
      </c>
      <c r="G1179" t="s">
        <v>98</v>
      </c>
      <c r="H1179">
        <v>1</v>
      </c>
      <c r="I1179">
        <v>2</v>
      </c>
      <c r="J1179" t="s">
        <v>127</v>
      </c>
      <c r="K1179" t="s">
        <v>31</v>
      </c>
      <c r="L1179" t="s">
        <v>304</v>
      </c>
      <c r="M1179" s="53">
        <v>0.04</v>
      </c>
      <c r="N1179" s="52">
        <v>76729.095058000006</v>
      </c>
      <c r="O1179" s="52">
        <v>75096.560461999994</v>
      </c>
      <c r="P1179">
        <v>1</v>
      </c>
      <c r="Q1179">
        <f>IF(SUMIFS(SolCotizacion!$P:$P,SolCotizacion!$E:$E,$G1179,SolCotizacion!$K:$K,$I1179)&gt;499,1,0)</f>
        <v>0</v>
      </c>
      <c r="R1179">
        <v>2042</v>
      </c>
      <c r="S1179" s="56">
        <f>IF(SUMIFS(SolCotizacion!$P:$P,SolCotizacion!$E:$E,$G1179,SolCotizacion!$K:$K,$I1179)&gt;499,4%,0)</f>
        <v>0</v>
      </c>
    </row>
    <row r="1180" spans="1:19" hidden="1">
      <c r="A1180" t="s">
        <v>2353</v>
      </c>
      <c r="B1180" t="s">
        <v>1222</v>
      </c>
      <c r="C1180">
        <v>57</v>
      </c>
      <c r="D1180" t="s">
        <v>113</v>
      </c>
      <c r="E1180" t="s">
        <v>10006</v>
      </c>
      <c r="F1180" t="s">
        <v>129</v>
      </c>
      <c r="G1180" t="s">
        <v>98</v>
      </c>
      <c r="H1180">
        <v>1</v>
      </c>
      <c r="I1180">
        <v>3</v>
      </c>
      <c r="J1180" t="s">
        <v>127</v>
      </c>
      <c r="K1180" t="s">
        <v>31</v>
      </c>
      <c r="L1180" t="s">
        <v>304</v>
      </c>
      <c r="M1180" s="53">
        <v>0.04</v>
      </c>
      <c r="N1180" s="52">
        <v>76729.095058000006</v>
      </c>
      <c r="O1180" s="52">
        <v>75096.560461999994</v>
      </c>
      <c r="P1180">
        <v>1</v>
      </c>
      <c r="Q1180">
        <f>IF(SUMIFS(SolCotizacion!$P:$P,SolCotizacion!$E:$E,$G1180,SolCotizacion!$K:$K,$I1180)&gt;499,1,0)</f>
        <v>0</v>
      </c>
      <c r="R1180">
        <v>2043</v>
      </c>
      <c r="S1180" s="56">
        <f>IF(SUMIFS(SolCotizacion!$P:$P,SolCotizacion!$E:$E,$G1180,SolCotizacion!$K:$K,$I1180)&gt;499,4%,0)</f>
        <v>0</v>
      </c>
    </row>
    <row r="1181" spans="1:19" hidden="1">
      <c r="A1181" t="s">
        <v>2354</v>
      </c>
      <c r="B1181" t="s">
        <v>1224</v>
      </c>
      <c r="C1181">
        <v>58</v>
      </c>
      <c r="D1181" t="s">
        <v>113</v>
      </c>
      <c r="E1181" t="s">
        <v>10007</v>
      </c>
      <c r="F1181" t="s">
        <v>130</v>
      </c>
      <c r="G1181" t="s">
        <v>99</v>
      </c>
      <c r="H1181">
        <v>1</v>
      </c>
      <c r="I1181">
        <v>1</v>
      </c>
      <c r="J1181" t="s">
        <v>127</v>
      </c>
      <c r="K1181" t="s">
        <v>31</v>
      </c>
      <c r="L1181" t="s">
        <v>304</v>
      </c>
      <c r="M1181" s="53">
        <v>0.04</v>
      </c>
      <c r="N1181" s="52">
        <v>149357.393878</v>
      </c>
      <c r="O1181" s="52">
        <v>146213.02465000001</v>
      </c>
      <c r="P1181">
        <v>1</v>
      </c>
      <c r="Q1181">
        <f>IF(SUMIFS(SolCotizacion!$P:$P,SolCotizacion!$E:$E,$G1181,SolCotizacion!$K:$K,$I1181)&gt;499,1,0)</f>
        <v>0</v>
      </c>
      <c r="R1181">
        <v>2044</v>
      </c>
      <c r="S1181" s="56">
        <f>IF(SUMIFS(SolCotizacion!$P:$P,SolCotizacion!$E:$E,$G1181,SolCotizacion!$K:$K,$I1181)&gt;499,4%,0)</f>
        <v>0</v>
      </c>
    </row>
    <row r="1182" spans="1:19" hidden="1">
      <c r="A1182" t="s">
        <v>2355</v>
      </c>
      <c r="B1182" t="s">
        <v>1226</v>
      </c>
      <c r="C1182">
        <v>59</v>
      </c>
      <c r="D1182" t="s">
        <v>113</v>
      </c>
      <c r="E1182" t="s">
        <v>10008</v>
      </c>
      <c r="F1182" t="s">
        <v>130</v>
      </c>
      <c r="G1182" t="s">
        <v>99</v>
      </c>
      <c r="H1182">
        <v>1</v>
      </c>
      <c r="I1182">
        <v>2</v>
      </c>
      <c r="J1182" t="s">
        <v>127</v>
      </c>
      <c r="K1182" t="s">
        <v>31</v>
      </c>
      <c r="L1182" t="s">
        <v>304</v>
      </c>
      <c r="M1182" s="53">
        <v>0.04</v>
      </c>
      <c r="N1182" s="52">
        <v>150980.84863400002</v>
      </c>
      <c r="O1182" s="52">
        <v>147768.483786</v>
      </c>
      <c r="P1182">
        <v>1</v>
      </c>
      <c r="Q1182">
        <f>IF(SUMIFS(SolCotizacion!$P:$P,SolCotizacion!$E:$E,$G1182,SolCotizacion!$K:$K,$I1182)&gt;499,1,0)</f>
        <v>0</v>
      </c>
      <c r="R1182">
        <v>2045</v>
      </c>
      <c r="S1182" s="56">
        <f>IF(SUMIFS(SolCotizacion!$P:$P,SolCotizacion!$E:$E,$G1182,SolCotizacion!$K:$K,$I1182)&gt;499,4%,0)</f>
        <v>0</v>
      </c>
    </row>
    <row r="1183" spans="1:19" hidden="1">
      <c r="A1183" t="s">
        <v>2356</v>
      </c>
      <c r="B1183" t="s">
        <v>1228</v>
      </c>
      <c r="C1183">
        <v>60</v>
      </c>
      <c r="D1183" t="s">
        <v>113</v>
      </c>
      <c r="E1183" t="s">
        <v>10009</v>
      </c>
      <c r="F1183" t="s">
        <v>130</v>
      </c>
      <c r="G1183" t="s">
        <v>99</v>
      </c>
      <c r="H1183">
        <v>1</v>
      </c>
      <c r="I1183">
        <v>3</v>
      </c>
      <c r="J1183" t="s">
        <v>127</v>
      </c>
      <c r="K1183" t="s">
        <v>31</v>
      </c>
      <c r="L1183" t="s">
        <v>304</v>
      </c>
      <c r="M1183" s="53">
        <v>0.04</v>
      </c>
      <c r="N1183" s="52">
        <v>150980.84863400002</v>
      </c>
      <c r="O1183" s="52">
        <v>147768.483786</v>
      </c>
      <c r="P1183">
        <v>1</v>
      </c>
      <c r="Q1183">
        <f>IF(SUMIFS(SolCotizacion!$P:$P,SolCotizacion!$E:$E,$G1183,SolCotizacion!$K:$K,$I1183)&gt;499,1,0)</f>
        <v>0</v>
      </c>
      <c r="R1183">
        <v>2046</v>
      </c>
      <c r="S1183" s="56">
        <f>IF(SUMIFS(SolCotizacion!$P:$P,SolCotizacion!$E:$E,$G1183,SolCotizacion!$K:$K,$I1183)&gt;499,4%,0)</f>
        <v>0</v>
      </c>
    </row>
    <row r="1184" spans="1:19" hidden="1">
      <c r="A1184" t="s">
        <v>2357</v>
      </c>
      <c r="B1184" t="s">
        <v>1230</v>
      </c>
      <c r="C1184">
        <v>61</v>
      </c>
      <c r="D1184" t="s">
        <v>113</v>
      </c>
      <c r="E1184" t="s">
        <v>10010</v>
      </c>
      <c r="F1184" t="s">
        <v>131</v>
      </c>
      <c r="G1184" t="s">
        <v>100</v>
      </c>
      <c r="H1184">
        <v>1</v>
      </c>
      <c r="I1184">
        <v>1</v>
      </c>
      <c r="J1184" t="s">
        <v>127</v>
      </c>
      <c r="K1184" t="s">
        <v>31</v>
      </c>
      <c r="L1184" t="s">
        <v>304</v>
      </c>
      <c r="M1184" s="53">
        <v>0.04</v>
      </c>
      <c r="N1184" s="52">
        <v>194777.240196</v>
      </c>
      <c r="O1184" s="52">
        <v>190676.670954</v>
      </c>
      <c r="P1184">
        <v>1</v>
      </c>
      <c r="Q1184">
        <f>IF(SUMIFS(SolCotizacion!$P:$P,SolCotizacion!$E:$E,$G1184,SolCotizacion!$K:$K,$I1184)&gt;499,1,0)</f>
        <v>0</v>
      </c>
      <c r="R1184">
        <v>2047</v>
      </c>
      <c r="S1184" s="56">
        <f>IF(SUMIFS(SolCotizacion!$P:$P,SolCotizacion!$E:$E,$G1184,SolCotizacion!$K:$K,$I1184)&gt;499,4%,0)</f>
        <v>0</v>
      </c>
    </row>
    <row r="1185" spans="1:19" hidden="1">
      <c r="A1185" t="s">
        <v>2358</v>
      </c>
      <c r="B1185" t="s">
        <v>1232</v>
      </c>
      <c r="C1185">
        <v>62</v>
      </c>
      <c r="D1185" t="s">
        <v>113</v>
      </c>
      <c r="E1185" t="s">
        <v>10011</v>
      </c>
      <c r="F1185" t="s">
        <v>131</v>
      </c>
      <c r="G1185" t="s">
        <v>100</v>
      </c>
      <c r="H1185">
        <v>1</v>
      </c>
      <c r="I1185">
        <v>2</v>
      </c>
      <c r="J1185" t="s">
        <v>127</v>
      </c>
      <c r="K1185" t="s">
        <v>31</v>
      </c>
      <c r="L1185" t="s">
        <v>304</v>
      </c>
      <c r="M1185" s="53">
        <v>0.04</v>
      </c>
      <c r="N1185" s="52">
        <v>196894.380298</v>
      </c>
      <c r="O1185" s="52">
        <v>192705.13816400003</v>
      </c>
      <c r="P1185">
        <v>1</v>
      </c>
      <c r="Q1185">
        <f>IF(SUMIFS(SolCotizacion!$P:$P,SolCotizacion!$E:$E,$G1185,SolCotizacion!$K:$K,$I1185)&gt;499,1,0)</f>
        <v>0</v>
      </c>
      <c r="R1185">
        <v>2048</v>
      </c>
      <c r="S1185" s="56">
        <f>IF(SUMIFS(SolCotizacion!$P:$P,SolCotizacion!$E:$E,$G1185,SolCotizacion!$K:$K,$I1185)&gt;499,4%,0)</f>
        <v>0</v>
      </c>
    </row>
    <row r="1186" spans="1:19" hidden="1">
      <c r="A1186" t="s">
        <v>2359</v>
      </c>
      <c r="B1186" t="s">
        <v>1234</v>
      </c>
      <c r="C1186">
        <v>63</v>
      </c>
      <c r="D1186" t="s">
        <v>113</v>
      </c>
      <c r="E1186" t="s">
        <v>10012</v>
      </c>
      <c r="F1186" t="s">
        <v>131</v>
      </c>
      <c r="G1186" t="s">
        <v>100</v>
      </c>
      <c r="H1186">
        <v>1</v>
      </c>
      <c r="I1186">
        <v>3</v>
      </c>
      <c r="J1186" t="s">
        <v>127</v>
      </c>
      <c r="K1186" t="s">
        <v>31</v>
      </c>
      <c r="L1186" t="s">
        <v>304</v>
      </c>
      <c r="M1186" s="53">
        <v>0.04</v>
      </c>
      <c r="N1186" s="52">
        <v>196894.380298</v>
      </c>
      <c r="O1186" s="52">
        <v>192705.13816400003</v>
      </c>
      <c r="P1186">
        <v>1</v>
      </c>
      <c r="Q1186">
        <f>IF(SUMIFS(SolCotizacion!$P:$P,SolCotizacion!$E:$E,$G1186,SolCotizacion!$K:$K,$I1186)&gt;499,1,0)</f>
        <v>0</v>
      </c>
      <c r="R1186">
        <v>2049</v>
      </c>
      <c r="S1186" s="56">
        <f>IF(SUMIFS(SolCotizacion!$P:$P,SolCotizacion!$E:$E,$G1186,SolCotizacion!$K:$K,$I1186)&gt;499,4%,0)</f>
        <v>0</v>
      </c>
    </row>
    <row r="1187" spans="1:19" hidden="1">
      <c r="A1187" t="s">
        <v>2360</v>
      </c>
      <c r="B1187" t="s">
        <v>1236</v>
      </c>
      <c r="C1187">
        <v>64</v>
      </c>
      <c r="D1187" t="s">
        <v>113</v>
      </c>
      <c r="E1187" t="s">
        <v>10013</v>
      </c>
      <c r="F1187" t="s">
        <v>132</v>
      </c>
      <c r="G1187" t="s">
        <v>101</v>
      </c>
      <c r="H1187">
        <v>1</v>
      </c>
      <c r="I1187">
        <v>1</v>
      </c>
      <c r="J1187" t="s">
        <v>127</v>
      </c>
      <c r="K1187" t="s">
        <v>31</v>
      </c>
      <c r="L1187" t="s">
        <v>304</v>
      </c>
      <c r="M1187" s="53">
        <v>0.04</v>
      </c>
      <c r="N1187" s="52">
        <v>169430.16521199999</v>
      </c>
      <c r="O1187" s="52">
        <v>165863.22229400001</v>
      </c>
      <c r="P1187">
        <v>1</v>
      </c>
      <c r="Q1187">
        <f>IF(SUMIFS(SolCotizacion!$P:$P,SolCotizacion!$E:$E,$G1187,SolCotizacion!$K:$K,$I1187)&gt;499,1,0)</f>
        <v>0</v>
      </c>
      <c r="R1187">
        <v>2050</v>
      </c>
      <c r="S1187" s="56">
        <f>IF(SUMIFS(SolCotizacion!$P:$P,SolCotizacion!$E:$E,$G1187,SolCotizacion!$K:$K,$I1187)&gt;499,4%,0)</f>
        <v>0</v>
      </c>
    </row>
    <row r="1188" spans="1:19" hidden="1">
      <c r="A1188" t="s">
        <v>2361</v>
      </c>
      <c r="B1188" t="s">
        <v>1238</v>
      </c>
      <c r="C1188">
        <v>65</v>
      </c>
      <c r="D1188" t="s">
        <v>113</v>
      </c>
      <c r="E1188" t="s">
        <v>10014</v>
      </c>
      <c r="F1188" t="s">
        <v>132</v>
      </c>
      <c r="G1188" t="s">
        <v>101</v>
      </c>
      <c r="H1188">
        <v>1</v>
      </c>
      <c r="I1188">
        <v>2</v>
      </c>
      <c r="J1188" t="s">
        <v>127</v>
      </c>
      <c r="K1188" t="s">
        <v>31</v>
      </c>
      <c r="L1188" t="s">
        <v>304</v>
      </c>
      <c r="M1188" s="53">
        <v>0.04</v>
      </c>
      <c r="N1188" s="52">
        <v>171271.80439600002</v>
      </c>
      <c r="O1188" s="52">
        <v>167627.72411000001</v>
      </c>
      <c r="P1188">
        <v>1</v>
      </c>
      <c r="Q1188">
        <f>IF(SUMIFS(SolCotizacion!$P:$P,SolCotizacion!$E:$E,$G1188,SolCotizacion!$K:$K,$I1188)&gt;499,1,0)</f>
        <v>0</v>
      </c>
      <c r="R1188">
        <v>2051</v>
      </c>
      <c r="S1188" s="56">
        <f>IF(SUMIFS(SolCotizacion!$P:$P,SolCotizacion!$E:$E,$G1188,SolCotizacion!$K:$K,$I1188)&gt;499,4%,0)</f>
        <v>0</v>
      </c>
    </row>
    <row r="1189" spans="1:19" hidden="1">
      <c r="A1189" t="s">
        <v>2362</v>
      </c>
      <c r="B1189" t="s">
        <v>1240</v>
      </c>
      <c r="C1189">
        <v>66</v>
      </c>
      <c r="D1189" t="s">
        <v>113</v>
      </c>
      <c r="E1189" t="s">
        <v>10015</v>
      </c>
      <c r="F1189" t="s">
        <v>132</v>
      </c>
      <c r="G1189" t="s">
        <v>101</v>
      </c>
      <c r="H1189">
        <v>1</v>
      </c>
      <c r="I1189">
        <v>3</v>
      </c>
      <c r="J1189" t="s">
        <v>127</v>
      </c>
      <c r="K1189" t="s">
        <v>31</v>
      </c>
      <c r="L1189" t="s">
        <v>304</v>
      </c>
      <c r="M1189" s="53">
        <v>0.04</v>
      </c>
      <c r="N1189" s="52">
        <v>171271.80439600002</v>
      </c>
      <c r="O1189" s="52">
        <v>167627.72411000001</v>
      </c>
      <c r="P1189">
        <v>1</v>
      </c>
      <c r="Q1189">
        <f>IF(SUMIFS(SolCotizacion!$P:$P,SolCotizacion!$E:$E,$G1189,SolCotizacion!$K:$K,$I1189)&gt;499,1,0)</f>
        <v>0</v>
      </c>
      <c r="R1189">
        <v>2052</v>
      </c>
      <c r="S1189" s="56">
        <f>IF(SUMIFS(SolCotizacion!$P:$P,SolCotizacion!$E:$E,$G1189,SolCotizacion!$K:$K,$I1189)&gt;499,4%,0)</f>
        <v>0</v>
      </c>
    </row>
    <row r="1190" spans="1:19" hidden="1">
      <c r="A1190" t="s">
        <v>2363</v>
      </c>
      <c r="B1190" t="s">
        <v>1094</v>
      </c>
      <c r="C1190">
        <v>1</v>
      </c>
      <c r="D1190" t="s">
        <v>88</v>
      </c>
      <c r="E1190" t="s">
        <v>10016</v>
      </c>
      <c r="F1190" t="s">
        <v>89</v>
      </c>
      <c r="G1190" t="s">
        <v>89</v>
      </c>
      <c r="H1190">
        <v>1</v>
      </c>
      <c r="I1190">
        <v>1</v>
      </c>
      <c r="J1190" t="s">
        <v>96</v>
      </c>
      <c r="K1190" t="s">
        <v>31</v>
      </c>
      <c r="L1190" t="s">
        <v>305</v>
      </c>
      <c r="N1190" s="52">
        <v>2704454.4480000003</v>
      </c>
      <c r="O1190" s="52">
        <v>2704454.4480000003</v>
      </c>
      <c r="P1190">
        <v>1</v>
      </c>
      <c r="Q1190">
        <v>1</v>
      </c>
      <c r="R1190">
        <v>2053</v>
      </c>
    </row>
    <row r="1191" spans="1:19">
      <c r="A1191" t="s">
        <v>2364</v>
      </c>
      <c r="B1191" t="s">
        <v>1095</v>
      </c>
      <c r="C1191">
        <v>2</v>
      </c>
      <c r="D1191" t="s">
        <v>88</v>
      </c>
      <c r="E1191" t="s">
        <v>9958</v>
      </c>
      <c r="F1191" t="s">
        <v>89</v>
      </c>
      <c r="G1191" t="s">
        <v>89</v>
      </c>
      <c r="H1191">
        <v>1</v>
      </c>
      <c r="I1191">
        <v>2</v>
      </c>
      <c r="J1191" t="s">
        <v>96</v>
      </c>
      <c r="K1191" t="s">
        <v>31</v>
      </c>
      <c r="L1191" t="s">
        <v>305</v>
      </c>
      <c r="N1191" s="52">
        <v>2704454.4480000003</v>
      </c>
      <c r="O1191" s="52">
        <v>2704454.4480000003</v>
      </c>
      <c r="P1191">
        <v>1</v>
      </c>
      <c r="Q1191">
        <v>1</v>
      </c>
      <c r="R1191">
        <v>2055</v>
      </c>
    </row>
    <row r="1192" spans="1:19" hidden="1">
      <c r="A1192" t="s">
        <v>2365</v>
      </c>
      <c r="B1192" t="s">
        <v>1096</v>
      </c>
      <c r="C1192">
        <v>3</v>
      </c>
      <c r="D1192" t="s">
        <v>88</v>
      </c>
      <c r="E1192" t="s">
        <v>9959</v>
      </c>
      <c r="F1192" t="s">
        <v>89</v>
      </c>
      <c r="G1192" t="s">
        <v>89</v>
      </c>
      <c r="H1192">
        <v>1</v>
      </c>
      <c r="I1192">
        <v>3</v>
      </c>
      <c r="J1192" t="s">
        <v>96</v>
      </c>
      <c r="K1192" t="s">
        <v>31</v>
      </c>
      <c r="L1192" t="s">
        <v>305</v>
      </c>
      <c r="N1192" s="52">
        <v>2704454.4480000003</v>
      </c>
      <c r="O1192" s="52">
        <v>2704454.4480000003</v>
      </c>
      <c r="P1192">
        <v>1</v>
      </c>
      <c r="Q1192">
        <v>1</v>
      </c>
      <c r="R1192">
        <v>2057</v>
      </c>
    </row>
    <row r="1193" spans="1:19" hidden="1">
      <c r="A1193" t="s">
        <v>2366</v>
      </c>
      <c r="B1193" t="s">
        <v>1097</v>
      </c>
      <c r="C1193">
        <v>4</v>
      </c>
      <c r="D1193" t="s">
        <v>88</v>
      </c>
      <c r="E1193" t="s">
        <v>9960</v>
      </c>
      <c r="F1193" t="s">
        <v>97</v>
      </c>
      <c r="G1193" t="s">
        <v>97</v>
      </c>
      <c r="H1193">
        <v>1</v>
      </c>
      <c r="I1193">
        <v>1</v>
      </c>
      <c r="J1193" t="s">
        <v>96</v>
      </c>
      <c r="K1193" t="s">
        <v>31</v>
      </c>
      <c r="L1193" t="s">
        <v>305</v>
      </c>
      <c r="N1193" s="52">
        <v>2903640.3360000001</v>
      </c>
      <c r="O1193" s="52">
        <v>2903640.3360000001</v>
      </c>
      <c r="P1193">
        <v>1</v>
      </c>
      <c r="Q1193">
        <v>1</v>
      </c>
      <c r="R1193">
        <v>2059</v>
      </c>
    </row>
    <row r="1194" spans="1:19" hidden="1">
      <c r="A1194" t="s">
        <v>2367</v>
      </c>
      <c r="B1194" t="s">
        <v>1098</v>
      </c>
      <c r="C1194">
        <v>5</v>
      </c>
      <c r="D1194" t="s">
        <v>88</v>
      </c>
      <c r="E1194" t="s">
        <v>9961</v>
      </c>
      <c r="F1194" t="s">
        <v>97</v>
      </c>
      <c r="G1194" t="s">
        <v>97</v>
      </c>
      <c r="H1194">
        <v>1</v>
      </c>
      <c r="I1194">
        <v>2</v>
      </c>
      <c r="J1194" t="s">
        <v>96</v>
      </c>
      <c r="K1194" t="s">
        <v>31</v>
      </c>
      <c r="L1194" t="s">
        <v>305</v>
      </c>
      <c r="N1194" s="52">
        <v>2903640.3360000001</v>
      </c>
      <c r="O1194" s="52">
        <v>2903640.3360000001</v>
      </c>
      <c r="P1194">
        <v>1</v>
      </c>
      <c r="Q1194">
        <v>1</v>
      </c>
      <c r="R1194">
        <v>2061</v>
      </c>
    </row>
    <row r="1195" spans="1:19" hidden="1">
      <c r="A1195" t="s">
        <v>2368</v>
      </c>
      <c r="B1195" t="s">
        <v>1099</v>
      </c>
      <c r="C1195">
        <v>6</v>
      </c>
      <c r="D1195" t="s">
        <v>88</v>
      </c>
      <c r="E1195" t="s">
        <v>9962</v>
      </c>
      <c r="F1195" t="s">
        <v>97</v>
      </c>
      <c r="G1195" t="s">
        <v>97</v>
      </c>
      <c r="H1195">
        <v>1</v>
      </c>
      <c r="I1195">
        <v>3</v>
      </c>
      <c r="J1195" t="s">
        <v>96</v>
      </c>
      <c r="K1195" t="s">
        <v>31</v>
      </c>
      <c r="L1195" t="s">
        <v>305</v>
      </c>
      <c r="N1195" s="52">
        <v>2903640.3360000001</v>
      </c>
      <c r="O1195" s="52">
        <v>2903640.3360000001</v>
      </c>
      <c r="P1195">
        <v>1</v>
      </c>
      <c r="Q1195">
        <v>1</v>
      </c>
      <c r="R1195">
        <v>2063</v>
      </c>
    </row>
    <row r="1196" spans="1:19" hidden="1">
      <c r="A1196" t="s">
        <v>2369</v>
      </c>
      <c r="B1196" t="s">
        <v>1100</v>
      </c>
      <c r="C1196">
        <v>7</v>
      </c>
      <c r="D1196" t="s">
        <v>88</v>
      </c>
      <c r="E1196" t="s">
        <v>9963</v>
      </c>
      <c r="F1196" t="s">
        <v>98</v>
      </c>
      <c r="G1196" t="s">
        <v>98</v>
      </c>
      <c r="H1196">
        <v>1</v>
      </c>
      <c r="I1196">
        <v>1</v>
      </c>
      <c r="J1196" t="s">
        <v>96</v>
      </c>
      <c r="K1196" t="s">
        <v>31</v>
      </c>
      <c r="L1196" t="s">
        <v>305</v>
      </c>
      <c r="N1196" s="52">
        <v>2341640.304</v>
      </c>
      <c r="O1196" s="52">
        <v>2341640.304</v>
      </c>
      <c r="P1196">
        <v>1</v>
      </c>
      <c r="Q1196">
        <v>1</v>
      </c>
      <c r="R1196">
        <v>2065</v>
      </c>
    </row>
    <row r="1197" spans="1:19" hidden="1">
      <c r="A1197" t="s">
        <v>2370</v>
      </c>
      <c r="B1197" t="s">
        <v>1101</v>
      </c>
      <c r="C1197">
        <v>8</v>
      </c>
      <c r="D1197" t="s">
        <v>88</v>
      </c>
      <c r="E1197" t="s">
        <v>9964</v>
      </c>
      <c r="F1197" t="s">
        <v>98</v>
      </c>
      <c r="G1197" t="s">
        <v>98</v>
      </c>
      <c r="H1197">
        <v>1</v>
      </c>
      <c r="I1197">
        <v>2</v>
      </c>
      <c r="J1197" t="s">
        <v>96</v>
      </c>
      <c r="K1197" t="s">
        <v>31</v>
      </c>
      <c r="L1197" t="s">
        <v>305</v>
      </c>
      <c r="N1197" s="52">
        <v>2341640.304</v>
      </c>
      <c r="O1197" s="52">
        <v>2341640.304</v>
      </c>
      <c r="P1197">
        <v>1</v>
      </c>
      <c r="Q1197">
        <v>1</v>
      </c>
      <c r="R1197">
        <v>2067</v>
      </c>
    </row>
    <row r="1198" spans="1:19" hidden="1">
      <c r="A1198" t="s">
        <v>2371</v>
      </c>
      <c r="B1198" t="s">
        <v>1102</v>
      </c>
      <c r="C1198">
        <v>9</v>
      </c>
      <c r="D1198" t="s">
        <v>88</v>
      </c>
      <c r="E1198" t="s">
        <v>9965</v>
      </c>
      <c r="F1198" t="s">
        <v>98</v>
      </c>
      <c r="G1198" t="s">
        <v>98</v>
      </c>
      <c r="H1198">
        <v>1</v>
      </c>
      <c r="I1198">
        <v>3</v>
      </c>
      <c r="J1198" t="s">
        <v>96</v>
      </c>
      <c r="K1198" t="s">
        <v>31</v>
      </c>
      <c r="L1198" t="s">
        <v>305</v>
      </c>
      <c r="N1198" s="52">
        <v>2341640.304</v>
      </c>
      <c r="O1198" s="52">
        <v>2341640.304</v>
      </c>
      <c r="P1198">
        <v>1</v>
      </c>
      <c r="Q1198">
        <v>1</v>
      </c>
      <c r="R1198">
        <v>2069</v>
      </c>
    </row>
    <row r="1199" spans="1:19" hidden="1">
      <c r="A1199" t="s">
        <v>2372</v>
      </c>
      <c r="B1199" t="s">
        <v>1103</v>
      </c>
      <c r="C1199">
        <v>10</v>
      </c>
      <c r="D1199" t="s">
        <v>88</v>
      </c>
      <c r="E1199" t="s">
        <v>9966</v>
      </c>
      <c r="F1199" t="s">
        <v>99</v>
      </c>
      <c r="G1199" t="s">
        <v>99</v>
      </c>
      <c r="H1199">
        <v>1</v>
      </c>
      <c r="I1199">
        <v>1</v>
      </c>
      <c r="J1199" t="s">
        <v>96</v>
      </c>
      <c r="K1199" t="s">
        <v>31</v>
      </c>
      <c r="L1199" t="s">
        <v>305</v>
      </c>
      <c r="N1199" s="52">
        <v>3767517.0239999997</v>
      </c>
      <c r="O1199" s="52">
        <v>3767517.0239999997</v>
      </c>
      <c r="P1199">
        <v>1</v>
      </c>
      <c r="Q1199">
        <v>1</v>
      </c>
      <c r="R1199">
        <v>2071</v>
      </c>
    </row>
    <row r="1200" spans="1:19" hidden="1">
      <c r="A1200" t="s">
        <v>2373</v>
      </c>
      <c r="B1200" t="s">
        <v>1104</v>
      </c>
      <c r="C1200">
        <v>11</v>
      </c>
      <c r="D1200" t="s">
        <v>88</v>
      </c>
      <c r="E1200" t="s">
        <v>9967</v>
      </c>
      <c r="F1200" t="s">
        <v>99</v>
      </c>
      <c r="G1200" t="s">
        <v>99</v>
      </c>
      <c r="H1200">
        <v>1</v>
      </c>
      <c r="I1200">
        <v>2</v>
      </c>
      <c r="J1200" t="s">
        <v>96</v>
      </c>
      <c r="K1200" t="s">
        <v>31</v>
      </c>
      <c r="L1200" t="s">
        <v>305</v>
      </c>
      <c r="N1200" s="52">
        <v>3767517.0239999997</v>
      </c>
      <c r="O1200" s="52">
        <v>3767517.0239999997</v>
      </c>
      <c r="P1200">
        <v>1</v>
      </c>
      <c r="Q1200">
        <v>1</v>
      </c>
      <c r="R1200">
        <v>2073</v>
      </c>
    </row>
    <row r="1201" spans="1:18" hidden="1">
      <c r="A1201" t="s">
        <v>2374</v>
      </c>
      <c r="B1201" t="s">
        <v>1105</v>
      </c>
      <c r="C1201">
        <v>12</v>
      </c>
      <c r="D1201" t="s">
        <v>88</v>
      </c>
      <c r="E1201" t="s">
        <v>9968</v>
      </c>
      <c r="F1201" t="s">
        <v>99</v>
      </c>
      <c r="G1201" t="s">
        <v>99</v>
      </c>
      <c r="H1201">
        <v>1</v>
      </c>
      <c r="I1201">
        <v>3</v>
      </c>
      <c r="J1201" t="s">
        <v>96</v>
      </c>
      <c r="K1201" t="s">
        <v>31</v>
      </c>
      <c r="L1201" t="s">
        <v>305</v>
      </c>
      <c r="N1201" s="52">
        <v>3767517.0239999997</v>
      </c>
      <c r="O1201" s="52">
        <v>3767517.0239999997</v>
      </c>
      <c r="P1201">
        <v>1</v>
      </c>
      <c r="Q1201">
        <v>1</v>
      </c>
      <c r="R1201">
        <v>2075</v>
      </c>
    </row>
    <row r="1202" spans="1:18" hidden="1">
      <c r="A1202" t="s">
        <v>2375</v>
      </c>
      <c r="B1202" t="s">
        <v>1106</v>
      </c>
      <c r="C1202">
        <v>13</v>
      </c>
      <c r="D1202" t="s">
        <v>88</v>
      </c>
      <c r="E1202" t="s">
        <v>9969</v>
      </c>
      <c r="F1202" t="s">
        <v>100</v>
      </c>
      <c r="G1202" t="s">
        <v>100</v>
      </c>
      <c r="H1202">
        <v>1</v>
      </c>
      <c r="I1202">
        <v>1</v>
      </c>
      <c r="J1202" t="s">
        <v>96</v>
      </c>
      <c r="K1202" t="s">
        <v>31</v>
      </c>
      <c r="L1202" t="s">
        <v>305</v>
      </c>
      <c r="N1202" s="52">
        <v>4911528.1920000007</v>
      </c>
      <c r="O1202" s="52">
        <v>4911528.1920000007</v>
      </c>
      <c r="P1202">
        <v>1</v>
      </c>
      <c r="Q1202">
        <v>1</v>
      </c>
      <c r="R1202">
        <v>2077</v>
      </c>
    </row>
    <row r="1203" spans="1:18" hidden="1">
      <c r="A1203" t="s">
        <v>2376</v>
      </c>
      <c r="B1203" t="s">
        <v>1107</v>
      </c>
      <c r="C1203">
        <v>14</v>
      </c>
      <c r="D1203" t="s">
        <v>88</v>
      </c>
      <c r="E1203" t="s">
        <v>9970</v>
      </c>
      <c r="F1203" t="s">
        <v>100</v>
      </c>
      <c r="G1203" t="s">
        <v>100</v>
      </c>
      <c r="H1203">
        <v>1</v>
      </c>
      <c r="I1203">
        <v>2</v>
      </c>
      <c r="J1203" t="s">
        <v>96</v>
      </c>
      <c r="K1203" t="s">
        <v>31</v>
      </c>
      <c r="L1203" t="s">
        <v>305</v>
      </c>
      <c r="N1203" s="52">
        <v>4911528.1920000007</v>
      </c>
      <c r="O1203" s="52">
        <v>4911528.1920000007</v>
      </c>
      <c r="P1203">
        <v>1</v>
      </c>
      <c r="Q1203">
        <v>1</v>
      </c>
      <c r="R1203">
        <v>2079</v>
      </c>
    </row>
    <row r="1204" spans="1:18" hidden="1">
      <c r="A1204" t="s">
        <v>2377</v>
      </c>
      <c r="B1204" t="s">
        <v>1108</v>
      </c>
      <c r="C1204">
        <v>15</v>
      </c>
      <c r="D1204" t="s">
        <v>88</v>
      </c>
      <c r="E1204" t="s">
        <v>9971</v>
      </c>
      <c r="F1204" t="s">
        <v>100</v>
      </c>
      <c r="G1204" t="s">
        <v>100</v>
      </c>
      <c r="H1204">
        <v>1</v>
      </c>
      <c r="I1204">
        <v>3</v>
      </c>
      <c r="J1204" t="s">
        <v>96</v>
      </c>
      <c r="K1204" t="s">
        <v>31</v>
      </c>
      <c r="L1204" t="s">
        <v>305</v>
      </c>
      <c r="N1204" s="52">
        <v>4911528.1920000007</v>
      </c>
      <c r="O1204" s="52">
        <v>4911528.1920000007</v>
      </c>
      <c r="P1204">
        <v>1</v>
      </c>
      <c r="Q1204">
        <v>1</v>
      </c>
      <c r="R1204">
        <v>2081</v>
      </c>
    </row>
    <row r="1205" spans="1:18" hidden="1">
      <c r="A1205" t="s">
        <v>2378</v>
      </c>
      <c r="B1205" t="s">
        <v>1109</v>
      </c>
      <c r="C1205">
        <v>16</v>
      </c>
      <c r="D1205" t="s">
        <v>88</v>
      </c>
      <c r="E1205" t="s">
        <v>9972</v>
      </c>
      <c r="F1205" t="s">
        <v>101</v>
      </c>
      <c r="G1205" t="s">
        <v>101</v>
      </c>
      <c r="H1205">
        <v>1</v>
      </c>
      <c r="I1205">
        <v>1</v>
      </c>
      <c r="J1205" t="s">
        <v>96</v>
      </c>
      <c r="K1205" t="s">
        <v>31</v>
      </c>
      <c r="L1205" t="s">
        <v>305</v>
      </c>
      <c r="N1205" s="52">
        <v>4257838.7520000003</v>
      </c>
      <c r="O1205" s="52">
        <v>4257838.7520000003</v>
      </c>
      <c r="P1205">
        <v>1</v>
      </c>
      <c r="Q1205">
        <v>1</v>
      </c>
      <c r="R1205">
        <v>2083</v>
      </c>
    </row>
    <row r="1206" spans="1:18" hidden="1">
      <c r="A1206" t="s">
        <v>2379</v>
      </c>
      <c r="B1206" t="s">
        <v>1110</v>
      </c>
      <c r="C1206">
        <v>17</v>
      </c>
      <c r="D1206" t="s">
        <v>88</v>
      </c>
      <c r="E1206" t="s">
        <v>9973</v>
      </c>
      <c r="F1206" t="s">
        <v>101</v>
      </c>
      <c r="G1206" t="s">
        <v>101</v>
      </c>
      <c r="H1206">
        <v>1</v>
      </c>
      <c r="I1206">
        <v>2</v>
      </c>
      <c r="J1206" t="s">
        <v>96</v>
      </c>
      <c r="K1206" t="s">
        <v>31</v>
      </c>
      <c r="L1206" t="s">
        <v>305</v>
      </c>
      <c r="N1206" s="52">
        <v>4257838.7520000003</v>
      </c>
      <c r="O1206" s="52">
        <v>4257838.7520000003</v>
      </c>
      <c r="P1206">
        <v>1</v>
      </c>
      <c r="Q1206">
        <v>1</v>
      </c>
      <c r="R1206">
        <v>2085</v>
      </c>
    </row>
    <row r="1207" spans="1:18" hidden="1">
      <c r="A1207" t="s">
        <v>2380</v>
      </c>
      <c r="B1207" t="s">
        <v>1111</v>
      </c>
      <c r="C1207">
        <v>18</v>
      </c>
      <c r="D1207" t="s">
        <v>88</v>
      </c>
      <c r="E1207" t="s">
        <v>9974</v>
      </c>
      <c r="F1207" t="s">
        <v>101</v>
      </c>
      <c r="G1207" t="s">
        <v>101</v>
      </c>
      <c r="H1207">
        <v>1</v>
      </c>
      <c r="I1207">
        <v>3</v>
      </c>
      <c r="J1207" t="s">
        <v>96</v>
      </c>
      <c r="K1207" t="s">
        <v>31</v>
      </c>
      <c r="L1207" t="s">
        <v>305</v>
      </c>
      <c r="N1207" s="52">
        <v>4257838.7520000003</v>
      </c>
      <c r="O1207" s="52">
        <v>4257838.7520000003</v>
      </c>
      <c r="P1207">
        <v>1</v>
      </c>
      <c r="Q1207">
        <v>1</v>
      </c>
      <c r="R1207">
        <v>2087</v>
      </c>
    </row>
    <row r="1208" spans="1:18" hidden="1">
      <c r="A1208" t="s">
        <v>2381</v>
      </c>
      <c r="B1208" t="s">
        <v>1112</v>
      </c>
      <c r="C1208">
        <v>19</v>
      </c>
      <c r="D1208" t="s">
        <v>102</v>
      </c>
      <c r="E1208" t="s">
        <v>9975</v>
      </c>
      <c r="F1208" t="s">
        <v>104</v>
      </c>
      <c r="G1208" t="s">
        <v>88</v>
      </c>
      <c r="H1208">
        <v>1</v>
      </c>
      <c r="I1208" t="s">
        <v>103</v>
      </c>
      <c r="J1208" t="s">
        <v>96</v>
      </c>
      <c r="K1208" t="s">
        <v>31</v>
      </c>
      <c r="L1208" t="s">
        <v>305</v>
      </c>
      <c r="N1208" s="52">
        <v>83936.016000000003</v>
      </c>
      <c r="O1208" s="52">
        <v>83936.016000000003</v>
      </c>
      <c r="P1208">
        <v>1</v>
      </c>
      <c r="Q1208">
        <f>IF(COUNTIF(SolCotizacion!$D:$D,$G1208)&gt;0,1,0)</f>
        <v>1</v>
      </c>
      <c r="R1208">
        <v>2089</v>
      </c>
    </row>
    <row r="1209" spans="1:18" hidden="1">
      <c r="A1209" t="s">
        <v>2382</v>
      </c>
      <c r="B1209" t="s">
        <v>1113</v>
      </c>
      <c r="C1209">
        <v>20</v>
      </c>
      <c r="D1209" t="s">
        <v>102</v>
      </c>
      <c r="E1209" t="s">
        <v>9976</v>
      </c>
      <c r="F1209" t="s">
        <v>105</v>
      </c>
      <c r="G1209" t="s">
        <v>88</v>
      </c>
      <c r="H1209">
        <v>1</v>
      </c>
      <c r="I1209" t="s">
        <v>103</v>
      </c>
      <c r="J1209" t="s">
        <v>96</v>
      </c>
      <c r="K1209" t="s">
        <v>31</v>
      </c>
      <c r="L1209" t="s">
        <v>305</v>
      </c>
      <c r="N1209" s="52">
        <v>64186.560000000005</v>
      </c>
      <c r="O1209" s="52">
        <v>64186.560000000005</v>
      </c>
      <c r="P1209">
        <v>1</v>
      </c>
      <c r="Q1209">
        <f>IF(COUNTIF(SolCotizacion!$D:$D,$G1208)&gt;0,1,0)</f>
        <v>1</v>
      </c>
      <c r="R1209">
        <v>2091</v>
      </c>
    </row>
    <row r="1210" spans="1:18" hidden="1">
      <c r="A1210" t="s">
        <v>2383</v>
      </c>
      <c r="B1210" t="s">
        <v>1114</v>
      </c>
      <c r="C1210">
        <v>21</v>
      </c>
      <c r="D1210" t="s">
        <v>102</v>
      </c>
      <c r="E1210" t="s">
        <v>9977</v>
      </c>
      <c r="F1210" t="s">
        <v>106</v>
      </c>
      <c r="G1210" t="s">
        <v>88</v>
      </c>
      <c r="H1210">
        <v>1</v>
      </c>
      <c r="I1210" t="s">
        <v>103</v>
      </c>
      <c r="J1210" t="s">
        <v>96</v>
      </c>
      <c r="K1210" t="s">
        <v>31</v>
      </c>
      <c r="L1210" t="s">
        <v>305</v>
      </c>
      <c r="N1210" s="52">
        <v>83936.016000000003</v>
      </c>
      <c r="O1210" s="52">
        <v>83936.016000000003</v>
      </c>
      <c r="P1210">
        <v>1</v>
      </c>
      <c r="Q1210">
        <f>IF(COUNTIF(SolCotizacion!$D:$D,$G1208)&gt;0,1,0)</f>
        <v>1</v>
      </c>
      <c r="R1210">
        <v>2093</v>
      </c>
    </row>
    <row r="1211" spans="1:18" hidden="1">
      <c r="A1211" t="s">
        <v>2384</v>
      </c>
      <c r="B1211" t="s">
        <v>1115</v>
      </c>
      <c r="C1211">
        <v>22</v>
      </c>
      <c r="D1211" t="s">
        <v>102</v>
      </c>
      <c r="E1211" t="s">
        <v>9978</v>
      </c>
      <c r="F1211" t="s">
        <v>107</v>
      </c>
      <c r="G1211" t="s">
        <v>88</v>
      </c>
      <c r="H1211">
        <v>1</v>
      </c>
      <c r="I1211" t="s">
        <v>103</v>
      </c>
      <c r="J1211" t="s">
        <v>96</v>
      </c>
      <c r="K1211" t="s">
        <v>31</v>
      </c>
      <c r="L1211" t="s">
        <v>305</v>
      </c>
      <c r="N1211" s="52">
        <v>391355.85600000003</v>
      </c>
      <c r="O1211" s="52">
        <v>391355.85600000003</v>
      </c>
      <c r="P1211">
        <v>1</v>
      </c>
      <c r="Q1211">
        <f>IF(COUNTIF(SolCotizacion!$D:$D,$G1208)&gt;0,1,0)</f>
        <v>1</v>
      </c>
      <c r="R1211">
        <v>2095</v>
      </c>
    </row>
    <row r="1212" spans="1:18" hidden="1">
      <c r="A1212" t="s">
        <v>2385</v>
      </c>
      <c r="B1212" t="s">
        <v>1116</v>
      </c>
      <c r="C1212">
        <v>23</v>
      </c>
      <c r="D1212" t="s">
        <v>102</v>
      </c>
      <c r="E1212" t="s">
        <v>9979</v>
      </c>
      <c r="F1212" t="s">
        <v>108</v>
      </c>
      <c r="G1212" t="s">
        <v>88</v>
      </c>
      <c r="H1212">
        <v>1</v>
      </c>
      <c r="I1212" t="s">
        <v>103</v>
      </c>
      <c r="J1212" t="s">
        <v>96</v>
      </c>
      <c r="K1212" t="s">
        <v>31</v>
      </c>
      <c r="L1212" t="s">
        <v>305</v>
      </c>
      <c r="N1212" s="52">
        <v>614362.75200000009</v>
      </c>
      <c r="O1212" s="52">
        <v>614362.75200000009</v>
      </c>
      <c r="P1212">
        <v>1</v>
      </c>
      <c r="Q1212">
        <f>IF(COUNTIF(SolCotizacion!$D:$D,$G1208)&gt;0,1,0)</f>
        <v>1</v>
      </c>
      <c r="R1212">
        <v>2097</v>
      </c>
    </row>
    <row r="1213" spans="1:18" hidden="1">
      <c r="A1213" t="s">
        <v>2386</v>
      </c>
      <c r="B1213" t="s">
        <v>1117</v>
      </c>
      <c r="C1213">
        <v>24</v>
      </c>
      <c r="D1213" t="s">
        <v>102</v>
      </c>
      <c r="E1213" t="s">
        <v>9980</v>
      </c>
      <c r="F1213" t="s">
        <v>109</v>
      </c>
      <c r="G1213" t="s">
        <v>89</v>
      </c>
      <c r="H1213">
        <v>1</v>
      </c>
      <c r="I1213" t="s">
        <v>103</v>
      </c>
      <c r="J1213" t="s">
        <v>96</v>
      </c>
      <c r="K1213" t="s">
        <v>31</v>
      </c>
      <c r="L1213" t="s">
        <v>305</v>
      </c>
      <c r="N1213" s="52">
        <v>74061.840000000011</v>
      </c>
      <c r="O1213" s="52">
        <v>74061.840000000011</v>
      </c>
      <c r="P1213">
        <v>1</v>
      </c>
      <c r="Q1213">
        <f>IF(COUNTIF(SolCotizacion!$E:$E,$G1213)&gt;0,1,0)</f>
        <v>1</v>
      </c>
      <c r="R1213">
        <v>2099</v>
      </c>
    </row>
    <row r="1214" spans="1:18" hidden="1">
      <c r="A1214" t="s">
        <v>2387</v>
      </c>
      <c r="B1214" t="s">
        <v>1163</v>
      </c>
      <c r="C1214">
        <v>25</v>
      </c>
      <c r="D1214" t="s">
        <v>102</v>
      </c>
      <c r="E1214" t="s">
        <v>9981</v>
      </c>
      <c r="F1214" t="s">
        <v>110</v>
      </c>
      <c r="G1214" t="s">
        <v>97</v>
      </c>
      <c r="H1214">
        <v>1</v>
      </c>
      <c r="I1214" t="s">
        <v>103</v>
      </c>
      <c r="J1214" t="s">
        <v>96</v>
      </c>
      <c r="K1214" t="s">
        <v>31</v>
      </c>
      <c r="L1214" t="s">
        <v>305</v>
      </c>
      <c r="N1214" s="52">
        <v>291828.04800000001</v>
      </c>
      <c r="O1214" s="52">
        <v>291828.04800000001</v>
      </c>
      <c r="P1214">
        <v>1</v>
      </c>
      <c r="Q1214">
        <f>IF(COUNTIF(SolCotizacion!$E:$E,$G1214)&gt;0,1,0)</f>
        <v>0</v>
      </c>
      <c r="R1214">
        <v>2101</v>
      </c>
    </row>
    <row r="1215" spans="1:18" hidden="1">
      <c r="A1215" t="s">
        <v>2388</v>
      </c>
      <c r="B1215" t="s">
        <v>1165</v>
      </c>
      <c r="C1215">
        <v>26</v>
      </c>
      <c r="D1215" t="s">
        <v>102</v>
      </c>
      <c r="E1215" t="s">
        <v>9982</v>
      </c>
      <c r="F1215" t="s">
        <v>111</v>
      </c>
      <c r="G1215" t="s">
        <v>98</v>
      </c>
      <c r="H1215">
        <v>1</v>
      </c>
      <c r="I1215" t="s">
        <v>103</v>
      </c>
      <c r="J1215" t="s">
        <v>96</v>
      </c>
      <c r="K1215" t="s">
        <v>31</v>
      </c>
      <c r="L1215" t="s">
        <v>305</v>
      </c>
      <c r="N1215" s="52">
        <v>291828.04800000001</v>
      </c>
      <c r="O1215" s="52">
        <v>291828.04800000001</v>
      </c>
      <c r="P1215">
        <v>1</v>
      </c>
      <c r="Q1215">
        <f>IF(COUNTIF(SolCotizacion!$E:$E,$G1215)&gt;0,1,0)</f>
        <v>0</v>
      </c>
      <c r="R1215">
        <v>2103</v>
      </c>
    </row>
    <row r="1216" spans="1:18" hidden="1">
      <c r="A1216" t="s">
        <v>2389</v>
      </c>
      <c r="B1216" t="s">
        <v>1167</v>
      </c>
      <c r="C1216">
        <v>27</v>
      </c>
      <c r="D1216" t="s">
        <v>102</v>
      </c>
      <c r="E1216" t="s">
        <v>9983</v>
      </c>
      <c r="F1216" t="s">
        <v>112</v>
      </c>
      <c r="G1216" t="s">
        <v>101</v>
      </c>
      <c r="H1216">
        <v>1</v>
      </c>
      <c r="I1216" t="s">
        <v>103</v>
      </c>
      <c r="J1216" t="s">
        <v>96</v>
      </c>
      <c r="K1216" t="s">
        <v>31</v>
      </c>
      <c r="L1216" t="s">
        <v>305</v>
      </c>
      <c r="N1216" s="52">
        <v>659146.5120000001</v>
      </c>
      <c r="O1216" s="52">
        <v>659146.5120000001</v>
      </c>
      <c r="P1216">
        <v>1</v>
      </c>
      <c r="Q1216">
        <f>IF(COUNTIF(SolCotizacion!$E:$E,$G1216)&gt;0,1,0)</f>
        <v>0</v>
      </c>
      <c r="R1216">
        <v>2105</v>
      </c>
    </row>
    <row r="1217" spans="1:18" hidden="1">
      <c r="A1217" t="s">
        <v>2390</v>
      </c>
      <c r="B1217" t="s">
        <v>1118</v>
      </c>
      <c r="C1217">
        <v>28</v>
      </c>
      <c r="D1217" t="s">
        <v>113</v>
      </c>
      <c r="E1217" t="s">
        <v>9853</v>
      </c>
      <c r="F1217" t="s">
        <v>114</v>
      </c>
      <c r="G1217" t="s">
        <v>88</v>
      </c>
      <c r="H1217">
        <v>1</v>
      </c>
      <c r="I1217">
        <v>1</v>
      </c>
      <c r="J1217" t="s">
        <v>88</v>
      </c>
      <c r="K1217" t="s">
        <v>31</v>
      </c>
      <c r="L1217" t="s">
        <v>305</v>
      </c>
      <c r="N1217" s="52">
        <v>3510.9058599999998</v>
      </c>
      <c r="O1217" s="52">
        <v>2808.50801</v>
      </c>
      <c r="P1217">
        <v>1</v>
      </c>
      <c r="Q1217">
        <f>IF(COUNTIFS(SolCotizacion!$D:$D,$G1217,SolCotizacion!$K:$K,$I1217)&gt;0,1,0)</f>
        <v>0</v>
      </c>
      <c r="R1217">
        <v>2107</v>
      </c>
    </row>
    <row r="1218" spans="1:18" hidden="1">
      <c r="A1218" t="s">
        <v>2391</v>
      </c>
      <c r="B1218" t="s">
        <v>1170</v>
      </c>
      <c r="C1218">
        <v>29</v>
      </c>
      <c r="D1218" t="s">
        <v>113</v>
      </c>
      <c r="E1218" t="s">
        <v>9984</v>
      </c>
      <c r="F1218" t="s">
        <v>114</v>
      </c>
      <c r="G1218" t="s">
        <v>88</v>
      </c>
      <c r="H1218">
        <v>1</v>
      </c>
      <c r="I1218">
        <v>2</v>
      </c>
      <c r="J1218" t="s">
        <v>88</v>
      </c>
      <c r="K1218" t="s">
        <v>31</v>
      </c>
      <c r="L1218" t="s">
        <v>305</v>
      </c>
      <c r="N1218" s="52">
        <v>56178.827320000004</v>
      </c>
      <c r="O1218" s="52">
        <v>49155.932209999999</v>
      </c>
      <c r="P1218">
        <v>1</v>
      </c>
      <c r="Q1218">
        <f>IF(COUNTIFS(SolCotizacion!$D:$D,$G1218,SolCotizacion!$K:$K,$I1218)&gt;0,1,0)</f>
        <v>1</v>
      </c>
      <c r="R1218">
        <v>2109</v>
      </c>
    </row>
    <row r="1219" spans="1:18" hidden="1">
      <c r="A1219" t="s">
        <v>2392</v>
      </c>
      <c r="B1219" t="s">
        <v>1172</v>
      </c>
      <c r="C1219">
        <v>30</v>
      </c>
      <c r="D1219" t="s">
        <v>113</v>
      </c>
      <c r="E1219" t="s">
        <v>9985</v>
      </c>
      <c r="F1219" t="s">
        <v>114</v>
      </c>
      <c r="G1219" t="s">
        <v>88</v>
      </c>
      <c r="H1219">
        <v>1</v>
      </c>
      <c r="I1219">
        <v>3</v>
      </c>
      <c r="J1219" t="s">
        <v>88</v>
      </c>
      <c r="K1219" t="s">
        <v>31</v>
      </c>
      <c r="L1219" t="s">
        <v>305</v>
      </c>
      <c r="N1219" s="52">
        <v>84268.240980000017</v>
      </c>
      <c r="O1219" s="52">
        <v>70223.534150000007</v>
      </c>
      <c r="P1219">
        <v>1</v>
      </c>
      <c r="Q1219">
        <f>IF(COUNTIFS(SolCotizacion!$D:$D,$G1219,SolCotizacion!$K:$K,$I1219)&gt;0,1,0)</f>
        <v>0</v>
      </c>
      <c r="R1219">
        <v>2111</v>
      </c>
    </row>
    <row r="1220" spans="1:18" hidden="1">
      <c r="A1220" t="s">
        <v>2393</v>
      </c>
      <c r="B1220" t="s">
        <v>1119</v>
      </c>
      <c r="C1220">
        <v>31</v>
      </c>
      <c r="D1220" t="s">
        <v>113</v>
      </c>
      <c r="E1220" t="s">
        <v>9986</v>
      </c>
      <c r="F1220" t="s">
        <v>115</v>
      </c>
      <c r="G1220" t="s">
        <v>88</v>
      </c>
      <c r="H1220">
        <v>1</v>
      </c>
      <c r="I1220">
        <v>1</v>
      </c>
      <c r="J1220" t="s">
        <v>116</v>
      </c>
      <c r="K1220" t="s">
        <v>326</v>
      </c>
      <c r="L1220" t="s">
        <v>305</v>
      </c>
      <c r="N1220" s="52">
        <v>70223.534150000007</v>
      </c>
      <c r="O1220" s="52">
        <v>63200.639040000009</v>
      </c>
      <c r="P1220">
        <v>1</v>
      </c>
      <c r="Q1220">
        <f>IF(COUNTIFS(SolCotizacion!$D:$D,$G1220,SolCotizacion!$K:$K,$I1220)&gt;0,1,0)</f>
        <v>0</v>
      </c>
      <c r="R1220">
        <v>2113</v>
      </c>
    </row>
    <row r="1221" spans="1:18" hidden="1">
      <c r="A1221" t="s">
        <v>2394</v>
      </c>
      <c r="B1221" t="s">
        <v>1175</v>
      </c>
      <c r="C1221">
        <v>32</v>
      </c>
      <c r="D1221" t="s">
        <v>113</v>
      </c>
      <c r="E1221" t="s">
        <v>9987</v>
      </c>
      <c r="F1221" t="s">
        <v>115</v>
      </c>
      <c r="G1221" t="s">
        <v>88</v>
      </c>
      <c r="H1221">
        <v>1</v>
      </c>
      <c r="I1221">
        <v>2</v>
      </c>
      <c r="J1221" t="s">
        <v>116</v>
      </c>
      <c r="K1221" t="s">
        <v>326</v>
      </c>
      <c r="L1221" t="s">
        <v>305</v>
      </c>
      <c r="N1221" s="52">
        <v>105334.75953000001</v>
      </c>
      <c r="O1221" s="52">
        <v>91290.0527</v>
      </c>
      <c r="P1221">
        <v>1</v>
      </c>
      <c r="Q1221">
        <f>IF(COUNTIFS(SolCotizacion!$D:$D,$G1221,SolCotizacion!$K:$K,$I1221)&gt;0,1,0)</f>
        <v>1</v>
      </c>
      <c r="R1221">
        <v>2115</v>
      </c>
    </row>
    <row r="1222" spans="1:18" hidden="1">
      <c r="A1222" t="s">
        <v>2395</v>
      </c>
      <c r="B1222" t="s">
        <v>1177</v>
      </c>
      <c r="C1222">
        <v>33</v>
      </c>
      <c r="D1222" t="s">
        <v>113</v>
      </c>
      <c r="E1222" t="s">
        <v>9988</v>
      </c>
      <c r="F1222" t="s">
        <v>115</v>
      </c>
      <c r="G1222" t="s">
        <v>88</v>
      </c>
      <c r="H1222">
        <v>1</v>
      </c>
      <c r="I1222">
        <v>3</v>
      </c>
      <c r="J1222" t="s">
        <v>116</v>
      </c>
      <c r="K1222" t="s">
        <v>326</v>
      </c>
      <c r="L1222" t="s">
        <v>305</v>
      </c>
      <c r="N1222" s="52">
        <v>140445.98491000003</v>
      </c>
      <c r="O1222" s="52">
        <v>112356.57125000001</v>
      </c>
      <c r="P1222">
        <v>1</v>
      </c>
      <c r="Q1222">
        <f>IF(COUNTIFS(SolCotizacion!$D:$D,$G1222,SolCotizacion!$K:$K,$I1222)&gt;0,1,0)</f>
        <v>0</v>
      </c>
      <c r="R1222">
        <v>2117</v>
      </c>
    </row>
    <row r="1223" spans="1:18" hidden="1">
      <c r="A1223" t="s">
        <v>2396</v>
      </c>
      <c r="B1223" t="s">
        <v>1120</v>
      </c>
      <c r="C1223">
        <v>34</v>
      </c>
      <c r="D1223" t="s">
        <v>113</v>
      </c>
      <c r="E1223" t="s">
        <v>9989</v>
      </c>
      <c r="F1223" t="s">
        <v>117</v>
      </c>
      <c r="G1223" t="s">
        <v>89</v>
      </c>
      <c r="H1223">
        <v>1</v>
      </c>
      <c r="I1223" t="s">
        <v>103</v>
      </c>
      <c r="J1223" t="s">
        <v>118</v>
      </c>
      <c r="K1223" t="s">
        <v>325</v>
      </c>
      <c r="L1223" t="s">
        <v>305</v>
      </c>
      <c r="N1223" s="52">
        <v>58397.713220000005</v>
      </c>
      <c r="O1223" s="52">
        <v>58397.713220000005</v>
      </c>
      <c r="P1223">
        <v>1</v>
      </c>
      <c r="Q1223">
        <f>IF(COUNTIF(SolCotizacion!$E:$E,$G1223)&gt;0,1,0)</f>
        <v>1</v>
      </c>
      <c r="R1223">
        <v>2119</v>
      </c>
    </row>
    <row r="1224" spans="1:18" hidden="1">
      <c r="A1224" t="s">
        <v>2397</v>
      </c>
      <c r="B1224" t="s">
        <v>1121</v>
      </c>
      <c r="C1224">
        <v>35</v>
      </c>
      <c r="D1224" t="s">
        <v>113</v>
      </c>
      <c r="E1224" t="s">
        <v>9989</v>
      </c>
      <c r="F1224" t="s">
        <v>117</v>
      </c>
      <c r="G1224" t="s">
        <v>89</v>
      </c>
      <c r="H1224">
        <v>1</v>
      </c>
      <c r="I1224" t="s">
        <v>103</v>
      </c>
      <c r="J1224" t="s">
        <v>119</v>
      </c>
      <c r="K1224" t="s">
        <v>324</v>
      </c>
      <c r="L1224" t="s">
        <v>305</v>
      </c>
      <c r="N1224" s="52">
        <v>58397.713220000005</v>
      </c>
      <c r="O1224" s="52">
        <v>58397.713220000005</v>
      </c>
      <c r="P1224">
        <v>1</v>
      </c>
      <c r="Q1224">
        <f>IF(COUNTIF(SolCotizacion!$E:$E,$G1224)&gt;0,1,0)</f>
        <v>1</v>
      </c>
      <c r="R1224">
        <v>2121</v>
      </c>
    </row>
    <row r="1225" spans="1:18" hidden="1">
      <c r="A1225" t="s">
        <v>2398</v>
      </c>
      <c r="B1225" t="s">
        <v>1181</v>
      </c>
      <c r="C1225">
        <v>36</v>
      </c>
      <c r="D1225" t="s">
        <v>113</v>
      </c>
      <c r="E1225" t="s">
        <v>9990</v>
      </c>
      <c r="F1225" t="s">
        <v>120</v>
      </c>
      <c r="G1225" t="s">
        <v>97</v>
      </c>
      <c r="H1225">
        <v>1</v>
      </c>
      <c r="I1225" t="s">
        <v>103</v>
      </c>
      <c r="J1225" t="s">
        <v>118</v>
      </c>
      <c r="K1225" t="s">
        <v>325</v>
      </c>
      <c r="L1225" t="s">
        <v>305</v>
      </c>
      <c r="N1225" s="52">
        <v>58397.713220000005</v>
      </c>
      <c r="O1225" s="52">
        <v>58397.713220000005</v>
      </c>
      <c r="P1225">
        <v>1</v>
      </c>
      <c r="Q1225">
        <f>IF(COUNTIF(SolCotizacion!$E:$E,$G1225)&gt;0,1,0)</f>
        <v>0</v>
      </c>
      <c r="R1225">
        <v>2123</v>
      </c>
    </row>
    <row r="1226" spans="1:18" hidden="1">
      <c r="A1226" t="s">
        <v>2399</v>
      </c>
      <c r="B1226" t="s">
        <v>1183</v>
      </c>
      <c r="C1226">
        <v>37</v>
      </c>
      <c r="D1226" t="s">
        <v>113</v>
      </c>
      <c r="E1226" t="s">
        <v>9990</v>
      </c>
      <c r="F1226" t="s">
        <v>120</v>
      </c>
      <c r="G1226" t="s">
        <v>97</v>
      </c>
      <c r="H1226">
        <v>1</v>
      </c>
      <c r="I1226" t="s">
        <v>103</v>
      </c>
      <c r="J1226" t="s">
        <v>119</v>
      </c>
      <c r="K1226" t="s">
        <v>324</v>
      </c>
      <c r="L1226" t="s">
        <v>305</v>
      </c>
      <c r="N1226" s="52">
        <v>58397.713220000005</v>
      </c>
      <c r="O1226" s="52">
        <v>58397.713220000005</v>
      </c>
      <c r="P1226">
        <v>1</v>
      </c>
      <c r="Q1226">
        <f>IF(COUNTIF(SolCotizacion!$E:$E,$G1226)&gt;0,1,0)</f>
        <v>0</v>
      </c>
      <c r="R1226">
        <v>2125</v>
      </c>
    </row>
    <row r="1227" spans="1:18" hidden="1">
      <c r="A1227" t="s">
        <v>2400</v>
      </c>
      <c r="B1227" t="s">
        <v>1185</v>
      </c>
      <c r="C1227">
        <v>38</v>
      </c>
      <c r="D1227" t="s">
        <v>113</v>
      </c>
      <c r="E1227" t="s">
        <v>9991</v>
      </c>
      <c r="F1227" t="s">
        <v>121</v>
      </c>
      <c r="G1227" t="s">
        <v>98</v>
      </c>
      <c r="H1227">
        <v>1</v>
      </c>
      <c r="I1227" t="s">
        <v>103</v>
      </c>
      <c r="J1227" t="s">
        <v>118</v>
      </c>
      <c r="K1227" t="s">
        <v>325</v>
      </c>
      <c r="L1227" t="s">
        <v>305</v>
      </c>
      <c r="N1227" s="52">
        <v>58397.713220000005</v>
      </c>
      <c r="O1227" s="52">
        <v>58397.713220000005</v>
      </c>
      <c r="P1227">
        <v>1</v>
      </c>
      <c r="Q1227">
        <f>IF(COUNTIF(SolCotizacion!$E:$E,$G1227)&gt;0,1,0)</f>
        <v>0</v>
      </c>
      <c r="R1227">
        <v>2127</v>
      </c>
    </row>
    <row r="1228" spans="1:18" hidden="1">
      <c r="A1228" t="s">
        <v>2401</v>
      </c>
      <c r="B1228" t="s">
        <v>1187</v>
      </c>
      <c r="C1228">
        <v>39</v>
      </c>
      <c r="D1228" t="s">
        <v>113</v>
      </c>
      <c r="E1228" t="s">
        <v>9991</v>
      </c>
      <c r="F1228" t="s">
        <v>121</v>
      </c>
      <c r="G1228" t="s">
        <v>98</v>
      </c>
      <c r="H1228">
        <v>1</v>
      </c>
      <c r="I1228" t="s">
        <v>103</v>
      </c>
      <c r="J1228" t="s">
        <v>119</v>
      </c>
      <c r="K1228" t="s">
        <v>324</v>
      </c>
      <c r="L1228" t="s">
        <v>305</v>
      </c>
      <c r="N1228" s="52">
        <v>58397.713220000005</v>
      </c>
      <c r="O1228" s="52">
        <v>58397.713220000005</v>
      </c>
      <c r="P1228">
        <v>1</v>
      </c>
      <c r="Q1228">
        <f>IF(COUNTIF(SolCotizacion!$E:$E,$G1228)&gt;0,1,0)</f>
        <v>0</v>
      </c>
      <c r="R1228">
        <v>2129</v>
      </c>
    </row>
    <row r="1229" spans="1:18" hidden="1">
      <c r="A1229" t="s">
        <v>2402</v>
      </c>
      <c r="B1229" t="s">
        <v>1189</v>
      </c>
      <c r="C1229">
        <v>40</v>
      </c>
      <c r="D1229" t="s">
        <v>113</v>
      </c>
      <c r="E1229" t="s">
        <v>9992</v>
      </c>
      <c r="F1229" t="s">
        <v>122</v>
      </c>
      <c r="G1229" t="s">
        <v>99</v>
      </c>
      <c r="H1229">
        <v>1</v>
      </c>
      <c r="I1229" t="s">
        <v>103</v>
      </c>
      <c r="J1229" t="s">
        <v>118</v>
      </c>
      <c r="K1229" t="s">
        <v>325</v>
      </c>
      <c r="L1229" t="s">
        <v>305</v>
      </c>
      <c r="N1229" s="52">
        <v>58397.713220000005</v>
      </c>
      <c r="O1229" s="52">
        <v>58397.713220000005</v>
      </c>
      <c r="P1229">
        <v>1</v>
      </c>
      <c r="Q1229">
        <f>IF(COUNTIF(SolCotizacion!$E:$E,$G1229)&gt;0,1,0)</f>
        <v>0</v>
      </c>
      <c r="R1229">
        <v>2131</v>
      </c>
    </row>
    <row r="1230" spans="1:18" hidden="1">
      <c r="A1230" t="s">
        <v>2403</v>
      </c>
      <c r="B1230" t="s">
        <v>1191</v>
      </c>
      <c r="C1230">
        <v>41</v>
      </c>
      <c r="D1230" t="s">
        <v>113</v>
      </c>
      <c r="E1230" t="s">
        <v>9992</v>
      </c>
      <c r="F1230" t="s">
        <v>122</v>
      </c>
      <c r="G1230" t="s">
        <v>99</v>
      </c>
      <c r="H1230">
        <v>1</v>
      </c>
      <c r="I1230" t="s">
        <v>103</v>
      </c>
      <c r="J1230" t="s">
        <v>119</v>
      </c>
      <c r="K1230" t="s">
        <v>324</v>
      </c>
      <c r="L1230" t="s">
        <v>305</v>
      </c>
      <c r="N1230" s="52">
        <v>58397.713220000005</v>
      </c>
      <c r="O1230" s="52">
        <v>58397.713220000005</v>
      </c>
      <c r="P1230">
        <v>1</v>
      </c>
      <c r="Q1230">
        <f>IF(COUNTIF(SolCotizacion!$E:$E,$G1230)&gt;0,1,0)</f>
        <v>0</v>
      </c>
      <c r="R1230">
        <v>2133</v>
      </c>
    </row>
    <row r="1231" spans="1:18" hidden="1">
      <c r="A1231" t="s">
        <v>2404</v>
      </c>
      <c r="B1231" t="s">
        <v>1193</v>
      </c>
      <c r="C1231">
        <v>42</v>
      </c>
      <c r="D1231" t="s">
        <v>113</v>
      </c>
      <c r="E1231" t="s">
        <v>9993</v>
      </c>
      <c r="F1231" t="s">
        <v>123</v>
      </c>
      <c r="G1231" t="s">
        <v>100</v>
      </c>
      <c r="H1231">
        <v>1</v>
      </c>
      <c r="I1231" t="s">
        <v>103</v>
      </c>
      <c r="J1231" t="s">
        <v>118</v>
      </c>
      <c r="K1231" t="s">
        <v>325</v>
      </c>
      <c r="L1231" t="s">
        <v>305</v>
      </c>
      <c r="N1231" s="52">
        <v>58397.713220000005</v>
      </c>
      <c r="O1231" s="52">
        <v>58397.713220000005</v>
      </c>
      <c r="P1231">
        <v>1</v>
      </c>
      <c r="Q1231">
        <f>IF(COUNTIF(SolCotizacion!$E:$E,$G1231)&gt;0,1,0)</f>
        <v>0</v>
      </c>
      <c r="R1231">
        <v>2135</v>
      </c>
    </row>
    <row r="1232" spans="1:18" hidden="1">
      <c r="A1232" t="s">
        <v>2405</v>
      </c>
      <c r="B1232" t="s">
        <v>1195</v>
      </c>
      <c r="C1232">
        <v>43</v>
      </c>
      <c r="D1232" t="s">
        <v>113</v>
      </c>
      <c r="E1232" t="s">
        <v>9993</v>
      </c>
      <c r="F1232" t="s">
        <v>123</v>
      </c>
      <c r="G1232" t="s">
        <v>100</v>
      </c>
      <c r="H1232">
        <v>1</v>
      </c>
      <c r="I1232" t="s">
        <v>103</v>
      </c>
      <c r="J1232" t="s">
        <v>119</v>
      </c>
      <c r="K1232" t="s">
        <v>324</v>
      </c>
      <c r="L1232" t="s">
        <v>305</v>
      </c>
      <c r="N1232" s="52">
        <v>58397.713220000005</v>
      </c>
      <c r="O1232" s="52">
        <v>58397.713220000005</v>
      </c>
      <c r="P1232">
        <v>1</v>
      </c>
      <c r="Q1232">
        <f>IF(COUNTIF(SolCotizacion!$E:$E,$G1232)&gt;0,1,0)</f>
        <v>0</v>
      </c>
      <c r="R1232">
        <v>2137</v>
      </c>
    </row>
    <row r="1233" spans="1:19" hidden="1">
      <c r="A1233" t="s">
        <v>2406</v>
      </c>
      <c r="B1233" t="s">
        <v>1197</v>
      </c>
      <c r="C1233">
        <v>44</v>
      </c>
      <c r="D1233" t="s">
        <v>113</v>
      </c>
      <c r="E1233" t="s">
        <v>9994</v>
      </c>
      <c r="F1233" t="s">
        <v>124</v>
      </c>
      <c r="G1233" t="s">
        <v>101</v>
      </c>
      <c r="H1233">
        <v>1</v>
      </c>
      <c r="I1233" t="s">
        <v>103</v>
      </c>
      <c r="J1233" t="s">
        <v>118</v>
      </c>
      <c r="K1233" t="s">
        <v>325</v>
      </c>
      <c r="L1233" t="s">
        <v>305</v>
      </c>
      <c r="N1233" s="52">
        <v>58397.713220000005</v>
      </c>
      <c r="O1233" s="52">
        <v>58397.713220000005</v>
      </c>
      <c r="P1233">
        <v>1</v>
      </c>
      <c r="Q1233">
        <f>IF(COUNTIF(SolCotizacion!$E:$E,$G1233)&gt;0,1,0)</f>
        <v>0</v>
      </c>
      <c r="R1233">
        <v>2139</v>
      </c>
    </row>
    <row r="1234" spans="1:19" hidden="1">
      <c r="A1234" t="s">
        <v>2407</v>
      </c>
      <c r="B1234" t="s">
        <v>1199</v>
      </c>
      <c r="C1234">
        <v>45</v>
      </c>
      <c r="D1234" t="s">
        <v>113</v>
      </c>
      <c r="E1234" t="s">
        <v>9994</v>
      </c>
      <c r="F1234" t="s">
        <v>124</v>
      </c>
      <c r="G1234" t="s">
        <v>101</v>
      </c>
      <c r="H1234">
        <v>1</v>
      </c>
      <c r="I1234" t="s">
        <v>103</v>
      </c>
      <c r="J1234" t="s">
        <v>119</v>
      </c>
      <c r="K1234" t="s">
        <v>324</v>
      </c>
      <c r="L1234" t="s">
        <v>305</v>
      </c>
      <c r="N1234" s="52">
        <v>58397.713220000005</v>
      </c>
      <c r="O1234" s="52">
        <v>58397.713220000005</v>
      </c>
      <c r="P1234">
        <v>1</v>
      </c>
      <c r="Q1234">
        <f>IF(COUNTIF(SolCotizacion!$E:$E,$G1234)&gt;0,1,0)</f>
        <v>0</v>
      </c>
      <c r="R1234">
        <v>2141</v>
      </c>
    </row>
    <row r="1235" spans="1:19" hidden="1">
      <c r="A1235" t="s">
        <v>2408</v>
      </c>
      <c r="B1235" t="s">
        <v>1122</v>
      </c>
      <c r="C1235">
        <v>46</v>
      </c>
      <c r="D1235" t="s">
        <v>113</v>
      </c>
      <c r="E1235" t="s">
        <v>9995</v>
      </c>
      <c r="F1235" t="s">
        <v>125</v>
      </c>
      <c r="G1235" t="s">
        <v>88</v>
      </c>
      <c r="H1235">
        <v>1</v>
      </c>
      <c r="I1235">
        <v>1</v>
      </c>
      <c r="J1235" t="s">
        <v>88</v>
      </c>
      <c r="K1235" t="s">
        <v>31</v>
      </c>
      <c r="L1235" t="s">
        <v>305</v>
      </c>
      <c r="N1235" s="52">
        <v>3510.9058599999998</v>
      </c>
      <c r="O1235" s="52">
        <v>2808.50801</v>
      </c>
      <c r="P1235">
        <v>1</v>
      </c>
      <c r="Q1235">
        <f>IF(COUNTIFS(SolCotizacion!$D:$D,$G1235,SolCotizacion!$K:$K,$I1235)&gt;0,1,0)</f>
        <v>0</v>
      </c>
      <c r="R1235">
        <v>2143</v>
      </c>
    </row>
    <row r="1236" spans="1:19" hidden="1">
      <c r="A1236" t="s">
        <v>2409</v>
      </c>
      <c r="B1236" t="s">
        <v>1202</v>
      </c>
      <c r="C1236">
        <v>47</v>
      </c>
      <c r="D1236" t="s">
        <v>113</v>
      </c>
      <c r="E1236" t="s">
        <v>9996</v>
      </c>
      <c r="F1236" t="s">
        <v>125</v>
      </c>
      <c r="G1236" t="s">
        <v>88</v>
      </c>
      <c r="H1236">
        <v>1</v>
      </c>
      <c r="I1236">
        <v>2</v>
      </c>
      <c r="J1236" t="s">
        <v>88</v>
      </c>
      <c r="K1236" t="s">
        <v>31</v>
      </c>
      <c r="L1236" t="s">
        <v>305</v>
      </c>
      <c r="N1236" s="52">
        <v>42134.120490000008</v>
      </c>
      <c r="O1236" s="52">
        <v>35111.225380000003</v>
      </c>
      <c r="P1236">
        <v>1</v>
      </c>
      <c r="Q1236">
        <f>IF(COUNTIFS(SolCotizacion!$D:$D,$G1236,SolCotizacion!$K:$K,$I1236)&gt;0,1,0)</f>
        <v>1</v>
      </c>
      <c r="R1236">
        <v>2145</v>
      </c>
    </row>
    <row r="1237" spans="1:19" hidden="1">
      <c r="A1237" t="s">
        <v>2410</v>
      </c>
      <c r="B1237" t="s">
        <v>1204</v>
      </c>
      <c r="C1237">
        <v>48</v>
      </c>
      <c r="D1237" t="s">
        <v>113</v>
      </c>
      <c r="E1237" t="s">
        <v>9997</v>
      </c>
      <c r="F1237" t="s">
        <v>125</v>
      </c>
      <c r="G1237" t="s">
        <v>88</v>
      </c>
      <c r="H1237">
        <v>1</v>
      </c>
      <c r="I1237">
        <v>3</v>
      </c>
      <c r="J1237" t="s">
        <v>88</v>
      </c>
      <c r="K1237" t="s">
        <v>31</v>
      </c>
      <c r="L1237" t="s">
        <v>305</v>
      </c>
      <c r="N1237" s="52">
        <v>140445.98491000003</v>
      </c>
      <c r="O1237" s="52">
        <v>126401.27808000002</v>
      </c>
      <c r="P1237">
        <v>1</v>
      </c>
      <c r="Q1237">
        <f>IF(COUNTIFS(SolCotizacion!$D:$D,$G1237,SolCotizacion!$K:$K,$I1237)&gt;0,1,0)</f>
        <v>0</v>
      </c>
      <c r="R1237">
        <v>2147</v>
      </c>
    </row>
    <row r="1238" spans="1:19" hidden="1">
      <c r="A1238" t="s">
        <v>2411</v>
      </c>
      <c r="B1238" t="s">
        <v>1206</v>
      </c>
      <c r="C1238">
        <v>49</v>
      </c>
      <c r="D1238" t="s">
        <v>113</v>
      </c>
      <c r="E1238" t="s">
        <v>9998</v>
      </c>
      <c r="F1238" t="s">
        <v>126</v>
      </c>
      <c r="G1238" t="s">
        <v>89</v>
      </c>
      <c r="H1238">
        <v>1</v>
      </c>
      <c r="I1238">
        <v>1</v>
      </c>
      <c r="J1238" t="s">
        <v>127</v>
      </c>
      <c r="K1238" t="s">
        <v>31</v>
      </c>
      <c r="L1238" t="s">
        <v>305</v>
      </c>
      <c r="M1238" s="53">
        <v>0.02</v>
      </c>
      <c r="N1238" s="52">
        <v>52619.303044000008</v>
      </c>
      <c r="O1238" s="52">
        <v>52619.303044000008</v>
      </c>
      <c r="P1238">
        <v>1</v>
      </c>
      <c r="Q1238">
        <f>IF(SUMIFS(SolCotizacion!$P:$P,SolCotizacion!$E:$E,$G1238,SolCotizacion!$K:$K,$I1238)&gt;499,1,0)</f>
        <v>0</v>
      </c>
      <c r="R1238">
        <v>2149</v>
      </c>
      <c r="S1238" s="56">
        <f>IF(SUMIFS(SolCotizacion!$P:$P,SolCotizacion!$E:$E,$G1238,SolCotizacion!$K:$K,$I1238)&gt;499,4%,0)</f>
        <v>0</v>
      </c>
    </row>
    <row r="1239" spans="1:19" hidden="1">
      <c r="A1239" t="s">
        <v>2412</v>
      </c>
      <c r="B1239" t="s">
        <v>1208</v>
      </c>
      <c r="C1239">
        <v>50</v>
      </c>
      <c r="D1239" t="s">
        <v>113</v>
      </c>
      <c r="E1239" t="s">
        <v>9999</v>
      </c>
      <c r="F1239" t="s">
        <v>126</v>
      </c>
      <c r="G1239" t="s">
        <v>89</v>
      </c>
      <c r="H1239">
        <v>1</v>
      </c>
      <c r="I1239">
        <v>2</v>
      </c>
      <c r="J1239" t="s">
        <v>127</v>
      </c>
      <c r="K1239" t="s">
        <v>31</v>
      </c>
      <c r="L1239" t="s">
        <v>305</v>
      </c>
      <c r="M1239" s="53">
        <v>0.02</v>
      </c>
      <c r="N1239" s="52">
        <v>52619.303044000008</v>
      </c>
      <c r="O1239" s="52">
        <v>52619.303044000008</v>
      </c>
      <c r="P1239">
        <v>1</v>
      </c>
      <c r="Q1239">
        <f>IF(SUMIFS(SolCotizacion!$P:$P,SolCotizacion!$E:$E,$G1239,SolCotizacion!$K:$K,$I1239)&gt;499,1,0)</f>
        <v>0</v>
      </c>
      <c r="R1239">
        <v>2150</v>
      </c>
      <c r="S1239" s="56">
        <f>IF(SUMIFS(SolCotizacion!$P:$P,SolCotizacion!$E:$E,$G1239,SolCotizacion!$K:$K,$I1239)&gt;499,4%,0)</f>
        <v>0</v>
      </c>
    </row>
    <row r="1240" spans="1:19" hidden="1">
      <c r="A1240" t="s">
        <v>2413</v>
      </c>
      <c r="B1240" t="s">
        <v>1210</v>
      </c>
      <c r="C1240">
        <v>51</v>
      </c>
      <c r="D1240" t="s">
        <v>113</v>
      </c>
      <c r="E1240" t="s">
        <v>10000</v>
      </c>
      <c r="F1240" t="s">
        <v>126</v>
      </c>
      <c r="G1240" t="s">
        <v>89</v>
      </c>
      <c r="H1240">
        <v>1</v>
      </c>
      <c r="I1240">
        <v>3</v>
      </c>
      <c r="J1240" t="s">
        <v>127</v>
      </c>
      <c r="K1240" t="s">
        <v>31</v>
      </c>
      <c r="L1240" t="s">
        <v>305</v>
      </c>
      <c r="M1240" s="53">
        <v>0.02</v>
      </c>
      <c r="N1240" s="52">
        <v>52619.303044000008</v>
      </c>
      <c r="O1240" s="52">
        <v>52619.303044000008</v>
      </c>
      <c r="P1240">
        <v>1</v>
      </c>
      <c r="Q1240">
        <f>IF(SUMIFS(SolCotizacion!$P:$P,SolCotizacion!$E:$E,$G1240,SolCotizacion!$K:$K,$I1240)&gt;499,1,0)</f>
        <v>0</v>
      </c>
      <c r="R1240">
        <v>2151</v>
      </c>
      <c r="S1240" s="56">
        <f>IF(SUMIFS(SolCotizacion!$P:$P,SolCotizacion!$E:$E,$G1240,SolCotizacion!$K:$K,$I1240)&gt;499,4%,0)</f>
        <v>0</v>
      </c>
    </row>
    <row r="1241" spans="1:19" hidden="1">
      <c r="A1241" t="s">
        <v>2414</v>
      </c>
      <c r="B1241" t="s">
        <v>1212</v>
      </c>
      <c r="C1241">
        <v>52</v>
      </c>
      <c r="D1241" t="s">
        <v>113</v>
      </c>
      <c r="E1241" t="s">
        <v>10001</v>
      </c>
      <c r="F1241" t="s">
        <v>128</v>
      </c>
      <c r="G1241" t="s">
        <v>97</v>
      </c>
      <c r="H1241">
        <v>1</v>
      </c>
      <c r="I1241">
        <v>1</v>
      </c>
      <c r="J1241" t="s">
        <v>127</v>
      </c>
      <c r="K1241" t="s">
        <v>31</v>
      </c>
      <c r="L1241" t="s">
        <v>305</v>
      </c>
      <c r="M1241" s="53">
        <v>0.02</v>
      </c>
      <c r="N1241" s="52">
        <v>56494.774798000006</v>
      </c>
      <c r="O1241" s="52">
        <v>56494.774798000006</v>
      </c>
      <c r="P1241">
        <v>1</v>
      </c>
      <c r="Q1241">
        <f>IF(SUMIFS(SolCotizacion!$P:$P,SolCotizacion!$E:$E,$G1241,SolCotizacion!$K:$K,$I1241)&gt;499,1,0)</f>
        <v>0</v>
      </c>
      <c r="R1241">
        <v>2152</v>
      </c>
      <c r="S1241" s="56">
        <f>IF(SUMIFS(SolCotizacion!$P:$P,SolCotizacion!$E:$E,$G1241,SolCotizacion!$K:$K,$I1241)&gt;499,4%,0)</f>
        <v>0</v>
      </c>
    </row>
    <row r="1242" spans="1:19" hidden="1">
      <c r="A1242" t="s">
        <v>2415</v>
      </c>
      <c r="B1242" t="s">
        <v>1214</v>
      </c>
      <c r="C1242">
        <v>53</v>
      </c>
      <c r="D1242" t="s">
        <v>113</v>
      </c>
      <c r="E1242" t="s">
        <v>10002</v>
      </c>
      <c r="F1242" t="s">
        <v>128</v>
      </c>
      <c r="G1242" t="s">
        <v>97</v>
      </c>
      <c r="H1242">
        <v>1</v>
      </c>
      <c r="I1242">
        <v>2</v>
      </c>
      <c r="J1242" t="s">
        <v>127</v>
      </c>
      <c r="K1242" t="s">
        <v>31</v>
      </c>
      <c r="L1242" t="s">
        <v>305</v>
      </c>
      <c r="M1242" s="53">
        <v>0.02</v>
      </c>
      <c r="N1242" s="52">
        <v>56494.774798000006</v>
      </c>
      <c r="O1242" s="52">
        <v>56494.774798000006</v>
      </c>
      <c r="P1242">
        <v>1</v>
      </c>
      <c r="Q1242">
        <f>IF(SUMIFS(SolCotizacion!$P:$P,SolCotizacion!$E:$E,$G1242,SolCotizacion!$K:$K,$I1242)&gt;499,1,0)</f>
        <v>0</v>
      </c>
      <c r="R1242">
        <v>2153</v>
      </c>
      <c r="S1242" s="56">
        <f>IF(SUMIFS(SolCotizacion!$P:$P,SolCotizacion!$E:$E,$G1242,SolCotizacion!$K:$K,$I1242)&gt;499,4%,0)</f>
        <v>0</v>
      </c>
    </row>
    <row r="1243" spans="1:19" hidden="1">
      <c r="A1243" t="s">
        <v>2416</v>
      </c>
      <c r="B1243" t="s">
        <v>1216</v>
      </c>
      <c r="C1243">
        <v>54</v>
      </c>
      <c r="D1243" t="s">
        <v>113</v>
      </c>
      <c r="E1243" t="s">
        <v>10003</v>
      </c>
      <c r="F1243" t="s">
        <v>128</v>
      </c>
      <c r="G1243" t="s">
        <v>97</v>
      </c>
      <c r="H1243">
        <v>1</v>
      </c>
      <c r="I1243">
        <v>3</v>
      </c>
      <c r="J1243" t="s">
        <v>127</v>
      </c>
      <c r="K1243" t="s">
        <v>31</v>
      </c>
      <c r="L1243" t="s">
        <v>305</v>
      </c>
      <c r="M1243" s="53">
        <v>0.02</v>
      </c>
      <c r="N1243" s="52">
        <v>56494.774798000006</v>
      </c>
      <c r="O1243" s="52">
        <v>56494.774798000006</v>
      </c>
      <c r="P1243">
        <v>1</v>
      </c>
      <c r="Q1243">
        <f>IF(SUMIFS(SolCotizacion!$P:$P,SolCotizacion!$E:$E,$G1243,SolCotizacion!$K:$K,$I1243)&gt;499,1,0)</f>
        <v>0</v>
      </c>
      <c r="R1243">
        <v>2154</v>
      </c>
      <c r="S1243" s="56">
        <f>IF(SUMIFS(SolCotizacion!$P:$P,SolCotizacion!$E:$E,$G1243,SolCotizacion!$K:$K,$I1243)&gt;499,4%,0)</f>
        <v>0</v>
      </c>
    </row>
    <row r="1244" spans="1:19" hidden="1">
      <c r="A1244" t="s">
        <v>2417</v>
      </c>
      <c r="B1244" t="s">
        <v>1218</v>
      </c>
      <c r="C1244">
        <v>55</v>
      </c>
      <c r="D1244" t="s">
        <v>113</v>
      </c>
      <c r="E1244" t="s">
        <v>10004</v>
      </c>
      <c r="F1244" t="s">
        <v>129</v>
      </c>
      <c r="G1244" t="s">
        <v>98</v>
      </c>
      <c r="H1244">
        <v>1</v>
      </c>
      <c r="I1244">
        <v>1</v>
      </c>
      <c r="J1244" t="s">
        <v>127</v>
      </c>
      <c r="K1244" t="s">
        <v>31</v>
      </c>
      <c r="L1244" t="s">
        <v>305</v>
      </c>
      <c r="M1244" s="53">
        <v>0.02</v>
      </c>
      <c r="N1244" s="52">
        <v>45560.202072</v>
      </c>
      <c r="O1244" s="52">
        <v>45560.202072</v>
      </c>
      <c r="P1244">
        <v>1</v>
      </c>
      <c r="Q1244">
        <f>IF(SUMIFS(SolCotizacion!$P:$P,SolCotizacion!$E:$E,$G1244,SolCotizacion!$K:$K,$I1244)&gt;499,1,0)</f>
        <v>0</v>
      </c>
      <c r="R1244">
        <v>2155</v>
      </c>
      <c r="S1244" s="56">
        <f>IF(SUMIFS(SolCotizacion!$P:$P,SolCotizacion!$E:$E,$G1244,SolCotizacion!$K:$K,$I1244)&gt;499,4%,0)</f>
        <v>0</v>
      </c>
    </row>
    <row r="1245" spans="1:19" hidden="1">
      <c r="A1245" t="s">
        <v>2418</v>
      </c>
      <c r="B1245" t="s">
        <v>1220</v>
      </c>
      <c r="C1245">
        <v>56</v>
      </c>
      <c r="D1245" t="s">
        <v>113</v>
      </c>
      <c r="E1245" t="s">
        <v>10005</v>
      </c>
      <c r="F1245" t="s">
        <v>129</v>
      </c>
      <c r="G1245" t="s">
        <v>98</v>
      </c>
      <c r="H1245">
        <v>1</v>
      </c>
      <c r="I1245">
        <v>2</v>
      </c>
      <c r="J1245" t="s">
        <v>127</v>
      </c>
      <c r="K1245" t="s">
        <v>31</v>
      </c>
      <c r="L1245" t="s">
        <v>305</v>
      </c>
      <c r="M1245" s="53">
        <v>0.02</v>
      </c>
      <c r="N1245" s="52">
        <v>45560.202072</v>
      </c>
      <c r="O1245" s="52">
        <v>45560.202072</v>
      </c>
      <c r="P1245">
        <v>1</v>
      </c>
      <c r="Q1245">
        <f>IF(SUMIFS(SolCotizacion!$P:$P,SolCotizacion!$E:$E,$G1245,SolCotizacion!$K:$K,$I1245)&gt;499,1,0)</f>
        <v>0</v>
      </c>
      <c r="R1245">
        <v>2156</v>
      </c>
      <c r="S1245" s="56">
        <f>IF(SUMIFS(SolCotizacion!$P:$P,SolCotizacion!$E:$E,$G1245,SolCotizacion!$K:$K,$I1245)&gt;499,4%,0)</f>
        <v>0</v>
      </c>
    </row>
    <row r="1246" spans="1:19" hidden="1">
      <c r="A1246" t="s">
        <v>2419</v>
      </c>
      <c r="B1246" t="s">
        <v>1222</v>
      </c>
      <c r="C1246">
        <v>57</v>
      </c>
      <c r="D1246" t="s">
        <v>113</v>
      </c>
      <c r="E1246" t="s">
        <v>10006</v>
      </c>
      <c r="F1246" t="s">
        <v>129</v>
      </c>
      <c r="G1246" t="s">
        <v>98</v>
      </c>
      <c r="H1246">
        <v>1</v>
      </c>
      <c r="I1246">
        <v>3</v>
      </c>
      <c r="J1246" t="s">
        <v>127</v>
      </c>
      <c r="K1246" t="s">
        <v>31</v>
      </c>
      <c r="L1246" t="s">
        <v>305</v>
      </c>
      <c r="M1246" s="53">
        <v>0.02</v>
      </c>
      <c r="N1246" s="52">
        <v>45560.202072</v>
      </c>
      <c r="O1246" s="52">
        <v>45560.202072</v>
      </c>
      <c r="P1246">
        <v>1</v>
      </c>
      <c r="Q1246">
        <f>IF(SUMIFS(SolCotizacion!$P:$P,SolCotizacion!$E:$E,$G1246,SolCotizacion!$K:$K,$I1246)&gt;499,1,0)</f>
        <v>0</v>
      </c>
      <c r="R1246">
        <v>2157</v>
      </c>
      <c r="S1246" s="56">
        <f>IF(SUMIFS(SolCotizacion!$P:$P,SolCotizacion!$E:$E,$G1246,SolCotizacion!$K:$K,$I1246)&gt;499,4%,0)</f>
        <v>0</v>
      </c>
    </row>
    <row r="1247" spans="1:19" hidden="1">
      <c r="A1247" t="s">
        <v>2420</v>
      </c>
      <c r="B1247" t="s">
        <v>1224</v>
      </c>
      <c r="C1247">
        <v>58</v>
      </c>
      <c r="D1247" t="s">
        <v>113</v>
      </c>
      <c r="E1247" t="s">
        <v>10007</v>
      </c>
      <c r="F1247" t="s">
        <v>130</v>
      </c>
      <c r="G1247" t="s">
        <v>99</v>
      </c>
      <c r="H1247">
        <v>1</v>
      </c>
      <c r="I1247">
        <v>1</v>
      </c>
      <c r="J1247" t="s">
        <v>127</v>
      </c>
      <c r="K1247" t="s">
        <v>31</v>
      </c>
      <c r="L1247" t="s">
        <v>305</v>
      </c>
      <c r="M1247" s="53">
        <v>0.02</v>
      </c>
      <c r="N1247" s="52">
        <v>73302.817434000011</v>
      </c>
      <c r="O1247" s="52">
        <v>73302.817434000011</v>
      </c>
      <c r="P1247">
        <v>1</v>
      </c>
      <c r="Q1247">
        <f>IF(SUMIFS(SolCotizacion!$P:$P,SolCotizacion!$E:$E,$G1247,SolCotizacion!$K:$K,$I1247)&gt;499,1,0)</f>
        <v>0</v>
      </c>
      <c r="R1247">
        <v>2158</v>
      </c>
      <c r="S1247" s="56">
        <f>IF(SUMIFS(SolCotizacion!$P:$P,SolCotizacion!$E:$E,$G1247,SolCotizacion!$K:$K,$I1247)&gt;499,4%,0)</f>
        <v>0</v>
      </c>
    </row>
    <row r="1248" spans="1:19" hidden="1">
      <c r="A1248" t="s">
        <v>2421</v>
      </c>
      <c r="B1248" t="s">
        <v>1226</v>
      </c>
      <c r="C1248">
        <v>59</v>
      </c>
      <c r="D1248" t="s">
        <v>113</v>
      </c>
      <c r="E1248" t="s">
        <v>10008</v>
      </c>
      <c r="F1248" t="s">
        <v>130</v>
      </c>
      <c r="G1248" t="s">
        <v>99</v>
      </c>
      <c r="H1248">
        <v>1</v>
      </c>
      <c r="I1248">
        <v>2</v>
      </c>
      <c r="J1248" t="s">
        <v>127</v>
      </c>
      <c r="K1248" t="s">
        <v>31</v>
      </c>
      <c r="L1248" t="s">
        <v>305</v>
      </c>
      <c r="M1248" s="53">
        <v>0.02</v>
      </c>
      <c r="N1248" s="52">
        <v>73302.817434000011</v>
      </c>
      <c r="O1248" s="52">
        <v>73302.817434000011</v>
      </c>
      <c r="P1248">
        <v>1</v>
      </c>
      <c r="Q1248">
        <f>IF(SUMIFS(SolCotizacion!$P:$P,SolCotizacion!$E:$E,$G1248,SolCotizacion!$K:$K,$I1248)&gt;499,1,0)</f>
        <v>0</v>
      </c>
      <c r="R1248">
        <v>2159</v>
      </c>
      <c r="S1248" s="56">
        <f>IF(SUMIFS(SolCotizacion!$P:$P,SolCotizacion!$E:$E,$G1248,SolCotizacion!$K:$K,$I1248)&gt;499,4%,0)</f>
        <v>0</v>
      </c>
    </row>
    <row r="1249" spans="1:19" hidden="1">
      <c r="A1249" t="s">
        <v>2422</v>
      </c>
      <c r="B1249" t="s">
        <v>1228</v>
      </c>
      <c r="C1249">
        <v>60</v>
      </c>
      <c r="D1249" t="s">
        <v>113</v>
      </c>
      <c r="E1249" t="s">
        <v>10009</v>
      </c>
      <c r="F1249" t="s">
        <v>130</v>
      </c>
      <c r="G1249" t="s">
        <v>99</v>
      </c>
      <c r="H1249">
        <v>1</v>
      </c>
      <c r="I1249">
        <v>3</v>
      </c>
      <c r="J1249" t="s">
        <v>127</v>
      </c>
      <c r="K1249" t="s">
        <v>31</v>
      </c>
      <c r="L1249" t="s">
        <v>305</v>
      </c>
      <c r="M1249" s="53">
        <v>0.02</v>
      </c>
      <c r="N1249" s="52">
        <v>73302.817434000011</v>
      </c>
      <c r="O1249" s="52">
        <v>73302.817434000011</v>
      </c>
      <c r="P1249">
        <v>1</v>
      </c>
      <c r="Q1249">
        <f>IF(SUMIFS(SolCotizacion!$P:$P,SolCotizacion!$E:$E,$G1249,SolCotizacion!$K:$K,$I1249)&gt;499,1,0)</f>
        <v>0</v>
      </c>
      <c r="R1249">
        <v>2160</v>
      </c>
      <c r="S1249" s="56">
        <f>IF(SUMIFS(SolCotizacion!$P:$P,SolCotizacion!$E:$E,$G1249,SolCotizacion!$K:$K,$I1249)&gt;499,4%,0)</f>
        <v>0</v>
      </c>
    </row>
    <row r="1250" spans="1:19" hidden="1">
      <c r="A1250" t="s">
        <v>2423</v>
      </c>
      <c r="B1250" t="s">
        <v>1230</v>
      </c>
      <c r="C1250">
        <v>61</v>
      </c>
      <c r="D1250" t="s">
        <v>113</v>
      </c>
      <c r="E1250" t="s">
        <v>10010</v>
      </c>
      <c r="F1250" t="s">
        <v>131</v>
      </c>
      <c r="G1250" t="s">
        <v>100</v>
      </c>
      <c r="H1250">
        <v>1</v>
      </c>
      <c r="I1250">
        <v>1</v>
      </c>
      <c r="J1250" t="s">
        <v>127</v>
      </c>
      <c r="K1250" t="s">
        <v>31</v>
      </c>
      <c r="L1250" t="s">
        <v>305</v>
      </c>
      <c r="M1250" s="53">
        <v>0.02</v>
      </c>
      <c r="N1250" s="52">
        <v>95561.312615999996</v>
      </c>
      <c r="O1250" s="52">
        <v>95561.312615999996</v>
      </c>
      <c r="P1250">
        <v>1</v>
      </c>
      <c r="Q1250">
        <f>IF(SUMIFS(SolCotizacion!$P:$P,SolCotizacion!$E:$E,$G1250,SolCotizacion!$K:$K,$I1250)&gt;499,1,0)</f>
        <v>0</v>
      </c>
      <c r="R1250">
        <v>2161</v>
      </c>
      <c r="S1250" s="56">
        <f>IF(SUMIFS(SolCotizacion!$P:$P,SolCotizacion!$E:$E,$G1250,SolCotizacion!$K:$K,$I1250)&gt;499,4%,0)</f>
        <v>0</v>
      </c>
    </row>
    <row r="1251" spans="1:19" hidden="1">
      <c r="A1251" t="s">
        <v>2424</v>
      </c>
      <c r="B1251" t="s">
        <v>1232</v>
      </c>
      <c r="C1251">
        <v>62</v>
      </c>
      <c r="D1251" t="s">
        <v>113</v>
      </c>
      <c r="E1251" t="s">
        <v>10011</v>
      </c>
      <c r="F1251" t="s">
        <v>131</v>
      </c>
      <c r="G1251" t="s">
        <v>100</v>
      </c>
      <c r="H1251">
        <v>1</v>
      </c>
      <c r="I1251">
        <v>2</v>
      </c>
      <c r="J1251" t="s">
        <v>127</v>
      </c>
      <c r="K1251" t="s">
        <v>31</v>
      </c>
      <c r="L1251" t="s">
        <v>305</v>
      </c>
      <c r="M1251" s="53">
        <v>0.02</v>
      </c>
      <c r="N1251" s="52">
        <v>95561.312615999996</v>
      </c>
      <c r="O1251" s="52">
        <v>95561.312615999996</v>
      </c>
      <c r="P1251">
        <v>1</v>
      </c>
      <c r="Q1251">
        <f>IF(SUMIFS(SolCotizacion!$P:$P,SolCotizacion!$E:$E,$G1251,SolCotizacion!$K:$K,$I1251)&gt;499,1,0)</f>
        <v>0</v>
      </c>
      <c r="R1251">
        <v>2162</v>
      </c>
      <c r="S1251" s="56">
        <f>IF(SUMIFS(SolCotizacion!$P:$P,SolCotizacion!$E:$E,$G1251,SolCotizacion!$K:$K,$I1251)&gt;499,4%,0)</f>
        <v>0</v>
      </c>
    </row>
    <row r="1252" spans="1:19" hidden="1">
      <c r="A1252" t="s">
        <v>2425</v>
      </c>
      <c r="B1252" t="s">
        <v>1234</v>
      </c>
      <c r="C1252">
        <v>63</v>
      </c>
      <c r="D1252" t="s">
        <v>113</v>
      </c>
      <c r="E1252" t="s">
        <v>10012</v>
      </c>
      <c r="F1252" t="s">
        <v>131</v>
      </c>
      <c r="G1252" t="s">
        <v>100</v>
      </c>
      <c r="H1252">
        <v>1</v>
      </c>
      <c r="I1252">
        <v>3</v>
      </c>
      <c r="J1252" t="s">
        <v>127</v>
      </c>
      <c r="K1252" t="s">
        <v>31</v>
      </c>
      <c r="L1252" t="s">
        <v>305</v>
      </c>
      <c r="M1252" s="53">
        <v>0.02</v>
      </c>
      <c r="N1252" s="52">
        <v>95561.312615999996</v>
      </c>
      <c r="O1252" s="52">
        <v>95561.312615999996</v>
      </c>
      <c r="P1252">
        <v>1</v>
      </c>
      <c r="Q1252">
        <f>IF(SUMIFS(SolCotizacion!$P:$P,SolCotizacion!$E:$E,$G1252,SolCotizacion!$K:$K,$I1252)&gt;499,1,0)</f>
        <v>0</v>
      </c>
      <c r="R1252">
        <v>2163</v>
      </c>
      <c r="S1252" s="56">
        <f>IF(SUMIFS(SolCotizacion!$P:$P,SolCotizacion!$E:$E,$G1252,SolCotizacion!$K:$K,$I1252)&gt;499,4%,0)</f>
        <v>0</v>
      </c>
    </row>
    <row r="1253" spans="1:19" hidden="1">
      <c r="A1253" t="s">
        <v>2426</v>
      </c>
      <c r="B1253" t="s">
        <v>1236</v>
      </c>
      <c r="C1253">
        <v>64</v>
      </c>
      <c r="D1253" t="s">
        <v>113</v>
      </c>
      <c r="E1253" t="s">
        <v>10013</v>
      </c>
      <c r="F1253" t="s">
        <v>132</v>
      </c>
      <c r="G1253" t="s">
        <v>101</v>
      </c>
      <c r="H1253">
        <v>1</v>
      </c>
      <c r="I1253">
        <v>1</v>
      </c>
      <c r="J1253" t="s">
        <v>127</v>
      </c>
      <c r="K1253" t="s">
        <v>31</v>
      </c>
      <c r="L1253" t="s">
        <v>305</v>
      </c>
      <c r="M1253" s="53">
        <v>0.02</v>
      </c>
      <c r="N1253" s="52">
        <v>82842.778326000014</v>
      </c>
      <c r="O1253" s="52">
        <v>82842.778326000014</v>
      </c>
      <c r="P1253">
        <v>1</v>
      </c>
      <c r="Q1253">
        <f>IF(SUMIFS(SolCotizacion!$P:$P,SolCotizacion!$E:$E,$G1253,SolCotizacion!$K:$K,$I1253)&gt;499,1,0)</f>
        <v>0</v>
      </c>
      <c r="R1253">
        <v>2164</v>
      </c>
      <c r="S1253" s="56">
        <f>IF(SUMIFS(SolCotizacion!$P:$P,SolCotizacion!$E:$E,$G1253,SolCotizacion!$K:$K,$I1253)&gt;499,4%,0)</f>
        <v>0</v>
      </c>
    </row>
    <row r="1254" spans="1:19" hidden="1">
      <c r="A1254" t="s">
        <v>2427</v>
      </c>
      <c r="B1254" t="s">
        <v>1238</v>
      </c>
      <c r="C1254">
        <v>65</v>
      </c>
      <c r="D1254" t="s">
        <v>113</v>
      </c>
      <c r="E1254" t="s">
        <v>10014</v>
      </c>
      <c r="F1254" t="s">
        <v>132</v>
      </c>
      <c r="G1254" t="s">
        <v>101</v>
      </c>
      <c r="H1254">
        <v>1</v>
      </c>
      <c r="I1254">
        <v>2</v>
      </c>
      <c r="J1254" t="s">
        <v>127</v>
      </c>
      <c r="K1254" t="s">
        <v>31</v>
      </c>
      <c r="L1254" t="s">
        <v>305</v>
      </c>
      <c r="M1254" s="53">
        <v>0.02</v>
      </c>
      <c r="N1254" s="52">
        <v>82842.778326000014</v>
      </c>
      <c r="O1254" s="52">
        <v>82842.778326000014</v>
      </c>
      <c r="P1254">
        <v>1</v>
      </c>
      <c r="Q1254">
        <f>IF(SUMIFS(SolCotizacion!$P:$P,SolCotizacion!$E:$E,$G1254,SolCotizacion!$K:$K,$I1254)&gt;499,1,0)</f>
        <v>0</v>
      </c>
      <c r="R1254">
        <v>2165</v>
      </c>
      <c r="S1254" s="56">
        <f>IF(SUMIFS(SolCotizacion!$P:$P,SolCotizacion!$E:$E,$G1254,SolCotizacion!$K:$K,$I1254)&gt;499,4%,0)</f>
        <v>0</v>
      </c>
    </row>
    <row r="1255" spans="1:19" hidden="1">
      <c r="A1255" t="s">
        <v>2428</v>
      </c>
      <c r="B1255" t="s">
        <v>1240</v>
      </c>
      <c r="C1255">
        <v>66</v>
      </c>
      <c r="D1255" t="s">
        <v>113</v>
      </c>
      <c r="E1255" t="s">
        <v>10015</v>
      </c>
      <c r="F1255" t="s">
        <v>132</v>
      </c>
      <c r="G1255" t="s">
        <v>101</v>
      </c>
      <c r="H1255">
        <v>1</v>
      </c>
      <c r="I1255">
        <v>3</v>
      </c>
      <c r="J1255" t="s">
        <v>127</v>
      </c>
      <c r="K1255" t="s">
        <v>31</v>
      </c>
      <c r="L1255" t="s">
        <v>305</v>
      </c>
      <c r="M1255" s="53">
        <v>0.02</v>
      </c>
      <c r="N1255" s="52">
        <v>82842.778326000014</v>
      </c>
      <c r="O1255" s="52">
        <v>82842.778326000014</v>
      </c>
      <c r="P1255">
        <v>1</v>
      </c>
      <c r="Q1255">
        <f>IF(SUMIFS(SolCotizacion!$P:$P,SolCotizacion!$E:$E,$G1255,SolCotizacion!$K:$K,$I1255)&gt;499,1,0)</f>
        <v>0</v>
      </c>
      <c r="R1255">
        <v>2166</v>
      </c>
      <c r="S1255" s="56">
        <f>IF(SUMIFS(SolCotizacion!$P:$P,SolCotizacion!$E:$E,$G1255,SolCotizacion!$K:$K,$I1255)&gt;499,4%,0)</f>
        <v>0</v>
      </c>
    </row>
    <row r="1256" spans="1:19" hidden="1">
      <c r="A1256" t="s">
        <v>2429</v>
      </c>
      <c r="B1256" t="s">
        <v>1094</v>
      </c>
      <c r="C1256">
        <v>1</v>
      </c>
      <c r="D1256" t="s">
        <v>88</v>
      </c>
      <c r="E1256" t="s">
        <v>10016</v>
      </c>
      <c r="F1256" t="s">
        <v>89</v>
      </c>
      <c r="G1256" t="s">
        <v>89</v>
      </c>
      <c r="H1256">
        <v>1</v>
      </c>
      <c r="I1256">
        <v>1</v>
      </c>
      <c r="J1256" t="s">
        <v>96</v>
      </c>
      <c r="K1256" t="s">
        <v>31</v>
      </c>
      <c r="L1256" t="s">
        <v>306</v>
      </c>
      <c r="N1256" s="52">
        <v>2648540.1600000001</v>
      </c>
      <c r="O1256" s="52">
        <v>2620951.2000000002</v>
      </c>
      <c r="P1256">
        <v>1</v>
      </c>
      <c r="Q1256">
        <v>1</v>
      </c>
      <c r="R1256">
        <v>2167</v>
      </c>
    </row>
    <row r="1257" spans="1:19">
      <c r="A1257" t="s">
        <v>2430</v>
      </c>
      <c r="B1257" t="s">
        <v>1095</v>
      </c>
      <c r="C1257">
        <v>2</v>
      </c>
      <c r="D1257" t="s">
        <v>88</v>
      </c>
      <c r="E1257" t="s">
        <v>9958</v>
      </c>
      <c r="F1257" t="s">
        <v>89</v>
      </c>
      <c r="G1257" t="s">
        <v>89</v>
      </c>
      <c r="H1257">
        <v>1</v>
      </c>
      <c r="I1257">
        <v>2</v>
      </c>
      <c r="J1257" t="s">
        <v>96</v>
      </c>
      <c r="K1257" t="s">
        <v>31</v>
      </c>
      <c r="L1257" t="s">
        <v>306</v>
      </c>
      <c r="N1257" s="52">
        <v>2648540.1600000001</v>
      </c>
      <c r="O1257" s="52">
        <v>2620951.2000000002</v>
      </c>
      <c r="P1257">
        <v>1</v>
      </c>
      <c r="Q1257">
        <v>1</v>
      </c>
      <c r="R1257">
        <v>2169</v>
      </c>
    </row>
    <row r="1258" spans="1:19" hidden="1">
      <c r="A1258" t="s">
        <v>2431</v>
      </c>
      <c r="B1258" t="s">
        <v>1096</v>
      </c>
      <c r="C1258">
        <v>3</v>
      </c>
      <c r="D1258" t="s">
        <v>88</v>
      </c>
      <c r="E1258" t="s">
        <v>9959</v>
      </c>
      <c r="F1258" t="s">
        <v>89</v>
      </c>
      <c r="G1258" t="s">
        <v>89</v>
      </c>
      <c r="H1258">
        <v>1</v>
      </c>
      <c r="I1258">
        <v>3</v>
      </c>
      <c r="J1258" t="s">
        <v>96</v>
      </c>
      <c r="K1258" t="s">
        <v>31</v>
      </c>
      <c r="L1258" t="s">
        <v>306</v>
      </c>
      <c r="N1258" s="52">
        <v>2648540.1600000001</v>
      </c>
      <c r="O1258" s="52">
        <v>2620951.2000000002</v>
      </c>
      <c r="P1258">
        <v>1</v>
      </c>
      <c r="Q1258">
        <v>1</v>
      </c>
      <c r="R1258">
        <v>2171</v>
      </c>
    </row>
    <row r="1259" spans="1:19" hidden="1">
      <c r="A1259" t="s">
        <v>2432</v>
      </c>
      <c r="B1259" t="s">
        <v>1097</v>
      </c>
      <c r="C1259">
        <v>4</v>
      </c>
      <c r="D1259" t="s">
        <v>88</v>
      </c>
      <c r="E1259" t="s">
        <v>9960</v>
      </c>
      <c r="F1259" t="s">
        <v>97</v>
      </c>
      <c r="G1259" t="s">
        <v>97</v>
      </c>
      <c r="H1259">
        <v>1</v>
      </c>
      <c r="I1259">
        <v>1</v>
      </c>
      <c r="J1259" t="s">
        <v>96</v>
      </c>
      <c r="K1259" t="s">
        <v>31</v>
      </c>
      <c r="L1259" t="s">
        <v>306</v>
      </c>
      <c r="N1259" s="52">
        <v>2903409.6</v>
      </c>
      <c r="O1259" s="52">
        <v>2871879.3600000003</v>
      </c>
      <c r="P1259">
        <v>1</v>
      </c>
      <c r="Q1259">
        <v>1</v>
      </c>
      <c r="R1259">
        <v>2173</v>
      </c>
    </row>
    <row r="1260" spans="1:19" hidden="1">
      <c r="A1260" t="s">
        <v>2433</v>
      </c>
      <c r="B1260" t="s">
        <v>1098</v>
      </c>
      <c r="C1260">
        <v>5</v>
      </c>
      <c r="D1260" t="s">
        <v>88</v>
      </c>
      <c r="E1260" t="s">
        <v>9961</v>
      </c>
      <c r="F1260" t="s">
        <v>97</v>
      </c>
      <c r="G1260" t="s">
        <v>97</v>
      </c>
      <c r="H1260">
        <v>1</v>
      </c>
      <c r="I1260">
        <v>2</v>
      </c>
      <c r="J1260" t="s">
        <v>96</v>
      </c>
      <c r="K1260" t="s">
        <v>31</v>
      </c>
      <c r="L1260" t="s">
        <v>306</v>
      </c>
      <c r="N1260" s="52">
        <v>2903409.6</v>
      </c>
      <c r="O1260" s="52">
        <v>2871879.3600000003</v>
      </c>
      <c r="P1260">
        <v>1</v>
      </c>
      <c r="Q1260">
        <v>1</v>
      </c>
      <c r="R1260">
        <v>2175</v>
      </c>
    </row>
    <row r="1261" spans="1:19" hidden="1">
      <c r="A1261" t="s">
        <v>2434</v>
      </c>
      <c r="B1261" t="s">
        <v>1099</v>
      </c>
      <c r="C1261">
        <v>6</v>
      </c>
      <c r="D1261" t="s">
        <v>88</v>
      </c>
      <c r="E1261" t="s">
        <v>9962</v>
      </c>
      <c r="F1261" t="s">
        <v>97</v>
      </c>
      <c r="G1261" t="s">
        <v>97</v>
      </c>
      <c r="H1261">
        <v>1</v>
      </c>
      <c r="I1261">
        <v>3</v>
      </c>
      <c r="J1261" t="s">
        <v>96</v>
      </c>
      <c r="K1261" t="s">
        <v>31</v>
      </c>
      <c r="L1261" t="s">
        <v>306</v>
      </c>
      <c r="N1261" s="52">
        <v>2903409.6</v>
      </c>
      <c r="O1261" s="52">
        <v>2871879.3600000003</v>
      </c>
      <c r="P1261">
        <v>1</v>
      </c>
      <c r="Q1261">
        <v>1</v>
      </c>
      <c r="R1261">
        <v>2177</v>
      </c>
    </row>
    <row r="1262" spans="1:19" hidden="1">
      <c r="A1262" t="s">
        <v>2435</v>
      </c>
      <c r="B1262" t="s">
        <v>1100</v>
      </c>
      <c r="C1262">
        <v>7</v>
      </c>
      <c r="D1262" t="s">
        <v>88</v>
      </c>
      <c r="E1262" t="s">
        <v>9963</v>
      </c>
      <c r="F1262" t="s">
        <v>98</v>
      </c>
      <c r="G1262" t="s">
        <v>98</v>
      </c>
      <c r="H1262">
        <v>1</v>
      </c>
      <c r="I1262">
        <v>1</v>
      </c>
      <c r="J1262" t="s">
        <v>96</v>
      </c>
      <c r="K1262" t="s">
        <v>31</v>
      </c>
      <c r="L1262" t="s">
        <v>306</v>
      </c>
      <c r="N1262" s="52">
        <v>1924272.0000000002</v>
      </c>
      <c r="O1262" s="52">
        <v>1905504.0000000002</v>
      </c>
      <c r="P1262">
        <v>1</v>
      </c>
      <c r="Q1262">
        <v>1</v>
      </c>
      <c r="R1262">
        <v>2179</v>
      </c>
    </row>
    <row r="1263" spans="1:19" hidden="1">
      <c r="A1263" t="s">
        <v>2436</v>
      </c>
      <c r="B1263" t="s">
        <v>1101</v>
      </c>
      <c r="C1263">
        <v>8</v>
      </c>
      <c r="D1263" t="s">
        <v>88</v>
      </c>
      <c r="E1263" t="s">
        <v>9964</v>
      </c>
      <c r="F1263" t="s">
        <v>98</v>
      </c>
      <c r="G1263" t="s">
        <v>98</v>
      </c>
      <c r="H1263">
        <v>1</v>
      </c>
      <c r="I1263">
        <v>2</v>
      </c>
      <c r="J1263" t="s">
        <v>96</v>
      </c>
      <c r="K1263" t="s">
        <v>31</v>
      </c>
      <c r="L1263" t="s">
        <v>306</v>
      </c>
      <c r="N1263" s="52">
        <v>1924272.0000000002</v>
      </c>
      <c r="O1263" s="52">
        <v>1905504.0000000002</v>
      </c>
      <c r="P1263">
        <v>1</v>
      </c>
      <c r="Q1263">
        <v>1</v>
      </c>
      <c r="R1263">
        <v>2181</v>
      </c>
    </row>
    <row r="1264" spans="1:19" hidden="1">
      <c r="A1264" t="s">
        <v>2437</v>
      </c>
      <c r="B1264" t="s">
        <v>1102</v>
      </c>
      <c r="C1264">
        <v>9</v>
      </c>
      <c r="D1264" t="s">
        <v>88</v>
      </c>
      <c r="E1264" t="s">
        <v>9965</v>
      </c>
      <c r="F1264" t="s">
        <v>98</v>
      </c>
      <c r="G1264" t="s">
        <v>98</v>
      </c>
      <c r="H1264">
        <v>1</v>
      </c>
      <c r="I1264">
        <v>3</v>
      </c>
      <c r="J1264" t="s">
        <v>96</v>
      </c>
      <c r="K1264" t="s">
        <v>31</v>
      </c>
      <c r="L1264" t="s">
        <v>306</v>
      </c>
      <c r="N1264" s="52">
        <v>1924272.0000000002</v>
      </c>
      <c r="O1264" s="52">
        <v>1905504.0000000002</v>
      </c>
      <c r="P1264">
        <v>1</v>
      </c>
      <c r="Q1264">
        <v>1</v>
      </c>
      <c r="R1264">
        <v>2183</v>
      </c>
    </row>
    <row r="1265" spans="1:18" hidden="1">
      <c r="A1265" t="s">
        <v>2438</v>
      </c>
      <c r="B1265" t="s">
        <v>1103</v>
      </c>
      <c r="C1265">
        <v>10</v>
      </c>
      <c r="D1265" t="s">
        <v>88</v>
      </c>
      <c r="E1265" t="s">
        <v>9966</v>
      </c>
      <c r="F1265" t="s">
        <v>99</v>
      </c>
      <c r="G1265" t="s">
        <v>99</v>
      </c>
      <c r="H1265">
        <v>1</v>
      </c>
      <c r="I1265">
        <v>1</v>
      </c>
      <c r="J1265" t="s">
        <v>96</v>
      </c>
      <c r="K1265" t="s">
        <v>31</v>
      </c>
      <c r="L1265" t="s">
        <v>306</v>
      </c>
      <c r="N1265" s="52">
        <v>3773118.72</v>
      </c>
      <c r="O1265" s="52">
        <v>3725823.3600000003</v>
      </c>
      <c r="P1265">
        <v>1</v>
      </c>
      <c r="Q1265">
        <v>1</v>
      </c>
      <c r="R1265">
        <v>2185</v>
      </c>
    </row>
    <row r="1266" spans="1:18" hidden="1">
      <c r="A1266" t="s">
        <v>2439</v>
      </c>
      <c r="B1266" t="s">
        <v>1104</v>
      </c>
      <c r="C1266">
        <v>11</v>
      </c>
      <c r="D1266" t="s">
        <v>88</v>
      </c>
      <c r="E1266" t="s">
        <v>9967</v>
      </c>
      <c r="F1266" t="s">
        <v>99</v>
      </c>
      <c r="G1266" t="s">
        <v>99</v>
      </c>
      <c r="H1266">
        <v>1</v>
      </c>
      <c r="I1266">
        <v>2</v>
      </c>
      <c r="J1266" t="s">
        <v>96</v>
      </c>
      <c r="K1266" t="s">
        <v>31</v>
      </c>
      <c r="L1266" t="s">
        <v>306</v>
      </c>
      <c r="N1266" s="52">
        <v>3773118.72</v>
      </c>
      <c r="O1266" s="52">
        <v>3725823.3600000003</v>
      </c>
      <c r="P1266">
        <v>1</v>
      </c>
      <c r="Q1266">
        <v>1</v>
      </c>
      <c r="R1266">
        <v>2187</v>
      </c>
    </row>
    <row r="1267" spans="1:18" hidden="1">
      <c r="A1267" t="s">
        <v>2440</v>
      </c>
      <c r="B1267" t="s">
        <v>1105</v>
      </c>
      <c r="C1267">
        <v>12</v>
      </c>
      <c r="D1267" t="s">
        <v>88</v>
      </c>
      <c r="E1267" t="s">
        <v>9968</v>
      </c>
      <c r="F1267" t="s">
        <v>99</v>
      </c>
      <c r="G1267" t="s">
        <v>99</v>
      </c>
      <c r="H1267">
        <v>1</v>
      </c>
      <c r="I1267">
        <v>3</v>
      </c>
      <c r="J1267" t="s">
        <v>96</v>
      </c>
      <c r="K1267" t="s">
        <v>31</v>
      </c>
      <c r="L1267" t="s">
        <v>306</v>
      </c>
      <c r="N1267" s="52">
        <v>3773118.72</v>
      </c>
      <c r="O1267" s="52">
        <v>3725823.3600000003</v>
      </c>
      <c r="P1267">
        <v>1</v>
      </c>
      <c r="Q1267">
        <v>1</v>
      </c>
      <c r="R1267">
        <v>2189</v>
      </c>
    </row>
    <row r="1268" spans="1:18" hidden="1">
      <c r="A1268" t="s">
        <v>2441</v>
      </c>
      <c r="B1268" t="s">
        <v>1106</v>
      </c>
      <c r="C1268">
        <v>13</v>
      </c>
      <c r="D1268" t="s">
        <v>88</v>
      </c>
      <c r="E1268" t="s">
        <v>9969</v>
      </c>
      <c r="F1268" t="s">
        <v>100</v>
      </c>
      <c r="G1268" t="s">
        <v>100</v>
      </c>
      <c r="H1268">
        <v>1</v>
      </c>
      <c r="I1268">
        <v>1</v>
      </c>
      <c r="J1268" t="s">
        <v>96</v>
      </c>
      <c r="K1268" t="s">
        <v>31</v>
      </c>
      <c r="L1268" t="s">
        <v>306</v>
      </c>
      <c r="N1268" s="52">
        <v>4910834.8800000008</v>
      </c>
      <c r="O1268" s="52">
        <v>4868794.5600000005</v>
      </c>
      <c r="P1268">
        <v>1</v>
      </c>
      <c r="Q1268">
        <v>1</v>
      </c>
      <c r="R1268">
        <v>2191</v>
      </c>
    </row>
    <row r="1269" spans="1:18" hidden="1">
      <c r="A1269" t="s">
        <v>2442</v>
      </c>
      <c r="B1269" t="s">
        <v>1107</v>
      </c>
      <c r="C1269">
        <v>14</v>
      </c>
      <c r="D1269" t="s">
        <v>88</v>
      </c>
      <c r="E1269" t="s">
        <v>9970</v>
      </c>
      <c r="F1269" t="s">
        <v>100</v>
      </c>
      <c r="G1269" t="s">
        <v>100</v>
      </c>
      <c r="H1269">
        <v>1</v>
      </c>
      <c r="I1269">
        <v>2</v>
      </c>
      <c r="J1269" t="s">
        <v>96</v>
      </c>
      <c r="K1269" t="s">
        <v>31</v>
      </c>
      <c r="L1269" t="s">
        <v>306</v>
      </c>
      <c r="N1269" s="52">
        <v>4910834.8800000008</v>
      </c>
      <c r="O1269" s="52">
        <v>4868794.5600000005</v>
      </c>
      <c r="P1269">
        <v>1</v>
      </c>
      <c r="Q1269">
        <v>1</v>
      </c>
      <c r="R1269">
        <v>2193</v>
      </c>
    </row>
    <row r="1270" spans="1:18" hidden="1">
      <c r="A1270" t="s">
        <v>2443</v>
      </c>
      <c r="B1270" t="s">
        <v>1108</v>
      </c>
      <c r="C1270">
        <v>15</v>
      </c>
      <c r="D1270" t="s">
        <v>88</v>
      </c>
      <c r="E1270" t="s">
        <v>9971</v>
      </c>
      <c r="F1270" t="s">
        <v>100</v>
      </c>
      <c r="G1270" t="s">
        <v>100</v>
      </c>
      <c r="H1270">
        <v>1</v>
      </c>
      <c r="I1270">
        <v>3</v>
      </c>
      <c r="J1270" t="s">
        <v>96</v>
      </c>
      <c r="K1270" t="s">
        <v>31</v>
      </c>
      <c r="L1270" t="s">
        <v>306</v>
      </c>
      <c r="N1270" s="52">
        <v>4910834.8800000008</v>
      </c>
      <c r="O1270" s="52">
        <v>4868794.5600000005</v>
      </c>
      <c r="P1270">
        <v>1</v>
      </c>
      <c r="Q1270">
        <v>1</v>
      </c>
      <c r="R1270">
        <v>2195</v>
      </c>
    </row>
    <row r="1271" spans="1:18" hidden="1">
      <c r="A1271" t="s">
        <v>2444</v>
      </c>
      <c r="B1271" t="s">
        <v>1109</v>
      </c>
      <c r="C1271">
        <v>16</v>
      </c>
      <c r="D1271" t="s">
        <v>88</v>
      </c>
      <c r="E1271" t="s">
        <v>9972</v>
      </c>
      <c r="F1271" t="s">
        <v>101</v>
      </c>
      <c r="G1271" t="s">
        <v>101</v>
      </c>
      <c r="H1271">
        <v>1</v>
      </c>
      <c r="I1271">
        <v>1</v>
      </c>
      <c r="J1271" t="s">
        <v>96</v>
      </c>
      <c r="K1271" t="s">
        <v>31</v>
      </c>
      <c r="L1271" t="s">
        <v>306</v>
      </c>
      <c r="N1271" s="52">
        <v>4274975.04</v>
      </c>
      <c r="O1271" s="52">
        <v>4227679.6800000006</v>
      </c>
      <c r="P1271">
        <v>1</v>
      </c>
      <c r="Q1271">
        <v>1</v>
      </c>
      <c r="R1271">
        <v>2197</v>
      </c>
    </row>
    <row r="1272" spans="1:18" hidden="1">
      <c r="A1272" t="s">
        <v>2445</v>
      </c>
      <c r="B1272" t="s">
        <v>1110</v>
      </c>
      <c r="C1272">
        <v>17</v>
      </c>
      <c r="D1272" t="s">
        <v>88</v>
      </c>
      <c r="E1272" t="s">
        <v>9973</v>
      </c>
      <c r="F1272" t="s">
        <v>101</v>
      </c>
      <c r="G1272" t="s">
        <v>101</v>
      </c>
      <c r="H1272">
        <v>1</v>
      </c>
      <c r="I1272">
        <v>2</v>
      </c>
      <c r="J1272" t="s">
        <v>96</v>
      </c>
      <c r="K1272" t="s">
        <v>31</v>
      </c>
      <c r="L1272" t="s">
        <v>306</v>
      </c>
      <c r="N1272" s="52">
        <v>4274975.04</v>
      </c>
      <c r="O1272" s="52">
        <v>4227679.6800000006</v>
      </c>
      <c r="P1272">
        <v>1</v>
      </c>
      <c r="Q1272">
        <v>1</v>
      </c>
      <c r="R1272">
        <v>2199</v>
      </c>
    </row>
    <row r="1273" spans="1:18" hidden="1">
      <c r="A1273" t="s">
        <v>2446</v>
      </c>
      <c r="B1273" t="s">
        <v>1111</v>
      </c>
      <c r="C1273">
        <v>18</v>
      </c>
      <c r="D1273" t="s">
        <v>88</v>
      </c>
      <c r="E1273" t="s">
        <v>9974</v>
      </c>
      <c r="F1273" t="s">
        <v>101</v>
      </c>
      <c r="G1273" t="s">
        <v>101</v>
      </c>
      <c r="H1273">
        <v>1</v>
      </c>
      <c r="I1273">
        <v>3</v>
      </c>
      <c r="J1273" t="s">
        <v>96</v>
      </c>
      <c r="K1273" t="s">
        <v>31</v>
      </c>
      <c r="L1273" t="s">
        <v>306</v>
      </c>
      <c r="N1273" s="52">
        <v>4274975.04</v>
      </c>
      <c r="O1273" s="52">
        <v>4227679.6800000006</v>
      </c>
      <c r="P1273">
        <v>1</v>
      </c>
      <c r="Q1273">
        <v>1</v>
      </c>
      <c r="R1273">
        <v>2201</v>
      </c>
    </row>
    <row r="1274" spans="1:18" hidden="1">
      <c r="A1274" t="s">
        <v>2447</v>
      </c>
      <c r="B1274" t="s">
        <v>1112</v>
      </c>
      <c r="C1274">
        <v>19</v>
      </c>
      <c r="D1274" t="s">
        <v>102</v>
      </c>
      <c r="E1274" t="s">
        <v>9975</v>
      </c>
      <c r="F1274" t="s">
        <v>104</v>
      </c>
      <c r="G1274" t="s">
        <v>88</v>
      </c>
      <c r="H1274">
        <v>1</v>
      </c>
      <c r="I1274" t="s">
        <v>103</v>
      </c>
      <c r="J1274" t="s">
        <v>96</v>
      </c>
      <c r="K1274" t="s">
        <v>31</v>
      </c>
      <c r="L1274" t="s">
        <v>306</v>
      </c>
      <c r="N1274" s="52">
        <v>115610.88</v>
      </c>
      <c r="O1274" s="52">
        <v>102473.28000000001</v>
      </c>
      <c r="P1274">
        <v>1</v>
      </c>
      <c r="Q1274">
        <f>IF(COUNTIF(SolCotizacion!$D:$D,$G1274)&gt;0,1,0)</f>
        <v>1</v>
      </c>
      <c r="R1274">
        <v>2203</v>
      </c>
    </row>
    <row r="1275" spans="1:18" hidden="1">
      <c r="A1275" t="s">
        <v>2448</v>
      </c>
      <c r="B1275" t="s">
        <v>1113</v>
      </c>
      <c r="C1275">
        <v>20</v>
      </c>
      <c r="D1275" t="s">
        <v>102</v>
      </c>
      <c r="E1275" t="s">
        <v>9976</v>
      </c>
      <c r="F1275" t="s">
        <v>105</v>
      </c>
      <c r="G1275" t="s">
        <v>88</v>
      </c>
      <c r="H1275">
        <v>1</v>
      </c>
      <c r="I1275" t="s">
        <v>103</v>
      </c>
      <c r="J1275" t="s">
        <v>96</v>
      </c>
      <c r="K1275" t="s">
        <v>31</v>
      </c>
      <c r="L1275" t="s">
        <v>306</v>
      </c>
      <c r="N1275" s="52">
        <v>98532.000000000015</v>
      </c>
      <c r="O1275" s="52">
        <v>97218.240000000005</v>
      </c>
      <c r="P1275">
        <v>1</v>
      </c>
      <c r="Q1275">
        <f>IF(COUNTIF(SolCotizacion!$D:$D,$G1274)&gt;0,1,0)</f>
        <v>1</v>
      </c>
      <c r="R1275">
        <v>2205</v>
      </c>
    </row>
    <row r="1276" spans="1:18" hidden="1">
      <c r="A1276" t="s">
        <v>2449</v>
      </c>
      <c r="B1276" t="s">
        <v>1114</v>
      </c>
      <c r="C1276">
        <v>21</v>
      </c>
      <c r="D1276" t="s">
        <v>102</v>
      </c>
      <c r="E1276" t="s">
        <v>9977</v>
      </c>
      <c r="F1276" t="s">
        <v>106</v>
      </c>
      <c r="G1276" t="s">
        <v>88</v>
      </c>
      <c r="H1276">
        <v>1</v>
      </c>
      <c r="I1276" t="s">
        <v>103</v>
      </c>
      <c r="J1276" t="s">
        <v>96</v>
      </c>
      <c r="K1276" t="s">
        <v>31</v>
      </c>
      <c r="L1276" t="s">
        <v>306</v>
      </c>
      <c r="N1276" s="52">
        <v>118238.40000000001</v>
      </c>
      <c r="O1276" s="52">
        <v>115610.88</v>
      </c>
      <c r="P1276">
        <v>1</v>
      </c>
      <c r="Q1276">
        <f>IF(COUNTIF(SolCotizacion!$D:$D,$G1274)&gt;0,1,0)</f>
        <v>1</v>
      </c>
      <c r="R1276">
        <v>2207</v>
      </c>
    </row>
    <row r="1277" spans="1:18" hidden="1">
      <c r="A1277" t="s">
        <v>2450</v>
      </c>
      <c r="B1277" t="s">
        <v>1115</v>
      </c>
      <c r="C1277">
        <v>22</v>
      </c>
      <c r="D1277" t="s">
        <v>102</v>
      </c>
      <c r="E1277" t="s">
        <v>9978</v>
      </c>
      <c r="F1277" t="s">
        <v>107</v>
      </c>
      <c r="G1277" t="s">
        <v>88</v>
      </c>
      <c r="H1277">
        <v>1</v>
      </c>
      <c r="I1277" t="s">
        <v>103</v>
      </c>
      <c r="J1277" t="s">
        <v>96</v>
      </c>
      <c r="K1277" t="s">
        <v>31</v>
      </c>
      <c r="L1277" t="s">
        <v>306</v>
      </c>
      <c r="N1277" s="52">
        <v>594504</v>
      </c>
      <c r="O1277" s="52">
        <v>587880</v>
      </c>
      <c r="P1277">
        <v>1</v>
      </c>
      <c r="Q1277">
        <f>IF(COUNTIF(SolCotizacion!$D:$D,$G1274)&gt;0,1,0)</f>
        <v>1</v>
      </c>
      <c r="R1277">
        <v>2209</v>
      </c>
    </row>
    <row r="1278" spans="1:18" hidden="1">
      <c r="A1278" t="s">
        <v>2451</v>
      </c>
      <c r="B1278" t="s">
        <v>1116</v>
      </c>
      <c r="C1278">
        <v>23</v>
      </c>
      <c r="D1278" t="s">
        <v>102</v>
      </c>
      <c r="E1278" t="s">
        <v>9979</v>
      </c>
      <c r="F1278" t="s">
        <v>108</v>
      </c>
      <c r="G1278" t="s">
        <v>88</v>
      </c>
      <c r="H1278">
        <v>1</v>
      </c>
      <c r="I1278" t="s">
        <v>103</v>
      </c>
      <c r="J1278" t="s">
        <v>96</v>
      </c>
      <c r="K1278" t="s">
        <v>31</v>
      </c>
      <c r="L1278" t="s">
        <v>306</v>
      </c>
      <c r="N1278" s="52">
        <v>610898.4</v>
      </c>
      <c r="O1278" s="52">
        <v>606957.12</v>
      </c>
      <c r="P1278">
        <v>1</v>
      </c>
      <c r="Q1278">
        <f>IF(COUNTIF(SolCotizacion!$D:$D,$G1274)&gt;0,1,0)</f>
        <v>1</v>
      </c>
      <c r="R1278">
        <v>2211</v>
      </c>
    </row>
    <row r="1279" spans="1:18" hidden="1">
      <c r="A1279" t="s">
        <v>2452</v>
      </c>
      <c r="B1279" t="s">
        <v>1117</v>
      </c>
      <c r="C1279">
        <v>24</v>
      </c>
      <c r="D1279" t="s">
        <v>102</v>
      </c>
      <c r="E1279" t="s">
        <v>9980</v>
      </c>
      <c r="F1279" t="s">
        <v>109</v>
      </c>
      <c r="G1279" t="s">
        <v>89</v>
      </c>
      <c r="H1279">
        <v>1</v>
      </c>
      <c r="I1279" t="s">
        <v>103</v>
      </c>
      <c r="J1279" t="s">
        <v>96</v>
      </c>
      <c r="K1279" t="s">
        <v>31</v>
      </c>
      <c r="L1279" t="s">
        <v>306</v>
      </c>
      <c r="N1279" s="52">
        <v>78825.600000000006</v>
      </c>
      <c r="O1279" s="52">
        <v>76198.080000000002</v>
      </c>
      <c r="P1279">
        <v>1</v>
      </c>
      <c r="Q1279">
        <f>IF(COUNTIF(SolCotizacion!$E:$E,$G1279)&gt;0,1,0)</f>
        <v>1</v>
      </c>
      <c r="R1279">
        <v>2213</v>
      </c>
    </row>
    <row r="1280" spans="1:18" hidden="1">
      <c r="A1280" t="s">
        <v>2453</v>
      </c>
      <c r="B1280" t="s">
        <v>1163</v>
      </c>
      <c r="C1280">
        <v>25</v>
      </c>
      <c r="D1280" t="s">
        <v>102</v>
      </c>
      <c r="E1280" t="s">
        <v>9981</v>
      </c>
      <c r="F1280" t="s">
        <v>110</v>
      </c>
      <c r="G1280" t="s">
        <v>97</v>
      </c>
      <c r="H1280">
        <v>1</v>
      </c>
      <c r="I1280" t="s">
        <v>103</v>
      </c>
      <c r="J1280" t="s">
        <v>96</v>
      </c>
      <c r="K1280" t="s">
        <v>31</v>
      </c>
      <c r="L1280" t="s">
        <v>306</v>
      </c>
      <c r="N1280" s="52">
        <v>370480.32</v>
      </c>
      <c r="O1280" s="52">
        <v>365225.28</v>
      </c>
      <c r="P1280">
        <v>1</v>
      </c>
      <c r="Q1280">
        <f>IF(COUNTIF(SolCotizacion!$E:$E,$G1280)&gt;0,1,0)</f>
        <v>0</v>
      </c>
      <c r="R1280">
        <v>2215</v>
      </c>
    </row>
    <row r="1281" spans="1:18" hidden="1">
      <c r="A1281" t="s">
        <v>2454</v>
      </c>
      <c r="B1281" t="s">
        <v>1165</v>
      </c>
      <c r="C1281">
        <v>26</v>
      </c>
      <c r="D1281" t="s">
        <v>102</v>
      </c>
      <c r="E1281" t="s">
        <v>9982</v>
      </c>
      <c r="F1281" t="s">
        <v>111</v>
      </c>
      <c r="G1281" t="s">
        <v>98</v>
      </c>
      <c r="H1281">
        <v>1</v>
      </c>
      <c r="I1281" t="s">
        <v>103</v>
      </c>
      <c r="J1281" t="s">
        <v>96</v>
      </c>
      <c r="K1281" t="s">
        <v>31</v>
      </c>
      <c r="L1281" t="s">
        <v>306</v>
      </c>
      <c r="N1281" s="52">
        <v>370480.32</v>
      </c>
      <c r="O1281" s="52">
        <v>365225.28</v>
      </c>
      <c r="P1281">
        <v>1</v>
      </c>
      <c r="Q1281">
        <f>IF(COUNTIF(SolCotizacion!$E:$E,$G1281)&gt;0,1,0)</f>
        <v>0</v>
      </c>
      <c r="R1281">
        <v>2217</v>
      </c>
    </row>
    <row r="1282" spans="1:18" hidden="1">
      <c r="A1282" t="s">
        <v>2455</v>
      </c>
      <c r="B1282" t="s">
        <v>1167</v>
      </c>
      <c r="C1282">
        <v>27</v>
      </c>
      <c r="D1282" t="s">
        <v>102</v>
      </c>
      <c r="E1282" t="s">
        <v>9983</v>
      </c>
      <c r="F1282" t="s">
        <v>112</v>
      </c>
      <c r="G1282" t="s">
        <v>101</v>
      </c>
      <c r="H1282">
        <v>1</v>
      </c>
      <c r="I1282" t="s">
        <v>103</v>
      </c>
      <c r="J1282" t="s">
        <v>96</v>
      </c>
      <c r="K1282" t="s">
        <v>31</v>
      </c>
      <c r="L1282" t="s">
        <v>306</v>
      </c>
      <c r="N1282" s="52">
        <v>688410.24000000011</v>
      </c>
      <c r="O1282" s="52">
        <v>680527.68</v>
      </c>
      <c r="P1282">
        <v>1</v>
      </c>
      <c r="Q1282">
        <f>IF(COUNTIF(SolCotizacion!$E:$E,$G1282)&gt;0,1,0)</f>
        <v>0</v>
      </c>
      <c r="R1282">
        <v>2219</v>
      </c>
    </row>
    <row r="1283" spans="1:18" hidden="1">
      <c r="A1283" t="s">
        <v>2456</v>
      </c>
      <c r="B1283" t="s">
        <v>1118</v>
      </c>
      <c r="C1283">
        <v>28</v>
      </c>
      <c r="D1283" t="s">
        <v>113</v>
      </c>
      <c r="E1283" t="s">
        <v>9853</v>
      </c>
      <c r="F1283" t="s">
        <v>114</v>
      </c>
      <c r="G1283" t="s">
        <v>88</v>
      </c>
      <c r="H1283">
        <v>1</v>
      </c>
      <c r="I1283">
        <v>1</v>
      </c>
      <c r="J1283" t="s">
        <v>88</v>
      </c>
      <c r="K1283" t="s">
        <v>31</v>
      </c>
      <c r="L1283" t="s">
        <v>306</v>
      </c>
      <c r="N1283" s="52">
        <v>102244.859024</v>
      </c>
      <c r="O1283" s="52">
        <v>95854.560494000005</v>
      </c>
      <c r="P1283">
        <v>1</v>
      </c>
      <c r="Q1283">
        <f>IF(COUNTIFS(SolCotizacion!$D:$D,$G1283,SolCotizacion!$K:$K,$I1283)&gt;0,1,0)</f>
        <v>0</v>
      </c>
      <c r="R1283">
        <v>2221</v>
      </c>
    </row>
    <row r="1284" spans="1:18" hidden="1">
      <c r="A1284" t="s">
        <v>2457</v>
      </c>
      <c r="B1284" t="s">
        <v>1170</v>
      </c>
      <c r="C1284">
        <v>29</v>
      </c>
      <c r="D1284" t="s">
        <v>113</v>
      </c>
      <c r="E1284" t="s">
        <v>9984</v>
      </c>
      <c r="F1284" t="s">
        <v>114</v>
      </c>
      <c r="G1284" t="s">
        <v>88</v>
      </c>
      <c r="H1284">
        <v>1</v>
      </c>
      <c r="I1284">
        <v>2</v>
      </c>
      <c r="J1284" t="s">
        <v>88</v>
      </c>
      <c r="K1284" t="s">
        <v>31</v>
      </c>
      <c r="L1284" t="s">
        <v>306</v>
      </c>
      <c r="N1284" s="52">
        <v>153367.28853600001</v>
      </c>
      <c r="O1284" s="52">
        <v>127806.07378000001</v>
      </c>
      <c r="P1284">
        <v>1</v>
      </c>
      <c r="Q1284">
        <f>IF(COUNTIFS(SolCotizacion!$D:$D,$G1284,SolCotizacion!$K:$K,$I1284)&gt;0,1,0)</f>
        <v>1</v>
      </c>
      <c r="R1284">
        <v>2223</v>
      </c>
    </row>
    <row r="1285" spans="1:18" hidden="1">
      <c r="A1285" t="s">
        <v>2458</v>
      </c>
      <c r="B1285" t="s">
        <v>1172</v>
      </c>
      <c r="C1285">
        <v>30</v>
      </c>
      <c r="D1285" t="s">
        <v>113</v>
      </c>
      <c r="E1285" t="s">
        <v>9985</v>
      </c>
      <c r="F1285" t="s">
        <v>114</v>
      </c>
      <c r="G1285" t="s">
        <v>88</v>
      </c>
      <c r="H1285">
        <v>1</v>
      </c>
      <c r="I1285">
        <v>3</v>
      </c>
      <c r="J1285" t="s">
        <v>88</v>
      </c>
      <c r="K1285" t="s">
        <v>31</v>
      </c>
      <c r="L1285" t="s">
        <v>306</v>
      </c>
      <c r="N1285" s="52">
        <v>153367.28853600001</v>
      </c>
      <c r="O1285" s="52">
        <v>127806.07378000001</v>
      </c>
      <c r="P1285">
        <v>1</v>
      </c>
      <c r="Q1285">
        <f>IF(COUNTIFS(SolCotizacion!$D:$D,$G1285,SolCotizacion!$K:$K,$I1285)&gt;0,1,0)</f>
        <v>0</v>
      </c>
      <c r="R1285">
        <v>2225</v>
      </c>
    </row>
    <row r="1286" spans="1:18" hidden="1">
      <c r="A1286" t="s">
        <v>2459</v>
      </c>
      <c r="B1286" t="s">
        <v>1119</v>
      </c>
      <c r="C1286">
        <v>31</v>
      </c>
      <c r="D1286" t="s">
        <v>113</v>
      </c>
      <c r="E1286" t="s">
        <v>9986</v>
      </c>
      <c r="F1286" t="s">
        <v>115</v>
      </c>
      <c r="G1286" t="s">
        <v>88</v>
      </c>
      <c r="H1286">
        <v>1</v>
      </c>
      <c r="I1286">
        <v>1</v>
      </c>
      <c r="J1286" t="s">
        <v>116</v>
      </c>
      <c r="K1286" t="s">
        <v>326</v>
      </c>
      <c r="L1286" t="s">
        <v>306</v>
      </c>
      <c r="N1286" s="52">
        <v>149533.10941800001</v>
      </c>
      <c r="O1286" s="52">
        <v>139308.62145200002</v>
      </c>
      <c r="P1286">
        <v>1</v>
      </c>
      <c r="Q1286">
        <f>IF(COUNTIFS(SolCotizacion!$D:$D,$G1286,SolCotizacion!$K:$K,$I1286)&gt;0,1,0)</f>
        <v>0</v>
      </c>
      <c r="R1286">
        <v>2227</v>
      </c>
    </row>
    <row r="1287" spans="1:18" hidden="1">
      <c r="A1287" t="s">
        <v>2460</v>
      </c>
      <c r="B1287" t="s">
        <v>1175</v>
      </c>
      <c r="C1287">
        <v>32</v>
      </c>
      <c r="D1287" t="s">
        <v>113</v>
      </c>
      <c r="E1287" t="s">
        <v>9987</v>
      </c>
      <c r="F1287" t="s">
        <v>115</v>
      </c>
      <c r="G1287" t="s">
        <v>88</v>
      </c>
      <c r="H1287">
        <v>1</v>
      </c>
      <c r="I1287">
        <v>2</v>
      </c>
      <c r="J1287" t="s">
        <v>116</v>
      </c>
      <c r="K1287" t="s">
        <v>326</v>
      </c>
      <c r="L1287" t="s">
        <v>306</v>
      </c>
      <c r="N1287" s="52">
        <v>327183.55300400004</v>
      </c>
      <c r="O1287" s="52">
        <v>242831.540182</v>
      </c>
      <c r="P1287">
        <v>1</v>
      </c>
      <c r="Q1287">
        <f>IF(COUNTIFS(SolCotizacion!$D:$D,$G1287,SolCotizacion!$K:$K,$I1287)&gt;0,1,0)</f>
        <v>1</v>
      </c>
      <c r="R1287">
        <v>2229</v>
      </c>
    </row>
    <row r="1288" spans="1:18" hidden="1">
      <c r="A1288" t="s">
        <v>2461</v>
      </c>
      <c r="B1288" t="s">
        <v>1177</v>
      </c>
      <c r="C1288">
        <v>33</v>
      </c>
      <c r="D1288" t="s">
        <v>113</v>
      </c>
      <c r="E1288" t="s">
        <v>9988</v>
      </c>
      <c r="F1288" t="s">
        <v>115</v>
      </c>
      <c r="G1288" t="s">
        <v>88</v>
      </c>
      <c r="H1288">
        <v>1</v>
      </c>
      <c r="I1288">
        <v>3</v>
      </c>
      <c r="J1288" t="s">
        <v>116</v>
      </c>
      <c r="K1288" t="s">
        <v>326</v>
      </c>
      <c r="L1288" t="s">
        <v>306</v>
      </c>
      <c r="N1288" s="52">
        <v>327183.55300400004</v>
      </c>
      <c r="O1288" s="52">
        <v>293953.96969400003</v>
      </c>
      <c r="P1288">
        <v>1</v>
      </c>
      <c r="Q1288">
        <f>IF(COUNTIFS(SolCotizacion!$D:$D,$G1288,SolCotizacion!$K:$K,$I1288)&gt;0,1,0)</f>
        <v>0</v>
      </c>
      <c r="R1288">
        <v>2231</v>
      </c>
    </row>
    <row r="1289" spans="1:18" hidden="1">
      <c r="A1289" t="s">
        <v>2462</v>
      </c>
      <c r="B1289" t="s">
        <v>1120</v>
      </c>
      <c r="C1289">
        <v>34</v>
      </c>
      <c r="D1289" t="s">
        <v>113</v>
      </c>
      <c r="E1289" t="s">
        <v>9989</v>
      </c>
      <c r="F1289" t="s">
        <v>117</v>
      </c>
      <c r="G1289" t="s">
        <v>89</v>
      </c>
      <c r="H1289">
        <v>1</v>
      </c>
      <c r="I1289" t="s">
        <v>103</v>
      </c>
      <c r="J1289" t="s">
        <v>118</v>
      </c>
      <c r="K1289" t="s">
        <v>325</v>
      </c>
      <c r="L1289" t="s">
        <v>306</v>
      </c>
      <c r="N1289" s="52">
        <v>81838.847244000004</v>
      </c>
      <c r="O1289" s="52">
        <v>80517.823386000004</v>
      </c>
      <c r="P1289">
        <v>1</v>
      </c>
      <c r="Q1289">
        <f>IF(COUNTIF(SolCotizacion!$E:$E,$G1289)&gt;0,1,0)</f>
        <v>1</v>
      </c>
      <c r="R1289">
        <v>2233</v>
      </c>
    </row>
    <row r="1290" spans="1:18" hidden="1">
      <c r="A1290" t="s">
        <v>2463</v>
      </c>
      <c r="B1290" t="s">
        <v>1121</v>
      </c>
      <c r="C1290">
        <v>35</v>
      </c>
      <c r="D1290" t="s">
        <v>113</v>
      </c>
      <c r="E1290" t="s">
        <v>9989</v>
      </c>
      <c r="F1290" t="s">
        <v>117</v>
      </c>
      <c r="G1290" t="s">
        <v>89</v>
      </c>
      <c r="H1290">
        <v>1</v>
      </c>
      <c r="I1290" t="s">
        <v>103</v>
      </c>
      <c r="J1290" t="s">
        <v>119</v>
      </c>
      <c r="K1290" t="s">
        <v>324</v>
      </c>
      <c r="L1290" t="s">
        <v>306</v>
      </c>
      <c r="N1290" s="52">
        <v>163677.69448800001</v>
      </c>
      <c r="O1290" s="52">
        <v>161035.65708999999</v>
      </c>
      <c r="P1290">
        <v>1</v>
      </c>
      <c r="Q1290">
        <f>IF(COUNTIF(SolCotizacion!$E:$E,$G1290)&gt;0,1,0)</f>
        <v>1</v>
      </c>
      <c r="R1290">
        <v>2235</v>
      </c>
    </row>
    <row r="1291" spans="1:18" hidden="1">
      <c r="A1291" t="s">
        <v>2464</v>
      </c>
      <c r="B1291" t="s">
        <v>1181</v>
      </c>
      <c r="C1291">
        <v>36</v>
      </c>
      <c r="D1291" t="s">
        <v>113</v>
      </c>
      <c r="E1291" t="s">
        <v>9990</v>
      </c>
      <c r="F1291" t="s">
        <v>120</v>
      </c>
      <c r="G1291" t="s">
        <v>97</v>
      </c>
      <c r="H1291">
        <v>1</v>
      </c>
      <c r="I1291" t="s">
        <v>103</v>
      </c>
      <c r="J1291" t="s">
        <v>118</v>
      </c>
      <c r="K1291" t="s">
        <v>325</v>
      </c>
      <c r="L1291" t="s">
        <v>306</v>
      </c>
      <c r="N1291" s="52">
        <v>81838.847244000004</v>
      </c>
      <c r="O1291" s="52">
        <v>80517.823386000004</v>
      </c>
      <c r="P1291">
        <v>1</v>
      </c>
      <c r="Q1291">
        <f>IF(COUNTIF(SolCotizacion!$E:$E,$G1291)&gt;0,1,0)</f>
        <v>0</v>
      </c>
      <c r="R1291">
        <v>2237</v>
      </c>
    </row>
    <row r="1292" spans="1:18" hidden="1">
      <c r="A1292" t="s">
        <v>2465</v>
      </c>
      <c r="B1292" t="s">
        <v>1183</v>
      </c>
      <c r="C1292">
        <v>37</v>
      </c>
      <c r="D1292" t="s">
        <v>113</v>
      </c>
      <c r="E1292" t="s">
        <v>9990</v>
      </c>
      <c r="F1292" t="s">
        <v>120</v>
      </c>
      <c r="G1292" t="s">
        <v>97</v>
      </c>
      <c r="H1292">
        <v>1</v>
      </c>
      <c r="I1292" t="s">
        <v>103</v>
      </c>
      <c r="J1292" t="s">
        <v>119</v>
      </c>
      <c r="K1292" t="s">
        <v>324</v>
      </c>
      <c r="L1292" t="s">
        <v>306</v>
      </c>
      <c r="N1292" s="52">
        <v>163677.69448800001</v>
      </c>
      <c r="O1292" s="52">
        <v>161035.65708999999</v>
      </c>
      <c r="P1292">
        <v>1</v>
      </c>
      <c r="Q1292">
        <f>IF(COUNTIF(SolCotizacion!$E:$E,$G1292)&gt;0,1,0)</f>
        <v>0</v>
      </c>
      <c r="R1292">
        <v>2239</v>
      </c>
    </row>
    <row r="1293" spans="1:18" hidden="1">
      <c r="A1293" t="s">
        <v>2466</v>
      </c>
      <c r="B1293" t="s">
        <v>1185</v>
      </c>
      <c r="C1293">
        <v>38</v>
      </c>
      <c r="D1293" t="s">
        <v>113</v>
      </c>
      <c r="E1293" t="s">
        <v>9991</v>
      </c>
      <c r="F1293" t="s">
        <v>121</v>
      </c>
      <c r="G1293" t="s">
        <v>98</v>
      </c>
      <c r="H1293">
        <v>1</v>
      </c>
      <c r="I1293" t="s">
        <v>103</v>
      </c>
      <c r="J1293" t="s">
        <v>118</v>
      </c>
      <c r="K1293" t="s">
        <v>325</v>
      </c>
      <c r="L1293" t="s">
        <v>306</v>
      </c>
      <c r="N1293" s="52">
        <v>81838.847244000004</v>
      </c>
      <c r="O1293" s="52">
        <v>80517.823386000004</v>
      </c>
      <c r="P1293">
        <v>1</v>
      </c>
      <c r="Q1293">
        <f>IF(COUNTIF(SolCotizacion!$E:$E,$G1293)&gt;0,1,0)</f>
        <v>0</v>
      </c>
      <c r="R1293">
        <v>2241</v>
      </c>
    </row>
    <row r="1294" spans="1:18" hidden="1">
      <c r="A1294" t="s">
        <v>2467</v>
      </c>
      <c r="B1294" t="s">
        <v>1187</v>
      </c>
      <c r="C1294">
        <v>39</v>
      </c>
      <c r="D1294" t="s">
        <v>113</v>
      </c>
      <c r="E1294" t="s">
        <v>9991</v>
      </c>
      <c r="F1294" t="s">
        <v>121</v>
      </c>
      <c r="G1294" t="s">
        <v>98</v>
      </c>
      <c r="H1294">
        <v>1</v>
      </c>
      <c r="I1294" t="s">
        <v>103</v>
      </c>
      <c r="J1294" t="s">
        <v>119</v>
      </c>
      <c r="K1294" t="s">
        <v>324</v>
      </c>
      <c r="L1294" t="s">
        <v>306</v>
      </c>
      <c r="N1294" s="52">
        <v>163677.69448800001</v>
      </c>
      <c r="O1294" s="52">
        <v>161035.65708999999</v>
      </c>
      <c r="P1294">
        <v>1</v>
      </c>
      <c r="Q1294">
        <f>IF(COUNTIF(SolCotizacion!$E:$E,$G1294)&gt;0,1,0)</f>
        <v>0</v>
      </c>
      <c r="R1294">
        <v>2243</v>
      </c>
    </row>
    <row r="1295" spans="1:18" hidden="1">
      <c r="A1295" t="s">
        <v>2468</v>
      </c>
      <c r="B1295" t="s">
        <v>1189</v>
      </c>
      <c r="C1295">
        <v>40</v>
      </c>
      <c r="D1295" t="s">
        <v>113</v>
      </c>
      <c r="E1295" t="s">
        <v>9992</v>
      </c>
      <c r="F1295" t="s">
        <v>122</v>
      </c>
      <c r="G1295" t="s">
        <v>99</v>
      </c>
      <c r="H1295">
        <v>1</v>
      </c>
      <c r="I1295" t="s">
        <v>103</v>
      </c>
      <c r="J1295" t="s">
        <v>118</v>
      </c>
      <c r="K1295" t="s">
        <v>325</v>
      </c>
      <c r="L1295" t="s">
        <v>306</v>
      </c>
      <c r="N1295" s="52">
        <v>58790.798066000003</v>
      </c>
      <c r="O1295" s="52">
        <v>57512.738360000003</v>
      </c>
      <c r="P1295">
        <v>1</v>
      </c>
      <c r="Q1295">
        <f>IF(COUNTIF(SolCotizacion!$E:$E,$G1295)&gt;0,1,0)</f>
        <v>0</v>
      </c>
      <c r="R1295">
        <v>2245</v>
      </c>
    </row>
    <row r="1296" spans="1:18" hidden="1">
      <c r="A1296" t="s">
        <v>2469</v>
      </c>
      <c r="B1296" t="s">
        <v>1191</v>
      </c>
      <c r="C1296">
        <v>41</v>
      </c>
      <c r="D1296" t="s">
        <v>113</v>
      </c>
      <c r="E1296" t="s">
        <v>9992</v>
      </c>
      <c r="F1296" t="s">
        <v>122</v>
      </c>
      <c r="G1296" t="s">
        <v>99</v>
      </c>
      <c r="H1296">
        <v>1</v>
      </c>
      <c r="I1296" t="s">
        <v>103</v>
      </c>
      <c r="J1296" t="s">
        <v>119</v>
      </c>
      <c r="K1296" t="s">
        <v>324</v>
      </c>
      <c r="L1296" t="s">
        <v>306</v>
      </c>
      <c r="N1296" s="52">
        <v>117581.58581400001</v>
      </c>
      <c r="O1296" s="52">
        <v>115025.46640200001</v>
      </c>
      <c r="P1296">
        <v>1</v>
      </c>
      <c r="Q1296">
        <f>IF(COUNTIF(SolCotizacion!$E:$E,$G1296)&gt;0,1,0)</f>
        <v>0</v>
      </c>
      <c r="R1296">
        <v>2247</v>
      </c>
    </row>
    <row r="1297" spans="1:19" hidden="1">
      <c r="A1297" t="s">
        <v>2470</v>
      </c>
      <c r="B1297" t="s">
        <v>1193</v>
      </c>
      <c r="C1297">
        <v>42</v>
      </c>
      <c r="D1297" t="s">
        <v>113</v>
      </c>
      <c r="E1297" t="s">
        <v>9993</v>
      </c>
      <c r="F1297" t="s">
        <v>123</v>
      </c>
      <c r="G1297" t="s">
        <v>100</v>
      </c>
      <c r="H1297">
        <v>1</v>
      </c>
      <c r="I1297" t="s">
        <v>103</v>
      </c>
      <c r="J1297" t="s">
        <v>118</v>
      </c>
      <c r="K1297" t="s">
        <v>325</v>
      </c>
      <c r="L1297" t="s">
        <v>306</v>
      </c>
      <c r="N1297" s="52">
        <v>58790.798066000003</v>
      </c>
      <c r="O1297" s="52">
        <v>57512.738360000003</v>
      </c>
      <c r="P1297">
        <v>1</v>
      </c>
      <c r="Q1297">
        <f>IF(COUNTIF(SolCotizacion!$E:$E,$G1297)&gt;0,1,0)</f>
        <v>0</v>
      </c>
      <c r="R1297">
        <v>2249</v>
      </c>
    </row>
    <row r="1298" spans="1:19" hidden="1">
      <c r="A1298" t="s">
        <v>2471</v>
      </c>
      <c r="B1298" t="s">
        <v>1195</v>
      </c>
      <c r="C1298">
        <v>43</v>
      </c>
      <c r="D1298" t="s">
        <v>113</v>
      </c>
      <c r="E1298" t="s">
        <v>9993</v>
      </c>
      <c r="F1298" t="s">
        <v>123</v>
      </c>
      <c r="G1298" t="s">
        <v>100</v>
      </c>
      <c r="H1298">
        <v>1</v>
      </c>
      <c r="I1298" t="s">
        <v>103</v>
      </c>
      <c r="J1298" t="s">
        <v>119</v>
      </c>
      <c r="K1298" t="s">
        <v>324</v>
      </c>
      <c r="L1298" t="s">
        <v>306</v>
      </c>
      <c r="N1298" s="52">
        <v>117581.58581400001</v>
      </c>
      <c r="O1298" s="52">
        <v>115025.46640200001</v>
      </c>
      <c r="P1298">
        <v>1</v>
      </c>
      <c r="Q1298">
        <f>IF(COUNTIF(SolCotizacion!$E:$E,$G1298)&gt;0,1,0)</f>
        <v>0</v>
      </c>
      <c r="R1298">
        <v>2251</v>
      </c>
    </row>
    <row r="1299" spans="1:19" hidden="1">
      <c r="A1299" t="s">
        <v>2472</v>
      </c>
      <c r="B1299" t="s">
        <v>1197</v>
      </c>
      <c r="C1299">
        <v>44</v>
      </c>
      <c r="D1299" t="s">
        <v>113</v>
      </c>
      <c r="E1299" t="s">
        <v>9994</v>
      </c>
      <c r="F1299" t="s">
        <v>124</v>
      </c>
      <c r="G1299" t="s">
        <v>101</v>
      </c>
      <c r="H1299">
        <v>1</v>
      </c>
      <c r="I1299" t="s">
        <v>103</v>
      </c>
      <c r="J1299" t="s">
        <v>118</v>
      </c>
      <c r="K1299" t="s">
        <v>325</v>
      </c>
      <c r="L1299" t="s">
        <v>306</v>
      </c>
      <c r="N1299" s="52">
        <v>81838.847244000004</v>
      </c>
      <c r="O1299" s="52">
        <v>80517.823386000004</v>
      </c>
      <c r="P1299">
        <v>1</v>
      </c>
      <c r="Q1299">
        <f>IF(COUNTIF(SolCotizacion!$E:$E,$G1299)&gt;0,1,0)</f>
        <v>0</v>
      </c>
      <c r="R1299">
        <v>2253</v>
      </c>
    </row>
    <row r="1300" spans="1:19" hidden="1">
      <c r="A1300" t="s">
        <v>2473</v>
      </c>
      <c r="B1300" t="s">
        <v>1199</v>
      </c>
      <c r="C1300">
        <v>45</v>
      </c>
      <c r="D1300" t="s">
        <v>113</v>
      </c>
      <c r="E1300" t="s">
        <v>9994</v>
      </c>
      <c r="F1300" t="s">
        <v>124</v>
      </c>
      <c r="G1300" t="s">
        <v>101</v>
      </c>
      <c r="H1300">
        <v>1</v>
      </c>
      <c r="I1300" t="s">
        <v>103</v>
      </c>
      <c r="J1300" t="s">
        <v>119</v>
      </c>
      <c r="K1300" t="s">
        <v>324</v>
      </c>
      <c r="L1300" t="s">
        <v>306</v>
      </c>
      <c r="N1300" s="52">
        <v>163677.69448800001</v>
      </c>
      <c r="O1300" s="52">
        <v>161035.65708999999</v>
      </c>
      <c r="P1300">
        <v>1</v>
      </c>
      <c r="Q1300">
        <f>IF(COUNTIF(SolCotizacion!$E:$E,$G1300)&gt;0,1,0)</f>
        <v>0</v>
      </c>
      <c r="R1300">
        <v>2255</v>
      </c>
    </row>
    <row r="1301" spans="1:19" hidden="1">
      <c r="A1301" t="s">
        <v>2474</v>
      </c>
      <c r="B1301" t="s">
        <v>1122</v>
      </c>
      <c r="C1301">
        <v>46</v>
      </c>
      <c r="D1301" t="s">
        <v>113</v>
      </c>
      <c r="E1301" t="s">
        <v>9995</v>
      </c>
      <c r="F1301" t="s">
        <v>125</v>
      </c>
      <c r="G1301" t="s">
        <v>88</v>
      </c>
      <c r="H1301">
        <v>1</v>
      </c>
      <c r="I1301">
        <v>1</v>
      </c>
      <c r="J1301" t="s">
        <v>88</v>
      </c>
      <c r="K1301" t="s">
        <v>31</v>
      </c>
      <c r="L1301" t="s">
        <v>306</v>
      </c>
      <c r="N1301" s="52">
        <v>102244.859024</v>
      </c>
      <c r="O1301" s="52">
        <v>95854.560494000005</v>
      </c>
      <c r="P1301">
        <v>1</v>
      </c>
      <c r="Q1301">
        <f>IF(COUNTIFS(SolCotizacion!$D:$D,$G1301,SolCotizacion!$K:$K,$I1301)&gt;0,1,0)</f>
        <v>0</v>
      </c>
      <c r="R1301">
        <v>2257</v>
      </c>
    </row>
    <row r="1302" spans="1:19" hidden="1">
      <c r="A1302" t="s">
        <v>2475</v>
      </c>
      <c r="B1302" t="s">
        <v>1202</v>
      </c>
      <c r="C1302">
        <v>47</v>
      </c>
      <c r="D1302" t="s">
        <v>113</v>
      </c>
      <c r="E1302" t="s">
        <v>9996</v>
      </c>
      <c r="F1302" t="s">
        <v>125</v>
      </c>
      <c r="G1302" t="s">
        <v>88</v>
      </c>
      <c r="H1302">
        <v>1</v>
      </c>
      <c r="I1302">
        <v>2</v>
      </c>
      <c r="J1302" t="s">
        <v>88</v>
      </c>
      <c r="K1302" t="s">
        <v>31</v>
      </c>
      <c r="L1302" t="s">
        <v>306</v>
      </c>
      <c r="N1302" s="52">
        <v>153367.28853600001</v>
      </c>
      <c r="O1302" s="52">
        <v>127806.07378000001</v>
      </c>
      <c r="P1302">
        <v>1</v>
      </c>
      <c r="Q1302">
        <f>IF(COUNTIFS(SolCotizacion!$D:$D,$G1302,SolCotizacion!$K:$K,$I1302)&gt;0,1,0)</f>
        <v>1</v>
      </c>
      <c r="R1302">
        <v>2259</v>
      </c>
    </row>
    <row r="1303" spans="1:19" hidden="1">
      <c r="A1303" t="s">
        <v>2476</v>
      </c>
      <c r="B1303" t="s">
        <v>1204</v>
      </c>
      <c r="C1303">
        <v>48</v>
      </c>
      <c r="D1303" t="s">
        <v>113</v>
      </c>
      <c r="E1303" t="s">
        <v>9997</v>
      </c>
      <c r="F1303" t="s">
        <v>125</v>
      </c>
      <c r="G1303" t="s">
        <v>88</v>
      </c>
      <c r="H1303">
        <v>1</v>
      </c>
      <c r="I1303">
        <v>3</v>
      </c>
      <c r="J1303" t="s">
        <v>88</v>
      </c>
      <c r="K1303" t="s">
        <v>31</v>
      </c>
      <c r="L1303" t="s">
        <v>306</v>
      </c>
      <c r="N1303" s="52">
        <v>153367.28853600001</v>
      </c>
      <c r="O1303" s="52">
        <v>127806.07378000001</v>
      </c>
      <c r="P1303">
        <v>1</v>
      </c>
      <c r="Q1303">
        <f>IF(COUNTIFS(SolCotizacion!$D:$D,$G1303,SolCotizacion!$K:$K,$I1303)&gt;0,1,0)</f>
        <v>0</v>
      </c>
      <c r="R1303">
        <v>2261</v>
      </c>
    </row>
    <row r="1304" spans="1:19" hidden="1">
      <c r="A1304" t="s">
        <v>2477</v>
      </c>
      <c r="B1304" t="s">
        <v>1206</v>
      </c>
      <c r="C1304">
        <v>49</v>
      </c>
      <c r="D1304" t="s">
        <v>113</v>
      </c>
      <c r="E1304" t="s">
        <v>9998</v>
      </c>
      <c r="F1304" t="s">
        <v>126</v>
      </c>
      <c r="G1304" t="s">
        <v>89</v>
      </c>
      <c r="H1304">
        <v>1</v>
      </c>
      <c r="I1304">
        <v>1</v>
      </c>
      <c r="J1304" t="s">
        <v>127</v>
      </c>
      <c r="K1304" t="s">
        <v>31</v>
      </c>
      <c r="L1304" t="s">
        <v>306</v>
      </c>
      <c r="M1304" s="53">
        <v>3.5999999999999997E-2</v>
      </c>
      <c r="N1304" s="52">
        <v>92756.539722000001</v>
      </c>
      <c r="O1304" s="52">
        <v>91790.320930000016</v>
      </c>
      <c r="P1304">
        <v>1</v>
      </c>
      <c r="Q1304">
        <f>IF(SUMIFS(SolCotizacion!$P:$P,SolCotizacion!$E:$E,$G1304,SolCotizacion!$K:$K,$I1304)&gt;499,1,0)</f>
        <v>0</v>
      </c>
      <c r="R1304">
        <v>2263</v>
      </c>
      <c r="S1304" s="56">
        <f>IF(SUMIFS(SolCotizacion!$P:$P,SolCotizacion!$E:$E,$G1304,SolCotizacion!$K:$K,$I1304)&gt;499,4%,0)</f>
        <v>0</v>
      </c>
    </row>
    <row r="1305" spans="1:19" hidden="1">
      <c r="A1305" t="s">
        <v>2478</v>
      </c>
      <c r="B1305" t="s">
        <v>1208</v>
      </c>
      <c r="C1305">
        <v>50</v>
      </c>
      <c r="D1305" t="s">
        <v>113</v>
      </c>
      <c r="E1305" t="s">
        <v>9999</v>
      </c>
      <c r="F1305" t="s">
        <v>126</v>
      </c>
      <c r="G1305" t="s">
        <v>89</v>
      </c>
      <c r="H1305">
        <v>1</v>
      </c>
      <c r="I1305">
        <v>2</v>
      </c>
      <c r="J1305" t="s">
        <v>127</v>
      </c>
      <c r="K1305" t="s">
        <v>31</v>
      </c>
      <c r="L1305" t="s">
        <v>306</v>
      </c>
      <c r="M1305" s="53">
        <v>3.5999999999999997E-2</v>
      </c>
      <c r="N1305" s="52">
        <v>92756.539722000001</v>
      </c>
      <c r="O1305" s="52">
        <v>91790.320930000016</v>
      </c>
      <c r="P1305">
        <v>1</v>
      </c>
      <c r="Q1305">
        <f>IF(SUMIFS(SolCotizacion!$P:$P,SolCotizacion!$E:$E,$G1305,SolCotizacion!$K:$K,$I1305)&gt;499,1,0)</f>
        <v>0</v>
      </c>
      <c r="R1305">
        <v>2264</v>
      </c>
      <c r="S1305" s="56">
        <f>IF(SUMIFS(SolCotizacion!$P:$P,SolCotizacion!$E:$E,$G1305,SolCotizacion!$K:$K,$I1305)&gt;499,4%,0)</f>
        <v>0</v>
      </c>
    </row>
    <row r="1306" spans="1:19" hidden="1">
      <c r="A1306" t="s">
        <v>2479</v>
      </c>
      <c r="B1306" t="s">
        <v>1210</v>
      </c>
      <c r="C1306">
        <v>51</v>
      </c>
      <c r="D1306" t="s">
        <v>113</v>
      </c>
      <c r="E1306" t="s">
        <v>10000</v>
      </c>
      <c r="F1306" t="s">
        <v>126</v>
      </c>
      <c r="G1306" t="s">
        <v>89</v>
      </c>
      <c r="H1306">
        <v>1</v>
      </c>
      <c r="I1306">
        <v>3</v>
      </c>
      <c r="J1306" t="s">
        <v>127</v>
      </c>
      <c r="K1306" t="s">
        <v>31</v>
      </c>
      <c r="L1306" t="s">
        <v>306</v>
      </c>
      <c r="M1306" s="53">
        <v>3.5999999999999997E-2</v>
      </c>
      <c r="N1306" s="52">
        <v>92756.539722000001</v>
      </c>
      <c r="O1306" s="52">
        <v>91790.320930000016</v>
      </c>
      <c r="P1306">
        <v>1</v>
      </c>
      <c r="Q1306">
        <f>IF(SUMIFS(SolCotizacion!$P:$P,SolCotizacion!$E:$E,$G1306,SolCotizacion!$K:$K,$I1306)&gt;499,1,0)</f>
        <v>0</v>
      </c>
      <c r="R1306">
        <v>2265</v>
      </c>
      <c r="S1306" s="56">
        <f>IF(SUMIFS(SolCotizacion!$P:$P,SolCotizacion!$E:$E,$G1306,SolCotizacion!$K:$K,$I1306)&gt;499,4%,0)</f>
        <v>0</v>
      </c>
    </row>
    <row r="1307" spans="1:19" hidden="1">
      <c r="A1307" t="s">
        <v>2480</v>
      </c>
      <c r="B1307" t="s">
        <v>1212</v>
      </c>
      <c r="C1307">
        <v>52</v>
      </c>
      <c r="D1307" t="s">
        <v>113</v>
      </c>
      <c r="E1307" t="s">
        <v>10001</v>
      </c>
      <c r="F1307" t="s">
        <v>128</v>
      </c>
      <c r="G1307" t="s">
        <v>97</v>
      </c>
      <c r="H1307">
        <v>1</v>
      </c>
      <c r="I1307">
        <v>1</v>
      </c>
      <c r="J1307" t="s">
        <v>127</v>
      </c>
      <c r="K1307" t="s">
        <v>31</v>
      </c>
      <c r="L1307" t="s">
        <v>306</v>
      </c>
      <c r="M1307" s="53">
        <v>3.5999999999999997E-2</v>
      </c>
      <c r="N1307" s="52">
        <v>101682.50738800001</v>
      </c>
      <c r="O1307" s="52">
        <v>100578.26471</v>
      </c>
      <c r="P1307">
        <v>1</v>
      </c>
      <c r="Q1307">
        <f>IF(SUMIFS(SolCotizacion!$P:$P,SolCotizacion!$E:$E,$G1307,SolCotizacion!$K:$K,$I1307)&gt;499,1,0)</f>
        <v>0</v>
      </c>
      <c r="R1307">
        <v>2266</v>
      </c>
      <c r="S1307" s="56">
        <f>IF(SUMIFS(SolCotizacion!$P:$P,SolCotizacion!$E:$E,$G1307,SolCotizacion!$K:$K,$I1307)&gt;499,4%,0)</f>
        <v>0</v>
      </c>
    </row>
    <row r="1308" spans="1:19" hidden="1">
      <c r="A1308" t="s">
        <v>2481</v>
      </c>
      <c r="B1308" t="s">
        <v>1214</v>
      </c>
      <c r="C1308">
        <v>53</v>
      </c>
      <c r="D1308" t="s">
        <v>113</v>
      </c>
      <c r="E1308" t="s">
        <v>10002</v>
      </c>
      <c r="F1308" t="s">
        <v>128</v>
      </c>
      <c r="G1308" t="s">
        <v>97</v>
      </c>
      <c r="H1308">
        <v>1</v>
      </c>
      <c r="I1308">
        <v>2</v>
      </c>
      <c r="J1308" t="s">
        <v>127</v>
      </c>
      <c r="K1308" t="s">
        <v>31</v>
      </c>
      <c r="L1308" t="s">
        <v>306</v>
      </c>
      <c r="M1308" s="53">
        <v>3.5999999999999997E-2</v>
      </c>
      <c r="N1308" s="52">
        <v>101682.50738800001</v>
      </c>
      <c r="O1308" s="52">
        <v>100578.26471</v>
      </c>
      <c r="P1308">
        <v>1</v>
      </c>
      <c r="Q1308">
        <f>IF(SUMIFS(SolCotizacion!$P:$P,SolCotizacion!$E:$E,$G1308,SolCotizacion!$K:$K,$I1308)&gt;499,1,0)</f>
        <v>0</v>
      </c>
      <c r="R1308">
        <v>2267</v>
      </c>
      <c r="S1308" s="56">
        <f>IF(SUMIFS(SolCotizacion!$P:$P,SolCotizacion!$E:$E,$G1308,SolCotizacion!$K:$K,$I1308)&gt;499,4%,0)</f>
        <v>0</v>
      </c>
    </row>
    <row r="1309" spans="1:19" hidden="1">
      <c r="A1309" t="s">
        <v>2482</v>
      </c>
      <c r="B1309" t="s">
        <v>1216</v>
      </c>
      <c r="C1309">
        <v>54</v>
      </c>
      <c r="D1309" t="s">
        <v>113</v>
      </c>
      <c r="E1309" t="s">
        <v>10003</v>
      </c>
      <c r="F1309" t="s">
        <v>128</v>
      </c>
      <c r="G1309" t="s">
        <v>97</v>
      </c>
      <c r="H1309">
        <v>1</v>
      </c>
      <c r="I1309">
        <v>3</v>
      </c>
      <c r="J1309" t="s">
        <v>127</v>
      </c>
      <c r="K1309" t="s">
        <v>31</v>
      </c>
      <c r="L1309" t="s">
        <v>306</v>
      </c>
      <c r="M1309" s="53">
        <v>3.5999999999999997E-2</v>
      </c>
      <c r="N1309" s="52">
        <v>101682.50738800001</v>
      </c>
      <c r="O1309" s="52">
        <v>100578.26471</v>
      </c>
      <c r="P1309">
        <v>1</v>
      </c>
      <c r="Q1309">
        <f>IF(SUMIFS(SolCotizacion!$P:$P,SolCotizacion!$E:$E,$G1309,SolCotizacion!$K:$K,$I1309)&gt;499,1,0)</f>
        <v>0</v>
      </c>
      <c r="R1309">
        <v>2268</v>
      </c>
      <c r="S1309" s="56">
        <f>IF(SUMIFS(SolCotizacion!$P:$P,SolCotizacion!$E:$E,$G1309,SolCotizacion!$K:$K,$I1309)&gt;499,4%,0)</f>
        <v>0</v>
      </c>
    </row>
    <row r="1310" spans="1:19" hidden="1">
      <c r="A1310" t="s">
        <v>2483</v>
      </c>
      <c r="B1310" t="s">
        <v>1218</v>
      </c>
      <c r="C1310">
        <v>55</v>
      </c>
      <c r="D1310" t="s">
        <v>113</v>
      </c>
      <c r="E1310" t="s">
        <v>10004</v>
      </c>
      <c r="F1310" t="s">
        <v>129</v>
      </c>
      <c r="G1310" t="s">
        <v>98</v>
      </c>
      <c r="H1310">
        <v>1</v>
      </c>
      <c r="I1310">
        <v>1</v>
      </c>
      <c r="J1310" t="s">
        <v>127</v>
      </c>
      <c r="K1310" t="s">
        <v>31</v>
      </c>
      <c r="L1310" t="s">
        <v>306</v>
      </c>
      <c r="M1310" s="53">
        <v>3.5999999999999997E-2</v>
      </c>
      <c r="N1310" s="52">
        <v>67391.387602000003</v>
      </c>
      <c r="O1310" s="52">
        <v>66734.100048000008</v>
      </c>
      <c r="P1310">
        <v>1</v>
      </c>
      <c r="Q1310">
        <f>IF(SUMIFS(SolCotizacion!$P:$P,SolCotizacion!$E:$E,$G1310,SolCotizacion!$K:$K,$I1310)&gt;499,1,0)</f>
        <v>0</v>
      </c>
      <c r="R1310">
        <v>2269</v>
      </c>
      <c r="S1310" s="56">
        <f>IF(SUMIFS(SolCotizacion!$P:$P,SolCotizacion!$E:$E,$G1310,SolCotizacion!$K:$K,$I1310)&gt;499,4%,0)</f>
        <v>0</v>
      </c>
    </row>
    <row r="1311" spans="1:19" hidden="1">
      <c r="A1311" t="s">
        <v>2484</v>
      </c>
      <c r="B1311" t="s">
        <v>1220</v>
      </c>
      <c r="C1311">
        <v>56</v>
      </c>
      <c r="D1311" t="s">
        <v>113</v>
      </c>
      <c r="E1311" t="s">
        <v>10005</v>
      </c>
      <c r="F1311" t="s">
        <v>129</v>
      </c>
      <c r="G1311" t="s">
        <v>98</v>
      </c>
      <c r="H1311">
        <v>1</v>
      </c>
      <c r="I1311">
        <v>2</v>
      </c>
      <c r="J1311" t="s">
        <v>127</v>
      </c>
      <c r="K1311" t="s">
        <v>31</v>
      </c>
      <c r="L1311" t="s">
        <v>306</v>
      </c>
      <c r="M1311" s="53">
        <v>3.5999999999999997E-2</v>
      </c>
      <c r="N1311" s="52">
        <v>67391.387602000003</v>
      </c>
      <c r="O1311" s="52">
        <v>66734.100048000008</v>
      </c>
      <c r="P1311">
        <v>1</v>
      </c>
      <c r="Q1311">
        <f>IF(SUMIFS(SolCotizacion!$P:$P,SolCotizacion!$E:$E,$G1311,SolCotizacion!$K:$K,$I1311)&gt;499,1,0)</f>
        <v>0</v>
      </c>
      <c r="R1311">
        <v>2270</v>
      </c>
      <c r="S1311" s="56">
        <f>IF(SUMIFS(SolCotizacion!$P:$P,SolCotizacion!$E:$E,$G1311,SolCotizacion!$K:$K,$I1311)&gt;499,4%,0)</f>
        <v>0</v>
      </c>
    </row>
    <row r="1312" spans="1:19" hidden="1">
      <c r="A1312" t="s">
        <v>2485</v>
      </c>
      <c r="B1312" t="s">
        <v>1222</v>
      </c>
      <c r="C1312">
        <v>57</v>
      </c>
      <c r="D1312" t="s">
        <v>113</v>
      </c>
      <c r="E1312" t="s">
        <v>10006</v>
      </c>
      <c r="F1312" t="s">
        <v>129</v>
      </c>
      <c r="G1312" t="s">
        <v>98</v>
      </c>
      <c r="H1312">
        <v>1</v>
      </c>
      <c r="I1312">
        <v>3</v>
      </c>
      <c r="J1312" t="s">
        <v>127</v>
      </c>
      <c r="K1312" t="s">
        <v>31</v>
      </c>
      <c r="L1312" t="s">
        <v>306</v>
      </c>
      <c r="M1312" s="53">
        <v>3.5999999999999997E-2</v>
      </c>
      <c r="N1312" s="52">
        <v>67391.387602000003</v>
      </c>
      <c r="O1312" s="52">
        <v>66734.100048000008</v>
      </c>
      <c r="P1312">
        <v>1</v>
      </c>
      <c r="Q1312">
        <f>IF(SUMIFS(SolCotizacion!$P:$P,SolCotizacion!$E:$E,$G1312,SolCotizacion!$K:$K,$I1312)&gt;499,1,0)</f>
        <v>0</v>
      </c>
      <c r="R1312">
        <v>2271</v>
      </c>
      <c r="S1312" s="56">
        <f>IF(SUMIFS(SolCotizacion!$P:$P,SolCotizacion!$E:$E,$G1312,SolCotizacion!$K:$K,$I1312)&gt;499,4%,0)</f>
        <v>0</v>
      </c>
    </row>
    <row r="1313" spans="1:19" hidden="1">
      <c r="A1313" t="s">
        <v>2486</v>
      </c>
      <c r="B1313" t="s">
        <v>1224</v>
      </c>
      <c r="C1313">
        <v>58</v>
      </c>
      <c r="D1313" t="s">
        <v>113</v>
      </c>
      <c r="E1313" t="s">
        <v>10007</v>
      </c>
      <c r="F1313" t="s">
        <v>130</v>
      </c>
      <c r="G1313" t="s">
        <v>99</v>
      </c>
      <c r="H1313">
        <v>1</v>
      </c>
      <c r="I1313">
        <v>1</v>
      </c>
      <c r="J1313" t="s">
        <v>127</v>
      </c>
      <c r="K1313" t="s">
        <v>31</v>
      </c>
      <c r="L1313" t="s">
        <v>306</v>
      </c>
      <c r="M1313" s="53">
        <v>3.5999999999999997E-2</v>
      </c>
      <c r="N1313" s="52">
        <v>132141.25370600002</v>
      </c>
      <c r="O1313" s="52">
        <v>130484.88453000001</v>
      </c>
      <c r="P1313">
        <v>1</v>
      </c>
      <c r="Q1313">
        <f>IF(SUMIFS(SolCotizacion!$P:$P,SolCotizacion!$E:$E,$G1313,SolCotizacion!$K:$K,$I1313)&gt;499,1,0)</f>
        <v>0</v>
      </c>
      <c r="R1313">
        <v>2272</v>
      </c>
      <c r="S1313" s="56">
        <f>IF(SUMIFS(SolCotizacion!$P:$P,SolCotizacion!$E:$E,$G1313,SolCotizacion!$K:$K,$I1313)&gt;499,4%,0)</f>
        <v>0</v>
      </c>
    </row>
    <row r="1314" spans="1:19" hidden="1">
      <c r="A1314" t="s">
        <v>2487</v>
      </c>
      <c r="B1314" t="s">
        <v>1226</v>
      </c>
      <c r="C1314">
        <v>59</v>
      </c>
      <c r="D1314" t="s">
        <v>113</v>
      </c>
      <c r="E1314" t="s">
        <v>10008</v>
      </c>
      <c r="F1314" t="s">
        <v>130</v>
      </c>
      <c r="G1314" t="s">
        <v>99</v>
      </c>
      <c r="H1314">
        <v>1</v>
      </c>
      <c r="I1314">
        <v>2</v>
      </c>
      <c r="J1314" t="s">
        <v>127</v>
      </c>
      <c r="K1314" t="s">
        <v>31</v>
      </c>
      <c r="L1314" t="s">
        <v>306</v>
      </c>
      <c r="M1314" s="53">
        <v>3.5999999999999997E-2</v>
      </c>
      <c r="N1314" s="52">
        <v>132141.25370600002</v>
      </c>
      <c r="O1314" s="52">
        <v>130484.88453000001</v>
      </c>
      <c r="P1314">
        <v>1</v>
      </c>
      <c r="Q1314">
        <f>IF(SUMIFS(SolCotizacion!$P:$P,SolCotizacion!$E:$E,$G1314,SolCotizacion!$K:$K,$I1314)&gt;499,1,0)</f>
        <v>0</v>
      </c>
      <c r="R1314">
        <v>2273</v>
      </c>
      <c r="S1314" s="56">
        <f>IF(SUMIFS(SolCotizacion!$P:$P,SolCotizacion!$E:$E,$G1314,SolCotizacion!$K:$K,$I1314)&gt;499,4%,0)</f>
        <v>0</v>
      </c>
    </row>
    <row r="1315" spans="1:19" hidden="1">
      <c r="A1315" t="s">
        <v>2488</v>
      </c>
      <c r="B1315" t="s">
        <v>1228</v>
      </c>
      <c r="C1315">
        <v>60</v>
      </c>
      <c r="D1315" t="s">
        <v>113</v>
      </c>
      <c r="E1315" t="s">
        <v>10009</v>
      </c>
      <c r="F1315" t="s">
        <v>130</v>
      </c>
      <c r="G1315" t="s">
        <v>99</v>
      </c>
      <c r="H1315">
        <v>1</v>
      </c>
      <c r="I1315">
        <v>3</v>
      </c>
      <c r="J1315" t="s">
        <v>127</v>
      </c>
      <c r="K1315" t="s">
        <v>31</v>
      </c>
      <c r="L1315" t="s">
        <v>306</v>
      </c>
      <c r="M1315" s="53">
        <v>3.5999999999999997E-2</v>
      </c>
      <c r="N1315" s="52">
        <v>132141.25370600002</v>
      </c>
      <c r="O1315" s="52">
        <v>130484.88453000001</v>
      </c>
      <c r="P1315">
        <v>1</v>
      </c>
      <c r="Q1315">
        <f>IF(SUMIFS(SolCotizacion!$P:$P,SolCotizacion!$E:$E,$G1315,SolCotizacion!$K:$K,$I1315)&gt;499,1,0)</f>
        <v>0</v>
      </c>
      <c r="R1315">
        <v>2274</v>
      </c>
      <c r="S1315" s="56">
        <f>IF(SUMIFS(SolCotizacion!$P:$P,SolCotizacion!$E:$E,$G1315,SolCotizacion!$K:$K,$I1315)&gt;499,4%,0)</f>
        <v>0</v>
      </c>
    </row>
    <row r="1316" spans="1:19" hidden="1">
      <c r="A1316" t="s">
        <v>2489</v>
      </c>
      <c r="B1316" t="s">
        <v>1230</v>
      </c>
      <c r="C1316">
        <v>61</v>
      </c>
      <c r="D1316" t="s">
        <v>113</v>
      </c>
      <c r="E1316" t="s">
        <v>10010</v>
      </c>
      <c r="F1316" t="s">
        <v>131</v>
      </c>
      <c r="G1316" t="s">
        <v>100</v>
      </c>
      <c r="H1316">
        <v>1</v>
      </c>
      <c r="I1316">
        <v>1</v>
      </c>
      <c r="J1316" t="s">
        <v>127</v>
      </c>
      <c r="K1316" t="s">
        <v>31</v>
      </c>
      <c r="L1316" t="s">
        <v>306</v>
      </c>
      <c r="M1316" s="53">
        <v>3.5999999999999997E-2</v>
      </c>
      <c r="N1316" s="52">
        <v>171986.07826400001</v>
      </c>
      <c r="O1316" s="52">
        <v>170513.751254</v>
      </c>
      <c r="P1316">
        <v>1</v>
      </c>
      <c r="Q1316">
        <f>IF(SUMIFS(SolCotizacion!$P:$P,SolCotizacion!$E:$E,$G1316,SolCotizacion!$K:$K,$I1316)&gt;499,1,0)</f>
        <v>0</v>
      </c>
      <c r="R1316">
        <v>2275</v>
      </c>
      <c r="S1316" s="56">
        <f>IF(SUMIFS(SolCotizacion!$P:$P,SolCotizacion!$E:$E,$G1316,SolCotizacion!$K:$K,$I1316)&gt;499,4%,0)</f>
        <v>0</v>
      </c>
    </row>
    <row r="1317" spans="1:19" hidden="1">
      <c r="A1317" t="s">
        <v>2490</v>
      </c>
      <c r="B1317" t="s">
        <v>1232</v>
      </c>
      <c r="C1317">
        <v>62</v>
      </c>
      <c r="D1317" t="s">
        <v>113</v>
      </c>
      <c r="E1317" t="s">
        <v>10011</v>
      </c>
      <c r="F1317" t="s">
        <v>131</v>
      </c>
      <c r="G1317" t="s">
        <v>100</v>
      </c>
      <c r="H1317">
        <v>1</v>
      </c>
      <c r="I1317">
        <v>2</v>
      </c>
      <c r="J1317" t="s">
        <v>127</v>
      </c>
      <c r="K1317" t="s">
        <v>31</v>
      </c>
      <c r="L1317" t="s">
        <v>306</v>
      </c>
      <c r="M1317" s="53">
        <v>3.5999999999999997E-2</v>
      </c>
      <c r="N1317" s="52">
        <v>171986.07826400001</v>
      </c>
      <c r="O1317" s="52">
        <v>170513.751254</v>
      </c>
      <c r="P1317">
        <v>1</v>
      </c>
      <c r="Q1317">
        <f>IF(SUMIFS(SolCotizacion!$P:$P,SolCotizacion!$E:$E,$G1317,SolCotizacion!$K:$K,$I1317)&gt;499,1,0)</f>
        <v>0</v>
      </c>
      <c r="R1317">
        <v>2276</v>
      </c>
      <c r="S1317" s="56">
        <f>IF(SUMIFS(SolCotizacion!$P:$P,SolCotizacion!$E:$E,$G1317,SolCotizacion!$K:$K,$I1317)&gt;499,4%,0)</f>
        <v>0</v>
      </c>
    </row>
    <row r="1318" spans="1:19" hidden="1">
      <c r="A1318" t="s">
        <v>2491</v>
      </c>
      <c r="B1318" t="s">
        <v>1234</v>
      </c>
      <c r="C1318">
        <v>63</v>
      </c>
      <c r="D1318" t="s">
        <v>113</v>
      </c>
      <c r="E1318" t="s">
        <v>10012</v>
      </c>
      <c r="F1318" t="s">
        <v>131</v>
      </c>
      <c r="G1318" t="s">
        <v>100</v>
      </c>
      <c r="H1318">
        <v>1</v>
      </c>
      <c r="I1318">
        <v>3</v>
      </c>
      <c r="J1318" t="s">
        <v>127</v>
      </c>
      <c r="K1318" t="s">
        <v>31</v>
      </c>
      <c r="L1318" t="s">
        <v>306</v>
      </c>
      <c r="M1318" s="53">
        <v>3.5999999999999997E-2</v>
      </c>
      <c r="N1318" s="52">
        <v>171986.07826400001</v>
      </c>
      <c r="O1318" s="52">
        <v>170513.751254</v>
      </c>
      <c r="P1318">
        <v>1</v>
      </c>
      <c r="Q1318">
        <f>IF(SUMIFS(SolCotizacion!$P:$P,SolCotizacion!$E:$E,$G1318,SolCotizacion!$K:$K,$I1318)&gt;499,1,0)</f>
        <v>0</v>
      </c>
      <c r="R1318">
        <v>2277</v>
      </c>
      <c r="S1318" s="56">
        <f>IF(SUMIFS(SolCotizacion!$P:$P,SolCotizacion!$E:$E,$G1318,SolCotizacion!$K:$K,$I1318)&gt;499,4%,0)</f>
        <v>0</v>
      </c>
    </row>
    <row r="1319" spans="1:19" hidden="1">
      <c r="A1319" t="s">
        <v>2492</v>
      </c>
      <c r="B1319" t="s">
        <v>1236</v>
      </c>
      <c r="C1319">
        <v>64</v>
      </c>
      <c r="D1319" t="s">
        <v>113</v>
      </c>
      <c r="E1319" t="s">
        <v>10013</v>
      </c>
      <c r="F1319" t="s">
        <v>132</v>
      </c>
      <c r="G1319" t="s">
        <v>101</v>
      </c>
      <c r="H1319">
        <v>1</v>
      </c>
      <c r="I1319">
        <v>1</v>
      </c>
      <c r="J1319" t="s">
        <v>127</v>
      </c>
      <c r="K1319" t="s">
        <v>31</v>
      </c>
      <c r="L1319" t="s">
        <v>306</v>
      </c>
      <c r="M1319" s="53">
        <v>3.5999999999999997E-2</v>
      </c>
      <c r="N1319" s="52">
        <v>149717.15158400001</v>
      </c>
      <c r="O1319" s="52">
        <v>148060.782408</v>
      </c>
      <c r="P1319">
        <v>1</v>
      </c>
      <c r="Q1319">
        <f>IF(SUMIFS(SolCotizacion!$P:$P,SolCotizacion!$E:$E,$G1319,SolCotizacion!$K:$K,$I1319)&gt;499,1,0)</f>
        <v>0</v>
      </c>
      <c r="R1319">
        <v>2278</v>
      </c>
      <c r="S1319" s="56">
        <f>IF(SUMIFS(SolCotizacion!$P:$P,SolCotizacion!$E:$E,$G1319,SolCotizacion!$K:$K,$I1319)&gt;499,4%,0)</f>
        <v>0</v>
      </c>
    </row>
    <row r="1320" spans="1:19" hidden="1">
      <c r="A1320" t="s">
        <v>2493</v>
      </c>
      <c r="B1320" t="s">
        <v>1238</v>
      </c>
      <c r="C1320">
        <v>65</v>
      </c>
      <c r="D1320" t="s">
        <v>113</v>
      </c>
      <c r="E1320" t="s">
        <v>10014</v>
      </c>
      <c r="F1320" t="s">
        <v>132</v>
      </c>
      <c r="G1320" t="s">
        <v>101</v>
      </c>
      <c r="H1320">
        <v>1</v>
      </c>
      <c r="I1320">
        <v>2</v>
      </c>
      <c r="J1320" t="s">
        <v>127</v>
      </c>
      <c r="K1320" t="s">
        <v>31</v>
      </c>
      <c r="L1320" t="s">
        <v>306</v>
      </c>
      <c r="M1320" s="53">
        <v>3.5999999999999997E-2</v>
      </c>
      <c r="N1320" s="52">
        <v>149717.15158400001</v>
      </c>
      <c r="O1320" s="52">
        <v>148060.782408</v>
      </c>
      <c r="P1320">
        <v>1</v>
      </c>
      <c r="Q1320">
        <f>IF(SUMIFS(SolCotizacion!$P:$P,SolCotizacion!$E:$E,$G1320,SolCotizacion!$K:$K,$I1320)&gt;499,1,0)</f>
        <v>0</v>
      </c>
      <c r="R1320">
        <v>2279</v>
      </c>
      <c r="S1320" s="56">
        <f>IF(SUMIFS(SolCotizacion!$P:$P,SolCotizacion!$E:$E,$G1320,SolCotizacion!$K:$K,$I1320)&gt;499,4%,0)</f>
        <v>0</v>
      </c>
    </row>
    <row r="1321" spans="1:19" hidden="1">
      <c r="A1321" t="s">
        <v>2494</v>
      </c>
      <c r="B1321" t="s">
        <v>1240</v>
      </c>
      <c r="C1321">
        <v>66</v>
      </c>
      <c r="D1321" t="s">
        <v>113</v>
      </c>
      <c r="E1321" t="s">
        <v>10015</v>
      </c>
      <c r="F1321" t="s">
        <v>132</v>
      </c>
      <c r="G1321" t="s">
        <v>101</v>
      </c>
      <c r="H1321">
        <v>1</v>
      </c>
      <c r="I1321">
        <v>3</v>
      </c>
      <c r="J1321" t="s">
        <v>127</v>
      </c>
      <c r="K1321" t="s">
        <v>31</v>
      </c>
      <c r="L1321" t="s">
        <v>306</v>
      </c>
      <c r="M1321" s="53">
        <v>3.5999999999999997E-2</v>
      </c>
      <c r="N1321" s="52">
        <v>149717.15158400001</v>
      </c>
      <c r="O1321" s="52">
        <v>148060.782408</v>
      </c>
      <c r="P1321">
        <v>1</v>
      </c>
      <c r="Q1321">
        <f>IF(SUMIFS(SolCotizacion!$P:$P,SolCotizacion!$E:$E,$G1321,SolCotizacion!$K:$K,$I1321)&gt;499,1,0)</f>
        <v>0</v>
      </c>
      <c r="R1321">
        <v>2280</v>
      </c>
      <c r="S1321" s="56">
        <f>IF(SUMIFS(SolCotizacion!$P:$P,SolCotizacion!$E:$E,$G1321,SolCotizacion!$K:$K,$I1321)&gt;499,4%,0)</f>
        <v>0</v>
      </c>
    </row>
    <row r="1322" spans="1:19" hidden="1">
      <c r="A1322" t="s">
        <v>2495</v>
      </c>
      <c r="B1322" t="s">
        <v>1094</v>
      </c>
      <c r="C1322">
        <v>1</v>
      </c>
      <c r="D1322" t="s">
        <v>88</v>
      </c>
      <c r="E1322" t="s">
        <v>10016</v>
      </c>
      <c r="F1322" t="s">
        <v>89</v>
      </c>
      <c r="G1322" t="s">
        <v>89</v>
      </c>
      <c r="H1322">
        <v>1</v>
      </c>
      <c r="I1322">
        <v>1</v>
      </c>
      <c r="J1322" t="s">
        <v>96</v>
      </c>
      <c r="K1322" t="s">
        <v>31</v>
      </c>
      <c r="L1322" t="s">
        <v>307</v>
      </c>
      <c r="N1322" s="52">
        <v>2896388.16</v>
      </c>
      <c r="O1322" s="52">
        <v>2893468.08</v>
      </c>
      <c r="P1322">
        <v>1</v>
      </c>
      <c r="Q1322">
        <v>1</v>
      </c>
      <c r="R1322">
        <v>2281</v>
      </c>
    </row>
    <row r="1323" spans="1:19">
      <c r="A1323" t="s">
        <v>2496</v>
      </c>
      <c r="B1323" t="s">
        <v>1095</v>
      </c>
      <c r="C1323">
        <v>2</v>
      </c>
      <c r="D1323" t="s">
        <v>88</v>
      </c>
      <c r="E1323" t="s">
        <v>9958</v>
      </c>
      <c r="F1323" t="s">
        <v>89</v>
      </c>
      <c r="G1323" t="s">
        <v>89</v>
      </c>
      <c r="H1323">
        <v>1</v>
      </c>
      <c r="I1323">
        <v>2</v>
      </c>
      <c r="J1323" t="s">
        <v>96</v>
      </c>
      <c r="K1323" t="s">
        <v>31</v>
      </c>
      <c r="L1323" t="s">
        <v>307</v>
      </c>
      <c r="N1323" s="52">
        <v>2910985.2480000001</v>
      </c>
      <c r="O1323" s="52">
        <v>2903686.7040000008</v>
      </c>
      <c r="P1323">
        <v>1</v>
      </c>
      <c r="Q1323">
        <v>1</v>
      </c>
      <c r="R1323">
        <v>2283</v>
      </c>
    </row>
    <row r="1324" spans="1:19" hidden="1">
      <c r="A1324" t="s">
        <v>2497</v>
      </c>
      <c r="B1324" t="s">
        <v>1096</v>
      </c>
      <c r="C1324">
        <v>3</v>
      </c>
      <c r="D1324" t="s">
        <v>88</v>
      </c>
      <c r="E1324" t="s">
        <v>9959</v>
      </c>
      <c r="F1324" t="s">
        <v>89</v>
      </c>
      <c r="G1324" t="s">
        <v>89</v>
      </c>
      <c r="H1324">
        <v>1</v>
      </c>
      <c r="I1324">
        <v>3</v>
      </c>
      <c r="J1324" t="s">
        <v>96</v>
      </c>
      <c r="K1324" t="s">
        <v>31</v>
      </c>
      <c r="L1324" t="s">
        <v>307</v>
      </c>
      <c r="N1324" s="52">
        <v>2910985.2480000001</v>
      </c>
      <c r="O1324" s="52">
        <v>2903686.7040000008</v>
      </c>
      <c r="P1324">
        <v>1</v>
      </c>
      <c r="Q1324">
        <v>1</v>
      </c>
      <c r="R1324">
        <v>2285</v>
      </c>
    </row>
    <row r="1325" spans="1:19" hidden="1">
      <c r="A1325" t="s">
        <v>2498</v>
      </c>
      <c r="B1325" t="s">
        <v>1097</v>
      </c>
      <c r="C1325">
        <v>4</v>
      </c>
      <c r="D1325" t="s">
        <v>88</v>
      </c>
      <c r="E1325" t="s">
        <v>9960</v>
      </c>
      <c r="F1325" t="s">
        <v>97</v>
      </c>
      <c r="G1325" t="s">
        <v>97</v>
      </c>
      <c r="H1325">
        <v>1</v>
      </c>
      <c r="I1325">
        <v>1</v>
      </c>
      <c r="J1325" t="s">
        <v>96</v>
      </c>
      <c r="K1325" t="s">
        <v>31</v>
      </c>
      <c r="L1325" t="s">
        <v>307</v>
      </c>
      <c r="N1325" s="52">
        <v>3360451.2480000001</v>
      </c>
      <c r="O1325" s="52">
        <v>3357532.2720000003</v>
      </c>
      <c r="P1325">
        <v>1</v>
      </c>
      <c r="Q1325">
        <v>1</v>
      </c>
      <c r="R1325">
        <v>2287</v>
      </c>
    </row>
    <row r="1326" spans="1:19" hidden="1">
      <c r="A1326" t="s">
        <v>2499</v>
      </c>
      <c r="B1326" t="s">
        <v>1098</v>
      </c>
      <c r="C1326">
        <v>5</v>
      </c>
      <c r="D1326" t="s">
        <v>88</v>
      </c>
      <c r="E1326" t="s">
        <v>9961</v>
      </c>
      <c r="F1326" t="s">
        <v>97</v>
      </c>
      <c r="G1326" t="s">
        <v>97</v>
      </c>
      <c r="H1326">
        <v>1</v>
      </c>
      <c r="I1326">
        <v>2</v>
      </c>
      <c r="J1326" t="s">
        <v>96</v>
      </c>
      <c r="K1326" t="s">
        <v>31</v>
      </c>
      <c r="L1326" t="s">
        <v>307</v>
      </c>
      <c r="N1326" s="52">
        <v>3375049.4400000004</v>
      </c>
      <c r="O1326" s="52">
        <v>3367749.7920000008</v>
      </c>
      <c r="P1326">
        <v>1</v>
      </c>
      <c r="Q1326">
        <v>1</v>
      </c>
      <c r="R1326">
        <v>2289</v>
      </c>
    </row>
    <row r="1327" spans="1:19" hidden="1">
      <c r="A1327" t="s">
        <v>2500</v>
      </c>
      <c r="B1327" t="s">
        <v>1099</v>
      </c>
      <c r="C1327">
        <v>6</v>
      </c>
      <c r="D1327" t="s">
        <v>88</v>
      </c>
      <c r="E1327" t="s">
        <v>9962</v>
      </c>
      <c r="F1327" t="s">
        <v>97</v>
      </c>
      <c r="G1327" t="s">
        <v>97</v>
      </c>
      <c r="H1327">
        <v>1</v>
      </c>
      <c r="I1327">
        <v>3</v>
      </c>
      <c r="J1327" t="s">
        <v>96</v>
      </c>
      <c r="K1327" t="s">
        <v>31</v>
      </c>
      <c r="L1327" t="s">
        <v>307</v>
      </c>
      <c r="N1327" s="52">
        <v>3375049.4400000004</v>
      </c>
      <c r="O1327" s="52">
        <v>3367749.7920000008</v>
      </c>
      <c r="P1327">
        <v>1</v>
      </c>
      <c r="Q1327">
        <v>1</v>
      </c>
      <c r="R1327">
        <v>2291</v>
      </c>
    </row>
    <row r="1328" spans="1:19" hidden="1">
      <c r="A1328" t="s">
        <v>2501</v>
      </c>
      <c r="B1328" t="s">
        <v>1100</v>
      </c>
      <c r="C1328">
        <v>7</v>
      </c>
      <c r="D1328" t="s">
        <v>88</v>
      </c>
      <c r="E1328" t="s">
        <v>9963</v>
      </c>
      <c r="F1328" t="s">
        <v>98</v>
      </c>
      <c r="G1328" t="s">
        <v>98</v>
      </c>
      <c r="H1328">
        <v>1</v>
      </c>
      <c r="I1328">
        <v>1</v>
      </c>
      <c r="J1328" t="s">
        <v>96</v>
      </c>
      <c r="K1328" t="s">
        <v>31</v>
      </c>
      <c r="L1328" t="s">
        <v>307</v>
      </c>
      <c r="N1328" s="52">
        <v>2884038.8160000001</v>
      </c>
      <c r="O1328" s="52">
        <v>2593006.7520000003</v>
      </c>
      <c r="P1328">
        <v>1</v>
      </c>
      <c r="Q1328">
        <v>1</v>
      </c>
      <c r="R1328">
        <v>2293</v>
      </c>
    </row>
    <row r="1329" spans="1:18" hidden="1">
      <c r="A1329" t="s">
        <v>2502</v>
      </c>
      <c r="B1329" t="s">
        <v>1101</v>
      </c>
      <c r="C1329">
        <v>8</v>
      </c>
      <c r="D1329" t="s">
        <v>88</v>
      </c>
      <c r="E1329" t="s">
        <v>9964</v>
      </c>
      <c r="F1329" t="s">
        <v>98</v>
      </c>
      <c r="G1329" t="s">
        <v>98</v>
      </c>
      <c r="H1329">
        <v>1</v>
      </c>
      <c r="I1329">
        <v>2</v>
      </c>
      <c r="J1329" t="s">
        <v>96</v>
      </c>
      <c r="K1329" t="s">
        <v>31</v>
      </c>
      <c r="L1329" t="s">
        <v>307</v>
      </c>
      <c r="N1329" s="52">
        <v>2898635.9040000001</v>
      </c>
      <c r="O1329" s="52">
        <v>2891337.3600000008</v>
      </c>
      <c r="P1329">
        <v>1</v>
      </c>
      <c r="Q1329">
        <v>1</v>
      </c>
      <c r="R1329">
        <v>2295</v>
      </c>
    </row>
    <row r="1330" spans="1:18" hidden="1">
      <c r="A1330" t="s">
        <v>2503</v>
      </c>
      <c r="B1330" t="s">
        <v>1102</v>
      </c>
      <c r="C1330">
        <v>9</v>
      </c>
      <c r="D1330" t="s">
        <v>88</v>
      </c>
      <c r="E1330" t="s">
        <v>9965</v>
      </c>
      <c r="F1330" t="s">
        <v>98</v>
      </c>
      <c r="G1330" t="s">
        <v>98</v>
      </c>
      <c r="H1330">
        <v>1</v>
      </c>
      <c r="I1330">
        <v>3</v>
      </c>
      <c r="J1330" t="s">
        <v>96</v>
      </c>
      <c r="K1330" t="s">
        <v>31</v>
      </c>
      <c r="L1330" t="s">
        <v>307</v>
      </c>
      <c r="N1330" s="52">
        <v>2608771.8720000004</v>
      </c>
      <c r="O1330" s="52">
        <v>2891337.3600000008</v>
      </c>
      <c r="P1330">
        <v>1</v>
      </c>
      <c r="Q1330">
        <v>1</v>
      </c>
      <c r="R1330">
        <v>2297</v>
      </c>
    </row>
    <row r="1331" spans="1:18" hidden="1">
      <c r="A1331" t="s">
        <v>2504</v>
      </c>
      <c r="B1331" t="s">
        <v>1103</v>
      </c>
      <c r="C1331">
        <v>10</v>
      </c>
      <c r="D1331" t="s">
        <v>88</v>
      </c>
      <c r="E1331" t="s">
        <v>9966</v>
      </c>
      <c r="F1331" t="s">
        <v>99</v>
      </c>
      <c r="G1331" t="s">
        <v>99</v>
      </c>
      <c r="H1331">
        <v>1</v>
      </c>
      <c r="I1331">
        <v>1</v>
      </c>
      <c r="J1331" t="s">
        <v>96</v>
      </c>
      <c r="K1331" t="s">
        <v>31</v>
      </c>
      <c r="L1331" t="s">
        <v>307</v>
      </c>
      <c r="N1331" s="52">
        <v>3570215.6639999999</v>
      </c>
      <c r="O1331" s="52">
        <v>3567295.5840000003</v>
      </c>
      <c r="P1331">
        <v>1</v>
      </c>
      <c r="Q1331">
        <v>1</v>
      </c>
      <c r="R1331">
        <v>2299</v>
      </c>
    </row>
    <row r="1332" spans="1:18" hidden="1">
      <c r="A1332" t="s">
        <v>2505</v>
      </c>
      <c r="B1332" t="s">
        <v>1104</v>
      </c>
      <c r="C1332">
        <v>11</v>
      </c>
      <c r="D1332" t="s">
        <v>88</v>
      </c>
      <c r="E1332" t="s">
        <v>9967</v>
      </c>
      <c r="F1332" t="s">
        <v>99</v>
      </c>
      <c r="G1332" t="s">
        <v>99</v>
      </c>
      <c r="H1332">
        <v>1</v>
      </c>
      <c r="I1332">
        <v>2</v>
      </c>
      <c r="J1332" t="s">
        <v>96</v>
      </c>
      <c r="K1332" t="s">
        <v>31</v>
      </c>
      <c r="L1332" t="s">
        <v>307</v>
      </c>
      <c r="N1332" s="52">
        <v>3541020.3840000001</v>
      </c>
      <c r="O1332" s="52">
        <v>3577514.2080000001</v>
      </c>
      <c r="P1332">
        <v>1</v>
      </c>
      <c r="Q1332">
        <v>1</v>
      </c>
      <c r="R1332">
        <v>2301</v>
      </c>
    </row>
    <row r="1333" spans="1:18" hidden="1">
      <c r="A1333" t="s">
        <v>2506</v>
      </c>
      <c r="B1333" t="s">
        <v>1105</v>
      </c>
      <c r="C1333">
        <v>12</v>
      </c>
      <c r="D1333" t="s">
        <v>88</v>
      </c>
      <c r="E1333" t="s">
        <v>9968</v>
      </c>
      <c r="F1333" t="s">
        <v>99</v>
      </c>
      <c r="G1333" t="s">
        <v>99</v>
      </c>
      <c r="H1333">
        <v>1</v>
      </c>
      <c r="I1333">
        <v>3</v>
      </c>
      <c r="J1333" t="s">
        <v>96</v>
      </c>
      <c r="K1333" t="s">
        <v>31</v>
      </c>
      <c r="L1333" t="s">
        <v>307</v>
      </c>
      <c r="N1333" s="52">
        <v>3584812.7520000003</v>
      </c>
      <c r="O1333" s="52">
        <v>3577514.2080000001</v>
      </c>
      <c r="P1333">
        <v>1</v>
      </c>
      <c r="Q1333">
        <v>1</v>
      </c>
      <c r="R1333">
        <v>2303</v>
      </c>
    </row>
    <row r="1334" spans="1:18" hidden="1">
      <c r="A1334" t="s">
        <v>2507</v>
      </c>
      <c r="B1334" t="s">
        <v>1106</v>
      </c>
      <c r="C1334">
        <v>13</v>
      </c>
      <c r="D1334" t="s">
        <v>88</v>
      </c>
      <c r="E1334" t="s">
        <v>9969</v>
      </c>
      <c r="F1334" t="s">
        <v>100</v>
      </c>
      <c r="G1334" t="s">
        <v>100</v>
      </c>
      <c r="H1334">
        <v>1</v>
      </c>
      <c r="I1334">
        <v>1</v>
      </c>
      <c r="J1334" t="s">
        <v>96</v>
      </c>
      <c r="K1334" t="s">
        <v>31</v>
      </c>
      <c r="L1334" t="s">
        <v>307</v>
      </c>
      <c r="N1334" s="52">
        <v>3963029.9039999996</v>
      </c>
      <c r="O1334" s="52">
        <v>3960109.8240000005</v>
      </c>
      <c r="P1334">
        <v>1</v>
      </c>
      <c r="Q1334">
        <v>1</v>
      </c>
      <c r="R1334">
        <v>2305</v>
      </c>
    </row>
    <row r="1335" spans="1:18" hidden="1">
      <c r="A1335" t="s">
        <v>2508</v>
      </c>
      <c r="B1335" t="s">
        <v>1107</v>
      </c>
      <c r="C1335">
        <v>14</v>
      </c>
      <c r="D1335" t="s">
        <v>88</v>
      </c>
      <c r="E1335" t="s">
        <v>9970</v>
      </c>
      <c r="F1335" t="s">
        <v>100</v>
      </c>
      <c r="G1335" t="s">
        <v>100</v>
      </c>
      <c r="H1335">
        <v>1</v>
      </c>
      <c r="I1335">
        <v>2</v>
      </c>
      <c r="J1335" t="s">
        <v>96</v>
      </c>
      <c r="K1335" t="s">
        <v>31</v>
      </c>
      <c r="L1335" t="s">
        <v>307</v>
      </c>
      <c r="N1335" s="52">
        <v>3977626.9920000006</v>
      </c>
      <c r="O1335" s="52">
        <v>3970328.4480000003</v>
      </c>
      <c r="P1335">
        <v>1</v>
      </c>
      <c r="Q1335">
        <v>1</v>
      </c>
      <c r="R1335">
        <v>2307</v>
      </c>
    </row>
    <row r="1336" spans="1:18" hidden="1">
      <c r="A1336" t="s">
        <v>2509</v>
      </c>
      <c r="B1336" t="s">
        <v>1108</v>
      </c>
      <c r="C1336">
        <v>15</v>
      </c>
      <c r="D1336" t="s">
        <v>88</v>
      </c>
      <c r="E1336" t="s">
        <v>9971</v>
      </c>
      <c r="F1336" t="s">
        <v>100</v>
      </c>
      <c r="G1336" t="s">
        <v>100</v>
      </c>
      <c r="H1336">
        <v>1</v>
      </c>
      <c r="I1336">
        <v>3</v>
      </c>
      <c r="J1336" t="s">
        <v>96</v>
      </c>
      <c r="K1336" t="s">
        <v>31</v>
      </c>
      <c r="L1336" t="s">
        <v>307</v>
      </c>
      <c r="N1336" s="52">
        <v>3977626.9920000006</v>
      </c>
      <c r="O1336" s="52">
        <v>3970328.4480000003</v>
      </c>
      <c r="P1336">
        <v>1</v>
      </c>
      <c r="Q1336">
        <v>1</v>
      </c>
      <c r="R1336">
        <v>2309</v>
      </c>
    </row>
    <row r="1337" spans="1:18" hidden="1">
      <c r="A1337" t="s">
        <v>2510</v>
      </c>
      <c r="B1337" t="s">
        <v>1109</v>
      </c>
      <c r="C1337">
        <v>16</v>
      </c>
      <c r="D1337" t="s">
        <v>88</v>
      </c>
      <c r="E1337" t="s">
        <v>9972</v>
      </c>
      <c r="F1337" t="s">
        <v>101</v>
      </c>
      <c r="G1337" t="s">
        <v>101</v>
      </c>
      <c r="H1337">
        <v>1</v>
      </c>
      <c r="I1337">
        <v>1</v>
      </c>
      <c r="J1337" t="s">
        <v>96</v>
      </c>
      <c r="K1337" t="s">
        <v>31</v>
      </c>
      <c r="L1337" t="s">
        <v>307</v>
      </c>
      <c r="N1337" s="52">
        <v>4001172.0000000005</v>
      </c>
      <c r="O1337" s="52">
        <v>3998253.0240000002</v>
      </c>
      <c r="P1337">
        <v>1</v>
      </c>
      <c r="Q1337">
        <v>1</v>
      </c>
      <c r="R1337">
        <v>2311</v>
      </c>
    </row>
    <row r="1338" spans="1:18" hidden="1">
      <c r="A1338" t="s">
        <v>2511</v>
      </c>
      <c r="B1338" t="s">
        <v>1110</v>
      </c>
      <c r="C1338">
        <v>17</v>
      </c>
      <c r="D1338" t="s">
        <v>88</v>
      </c>
      <c r="E1338" t="s">
        <v>9973</v>
      </c>
      <c r="F1338" t="s">
        <v>101</v>
      </c>
      <c r="G1338" t="s">
        <v>101</v>
      </c>
      <c r="H1338">
        <v>1</v>
      </c>
      <c r="I1338">
        <v>2</v>
      </c>
      <c r="J1338" t="s">
        <v>96</v>
      </c>
      <c r="K1338" t="s">
        <v>31</v>
      </c>
      <c r="L1338" t="s">
        <v>307</v>
      </c>
      <c r="N1338" s="52">
        <v>4015770.1920000003</v>
      </c>
      <c r="O1338" s="52">
        <v>4008470.5440000007</v>
      </c>
      <c r="P1338">
        <v>1</v>
      </c>
      <c r="Q1338">
        <v>1</v>
      </c>
      <c r="R1338">
        <v>2313</v>
      </c>
    </row>
    <row r="1339" spans="1:18" hidden="1">
      <c r="A1339" t="s">
        <v>2512</v>
      </c>
      <c r="B1339" t="s">
        <v>1111</v>
      </c>
      <c r="C1339">
        <v>18</v>
      </c>
      <c r="D1339" t="s">
        <v>88</v>
      </c>
      <c r="E1339" t="s">
        <v>9974</v>
      </c>
      <c r="F1339" t="s">
        <v>101</v>
      </c>
      <c r="G1339" t="s">
        <v>101</v>
      </c>
      <c r="H1339">
        <v>1</v>
      </c>
      <c r="I1339">
        <v>3</v>
      </c>
      <c r="J1339" t="s">
        <v>96</v>
      </c>
      <c r="K1339" t="s">
        <v>31</v>
      </c>
      <c r="L1339" t="s">
        <v>307</v>
      </c>
      <c r="N1339" s="52">
        <v>4015770.1920000003</v>
      </c>
      <c r="O1339" s="52">
        <v>4008470.5440000007</v>
      </c>
      <c r="P1339">
        <v>1</v>
      </c>
      <c r="Q1339">
        <v>1</v>
      </c>
      <c r="R1339">
        <v>2315</v>
      </c>
    </row>
    <row r="1340" spans="1:18" hidden="1">
      <c r="A1340" t="s">
        <v>2513</v>
      </c>
      <c r="B1340" t="s">
        <v>1112</v>
      </c>
      <c r="C1340">
        <v>19</v>
      </c>
      <c r="D1340" t="s">
        <v>102</v>
      </c>
      <c r="E1340" t="s">
        <v>9975</v>
      </c>
      <c r="F1340" t="s">
        <v>104</v>
      </c>
      <c r="G1340" t="s">
        <v>88</v>
      </c>
      <c r="H1340">
        <v>1</v>
      </c>
      <c r="I1340" t="s">
        <v>103</v>
      </c>
      <c r="J1340" t="s">
        <v>96</v>
      </c>
      <c r="K1340" t="s">
        <v>31</v>
      </c>
      <c r="L1340" t="s">
        <v>307</v>
      </c>
      <c r="N1340" s="52">
        <v>437525.13600000006</v>
      </c>
      <c r="O1340" s="52">
        <v>420872.40000000008</v>
      </c>
      <c r="P1340">
        <v>1</v>
      </c>
      <c r="Q1340">
        <f>IF(COUNTIF(SolCotizacion!$D:$D,$G1340)&gt;0,1,0)</f>
        <v>1</v>
      </c>
      <c r="R1340">
        <v>2317</v>
      </c>
    </row>
    <row r="1341" spans="1:18" hidden="1">
      <c r="A1341" t="s">
        <v>2514</v>
      </c>
      <c r="B1341" t="s">
        <v>1113</v>
      </c>
      <c r="C1341">
        <v>20</v>
      </c>
      <c r="D1341" t="s">
        <v>102</v>
      </c>
      <c r="E1341" t="s">
        <v>9976</v>
      </c>
      <c r="F1341" t="s">
        <v>105</v>
      </c>
      <c r="G1341" t="s">
        <v>88</v>
      </c>
      <c r="H1341">
        <v>1</v>
      </c>
      <c r="I1341" t="s">
        <v>103</v>
      </c>
      <c r="J1341" t="s">
        <v>96</v>
      </c>
      <c r="K1341" t="s">
        <v>31</v>
      </c>
      <c r="L1341" t="s">
        <v>307</v>
      </c>
      <c r="N1341" s="52">
        <v>205304.25600000002</v>
      </c>
      <c r="O1341" s="52">
        <v>197840.11200000002</v>
      </c>
      <c r="P1341">
        <v>1</v>
      </c>
      <c r="Q1341">
        <f>IF(COUNTIF(SolCotizacion!$D:$D,$G1340)&gt;0,1,0)</f>
        <v>1</v>
      </c>
      <c r="R1341">
        <v>2319</v>
      </c>
    </row>
    <row r="1342" spans="1:18" hidden="1">
      <c r="A1342" t="s">
        <v>2515</v>
      </c>
      <c r="B1342" t="s">
        <v>1114</v>
      </c>
      <c r="C1342">
        <v>21</v>
      </c>
      <c r="D1342" t="s">
        <v>102</v>
      </c>
      <c r="E1342" t="s">
        <v>9977</v>
      </c>
      <c r="F1342" t="s">
        <v>106</v>
      </c>
      <c r="G1342" t="s">
        <v>88</v>
      </c>
      <c r="H1342">
        <v>1</v>
      </c>
      <c r="I1342" t="s">
        <v>103</v>
      </c>
      <c r="J1342" t="s">
        <v>96</v>
      </c>
      <c r="K1342" t="s">
        <v>31</v>
      </c>
      <c r="L1342" t="s">
        <v>307</v>
      </c>
      <c r="N1342" s="52">
        <v>49046.304000000011</v>
      </c>
      <c r="O1342" s="52">
        <v>41748.864000000001</v>
      </c>
      <c r="P1342">
        <v>1</v>
      </c>
      <c r="Q1342">
        <f>IF(COUNTIF(SolCotizacion!$D:$D,$G1340)&gt;0,1,0)</f>
        <v>1</v>
      </c>
      <c r="R1342">
        <v>2321</v>
      </c>
    </row>
    <row r="1343" spans="1:18" hidden="1">
      <c r="A1343" t="s">
        <v>2516</v>
      </c>
      <c r="B1343" t="s">
        <v>1115</v>
      </c>
      <c r="C1343">
        <v>22</v>
      </c>
      <c r="D1343" t="s">
        <v>102</v>
      </c>
      <c r="E1343" t="s">
        <v>9978</v>
      </c>
      <c r="F1343" t="s">
        <v>107</v>
      </c>
      <c r="G1343" t="s">
        <v>88</v>
      </c>
      <c r="H1343">
        <v>1</v>
      </c>
      <c r="I1343" t="s">
        <v>103</v>
      </c>
      <c r="J1343" t="s">
        <v>96</v>
      </c>
      <c r="K1343" t="s">
        <v>31</v>
      </c>
      <c r="L1343" t="s">
        <v>307</v>
      </c>
      <c r="N1343" s="52">
        <v>508730.92800000001</v>
      </c>
      <c r="O1343" s="52">
        <v>501432.38400000002</v>
      </c>
      <c r="P1343">
        <v>1</v>
      </c>
      <c r="Q1343">
        <f>IF(COUNTIF(SolCotizacion!$D:$D,$G1340)&gt;0,1,0)</f>
        <v>1</v>
      </c>
      <c r="R1343">
        <v>2323</v>
      </c>
    </row>
    <row r="1344" spans="1:18" hidden="1">
      <c r="A1344" t="s">
        <v>2517</v>
      </c>
      <c r="B1344" t="s">
        <v>1116</v>
      </c>
      <c r="C1344">
        <v>23</v>
      </c>
      <c r="D1344" t="s">
        <v>102</v>
      </c>
      <c r="E1344" t="s">
        <v>9979</v>
      </c>
      <c r="F1344" t="s">
        <v>108</v>
      </c>
      <c r="G1344" t="s">
        <v>88</v>
      </c>
      <c r="H1344">
        <v>1</v>
      </c>
      <c r="I1344" t="s">
        <v>103</v>
      </c>
      <c r="J1344" t="s">
        <v>96</v>
      </c>
      <c r="K1344" t="s">
        <v>31</v>
      </c>
      <c r="L1344" t="s">
        <v>307</v>
      </c>
      <c r="N1344" s="52">
        <v>673440</v>
      </c>
      <c r="O1344" s="52">
        <v>629280</v>
      </c>
      <c r="P1344">
        <v>1</v>
      </c>
      <c r="Q1344">
        <f>IF(COUNTIF(SolCotizacion!$D:$D,$G1340)&gt;0,1,0)</f>
        <v>1</v>
      </c>
      <c r="R1344">
        <v>2325</v>
      </c>
    </row>
    <row r="1345" spans="1:18" hidden="1">
      <c r="A1345" t="s">
        <v>2518</v>
      </c>
      <c r="B1345" t="s">
        <v>1117</v>
      </c>
      <c r="C1345">
        <v>24</v>
      </c>
      <c r="D1345" t="s">
        <v>102</v>
      </c>
      <c r="E1345" t="s">
        <v>9980</v>
      </c>
      <c r="F1345" t="s">
        <v>109</v>
      </c>
      <c r="G1345" t="s">
        <v>89</v>
      </c>
      <c r="H1345">
        <v>1</v>
      </c>
      <c r="I1345" t="s">
        <v>103</v>
      </c>
      <c r="J1345" t="s">
        <v>96</v>
      </c>
      <c r="K1345" t="s">
        <v>31</v>
      </c>
      <c r="L1345" t="s">
        <v>307</v>
      </c>
      <c r="N1345" s="52">
        <v>102181.82400000001</v>
      </c>
      <c r="O1345" s="52">
        <v>94883.280000000013</v>
      </c>
      <c r="P1345">
        <v>1</v>
      </c>
      <c r="Q1345">
        <f>IF(COUNTIF(SolCotizacion!$E:$E,$G1345)&gt;0,1,0)</f>
        <v>1</v>
      </c>
      <c r="R1345">
        <v>2327</v>
      </c>
    </row>
    <row r="1346" spans="1:18" hidden="1">
      <c r="A1346" t="s">
        <v>2519</v>
      </c>
      <c r="B1346" t="s">
        <v>1163</v>
      </c>
      <c r="C1346">
        <v>25</v>
      </c>
      <c r="D1346" t="s">
        <v>102</v>
      </c>
      <c r="E1346" t="s">
        <v>9981</v>
      </c>
      <c r="F1346" t="s">
        <v>110</v>
      </c>
      <c r="G1346" t="s">
        <v>97</v>
      </c>
      <c r="H1346">
        <v>1</v>
      </c>
      <c r="I1346" t="s">
        <v>103</v>
      </c>
      <c r="J1346" t="s">
        <v>96</v>
      </c>
      <c r="K1346" t="s">
        <v>31</v>
      </c>
      <c r="L1346" t="s">
        <v>307</v>
      </c>
      <c r="N1346" s="52">
        <v>268591.05600000004</v>
      </c>
      <c r="O1346" s="52">
        <v>268591.05600000004</v>
      </c>
      <c r="P1346">
        <v>1</v>
      </c>
      <c r="Q1346">
        <f>IF(COUNTIF(SolCotizacion!$E:$E,$G1346)&gt;0,1,0)</f>
        <v>0</v>
      </c>
      <c r="R1346">
        <v>2329</v>
      </c>
    </row>
    <row r="1347" spans="1:18" hidden="1">
      <c r="A1347" t="s">
        <v>2520</v>
      </c>
      <c r="B1347" t="s">
        <v>1165</v>
      </c>
      <c r="C1347">
        <v>26</v>
      </c>
      <c r="D1347" t="s">
        <v>102</v>
      </c>
      <c r="E1347" t="s">
        <v>9982</v>
      </c>
      <c r="F1347" t="s">
        <v>111</v>
      </c>
      <c r="G1347" t="s">
        <v>98</v>
      </c>
      <c r="H1347">
        <v>1</v>
      </c>
      <c r="I1347" t="s">
        <v>103</v>
      </c>
      <c r="J1347" t="s">
        <v>96</v>
      </c>
      <c r="K1347" t="s">
        <v>31</v>
      </c>
      <c r="L1347" t="s">
        <v>307</v>
      </c>
      <c r="N1347" s="52">
        <v>268591.05600000004</v>
      </c>
      <c r="O1347" s="52">
        <v>268591.05600000004</v>
      </c>
      <c r="P1347">
        <v>1</v>
      </c>
      <c r="Q1347">
        <f>IF(COUNTIF(SolCotizacion!$E:$E,$G1347)&gt;0,1,0)</f>
        <v>0</v>
      </c>
      <c r="R1347">
        <v>2331</v>
      </c>
    </row>
    <row r="1348" spans="1:18" hidden="1">
      <c r="A1348" t="s">
        <v>2521</v>
      </c>
      <c r="B1348" t="s">
        <v>1167</v>
      </c>
      <c r="C1348">
        <v>27</v>
      </c>
      <c r="D1348" t="s">
        <v>102</v>
      </c>
      <c r="E1348" t="s">
        <v>9983</v>
      </c>
      <c r="F1348" t="s">
        <v>112</v>
      </c>
      <c r="G1348" t="s">
        <v>101</v>
      </c>
      <c r="H1348">
        <v>1</v>
      </c>
      <c r="I1348" t="s">
        <v>103</v>
      </c>
      <c r="J1348" t="s">
        <v>96</v>
      </c>
      <c r="K1348" t="s">
        <v>31</v>
      </c>
      <c r="L1348" t="s">
        <v>307</v>
      </c>
      <c r="N1348" s="52">
        <v>268591.05600000004</v>
      </c>
      <c r="O1348" s="52">
        <v>268591.05600000004</v>
      </c>
      <c r="P1348">
        <v>1</v>
      </c>
      <c r="Q1348">
        <f>IF(COUNTIF(SolCotizacion!$E:$E,$G1348)&gt;0,1,0)</f>
        <v>0</v>
      </c>
      <c r="R1348">
        <v>2333</v>
      </c>
    </row>
    <row r="1349" spans="1:18" hidden="1">
      <c r="A1349" t="s">
        <v>2522</v>
      </c>
      <c r="B1349" t="s">
        <v>1118</v>
      </c>
      <c r="C1349">
        <v>28</v>
      </c>
      <c r="D1349" t="s">
        <v>113</v>
      </c>
      <c r="E1349" t="s">
        <v>9853</v>
      </c>
      <c r="F1349" t="s">
        <v>114</v>
      </c>
      <c r="G1349" t="s">
        <v>88</v>
      </c>
      <c r="H1349">
        <v>1</v>
      </c>
      <c r="I1349">
        <v>1</v>
      </c>
      <c r="J1349" t="s">
        <v>88</v>
      </c>
      <c r="K1349" t="s">
        <v>31</v>
      </c>
      <c r="L1349" t="s">
        <v>307</v>
      </c>
      <c r="N1349" s="52">
        <v>51122.429512000002</v>
      </c>
      <c r="O1349" s="52">
        <v>45752.426412000001</v>
      </c>
      <c r="P1349">
        <v>1</v>
      </c>
      <c r="Q1349">
        <f>IF(COUNTIFS(SolCotizacion!$D:$D,$G1349,SolCotizacion!$K:$K,$I1349)&gt;0,1,0)</f>
        <v>0</v>
      </c>
      <c r="R1349">
        <v>2335</v>
      </c>
    </row>
    <row r="1350" spans="1:18" hidden="1">
      <c r="A1350" t="s">
        <v>2523</v>
      </c>
      <c r="B1350" t="s">
        <v>1170</v>
      </c>
      <c r="C1350">
        <v>29</v>
      </c>
      <c r="D1350" t="s">
        <v>113</v>
      </c>
      <c r="E1350" t="s">
        <v>9984</v>
      </c>
      <c r="F1350" t="s">
        <v>114</v>
      </c>
      <c r="G1350" t="s">
        <v>88</v>
      </c>
      <c r="H1350">
        <v>1</v>
      </c>
      <c r="I1350">
        <v>2</v>
      </c>
      <c r="J1350" t="s">
        <v>88</v>
      </c>
      <c r="K1350" t="s">
        <v>31</v>
      </c>
      <c r="L1350" t="s">
        <v>307</v>
      </c>
      <c r="N1350" s="52">
        <v>57512.738360000003</v>
      </c>
      <c r="O1350" s="52">
        <v>51122.429512000002</v>
      </c>
      <c r="P1350">
        <v>1</v>
      </c>
      <c r="Q1350">
        <f>IF(COUNTIFS(SolCotizacion!$D:$D,$G1350,SolCotizacion!$K:$K,$I1350)&gt;0,1,0)</f>
        <v>1</v>
      </c>
      <c r="R1350">
        <v>2337</v>
      </c>
    </row>
    <row r="1351" spans="1:18" hidden="1">
      <c r="A1351" t="s">
        <v>2524</v>
      </c>
      <c r="B1351" t="s">
        <v>1172</v>
      </c>
      <c r="C1351">
        <v>30</v>
      </c>
      <c r="D1351" t="s">
        <v>113</v>
      </c>
      <c r="E1351" t="s">
        <v>9985</v>
      </c>
      <c r="F1351" t="s">
        <v>114</v>
      </c>
      <c r="G1351" t="s">
        <v>88</v>
      </c>
      <c r="H1351">
        <v>1</v>
      </c>
      <c r="I1351">
        <v>3</v>
      </c>
      <c r="J1351" t="s">
        <v>88</v>
      </c>
      <c r="K1351" t="s">
        <v>31</v>
      </c>
      <c r="L1351" t="s">
        <v>307</v>
      </c>
      <c r="N1351" s="52">
        <v>63903.036890000003</v>
      </c>
      <c r="O1351" s="52">
        <v>57512.738360000003</v>
      </c>
      <c r="P1351">
        <v>1</v>
      </c>
      <c r="Q1351">
        <f>IF(COUNTIFS(SolCotizacion!$D:$D,$G1351,SolCotizacion!$K:$K,$I1351)&gt;0,1,0)</f>
        <v>0</v>
      </c>
      <c r="R1351">
        <v>2339</v>
      </c>
    </row>
    <row r="1352" spans="1:18" hidden="1">
      <c r="A1352" t="s">
        <v>2525</v>
      </c>
      <c r="B1352" t="s">
        <v>1119</v>
      </c>
      <c r="C1352">
        <v>31</v>
      </c>
      <c r="D1352" t="s">
        <v>113</v>
      </c>
      <c r="E1352" t="s">
        <v>9986</v>
      </c>
      <c r="F1352" t="s">
        <v>115</v>
      </c>
      <c r="G1352" t="s">
        <v>88</v>
      </c>
      <c r="H1352">
        <v>1</v>
      </c>
      <c r="I1352">
        <v>1</v>
      </c>
      <c r="J1352" t="s">
        <v>116</v>
      </c>
      <c r="K1352" t="s">
        <v>326</v>
      </c>
      <c r="L1352" t="s">
        <v>307</v>
      </c>
      <c r="N1352" s="52">
        <v>48330.027900000001</v>
      </c>
      <c r="O1352" s="52">
        <v>42960.024799999999</v>
      </c>
      <c r="P1352">
        <v>1</v>
      </c>
      <c r="Q1352">
        <f>IF(COUNTIFS(SolCotizacion!$D:$D,$G1352,SolCotizacion!$K:$K,$I1352)&gt;0,1,0)</f>
        <v>0</v>
      </c>
      <c r="R1352">
        <v>2341</v>
      </c>
    </row>
    <row r="1353" spans="1:18" hidden="1">
      <c r="A1353" t="s">
        <v>2526</v>
      </c>
      <c r="B1353" t="s">
        <v>1175</v>
      </c>
      <c r="C1353">
        <v>32</v>
      </c>
      <c r="D1353" t="s">
        <v>113</v>
      </c>
      <c r="E1353" t="s">
        <v>9987</v>
      </c>
      <c r="F1353" t="s">
        <v>115</v>
      </c>
      <c r="G1353" t="s">
        <v>88</v>
      </c>
      <c r="H1353">
        <v>1</v>
      </c>
      <c r="I1353">
        <v>2</v>
      </c>
      <c r="J1353" t="s">
        <v>116</v>
      </c>
      <c r="K1353" t="s">
        <v>326</v>
      </c>
      <c r="L1353" t="s">
        <v>307</v>
      </c>
      <c r="N1353" s="52">
        <v>53700.031000000003</v>
      </c>
      <c r="O1353" s="52">
        <v>48330.027900000001</v>
      </c>
      <c r="P1353">
        <v>1</v>
      </c>
      <c r="Q1353">
        <f>IF(COUNTIFS(SolCotizacion!$D:$D,$G1353,SolCotizacion!$K:$K,$I1353)&gt;0,1,0)</f>
        <v>1</v>
      </c>
      <c r="R1353">
        <v>2343</v>
      </c>
    </row>
    <row r="1354" spans="1:18" hidden="1">
      <c r="A1354" t="s">
        <v>2527</v>
      </c>
      <c r="B1354" t="s">
        <v>1177</v>
      </c>
      <c r="C1354">
        <v>33</v>
      </c>
      <c r="D1354" t="s">
        <v>113</v>
      </c>
      <c r="E1354" t="s">
        <v>9988</v>
      </c>
      <c r="F1354" t="s">
        <v>115</v>
      </c>
      <c r="G1354" t="s">
        <v>88</v>
      </c>
      <c r="H1354">
        <v>1</v>
      </c>
      <c r="I1354">
        <v>3</v>
      </c>
      <c r="J1354" t="s">
        <v>116</v>
      </c>
      <c r="K1354" t="s">
        <v>326</v>
      </c>
      <c r="L1354" t="s">
        <v>307</v>
      </c>
      <c r="N1354" s="52">
        <v>53700.031000000003</v>
      </c>
      <c r="O1354" s="52">
        <v>48330.027900000001</v>
      </c>
      <c r="P1354">
        <v>1</v>
      </c>
      <c r="Q1354">
        <f>IF(COUNTIFS(SolCotizacion!$D:$D,$G1354,SolCotizacion!$K:$K,$I1354)&gt;0,1,0)</f>
        <v>0</v>
      </c>
      <c r="R1354">
        <v>2345</v>
      </c>
    </row>
    <row r="1355" spans="1:18" hidden="1">
      <c r="A1355" t="s">
        <v>2528</v>
      </c>
      <c r="B1355" t="s">
        <v>1120</v>
      </c>
      <c r="C1355">
        <v>34</v>
      </c>
      <c r="D1355" t="s">
        <v>113</v>
      </c>
      <c r="E1355" t="s">
        <v>9989</v>
      </c>
      <c r="F1355" t="s">
        <v>117</v>
      </c>
      <c r="G1355" t="s">
        <v>89</v>
      </c>
      <c r="H1355">
        <v>1</v>
      </c>
      <c r="I1355" t="s">
        <v>103</v>
      </c>
      <c r="J1355" t="s">
        <v>118</v>
      </c>
      <c r="K1355" t="s">
        <v>325</v>
      </c>
      <c r="L1355" t="s">
        <v>307</v>
      </c>
      <c r="N1355" s="52">
        <v>213010.83834799999</v>
      </c>
      <c r="O1355" s="52">
        <v>213010.83834799999</v>
      </c>
      <c r="P1355">
        <v>1</v>
      </c>
      <c r="Q1355">
        <f>IF(COUNTIF(SolCotizacion!$E:$E,$G1355)&gt;0,1,0)</f>
        <v>1</v>
      </c>
      <c r="R1355">
        <v>2347</v>
      </c>
    </row>
    <row r="1356" spans="1:18" hidden="1">
      <c r="A1356" t="s">
        <v>2529</v>
      </c>
      <c r="B1356" t="s">
        <v>1121</v>
      </c>
      <c r="C1356">
        <v>35</v>
      </c>
      <c r="D1356" t="s">
        <v>113</v>
      </c>
      <c r="E1356" t="s">
        <v>9989</v>
      </c>
      <c r="F1356" t="s">
        <v>117</v>
      </c>
      <c r="G1356" t="s">
        <v>89</v>
      </c>
      <c r="H1356">
        <v>1</v>
      </c>
      <c r="I1356" t="s">
        <v>103</v>
      </c>
      <c r="J1356" t="s">
        <v>119</v>
      </c>
      <c r="K1356" t="s">
        <v>324</v>
      </c>
      <c r="L1356" t="s">
        <v>307</v>
      </c>
      <c r="N1356" s="52">
        <v>340816.91212800005</v>
      </c>
      <c r="O1356" s="52">
        <v>340816.91212800005</v>
      </c>
      <c r="P1356">
        <v>1</v>
      </c>
      <c r="Q1356">
        <f>IF(COUNTIF(SolCotizacion!$E:$E,$G1356)&gt;0,1,0)</f>
        <v>1</v>
      </c>
      <c r="R1356">
        <v>2349</v>
      </c>
    </row>
    <row r="1357" spans="1:18" hidden="1">
      <c r="A1357" t="s">
        <v>2530</v>
      </c>
      <c r="B1357" t="s">
        <v>1181</v>
      </c>
      <c r="C1357">
        <v>36</v>
      </c>
      <c r="D1357" t="s">
        <v>113</v>
      </c>
      <c r="E1357" t="s">
        <v>9990</v>
      </c>
      <c r="F1357" t="s">
        <v>120</v>
      </c>
      <c r="G1357" t="s">
        <v>97</v>
      </c>
      <c r="H1357">
        <v>1</v>
      </c>
      <c r="I1357" t="s">
        <v>103</v>
      </c>
      <c r="J1357" t="s">
        <v>118</v>
      </c>
      <c r="K1357" t="s">
        <v>325</v>
      </c>
      <c r="L1357" t="s">
        <v>307</v>
      </c>
      <c r="N1357" s="52">
        <v>213010.83834799999</v>
      </c>
      <c r="O1357" s="52">
        <v>213010.83834799999</v>
      </c>
      <c r="P1357">
        <v>1</v>
      </c>
      <c r="Q1357">
        <f>IF(COUNTIF(SolCotizacion!$E:$E,$G1357)&gt;0,1,0)</f>
        <v>0</v>
      </c>
      <c r="R1357">
        <v>2351</v>
      </c>
    </row>
    <row r="1358" spans="1:18" hidden="1">
      <c r="A1358" t="s">
        <v>2531</v>
      </c>
      <c r="B1358" t="s">
        <v>1183</v>
      </c>
      <c r="C1358">
        <v>37</v>
      </c>
      <c r="D1358" t="s">
        <v>113</v>
      </c>
      <c r="E1358" t="s">
        <v>9990</v>
      </c>
      <c r="F1358" t="s">
        <v>120</v>
      </c>
      <c r="G1358" t="s">
        <v>97</v>
      </c>
      <c r="H1358">
        <v>1</v>
      </c>
      <c r="I1358" t="s">
        <v>103</v>
      </c>
      <c r="J1358" t="s">
        <v>119</v>
      </c>
      <c r="K1358" t="s">
        <v>324</v>
      </c>
      <c r="L1358" t="s">
        <v>307</v>
      </c>
      <c r="N1358" s="52">
        <v>340816.91212800005</v>
      </c>
      <c r="O1358" s="52">
        <v>340816.91212800005</v>
      </c>
      <c r="P1358">
        <v>1</v>
      </c>
      <c r="Q1358">
        <f>IF(COUNTIF(SolCotizacion!$E:$E,$G1358)&gt;0,1,0)</f>
        <v>0</v>
      </c>
      <c r="R1358">
        <v>2353</v>
      </c>
    </row>
    <row r="1359" spans="1:18" hidden="1">
      <c r="A1359" t="s">
        <v>2532</v>
      </c>
      <c r="B1359" t="s">
        <v>1185</v>
      </c>
      <c r="C1359">
        <v>38</v>
      </c>
      <c r="D1359" t="s">
        <v>113</v>
      </c>
      <c r="E1359" t="s">
        <v>9991</v>
      </c>
      <c r="F1359" t="s">
        <v>121</v>
      </c>
      <c r="G1359" t="s">
        <v>98</v>
      </c>
      <c r="H1359">
        <v>1</v>
      </c>
      <c r="I1359" t="s">
        <v>103</v>
      </c>
      <c r="J1359" t="s">
        <v>118</v>
      </c>
      <c r="K1359" t="s">
        <v>325</v>
      </c>
      <c r="L1359" t="s">
        <v>307</v>
      </c>
      <c r="N1359" s="52">
        <v>213010.83834799999</v>
      </c>
      <c r="O1359" s="52">
        <v>213010.83834799999</v>
      </c>
      <c r="P1359">
        <v>1</v>
      </c>
      <c r="Q1359">
        <f>IF(COUNTIF(SolCotizacion!$E:$E,$G1359)&gt;0,1,0)</f>
        <v>0</v>
      </c>
      <c r="R1359">
        <v>2355</v>
      </c>
    </row>
    <row r="1360" spans="1:18" hidden="1">
      <c r="A1360" t="s">
        <v>2533</v>
      </c>
      <c r="B1360" t="s">
        <v>1187</v>
      </c>
      <c r="C1360">
        <v>39</v>
      </c>
      <c r="D1360" t="s">
        <v>113</v>
      </c>
      <c r="E1360" t="s">
        <v>9991</v>
      </c>
      <c r="F1360" t="s">
        <v>121</v>
      </c>
      <c r="G1360" t="s">
        <v>98</v>
      </c>
      <c r="H1360">
        <v>1</v>
      </c>
      <c r="I1360" t="s">
        <v>103</v>
      </c>
      <c r="J1360" t="s">
        <v>119</v>
      </c>
      <c r="K1360" t="s">
        <v>324</v>
      </c>
      <c r="L1360" t="s">
        <v>307</v>
      </c>
      <c r="N1360" s="52">
        <v>340816.91212800005</v>
      </c>
      <c r="O1360" s="52">
        <v>340816.91212800005</v>
      </c>
      <c r="P1360">
        <v>1</v>
      </c>
      <c r="Q1360">
        <f>IF(COUNTIF(SolCotizacion!$E:$E,$G1360)&gt;0,1,0)</f>
        <v>0</v>
      </c>
      <c r="R1360">
        <v>2357</v>
      </c>
    </row>
    <row r="1361" spans="1:19" hidden="1">
      <c r="A1361" t="s">
        <v>2534</v>
      </c>
      <c r="B1361" t="s">
        <v>1189</v>
      </c>
      <c r="C1361">
        <v>40</v>
      </c>
      <c r="D1361" t="s">
        <v>113</v>
      </c>
      <c r="E1361" t="s">
        <v>9992</v>
      </c>
      <c r="F1361" t="s">
        <v>122</v>
      </c>
      <c r="G1361" t="s">
        <v>99</v>
      </c>
      <c r="H1361">
        <v>1</v>
      </c>
      <c r="I1361" t="s">
        <v>103</v>
      </c>
      <c r="J1361" t="s">
        <v>118</v>
      </c>
      <c r="K1361" t="s">
        <v>325</v>
      </c>
      <c r="L1361" t="s">
        <v>307</v>
      </c>
      <c r="N1361" s="52">
        <v>213010.83834799999</v>
      </c>
      <c r="O1361" s="52">
        <v>213010.83834799999</v>
      </c>
      <c r="P1361">
        <v>1</v>
      </c>
      <c r="Q1361">
        <f>IF(COUNTIF(SolCotizacion!$E:$E,$G1361)&gt;0,1,0)</f>
        <v>0</v>
      </c>
      <c r="R1361">
        <v>2359</v>
      </c>
    </row>
    <row r="1362" spans="1:19" hidden="1">
      <c r="A1362" t="s">
        <v>2535</v>
      </c>
      <c r="B1362" t="s">
        <v>1191</v>
      </c>
      <c r="C1362">
        <v>41</v>
      </c>
      <c r="D1362" t="s">
        <v>113</v>
      </c>
      <c r="E1362" t="s">
        <v>9992</v>
      </c>
      <c r="F1362" t="s">
        <v>122</v>
      </c>
      <c r="G1362" t="s">
        <v>99</v>
      </c>
      <c r="H1362">
        <v>1</v>
      </c>
      <c r="I1362" t="s">
        <v>103</v>
      </c>
      <c r="J1362" t="s">
        <v>119</v>
      </c>
      <c r="K1362" t="s">
        <v>324</v>
      </c>
      <c r="L1362" t="s">
        <v>307</v>
      </c>
      <c r="N1362" s="52">
        <v>340816.91212800005</v>
      </c>
      <c r="O1362" s="52">
        <v>340816.91212800005</v>
      </c>
      <c r="P1362">
        <v>1</v>
      </c>
      <c r="Q1362">
        <f>IF(COUNTIF(SolCotizacion!$E:$E,$G1362)&gt;0,1,0)</f>
        <v>0</v>
      </c>
      <c r="R1362">
        <v>2361</v>
      </c>
    </row>
    <row r="1363" spans="1:19" hidden="1">
      <c r="A1363" t="s">
        <v>2536</v>
      </c>
      <c r="B1363" t="s">
        <v>1193</v>
      </c>
      <c r="C1363">
        <v>42</v>
      </c>
      <c r="D1363" t="s">
        <v>113</v>
      </c>
      <c r="E1363" t="s">
        <v>9993</v>
      </c>
      <c r="F1363" t="s">
        <v>123</v>
      </c>
      <c r="G1363" t="s">
        <v>100</v>
      </c>
      <c r="H1363">
        <v>1</v>
      </c>
      <c r="I1363" t="s">
        <v>103</v>
      </c>
      <c r="J1363" t="s">
        <v>118</v>
      </c>
      <c r="K1363" t="s">
        <v>325</v>
      </c>
      <c r="L1363" t="s">
        <v>307</v>
      </c>
      <c r="N1363" s="52">
        <v>213010.83834799999</v>
      </c>
      <c r="O1363" s="52">
        <v>213010.83834799999</v>
      </c>
      <c r="P1363">
        <v>1</v>
      </c>
      <c r="Q1363">
        <f>IF(COUNTIF(SolCotizacion!$E:$E,$G1363)&gt;0,1,0)</f>
        <v>0</v>
      </c>
      <c r="R1363">
        <v>2363</v>
      </c>
    </row>
    <row r="1364" spans="1:19" hidden="1">
      <c r="A1364" t="s">
        <v>2537</v>
      </c>
      <c r="B1364" t="s">
        <v>1195</v>
      </c>
      <c r="C1364">
        <v>43</v>
      </c>
      <c r="D1364" t="s">
        <v>113</v>
      </c>
      <c r="E1364" t="s">
        <v>9993</v>
      </c>
      <c r="F1364" t="s">
        <v>123</v>
      </c>
      <c r="G1364" t="s">
        <v>100</v>
      </c>
      <c r="H1364">
        <v>1</v>
      </c>
      <c r="I1364" t="s">
        <v>103</v>
      </c>
      <c r="J1364" t="s">
        <v>119</v>
      </c>
      <c r="K1364" t="s">
        <v>324</v>
      </c>
      <c r="L1364" t="s">
        <v>307</v>
      </c>
      <c r="N1364" s="52">
        <v>340816.91212800005</v>
      </c>
      <c r="O1364" s="52">
        <v>340816.91212800005</v>
      </c>
      <c r="P1364">
        <v>1</v>
      </c>
      <c r="Q1364">
        <f>IF(COUNTIF(SolCotizacion!$E:$E,$G1364)&gt;0,1,0)</f>
        <v>0</v>
      </c>
      <c r="R1364">
        <v>2365</v>
      </c>
    </row>
    <row r="1365" spans="1:19" hidden="1">
      <c r="A1365" t="s">
        <v>2538</v>
      </c>
      <c r="B1365" t="s">
        <v>1197</v>
      </c>
      <c r="C1365">
        <v>44</v>
      </c>
      <c r="D1365" t="s">
        <v>113</v>
      </c>
      <c r="E1365" t="s">
        <v>9994</v>
      </c>
      <c r="F1365" t="s">
        <v>124</v>
      </c>
      <c r="G1365" t="s">
        <v>101</v>
      </c>
      <c r="H1365">
        <v>1</v>
      </c>
      <c r="I1365" t="s">
        <v>103</v>
      </c>
      <c r="J1365" t="s">
        <v>118</v>
      </c>
      <c r="K1365" t="s">
        <v>325</v>
      </c>
      <c r="L1365" t="s">
        <v>307</v>
      </c>
      <c r="N1365" s="52">
        <v>213010.83834799999</v>
      </c>
      <c r="O1365" s="52">
        <v>213010.83834799999</v>
      </c>
      <c r="P1365">
        <v>1</v>
      </c>
      <c r="Q1365">
        <f>IF(COUNTIF(SolCotizacion!$E:$E,$G1365)&gt;0,1,0)</f>
        <v>0</v>
      </c>
      <c r="R1365">
        <v>2367</v>
      </c>
    </row>
    <row r="1366" spans="1:19" hidden="1">
      <c r="A1366" t="s">
        <v>2539</v>
      </c>
      <c r="B1366" t="s">
        <v>1199</v>
      </c>
      <c r="C1366">
        <v>45</v>
      </c>
      <c r="D1366" t="s">
        <v>113</v>
      </c>
      <c r="E1366" t="s">
        <v>9994</v>
      </c>
      <c r="F1366" t="s">
        <v>124</v>
      </c>
      <c r="G1366" t="s">
        <v>101</v>
      </c>
      <c r="H1366">
        <v>1</v>
      </c>
      <c r="I1366" t="s">
        <v>103</v>
      </c>
      <c r="J1366" t="s">
        <v>119</v>
      </c>
      <c r="K1366" t="s">
        <v>324</v>
      </c>
      <c r="L1366" t="s">
        <v>307</v>
      </c>
      <c r="N1366" s="52">
        <v>340816.91212800005</v>
      </c>
      <c r="O1366" s="52">
        <v>340816.91212800005</v>
      </c>
      <c r="P1366">
        <v>1</v>
      </c>
      <c r="Q1366">
        <f>IF(COUNTIF(SolCotizacion!$E:$E,$G1366)&gt;0,1,0)</f>
        <v>0</v>
      </c>
      <c r="R1366">
        <v>2369</v>
      </c>
    </row>
    <row r="1367" spans="1:19" hidden="1">
      <c r="A1367" t="s">
        <v>2540</v>
      </c>
      <c r="B1367" t="s">
        <v>1122</v>
      </c>
      <c r="C1367">
        <v>46</v>
      </c>
      <c r="D1367" t="s">
        <v>113</v>
      </c>
      <c r="E1367" t="s">
        <v>9995</v>
      </c>
      <c r="F1367" t="s">
        <v>125</v>
      </c>
      <c r="G1367" t="s">
        <v>88</v>
      </c>
      <c r="H1367">
        <v>1</v>
      </c>
      <c r="I1367">
        <v>1</v>
      </c>
      <c r="J1367" t="s">
        <v>88</v>
      </c>
      <c r="K1367" t="s">
        <v>31</v>
      </c>
      <c r="L1367" t="s">
        <v>307</v>
      </c>
      <c r="N1367" s="52">
        <v>63903.036890000003</v>
      </c>
      <c r="O1367" s="52">
        <v>57512.738360000003</v>
      </c>
      <c r="P1367">
        <v>1</v>
      </c>
      <c r="Q1367">
        <f>IF(COUNTIFS(SolCotizacion!$D:$D,$G1367,SolCotizacion!$K:$K,$I1367)&gt;0,1,0)</f>
        <v>0</v>
      </c>
      <c r="R1367">
        <v>2371</v>
      </c>
    </row>
    <row r="1368" spans="1:19" hidden="1">
      <c r="A1368" t="s">
        <v>2541</v>
      </c>
      <c r="B1368" t="s">
        <v>1202</v>
      </c>
      <c r="C1368">
        <v>47</v>
      </c>
      <c r="D1368" t="s">
        <v>113</v>
      </c>
      <c r="E1368" t="s">
        <v>9996</v>
      </c>
      <c r="F1368" t="s">
        <v>125</v>
      </c>
      <c r="G1368" t="s">
        <v>88</v>
      </c>
      <c r="H1368">
        <v>1</v>
      </c>
      <c r="I1368">
        <v>2</v>
      </c>
      <c r="J1368" t="s">
        <v>88</v>
      </c>
      <c r="K1368" t="s">
        <v>31</v>
      </c>
      <c r="L1368" t="s">
        <v>307</v>
      </c>
      <c r="N1368" s="52">
        <v>76683.644268000004</v>
      </c>
      <c r="O1368" s="52">
        <v>70293.345738000004</v>
      </c>
      <c r="P1368">
        <v>1</v>
      </c>
      <c r="Q1368">
        <f>IF(COUNTIFS(SolCotizacion!$D:$D,$G1368,SolCotizacion!$K:$K,$I1368)&gt;0,1,0)</f>
        <v>1</v>
      </c>
      <c r="R1368">
        <v>2373</v>
      </c>
    </row>
    <row r="1369" spans="1:19" hidden="1">
      <c r="A1369" t="s">
        <v>2542</v>
      </c>
      <c r="B1369" t="s">
        <v>1204</v>
      </c>
      <c r="C1369">
        <v>48</v>
      </c>
      <c r="D1369" t="s">
        <v>113</v>
      </c>
      <c r="E1369" t="s">
        <v>9997</v>
      </c>
      <c r="F1369" t="s">
        <v>125</v>
      </c>
      <c r="G1369" t="s">
        <v>88</v>
      </c>
      <c r="H1369">
        <v>1</v>
      </c>
      <c r="I1369">
        <v>3</v>
      </c>
      <c r="J1369" t="s">
        <v>88</v>
      </c>
      <c r="K1369" t="s">
        <v>31</v>
      </c>
      <c r="L1369" t="s">
        <v>307</v>
      </c>
      <c r="N1369" s="52">
        <v>89464.251646000004</v>
      </c>
      <c r="O1369" s="52">
        <v>83073.953116000004</v>
      </c>
      <c r="P1369">
        <v>1</v>
      </c>
      <c r="Q1369">
        <f>IF(COUNTIFS(SolCotizacion!$D:$D,$G1369,SolCotizacion!$K:$K,$I1369)&gt;0,1,0)</f>
        <v>0</v>
      </c>
      <c r="R1369">
        <v>2375</v>
      </c>
    </row>
    <row r="1370" spans="1:19" hidden="1">
      <c r="A1370" t="s">
        <v>2543</v>
      </c>
      <c r="B1370" t="s">
        <v>1206</v>
      </c>
      <c r="C1370">
        <v>49</v>
      </c>
      <c r="D1370" t="s">
        <v>113</v>
      </c>
      <c r="E1370" t="s">
        <v>9998</v>
      </c>
      <c r="F1370" t="s">
        <v>126</v>
      </c>
      <c r="G1370" t="s">
        <v>89</v>
      </c>
      <c r="H1370">
        <v>1</v>
      </c>
      <c r="I1370">
        <v>1</v>
      </c>
      <c r="J1370" t="s">
        <v>127</v>
      </c>
      <c r="K1370" t="s">
        <v>31</v>
      </c>
      <c r="L1370" t="s">
        <v>307</v>
      </c>
      <c r="M1370" s="53">
        <v>0.04</v>
      </c>
      <c r="N1370" s="52">
        <v>112707.34197800001</v>
      </c>
      <c r="O1370" s="52">
        <v>112593.70984400001</v>
      </c>
      <c r="P1370">
        <v>1</v>
      </c>
      <c r="Q1370">
        <f>IF(SUMIFS(SolCotizacion!$P:$P,SolCotizacion!$E:$E,$G1370,SolCotizacion!$K:$K,$I1370)&gt;499,1,0)</f>
        <v>0</v>
      </c>
      <c r="R1370">
        <v>2377</v>
      </c>
      <c r="S1370" s="56">
        <f>IF(SUMIFS(SolCotizacion!$P:$P,SolCotizacion!$E:$E,$G1370,SolCotizacion!$K:$K,$I1370)&gt;499,4%,0)</f>
        <v>0</v>
      </c>
    </row>
    <row r="1371" spans="1:19" hidden="1">
      <c r="A1371" t="s">
        <v>2544</v>
      </c>
      <c r="B1371" t="s">
        <v>1208</v>
      </c>
      <c r="C1371">
        <v>50</v>
      </c>
      <c r="D1371" t="s">
        <v>113</v>
      </c>
      <c r="E1371" t="s">
        <v>9999</v>
      </c>
      <c r="F1371" t="s">
        <v>126</v>
      </c>
      <c r="G1371" t="s">
        <v>89</v>
      </c>
      <c r="H1371">
        <v>1</v>
      </c>
      <c r="I1371">
        <v>2</v>
      </c>
      <c r="J1371" t="s">
        <v>127</v>
      </c>
      <c r="K1371" t="s">
        <v>31</v>
      </c>
      <c r="L1371" t="s">
        <v>307</v>
      </c>
      <c r="M1371" s="53">
        <v>0.04</v>
      </c>
      <c r="N1371" s="52">
        <v>113275.358196</v>
      </c>
      <c r="O1371" s="52">
        <v>112991.35524600001</v>
      </c>
      <c r="P1371">
        <v>1</v>
      </c>
      <c r="Q1371">
        <f>IF(SUMIFS(SolCotizacion!$P:$P,SolCotizacion!$E:$E,$G1371,SolCotizacion!$K:$K,$I1371)&gt;499,1,0)</f>
        <v>0</v>
      </c>
      <c r="R1371">
        <v>2378</v>
      </c>
      <c r="S1371" s="56">
        <f>IF(SUMIFS(SolCotizacion!$P:$P,SolCotizacion!$E:$E,$G1371,SolCotizacion!$K:$K,$I1371)&gt;499,4%,0)</f>
        <v>0</v>
      </c>
    </row>
    <row r="1372" spans="1:19" hidden="1">
      <c r="A1372" t="s">
        <v>2545</v>
      </c>
      <c r="B1372" t="s">
        <v>1210</v>
      </c>
      <c r="C1372">
        <v>51</v>
      </c>
      <c r="D1372" t="s">
        <v>113</v>
      </c>
      <c r="E1372" t="s">
        <v>10000</v>
      </c>
      <c r="F1372" t="s">
        <v>126</v>
      </c>
      <c r="G1372" t="s">
        <v>89</v>
      </c>
      <c r="H1372">
        <v>1</v>
      </c>
      <c r="I1372">
        <v>3</v>
      </c>
      <c r="J1372" t="s">
        <v>127</v>
      </c>
      <c r="K1372" t="s">
        <v>31</v>
      </c>
      <c r="L1372" t="s">
        <v>307</v>
      </c>
      <c r="M1372" s="53">
        <v>0.04</v>
      </c>
      <c r="N1372" s="52">
        <v>113275.358196</v>
      </c>
      <c r="O1372" s="52">
        <v>112991.35524600001</v>
      </c>
      <c r="P1372">
        <v>1</v>
      </c>
      <c r="Q1372">
        <f>IF(SUMIFS(SolCotizacion!$P:$P,SolCotizacion!$E:$E,$G1372,SolCotizacion!$K:$K,$I1372)&gt;499,1,0)</f>
        <v>0</v>
      </c>
      <c r="R1372">
        <v>2379</v>
      </c>
      <c r="S1372" s="56">
        <f>IF(SUMIFS(SolCotizacion!$P:$P,SolCotizacion!$E:$E,$G1372,SolCotizacion!$K:$K,$I1372)&gt;499,4%,0)</f>
        <v>0</v>
      </c>
    </row>
    <row r="1373" spans="1:19" hidden="1">
      <c r="A1373" t="s">
        <v>2546</v>
      </c>
      <c r="B1373" t="s">
        <v>1212</v>
      </c>
      <c r="C1373">
        <v>52</v>
      </c>
      <c r="D1373" t="s">
        <v>113</v>
      </c>
      <c r="E1373" t="s">
        <v>10001</v>
      </c>
      <c r="F1373" t="s">
        <v>128</v>
      </c>
      <c r="G1373" t="s">
        <v>97</v>
      </c>
      <c r="H1373">
        <v>1</v>
      </c>
      <c r="I1373">
        <v>1</v>
      </c>
      <c r="J1373" t="s">
        <v>127</v>
      </c>
      <c r="K1373" t="s">
        <v>31</v>
      </c>
      <c r="L1373" t="s">
        <v>307</v>
      </c>
      <c r="M1373" s="53">
        <v>0.04</v>
      </c>
      <c r="N1373" s="52">
        <v>130765.46190400001</v>
      </c>
      <c r="O1373" s="52">
        <v>130651.87104200001</v>
      </c>
      <c r="P1373">
        <v>1</v>
      </c>
      <c r="Q1373">
        <f>IF(SUMIFS(SolCotizacion!$P:$P,SolCotizacion!$E:$E,$G1373,SolCotizacion!$K:$K,$I1373)&gt;499,1,0)</f>
        <v>0</v>
      </c>
      <c r="R1373">
        <v>2380</v>
      </c>
      <c r="S1373" s="56">
        <f>IF(SUMIFS(SolCotizacion!$P:$P,SolCotizacion!$E:$E,$G1373,SolCotizacion!$K:$K,$I1373)&gt;499,4%,0)</f>
        <v>0</v>
      </c>
    </row>
    <row r="1374" spans="1:19" hidden="1">
      <c r="A1374" t="s">
        <v>2547</v>
      </c>
      <c r="B1374" t="s">
        <v>1214</v>
      </c>
      <c r="C1374">
        <v>53</v>
      </c>
      <c r="D1374" t="s">
        <v>113</v>
      </c>
      <c r="E1374" t="s">
        <v>10002</v>
      </c>
      <c r="F1374" t="s">
        <v>128</v>
      </c>
      <c r="G1374" t="s">
        <v>97</v>
      </c>
      <c r="H1374">
        <v>1</v>
      </c>
      <c r="I1374">
        <v>2</v>
      </c>
      <c r="J1374" t="s">
        <v>127</v>
      </c>
      <c r="K1374" t="s">
        <v>31</v>
      </c>
      <c r="L1374" t="s">
        <v>307</v>
      </c>
      <c r="M1374" s="53">
        <v>0.04</v>
      </c>
      <c r="N1374" s="52">
        <v>131333.519394</v>
      </c>
      <c r="O1374" s="52">
        <v>131049.46485400001</v>
      </c>
      <c r="P1374">
        <v>1</v>
      </c>
      <c r="Q1374">
        <f>IF(SUMIFS(SolCotizacion!$P:$P,SolCotizacion!$E:$E,$G1374,SolCotizacion!$K:$K,$I1374)&gt;499,1,0)</f>
        <v>0</v>
      </c>
      <c r="R1374">
        <v>2381</v>
      </c>
      <c r="S1374" s="56">
        <f>IF(SUMIFS(SolCotizacion!$P:$P,SolCotizacion!$E:$E,$G1374,SolCotizacion!$K:$K,$I1374)&gt;499,4%,0)</f>
        <v>0</v>
      </c>
    </row>
    <row r="1375" spans="1:19" hidden="1">
      <c r="A1375" t="s">
        <v>2548</v>
      </c>
      <c r="B1375" t="s">
        <v>1216</v>
      </c>
      <c r="C1375">
        <v>54</v>
      </c>
      <c r="D1375" t="s">
        <v>113</v>
      </c>
      <c r="E1375" t="s">
        <v>10003</v>
      </c>
      <c r="F1375" t="s">
        <v>128</v>
      </c>
      <c r="G1375" t="s">
        <v>97</v>
      </c>
      <c r="H1375">
        <v>1</v>
      </c>
      <c r="I1375">
        <v>3</v>
      </c>
      <c r="J1375" t="s">
        <v>127</v>
      </c>
      <c r="K1375" t="s">
        <v>31</v>
      </c>
      <c r="L1375" t="s">
        <v>307</v>
      </c>
      <c r="M1375" s="53">
        <v>0.04</v>
      </c>
      <c r="N1375" s="52">
        <v>131333.519394</v>
      </c>
      <c r="O1375" s="52">
        <v>131049.46485400001</v>
      </c>
      <c r="P1375">
        <v>1</v>
      </c>
      <c r="Q1375">
        <f>IF(SUMIFS(SolCotizacion!$P:$P,SolCotizacion!$E:$E,$G1375,SolCotizacion!$K:$K,$I1375)&gt;499,1,0)</f>
        <v>0</v>
      </c>
      <c r="R1375">
        <v>2382</v>
      </c>
      <c r="S1375" s="56">
        <f>IF(SUMIFS(SolCotizacion!$P:$P,SolCotizacion!$E:$E,$G1375,SolCotizacion!$K:$K,$I1375)&gt;499,4%,0)</f>
        <v>0</v>
      </c>
    </row>
    <row r="1376" spans="1:19" hidden="1">
      <c r="A1376" t="s">
        <v>2549</v>
      </c>
      <c r="B1376" t="s">
        <v>1218</v>
      </c>
      <c r="C1376">
        <v>55</v>
      </c>
      <c r="D1376" t="s">
        <v>113</v>
      </c>
      <c r="E1376" t="s">
        <v>10004</v>
      </c>
      <c r="F1376" t="s">
        <v>129</v>
      </c>
      <c r="G1376" t="s">
        <v>98</v>
      </c>
      <c r="H1376">
        <v>1</v>
      </c>
      <c r="I1376">
        <v>1</v>
      </c>
      <c r="J1376" t="s">
        <v>127</v>
      </c>
      <c r="K1376" t="s">
        <v>31</v>
      </c>
      <c r="L1376" t="s">
        <v>307</v>
      </c>
      <c r="M1376" s="53">
        <v>0.04</v>
      </c>
      <c r="N1376" s="52">
        <v>112226.791446</v>
      </c>
      <c r="O1376" s="52">
        <v>100901.84750800001</v>
      </c>
      <c r="P1376">
        <v>1</v>
      </c>
      <c r="Q1376">
        <f>IF(SUMIFS(SolCotizacion!$P:$P,SolCotizacion!$E:$E,$G1376,SolCotizacion!$K:$K,$I1376)&gt;499,1,0)</f>
        <v>0</v>
      </c>
      <c r="R1376">
        <v>2383</v>
      </c>
      <c r="S1376" s="56">
        <f>IF(SUMIFS(SolCotizacion!$P:$P,SolCotizacion!$E:$E,$G1376,SolCotizacion!$K:$K,$I1376)&gt;499,4%,0)</f>
        <v>0</v>
      </c>
    </row>
    <row r="1377" spans="1:19" hidden="1">
      <c r="A1377" t="s">
        <v>2550</v>
      </c>
      <c r="B1377" t="s">
        <v>1220</v>
      </c>
      <c r="C1377">
        <v>56</v>
      </c>
      <c r="D1377" t="s">
        <v>113</v>
      </c>
      <c r="E1377" t="s">
        <v>10005</v>
      </c>
      <c r="F1377" t="s">
        <v>129</v>
      </c>
      <c r="G1377" t="s">
        <v>98</v>
      </c>
      <c r="H1377">
        <v>1</v>
      </c>
      <c r="I1377">
        <v>2</v>
      </c>
      <c r="J1377" t="s">
        <v>127</v>
      </c>
      <c r="K1377" t="s">
        <v>31</v>
      </c>
      <c r="L1377" t="s">
        <v>307</v>
      </c>
      <c r="M1377" s="53">
        <v>0.04</v>
      </c>
      <c r="N1377" s="52">
        <v>112794.80766400001</v>
      </c>
      <c r="O1377" s="52">
        <v>112510.804714</v>
      </c>
      <c r="P1377">
        <v>1</v>
      </c>
      <c r="Q1377">
        <f>IF(SUMIFS(SolCotizacion!$P:$P,SolCotizacion!$E:$E,$G1377,SolCotizacion!$K:$K,$I1377)&gt;499,1,0)</f>
        <v>0</v>
      </c>
      <c r="R1377">
        <v>2384</v>
      </c>
      <c r="S1377" s="56">
        <f>IF(SUMIFS(SolCotizacion!$P:$P,SolCotizacion!$E:$E,$G1377,SolCotizacion!$K:$K,$I1377)&gt;499,4%,0)</f>
        <v>0</v>
      </c>
    </row>
    <row r="1378" spans="1:19" hidden="1">
      <c r="A1378" t="s">
        <v>2551</v>
      </c>
      <c r="B1378" t="s">
        <v>1222</v>
      </c>
      <c r="C1378">
        <v>57</v>
      </c>
      <c r="D1378" t="s">
        <v>113</v>
      </c>
      <c r="E1378" t="s">
        <v>10006</v>
      </c>
      <c r="F1378" t="s">
        <v>129</v>
      </c>
      <c r="G1378" t="s">
        <v>98</v>
      </c>
      <c r="H1378">
        <v>1</v>
      </c>
      <c r="I1378">
        <v>3</v>
      </c>
      <c r="J1378" t="s">
        <v>127</v>
      </c>
      <c r="K1378" t="s">
        <v>31</v>
      </c>
      <c r="L1378" t="s">
        <v>307</v>
      </c>
      <c r="M1378" s="53">
        <v>0.04</v>
      </c>
      <c r="N1378" s="52">
        <v>101515.314516</v>
      </c>
      <c r="O1378" s="52">
        <v>112510.804714</v>
      </c>
      <c r="P1378">
        <v>1</v>
      </c>
      <c r="Q1378">
        <f>IF(SUMIFS(SolCotizacion!$P:$P,SolCotizacion!$E:$E,$G1378,SolCotizacion!$K:$K,$I1378)&gt;499,1,0)</f>
        <v>0</v>
      </c>
      <c r="R1378">
        <v>2385</v>
      </c>
      <c r="S1378" s="56">
        <f>IF(SUMIFS(SolCotizacion!$P:$P,SolCotizacion!$E:$E,$G1378,SolCotizacion!$K:$K,$I1378)&gt;499,4%,0)</f>
        <v>0</v>
      </c>
    </row>
    <row r="1379" spans="1:19" hidden="1">
      <c r="A1379" t="s">
        <v>2552</v>
      </c>
      <c r="B1379" t="s">
        <v>1224</v>
      </c>
      <c r="C1379">
        <v>58</v>
      </c>
      <c r="D1379" t="s">
        <v>113</v>
      </c>
      <c r="E1379" t="s">
        <v>10007</v>
      </c>
      <c r="F1379" t="s">
        <v>130</v>
      </c>
      <c r="G1379" t="s">
        <v>99</v>
      </c>
      <c r="H1379">
        <v>1</v>
      </c>
      <c r="I1379">
        <v>1</v>
      </c>
      <c r="J1379" t="s">
        <v>127</v>
      </c>
      <c r="K1379" t="s">
        <v>31</v>
      </c>
      <c r="L1379" t="s">
        <v>307</v>
      </c>
      <c r="M1379" s="53">
        <v>0.04</v>
      </c>
      <c r="N1379" s="52">
        <v>138928.04202200001</v>
      </c>
      <c r="O1379" s="52">
        <v>138814.40988800002</v>
      </c>
      <c r="P1379">
        <v>1</v>
      </c>
      <c r="Q1379">
        <f>IF(SUMIFS(SolCotizacion!$P:$P,SolCotizacion!$E:$E,$G1379,SolCotizacion!$K:$K,$I1379)&gt;499,1,0)</f>
        <v>0</v>
      </c>
      <c r="R1379">
        <v>2386</v>
      </c>
      <c r="S1379" s="56">
        <f>IF(SUMIFS(SolCotizacion!$P:$P,SolCotizacion!$E:$E,$G1379,SolCotizacion!$K:$K,$I1379)&gt;499,4%,0)</f>
        <v>0</v>
      </c>
    </row>
    <row r="1380" spans="1:19" hidden="1">
      <c r="A1380" t="s">
        <v>2553</v>
      </c>
      <c r="B1380" t="s">
        <v>1226</v>
      </c>
      <c r="C1380">
        <v>59</v>
      </c>
      <c r="D1380" t="s">
        <v>113</v>
      </c>
      <c r="E1380" t="s">
        <v>10008</v>
      </c>
      <c r="F1380" t="s">
        <v>130</v>
      </c>
      <c r="G1380" t="s">
        <v>99</v>
      </c>
      <c r="H1380">
        <v>1</v>
      </c>
      <c r="I1380">
        <v>2</v>
      </c>
      <c r="J1380" t="s">
        <v>127</v>
      </c>
      <c r="K1380" t="s">
        <v>31</v>
      </c>
      <c r="L1380" t="s">
        <v>307</v>
      </c>
      <c r="M1380" s="53">
        <v>0.04</v>
      </c>
      <c r="N1380" s="52">
        <v>137791.95799600001</v>
      </c>
      <c r="O1380" s="52">
        <v>139212.044972</v>
      </c>
      <c r="P1380">
        <v>1</v>
      </c>
      <c r="Q1380">
        <f>IF(SUMIFS(SolCotizacion!$P:$P,SolCotizacion!$E:$E,$G1380,SolCotizacion!$K:$K,$I1380)&gt;499,1,0)</f>
        <v>0</v>
      </c>
      <c r="R1380">
        <v>2387</v>
      </c>
      <c r="S1380" s="56">
        <f>IF(SUMIFS(SolCotizacion!$P:$P,SolCotizacion!$E:$E,$G1380,SolCotizacion!$K:$K,$I1380)&gt;499,4%,0)</f>
        <v>0</v>
      </c>
    </row>
    <row r="1381" spans="1:19" hidden="1">
      <c r="A1381" t="s">
        <v>2554</v>
      </c>
      <c r="B1381" t="s">
        <v>1228</v>
      </c>
      <c r="C1381">
        <v>60</v>
      </c>
      <c r="D1381" t="s">
        <v>113</v>
      </c>
      <c r="E1381" t="s">
        <v>10009</v>
      </c>
      <c r="F1381" t="s">
        <v>130</v>
      </c>
      <c r="G1381" t="s">
        <v>99</v>
      </c>
      <c r="H1381">
        <v>1</v>
      </c>
      <c r="I1381">
        <v>3</v>
      </c>
      <c r="J1381" t="s">
        <v>127</v>
      </c>
      <c r="K1381" t="s">
        <v>31</v>
      </c>
      <c r="L1381" t="s">
        <v>307</v>
      </c>
      <c r="M1381" s="53">
        <v>0.04</v>
      </c>
      <c r="N1381" s="52">
        <v>139496.05823999998</v>
      </c>
      <c r="O1381" s="52">
        <v>139212.044972</v>
      </c>
      <c r="P1381">
        <v>1</v>
      </c>
      <c r="Q1381">
        <f>IF(SUMIFS(SolCotizacion!$P:$P,SolCotizacion!$E:$E,$G1381,SolCotizacion!$K:$K,$I1381)&gt;499,1,0)</f>
        <v>0</v>
      </c>
      <c r="R1381">
        <v>2388</v>
      </c>
      <c r="S1381" s="56">
        <f>IF(SUMIFS(SolCotizacion!$P:$P,SolCotizacion!$E:$E,$G1381,SolCotizacion!$K:$K,$I1381)&gt;499,4%,0)</f>
        <v>0</v>
      </c>
    </row>
    <row r="1382" spans="1:19" hidden="1">
      <c r="A1382" t="s">
        <v>2555</v>
      </c>
      <c r="B1382" t="s">
        <v>1230</v>
      </c>
      <c r="C1382">
        <v>61</v>
      </c>
      <c r="D1382" t="s">
        <v>113</v>
      </c>
      <c r="E1382" t="s">
        <v>10010</v>
      </c>
      <c r="F1382" t="s">
        <v>131</v>
      </c>
      <c r="G1382" t="s">
        <v>100</v>
      </c>
      <c r="H1382">
        <v>1</v>
      </c>
      <c r="I1382">
        <v>1</v>
      </c>
      <c r="J1382" t="s">
        <v>127</v>
      </c>
      <c r="K1382" t="s">
        <v>31</v>
      </c>
      <c r="L1382" t="s">
        <v>307</v>
      </c>
      <c r="M1382" s="53">
        <v>0.04</v>
      </c>
      <c r="N1382" s="52">
        <v>154213.64312200001</v>
      </c>
      <c r="O1382" s="52">
        <v>154100.01098800002</v>
      </c>
      <c r="P1382">
        <v>1</v>
      </c>
      <c r="Q1382">
        <f>IF(SUMIFS(SolCotizacion!$P:$P,SolCotizacion!$E:$E,$G1382,SolCotizacion!$K:$K,$I1382)&gt;499,1,0)</f>
        <v>0</v>
      </c>
      <c r="R1382">
        <v>2389</v>
      </c>
      <c r="S1382" s="56">
        <f>IF(SUMIFS(SolCotizacion!$P:$P,SolCotizacion!$E:$E,$G1382,SolCotizacion!$K:$K,$I1382)&gt;499,4%,0)</f>
        <v>0</v>
      </c>
    </row>
    <row r="1383" spans="1:19" hidden="1">
      <c r="A1383" t="s">
        <v>2556</v>
      </c>
      <c r="B1383" t="s">
        <v>1232</v>
      </c>
      <c r="C1383">
        <v>62</v>
      </c>
      <c r="D1383" t="s">
        <v>113</v>
      </c>
      <c r="E1383" t="s">
        <v>10011</v>
      </c>
      <c r="F1383" t="s">
        <v>131</v>
      </c>
      <c r="G1383" t="s">
        <v>100</v>
      </c>
      <c r="H1383">
        <v>1</v>
      </c>
      <c r="I1383">
        <v>2</v>
      </c>
      <c r="J1383" t="s">
        <v>127</v>
      </c>
      <c r="K1383" t="s">
        <v>31</v>
      </c>
      <c r="L1383" t="s">
        <v>307</v>
      </c>
      <c r="M1383" s="53">
        <v>0.04</v>
      </c>
      <c r="N1383" s="52">
        <v>154781.65933999998</v>
      </c>
      <c r="O1383" s="52">
        <v>154497.65638999999</v>
      </c>
      <c r="P1383">
        <v>1</v>
      </c>
      <c r="Q1383">
        <f>IF(SUMIFS(SolCotizacion!$P:$P,SolCotizacion!$E:$E,$G1383,SolCotizacion!$K:$K,$I1383)&gt;499,1,0)</f>
        <v>0</v>
      </c>
      <c r="R1383">
        <v>2390</v>
      </c>
      <c r="S1383" s="56">
        <f>IF(SUMIFS(SolCotizacion!$P:$P,SolCotizacion!$E:$E,$G1383,SolCotizacion!$K:$K,$I1383)&gt;499,4%,0)</f>
        <v>0</v>
      </c>
    </row>
    <row r="1384" spans="1:19" hidden="1">
      <c r="A1384" t="s">
        <v>2557</v>
      </c>
      <c r="B1384" t="s">
        <v>1234</v>
      </c>
      <c r="C1384">
        <v>63</v>
      </c>
      <c r="D1384" t="s">
        <v>113</v>
      </c>
      <c r="E1384" t="s">
        <v>10012</v>
      </c>
      <c r="F1384" t="s">
        <v>131</v>
      </c>
      <c r="G1384" t="s">
        <v>100</v>
      </c>
      <c r="H1384">
        <v>1</v>
      </c>
      <c r="I1384">
        <v>3</v>
      </c>
      <c r="J1384" t="s">
        <v>127</v>
      </c>
      <c r="K1384" t="s">
        <v>31</v>
      </c>
      <c r="L1384" t="s">
        <v>307</v>
      </c>
      <c r="M1384" s="53">
        <v>0.04</v>
      </c>
      <c r="N1384" s="52">
        <v>154781.65933999998</v>
      </c>
      <c r="O1384" s="52">
        <v>154497.65638999999</v>
      </c>
      <c r="P1384">
        <v>1</v>
      </c>
      <c r="Q1384">
        <f>IF(SUMIFS(SolCotizacion!$P:$P,SolCotizacion!$E:$E,$G1384,SolCotizacion!$K:$K,$I1384)&gt;499,1,0)</f>
        <v>0</v>
      </c>
      <c r="R1384">
        <v>2391</v>
      </c>
      <c r="S1384" s="56">
        <f>IF(SUMIFS(SolCotizacion!$P:$P,SolCotizacion!$E:$E,$G1384,SolCotizacion!$K:$K,$I1384)&gt;499,4%,0)</f>
        <v>0</v>
      </c>
    </row>
    <row r="1385" spans="1:19" hidden="1">
      <c r="A1385" t="s">
        <v>2558</v>
      </c>
      <c r="B1385" t="s">
        <v>1236</v>
      </c>
      <c r="C1385">
        <v>64</v>
      </c>
      <c r="D1385" t="s">
        <v>113</v>
      </c>
      <c r="E1385" t="s">
        <v>10013</v>
      </c>
      <c r="F1385" t="s">
        <v>132</v>
      </c>
      <c r="G1385" t="s">
        <v>101</v>
      </c>
      <c r="H1385">
        <v>1</v>
      </c>
      <c r="I1385">
        <v>1</v>
      </c>
      <c r="J1385" t="s">
        <v>127</v>
      </c>
      <c r="K1385" t="s">
        <v>31</v>
      </c>
      <c r="L1385" t="s">
        <v>307</v>
      </c>
      <c r="M1385" s="53">
        <v>0.04</v>
      </c>
      <c r="N1385" s="52">
        <v>155697.866786</v>
      </c>
      <c r="O1385" s="52">
        <v>155584.286242</v>
      </c>
      <c r="P1385">
        <v>1</v>
      </c>
      <c r="Q1385">
        <f>IF(SUMIFS(SolCotizacion!$P:$P,SolCotizacion!$E:$E,$G1385,SolCotizacion!$K:$K,$I1385)&gt;499,1,0)</f>
        <v>0</v>
      </c>
      <c r="R1385">
        <v>2392</v>
      </c>
      <c r="S1385" s="56">
        <f>IF(SUMIFS(SolCotizacion!$P:$P,SolCotizacion!$E:$E,$G1385,SolCotizacion!$K:$K,$I1385)&gt;499,4%,0)</f>
        <v>0</v>
      </c>
    </row>
    <row r="1386" spans="1:19" hidden="1">
      <c r="A1386" t="s">
        <v>2559</v>
      </c>
      <c r="B1386" t="s">
        <v>1238</v>
      </c>
      <c r="C1386">
        <v>65</v>
      </c>
      <c r="D1386" t="s">
        <v>113</v>
      </c>
      <c r="E1386" t="s">
        <v>10014</v>
      </c>
      <c r="F1386" t="s">
        <v>132</v>
      </c>
      <c r="G1386" t="s">
        <v>101</v>
      </c>
      <c r="H1386">
        <v>1</v>
      </c>
      <c r="I1386">
        <v>2</v>
      </c>
      <c r="J1386" t="s">
        <v>127</v>
      </c>
      <c r="K1386" t="s">
        <v>31</v>
      </c>
      <c r="L1386" t="s">
        <v>307</v>
      </c>
      <c r="M1386" s="53">
        <v>0.04</v>
      </c>
      <c r="N1386" s="52">
        <v>156265.93459399999</v>
      </c>
      <c r="O1386" s="52">
        <v>155981.88005400001</v>
      </c>
      <c r="P1386">
        <v>1</v>
      </c>
      <c r="Q1386">
        <f>IF(SUMIFS(SolCotizacion!$P:$P,SolCotizacion!$E:$E,$G1386,SolCotizacion!$K:$K,$I1386)&gt;499,1,0)</f>
        <v>0</v>
      </c>
      <c r="R1386">
        <v>2393</v>
      </c>
      <c r="S1386" s="56">
        <f>IF(SUMIFS(SolCotizacion!$P:$P,SolCotizacion!$E:$E,$G1386,SolCotizacion!$K:$K,$I1386)&gt;499,4%,0)</f>
        <v>0</v>
      </c>
    </row>
    <row r="1387" spans="1:19" hidden="1">
      <c r="A1387" t="s">
        <v>2560</v>
      </c>
      <c r="B1387" t="s">
        <v>1240</v>
      </c>
      <c r="C1387">
        <v>66</v>
      </c>
      <c r="D1387" t="s">
        <v>113</v>
      </c>
      <c r="E1387" t="s">
        <v>10015</v>
      </c>
      <c r="F1387" t="s">
        <v>132</v>
      </c>
      <c r="G1387" t="s">
        <v>101</v>
      </c>
      <c r="H1387">
        <v>1</v>
      </c>
      <c r="I1387">
        <v>3</v>
      </c>
      <c r="J1387" t="s">
        <v>127</v>
      </c>
      <c r="K1387" t="s">
        <v>31</v>
      </c>
      <c r="L1387" t="s">
        <v>307</v>
      </c>
      <c r="M1387" s="53">
        <v>0.04</v>
      </c>
      <c r="N1387" s="52">
        <v>156265.93459399999</v>
      </c>
      <c r="O1387" s="52">
        <v>155981.88005400001</v>
      </c>
      <c r="P1387">
        <v>1</v>
      </c>
      <c r="Q1387">
        <f>IF(SUMIFS(SolCotizacion!$P:$P,SolCotizacion!$E:$E,$G1387,SolCotizacion!$K:$K,$I1387)&gt;499,1,0)</f>
        <v>0</v>
      </c>
      <c r="R1387">
        <v>2394</v>
      </c>
      <c r="S1387" s="56">
        <f>IF(SUMIFS(SolCotizacion!$P:$P,SolCotizacion!$E:$E,$G1387,SolCotizacion!$K:$K,$I1387)&gt;499,4%,0)</f>
        <v>0</v>
      </c>
    </row>
    <row r="1388" spans="1:19" hidden="1">
      <c r="A1388" t="s">
        <v>2561</v>
      </c>
      <c r="B1388" t="s">
        <v>1094</v>
      </c>
      <c r="C1388">
        <v>1</v>
      </c>
      <c r="D1388" t="s">
        <v>88</v>
      </c>
      <c r="E1388" t="s">
        <v>10016</v>
      </c>
      <c r="F1388" t="s">
        <v>89</v>
      </c>
      <c r="G1388" t="s">
        <v>89</v>
      </c>
      <c r="H1388">
        <v>1</v>
      </c>
      <c r="I1388">
        <v>1</v>
      </c>
      <c r="J1388" t="s">
        <v>96</v>
      </c>
      <c r="K1388" t="s">
        <v>31</v>
      </c>
      <c r="L1388" t="s">
        <v>308</v>
      </c>
      <c r="N1388" s="52">
        <v>3072432.0000000005</v>
      </c>
      <c r="O1388" s="52">
        <v>2973072.0000000005</v>
      </c>
      <c r="P1388">
        <v>1</v>
      </c>
      <c r="Q1388">
        <v>1</v>
      </c>
      <c r="R1388">
        <v>2395</v>
      </c>
    </row>
    <row r="1389" spans="1:19">
      <c r="A1389" t="s">
        <v>2562</v>
      </c>
      <c r="B1389" t="s">
        <v>1095</v>
      </c>
      <c r="C1389">
        <v>2</v>
      </c>
      <c r="D1389" t="s">
        <v>88</v>
      </c>
      <c r="E1389" t="s">
        <v>9958</v>
      </c>
      <c r="F1389" t="s">
        <v>89</v>
      </c>
      <c r="G1389" t="s">
        <v>89</v>
      </c>
      <c r="H1389">
        <v>1</v>
      </c>
      <c r="I1389">
        <v>2</v>
      </c>
      <c r="J1389" t="s">
        <v>96</v>
      </c>
      <c r="K1389" t="s">
        <v>31</v>
      </c>
      <c r="L1389" t="s">
        <v>308</v>
      </c>
      <c r="N1389" s="52">
        <v>3072432.0000000005</v>
      </c>
      <c r="O1389" s="52">
        <v>2973072.0000000005</v>
      </c>
      <c r="P1389">
        <v>1</v>
      </c>
      <c r="Q1389">
        <v>1</v>
      </c>
      <c r="R1389">
        <v>2397</v>
      </c>
    </row>
    <row r="1390" spans="1:19" hidden="1">
      <c r="A1390" t="s">
        <v>2563</v>
      </c>
      <c r="B1390" t="s">
        <v>1096</v>
      </c>
      <c r="C1390">
        <v>3</v>
      </c>
      <c r="D1390" t="s">
        <v>88</v>
      </c>
      <c r="E1390" t="s">
        <v>9959</v>
      </c>
      <c r="F1390" t="s">
        <v>89</v>
      </c>
      <c r="G1390" t="s">
        <v>89</v>
      </c>
      <c r="H1390">
        <v>1</v>
      </c>
      <c r="I1390">
        <v>3</v>
      </c>
      <c r="J1390" t="s">
        <v>96</v>
      </c>
      <c r="K1390" t="s">
        <v>31</v>
      </c>
      <c r="L1390" t="s">
        <v>308</v>
      </c>
      <c r="N1390" s="52">
        <v>3072432.0000000005</v>
      </c>
      <c r="O1390" s="52">
        <v>2973072.0000000005</v>
      </c>
      <c r="P1390">
        <v>1</v>
      </c>
      <c r="Q1390">
        <v>1</v>
      </c>
      <c r="R1390">
        <v>2399</v>
      </c>
    </row>
    <row r="1391" spans="1:19" hidden="1">
      <c r="A1391" t="s">
        <v>2564</v>
      </c>
      <c r="B1391" t="s">
        <v>1097</v>
      </c>
      <c r="C1391">
        <v>4</v>
      </c>
      <c r="D1391" t="s">
        <v>88</v>
      </c>
      <c r="E1391" t="s">
        <v>9960</v>
      </c>
      <c r="F1391" t="s">
        <v>97</v>
      </c>
      <c r="G1391" t="s">
        <v>97</v>
      </c>
      <c r="H1391">
        <v>1</v>
      </c>
      <c r="I1391">
        <v>1</v>
      </c>
      <c r="J1391" t="s">
        <v>96</v>
      </c>
      <c r="K1391" t="s">
        <v>31</v>
      </c>
      <c r="L1391" t="s">
        <v>308</v>
      </c>
      <c r="N1391" s="52">
        <v>3573648.0000000005</v>
      </c>
      <c r="O1391" s="52">
        <v>3456624.0000000005</v>
      </c>
      <c r="P1391">
        <v>1</v>
      </c>
      <c r="Q1391">
        <v>1</v>
      </c>
      <c r="R1391">
        <v>2401</v>
      </c>
    </row>
    <row r="1392" spans="1:19" hidden="1">
      <c r="A1392" t="s">
        <v>2565</v>
      </c>
      <c r="B1392" t="s">
        <v>1098</v>
      </c>
      <c r="C1392">
        <v>5</v>
      </c>
      <c r="D1392" t="s">
        <v>88</v>
      </c>
      <c r="E1392" t="s">
        <v>9961</v>
      </c>
      <c r="F1392" t="s">
        <v>97</v>
      </c>
      <c r="G1392" t="s">
        <v>97</v>
      </c>
      <c r="H1392">
        <v>1</v>
      </c>
      <c r="I1392">
        <v>2</v>
      </c>
      <c r="J1392" t="s">
        <v>96</v>
      </c>
      <c r="K1392" t="s">
        <v>31</v>
      </c>
      <c r="L1392" t="s">
        <v>308</v>
      </c>
      <c r="N1392" s="52">
        <v>3573648.0000000005</v>
      </c>
      <c r="O1392" s="52">
        <v>3456624.0000000005</v>
      </c>
      <c r="P1392">
        <v>1</v>
      </c>
      <c r="Q1392">
        <v>1</v>
      </c>
      <c r="R1392">
        <v>2403</v>
      </c>
    </row>
    <row r="1393" spans="1:18" hidden="1">
      <c r="A1393" t="s">
        <v>2566</v>
      </c>
      <c r="B1393" t="s">
        <v>1099</v>
      </c>
      <c r="C1393">
        <v>6</v>
      </c>
      <c r="D1393" t="s">
        <v>88</v>
      </c>
      <c r="E1393" t="s">
        <v>9962</v>
      </c>
      <c r="F1393" t="s">
        <v>97</v>
      </c>
      <c r="G1393" t="s">
        <v>97</v>
      </c>
      <c r="H1393">
        <v>1</v>
      </c>
      <c r="I1393">
        <v>3</v>
      </c>
      <c r="J1393" t="s">
        <v>96</v>
      </c>
      <c r="K1393" t="s">
        <v>31</v>
      </c>
      <c r="L1393" t="s">
        <v>308</v>
      </c>
      <c r="N1393" s="52">
        <v>3573648.0000000005</v>
      </c>
      <c r="O1393" s="52">
        <v>3456624.0000000005</v>
      </c>
      <c r="P1393">
        <v>1</v>
      </c>
      <c r="Q1393">
        <v>1</v>
      </c>
      <c r="R1393">
        <v>2405</v>
      </c>
    </row>
    <row r="1394" spans="1:18" hidden="1">
      <c r="A1394" t="s">
        <v>2567</v>
      </c>
      <c r="B1394" t="s">
        <v>1100</v>
      </c>
      <c r="C1394">
        <v>7</v>
      </c>
      <c r="D1394" t="s">
        <v>88</v>
      </c>
      <c r="E1394" t="s">
        <v>9963</v>
      </c>
      <c r="F1394" t="s">
        <v>98</v>
      </c>
      <c r="G1394" t="s">
        <v>98</v>
      </c>
      <c r="H1394">
        <v>1</v>
      </c>
      <c r="I1394">
        <v>1</v>
      </c>
      <c r="J1394" t="s">
        <v>96</v>
      </c>
      <c r="K1394" t="s">
        <v>31</v>
      </c>
      <c r="L1394" t="s">
        <v>308</v>
      </c>
      <c r="N1394" s="52">
        <v>3059184.0000000005</v>
      </c>
      <c r="O1394" s="52">
        <v>2959824.0000000005</v>
      </c>
      <c r="P1394">
        <v>1</v>
      </c>
      <c r="Q1394">
        <v>1</v>
      </c>
      <c r="R1394">
        <v>2407</v>
      </c>
    </row>
    <row r="1395" spans="1:18" hidden="1">
      <c r="A1395" t="s">
        <v>2568</v>
      </c>
      <c r="B1395" t="s">
        <v>1101</v>
      </c>
      <c r="C1395">
        <v>8</v>
      </c>
      <c r="D1395" t="s">
        <v>88</v>
      </c>
      <c r="E1395" t="s">
        <v>9964</v>
      </c>
      <c r="F1395" t="s">
        <v>98</v>
      </c>
      <c r="G1395" t="s">
        <v>98</v>
      </c>
      <c r="H1395">
        <v>1</v>
      </c>
      <c r="I1395">
        <v>2</v>
      </c>
      <c r="J1395" t="s">
        <v>96</v>
      </c>
      <c r="K1395" t="s">
        <v>31</v>
      </c>
      <c r="L1395" t="s">
        <v>308</v>
      </c>
      <c r="N1395" s="52">
        <v>3059184.0000000005</v>
      </c>
      <c r="O1395" s="52">
        <v>2959824.0000000005</v>
      </c>
      <c r="P1395">
        <v>1</v>
      </c>
      <c r="Q1395">
        <v>1</v>
      </c>
      <c r="R1395">
        <v>2409</v>
      </c>
    </row>
    <row r="1396" spans="1:18" hidden="1">
      <c r="A1396" t="s">
        <v>2569</v>
      </c>
      <c r="B1396" t="s">
        <v>1102</v>
      </c>
      <c r="C1396">
        <v>9</v>
      </c>
      <c r="D1396" t="s">
        <v>88</v>
      </c>
      <c r="E1396" t="s">
        <v>9965</v>
      </c>
      <c r="F1396" t="s">
        <v>98</v>
      </c>
      <c r="G1396" t="s">
        <v>98</v>
      </c>
      <c r="H1396">
        <v>1</v>
      </c>
      <c r="I1396">
        <v>3</v>
      </c>
      <c r="J1396" t="s">
        <v>96</v>
      </c>
      <c r="K1396" t="s">
        <v>31</v>
      </c>
      <c r="L1396" t="s">
        <v>308</v>
      </c>
      <c r="N1396" s="52">
        <v>3059184.0000000005</v>
      </c>
      <c r="O1396" s="52">
        <v>2959824.0000000005</v>
      </c>
      <c r="P1396">
        <v>1</v>
      </c>
      <c r="Q1396">
        <v>1</v>
      </c>
      <c r="R1396">
        <v>2411</v>
      </c>
    </row>
    <row r="1397" spans="1:18" hidden="1">
      <c r="A1397" t="s">
        <v>2570</v>
      </c>
      <c r="B1397" t="s">
        <v>1103</v>
      </c>
      <c r="C1397">
        <v>10</v>
      </c>
      <c r="D1397" t="s">
        <v>88</v>
      </c>
      <c r="E1397" t="s">
        <v>9966</v>
      </c>
      <c r="F1397" t="s">
        <v>99</v>
      </c>
      <c r="G1397" t="s">
        <v>99</v>
      </c>
      <c r="H1397">
        <v>1</v>
      </c>
      <c r="I1397">
        <v>1</v>
      </c>
      <c r="J1397" t="s">
        <v>96</v>
      </c>
      <c r="K1397" t="s">
        <v>31</v>
      </c>
      <c r="L1397" t="s">
        <v>308</v>
      </c>
      <c r="N1397" s="52">
        <v>3799968.0000000005</v>
      </c>
      <c r="O1397" s="52">
        <v>3675216.0000000005</v>
      </c>
      <c r="P1397">
        <v>1</v>
      </c>
      <c r="Q1397">
        <v>1</v>
      </c>
      <c r="R1397">
        <v>2413</v>
      </c>
    </row>
    <row r="1398" spans="1:18" hidden="1">
      <c r="A1398" t="s">
        <v>2571</v>
      </c>
      <c r="B1398" t="s">
        <v>1104</v>
      </c>
      <c r="C1398">
        <v>11</v>
      </c>
      <c r="D1398" t="s">
        <v>88</v>
      </c>
      <c r="E1398" t="s">
        <v>9967</v>
      </c>
      <c r="F1398" t="s">
        <v>99</v>
      </c>
      <c r="G1398" t="s">
        <v>99</v>
      </c>
      <c r="H1398">
        <v>1</v>
      </c>
      <c r="I1398">
        <v>2</v>
      </c>
      <c r="J1398" t="s">
        <v>96</v>
      </c>
      <c r="K1398" t="s">
        <v>31</v>
      </c>
      <c r="L1398" t="s">
        <v>308</v>
      </c>
      <c r="N1398" s="52">
        <v>3799968.0000000005</v>
      </c>
      <c r="O1398" s="52">
        <v>3675216.0000000005</v>
      </c>
      <c r="P1398">
        <v>1</v>
      </c>
      <c r="Q1398">
        <v>1</v>
      </c>
      <c r="R1398">
        <v>2415</v>
      </c>
    </row>
    <row r="1399" spans="1:18" hidden="1">
      <c r="A1399" t="s">
        <v>2572</v>
      </c>
      <c r="B1399" t="s">
        <v>1105</v>
      </c>
      <c r="C1399">
        <v>12</v>
      </c>
      <c r="D1399" t="s">
        <v>88</v>
      </c>
      <c r="E1399" t="s">
        <v>9968</v>
      </c>
      <c r="F1399" t="s">
        <v>99</v>
      </c>
      <c r="G1399" t="s">
        <v>99</v>
      </c>
      <c r="H1399">
        <v>1</v>
      </c>
      <c r="I1399">
        <v>3</v>
      </c>
      <c r="J1399" t="s">
        <v>96</v>
      </c>
      <c r="K1399" t="s">
        <v>31</v>
      </c>
      <c r="L1399" t="s">
        <v>308</v>
      </c>
      <c r="N1399" s="52">
        <v>3799968.0000000005</v>
      </c>
      <c r="O1399" s="52">
        <v>3675216.0000000005</v>
      </c>
      <c r="P1399">
        <v>1</v>
      </c>
      <c r="Q1399">
        <v>1</v>
      </c>
      <c r="R1399">
        <v>2417</v>
      </c>
    </row>
    <row r="1400" spans="1:18" hidden="1">
      <c r="A1400" t="s">
        <v>2573</v>
      </c>
      <c r="B1400" t="s">
        <v>1106</v>
      </c>
      <c r="C1400">
        <v>13</v>
      </c>
      <c r="D1400" t="s">
        <v>88</v>
      </c>
      <c r="E1400" t="s">
        <v>9969</v>
      </c>
      <c r="F1400" t="s">
        <v>100</v>
      </c>
      <c r="G1400" t="s">
        <v>100</v>
      </c>
      <c r="H1400">
        <v>1</v>
      </c>
      <c r="I1400">
        <v>1</v>
      </c>
      <c r="J1400" t="s">
        <v>96</v>
      </c>
      <c r="K1400" t="s">
        <v>31</v>
      </c>
      <c r="L1400" t="s">
        <v>308</v>
      </c>
      <c r="N1400" s="52">
        <v>4222800</v>
      </c>
      <c r="O1400" s="52">
        <v>4085904.0000000005</v>
      </c>
      <c r="P1400">
        <v>1</v>
      </c>
      <c r="Q1400">
        <v>1</v>
      </c>
      <c r="R1400">
        <v>2419</v>
      </c>
    </row>
    <row r="1401" spans="1:18" hidden="1">
      <c r="A1401" t="s">
        <v>2574</v>
      </c>
      <c r="B1401" t="s">
        <v>1107</v>
      </c>
      <c r="C1401">
        <v>14</v>
      </c>
      <c r="D1401" t="s">
        <v>88</v>
      </c>
      <c r="E1401" t="s">
        <v>9970</v>
      </c>
      <c r="F1401" t="s">
        <v>100</v>
      </c>
      <c r="G1401" t="s">
        <v>100</v>
      </c>
      <c r="H1401">
        <v>1</v>
      </c>
      <c r="I1401">
        <v>2</v>
      </c>
      <c r="J1401" t="s">
        <v>96</v>
      </c>
      <c r="K1401" t="s">
        <v>31</v>
      </c>
      <c r="L1401" t="s">
        <v>308</v>
      </c>
      <c r="N1401" s="52">
        <v>4222800</v>
      </c>
      <c r="O1401" s="52">
        <v>4085904.0000000005</v>
      </c>
      <c r="P1401">
        <v>1</v>
      </c>
      <c r="Q1401">
        <v>1</v>
      </c>
      <c r="R1401">
        <v>2421</v>
      </c>
    </row>
    <row r="1402" spans="1:18" hidden="1">
      <c r="A1402" t="s">
        <v>2575</v>
      </c>
      <c r="B1402" t="s">
        <v>1108</v>
      </c>
      <c r="C1402">
        <v>15</v>
      </c>
      <c r="D1402" t="s">
        <v>88</v>
      </c>
      <c r="E1402" t="s">
        <v>9971</v>
      </c>
      <c r="F1402" t="s">
        <v>100</v>
      </c>
      <c r="G1402" t="s">
        <v>100</v>
      </c>
      <c r="H1402">
        <v>1</v>
      </c>
      <c r="I1402">
        <v>3</v>
      </c>
      <c r="J1402" t="s">
        <v>96</v>
      </c>
      <c r="K1402" t="s">
        <v>31</v>
      </c>
      <c r="L1402" t="s">
        <v>308</v>
      </c>
      <c r="N1402" s="52">
        <v>4222800</v>
      </c>
      <c r="O1402" s="52">
        <v>4085904.0000000005</v>
      </c>
      <c r="P1402">
        <v>1</v>
      </c>
      <c r="Q1402">
        <v>1</v>
      </c>
      <c r="R1402">
        <v>2423</v>
      </c>
    </row>
    <row r="1403" spans="1:18" hidden="1">
      <c r="A1403" t="s">
        <v>2576</v>
      </c>
      <c r="B1403" t="s">
        <v>1109</v>
      </c>
      <c r="C1403">
        <v>16</v>
      </c>
      <c r="D1403" t="s">
        <v>88</v>
      </c>
      <c r="E1403" t="s">
        <v>9972</v>
      </c>
      <c r="F1403" t="s">
        <v>101</v>
      </c>
      <c r="G1403" t="s">
        <v>101</v>
      </c>
      <c r="H1403">
        <v>1</v>
      </c>
      <c r="I1403">
        <v>1</v>
      </c>
      <c r="J1403" t="s">
        <v>96</v>
      </c>
      <c r="K1403" t="s">
        <v>31</v>
      </c>
      <c r="L1403" t="s">
        <v>308</v>
      </c>
      <c r="N1403" s="52">
        <v>3914784.0000000005</v>
      </c>
      <c r="O1403" s="52">
        <v>3786720.0000000005</v>
      </c>
      <c r="P1403">
        <v>1</v>
      </c>
      <c r="Q1403">
        <v>1</v>
      </c>
      <c r="R1403">
        <v>2425</v>
      </c>
    </row>
    <row r="1404" spans="1:18" hidden="1">
      <c r="A1404" t="s">
        <v>2577</v>
      </c>
      <c r="B1404" t="s">
        <v>1110</v>
      </c>
      <c r="C1404">
        <v>17</v>
      </c>
      <c r="D1404" t="s">
        <v>88</v>
      </c>
      <c r="E1404" t="s">
        <v>9973</v>
      </c>
      <c r="F1404" t="s">
        <v>101</v>
      </c>
      <c r="G1404" t="s">
        <v>101</v>
      </c>
      <c r="H1404">
        <v>1</v>
      </c>
      <c r="I1404">
        <v>2</v>
      </c>
      <c r="J1404" t="s">
        <v>96</v>
      </c>
      <c r="K1404" t="s">
        <v>31</v>
      </c>
      <c r="L1404" t="s">
        <v>308</v>
      </c>
      <c r="N1404" s="52">
        <v>3914784.0000000005</v>
      </c>
      <c r="O1404" s="52">
        <v>3786720.0000000005</v>
      </c>
      <c r="P1404">
        <v>1</v>
      </c>
      <c r="Q1404">
        <v>1</v>
      </c>
      <c r="R1404">
        <v>2427</v>
      </c>
    </row>
    <row r="1405" spans="1:18" hidden="1">
      <c r="A1405" t="s">
        <v>2578</v>
      </c>
      <c r="B1405" t="s">
        <v>1111</v>
      </c>
      <c r="C1405">
        <v>18</v>
      </c>
      <c r="D1405" t="s">
        <v>88</v>
      </c>
      <c r="E1405" t="s">
        <v>9974</v>
      </c>
      <c r="F1405" t="s">
        <v>101</v>
      </c>
      <c r="G1405" t="s">
        <v>101</v>
      </c>
      <c r="H1405">
        <v>1</v>
      </c>
      <c r="I1405">
        <v>3</v>
      </c>
      <c r="J1405" t="s">
        <v>96</v>
      </c>
      <c r="K1405" t="s">
        <v>31</v>
      </c>
      <c r="L1405" t="s">
        <v>308</v>
      </c>
      <c r="N1405" s="52">
        <v>3914784.0000000005</v>
      </c>
      <c r="O1405" s="52">
        <v>3786720.0000000005</v>
      </c>
      <c r="P1405">
        <v>1</v>
      </c>
      <c r="Q1405">
        <v>1</v>
      </c>
      <c r="R1405">
        <v>2429</v>
      </c>
    </row>
    <row r="1406" spans="1:18" hidden="1">
      <c r="A1406" t="s">
        <v>2579</v>
      </c>
      <c r="B1406" t="s">
        <v>1112</v>
      </c>
      <c r="C1406">
        <v>19</v>
      </c>
      <c r="D1406" t="s">
        <v>102</v>
      </c>
      <c r="E1406" t="s">
        <v>9975</v>
      </c>
      <c r="F1406" t="s">
        <v>104</v>
      </c>
      <c r="G1406" t="s">
        <v>88</v>
      </c>
      <c r="H1406">
        <v>1</v>
      </c>
      <c r="I1406" t="s">
        <v>103</v>
      </c>
      <c r="J1406" t="s">
        <v>96</v>
      </c>
      <c r="K1406" t="s">
        <v>31</v>
      </c>
      <c r="L1406" t="s">
        <v>308</v>
      </c>
      <c r="N1406" s="52">
        <v>127622.40000000001</v>
      </c>
      <c r="O1406" s="52">
        <v>123427.20000000001</v>
      </c>
      <c r="P1406">
        <v>1</v>
      </c>
      <c r="Q1406">
        <f>IF(COUNTIF(SolCotizacion!$D:$D,$G1406)&gt;0,1,0)</f>
        <v>1</v>
      </c>
      <c r="R1406">
        <v>2431</v>
      </c>
    </row>
    <row r="1407" spans="1:18" hidden="1">
      <c r="A1407" t="s">
        <v>2580</v>
      </c>
      <c r="B1407" t="s">
        <v>1113</v>
      </c>
      <c r="C1407">
        <v>20</v>
      </c>
      <c r="D1407" t="s">
        <v>102</v>
      </c>
      <c r="E1407" t="s">
        <v>9976</v>
      </c>
      <c r="F1407" t="s">
        <v>105</v>
      </c>
      <c r="G1407" t="s">
        <v>88</v>
      </c>
      <c r="H1407">
        <v>1</v>
      </c>
      <c r="I1407" t="s">
        <v>103</v>
      </c>
      <c r="J1407" t="s">
        <v>96</v>
      </c>
      <c r="K1407" t="s">
        <v>31</v>
      </c>
      <c r="L1407" t="s">
        <v>308</v>
      </c>
      <c r="N1407" s="52">
        <v>193862.40000000002</v>
      </c>
      <c r="O1407" s="52">
        <v>187569.6</v>
      </c>
      <c r="P1407">
        <v>1</v>
      </c>
      <c r="Q1407">
        <f>IF(COUNTIF(SolCotizacion!$D:$D,$G1406)&gt;0,1,0)</f>
        <v>1</v>
      </c>
      <c r="R1407">
        <v>2433</v>
      </c>
    </row>
    <row r="1408" spans="1:18" hidden="1">
      <c r="A1408" t="s">
        <v>2581</v>
      </c>
      <c r="B1408" t="s">
        <v>1114</v>
      </c>
      <c r="C1408">
        <v>21</v>
      </c>
      <c r="D1408" t="s">
        <v>102</v>
      </c>
      <c r="E1408" t="s">
        <v>9977</v>
      </c>
      <c r="F1408" t="s">
        <v>106</v>
      </c>
      <c r="G1408" t="s">
        <v>88</v>
      </c>
      <c r="H1408">
        <v>1</v>
      </c>
      <c r="I1408" t="s">
        <v>103</v>
      </c>
      <c r="J1408" t="s">
        <v>96</v>
      </c>
      <c r="K1408" t="s">
        <v>31</v>
      </c>
      <c r="L1408" t="s">
        <v>308</v>
      </c>
      <c r="N1408" s="52">
        <v>29366.400000000005</v>
      </c>
      <c r="O1408" s="52">
        <v>28372.800000000003</v>
      </c>
      <c r="P1408">
        <v>1</v>
      </c>
      <c r="Q1408">
        <f>IF(COUNTIF(SolCotizacion!$D:$D,$G1406)&gt;0,1,0)</f>
        <v>1</v>
      </c>
      <c r="R1408">
        <v>2435</v>
      </c>
    </row>
    <row r="1409" spans="1:18" hidden="1">
      <c r="A1409" t="s">
        <v>2582</v>
      </c>
      <c r="B1409" t="s">
        <v>1115</v>
      </c>
      <c r="C1409">
        <v>22</v>
      </c>
      <c r="D1409" t="s">
        <v>102</v>
      </c>
      <c r="E1409" t="s">
        <v>9978</v>
      </c>
      <c r="F1409" t="s">
        <v>107</v>
      </c>
      <c r="G1409" t="s">
        <v>88</v>
      </c>
      <c r="H1409">
        <v>1</v>
      </c>
      <c r="I1409" t="s">
        <v>103</v>
      </c>
      <c r="J1409" t="s">
        <v>96</v>
      </c>
      <c r="K1409" t="s">
        <v>31</v>
      </c>
      <c r="L1409" t="s">
        <v>308</v>
      </c>
      <c r="N1409" s="52">
        <v>525172.80000000005</v>
      </c>
      <c r="O1409" s="52">
        <v>508060.80000000005</v>
      </c>
      <c r="P1409">
        <v>1</v>
      </c>
      <c r="Q1409">
        <f>IF(COUNTIF(SolCotizacion!$D:$D,$G1406)&gt;0,1,0)</f>
        <v>1</v>
      </c>
      <c r="R1409">
        <v>2437</v>
      </c>
    </row>
    <row r="1410" spans="1:18" hidden="1">
      <c r="A1410" t="s">
        <v>2583</v>
      </c>
      <c r="B1410" t="s">
        <v>1116</v>
      </c>
      <c r="C1410">
        <v>23</v>
      </c>
      <c r="D1410" t="s">
        <v>102</v>
      </c>
      <c r="E1410" t="s">
        <v>9979</v>
      </c>
      <c r="F1410" t="s">
        <v>108</v>
      </c>
      <c r="G1410" t="s">
        <v>88</v>
      </c>
      <c r="H1410">
        <v>1</v>
      </c>
      <c r="I1410" t="s">
        <v>103</v>
      </c>
      <c r="J1410" t="s">
        <v>96</v>
      </c>
      <c r="K1410" t="s">
        <v>31</v>
      </c>
      <c r="L1410" t="s">
        <v>308</v>
      </c>
      <c r="N1410" s="52">
        <v>564033.60000000009</v>
      </c>
      <c r="O1410" s="52">
        <v>545596.80000000005</v>
      </c>
      <c r="P1410">
        <v>1</v>
      </c>
      <c r="Q1410">
        <f>IF(COUNTIF(SolCotizacion!$D:$D,$G1406)&gt;0,1,0)</f>
        <v>1</v>
      </c>
      <c r="R1410">
        <v>2439</v>
      </c>
    </row>
    <row r="1411" spans="1:18" hidden="1">
      <c r="A1411" t="s">
        <v>2584</v>
      </c>
      <c r="B1411" t="s">
        <v>1117</v>
      </c>
      <c r="C1411">
        <v>24</v>
      </c>
      <c r="D1411" t="s">
        <v>102</v>
      </c>
      <c r="E1411" t="s">
        <v>9980</v>
      </c>
      <c r="F1411" t="s">
        <v>109</v>
      </c>
      <c r="G1411" t="s">
        <v>89</v>
      </c>
      <c r="H1411">
        <v>1</v>
      </c>
      <c r="I1411" t="s">
        <v>103</v>
      </c>
      <c r="J1411" t="s">
        <v>96</v>
      </c>
      <c r="K1411" t="s">
        <v>31</v>
      </c>
      <c r="L1411" t="s">
        <v>308</v>
      </c>
      <c r="N1411" s="52">
        <v>78825.600000000006</v>
      </c>
      <c r="O1411" s="52">
        <v>76176</v>
      </c>
      <c r="P1411">
        <v>1</v>
      </c>
      <c r="Q1411">
        <f>IF(COUNTIF(SolCotizacion!$E:$E,$G1411)&gt;0,1,0)</f>
        <v>1</v>
      </c>
      <c r="R1411">
        <v>2441</v>
      </c>
    </row>
    <row r="1412" spans="1:18" hidden="1">
      <c r="A1412" t="s">
        <v>2585</v>
      </c>
      <c r="B1412" t="s">
        <v>1163</v>
      </c>
      <c r="C1412">
        <v>25</v>
      </c>
      <c r="D1412" t="s">
        <v>102</v>
      </c>
      <c r="E1412" t="s">
        <v>9981</v>
      </c>
      <c r="F1412" t="s">
        <v>110</v>
      </c>
      <c r="G1412" t="s">
        <v>97</v>
      </c>
      <c r="H1412">
        <v>1</v>
      </c>
      <c r="I1412" t="s">
        <v>103</v>
      </c>
      <c r="J1412" t="s">
        <v>96</v>
      </c>
      <c r="K1412" t="s">
        <v>31</v>
      </c>
      <c r="L1412" t="s">
        <v>308</v>
      </c>
      <c r="N1412" s="52">
        <v>165379.20000000001</v>
      </c>
      <c r="O1412" s="52">
        <v>159969.60000000001</v>
      </c>
      <c r="P1412">
        <v>1</v>
      </c>
      <c r="Q1412">
        <f>IF(COUNTIF(SolCotizacion!$E:$E,$G1412)&gt;0,1,0)</f>
        <v>0</v>
      </c>
      <c r="R1412">
        <v>2443</v>
      </c>
    </row>
    <row r="1413" spans="1:18" hidden="1">
      <c r="A1413" t="s">
        <v>2586</v>
      </c>
      <c r="B1413" t="s">
        <v>1165</v>
      </c>
      <c r="C1413">
        <v>26</v>
      </c>
      <c r="D1413" t="s">
        <v>102</v>
      </c>
      <c r="E1413" t="s">
        <v>9982</v>
      </c>
      <c r="F1413" t="s">
        <v>111</v>
      </c>
      <c r="G1413" t="s">
        <v>98</v>
      </c>
      <c r="H1413">
        <v>1</v>
      </c>
      <c r="I1413" t="s">
        <v>103</v>
      </c>
      <c r="J1413" t="s">
        <v>96</v>
      </c>
      <c r="K1413" t="s">
        <v>31</v>
      </c>
      <c r="L1413" t="s">
        <v>308</v>
      </c>
      <c r="N1413" s="52">
        <v>165379.20000000001</v>
      </c>
      <c r="O1413" s="52">
        <v>159969.60000000001</v>
      </c>
      <c r="P1413">
        <v>1</v>
      </c>
      <c r="Q1413">
        <f>IF(COUNTIF(SolCotizacion!$E:$E,$G1413)&gt;0,1,0)</f>
        <v>0</v>
      </c>
      <c r="R1413">
        <v>2445</v>
      </c>
    </row>
    <row r="1414" spans="1:18" hidden="1">
      <c r="A1414" t="s">
        <v>2587</v>
      </c>
      <c r="B1414" t="s">
        <v>1167</v>
      </c>
      <c r="C1414">
        <v>27</v>
      </c>
      <c r="D1414" t="s">
        <v>102</v>
      </c>
      <c r="E1414" t="s">
        <v>9983</v>
      </c>
      <c r="F1414" t="s">
        <v>112</v>
      </c>
      <c r="G1414" t="s">
        <v>101</v>
      </c>
      <c r="H1414">
        <v>1</v>
      </c>
      <c r="I1414" t="s">
        <v>103</v>
      </c>
      <c r="J1414" t="s">
        <v>96</v>
      </c>
      <c r="K1414" t="s">
        <v>31</v>
      </c>
      <c r="L1414" t="s">
        <v>308</v>
      </c>
      <c r="N1414" s="52">
        <v>330758.40000000002</v>
      </c>
      <c r="O1414" s="52">
        <v>319939.20000000001</v>
      </c>
      <c r="P1414">
        <v>1</v>
      </c>
      <c r="Q1414">
        <f>IF(COUNTIF(SolCotizacion!$E:$E,$G1414)&gt;0,1,0)</f>
        <v>0</v>
      </c>
      <c r="R1414">
        <v>2447</v>
      </c>
    </row>
    <row r="1415" spans="1:18" hidden="1">
      <c r="A1415" t="s">
        <v>2588</v>
      </c>
      <c r="B1415" t="s">
        <v>1118</v>
      </c>
      <c r="C1415">
        <v>28</v>
      </c>
      <c r="D1415" t="s">
        <v>113</v>
      </c>
      <c r="E1415" t="s">
        <v>9853</v>
      </c>
      <c r="F1415" t="s">
        <v>114</v>
      </c>
      <c r="G1415" t="s">
        <v>88</v>
      </c>
      <c r="H1415">
        <v>1</v>
      </c>
      <c r="I1415">
        <v>1</v>
      </c>
      <c r="J1415" t="s">
        <v>88</v>
      </c>
      <c r="K1415" t="s">
        <v>31</v>
      </c>
      <c r="L1415" t="s">
        <v>308</v>
      </c>
      <c r="N1415" s="52">
        <v>32220.018600000003</v>
      </c>
      <c r="O1415" s="52">
        <v>16110.009300000002</v>
      </c>
      <c r="P1415">
        <v>1</v>
      </c>
      <c r="Q1415">
        <f>IF(COUNTIFS(SolCotizacion!$D:$D,$G1415,SolCotizacion!$K:$K,$I1415)&gt;0,1,0)</f>
        <v>0</v>
      </c>
      <c r="R1415">
        <v>2449</v>
      </c>
    </row>
    <row r="1416" spans="1:18" hidden="1">
      <c r="A1416" t="s">
        <v>2589</v>
      </c>
      <c r="B1416" t="s">
        <v>1170</v>
      </c>
      <c r="C1416">
        <v>29</v>
      </c>
      <c r="D1416" t="s">
        <v>113</v>
      </c>
      <c r="E1416" t="s">
        <v>9984</v>
      </c>
      <c r="F1416" t="s">
        <v>114</v>
      </c>
      <c r="G1416" t="s">
        <v>88</v>
      </c>
      <c r="H1416">
        <v>1</v>
      </c>
      <c r="I1416">
        <v>2</v>
      </c>
      <c r="J1416" t="s">
        <v>88</v>
      </c>
      <c r="K1416" t="s">
        <v>31</v>
      </c>
      <c r="L1416" t="s">
        <v>308</v>
      </c>
      <c r="N1416" s="52">
        <v>37590.021700000005</v>
      </c>
      <c r="O1416" s="52">
        <v>21480.0124</v>
      </c>
      <c r="P1416">
        <v>1</v>
      </c>
      <c r="Q1416">
        <f>IF(COUNTIFS(SolCotizacion!$D:$D,$G1416,SolCotizacion!$K:$K,$I1416)&gt;0,1,0)</f>
        <v>1</v>
      </c>
      <c r="R1416">
        <v>2451</v>
      </c>
    </row>
    <row r="1417" spans="1:18" hidden="1">
      <c r="A1417" t="s">
        <v>2590</v>
      </c>
      <c r="B1417" t="s">
        <v>1172</v>
      </c>
      <c r="C1417">
        <v>30</v>
      </c>
      <c r="D1417" t="s">
        <v>113</v>
      </c>
      <c r="E1417" t="s">
        <v>9985</v>
      </c>
      <c r="F1417" t="s">
        <v>114</v>
      </c>
      <c r="G1417" t="s">
        <v>88</v>
      </c>
      <c r="H1417">
        <v>1</v>
      </c>
      <c r="I1417">
        <v>3</v>
      </c>
      <c r="J1417" t="s">
        <v>88</v>
      </c>
      <c r="K1417" t="s">
        <v>31</v>
      </c>
      <c r="L1417" t="s">
        <v>308</v>
      </c>
      <c r="N1417" s="52">
        <v>42960.024799999999</v>
      </c>
      <c r="O1417" s="52">
        <v>26850.015500000001</v>
      </c>
      <c r="P1417">
        <v>1</v>
      </c>
      <c r="Q1417">
        <f>IF(COUNTIFS(SolCotizacion!$D:$D,$G1417,SolCotizacion!$K:$K,$I1417)&gt;0,1,0)</f>
        <v>0</v>
      </c>
      <c r="R1417">
        <v>2453</v>
      </c>
    </row>
    <row r="1418" spans="1:18" hidden="1">
      <c r="A1418" t="s">
        <v>2591</v>
      </c>
      <c r="B1418" t="s">
        <v>1119</v>
      </c>
      <c r="C1418">
        <v>31</v>
      </c>
      <c r="D1418" t="s">
        <v>113</v>
      </c>
      <c r="E1418" t="s">
        <v>9986</v>
      </c>
      <c r="F1418" t="s">
        <v>115</v>
      </c>
      <c r="G1418" t="s">
        <v>88</v>
      </c>
      <c r="H1418">
        <v>1</v>
      </c>
      <c r="I1418">
        <v>1</v>
      </c>
      <c r="J1418" t="s">
        <v>116</v>
      </c>
      <c r="K1418" t="s">
        <v>326</v>
      </c>
      <c r="L1418" t="s">
        <v>308</v>
      </c>
      <c r="N1418" s="52">
        <v>21480.0124</v>
      </c>
      <c r="O1418" s="52">
        <v>10740.0062</v>
      </c>
      <c r="P1418">
        <v>1</v>
      </c>
      <c r="Q1418">
        <f>IF(COUNTIFS(SolCotizacion!$D:$D,$G1418,SolCotizacion!$K:$K,$I1418)&gt;0,1,0)</f>
        <v>0</v>
      </c>
      <c r="R1418">
        <v>2455</v>
      </c>
    </row>
    <row r="1419" spans="1:18" hidden="1">
      <c r="A1419" t="s">
        <v>2592</v>
      </c>
      <c r="B1419" t="s">
        <v>1175</v>
      </c>
      <c r="C1419">
        <v>32</v>
      </c>
      <c r="D1419" t="s">
        <v>113</v>
      </c>
      <c r="E1419" t="s">
        <v>9987</v>
      </c>
      <c r="F1419" t="s">
        <v>115</v>
      </c>
      <c r="G1419" t="s">
        <v>88</v>
      </c>
      <c r="H1419">
        <v>1</v>
      </c>
      <c r="I1419">
        <v>2</v>
      </c>
      <c r="J1419" t="s">
        <v>116</v>
      </c>
      <c r="K1419" t="s">
        <v>326</v>
      </c>
      <c r="L1419" t="s">
        <v>308</v>
      </c>
      <c r="N1419" s="52">
        <v>32220.018600000003</v>
      </c>
      <c r="O1419" s="52">
        <v>16110.009300000002</v>
      </c>
      <c r="P1419">
        <v>1</v>
      </c>
      <c r="Q1419">
        <f>IF(COUNTIFS(SolCotizacion!$D:$D,$G1419,SolCotizacion!$K:$K,$I1419)&gt;0,1,0)</f>
        <v>1</v>
      </c>
      <c r="R1419">
        <v>2457</v>
      </c>
    </row>
    <row r="1420" spans="1:18" hidden="1">
      <c r="A1420" t="s">
        <v>2593</v>
      </c>
      <c r="B1420" t="s">
        <v>1177</v>
      </c>
      <c r="C1420">
        <v>33</v>
      </c>
      <c r="D1420" t="s">
        <v>113</v>
      </c>
      <c r="E1420" t="s">
        <v>9988</v>
      </c>
      <c r="F1420" t="s">
        <v>115</v>
      </c>
      <c r="G1420" t="s">
        <v>88</v>
      </c>
      <c r="H1420">
        <v>1</v>
      </c>
      <c r="I1420">
        <v>3</v>
      </c>
      <c r="J1420" t="s">
        <v>116</v>
      </c>
      <c r="K1420" t="s">
        <v>326</v>
      </c>
      <c r="L1420" t="s">
        <v>308</v>
      </c>
      <c r="N1420" s="52">
        <v>42960.024799999999</v>
      </c>
      <c r="O1420" s="52">
        <v>21480.0124</v>
      </c>
      <c r="P1420">
        <v>1</v>
      </c>
      <c r="Q1420">
        <f>IF(COUNTIFS(SolCotizacion!$D:$D,$G1420,SolCotizacion!$K:$K,$I1420)&gt;0,1,0)</f>
        <v>0</v>
      </c>
      <c r="R1420">
        <v>2459</v>
      </c>
    </row>
    <row r="1421" spans="1:18" hidden="1">
      <c r="A1421" t="s">
        <v>2594</v>
      </c>
      <c r="B1421" t="s">
        <v>1120</v>
      </c>
      <c r="C1421">
        <v>34</v>
      </c>
      <c r="D1421" t="s">
        <v>113</v>
      </c>
      <c r="E1421" t="s">
        <v>9989</v>
      </c>
      <c r="F1421" t="s">
        <v>117</v>
      </c>
      <c r="G1421" t="s">
        <v>89</v>
      </c>
      <c r="H1421">
        <v>1</v>
      </c>
      <c r="I1421" t="s">
        <v>103</v>
      </c>
      <c r="J1421" t="s">
        <v>118</v>
      </c>
      <c r="K1421" t="s">
        <v>325</v>
      </c>
      <c r="L1421" t="s">
        <v>308</v>
      </c>
      <c r="N1421" s="52">
        <v>193105.311476</v>
      </c>
      <c r="O1421" s="52">
        <v>186876.10788000003</v>
      </c>
      <c r="P1421">
        <v>1</v>
      </c>
      <c r="Q1421">
        <f>IF(COUNTIF(SolCotizacion!$E:$E,$G1421)&gt;0,1,0)</f>
        <v>1</v>
      </c>
      <c r="R1421">
        <v>2461</v>
      </c>
    </row>
    <row r="1422" spans="1:18" hidden="1">
      <c r="A1422" t="s">
        <v>2595</v>
      </c>
      <c r="B1422" t="s">
        <v>1121</v>
      </c>
      <c r="C1422">
        <v>35</v>
      </c>
      <c r="D1422" t="s">
        <v>113</v>
      </c>
      <c r="E1422" t="s">
        <v>9989</v>
      </c>
      <c r="F1422" t="s">
        <v>117</v>
      </c>
      <c r="G1422" t="s">
        <v>89</v>
      </c>
      <c r="H1422">
        <v>1</v>
      </c>
      <c r="I1422" t="s">
        <v>103</v>
      </c>
      <c r="J1422" t="s">
        <v>119</v>
      </c>
      <c r="K1422" t="s">
        <v>324</v>
      </c>
      <c r="L1422" t="s">
        <v>308</v>
      </c>
      <c r="N1422" s="52">
        <v>308989.978374</v>
      </c>
      <c r="O1422" s="52">
        <v>298894.372546</v>
      </c>
      <c r="P1422">
        <v>1</v>
      </c>
      <c r="Q1422">
        <f>IF(COUNTIF(SolCotizacion!$E:$E,$G1422)&gt;0,1,0)</f>
        <v>1</v>
      </c>
      <c r="R1422">
        <v>2463</v>
      </c>
    </row>
    <row r="1423" spans="1:18" hidden="1">
      <c r="A1423" t="s">
        <v>2596</v>
      </c>
      <c r="B1423" t="s">
        <v>1181</v>
      </c>
      <c r="C1423">
        <v>36</v>
      </c>
      <c r="D1423" t="s">
        <v>113</v>
      </c>
      <c r="E1423" t="s">
        <v>9990</v>
      </c>
      <c r="F1423" t="s">
        <v>120</v>
      </c>
      <c r="G1423" t="s">
        <v>97</v>
      </c>
      <c r="H1423">
        <v>1</v>
      </c>
      <c r="I1423" t="s">
        <v>103</v>
      </c>
      <c r="J1423" t="s">
        <v>118</v>
      </c>
      <c r="K1423" t="s">
        <v>325</v>
      </c>
      <c r="L1423" t="s">
        <v>308</v>
      </c>
      <c r="N1423" s="52">
        <v>193105.311476</v>
      </c>
      <c r="O1423" s="52">
        <v>186876.10788000003</v>
      </c>
      <c r="P1423">
        <v>1</v>
      </c>
      <c r="Q1423">
        <f>IF(COUNTIF(SolCotizacion!$E:$E,$G1423)&gt;0,1,0)</f>
        <v>0</v>
      </c>
      <c r="R1423">
        <v>2465</v>
      </c>
    </row>
    <row r="1424" spans="1:18" hidden="1">
      <c r="A1424" t="s">
        <v>2597</v>
      </c>
      <c r="B1424" t="s">
        <v>1183</v>
      </c>
      <c r="C1424">
        <v>37</v>
      </c>
      <c r="D1424" t="s">
        <v>113</v>
      </c>
      <c r="E1424" t="s">
        <v>9990</v>
      </c>
      <c r="F1424" t="s">
        <v>120</v>
      </c>
      <c r="G1424" t="s">
        <v>97</v>
      </c>
      <c r="H1424">
        <v>1</v>
      </c>
      <c r="I1424" t="s">
        <v>103</v>
      </c>
      <c r="J1424" t="s">
        <v>119</v>
      </c>
      <c r="K1424" t="s">
        <v>324</v>
      </c>
      <c r="L1424" t="s">
        <v>308</v>
      </c>
      <c r="N1424" s="52">
        <v>308989.978374</v>
      </c>
      <c r="O1424" s="52">
        <v>298894.372546</v>
      </c>
      <c r="P1424">
        <v>1</v>
      </c>
      <c r="Q1424">
        <f>IF(COUNTIF(SolCotizacion!$E:$E,$G1424)&gt;0,1,0)</f>
        <v>0</v>
      </c>
      <c r="R1424">
        <v>2467</v>
      </c>
    </row>
    <row r="1425" spans="1:19" hidden="1">
      <c r="A1425" t="s">
        <v>2598</v>
      </c>
      <c r="B1425" t="s">
        <v>1185</v>
      </c>
      <c r="C1425">
        <v>38</v>
      </c>
      <c r="D1425" t="s">
        <v>113</v>
      </c>
      <c r="E1425" t="s">
        <v>9991</v>
      </c>
      <c r="F1425" t="s">
        <v>121</v>
      </c>
      <c r="G1425" t="s">
        <v>98</v>
      </c>
      <c r="H1425">
        <v>1</v>
      </c>
      <c r="I1425" t="s">
        <v>103</v>
      </c>
      <c r="J1425" t="s">
        <v>118</v>
      </c>
      <c r="K1425" t="s">
        <v>325</v>
      </c>
      <c r="L1425" t="s">
        <v>308</v>
      </c>
      <c r="N1425" s="52">
        <v>193105.311476</v>
      </c>
      <c r="O1425" s="52">
        <v>186876.10788000003</v>
      </c>
      <c r="P1425">
        <v>1</v>
      </c>
      <c r="Q1425">
        <f>IF(COUNTIF(SolCotizacion!$E:$E,$G1425)&gt;0,1,0)</f>
        <v>0</v>
      </c>
      <c r="R1425">
        <v>2469</v>
      </c>
    </row>
    <row r="1426" spans="1:19" hidden="1">
      <c r="A1426" t="s">
        <v>2599</v>
      </c>
      <c r="B1426" t="s">
        <v>1187</v>
      </c>
      <c r="C1426">
        <v>39</v>
      </c>
      <c r="D1426" t="s">
        <v>113</v>
      </c>
      <c r="E1426" t="s">
        <v>9991</v>
      </c>
      <c r="F1426" t="s">
        <v>121</v>
      </c>
      <c r="G1426" t="s">
        <v>98</v>
      </c>
      <c r="H1426">
        <v>1</v>
      </c>
      <c r="I1426" t="s">
        <v>103</v>
      </c>
      <c r="J1426" t="s">
        <v>119</v>
      </c>
      <c r="K1426" t="s">
        <v>324</v>
      </c>
      <c r="L1426" t="s">
        <v>308</v>
      </c>
      <c r="N1426" s="52">
        <v>308989.978374</v>
      </c>
      <c r="O1426" s="52">
        <v>298894.372546</v>
      </c>
      <c r="P1426">
        <v>1</v>
      </c>
      <c r="Q1426">
        <f>IF(COUNTIF(SolCotizacion!$E:$E,$G1426)&gt;0,1,0)</f>
        <v>0</v>
      </c>
      <c r="R1426">
        <v>2471</v>
      </c>
    </row>
    <row r="1427" spans="1:19" hidden="1">
      <c r="A1427" t="s">
        <v>2600</v>
      </c>
      <c r="B1427" t="s">
        <v>1189</v>
      </c>
      <c r="C1427">
        <v>40</v>
      </c>
      <c r="D1427" t="s">
        <v>113</v>
      </c>
      <c r="E1427" t="s">
        <v>9992</v>
      </c>
      <c r="F1427" t="s">
        <v>122</v>
      </c>
      <c r="G1427" t="s">
        <v>99</v>
      </c>
      <c r="H1427">
        <v>1</v>
      </c>
      <c r="I1427" t="s">
        <v>103</v>
      </c>
      <c r="J1427" t="s">
        <v>118</v>
      </c>
      <c r="K1427" t="s">
        <v>325</v>
      </c>
      <c r="L1427" t="s">
        <v>308</v>
      </c>
      <c r="N1427" s="52">
        <v>193105.311476</v>
      </c>
      <c r="O1427" s="52">
        <v>186876.10788000003</v>
      </c>
      <c r="P1427">
        <v>1</v>
      </c>
      <c r="Q1427">
        <f>IF(COUNTIF(SolCotizacion!$E:$E,$G1427)&gt;0,1,0)</f>
        <v>0</v>
      </c>
      <c r="R1427">
        <v>2473</v>
      </c>
    </row>
    <row r="1428" spans="1:19" hidden="1">
      <c r="A1428" t="s">
        <v>2601</v>
      </c>
      <c r="B1428" t="s">
        <v>1191</v>
      </c>
      <c r="C1428">
        <v>41</v>
      </c>
      <c r="D1428" t="s">
        <v>113</v>
      </c>
      <c r="E1428" t="s">
        <v>9992</v>
      </c>
      <c r="F1428" t="s">
        <v>122</v>
      </c>
      <c r="G1428" t="s">
        <v>99</v>
      </c>
      <c r="H1428">
        <v>1</v>
      </c>
      <c r="I1428" t="s">
        <v>103</v>
      </c>
      <c r="J1428" t="s">
        <v>119</v>
      </c>
      <c r="K1428" t="s">
        <v>324</v>
      </c>
      <c r="L1428" t="s">
        <v>308</v>
      </c>
      <c r="N1428" s="52">
        <v>308989.978374</v>
      </c>
      <c r="O1428" s="52">
        <v>298894.372546</v>
      </c>
      <c r="P1428">
        <v>1</v>
      </c>
      <c r="Q1428">
        <f>IF(COUNTIF(SolCotizacion!$E:$E,$G1428)&gt;0,1,0)</f>
        <v>0</v>
      </c>
      <c r="R1428">
        <v>2475</v>
      </c>
    </row>
    <row r="1429" spans="1:19" hidden="1">
      <c r="A1429" t="s">
        <v>2602</v>
      </c>
      <c r="B1429" t="s">
        <v>1193</v>
      </c>
      <c r="C1429">
        <v>42</v>
      </c>
      <c r="D1429" t="s">
        <v>113</v>
      </c>
      <c r="E1429" t="s">
        <v>9993</v>
      </c>
      <c r="F1429" t="s">
        <v>123</v>
      </c>
      <c r="G1429" t="s">
        <v>100</v>
      </c>
      <c r="H1429">
        <v>1</v>
      </c>
      <c r="I1429" t="s">
        <v>103</v>
      </c>
      <c r="J1429" t="s">
        <v>118</v>
      </c>
      <c r="K1429" t="s">
        <v>325</v>
      </c>
      <c r="L1429" t="s">
        <v>308</v>
      </c>
      <c r="N1429" s="52">
        <v>193105.311476</v>
      </c>
      <c r="O1429" s="52">
        <v>186876.10788000003</v>
      </c>
      <c r="P1429">
        <v>1</v>
      </c>
      <c r="Q1429">
        <f>IF(COUNTIF(SolCotizacion!$E:$E,$G1429)&gt;0,1,0)</f>
        <v>0</v>
      </c>
      <c r="R1429">
        <v>2477</v>
      </c>
    </row>
    <row r="1430" spans="1:19" hidden="1">
      <c r="A1430" t="s">
        <v>2603</v>
      </c>
      <c r="B1430" t="s">
        <v>1195</v>
      </c>
      <c r="C1430">
        <v>43</v>
      </c>
      <c r="D1430" t="s">
        <v>113</v>
      </c>
      <c r="E1430" t="s">
        <v>9993</v>
      </c>
      <c r="F1430" t="s">
        <v>123</v>
      </c>
      <c r="G1430" t="s">
        <v>100</v>
      </c>
      <c r="H1430">
        <v>1</v>
      </c>
      <c r="I1430" t="s">
        <v>103</v>
      </c>
      <c r="J1430" t="s">
        <v>119</v>
      </c>
      <c r="K1430" t="s">
        <v>324</v>
      </c>
      <c r="L1430" t="s">
        <v>308</v>
      </c>
      <c r="N1430" s="52">
        <v>308989.978374</v>
      </c>
      <c r="O1430" s="52">
        <v>298894.372546</v>
      </c>
      <c r="P1430">
        <v>1</v>
      </c>
      <c r="Q1430">
        <f>IF(COUNTIF(SolCotizacion!$E:$E,$G1430)&gt;0,1,0)</f>
        <v>0</v>
      </c>
      <c r="R1430">
        <v>2479</v>
      </c>
    </row>
    <row r="1431" spans="1:19" hidden="1">
      <c r="A1431" t="s">
        <v>2604</v>
      </c>
      <c r="B1431" t="s">
        <v>1197</v>
      </c>
      <c r="C1431">
        <v>44</v>
      </c>
      <c r="D1431" t="s">
        <v>113</v>
      </c>
      <c r="E1431" t="s">
        <v>9994</v>
      </c>
      <c r="F1431" t="s">
        <v>124</v>
      </c>
      <c r="G1431" t="s">
        <v>101</v>
      </c>
      <c r="H1431">
        <v>1</v>
      </c>
      <c r="I1431" t="s">
        <v>103</v>
      </c>
      <c r="J1431" t="s">
        <v>118</v>
      </c>
      <c r="K1431" t="s">
        <v>325</v>
      </c>
      <c r="L1431" t="s">
        <v>308</v>
      </c>
      <c r="N1431" s="52">
        <v>193105.311476</v>
      </c>
      <c r="O1431" s="52">
        <v>186876.10788000003</v>
      </c>
      <c r="P1431">
        <v>1</v>
      </c>
      <c r="Q1431">
        <f>IF(COUNTIF(SolCotizacion!$E:$E,$G1431)&gt;0,1,0)</f>
        <v>0</v>
      </c>
      <c r="R1431">
        <v>2481</v>
      </c>
    </row>
    <row r="1432" spans="1:19" hidden="1">
      <c r="A1432" t="s">
        <v>2605</v>
      </c>
      <c r="B1432" t="s">
        <v>1199</v>
      </c>
      <c r="C1432">
        <v>45</v>
      </c>
      <c r="D1432" t="s">
        <v>113</v>
      </c>
      <c r="E1432" t="s">
        <v>9994</v>
      </c>
      <c r="F1432" t="s">
        <v>124</v>
      </c>
      <c r="G1432" t="s">
        <v>101</v>
      </c>
      <c r="H1432">
        <v>1</v>
      </c>
      <c r="I1432" t="s">
        <v>103</v>
      </c>
      <c r="J1432" t="s">
        <v>119</v>
      </c>
      <c r="K1432" t="s">
        <v>324</v>
      </c>
      <c r="L1432" t="s">
        <v>308</v>
      </c>
      <c r="N1432" s="52">
        <v>308989.978374</v>
      </c>
      <c r="O1432" s="52">
        <v>298894.372546</v>
      </c>
      <c r="P1432">
        <v>1</v>
      </c>
      <c r="Q1432">
        <f>IF(COUNTIF(SolCotizacion!$E:$E,$G1432)&gt;0,1,0)</f>
        <v>0</v>
      </c>
      <c r="R1432">
        <v>2483</v>
      </c>
    </row>
    <row r="1433" spans="1:19" hidden="1">
      <c r="A1433" t="s">
        <v>2606</v>
      </c>
      <c r="B1433" t="s">
        <v>1122</v>
      </c>
      <c r="C1433">
        <v>46</v>
      </c>
      <c r="D1433" t="s">
        <v>113</v>
      </c>
      <c r="E1433" t="s">
        <v>9995</v>
      </c>
      <c r="F1433" t="s">
        <v>125</v>
      </c>
      <c r="G1433" t="s">
        <v>88</v>
      </c>
      <c r="H1433">
        <v>1</v>
      </c>
      <c r="I1433">
        <v>1</v>
      </c>
      <c r="J1433" t="s">
        <v>88</v>
      </c>
      <c r="K1433" t="s">
        <v>31</v>
      </c>
      <c r="L1433" t="s">
        <v>308</v>
      </c>
      <c r="N1433" s="52">
        <v>32220.018600000003</v>
      </c>
      <c r="O1433" s="52">
        <v>18258.010539999999</v>
      </c>
      <c r="P1433">
        <v>1</v>
      </c>
      <c r="Q1433">
        <f>IF(COUNTIFS(SolCotizacion!$D:$D,$G1433,SolCotizacion!$K:$K,$I1433)&gt;0,1,0)</f>
        <v>0</v>
      </c>
      <c r="R1433">
        <v>2485</v>
      </c>
    </row>
    <row r="1434" spans="1:19" hidden="1">
      <c r="A1434" t="s">
        <v>2607</v>
      </c>
      <c r="B1434" t="s">
        <v>1202</v>
      </c>
      <c r="C1434">
        <v>47</v>
      </c>
      <c r="D1434" t="s">
        <v>113</v>
      </c>
      <c r="E1434" t="s">
        <v>9996</v>
      </c>
      <c r="F1434" t="s">
        <v>125</v>
      </c>
      <c r="G1434" t="s">
        <v>88</v>
      </c>
      <c r="H1434">
        <v>1</v>
      </c>
      <c r="I1434">
        <v>2</v>
      </c>
      <c r="J1434" t="s">
        <v>88</v>
      </c>
      <c r="K1434" t="s">
        <v>31</v>
      </c>
      <c r="L1434" t="s">
        <v>308</v>
      </c>
      <c r="N1434" s="52">
        <v>37590.021700000005</v>
      </c>
      <c r="O1434" s="52">
        <v>21480.0124</v>
      </c>
      <c r="P1434">
        <v>1</v>
      </c>
      <c r="Q1434">
        <f>IF(COUNTIFS(SolCotizacion!$D:$D,$G1434,SolCotizacion!$K:$K,$I1434)&gt;0,1,0)</f>
        <v>1</v>
      </c>
      <c r="R1434">
        <v>2487</v>
      </c>
    </row>
    <row r="1435" spans="1:19" hidden="1">
      <c r="A1435" t="s">
        <v>2608</v>
      </c>
      <c r="B1435" t="s">
        <v>1204</v>
      </c>
      <c r="C1435">
        <v>48</v>
      </c>
      <c r="D1435" t="s">
        <v>113</v>
      </c>
      <c r="E1435" t="s">
        <v>9997</v>
      </c>
      <c r="F1435" t="s">
        <v>125</v>
      </c>
      <c r="G1435" t="s">
        <v>88</v>
      </c>
      <c r="H1435">
        <v>1</v>
      </c>
      <c r="I1435">
        <v>3</v>
      </c>
      <c r="J1435" t="s">
        <v>88</v>
      </c>
      <c r="K1435" t="s">
        <v>31</v>
      </c>
      <c r="L1435" t="s">
        <v>308</v>
      </c>
      <c r="N1435" s="52">
        <v>42960.024799999999</v>
      </c>
      <c r="O1435" s="52">
        <v>26850.015500000001</v>
      </c>
      <c r="P1435">
        <v>1</v>
      </c>
      <c r="Q1435">
        <f>IF(COUNTIFS(SolCotizacion!$D:$D,$G1435,SolCotizacion!$K:$K,$I1435)&gt;0,1,0)</f>
        <v>0</v>
      </c>
      <c r="R1435">
        <v>2489</v>
      </c>
    </row>
    <row r="1436" spans="1:19" hidden="1">
      <c r="A1436" t="s">
        <v>2609</v>
      </c>
      <c r="B1436" t="s">
        <v>1206</v>
      </c>
      <c r="C1436">
        <v>49</v>
      </c>
      <c r="D1436" t="s">
        <v>113</v>
      </c>
      <c r="E1436" t="s">
        <v>9998</v>
      </c>
      <c r="F1436" t="s">
        <v>126</v>
      </c>
      <c r="G1436" t="s">
        <v>89</v>
      </c>
      <c r="H1436">
        <v>1</v>
      </c>
      <c r="I1436">
        <v>1</v>
      </c>
      <c r="J1436" t="s">
        <v>127</v>
      </c>
      <c r="K1436" t="s">
        <v>31</v>
      </c>
      <c r="L1436" t="s">
        <v>308</v>
      </c>
      <c r="M1436" s="53">
        <v>0.02</v>
      </c>
      <c r="N1436" s="52">
        <v>59778.870382000001</v>
      </c>
      <c r="O1436" s="52">
        <v>57845.669266000004</v>
      </c>
      <c r="P1436">
        <v>1</v>
      </c>
      <c r="Q1436">
        <f>IF(SUMIFS(SolCotizacion!$P:$P,SolCotizacion!$E:$E,$G1436,SolCotizacion!$K:$K,$I1436)&gt;499,1,0)</f>
        <v>0</v>
      </c>
      <c r="R1436">
        <v>2491</v>
      </c>
      <c r="S1436" s="56">
        <f>IF(SUMIFS(SolCotizacion!$P:$P,SolCotizacion!$E:$E,$G1436,SolCotizacion!$K:$K,$I1436)&gt;499,4%,0)</f>
        <v>0</v>
      </c>
    </row>
    <row r="1437" spans="1:19" hidden="1">
      <c r="A1437" t="s">
        <v>2610</v>
      </c>
      <c r="B1437" t="s">
        <v>1208</v>
      </c>
      <c r="C1437">
        <v>50</v>
      </c>
      <c r="D1437" t="s">
        <v>113</v>
      </c>
      <c r="E1437" t="s">
        <v>9999</v>
      </c>
      <c r="F1437" t="s">
        <v>126</v>
      </c>
      <c r="G1437" t="s">
        <v>89</v>
      </c>
      <c r="H1437">
        <v>1</v>
      </c>
      <c r="I1437">
        <v>2</v>
      </c>
      <c r="J1437" t="s">
        <v>127</v>
      </c>
      <c r="K1437" t="s">
        <v>31</v>
      </c>
      <c r="L1437" t="s">
        <v>308</v>
      </c>
      <c r="M1437" s="53">
        <v>0.02</v>
      </c>
      <c r="N1437" s="52">
        <v>59778.870382000001</v>
      </c>
      <c r="O1437" s="52">
        <v>57845.669266000004</v>
      </c>
      <c r="P1437">
        <v>1</v>
      </c>
      <c r="Q1437">
        <f>IF(SUMIFS(SolCotizacion!$P:$P,SolCotizacion!$E:$E,$G1437,SolCotizacion!$K:$K,$I1437)&gt;499,1,0)</f>
        <v>0</v>
      </c>
      <c r="R1437">
        <v>2492</v>
      </c>
      <c r="S1437" s="56">
        <f>IF(SUMIFS(SolCotizacion!$P:$P,SolCotizacion!$E:$E,$G1437,SolCotizacion!$K:$K,$I1437)&gt;499,4%,0)</f>
        <v>0</v>
      </c>
    </row>
    <row r="1438" spans="1:19" hidden="1">
      <c r="A1438" t="s">
        <v>2611</v>
      </c>
      <c r="B1438" t="s">
        <v>1210</v>
      </c>
      <c r="C1438">
        <v>51</v>
      </c>
      <c r="D1438" t="s">
        <v>113</v>
      </c>
      <c r="E1438" t="s">
        <v>10000</v>
      </c>
      <c r="F1438" t="s">
        <v>126</v>
      </c>
      <c r="G1438" t="s">
        <v>89</v>
      </c>
      <c r="H1438">
        <v>1</v>
      </c>
      <c r="I1438">
        <v>3</v>
      </c>
      <c r="J1438" t="s">
        <v>127</v>
      </c>
      <c r="K1438" t="s">
        <v>31</v>
      </c>
      <c r="L1438" t="s">
        <v>308</v>
      </c>
      <c r="M1438" s="53">
        <v>0.02</v>
      </c>
      <c r="N1438" s="52">
        <v>59778.870382000001</v>
      </c>
      <c r="O1438" s="52">
        <v>57845.669266000004</v>
      </c>
      <c r="P1438">
        <v>1</v>
      </c>
      <c r="Q1438">
        <f>IF(SUMIFS(SolCotizacion!$P:$P,SolCotizacion!$E:$E,$G1438,SolCotizacion!$K:$K,$I1438)&gt;499,1,0)</f>
        <v>0</v>
      </c>
      <c r="R1438">
        <v>2493</v>
      </c>
      <c r="S1438" s="56">
        <f>IF(SUMIFS(SolCotizacion!$P:$P,SolCotizacion!$E:$E,$G1438,SolCotizacion!$K:$K,$I1438)&gt;499,4%,0)</f>
        <v>0</v>
      </c>
    </row>
    <row r="1439" spans="1:19" hidden="1">
      <c r="A1439" t="s">
        <v>2612</v>
      </c>
      <c r="B1439" t="s">
        <v>1212</v>
      </c>
      <c r="C1439">
        <v>52</v>
      </c>
      <c r="D1439" t="s">
        <v>113</v>
      </c>
      <c r="E1439" t="s">
        <v>10001</v>
      </c>
      <c r="F1439" t="s">
        <v>128</v>
      </c>
      <c r="G1439" t="s">
        <v>97</v>
      </c>
      <c r="H1439">
        <v>1</v>
      </c>
      <c r="I1439">
        <v>1</v>
      </c>
      <c r="J1439" t="s">
        <v>127</v>
      </c>
      <c r="K1439" t="s">
        <v>31</v>
      </c>
      <c r="L1439" t="s">
        <v>308</v>
      </c>
      <c r="M1439" s="53">
        <v>0.02</v>
      </c>
      <c r="N1439" s="52">
        <v>69530.804265999992</v>
      </c>
      <c r="O1439" s="52">
        <v>67253.920888000008</v>
      </c>
      <c r="P1439">
        <v>1</v>
      </c>
      <c r="Q1439">
        <f>IF(SUMIFS(SolCotizacion!$P:$P,SolCotizacion!$E:$E,$G1439,SolCotizacion!$K:$K,$I1439)&gt;499,1,0)</f>
        <v>0</v>
      </c>
      <c r="R1439">
        <v>2494</v>
      </c>
      <c r="S1439" s="56">
        <f>IF(SUMIFS(SolCotizacion!$P:$P,SolCotizacion!$E:$E,$G1439,SolCotizacion!$K:$K,$I1439)&gt;499,4%,0)</f>
        <v>0</v>
      </c>
    </row>
    <row r="1440" spans="1:19" hidden="1">
      <c r="A1440" t="s">
        <v>2613</v>
      </c>
      <c r="B1440" t="s">
        <v>1214</v>
      </c>
      <c r="C1440">
        <v>53</v>
      </c>
      <c r="D1440" t="s">
        <v>113</v>
      </c>
      <c r="E1440" t="s">
        <v>10002</v>
      </c>
      <c r="F1440" t="s">
        <v>128</v>
      </c>
      <c r="G1440" t="s">
        <v>97</v>
      </c>
      <c r="H1440">
        <v>1</v>
      </c>
      <c r="I1440">
        <v>2</v>
      </c>
      <c r="J1440" t="s">
        <v>127</v>
      </c>
      <c r="K1440" t="s">
        <v>31</v>
      </c>
      <c r="L1440" t="s">
        <v>308</v>
      </c>
      <c r="M1440" s="53">
        <v>0.02</v>
      </c>
      <c r="N1440" s="52">
        <v>69530.804265999992</v>
      </c>
      <c r="O1440" s="52">
        <v>67253.920888000008</v>
      </c>
      <c r="P1440">
        <v>1</v>
      </c>
      <c r="Q1440">
        <f>IF(SUMIFS(SolCotizacion!$P:$P,SolCotizacion!$E:$E,$G1440,SolCotizacion!$K:$K,$I1440)&gt;499,1,0)</f>
        <v>0</v>
      </c>
      <c r="R1440">
        <v>2495</v>
      </c>
      <c r="S1440" s="56">
        <f>IF(SUMIFS(SolCotizacion!$P:$P,SolCotizacion!$E:$E,$G1440,SolCotizacion!$K:$K,$I1440)&gt;499,4%,0)</f>
        <v>0</v>
      </c>
    </row>
    <row r="1441" spans="1:19" hidden="1">
      <c r="A1441" t="s">
        <v>2614</v>
      </c>
      <c r="B1441" t="s">
        <v>1216</v>
      </c>
      <c r="C1441">
        <v>54</v>
      </c>
      <c r="D1441" t="s">
        <v>113</v>
      </c>
      <c r="E1441" t="s">
        <v>10003</v>
      </c>
      <c r="F1441" t="s">
        <v>128</v>
      </c>
      <c r="G1441" t="s">
        <v>97</v>
      </c>
      <c r="H1441">
        <v>1</v>
      </c>
      <c r="I1441">
        <v>3</v>
      </c>
      <c r="J1441" t="s">
        <v>127</v>
      </c>
      <c r="K1441" t="s">
        <v>31</v>
      </c>
      <c r="L1441" t="s">
        <v>308</v>
      </c>
      <c r="M1441" s="53">
        <v>0.02</v>
      </c>
      <c r="N1441" s="52">
        <v>69530.804265999992</v>
      </c>
      <c r="O1441" s="52">
        <v>67253.920888000008</v>
      </c>
      <c r="P1441">
        <v>1</v>
      </c>
      <c r="Q1441">
        <f>IF(SUMIFS(SolCotizacion!$P:$P,SolCotizacion!$E:$E,$G1441,SolCotizacion!$K:$K,$I1441)&gt;499,1,0)</f>
        <v>0</v>
      </c>
      <c r="R1441">
        <v>2496</v>
      </c>
      <c r="S1441" s="56">
        <f>IF(SUMIFS(SolCotizacion!$P:$P,SolCotizacion!$E:$E,$G1441,SolCotizacion!$K:$K,$I1441)&gt;499,4%,0)</f>
        <v>0</v>
      </c>
    </row>
    <row r="1442" spans="1:19" hidden="1">
      <c r="A1442" t="s">
        <v>2615</v>
      </c>
      <c r="B1442" t="s">
        <v>1218</v>
      </c>
      <c r="C1442">
        <v>55</v>
      </c>
      <c r="D1442" t="s">
        <v>113</v>
      </c>
      <c r="E1442" t="s">
        <v>10004</v>
      </c>
      <c r="F1442" t="s">
        <v>129</v>
      </c>
      <c r="G1442" t="s">
        <v>98</v>
      </c>
      <c r="H1442">
        <v>1</v>
      </c>
      <c r="I1442">
        <v>1</v>
      </c>
      <c r="J1442" t="s">
        <v>127</v>
      </c>
      <c r="K1442" t="s">
        <v>31</v>
      </c>
      <c r="L1442" t="s">
        <v>308</v>
      </c>
      <c r="M1442" s="53">
        <v>0.02</v>
      </c>
      <c r="N1442" s="52">
        <v>59521.116424</v>
      </c>
      <c r="O1442" s="52">
        <v>57587.915308000003</v>
      </c>
      <c r="P1442">
        <v>1</v>
      </c>
      <c r="Q1442">
        <f>IF(SUMIFS(SolCotizacion!$P:$P,SolCotizacion!$E:$E,$G1442,SolCotizacion!$K:$K,$I1442)&gt;499,1,0)</f>
        <v>0</v>
      </c>
      <c r="R1442">
        <v>2497</v>
      </c>
      <c r="S1442" s="56">
        <f>IF(SUMIFS(SolCotizacion!$P:$P,SolCotizacion!$E:$E,$G1442,SolCotizacion!$K:$K,$I1442)&gt;499,4%,0)</f>
        <v>0</v>
      </c>
    </row>
    <row r="1443" spans="1:19" hidden="1">
      <c r="A1443" t="s">
        <v>2616</v>
      </c>
      <c r="B1443" t="s">
        <v>1220</v>
      </c>
      <c r="C1443">
        <v>56</v>
      </c>
      <c r="D1443" t="s">
        <v>113</v>
      </c>
      <c r="E1443" t="s">
        <v>10005</v>
      </c>
      <c r="F1443" t="s">
        <v>129</v>
      </c>
      <c r="G1443" t="s">
        <v>98</v>
      </c>
      <c r="H1443">
        <v>1</v>
      </c>
      <c r="I1443">
        <v>2</v>
      </c>
      <c r="J1443" t="s">
        <v>127</v>
      </c>
      <c r="K1443" t="s">
        <v>31</v>
      </c>
      <c r="L1443" t="s">
        <v>308</v>
      </c>
      <c r="M1443" s="53">
        <v>0.02</v>
      </c>
      <c r="N1443" s="52">
        <v>59521.116424</v>
      </c>
      <c r="O1443" s="52">
        <v>57587.915308000003</v>
      </c>
      <c r="P1443">
        <v>1</v>
      </c>
      <c r="Q1443">
        <f>IF(SUMIFS(SolCotizacion!$P:$P,SolCotizacion!$E:$E,$G1443,SolCotizacion!$K:$K,$I1443)&gt;499,1,0)</f>
        <v>0</v>
      </c>
      <c r="R1443">
        <v>2498</v>
      </c>
      <c r="S1443" s="56">
        <f>IF(SUMIFS(SolCotizacion!$P:$P,SolCotizacion!$E:$E,$G1443,SolCotizacion!$K:$K,$I1443)&gt;499,4%,0)</f>
        <v>0</v>
      </c>
    </row>
    <row r="1444" spans="1:19" hidden="1">
      <c r="A1444" t="s">
        <v>2617</v>
      </c>
      <c r="B1444" t="s">
        <v>1222</v>
      </c>
      <c r="C1444">
        <v>57</v>
      </c>
      <c r="D1444" t="s">
        <v>113</v>
      </c>
      <c r="E1444" t="s">
        <v>10006</v>
      </c>
      <c r="F1444" t="s">
        <v>129</v>
      </c>
      <c r="G1444" t="s">
        <v>98</v>
      </c>
      <c r="H1444">
        <v>1</v>
      </c>
      <c r="I1444">
        <v>3</v>
      </c>
      <c r="J1444" t="s">
        <v>127</v>
      </c>
      <c r="K1444" t="s">
        <v>31</v>
      </c>
      <c r="L1444" t="s">
        <v>308</v>
      </c>
      <c r="M1444" s="53">
        <v>0.02</v>
      </c>
      <c r="N1444" s="52">
        <v>59521.116424</v>
      </c>
      <c r="O1444" s="52">
        <v>57587.915308000003</v>
      </c>
      <c r="P1444">
        <v>1</v>
      </c>
      <c r="Q1444">
        <f>IF(SUMIFS(SolCotizacion!$P:$P,SolCotizacion!$E:$E,$G1444,SolCotizacion!$K:$K,$I1444)&gt;499,1,0)</f>
        <v>0</v>
      </c>
      <c r="R1444">
        <v>2499</v>
      </c>
      <c r="S1444" s="56">
        <f>IF(SUMIFS(SolCotizacion!$P:$P,SolCotizacion!$E:$E,$G1444,SolCotizacion!$K:$K,$I1444)&gt;499,4%,0)</f>
        <v>0</v>
      </c>
    </row>
    <row r="1445" spans="1:19" hidden="1">
      <c r="A1445" t="s">
        <v>2618</v>
      </c>
      <c r="B1445" t="s">
        <v>1224</v>
      </c>
      <c r="C1445">
        <v>58</v>
      </c>
      <c r="D1445" t="s">
        <v>113</v>
      </c>
      <c r="E1445" t="s">
        <v>10007</v>
      </c>
      <c r="F1445" t="s">
        <v>130</v>
      </c>
      <c r="G1445" t="s">
        <v>99</v>
      </c>
      <c r="H1445">
        <v>1</v>
      </c>
      <c r="I1445">
        <v>1</v>
      </c>
      <c r="J1445" t="s">
        <v>127</v>
      </c>
      <c r="K1445" t="s">
        <v>31</v>
      </c>
      <c r="L1445" t="s">
        <v>308</v>
      </c>
      <c r="M1445" s="53">
        <v>0.02</v>
      </c>
      <c r="N1445" s="52">
        <v>73934.206808000003</v>
      </c>
      <c r="O1445" s="52">
        <v>71506.959216000003</v>
      </c>
      <c r="P1445">
        <v>1</v>
      </c>
      <c r="Q1445">
        <f>IF(SUMIFS(SolCotizacion!$P:$P,SolCotizacion!$E:$E,$G1445,SolCotizacion!$K:$K,$I1445)&gt;499,1,0)</f>
        <v>0</v>
      </c>
      <c r="R1445">
        <v>2500</v>
      </c>
      <c r="S1445" s="56">
        <f>IF(SUMIFS(SolCotizacion!$P:$P,SolCotizacion!$E:$E,$G1445,SolCotizacion!$K:$K,$I1445)&gt;499,4%,0)</f>
        <v>0</v>
      </c>
    </row>
    <row r="1446" spans="1:19" hidden="1">
      <c r="A1446" t="s">
        <v>2619</v>
      </c>
      <c r="B1446" t="s">
        <v>1226</v>
      </c>
      <c r="C1446">
        <v>59</v>
      </c>
      <c r="D1446" t="s">
        <v>113</v>
      </c>
      <c r="E1446" t="s">
        <v>10008</v>
      </c>
      <c r="F1446" t="s">
        <v>130</v>
      </c>
      <c r="G1446" t="s">
        <v>99</v>
      </c>
      <c r="H1446">
        <v>1</v>
      </c>
      <c r="I1446">
        <v>2</v>
      </c>
      <c r="J1446" t="s">
        <v>127</v>
      </c>
      <c r="K1446" t="s">
        <v>31</v>
      </c>
      <c r="L1446" t="s">
        <v>308</v>
      </c>
      <c r="M1446" s="53">
        <v>0.02</v>
      </c>
      <c r="N1446" s="52">
        <v>73934.206808000003</v>
      </c>
      <c r="O1446" s="52">
        <v>71506.959216000003</v>
      </c>
      <c r="P1446">
        <v>1</v>
      </c>
      <c r="Q1446">
        <f>IF(SUMIFS(SolCotizacion!$P:$P,SolCotizacion!$E:$E,$G1446,SolCotizacion!$K:$K,$I1446)&gt;499,1,0)</f>
        <v>0</v>
      </c>
      <c r="R1446">
        <v>2501</v>
      </c>
      <c r="S1446" s="56">
        <f>IF(SUMIFS(SolCotizacion!$P:$P,SolCotizacion!$E:$E,$G1446,SolCotizacion!$K:$K,$I1446)&gt;499,4%,0)</f>
        <v>0</v>
      </c>
    </row>
    <row r="1447" spans="1:19" hidden="1">
      <c r="A1447" t="s">
        <v>2620</v>
      </c>
      <c r="B1447" t="s">
        <v>1228</v>
      </c>
      <c r="C1447">
        <v>60</v>
      </c>
      <c r="D1447" t="s">
        <v>113</v>
      </c>
      <c r="E1447" t="s">
        <v>10009</v>
      </c>
      <c r="F1447" t="s">
        <v>130</v>
      </c>
      <c r="G1447" t="s">
        <v>99</v>
      </c>
      <c r="H1447">
        <v>1</v>
      </c>
      <c r="I1447">
        <v>3</v>
      </c>
      <c r="J1447" t="s">
        <v>127</v>
      </c>
      <c r="K1447" t="s">
        <v>31</v>
      </c>
      <c r="L1447" t="s">
        <v>308</v>
      </c>
      <c r="M1447" s="53">
        <v>0.02</v>
      </c>
      <c r="N1447" s="52">
        <v>73934.206808000003</v>
      </c>
      <c r="O1447" s="52">
        <v>71506.959216000003</v>
      </c>
      <c r="P1447">
        <v>1</v>
      </c>
      <c r="Q1447">
        <f>IF(SUMIFS(SolCotizacion!$P:$P,SolCotizacion!$E:$E,$G1447,SolCotizacion!$K:$K,$I1447)&gt;499,1,0)</f>
        <v>0</v>
      </c>
      <c r="R1447">
        <v>2502</v>
      </c>
      <c r="S1447" s="56">
        <f>IF(SUMIFS(SolCotizacion!$P:$P,SolCotizacion!$E:$E,$G1447,SolCotizacion!$K:$K,$I1447)&gt;499,4%,0)</f>
        <v>0</v>
      </c>
    </row>
    <row r="1448" spans="1:19" hidden="1">
      <c r="A1448" t="s">
        <v>2621</v>
      </c>
      <c r="B1448" t="s">
        <v>1230</v>
      </c>
      <c r="C1448">
        <v>61</v>
      </c>
      <c r="D1448" t="s">
        <v>113</v>
      </c>
      <c r="E1448" t="s">
        <v>10010</v>
      </c>
      <c r="F1448" t="s">
        <v>131</v>
      </c>
      <c r="G1448" t="s">
        <v>100</v>
      </c>
      <c r="H1448">
        <v>1</v>
      </c>
      <c r="I1448">
        <v>1</v>
      </c>
      <c r="J1448" t="s">
        <v>127</v>
      </c>
      <c r="K1448" t="s">
        <v>31</v>
      </c>
      <c r="L1448" t="s">
        <v>308</v>
      </c>
      <c r="M1448" s="53">
        <v>0.02</v>
      </c>
      <c r="N1448" s="52">
        <v>82161.047430000006</v>
      </c>
      <c r="O1448" s="52">
        <v>79497.527956000005</v>
      </c>
      <c r="P1448">
        <v>1</v>
      </c>
      <c r="Q1448">
        <f>IF(SUMIFS(SolCotizacion!$P:$P,SolCotizacion!$E:$E,$G1448,SolCotizacion!$K:$K,$I1448)&gt;499,1,0)</f>
        <v>0</v>
      </c>
      <c r="R1448">
        <v>2503</v>
      </c>
      <c r="S1448" s="56">
        <f>IF(SUMIFS(SolCotizacion!$P:$P,SolCotizacion!$E:$E,$G1448,SolCotizacion!$K:$K,$I1448)&gt;499,4%,0)</f>
        <v>0</v>
      </c>
    </row>
    <row r="1449" spans="1:19" hidden="1">
      <c r="A1449" t="s">
        <v>2622</v>
      </c>
      <c r="B1449" t="s">
        <v>1232</v>
      </c>
      <c r="C1449">
        <v>62</v>
      </c>
      <c r="D1449" t="s">
        <v>113</v>
      </c>
      <c r="E1449" t="s">
        <v>10011</v>
      </c>
      <c r="F1449" t="s">
        <v>131</v>
      </c>
      <c r="G1449" t="s">
        <v>100</v>
      </c>
      <c r="H1449">
        <v>1</v>
      </c>
      <c r="I1449">
        <v>2</v>
      </c>
      <c r="J1449" t="s">
        <v>127</v>
      </c>
      <c r="K1449" t="s">
        <v>31</v>
      </c>
      <c r="L1449" t="s">
        <v>308</v>
      </c>
      <c r="M1449" s="53">
        <v>0.02</v>
      </c>
      <c r="N1449" s="52">
        <v>82161.047430000006</v>
      </c>
      <c r="O1449" s="52">
        <v>79497.527956000005</v>
      </c>
      <c r="P1449">
        <v>1</v>
      </c>
      <c r="Q1449">
        <f>IF(SUMIFS(SolCotizacion!$P:$P,SolCotizacion!$E:$E,$G1449,SolCotizacion!$K:$K,$I1449)&gt;499,1,0)</f>
        <v>0</v>
      </c>
      <c r="R1449">
        <v>2504</v>
      </c>
      <c r="S1449" s="56">
        <f>IF(SUMIFS(SolCotizacion!$P:$P,SolCotizacion!$E:$E,$G1449,SolCotizacion!$K:$K,$I1449)&gt;499,4%,0)</f>
        <v>0</v>
      </c>
    </row>
    <row r="1450" spans="1:19" hidden="1">
      <c r="A1450" t="s">
        <v>2623</v>
      </c>
      <c r="B1450" t="s">
        <v>1234</v>
      </c>
      <c r="C1450">
        <v>63</v>
      </c>
      <c r="D1450" t="s">
        <v>113</v>
      </c>
      <c r="E1450" t="s">
        <v>10012</v>
      </c>
      <c r="F1450" t="s">
        <v>131</v>
      </c>
      <c r="G1450" t="s">
        <v>100</v>
      </c>
      <c r="H1450">
        <v>1</v>
      </c>
      <c r="I1450">
        <v>3</v>
      </c>
      <c r="J1450" t="s">
        <v>127</v>
      </c>
      <c r="K1450" t="s">
        <v>31</v>
      </c>
      <c r="L1450" t="s">
        <v>308</v>
      </c>
      <c r="M1450" s="53">
        <v>0.02</v>
      </c>
      <c r="N1450" s="52">
        <v>82161.047430000006</v>
      </c>
      <c r="O1450" s="52">
        <v>79497.527956000005</v>
      </c>
      <c r="P1450">
        <v>1</v>
      </c>
      <c r="Q1450">
        <f>IF(SUMIFS(SolCotizacion!$P:$P,SolCotizacion!$E:$E,$G1450,SolCotizacion!$K:$K,$I1450)&gt;499,1,0)</f>
        <v>0</v>
      </c>
      <c r="R1450">
        <v>2505</v>
      </c>
      <c r="S1450" s="56">
        <f>IF(SUMIFS(SolCotizacion!$P:$P,SolCotizacion!$E:$E,$G1450,SolCotizacion!$K:$K,$I1450)&gt;499,4%,0)</f>
        <v>0</v>
      </c>
    </row>
    <row r="1451" spans="1:19" hidden="1">
      <c r="A1451" t="s">
        <v>2624</v>
      </c>
      <c r="B1451" t="s">
        <v>1236</v>
      </c>
      <c r="C1451">
        <v>64</v>
      </c>
      <c r="D1451" t="s">
        <v>113</v>
      </c>
      <c r="E1451" t="s">
        <v>10013</v>
      </c>
      <c r="F1451" t="s">
        <v>132</v>
      </c>
      <c r="G1451" t="s">
        <v>101</v>
      </c>
      <c r="H1451">
        <v>1</v>
      </c>
      <c r="I1451">
        <v>1</v>
      </c>
      <c r="J1451" t="s">
        <v>127</v>
      </c>
      <c r="K1451" t="s">
        <v>31</v>
      </c>
      <c r="L1451" t="s">
        <v>308</v>
      </c>
      <c r="M1451" s="53">
        <v>0.02</v>
      </c>
      <c r="N1451" s="52">
        <v>76168.126034000015</v>
      </c>
      <c r="O1451" s="52">
        <v>73676.442532000015</v>
      </c>
      <c r="P1451">
        <v>1</v>
      </c>
      <c r="Q1451">
        <f>IF(SUMIFS(SolCotizacion!$P:$P,SolCotizacion!$E:$E,$G1451,SolCotizacion!$K:$K,$I1451)&gt;499,1,0)</f>
        <v>0</v>
      </c>
      <c r="R1451">
        <v>2506</v>
      </c>
      <c r="S1451" s="56">
        <f>IF(SUMIFS(SolCotizacion!$P:$P,SolCotizacion!$E:$E,$G1451,SolCotizacion!$K:$K,$I1451)&gt;499,4%,0)</f>
        <v>0</v>
      </c>
    </row>
    <row r="1452" spans="1:19" hidden="1">
      <c r="A1452" t="s">
        <v>2625</v>
      </c>
      <c r="B1452" t="s">
        <v>1238</v>
      </c>
      <c r="C1452">
        <v>65</v>
      </c>
      <c r="D1452" t="s">
        <v>113</v>
      </c>
      <c r="E1452" t="s">
        <v>10014</v>
      </c>
      <c r="F1452" t="s">
        <v>132</v>
      </c>
      <c r="G1452" t="s">
        <v>101</v>
      </c>
      <c r="H1452">
        <v>1</v>
      </c>
      <c r="I1452">
        <v>2</v>
      </c>
      <c r="J1452" t="s">
        <v>127</v>
      </c>
      <c r="K1452" t="s">
        <v>31</v>
      </c>
      <c r="L1452" t="s">
        <v>308</v>
      </c>
      <c r="M1452" s="53">
        <v>0.02</v>
      </c>
      <c r="N1452" s="52">
        <v>76168.126034000015</v>
      </c>
      <c r="O1452" s="52">
        <v>73676.442532000015</v>
      </c>
      <c r="P1452">
        <v>1</v>
      </c>
      <c r="Q1452">
        <f>IF(SUMIFS(SolCotizacion!$P:$P,SolCotizacion!$E:$E,$G1452,SolCotizacion!$K:$K,$I1452)&gt;499,1,0)</f>
        <v>0</v>
      </c>
      <c r="R1452">
        <v>2507</v>
      </c>
      <c r="S1452" s="56">
        <f>IF(SUMIFS(SolCotizacion!$P:$P,SolCotizacion!$E:$E,$G1452,SolCotizacion!$K:$K,$I1452)&gt;499,4%,0)</f>
        <v>0</v>
      </c>
    </row>
    <row r="1453" spans="1:19" hidden="1">
      <c r="A1453" t="s">
        <v>2626</v>
      </c>
      <c r="B1453" t="s">
        <v>1240</v>
      </c>
      <c r="C1453">
        <v>66</v>
      </c>
      <c r="D1453" t="s">
        <v>113</v>
      </c>
      <c r="E1453" t="s">
        <v>10015</v>
      </c>
      <c r="F1453" t="s">
        <v>132</v>
      </c>
      <c r="G1453" t="s">
        <v>101</v>
      </c>
      <c r="H1453">
        <v>1</v>
      </c>
      <c r="I1453">
        <v>3</v>
      </c>
      <c r="J1453" t="s">
        <v>127</v>
      </c>
      <c r="K1453" t="s">
        <v>31</v>
      </c>
      <c r="L1453" t="s">
        <v>308</v>
      </c>
      <c r="M1453" s="53">
        <v>0.02</v>
      </c>
      <c r="N1453" s="52">
        <v>76168.126034000015</v>
      </c>
      <c r="O1453" s="52">
        <v>73676.442532000015</v>
      </c>
      <c r="P1453">
        <v>1</v>
      </c>
      <c r="Q1453">
        <f>IF(SUMIFS(SolCotizacion!$P:$P,SolCotizacion!$E:$E,$G1453,SolCotizacion!$K:$K,$I1453)&gt;499,1,0)</f>
        <v>0</v>
      </c>
      <c r="R1453">
        <v>2508</v>
      </c>
      <c r="S1453" s="56">
        <f>IF(SUMIFS(SolCotizacion!$P:$P,SolCotizacion!$E:$E,$G1453,SolCotizacion!$K:$K,$I1453)&gt;499,4%,0)</f>
        <v>0</v>
      </c>
    </row>
    <row r="1454" spans="1:19" hidden="1">
      <c r="A1454" t="s">
        <v>2627</v>
      </c>
      <c r="B1454" t="s">
        <v>1094</v>
      </c>
      <c r="C1454">
        <v>1</v>
      </c>
      <c r="D1454" t="s">
        <v>88</v>
      </c>
      <c r="E1454" t="s">
        <v>10016</v>
      </c>
      <c r="F1454" t="s">
        <v>89</v>
      </c>
      <c r="G1454" t="s">
        <v>89</v>
      </c>
      <c r="H1454">
        <v>1</v>
      </c>
      <c r="I1454">
        <v>1</v>
      </c>
      <c r="J1454" t="s">
        <v>96</v>
      </c>
      <c r="K1454" t="s">
        <v>31</v>
      </c>
      <c r="L1454" t="s">
        <v>309</v>
      </c>
      <c r="N1454" s="52">
        <v>2899665.3840000001</v>
      </c>
      <c r="O1454" s="52">
        <v>2866335.2928000009</v>
      </c>
      <c r="P1454">
        <v>1</v>
      </c>
      <c r="Q1454">
        <v>1</v>
      </c>
      <c r="R1454">
        <v>2509</v>
      </c>
    </row>
    <row r="1455" spans="1:19">
      <c r="A1455" t="s">
        <v>2628</v>
      </c>
      <c r="B1455" t="s">
        <v>1095</v>
      </c>
      <c r="C1455">
        <v>2</v>
      </c>
      <c r="D1455" t="s">
        <v>88</v>
      </c>
      <c r="E1455" t="s">
        <v>9958</v>
      </c>
      <c r="F1455" t="s">
        <v>89</v>
      </c>
      <c r="G1455" t="s">
        <v>89</v>
      </c>
      <c r="H1455">
        <v>1</v>
      </c>
      <c r="I1455">
        <v>2</v>
      </c>
      <c r="J1455" t="s">
        <v>96</v>
      </c>
      <c r="K1455" t="s">
        <v>31</v>
      </c>
      <c r="L1455" t="s">
        <v>309</v>
      </c>
      <c r="N1455" s="52">
        <v>2933783.7312000003</v>
      </c>
      <c r="O1455" s="52">
        <v>2899665.3840000001</v>
      </c>
      <c r="P1455">
        <v>1</v>
      </c>
      <c r="Q1455">
        <v>1</v>
      </c>
      <c r="R1455">
        <v>2511</v>
      </c>
    </row>
    <row r="1456" spans="1:19" hidden="1">
      <c r="A1456" t="s">
        <v>2629</v>
      </c>
      <c r="B1456" t="s">
        <v>1096</v>
      </c>
      <c r="C1456">
        <v>3</v>
      </c>
      <c r="D1456" t="s">
        <v>88</v>
      </c>
      <c r="E1456" t="s">
        <v>9959</v>
      </c>
      <c r="F1456" t="s">
        <v>89</v>
      </c>
      <c r="G1456" t="s">
        <v>89</v>
      </c>
      <c r="H1456">
        <v>1</v>
      </c>
      <c r="I1456">
        <v>3</v>
      </c>
      <c r="J1456" t="s">
        <v>96</v>
      </c>
      <c r="K1456" t="s">
        <v>31</v>
      </c>
      <c r="L1456" t="s">
        <v>309</v>
      </c>
      <c r="N1456" s="52">
        <v>2951138.500800001</v>
      </c>
      <c r="O1456" s="52">
        <v>2916626.0256000003</v>
      </c>
      <c r="P1456">
        <v>1</v>
      </c>
      <c r="Q1456">
        <v>1</v>
      </c>
      <c r="R1456">
        <v>2513</v>
      </c>
    </row>
    <row r="1457" spans="1:18" hidden="1">
      <c r="A1457" t="s">
        <v>2630</v>
      </c>
      <c r="B1457" t="s">
        <v>1097</v>
      </c>
      <c r="C1457">
        <v>4</v>
      </c>
      <c r="D1457" t="s">
        <v>88</v>
      </c>
      <c r="E1457" t="s">
        <v>9960</v>
      </c>
      <c r="F1457" t="s">
        <v>97</v>
      </c>
      <c r="G1457" t="s">
        <v>97</v>
      </c>
      <c r="H1457">
        <v>1</v>
      </c>
      <c r="I1457">
        <v>1</v>
      </c>
      <c r="J1457" t="s">
        <v>96</v>
      </c>
      <c r="K1457" t="s">
        <v>31</v>
      </c>
      <c r="L1457" t="s">
        <v>309</v>
      </c>
      <c r="N1457" s="52">
        <v>3111377.8080000002</v>
      </c>
      <c r="O1457" s="52">
        <v>3075617.2608000007</v>
      </c>
      <c r="P1457">
        <v>1</v>
      </c>
      <c r="Q1457">
        <v>1</v>
      </c>
      <c r="R1457">
        <v>2515</v>
      </c>
    </row>
    <row r="1458" spans="1:18" hidden="1">
      <c r="A1458" t="s">
        <v>2631</v>
      </c>
      <c r="B1458" t="s">
        <v>1098</v>
      </c>
      <c r="C1458">
        <v>5</v>
      </c>
      <c r="D1458" t="s">
        <v>88</v>
      </c>
      <c r="E1458" t="s">
        <v>9961</v>
      </c>
      <c r="F1458" t="s">
        <v>97</v>
      </c>
      <c r="G1458" t="s">
        <v>97</v>
      </c>
      <c r="H1458">
        <v>1</v>
      </c>
      <c r="I1458">
        <v>2</v>
      </c>
      <c r="J1458" t="s">
        <v>96</v>
      </c>
      <c r="K1458" t="s">
        <v>31</v>
      </c>
      <c r="L1458" t="s">
        <v>309</v>
      </c>
      <c r="N1458" s="52">
        <v>3147979.1616000002</v>
      </c>
      <c r="O1458" s="52">
        <v>3111377.8080000002</v>
      </c>
      <c r="P1458">
        <v>1</v>
      </c>
      <c r="Q1458">
        <v>1</v>
      </c>
      <c r="R1458">
        <v>2517</v>
      </c>
    </row>
    <row r="1459" spans="1:18" hidden="1">
      <c r="A1459" t="s">
        <v>2632</v>
      </c>
      <c r="B1459" t="s">
        <v>1099</v>
      </c>
      <c r="C1459">
        <v>6</v>
      </c>
      <c r="D1459" t="s">
        <v>88</v>
      </c>
      <c r="E1459" t="s">
        <v>9962</v>
      </c>
      <c r="F1459" t="s">
        <v>97</v>
      </c>
      <c r="G1459" t="s">
        <v>97</v>
      </c>
      <c r="H1459">
        <v>1</v>
      </c>
      <c r="I1459">
        <v>3</v>
      </c>
      <c r="J1459" t="s">
        <v>96</v>
      </c>
      <c r="K1459" t="s">
        <v>31</v>
      </c>
      <c r="L1459" t="s">
        <v>309</v>
      </c>
      <c r="N1459" s="52">
        <v>3166608.2784000002</v>
      </c>
      <c r="O1459" s="52">
        <v>3129573.3840000001</v>
      </c>
      <c r="P1459">
        <v>1</v>
      </c>
      <c r="Q1459">
        <v>1</v>
      </c>
      <c r="R1459">
        <v>2519</v>
      </c>
    </row>
    <row r="1460" spans="1:18" hidden="1">
      <c r="A1460" t="s">
        <v>2633</v>
      </c>
      <c r="B1460" t="s">
        <v>1100</v>
      </c>
      <c r="C1460">
        <v>7</v>
      </c>
      <c r="D1460" t="s">
        <v>88</v>
      </c>
      <c r="E1460" t="s">
        <v>9963</v>
      </c>
      <c r="F1460" t="s">
        <v>98</v>
      </c>
      <c r="G1460" t="s">
        <v>98</v>
      </c>
      <c r="H1460">
        <v>1</v>
      </c>
      <c r="I1460">
        <v>1</v>
      </c>
      <c r="J1460" t="s">
        <v>96</v>
      </c>
      <c r="K1460" t="s">
        <v>31</v>
      </c>
      <c r="L1460" t="s">
        <v>309</v>
      </c>
      <c r="N1460" s="52">
        <v>2054930.4000000001</v>
      </c>
      <c r="O1460" s="52">
        <v>2031304.8000000003</v>
      </c>
      <c r="P1460">
        <v>1</v>
      </c>
      <c r="Q1460">
        <v>1</v>
      </c>
      <c r="R1460">
        <v>2521</v>
      </c>
    </row>
    <row r="1461" spans="1:18" hidden="1">
      <c r="A1461" t="s">
        <v>2634</v>
      </c>
      <c r="B1461" t="s">
        <v>1101</v>
      </c>
      <c r="C1461">
        <v>8</v>
      </c>
      <c r="D1461" t="s">
        <v>88</v>
      </c>
      <c r="E1461" t="s">
        <v>9964</v>
      </c>
      <c r="F1461" t="s">
        <v>98</v>
      </c>
      <c r="G1461" t="s">
        <v>98</v>
      </c>
      <c r="H1461">
        <v>1</v>
      </c>
      <c r="I1461">
        <v>2</v>
      </c>
      <c r="J1461" t="s">
        <v>96</v>
      </c>
      <c r="K1461" t="s">
        <v>31</v>
      </c>
      <c r="L1461" t="s">
        <v>309</v>
      </c>
      <c r="N1461" s="52">
        <v>2079108.0000000002</v>
      </c>
      <c r="O1461" s="52">
        <v>2054930.4000000001</v>
      </c>
      <c r="P1461">
        <v>1</v>
      </c>
      <c r="Q1461">
        <v>1</v>
      </c>
      <c r="R1461">
        <v>2523</v>
      </c>
    </row>
    <row r="1462" spans="1:18" hidden="1">
      <c r="A1462" t="s">
        <v>2635</v>
      </c>
      <c r="B1462" t="s">
        <v>1102</v>
      </c>
      <c r="C1462">
        <v>9</v>
      </c>
      <c r="D1462" t="s">
        <v>88</v>
      </c>
      <c r="E1462" t="s">
        <v>9965</v>
      </c>
      <c r="F1462" t="s">
        <v>98</v>
      </c>
      <c r="G1462" t="s">
        <v>98</v>
      </c>
      <c r="H1462">
        <v>1</v>
      </c>
      <c r="I1462">
        <v>3</v>
      </c>
      <c r="J1462" t="s">
        <v>96</v>
      </c>
      <c r="K1462" t="s">
        <v>31</v>
      </c>
      <c r="L1462" t="s">
        <v>309</v>
      </c>
      <c r="N1462" s="52">
        <v>2091406.5600000003</v>
      </c>
      <c r="O1462" s="52">
        <v>2066941.9200000002</v>
      </c>
      <c r="P1462">
        <v>1</v>
      </c>
      <c r="Q1462">
        <v>1</v>
      </c>
      <c r="R1462">
        <v>2525</v>
      </c>
    </row>
    <row r="1463" spans="1:18" hidden="1">
      <c r="A1463" t="s">
        <v>2636</v>
      </c>
      <c r="B1463" t="s">
        <v>1103</v>
      </c>
      <c r="C1463">
        <v>10</v>
      </c>
      <c r="D1463" t="s">
        <v>88</v>
      </c>
      <c r="E1463" t="s">
        <v>9966</v>
      </c>
      <c r="F1463" t="s">
        <v>99</v>
      </c>
      <c r="G1463" t="s">
        <v>99</v>
      </c>
      <c r="H1463">
        <v>1</v>
      </c>
      <c r="I1463">
        <v>1</v>
      </c>
      <c r="J1463" t="s">
        <v>96</v>
      </c>
      <c r="K1463" t="s">
        <v>31</v>
      </c>
      <c r="L1463" t="s">
        <v>309</v>
      </c>
      <c r="N1463" s="52">
        <v>4034675.1984000001</v>
      </c>
      <c r="O1463" s="52">
        <v>3988299.4704</v>
      </c>
      <c r="P1463">
        <v>1</v>
      </c>
      <c r="Q1463">
        <v>1</v>
      </c>
      <c r="R1463">
        <v>2527</v>
      </c>
    </row>
    <row r="1464" spans="1:18" hidden="1">
      <c r="A1464" t="s">
        <v>2637</v>
      </c>
      <c r="B1464" t="s">
        <v>1104</v>
      </c>
      <c r="C1464">
        <v>11</v>
      </c>
      <c r="D1464" t="s">
        <v>88</v>
      </c>
      <c r="E1464" t="s">
        <v>9967</v>
      </c>
      <c r="F1464" t="s">
        <v>99</v>
      </c>
      <c r="G1464" t="s">
        <v>99</v>
      </c>
      <c r="H1464">
        <v>1</v>
      </c>
      <c r="I1464">
        <v>2</v>
      </c>
      <c r="J1464" t="s">
        <v>96</v>
      </c>
      <c r="K1464" t="s">
        <v>31</v>
      </c>
      <c r="L1464" t="s">
        <v>309</v>
      </c>
      <c r="N1464" s="52">
        <v>4082141.3472000002</v>
      </c>
      <c r="O1464" s="52">
        <v>4034675.1984000001</v>
      </c>
      <c r="P1464">
        <v>1</v>
      </c>
      <c r="Q1464">
        <v>1</v>
      </c>
      <c r="R1464">
        <v>2529</v>
      </c>
    </row>
    <row r="1465" spans="1:18" hidden="1">
      <c r="A1465" t="s">
        <v>2638</v>
      </c>
      <c r="B1465" t="s">
        <v>1105</v>
      </c>
      <c r="C1465">
        <v>12</v>
      </c>
      <c r="D1465" t="s">
        <v>88</v>
      </c>
      <c r="E1465" t="s">
        <v>9968</v>
      </c>
      <c r="F1465" t="s">
        <v>99</v>
      </c>
      <c r="G1465" t="s">
        <v>99</v>
      </c>
      <c r="H1465">
        <v>1</v>
      </c>
      <c r="I1465">
        <v>3</v>
      </c>
      <c r="J1465" t="s">
        <v>96</v>
      </c>
      <c r="K1465" t="s">
        <v>31</v>
      </c>
      <c r="L1465" t="s">
        <v>309</v>
      </c>
      <c r="N1465" s="52">
        <v>4106288.2560000005</v>
      </c>
      <c r="O1465" s="52">
        <v>4058270.3280000002</v>
      </c>
      <c r="P1465">
        <v>1</v>
      </c>
      <c r="Q1465">
        <v>1</v>
      </c>
      <c r="R1465">
        <v>2531</v>
      </c>
    </row>
    <row r="1466" spans="1:18" hidden="1">
      <c r="A1466" t="s">
        <v>2639</v>
      </c>
      <c r="B1466" t="s">
        <v>1106</v>
      </c>
      <c r="C1466">
        <v>13</v>
      </c>
      <c r="D1466" t="s">
        <v>88</v>
      </c>
      <c r="E1466" t="s">
        <v>9969</v>
      </c>
      <c r="F1466" t="s">
        <v>100</v>
      </c>
      <c r="G1466" t="s">
        <v>100</v>
      </c>
      <c r="H1466">
        <v>1</v>
      </c>
      <c r="I1466">
        <v>1</v>
      </c>
      <c r="J1466" t="s">
        <v>96</v>
      </c>
      <c r="K1466" t="s">
        <v>31</v>
      </c>
      <c r="L1466" t="s">
        <v>309</v>
      </c>
      <c r="N1466" s="52">
        <v>5257509.8688000003</v>
      </c>
      <c r="O1466" s="52">
        <v>5197076.9088000003</v>
      </c>
      <c r="P1466">
        <v>1</v>
      </c>
      <c r="Q1466">
        <v>1</v>
      </c>
      <c r="R1466">
        <v>2533</v>
      </c>
    </row>
    <row r="1467" spans="1:18" hidden="1">
      <c r="A1467" t="s">
        <v>2640</v>
      </c>
      <c r="B1467" t="s">
        <v>1107</v>
      </c>
      <c r="C1467">
        <v>14</v>
      </c>
      <c r="D1467" t="s">
        <v>88</v>
      </c>
      <c r="E1467" t="s">
        <v>9970</v>
      </c>
      <c r="F1467" t="s">
        <v>100</v>
      </c>
      <c r="G1467" t="s">
        <v>100</v>
      </c>
      <c r="H1467">
        <v>1</v>
      </c>
      <c r="I1467">
        <v>2</v>
      </c>
      <c r="J1467" t="s">
        <v>96</v>
      </c>
      <c r="K1467" t="s">
        <v>31</v>
      </c>
      <c r="L1467" t="s">
        <v>309</v>
      </c>
      <c r="N1467" s="52">
        <v>5319361.6896000011</v>
      </c>
      <c r="O1467" s="52">
        <v>5257509.8688000003</v>
      </c>
      <c r="P1467">
        <v>1</v>
      </c>
      <c r="Q1467">
        <v>1</v>
      </c>
      <c r="R1467">
        <v>2535</v>
      </c>
    </row>
    <row r="1468" spans="1:18" hidden="1">
      <c r="A1468" t="s">
        <v>2641</v>
      </c>
      <c r="B1468" t="s">
        <v>1108</v>
      </c>
      <c r="C1468">
        <v>15</v>
      </c>
      <c r="D1468" t="s">
        <v>88</v>
      </c>
      <c r="E1468" t="s">
        <v>9971</v>
      </c>
      <c r="F1468" t="s">
        <v>100</v>
      </c>
      <c r="G1468" t="s">
        <v>100</v>
      </c>
      <c r="H1468">
        <v>1</v>
      </c>
      <c r="I1468">
        <v>3</v>
      </c>
      <c r="J1468" t="s">
        <v>96</v>
      </c>
      <c r="K1468" t="s">
        <v>31</v>
      </c>
      <c r="L1468" t="s">
        <v>309</v>
      </c>
      <c r="N1468" s="52">
        <v>5350839.3792000003</v>
      </c>
      <c r="O1468" s="52">
        <v>5288251.8528000005</v>
      </c>
      <c r="P1468">
        <v>1</v>
      </c>
      <c r="Q1468">
        <v>1</v>
      </c>
      <c r="R1468">
        <v>2537</v>
      </c>
    </row>
    <row r="1469" spans="1:18" hidden="1">
      <c r="A1469" t="s">
        <v>2642</v>
      </c>
      <c r="B1469" t="s">
        <v>1109</v>
      </c>
      <c r="C1469">
        <v>16</v>
      </c>
      <c r="D1469" t="s">
        <v>88</v>
      </c>
      <c r="E1469" t="s">
        <v>9972</v>
      </c>
      <c r="F1469" t="s">
        <v>101</v>
      </c>
      <c r="G1469" t="s">
        <v>101</v>
      </c>
      <c r="H1469">
        <v>1</v>
      </c>
      <c r="I1469">
        <v>1</v>
      </c>
      <c r="J1469" t="s">
        <v>96</v>
      </c>
      <c r="K1469" t="s">
        <v>31</v>
      </c>
      <c r="L1469" t="s">
        <v>309</v>
      </c>
      <c r="N1469" s="52">
        <v>4575090.374400001</v>
      </c>
      <c r="O1469" s="52">
        <v>4522500.5616000006</v>
      </c>
      <c r="P1469">
        <v>1</v>
      </c>
      <c r="Q1469">
        <v>1</v>
      </c>
      <c r="R1469">
        <v>2539</v>
      </c>
    </row>
    <row r="1470" spans="1:18" hidden="1">
      <c r="A1470" t="s">
        <v>2643</v>
      </c>
      <c r="B1470" t="s">
        <v>1110</v>
      </c>
      <c r="C1470">
        <v>17</v>
      </c>
      <c r="D1470" t="s">
        <v>88</v>
      </c>
      <c r="E1470" t="s">
        <v>9973</v>
      </c>
      <c r="F1470" t="s">
        <v>101</v>
      </c>
      <c r="G1470" t="s">
        <v>101</v>
      </c>
      <c r="H1470">
        <v>1</v>
      </c>
      <c r="I1470">
        <v>2</v>
      </c>
      <c r="J1470" t="s">
        <v>96</v>
      </c>
      <c r="K1470" t="s">
        <v>31</v>
      </c>
      <c r="L1470" t="s">
        <v>309</v>
      </c>
      <c r="N1470" s="52">
        <v>4628915.1216000002</v>
      </c>
      <c r="O1470" s="52">
        <v>4575090.374400001</v>
      </c>
      <c r="P1470">
        <v>1</v>
      </c>
      <c r="Q1470">
        <v>1</v>
      </c>
      <c r="R1470">
        <v>2541</v>
      </c>
    </row>
    <row r="1471" spans="1:18" hidden="1">
      <c r="A1471" t="s">
        <v>2644</v>
      </c>
      <c r="B1471" t="s">
        <v>1111</v>
      </c>
      <c r="C1471">
        <v>18</v>
      </c>
      <c r="D1471" t="s">
        <v>88</v>
      </c>
      <c r="E1471" t="s">
        <v>9974</v>
      </c>
      <c r="F1471" t="s">
        <v>101</v>
      </c>
      <c r="G1471" t="s">
        <v>101</v>
      </c>
      <c r="H1471">
        <v>1</v>
      </c>
      <c r="I1471">
        <v>3</v>
      </c>
      <c r="J1471" t="s">
        <v>96</v>
      </c>
      <c r="K1471" t="s">
        <v>31</v>
      </c>
      <c r="L1471" t="s">
        <v>309</v>
      </c>
      <c r="N1471" s="52">
        <v>4656307.0176000008</v>
      </c>
      <c r="O1471" s="52">
        <v>4601851.6655999999</v>
      </c>
      <c r="P1471">
        <v>1</v>
      </c>
      <c r="Q1471">
        <v>1</v>
      </c>
      <c r="R1471">
        <v>2543</v>
      </c>
    </row>
    <row r="1472" spans="1:18" hidden="1">
      <c r="A1472" t="s">
        <v>2645</v>
      </c>
      <c r="B1472" t="s">
        <v>1112</v>
      </c>
      <c r="C1472">
        <v>19</v>
      </c>
      <c r="D1472" t="s">
        <v>102</v>
      </c>
      <c r="E1472" t="s">
        <v>9975</v>
      </c>
      <c r="F1472" t="s">
        <v>104</v>
      </c>
      <c r="G1472" t="s">
        <v>88</v>
      </c>
      <c r="H1472">
        <v>1</v>
      </c>
      <c r="I1472" t="s">
        <v>103</v>
      </c>
      <c r="J1472" t="s">
        <v>96</v>
      </c>
      <c r="K1472" t="s">
        <v>31</v>
      </c>
      <c r="L1472" t="s">
        <v>309</v>
      </c>
      <c r="N1472" s="52">
        <v>85000.272000000012</v>
      </c>
      <c r="O1472" s="52">
        <v>85000.272000000012</v>
      </c>
      <c r="P1472">
        <v>1</v>
      </c>
      <c r="Q1472">
        <f>IF(COUNTIF(SolCotizacion!$D:$D,$G1472)&gt;0,1,0)</f>
        <v>1</v>
      </c>
      <c r="R1472">
        <v>2545</v>
      </c>
    </row>
    <row r="1473" spans="1:18" hidden="1">
      <c r="A1473" t="s">
        <v>2646</v>
      </c>
      <c r="B1473" t="s">
        <v>1113</v>
      </c>
      <c r="C1473">
        <v>20</v>
      </c>
      <c r="D1473" t="s">
        <v>102</v>
      </c>
      <c r="E1473" t="s">
        <v>9976</v>
      </c>
      <c r="F1473" t="s">
        <v>105</v>
      </c>
      <c r="G1473" t="s">
        <v>88</v>
      </c>
      <c r="H1473">
        <v>1</v>
      </c>
      <c r="I1473" t="s">
        <v>103</v>
      </c>
      <c r="J1473" t="s">
        <v>96</v>
      </c>
      <c r="K1473" t="s">
        <v>31</v>
      </c>
      <c r="L1473" t="s">
        <v>309</v>
      </c>
      <c r="N1473" s="52">
        <v>65017.982400000001</v>
      </c>
      <c r="O1473" s="52">
        <v>65017.982400000001</v>
      </c>
      <c r="P1473">
        <v>1</v>
      </c>
      <c r="Q1473">
        <f>IF(COUNTIF(SolCotizacion!$D:$D,$G1472)&gt;0,1,0)</f>
        <v>1</v>
      </c>
      <c r="R1473">
        <v>2547</v>
      </c>
    </row>
    <row r="1474" spans="1:18" hidden="1">
      <c r="A1474" t="s">
        <v>2647</v>
      </c>
      <c r="B1474" t="s">
        <v>1114</v>
      </c>
      <c r="C1474">
        <v>21</v>
      </c>
      <c r="D1474" t="s">
        <v>102</v>
      </c>
      <c r="E1474" t="s">
        <v>9977</v>
      </c>
      <c r="F1474" t="s">
        <v>106</v>
      </c>
      <c r="G1474" t="s">
        <v>88</v>
      </c>
      <c r="H1474">
        <v>1</v>
      </c>
      <c r="I1474" t="s">
        <v>103</v>
      </c>
      <c r="J1474" t="s">
        <v>96</v>
      </c>
      <c r="K1474" t="s">
        <v>31</v>
      </c>
      <c r="L1474" t="s">
        <v>309</v>
      </c>
      <c r="N1474" s="52">
        <v>85000.272000000012</v>
      </c>
      <c r="O1474" s="52">
        <v>85000.272000000012</v>
      </c>
      <c r="P1474">
        <v>1</v>
      </c>
      <c r="Q1474">
        <f>IF(COUNTIF(SolCotizacion!$D:$D,$G1472)&gt;0,1,0)</f>
        <v>1</v>
      </c>
      <c r="R1474">
        <v>2549</v>
      </c>
    </row>
    <row r="1475" spans="1:18" hidden="1">
      <c r="A1475" t="s">
        <v>2648</v>
      </c>
      <c r="B1475" t="s">
        <v>1115</v>
      </c>
      <c r="C1475">
        <v>22</v>
      </c>
      <c r="D1475" t="s">
        <v>102</v>
      </c>
      <c r="E1475" t="s">
        <v>9978</v>
      </c>
      <c r="F1475" t="s">
        <v>107</v>
      </c>
      <c r="G1475" t="s">
        <v>88</v>
      </c>
      <c r="H1475">
        <v>1</v>
      </c>
      <c r="I1475" t="s">
        <v>103</v>
      </c>
      <c r="J1475" t="s">
        <v>96</v>
      </c>
      <c r="K1475" t="s">
        <v>31</v>
      </c>
      <c r="L1475" t="s">
        <v>309</v>
      </c>
      <c r="N1475" s="52">
        <v>542582.88</v>
      </c>
      <c r="O1475" s="52">
        <v>542582.88</v>
      </c>
      <c r="P1475">
        <v>1</v>
      </c>
      <c r="Q1475">
        <f>IF(COUNTIF(SolCotizacion!$D:$D,$G1472)&gt;0,1,0)</f>
        <v>1</v>
      </c>
      <c r="R1475">
        <v>2551</v>
      </c>
    </row>
    <row r="1476" spans="1:18" hidden="1">
      <c r="A1476" t="s">
        <v>2649</v>
      </c>
      <c r="B1476" t="s">
        <v>1116</v>
      </c>
      <c r="C1476">
        <v>23</v>
      </c>
      <c r="D1476" t="s">
        <v>102</v>
      </c>
      <c r="E1476" t="s">
        <v>9979</v>
      </c>
      <c r="F1476" t="s">
        <v>108</v>
      </c>
      <c r="G1476" t="s">
        <v>88</v>
      </c>
      <c r="H1476">
        <v>1</v>
      </c>
      <c r="I1476" t="s">
        <v>103</v>
      </c>
      <c r="J1476" t="s">
        <v>96</v>
      </c>
      <c r="K1476" t="s">
        <v>31</v>
      </c>
      <c r="L1476" t="s">
        <v>309</v>
      </c>
      <c r="N1476" s="52">
        <v>560069.02560000005</v>
      </c>
      <c r="O1476" s="52">
        <v>560069.02560000005</v>
      </c>
      <c r="P1476">
        <v>1</v>
      </c>
      <c r="Q1476">
        <f>IF(COUNTIF(SolCotizacion!$D:$D,$G1472)&gt;0,1,0)</f>
        <v>1</v>
      </c>
      <c r="R1476">
        <v>2553</v>
      </c>
    </row>
    <row r="1477" spans="1:18" hidden="1">
      <c r="A1477" t="s">
        <v>2650</v>
      </c>
      <c r="B1477" t="s">
        <v>1117</v>
      </c>
      <c r="C1477">
        <v>24</v>
      </c>
      <c r="D1477" t="s">
        <v>102</v>
      </c>
      <c r="E1477" t="s">
        <v>9980</v>
      </c>
      <c r="F1477" t="s">
        <v>109</v>
      </c>
      <c r="G1477" t="s">
        <v>89</v>
      </c>
      <c r="H1477">
        <v>1</v>
      </c>
      <c r="I1477" t="s">
        <v>103</v>
      </c>
      <c r="J1477" t="s">
        <v>96</v>
      </c>
      <c r="K1477" t="s">
        <v>31</v>
      </c>
      <c r="L1477" t="s">
        <v>309</v>
      </c>
      <c r="N1477" s="52">
        <v>75015.696000000011</v>
      </c>
      <c r="O1477" s="52">
        <v>75015.696000000011</v>
      </c>
      <c r="P1477">
        <v>1</v>
      </c>
      <c r="Q1477">
        <f>IF(COUNTIF(SolCotizacion!$E:$E,$G1477)&gt;0,1,0)</f>
        <v>1</v>
      </c>
      <c r="R1477">
        <v>2555</v>
      </c>
    </row>
    <row r="1478" spans="1:18" hidden="1">
      <c r="A1478" t="s">
        <v>2651</v>
      </c>
      <c r="B1478" t="s">
        <v>1163</v>
      </c>
      <c r="C1478">
        <v>25</v>
      </c>
      <c r="D1478" t="s">
        <v>102</v>
      </c>
      <c r="E1478" t="s">
        <v>9981</v>
      </c>
      <c r="F1478" t="s">
        <v>110</v>
      </c>
      <c r="G1478" t="s">
        <v>97</v>
      </c>
      <c r="H1478">
        <v>1</v>
      </c>
      <c r="I1478" t="s">
        <v>103</v>
      </c>
      <c r="J1478" t="s">
        <v>96</v>
      </c>
      <c r="K1478" t="s">
        <v>31</v>
      </c>
      <c r="L1478" t="s">
        <v>309</v>
      </c>
      <c r="N1478" s="52">
        <v>375065.34240000002</v>
      </c>
      <c r="O1478" s="52">
        <v>375065.34240000002</v>
      </c>
      <c r="P1478">
        <v>1</v>
      </c>
      <c r="Q1478">
        <f>IF(COUNTIF(SolCotizacion!$E:$E,$G1478)&gt;0,1,0)</f>
        <v>0</v>
      </c>
      <c r="R1478">
        <v>2557</v>
      </c>
    </row>
    <row r="1479" spans="1:18" hidden="1">
      <c r="A1479" t="s">
        <v>2652</v>
      </c>
      <c r="B1479" t="s">
        <v>1165</v>
      </c>
      <c r="C1479">
        <v>26</v>
      </c>
      <c r="D1479" t="s">
        <v>102</v>
      </c>
      <c r="E1479" t="s">
        <v>9982</v>
      </c>
      <c r="F1479" t="s">
        <v>111</v>
      </c>
      <c r="G1479" t="s">
        <v>98</v>
      </c>
      <c r="H1479">
        <v>1</v>
      </c>
      <c r="I1479" t="s">
        <v>103</v>
      </c>
      <c r="J1479" t="s">
        <v>96</v>
      </c>
      <c r="K1479" t="s">
        <v>31</v>
      </c>
      <c r="L1479" t="s">
        <v>309</v>
      </c>
      <c r="N1479" s="52">
        <v>374644.93920000002</v>
      </c>
      <c r="O1479" s="52">
        <v>374644.93920000002</v>
      </c>
      <c r="P1479">
        <v>1</v>
      </c>
      <c r="Q1479">
        <f>IF(COUNTIF(SolCotizacion!$E:$E,$G1479)&gt;0,1,0)</f>
        <v>0</v>
      </c>
      <c r="R1479">
        <v>2559</v>
      </c>
    </row>
    <row r="1480" spans="1:18" hidden="1">
      <c r="A1480" t="s">
        <v>2653</v>
      </c>
      <c r="B1480" t="s">
        <v>1167</v>
      </c>
      <c r="C1480">
        <v>27</v>
      </c>
      <c r="D1480" t="s">
        <v>102</v>
      </c>
      <c r="E1480" t="s">
        <v>9983</v>
      </c>
      <c r="F1480" t="s">
        <v>112</v>
      </c>
      <c r="G1480" t="s">
        <v>101</v>
      </c>
      <c r="H1480">
        <v>1</v>
      </c>
      <c r="I1480" t="s">
        <v>103</v>
      </c>
      <c r="J1480" t="s">
        <v>96</v>
      </c>
      <c r="K1480" t="s">
        <v>31</v>
      </c>
      <c r="L1480" t="s">
        <v>309</v>
      </c>
      <c r="N1480" s="52">
        <v>700102.70400000003</v>
      </c>
      <c r="O1480" s="52">
        <v>700102.70400000003</v>
      </c>
      <c r="P1480">
        <v>1</v>
      </c>
      <c r="Q1480">
        <f>IF(COUNTIF(SolCotizacion!$E:$E,$G1480)&gt;0,1,0)</f>
        <v>0</v>
      </c>
      <c r="R1480">
        <v>2561</v>
      </c>
    </row>
    <row r="1481" spans="1:18" hidden="1">
      <c r="A1481" t="s">
        <v>2654</v>
      </c>
      <c r="B1481" t="s">
        <v>1118</v>
      </c>
      <c r="C1481">
        <v>28</v>
      </c>
      <c r="D1481" t="s">
        <v>113</v>
      </c>
      <c r="E1481" t="s">
        <v>9853</v>
      </c>
      <c r="F1481" t="s">
        <v>114</v>
      </c>
      <c r="G1481" t="s">
        <v>88</v>
      </c>
      <c r="H1481">
        <v>1</v>
      </c>
      <c r="I1481">
        <v>1</v>
      </c>
      <c r="J1481" t="s">
        <v>88</v>
      </c>
      <c r="K1481" t="s">
        <v>31</v>
      </c>
      <c r="L1481" t="s">
        <v>309</v>
      </c>
      <c r="N1481" s="52">
        <v>51122.429512000002</v>
      </c>
      <c r="O1481" s="52">
        <v>38341.822134000002</v>
      </c>
      <c r="P1481">
        <v>1</v>
      </c>
      <c r="Q1481">
        <f>IF(COUNTIFS(SolCotizacion!$D:$D,$G1481,SolCotizacion!$K:$K,$I1481)&gt;0,1,0)</f>
        <v>0</v>
      </c>
      <c r="R1481">
        <v>2563</v>
      </c>
    </row>
    <row r="1482" spans="1:18" hidden="1">
      <c r="A1482" t="s">
        <v>2655</v>
      </c>
      <c r="B1482" t="s">
        <v>1170</v>
      </c>
      <c r="C1482">
        <v>29</v>
      </c>
      <c r="D1482" t="s">
        <v>113</v>
      </c>
      <c r="E1482" t="s">
        <v>9984</v>
      </c>
      <c r="F1482" t="s">
        <v>114</v>
      </c>
      <c r="G1482" t="s">
        <v>88</v>
      </c>
      <c r="H1482">
        <v>1</v>
      </c>
      <c r="I1482">
        <v>2</v>
      </c>
      <c r="J1482" t="s">
        <v>88</v>
      </c>
      <c r="K1482" t="s">
        <v>31</v>
      </c>
      <c r="L1482" t="s">
        <v>309</v>
      </c>
      <c r="N1482" s="52">
        <v>57512.738360000003</v>
      </c>
      <c r="O1482" s="52">
        <v>44732.130982000002</v>
      </c>
      <c r="P1482">
        <v>1</v>
      </c>
      <c r="Q1482">
        <f>IF(COUNTIFS(SolCotizacion!$D:$D,$G1482,SolCotizacion!$K:$K,$I1482)&gt;0,1,0)</f>
        <v>1</v>
      </c>
      <c r="R1482">
        <v>2565</v>
      </c>
    </row>
    <row r="1483" spans="1:18" hidden="1">
      <c r="A1483" t="s">
        <v>2656</v>
      </c>
      <c r="B1483" t="s">
        <v>1172</v>
      </c>
      <c r="C1483">
        <v>30</v>
      </c>
      <c r="D1483" t="s">
        <v>113</v>
      </c>
      <c r="E1483" t="s">
        <v>9985</v>
      </c>
      <c r="F1483" t="s">
        <v>114</v>
      </c>
      <c r="G1483" t="s">
        <v>88</v>
      </c>
      <c r="H1483">
        <v>1</v>
      </c>
      <c r="I1483">
        <v>3</v>
      </c>
      <c r="J1483" t="s">
        <v>88</v>
      </c>
      <c r="K1483" t="s">
        <v>31</v>
      </c>
      <c r="L1483" t="s">
        <v>309</v>
      </c>
      <c r="N1483" s="52">
        <v>63903.036890000003</v>
      </c>
      <c r="O1483" s="52">
        <v>51122.429512000002</v>
      </c>
      <c r="P1483">
        <v>1</v>
      </c>
      <c r="Q1483">
        <f>IF(COUNTIFS(SolCotizacion!$D:$D,$G1483,SolCotizacion!$K:$K,$I1483)&gt;0,1,0)</f>
        <v>0</v>
      </c>
      <c r="R1483">
        <v>2567</v>
      </c>
    </row>
    <row r="1484" spans="1:18" hidden="1">
      <c r="A1484" t="s">
        <v>2657</v>
      </c>
      <c r="B1484" t="s">
        <v>1119</v>
      </c>
      <c r="C1484">
        <v>31</v>
      </c>
      <c r="D1484" t="s">
        <v>113</v>
      </c>
      <c r="E1484" t="s">
        <v>9986</v>
      </c>
      <c r="F1484" t="s">
        <v>115</v>
      </c>
      <c r="G1484" t="s">
        <v>88</v>
      </c>
      <c r="H1484">
        <v>1</v>
      </c>
      <c r="I1484">
        <v>1</v>
      </c>
      <c r="J1484" t="s">
        <v>116</v>
      </c>
      <c r="K1484" t="s">
        <v>326</v>
      </c>
      <c r="L1484" t="s">
        <v>309</v>
      </c>
      <c r="N1484" s="52">
        <v>1278.0597060000002</v>
      </c>
      <c r="O1484" s="52">
        <v>1278.0597060000002</v>
      </c>
      <c r="P1484">
        <v>1</v>
      </c>
      <c r="Q1484">
        <f>IF(COUNTIFS(SolCotizacion!$D:$D,$G1484,SolCotizacion!$K:$K,$I1484)&gt;0,1,0)</f>
        <v>0</v>
      </c>
      <c r="R1484">
        <v>2569</v>
      </c>
    </row>
    <row r="1485" spans="1:18" hidden="1">
      <c r="A1485" t="s">
        <v>2658</v>
      </c>
      <c r="B1485" t="s">
        <v>1175</v>
      </c>
      <c r="C1485">
        <v>32</v>
      </c>
      <c r="D1485" t="s">
        <v>113</v>
      </c>
      <c r="E1485" t="s">
        <v>9987</v>
      </c>
      <c r="F1485" t="s">
        <v>115</v>
      </c>
      <c r="G1485" t="s">
        <v>88</v>
      </c>
      <c r="H1485">
        <v>1</v>
      </c>
      <c r="I1485">
        <v>2</v>
      </c>
      <c r="J1485" t="s">
        <v>116</v>
      </c>
      <c r="K1485" t="s">
        <v>326</v>
      </c>
      <c r="L1485" t="s">
        <v>309</v>
      </c>
      <c r="N1485" s="52">
        <v>1278.0597060000002</v>
      </c>
      <c r="O1485" s="52">
        <v>1278.0597060000002</v>
      </c>
      <c r="P1485">
        <v>1</v>
      </c>
      <c r="Q1485">
        <f>IF(COUNTIFS(SolCotizacion!$D:$D,$G1485,SolCotizacion!$K:$K,$I1485)&gt;0,1,0)</f>
        <v>1</v>
      </c>
      <c r="R1485">
        <v>2571</v>
      </c>
    </row>
    <row r="1486" spans="1:18" hidden="1">
      <c r="A1486" t="s">
        <v>2659</v>
      </c>
      <c r="B1486" t="s">
        <v>1177</v>
      </c>
      <c r="C1486">
        <v>33</v>
      </c>
      <c r="D1486" t="s">
        <v>113</v>
      </c>
      <c r="E1486" t="s">
        <v>9988</v>
      </c>
      <c r="F1486" t="s">
        <v>115</v>
      </c>
      <c r="G1486" t="s">
        <v>88</v>
      </c>
      <c r="H1486">
        <v>1</v>
      </c>
      <c r="I1486">
        <v>3</v>
      </c>
      <c r="J1486" t="s">
        <v>116</v>
      </c>
      <c r="K1486" t="s">
        <v>326</v>
      </c>
      <c r="L1486" t="s">
        <v>309</v>
      </c>
      <c r="N1486" s="52">
        <v>1278.0597060000002</v>
      </c>
      <c r="O1486" s="52">
        <v>1278.0597060000002</v>
      </c>
      <c r="P1486">
        <v>1</v>
      </c>
      <c r="Q1486">
        <f>IF(COUNTIFS(SolCotizacion!$D:$D,$G1486,SolCotizacion!$K:$K,$I1486)&gt;0,1,0)</f>
        <v>0</v>
      </c>
      <c r="R1486">
        <v>2573</v>
      </c>
    </row>
    <row r="1487" spans="1:18" hidden="1">
      <c r="A1487" t="s">
        <v>2660</v>
      </c>
      <c r="B1487" t="s">
        <v>1120</v>
      </c>
      <c r="C1487">
        <v>34</v>
      </c>
      <c r="D1487" t="s">
        <v>113</v>
      </c>
      <c r="E1487" t="s">
        <v>9989</v>
      </c>
      <c r="F1487" t="s">
        <v>117</v>
      </c>
      <c r="G1487" t="s">
        <v>89</v>
      </c>
      <c r="H1487">
        <v>1</v>
      </c>
      <c r="I1487" t="s">
        <v>103</v>
      </c>
      <c r="J1487" t="s">
        <v>118</v>
      </c>
      <c r="K1487" t="s">
        <v>325</v>
      </c>
      <c r="L1487" t="s">
        <v>309</v>
      </c>
      <c r="N1487" s="52">
        <v>83329.560930000007</v>
      </c>
      <c r="O1487" s="52">
        <v>83329.560930000007</v>
      </c>
      <c r="P1487">
        <v>1</v>
      </c>
      <c r="Q1487">
        <f>IF(COUNTIF(SolCotizacion!$E:$E,$G1487)&gt;0,1,0)</f>
        <v>1</v>
      </c>
      <c r="R1487">
        <v>2575</v>
      </c>
    </row>
    <row r="1488" spans="1:18" hidden="1">
      <c r="A1488" t="s">
        <v>2661</v>
      </c>
      <c r="B1488" t="s">
        <v>1121</v>
      </c>
      <c r="C1488">
        <v>35</v>
      </c>
      <c r="D1488" t="s">
        <v>113</v>
      </c>
      <c r="E1488" t="s">
        <v>9989</v>
      </c>
      <c r="F1488" t="s">
        <v>117</v>
      </c>
      <c r="G1488" t="s">
        <v>89</v>
      </c>
      <c r="H1488">
        <v>1</v>
      </c>
      <c r="I1488" t="s">
        <v>103</v>
      </c>
      <c r="J1488" t="s">
        <v>119</v>
      </c>
      <c r="K1488" t="s">
        <v>324</v>
      </c>
      <c r="L1488" t="s">
        <v>309</v>
      </c>
      <c r="N1488" s="52">
        <v>166646.33785800001</v>
      </c>
      <c r="O1488" s="52">
        <v>166646.33785800001</v>
      </c>
      <c r="P1488">
        <v>1</v>
      </c>
      <c r="Q1488">
        <f>IF(COUNTIF(SolCotizacion!$E:$E,$G1488)&gt;0,1,0)</f>
        <v>1</v>
      </c>
      <c r="R1488">
        <v>2577</v>
      </c>
    </row>
    <row r="1489" spans="1:19" hidden="1">
      <c r="A1489" t="s">
        <v>2662</v>
      </c>
      <c r="B1489" t="s">
        <v>1181</v>
      </c>
      <c r="C1489">
        <v>36</v>
      </c>
      <c r="D1489" t="s">
        <v>113</v>
      </c>
      <c r="E1489" t="s">
        <v>9990</v>
      </c>
      <c r="F1489" t="s">
        <v>120</v>
      </c>
      <c r="G1489" t="s">
        <v>97</v>
      </c>
      <c r="H1489">
        <v>1</v>
      </c>
      <c r="I1489" t="s">
        <v>103</v>
      </c>
      <c r="J1489" t="s">
        <v>118</v>
      </c>
      <c r="K1489" t="s">
        <v>325</v>
      </c>
      <c r="L1489" t="s">
        <v>309</v>
      </c>
      <c r="N1489" s="52">
        <v>83329.560930000007</v>
      </c>
      <c r="O1489" s="52">
        <v>83329.560930000007</v>
      </c>
      <c r="P1489">
        <v>1</v>
      </c>
      <c r="Q1489">
        <f>IF(COUNTIF(SolCotizacion!$E:$E,$G1489)&gt;0,1,0)</f>
        <v>0</v>
      </c>
      <c r="R1489">
        <v>2579</v>
      </c>
    </row>
    <row r="1490" spans="1:19" hidden="1">
      <c r="A1490" t="s">
        <v>2663</v>
      </c>
      <c r="B1490" t="s">
        <v>1183</v>
      </c>
      <c r="C1490">
        <v>37</v>
      </c>
      <c r="D1490" t="s">
        <v>113</v>
      </c>
      <c r="E1490" t="s">
        <v>9990</v>
      </c>
      <c r="F1490" t="s">
        <v>120</v>
      </c>
      <c r="G1490" t="s">
        <v>97</v>
      </c>
      <c r="H1490">
        <v>1</v>
      </c>
      <c r="I1490" t="s">
        <v>103</v>
      </c>
      <c r="J1490" t="s">
        <v>119</v>
      </c>
      <c r="K1490" t="s">
        <v>324</v>
      </c>
      <c r="L1490" t="s">
        <v>309</v>
      </c>
      <c r="N1490" s="52">
        <v>166646.33785800001</v>
      </c>
      <c r="O1490" s="52">
        <v>166646.33785800001</v>
      </c>
      <c r="P1490">
        <v>1</v>
      </c>
      <c r="Q1490">
        <f>IF(COUNTIF(SolCotizacion!$E:$E,$G1490)&gt;0,1,0)</f>
        <v>0</v>
      </c>
      <c r="R1490">
        <v>2581</v>
      </c>
    </row>
    <row r="1491" spans="1:19" hidden="1">
      <c r="A1491" t="s">
        <v>2664</v>
      </c>
      <c r="B1491" t="s">
        <v>1185</v>
      </c>
      <c r="C1491">
        <v>38</v>
      </c>
      <c r="D1491" t="s">
        <v>113</v>
      </c>
      <c r="E1491" t="s">
        <v>9991</v>
      </c>
      <c r="F1491" t="s">
        <v>121</v>
      </c>
      <c r="G1491" t="s">
        <v>98</v>
      </c>
      <c r="H1491">
        <v>1</v>
      </c>
      <c r="I1491" t="s">
        <v>103</v>
      </c>
      <c r="J1491" t="s">
        <v>118</v>
      </c>
      <c r="K1491" t="s">
        <v>325</v>
      </c>
      <c r="L1491" t="s">
        <v>309</v>
      </c>
      <c r="N1491" s="52">
        <v>83329.560930000007</v>
      </c>
      <c r="O1491" s="52">
        <v>83329.560930000007</v>
      </c>
      <c r="P1491">
        <v>1</v>
      </c>
      <c r="Q1491">
        <f>IF(COUNTIF(SolCotizacion!$E:$E,$G1491)&gt;0,1,0)</f>
        <v>0</v>
      </c>
      <c r="R1491">
        <v>2583</v>
      </c>
    </row>
    <row r="1492" spans="1:19" hidden="1">
      <c r="A1492" t="s">
        <v>2665</v>
      </c>
      <c r="B1492" t="s">
        <v>1187</v>
      </c>
      <c r="C1492">
        <v>39</v>
      </c>
      <c r="D1492" t="s">
        <v>113</v>
      </c>
      <c r="E1492" t="s">
        <v>9991</v>
      </c>
      <c r="F1492" t="s">
        <v>121</v>
      </c>
      <c r="G1492" t="s">
        <v>98</v>
      </c>
      <c r="H1492">
        <v>1</v>
      </c>
      <c r="I1492" t="s">
        <v>103</v>
      </c>
      <c r="J1492" t="s">
        <v>119</v>
      </c>
      <c r="K1492" t="s">
        <v>324</v>
      </c>
      <c r="L1492" t="s">
        <v>309</v>
      </c>
      <c r="N1492" s="52">
        <v>166646.33785800001</v>
      </c>
      <c r="O1492" s="52">
        <v>166646.33785800001</v>
      </c>
      <c r="P1492">
        <v>1</v>
      </c>
      <c r="Q1492">
        <f>IF(COUNTIF(SolCotizacion!$E:$E,$G1492)&gt;0,1,0)</f>
        <v>0</v>
      </c>
      <c r="R1492">
        <v>2585</v>
      </c>
    </row>
    <row r="1493" spans="1:19" hidden="1">
      <c r="A1493" t="s">
        <v>2666</v>
      </c>
      <c r="B1493" t="s">
        <v>1189</v>
      </c>
      <c r="C1493">
        <v>40</v>
      </c>
      <c r="D1493" t="s">
        <v>113</v>
      </c>
      <c r="E1493" t="s">
        <v>9992</v>
      </c>
      <c r="F1493" t="s">
        <v>122</v>
      </c>
      <c r="G1493" t="s">
        <v>99</v>
      </c>
      <c r="H1493">
        <v>1</v>
      </c>
      <c r="I1493" t="s">
        <v>103</v>
      </c>
      <c r="J1493" t="s">
        <v>118</v>
      </c>
      <c r="K1493" t="s">
        <v>325</v>
      </c>
      <c r="L1493" t="s">
        <v>309</v>
      </c>
      <c r="N1493" s="52">
        <v>58560.747938000008</v>
      </c>
      <c r="O1493" s="52">
        <v>58560.747938000008</v>
      </c>
      <c r="P1493">
        <v>1</v>
      </c>
      <c r="Q1493">
        <f>IF(COUNTIF(SolCotizacion!$E:$E,$G1493)&gt;0,1,0)</f>
        <v>0</v>
      </c>
      <c r="R1493">
        <v>2587</v>
      </c>
    </row>
    <row r="1494" spans="1:19" hidden="1">
      <c r="A1494" t="s">
        <v>2667</v>
      </c>
      <c r="B1494" t="s">
        <v>1191</v>
      </c>
      <c r="C1494">
        <v>41</v>
      </c>
      <c r="D1494" t="s">
        <v>113</v>
      </c>
      <c r="E1494" t="s">
        <v>9992</v>
      </c>
      <c r="F1494" t="s">
        <v>122</v>
      </c>
      <c r="G1494" t="s">
        <v>99</v>
      </c>
      <c r="H1494">
        <v>1</v>
      </c>
      <c r="I1494" t="s">
        <v>103</v>
      </c>
      <c r="J1494" t="s">
        <v>119</v>
      </c>
      <c r="K1494" t="s">
        <v>324</v>
      </c>
      <c r="L1494" t="s">
        <v>309</v>
      </c>
      <c r="N1494" s="52">
        <v>117134.26956</v>
      </c>
      <c r="O1494" s="52">
        <v>117134.26956</v>
      </c>
      <c r="P1494">
        <v>1</v>
      </c>
      <c r="Q1494">
        <f>IF(COUNTIF(SolCotizacion!$E:$E,$G1494)&gt;0,1,0)</f>
        <v>0</v>
      </c>
      <c r="R1494">
        <v>2589</v>
      </c>
    </row>
    <row r="1495" spans="1:19" hidden="1">
      <c r="A1495" t="s">
        <v>2668</v>
      </c>
      <c r="B1495" t="s">
        <v>1193</v>
      </c>
      <c r="C1495">
        <v>42</v>
      </c>
      <c r="D1495" t="s">
        <v>113</v>
      </c>
      <c r="E1495" t="s">
        <v>9993</v>
      </c>
      <c r="F1495" t="s">
        <v>123</v>
      </c>
      <c r="G1495" t="s">
        <v>100</v>
      </c>
      <c r="H1495">
        <v>1</v>
      </c>
      <c r="I1495" t="s">
        <v>103</v>
      </c>
      <c r="J1495" t="s">
        <v>118</v>
      </c>
      <c r="K1495" t="s">
        <v>325</v>
      </c>
      <c r="L1495" t="s">
        <v>309</v>
      </c>
      <c r="N1495" s="52">
        <v>58560.747938000008</v>
      </c>
      <c r="O1495" s="52">
        <v>58560.747938000008</v>
      </c>
      <c r="P1495">
        <v>1</v>
      </c>
      <c r="Q1495">
        <f>IF(COUNTIF(SolCotizacion!$E:$E,$G1495)&gt;0,1,0)</f>
        <v>0</v>
      </c>
      <c r="R1495">
        <v>2591</v>
      </c>
    </row>
    <row r="1496" spans="1:19" hidden="1">
      <c r="A1496" t="s">
        <v>2669</v>
      </c>
      <c r="B1496" t="s">
        <v>1195</v>
      </c>
      <c r="C1496">
        <v>43</v>
      </c>
      <c r="D1496" t="s">
        <v>113</v>
      </c>
      <c r="E1496" t="s">
        <v>9993</v>
      </c>
      <c r="F1496" t="s">
        <v>123</v>
      </c>
      <c r="G1496" t="s">
        <v>100</v>
      </c>
      <c r="H1496">
        <v>1</v>
      </c>
      <c r="I1496" t="s">
        <v>103</v>
      </c>
      <c r="J1496" t="s">
        <v>119</v>
      </c>
      <c r="K1496" t="s">
        <v>324</v>
      </c>
      <c r="L1496" t="s">
        <v>309</v>
      </c>
      <c r="N1496" s="52">
        <v>117134.26956</v>
      </c>
      <c r="O1496" s="52">
        <v>117134.26956</v>
      </c>
      <c r="P1496">
        <v>1</v>
      </c>
      <c r="Q1496">
        <f>IF(COUNTIF(SolCotizacion!$E:$E,$G1496)&gt;0,1,0)</f>
        <v>0</v>
      </c>
      <c r="R1496">
        <v>2593</v>
      </c>
    </row>
    <row r="1497" spans="1:19" hidden="1">
      <c r="A1497" t="s">
        <v>2670</v>
      </c>
      <c r="B1497" t="s">
        <v>1197</v>
      </c>
      <c r="C1497">
        <v>44</v>
      </c>
      <c r="D1497" t="s">
        <v>113</v>
      </c>
      <c r="E1497" t="s">
        <v>9994</v>
      </c>
      <c r="F1497" t="s">
        <v>124</v>
      </c>
      <c r="G1497" t="s">
        <v>101</v>
      </c>
      <c r="H1497">
        <v>1</v>
      </c>
      <c r="I1497" t="s">
        <v>103</v>
      </c>
      <c r="J1497" t="s">
        <v>118</v>
      </c>
      <c r="K1497" t="s">
        <v>325</v>
      </c>
      <c r="L1497" t="s">
        <v>309</v>
      </c>
      <c r="N1497" s="52">
        <v>83329.560930000007</v>
      </c>
      <c r="O1497" s="52">
        <v>83329.560930000007</v>
      </c>
      <c r="P1497">
        <v>1</v>
      </c>
      <c r="Q1497">
        <f>IF(COUNTIF(SolCotizacion!$E:$E,$G1497)&gt;0,1,0)</f>
        <v>0</v>
      </c>
      <c r="R1497">
        <v>2595</v>
      </c>
    </row>
    <row r="1498" spans="1:19" hidden="1">
      <c r="A1498" t="s">
        <v>2671</v>
      </c>
      <c r="B1498" t="s">
        <v>1199</v>
      </c>
      <c r="C1498">
        <v>45</v>
      </c>
      <c r="D1498" t="s">
        <v>113</v>
      </c>
      <c r="E1498" t="s">
        <v>9994</v>
      </c>
      <c r="F1498" t="s">
        <v>124</v>
      </c>
      <c r="G1498" t="s">
        <v>101</v>
      </c>
      <c r="H1498">
        <v>1</v>
      </c>
      <c r="I1498" t="s">
        <v>103</v>
      </c>
      <c r="J1498" t="s">
        <v>119</v>
      </c>
      <c r="K1498" t="s">
        <v>324</v>
      </c>
      <c r="L1498" t="s">
        <v>309</v>
      </c>
      <c r="N1498" s="52">
        <v>166646.33785800001</v>
      </c>
      <c r="O1498" s="52">
        <v>166646.33785800001</v>
      </c>
      <c r="P1498">
        <v>1</v>
      </c>
      <c r="Q1498">
        <f>IF(COUNTIF(SolCotizacion!$E:$E,$G1498)&gt;0,1,0)</f>
        <v>0</v>
      </c>
      <c r="R1498">
        <v>2597</v>
      </c>
    </row>
    <row r="1499" spans="1:19" hidden="1">
      <c r="A1499" t="s">
        <v>2672</v>
      </c>
      <c r="B1499" t="s">
        <v>1122</v>
      </c>
      <c r="C1499">
        <v>46</v>
      </c>
      <c r="D1499" t="s">
        <v>113</v>
      </c>
      <c r="E1499" t="s">
        <v>9995</v>
      </c>
      <c r="F1499" t="s">
        <v>125</v>
      </c>
      <c r="G1499" t="s">
        <v>88</v>
      </c>
      <c r="H1499">
        <v>1</v>
      </c>
      <c r="I1499">
        <v>1</v>
      </c>
      <c r="J1499" t="s">
        <v>88</v>
      </c>
      <c r="K1499" t="s">
        <v>31</v>
      </c>
      <c r="L1499" t="s">
        <v>309</v>
      </c>
      <c r="N1499" s="52">
        <v>38341.822134000002</v>
      </c>
      <c r="O1499" s="52">
        <v>19170.916226000001</v>
      </c>
      <c r="P1499">
        <v>1</v>
      </c>
      <c r="Q1499">
        <f>IF(COUNTIFS(SolCotizacion!$D:$D,$G1499,SolCotizacion!$K:$K,$I1499)&gt;0,1,0)</f>
        <v>0</v>
      </c>
      <c r="R1499">
        <v>2599</v>
      </c>
    </row>
    <row r="1500" spans="1:19" hidden="1">
      <c r="A1500" t="s">
        <v>2673</v>
      </c>
      <c r="B1500" t="s">
        <v>1202</v>
      </c>
      <c r="C1500">
        <v>47</v>
      </c>
      <c r="D1500" t="s">
        <v>113</v>
      </c>
      <c r="E1500" t="s">
        <v>9996</v>
      </c>
      <c r="F1500" t="s">
        <v>125</v>
      </c>
      <c r="G1500" t="s">
        <v>88</v>
      </c>
      <c r="H1500">
        <v>1</v>
      </c>
      <c r="I1500">
        <v>2</v>
      </c>
      <c r="J1500" t="s">
        <v>88</v>
      </c>
      <c r="K1500" t="s">
        <v>31</v>
      </c>
      <c r="L1500" t="s">
        <v>309</v>
      </c>
      <c r="N1500" s="52">
        <v>44732.130982000002</v>
      </c>
      <c r="O1500" s="52">
        <v>21727.035638000001</v>
      </c>
      <c r="P1500">
        <v>1</v>
      </c>
      <c r="Q1500">
        <f>IF(COUNTIFS(SolCotizacion!$D:$D,$G1500,SolCotizacion!$K:$K,$I1500)&gt;0,1,0)</f>
        <v>1</v>
      </c>
      <c r="R1500">
        <v>2601</v>
      </c>
    </row>
    <row r="1501" spans="1:19" hidden="1">
      <c r="A1501" t="s">
        <v>2674</v>
      </c>
      <c r="B1501" t="s">
        <v>1204</v>
      </c>
      <c r="C1501">
        <v>48</v>
      </c>
      <c r="D1501" t="s">
        <v>113</v>
      </c>
      <c r="E1501" t="s">
        <v>9997</v>
      </c>
      <c r="F1501" t="s">
        <v>125</v>
      </c>
      <c r="G1501" t="s">
        <v>88</v>
      </c>
      <c r="H1501">
        <v>1</v>
      </c>
      <c r="I1501">
        <v>3</v>
      </c>
      <c r="J1501" t="s">
        <v>88</v>
      </c>
      <c r="K1501" t="s">
        <v>31</v>
      </c>
      <c r="L1501" t="s">
        <v>309</v>
      </c>
      <c r="N1501" s="52">
        <v>51122.429512000002</v>
      </c>
      <c r="O1501" s="52">
        <v>25561.214756000001</v>
      </c>
      <c r="P1501">
        <v>1</v>
      </c>
      <c r="Q1501">
        <f>IF(COUNTIFS(SolCotizacion!$D:$D,$G1501,SolCotizacion!$K:$K,$I1501)&gt;0,1,0)</f>
        <v>0</v>
      </c>
      <c r="R1501">
        <v>2603</v>
      </c>
    </row>
    <row r="1502" spans="1:19" hidden="1">
      <c r="A1502" t="s">
        <v>2675</v>
      </c>
      <c r="B1502" t="s">
        <v>1206</v>
      </c>
      <c r="C1502">
        <v>49</v>
      </c>
      <c r="D1502" t="s">
        <v>113</v>
      </c>
      <c r="E1502" t="s">
        <v>9998</v>
      </c>
      <c r="F1502" t="s">
        <v>126</v>
      </c>
      <c r="G1502" t="s">
        <v>89</v>
      </c>
      <c r="H1502">
        <v>1</v>
      </c>
      <c r="I1502">
        <v>1</v>
      </c>
      <c r="J1502" t="s">
        <v>127</v>
      </c>
      <c r="K1502" t="s">
        <v>31</v>
      </c>
      <c r="L1502" t="s">
        <v>309</v>
      </c>
      <c r="M1502" s="53">
        <v>0.03</v>
      </c>
      <c r="N1502" s="52">
        <v>84626.151763999995</v>
      </c>
      <c r="O1502" s="52">
        <v>83653.422313999996</v>
      </c>
      <c r="P1502">
        <v>1</v>
      </c>
      <c r="Q1502">
        <f>IF(SUMIFS(SolCotizacion!$P:$P,SolCotizacion!$E:$E,$G1502,SolCotizacion!$K:$K,$I1502)&gt;499,1,0)</f>
        <v>0</v>
      </c>
      <c r="R1502">
        <v>2605</v>
      </c>
      <c r="S1502" s="56">
        <f>IF(SUMIFS(SolCotizacion!$P:$P,SolCotizacion!$E:$E,$G1502,SolCotizacion!$K:$K,$I1502)&gt;499,4%,0)</f>
        <v>0</v>
      </c>
    </row>
    <row r="1503" spans="1:19" hidden="1">
      <c r="A1503" t="s">
        <v>2676</v>
      </c>
      <c r="B1503" t="s">
        <v>1208</v>
      </c>
      <c r="C1503">
        <v>50</v>
      </c>
      <c r="D1503" t="s">
        <v>113</v>
      </c>
      <c r="E1503" t="s">
        <v>9999</v>
      </c>
      <c r="F1503" t="s">
        <v>126</v>
      </c>
      <c r="G1503" t="s">
        <v>89</v>
      </c>
      <c r="H1503">
        <v>1</v>
      </c>
      <c r="I1503">
        <v>2</v>
      </c>
      <c r="J1503" t="s">
        <v>127</v>
      </c>
      <c r="K1503" t="s">
        <v>31</v>
      </c>
      <c r="L1503" t="s">
        <v>309</v>
      </c>
      <c r="M1503" s="53">
        <v>3.5000000000000003E-2</v>
      </c>
      <c r="N1503" s="52">
        <v>99892.20025400001</v>
      </c>
      <c r="O1503" s="52">
        <v>98730.506952000011</v>
      </c>
      <c r="P1503">
        <v>1</v>
      </c>
      <c r="Q1503">
        <f>IF(SUMIFS(SolCotizacion!$P:$P,SolCotizacion!$E:$E,$G1503,SolCotizacion!$K:$K,$I1503)&gt;499,1,0)</f>
        <v>0</v>
      </c>
      <c r="R1503">
        <v>2606</v>
      </c>
      <c r="S1503" s="56">
        <f>IF(SUMIFS(SolCotizacion!$P:$P,SolCotizacion!$E:$E,$G1503,SolCotizacion!$K:$K,$I1503)&gt;499,4%,0)</f>
        <v>0</v>
      </c>
    </row>
    <row r="1504" spans="1:19" hidden="1">
      <c r="A1504" t="s">
        <v>2677</v>
      </c>
      <c r="B1504" t="s">
        <v>1210</v>
      </c>
      <c r="C1504">
        <v>51</v>
      </c>
      <c r="D1504" t="s">
        <v>113</v>
      </c>
      <c r="E1504" t="s">
        <v>10000</v>
      </c>
      <c r="F1504" t="s">
        <v>126</v>
      </c>
      <c r="G1504" t="s">
        <v>89</v>
      </c>
      <c r="H1504">
        <v>1</v>
      </c>
      <c r="I1504">
        <v>3</v>
      </c>
      <c r="J1504" t="s">
        <v>127</v>
      </c>
      <c r="K1504" t="s">
        <v>31</v>
      </c>
      <c r="L1504" t="s">
        <v>309</v>
      </c>
      <c r="M1504" s="53">
        <v>0.04</v>
      </c>
      <c r="N1504" s="52">
        <v>114837.84389</v>
      </c>
      <c r="O1504" s="52">
        <v>113494.86332800001</v>
      </c>
      <c r="P1504">
        <v>1</v>
      </c>
      <c r="Q1504">
        <f>IF(SUMIFS(SolCotizacion!$P:$P,SolCotizacion!$E:$E,$G1504,SolCotizacion!$K:$K,$I1504)&gt;499,1,0)</f>
        <v>0</v>
      </c>
      <c r="R1504">
        <v>2607</v>
      </c>
      <c r="S1504" s="56">
        <f>IF(SUMIFS(SolCotizacion!$P:$P,SolCotizacion!$E:$E,$G1504,SolCotizacion!$K:$K,$I1504)&gt;499,4%,0)</f>
        <v>0</v>
      </c>
    </row>
    <row r="1505" spans="1:19" hidden="1">
      <c r="A1505" t="s">
        <v>2678</v>
      </c>
      <c r="B1505" t="s">
        <v>1212</v>
      </c>
      <c r="C1505">
        <v>52</v>
      </c>
      <c r="D1505" t="s">
        <v>113</v>
      </c>
      <c r="E1505" t="s">
        <v>10001</v>
      </c>
      <c r="F1505" t="s">
        <v>128</v>
      </c>
      <c r="G1505" t="s">
        <v>97</v>
      </c>
      <c r="H1505">
        <v>1</v>
      </c>
      <c r="I1505">
        <v>1</v>
      </c>
      <c r="J1505" t="s">
        <v>127</v>
      </c>
      <c r="K1505" t="s">
        <v>31</v>
      </c>
      <c r="L1505" t="s">
        <v>309</v>
      </c>
      <c r="M1505" s="53">
        <v>0.03</v>
      </c>
      <c r="N1505" s="52">
        <v>90804.941611999995</v>
      </c>
      <c r="O1505" s="52">
        <v>89761.275911999997</v>
      </c>
      <c r="P1505">
        <v>1</v>
      </c>
      <c r="Q1505">
        <f>IF(SUMIFS(SolCotizacion!$P:$P,SolCotizacion!$E:$E,$G1505,SolCotizacion!$K:$K,$I1505)&gt;499,1,0)</f>
        <v>0</v>
      </c>
      <c r="R1505">
        <v>2608</v>
      </c>
      <c r="S1505" s="56">
        <f>IF(SUMIFS(SolCotizacion!$P:$P,SolCotizacion!$E:$E,$G1505,SolCotizacion!$K:$K,$I1505)&gt;499,4%,0)</f>
        <v>0</v>
      </c>
    </row>
    <row r="1506" spans="1:19" hidden="1">
      <c r="A1506" t="s">
        <v>2679</v>
      </c>
      <c r="B1506" t="s">
        <v>1214</v>
      </c>
      <c r="C1506">
        <v>53</v>
      </c>
      <c r="D1506" t="s">
        <v>113</v>
      </c>
      <c r="E1506" t="s">
        <v>10002</v>
      </c>
      <c r="F1506" t="s">
        <v>128</v>
      </c>
      <c r="G1506" t="s">
        <v>97</v>
      </c>
      <c r="H1506">
        <v>1</v>
      </c>
      <c r="I1506">
        <v>2</v>
      </c>
      <c r="J1506" t="s">
        <v>127</v>
      </c>
      <c r="K1506" t="s">
        <v>31</v>
      </c>
      <c r="L1506" t="s">
        <v>309</v>
      </c>
      <c r="M1506" s="53">
        <v>3.5000000000000003E-2</v>
      </c>
      <c r="N1506" s="52">
        <v>107185.33410200001</v>
      </c>
      <c r="O1506" s="52">
        <v>105939.09510800001</v>
      </c>
      <c r="P1506">
        <v>1</v>
      </c>
      <c r="Q1506">
        <f>IF(SUMIFS(SolCotizacion!$P:$P,SolCotizacion!$E:$E,$G1506,SolCotizacion!$K:$K,$I1506)&gt;499,1,0)</f>
        <v>0</v>
      </c>
      <c r="R1506">
        <v>2609</v>
      </c>
      <c r="S1506" s="56">
        <f>IF(SUMIFS(SolCotizacion!$P:$P,SolCotizacion!$E:$E,$G1506,SolCotizacion!$K:$K,$I1506)&gt;499,4%,0)</f>
        <v>0</v>
      </c>
    </row>
    <row r="1507" spans="1:19" hidden="1">
      <c r="A1507" t="s">
        <v>2680</v>
      </c>
      <c r="B1507" t="s">
        <v>1216</v>
      </c>
      <c r="C1507">
        <v>54</v>
      </c>
      <c r="D1507" t="s">
        <v>113</v>
      </c>
      <c r="E1507" t="s">
        <v>10003</v>
      </c>
      <c r="F1507" t="s">
        <v>128</v>
      </c>
      <c r="G1507" t="s">
        <v>97</v>
      </c>
      <c r="H1507">
        <v>1</v>
      </c>
      <c r="I1507">
        <v>3</v>
      </c>
      <c r="J1507" t="s">
        <v>127</v>
      </c>
      <c r="K1507" t="s">
        <v>31</v>
      </c>
      <c r="L1507" t="s">
        <v>309</v>
      </c>
      <c r="M1507" s="53">
        <v>0.04</v>
      </c>
      <c r="N1507" s="52">
        <v>123222.436414</v>
      </c>
      <c r="O1507" s="52">
        <v>121781.29040000001</v>
      </c>
      <c r="P1507">
        <v>1</v>
      </c>
      <c r="Q1507">
        <f>IF(SUMIFS(SolCotizacion!$P:$P,SolCotizacion!$E:$E,$G1507,SolCotizacion!$K:$K,$I1507)&gt;499,1,0)</f>
        <v>0</v>
      </c>
      <c r="R1507">
        <v>2610</v>
      </c>
      <c r="S1507" s="56">
        <f>IF(SUMIFS(SolCotizacion!$P:$P,SolCotizacion!$E:$E,$G1507,SolCotizacion!$K:$K,$I1507)&gt;499,4%,0)</f>
        <v>0</v>
      </c>
    </row>
    <row r="1508" spans="1:19" hidden="1">
      <c r="A1508" t="s">
        <v>2681</v>
      </c>
      <c r="B1508" t="s">
        <v>1218</v>
      </c>
      <c r="C1508">
        <v>55</v>
      </c>
      <c r="D1508" t="s">
        <v>113</v>
      </c>
      <c r="E1508" t="s">
        <v>10004</v>
      </c>
      <c r="F1508" t="s">
        <v>129</v>
      </c>
      <c r="G1508" t="s">
        <v>98</v>
      </c>
      <c r="H1508">
        <v>1</v>
      </c>
      <c r="I1508">
        <v>1</v>
      </c>
      <c r="J1508" t="s">
        <v>127</v>
      </c>
      <c r="K1508" t="s">
        <v>31</v>
      </c>
      <c r="L1508" t="s">
        <v>309</v>
      </c>
      <c r="M1508" s="53">
        <v>0.03</v>
      </c>
      <c r="N1508" s="52">
        <v>59972.735284000002</v>
      </c>
      <c r="O1508" s="52">
        <v>59283.224616000007</v>
      </c>
      <c r="P1508">
        <v>1</v>
      </c>
      <c r="Q1508">
        <f>IF(SUMIFS(SolCotizacion!$P:$P,SolCotizacion!$E:$E,$G1508,SolCotizacion!$K:$K,$I1508)&gt;499,1,0)</f>
        <v>0</v>
      </c>
      <c r="R1508">
        <v>2611</v>
      </c>
      <c r="S1508" s="56">
        <f>IF(SUMIFS(SolCotizacion!$P:$P,SolCotizacion!$E:$E,$G1508,SolCotizacion!$K:$K,$I1508)&gt;499,4%,0)</f>
        <v>0</v>
      </c>
    </row>
    <row r="1509" spans="1:19" hidden="1">
      <c r="A1509" t="s">
        <v>2682</v>
      </c>
      <c r="B1509" t="s">
        <v>1220</v>
      </c>
      <c r="C1509">
        <v>56</v>
      </c>
      <c r="D1509" t="s">
        <v>113</v>
      </c>
      <c r="E1509" t="s">
        <v>10005</v>
      </c>
      <c r="F1509" t="s">
        <v>129</v>
      </c>
      <c r="G1509" t="s">
        <v>98</v>
      </c>
      <c r="H1509">
        <v>1</v>
      </c>
      <c r="I1509">
        <v>2</v>
      </c>
      <c r="J1509" t="s">
        <v>127</v>
      </c>
      <c r="K1509" t="s">
        <v>31</v>
      </c>
      <c r="L1509" t="s">
        <v>309</v>
      </c>
      <c r="M1509" s="53">
        <v>3.5000000000000003E-2</v>
      </c>
      <c r="N1509" s="52">
        <v>70791.405916000003</v>
      </c>
      <c r="O1509" s="52">
        <v>69968.184286000003</v>
      </c>
      <c r="P1509">
        <v>1</v>
      </c>
      <c r="Q1509">
        <f>IF(SUMIFS(SolCotizacion!$P:$P,SolCotizacion!$E:$E,$G1509,SolCotizacion!$K:$K,$I1509)&gt;499,1,0)</f>
        <v>0</v>
      </c>
      <c r="R1509">
        <v>2612</v>
      </c>
      <c r="S1509" s="56">
        <f>IF(SUMIFS(SolCotizacion!$P:$P,SolCotizacion!$E:$E,$G1509,SolCotizacion!$K:$K,$I1509)&gt;499,4%,0)</f>
        <v>0</v>
      </c>
    </row>
    <row r="1510" spans="1:19" hidden="1">
      <c r="A1510" t="s">
        <v>2683</v>
      </c>
      <c r="B1510" t="s">
        <v>1222</v>
      </c>
      <c r="C1510">
        <v>57</v>
      </c>
      <c r="D1510" t="s">
        <v>113</v>
      </c>
      <c r="E1510" t="s">
        <v>10006</v>
      </c>
      <c r="F1510" t="s">
        <v>129</v>
      </c>
      <c r="G1510" t="s">
        <v>98</v>
      </c>
      <c r="H1510">
        <v>1</v>
      </c>
      <c r="I1510">
        <v>3</v>
      </c>
      <c r="J1510" t="s">
        <v>127</v>
      </c>
      <c r="K1510" t="s">
        <v>31</v>
      </c>
      <c r="L1510" t="s">
        <v>309</v>
      </c>
      <c r="M1510" s="53">
        <v>0.04</v>
      </c>
      <c r="N1510" s="52">
        <v>81383.03927600001</v>
      </c>
      <c r="O1510" s="52">
        <v>80431.049006000001</v>
      </c>
      <c r="P1510">
        <v>1</v>
      </c>
      <c r="Q1510">
        <f>IF(SUMIFS(SolCotizacion!$P:$P,SolCotizacion!$E:$E,$G1510,SolCotizacion!$K:$K,$I1510)&gt;499,1,0)</f>
        <v>0</v>
      </c>
      <c r="R1510">
        <v>2613</v>
      </c>
      <c r="S1510" s="56">
        <f>IF(SUMIFS(SolCotizacion!$P:$P,SolCotizacion!$E:$E,$G1510,SolCotizacion!$K:$K,$I1510)&gt;499,4%,0)</f>
        <v>0</v>
      </c>
    </row>
    <row r="1511" spans="1:19" hidden="1">
      <c r="A1511" t="s">
        <v>2684</v>
      </c>
      <c r="B1511" t="s">
        <v>1224</v>
      </c>
      <c r="C1511">
        <v>58</v>
      </c>
      <c r="D1511" t="s">
        <v>113</v>
      </c>
      <c r="E1511" t="s">
        <v>10007</v>
      </c>
      <c r="F1511" t="s">
        <v>130</v>
      </c>
      <c r="G1511" t="s">
        <v>99</v>
      </c>
      <c r="H1511">
        <v>1</v>
      </c>
      <c r="I1511">
        <v>1</v>
      </c>
      <c r="J1511" t="s">
        <v>127</v>
      </c>
      <c r="K1511" t="s">
        <v>31</v>
      </c>
      <c r="L1511" t="s">
        <v>309</v>
      </c>
      <c r="M1511" s="53">
        <v>0.03</v>
      </c>
      <c r="N1511" s="52">
        <v>117751.18278000002</v>
      </c>
      <c r="O1511" s="52">
        <v>116397.71913000001</v>
      </c>
      <c r="P1511">
        <v>1</v>
      </c>
      <c r="Q1511">
        <f>IF(SUMIFS(SolCotizacion!$P:$P,SolCotizacion!$E:$E,$G1511,SolCotizacion!$K:$K,$I1511)&gt;499,1,0)</f>
        <v>0</v>
      </c>
      <c r="R1511">
        <v>2614</v>
      </c>
      <c r="S1511" s="56">
        <f>IF(SUMIFS(SolCotizacion!$P:$P,SolCotizacion!$E:$E,$G1511,SolCotizacion!$K:$K,$I1511)&gt;499,4%,0)</f>
        <v>0</v>
      </c>
    </row>
    <row r="1512" spans="1:19" hidden="1">
      <c r="A1512" t="s">
        <v>2685</v>
      </c>
      <c r="B1512" t="s">
        <v>1226</v>
      </c>
      <c r="C1512">
        <v>59</v>
      </c>
      <c r="D1512" t="s">
        <v>113</v>
      </c>
      <c r="E1512" t="s">
        <v>10008</v>
      </c>
      <c r="F1512" t="s">
        <v>130</v>
      </c>
      <c r="G1512" t="s">
        <v>99</v>
      </c>
      <c r="H1512">
        <v>1</v>
      </c>
      <c r="I1512">
        <v>2</v>
      </c>
      <c r="J1512" t="s">
        <v>127</v>
      </c>
      <c r="K1512" t="s">
        <v>31</v>
      </c>
      <c r="L1512" t="s">
        <v>309</v>
      </c>
      <c r="M1512" s="53">
        <v>3.5000000000000003E-2</v>
      </c>
      <c r="N1512" s="52">
        <v>138992.56047600001</v>
      </c>
      <c r="O1512" s="52">
        <v>137376.37991000002</v>
      </c>
      <c r="P1512">
        <v>1</v>
      </c>
      <c r="Q1512">
        <f>IF(SUMIFS(SolCotizacion!$P:$P,SolCotizacion!$E:$E,$G1512,SolCotizacion!$K:$K,$I1512)&gt;499,1,0)</f>
        <v>0</v>
      </c>
      <c r="R1512">
        <v>2615</v>
      </c>
      <c r="S1512" s="56">
        <f>IF(SUMIFS(SolCotizacion!$P:$P,SolCotizacion!$E:$E,$G1512,SolCotizacion!$K:$K,$I1512)&gt;499,4%,0)</f>
        <v>0</v>
      </c>
    </row>
    <row r="1513" spans="1:19" hidden="1">
      <c r="A1513" t="s">
        <v>2686</v>
      </c>
      <c r="B1513" t="s">
        <v>1228</v>
      </c>
      <c r="C1513">
        <v>60</v>
      </c>
      <c r="D1513" t="s">
        <v>113</v>
      </c>
      <c r="E1513" t="s">
        <v>10009</v>
      </c>
      <c r="F1513" t="s">
        <v>130</v>
      </c>
      <c r="G1513" t="s">
        <v>99</v>
      </c>
      <c r="H1513">
        <v>1</v>
      </c>
      <c r="I1513">
        <v>3</v>
      </c>
      <c r="J1513" t="s">
        <v>127</v>
      </c>
      <c r="K1513" t="s">
        <v>31</v>
      </c>
      <c r="L1513" t="s">
        <v>309</v>
      </c>
      <c r="M1513" s="53">
        <v>0.04</v>
      </c>
      <c r="N1513" s="52">
        <v>159788.26248</v>
      </c>
      <c r="O1513" s="52">
        <v>157919.74490600001</v>
      </c>
      <c r="P1513">
        <v>1</v>
      </c>
      <c r="Q1513">
        <f>IF(SUMIFS(SolCotizacion!$P:$P,SolCotizacion!$E:$E,$G1513,SolCotizacion!$K:$K,$I1513)&gt;499,1,0)</f>
        <v>0</v>
      </c>
      <c r="R1513">
        <v>2616</v>
      </c>
      <c r="S1513" s="56">
        <f>IF(SUMIFS(SolCotizacion!$P:$P,SolCotizacion!$E:$E,$G1513,SolCotizacion!$K:$K,$I1513)&gt;499,4%,0)</f>
        <v>0</v>
      </c>
    </row>
    <row r="1514" spans="1:19" hidden="1">
      <c r="A1514" t="s">
        <v>2687</v>
      </c>
      <c r="B1514" t="s">
        <v>1230</v>
      </c>
      <c r="C1514">
        <v>61</v>
      </c>
      <c r="D1514" t="s">
        <v>113</v>
      </c>
      <c r="E1514" t="s">
        <v>10010</v>
      </c>
      <c r="F1514" t="s">
        <v>131</v>
      </c>
      <c r="G1514" t="s">
        <v>100</v>
      </c>
      <c r="H1514">
        <v>1</v>
      </c>
      <c r="I1514">
        <v>1</v>
      </c>
      <c r="J1514" t="s">
        <v>127</v>
      </c>
      <c r="K1514" t="s">
        <v>31</v>
      </c>
      <c r="L1514" t="s">
        <v>309</v>
      </c>
      <c r="M1514" s="53">
        <v>0.03</v>
      </c>
      <c r="N1514" s="52">
        <v>153439.37008400002</v>
      </c>
      <c r="O1514" s="52">
        <v>151675.652436</v>
      </c>
      <c r="P1514">
        <v>1</v>
      </c>
      <c r="Q1514">
        <f>IF(SUMIFS(SolCotizacion!$P:$P,SolCotizacion!$E:$E,$G1514,SolCotizacion!$K:$K,$I1514)&gt;499,1,0)</f>
        <v>0</v>
      </c>
      <c r="R1514">
        <v>2617</v>
      </c>
      <c r="S1514" s="56">
        <f>IF(SUMIFS(SolCotizacion!$P:$P,SolCotizacion!$E:$E,$G1514,SolCotizacion!$K:$K,$I1514)&gt;499,4%,0)</f>
        <v>0</v>
      </c>
    </row>
    <row r="1515" spans="1:19" hidden="1">
      <c r="A1515" t="s">
        <v>2688</v>
      </c>
      <c r="B1515" t="s">
        <v>1232</v>
      </c>
      <c r="C1515">
        <v>62</v>
      </c>
      <c r="D1515" t="s">
        <v>113</v>
      </c>
      <c r="E1515" t="s">
        <v>10011</v>
      </c>
      <c r="F1515" t="s">
        <v>131</v>
      </c>
      <c r="G1515" t="s">
        <v>100</v>
      </c>
      <c r="H1515">
        <v>1</v>
      </c>
      <c r="I1515">
        <v>2</v>
      </c>
      <c r="J1515" t="s">
        <v>127</v>
      </c>
      <c r="K1515" t="s">
        <v>31</v>
      </c>
      <c r="L1515" t="s">
        <v>309</v>
      </c>
      <c r="M1515" s="53">
        <v>3.5000000000000003E-2</v>
      </c>
      <c r="N1515" s="52">
        <v>181118.59165400002</v>
      </c>
      <c r="O1515" s="52">
        <v>179012.594992</v>
      </c>
      <c r="P1515">
        <v>1</v>
      </c>
      <c r="Q1515">
        <f>IF(SUMIFS(SolCotizacion!$P:$P,SolCotizacion!$E:$E,$G1515,SolCotizacion!$K:$K,$I1515)&gt;499,1,0)</f>
        <v>0</v>
      </c>
      <c r="R1515">
        <v>2618</v>
      </c>
      <c r="S1515" s="56">
        <f>IF(SUMIFS(SolCotizacion!$P:$P,SolCotizacion!$E:$E,$G1515,SolCotizacion!$K:$K,$I1515)&gt;499,4%,0)</f>
        <v>0</v>
      </c>
    </row>
    <row r="1516" spans="1:19" hidden="1">
      <c r="A1516" t="s">
        <v>2689</v>
      </c>
      <c r="B1516" t="s">
        <v>1234</v>
      </c>
      <c r="C1516">
        <v>63</v>
      </c>
      <c r="D1516" t="s">
        <v>113</v>
      </c>
      <c r="E1516" t="s">
        <v>10012</v>
      </c>
      <c r="F1516" t="s">
        <v>131</v>
      </c>
      <c r="G1516" t="s">
        <v>100</v>
      </c>
      <c r="H1516">
        <v>1</v>
      </c>
      <c r="I1516">
        <v>3</v>
      </c>
      <c r="J1516" t="s">
        <v>127</v>
      </c>
      <c r="K1516" t="s">
        <v>31</v>
      </c>
      <c r="L1516" t="s">
        <v>309</v>
      </c>
      <c r="M1516" s="53">
        <v>0.04</v>
      </c>
      <c r="N1516" s="52">
        <v>208217.57017600001</v>
      </c>
      <c r="O1516" s="52">
        <v>205782.08882</v>
      </c>
      <c r="P1516">
        <v>1</v>
      </c>
      <c r="Q1516">
        <f>IF(SUMIFS(SolCotizacion!$P:$P,SolCotizacion!$E:$E,$G1516,SolCotizacion!$K:$K,$I1516)&gt;499,1,0)</f>
        <v>0</v>
      </c>
      <c r="R1516">
        <v>2619</v>
      </c>
      <c r="S1516" s="56">
        <f>IF(SUMIFS(SolCotizacion!$P:$P,SolCotizacion!$E:$E,$G1516,SolCotizacion!$K:$K,$I1516)&gt;499,4%,0)</f>
        <v>0</v>
      </c>
    </row>
    <row r="1517" spans="1:19" hidden="1">
      <c r="A1517" t="s">
        <v>2690</v>
      </c>
      <c r="B1517" t="s">
        <v>1236</v>
      </c>
      <c r="C1517">
        <v>64</v>
      </c>
      <c r="D1517" t="s">
        <v>113</v>
      </c>
      <c r="E1517" t="s">
        <v>10013</v>
      </c>
      <c r="F1517" t="s">
        <v>132</v>
      </c>
      <c r="G1517" t="s">
        <v>101</v>
      </c>
      <c r="H1517">
        <v>1</v>
      </c>
      <c r="I1517">
        <v>1</v>
      </c>
      <c r="J1517" t="s">
        <v>127</v>
      </c>
      <c r="K1517" t="s">
        <v>31</v>
      </c>
      <c r="L1517" t="s">
        <v>309</v>
      </c>
      <c r="M1517" s="53">
        <v>0.03</v>
      </c>
      <c r="N1517" s="52">
        <v>133523.09185600001</v>
      </c>
      <c r="O1517" s="52">
        <v>131988.26871999999</v>
      </c>
      <c r="P1517">
        <v>1</v>
      </c>
      <c r="Q1517">
        <f>IF(SUMIFS(SolCotizacion!$P:$P,SolCotizacion!$E:$E,$G1517,SolCotizacion!$K:$K,$I1517)&gt;499,1,0)</f>
        <v>0</v>
      </c>
      <c r="R1517">
        <v>2620</v>
      </c>
      <c r="S1517" s="56">
        <f>IF(SUMIFS(SolCotizacion!$P:$P,SolCotizacion!$E:$E,$G1517,SolCotizacion!$K:$K,$I1517)&gt;499,4%,0)</f>
        <v>0</v>
      </c>
    </row>
    <row r="1518" spans="1:19" hidden="1">
      <c r="A1518" t="s">
        <v>2691</v>
      </c>
      <c r="B1518" t="s">
        <v>1238</v>
      </c>
      <c r="C1518">
        <v>65</v>
      </c>
      <c r="D1518" t="s">
        <v>113</v>
      </c>
      <c r="E1518" t="s">
        <v>10014</v>
      </c>
      <c r="F1518" t="s">
        <v>132</v>
      </c>
      <c r="G1518" t="s">
        <v>101</v>
      </c>
      <c r="H1518">
        <v>1</v>
      </c>
      <c r="I1518">
        <v>2</v>
      </c>
      <c r="J1518" t="s">
        <v>127</v>
      </c>
      <c r="K1518" t="s">
        <v>31</v>
      </c>
      <c r="L1518" t="s">
        <v>309</v>
      </c>
      <c r="M1518" s="53">
        <v>3.5000000000000003E-2</v>
      </c>
      <c r="N1518" s="52">
        <v>157609.61678000001</v>
      </c>
      <c r="O1518" s="52">
        <v>155776.94393800001</v>
      </c>
      <c r="P1518">
        <v>1</v>
      </c>
      <c r="Q1518">
        <f>IF(SUMIFS(SolCotizacion!$P:$P,SolCotizacion!$E:$E,$G1518,SolCotizacion!$K:$K,$I1518)&gt;499,1,0)</f>
        <v>0</v>
      </c>
      <c r="R1518">
        <v>2621</v>
      </c>
      <c r="S1518" s="56">
        <f>IF(SUMIFS(SolCotizacion!$P:$P,SolCotizacion!$E:$E,$G1518,SolCotizacion!$K:$K,$I1518)&gt;499,4%,0)</f>
        <v>0</v>
      </c>
    </row>
    <row r="1519" spans="1:19" hidden="1">
      <c r="A1519" t="s">
        <v>2692</v>
      </c>
      <c r="B1519" t="s">
        <v>1240</v>
      </c>
      <c r="C1519">
        <v>66</v>
      </c>
      <c r="D1519" t="s">
        <v>113</v>
      </c>
      <c r="E1519" t="s">
        <v>10015</v>
      </c>
      <c r="F1519" t="s">
        <v>132</v>
      </c>
      <c r="G1519" t="s">
        <v>101</v>
      </c>
      <c r="H1519">
        <v>1</v>
      </c>
      <c r="I1519">
        <v>3</v>
      </c>
      <c r="J1519" t="s">
        <v>127</v>
      </c>
      <c r="K1519" t="s">
        <v>31</v>
      </c>
      <c r="L1519" t="s">
        <v>309</v>
      </c>
      <c r="M1519" s="53">
        <v>0.04</v>
      </c>
      <c r="N1519" s="52">
        <v>181191.17878400002</v>
      </c>
      <c r="O1519" s="52">
        <v>179072.16080600003</v>
      </c>
      <c r="P1519">
        <v>1</v>
      </c>
      <c r="Q1519">
        <f>IF(SUMIFS(SolCotizacion!$P:$P,SolCotizacion!$E:$E,$G1519,SolCotizacion!$K:$K,$I1519)&gt;499,1,0)</f>
        <v>0</v>
      </c>
      <c r="R1519">
        <v>2622</v>
      </c>
      <c r="S1519" s="56">
        <f>IF(SUMIFS(SolCotizacion!$P:$P,SolCotizacion!$E:$E,$G1519,SolCotizacion!$K:$K,$I1519)&gt;499,4%,0)</f>
        <v>0</v>
      </c>
    </row>
    <row r="1520" spans="1:19" hidden="1">
      <c r="A1520" t="s">
        <v>2693</v>
      </c>
      <c r="B1520" t="s">
        <v>1094</v>
      </c>
      <c r="C1520">
        <v>1</v>
      </c>
      <c r="D1520" t="s">
        <v>88</v>
      </c>
      <c r="E1520" t="s">
        <v>10016</v>
      </c>
      <c r="F1520" t="s">
        <v>89</v>
      </c>
      <c r="G1520" t="s">
        <v>89</v>
      </c>
      <c r="H1520">
        <v>1</v>
      </c>
      <c r="I1520">
        <v>1</v>
      </c>
      <c r="J1520" t="s">
        <v>96</v>
      </c>
      <c r="K1520" t="s">
        <v>31</v>
      </c>
      <c r="L1520" t="s">
        <v>310</v>
      </c>
      <c r="N1520" s="52">
        <v>3100365.2200992</v>
      </c>
      <c r="O1520" s="52">
        <v>2945346.9590832</v>
      </c>
      <c r="P1520">
        <v>1</v>
      </c>
      <c r="Q1520">
        <v>1</v>
      </c>
      <c r="R1520">
        <v>2623</v>
      </c>
    </row>
    <row r="1521" spans="1:18">
      <c r="A1521" t="s">
        <v>2694</v>
      </c>
      <c r="B1521" t="s">
        <v>1095</v>
      </c>
      <c r="C1521">
        <v>2</v>
      </c>
      <c r="D1521" t="s">
        <v>88</v>
      </c>
      <c r="E1521" t="s">
        <v>9958</v>
      </c>
      <c r="F1521" t="s">
        <v>89</v>
      </c>
      <c r="G1521" t="s">
        <v>89</v>
      </c>
      <c r="H1521">
        <v>1</v>
      </c>
      <c r="I1521">
        <v>2</v>
      </c>
      <c r="J1521" t="s">
        <v>96</v>
      </c>
      <c r="K1521" t="s">
        <v>31</v>
      </c>
      <c r="L1521" t="s">
        <v>310</v>
      </c>
      <c r="N1521" s="52">
        <v>3115675.6655375999</v>
      </c>
      <c r="O1521" s="52">
        <v>2959891.8823104003</v>
      </c>
      <c r="P1521">
        <v>1</v>
      </c>
      <c r="Q1521">
        <v>1</v>
      </c>
      <c r="R1521">
        <v>2625</v>
      </c>
    </row>
    <row r="1522" spans="1:18" hidden="1">
      <c r="A1522" t="s">
        <v>2695</v>
      </c>
      <c r="B1522" t="s">
        <v>1096</v>
      </c>
      <c r="C1522">
        <v>3</v>
      </c>
      <c r="D1522" t="s">
        <v>88</v>
      </c>
      <c r="E1522" t="s">
        <v>9959</v>
      </c>
      <c r="F1522" t="s">
        <v>89</v>
      </c>
      <c r="G1522" t="s">
        <v>89</v>
      </c>
      <c r="H1522">
        <v>1</v>
      </c>
      <c r="I1522">
        <v>3</v>
      </c>
      <c r="J1522" t="s">
        <v>96</v>
      </c>
      <c r="K1522" t="s">
        <v>31</v>
      </c>
      <c r="L1522" t="s">
        <v>310</v>
      </c>
      <c r="N1522" s="52">
        <v>3130986.1110864002</v>
      </c>
      <c r="O1522" s="52">
        <v>2974436.8055376005</v>
      </c>
      <c r="P1522">
        <v>1</v>
      </c>
      <c r="Q1522">
        <v>1</v>
      </c>
      <c r="R1522">
        <v>2627</v>
      </c>
    </row>
    <row r="1523" spans="1:18" hidden="1">
      <c r="A1523" t="s">
        <v>2696</v>
      </c>
      <c r="B1523" t="s">
        <v>1097</v>
      </c>
      <c r="C1523">
        <v>4</v>
      </c>
      <c r="D1523" t="s">
        <v>88</v>
      </c>
      <c r="E1523" t="s">
        <v>9960</v>
      </c>
      <c r="F1523" t="s">
        <v>97</v>
      </c>
      <c r="G1523" t="s">
        <v>97</v>
      </c>
      <c r="H1523">
        <v>1</v>
      </c>
      <c r="I1523">
        <v>1</v>
      </c>
      <c r="J1523" t="s">
        <v>96</v>
      </c>
      <c r="K1523" t="s">
        <v>31</v>
      </c>
      <c r="L1523" t="s">
        <v>310</v>
      </c>
      <c r="N1523" s="52">
        <v>3605563.6614144002</v>
      </c>
      <c r="O1523" s="52">
        <v>3425285.4783216007</v>
      </c>
      <c r="P1523">
        <v>1</v>
      </c>
      <c r="Q1523">
        <v>1</v>
      </c>
      <c r="R1523">
        <v>2629</v>
      </c>
    </row>
    <row r="1524" spans="1:18" hidden="1">
      <c r="A1524" t="s">
        <v>2697</v>
      </c>
      <c r="B1524" t="s">
        <v>1098</v>
      </c>
      <c r="C1524">
        <v>5</v>
      </c>
      <c r="D1524" t="s">
        <v>88</v>
      </c>
      <c r="E1524" t="s">
        <v>9961</v>
      </c>
      <c r="F1524" t="s">
        <v>97</v>
      </c>
      <c r="G1524" t="s">
        <v>97</v>
      </c>
      <c r="H1524">
        <v>1</v>
      </c>
      <c r="I1524">
        <v>2</v>
      </c>
      <c r="J1524" t="s">
        <v>96</v>
      </c>
      <c r="K1524" t="s">
        <v>31</v>
      </c>
      <c r="L1524" t="s">
        <v>310</v>
      </c>
      <c r="N1524" s="52">
        <v>3623368.914019201</v>
      </c>
      <c r="O1524" s="52">
        <v>3442200.4683072008</v>
      </c>
      <c r="P1524">
        <v>1</v>
      </c>
      <c r="Q1524">
        <v>1</v>
      </c>
      <c r="R1524">
        <v>2631</v>
      </c>
    </row>
    <row r="1525" spans="1:18" hidden="1">
      <c r="A1525" t="s">
        <v>2698</v>
      </c>
      <c r="B1525" t="s">
        <v>1099</v>
      </c>
      <c r="C1525">
        <v>6</v>
      </c>
      <c r="D1525" t="s">
        <v>88</v>
      </c>
      <c r="E1525" t="s">
        <v>9962</v>
      </c>
      <c r="F1525" t="s">
        <v>97</v>
      </c>
      <c r="G1525" t="s">
        <v>97</v>
      </c>
      <c r="H1525">
        <v>1</v>
      </c>
      <c r="I1525">
        <v>3</v>
      </c>
      <c r="J1525" t="s">
        <v>96</v>
      </c>
      <c r="K1525" t="s">
        <v>31</v>
      </c>
      <c r="L1525" t="s">
        <v>310</v>
      </c>
      <c r="N1525" s="52">
        <v>3641174.1667344007</v>
      </c>
      <c r="O1525" s="52">
        <v>3459115.4584032004</v>
      </c>
      <c r="P1525">
        <v>1</v>
      </c>
      <c r="Q1525">
        <v>1</v>
      </c>
      <c r="R1525">
        <v>2633</v>
      </c>
    </row>
    <row r="1526" spans="1:18" hidden="1">
      <c r="A1526" t="s">
        <v>2699</v>
      </c>
      <c r="B1526" t="s">
        <v>1100</v>
      </c>
      <c r="C1526">
        <v>7</v>
      </c>
      <c r="D1526" t="s">
        <v>88</v>
      </c>
      <c r="E1526" t="s">
        <v>9963</v>
      </c>
      <c r="F1526" t="s">
        <v>98</v>
      </c>
      <c r="G1526" t="s">
        <v>98</v>
      </c>
      <c r="H1526">
        <v>1</v>
      </c>
      <c r="I1526">
        <v>1</v>
      </c>
      <c r="J1526" t="s">
        <v>96</v>
      </c>
      <c r="K1526" t="s">
        <v>31</v>
      </c>
      <c r="L1526" t="s">
        <v>310</v>
      </c>
      <c r="N1526" s="52">
        <v>3086921.2301807995</v>
      </c>
      <c r="O1526" s="52">
        <v>2932575.1687104004</v>
      </c>
      <c r="P1526">
        <v>1</v>
      </c>
      <c r="Q1526">
        <v>1</v>
      </c>
      <c r="R1526">
        <v>2635</v>
      </c>
    </row>
    <row r="1527" spans="1:18" hidden="1">
      <c r="A1527" t="s">
        <v>2700</v>
      </c>
      <c r="B1527" t="s">
        <v>1101</v>
      </c>
      <c r="C1527">
        <v>8</v>
      </c>
      <c r="D1527" t="s">
        <v>88</v>
      </c>
      <c r="E1527" t="s">
        <v>9964</v>
      </c>
      <c r="F1527" t="s">
        <v>98</v>
      </c>
      <c r="G1527" t="s">
        <v>98</v>
      </c>
      <c r="H1527">
        <v>1</v>
      </c>
      <c r="I1527">
        <v>2</v>
      </c>
      <c r="J1527" t="s">
        <v>96</v>
      </c>
      <c r="K1527" t="s">
        <v>31</v>
      </c>
      <c r="L1527" t="s">
        <v>310</v>
      </c>
      <c r="N1527" s="52">
        <v>3102165.2856960003</v>
      </c>
      <c r="O1527" s="52">
        <v>2947057.0214112001</v>
      </c>
      <c r="P1527">
        <v>1</v>
      </c>
      <c r="Q1527">
        <v>1</v>
      </c>
      <c r="R1527">
        <v>2637</v>
      </c>
    </row>
    <row r="1528" spans="1:18" hidden="1">
      <c r="A1528" t="s">
        <v>2701</v>
      </c>
      <c r="B1528" t="s">
        <v>1102</v>
      </c>
      <c r="C1528">
        <v>9</v>
      </c>
      <c r="D1528" t="s">
        <v>88</v>
      </c>
      <c r="E1528" t="s">
        <v>9965</v>
      </c>
      <c r="F1528" t="s">
        <v>98</v>
      </c>
      <c r="G1528" t="s">
        <v>98</v>
      </c>
      <c r="H1528">
        <v>1</v>
      </c>
      <c r="I1528">
        <v>3</v>
      </c>
      <c r="J1528" t="s">
        <v>96</v>
      </c>
      <c r="K1528" t="s">
        <v>31</v>
      </c>
      <c r="L1528" t="s">
        <v>310</v>
      </c>
      <c r="N1528" s="52">
        <v>3117409.3411008008</v>
      </c>
      <c r="O1528" s="52">
        <v>2961538.8741120007</v>
      </c>
      <c r="P1528">
        <v>1</v>
      </c>
      <c r="Q1528">
        <v>1</v>
      </c>
      <c r="R1528">
        <v>2639</v>
      </c>
    </row>
    <row r="1529" spans="1:18" hidden="1">
      <c r="A1529" t="s">
        <v>2702</v>
      </c>
      <c r="B1529" t="s">
        <v>1103</v>
      </c>
      <c r="C1529">
        <v>10</v>
      </c>
      <c r="D1529" t="s">
        <v>88</v>
      </c>
      <c r="E1529" t="s">
        <v>9966</v>
      </c>
      <c r="F1529" t="s">
        <v>99</v>
      </c>
      <c r="G1529" t="s">
        <v>99</v>
      </c>
      <c r="H1529">
        <v>1</v>
      </c>
      <c r="I1529">
        <v>1</v>
      </c>
      <c r="J1529" t="s">
        <v>96</v>
      </c>
      <c r="K1529" t="s">
        <v>31</v>
      </c>
      <c r="L1529" t="s">
        <v>310</v>
      </c>
      <c r="N1529" s="52">
        <v>3914966.1229055999</v>
      </c>
      <c r="O1529" s="52">
        <v>3719217.8167824</v>
      </c>
      <c r="P1529">
        <v>1</v>
      </c>
      <c r="Q1529">
        <v>1</v>
      </c>
      <c r="R1529">
        <v>2641</v>
      </c>
    </row>
    <row r="1530" spans="1:18" hidden="1">
      <c r="A1530" t="s">
        <v>2703</v>
      </c>
      <c r="B1530" t="s">
        <v>1104</v>
      </c>
      <c r="C1530">
        <v>11</v>
      </c>
      <c r="D1530" t="s">
        <v>88</v>
      </c>
      <c r="E1530" t="s">
        <v>9967</v>
      </c>
      <c r="F1530" t="s">
        <v>99</v>
      </c>
      <c r="G1530" t="s">
        <v>99</v>
      </c>
      <c r="H1530">
        <v>1</v>
      </c>
      <c r="I1530">
        <v>2</v>
      </c>
      <c r="J1530" t="s">
        <v>96</v>
      </c>
      <c r="K1530" t="s">
        <v>31</v>
      </c>
      <c r="L1530" t="s">
        <v>310</v>
      </c>
      <c r="N1530" s="52">
        <v>3934299.2889887998</v>
      </c>
      <c r="O1530" s="52">
        <v>3737584.3245504005</v>
      </c>
      <c r="P1530">
        <v>1</v>
      </c>
      <c r="Q1530">
        <v>1</v>
      </c>
      <c r="R1530">
        <v>2643</v>
      </c>
    </row>
    <row r="1531" spans="1:18" hidden="1">
      <c r="A1531" t="s">
        <v>2704</v>
      </c>
      <c r="B1531" t="s">
        <v>1105</v>
      </c>
      <c r="C1531">
        <v>12</v>
      </c>
      <c r="D1531" t="s">
        <v>88</v>
      </c>
      <c r="E1531" t="s">
        <v>9968</v>
      </c>
      <c r="F1531" t="s">
        <v>99</v>
      </c>
      <c r="G1531" t="s">
        <v>99</v>
      </c>
      <c r="H1531">
        <v>1</v>
      </c>
      <c r="I1531">
        <v>3</v>
      </c>
      <c r="J1531" t="s">
        <v>96</v>
      </c>
      <c r="K1531" t="s">
        <v>31</v>
      </c>
      <c r="L1531" t="s">
        <v>310</v>
      </c>
      <c r="N1531" s="52">
        <v>3953632.4549616007</v>
      </c>
      <c r="O1531" s="52">
        <v>3755950.8322080001</v>
      </c>
      <c r="P1531">
        <v>1</v>
      </c>
      <c r="Q1531">
        <v>1</v>
      </c>
      <c r="R1531">
        <v>2645</v>
      </c>
    </row>
    <row r="1532" spans="1:18" hidden="1">
      <c r="A1532" t="s">
        <v>2705</v>
      </c>
      <c r="B1532" t="s">
        <v>1106</v>
      </c>
      <c r="C1532">
        <v>13</v>
      </c>
      <c r="D1532" t="s">
        <v>88</v>
      </c>
      <c r="E1532" t="s">
        <v>9969</v>
      </c>
      <c r="F1532" t="s">
        <v>100</v>
      </c>
      <c r="G1532" t="s">
        <v>100</v>
      </c>
      <c r="H1532">
        <v>1</v>
      </c>
      <c r="I1532">
        <v>1</v>
      </c>
      <c r="J1532" t="s">
        <v>96</v>
      </c>
      <c r="K1532" t="s">
        <v>31</v>
      </c>
      <c r="L1532" t="s">
        <v>310</v>
      </c>
      <c r="N1532" s="52">
        <v>4342599.4171392005</v>
      </c>
      <c r="O1532" s="52">
        <v>4125469.4463264006</v>
      </c>
      <c r="P1532">
        <v>1</v>
      </c>
      <c r="Q1532">
        <v>1</v>
      </c>
      <c r="R1532">
        <v>2647</v>
      </c>
    </row>
    <row r="1533" spans="1:18" hidden="1">
      <c r="A1533" t="s">
        <v>2706</v>
      </c>
      <c r="B1533" t="s">
        <v>1107</v>
      </c>
      <c r="C1533">
        <v>14</v>
      </c>
      <c r="D1533" t="s">
        <v>88</v>
      </c>
      <c r="E1533" t="s">
        <v>9970</v>
      </c>
      <c r="F1533" t="s">
        <v>100</v>
      </c>
      <c r="G1533" t="s">
        <v>100</v>
      </c>
      <c r="H1533">
        <v>1</v>
      </c>
      <c r="I1533">
        <v>2</v>
      </c>
      <c r="J1533" t="s">
        <v>96</v>
      </c>
      <c r="K1533" t="s">
        <v>31</v>
      </c>
      <c r="L1533" t="s">
        <v>310</v>
      </c>
      <c r="N1533" s="52">
        <v>4364044.3525104001</v>
      </c>
      <c r="O1533" s="52">
        <v>4145842.1349456003</v>
      </c>
      <c r="P1533">
        <v>1</v>
      </c>
      <c r="Q1533">
        <v>1</v>
      </c>
      <c r="R1533">
        <v>2649</v>
      </c>
    </row>
    <row r="1534" spans="1:18" hidden="1">
      <c r="A1534" t="s">
        <v>2707</v>
      </c>
      <c r="B1534" t="s">
        <v>1108</v>
      </c>
      <c r="C1534">
        <v>15</v>
      </c>
      <c r="D1534" t="s">
        <v>88</v>
      </c>
      <c r="E1534" t="s">
        <v>9971</v>
      </c>
      <c r="F1534" t="s">
        <v>100</v>
      </c>
      <c r="G1534" t="s">
        <v>100</v>
      </c>
      <c r="H1534">
        <v>1</v>
      </c>
      <c r="I1534">
        <v>3</v>
      </c>
      <c r="J1534" t="s">
        <v>96</v>
      </c>
      <c r="K1534" t="s">
        <v>31</v>
      </c>
      <c r="L1534" t="s">
        <v>310</v>
      </c>
      <c r="N1534" s="52">
        <v>4385489.2878815997</v>
      </c>
      <c r="O1534" s="52">
        <v>4166214.8235648004</v>
      </c>
      <c r="P1534">
        <v>1</v>
      </c>
      <c r="Q1534">
        <v>1</v>
      </c>
      <c r="R1534">
        <v>2651</v>
      </c>
    </row>
    <row r="1535" spans="1:18" hidden="1">
      <c r="A1535" t="s">
        <v>2708</v>
      </c>
      <c r="B1535" t="s">
        <v>1109</v>
      </c>
      <c r="C1535">
        <v>16</v>
      </c>
      <c r="D1535" t="s">
        <v>88</v>
      </c>
      <c r="E1535" t="s">
        <v>9972</v>
      </c>
      <c r="F1535" t="s">
        <v>101</v>
      </c>
      <c r="G1535" t="s">
        <v>101</v>
      </c>
      <c r="H1535">
        <v>1</v>
      </c>
      <c r="I1535">
        <v>1</v>
      </c>
      <c r="J1535" t="s">
        <v>96</v>
      </c>
      <c r="K1535" t="s">
        <v>31</v>
      </c>
      <c r="L1535" t="s">
        <v>310</v>
      </c>
      <c r="N1535" s="52">
        <v>4303077.9008496003</v>
      </c>
      <c r="O1535" s="52">
        <v>4087924.0058016004</v>
      </c>
      <c r="P1535">
        <v>1</v>
      </c>
      <c r="Q1535">
        <v>1</v>
      </c>
      <c r="R1535">
        <v>2653</v>
      </c>
    </row>
    <row r="1536" spans="1:18" hidden="1">
      <c r="A1536" t="s">
        <v>2709</v>
      </c>
      <c r="B1536" t="s">
        <v>1110</v>
      </c>
      <c r="C1536">
        <v>17</v>
      </c>
      <c r="D1536" t="s">
        <v>88</v>
      </c>
      <c r="E1536" t="s">
        <v>9973</v>
      </c>
      <c r="F1536" t="s">
        <v>101</v>
      </c>
      <c r="G1536" t="s">
        <v>101</v>
      </c>
      <c r="H1536">
        <v>1</v>
      </c>
      <c r="I1536">
        <v>2</v>
      </c>
      <c r="J1536" t="s">
        <v>96</v>
      </c>
      <c r="K1536" t="s">
        <v>31</v>
      </c>
      <c r="L1536" t="s">
        <v>310</v>
      </c>
      <c r="N1536" s="52">
        <v>4324327.6682303995</v>
      </c>
      <c r="O1536" s="52">
        <v>4108111.2849072004</v>
      </c>
      <c r="P1536">
        <v>1</v>
      </c>
      <c r="Q1536">
        <v>1</v>
      </c>
      <c r="R1536">
        <v>2655</v>
      </c>
    </row>
    <row r="1537" spans="1:18" hidden="1">
      <c r="A1537" t="s">
        <v>2710</v>
      </c>
      <c r="B1537" t="s">
        <v>1111</v>
      </c>
      <c r="C1537">
        <v>18</v>
      </c>
      <c r="D1537" t="s">
        <v>88</v>
      </c>
      <c r="E1537" t="s">
        <v>9974</v>
      </c>
      <c r="F1537" t="s">
        <v>101</v>
      </c>
      <c r="G1537" t="s">
        <v>101</v>
      </c>
      <c r="H1537">
        <v>1</v>
      </c>
      <c r="I1537">
        <v>3</v>
      </c>
      <c r="J1537" t="s">
        <v>96</v>
      </c>
      <c r="K1537" t="s">
        <v>31</v>
      </c>
      <c r="L1537" t="s">
        <v>310</v>
      </c>
      <c r="N1537" s="52">
        <v>4345577.4357216004</v>
      </c>
      <c r="O1537" s="52">
        <v>4128298.5639024</v>
      </c>
      <c r="P1537">
        <v>1</v>
      </c>
      <c r="Q1537">
        <v>1</v>
      </c>
      <c r="R1537">
        <v>2657</v>
      </c>
    </row>
    <row r="1538" spans="1:18" hidden="1">
      <c r="A1538" t="s">
        <v>2711</v>
      </c>
      <c r="B1538" t="s">
        <v>1112</v>
      </c>
      <c r="C1538">
        <v>19</v>
      </c>
      <c r="D1538" t="s">
        <v>102</v>
      </c>
      <c r="E1538" t="s">
        <v>9975</v>
      </c>
      <c r="F1538" t="s">
        <v>104</v>
      </c>
      <c r="G1538" t="s">
        <v>88</v>
      </c>
      <c r="H1538">
        <v>1</v>
      </c>
      <c r="I1538" t="s">
        <v>103</v>
      </c>
      <c r="J1538" t="s">
        <v>96</v>
      </c>
      <c r="K1538" t="s">
        <v>31</v>
      </c>
      <c r="L1538" t="s">
        <v>310</v>
      </c>
      <c r="N1538" s="52">
        <v>430236.43084800005</v>
      </c>
      <c r="O1538" s="52">
        <v>408724.6093056</v>
      </c>
      <c r="P1538">
        <v>1</v>
      </c>
      <c r="Q1538">
        <f>IF(COUNTIF(SolCotizacion!$D:$D,$G1538)&gt;0,1,0)</f>
        <v>1</v>
      </c>
      <c r="R1538">
        <v>2659</v>
      </c>
    </row>
    <row r="1539" spans="1:18" hidden="1">
      <c r="A1539" t="s">
        <v>2712</v>
      </c>
      <c r="B1539" t="s">
        <v>1113</v>
      </c>
      <c r="C1539">
        <v>20</v>
      </c>
      <c r="D1539" t="s">
        <v>102</v>
      </c>
      <c r="E1539" t="s">
        <v>9976</v>
      </c>
      <c r="F1539" t="s">
        <v>105</v>
      </c>
      <c r="G1539" t="s">
        <v>88</v>
      </c>
      <c r="H1539">
        <v>1</v>
      </c>
      <c r="I1539" t="s">
        <v>103</v>
      </c>
      <c r="J1539" t="s">
        <v>96</v>
      </c>
      <c r="K1539" t="s">
        <v>31</v>
      </c>
      <c r="L1539" t="s">
        <v>310</v>
      </c>
      <c r="N1539" s="52">
        <v>129589.28640000001</v>
      </c>
      <c r="O1539" s="52">
        <v>123109.82208000003</v>
      </c>
      <c r="P1539">
        <v>1</v>
      </c>
      <c r="Q1539">
        <f>IF(COUNTIF(SolCotizacion!$D:$D,$G1538)&gt;0,1,0)</f>
        <v>1</v>
      </c>
      <c r="R1539">
        <v>2661</v>
      </c>
    </row>
    <row r="1540" spans="1:18" hidden="1">
      <c r="A1540" t="s">
        <v>2713</v>
      </c>
      <c r="B1540" t="s">
        <v>1114</v>
      </c>
      <c r="C1540">
        <v>21</v>
      </c>
      <c r="D1540" t="s">
        <v>102</v>
      </c>
      <c r="E1540" t="s">
        <v>9977</v>
      </c>
      <c r="F1540" t="s">
        <v>106</v>
      </c>
      <c r="G1540" t="s">
        <v>88</v>
      </c>
      <c r="H1540">
        <v>1</v>
      </c>
      <c r="I1540" t="s">
        <v>103</v>
      </c>
      <c r="J1540" t="s">
        <v>96</v>
      </c>
      <c r="K1540" t="s">
        <v>31</v>
      </c>
      <c r="L1540" t="s">
        <v>310</v>
      </c>
      <c r="N1540" s="52">
        <v>77753.571840000019</v>
      </c>
      <c r="O1540" s="52">
        <v>73865.893248000008</v>
      </c>
      <c r="P1540">
        <v>1</v>
      </c>
      <c r="Q1540">
        <f>IF(COUNTIF(SolCotizacion!$D:$D,$G1538)&gt;0,1,0)</f>
        <v>1</v>
      </c>
      <c r="R1540">
        <v>2663</v>
      </c>
    </row>
    <row r="1541" spans="1:18" hidden="1">
      <c r="A1541" t="s">
        <v>2714</v>
      </c>
      <c r="B1541" t="s">
        <v>1115</v>
      </c>
      <c r="C1541">
        <v>22</v>
      </c>
      <c r="D1541" t="s">
        <v>102</v>
      </c>
      <c r="E1541" t="s">
        <v>9978</v>
      </c>
      <c r="F1541" t="s">
        <v>107</v>
      </c>
      <c r="G1541" t="s">
        <v>88</v>
      </c>
      <c r="H1541">
        <v>1</v>
      </c>
      <c r="I1541" t="s">
        <v>103</v>
      </c>
      <c r="J1541" t="s">
        <v>96</v>
      </c>
      <c r="K1541" t="s">
        <v>31</v>
      </c>
      <c r="L1541" t="s">
        <v>310</v>
      </c>
      <c r="N1541" s="52">
        <v>870840.00460800016</v>
      </c>
      <c r="O1541" s="52">
        <v>827298.00437760004</v>
      </c>
      <c r="P1541">
        <v>1</v>
      </c>
      <c r="Q1541">
        <f>IF(COUNTIF(SolCotizacion!$D:$D,$G1538)&gt;0,1,0)</f>
        <v>1</v>
      </c>
      <c r="R1541">
        <v>2665</v>
      </c>
    </row>
    <row r="1542" spans="1:18" hidden="1">
      <c r="A1542" t="s">
        <v>2715</v>
      </c>
      <c r="B1542" t="s">
        <v>1116</v>
      </c>
      <c r="C1542">
        <v>23</v>
      </c>
      <c r="D1542" t="s">
        <v>102</v>
      </c>
      <c r="E1542" t="s">
        <v>9979</v>
      </c>
      <c r="F1542" t="s">
        <v>108</v>
      </c>
      <c r="G1542" t="s">
        <v>88</v>
      </c>
      <c r="H1542">
        <v>1</v>
      </c>
      <c r="I1542" t="s">
        <v>103</v>
      </c>
      <c r="J1542" t="s">
        <v>96</v>
      </c>
      <c r="K1542" t="s">
        <v>31</v>
      </c>
      <c r="L1542" t="s">
        <v>310</v>
      </c>
      <c r="N1542" s="52">
        <v>958960.71935999999</v>
      </c>
      <c r="O1542" s="52">
        <v>911012.68339200015</v>
      </c>
      <c r="P1542">
        <v>1</v>
      </c>
      <c r="Q1542">
        <f>IF(COUNTIF(SolCotizacion!$D:$D,$G1538)&gt;0,1,0)</f>
        <v>1</v>
      </c>
      <c r="R1542">
        <v>2667</v>
      </c>
    </row>
    <row r="1543" spans="1:18" hidden="1">
      <c r="A1543" t="s">
        <v>2716</v>
      </c>
      <c r="B1543" t="s">
        <v>1117</v>
      </c>
      <c r="C1543">
        <v>24</v>
      </c>
      <c r="D1543" t="s">
        <v>102</v>
      </c>
      <c r="E1543" t="s">
        <v>9980</v>
      </c>
      <c r="F1543" t="s">
        <v>109</v>
      </c>
      <c r="G1543" t="s">
        <v>89</v>
      </c>
      <c r="H1543">
        <v>1</v>
      </c>
      <c r="I1543" t="s">
        <v>103</v>
      </c>
      <c r="J1543" t="s">
        <v>96</v>
      </c>
      <c r="K1543" t="s">
        <v>31</v>
      </c>
      <c r="L1543" t="s">
        <v>310</v>
      </c>
      <c r="N1543" s="52">
        <v>47688.857395200008</v>
      </c>
      <c r="O1543" s="52">
        <v>46652.143104000002</v>
      </c>
      <c r="P1543">
        <v>1</v>
      </c>
      <c r="Q1543">
        <f>IF(COUNTIF(SolCotizacion!$E:$E,$G1543)&gt;0,1,0)</f>
        <v>1</v>
      </c>
      <c r="R1543">
        <v>2669</v>
      </c>
    </row>
    <row r="1544" spans="1:18" hidden="1">
      <c r="A1544" t="s">
        <v>2717</v>
      </c>
      <c r="B1544" t="s">
        <v>1163</v>
      </c>
      <c r="C1544">
        <v>25</v>
      </c>
      <c r="D1544" t="s">
        <v>102</v>
      </c>
      <c r="E1544" t="s">
        <v>9981</v>
      </c>
      <c r="F1544" t="s">
        <v>110</v>
      </c>
      <c r="G1544" t="s">
        <v>97</v>
      </c>
      <c r="H1544">
        <v>1</v>
      </c>
      <c r="I1544" t="s">
        <v>103</v>
      </c>
      <c r="J1544" t="s">
        <v>96</v>
      </c>
      <c r="K1544" t="s">
        <v>31</v>
      </c>
      <c r="L1544" t="s">
        <v>310</v>
      </c>
      <c r="N1544" s="52">
        <v>339783.10894080001</v>
      </c>
      <c r="O1544" s="52">
        <v>322793.95344960003</v>
      </c>
      <c r="P1544">
        <v>1</v>
      </c>
      <c r="Q1544">
        <f>IF(COUNTIF(SolCotizacion!$E:$E,$G1544)&gt;0,1,0)</f>
        <v>0</v>
      </c>
      <c r="R1544">
        <v>2671</v>
      </c>
    </row>
    <row r="1545" spans="1:18" hidden="1">
      <c r="A1545" t="s">
        <v>2718</v>
      </c>
      <c r="B1545" t="s">
        <v>1165</v>
      </c>
      <c r="C1545">
        <v>26</v>
      </c>
      <c r="D1545" t="s">
        <v>102</v>
      </c>
      <c r="E1545" t="s">
        <v>9982</v>
      </c>
      <c r="F1545" t="s">
        <v>111</v>
      </c>
      <c r="G1545" t="s">
        <v>98</v>
      </c>
      <c r="H1545">
        <v>1</v>
      </c>
      <c r="I1545" t="s">
        <v>103</v>
      </c>
      <c r="J1545" t="s">
        <v>96</v>
      </c>
      <c r="K1545" t="s">
        <v>31</v>
      </c>
      <c r="L1545" t="s">
        <v>310</v>
      </c>
      <c r="N1545" s="52">
        <v>339783.10894080001</v>
      </c>
      <c r="O1545" s="52">
        <v>322793.95344960003</v>
      </c>
      <c r="P1545">
        <v>1</v>
      </c>
      <c r="Q1545">
        <f>IF(COUNTIF(SolCotizacion!$E:$E,$G1545)&gt;0,1,0)</f>
        <v>0</v>
      </c>
      <c r="R1545">
        <v>2673</v>
      </c>
    </row>
    <row r="1546" spans="1:18" hidden="1">
      <c r="A1546" t="s">
        <v>2719</v>
      </c>
      <c r="B1546" t="s">
        <v>1167</v>
      </c>
      <c r="C1546">
        <v>27</v>
      </c>
      <c r="D1546" t="s">
        <v>102</v>
      </c>
      <c r="E1546" t="s">
        <v>9983</v>
      </c>
      <c r="F1546" t="s">
        <v>112</v>
      </c>
      <c r="G1546" t="s">
        <v>101</v>
      </c>
      <c r="H1546">
        <v>1</v>
      </c>
      <c r="I1546" t="s">
        <v>103</v>
      </c>
      <c r="J1546" t="s">
        <v>96</v>
      </c>
      <c r="K1546" t="s">
        <v>31</v>
      </c>
      <c r="L1546" t="s">
        <v>310</v>
      </c>
      <c r="N1546" s="52">
        <v>687445.24651680014</v>
      </c>
      <c r="O1546" s="52">
        <v>653072.98417439999</v>
      </c>
      <c r="P1546">
        <v>1</v>
      </c>
      <c r="Q1546">
        <f>IF(COUNTIF(SolCotizacion!$E:$E,$G1546)&gt;0,1,0)</f>
        <v>0</v>
      </c>
      <c r="R1546">
        <v>2675</v>
      </c>
    </row>
    <row r="1547" spans="1:18" hidden="1">
      <c r="A1547" t="s">
        <v>2720</v>
      </c>
      <c r="B1547" t="s">
        <v>1118</v>
      </c>
      <c r="C1547">
        <v>28</v>
      </c>
      <c r="D1547" t="s">
        <v>113</v>
      </c>
      <c r="E1547" t="s">
        <v>9853</v>
      </c>
      <c r="F1547" t="s">
        <v>114</v>
      </c>
      <c r="G1547" t="s">
        <v>88</v>
      </c>
      <c r="H1547">
        <v>1</v>
      </c>
      <c r="I1547">
        <v>1</v>
      </c>
      <c r="J1547" t="s">
        <v>88</v>
      </c>
      <c r="K1547" t="s">
        <v>31</v>
      </c>
      <c r="L1547" t="s">
        <v>310</v>
      </c>
      <c r="N1547" s="52">
        <v>38341.822134000002</v>
      </c>
      <c r="O1547" s="52">
        <v>30673.453580000001</v>
      </c>
      <c r="P1547">
        <v>1</v>
      </c>
      <c r="Q1547">
        <f>IF(COUNTIFS(SolCotizacion!$D:$D,$G1547,SolCotizacion!$K:$K,$I1547)&gt;0,1,0)</f>
        <v>0</v>
      </c>
      <c r="R1547">
        <v>2677</v>
      </c>
    </row>
    <row r="1548" spans="1:18" hidden="1">
      <c r="A1548" t="s">
        <v>2721</v>
      </c>
      <c r="B1548" t="s">
        <v>1170</v>
      </c>
      <c r="C1548">
        <v>29</v>
      </c>
      <c r="D1548" t="s">
        <v>113</v>
      </c>
      <c r="E1548" t="s">
        <v>9984</v>
      </c>
      <c r="F1548" t="s">
        <v>114</v>
      </c>
      <c r="G1548" t="s">
        <v>88</v>
      </c>
      <c r="H1548">
        <v>1</v>
      </c>
      <c r="I1548">
        <v>2</v>
      </c>
      <c r="J1548" t="s">
        <v>88</v>
      </c>
      <c r="K1548" t="s">
        <v>31</v>
      </c>
      <c r="L1548" t="s">
        <v>310</v>
      </c>
      <c r="N1548" s="52">
        <v>61346.917478000003</v>
      </c>
      <c r="O1548" s="52">
        <v>53678.548924000002</v>
      </c>
      <c r="P1548">
        <v>1</v>
      </c>
      <c r="Q1548">
        <f>IF(COUNTIFS(SolCotizacion!$D:$D,$G1548,SolCotizacion!$K:$K,$I1548)&gt;0,1,0)</f>
        <v>1</v>
      </c>
      <c r="R1548">
        <v>2679</v>
      </c>
    </row>
    <row r="1549" spans="1:18" hidden="1">
      <c r="A1549" t="s">
        <v>2722</v>
      </c>
      <c r="B1549" t="s">
        <v>1172</v>
      </c>
      <c r="C1549">
        <v>30</v>
      </c>
      <c r="D1549" t="s">
        <v>113</v>
      </c>
      <c r="E1549" t="s">
        <v>9985</v>
      </c>
      <c r="F1549" t="s">
        <v>114</v>
      </c>
      <c r="G1549" t="s">
        <v>88</v>
      </c>
      <c r="H1549">
        <v>1</v>
      </c>
      <c r="I1549">
        <v>3</v>
      </c>
      <c r="J1549" t="s">
        <v>88</v>
      </c>
      <c r="K1549" t="s">
        <v>31</v>
      </c>
      <c r="L1549" t="s">
        <v>310</v>
      </c>
      <c r="N1549" s="52">
        <v>99688.739612000005</v>
      </c>
      <c r="O1549" s="52">
        <v>92020.371058000004</v>
      </c>
      <c r="P1549">
        <v>1</v>
      </c>
      <c r="Q1549">
        <f>IF(COUNTIFS(SolCotizacion!$D:$D,$G1549,SolCotizacion!$K:$K,$I1549)&gt;0,1,0)</f>
        <v>0</v>
      </c>
      <c r="R1549">
        <v>2681</v>
      </c>
    </row>
    <row r="1550" spans="1:18" hidden="1">
      <c r="A1550" t="s">
        <v>2723</v>
      </c>
      <c r="B1550" t="s">
        <v>1119</v>
      </c>
      <c r="C1550">
        <v>31</v>
      </c>
      <c r="D1550" t="s">
        <v>113</v>
      </c>
      <c r="E1550" t="s">
        <v>9986</v>
      </c>
      <c r="F1550" t="s">
        <v>115</v>
      </c>
      <c r="G1550" t="s">
        <v>88</v>
      </c>
      <c r="H1550">
        <v>1</v>
      </c>
      <c r="I1550">
        <v>1</v>
      </c>
      <c r="J1550" t="s">
        <v>116</v>
      </c>
      <c r="K1550" t="s">
        <v>326</v>
      </c>
      <c r="L1550" t="s">
        <v>310</v>
      </c>
      <c r="N1550" s="52">
        <v>69015.275714000003</v>
      </c>
      <c r="O1550" s="52">
        <v>61346.917478000003</v>
      </c>
      <c r="P1550">
        <v>1</v>
      </c>
      <c r="Q1550">
        <f>IF(COUNTIFS(SolCotizacion!$D:$D,$G1550,SolCotizacion!$K:$K,$I1550)&gt;0,1,0)</f>
        <v>0</v>
      </c>
      <c r="R1550">
        <v>2683</v>
      </c>
    </row>
    <row r="1551" spans="1:18" hidden="1">
      <c r="A1551" t="s">
        <v>2724</v>
      </c>
      <c r="B1551" t="s">
        <v>1175</v>
      </c>
      <c r="C1551">
        <v>32</v>
      </c>
      <c r="D1551" t="s">
        <v>113</v>
      </c>
      <c r="E1551" t="s">
        <v>9987</v>
      </c>
      <c r="F1551" t="s">
        <v>115</v>
      </c>
      <c r="G1551" t="s">
        <v>88</v>
      </c>
      <c r="H1551">
        <v>1</v>
      </c>
      <c r="I1551">
        <v>2</v>
      </c>
      <c r="J1551" t="s">
        <v>116</v>
      </c>
      <c r="K1551" t="s">
        <v>326</v>
      </c>
      <c r="L1551" t="s">
        <v>310</v>
      </c>
      <c r="N1551" s="52">
        <v>84352.012822000004</v>
      </c>
      <c r="O1551" s="52">
        <v>76683.644268000004</v>
      </c>
      <c r="P1551">
        <v>1</v>
      </c>
      <c r="Q1551">
        <f>IF(COUNTIFS(SolCotizacion!$D:$D,$G1551,SolCotizacion!$K:$K,$I1551)&gt;0,1,0)</f>
        <v>1</v>
      </c>
      <c r="R1551">
        <v>2685</v>
      </c>
    </row>
    <row r="1552" spans="1:18" hidden="1">
      <c r="A1552" t="s">
        <v>2725</v>
      </c>
      <c r="B1552" t="s">
        <v>1177</v>
      </c>
      <c r="C1552">
        <v>33</v>
      </c>
      <c r="D1552" t="s">
        <v>113</v>
      </c>
      <c r="E1552" t="s">
        <v>9988</v>
      </c>
      <c r="F1552" t="s">
        <v>115</v>
      </c>
      <c r="G1552" t="s">
        <v>88</v>
      </c>
      <c r="H1552">
        <v>1</v>
      </c>
      <c r="I1552">
        <v>3</v>
      </c>
      <c r="J1552" t="s">
        <v>116</v>
      </c>
      <c r="K1552" t="s">
        <v>326</v>
      </c>
      <c r="L1552" t="s">
        <v>310</v>
      </c>
      <c r="N1552" s="52">
        <v>115025.46640200001</v>
      </c>
      <c r="O1552" s="52">
        <v>107357.097848</v>
      </c>
      <c r="P1552">
        <v>1</v>
      </c>
      <c r="Q1552">
        <f>IF(COUNTIFS(SolCotizacion!$D:$D,$G1552,SolCotizacion!$K:$K,$I1552)&gt;0,1,0)</f>
        <v>0</v>
      </c>
      <c r="R1552">
        <v>2687</v>
      </c>
    </row>
    <row r="1553" spans="1:19" hidden="1">
      <c r="A1553" t="s">
        <v>2726</v>
      </c>
      <c r="B1553" t="s">
        <v>1120</v>
      </c>
      <c r="C1553">
        <v>34</v>
      </c>
      <c r="D1553" t="s">
        <v>113</v>
      </c>
      <c r="E1553" t="s">
        <v>9989</v>
      </c>
      <c r="F1553" t="s">
        <v>117</v>
      </c>
      <c r="G1553" t="s">
        <v>89</v>
      </c>
      <c r="H1553">
        <v>1</v>
      </c>
      <c r="I1553" t="s">
        <v>103</v>
      </c>
      <c r="J1553" t="s">
        <v>118</v>
      </c>
      <c r="K1553" t="s">
        <v>325</v>
      </c>
      <c r="L1553" t="s">
        <v>310</v>
      </c>
      <c r="N1553" s="52">
        <v>229028.480912</v>
      </c>
      <c r="O1553" s="52">
        <v>217577.05893000003</v>
      </c>
      <c r="P1553">
        <v>1</v>
      </c>
      <c r="Q1553">
        <f>IF(COUNTIF(SolCotizacion!$E:$E,$G1553)&gt;0,1,0)</f>
        <v>1</v>
      </c>
      <c r="R1553">
        <v>2689</v>
      </c>
    </row>
    <row r="1554" spans="1:19" hidden="1">
      <c r="A1554" t="s">
        <v>2727</v>
      </c>
      <c r="B1554" t="s">
        <v>1121</v>
      </c>
      <c r="C1554">
        <v>35</v>
      </c>
      <c r="D1554" t="s">
        <v>113</v>
      </c>
      <c r="E1554" t="s">
        <v>9989</v>
      </c>
      <c r="F1554" t="s">
        <v>117</v>
      </c>
      <c r="G1554" t="s">
        <v>89</v>
      </c>
      <c r="H1554">
        <v>1</v>
      </c>
      <c r="I1554" t="s">
        <v>103</v>
      </c>
      <c r="J1554" t="s">
        <v>119</v>
      </c>
      <c r="K1554" t="s">
        <v>324</v>
      </c>
      <c r="L1554" t="s">
        <v>310</v>
      </c>
      <c r="N1554" s="52">
        <v>366445.57565000001</v>
      </c>
      <c r="O1554" s="52">
        <v>348123.29428799998</v>
      </c>
      <c r="P1554">
        <v>1</v>
      </c>
      <c r="Q1554">
        <f>IF(COUNTIF(SolCotizacion!$E:$E,$G1554)&gt;0,1,0)</f>
        <v>1</v>
      </c>
      <c r="R1554">
        <v>2691</v>
      </c>
    </row>
    <row r="1555" spans="1:19" hidden="1">
      <c r="A1555" t="s">
        <v>2728</v>
      </c>
      <c r="B1555" t="s">
        <v>1181</v>
      </c>
      <c r="C1555">
        <v>36</v>
      </c>
      <c r="D1555" t="s">
        <v>113</v>
      </c>
      <c r="E1555" t="s">
        <v>9990</v>
      </c>
      <c r="F1555" t="s">
        <v>120</v>
      </c>
      <c r="G1555" t="s">
        <v>97</v>
      </c>
      <c r="H1555">
        <v>1</v>
      </c>
      <c r="I1555" t="s">
        <v>103</v>
      </c>
      <c r="J1555" t="s">
        <v>118</v>
      </c>
      <c r="K1555" t="s">
        <v>325</v>
      </c>
      <c r="L1555" t="s">
        <v>310</v>
      </c>
      <c r="N1555" s="52">
        <v>229028.480912</v>
      </c>
      <c r="O1555" s="52">
        <v>217577.05893000003</v>
      </c>
      <c r="P1555">
        <v>1</v>
      </c>
      <c r="Q1555">
        <f>IF(COUNTIF(SolCotizacion!$E:$E,$G1555)&gt;0,1,0)</f>
        <v>0</v>
      </c>
      <c r="R1555">
        <v>2693</v>
      </c>
    </row>
    <row r="1556" spans="1:19" hidden="1">
      <c r="A1556" t="s">
        <v>2729</v>
      </c>
      <c r="B1556" t="s">
        <v>1183</v>
      </c>
      <c r="C1556">
        <v>37</v>
      </c>
      <c r="D1556" t="s">
        <v>113</v>
      </c>
      <c r="E1556" t="s">
        <v>9990</v>
      </c>
      <c r="F1556" t="s">
        <v>120</v>
      </c>
      <c r="G1556" t="s">
        <v>97</v>
      </c>
      <c r="H1556">
        <v>1</v>
      </c>
      <c r="I1556" t="s">
        <v>103</v>
      </c>
      <c r="J1556" t="s">
        <v>119</v>
      </c>
      <c r="K1556" t="s">
        <v>324</v>
      </c>
      <c r="L1556" t="s">
        <v>310</v>
      </c>
      <c r="N1556" s="52">
        <v>366445.57565000001</v>
      </c>
      <c r="O1556" s="52">
        <v>348123.29428799998</v>
      </c>
      <c r="P1556">
        <v>1</v>
      </c>
      <c r="Q1556">
        <f>IF(COUNTIF(SolCotizacion!$E:$E,$G1556)&gt;0,1,0)</f>
        <v>0</v>
      </c>
      <c r="R1556">
        <v>2695</v>
      </c>
    </row>
    <row r="1557" spans="1:19" hidden="1">
      <c r="A1557" t="s">
        <v>2730</v>
      </c>
      <c r="B1557" t="s">
        <v>1185</v>
      </c>
      <c r="C1557">
        <v>38</v>
      </c>
      <c r="D1557" t="s">
        <v>113</v>
      </c>
      <c r="E1557" t="s">
        <v>9991</v>
      </c>
      <c r="F1557" t="s">
        <v>121</v>
      </c>
      <c r="G1557" t="s">
        <v>98</v>
      </c>
      <c r="H1557">
        <v>1</v>
      </c>
      <c r="I1557" t="s">
        <v>103</v>
      </c>
      <c r="J1557" t="s">
        <v>118</v>
      </c>
      <c r="K1557" t="s">
        <v>325</v>
      </c>
      <c r="L1557" t="s">
        <v>310</v>
      </c>
      <c r="N1557" s="52">
        <v>229028.480912</v>
      </c>
      <c r="O1557" s="52">
        <v>217577.05893000003</v>
      </c>
      <c r="P1557">
        <v>1</v>
      </c>
      <c r="Q1557">
        <f>IF(COUNTIF(SolCotizacion!$E:$E,$G1557)&gt;0,1,0)</f>
        <v>0</v>
      </c>
      <c r="R1557">
        <v>2697</v>
      </c>
    </row>
    <row r="1558" spans="1:19" hidden="1">
      <c r="A1558" t="s">
        <v>2731</v>
      </c>
      <c r="B1558" t="s">
        <v>1187</v>
      </c>
      <c r="C1558">
        <v>39</v>
      </c>
      <c r="D1558" t="s">
        <v>113</v>
      </c>
      <c r="E1558" t="s">
        <v>9991</v>
      </c>
      <c r="F1558" t="s">
        <v>121</v>
      </c>
      <c r="G1558" t="s">
        <v>98</v>
      </c>
      <c r="H1558">
        <v>1</v>
      </c>
      <c r="I1558" t="s">
        <v>103</v>
      </c>
      <c r="J1558" t="s">
        <v>119</v>
      </c>
      <c r="K1558" t="s">
        <v>324</v>
      </c>
      <c r="L1558" t="s">
        <v>310</v>
      </c>
      <c r="N1558" s="52">
        <v>366445.57565000001</v>
      </c>
      <c r="O1558" s="52">
        <v>348123.29428799998</v>
      </c>
      <c r="P1558">
        <v>1</v>
      </c>
      <c r="Q1558">
        <f>IF(COUNTIF(SolCotizacion!$E:$E,$G1558)&gt;0,1,0)</f>
        <v>0</v>
      </c>
      <c r="R1558">
        <v>2699</v>
      </c>
    </row>
    <row r="1559" spans="1:19" hidden="1">
      <c r="A1559" t="s">
        <v>2732</v>
      </c>
      <c r="B1559" t="s">
        <v>1189</v>
      </c>
      <c r="C1559">
        <v>40</v>
      </c>
      <c r="D1559" t="s">
        <v>113</v>
      </c>
      <c r="E1559" t="s">
        <v>9992</v>
      </c>
      <c r="F1559" t="s">
        <v>122</v>
      </c>
      <c r="G1559" t="s">
        <v>99</v>
      </c>
      <c r="H1559">
        <v>1</v>
      </c>
      <c r="I1559" t="s">
        <v>103</v>
      </c>
      <c r="J1559" t="s">
        <v>118</v>
      </c>
      <c r="K1559" t="s">
        <v>325</v>
      </c>
      <c r="L1559" t="s">
        <v>310</v>
      </c>
      <c r="N1559" s="52">
        <v>229028.480912</v>
      </c>
      <c r="O1559" s="52">
        <v>217577.05893000003</v>
      </c>
      <c r="P1559">
        <v>1</v>
      </c>
      <c r="Q1559">
        <f>IF(COUNTIF(SolCotizacion!$E:$E,$G1559)&gt;0,1,0)</f>
        <v>0</v>
      </c>
      <c r="R1559">
        <v>2701</v>
      </c>
    </row>
    <row r="1560" spans="1:19" hidden="1">
      <c r="A1560" t="s">
        <v>2733</v>
      </c>
      <c r="B1560" t="s">
        <v>1191</v>
      </c>
      <c r="C1560">
        <v>41</v>
      </c>
      <c r="D1560" t="s">
        <v>113</v>
      </c>
      <c r="E1560" t="s">
        <v>9992</v>
      </c>
      <c r="F1560" t="s">
        <v>122</v>
      </c>
      <c r="G1560" t="s">
        <v>99</v>
      </c>
      <c r="H1560">
        <v>1</v>
      </c>
      <c r="I1560" t="s">
        <v>103</v>
      </c>
      <c r="J1560" t="s">
        <v>119</v>
      </c>
      <c r="K1560" t="s">
        <v>324</v>
      </c>
      <c r="L1560" t="s">
        <v>310</v>
      </c>
      <c r="N1560" s="52">
        <v>366445.57565000001</v>
      </c>
      <c r="O1560" s="52">
        <v>348123.29428799998</v>
      </c>
      <c r="P1560">
        <v>1</v>
      </c>
      <c r="Q1560">
        <f>IF(COUNTIF(SolCotizacion!$E:$E,$G1560)&gt;0,1,0)</f>
        <v>0</v>
      </c>
      <c r="R1560">
        <v>2703</v>
      </c>
    </row>
    <row r="1561" spans="1:19" hidden="1">
      <c r="A1561" t="s">
        <v>2734</v>
      </c>
      <c r="B1561" t="s">
        <v>1193</v>
      </c>
      <c r="C1561">
        <v>42</v>
      </c>
      <c r="D1561" t="s">
        <v>113</v>
      </c>
      <c r="E1561" t="s">
        <v>9993</v>
      </c>
      <c r="F1561" t="s">
        <v>123</v>
      </c>
      <c r="G1561" t="s">
        <v>100</v>
      </c>
      <c r="H1561">
        <v>1</v>
      </c>
      <c r="I1561" t="s">
        <v>103</v>
      </c>
      <c r="J1561" t="s">
        <v>118</v>
      </c>
      <c r="K1561" t="s">
        <v>325</v>
      </c>
      <c r="L1561" t="s">
        <v>310</v>
      </c>
      <c r="N1561" s="52">
        <v>229028.480912</v>
      </c>
      <c r="O1561" s="52">
        <v>217577.05893000003</v>
      </c>
      <c r="P1561">
        <v>1</v>
      </c>
      <c r="Q1561">
        <f>IF(COUNTIF(SolCotizacion!$E:$E,$G1561)&gt;0,1,0)</f>
        <v>0</v>
      </c>
      <c r="R1561">
        <v>2705</v>
      </c>
    </row>
    <row r="1562" spans="1:19" hidden="1">
      <c r="A1562" t="s">
        <v>2735</v>
      </c>
      <c r="B1562" t="s">
        <v>1195</v>
      </c>
      <c r="C1562">
        <v>43</v>
      </c>
      <c r="D1562" t="s">
        <v>113</v>
      </c>
      <c r="E1562" t="s">
        <v>9993</v>
      </c>
      <c r="F1562" t="s">
        <v>123</v>
      </c>
      <c r="G1562" t="s">
        <v>100</v>
      </c>
      <c r="H1562">
        <v>1</v>
      </c>
      <c r="I1562" t="s">
        <v>103</v>
      </c>
      <c r="J1562" t="s">
        <v>119</v>
      </c>
      <c r="K1562" t="s">
        <v>324</v>
      </c>
      <c r="L1562" t="s">
        <v>310</v>
      </c>
      <c r="N1562" s="52">
        <v>366445.57565000001</v>
      </c>
      <c r="O1562" s="52">
        <v>348123.29428799998</v>
      </c>
      <c r="P1562">
        <v>1</v>
      </c>
      <c r="Q1562">
        <f>IF(COUNTIF(SolCotizacion!$E:$E,$G1562)&gt;0,1,0)</f>
        <v>0</v>
      </c>
      <c r="R1562">
        <v>2707</v>
      </c>
    </row>
    <row r="1563" spans="1:19" hidden="1">
      <c r="A1563" t="s">
        <v>2736</v>
      </c>
      <c r="B1563" t="s">
        <v>1197</v>
      </c>
      <c r="C1563">
        <v>44</v>
      </c>
      <c r="D1563" t="s">
        <v>113</v>
      </c>
      <c r="E1563" t="s">
        <v>9994</v>
      </c>
      <c r="F1563" t="s">
        <v>124</v>
      </c>
      <c r="G1563" t="s">
        <v>101</v>
      </c>
      <c r="H1563">
        <v>1</v>
      </c>
      <c r="I1563" t="s">
        <v>103</v>
      </c>
      <c r="J1563" t="s">
        <v>118</v>
      </c>
      <c r="K1563" t="s">
        <v>325</v>
      </c>
      <c r="L1563" t="s">
        <v>310</v>
      </c>
      <c r="N1563" s="52">
        <v>229028.480912</v>
      </c>
      <c r="O1563" s="52">
        <v>217577.05893000003</v>
      </c>
      <c r="P1563">
        <v>1</v>
      </c>
      <c r="Q1563">
        <f>IF(COUNTIF(SolCotizacion!$E:$E,$G1563)&gt;0,1,0)</f>
        <v>0</v>
      </c>
      <c r="R1563">
        <v>2709</v>
      </c>
    </row>
    <row r="1564" spans="1:19" hidden="1">
      <c r="A1564" t="s">
        <v>2737</v>
      </c>
      <c r="B1564" t="s">
        <v>1199</v>
      </c>
      <c r="C1564">
        <v>45</v>
      </c>
      <c r="D1564" t="s">
        <v>113</v>
      </c>
      <c r="E1564" t="s">
        <v>9994</v>
      </c>
      <c r="F1564" t="s">
        <v>124</v>
      </c>
      <c r="G1564" t="s">
        <v>101</v>
      </c>
      <c r="H1564">
        <v>1</v>
      </c>
      <c r="I1564" t="s">
        <v>103</v>
      </c>
      <c r="J1564" t="s">
        <v>119</v>
      </c>
      <c r="K1564" t="s">
        <v>324</v>
      </c>
      <c r="L1564" t="s">
        <v>310</v>
      </c>
      <c r="N1564" s="52">
        <v>366445.57565000001</v>
      </c>
      <c r="O1564" s="52">
        <v>348123.29428799998</v>
      </c>
      <c r="P1564">
        <v>1</v>
      </c>
      <c r="Q1564">
        <f>IF(COUNTIF(SolCotizacion!$E:$E,$G1564)&gt;0,1,0)</f>
        <v>0</v>
      </c>
      <c r="R1564">
        <v>2711</v>
      </c>
    </row>
    <row r="1565" spans="1:19" hidden="1">
      <c r="A1565" t="s">
        <v>2738</v>
      </c>
      <c r="B1565" t="s">
        <v>1122</v>
      </c>
      <c r="C1565">
        <v>46</v>
      </c>
      <c r="D1565" t="s">
        <v>113</v>
      </c>
      <c r="E1565" t="s">
        <v>9995</v>
      </c>
      <c r="F1565" t="s">
        <v>125</v>
      </c>
      <c r="G1565" t="s">
        <v>88</v>
      </c>
      <c r="H1565">
        <v>1</v>
      </c>
      <c r="I1565">
        <v>1</v>
      </c>
      <c r="J1565" t="s">
        <v>88</v>
      </c>
      <c r="K1565" t="s">
        <v>31</v>
      </c>
      <c r="L1565" t="s">
        <v>310</v>
      </c>
      <c r="N1565" s="52">
        <v>69015.275714000003</v>
      </c>
      <c r="O1565" s="52">
        <v>64414.262836000002</v>
      </c>
      <c r="P1565">
        <v>1</v>
      </c>
      <c r="Q1565">
        <f>IF(COUNTIFS(SolCotizacion!$D:$D,$G1565,SolCotizacion!$K:$K,$I1565)&gt;0,1,0)</f>
        <v>0</v>
      </c>
      <c r="R1565">
        <v>2713</v>
      </c>
    </row>
    <row r="1566" spans="1:19" hidden="1">
      <c r="A1566" t="s">
        <v>2739</v>
      </c>
      <c r="B1566" t="s">
        <v>1202</v>
      </c>
      <c r="C1566">
        <v>47</v>
      </c>
      <c r="D1566" t="s">
        <v>113</v>
      </c>
      <c r="E1566" t="s">
        <v>9996</v>
      </c>
      <c r="F1566" t="s">
        <v>125</v>
      </c>
      <c r="G1566" t="s">
        <v>88</v>
      </c>
      <c r="H1566">
        <v>1</v>
      </c>
      <c r="I1566">
        <v>2</v>
      </c>
      <c r="J1566" t="s">
        <v>88</v>
      </c>
      <c r="K1566" t="s">
        <v>31</v>
      </c>
      <c r="L1566" t="s">
        <v>310</v>
      </c>
      <c r="N1566" s="52">
        <v>84352.012822000004</v>
      </c>
      <c r="O1566" s="52">
        <v>76683.644268000004</v>
      </c>
      <c r="P1566">
        <v>1</v>
      </c>
      <c r="Q1566">
        <f>IF(COUNTIFS(SolCotizacion!$D:$D,$G1566,SolCotizacion!$K:$K,$I1566)&gt;0,1,0)</f>
        <v>1</v>
      </c>
      <c r="R1566">
        <v>2715</v>
      </c>
    </row>
    <row r="1567" spans="1:19" hidden="1">
      <c r="A1567" t="s">
        <v>2740</v>
      </c>
      <c r="B1567" t="s">
        <v>1204</v>
      </c>
      <c r="C1567">
        <v>48</v>
      </c>
      <c r="D1567" t="s">
        <v>113</v>
      </c>
      <c r="E1567" t="s">
        <v>9997</v>
      </c>
      <c r="F1567" t="s">
        <v>125</v>
      </c>
      <c r="G1567" t="s">
        <v>88</v>
      </c>
      <c r="H1567">
        <v>1</v>
      </c>
      <c r="I1567">
        <v>3</v>
      </c>
      <c r="J1567" t="s">
        <v>88</v>
      </c>
      <c r="K1567" t="s">
        <v>31</v>
      </c>
      <c r="L1567" t="s">
        <v>310</v>
      </c>
      <c r="N1567" s="52">
        <v>99688.739612000005</v>
      </c>
      <c r="O1567" s="52">
        <v>92020.371058000004</v>
      </c>
      <c r="P1567">
        <v>1</v>
      </c>
      <c r="Q1567">
        <f>IF(COUNTIFS(SolCotizacion!$D:$D,$G1567,SolCotizacion!$K:$K,$I1567)&gt;0,1,0)</f>
        <v>0</v>
      </c>
      <c r="R1567">
        <v>2717</v>
      </c>
    </row>
    <row r="1568" spans="1:19" hidden="1">
      <c r="A1568" t="s">
        <v>2741</v>
      </c>
      <c r="B1568" t="s">
        <v>1206</v>
      </c>
      <c r="C1568">
        <v>49</v>
      </c>
      <c r="D1568" t="s">
        <v>113</v>
      </c>
      <c r="E1568" t="s">
        <v>9998</v>
      </c>
      <c r="F1568" t="s">
        <v>126</v>
      </c>
      <c r="G1568" t="s">
        <v>89</v>
      </c>
      <c r="H1568">
        <v>1</v>
      </c>
      <c r="I1568">
        <v>1</v>
      </c>
      <c r="J1568" t="s">
        <v>127</v>
      </c>
      <c r="K1568" t="s">
        <v>31</v>
      </c>
      <c r="L1568" t="s">
        <v>310</v>
      </c>
      <c r="M1568" s="53">
        <v>0.04</v>
      </c>
      <c r="N1568" s="52">
        <v>120644.71111</v>
      </c>
      <c r="O1568" s="52">
        <v>114612.478134</v>
      </c>
      <c r="P1568">
        <v>1</v>
      </c>
      <c r="Q1568">
        <f>IF(SUMIFS(SolCotizacion!$P:$P,SolCotizacion!$E:$E,$G1568,SolCotizacion!$K:$K,$I1568)&gt;499,1,0)</f>
        <v>0</v>
      </c>
      <c r="R1568">
        <v>2719</v>
      </c>
      <c r="S1568" s="56">
        <f>IF(SUMIFS(SolCotizacion!$P:$P,SolCotizacion!$E:$E,$G1568,SolCotizacion!$K:$K,$I1568)&gt;499,4%,0)</f>
        <v>0</v>
      </c>
    </row>
    <row r="1569" spans="1:19" hidden="1">
      <c r="A1569" t="s">
        <v>2742</v>
      </c>
      <c r="B1569" t="s">
        <v>1208</v>
      </c>
      <c r="C1569">
        <v>50</v>
      </c>
      <c r="D1569" t="s">
        <v>113</v>
      </c>
      <c r="E1569" t="s">
        <v>9999</v>
      </c>
      <c r="F1569" t="s">
        <v>126</v>
      </c>
      <c r="G1569" t="s">
        <v>89</v>
      </c>
      <c r="H1569">
        <v>1</v>
      </c>
      <c r="I1569">
        <v>2</v>
      </c>
      <c r="J1569" t="s">
        <v>127</v>
      </c>
      <c r="K1569" t="s">
        <v>31</v>
      </c>
      <c r="L1569" t="s">
        <v>310</v>
      </c>
      <c r="M1569" s="53">
        <v>0.04</v>
      </c>
      <c r="N1569" s="52">
        <v>121240.493066</v>
      </c>
      <c r="O1569" s="52">
        <v>115178.472024</v>
      </c>
      <c r="P1569">
        <v>1</v>
      </c>
      <c r="Q1569">
        <f>IF(SUMIFS(SolCotizacion!$P:$P,SolCotizacion!$E:$E,$G1569,SolCotizacion!$K:$K,$I1569)&gt;499,1,0)</f>
        <v>0</v>
      </c>
      <c r="R1569">
        <v>2720</v>
      </c>
      <c r="S1569" s="56">
        <f>IF(SUMIFS(SolCotizacion!$P:$P,SolCotizacion!$E:$E,$G1569,SolCotizacion!$K:$K,$I1569)&gt;499,4%,0)</f>
        <v>0</v>
      </c>
    </row>
    <row r="1570" spans="1:19" hidden="1">
      <c r="A1570" t="s">
        <v>2743</v>
      </c>
      <c r="B1570" t="s">
        <v>1210</v>
      </c>
      <c r="C1570">
        <v>51</v>
      </c>
      <c r="D1570" t="s">
        <v>113</v>
      </c>
      <c r="E1570" t="s">
        <v>10000</v>
      </c>
      <c r="F1570" t="s">
        <v>126</v>
      </c>
      <c r="G1570" t="s">
        <v>89</v>
      </c>
      <c r="H1570">
        <v>1</v>
      </c>
      <c r="I1570">
        <v>3</v>
      </c>
      <c r="J1570" t="s">
        <v>127</v>
      </c>
      <c r="K1570" t="s">
        <v>31</v>
      </c>
      <c r="L1570" t="s">
        <v>310</v>
      </c>
      <c r="M1570" s="53">
        <v>0.04</v>
      </c>
      <c r="N1570" s="52">
        <v>121836.264704</v>
      </c>
      <c r="O1570" s="52">
        <v>115744.455596</v>
      </c>
      <c r="P1570">
        <v>1</v>
      </c>
      <c r="Q1570">
        <f>IF(SUMIFS(SolCotizacion!$P:$P,SolCotizacion!$E:$E,$G1570,SolCotizacion!$K:$K,$I1570)&gt;499,1,0)</f>
        <v>0</v>
      </c>
      <c r="R1570">
        <v>2721</v>
      </c>
      <c r="S1570" s="56">
        <f>IF(SUMIFS(SolCotizacion!$P:$P,SolCotizacion!$E:$E,$G1570,SolCotizacion!$K:$K,$I1570)&gt;499,4%,0)</f>
        <v>0</v>
      </c>
    </row>
    <row r="1571" spans="1:19" hidden="1">
      <c r="A1571" t="s">
        <v>2744</v>
      </c>
      <c r="B1571" t="s">
        <v>1212</v>
      </c>
      <c r="C1571">
        <v>52</v>
      </c>
      <c r="D1571" t="s">
        <v>113</v>
      </c>
      <c r="E1571" t="s">
        <v>10001</v>
      </c>
      <c r="F1571" t="s">
        <v>128</v>
      </c>
      <c r="G1571" t="s">
        <v>97</v>
      </c>
      <c r="H1571">
        <v>1</v>
      </c>
      <c r="I1571">
        <v>1</v>
      </c>
      <c r="J1571" t="s">
        <v>127</v>
      </c>
      <c r="K1571" t="s">
        <v>31</v>
      </c>
      <c r="L1571" t="s">
        <v>310</v>
      </c>
      <c r="M1571" s="53">
        <v>0.04</v>
      </c>
      <c r="N1571" s="52">
        <v>140303.53460200003</v>
      </c>
      <c r="O1571" s="52">
        <v>133288.35735599999</v>
      </c>
      <c r="P1571">
        <v>1</v>
      </c>
      <c r="Q1571">
        <f>IF(SUMIFS(SolCotizacion!$P:$P,SolCotizacion!$E:$E,$G1571,SolCotizacion!$K:$K,$I1571)&gt;499,1,0)</f>
        <v>0</v>
      </c>
      <c r="R1571">
        <v>2722</v>
      </c>
      <c r="S1571" s="56">
        <f>IF(SUMIFS(SolCotizacion!$P:$P,SolCotizacion!$E:$E,$G1571,SolCotizacion!$K:$K,$I1571)&gt;499,4%,0)</f>
        <v>0</v>
      </c>
    </row>
    <row r="1572" spans="1:19" hidden="1">
      <c r="A1572" t="s">
        <v>2745</v>
      </c>
      <c r="B1572" t="s">
        <v>1214</v>
      </c>
      <c r="C1572">
        <v>53</v>
      </c>
      <c r="D1572" t="s">
        <v>113</v>
      </c>
      <c r="E1572" t="s">
        <v>10002</v>
      </c>
      <c r="F1572" t="s">
        <v>128</v>
      </c>
      <c r="G1572" t="s">
        <v>97</v>
      </c>
      <c r="H1572">
        <v>1</v>
      </c>
      <c r="I1572">
        <v>2</v>
      </c>
      <c r="J1572" t="s">
        <v>127</v>
      </c>
      <c r="K1572" t="s">
        <v>31</v>
      </c>
      <c r="L1572" t="s">
        <v>310</v>
      </c>
      <c r="M1572" s="53">
        <v>0.04</v>
      </c>
      <c r="N1572" s="52">
        <v>140996.39861999999</v>
      </c>
      <c r="O1572" s="52">
        <v>133946.57353000002</v>
      </c>
      <c r="P1572">
        <v>1</v>
      </c>
      <c r="Q1572">
        <f>IF(SUMIFS(SolCotizacion!$P:$P,SolCotizacion!$E:$E,$G1572,SolCotizacion!$K:$K,$I1572)&gt;499,1,0)</f>
        <v>0</v>
      </c>
      <c r="R1572">
        <v>2723</v>
      </c>
      <c r="S1572" s="56">
        <f>IF(SUMIFS(SolCotizacion!$P:$P,SolCotizacion!$E:$E,$G1572,SolCotizacion!$K:$K,$I1572)&gt;499,4%,0)</f>
        <v>0</v>
      </c>
    </row>
    <row r="1573" spans="1:19" hidden="1">
      <c r="A1573" t="s">
        <v>2746</v>
      </c>
      <c r="B1573" t="s">
        <v>1216</v>
      </c>
      <c r="C1573">
        <v>54</v>
      </c>
      <c r="D1573" t="s">
        <v>113</v>
      </c>
      <c r="E1573" t="s">
        <v>10003</v>
      </c>
      <c r="F1573" t="s">
        <v>128</v>
      </c>
      <c r="G1573" t="s">
        <v>97</v>
      </c>
      <c r="H1573">
        <v>1</v>
      </c>
      <c r="I1573">
        <v>3</v>
      </c>
      <c r="J1573" t="s">
        <v>127</v>
      </c>
      <c r="K1573" t="s">
        <v>31</v>
      </c>
      <c r="L1573" t="s">
        <v>310</v>
      </c>
      <c r="M1573" s="53">
        <v>0.04</v>
      </c>
      <c r="N1573" s="52">
        <v>141689.25232</v>
      </c>
      <c r="O1573" s="52">
        <v>134604.789704</v>
      </c>
      <c r="P1573">
        <v>1</v>
      </c>
      <c r="Q1573">
        <f>IF(SUMIFS(SolCotizacion!$P:$P,SolCotizacion!$E:$E,$G1573,SolCotizacion!$K:$K,$I1573)&gt;499,1,0)</f>
        <v>0</v>
      </c>
      <c r="R1573">
        <v>2724</v>
      </c>
      <c r="S1573" s="56">
        <f>IF(SUMIFS(SolCotizacion!$P:$P,SolCotizacion!$E:$E,$G1573,SolCotizacion!$K:$K,$I1573)&gt;499,4%,0)</f>
        <v>0</v>
      </c>
    </row>
    <row r="1574" spans="1:19" hidden="1">
      <c r="A1574" t="s">
        <v>2747</v>
      </c>
      <c r="B1574" t="s">
        <v>1218</v>
      </c>
      <c r="C1574">
        <v>55</v>
      </c>
      <c r="D1574" t="s">
        <v>113</v>
      </c>
      <c r="E1574" t="s">
        <v>10004</v>
      </c>
      <c r="F1574" t="s">
        <v>129</v>
      </c>
      <c r="G1574" t="s">
        <v>98</v>
      </c>
      <c r="H1574">
        <v>1</v>
      </c>
      <c r="I1574">
        <v>1</v>
      </c>
      <c r="J1574" t="s">
        <v>127</v>
      </c>
      <c r="K1574" t="s">
        <v>31</v>
      </c>
      <c r="L1574" t="s">
        <v>310</v>
      </c>
      <c r="M1574" s="53">
        <v>0.04</v>
      </c>
      <c r="N1574" s="52">
        <v>120121.567874</v>
      </c>
      <c r="O1574" s="52">
        <v>114115.49102800002</v>
      </c>
      <c r="P1574">
        <v>1</v>
      </c>
      <c r="Q1574">
        <f>IF(SUMIFS(SolCotizacion!$P:$P,SolCotizacion!$E:$E,$G1574,SolCotizacion!$K:$K,$I1574)&gt;499,1,0)</f>
        <v>0</v>
      </c>
      <c r="R1574">
        <v>2725</v>
      </c>
      <c r="S1574" s="56">
        <f>IF(SUMIFS(SolCotizacion!$P:$P,SolCotizacion!$E:$E,$G1574,SolCotizacion!$K:$K,$I1574)&gt;499,4%,0)</f>
        <v>0</v>
      </c>
    </row>
    <row r="1575" spans="1:19" hidden="1">
      <c r="A1575" t="s">
        <v>2748</v>
      </c>
      <c r="B1575" t="s">
        <v>1220</v>
      </c>
      <c r="C1575">
        <v>56</v>
      </c>
      <c r="D1575" t="s">
        <v>113</v>
      </c>
      <c r="E1575" t="s">
        <v>10005</v>
      </c>
      <c r="F1575" t="s">
        <v>129</v>
      </c>
      <c r="G1575" t="s">
        <v>98</v>
      </c>
      <c r="H1575">
        <v>1</v>
      </c>
      <c r="I1575">
        <v>2</v>
      </c>
      <c r="J1575" t="s">
        <v>127</v>
      </c>
      <c r="K1575" t="s">
        <v>31</v>
      </c>
      <c r="L1575" t="s">
        <v>310</v>
      </c>
      <c r="M1575" s="53">
        <v>0.04</v>
      </c>
      <c r="N1575" s="52">
        <v>120714.760012</v>
      </c>
      <c r="O1575" s="52">
        <v>114679.02923400002</v>
      </c>
      <c r="P1575">
        <v>1</v>
      </c>
      <c r="Q1575">
        <f>IF(SUMIFS(SolCotizacion!$P:$P,SolCotizacion!$E:$E,$G1575,SolCotizacion!$K:$K,$I1575)&gt;499,1,0)</f>
        <v>0</v>
      </c>
      <c r="R1575">
        <v>2726</v>
      </c>
      <c r="S1575" s="56">
        <f>IF(SUMIFS(SolCotizacion!$P:$P,SolCotizacion!$E:$E,$G1575,SolCotizacion!$K:$K,$I1575)&gt;499,4%,0)</f>
        <v>0</v>
      </c>
    </row>
    <row r="1576" spans="1:19" hidden="1">
      <c r="A1576" t="s">
        <v>2749</v>
      </c>
      <c r="B1576" t="s">
        <v>1222</v>
      </c>
      <c r="C1576">
        <v>57</v>
      </c>
      <c r="D1576" t="s">
        <v>113</v>
      </c>
      <c r="E1576" t="s">
        <v>10006</v>
      </c>
      <c r="F1576" t="s">
        <v>129</v>
      </c>
      <c r="G1576" t="s">
        <v>98</v>
      </c>
      <c r="H1576">
        <v>1</v>
      </c>
      <c r="I1576">
        <v>3</v>
      </c>
      <c r="J1576" t="s">
        <v>127</v>
      </c>
      <c r="K1576" t="s">
        <v>31</v>
      </c>
      <c r="L1576" t="s">
        <v>310</v>
      </c>
      <c r="M1576" s="53">
        <v>0.04</v>
      </c>
      <c r="N1576" s="52">
        <v>121307.95215000001</v>
      </c>
      <c r="O1576" s="52">
        <v>115242.557122</v>
      </c>
      <c r="P1576">
        <v>1</v>
      </c>
      <c r="Q1576">
        <f>IF(SUMIFS(SolCotizacion!$P:$P,SolCotizacion!$E:$E,$G1576,SolCotizacion!$K:$K,$I1576)&gt;499,1,0)</f>
        <v>0</v>
      </c>
      <c r="R1576">
        <v>2727</v>
      </c>
      <c r="S1576" s="56">
        <f>IF(SUMIFS(SolCotizacion!$P:$P,SolCotizacion!$E:$E,$G1576,SolCotizacion!$K:$K,$I1576)&gt;499,4%,0)</f>
        <v>0</v>
      </c>
    </row>
    <row r="1577" spans="1:19" hidden="1">
      <c r="A1577" t="s">
        <v>2750</v>
      </c>
      <c r="B1577" t="s">
        <v>1224</v>
      </c>
      <c r="C1577">
        <v>58</v>
      </c>
      <c r="D1577" t="s">
        <v>113</v>
      </c>
      <c r="E1577" t="s">
        <v>10007</v>
      </c>
      <c r="F1577" t="s">
        <v>130</v>
      </c>
      <c r="G1577" t="s">
        <v>99</v>
      </c>
      <c r="H1577">
        <v>1</v>
      </c>
      <c r="I1577">
        <v>1</v>
      </c>
      <c r="J1577" t="s">
        <v>127</v>
      </c>
      <c r="K1577" t="s">
        <v>31</v>
      </c>
      <c r="L1577" t="s">
        <v>310</v>
      </c>
      <c r="M1577" s="53">
        <v>0.04</v>
      </c>
      <c r="N1577" s="52">
        <v>152343.330216</v>
      </c>
      <c r="O1577" s="52">
        <v>144726.16989600001</v>
      </c>
      <c r="P1577">
        <v>1</v>
      </c>
      <c r="Q1577">
        <f>IF(SUMIFS(SolCotizacion!$P:$P,SolCotizacion!$E:$E,$G1577,SolCotizacion!$K:$K,$I1577)&gt;499,1,0)</f>
        <v>0</v>
      </c>
      <c r="R1577">
        <v>2728</v>
      </c>
      <c r="S1577" s="56">
        <f>IF(SUMIFS(SolCotizacion!$P:$P,SolCotizacion!$E:$E,$G1577,SolCotizacion!$K:$K,$I1577)&gt;499,4%,0)</f>
        <v>0</v>
      </c>
    </row>
    <row r="1578" spans="1:19" hidden="1">
      <c r="A1578" t="s">
        <v>2751</v>
      </c>
      <c r="B1578" t="s">
        <v>1226</v>
      </c>
      <c r="C1578">
        <v>59</v>
      </c>
      <c r="D1578" t="s">
        <v>113</v>
      </c>
      <c r="E1578" t="s">
        <v>10008</v>
      </c>
      <c r="F1578" t="s">
        <v>130</v>
      </c>
      <c r="G1578" t="s">
        <v>99</v>
      </c>
      <c r="H1578">
        <v>1</v>
      </c>
      <c r="I1578">
        <v>2</v>
      </c>
      <c r="J1578" t="s">
        <v>127</v>
      </c>
      <c r="K1578" t="s">
        <v>31</v>
      </c>
      <c r="L1578" t="s">
        <v>310</v>
      </c>
      <c r="M1578" s="53">
        <v>0.04</v>
      </c>
      <c r="N1578" s="52">
        <v>153095.64655</v>
      </c>
      <c r="O1578" s="52">
        <v>145440.86680200003</v>
      </c>
      <c r="P1578">
        <v>1</v>
      </c>
      <c r="Q1578">
        <f>IF(SUMIFS(SolCotizacion!$P:$P,SolCotizacion!$E:$E,$G1578,SolCotizacion!$K:$K,$I1578)&gt;499,1,0)</f>
        <v>0</v>
      </c>
      <c r="R1578">
        <v>2729</v>
      </c>
      <c r="S1578" s="56">
        <f>IF(SUMIFS(SolCotizacion!$P:$P,SolCotizacion!$E:$E,$G1578,SolCotizacion!$K:$K,$I1578)&gt;499,4%,0)</f>
        <v>0</v>
      </c>
    </row>
    <row r="1579" spans="1:19" hidden="1">
      <c r="A1579" t="s">
        <v>2752</v>
      </c>
      <c r="B1579" t="s">
        <v>1228</v>
      </c>
      <c r="C1579">
        <v>60</v>
      </c>
      <c r="D1579" t="s">
        <v>113</v>
      </c>
      <c r="E1579" t="s">
        <v>10009</v>
      </c>
      <c r="F1579" t="s">
        <v>130</v>
      </c>
      <c r="G1579" t="s">
        <v>99</v>
      </c>
      <c r="H1579">
        <v>1</v>
      </c>
      <c r="I1579">
        <v>3</v>
      </c>
      <c r="J1579" t="s">
        <v>127</v>
      </c>
      <c r="K1579" t="s">
        <v>31</v>
      </c>
      <c r="L1579" t="s">
        <v>310</v>
      </c>
      <c r="M1579" s="53">
        <v>0.04</v>
      </c>
      <c r="N1579" s="52">
        <v>153847.96288400001</v>
      </c>
      <c r="O1579" s="52">
        <v>146155.563708</v>
      </c>
      <c r="P1579">
        <v>1</v>
      </c>
      <c r="Q1579">
        <f>IF(SUMIFS(SolCotizacion!$P:$P,SolCotizacion!$E:$E,$G1579,SolCotizacion!$K:$K,$I1579)&gt;499,1,0)</f>
        <v>0</v>
      </c>
      <c r="R1579">
        <v>2730</v>
      </c>
      <c r="S1579" s="56">
        <f>IF(SUMIFS(SolCotizacion!$P:$P,SolCotizacion!$E:$E,$G1579,SolCotizacion!$K:$K,$I1579)&gt;499,4%,0)</f>
        <v>0</v>
      </c>
    </row>
    <row r="1580" spans="1:19" hidden="1">
      <c r="A1580" t="s">
        <v>2753</v>
      </c>
      <c r="B1580" t="s">
        <v>1230</v>
      </c>
      <c r="C1580">
        <v>61</v>
      </c>
      <c r="D1580" t="s">
        <v>113</v>
      </c>
      <c r="E1580" t="s">
        <v>10010</v>
      </c>
      <c r="F1580" t="s">
        <v>131</v>
      </c>
      <c r="G1580" t="s">
        <v>100</v>
      </c>
      <c r="H1580">
        <v>1</v>
      </c>
      <c r="I1580">
        <v>1</v>
      </c>
      <c r="J1580" t="s">
        <v>127</v>
      </c>
      <c r="K1580" t="s">
        <v>31</v>
      </c>
      <c r="L1580" t="s">
        <v>310</v>
      </c>
      <c r="M1580" s="53">
        <v>0.04</v>
      </c>
      <c r="N1580" s="52">
        <v>168983.86012200001</v>
      </c>
      <c r="O1580" s="52">
        <v>160534.6666</v>
      </c>
      <c r="P1580">
        <v>1</v>
      </c>
      <c r="Q1580">
        <f>IF(SUMIFS(SolCotizacion!$P:$P,SolCotizacion!$E:$E,$G1580,SolCotizacion!$K:$K,$I1580)&gt;499,1,0)</f>
        <v>0</v>
      </c>
      <c r="R1580">
        <v>2731</v>
      </c>
      <c r="S1580" s="56">
        <f>IF(SUMIFS(SolCotizacion!$P:$P,SolCotizacion!$E:$E,$G1580,SolCotizacion!$K:$K,$I1580)&gt;499,4%,0)</f>
        <v>0</v>
      </c>
    </row>
    <row r="1581" spans="1:19" hidden="1">
      <c r="A1581" t="s">
        <v>2754</v>
      </c>
      <c r="B1581" t="s">
        <v>1232</v>
      </c>
      <c r="C1581">
        <v>62</v>
      </c>
      <c r="D1581" t="s">
        <v>113</v>
      </c>
      <c r="E1581" t="s">
        <v>10011</v>
      </c>
      <c r="F1581" t="s">
        <v>131</v>
      </c>
      <c r="G1581" t="s">
        <v>100</v>
      </c>
      <c r="H1581">
        <v>1</v>
      </c>
      <c r="I1581">
        <v>2</v>
      </c>
      <c r="J1581" t="s">
        <v>127</v>
      </c>
      <c r="K1581" t="s">
        <v>31</v>
      </c>
      <c r="L1581" t="s">
        <v>310</v>
      </c>
      <c r="M1581" s="53">
        <v>0.04</v>
      </c>
      <c r="N1581" s="52">
        <v>169818.34900800002</v>
      </c>
      <c r="O1581" s="52">
        <v>161327.42949399998</v>
      </c>
      <c r="P1581">
        <v>1</v>
      </c>
      <c r="Q1581">
        <f>IF(SUMIFS(SolCotizacion!$P:$P,SolCotizacion!$E:$E,$G1581,SolCotizacion!$K:$K,$I1581)&gt;499,1,0)</f>
        <v>0</v>
      </c>
      <c r="R1581">
        <v>2732</v>
      </c>
      <c r="S1581" s="56">
        <f>IF(SUMIFS(SolCotizacion!$P:$P,SolCotizacion!$E:$E,$G1581,SolCotizacion!$K:$K,$I1581)&gt;499,4%,0)</f>
        <v>0</v>
      </c>
    </row>
    <row r="1582" spans="1:19" hidden="1">
      <c r="A1582" t="s">
        <v>2755</v>
      </c>
      <c r="B1582" t="s">
        <v>1234</v>
      </c>
      <c r="C1582">
        <v>63</v>
      </c>
      <c r="D1582" t="s">
        <v>113</v>
      </c>
      <c r="E1582" t="s">
        <v>10012</v>
      </c>
      <c r="F1582" t="s">
        <v>131</v>
      </c>
      <c r="G1582" t="s">
        <v>100</v>
      </c>
      <c r="H1582">
        <v>1</v>
      </c>
      <c r="I1582">
        <v>3</v>
      </c>
      <c r="J1582" t="s">
        <v>127</v>
      </c>
      <c r="K1582" t="s">
        <v>31</v>
      </c>
      <c r="L1582" t="s">
        <v>310</v>
      </c>
      <c r="M1582" s="53">
        <v>0.04</v>
      </c>
      <c r="N1582" s="52">
        <v>170652.837894</v>
      </c>
      <c r="O1582" s="52">
        <v>162120.19238800002</v>
      </c>
      <c r="P1582">
        <v>1</v>
      </c>
      <c r="Q1582">
        <f>IF(SUMIFS(SolCotizacion!$P:$P,SolCotizacion!$E:$E,$G1582,SolCotizacion!$K:$K,$I1582)&gt;499,1,0)</f>
        <v>0</v>
      </c>
      <c r="R1582">
        <v>2733</v>
      </c>
      <c r="S1582" s="56">
        <f>IF(SUMIFS(SolCotizacion!$P:$P,SolCotizacion!$E:$E,$G1582,SolCotizacion!$K:$K,$I1582)&gt;499,4%,0)</f>
        <v>0</v>
      </c>
    </row>
    <row r="1583" spans="1:19" hidden="1">
      <c r="A1583" t="s">
        <v>2756</v>
      </c>
      <c r="B1583" t="s">
        <v>1236</v>
      </c>
      <c r="C1583">
        <v>64</v>
      </c>
      <c r="D1583" t="s">
        <v>113</v>
      </c>
      <c r="E1583" t="s">
        <v>10013</v>
      </c>
      <c r="F1583" t="s">
        <v>132</v>
      </c>
      <c r="G1583" t="s">
        <v>101</v>
      </c>
      <c r="H1583">
        <v>1</v>
      </c>
      <c r="I1583">
        <v>1</v>
      </c>
      <c r="J1583" t="s">
        <v>127</v>
      </c>
      <c r="K1583" t="s">
        <v>31</v>
      </c>
      <c r="L1583" t="s">
        <v>310</v>
      </c>
      <c r="M1583" s="53">
        <v>0.04</v>
      </c>
      <c r="N1583" s="52">
        <v>167445.95190400002</v>
      </c>
      <c r="O1583" s="52">
        <v>159073.658436</v>
      </c>
      <c r="P1583">
        <v>1</v>
      </c>
      <c r="Q1583">
        <f>IF(SUMIFS(SolCotizacion!$P:$P,SolCotizacion!$E:$E,$G1583,SolCotizacion!$K:$K,$I1583)&gt;499,1,0)</f>
        <v>0</v>
      </c>
      <c r="R1583">
        <v>2734</v>
      </c>
      <c r="S1583" s="56">
        <f>IF(SUMIFS(SolCotizacion!$P:$P,SolCotizacion!$E:$E,$G1583,SolCotizacion!$K:$K,$I1583)&gt;499,4%,0)</f>
        <v>0</v>
      </c>
    </row>
    <row r="1584" spans="1:19" hidden="1">
      <c r="A1584" t="s">
        <v>2757</v>
      </c>
      <c r="B1584" t="s">
        <v>1238</v>
      </c>
      <c r="C1584">
        <v>65</v>
      </c>
      <c r="D1584" t="s">
        <v>113</v>
      </c>
      <c r="E1584" t="s">
        <v>10014</v>
      </c>
      <c r="F1584" t="s">
        <v>132</v>
      </c>
      <c r="G1584" t="s">
        <v>101</v>
      </c>
      <c r="H1584">
        <v>1</v>
      </c>
      <c r="I1584">
        <v>2</v>
      </c>
      <c r="J1584" t="s">
        <v>127</v>
      </c>
      <c r="K1584" t="s">
        <v>31</v>
      </c>
      <c r="L1584" t="s">
        <v>310</v>
      </c>
      <c r="M1584" s="53">
        <v>0.04</v>
      </c>
      <c r="N1584" s="52">
        <v>168272.84674200002</v>
      </c>
      <c r="O1584" s="52">
        <v>159859.20904799999</v>
      </c>
      <c r="P1584">
        <v>1</v>
      </c>
      <c r="Q1584">
        <f>IF(SUMIFS(SolCotizacion!$P:$P,SolCotizacion!$E:$E,$G1584,SolCotizacion!$K:$K,$I1584)&gt;499,1,0)</f>
        <v>0</v>
      </c>
      <c r="R1584">
        <v>2735</v>
      </c>
      <c r="S1584" s="56">
        <f>IF(SUMIFS(SolCotizacion!$P:$P,SolCotizacion!$E:$E,$G1584,SolCotizacion!$K:$K,$I1584)&gt;499,4%,0)</f>
        <v>0</v>
      </c>
    </row>
    <row r="1585" spans="1:19" hidden="1">
      <c r="A1585" t="s">
        <v>2758</v>
      </c>
      <c r="B1585" t="s">
        <v>1240</v>
      </c>
      <c r="C1585">
        <v>66</v>
      </c>
      <c r="D1585" t="s">
        <v>113</v>
      </c>
      <c r="E1585" t="s">
        <v>10015</v>
      </c>
      <c r="F1585" t="s">
        <v>132</v>
      </c>
      <c r="G1585" t="s">
        <v>101</v>
      </c>
      <c r="H1585">
        <v>1</v>
      </c>
      <c r="I1585">
        <v>3</v>
      </c>
      <c r="J1585" t="s">
        <v>127</v>
      </c>
      <c r="K1585" t="s">
        <v>31</v>
      </c>
      <c r="L1585" t="s">
        <v>310</v>
      </c>
      <c r="M1585" s="53">
        <v>0.04</v>
      </c>
      <c r="N1585" s="52">
        <v>169099.74158</v>
      </c>
      <c r="O1585" s="52">
        <v>160644.74934200002</v>
      </c>
      <c r="P1585">
        <v>1</v>
      </c>
      <c r="Q1585">
        <f>IF(SUMIFS(SolCotizacion!$P:$P,SolCotizacion!$E:$E,$G1585,SolCotizacion!$K:$K,$I1585)&gt;499,1,0)</f>
        <v>0</v>
      </c>
      <c r="R1585">
        <v>2736</v>
      </c>
      <c r="S1585" s="56">
        <f>IF(SUMIFS(SolCotizacion!$P:$P,SolCotizacion!$E:$E,$G1585,SolCotizacion!$K:$K,$I1585)&gt;499,4%,0)</f>
        <v>0</v>
      </c>
    </row>
    <row r="1586" spans="1:19" hidden="1">
      <c r="A1586" t="s">
        <v>2759</v>
      </c>
      <c r="B1586" t="s">
        <v>1094</v>
      </c>
      <c r="C1586">
        <v>1</v>
      </c>
      <c r="D1586" t="s">
        <v>88</v>
      </c>
      <c r="E1586" t="s">
        <v>10016</v>
      </c>
      <c r="F1586" t="s">
        <v>89</v>
      </c>
      <c r="G1586" t="s">
        <v>89</v>
      </c>
      <c r="H1586">
        <v>1</v>
      </c>
      <c r="I1586">
        <v>1</v>
      </c>
      <c r="J1586" t="s">
        <v>96</v>
      </c>
      <c r="K1586" t="s">
        <v>31</v>
      </c>
      <c r="L1586" t="s">
        <v>311</v>
      </c>
      <c r="N1586" s="52">
        <v>2876570.256000001</v>
      </c>
      <c r="O1586" s="52">
        <v>2819038.608</v>
      </c>
      <c r="P1586">
        <v>1</v>
      </c>
      <c r="Q1586">
        <v>1</v>
      </c>
      <c r="R1586">
        <v>2737</v>
      </c>
    </row>
    <row r="1587" spans="1:19">
      <c r="A1587" t="s">
        <v>2760</v>
      </c>
      <c r="B1587" t="s">
        <v>1095</v>
      </c>
      <c r="C1587">
        <v>2</v>
      </c>
      <c r="D1587" t="s">
        <v>88</v>
      </c>
      <c r="E1587" t="s">
        <v>9958</v>
      </c>
      <c r="F1587" t="s">
        <v>89</v>
      </c>
      <c r="G1587" t="s">
        <v>89</v>
      </c>
      <c r="H1587">
        <v>1</v>
      </c>
      <c r="I1587">
        <v>2</v>
      </c>
      <c r="J1587" t="s">
        <v>96</v>
      </c>
      <c r="K1587" t="s">
        <v>31</v>
      </c>
      <c r="L1587" t="s">
        <v>311</v>
      </c>
      <c r="N1587" s="52">
        <v>2917880.8320000004</v>
      </c>
      <c r="O1587" s="52">
        <v>2859523.3920000005</v>
      </c>
      <c r="P1587">
        <v>1</v>
      </c>
      <c r="Q1587">
        <v>1</v>
      </c>
      <c r="R1587">
        <v>2739</v>
      </c>
    </row>
    <row r="1588" spans="1:19" hidden="1">
      <c r="A1588" t="s">
        <v>2761</v>
      </c>
      <c r="B1588" t="s">
        <v>1096</v>
      </c>
      <c r="C1588">
        <v>3</v>
      </c>
      <c r="D1588" t="s">
        <v>88</v>
      </c>
      <c r="E1588" t="s">
        <v>9959</v>
      </c>
      <c r="F1588" t="s">
        <v>89</v>
      </c>
      <c r="G1588" t="s">
        <v>89</v>
      </c>
      <c r="H1588">
        <v>1</v>
      </c>
      <c r="I1588">
        <v>3</v>
      </c>
      <c r="J1588" t="s">
        <v>96</v>
      </c>
      <c r="K1588" t="s">
        <v>31</v>
      </c>
      <c r="L1588" t="s">
        <v>311</v>
      </c>
      <c r="N1588" s="52">
        <v>2956163.1360000004</v>
      </c>
      <c r="O1588" s="52">
        <v>2897039.5200000009</v>
      </c>
      <c r="P1588">
        <v>1</v>
      </c>
      <c r="Q1588">
        <v>1</v>
      </c>
      <c r="R1588">
        <v>2741</v>
      </c>
    </row>
    <row r="1589" spans="1:19" hidden="1">
      <c r="A1589" t="s">
        <v>2762</v>
      </c>
      <c r="B1589" t="s">
        <v>1097</v>
      </c>
      <c r="C1589">
        <v>4</v>
      </c>
      <c r="D1589" t="s">
        <v>88</v>
      </c>
      <c r="E1589" t="s">
        <v>9960</v>
      </c>
      <c r="F1589" t="s">
        <v>97</v>
      </c>
      <c r="G1589" t="s">
        <v>97</v>
      </c>
      <c r="H1589">
        <v>1</v>
      </c>
      <c r="I1589">
        <v>1</v>
      </c>
      <c r="J1589" t="s">
        <v>96</v>
      </c>
      <c r="K1589" t="s">
        <v>31</v>
      </c>
      <c r="L1589" t="s">
        <v>311</v>
      </c>
      <c r="N1589" s="52">
        <v>3201015.9840000006</v>
      </c>
      <c r="O1589" s="52">
        <v>3136996.1280000005</v>
      </c>
      <c r="P1589">
        <v>1</v>
      </c>
      <c r="Q1589">
        <v>1</v>
      </c>
      <c r="R1589">
        <v>2743</v>
      </c>
    </row>
    <row r="1590" spans="1:19" hidden="1">
      <c r="A1590" t="s">
        <v>2763</v>
      </c>
      <c r="B1590" t="s">
        <v>1098</v>
      </c>
      <c r="C1590">
        <v>5</v>
      </c>
      <c r="D1590" t="s">
        <v>88</v>
      </c>
      <c r="E1590" t="s">
        <v>9961</v>
      </c>
      <c r="F1590" t="s">
        <v>97</v>
      </c>
      <c r="G1590" t="s">
        <v>97</v>
      </c>
      <c r="H1590">
        <v>1</v>
      </c>
      <c r="I1590">
        <v>2</v>
      </c>
      <c r="J1590" t="s">
        <v>96</v>
      </c>
      <c r="K1590" t="s">
        <v>31</v>
      </c>
      <c r="L1590" t="s">
        <v>311</v>
      </c>
      <c r="N1590" s="52">
        <v>3245539.2</v>
      </c>
      <c r="O1590" s="52">
        <v>3180628.4160000002</v>
      </c>
      <c r="P1590">
        <v>1</v>
      </c>
      <c r="Q1590">
        <v>1</v>
      </c>
      <c r="R1590">
        <v>2745</v>
      </c>
    </row>
    <row r="1591" spans="1:19" hidden="1">
      <c r="A1591" t="s">
        <v>2764</v>
      </c>
      <c r="B1591" t="s">
        <v>1099</v>
      </c>
      <c r="C1591">
        <v>6</v>
      </c>
      <c r="D1591" t="s">
        <v>88</v>
      </c>
      <c r="E1591" t="s">
        <v>9962</v>
      </c>
      <c r="F1591" t="s">
        <v>97</v>
      </c>
      <c r="G1591" t="s">
        <v>97</v>
      </c>
      <c r="H1591">
        <v>1</v>
      </c>
      <c r="I1591">
        <v>3</v>
      </c>
      <c r="J1591" t="s">
        <v>96</v>
      </c>
      <c r="K1591" t="s">
        <v>31</v>
      </c>
      <c r="L1591" t="s">
        <v>311</v>
      </c>
      <c r="N1591" s="52">
        <v>3287033.0400000005</v>
      </c>
      <c r="O1591" s="52">
        <v>3221292.0480000004</v>
      </c>
      <c r="P1591">
        <v>1</v>
      </c>
      <c r="Q1591">
        <v>1</v>
      </c>
      <c r="R1591">
        <v>2747</v>
      </c>
    </row>
    <row r="1592" spans="1:19" hidden="1">
      <c r="A1592" t="s">
        <v>2765</v>
      </c>
      <c r="B1592" t="s">
        <v>1100</v>
      </c>
      <c r="C1592">
        <v>7</v>
      </c>
      <c r="D1592" t="s">
        <v>88</v>
      </c>
      <c r="E1592" t="s">
        <v>9963</v>
      </c>
      <c r="F1592" t="s">
        <v>98</v>
      </c>
      <c r="G1592" t="s">
        <v>98</v>
      </c>
      <c r="H1592">
        <v>1</v>
      </c>
      <c r="I1592">
        <v>1</v>
      </c>
      <c r="J1592" t="s">
        <v>96</v>
      </c>
      <c r="K1592" t="s">
        <v>31</v>
      </c>
      <c r="L1592" t="s">
        <v>311</v>
      </c>
      <c r="N1592" s="52">
        <v>2640866.2560000001</v>
      </c>
      <c r="O1592" s="52">
        <v>2588048.6880000001</v>
      </c>
      <c r="P1592">
        <v>1</v>
      </c>
      <c r="Q1592">
        <v>1</v>
      </c>
      <c r="R1592">
        <v>2749</v>
      </c>
    </row>
    <row r="1593" spans="1:19" hidden="1">
      <c r="A1593" t="s">
        <v>2766</v>
      </c>
      <c r="B1593" t="s">
        <v>1101</v>
      </c>
      <c r="C1593">
        <v>8</v>
      </c>
      <c r="D1593" t="s">
        <v>88</v>
      </c>
      <c r="E1593" t="s">
        <v>9964</v>
      </c>
      <c r="F1593" t="s">
        <v>98</v>
      </c>
      <c r="G1593" t="s">
        <v>98</v>
      </c>
      <c r="H1593">
        <v>1</v>
      </c>
      <c r="I1593">
        <v>2</v>
      </c>
      <c r="J1593" t="s">
        <v>96</v>
      </c>
      <c r="K1593" t="s">
        <v>31</v>
      </c>
      <c r="L1593" t="s">
        <v>311</v>
      </c>
      <c r="N1593" s="52">
        <v>2679202.6560000004</v>
      </c>
      <c r="O1593" s="52">
        <v>2625618.912</v>
      </c>
      <c r="P1593">
        <v>1</v>
      </c>
      <c r="Q1593">
        <v>1</v>
      </c>
      <c r="R1593">
        <v>2751</v>
      </c>
    </row>
    <row r="1594" spans="1:19" hidden="1">
      <c r="A1594" t="s">
        <v>2767</v>
      </c>
      <c r="B1594" t="s">
        <v>1102</v>
      </c>
      <c r="C1594">
        <v>9</v>
      </c>
      <c r="D1594" t="s">
        <v>88</v>
      </c>
      <c r="E1594" t="s">
        <v>9965</v>
      </c>
      <c r="F1594" t="s">
        <v>98</v>
      </c>
      <c r="G1594" t="s">
        <v>98</v>
      </c>
      <c r="H1594">
        <v>1</v>
      </c>
      <c r="I1594">
        <v>3</v>
      </c>
      <c r="J1594" t="s">
        <v>96</v>
      </c>
      <c r="K1594" t="s">
        <v>31</v>
      </c>
      <c r="L1594" t="s">
        <v>311</v>
      </c>
      <c r="N1594" s="52">
        <v>2714509.68</v>
      </c>
      <c r="O1594" s="52">
        <v>2660219.3760000002</v>
      </c>
      <c r="P1594">
        <v>1</v>
      </c>
      <c r="Q1594">
        <v>1</v>
      </c>
      <c r="R1594">
        <v>2753</v>
      </c>
    </row>
    <row r="1595" spans="1:19" hidden="1">
      <c r="A1595" t="s">
        <v>2768</v>
      </c>
      <c r="B1595" t="s">
        <v>1103</v>
      </c>
      <c r="C1595">
        <v>10</v>
      </c>
      <c r="D1595" t="s">
        <v>88</v>
      </c>
      <c r="E1595" t="s">
        <v>9966</v>
      </c>
      <c r="F1595" t="s">
        <v>99</v>
      </c>
      <c r="G1595" t="s">
        <v>99</v>
      </c>
      <c r="H1595">
        <v>1</v>
      </c>
      <c r="I1595">
        <v>1</v>
      </c>
      <c r="J1595" t="s">
        <v>96</v>
      </c>
      <c r="K1595" t="s">
        <v>31</v>
      </c>
      <c r="L1595" t="s">
        <v>311</v>
      </c>
      <c r="N1595" s="52">
        <v>4058757.7440000004</v>
      </c>
      <c r="O1595" s="52">
        <v>3977582.8320000004</v>
      </c>
      <c r="P1595">
        <v>1</v>
      </c>
      <c r="Q1595">
        <v>1</v>
      </c>
      <c r="R1595">
        <v>2755</v>
      </c>
    </row>
    <row r="1596" spans="1:19" hidden="1">
      <c r="A1596" t="s">
        <v>2769</v>
      </c>
      <c r="B1596" t="s">
        <v>1104</v>
      </c>
      <c r="C1596">
        <v>11</v>
      </c>
      <c r="D1596" t="s">
        <v>88</v>
      </c>
      <c r="E1596" t="s">
        <v>9967</v>
      </c>
      <c r="F1596" t="s">
        <v>99</v>
      </c>
      <c r="G1596" t="s">
        <v>99</v>
      </c>
      <c r="H1596">
        <v>1</v>
      </c>
      <c r="I1596">
        <v>2</v>
      </c>
      <c r="J1596" t="s">
        <v>96</v>
      </c>
      <c r="K1596" t="s">
        <v>31</v>
      </c>
      <c r="L1596" t="s">
        <v>311</v>
      </c>
      <c r="N1596" s="52">
        <v>4111774.0320000001</v>
      </c>
      <c r="O1596" s="52">
        <v>4029538.1760000004</v>
      </c>
      <c r="P1596">
        <v>1</v>
      </c>
      <c r="Q1596">
        <v>1</v>
      </c>
      <c r="R1596">
        <v>2757</v>
      </c>
    </row>
    <row r="1597" spans="1:19" hidden="1">
      <c r="A1597" t="s">
        <v>2770</v>
      </c>
      <c r="B1597" t="s">
        <v>1105</v>
      </c>
      <c r="C1597">
        <v>12</v>
      </c>
      <c r="D1597" t="s">
        <v>88</v>
      </c>
      <c r="E1597" t="s">
        <v>9968</v>
      </c>
      <c r="F1597" t="s">
        <v>99</v>
      </c>
      <c r="G1597" t="s">
        <v>99</v>
      </c>
      <c r="H1597">
        <v>1</v>
      </c>
      <c r="I1597">
        <v>3</v>
      </c>
      <c r="J1597" t="s">
        <v>96</v>
      </c>
      <c r="K1597" t="s">
        <v>31</v>
      </c>
      <c r="L1597" t="s">
        <v>311</v>
      </c>
      <c r="N1597" s="52">
        <v>4161759.8400000003</v>
      </c>
      <c r="O1597" s="52">
        <v>4078524.8640000005</v>
      </c>
      <c r="P1597">
        <v>1</v>
      </c>
      <c r="Q1597">
        <v>1</v>
      </c>
      <c r="R1597">
        <v>2759</v>
      </c>
    </row>
    <row r="1598" spans="1:19" hidden="1">
      <c r="A1598" t="s">
        <v>2771</v>
      </c>
      <c r="B1598" t="s">
        <v>1106</v>
      </c>
      <c r="C1598">
        <v>13</v>
      </c>
      <c r="D1598" t="s">
        <v>88</v>
      </c>
      <c r="E1598" t="s">
        <v>9969</v>
      </c>
      <c r="F1598" t="s">
        <v>100</v>
      </c>
      <c r="G1598" t="s">
        <v>100</v>
      </c>
      <c r="H1598">
        <v>1</v>
      </c>
      <c r="I1598">
        <v>1</v>
      </c>
      <c r="J1598" t="s">
        <v>96</v>
      </c>
      <c r="K1598" t="s">
        <v>31</v>
      </c>
      <c r="L1598" t="s">
        <v>311</v>
      </c>
      <c r="N1598" s="52">
        <v>5283581.7120000003</v>
      </c>
      <c r="O1598" s="52">
        <v>5177910.1440000003</v>
      </c>
      <c r="P1598">
        <v>1</v>
      </c>
      <c r="Q1598">
        <v>1</v>
      </c>
      <c r="R1598">
        <v>2761</v>
      </c>
    </row>
    <row r="1599" spans="1:19" hidden="1">
      <c r="A1599" t="s">
        <v>2772</v>
      </c>
      <c r="B1599" t="s">
        <v>1107</v>
      </c>
      <c r="C1599">
        <v>14</v>
      </c>
      <c r="D1599" t="s">
        <v>88</v>
      </c>
      <c r="E1599" t="s">
        <v>9970</v>
      </c>
      <c r="F1599" t="s">
        <v>100</v>
      </c>
      <c r="G1599" t="s">
        <v>100</v>
      </c>
      <c r="H1599">
        <v>1</v>
      </c>
      <c r="I1599">
        <v>2</v>
      </c>
      <c r="J1599" t="s">
        <v>96</v>
      </c>
      <c r="K1599" t="s">
        <v>31</v>
      </c>
      <c r="L1599" t="s">
        <v>311</v>
      </c>
      <c r="N1599" s="52">
        <v>5348724.3360000001</v>
      </c>
      <c r="O1599" s="52">
        <v>5241750.0480000004</v>
      </c>
      <c r="P1599">
        <v>1</v>
      </c>
      <c r="Q1599">
        <v>1</v>
      </c>
      <c r="R1599">
        <v>2763</v>
      </c>
    </row>
    <row r="1600" spans="1:19" hidden="1">
      <c r="A1600" t="s">
        <v>2773</v>
      </c>
      <c r="B1600" t="s">
        <v>1108</v>
      </c>
      <c r="C1600">
        <v>15</v>
      </c>
      <c r="D1600" t="s">
        <v>88</v>
      </c>
      <c r="E1600" t="s">
        <v>9971</v>
      </c>
      <c r="F1600" t="s">
        <v>100</v>
      </c>
      <c r="G1600" t="s">
        <v>100</v>
      </c>
      <c r="H1600">
        <v>1</v>
      </c>
      <c r="I1600">
        <v>3</v>
      </c>
      <c r="J1600" t="s">
        <v>96</v>
      </c>
      <c r="K1600" t="s">
        <v>31</v>
      </c>
      <c r="L1600" t="s">
        <v>311</v>
      </c>
      <c r="N1600" s="52">
        <v>5410838.6880000001</v>
      </c>
      <c r="O1600" s="52">
        <v>5302622.4000000004</v>
      </c>
      <c r="P1600">
        <v>1</v>
      </c>
      <c r="Q1600">
        <v>1</v>
      </c>
      <c r="R1600">
        <v>2765</v>
      </c>
    </row>
    <row r="1601" spans="1:18" hidden="1">
      <c r="A1601" t="s">
        <v>2774</v>
      </c>
      <c r="B1601" t="s">
        <v>1109</v>
      </c>
      <c r="C1601">
        <v>16</v>
      </c>
      <c r="D1601" t="s">
        <v>88</v>
      </c>
      <c r="E1601" t="s">
        <v>9972</v>
      </c>
      <c r="F1601" t="s">
        <v>101</v>
      </c>
      <c r="G1601" t="s">
        <v>101</v>
      </c>
      <c r="H1601">
        <v>1</v>
      </c>
      <c r="I1601">
        <v>1</v>
      </c>
      <c r="J1601" t="s">
        <v>96</v>
      </c>
      <c r="K1601" t="s">
        <v>31</v>
      </c>
      <c r="L1601" t="s">
        <v>311</v>
      </c>
      <c r="N1601" s="52">
        <v>4615372.4639999997</v>
      </c>
      <c r="O1601" s="52">
        <v>4523064.8160000006</v>
      </c>
      <c r="P1601">
        <v>1</v>
      </c>
      <c r="Q1601">
        <v>1</v>
      </c>
      <c r="R1601">
        <v>2767</v>
      </c>
    </row>
    <row r="1602" spans="1:18" hidden="1">
      <c r="A1602" t="s">
        <v>2775</v>
      </c>
      <c r="B1602" t="s">
        <v>1110</v>
      </c>
      <c r="C1602">
        <v>17</v>
      </c>
      <c r="D1602" t="s">
        <v>88</v>
      </c>
      <c r="E1602" t="s">
        <v>9973</v>
      </c>
      <c r="F1602" t="s">
        <v>101</v>
      </c>
      <c r="G1602" t="s">
        <v>101</v>
      </c>
      <c r="H1602">
        <v>1</v>
      </c>
      <c r="I1602">
        <v>2</v>
      </c>
      <c r="J1602" t="s">
        <v>96</v>
      </c>
      <c r="K1602" t="s">
        <v>31</v>
      </c>
      <c r="L1602" t="s">
        <v>311</v>
      </c>
      <c r="N1602" s="52">
        <v>4673898.8160000006</v>
      </c>
      <c r="O1602" s="52">
        <v>4580420.9280000003</v>
      </c>
      <c r="P1602">
        <v>1</v>
      </c>
      <c r="Q1602">
        <v>1</v>
      </c>
      <c r="R1602">
        <v>2769</v>
      </c>
    </row>
    <row r="1603" spans="1:18" hidden="1">
      <c r="A1603" t="s">
        <v>2776</v>
      </c>
      <c r="B1603" t="s">
        <v>1111</v>
      </c>
      <c r="C1603">
        <v>18</v>
      </c>
      <c r="D1603" t="s">
        <v>88</v>
      </c>
      <c r="E1603" t="s">
        <v>9974</v>
      </c>
      <c r="F1603" t="s">
        <v>101</v>
      </c>
      <c r="G1603" t="s">
        <v>101</v>
      </c>
      <c r="H1603">
        <v>1</v>
      </c>
      <c r="I1603">
        <v>3</v>
      </c>
      <c r="J1603" t="s">
        <v>96</v>
      </c>
      <c r="K1603" t="s">
        <v>31</v>
      </c>
      <c r="L1603" t="s">
        <v>311</v>
      </c>
      <c r="N1603" s="52">
        <v>4729395.7920000004</v>
      </c>
      <c r="O1603" s="52">
        <v>4634808.3840000005</v>
      </c>
      <c r="P1603">
        <v>1</v>
      </c>
      <c r="Q1603">
        <v>1</v>
      </c>
      <c r="R1603">
        <v>2771</v>
      </c>
    </row>
    <row r="1604" spans="1:18" hidden="1">
      <c r="A1604" t="s">
        <v>2777</v>
      </c>
      <c r="B1604" t="s">
        <v>1112</v>
      </c>
      <c r="C1604">
        <v>19</v>
      </c>
      <c r="D1604" t="s">
        <v>102</v>
      </c>
      <c r="E1604" t="s">
        <v>9975</v>
      </c>
      <c r="F1604" t="s">
        <v>104</v>
      </c>
      <c r="G1604" t="s">
        <v>88</v>
      </c>
      <c r="H1604">
        <v>1</v>
      </c>
      <c r="I1604" t="s">
        <v>103</v>
      </c>
      <c r="J1604" t="s">
        <v>96</v>
      </c>
      <c r="K1604" t="s">
        <v>31</v>
      </c>
      <c r="L1604" t="s">
        <v>311</v>
      </c>
      <c r="N1604" s="52">
        <v>80332.560000000012</v>
      </c>
      <c r="O1604" s="52">
        <v>78726.240000000005</v>
      </c>
      <c r="P1604">
        <v>1</v>
      </c>
      <c r="Q1604">
        <f>IF(COUNTIF(SolCotizacion!$D:$D,$G1604)&gt;0,1,0)</f>
        <v>1</v>
      </c>
      <c r="R1604">
        <v>2773</v>
      </c>
    </row>
    <row r="1605" spans="1:18" hidden="1">
      <c r="A1605" t="s">
        <v>2778</v>
      </c>
      <c r="B1605" t="s">
        <v>1113</v>
      </c>
      <c r="C1605">
        <v>20</v>
      </c>
      <c r="D1605" t="s">
        <v>102</v>
      </c>
      <c r="E1605" t="s">
        <v>9976</v>
      </c>
      <c r="F1605" t="s">
        <v>105</v>
      </c>
      <c r="G1605" t="s">
        <v>88</v>
      </c>
      <c r="H1605">
        <v>1</v>
      </c>
      <c r="I1605" t="s">
        <v>103</v>
      </c>
      <c r="J1605" t="s">
        <v>96</v>
      </c>
      <c r="K1605" t="s">
        <v>31</v>
      </c>
      <c r="L1605" t="s">
        <v>311</v>
      </c>
      <c r="N1605" s="52">
        <v>129882.28800000003</v>
      </c>
      <c r="O1605" s="52">
        <v>127284.57600000002</v>
      </c>
      <c r="P1605">
        <v>1</v>
      </c>
      <c r="Q1605">
        <f>IF(COUNTIF(SolCotizacion!$D:$D,$G1604)&gt;0,1,0)</f>
        <v>1</v>
      </c>
      <c r="R1605">
        <v>2775</v>
      </c>
    </row>
    <row r="1606" spans="1:18" hidden="1">
      <c r="A1606" t="s">
        <v>2779</v>
      </c>
      <c r="B1606" t="s">
        <v>1114</v>
      </c>
      <c r="C1606">
        <v>21</v>
      </c>
      <c r="D1606" t="s">
        <v>102</v>
      </c>
      <c r="E1606" t="s">
        <v>9977</v>
      </c>
      <c r="F1606" t="s">
        <v>106</v>
      </c>
      <c r="G1606" t="s">
        <v>88</v>
      </c>
      <c r="H1606">
        <v>1</v>
      </c>
      <c r="I1606" t="s">
        <v>103</v>
      </c>
      <c r="J1606" t="s">
        <v>96</v>
      </c>
      <c r="K1606" t="s">
        <v>31</v>
      </c>
      <c r="L1606" t="s">
        <v>311</v>
      </c>
      <c r="N1606" s="52">
        <v>59421.695999999996</v>
      </c>
      <c r="O1606" s="52">
        <v>58233.792000000001</v>
      </c>
      <c r="P1606">
        <v>1</v>
      </c>
      <c r="Q1606">
        <f>IF(COUNTIF(SolCotizacion!$D:$D,$G1604)&gt;0,1,0)</f>
        <v>1</v>
      </c>
      <c r="R1606">
        <v>2777</v>
      </c>
    </row>
    <row r="1607" spans="1:18" hidden="1">
      <c r="A1607" t="s">
        <v>2780</v>
      </c>
      <c r="B1607" t="s">
        <v>1115</v>
      </c>
      <c r="C1607">
        <v>22</v>
      </c>
      <c r="D1607" t="s">
        <v>102</v>
      </c>
      <c r="E1607" t="s">
        <v>9978</v>
      </c>
      <c r="F1607" t="s">
        <v>107</v>
      </c>
      <c r="G1607" t="s">
        <v>88</v>
      </c>
      <c r="H1607">
        <v>1</v>
      </c>
      <c r="I1607" t="s">
        <v>103</v>
      </c>
      <c r="J1607" t="s">
        <v>96</v>
      </c>
      <c r="K1607" t="s">
        <v>31</v>
      </c>
      <c r="L1607" t="s">
        <v>311</v>
      </c>
      <c r="N1607" s="52">
        <v>442898.30400000006</v>
      </c>
      <c r="O1607" s="52">
        <v>434039.80800000002</v>
      </c>
      <c r="P1607">
        <v>1</v>
      </c>
      <c r="Q1607">
        <f>IF(COUNTIF(SolCotizacion!$D:$D,$G1604)&gt;0,1,0)</f>
        <v>1</v>
      </c>
      <c r="R1607">
        <v>2779</v>
      </c>
    </row>
    <row r="1608" spans="1:18" hidden="1">
      <c r="A1608" t="s">
        <v>2781</v>
      </c>
      <c r="B1608" t="s">
        <v>1116</v>
      </c>
      <c r="C1608">
        <v>23</v>
      </c>
      <c r="D1608" t="s">
        <v>102</v>
      </c>
      <c r="E1608" t="s">
        <v>9979</v>
      </c>
      <c r="F1608" t="s">
        <v>108</v>
      </c>
      <c r="G1608" t="s">
        <v>88</v>
      </c>
      <c r="H1608">
        <v>1</v>
      </c>
      <c r="I1608" t="s">
        <v>103</v>
      </c>
      <c r="J1608" t="s">
        <v>96</v>
      </c>
      <c r="K1608" t="s">
        <v>31</v>
      </c>
      <c r="L1608" t="s">
        <v>311</v>
      </c>
      <c r="N1608" s="52">
        <v>443677.72800000006</v>
      </c>
      <c r="O1608" s="52">
        <v>434803.77600000001</v>
      </c>
      <c r="P1608">
        <v>1</v>
      </c>
      <c r="Q1608">
        <f>IF(COUNTIF(SolCotizacion!$D:$D,$G1604)&gt;0,1,0)</f>
        <v>1</v>
      </c>
      <c r="R1608">
        <v>2781</v>
      </c>
    </row>
    <row r="1609" spans="1:18" hidden="1">
      <c r="A1609" t="s">
        <v>2782</v>
      </c>
      <c r="B1609" t="s">
        <v>1117</v>
      </c>
      <c r="C1609">
        <v>24</v>
      </c>
      <c r="D1609" t="s">
        <v>102</v>
      </c>
      <c r="E1609" t="s">
        <v>9980</v>
      </c>
      <c r="F1609" t="s">
        <v>109</v>
      </c>
      <c r="G1609" t="s">
        <v>89</v>
      </c>
      <c r="H1609">
        <v>1</v>
      </c>
      <c r="I1609" t="s">
        <v>103</v>
      </c>
      <c r="J1609" t="s">
        <v>96</v>
      </c>
      <c r="K1609" t="s">
        <v>31</v>
      </c>
      <c r="L1609" t="s">
        <v>311</v>
      </c>
      <c r="N1609" s="52">
        <v>59421.695999999996</v>
      </c>
      <c r="O1609" s="52">
        <v>58233.792000000001</v>
      </c>
      <c r="P1609">
        <v>1</v>
      </c>
      <c r="Q1609">
        <f>IF(COUNTIF(SolCotizacion!$E:$E,$G1609)&gt;0,1,0)</f>
        <v>1</v>
      </c>
      <c r="R1609">
        <v>2783</v>
      </c>
    </row>
    <row r="1610" spans="1:18" hidden="1">
      <c r="A1610" t="s">
        <v>2783</v>
      </c>
      <c r="B1610" t="s">
        <v>1163</v>
      </c>
      <c r="C1610">
        <v>25</v>
      </c>
      <c r="D1610" t="s">
        <v>102</v>
      </c>
      <c r="E1610" t="s">
        <v>9981</v>
      </c>
      <c r="F1610" t="s">
        <v>110</v>
      </c>
      <c r="G1610" t="s">
        <v>97</v>
      </c>
      <c r="H1610">
        <v>1</v>
      </c>
      <c r="I1610" t="s">
        <v>103</v>
      </c>
      <c r="J1610" t="s">
        <v>96</v>
      </c>
      <c r="K1610" t="s">
        <v>31</v>
      </c>
      <c r="L1610" t="s">
        <v>311</v>
      </c>
      <c r="N1610" s="52">
        <v>263661.696</v>
      </c>
      <c r="O1610" s="52">
        <v>258388.99200000003</v>
      </c>
      <c r="P1610">
        <v>1</v>
      </c>
      <c r="Q1610">
        <f>IF(COUNTIF(SolCotizacion!$E:$E,$G1610)&gt;0,1,0)</f>
        <v>0</v>
      </c>
      <c r="R1610">
        <v>2785</v>
      </c>
    </row>
    <row r="1611" spans="1:18" hidden="1">
      <c r="A1611" t="s">
        <v>2784</v>
      </c>
      <c r="B1611" t="s">
        <v>1165</v>
      </c>
      <c r="C1611">
        <v>26</v>
      </c>
      <c r="D1611" t="s">
        <v>102</v>
      </c>
      <c r="E1611" t="s">
        <v>9982</v>
      </c>
      <c r="F1611" t="s">
        <v>111</v>
      </c>
      <c r="G1611" t="s">
        <v>98</v>
      </c>
      <c r="H1611">
        <v>1</v>
      </c>
      <c r="I1611" t="s">
        <v>103</v>
      </c>
      <c r="J1611" t="s">
        <v>96</v>
      </c>
      <c r="K1611" t="s">
        <v>31</v>
      </c>
      <c r="L1611" t="s">
        <v>311</v>
      </c>
      <c r="N1611" s="52">
        <v>263661.696</v>
      </c>
      <c r="O1611" s="52">
        <v>258388.99200000003</v>
      </c>
      <c r="P1611">
        <v>1</v>
      </c>
      <c r="Q1611">
        <f>IF(COUNTIF(SolCotizacion!$E:$E,$G1611)&gt;0,1,0)</f>
        <v>0</v>
      </c>
      <c r="R1611">
        <v>2787</v>
      </c>
    </row>
    <row r="1612" spans="1:18" hidden="1">
      <c r="A1612" t="s">
        <v>2785</v>
      </c>
      <c r="B1612" t="s">
        <v>1167</v>
      </c>
      <c r="C1612">
        <v>27</v>
      </c>
      <c r="D1612" t="s">
        <v>102</v>
      </c>
      <c r="E1612" t="s">
        <v>9983</v>
      </c>
      <c r="F1612" t="s">
        <v>112</v>
      </c>
      <c r="G1612" t="s">
        <v>101</v>
      </c>
      <c r="H1612">
        <v>1</v>
      </c>
      <c r="I1612" t="s">
        <v>103</v>
      </c>
      <c r="J1612" t="s">
        <v>96</v>
      </c>
      <c r="K1612" t="s">
        <v>31</v>
      </c>
      <c r="L1612" t="s">
        <v>311</v>
      </c>
      <c r="N1612" s="52">
        <v>500046.86400000006</v>
      </c>
      <c r="O1612" s="52">
        <v>490045.72800000006</v>
      </c>
      <c r="P1612">
        <v>1</v>
      </c>
      <c r="Q1612">
        <f>IF(COUNTIF(SolCotizacion!$E:$E,$G1612)&gt;0,1,0)</f>
        <v>0</v>
      </c>
      <c r="R1612">
        <v>2789</v>
      </c>
    </row>
    <row r="1613" spans="1:18" hidden="1">
      <c r="A1613" t="s">
        <v>2786</v>
      </c>
      <c r="B1613" t="s">
        <v>1118</v>
      </c>
      <c r="C1613">
        <v>28</v>
      </c>
      <c r="D1613" t="s">
        <v>113</v>
      </c>
      <c r="E1613" t="s">
        <v>9853</v>
      </c>
      <c r="F1613" t="s">
        <v>114</v>
      </c>
      <c r="G1613" t="s">
        <v>88</v>
      </c>
      <c r="H1613">
        <v>1</v>
      </c>
      <c r="I1613">
        <v>1</v>
      </c>
      <c r="J1613" t="s">
        <v>88</v>
      </c>
      <c r="K1613" t="s">
        <v>31</v>
      </c>
      <c r="L1613" t="s">
        <v>311</v>
      </c>
      <c r="N1613" s="52">
        <v>17992.734760000003</v>
      </c>
      <c r="O1613" s="52">
        <v>16193.781142000002</v>
      </c>
      <c r="P1613">
        <v>1</v>
      </c>
      <c r="Q1613">
        <f>IF(COUNTIFS(SolCotizacion!$D:$D,$G1613,SolCotizacion!$K:$K,$I1613)&gt;0,1,0)</f>
        <v>0</v>
      </c>
      <c r="R1613">
        <v>2791</v>
      </c>
    </row>
    <row r="1614" spans="1:18" hidden="1">
      <c r="A1614" t="s">
        <v>2787</v>
      </c>
      <c r="B1614" t="s">
        <v>1170</v>
      </c>
      <c r="C1614">
        <v>29</v>
      </c>
      <c r="D1614" t="s">
        <v>113</v>
      </c>
      <c r="E1614" t="s">
        <v>9984</v>
      </c>
      <c r="F1614" t="s">
        <v>114</v>
      </c>
      <c r="G1614" t="s">
        <v>88</v>
      </c>
      <c r="H1614">
        <v>1</v>
      </c>
      <c r="I1614">
        <v>2</v>
      </c>
      <c r="J1614" t="s">
        <v>88</v>
      </c>
      <c r="K1614" t="s">
        <v>31</v>
      </c>
      <c r="L1614" t="s">
        <v>311</v>
      </c>
      <c r="N1614" s="52">
        <v>28370.795838000002</v>
      </c>
      <c r="O1614" s="52">
        <v>25533.294248000002</v>
      </c>
      <c r="P1614">
        <v>1</v>
      </c>
      <c r="Q1614">
        <f>IF(COUNTIFS(SolCotizacion!$D:$D,$G1614,SolCotizacion!$K:$K,$I1614)&gt;0,1,0)</f>
        <v>1</v>
      </c>
      <c r="R1614">
        <v>2793</v>
      </c>
    </row>
    <row r="1615" spans="1:18" hidden="1">
      <c r="A1615" t="s">
        <v>2788</v>
      </c>
      <c r="B1615" t="s">
        <v>1172</v>
      </c>
      <c r="C1615">
        <v>30</v>
      </c>
      <c r="D1615" t="s">
        <v>113</v>
      </c>
      <c r="E1615" t="s">
        <v>9985</v>
      </c>
      <c r="F1615" t="s">
        <v>114</v>
      </c>
      <c r="G1615" t="s">
        <v>88</v>
      </c>
      <c r="H1615">
        <v>1</v>
      </c>
      <c r="I1615">
        <v>3</v>
      </c>
      <c r="J1615" t="s">
        <v>88</v>
      </c>
      <c r="K1615" t="s">
        <v>31</v>
      </c>
      <c r="L1615" t="s">
        <v>311</v>
      </c>
      <c r="N1615" s="52">
        <v>38301.014444</v>
      </c>
      <c r="O1615" s="52">
        <v>34471.127614000005</v>
      </c>
      <c r="P1615">
        <v>1</v>
      </c>
      <c r="Q1615">
        <f>IF(COUNTIFS(SolCotizacion!$D:$D,$G1615,SolCotizacion!$K:$K,$I1615)&gt;0,1,0)</f>
        <v>0</v>
      </c>
      <c r="R1615">
        <v>2795</v>
      </c>
    </row>
    <row r="1616" spans="1:18" hidden="1">
      <c r="A1616" t="s">
        <v>2789</v>
      </c>
      <c r="B1616" t="s">
        <v>1119</v>
      </c>
      <c r="C1616">
        <v>31</v>
      </c>
      <c r="D1616" t="s">
        <v>113</v>
      </c>
      <c r="E1616" t="s">
        <v>9986</v>
      </c>
      <c r="F1616" t="s">
        <v>115</v>
      </c>
      <c r="G1616" t="s">
        <v>88</v>
      </c>
      <c r="H1616">
        <v>1</v>
      </c>
      <c r="I1616">
        <v>1</v>
      </c>
      <c r="J1616" t="s">
        <v>116</v>
      </c>
      <c r="K1616" t="s">
        <v>326</v>
      </c>
      <c r="L1616" t="s">
        <v>311</v>
      </c>
      <c r="N1616" s="52">
        <v>529.47848799999997</v>
      </c>
      <c r="O1616" s="52">
        <v>370.52969800000005</v>
      </c>
      <c r="P1616">
        <v>1</v>
      </c>
      <c r="Q1616">
        <f>IF(COUNTIFS(SolCotizacion!$D:$D,$G1616,SolCotizacion!$K:$K,$I1616)&gt;0,1,0)</f>
        <v>0</v>
      </c>
      <c r="R1616">
        <v>2797</v>
      </c>
    </row>
    <row r="1617" spans="1:19" hidden="1">
      <c r="A1617" t="s">
        <v>2790</v>
      </c>
      <c r="B1617" t="s">
        <v>1175</v>
      </c>
      <c r="C1617">
        <v>32</v>
      </c>
      <c r="D1617" t="s">
        <v>113</v>
      </c>
      <c r="E1617" t="s">
        <v>9987</v>
      </c>
      <c r="F1617" t="s">
        <v>115</v>
      </c>
      <c r="G1617" t="s">
        <v>88</v>
      </c>
      <c r="H1617">
        <v>1</v>
      </c>
      <c r="I1617">
        <v>2</v>
      </c>
      <c r="J1617" t="s">
        <v>116</v>
      </c>
      <c r="K1617" t="s">
        <v>326</v>
      </c>
      <c r="L1617" t="s">
        <v>311</v>
      </c>
      <c r="N1617" s="52">
        <v>693.80295599999999</v>
      </c>
      <c r="O1617" s="52">
        <v>485.45158200000003</v>
      </c>
      <c r="P1617">
        <v>1</v>
      </c>
      <c r="Q1617">
        <f>IF(COUNTIFS(SolCotizacion!$D:$D,$G1617,SolCotizacion!$K:$K,$I1617)&gt;0,1,0)</f>
        <v>1</v>
      </c>
      <c r="R1617">
        <v>2799</v>
      </c>
    </row>
    <row r="1618" spans="1:19" hidden="1">
      <c r="A1618" t="s">
        <v>2791</v>
      </c>
      <c r="B1618" t="s">
        <v>1177</v>
      </c>
      <c r="C1618">
        <v>33</v>
      </c>
      <c r="D1618" t="s">
        <v>113</v>
      </c>
      <c r="E1618" t="s">
        <v>9988</v>
      </c>
      <c r="F1618" t="s">
        <v>115</v>
      </c>
      <c r="G1618" t="s">
        <v>88</v>
      </c>
      <c r="H1618">
        <v>1</v>
      </c>
      <c r="I1618">
        <v>3</v>
      </c>
      <c r="J1618" t="s">
        <v>116</v>
      </c>
      <c r="K1618" t="s">
        <v>326</v>
      </c>
      <c r="L1618" t="s">
        <v>311</v>
      </c>
      <c r="N1618" s="52">
        <v>936.52358800000002</v>
      </c>
      <c r="O1618" s="52">
        <v>655.14141000000006</v>
      </c>
      <c r="P1618">
        <v>1</v>
      </c>
      <c r="Q1618">
        <f>IF(COUNTIFS(SolCotizacion!$D:$D,$G1618,SolCotizacion!$K:$K,$I1618)&gt;0,1,0)</f>
        <v>0</v>
      </c>
      <c r="R1618">
        <v>2801</v>
      </c>
    </row>
    <row r="1619" spans="1:19" hidden="1">
      <c r="A1619" t="s">
        <v>2792</v>
      </c>
      <c r="B1619" t="s">
        <v>1120</v>
      </c>
      <c r="C1619">
        <v>34</v>
      </c>
      <c r="D1619" t="s">
        <v>113</v>
      </c>
      <c r="E1619" t="s">
        <v>9989</v>
      </c>
      <c r="F1619" t="s">
        <v>117</v>
      </c>
      <c r="G1619" t="s">
        <v>89</v>
      </c>
      <c r="H1619">
        <v>1</v>
      </c>
      <c r="I1619" t="s">
        <v>103</v>
      </c>
      <c r="J1619" t="s">
        <v>118</v>
      </c>
      <c r="K1619" t="s">
        <v>325</v>
      </c>
      <c r="L1619" t="s">
        <v>311</v>
      </c>
      <c r="N1619" s="52">
        <v>71294.305236000015</v>
      </c>
      <c r="O1619" s="52">
        <v>69868.037778000013</v>
      </c>
      <c r="P1619">
        <v>1</v>
      </c>
      <c r="Q1619">
        <f>IF(COUNTIF(SolCotizacion!$E:$E,$G1619)&gt;0,1,0)</f>
        <v>1</v>
      </c>
      <c r="R1619">
        <v>2803</v>
      </c>
    </row>
    <row r="1620" spans="1:19" hidden="1">
      <c r="A1620" t="s">
        <v>2793</v>
      </c>
      <c r="B1620" t="s">
        <v>1121</v>
      </c>
      <c r="C1620">
        <v>35</v>
      </c>
      <c r="D1620" t="s">
        <v>113</v>
      </c>
      <c r="E1620" t="s">
        <v>9989</v>
      </c>
      <c r="F1620" t="s">
        <v>117</v>
      </c>
      <c r="G1620" t="s">
        <v>89</v>
      </c>
      <c r="H1620">
        <v>1</v>
      </c>
      <c r="I1620" t="s">
        <v>103</v>
      </c>
      <c r="J1620" t="s">
        <v>119</v>
      </c>
      <c r="K1620" t="s">
        <v>324</v>
      </c>
      <c r="L1620" t="s">
        <v>311</v>
      </c>
      <c r="N1620" s="52">
        <v>129101.32327399999</v>
      </c>
      <c r="O1620" s="52">
        <v>126519.41918000001</v>
      </c>
      <c r="P1620">
        <v>1</v>
      </c>
      <c r="Q1620">
        <f>IF(COUNTIF(SolCotizacion!$E:$E,$G1620)&gt;0,1,0)</f>
        <v>1</v>
      </c>
      <c r="R1620">
        <v>2805</v>
      </c>
    </row>
    <row r="1621" spans="1:19" hidden="1">
      <c r="A1621" t="s">
        <v>2794</v>
      </c>
      <c r="B1621" t="s">
        <v>1181</v>
      </c>
      <c r="C1621">
        <v>36</v>
      </c>
      <c r="D1621" t="s">
        <v>113</v>
      </c>
      <c r="E1621" t="s">
        <v>9990</v>
      </c>
      <c r="F1621" t="s">
        <v>120</v>
      </c>
      <c r="G1621" t="s">
        <v>97</v>
      </c>
      <c r="H1621">
        <v>1</v>
      </c>
      <c r="I1621" t="s">
        <v>103</v>
      </c>
      <c r="J1621" t="s">
        <v>118</v>
      </c>
      <c r="K1621" t="s">
        <v>325</v>
      </c>
      <c r="L1621" t="s">
        <v>311</v>
      </c>
      <c r="N1621" s="52">
        <v>71294.305236000015</v>
      </c>
      <c r="O1621" s="52">
        <v>69868.037778000013</v>
      </c>
      <c r="P1621">
        <v>1</v>
      </c>
      <c r="Q1621">
        <f>IF(COUNTIF(SolCotizacion!$E:$E,$G1621)&gt;0,1,0)</f>
        <v>0</v>
      </c>
      <c r="R1621">
        <v>2807</v>
      </c>
    </row>
    <row r="1622" spans="1:19" hidden="1">
      <c r="A1622" t="s">
        <v>2795</v>
      </c>
      <c r="B1622" t="s">
        <v>1183</v>
      </c>
      <c r="C1622">
        <v>37</v>
      </c>
      <c r="D1622" t="s">
        <v>113</v>
      </c>
      <c r="E1622" t="s">
        <v>9990</v>
      </c>
      <c r="F1622" t="s">
        <v>120</v>
      </c>
      <c r="G1622" t="s">
        <v>97</v>
      </c>
      <c r="H1622">
        <v>1</v>
      </c>
      <c r="I1622" t="s">
        <v>103</v>
      </c>
      <c r="J1622" t="s">
        <v>119</v>
      </c>
      <c r="K1622" t="s">
        <v>324</v>
      </c>
      <c r="L1622" t="s">
        <v>311</v>
      </c>
      <c r="N1622" s="52">
        <v>129101.32327399999</v>
      </c>
      <c r="O1622" s="52">
        <v>126519.41918000001</v>
      </c>
      <c r="P1622">
        <v>1</v>
      </c>
      <c r="Q1622">
        <f>IF(COUNTIF(SolCotizacion!$E:$E,$G1622)&gt;0,1,0)</f>
        <v>0</v>
      </c>
      <c r="R1622">
        <v>2809</v>
      </c>
    </row>
    <row r="1623" spans="1:19" hidden="1">
      <c r="A1623" t="s">
        <v>2796</v>
      </c>
      <c r="B1623" t="s">
        <v>1185</v>
      </c>
      <c r="C1623">
        <v>38</v>
      </c>
      <c r="D1623" t="s">
        <v>113</v>
      </c>
      <c r="E1623" t="s">
        <v>9991</v>
      </c>
      <c r="F1623" t="s">
        <v>121</v>
      </c>
      <c r="G1623" t="s">
        <v>98</v>
      </c>
      <c r="H1623">
        <v>1</v>
      </c>
      <c r="I1623" t="s">
        <v>103</v>
      </c>
      <c r="J1623" t="s">
        <v>118</v>
      </c>
      <c r="K1623" t="s">
        <v>325</v>
      </c>
      <c r="L1623" t="s">
        <v>311</v>
      </c>
      <c r="N1623" s="52">
        <v>71294.305236000015</v>
      </c>
      <c r="O1623" s="52">
        <v>69868.037778000013</v>
      </c>
      <c r="P1623">
        <v>1</v>
      </c>
      <c r="Q1623">
        <f>IF(COUNTIF(SolCotizacion!$E:$E,$G1623)&gt;0,1,0)</f>
        <v>0</v>
      </c>
      <c r="R1623">
        <v>2811</v>
      </c>
    </row>
    <row r="1624" spans="1:19" hidden="1">
      <c r="A1624" t="s">
        <v>2797</v>
      </c>
      <c r="B1624" t="s">
        <v>1187</v>
      </c>
      <c r="C1624">
        <v>39</v>
      </c>
      <c r="D1624" t="s">
        <v>113</v>
      </c>
      <c r="E1624" t="s">
        <v>9991</v>
      </c>
      <c r="F1624" t="s">
        <v>121</v>
      </c>
      <c r="G1624" t="s">
        <v>98</v>
      </c>
      <c r="H1624">
        <v>1</v>
      </c>
      <c r="I1624" t="s">
        <v>103</v>
      </c>
      <c r="J1624" t="s">
        <v>119</v>
      </c>
      <c r="K1624" t="s">
        <v>324</v>
      </c>
      <c r="L1624" t="s">
        <v>311</v>
      </c>
      <c r="N1624" s="52">
        <v>129101.32327399999</v>
      </c>
      <c r="O1624" s="52">
        <v>126519.41918000001</v>
      </c>
      <c r="P1624">
        <v>1</v>
      </c>
      <c r="Q1624">
        <f>IF(COUNTIF(SolCotizacion!$E:$E,$G1624)&gt;0,1,0)</f>
        <v>0</v>
      </c>
      <c r="R1624">
        <v>2813</v>
      </c>
    </row>
    <row r="1625" spans="1:19" hidden="1">
      <c r="A1625" t="s">
        <v>2798</v>
      </c>
      <c r="B1625" t="s">
        <v>1189</v>
      </c>
      <c r="C1625">
        <v>40</v>
      </c>
      <c r="D1625" t="s">
        <v>113</v>
      </c>
      <c r="E1625" t="s">
        <v>9992</v>
      </c>
      <c r="F1625" t="s">
        <v>122</v>
      </c>
      <c r="G1625" t="s">
        <v>99</v>
      </c>
      <c r="H1625">
        <v>1</v>
      </c>
      <c r="I1625" t="s">
        <v>103</v>
      </c>
      <c r="J1625" t="s">
        <v>118</v>
      </c>
      <c r="K1625" t="s">
        <v>325</v>
      </c>
      <c r="L1625" t="s">
        <v>311</v>
      </c>
      <c r="N1625" s="52">
        <v>50098.904548000006</v>
      </c>
      <c r="O1625" s="52">
        <v>49096.861660000002</v>
      </c>
      <c r="P1625">
        <v>1</v>
      </c>
      <c r="Q1625">
        <f>IF(COUNTIF(SolCotizacion!$E:$E,$G1625)&gt;0,1,0)</f>
        <v>0</v>
      </c>
      <c r="R1625">
        <v>2815</v>
      </c>
    </row>
    <row r="1626" spans="1:19" hidden="1">
      <c r="A1626" t="s">
        <v>2799</v>
      </c>
      <c r="B1626" t="s">
        <v>1191</v>
      </c>
      <c r="C1626">
        <v>41</v>
      </c>
      <c r="D1626" t="s">
        <v>113</v>
      </c>
      <c r="E1626" t="s">
        <v>9992</v>
      </c>
      <c r="F1626" t="s">
        <v>122</v>
      </c>
      <c r="G1626" t="s">
        <v>99</v>
      </c>
      <c r="H1626">
        <v>1</v>
      </c>
      <c r="I1626" t="s">
        <v>103</v>
      </c>
      <c r="J1626" t="s">
        <v>119</v>
      </c>
      <c r="K1626" t="s">
        <v>324</v>
      </c>
      <c r="L1626" t="s">
        <v>311</v>
      </c>
      <c r="N1626" s="52">
        <v>100197.80909600001</v>
      </c>
      <c r="O1626" s="52">
        <v>98193.733638000005</v>
      </c>
      <c r="P1626">
        <v>1</v>
      </c>
      <c r="Q1626">
        <f>IF(COUNTIF(SolCotizacion!$E:$E,$G1626)&gt;0,1,0)</f>
        <v>0</v>
      </c>
      <c r="R1626">
        <v>2817</v>
      </c>
    </row>
    <row r="1627" spans="1:19" hidden="1">
      <c r="A1627" t="s">
        <v>2800</v>
      </c>
      <c r="B1627" t="s">
        <v>1193</v>
      </c>
      <c r="C1627">
        <v>42</v>
      </c>
      <c r="D1627" t="s">
        <v>113</v>
      </c>
      <c r="E1627" t="s">
        <v>9993</v>
      </c>
      <c r="F1627" t="s">
        <v>123</v>
      </c>
      <c r="G1627" t="s">
        <v>100</v>
      </c>
      <c r="H1627">
        <v>1</v>
      </c>
      <c r="I1627" t="s">
        <v>103</v>
      </c>
      <c r="J1627" t="s">
        <v>118</v>
      </c>
      <c r="K1627" t="s">
        <v>325</v>
      </c>
      <c r="L1627" t="s">
        <v>311</v>
      </c>
      <c r="N1627" s="52">
        <v>50098.904548000006</v>
      </c>
      <c r="O1627" s="52">
        <v>49096.861660000002</v>
      </c>
      <c r="P1627">
        <v>1</v>
      </c>
      <c r="Q1627">
        <f>IF(COUNTIF(SolCotizacion!$E:$E,$G1627)&gt;0,1,0)</f>
        <v>0</v>
      </c>
      <c r="R1627">
        <v>2819</v>
      </c>
    </row>
    <row r="1628" spans="1:19" hidden="1">
      <c r="A1628" t="s">
        <v>2801</v>
      </c>
      <c r="B1628" t="s">
        <v>1195</v>
      </c>
      <c r="C1628">
        <v>43</v>
      </c>
      <c r="D1628" t="s">
        <v>113</v>
      </c>
      <c r="E1628" t="s">
        <v>9993</v>
      </c>
      <c r="F1628" t="s">
        <v>123</v>
      </c>
      <c r="G1628" t="s">
        <v>100</v>
      </c>
      <c r="H1628">
        <v>1</v>
      </c>
      <c r="I1628" t="s">
        <v>103</v>
      </c>
      <c r="J1628" t="s">
        <v>119</v>
      </c>
      <c r="K1628" t="s">
        <v>324</v>
      </c>
      <c r="L1628" t="s">
        <v>311</v>
      </c>
      <c r="N1628" s="52">
        <v>100197.80909600001</v>
      </c>
      <c r="O1628" s="52">
        <v>98193.733638000005</v>
      </c>
      <c r="P1628">
        <v>1</v>
      </c>
      <c r="Q1628">
        <f>IF(COUNTIF(SolCotizacion!$E:$E,$G1628)&gt;0,1,0)</f>
        <v>0</v>
      </c>
      <c r="R1628">
        <v>2821</v>
      </c>
    </row>
    <row r="1629" spans="1:19" hidden="1">
      <c r="A1629" t="s">
        <v>2802</v>
      </c>
      <c r="B1629" t="s">
        <v>1197</v>
      </c>
      <c r="C1629">
        <v>44</v>
      </c>
      <c r="D1629" t="s">
        <v>113</v>
      </c>
      <c r="E1629" t="s">
        <v>9994</v>
      </c>
      <c r="F1629" t="s">
        <v>124</v>
      </c>
      <c r="G1629" t="s">
        <v>101</v>
      </c>
      <c r="H1629">
        <v>1</v>
      </c>
      <c r="I1629" t="s">
        <v>103</v>
      </c>
      <c r="J1629" t="s">
        <v>118</v>
      </c>
      <c r="K1629" t="s">
        <v>325</v>
      </c>
      <c r="L1629" t="s">
        <v>311</v>
      </c>
      <c r="N1629" s="52">
        <v>71294.305236000015</v>
      </c>
      <c r="O1629" s="52">
        <v>69868.037778000013</v>
      </c>
      <c r="P1629">
        <v>1</v>
      </c>
      <c r="Q1629">
        <f>IF(COUNTIF(SolCotizacion!$E:$E,$G1629)&gt;0,1,0)</f>
        <v>0</v>
      </c>
      <c r="R1629">
        <v>2823</v>
      </c>
      <c r="S1629" s="52"/>
    </row>
    <row r="1630" spans="1:19" hidden="1">
      <c r="A1630" t="s">
        <v>2803</v>
      </c>
      <c r="B1630" t="s">
        <v>1199</v>
      </c>
      <c r="C1630">
        <v>45</v>
      </c>
      <c r="D1630" t="s">
        <v>113</v>
      </c>
      <c r="E1630" t="s">
        <v>9994</v>
      </c>
      <c r="F1630" t="s">
        <v>124</v>
      </c>
      <c r="G1630" t="s">
        <v>101</v>
      </c>
      <c r="H1630">
        <v>1</v>
      </c>
      <c r="I1630" t="s">
        <v>103</v>
      </c>
      <c r="J1630" t="s">
        <v>119</v>
      </c>
      <c r="K1630" t="s">
        <v>324</v>
      </c>
      <c r="L1630" t="s">
        <v>311</v>
      </c>
      <c r="N1630" s="52">
        <v>129101.32327399999</v>
      </c>
      <c r="O1630" s="52">
        <v>126519.41918000001</v>
      </c>
      <c r="P1630">
        <v>1</v>
      </c>
      <c r="Q1630">
        <f>IF(COUNTIF(SolCotizacion!$E:$E,$G1630)&gt;0,1,0)</f>
        <v>0</v>
      </c>
      <c r="R1630">
        <v>2825</v>
      </c>
    </row>
    <row r="1631" spans="1:19" hidden="1">
      <c r="A1631" t="s">
        <v>2804</v>
      </c>
      <c r="B1631" t="s">
        <v>1122</v>
      </c>
      <c r="C1631">
        <v>46</v>
      </c>
      <c r="D1631" t="s">
        <v>113</v>
      </c>
      <c r="E1631" t="s">
        <v>9995</v>
      </c>
      <c r="F1631" t="s">
        <v>125</v>
      </c>
      <c r="G1631" t="s">
        <v>88</v>
      </c>
      <c r="H1631">
        <v>1</v>
      </c>
      <c r="I1631">
        <v>1</v>
      </c>
      <c r="J1631" t="s">
        <v>88</v>
      </c>
      <c r="K1631" t="s">
        <v>31</v>
      </c>
      <c r="L1631" t="s">
        <v>311</v>
      </c>
      <c r="N1631" s="52">
        <v>22490.650182000001</v>
      </c>
      <c r="O1631" s="52">
        <v>20241.687312000002</v>
      </c>
      <c r="P1631">
        <v>1</v>
      </c>
      <c r="Q1631">
        <f>IF(COUNTIFS(SolCotizacion!$D:$D,$G1631,SolCotizacion!$K:$K,$I1631)&gt;0,1,0)</f>
        <v>0</v>
      </c>
      <c r="R1631">
        <v>2827</v>
      </c>
    </row>
    <row r="1632" spans="1:19" hidden="1">
      <c r="A1632" t="s">
        <v>2805</v>
      </c>
      <c r="B1632" t="s">
        <v>1202</v>
      </c>
      <c r="C1632">
        <v>47</v>
      </c>
      <c r="D1632" t="s">
        <v>113</v>
      </c>
      <c r="E1632" t="s">
        <v>9996</v>
      </c>
      <c r="F1632" t="s">
        <v>125</v>
      </c>
      <c r="G1632" t="s">
        <v>88</v>
      </c>
      <c r="H1632">
        <v>1</v>
      </c>
      <c r="I1632">
        <v>2</v>
      </c>
      <c r="J1632" t="s">
        <v>88</v>
      </c>
      <c r="K1632" t="s">
        <v>31</v>
      </c>
      <c r="L1632" t="s">
        <v>311</v>
      </c>
      <c r="N1632" s="52">
        <v>35463.502536</v>
      </c>
      <c r="O1632" s="52">
        <v>31917.154346000003</v>
      </c>
      <c r="P1632">
        <v>1</v>
      </c>
      <c r="Q1632">
        <f>IF(COUNTIFS(SolCotizacion!$D:$D,$G1632,SolCotizacion!$K:$K,$I1632)&gt;0,1,0)</f>
        <v>1</v>
      </c>
      <c r="R1632">
        <v>2829</v>
      </c>
    </row>
    <row r="1633" spans="1:19" hidden="1">
      <c r="A1633" t="s">
        <v>2806</v>
      </c>
      <c r="B1633" t="s">
        <v>1204</v>
      </c>
      <c r="C1633">
        <v>48</v>
      </c>
      <c r="D1633" t="s">
        <v>113</v>
      </c>
      <c r="E1633" t="s">
        <v>9997</v>
      </c>
      <c r="F1633" t="s">
        <v>125</v>
      </c>
      <c r="G1633" t="s">
        <v>88</v>
      </c>
      <c r="H1633">
        <v>1</v>
      </c>
      <c r="I1633">
        <v>3</v>
      </c>
      <c r="J1633" t="s">
        <v>88</v>
      </c>
      <c r="K1633" t="s">
        <v>31</v>
      </c>
      <c r="L1633" t="s">
        <v>311</v>
      </c>
      <c r="N1633" s="52">
        <v>47875.726360000001</v>
      </c>
      <c r="O1633" s="52">
        <v>43087.833866000008</v>
      </c>
      <c r="P1633">
        <v>1</v>
      </c>
      <c r="Q1633">
        <f>IF(COUNTIFS(SolCotizacion!$D:$D,$G1633,SolCotizacion!$K:$K,$I1633)&gt;0,1,0)</f>
        <v>0</v>
      </c>
      <c r="R1633">
        <v>2831</v>
      </c>
    </row>
    <row r="1634" spans="1:19" hidden="1">
      <c r="A1634" t="s">
        <v>2807</v>
      </c>
      <c r="B1634" t="s">
        <v>1206</v>
      </c>
      <c r="C1634">
        <v>49</v>
      </c>
      <c r="D1634" t="s">
        <v>113</v>
      </c>
      <c r="E1634" t="s">
        <v>9998</v>
      </c>
      <c r="F1634" t="s">
        <v>126</v>
      </c>
      <c r="G1634" t="s">
        <v>89</v>
      </c>
      <c r="H1634">
        <v>1</v>
      </c>
      <c r="I1634">
        <v>1</v>
      </c>
      <c r="J1634" t="s">
        <v>127</v>
      </c>
      <c r="K1634" t="s">
        <v>31</v>
      </c>
      <c r="L1634" t="s">
        <v>311</v>
      </c>
      <c r="M1634" s="53">
        <v>3.5000000000000003E-2</v>
      </c>
      <c r="N1634" s="52">
        <v>97944.151536000005</v>
      </c>
      <c r="O1634" s="52">
        <v>95985.258600000001</v>
      </c>
      <c r="P1634">
        <v>1</v>
      </c>
      <c r="Q1634">
        <f>IF(SUMIFS(SolCotizacion!$P:$P,SolCotizacion!$E:$E,$G1634,SolCotizacion!$K:$K,$I1634)&gt;499,1,0)</f>
        <v>0</v>
      </c>
      <c r="R1634">
        <v>2833</v>
      </c>
      <c r="S1634" s="56">
        <f>IF(SUMIFS(SolCotizacion!$P:$P,SolCotizacion!$E:$E,$G1634,SolCotizacion!$K:$K,$I1634)&gt;499,4%,0)</f>
        <v>0</v>
      </c>
    </row>
    <row r="1635" spans="1:19" hidden="1">
      <c r="A1635" t="s">
        <v>2808</v>
      </c>
      <c r="B1635" t="s">
        <v>1208</v>
      </c>
      <c r="C1635">
        <v>50</v>
      </c>
      <c r="D1635" t="s">
        <v>113</v>
      </c>
      <c r="E1635" t="s">
        <v>9999</v>
      </c>
      <c r="F1635" t="s">
        <v>126</v>
      </c>
      <c r="G1635" t="s">
        <v>89</v>
      </c>
      <c r="H1635">
        <v>1</v>
      </c>
      <c r="I1635">
        <v>2</v>
      </c>
      <c r="J1635" t="s">
        <v>127</v>
      </c>
      <c r="K1635" t="s">
        <v>31</v>
      </c>
      <c r="L1635" t="s">
        <v>311</v>
      </c>
      <c r="M1635" s="53">
        <v>3.5000000000000003E-2</v>
      </c>
      <c r="N1635" s="52">
        <v>99350.732250000001</v>
      </c>
      <c r="O1635" s="52">
        <v>97363.722764000006</v>
      </c>
      <c r="P1635">
        <v>1</v>
      </c>
      <c r="Q1635">
        <f>IF(SUMIFS(SolCotizacion!$P:$P,SolCotizacion!$E:$E,$G1635,SolCotizacion!$K:$K,$I1635)&gt;499,1,0)</f>
        <v>0</v>
      </c>
      <c r="R1635">
        <v>2834</v>
      </c>
      <c r="S1635" s="56">
        <f>IF(SUMIFS(SolCotizacion!$P:$P,SolCotizacion!$E:$E,$G1635,SolCotizacion!$K:$K,$I1635)&gt;499,4%,0)</f>
        <v>0</v>
      </c>
    </row>
    <row r="1636" spans="1:19" hidden="1">
      <c r="A1636" t="s">
        <v>2809</v>
      </c>
      <c r="B1636" t="s">
        <v>1210</v>
      </c>
      <c r="C1636">
        <v>51</v>
      </c>
      <c r="D1636" t="s">
        <v>113</v>
      </c>
      <c r="E1636" t="s">
        <v>10000</v>
      </c>
      <c r="F1636" t="s">
        <v>126</v>
      </c>
      <c r="G1636" t="s">
        <v>89</v>
      </c>
      <c r="H1636">
        <v>1</v>
      </c>
      <c r="I1636">
        <v>3</v>
      </c>
      <c r="J1636" t="s">
        <v>127</v>
      </c>
      <c r="K1636" t="s">
        <v>31</v>
      </c>
      <c r="L1636" t="s">
        <v>311</v>
      </c>
      <c r="M1636" s="53">
        <v>3.5000000000000003E-2</v>
      </c>
      <c r="N1636" s="52">
        <v>100654.19487199999</v>
      </c>
      <c r="O1636" s="52">
        <v>98641.101482000013</v>
      </c>
      <c r="P1636">
        <v>1</v>
      </c>
      <c r="Q1636">
        <f>IF(SUMIFS(SolCotizacion!$P:$P,SolCotizacion!$E:$E,$G1636,SolCotizacion!$K:$K,$I1636)&gt;499,1,0)</f>
        <v>0</v>
      </c>
      <c r="R1636">
        <v>2835</v>
      </c>
      <c r="S1636" s="56">
        <f>IF(SUMIFS(SolCotizacion!$P:$P,SolCotizacion!$E:$E,$G1636,SolCotizacion!$K:$K,$I1636)&gt;499,4%,0)</f>
        <v>0</v>
      </c>
    </row>
    <row r="1637" spans="1:19" hidden="1">
      <c r="A1637" t="s">
        <v>2810</v>
      </c>
      <c r="B1637" t="s">
        <v>1212</v>
      </c>
      <c r="C1637">
        <v>52</v>
      </c>
      <c r="D1637" t="s">
        <v>113</v>
      </c>
      <c r="E1637" t="s">
        <v>10001</v>
      </c>
      <c r="F1637" t="s">
        <v>128</v>
      </c>
      <c r="G1637" t="s">
        <v>97</v>
      </c>
      <c r="H1637">
        <v>1</v>
      </c>
      <c r="I1637">
        <v>1</v>
      </c>
      <c r="J1637" t="s">
        <v>127</v>
      </c>
      <c r="K1637" t="s">
        <v>31</v>
      </c>
      <c r="L1637" t="s">
        <v>311</v>
      </c>
      <c r="M1637" s="53">
        <v>3.5000000000000003E-2</v>
      </c>
      <c r="N1637" s="52">
        <v>108991.18014400001</v>
      </c>
      <c r="O1637" s="52">
        <v>106811.36851</v>
      </c>
      <c r="P1637">
        <v>1</v>
      </c>
      <c r="Q1637">
        <f>IF(SUMIFS(SolCotizacion!$P:$P,SolCotizacion!$E:$E,$G1637,SolCotizacion!$K:$K,$I1637)&gt;499,1,0)</f>
        <v>0</v>
      </c>
      <c r="R1637">
        <v>2836</v>
      </c>
      <c r="S1637" s="56">
        <f>IF(SUMIFS(SolCotizacion!$P:$P,SolCotizacion!$E:$E,$G1637,SolCotizacion!$K:$K,$I1637)&gt;499,4%,0)</f>
        <v>0</v>
      </c>
    </row>
    <row r="1638" spans="1:19" hidden="1">
      <c r="A1638" t="s">
        <v>2811</v>
      </c>
      <c r="B1638" t="s">
        <v>1214</v>
      </c>
      <c r="C1638">
        <v>53</v>
      </c>
      <c r="D1638" t="s">
        <v>113</v>
      </c>
      <c r="E1638" t="s">
        <v>10002</v>
      </c>
      <c r="F1638" t="s">
        <v>128</v>
      </c>
      <c r="G1638" t="s">
        <v>97</v>
      </c>
      <c r="H1638">
        <v>1</v>
      </c>
      <c r="I1638">
        <v>2</v>
      </c>
      <c r="J1638" t="s">
        <v>127</v>
      </c>
      <c r="K1638" t="s">
        <v>31</v>
      </c>
      <c r="L1638" t="s">
        <v>311</v>
      </c>
      <c r="M1638" s="53">
        <v>3.5000000000000003E-2</v>
      </c>
      <c r="N1638" s="52">
        <v>110507.14197600001</v>
      </c>
      <c r="O1638" s="52">
        <v>108297.00574000001</v>
      </c>
      <c r="P1638">
        <v>1</v>
      </c>
      <c r="Q1638">
        <f>IF(SUMIFS(SolCotizacion!$P:$P,SolCotizacion!$E:$E,$G1638,SolCotizacion!$K:$K,$I1638)&gt;499,1,0)</f>
        <v>0</v>
      </c>
      <c r="R1638">
        <v>2837</v>
      </c>
      <c r="S1638" s="56">
        <f>IF(SUMIFS(SolCotizacion!$P:$P,SolCotizacion!$E:$E,$G1638,SolCotizacion!$K:$K,$I1638)&gt;499,4%,0)</f>
        <v>0</v>
      </c>
    </row>
    <row r="1639" spans="1:19" hidden="1">
      <c r="A1639" t="s">
        <v>2812</v>
      </c>
      <c r="B1639" t="s">
        <v>1216</v>
      </c>
      <c r="C1639">
        <v>54</v>
      </c>
      <c r="D1639" t="s">
        <v>113</v>
      </c>
      <c r="E1639" t="s">
        <v>10003</v>
      </c>
      <c r="F1639" t="s">
        <v>128</v>
      </c>
      <c r="G1639" t="s">
        <v>97</v>
      </c>
      <c r="H1639">
        <v>1</v>
      </c>
      <c r="I1639">
        <v>3</v>
      </c>
      <c r="J1639" t="s">
        <v>127</v>
      </c>
      <c r="K1639" t="s">
        <v>31</v>
      </c>
      <c r="L1639" t="s">
        <v>311</v>
      </c>
      <c r="M1639" s="53">
        <v>3.5000000000000003E-2</v>
      </c>
      <c r="N1639" s="52">
        <v>111919.96508000001</v>
      </c>
      <c r="O1639" s="52">
        <v>109681.557524</v>
      </c>
      <c r="P1639">
        <v>1</v>
      </c>
      <c r="Q1639">
        <f>IF(SUMIFS(SolCotizacion!$P:$P,SolCotizacion!$E:$E,$G1639,SolCotizacion!$K:$K,$I1639)&gt;499,1,0)</f>
        <v>0</v>
      </c>
      <c r="R1639">
        <v>2838</v>
      </c>
      <c r="S1639" s="56">
        <f>IF(SUMIFS(SolCotizacion!$P:$P,SolCotizacion!$E:$E,$G1639,SolCotizacion!$K:$K,$I1639)&gt;499,4%,0)</f>
        <v>0</v>
      </c>
    </row>
    <row r="1640" spans="1:19" hidden="1">
      <c r="A1640" t="s">
        <v>2813</v>
      </c>
      <c r="B1640" t="s">
        <v>1218</v>
      </c>
      <c r="C1640">
        <v>55</v>
      </c>
      <c r="D1640" t="s">
        <v>113</v>
      </c>
      <c r="E1640" t="s">
        <v>10004</v>
      </c>
      <c r="F1640" t="s">
        <v>129</v>
      </c>
      <c r="G1640" t="s">
        <v>98</v>
      </c>
      <c r="H1640">
        <v>1</v>
      </c>
      <c r="I1640">
        <v>1</v>
      </c>
      <c r="J1640" t="s">
        <v>127</v>
      </c>
      <c r="K1640" t="s">
        <v>31</v>
      </c>
      <c r="L1640" t="s">
        <v>311</v>
      </c>
      <c r="M1640" s="53">
        <v>3.5000000000000003E-2</v>
      </c>
      <c r="N1640" s="52">
        <v>89918.677001999997</v>
      </c>
      <c r="O1640" s="52">
        <v>88120.290873999998</v>
      </c>
      <c r="P1640">
        <v>1</v>
      </c>
      <c r="Q1640">
        <f>IF(SUMIFS(SolCotizacion!$P:$P,SolCotizacion!$E:$E,$G1640,SolCotizacion!$K:$K,$I1640)&gt;499,1,0)</f>
        <v>0</v>
      </c>
      <c r="R1640">
        <v>2839</v>
      </c>
      <c r="S1640" s="56">
        <f>IF(SUMIFS(SolCotizacion!$P:$P,SolCotizacion!$E:$E,$G1640,SolCotizacion!$K:$K,$I1640)&gt;499,4%,0)</f>
        <v>0</v>
      </c>
    </row>
    <row r="1641" spans="1:19" hidden="1">
      <c r="A1641" t="s">
        <v>2814</v>
      </c>
      <c r="B1641" t="s">
        <v>1220</v>
      </c>
      <c r="C1641">
        <v>56</v>
      </c>
      <c r="D1641" t="s">
        <v>113</v>
      </c>
      <c r="E1641" t="s">
        <v>10005</v>
      </c>
      <c r="F1641" t="s">
        <v>129</v>
      </c>
      <c r="G1641" t="s">
        <v>98</v>
      </c>
      <c r="H1641">
        <v>1</v>
      </c>
      <c r="I1641">
        <v>2</v>
      </c>
      <c r="J1641" t="s">
        <v>127</v>
      </c>
      <c r="K1641" t="s">
        <v>31</v>
      </c>
      <c r="L1641" t="s">
        <v>311</v>
      </c>
      <c r="M1641" s="53">
        <v>3.5000000000000003E-2</v>
      </c>
      <c r="N1641" s="52">
        <v>91223.986546</v>
      </c>
      <c r="O1641" s="52">
        <v>89399.516514000003</v>
      </c>
      <c r="P1641">
        <v>1</v>
      </c>
      <c r="Q1641">
        <f>IF(SUMIFS(SolCotizacion!$P:$P,SolCotizacion!$E:$E,$G1641,SolCotizacion!$K:$K,$I1641)&gt;499,1,0)</f>
        <v>0</v>
      </c>
      <c r="R1641">
        <v>2840</v>
      </c>
      <c r="S1641" s="56">
        <f>IF(SUMIFS(SolCotizacion!$P:$P,SolCotizacion!$E:$E,$G1641,SolCotizacion!$K:$K,$I1641)&gt;499,4%,0)</f>
        <v>0</v>
      </c>
    </row>
    <row r="1642" spans="1:19" hidden="1">
      <c r="A1642" t="s">
        <v>2815</v>
      </c>
      <c r="B1642" t="s">
        <v>1222</v>
      </c>
      <c r="C1642">
        <v>57</v>
      </c>
      <c r="D1642" t="s">
        <v>113</v>
      </c>
      <c r="E1642" t="s">
        <v>10006</v>
      </c>
      <c r="F1642" t="s">
        <v>129</v>
      </c>
      <c r="G1642" t="s">
        <v>98</v>
      </c>
      <c r="H1642">
        <v>1</v>
      </c>
      <c r="I1642">
        <v>3</v>
      </c>
      <c r="J1642" t="s">
        <v>127</v>
      </c>
      <c r="K1642" t="s">
        <v>31</v>
      </c>
      <c r="L1642" t="s">
        <v>311</v>
      </c>
      <c r="M1642" s="53">
        <v>3.5000000000000003E-2</v>
      </c>
      <c r="N1642" s="52">
        <v>92426.157361999998</v>
      </c>
      <c r="O1642" s="52">
        <v>90577.625754000008</v>
      </c>
      <c r="P1642">
        <v>1</v>
      </c>
      <c r="Q1642">
        <f>IF(SUMIFS(SolCotizacion!$P:$P,SolCotizacion!$E:$E,$G1642,SolCotizacion!$K:$K,$I1642)&gt;499,1,0)</f>
        <v>0</v>
      </c>
      <c r="R1642">
        <v>2841</v>
      </c>
      <c r="S1642" s="56">
        <f>IF(SUMIFS(SolCotizacion!$P:$P,SolCotizacion!$E:$E,$G1642,SolCotizacion!$K:$K,$I1642)&gt;499,4%,0)</f>
        <v>0</v>
      </c>
    </row>
    <row r="1643" spans="1:19" hidden="1">
      <c r="A1643" t="s">
        <v>2816</v>
      </c>
      <c r="B1643" t="s">
        <v>1224</v>
      </c>
      <c r="C1643">
        <v>58</v>
      </c>
      <c r="D1643" t="s">
        <v>113</v>
      </c>
      <c r="E1643" t="s">
        <v>10007</v>
      </c>
      <c r="F1643" t="s">
        <v>130</v>
      </c>
      <c r="G1643" t="s">
        <v>99</v>
      </c>
      <c r="H1643">
        <v>1</v>
      </c>
      <c r="I1643">
        <v>1</v>
      </c>
      <c r="J1643" t="s">
        <v>127</v>
      </c>
      <c r="K1643" t="s">
        <v>31</v>
      </c>
      <c r="L1643" t="s">
        <v>311</v>
      </c>
      <c r="M1643" s="53">
        <v>3.5000000000000003E-2</v>
      </c>
      <c r="N1643" s="52">
        <v>138196.37200600002</v>
      </c>
      <c r="O1643" s="52">
        <v>135432.44807399999</v>
      </c>
      <c r="P1643">
        <v>1</v>
      </c>
      <c r="Q1643">
        <f>IF(SUMIFS(SolCotizacion!$P:$P,SolCotizacion!$E:$E,$G1643,SolCotizacion!$K:$K,$I1643)&gt;499,1,0)</f>
        <v>0</v>
      </c>
      <c r="R1643">
        <v>2842</v>
      </c>
      <c r="S1643" s="56">
        <f>IF(SUMIFS(SolCotizacion!$P:$P,SolCotizacion!$E:$E,$G1643,SolCotizacion!$K:$K,$I1643)&gt;499,4%,0)</f>
        <v>0</v>
      </c>
    </row>
    <row r="1644" spans="1:19" hidden="1">
      <c r="A1644" t="s">
        <v>2817</v>
      </c>
      <c r="B1644" t="s">
        <v>1226</v>
      </c>
      <c r="C1644">
        <v>59</v>
      </c>
      <c r="D1644" t="s">
        <v>113</v>
      </c>
      <c r="E1644" t="s">
        <v>10008</v>
      </c>
      <c r="F1644" t="s">
        <v>130</v>
      </c>
      <c r="G1644" t="s">
        <v>99</v>
      </c>
      <c r="H1644">
        <v>1</v>
      </c>
      <c r="I1644">
        <v>2</v>
      </c>
      <c r="J1644" t="s">
        <v>127</v>
      </c>
      <c r="K1644" t="s">
        <v>31</v>
      </c>
      <c r="L1644" t="s">
        <v>311</v>
      </c>
      <c r="M1644" s="53">
        <v>3.5000000000000003E-2</v>
      </c>
      <c r="N1644" s="52">
        <v>140001.516424</v>
      </c>
      <c r="O1644" s="52">
        <v>137201.469174</v>
      </c>
      <c r="P1644">
        <v>1</v>
      </c>
      <c r="Q1644">
        <f>IF(SUMIFS(SolCotizacion!$P:$P,SolCotizacion!$E:$E,$G1644,SolCotizacion!$K:$K,$I1644)&gt;499,1,0)</f>
        <v>0</v>
      </c>
      <c r="R1644">
        <v>2843</v>
      </c>
      <c r="S1644" s="56">
        <f>IF(SUMIFS(SolCotizacion!$P:$P,SolCotizacion!$E:$E,$G1644,SolCotizacion!$K:$K,$I1644)&gt;499,4%,0)</f>
        <v>0</v>
      </c>
    </row>
    <row r="1645" spans="1:19" hidden="1">
      <c r="A1645" t="s">
        <v>2818</v>
      </c>
      <c r="B1645" t="s">
        <v>1228</v>
      </c>
      <c r="C1645">
        <v>60</v>
      </c>
      <c r="D1645" t="s">
        <v>113</v>
      </c>
      <c r="E1645" t="s">
        <v>10009</v>
      </c>
      <c r="F1645" t="s">
        <v>130</v>
      </c>
      <c r="G1645" t="s">
        <v>99</v>
      </c>
      <c r="H1645">
        <v>1</v>
      </c>
      <c r="I1645">
        <v>3</v>
      </c>
      <c r="J1645" t="s">
        <v>127</v>
      </c>
      <c r="K1645" t="s">
        <v>31</v>
      </c>
      <c r="L1645" t="s">
        <v>311</v>
      </c>
      <c r="M1645" s="53">
        <v>3.5000000000000003E-2</v>
      </c>
      <c r="N1645" s="52">
        <v>141703.48084200002</v>
      </c>
      <c r="O1645" s="52">
        <v>138869.41514600001</v>
      </c>
      <c r="P1645">
        <v>1</v>
      </c>
      <c r="Q1645">
        <f>IF(SUMIFS(SolCotizacion!$P:$P,SolCotizacion!$E:$E,$G1645,SolCotizacion!$K:$K,$I1645)&gt;499,1,0)</f>
        <v>0</v>
      </c>
      <c r="R1645">
        <v>2844</v>
      </c>
      <c r="S1645" s="56">
        <f>IF(SUMIFS(SolCotizacion!$P:$P,SolCotizacion!$E:$E,$G1645,SolCotizacion!$K:$K,$I1645)&gt;499,4%,0)</f>
        <v>0</v>
      </c>
    </row>
    <row r="1646" spans="1:19" hidden="1">
      <c r="A1646" t="s">
        <v>2819</v>
      </c>
      <c r="B1646" t="s">
        <v>1230</v>
      </c>
      <c r="C1646">
        <v>61</v>
      </c>
      <c r="D1646" t="s">
        <v>113</v>
      </c>
      <c r="E1646" t="s">
        <v>10010</v>
      </c>
      <c r="F1646" t="s">
        <v>131</v>
      </c>
      <c r="G1646" t="s">
        <v>100</v>
      </c>
      <c r="H1646">
        <v>1</v>
      </c>
      <c r="I1646">
        <v>1</v>
      </c>
      <c r="J1646" t="s">
        <v>127</v>
      </c>
      <c r="K1646" t="s">
        <v>31</v>
      </c>
      <c r="L1646" t="s">
        <v>311</v>
      </c>
      <c r="M1646" s="53">
        <v>3.5000000000000003E-2</v>
      </c>
      <c r="N1646" s="52">
        <v>179900.31443999999</v>
      </c>
      <c r="O1646" s="52">
        <v>176302.314342</v>
      </c>
      <c r="P1646">
        <v>1</v>
      </c>
      <c r="Q1646">
        <f>IF(SUMIFS(SolCotizacion!$P:$P,SolCotizacion!$E:$E,$G1646,SolCotizacion!$K:$K,$I1646)&gt;499,1,0)</f>
        <v>0</v>
      </c>
      <c r="R1646">
        <v>2845</v>
      </c>
      <c r="S1646" s="56">
        <f>IF(SUMIFS(SolCotizacion!$P:$P,SolCotizacion!$E:$E,$G1646,SolCotizacion!$K:$K,$I1646)&gt;499,4%,0)</f>
        <v>0</v>
      </c>
    </row>
    <row r="1647" spans="1:19" hidden="1">
      <c r="A1647" t="s">
        <v>2820</v>
      </c>
      <c r="B1647" t="s">
        <v>1232</v>
      </c>
      <c r="C1647">
        <v>62</v>
      </c>
      <c r="D1647" t="s">
        <v>113</v>
      </c>
      <c r="E1647" t="s">
        <v>10011</v>
      </c>
      <c r="F1647" t="s">
        <v>131</v>
      </c>
      <c r="G1647" t="s">
        <v>100</v>
      </c>
      <c r="H1647">
        <v>1</v>
      </c>
      <c r="I1647">
        <v>2</v>
      </c>
      <c r="J1647" t="s">
        <v>127</v>
      </c>
      <c r="K1647" t="s">
        <v>31</v>
      </c>
      <c r="L1647" t="s">
        <v>311</v>
      </c>
      <c r="M1647" s="53">
        <v>3.5000000000000003E-2</v>
      </c>
      <c r="N1647" s="52">
        <v>182118.35426400002</v>
      </c>
      <c r="O1647" s="52">
        <v>178475.997084</v>
      </c>
      <c r="P1647">
        <v>1</v>
      </c>
      <c r="Q1647">
        <f>IF(SUMIFS(SolCotizacion!$P:$P,SolCotizacion!$E:$E,$G1647,SolCotizacion!$K:$K,$I1647)&gt;499,1,0)</f>
        <v>0</v>
      </c>
      <c r="R1647">
        <v>2846</v>
      </c>
      <c r="S1647" s="56">
        <f>IF(SUMIFS(SolCotizacion!$P:$P,SolCotizacion!$E:$E,$G1647,SolCotizacion!$K:$K,$I1647)&gt;499,4%,0)</f>
        <v>0</v>
      </c>
    </row>
    <row r="1648" spans="1:19" hidden="1">
      <c r="A1648" t="s">
        <v>2821</v>
      </c>
      <c r="B1648" t="s">
        <v>1234</v>
      </c>
      <c r="C1648">
        <v>63</v>
      </c>
      <c r="D1648" t="s">
        <v>113</v>
      </c>
      <c r="E1648" t="s">
        <v>10012</v>
      </c>
      <c r="F1648" t="s">
        <v>131</v>
      </c>
      <c r="G1648" t="s">
        <v>100</v>
      </c>
      <c r="H1648">
        <v>1</v>
      </c>
      <c r="I1648">
        <v>3</v>
      </c>
      <c r="J1648" t="s">
        <v>127</v>
      </c>
      <c r="K1648" t="s">
        <v>31</v>
      </c>
      <c r="L1648" t="s">
        <v>311</v>
      </c>
      <c r="M1648" s="53">
        <v>3.5000000000000003E-2</v>
      </c>
      <c r="N1648" s="52">
        <v>184233.28631400003</v>
      </c>
      <c r="O1648" s="52">
        <v>180548.63565200003</v>
      </c>
      <c r="P1648">
        <v>1</v>
      </c>
      <c r="Q1648">
        <f>IF(SUMIFS(SolCotizacion!$P:$P,SolCotizacion!$E:$E,$G1648,SolCotizacion!$K:$K,$I1648)&gt;499,1,0)</f>
        <v>0</v>
      </c>
      <c r="R1648">
        <v>2847</v>
      </c>
      <c r="S1648" s="56">
        <f>IF(SUMIFS(SolCotizacion!$P:$P,SolCotizacion!$E:$E,$G1648,SolCotizacion!$K:$K,$I1648)&gt;499,4%,0)</f>
        <v>0</v>
      </c>
    </row>
    <row r="1649" spans="1:19" hidden="1">
      <c r="A1649" t="s">
        <v>2822</v>
      </c>
      <c r="B1649" t="s">
        <v>1236</v>
      </c>
      <c r="C1649">
        <v>64</v>
      </c>
      <c r="D1649" t="s">
        <v>113</v>
      </c>
      <c r="E1649" t="s">
        <v>10013</v>
      </c>
      <c r="F1649" t="s">
        <v>132</v>
      </c>
      <c r="G1649" t="s">
        <v>101</v>
      </c>
      <c r="H1649">
        <v>1</v>
      </c>
      <c r="I1649">
        <v>1</v>
      </c>
      <c r="J1649" t="s">
        <v>127</v>
      </c>
      <c r="K1649" t="s">
        <v>31</v>
      </c>
      <c r="L1649" t="s">
        <v>311</v>
      </c>
      <c r="M1649" s="53">
        <v>3.5000000000000003E-2</v>
      </c>
      <c r="N1649" s="52">
        <v>157148.50536000001</v>
      </c>
      <c r="O1649" s="52">
        <v>154005.52906200002</v>
      </c>
      <c r="P1649">
        <v>1</v>
      </c>
      <c r="Q1649">
        <f>IF(SUMIFS(SolCotizacion!$P:$P,SolCotizacion!$E:$E,$G1649,SolCotizacion!$K:$K,$I1649)&gt;499,1,0)</f>
        <v>0</v>
      </c>
      <c r="R1649">
        <v>2848</v>
      </c>
      <c r="S1649" s="56">
        <f>IF(SUMIFS(SolCotizacion!$P:$P,SolCotizacion!$E:$E,$G1649,SolCotizacion!$K:$K,$I1649)&gt;499,4%,0)</f>
        <v>0</v>
      </c>
    </row>
    <row r="1650" spans="1:19" hidden="1">
      <c r="A1650" t="s">
        <v>2823</v>
      </c>
      <c r="B1650" t="s">
        <v>1238</v>
      </c>
      <c r="C1650">
        <v>65</v>
      </c>
      <c r="D1650" t="s">
        <v>113</v>
      </c>
      <c r="E1650" t="s">
        <v>10014</v>
      </c>
      <c r="F1650" t="s">
        <v>132</v>
      </c>
      <c r="G1650" t="s">
        <v>101</v>
      </c>
      <c r="H1650">
        <v>1</v>
      </c>
      <c r="I1650">
        <v>2</v>
      </c>
      <c r="J1650" t="s">
        <v>127</v>
      </c>
      <c r="K1650" t="s">
        <v>31</v>
      </c>
      <c r="L1650" t="s">
        <v>311</v>
      </c>
      <c r="M1650" s="53">
        <v>3.5000000000000003E-2</v>
      </c>
      <c r="N1650" s="52">
        <v>159141.26197200001</v>
      </c>
      <c r="O1650" s="52">
        <v>155958.44787600002</v>
      </c>
      <c r="P1650">
        <v>1</v>
      </c>
      <c r="Q1650">
        <f>IF(SUMIFS(SolCotizacion!$P:$P,SolCotizacion!$E:$E,$G1650,SolCotizacion!$K:$K,$I1650)&gt;499,1,0)</f>
        <v>0</v>
      </c>
      <c r="R1650">
        <v>2849</v>
      </c>
      <c r="S1650" s="56">
        <f>IF(SUMIFS(SolCotizacion!$P:$P,SolCotizacion!$E:$E,$G1650,SolCotizacion!$K:$K,$I1650)&gt;499,4%,0)</f>
        <v>0</v>
      </c>
    </row>
    <row r="1651" spans="1:19" hidden="1">
      <c r="A1651" t="s">
        <v>2824</v>
      </c>
      <c r="B1651" t="s">
        <v>1240</v>
      </c>
      <c r="C1651">
        <v>66</v>
      </c>
      <c r="D1651" t="s">
        <v>113</v>
      </c>
      <c r="E1651" t="s">
        <v>10015</v>
      </c>
      <c r="F1651" t="s">
        <v>132</v>
      </c>
      <c r="G1651" t="s">
        <v>101</v>
      </c>
      <c r="H1651">
        <v>1</v>
      </c>
      <c r="I1651">
        <v>3</v>
      </c>
      <c r="J1651" t="s">
        <v>127</v>
      </c>
      <c r="K1651" t="s">
        <v>31</v>
      </c>
      <c r="L1651" t="s">
        <v>311</v>
      </c>
      <c r="M1651" s="53">
        <v>3.5000000000000003E-2</v>
      </c>
      <c r="N1651" s="52">
        <v>161030.87985600001</v>
      </c>
      <c r="O1651" s="52">
        <v>157810.28124399998</v>
      </c>
      <c r="P1651">
        <v>1</v>
      </c>
      <c r="Q1651">
        <f>IF(SUMIFS(SolCotizacion!$P:$P,SolCotizacion!$E:$E,$G1651,SolCotizacion!$K:$K,$I1651)&gt;499,1,0)</f>
        <v>0</v>
      </c>
      <c r="R1651">
        <v>2850</v>
      </c>
      <c r="S1651" s="56">
        <f>IF(SUMIFS(SolCotizacion!$P:$P,SolCotizacion!$E:$E,$G1651,SolCotizacion!$K:$K,$I1651)&gt;499,4%,0)</f>
        <v>0</v>
      </c>
    </row>
    <row r="1652" spans="1:19" hidden="1">
      <c r="A1652" t="s">
        <v>1034</v>
      </c>
      <c r="B1652" t="s">
        <v>1033</v>
      </c>
      <c r="C1652">
        <v>1</v>
      </c>
      <c r="D1652" t="s">
        <v>88</v>
      </c>
      <c r="E1652" t="s">
        <v>10017</v>
      </c>
      <c r="F1652" t="s">
        <v>133</v>
      </c>
      <c r="G1652" t="s">
        <v>133</v>
      </c>
      <c r="H1652">
        <v>2</v>
      </c>
      <c r="I1652">
        <v>1</v>
      </c>
      <c r="J1652" t="s">
        <v>96</v>
      </c>
      <c r="K1652" t="s">
        <v>31</v>
      </c>
      <c r="L1652" s="50" t="s">
        <v>287</v>
      </c>
      <c r="M1652" s="50"/>
      <c r="N1652" s="52">
        <v>8097626.9279999994</v>
      </c>
      <c r="O1652" s="52">
        <v>8016708.1440000003</v>
      </c>
      <c r="P1652">
        <v>1</v>
      </c>
      <c r="Q1652">
        <v>1</v>
      </c>
      <c r="R1652">
        <v>2851</v>
      </c>
    </row>
    <row r="1653" spans="1:19" hidden="1">
      <c r="A1653" t="s">
        <v>2825</v>
      </c>
      <c r="B1653" t="s">
        <v>1123</v>
      </c>
      <c r="C1653">
        <v>2</v>
      </c>
      <c r="D1653" t="s">
        <v>88</v>
      </c>
      <c r="E1653" t="s">
        <v>10018</v>
      </c>
      <c r="F1653" t="s">
        <v>133</v>
      </c>
      <c r="G1653" t="s">
        <v>133</v>
      </c>
      <c r="H1653">
        <v>2</v>
      </c>
      <c r="I1653">
        <v>2</v>
      </c>
      <c r="J1653" t="s">
        <v>96</v>
      </c>
      <c r="K1653" t="s">
        <v>31</v>
      </c>
      <c r="L1653" s="50" t="s">
        <v>287</v>
      </c>
      <c r="M1653" s="50"/>
      <c r="N1653" s="52">
        <v>8137684.4640000006</v>
      </c>
      <c r="O1653" s="52">
        <v>8056366.0320000006</v>
      </c>
      <c r="P1653">
        <v>1</v>
      </c>
      <c r="Q1653">
        <v>1</v>
      </c>
      <c r="R1653">
        <v>2853</v>
      </c>
    </row>
    <row r="1654" spans="1:19" hidden="1">
      <c r="A1654" t="s">
        <v>2826</v>
      </c>
      <c r="B1654" t="s">
        <v>1124</v>
      </c>
      <c r="C1654">
        <v>3</v>
      </c>
      <c r="D1654" t="s">
        <v>88</v>
      </c>
      <c r="E1654" t="s">
        <v>10019</v>
      </c>
      <c r="F1654" t="s">
        <v>133</v>
      </c>
      <c r="G1654" t="s">
        <v>133</v>
      </c>
      <c r="H1654">
        <v>2</v>
      </c>
      <c r="I1654">
        <v>3</v>
      </c>
      <c r="J1654" t="s">
        <v>96</v>
      </c>
      <c r="K1654" t="s">
        <v>31</v>
      </c>
      <c r="L1654" s="50" t="s">
        <v>287</v>
      </c>
      <c r="M1654" s="50"/>
      <c r="N1654" s="52">
        <v>8097626.9279999994</v>
      </c>
      <c r="O1654" s="52">
        <v>8016708.1440000003</v>
      </c>
      <c r="P1654">
        <v>1</v>
      </c>
      <c r="Q1654">
        <v>1</v>
      </c>
      <c r="R1654">
        <v>2855</v>
      </c>
    </row>
    <row r="1655" spans="1:19" hidden="1">
      <c r="A1655" t="s">
        <v>2827</v>
      </c>
      <c r="B1655" t="s">
        <v>1125</v>
      </c>
      <c r="C1655">
        <v>4</v>
      </c>
      <c r="D1655" t="s">
        <v>88</v>
      </c>
      <c r="E1655" t="s">
        <v>10020</v>
      </c>
      <c r="F1655" t="s">
        <v>134</v>
      </c>
      <c r="G1655" t="s">
        <v>134</v>
      </c>
      <c r="H1655">
        <v>2</v>
      </c>
      <c r="I1655">
        <v>1</v>
      </c>
      <c r="J1655" t="s">
        <v>96</v>
      </c>
      <c r="K1655" t="s">
        <v>31</v>
      </c>
      <c r="L1655" s="50" t="s">
        <v>287</v>
      </c>
      <c r="M1655" s="50"/>
      <c r="N1655" s="52">
        <v>10497768.192000002</v>
      </c>
      <c r="O1655" s="52">
        <v>10392845.136</v>
      </c>
      <c r="P1655">
        <v>1</v>
      </c>
      <c r="Q1655">
        <v>1</v>
      </c>
      <c r="R1655">
        <v>2857</v>
      </c>
    </row>
    <row r="1656" spans="1:19" hidden="1">
      <c r="A1656" t="s">
        <v>2828</v>
      </c>
      <c r="B1656" t="s">
        <v>1126</v>
      </c>
      <c r="C1656">
        <v>5</v>
      </c>
      <c r="D1656" t="s">
        <v>88</v>
      </c>
      <c r="E1656" t="s">
        <v>10021</v>
      </c>
      <c r="F1656" t="s">
        <v>134</v>
      </c>
      <c r="G1656" t="s">
        <v>134</v>
      </c>
      <c r="H1656">
        <v>2</v>
      </c>
      <c r="I1656">
        <v>2</v>
      </c>
      <c r="J1656" t="s">
        <v>96</v>
      </c>
      <c r="K1656" t="s">
        <v>31</v>
      </c>
      <c r="L1656" s="50" t="s">
        <v>287</v>
      </c>
      <c r="M1656" s="50"/>
      <c r="N1656" s="52">
        <v>10549709.184</v>
      </c>
      <c r="O1656" s="52">
        <v>10444267.248000002</v>
      </c>
      <c r="P1656">
        <v>1</v>
      </c>
      <c r="Q1656">
        <v>1</v>
      </c>
      <c r="R1656">
        <v>2859</v>
      </c>
    </row>
    <row r="1657" spans="1:19" hidden="1">
      <c r="A1657" t="s">
        <v>2829</v>
      </c>
      <c r="B1657" t="s">
        <v>1127</v>
      </c>
      <c r="C1657">
        <v>6</v>
      </c>
      <c r="D1657" t="s">
        <v>88</v>
      </c>
      <c r="E1657" t="s">
        <v>10022</v>
      </c>
      <c r="F1657" t="s">
        <v>134</v>
      </c>
      <c r="G1657" t="s">
        <v>134</v>
      </c>
      <c r="H1657">
        <v>2</v>
      </c>
      <c r="I1657">
        <v>3</v>
      </c>
      <c r="J1657" t="s">
        <v>96</v>
      </c>
      <c r="K1657" t="s">
        <v>31</v>
      </c>
      <c r="L1657" s="50" t="s">
        <v>287</v>
      </c>
      <c r="M1657" s="50"/>
      <c r="N1657" s="52">
        <v>10497768.192000002</v>
      </c>
      <c r="O1657" s="52">
        <v>10392845.136</v>
      </c>
      <c r="P1657">
        <v>1</v>
      </c>
      <c r="Q1657">
        <v>1</v>
      </c>
      <c r="R1657">
        <v>2861</v>
      </c>
    </row>
    <row r="1658" spans="1:19" hidden="1">
      <c r="A1658" t="s">
        <v>2830</v>
      </c>
      <c r="B1658" t="s">
        <v>1128</v>
      </c>
      <c r="C1658">
        <v>7</v>
      </c>
      <c r="D1658" t="s">
        <v>88</v>
      </c>
      <c r="E1658" t="s">
        <v>10023</v>
      </c>
      <c r="F1658" t="s">
        <v>135</v>
      </c>
      <c r="G1658" t="s">
        <v>135</v>
      </c>
      <c r="H1658">
        <v>2</v>
      </c>
      <c r="I1658">
        <v>1</v>
      </c>
      <c r="J1658" t="s">
        <v>96</v>
      </c>
      <c r="K1658" t="s">
        <v>31</v>
      </c>
      <c r="L1658" s="50" t="s">
        <v>287</v>
      </c>
      <c r="M1658" s="50"/>
      <c r="N1658" s="52">
        <v>10044782.640000001</v>
      </c>
      <c r="O1658" s="52">
        <v>9944390.4000000004</v>
      </c>
      <c r="P1658">
        <v>1</v>
      </c>
      <c r="Q1658">
        <v>1</v>
      </c>
      <c r="R1658">
        <v>2863</v>
      </c>
    </row>
    <row r="1659" spans="1:19" hidden="1">
      <c r="A1659" t="s">
        <v>2831</v>
      </c>
      <c r="B1659" t="s">
        <v>1129</v>
      </c>
      <c r="C1659">
        <v>8</v>
      </c>
      <c r="D1659" t="s">
        <v>88</v>
      </c>
      <c r="E1659" t="s">
        <v>10024</v>
      </c>
      <c r="F1659" t="s">
        <v>135</v>
      </c>
      <c r="G1659" t="s">
        <v>135</v>
      </c>
      <c r="H1659">
        <v>2</v>
      </c>
      <c r="I1659">
        <v>2</v>
      </c>
      <c r="J1659" t="s">
        <v>96</v>
      </c>
      <c r="K1659" t="s">
        <v>31</v>
      </c>
      <c r="L1659" s="50" t="s">
        <v>287</v>
      </c>
      <c r="M1659" s="50"/>
      <c r="N1659" s="52">
        <v>10094482.512</v>
      </c>
      <c r="O1659" s="52">
        <v>9993592.3680000007</v>
      </c>
      <c r="P1659">
        <v>1</v>
      </c>
      <c r="Q1659">
        <v>1</v>
      </c>
      <c r="R1659">
        <v>2865</v>
      </c>
    </row>
    <row r="1660" spans="1:19" hidden="1">
      <c r="A1660" t="s">
        <v>2832</v>
      </c>
      <c r="B1660" t="s">
        <v>1130</v>
      </c>
      <c r="C1660">
        <v>9</v>
      </c>
      <c r="D1660" t="s">
        <v>88</v>
      </c>
      <c r="E1660" t="s">
        <v>10025</v>
      </c>
      <c r="F1660" t="s">
        <v>135</v>
      </c>
      <c r="G1660" t="s">
        <v>135</v>
      </c>
      <c r="H1660">
        <v>2</v>
      </c>
      <c r="I1660">
        <v>3</v>
      </c>
      <c r="J1660" t="s">
        <v>96</v>
      </c>
      <c r="K1660" t="s">
        <v>31</v>
      </c>
      <c r="L1660" s="50" t="s">
        <v>287</v>
      </c>
      <c r="M1660" s="50"/>
      <c r="N1660" s="52">
        <v>10044782.640000001</v>
      </c>
      <c r="O1660" s="52">
        <v>9944390.4000000004</v>
      </c>
      <c r="P1660">
        <v>1</v>
      </c>
      <c r="Q1660">
        <v>1</v>
      </c>
      <c r="R1660">
        <v>2867</v>
      </c>
    </row>
    <row r="1661" spans="1:19" hidden="1">
      <c r="A1661" t="s">
        <v>2833</v>
      </c>
      <c r="B1661" t="s">
        <v>1131</v>
      </c>
      <c r="C1661">
        <v>10</v>
      </c>
      <c r="D1661" t="s">
        <v>88</v>
      </c>
      <c r="E1661" t="s">
        <v>10026</v>
      </c>
      <c r="F1661" t="s">
        <v>136</v>
      </c>
      <c r="G1661" t="s">
        <v>136</v>
      </c>
      <c r="H1661">
        <v>2</v>
      </c>
      <c r="I1661">
        <v>1</v>
      </c>
      <c r="J1661" t="s">
        <v>96</v>
      </c>
      <c r="K1661" t="s">
        <v>31</v>
      </c>
      <c r="L1661" s="50" t="s">
        <v>287</v>
      </c>
      <c r="M1661" s="50"/>
      <c r="N1661" s="52">
        <v>1594870.4160000002</v>
      </c>
      <c r="O1661" s="52">
        <v>1578976.1280000005</v>
      </c>
      <c r="P1661">
        <v>1</v>
      </c>
      <c r="Q1661">
        <v>1</v>
      </c>
      <c r="R1661">
        <v>2869</v>
      </c>
    </row>
    <row r="1662" spans="1:19" hidden="1">
      <c r="A1662" t="s">
        <v>2834</v>
      </c>
      <c r="B1662" t="s">
        <v>1132</v>
      </c>
      <c r="C1662">
        <v>11</v>
      </c>
      <c r="D1662" t="s">
        <v>88</v>
      </c>
      <c r="E1662" t="s">
        <v>10027</v>
      </c>
      <c r="F1662" t="s">
        <v>136</v>
      </c>
      <c r="G1662" t="s">
        <v>136</v>
      </c>
      <c r="H1662">
        <v>2</v>
      </c>
      <c r="I1662">
        <v>2</v>
      </c>
      <c r="J1662" t="s">
        <v>96</v>
      </c>
      <c r="K1662" t="s">
        <v>31</v>
      </c>
      <c r="L1662" s="50" t="s">
        <v>287</v>
      </c>
      <c r="M1662" s="50"/>
      <c r="N1662" s="52">
        <v>1602738.6240000001</v>
      </c>
      <c r="O1662" s="52">
        <v>1586765.952</v>
      </c>
      <c r="P1662">
        <v>1</v>
      </c>
      <c r="Q1662">
        <v>1</v>
      </c>
      <c r="R1662">
        <v>2871</v>
      </c>
    </row>
    <row r="1663" spans="1:19" hidden="1">
      <c r="A1663" t="s">
        <v>2835</v>
      </c>
      <c r="B1663" t="s">
        <v>1133</v>
      </c>
      <c r="C1663">
        <v>12</v>
      </c>
      <c r="D1663" t="s">
        <v>88</v>
      </c>
      <c r="E1663" t="s">
        <v>10028</v>
      </c>
      <c r="F1663" t="s">
        <v>136</v>
      </c>
      <c r="G1663" t="s">
        <v>136</v>
      </c>
      <c r="H1663">
        <v>2</v>
      </c>
      <c r="I1663">
        <v>3</v>
      </c>
      <c r="J1663" t="s">
        <v>96</v>
      </c>
      <c r="K1663" t="s">
        <v>31</v>
      </c>
      <c r="L1663" s="50" t="s">
        <v>287</v>
      </c>
      <c r="M1663" s="50"/>
      <c r="N1663" s="52">
        <v>1594870.4160000002</v>
      </c>
      <c r="O1663" s="52">
        <v>1578976.1280000005</v>
      </c>
      <c r="P1663">
        <v>1</v>
      </c>
      <c r="Q1663">
        <v>1</v>
      </c>
      <c r="R1663">
        <v>2873</v>
      </c>
    </row>
    <row r="1664" spans="1:19" hidden="1">
      <c r="A1664" t="s">
        <v>2836</v>
      </c>
      <c r="B1664" t="s">
        <v>1134</v>
      </c>
      <c r="C1664">
        <v>13</v>
      </c>
      <c r="D1664" t="s">
        <v>102</v>
      </c>
      <c r="E1664" t="s">
        <v>10029</v>
      </c>
      <c r="F1664" t="s">
        <v>137</v>
      </c>
      <c r="G1664" t="s">
        <v>133</v>
      </c>
      <c r="H1664">
        <v>2</v>
      </c>
      <c r="I1664" t="s">
        <v>103</v>
      </c>
      <c r="J1664" t="s">
        <v>96</v>
      </c>
      <c r="K1664" t="s">
        <v>31</v>
      </c>
      <c r="L1664" s="50" t="s">
        <v>287</v>
      </c>
      <c r="M1664" s="50"/>
      <c r="N1664" s="52">
        <v>547066.22400000005</v>
      </c>
      <c r="O1664" s="52">
        <v>541595.9040000001</v>
      </c>
      <c r="P1664">
        <v>1</v>
      </c>
      <c r="Q1664">
        <f>IF(COUNTIF(SolCotizacion!$E:$E,$G1664)&gt;0,1,0)</f>
        <v>0</v>
      </c>
      <c r="R1664">
        <v>2875</v>
      </c>
    </row>
    <row r="1665" spans="1:18" hidden="1">
      <c r="A1665" t="s">
        <v>2837</v>
      </c>
      <c r="B1665" t="s">
        <v>2838</v>
      </c>
      <c r="C1665">
        <v>14</v>
      </c>
      <c r="D1665" t="s">
        <v>102</v>
      </c>
      <c r="E1665" t="s">
        <v>10030</v>
      </c>
      <c r="F1665" t="s">
        <v>138</v>
      </c>
      <c r="G1665" t="s">
        <v>134</v>
      </c>
      <c r="H1665">
        <v>2</v>
      </c>
      <c r="I1665" t="s">
        <v>103</v>
      </c>
      <c r="J1665" t="s">
        <v>96</v>
      </c>
      <c r="K1665" t="s">
        <v>31</v>
      </c>
      <c r="L1665" s="50" t="s">
        <v>287</v>
      </c>
      <c r="M1665" s="50"/>
      <c r="N1665" s="52">
        <v>547066.22400000005</v>
      </c>
      <c r="O1665" s="52">
        <v>541595.9040000001</v>
      </c>
      <c r="P1665">
        <v>1</v>
      </c>
      <c r="Q1665">
        <f>IF(COUNTIF(SolCotizacion!$E:$E,$G1665)&gt;0,1,0)</f>
        <v>0</v>
      </c>
      <c r="R1665">
        <v>2877</v>
      </c>
    </row>
    <row r="1666" spans="1:18" hidden="1">
      <c r="A1666" t="s">
        <v>2839</v>
      </c>
      <c r="B1666" t="s">
        <v>2840</v>
      </c>
      <c r="C1666">
        <v>15</v>
      </c>
      <c r="D1666" t="s">
        <v>102</v>
      </c>
      <c r="E1666" t="s">
        <v>10031</v>
      </c>
      <c r="F1666" t="s">
        <v>139</v>
      </c>
      <c r="G1666" t="s">
        <v>135</v>
      </c>
      <c r="H1666">
        <v>2</v>
      </c>
      <c r="I1666" t="s">
        <v>103</v>
      </c>
      <c r="J1666" t="s">
        <v>96</v>
      </c>
      <c r="K1666" t="s">
        <v>31</v>
      </c>
      <c r="L1666" s="50" t="s">
        <v>287</v>
      </c>
      <c r="M1666" s="50"/>
      <c r="N1666" s="52">
        <v>547066.22400000005</v>
      </c>
      <c r="O1666" s="52">
        <v>541595.9040000001</v>
      </c>
      <c r="P1666">
        <v>1</v>
      </c>
      <c r="Q1666">
        <f>IF(COUNTIF(SolCotizacion!$E:$E,$G1666)&gt;0,1,0)</f>
        <v>0</v>
      </c>
      <c r="R1666">
        <v>2879</v>
      </c>
    </row>
    <row r="1667" spans="1:18" hidden="1">
      <c r="A1667" t="s">
        <v>2841</v>
      </c>
      <c r="B1667" t="s">
        <v>2842</v>
      </c>
      <c r="C1667">
        <v>16</v>
      </c>
      <c r="D1667" t="s">
        <v>102</v>
      </c>
      <c r="E1667" t="s">
        <v>10032</v>
      </c>
      <c r="F1667" t="s">
        <v>140</v>
      </c>
      <c r="G1667" t="s">
        <v>135</v>
      </c>
      <c r="H1667">
        <v>2</v>
      </c>
      <c r="I1667" t="s">
        <v>103</v>
      </c>
      <c r="J1667" t="s">
        <v>96</v>
      </c>
      <c r="K1667" t="s">
        <v>31</v>
      </c>
      <c r="L1667" s="50" t="s">
        <v>287</v>
      </c>
      <c r="M1667" s="50"/>
      <c r="N1667" s="52">
        <v>87112.224000000002</v>
      </c>
      <c r="O1667" s="52">
        <v>86241.168000000005</v>
      </c>
      <c r="P1667">
        <v>1</v>
      </c>
      <c r="Q1667">
        <f>IF(COUNTIF(SolCotizacion!$E:$E,$G1667)&gt;0,1,0)</f>
        <v>0</v>
      </c>
      <c r="R1667">
        <v>2881</v>
      </c>
    </row>
    <row r="1668" spans="1:18" hidden="1">
      <c r="A1668" t="s">
        <v>2843</v>
      </c>
      <c r="B1668" t="s">
        <v>2844</v>
      </c>
      <c r="C1668">
        <v>17</v>
      </c>
      <c r="D1668" t="s">
        <v>102</v>
      </c>
      <c r="E1668" t="s">
        <v>10033</v>
      </c>
      <c r="F1668" t="s">
        <v>141</v>
      </c>
      <c r="G1668" t="s">
        <v>136</v>
      </c>
      <c r="H1668">
        <v>2</v>
      </c>
      <c r="I1668" t="s">
        <v>103</v>
      </c>
      <c r="J1668" t="s">
        <v>96</v>
      </c>
      <c r="K1668" t="s">
        <v>31</v>
      </c>
      <c r="L1668" s="50" t="s">
        <v>287</v>
      </c>
      <c r="M1668" s="50"/>
      <c r="N1668" s="52">
        <v>48783.552000000011</v>
      </c>
      <c r="O1668" s="52">
        <v>48295.584000000003</v>
      </c>
      <c r="P1668">
        <v>1</v>
      </c>
      <c r="Q1668">
        <f>IF(COUNTIF(SolCotizacion!$E:$E,$G1668)&gt;0,1,0)</f>
        <v>0</v>
      </c>
      <c r="R1668">
        <v>2883</v>
      </c>
    </row>
    <row r="1669" spans="1:18" hidden="1">
      <c r="A1669" t="s">
        <v>2845</v>
      </c>
      <c r="B1669" t="s">
        <v>1135</v>
      </c>
      <c r="C1669">
        <v>18</v>
      </c>
      <c r="D1669" t="s">
        <v>113</v>
      </c>
      <c r="E1669" t="s">
        <v>9853</v>
      </c>
      <c r="F1669" t="s">
        <v>114</v>
      </c>
      <c r="G1669" t="s">
        <v>88</v>
      </c>
      <c r="H1669">
        <v>2</v>
      </c>
      <c r="I1669">
        <v>1</v>
      </c>
      <c r="J1669" t="s">
        <v>88</v>
      </c>
      <c r="K1669" t="s">
        <v>31</v>
      </c>
      <c r="L1669" s="50" t="s">
        <v>287</v>
      </c>
      <c r="M1669" s="50"/>
      <c r="N1669" s="52">
        <v>1.073072</v>
      </c>
      <c r="O1669" s="52">
        <v>1.073072</v>
      </c>
      <c r="P1669">
        <v>1</v>
      </c>
      <c r="Q1669">
        <f>IF(COUNTIFS(SolCotizacion!$D:$D,$G1669,SolCotizacion!$K:$K,$I1669)&gt;0,1,0)</f>
        <v>0</v>
      </c>
      <c r="R1669">
        <v>2885</v>
      </c>
    </row>
    <row r="1670" spans="1:18" hidden="1">
      <c r="A1670" t="s">
        <v>2846</v>
      </c>
      <c r="B1670" t="s">
        <v>2847</v>
      </c>
      <c r="C1670">
        <v>19</v>
      </c>
      <c r="D1670" t="s">
        <v>113</v>
      </c>
      <c r="E1670" t="s">
        <v>9984</v>
      </c>
      <c r="F1670" t="s">
        <v>114</v>
      </c>
      <c r="G1670" t="s">
        <v>88</v>
      </c>
      <c r="H1670">
        <v>2</v>
      </c>
      <c r="I1670">
        <v>2</v>
      </c>
      <c r="J1670" t="s">
        <v>88</v>
      </c>
      <c r="K1670" t="s">
        <v>31</v>
      </c>
      <c r="L1670" s="50" t="s">
        <v>287</v>
      </c>
      <c r="M1670" s="50"/>
      <c r="N1670" s="52">
        <v>1.073072</v>
      </c>
      <c r="O1670" s="52">
        <v>1.073072</v>
      </c>
      <c r="P1670">
        <v>1</v>
      </c>
      <c r="Q1670">
        <f>IF(COUNTIFS(SolCotizacion!$D:$D,$G1670,SolCotizacion!$K:$K,$I1670)&gt;0,1,0)</f>
        <v>1</v>
      </c>
      <c r="R1670">
        <v>2887</v>
      </c>
    </row>
    <row r="1671" spans="1:18" hidden="1">
      <c r="A1671" t="s">
        <v>2848</v>
      </c>
      <c r="B1671" t="s">
        <v>2849</v>
      </c>
      <c r="C1671">
        <v>20</v>
      </c>
      <c r="D1671" t="s">
        <v>113</v>
      </c>
      <c r="E1671" t="s">
        <v>9985</v>
      </c>
      <c r="F1671" t="s">
        <v>114</v>
      </c>
      <c r="G1671" t="s">
        <v>88</v>
      </c>
      <c r="H1671">
        <v>2</v>
      </c>
      <c r="I1671">
        <v>3</v>
      </c>
      <c r="J1671" t="s">
        <v>88</v>
      </c>
      <c r="K1671" t="s">
        <v>31</v>
      </c>
      <c r="L1671" s="50" t="s">
        <v>287</v>
      </c>
      <c r="M1671" s="50"/>
      <c r="N1671" s="52">
        <v>1.073072</v>
      </c>
      <c r="O1671" s="52">
        <v>1.073072</v>
      </c>
      <c r="P1671">
        <v>1</v>
      </c>
      <c r="Q1671">
        <f>IF(COUNTIFS(SolCotizacion!$D:$D,$G1671,SolCotizacion!$K:$K,$I1671)&gt;0,1,0)</f>
        <v>0</v>
      </c>
      <c r="R1671">
        <v>2889</v>
      </c>
    </row>
    <row r="1672" spans="1:18" hidden="1">
      <c r="A1672" t="s">
        <v>2850</v>
      </c>
      <c r="B1672" t="s">
        <v>1136</v>
      </c>
      <c r="C1672">
        <v>21</v>
      </c>
      <c r="D1672" t="s">
        <v>113</v>
      </c>
      <c r="E1672" t="s">
        <v>9986</v>
      </c>
      <c r="F1672" t="s">
        <v>115</v>
      </c>
      <c r="G1672" t="s">
        <v>88</v>
      </c>
      <c r="H1672">
        <v>2</v>
      </c>
      <c r="I1672">
        <v>1</v>
      </c>
      <c r="J1672" t="s">
        <v>116</v>
      </c>
      <c r="K1672" t="s">
        <v>326</v>
      </c>
      <c r="L1672" s="50" t="s">
        <v>287</v>
      </c>
      <c r="M1672" s="50"/>
      <c r="N1672" s="52">
        <v>1.073072</v>
      </c>
      <c r="O1672" s="52">
        <v>1.073072</v>
      </c>
      <c r="P1672">
        <v>1</v>
      </c>
      <c r="Q1672">
        <f>IF(COUNTIFS(SolCotizacion!$D:$D,$G1672,SolCotizacion!$K:$K,$I1672)&gt;0,1,0)</f>
        <v>0</v>
      </c>
      <c r="R1672">
        <v>2891</v>
      </c>
    </row>
    <row r="1673" spans="1:18" hidden="1">
      <c r="A1673" t="s">
        <v>2851</v>
      </c>
      <c r="B1673" t="s">
        <v>2852</v>
      </c>
      <c r="C1673">
        <v>22</v>
      </c>
      <c r="D1673" t="s">
        <v>113</v>
      </c>
      <c r="E1673" t="s">
        <v>9987</v>
      </c>
      <c r="F1673" t="s">
        <v>115</v>
      </c>
      <c r="G1673" t="s">
        <v>88</v>
      </c>
      <c r="H1673">
        <v>2</v>
      </c>
      <c r="I1673">
        <v>2</v>
      </c>
      <c r="J1673" t="s">
        <v>116</v>
      </c>
      <c r="K1673" t="s">
        <v>326</v>
      </c>
      <c r="L1673" s="50" t="s">
        <v>287</v>
      </c>
      <c r="M1673" s="50"/>
      <c r="N1673" s="52">
        <v>1.073072</v>
      </c>
      <c r="O1673" s="52">
        <v>1.073072</v>
      </c>
      <c r="P1673">
        <v>1</v>
      </c>
      <c r="Q1673">
        <f>IF(COUNTIFS(SolCotizacion!$D:$D,$G1673,SolCotizacion!$K:$K,$I1673)&gt;0,1,0)</f>
        <v>1</v>
      </c>
      <c r="R1673">
        <v>2893</v>
      </c>
    </row>
    <row r="1674" spans="1:18" hidden="1">
      <c r="A1674" t="s">
        <v>2853</v>
      </c>
      <c r="B1674" t="s">
        <v>2854</v>
      </c>
      <c r="C1674">
        <v>23</v>
      </c>
      <c r="D1674" t="s">
        <v>113</v>
      </c>
      <c r="E1674" t="s">
        <v>9988</v>
      </c>
      <c r="F1674" t="s">
        <v>115</v>
      </c>
      <c r="G1674" t="s">
        <v>88</v>
      </c>
      <c r="H1674">
        <v>2</v>
      </c>
      <c r="I1674">
        <v>3</v>
      </c>
      <c r="J1674" t="s">
        <v>116</v>
      </c>
      <c r="K1674" t="s">
        <v>326</v>
      </c>
      <c r="L1674" s="50" t="s">
        <v>287</v>
      </c>
      <c r="M1674" s="50"/>
      <c r="N1674" s="52">
        <v>1.073072</v>
      </c>
      <c r="O1674" s="52">
        <v>1.073072</v>
      </c>
      <c r="P1674">
        <v>1</v>
      </c>
      <c r="Q1674">
        <f>IF(COUNTIFS(SolCotizacion!$D:$D,$G1674,SolCotizacion!$K:$K,$I1674)&gt;0,1,0)</f>
        <v>0</v>
      </c>
      <c r="R1674">
        <v>2895</v>
      </c>
    </row>
    <row r="1675" spans="1:18" hidden="1">
      <c r="A1675" t="s">
        <v>2855</v>
      </c>
      <c r="B1675" t="s">
        <v>1137</v>
      </c>
      <c r="C1675">
        <v>24</v>
      </c>
      <c r="D1675" t="s">
        <v>113</v>
      </c>
      <c r="E1675" t="s">
        <v>10034</v>
      </c>
      <c r="F1675" t="s">
        <v>142</v>
      </c>
      <c r="G1675" t="s">
        <v>133</v>
      </c>
      <c r="H1675">
        <v>2</v>
      </c>
      <c r="I1675" t="s">
        <v>103</v>
      </c>
      <c r="J1675" t="s">
        <v>118</v>
      </c>
      <c r="K1675" t="s">
        <v>325</v>
      </c>
      <c r="L1675" s="50" t="s">
        <v>287</v>
      </c>
      <c r="M1675" s="50"/>
      <c r="N1675" s="52">
        <v>1.073072</v>
      </c>
      <c r="O1675" s="52">
        <v>1.073072</v>
      </c>
      <c r="P1675">
        <v>1</v>
      </c>
      <c r="Q1675">
        <f>IF(COUNTIF(SolCotizacion!$E:$E,G1675)&gt;0,1,0)</f>
        <v>0</v>
      </c>
      <c r="R1675">
        <v>2897</v>
      </c>
    </row>
    <row r="1676" spans="1:18" hidden="1">
      <c r="A1676" t="s">
        <v>2856</v>
      </c>
      <c r="B1676" t="s">
        <v>2857</v>
      </c>
      <c r="C1676">
        <v>25</v>
      </c>
      <c r="D1676" t="s">
        <v>113</v>
      </c>
      <c r="E1676" t="s">
        <v>10035</v>
      </c>
      <c r="F1676" t="s">
        <v>143</v>
      </c>
      <c r="G1676" t="s">
        <v>134</v>
      </c>
      <c r="H1676">
        <v>2</v>
      </c>
      <c r="I1676" t="s">
        <v>103</v>
      </c>
      <c r="J1676" t="s">
        <v>118</v>
      </c>
      <c r="K1676" t="s">
        <v>325</v>
      </c>
      <c r="L1676" s="50" t="s">
        <v>287</v>
      </c>
      <c r="M1676" s="50"/>
      <c r="N1676" s="52">
        <v>1.073072</v>
      </c>
      <c r="O1676" s="52">
        <v>1.073072</v>
      </c>
      <c r="P1676">
        <v>1</v>
      </c>
      <c r="Q1676">
        <f>IF(COUNTIF(SolCotizacion!$E:$E,G1676)&gt;0,1,0)</f>
        <v>0</v>
      </c>
      <c r="R1676">
        <v>2899</v>
      </c>
    </row>
    <row r="1677" spans="1:18" hidden="1">
      <c r="A1677" t="s">
        <v>2858</v>
      </c>
      <c r="B1677" t="s">
        <v>2859</v>
      </c>
      <c r="C1677">
        <v>26</v>
      </c>
      <c r="D1677" t="s">
        <v>113</v>
      </c>
      <c r="E1677" t="s">
        <v>10036</v>
      </c>
      <c r="F1677" t="s">
        <v>144</v>
      </c>
      <c r="G1677" t="s">
        <v>135</v>
      </c>
      <c r="H1677">
        <v>2</v>
      </c>
      <c r="I1677" t="s">
        <v>103</v>
      </c>
      <c r="J1677" t="s">
        <v>118</v>
      </c>
      <c r="K1677" t="s">
        <v>325</v>
      </c>
      <c r="L1677" s="50" t="s">
        <v>287</v>
      </c>
      <c r="M1677" s="50"/>
      <c r="N1677" s="52">
        <v>1.073072</v>
      </c>
      <c r="O1677" s="52">
        <v>1.073072</v>
      </c>
      <c r="P1677">
        <v>1</v>
      </c>
      <c r="Q1677">
        <f>IF(COUNTIF(SolCotizacion!$E:$E,G1677)&gt;0,1,0)</f>
        <v>0</v>
      </c>
      <c r="R1677">
        <v>2901</v>
      </c>
    </row>
    <row r="1678" spans="1:18" hidden="1">
      <c r="A1678" t="s">
        <v>2860</v>
      </c>
      <c r="B1678" t="s">
        <v>2861</v>
      </c>
      <c r="C1678">
        <v>27</v>
      </c>
      <c r="D1678" t="s">
        <v>113</v>
      </c>
      <c r="E1678" t="s">
        <v>10037</v>
      </c>
      <c r="F1678" t="s">
        <v>145</v>
      </c>
      <c r="G1678" t="s">
        <v>136</v>
      </c>
      <c r="H1678">
        <v>2</v>
      </c>
      <c r="I1678" t="s">
        <v>103</v>
      </c>
      <c r="J1678" t="s">
        <v>118</v>
      </c>
      <c r="K1678" t="s">
        <v>325</v>
      </c>
      <c r="L1678" s="50" t="s">
        <v>287</v>
      </c>
      <c r="M1678" s="50"/>
      <c r="N1678" s="52">
        <v>1.073072</v>
      </c>
      <c r="O1678" s="52">
        <v>1.073072</v>
      </c>
      <c r="P1678">
        <v>1</v>
      </c>
      <c r="Q1678">
        <f>IF(COUNTIF(SolCotizacion!$E:$E,G1678)&gt;0,1,0)</f>
        <v>0</v>
      </c>
      <c r="R1678">
        <v>2903</v>
      </c>
    </row>
    <row r="1679" spans="1:18" hidden="1">
      <c r="A1679" t="s">
        <v>2862</v>
      </c>
      <c r="B1679" t="s">
        <v>1138</v>
      </c>
      <c r="C1679">
        <v>28</v>
      </c>
      <c r="D1679" t="s">
        <v>113</v>
      </c>
      <c r="E1679" t="s">
        <v>9995</v>
      </c>
      <c r="F1679" t="s">
        <v>125</v>
      </c>
      <c r="G1679" t="s">
        <v>88</v>
      </c>
      <c r="H1679">
        <v>2</v>
      </c>
      <c r="I1679">
        <v>1</v>
      </c>
      <c r="J1679" t="s">
        <v>88</v>
      </c>
      <c r="K1679" t="s">
        <v>31</v>
      </c>
      <c r="L1679" s="50" t="s">
        <v>287</v>
      </c>
      <c r="M1679" s="50"/>
      <c r="N1679" s="52">
        <v>1.073072</v>
      </c>
      <c r="O1679" s="52">
        <v>1.073072</v>
      </c>
      <c r="P1679">
        <v>1</v>
      </c>
      <c r="Q1679">
        <f>IF(COUNTIFS(SolCotizacion!$D:$D,$G1679,SolCotizacion!$K:$K,$I1679)&gt;0,1,0)</f>
        <v>0</v>
      </c>
      <c r="R1679">
        <v>2905</v>
      </c>
    </row>
    <row r="1680" spans="1:18" hidden="1">
      <c r="A1680" t="s">
        <v>2863</v>
      </c>
      <c r="B1680" t="s">
        <v>2864</v>
      </c>
      <c r="C1680">
        <v>29</v>
      </c>
      <c r="D1680" t="s">
        <v>113</v>
      </c>
      <c r="E1680" t="s">
        <v>9996</v>
      </c>
      <c r="F1680" t="s">
        <v>125</v>
      </c>
      <c r="G1680" t="s">
        <v>88</v>
      </c>
      <c r="H1680">
        <v>2</v>
      </c>
      <c r="I1680">
        <v>2</v>
      </c>
      <c r="J1680" t="s">
        <v>88</v>
      </c>
      <c r="K1680" t="s">
        <v>31</v>
      </c>
      <c r="L1680" s="50" t="s">
        <v>287</v>
      </c>
      <c r="M1680" s="50"/>
      <c r="N1680" s="52">
        <v>1.073072</v>
      </c>
      <c r="O1680" s="52">
        <v>1.073072</v>
      </c>
      <c r="P1680">
        <v>1</v>
      </c>
      <c r="Q1680">
        <f>IF(COUNTIFS(SolCotizacion!$D:$D,$G1680,SolCotizacion!$K:$K,$I1680)&gt;0,1,0)</f>
        <v>1</v>
      </c>
      <c r="R1680">
        <v>2907</v>
      </c>
    </row>
    <row r="1681" spans="1:19" hidden="1">
      <c r="A1681" t="s">
        <v>2865</v>
      </c>
      <c r="B1681" t="s">
        <v>2866</v>
      </c>
      <c r="C1681">
        <v>30</v>
      </c>
      <c r="D1681" t="s">
        <v>113</v>
      </c>
      <c r="E1681" t="s">
        <v>9997</v>
      </c>
      <c r="F1681" t="s">
        <v>125</v>
      </c>
      <c r="G1681" t="s">
        <v>88</v>
      </c>
      <c r="H1681">
        <v>2</v>
      </c>
      <c r="I1681">
        <v>3</v>
      </c>
      <c r="J1681" t="s">
        <v>88</v>
      </c>
      <c r="K1681" t="s">
        <v>31</v>
      </c>
      <c r="L1681" s="50" t="s">
        <v>287</v>
      </c>
      <c r="M1681" s="50"/>
      <c r="N1681" s="52">
        <v>1.073072</v>
      </c>
      <c r="O1681" s="52">
        <v>1.073072</v>
      </c>
      <c r="P1681">
        <v>1</v>
      </c>
      <c r="Q1681">
        <f>IF(COUNTIFS(SolCotizacion!$D:$D,$G1681,SolCotizacion!$K:$K,$I1681)&gt;0,1,0)</f>
        <v>0</v>
      </c>
      <c r="R1681">
        <v>2909</v>
      </c>
    </row>
    <row r="1682" spans="1:19" hidden="1">
      <c r="A1682" t="s">
        <v>2867</v>
      </c>
      <c r="B1682" t="s">
        <v>2868</v>
      </c>
      <c r="C1682">
        <v>31</v>
      </c>
      <c r="D1682" t="s">
        <v>113</v>
      </c>
      <c r="E1682" t="s">
        <v>10038</v>
      </c>
      <c r="F1682" t="s">
        <v>146</v>
      </c>
      <c r="G1682" t="s">
        <v>133</v>
      </c>
      <c r="H1682">
        <v>2</v>
      </c>
      <c r="I1682">
        <v>1</v>
      </c>
      <c r="J1682" t="s">
        <v>127</v>
      </c>
      <c r="K1682" t="s">
        <v>31</v>
      </c>
      <c r="L1682" s="50" t="s">
        <v>287</v>
      </c>
      <c r="M1682" s="53">
        <v>0.01</v>
      </c>
      <c r="N1682" s="52">
        <v>78775.876718</v>
      </c>
      <c r="O1682" s="52">
        <v>77988.675226000007</v>
      </c>
      <c r="P1682">
        <v>1</v>
      </c>
      <c r="Q1682">
        <f>IF(SUMIFS(SolCotizacion!$P:$P,SolCotizacion!$E:$E,$G1682,SolCotizacion!$K:$K,$I1682)&gt;499,1,0)</f>
        <v>0</v>
      </c>
      <c r="R1682">
        <v>2911</v>
      </c>
      <c r="S1682" s="56">
        <f>IF(SUMIFS(SolCotizacion!$P:$P,SolCotizacion!$E:$E,$G1682,SolCotizacion!$K:$K,$I1682)&gt;499,4%,0)</f>
        <v>0</v>
      </c>
    </row>
    <row r="1683" spans="1:19" hidden="1">
      <c r="A1683" t="s">
        <v>2869</v>
      </c>
      <c r="B1683" t="s">
        <v>2870</v>
      </c>
      <c r="C1683">
        <v>32</v>
      </c>
      <c r="D1683" t="s">
        <v>113</v>
      </c>
      <c r="E1683" t="s">
        <v>10039</v>
      </c>
      <c r="F1683" t="s">
        <v>146</v>
      </c>
      <c r="G1683" t="s">
        <v>133</v>
      </c>
      <c r="H1683">
        <v>2</v>
      </c>
      <c r="I1683">
        <v>2</v>
      </c>
      <c r="J1683" t="s">
        <v>127</v>
      </c>
      <c r="K1683" t="s">
        <v>31</v>
      </c>
      <c r="L1683" s="50" t="s">
        <v>287</v>
      </c>
      <c r="M1683" s="53">
        <v>0.01</v>
      </c>
      <c r="N1683" s="52">
        <v>79165.566942000005</v>
      </c>
      <c r="O1683" s="52">
        <v>78374.475563999993</v>
      </c>
      <c r="P1683">
        <v>1</v>
      </c>
      <c r="Q1683">
        <f>IF(SUMIFS(SolCotizacion!$P:$P,SolCotizacion!$E:$E,$G1683,SolCotizacion!$K:$K,$I1683)&gt;499,1,0)</f>
        <v>0</v>
      </c>
      <c r="R1683">
        <v>2912</v>
      </c>
      <c r="S1683" s="56">
        <f>IF(SUMIFS(SolCotizacion!$P:$P,SolCotizacion!$E:$E,$G1683,SolCotizacion!$K:$K,$I1683)&gt;499,4%,0)</f>
        <v>0</v>
      </c>
    </row>
    <row r="1684" spans="1:19" hidden="1">
      <c r="A1684" t="s">
        <v>2871</v>
      </c>
      <c r="B1684" t="s">
        <v>2872</v>
      </c>
      <c r="C1684">
        <v>33</v>
      </c>
      <c r="D1684" t="s">
        <v>113</v>
      </c>
      <c r="E1684" t="s">
        <v>10040</v>
      </c>
      <c r="F1684" t="s">
        <v>146</v>
      </c>
      <c r="G1684" t="s">
        <v>133</v>
      </c>
      <c r="H1684">
        <v>2</v>
      </c>
      <c r="I1684">
        <v>3</v>
      </c>
      <c r="J1684" t="s">
        <v>127</v>
      </c>
      <c r="K1684" t="s">
        <v>31</v>
      </c>
      <c r="L1684" s="50" t="s">
        <v>287</v>
      </c>
      <c r="M1684" s="53">
        <v>0.01</v>
      </c>
      <c r="N1684" s="52">
        <v>78775.876718</v>
      </c>
      <c r="O1684" s="52">
        <v>77988.675226000007</v>
      </c>
      <c r="P1684">
        <v>1</v>
      </c>
      <c r="Q1684">
        <f>IF(SUMIFS(SolCotizacion!$P:$P,SolCotizacion!$E:$E,$G1684,SolCotizacion!$K:$K,$I1684)&gt;499,1,0)</f>
        <v>0</v>
      </c>
      <c r="R1684">
        <v>2913</v>
      </c>
      <c r="S1684" s="56">
        <f>IF(SUMIFS(SolCotizacion!$P:$P,SolCotizacion!$E:$E,$G1684,SolCotizacion!$K:$K,$I1684)&gt;499,4%,0)</f>
        <v>0</v>
      </c>
    </row>
    <row r="1685" spans="1:19" hidden="1">
      <c r="A1685" t="s">
        <v>2873</v>
      </c>
      <c r="B1685" t="s">
        <v>2874</v>
      </c>
      <c r="C1685">
        <v>34</v>
      </c>
      <c r="D1685" t="s">
        <v>113</v>
      </c>
      <c r="E1685" t="s">
        <v>10041</v>
      </c>
      <c r="F1685" t="s">
        <v>147</v>
      </c>
      <c r="G1685" t="s">
        <v>134</v>
      </c>
      <c r="H1685">
        <v>2</v>
      </c>
      <c r="I1685">
        <v>1</v>
      </c>
      <c r="J1685" t="s">
        <v>127</v>
      </c>
      <c r="K1685" t="s">
        <v>31</v>
      </c>
      <c r="L1685" s="50" t="s">
        <v>287</v>
      </c>
      <c r="M1685" s="53">
        <v>0.01</v>
      </c>
      <c r="N1685" s="52">
        <v>102125.08768000001</v>
      </c>
      <c r="O1685" s="52">
        <v>101104.36921200001</v>
      </c>
      <c r="P1685">
        <v>1</v>
      </c>
      <c r="Q1685">
        <f>IF(SUMIFS(SolCotizacion!$P:$P,SolCotizacion!$E:$E,$G1685,SolCotizacion!$K:$K,$I1685)&gt;499,1,0)</f>
        <v>0</v>
      </c>
      <c r="R1685">
        <v>2914</v>
      </c>
      <c r="S1685" s="56">
        <f>IF(SUMIFS(SolCotizacion!$P:$P,SolCotizacion!$E:$E,$G1685,SolCotizacion!$K:$K,$I1685)&gt;499,4%,0)</f>
        <v>0</v>
      </c>
    </row>
    <row r="1686" spans="1:19" hidden="1">
      <c r="A1686" t="s">
        <v>2875</v>
      </c>
      <c r="B1686" t="s">
        <v>2876</v>
      </c>
      <c r="C1686">
        <v>35</v>
      </c>
      <c r="D1686" t="s">
        <v>113</v>
      </c>
      <c r="E1686" t="s">
        <v>10042</v>
      </c>
      <c r="F1686" t="s">
        <v>147</v>
      </c>
      <c r="G1686" t="s">
        <v>134</v>
      </c>
      <c r="H1686">
        <v>2</v>
      </c>
      <c r="I1686">
        <v>2</v>
      </c>
      <c r="J1686" t="s">
        <v>127</v>
      </c>
      <c r="K1686" t="s">
        <v>31</v>
      </c>
      <c r="L1686" s="50" t="s">
        <v>287</v>
      </c>
      <c r="M1686" s="53">
        <v>0.01</v>
      </c>
      <c r="N1686" s="52">
        <v>102630.38077600001</v>
      </c>
      <c r="O1686" s="52">
        <v>101604.61680600001</v>
      </c>
      <c r="P1686">
        <v>1</v>
      </c>
      <c r="Q1686">
        <f>IF(SUMIFS(SolCotizacion!$P:$P,SolCotizacion!$E:$E,$G1686,SolCotizacion!$K:$K,$I1686)&gt;499,1,0)</f>
        <v>0</v>
      </c>
      <c r="R1686">
        <v>2915</v>
      </c>
      <c r="S1686" s="56">
        <f>IF(SUMIFS(SolCotizacion!$P:$P,SolCotizacion!$E:$E,$G1686,SolCotizacion!$K:$K,$I1686)&gt;499,4%,0)</f>
        <v>0</v>
      </c>
    </row>
    <row r="1687" spans="1:19" hidden="1">
      <c r="A1687" t="s">
        <v>2877</v>
      </c>
      <c r="B1687" t="s">
        <v>2878</v>
      </c>
      <c r="C1687">
        <v>36</v>
      </c>
      <c r="D1687" t="s">
        <v>113</v>
      </c>
      <c r="E1687" t="s">
        <v>10043</v>
      </c>
      <c r="F1687" t="s">
        <v>147</v>
      </c>
      <c r="G1687" t="s">
        <v>134</v>
      </c>
      <c r="H1687">
        <v>2</v>
      </c>
      <c r="I1687">
        <v>3</v>
      </c>
      <c r="J1687" t="s">
        <v>127</v>
      </c>
      <c r="K1687" t="s">
        <v>31</v>
      </c>
      <c r="L1687" s="50" t="s">
        <v>287</v>
      </c>
      <c r="M1687" s="53">
        <v>0.01</v>
      </c>
      <c r="N1687" s="52">
        <v>102125.08768000001</v>
      </c>
      <c r="O1687" s="52">
        <v>101104.36921200001</v>
      </c>
      <c r="P1687">
        <v>1</v>
      </c>
      <c r="Q1687">
        <f>IF(SUMIFS(SolCotizacion!$P:$P,SolCotizacion!$E:$E,$G1687,SolCotizacion!$K:$K,$I1687)&gt;499,1,0)</f>
        <v>0</v>
      </c>
      <c r="R1687">
        <v>2916</v>
      </c>
      <c r="S1687" s="56">
        <f>IF(SUMIFS(SolCotizacion!$P:$P,SolCotizacion!$E:$E,$G1687,SolCotizacion!$K:$K,$I1687)&gt;499,4%,0)</f>
        <v>0</v>
      </c>
    </row>
    <row r="1688" spans="1:19" hidden="1">
      <c r="A1688" t="s">
        <v>2879</v>
      </c>
      <c r="B1688" t="s">
        <v>2880</v>
      </c>
      <c r="C1688">
        <v>37</v>
      </c>
      <c r="D1688" t="s">
        <v>113</v>
      </c>
      <c r="E1688" t="s">
        <v>10044</v>
      </c>
      <c r="F1688" t="s">
        <v>148</v>
      </c>
      <c r="G1688" t="s">
        <v>135</v>
      </c>
      <c r="H1688">
        <v>2</v>
      </c>
      <c r="I1688">
        <v>1</v>
      </c>
      <c r="J1688" t="s">
        <v>127</v>
      </c>
      <c r="K1688" t="s">
        <v>31</v>
      </c>
      <c r="L1688" s="50" t="s">
        <v>287</v>
      </c>
      <c r="M1688" s="53">
        <v>0.01</v>
      </c>
      <c r="N1688" s="52">
        <v>97718.321469999995</v>
      </c>
      <c r="O1688" s="52">
        <v>96741.681498000005</v>
      </c>
      <c r="P1688">
        <v>1</v>
      </c>
      <c r="Q1688">
        <f>IF(SUMIFS(SolCotizacion!$P:$P,SolCotizacion!$E:$E,$G1688,SolCotizacion!$K:$K,$I1688)&gt;499,1,0)</f>
        <v>0</v>
      </c>
      <c r="R1688">
        <v>2917</v>
      </c>
      <c r="S1688" s="56">
        <f>IF(SUMIFS(SolCotizacion!$P:$P,SolCotizacion!$E:$E,$G1688,SolCotizacion!$K:$K,$I1688)&gt;499,4%,0)</f>
        <v>0</v>
      </c>
    </row>
    <row r="1689" spans="1:19" hidden="1">
      <c r="A1689" t="s">
        <v>2881</v>
      </c>
      <c r="B1689" t="s">
        <v>2882</v>
      </c>
      <c r="C1689">
        <v>38</v>
      </c>
      <c r="D1689" t="s">
        <v>113</v>
      </c>
      <c r="E1689" t="s">
        <v>10045</v>
      </c>
      <c r="F1689" t="s">
        <v>148</v>
      </c>
      <c r="G1689" t="s">
        <v>135</v>
      </c>
      <c r="H1689">
        <v>2</v>
      </c>
      <c r="I1689">
        <v>2</v>
      </c>
      <c r="J1689" t="s">
        <v>127</v>
      </c>
      <c r="K1689" t="s">
        <v>31</v>
      </c>
      <c r="L1689" s="50" t="s">
        <v>287</v>
      </c>
      <c r="M1689" s="53">
        <v>0.01</v>
      </c>
      <c r="N1689" s="52">
        <v>98201.812632000016</v>
      </c>
      <c r="O1689" s="52">
        <v>97220.333517999999</v>
      </c>
      <c r="P1689">
        <v>1</v>
      </c>
      <c r="Q1689">
        <f>IF(SUMIFS(SolCotizacion!$P:$P,SolCotizacion!$E:$E,$G1689,SolCotizacion!$K:$K,$I1689)&gt;499,1,0)</f>
        <v>0</v>
      </c>
      <c r="R1689">
        <v>2918</v>
      </c>
      <c r="S1689" s="56">
        <f>IF(SUMIFS(SolCotizacion!$P:$P,SolCotizacion!$E:$E,$G1689,SolCotizacion!$K:$K,$I1689)&gt;499,4%,0)</f>
        <v>0</v>
      </c>
    </row>
    <row r="1690" spans="1:19" hidden="1">
      <c r="A1690" t="s">
        <v>2883</v>
      </c>
      <c r="B1690" t="s">
        <v>2884</v>
      </c>
      <c r="C1690">
        <v>39</v>
      </c>
      <c r="D1690" t="s">
        <v>113</v>
      </c>
      <c r="E1690" t="s">
        <v>10046</v>
      </c>
      <c r="F1690" t="s">
        <v>148</v>
      </c>
      <c r="G1690" t="s">
        <v>135</v>
      </c>
      <c r="H1690">
        <v>2</v>
      </c>
      <c r="I1690">
        <v>3</v>
      </c>
      <c r="J1690" t="s">
        <v>127</v>
      </c>
      <c r="K1690" t="s">
        <v>31</v>
      </c>
      <c r="L1690" s="50" t="s">
        <v>287</v>
      </c>
      <c r="M1690" s="53">
        <v>0.01</v>
      </c>
      <c r="N1690" s="52">
        <v>97718.321469999995</v>
      </c>
      <c r="O1690" s="52">
        <v>96741.681498000005</v>
      </c>
      <c r="P1690">
        <v>1</v>
      </c>
      <c r="Q1690">
        <f>IF(SUMIFS(SolCotizacion!$P:$P,SolCotizacion!$E:$E,$G1690,SolCotizacion!$K:$K,$I1690)&gt;499,1,0)</f>
        <v>0</v>
      </c>
      <c r="R1690">
        <v>2919</v>
      </c>
      <c r="S1690" s="56">
        <f>IF(SUMIFS(SolCotizacion!$P:$P,SolCotizacion!$E:$E,$G1690,SolCotizacion!$K:$K,$I1690)&gt;499,4%,0)</f>
        <v>0</v>
      </c>
    </row>
    <row r="1691" spans="1:19" hidden="1">
      <c r="A1691" t="s">
        <v>2885</v>
      </c>
      <c r="B1691" t="s">
        <v>2886</v>
      </c>
      <c r="C1691">
        <v>40</v>
      </c>
      <c r="D1691" t="s">
        <v>113</v>
      </c>
      <c r="E1691" t="s">
        <v>10047</v>
      </c>
      <c r="F1691" t="s">
        <v>149</v>
      </c>
      <c r="G1691" t="s">
        <v>136</v>
      </c>
      <c r="H1691">
        <v>2</v>
      </c>
      <c r="I1691">
        <v>1</v>
      </c>
      <c r="J1691" t="s">
        <v>127</v>
      </c>
      <c r="K1691" t="s">
        <v>31</v>
      </c>
      <c r="L1691" s="50" t="s">
        <v>287</v>
      </c>
      <c r="M1691" s="53">
        <v>0.01</v>
      </c>
      <c r="N1691" s="52">
        <v>15515.321051999999</v>
      </c>
      <c r="O1691" s="52">
        <v>15360.695504000001</v>
      </c>
      <c r="P1691">
        <v>1</v>
      </c>
      <c r="Q1691">
        <f>IF(SUMIFS(SolCotizacion!$P:$P,SolCotizacion!$E:$E,$G1691,SolCotizacion!$K:$K,$I1691)&gt;499,1,0)</f>
        <v>0</v>
      </c>
      <c r="R1691">
        <v>2920</v>
      </c>
      <c r="S1691" s="56">
        <f>IF(SUMIFS(SolCotizacion!$P:$P,SolCotizacion!$E:$E,$G1691,SolCotizacion!$K:$K,$I1691)&gt;499,4%,0)</f>
        <v>0</v>
      </c>
    </row>
    <row r="1692" spans="1:19" hidden="1">
      <c r="A1692" t="s">
        <v>2887</v>
      </c>
      <c r="B1692" t="s">
        <v>2888</v>
      </c>
      <c r="C1692">
        <v>41</v>
      </c>
      <c r="D1692" t="s">
        <v>113</v>
      </c>
      <c r="E1692" t="s">
        <v>10048</v>
      </c>
      <c r="F1692" t="s">
        <v>149</v>
      </c>
      <c r="G1692" t="s">
        <v>136</v>
      </c>
      <c r="H1692">
        <v>2</v>
      </c>
      <c r="I1692">
        <v>2</v>
      </c>
      <c r="J1692" t="s">
        <v>127</v>
      </c>
      <c r="K1692" t="s">
        <v>31</v>
      </c>
      <c r="L1692" s="50" t="s">
        <v>287</v>
      </c>
      <c r="M1692" s="53">
        <v>0.01</v>
      </c>
      <c r="N1692" s="52">
        <v>15591.870294</v>
      </c>
      <c r="O1692" s="52">
        <v>15436.481213999999</v>
      </c>
      <c r="P1692">
        <v>1</v>
      </c>
      <c r="Q1692">
        <f>IF(SUMIFS(SolCotizacion!$P:$P,SolCotizacion!$E:$E,$G1692,SolCotizacion!$K:$K,$I1692)&gt;499,1,0)</f>
        <v>0</v>
      </c>
      <c r="R1692">
        <v>2921</v>
      </c>
      <c r="S1692" s="56">
        <f>IF(SUMIFS(SolCotizacion!$P:$P,SolCotizacion!$E:$E,$G1692,SolCotizacion!$K:$K,$I1692)&gt;499,4%,0)</f>
        <v>0</v>
      </c>
    </row>
    <row r="1693" spans="1:19" hidden="1">
      <c r="A1693" t="s">
        <v>2889</v>
      </c>
      <c r="B1693" t="s">
        <v>2890</v>
      </c>
      <c r="C1693">
        <v>42</v>
      </c>
      <c r="D1693" t="s">
        <v>113</v>
      </c>
      <c r="E1693" t="s">
        <v>10049</v>
      </c>
      <c r="F1693" t="s">
        <v>149</v>
      </c>
      <c r="G1693" t="s">
        <v>136</v>
      </c>
      <c r="H1693">
        <v>2</v>
      </c>
      <c r="I1693">
        <v>3</v>
      </c>
      <c r="J1693" t="s">
        <v>127</v>
      </c>
      <c r="K1693" t="s">
        <v>31</v>
      </c>
      <c r="L1693" s="50" t="s">
        <v>287</v>
      </c>
      <c r="M1693" s="53">
        <v>0.01</v>
      </c>
      <c r="N1693" s="52">
        <v>15515.321051999999</v>
      </c>
      <c r="O1693" s="52">
        <v>15360.695504000001</v>
      </c>
      <c r="P1693">
        <v>1</v>
      </c>
      <c r="Q1693">
        <f>IF(SUMIFS(SolCotizacion!$P:$P,SolCotizacion!$E:$E,$G1693,SolCotizacion!$K:$K,$I1693)&gt;499,1,0)</f>
        <v>0</v>
      </c>
      <c r="R1693">
        <v>2922</v>
      </c>
      <c r="S1693" s="56">
        <f>IF(SUMIFS(SolCotizacion!$P:$P,SolCotizacion!$E:$E,$G1693,SolCotizacion!$K:$K,$I1693)&gt;499,4%,0)</f>
        <v>0</v>
      </c>
    </row>
    <row r="1694" spans="1:19" hidden="1">
      <c r="A1694" t="s">
        <v>1035</v>
      </c>
      <c r="B1694" t="s">
        <v>1033</v>
      </c>
      <c r="C1694">
        <v>1</v>
      </c>
      <c r="D1694" t="s">
        <v>88</v>
      </c>
      <c r="E1694" t="s">
        <v>10017</v>
      </c>
      <c r="F1694" t="s">
        <v>133</v>
      </c>
      <c r="G1694" t="s">
        <v>133</v>
      </c>
      <c r="H1694">
        <v>2</v>
      </c>
      <c r="I1694">
        <v>1</v>
      </c>
      <c r="J1694" t="s">
        <v>96</v>
      </c>
      <c r="K1694" t="s">
        <v>31</v>
      </c>
      <c r="L1694" t="s">
        <v>302</v>
      </c>
      <c r="N1694" s="52">
        <v>8985554.256000001</v>
      </c>
      <c r="O1694" s="52">
        <v>8891954.9280000012</v>
      </c>
      <c r="P1694">
        <v>1</v>
      </c>
      <c r="Q1694">
        <v>1</v>
      </c>
      <c r="R1694">
        <v>2923</v>
      </c>
    </row>
    <row r="1695" spans="1:19" hidden="1">
      <c r="A1695" t="s">
        <v>2891</v>
      </c>
      <c r="B1695" t="s">
        <v>1123</v>
      </c>
      <c r="C1695">
        <v>2</v>
      </c>
      <c r="D1695" t="s">
        <v>88</v>
      </c>
      <c r="E1695" t="s">
        <v>10018</v>
      </c>
      <c r="F1695" t="s">
        <v>133</v>
      </c>
      <c r="G1695" t="s">
        <v>133</v>
      </c>
      <c r="H1695">
        <v>2</v>
      </c>
      <c r="I1695">
        <v>2</v>
      </c>
      <c r="J1695" t="s">
        <v>96</v>
      </c>
      <c r="K1695" t="s">
        <v>31</v>
      </c>
      <c r="L1695" t="s">
        <v>302</v>
      </c>
      <c r="N1695" s="52">
        <v>8999382.9600000009</v>
      </c>
      <c r="O1695" s="52">
        <v>8905639.0080000013</v>
      </c>
      <c r="P1695">
        <v>1</v>
      </c>
      <c r="Q1695">
        <v>1</v>
      </c>
      <c r="R1695">
        <v>2925</v>
      </c>
    </row>
    <row r="1696" spans="1:19" hidden="1">
      <c r="A1696" t="s">
        <v>2892</v>
      </c>
      <c r="B1696" t="s">
        <v>1124</v>
      </c>
      <c r="C1696">
        <v>3</v>
      </c>
      <c r="D1696" t="s">
        <v>88</v>
      </c>
      <c r="E1696" t="s">
        <v>10019</v>
      </c>
      <c r="F1696" t="s">
        <v>133</v>
      </c>
      <c r="G1696" t="s">
        <v>133</v>
      </c>
      <c r="H1696">
        <v>2</v>
      </c>
      <c r="I1696">
        <v>3</v>
      </c>
      <c r="J1696" t="s">
        <v>96</v>
      </c>
      <c r="K1696" t="s">
        <v>31</v>
      </c>
      <c r="L1696" t="s">
        <v>302</v>
      </c>
      <c r="N1696" s="52">
        <v>9013211.6639999989</v>
      </c>
      <c r="O1696" s="52">
        <v>8919324.1920000017</v>
      </c>
      <c r="P1696">
        <v>1</v>
      </c>
      <c r="Q1696">
        <v>1</v>
      </c>
      <c r="R1696">
        <v>2927</v>
      </c>
    </row>
    <row r="1697" spans="1:18" hidden="1">
      <c r="A1697" t="s">
        <v>2893</v>
      </c>
      <c r="B1697" t="s">
        <v>1125</v>
      </c>
      <c r="C1697">
        <v>4</v>
      </c>
      <c r="D1697" t="s">
        <v>88</v>
      </c>
      <c r="E1697" t="s">
        <v>10020</v>
      </c>
      <c r="F1697" t="s">
        <v>134</v>
      </c>
      <c r="G1697" t="s">
        <v>134</v>
      </c>
      <c r="H1697">
        <v>2</v>
      </c>
      <c r="I1697">
        <v>1</v>
      </c>
      <c r="J1697" t="s">
        <v>96</v>
      </c>
      <c r="K1697" t="s">
        <v>31</v>
      </c>
      <c r="L1697" t="s">
        <v>302</v>
      </c>
      <c r="N1697" s="52">
        <v>12436716.767999999</v>
      </c>
      <c r="O1697" s="52">
        <v>12307167.888</v>
      </c>
      <c r="P1697">
        <v>1</v>
      </c>
      <c r="Q1697">
        <v>1</v>
      </c>
      <c r="R1697">
        <v>2929</v>
      </c>
    </row>
    <row r="1698" spans="1:18" hidden="1">
      <c r="A1698" t="s">
        <v>2894</v>
      </c>
      <c r="B1698" t="s">
        <v>1126</v>
      </c>
      <c r="C1698">
        <v>5</v>
      </c>
      <c r="D1698" t="s">
        <v>88</v>
      </c>
      <c r="E1698" t="s">
        <v>10021</v>
      </c>
      <c r="F1698" t="s">
        <v>134</v>
      </c>
      <c r="G1698" t="s">
        <v>134</v>
      </c>
      <c r="H1698">
        <v>2</v>
      </c>
      <c r="I1698">
        <v>2</v>
      </c>
      <c r="J1698" t="s">
        <v>96</v>
      </c>
      <c r="K1698" t="s">
        <v>31</v>
      </c>
      <c r="L1698" t="s">
        <v>302</v>
      </c>
      <c r="N1698" s="52">
        <v>12450546.576000001</v>
      </c>
      <c r="O1698" s="52">
        <v>12320853.071999999</v>
      </c>
      <c r="P1698">
        <v>1</v>
      </c>
      <c r="Q1698">
        <v>1</v>
      </c>
      <c r="R1698">
        <v>2931</v>
      </c>
    </row>
    <row r="1699" spans="1:18" hidden="1">
      <c r="A1699" t="s">
        <v>2895</v>
      </c>
      <c r="B1699" t="s">
        <v>1127</v>
      </c>
      <c r="C1699">
        <v>6</v>
      </c>
      <c r="D1699" t="s">
        <v>88</v>
      </c>
      <c r="E1699" t="s">
        <v>10022</v>
      </c>
      <c r="F1699" t="s">
        <v>134</v>
      </c>
      <c r="G1699" t="s">
        <v>134</v>
      </c>
      <c r="H1699">
        <v>2</v>
      </c>
      <c r="I1699">
        <v>3</v>
      </c>
      <c r="J1699" t="s">
        <v>96</v>
      </c>
      <c r="K1699" t="s">
        <v>31</v>
      </c>
      <c r="L1699" t="s">
        <v>302</v>
      </c>
      <c r="N1699" s="52">
        <v>12464375.280000001</v>
      </c>
      <c r="O1699" s="52">
        <v>12334538.256000001</v>
      </c>
      <c r="P1699">
        <v>1</v>
      </c>
      <c r="Q1699">
        <v>1</v>
      </c>
      <c r="R1699">
        <v>2933</v>
      </c>
    </row>
    <row r="1700" spans="1:18" hidden="1">
      <c r="A1700" t="s">
        <v>2896</v>
      </c>
      <c r="B1700" t="s">
        <v>1128</v>
      </c>
      <c r="C1700">
        <v>7</v>
      </c>
      <c r="D1700" t="s">
        <v>88</v>
      </c>
      <c r="E1700" t="s">
        <v>10023</v>
      </c>
      <c r="F1700" t="s">
        <v>135</v>
      </c>
      <c r="G1700" t="s">
        <v>135</v>
      </c>
      <c r="H1700">
        <v>2</v>
      </c>
      <c r="I1700">
        <v>1</v>
      </c>
      <c r="J1700" t="s">
        <v>96</v>
      </c>
      <c r="K1700" t="s">
        <v>31</v>
      </c>
      <c r="L1700" t="s">
        <v>302</v>
      </c>
      <c r="N1700" s="52">
        <v>11895755.664000001</v>
      </c>
      <c r="O1700" s="52">
        <v>11771841.600000001</v>
      </c>
      <c r="P1700">
        <v>1</v>
      </c>
      <c r="Q1700">
        <v>1</v>
      </c>
      <c r="R1700">
        <v>2935</v>
      </c>
    </row>
    <row r="1701" spans="1:18" hidden="1">
      <c r="A1701" t="s">
        <v>2897</v>
      </c>
      <c r="B1701" t="s">
        <v>1129</v>
      </c>
      <c r="C1701">
        <v>8</v>
      </c>
      <c r="D1701" t="s">
        <v>88</v>
      </c>
      <c r="E1701" t="s">
        <v>10024</v>
      </c>
      <c r="F1701" t="s">
        <v>135</v>
      </c>
      <c r="G1701" t="s">
        <v>135</v>
      </c>
      <c r="H1701">
        <v>2</v>
      </c>
      <c r="I1701">
        <v>2</v>
      </c>
      <c r="J1701" t="s">
        <v>96</v>
      </c>
      <c r="K1701" t="s">
        <v>31</v>
      </c>
      <c r="L1701" t="s">
        <v>302</v>
      </c>
      <c r="N1701" s="52">
        <v>11909584.368000001</v>
      </c>
      <c r="O1701" s="52">
        <v>11785526.784000002</v>
      </c>
      <c r="P1701">
        <v>1</v>
      </c>
      <c r="Q1701">
        <v>1</v>
      </c>
      <c r="R1701">
        <v>2937</v>
      </c>
    </row>
    <row r="1702" spans="1:18" hidden="1">
      <c r="A1702" t="s">
        <v>2898</v>
      </c>
      <c r="B1702" t="s">
        <v>1130</v>
      </c>
      <c r="C1702">
        <v>9</v>
      </c>
      <c r="D1702" t="s">
        <v>88</v>
      </c>
      <c r="E1702" t="s">
        <v>10025</v>
      </c>
      <c r="F1702" t="s">
        <v>135</v>
      </c>
      <c r="G1702" t="s">
        <v>135</v>
      </c>
      <c r="H1702">
        <v>2</v>
      </c>
      <c r="I1702">
        <v>3</v>
      </c>
      <c r="J1702" t="s">
        <v>96</v>
      </c>
      <c r="K1702" t="s">
        <v>31</v>
      </c>
      <c r="L1702" t="s">
        <v>302</v>
      </c>
      <c r="N1702" s="52">
        <v>11923413.072000001</v>
      </c>
      <c r="O1702" s="52">
        <v>11799210.864</v>
      </c>
      <c r="P1702">
        <v>1</v>
      </c>
      <c r="Q1702">
        <v>1</v>
      </c>
      <c r="R1702">
        <v>2939</v>
      </c>
    </row>
    <row r="1703" spans="1:18" hidden="1">
      <c r="A1703" t="s">
        <v>2899</v>
      </c>
      <c r="B1703" t="s">
        <v>1131</v>
      </c>
      <c r="C1703">
        <v>10</v>
      </c>
      <c r="D1703" t="s">
        <v>88</v>
      </c>
      <c r="E1703" t="s">
        <v>10026</v>
      </c>
      <c r="F1703" t="s">
        <v>136</v>
      </c>
      <c r="G1703" t="s">
        <v>136</v>
      </c>
      <c r="H1703">
        <v>2</v>
      </c>
      <c r="I1703">
        <v>1</v>
      </c>
      <c r="J1703" t="s">
        <v>96</v>
      </c>
      <c r="K1703" t="s">
        <v>31</v>
      </c>
      <c r="L1703" t="s">
        <v>302</v>
      </c>
      <c r="N1703" s="52">
        <v>2415393.0240000002</v>
      </c>
      <c r="O1703" s="52">
        <v>2390232.8640000001</v>
      </c>
      <c r="P1703">
        <v>1</v>
      </c>
      <c r="Q1703">
        <v>1</v>
      </c>
      <c r="R1703">
        <v>2941</v>
      </c>
    </row>
    <row r="1704" spans="1:18" hidden="1">
      <c r="A1704" t="s">
        <v>2900</v>
      </c>
      <c r="B1704" t="s">
        <v>1132</v>
      </c>
      <c r="C1704">
        <v>11</v>
      </c>
      <c r="D1704" t="s">
        <v>88</v>
      </c>
      <c r="E1704" t="s">
        <v>10027</v>
      </c>
      <c r="F1704" t="s">
        <v>136</v>
      </c>
      <c r="G1704" t="s">
        <v>136</v>
      </c>
      <c r="H1704">
        <v>2</v>
      </c>
      <c r="I1704">
        <v>2</v>
      </c>
      <c r="J1704" t="s">
        <v>96</v>
      </c>
      <c r="K1704" t="s">
        <v>31</v>
      </c>
      <c r="L1704" t="s">
        <v>302</v>
      </c>
      <c r="N1704" s="52">
        <v>2429221.7280000001</v>
      </c>
      <c r="O1704" s="52">
        <v>2403916.9440000001</v>
      </c>
      <c r="P1704">
        <v>1</v>
      </c>
      <c r="Q1704">
        <v>1</v>
      </c>
      <c r="R1704">
        <v>2943</v>
      </c>
    </row>
    <row r="1705" spans="1:18" hidden="1">
      <c r="A1705" t="s">
        <v>2901</v>
      </c>
      <c r="B1705" t="s">
        <v>1133</v>
      </c>
      <c r="C1705">
        <v>12</v>
      </c>
      <c r="D1705" t="s">
        <v>88</v>
      </c>
      <c r="E1705" t="s">
        <v>10028</v>
      </c>
      <c r="F1705" t="s">
        <v>136</v>
      </c>
      <c r="G1705" t="s">
        <v>136</v>
      </c>
      <c r="H1705">
        <v>2</v>
      </c>
      <c r="I1705">
        <v>3</v>
      </c>
      <c r="J1705" t="s">
        <v>96</v>
      </c>
      <c r="K1705" t="s">
        <v>31</v>
      </c>
      <c r="L1705" t="s">
        <v>302</v>
      </c>
      <c r="N1705" s="52">
        <v>2443050.432</v>
      </c>
      <c r="O1705" s="52">
        <v>2417602.128</v>
      </c>
      <c r="P1705">
        <v>1</v>
      </c>
      <c r="Q1705">
        <v>1</v>
      </c>
      <c r="R1705">
        <v>2945</v>
      </c>
    </row>
    <row r="1706" spans="1:18" hidden="1">
      <c r="A1706" t="s">
        <v>2902</v>
      </c>
      <c r="B1706" t="s">
        <v>1134</v>
      </c>
      <c r="C1706">
        <v>13</v>
      </c>
      <c r="D1706" t="s">
        <v>102</v>
      </c>
      <c r="E1706" t="s">
        <v>10029</v>
      </c>
      <c r="F1706" t="s">
        <v>137</v>
      </c>
      <c r="G1706" t="s">
        <v>133</v>
      </c>
      <c r="H1706">
        <v>2</v>
      </c>
      <c r="I1706" t="s">
        <v>103</v>
      </c>
      <c r="J1706" t="s">
        <v>96</v>
      </c>
      <c r="K1706" t="s">
        <v>31</v>
      </c>
      <c r="L1706" t="s">
        <v>302</v>
      </c>
      <c r="N1706" s="52">
        <v>222800.44800000003</v>
      </c>
      <c r="O1706" s="52">
        <v>220479.84</v>
      </c>
      <c r="P1706">
        <v>1</v>
      </c>
      <c r="Q1706">
        <f>IF(COUNTIF(SolCotizacion!$E:$E,$G1706)&gt;0,1,0)</f>
        <v>0</v>
      </c>
      <c r="R1706">
        <v>2947</v>
      </c>
    </row>
    <row r="1707" spans="1:18" hidden="1">
      <c r="A1707" t="s">
        <v>2903</v>
      </c>
      <c r="B1707" t="s">
        <v>2838</v>
      </c>
      <c r="C1707">
        <v>14</v>
      </c>
      <c r="D1707" t="s">
        <v>102</v>
      </c>
      <c r="E1707" t="s">
        <v>10030</v>
      </c>
      <c r="F1707" t="s">
        <v>138</v>
      </c>
      <c r="G1707" t="s">
        <v>134</v>
      </c>
      <c r="H1707">
        <v>2</v>
      </c>
      <c r="I1707" t="s">
        <v>103</v>
      </c>
      <c r="J1707" t="s">
        <v>96</v>
      </c>
      <c r="K1707" t="s">
        <v>31</v>
      </c>
      <c r="L1707" t="s">
        <v>302</v>
      </c>
      <c r="N1707" s="52">
        <v>222800.44800000003</v>
      </c>
      <c r="O1707" s="52">
        <v>220479.84</v>
      </c>
      <c r="P1707">
        <v>1</v>
      </c>
      <c r="Q1707">
        <f>IF(COUNTIF(SolCotizacion!$E:$E,$G1707)&gt;0,1,0)</f>
        <v>0</v>
      </c>
      <c r="R1707">
        <v>2949</v>
      </c>
    </row>
    <row r="1708" spans="1:18" hidden="1">
      <c r="A1708" t="s">
        <v>2904</v>
      </c>
      <c r="B1708" t="s">
        <v>2840</v>
      </c>
      <c r="C1708">
        <v>15</v>
      </c>
      <c r="D1708" t="s">
        <v>102</v>
      </c>
      <c r="E1708" t="s">
        <v>10031</v>
      </c>
      <c r="F1708" t="s">
        <v>139</v>
      </c>
      <c r="G1708" t="s">
        <v>135</v>
      </c>
      <c r="H1708">
        <v>2</v>
      </c>
      <c r="I1708" t="s">
        <v>103</v>
      </c>
      <c r="J1708" t="s">
        <v>96</v>
      </c>
      <c r="K1708" t="s">
        <v>31</v>
      </c>
      <c r="L1708" t="s">
        <v>302</v>
      </c>
      <c r="N1708" s="52">
        <v>222800.44800000003</v>
      </c>
      <c r="O1708" s="52">
        <v>220479.84</v>
      </c>
      <c r="P1708">
        <v>1</v>
      </c>
      <c r="Q1708">
        <f>IF(COUNTIF(SolCotizacion!$E:$E,$G1708)&gt;0,1,0)</f>
        <v>0</v>
      </c>
      <c r="R1708">
        <v>2951</v>
      </c>
    </row>
    <row r="1709" spans="1:18" hidden="1">
      <c r="A1709" t="s">
        <v>2905</v>
      </c>
      <c r="B1709" t="s">
        <v>2842</v>
      </c>
      <c r="C1709">
        <v>16</v>
      </c>
      <c r="D1709" t="s">
        <v>102</v>
      </c>
      <c r="E1709" t="s">
        <v>10032</v>
      </c>
      <c r="F1709" t="s">
        <v>140</v>
      </c>
      <c r="G1709" t="s">
        <v>135</v>
      </c>
      <c r="H1709">
        <v>2</v>
      </c>
      <c r="I1709" t="s">
        <v>103</v>
      </c>
      <c r="J1709" t="s">
        <v>96</v>
      </c>
      <c r="K1709" t="s">
        <v>31</v>
      </c>
      <c r="L1709" t="s">
        <v>302</v>
      </c>
      <c r="N1709" s="52">
        <v>57927.984000000004</v>
      </c>
      <c r="O1709" s="52">
        <v>57324.096000000005</v>
      </c>
      <c r="P1709">
        <v>1</v>
      </c>
      <c r="Q1709">
        <f>IF(COUNTIF(SolCotizacion!$E:$E,$G1709)&gt;0,1,0)</f>
        <v>0</v>
      </c>
      <c r="R1709">
        <v>2953</v>
      </c>
    </row>
    <row r="1710" spans="1:18" hidden="1">
      <c r="A1710" t="s">
        <v>2906</v>
      </c>
      <c r="B1710" t="s">
        <v>2844</v>
      </c>
      <c r="C1710">
        <v>17</v>
      </c>
      <c r="D1710" t="s">
        <v>102</v>
      </c>
      <c r="E1710" t="s">
        <v>10033</v>
      </c>
      <c r="F1710" t="s">
        <v>141</v>
      </c>
      <c r="G1710" t="s">
        <v>136</v>
      </c>
      <c r="H1710">
        <v>2</v>
      </c>
      <c r="I1710" t="s">
        <v>103</v>
      </c>
      <c r="J1710" t="s">
        <v>96</v>
      </c>
      <c r="K1710" t="s">
        <v>31</v>
      </c>
      <c r="L1710" t="s">
        <v>302</v>
      </c>
      <c r="N1710" s="52">
        <v>534722.4</v>
      </c>
      <c r="O1710" s="52">
        <v>529152.72000000009</v>
      </c>
      <c r="P1710">
        <v>1</v>
      </c>
      <c r="Q1710">
        <f>IF(COUNTIF(SolCotizacion!$E:$E,$G1710)&gt;0,1,0)</f>
        <v>0</v>
      </c>
      <c r="R1710">
        <v>2955</v>
      </c>
    </row>
    <row r="1711" spans="1:18" hidden="1">
      <c r="A1711" t="s">
        <v>2907</v>
      </c>
      <c r="B1711" t="s">
        <v>1135</v>
      </c>
      <c r="C1711">
        <v>18</v>
      </c>
      <c r="D1711" t="s">
        <v>113</v>
      </c>
      <c r="E1711" t="s">
        <v>9853</v>
      </c>
      <c r="F1711" t="s">
        <v>114</v>
      </c>
      <c r="G1711" t="s">
        <v>88</v>
      </c>
      <c r="H1711">
        <v>2</v>
      </c>
      <c r="I1711">
        <v>1</v>
      </c>
      <c r="J1711" t="s">
        <v>88</v>
      </c>
      <c r="K1711" t="s">
        <v>31</v>
      </c>
      <c r="L1711" t="s">
        <v>302</v>
      </c>
      <c r="N1711" s="52">
        <v>1.0833900000000001</v>
      </c>
      <c r="O1711" s="52">
        <v>1.0833900000000001</v>
      </c>
      <c r="P1711">
        <v>1</v>
      </c>
      <c r="Q1711">
        <f>IF(COUNTIFS(SolCotizacion!$D:$D,$G1711,SolCotizacion!$K:$K,$I1711)&gt;0,1,0)</f>
        <v>0</v>
      </c>
      <c r="R1711">
        <v>2957</v>
      </c>
    </row>
    <row r="1712" spans="1:18" hidden="1">
      <c r="A1712" t="s">
        <v>2908</v>
      </c>
      <c r="B1712" t="s">
        <v>2847</v>
      </c>
      <c r="C1712">
        <v>19</v>
      </c>
      <c r="D1712" t="s">
        <v>113</v>
      </c>
      <c r="E1712" t="s">
        <v>9984</v>
      </c>
      <c r="F1712" t="s">
        <v>114</v>
      </c>
      <c r="G1712" t="s">
        <v>88</v>
      </c>
      <c r="H1712">
        <v>2</v>
      </c>
      <c r="I1712">
        <v>2</v>
      </c>
      <c r="J1712" t="s">
        <v>88</v>
      </c>
      <c r="K1712" t="s">
        <v>31</v>
      </c>
      <c r="L1712" t="s">
        <v>302</v>
      </c>
      <c r="N1712" s="52">
        <v>1.0833900000000001</v>
      </c>
      <c r="O1712" s="52">
        <v>1.0833900000000001</v>
      </c>
      <c r="P1712">
        <v>1</v>
      </c>
      <c r="Q1712">
        <f>IF(COUNTIFS(SolCotizacion!$D:$D,$G1712,SolCotizacion!$K:$K,$I1712)&gt;0,1,0)</f>
        <v>1</v>
      </c>
      <c r="R1712">
        <v>2959</v>
      </c>
    </row>
    <row r="1713" spans="1:19" hidden="1">
      <c r="A1713" t="s">
        <v>2909</v>
      </c>
      <c r="B1713" t="s">
        <v>2849</v>
      </c>
      <c r="C1713">
        <v>20</v>
      </c>
      <c r="D1713" t="s">
        <v>113</v>
      </c>
      <c r="E1713" t="s">
        <v>9985</v>
      </c>
      <c r="F1713" t="s">
        <v>114</v>
      </c>
      <c r="G1713" t="s">
        <v>88</v>
      </c>
      <c r="H1713">
        <v>2</v>
      </c>
      <c r="I1713">
        <v>3</v>
      </c>
      <c r="J1713" t="s">
        <v>88</v>
      </c>
      <c r="K1713" t="s">
        <v>31</v>
      </c>
      <c r="L1713" t="s">
        <v>302</v>
      </c>
      <c r="N1713" s="52">
        <v>1.0833900000000001</v>
      </c>
      <c r="O1713" s="52">
        <v>1.0833900000000001</v>
      </c>
      <c r="P1713">
        <v>1</v>
      </c>
      <c r="Q1713">
        <f>IF(COUNTIFS(SolCotizacion!$D:$D,$G1713,SolCotizacion!$K:$K,$I1713)&gt;0,1,0)</f>
        <v>0</v>
      </c>
      <c r="R1713">
        <v>2961</v>
      </c>
    </row>
    <row r="1714" spans="1:19" hidden="1">
      <c r="A1714" t="s">
        <v>2910</v>
      </c>
      <c r="B1714" t="s">
        <v>1136</v>
      </c>
      <c r="C1714">
        <v>21</v>
      </c>
      <c r="D1714" t="s">
        <v>113</v>
      </c>
      <c r="E1714" t="s">
        <v>9986</v>
      </c>
      <c r="F1714" t="s">
        <v>115</v>
      </c>
      <c r="G1714" t="s">
        <v>88</v>
      </c>
      <c r="H1714">
        <v>2</v>
      </c>
      <c r="I1714">
        <v>1</v>
      </c>
      <c r="J1714" t="s">
        <v>116</v>
      </c>
      <c r="K1714" t="s">
        <v>326</v>
      </c>
      <c r="L1714" t="s">
        <v>302</v>
      </c>
      <c r="N1714" s="52">
        <v>1.0833900000000001</v>
      </c>
      <c r="O1714" s="52">
        <v>1.0833900000000001</v>
      </c>
      <c r="P1714">
        <v>1</v>
      </c>
      <c r="Q1714">
        <f>IF(COUNTIFS(SolCotizacion!$D:$D,$G1714,SolCotizacion!$K:$K,$I1714)&gt;0,1,0)</f>
        <v>0</v>
      </c>
      <c r="R1714">
        <v>2963</v>
      </c>
    </row>
    <row r="1715" spans="1:19" hidden="1">
      <c r="A1715" t="s">
        <v>2911</v>
      </c>
      <c r="B1715" t="s">
        <v>2852</v>
      </c>
      <c r="C1715">
        <v>22</v>
      </c>
      <c r="D1715" t="s">
        <v>113</v>
      </c>
      <c r="E1715" t="s">
        <v>9987</v>
      </c>
      <c r="F1715" t="s">
        <v>115</v>
      </c>
      <c r="G1715" t="s">
        <v>88</v>
      </c>
      <c r="H1715">
        <v>2</v>
      </c>
      <c r="I1715">
        <v>2</v>
      </c>
      <c r="J1715" t="s">
        <v>116</v>
      </c>
      <c r="K1715" t="s">
        <v>326</v>
      </c>
      <c r="L1715" t="s">
        <v>302</v>
      </c>
      <c r="N1715" s="52">
        <v>1.0833900000000001</v>
      </c>
      <c r="O1715" s="52">
        <v>1.0833900000000001</v>
      </c>
      <c r="P1715">
        <v>1</v>
      </c>
      <c r="Q1715">
        <f>IF(COUNTIFS(SolCotizacion!$D:$D,$G1715,SolCotizacion!$K:$K,$I1715)&gt;0,1,0)</f>
        <v>1</v>
      </c>
      <c r="R1715">
        <v>2965</v>
      </c>
    </row>
    <row r="1716" spans="1:19" hidden="1">
      <c r="A1716" t="s">
        <v>2912</v>
      </c>
      <c r="B1716" t="s">
        <v>2854</v>
      </c>
      <c r="C1716">
        <v>23</v>
      </c>
      <c r="D1716" t="s">
        <v>113</v>
      </c>
      <c r="E1716" t="s">
        <v>9988</v>
      </c>
      <c r="F1716" t="s">
        <v>115</v>
      </c>
      <c r="G1716" t="s">
        <v>88</v>
      </c>
      <c r="H1716">
        <v>2</v>
      </c>
      <c r="I1716">
        <v>3</v>
      </c>
      <c r="J1716" t="s">
        <v>116</v>
      </c>
      <c r="K1716" t="s">
        <v>326</v>
      </c>
      <c r="L1716" t="s">
        <v>302</v>
      </c>
      <c r="N1716" s="52">
        <v>1.0833900000000001</v>
      </c>
      <c r="O1716" s="52">
        <v>1.0833900000000001</v>
      </c>
      <c r="P1716">
        <v>1</v>
      </c>
      <c r="Q1716">
        <f>IF(COUNTIFS(SolCotizacion!$D:$D,$G1716,SolCotizacion!$K:$K,$I1716)&gt;0,1,0)</f>
        <v>0</v>
      </c>
      <c r="R1716">
        <v>2967</v>
      </c>
    </row>
    <row r="1717" spans="1:19" hidden="1">
      <c r="A1717" t="s">
        <v>2913</v>
      </c>
      <c r="B1717" t="s">
        <v>1137</v>
      </c>
      <c r="C1717">
        <v>24</v>
      </c>
      <c r="D1717" t="s">
        <v>113</v>
      </c>
      <c r="E1717" t="s">
        <v>10034</v>
      </c>
      <c r="F1717" t="s">
        <v>142</v>
      </c>
      <c r="G1717" t="s">
        <v>133</v>
      </c>
      <c r="H1717">
        <v>2</v>
      </c>
      <c r="I1717" t="s">
        <v>103</v>
      </c>
      <c r="J1717" t="s">
        <v>118</v>
      </c>
      <c r="K1717" t="s">
        <v>325</v>
      </c>
      <c r="L1717" t="s">
        <v>302</v>
      </c>
      <c r="N1717" s="52">
        <v>1.0833900000000001</v>
      </c>
      <c r="O1717" s="52">
        <v>1.0833900000000001</v>
      </c>
      <c r="P1717">
        <v>1</v>
      </c>
      <c r="Q1717">
        <f>IF(COUNTIF(SolCotizacion!$E:$E,G1717)&gt;0,1,0)</f>
        <v>0</v>
      </c>
      <c r="R1717">
        <v>2969</v>
      </c>
    </row>
    <row r="1718" spans="1:19" hidden="1">
      <c r="A1718" t="s">
        <v>2914</v>
      </c>
      <c r="B1718" t="s">
        <v>2857</v>
      </c>
      <c r="C1718">
        <v>25</v>
      </c>
      <c r="D1718" t="s">
        <v>113</v>
      </c>
      <c r="E1718" t="s">
        <v>10035</v>
      </c>
      <c r="F1718" t="s">
        <v>143</v>
      </c>
      <c r="G1718" t="s">
        <v>134</v>
      </c>
      <c r="H1718">
        <v>2</v>
      </c>
      <c r="I1718" t="s">
        <v>103</v>
      </c>
      <c r="J1718" t="s">
        <v>118</v>
      </c>
      <c r="K1718" t="s">
        <v>325</v>
      </c>
      <c r="L1718" t="s">
        <v>302</v>
      </c>
      <c r="N1718" s="52">
        <v>1.0833900000000001</v>
      </c>
      <c r="O1718" s="52">
        <v>1.0833900000000001</v>
      </c>
      <c r="P1718">
        <v>1</v>
      </c>
      <c r="Q1718">
        <f>IF(COUNTIF(SolCotizacion!$E:$E,G1718)&gt;0,1,0)</f>
        <v>0</v>
      </c>
      <c r="R1718">
        <v>2971</v>
      </c>
    </row>
    <row r="1719" spans="1:19" hidden="1">
      <c r="A1719" t="s">
        <v>2915</v>
      </c>
      <c r="B1719" t="s">
        <v>2859</v>
      </c>
      <c r="C1719">
        <v>26</v>
      </c>
      <c r="D1719" t="s">
        <v>113</v>
      </c>
      <c r="E1719" t="s">
        <v>10036</v>
      </c>
      <c r="F1719" t="s">
        <v>144</v>
      </c>
      <c r="G1719" t="s">
        <v>135</v>
      </c>
      <c r="H1719">
        <v>2</v>
      </c>
      <c r="I1719" t="s">
        <v>103</v>
      </c>
      <c r="J1719" t="s">
        <v>118</v>
      </c>
      <c r="K1719" t="s">
        <v>325</v>
      </c>
      <c r="L1719" t="s">
        <v>302</v>
      </c>
      <c r="N1719" s="52">
        <v>1.0833900000000001</v>
      </c>
      <c r="O1719" s="52">
        <v>1.0833900000000001</v>
      </c>
      <c r="P1719">
        <v>1</v>
      </c>
      <c r="Q1719">
        <f>IF(COUNTIF(SolCotizacion!$E:$E,G1719)&gt;0,1,0)</f>
        <v>0</v>
      </c>
      <c r="R1719">
        <v>2973</v>
      </c>
    </row>
    <row r="1720" spans="1:19" hidden="1">
      <c r="A1720" t="s">
        <v>2916</v>
      </c>
      <c r="B1720" t="s">
        <v>2861</v>
      </c>
      <c r="C1720">
        <v>27</v>
      </c>
      <c r="D1720" t="s">
        <v>113</v>
      </c>
      <c r="E1720" t="s">
        <v>10037</v>
      </c>
      <c r="F1720" t="s">
        <v>145</v>
      </c>
      <c r="G1720" t="s">
        <v>136</v>
      </c>
      <c r="H1720">
        <v>2</v>
      </c>
      <c r="I1720" t="s">
        <v>103</v>
      </c>
      <c r="J1720" t="s">
        <v>118</v>
      </c>
      <c r="K1720" t="s">
        <v>325</v>
      </c>
      <c r="L1720" t="s">
        <v>302</v>
      </c>
      <c r="N1720" s="52">
        <v>1.0833900000000001</v>
      </c>
      <c r="O1720" s="52">
        <v>1.0833900000000001</v>
      </c>
      <c r="P1720">
        <v>1</v>
      </c>
      <c r="Q1720">
        <f>IF(COUNTIF(SolCotizacion!$E:$E,G1720)&gt;0,1,0)</f>
        <v>0</v>
      </c>
      <c r="R1720">
        <v>2975</v>
      </c>
    </row>
    <row r="1721" spans="1:19" hidden="1">
      <c r="A1721" t="s">
        <v>2917</v>
      </c>
      <c r="B1721" t="s">
        <v>1138</v>
      </c>
      <c r="C1721">
        <v>28</v>
      </c>
      <c r="D1721" t="s">
        <v>113</v>
      </c>
      <c r="E1721" t="s">
        <v>9995</v>
      </c>
      <c r="F1721" t="s">
        <v>125</v>
      </c>
      <c r="G1721" t="s">
        <v>88</v>
      </c>
      <c r="H1721">
        <v>2</v>
      </c>
      <c r="I1721">
        <v>1</v>
      </c>
      <c r="J1721" t="s">
        <v>88</v>
      </c>
      <c r="K1721" t="s">
        <v>31</v>
      </c>
      <c r="L1721" t="s">
        <v>302</v>
      </c>
      <c r="N1721" s="52">
        <v>1.0833900000000001</v>
      </c>
      <c r="O1721" s="52">
        <v>1.0833900000000001</v>
      </c>
      <c r="P1721">
        <v>1</v>
      </c>
      <c r="Q1721">
        <f>IF(COUNTIFS(SolCotizacion!$D:$D,$G1721,SolCotizacion!$K:$K,$I1721)&gt;0,1,0)</f>
        <v>0</v>
      </c>
      <c r="R1721">
        <v>2977</v>
      </c>
    </row>
    <row r="1722" spans="1:19" hidden="1">
      <c r="A1722" t="s">
        <v>2918</v>
      </c>
      <c r="B1722" t="s">
        <v>2864</v>
      </c>
      <c r="C1722">
        <v>29</v>
      </c>
      <c r="D1722" t="s">
        <v>113</v>
      </c>
      <c r="E1722" t="s">
        <v>9996</v>
      </c>
      <c r="F1722" t="s">
        <v>125</v>
      </c>
      <c r="G1722" t="s">
        <v>88</v>
      </c>
      <c r="H1722">
        <v>2</v>
      </c>
      <c r="I1722">
        <v>2</v>
      </c>
      <c r="J1722" t="s">
        <v>88</v>
      </c>
      <c r="K1722" t="s">
        <v>31</v>
      </c>
      <c r="L1722" t="s">
        <v>302</v>
      </c>
      <c r="N1722" s="52">
        <v>1.0833900000000001</v>
      </c>
      <c r="O1722" s="52">
        <v>1.0833900000000001</v>
      </c>
      <c r="P1722">
        <v>1</v>
      </c>
      <c r="Q1722">
        <f>IF(COUNTIFS(SolCotizacion!$D:$D,$G1722,SolCotizacion!$K:$K,$I1722)&gt;0,1,0)</f>
        <v>1</v>
      </c>
      <c r="R1722">
        <v>2979</v>
      </c>
    </row>
    <row r="1723" spans="1:19" hidden="1">
      <c r="A1723" t="s">
        <v>2919</v>
      </c>
      <c r="B1723" t="s">
        <v>2866</v>
      </c>
      <c r="C1723">
        <v>30</v>
      </c>
      <c r="D1723" t="s">
        <v>113</v>
      </c>
      <c r="E1723" t="s">
        <v>9997</v>
      </c>
      <c r="F1723" t="s">
        <v>125</v>
      </c>
      <c r="G1723" t="s">
        <v>88</v>
      </c>
      <c r="H1723">
        <v>2</v>
      </c>
      <c r="I1723">
        <v>3</v>
      </c>
      <c r="J1723" t="s">
        <v>88</v>
      </c>
      <c r="K1723" t="s">
        <v>31</v>
      </c>
      <c r="L1723" t="s">
        <v>302</v>
      </c>
      <c r="N1723" s="52">
        <v>1.0833900000000001</v>
      </c>
      <c r="O1723" s="52">
        <v>1.0833900000000001</v>
      </c>
      <c r="P1723">
        <v>1</v>
      </c>
      <c r="Q1723">
        <f>IF(COUNTIFS(SolCotizacion!$D:$D,$G1723,SolCotizacion!$K:$K,$I1723)&gt;0,1,0)</f>
        <v>0</v>
      </c>
      <c r="R1723">
        <v>2981</v>
      </c>
    </row>
    <row r="1724" spans="1:19" hidden="1">
      <c r="A1724" t="s">
        <v>2920</v>
      </c>
      <c r="B1724" t="s">
        <v>2868</v>
      </c>
      <c r="C1724">
        <v>31</v>
      </c>
      <c r="D1724" t="s">
        <v>113</v>
      </c>
      <c r="E1724" t="s">
        <v>10038</v>
      </c>
      <c r="F1724" t="s">
        <v>146</v>
      </c>
      <c r="G1724" t="s">
        <v>133</v>
      </c>
      <c r="H1724">
        <v>2</v>
      </c>
      <c r="I1724">
        <v>1</v>
      </c>
      <c r="J1724" t="s">
        <v>127</v>
      </c>
      <c r="K1724" t="s">
        <v>31</v>
      </c>
      <c r="L1724" t="s">
        <v>302</v>
      </c>
      <c r="M1724" s="53">
        <v>0.01</v>
      </c>
      <c r="N1724" s="52">
        <v>87413.869004000007</v>
      </c>
      <c r="O1724" s="52">
        <v>86503.305504000004</v>
      </c>
      <c r="P1724">
        <v>1</v>
      </c>
      <c r="Q1724">
        <f>IF(SUMIFS(SolCotizacion!$P:$P,SolCotizacion!$E:$E,$G1724,SolCotizacion!$K:$K,$I1724)&gt;499,1,0)</f>
        <v>0</v>
      </c>
      <c r="R1724">
        <v>2983</v>
      </c>
      <c r="S1724" s="56">
        <f>IF(SUMIFS(SolCotizacion!$P:$P,SolCotizacion!$E:$E,$G1724,SolCotizacion!$K:$K,$I1724)&gt;499,4%,0)</f>
        <v>0</v>
      </c>
    </row>
    <row r="1725" spans="1:19" hidden="1">
      <c r="A1725" t="s">
        <v>2921</v>
      </c>
      <c r="B1725" t="s">
        <v>2870</v>
      </c>
      <c r="C1725">
        <v>32</v>
      </c>
      <c r="D1725" t="s">
        <v>113</v>
      </c>
      <c r="E1725" t="s">
        <v>10039</v>
      </c>
      <c r="F1725" t="s">
        <v>146</v>
      </c>
      <c r="G1725" t="s">
        <v>133</v>
      </c>
      <c r="H1725">
        <v>2</v>
      </c>
      <c r="I1725">
        <v>2</v>
      </c>
      <c r="J1725" t="s">
        <v>127</v>
      </c>
      <c r="K1725" t="s">
        <v>31</v>
      </c>
      <c r="L1725" t="s">
        <v>302</v>
      </c>
      <c r="M1725" s="53">
        <v>0.01</v>
      </c>
      <c r="N1725" s="52">
        <v>87548.395088000005</v>
      </c>
      <c r="O1725" s="52">
        <v>86636.428340000013</v>
      </c>
      <c r="P1725">
        <v>1</v>
      </c>
      <c r="Q1725">
        <f>IF(SUMIFS(SolCotizacion!$P:$P,SolCotizacion!$E:$E,$G1725,SolCotizacion!$K:$K,$I1725)&gt;499,1,0)</f>
        <v>0</v>
      </c>
      <c r="R1725">
        <v>2984</v>
      </c>
      <c r="S1725" s="56">
        <f>IF(SUMIFS(SolCotizacion!$P:$P,SolCotizacion!$E:$E,$G1725,SolCotizacion!$K:$K,$I1725)&gt;499,4%,0)</f>
        <v>0</v>
      </c>
    </row>
    <row r="1726" spans="1:19" hidden="1">
      <c r="A1726" t="s">
        <v>2922</v>
      </c>
      <c r="B1726" t="s">
        <v>2872</v>
      </c>
      <c r="C1726">
        <v>33</v>
      </c>
      <c r="D1726" t="s">
        <v>113</v>
      </c>
      <c r="E1726" t="s">
        <v>10040</v>
      </c>
      <c r="F1726" t="s">
        <v>146</v>
      </c>
      <c r="G1726" t="s">
        <v>133</v>
      </c>
      <c r="H1726">
        <v>2</v>
      </c>
      <c r="I1726">
        <v>3</v>
      </c>
      <c r="J1726" t="s">
        <v>127</v>
      </c>
      <c r="K1726" t="s">
        <v>31</v>
      </c>
      <c r="L1726" t="s">
        <v>302</v>
      </c>
      <c r="M1726" s="53">
        <v>0.01</v>
      </c>
      <c r="N1726" s="52">
        <v>87682.921172000002</v>
      </c>
      <c r="O1726" s="52">
        <v>86769.561494000009</v>
      </c>
      <c r="P1726">
        <v>1</v>
      </c>
      <c r="Q1726">
        <f>IF(SUMIFS(SolCotizacion!$P:$P,SolCotizacion!$E:$E,$G1726,SolCotizacion!$K:$K,$I1726)&gt;499,1,0)</f>
        <v>0</v>
      </c>
      <c r="R1726">
        <v>2985</v>
      </c>
      <c r="S1726" s="56">
        <f>IF(SUMIFS(SolCotizacion!$P:$P,SolCotizacion!$E:$E,$G1726,SolCotizacion!$K:$K,$I1726)&gt;499,4%,0)</f>
        <v>0</v>
      </c>
    </row>
    <row r="1727" spans="1:19" hidden="1">
      <c r="A1727" t="s">
        <v>2923</v>
      </c>
      <c r="B1727" t="s">
        <v>2874</v>
      </c>
      <c r="C1727">
        <v>34</v>
      </c>
      <c r="D1727" t="s">
        <v>113</v>
      </c>
      <c r="E1727" t="s">
        <v>10041</v>
      </c>
      <c r="F1727" t="s">
        <v>147</v>
      </c>
      <c r="G1727" t="s">
        <v>134</v>
      </c>
      <c r="H1727">
        <v>2</v>
      </c>
      <c r="I1727">
        <v>1</v>
      </c>
      <c r="J1727" t="s">
        <v>127</v>
      </c>
      <c r="K1727" t="s">
        <v>31</v>
      </c>
      <c r="L1727" t="s">
        <v>302</v>
      </c>
      <c r="M1727" s="53">
        <v>0.01</v>
      </c>
      <c r="N1727" s="52">
        <v>120987.69174800001</v>
      </c>
      <c r="O1727" s="52">
        <v>119727.409956</v>
      </c>
      <c r="P1727">
        <v>1</v>
      </c>
      <c r="Q1727">
        <f>IF(SUMIFS(SolCotizacion!$P:$P,SolCotizacion!$E:$E,$G1727,SolCotizacion!$K:$K,$I1727)&gt;499,1,0)</f>
        <v>0</v>
      </c>
      <c r="R1727">
        <v>2986</v>
      </c>
      <c r="S1727" s="56">
        <f>IF(SUMIFS(SolCotizacion!$P:$P,SolCotizacion!$E:$E,$G1727,SolCotizacion!$K:$K,$I1727)&gt;499,4%,0)</f>
        <v>0</v>
      </c>
    </row>
    <row r="1728" spans="1:19" hidden="1">
      <c r="A1728" t="s">
        <v>2924</v>
      </c>
      <c r="B1728" t="s">
        <v>2876</v>
      </c>
      <c r="C1728">
        <v>35</v>
      </c>
      <c r="D1728" t="s">
        <v>113</v>
      </c>
      <c r="E1728" t="s">
        <v>10042</v>
      </c>
      <c r="F1728" t="s">
        <v>147</v>
      </c>
      <c r="G1728" t="s">
        <v>134</v>
      </c>
      <c r="H1728">
        <v>2</v>
      </c>
      <c r="I1728">
        <v>2</v>
      </c>
      <c r="J1728" t="s">
        <v>127</v>
      </c>
      <c r="K1728" t="s">
        <v>31</v>
      </c>
      <c r="L1728" t="s">
        <v>302</v>
      </c>
      <c r="M1728" s="53">
        <v>0.01</v>
      </c>
      <c r="N1728" s="52">
        <v>121122.238468</v>
      </c>
      <c r="O1728" s="52">
        <v>119860.54311</v>
      </c>
      <c r="P1728">
        <v>1</v>
      </c>
      <c r="Q1728">
        <f>IF(SUMIFS(SolCotizacion!$P:$P,SolCotizacion!$E:$E,$G1728,SolCotizacion!$K:$K,$I1728)&gt;499,1,0)</f>
        <v>0</v>
      </c>
      <c r="R1728">
        <v>2987</v>
      </c>
      <c r="S1728" s="56">
        <f>IF(SUMIFS(SolCotizacion!$P:$P,SolCotizacion!$E:$E,$G1728,SolCotizacion!$K:$K,$I1728)&gt;499,4%,0)</f>
        <v>0</v>
      </c>
    </row>
    <row r="1729" spans="1:19" hidden="1">
      <c r="A1729" t="s">
        <v>2925</v>
      </c>
      <c r="B1729" t="s">
        <v>2878</v>
      </c>
      <c r="C1729">
        <v>36</v>
      </c>
      <c r="D1729" t="s">
        <v>113</v>
      </c>
      <c r="E1729" t="s">
        <v>10043</v>
      </c>
      <c r="F1729" t="s">
        <v>147</v>
      </c>
      <c r="G1729" t="s">
        <v>134</v>
      </c>
      <c r="H1729">
        <v>2</v>
      </c>
      <c r="I1729">
        <v>3</v>
      </c>
      <c r="J1729" t="s">
        <v>127</v>
      </c>
      <c r="K1729" t="s">
        <v>31</v>
      </c>
      <c r="L1729" t="s">
        <v>302</v>
      </c>
      <c r="M1729" s="53">
        <v>0.01</v>
      </c>
      <c r="N1729" s="52">
        <v>121256.76455200001</v>
      </c>
      <c r="O1729" s="52">
        <v>119993.67626400001</v>
      </c>
      <c r="P1729">
        <v>1</v>
      </c>
      <c r="Q1729">
        <f>IF(SUMIFS(SolCotizacion!$P:$P,SolCotizacion!$E:$E,$G1729,SolCotizacion!$K:$K,$I1729)&gt;499,1,0)</f>
        <v>0</v>
      </c>
      <c r="R1729">
        <v>2988</v>
      </c>
      <c r="S1729" s="56">
        <f>IF(SUMIFS(SolCotizacion!$P:$P,SolCotizacion!$E:$E,$G1729,SolCotizacion!$K:$K,$I1729)&gt;499,4%,0)</f>
        <v>0</v>
      </c>
    </row>
    <row r="1730" spans="1:19" hidden="1">
      <c r="A1730" t="s">
        <v>2926</v>
      </c>
      <c r="B1730" t="s">
        <v>2880</v>
      </c>
      <c r="C1730">
        <v>37</v>
      </c>
      <c r="D1730" t="s">
        <v>113</v>
      </c>
      <c r="E1730" t="s">
        <v>10044</v>
      </c>
      <c r="F1730" t="s">
        <v>148</v>
      </c>
      <c r="G1730" t="s">
        <v>135</v>
      </c>
      <c r="H1730">
        <v>2</v>
      </c>
      <c r="I1730">
        <v>1</v>
      </c>
      <c r="J1730" t="s">
        <v>127</v>
      </c>
      <c r="K1730" t="s">
        <v>31</v>
      </c>
      <c r="L1730" t="s">
        <v>302</v>
      </c>
      <c r="M1730" s="53">
        <v>0.01</v>
      </c>
      <c r="N1730" s="52">
        <v>115725.07839200001</v>
      </c>
      <c r="O1730" s="52">
        <v>114519.61613400001</v>
      </c>
      <c r="P1730">
        <v>1</v>
      </c>
      <c r="Q1730">
        <f>IF(SUMIFS(SolCotizacion!$P:$P,SolCotizacion!$E:$E,$G1730,SolCotizacion!$K:$K,$I1730)&gt;499,1,0)</f>
        <v>0</v>
      </c>
      <c r="R1730">
        <v>2989</v>
      </c>
      <c r="S1730" s="56">
        <f>IF(SUMIFS(SolCotizacion!$P:$P,SolCotizacion!$E:$E,$G1730,SolCotizacion!$K:$K,$I1730)&gt;499,4%,0)</f>
        <v>0</v>
      </c>
    </row>
    <row r="1731" spans="1:19" hidden="1">
      <c r="A1731" t="s">
        <v>2927</v>
      </c>
      <c r="B1731" t="s">
        <v>2882</v>
      </c>
      <c r="C1731">
        <v>38</v>
      </c>
      <c r="D1731" t="s">
        <v>113</v>
      </c>
      <c r="E1731" t="s">
        <v>10045</v>
      </c>
      <c r="F1731" t="s">
        <v>148</v>
      </c>
      <c r="G1731" t="s">
        <v>135</v>
      </c>
      <c r="H1731">
        <v>2</v>
      </c>
      <c r="I1731">
        <v>2</v>
      </c>
      <c r="J1731" t="s">
        <v>127</v>
      </c>
      <c r="K1731" t="s">
        <v>31</v>
      </c>
      <c r="L1731" t="s">
        <v>302</v>
      </c>
      <c r="M1731" s="53">
        <v>0.01</v>
      </c>
      <c r="N1731" s="52">
        <v>115859.61479400001</v>
      </c>
      <c r="O1731" s="52">
        <v>114652.74928800001</v>
      </c>
      <c r="P1731">
        <v>1</v>
      </c>
      <c r="Q1731">
        <f>IF(SUMIFS(SolCotizacion!$P:$P,SolCotizacion!$E:$E,$G1731,SolCotizacion!$K:$K,$I1731)&gt;499,1,0)</f>
        <v>0</v>
      </c>
      <c r="R1731">
        <v>2990</v>
      </c>
      <c r="S1731" s="56">
        <f>IF(SUMIFS(SolCotizacion!$P:$P,SolCotizacion!$E:$E,$G1731,SolCotizacion!$K:$K,$I1731)&gt;499,4%,0)</f>
        <v>0</v>
      </c>
    </row>
    <row r="1732" spans="1:19" hidden="1">
      <c r="A1732" t="s">
        <v>2928</v>
      </c>
      <c r="B1732" t="s">
        <v>2884</v>
      </c>
      <c r="C1732">
        <v>39</v>
      </c>
      <c r="D1732" t="s">
        <v>113</v>
      </c>
      <c r="E1732" t="s">
        <v>10046</v>
      </c>
      <c r="F1732" t="s">
        <v>148</v>
      </c>
      <c r="G1732" t="s">
        <v>135</v>
      </c>
      <c r="H1732">
        <v>2</v>
      </c>
      <c r="I1732">
        <v>3</v>
      </c>
      <c r="J1732" t="s">
        <v>127</v>
      </c>
      <c r="K1732" t="s">
        <v>31</v>
      </c>
      <c r="L1732" t="s">
        <v>302</v>
      </c>
      <c r="M1732" s="53">
        <v>0.01</v>
      </c>
      <c r="N1732" s="52">
        <v>115994.14087800001</v>
      </c>
      <c r="O1732" s="52">
        <v>114785.872124</v>
      </c>
      <c r="P1732">
        <v>1</v>
      </c>
      <c r="Q1732">
        <f>IF(SUMIFS(SolCotizacion!$P:$P,SolCotizacion!$E:$E,$G1732,SolCotizacion!$K:$K,$I1732)&gt;499,1,0)</f>
        <v>0</v>
      </c>
      <c r="R1732">
        <v>2991</v>
      </c>
      <c r="S1732" s="56">
        <f>IF(SUMIFS(SolCotizacion!$P:$P,SolCotizacion!$E:$E,$G1732,SolCotizacion!$K:$K,$I1732)&gt;499,4%,0)</f>
        <v>0</v>
      </c>
    </row>
    <row r="1733" spans="1:19" hidden="1">
      <c r="A1733" t="s">
        <v>2929</v>
      </c>
      <c r="B1733" t="s">
        <v>2886</v>
      </c>
      <c r="C1733">
        <v>40</v>
      </c>
      <c r="D1733" t="s">
        <v>113</v>
      </c>
      <c r="E1733" t="s">
        <v>10047</v>
      </c>
      <c r="F1733" t="s">
        <v>149</v>
      </c>
      <c r="G1733" t="s">
        <v>136</v>
      </c>
      <c r="H1733">
        <v>2</v>
      </c>
      <c r="I1733">
        <v>1</v>
      </c>
      <c r="J1733" t="s">
        <v>127</v>
      </c>
      <c r="K1733" t="s">
        <v>31</v>
      </c>
      <c r="L1733" t="s">
        <v>302</v>
      </c>
      <c r="M1733" s="53">
        <v>0.01</v>
      </c>
      <c r="N1733" s="52">
        <v>23497.583802000001</v>
      </c>
      <c r="O1733" s="52">
        <v>23252.820206</v>
      </c>
      <c r="P1733">
        <v>1</v>
      </c>
      <c r="Q1733">
        <f>IF(SUMIFS(SolCotizacion!$P:$P,SolCotizacion!$E:$E,$G1733,SolCotizacion!$K:$K,$I1733)&gt;499,1,0)</f>
        <v>0</v>
      </c>
      <c r="R1733">
        <v>2992</v>
      </c>
      <c r="S1733" s="56">
        <f>IF(SUMIFS(SolCotizacion!$P:$P,SolCotizacion!$E:$E,$G1733,SolCotizacion!$K:$K,$I1733)&gt;499,4%,0)</f>
        <v>0</v>
      </c>
    </row>
    <row r="1734" spans="1:19" hidden="1">
      <c r="A1734" t="s">
        <v>2930</v>
      </c>
      <c r="B1734" t="s">
        <v>2888</v>
      </c>
      <c r="C1734">
        <v>41</v>
      </c>
      <c r="D1734" t="s">
        <v>113</v>
      </c>
      <c r="E1734" t="s">
        <v>10048</v>
      </c>
      <c r="F1734" t="s">
        <v>149</v>
      </c>
      <c r="G1734" t="s">
        <v>136</v>
      </c>
      <c r="H1734">
        <v>2</v>
      </c>
      <c r="I1734">
        <v>2</v>
      </c>
      <c r="J1734" t="s">
        <v>127</v>
      </c>
      <c r="K1734" t="s">
        <v>31</v>
      </c>
      <c r="L1734" t="s">
        <v>302</v>
      </c>
      <c r="M1734" s="53">
        <v>0.01</v>
      </c>
      <c r="N1734" s="52">
        <v>23632.120203999999</v>
      </c>
      <c r="O1734" s="52">
        <v>23385.943041999999</v>
      </c>
      <c r="P1734">
        <v>1</v>
      </c>
      <c r="Q1734">
        <f>IF(SUMIFS(SolCotizacion!$P:$P,SolCotizacion!$E:$E,$G1734,SolCotizacion!$K:$K,$I1734)&gt;499,1,0)</f>
        <v>0</v>
      </c>
      <c r="R1734">
        <v>2993</v>
      </c>
      <c r="S1734" s="56">
        <f>IF(SUMIFS(SolCotizacion!$P:$P,SolCotizacion!$E:$E,$G1734,SolCotizacion!$K:$K,$I1734)&gt;499,4%,0)</f>
        <v>0</v>
      </c>
    </row>
    <row r="1735" spans="1:19" hidden="1">
      <c r="A1735" t="s">
        <v>2931</v>
      </c>
      <c r="B1735" t="s">
        <v>2890</v>
      </c>
      <c r="C1735">
        <v>42</v>
      </c>
      <c r="D1735" t="s">
        <v>113</v>
      </c>
      <c r="E1735" t="s">
        <v>10049</v>
      </c>
      <c r="F1735" t="s">
        <v>149</v>
      </c>
      <c r="G1735" t="s">
        <v>136</v>
      </c>
      <c r="H1735">
        <v>2</v>
      </c>
      <c r="I1735">
        <v>3</v>
      </c>
      <c r="J1735" t="s">
        <v>127</v>
      </c>
      <c r="K1735" t="s">
        <v>31</v>
      </c>
      <c r="L1735" t="s">
        <v>302</v>
      </c>
      <c r="M1735" s="53">
        <v>0.01</v>
      </c>
      <c r="N1735" s="52">
        <v>23766.646288</v>
      </c>
      <c r="O1735" s="52">
        <v>23519.076196000002</v>
      </c>
      <c r="P1735">
        <v>1</v>
      </c>
      <c r="Q1735">
        <f>IF(SUMIFS(SolCotizacion!$P:$P,SolCotizacion!$E:$E,$G1735,SolCotizacion!$K:$K,$I1735)&gt;499,1,0)</f>
        <v>0</v>
      </c>
      <c r="R1735">
        <v>2994</v>
      </c>
      <c r="S1735" s="56">
        <f>IF(SUMIFS(SolCotizacion!$P:$P,SolCotizacion!$E:$E,$G1735,SolCotizacion!$K:$K,$I1735)&gt;499,4%,0)</f>
        <v>0</v>
      </c>
    </row>
    <row r="1736" spans="1:19" hidden="1">
      <c r="A1736" t="s">
        <v>1036</v>
      </c>
      <c r="B1736" t="s">
        <v>1033</v>
      </c>
      <c r="C1736">
        <v>1</v>
      </c>
      <c r="D1736" t="s">
        <v>88</v>
      </c>
      <c r="E1736" t="s">
        <v>10017</v>
      </c>
      <c r="F1736" t="s">
        <v>133</v>
      </c>
      <c r="G1736" t="s">
        <v>133</v>
      </c>
      <c r="H1736">
        <v>2</v>
      </c>
      <c r="I1736">
        <v>1</v>
      </c>
      <c r="J1736" t="s">
        <v>96</v>
      </c>
      <c r="K1736" t="s">
        <v>31</v>
      </c>
      <c r="L1736" t="s">
        <v>288</v>
      </c>
      <c r="N1736" s="52">
        <v>7624224.0000000009</v>
      </c>
      <c r="O1736" s="52">
        <v>7470768.0000000009</v>
      </c>
      <c r="P1736">
        <v>1</v>
      </c>
      <c r="Q1736">
        <v>1</v>
      </c>
      <c r="R1736">
        <v>2995</v>
      </c>
    </row>
    <row r="1737" spans="1:19" hidden="1">
      <c r="A1737" t="s">
        <v>2932</v>
      </c>
      <c r="B1737" t="s">
        <v>1123</v>
      </c>
      <c r="C1737">
        <v>2</v>
      </c>
      <c r="D1737" t="s">
        <v>88</v>
      </c>
      <c r="E1737" t="s">
        <v>10018</v>
      </c>
      <c r="F1737" t="s">
        <v>133</v>
      </c>
      <c r="G1737" t="s">
        <v>133</v>
      </c>
      <c r="H1737">
        <v>2</v>
      </c>
      <c r="I1737">
        <v>2</v>
      </c>
      <c r="J1737" t="s">
        <v>96</v>
      </c>
      <c r="K1737" t="s">
        <v>31</v>
      </c>
      <c r="L1737" t="s">
        <v>288</v>
      </c>
      <c r="N1737" s="52">
        <v>7684944.0000000019</v>
      </c>
      <c r="O1737" s="52">
        <v>7530384.0000000009</v>
      </c>
      <c r="P1737">
        <v>1</v>
      </c>
      <c r="Q1737">
        <v>1</v>
      </c>
      <c r="R1737">
        <v>2997</v>
      </c>
    </row>
    <row r="1738" spans="1:19" hidden="1">
      <c r="A1738" t="s">
        <v>2933</v>
      </c>
      <c r="B1738" t="s">
        <v>1124</v>
      </c>
      <c r="C1738">
        <v>3</v>
      </c>
      <c r="D1738" t="s">
        <v>88</v>
      </c>
      <c r="E1738" t="s">
        <v>10019</v>
      </c>
      <c r="F1738" t="s">
        <v>133</v>
      </c>
      <c r="G1738" t="s">
        <v>133</v>
      </c>
      <c r="H1738">
        <v>2</v>
      </c>
      <c r="I1738">
        <v>3</v>
      </c>
      <c r="J1738" t="s">
        <v>96</v>
      </c>
      <c r="K1738" t="s">
        <v>31</v>
      </c>
      <c r="L1738" t="s">
        <v>288</v>
      </c>
      <c r="N1738" s="52">
        <v>7776576.0000000009</v>
      </c>
      <c r="O1738" s="52">
        <v>7620912.0000000009</v>
      </c>
      <c r="P1738">
        <v>1</v>
      </c>
      <c r="Q1738">
        <v>1</v>
      </c>
      <c r="R1738">
        <v>2999</v>
      </c>
    </row>
    <row r="1739" spans="1:19" hidden="1">
      <c r="A1739" t="s">
        <v>2934</v>
      </c>
      <c r="B1739" t="s">
        <v>1125</v>
      </c>
      <c r="C1739">
        <v>4</v>
      </c>
      <c r="D1739" t="s">
        <v>88</v>
      </c>
      <c r="E1739" t="s">
        <v>10020</v>
      </c>
      <c r="F1739" t="s">
        <v>134</v>
      </c>
      <c r="G1739" t="s">
        <v>134</v>
      </c>
      <c r="H1739">
        <v>2</v>
      </c>
      <c r="I1739">
        <v>1</v>
      </c>
      <c r="J1739" t="s">
        <v>96</v>
      </c>
      <c r="K1739" t="s">
        <v>31</v>
      </c>
      <c r="L1739" t="s">
        <v>288</v>
      </c>
      <c r="N1739" s="52">
        <v>10610544</v>
      </c>
      <c r="O1739" s="52">
        <v>10397472</v>
      </c>
      <c r="P1739">
        <v>1</v>
      </c>
      <c r="Q1739">
        <v>1</v>
      </c>
      <c r="R1739">
        <v>3001</v>
      </c>
    </row>
    <row r="1740" spans="1:19" hidden="1">
      <c r="A1740" t="s">
        <v>2935</v>
      </c>
      <c r="B1740" t="s">
        <v>1126</v>
      </c>
      <c r="C1740">
        <v>5</v>
      </c>
      <c r="D1740" t="s">
        <v>88</v>
      </c>
      <c r="E1740" t="s">
        <v>10021</v>
      </c>
      <c r="F1740" t="s">
        <v>134</v>
      </c>
      <c r="G1740" t="s">
        <v>134</v>
      </c>
      <c r="H1740">
        <v>2</v>
      </c>
      <c r="I1740">
        <v>2</v>
      </c>
      <c r="J1740" t="s">
        <v>96</v>
      </c>
      <c r="K1740" t="s">
        <v>31</v>
      </c>
      <c r="L1740" t="s">
        <v>288</v>
      </c>
      <c r="N1740" s="52">
        <v>10694448</v>
      </c>
      <c r="O1740" s="52">
        <v>10480272</v>
      </c>
      <c r="P1740">
        <v>1</v>
      </c>
      <c r="Q1740">
        <v>1</v>
      </c>
      <c r="R1740">
        <v>3003</v>
      </c>
    </row>
    <row r="1741" spans="1:19" hidden="1">
      <c r="A1741" t="s">
        <v>2936</v>
      </c>
      <c r="B1741" t="s">
        <v>1127</v>
      </c>
      <c r="C1741">
        <v>6</v>
      </c>
      <c r="D1741" t="s">
        <v>88</v>
      </c>
      <c r="E1741" t="s">
        <v>10022</v>
      </c>
      <c r="F1741" t="s">
        <v>134</v>
      </c>
      <c r="G1741" t="s">
        <v>134</v>
      </c>
      <c r="H1741">
        <v>2</v>
      </c>
      <c r="I1741">
        <v>3</v>
      </c>
      <c r="J1741" t="s">
        <v>96</v>
      </c>
      <c r="K1741" t="s">
        <v>31</v>
      </c>
      <c r="L1741" t="s">
        <v>288</v>
      </c>
      <c r="N1741" s="52">
        <v>10822512</v>
      </c>
      <c r="O1741" s="52">
        <v>10606128</v>
      </c>
      <c r="P1741">
        <v>1</v>
      </c>
      <c r="Q1741">
        <v>1</v>
      </c>
      <c r="R1741">
        <v>3005</v>
      </c>
    </row>
    <row r="1742" spans="1:19" hidden="1">
      <c r="A1742" t="s">
        <v>2937</v>
      </c>
      <c r="B1742" t="s">
        <v>1128</v>
      </c>
      <c r="C1742">
        <v>7</v>
      </c>
      <c r="D1742" t="s">
        <v>88</v>
      </c>
      <c r="E1742" t="s">
        <v>10023</v>
      </c>
      <c r="F1742" t="s">
        <v>135</v>
      </c>
      <c r="G1742" t="s">
        <v>135</v>
      </c>
      <c r="H1742">
        <v>2</v>
      </c>
      <c r="I1742">
        <v>1</v>
      </c>
      <c r="J1742" t="s">
        <v>96</v>
      </c>
      <c r="K1742" t="s">
        <v>31</v>
      </c>
      <c r="L1742" t="s">
        <v>288</v>
      </c>
      <c r="N1742" s="52">
        <v>10171152</v>
      </c>
      <c r="O1742" s="52">
        <v>9966912</v>
      </c>
      <c r="P1742">
        <v>1</v>
      </c>
      <c r="Q1742">
        <v>1</v>
      </c>
      <c r="R1742">
        <v>3007</v>
      </c>
    </row>
    <row r="1743" spans="1:19" hidden="1">
      <c r="A1743" t="s">
        <v>2938</v>
      </c>
      <c r="B1743" t="s">
        <v>1129</v>
      </c>
      <c r="C1743">
        <v>8</v>
      </c>
      <c r="D1743" t="s">
        <v>88</v>
      </c>
      <c r="E1743" t="s">
        <v>10024</v>
      </c>
      <c r="F1743" t="s">
        <v>135</v>
      </c>
      <c r="G1743" t="s">
        <v>135</v>
      </c>
      <c r="H1743">
        <v>2</v>
      </c>
      <c r="I1743">
        <v>2</v>
      </c>
      <c r="J1743" t="s">
        <v>96</v>
      </c>
      <c r="K1743" t="s">
        <v>31</v>
      </c>
      <c r="L1743" t="s">
        <v>288</v>
      </c>
      <c r="N1743" s="52">
        <v>10251744</v>
      </c>
      <c r="O1743" s="52">
        <v>10046400</v>
      </c>
      <c r="P1743">
        <v>1</v>
      </c>
      <c r="Q1743">
        <v>1</v>
      </c>
      <c r="R1743">
        <v>3009</v>
      </c>
    </row>
    <row r="1744" spans="1:19" hidden="1">
      <c r="A1744" t="s">
        <v>2939</v>
      </c>
      <c r="B1744" t="s">
        <v>1130</v>
      </c>
      <c r="C1744">
        <v>9</v>
      </c>
      <c r="D1744" t="s">
        <v>88</v>
      </c>
      <c r="E1744" t="s">
        <v>10025</v>
      </c>
      <c r="F1744" t="s">
        <v>135</v>
      </c>
      <c r="G1744" t="s">
        <v>135</v>
      </c>
      <c r="H1744">
        <v>2</v>
      </c>
      <c r="I1744">
        <v>3</v>
      </c>
      <c r="J1744" t="s">
        <v>96</v>
      </c>
      <c r="K1744" t="s">
        <v>31</v>
      </c>
      <c r="L1744" t="s">
        <v>288</v>
      </c>
      <c r="N1744" s="52">
        <v>10374288</v>
      </c>
      <c r="O1744" s="52">
        <v>10166736</v>
      </c>
      <c r="P1744">
        <v>1</v>
      </c>
      <c r="Q1744">
        <v>1</v>
      </c>
      <c r="R1744">
        <v>3011</v>
      </c>
    </row>
    <row r="1745" spans="1:18" hidden="1">
      <c r="A1745" t="s">
        <v>2940</v>
      </c>
      <c r="B1745" t="s">
        <v>1131</v>
      </c>
      <c r="C1745">
        <v>10</v>
      </c>
      <c r="D1745" t="s">
        <v>88</v>
      </c>
      <c r="E1745" t="s">
        <v>10026</v>
      </c>
      <c r="F1745" t="s">
        <v>136</v>
      </c>
      <c r="G1745" t="s">
        <v>136</v>
      </c>
      <c r="H1745">
        <v>2</v>
      </c>
      <c r="I1745">
        <v>1</v>
      </c>
      <c r="J1745" t="s">
        <v>96</v>
      </c>
      <c r="K1745" t="s">
        <v>31</v>
      </c>
      <c r="L1745" t="s">
        <v>288</v>
      </c>
      <c r="N1745" s="52">
        <v>2008176.0000000002</v>
      </c>
      <c r="O1745" s="52">
        <v>1967328.0000000002</v>
      </c>
      <c r="P1745">
        <v>1</v>
      </c>
      <c r="Q1745">
        <v>1</v>
      </c>
      <c r="R1745">
        <v>3013</v>
      </c>
    </row>
    <row r="1746" spans="1:18" hidden="1">
      <c r="A1746" t="s">
        <v>2941</v>
      </c>
      <c r="B1746" t="s">
        <v>1132</v>
      </c>
      <c r="C1746">
        <v>11</v>
      </c>
      <c r="D1746" t="s">
        <v>88</v>
      </c>
      <c r="E1746" t="s">
        <v>10027</v>
      </c>
      <c r="F1746" t="s">
        <v>136</v>
      </c>
      <c r="G1746" t="s">
        <v>136</v>
      </c>
      <c r="H1746">
        <v>2</v>
      </c>
      <c r="I1746">
        <v>2</v>
      </c>
      <c r="J1746" t="s">
        <v>96</v>
      </c>
      <c r="K1746" t="s">
        <v>31</v>
      </c>
      <c r="L1746" t="s">
        <v>288</v>
      </c>
      <c r="N1746" s="52">
        <v>2023632.0000000002</v>
      </c>
      <c r="O1746" s="52">
        <v>1982784.0000000002</v>
      </c>
      <c r="P1746">
        <v>1</v>
      </c>
      <c r="Q1746">
        <v>1</v>
      </c>
      <c r="R1746">
        <v>3015</v>
      </c>
    </row>
    <row r="1747" spans="1:18" hidden="1">
      <c r="A1747" t="s">
        <v>2942</v>
      </c>
      <c r="B1747" t="s">
        <v>1133</v>
      </c>
      <c r="C1747">
        <v>12</v>
      </c>
      <c r="D1747" t="s">
        <v>88</v>
      </c>
      <c r="E1747" t="s">
        <v>10028</v>
      </c>
      <c r="F1747" t="s">
        <v>136</v>
      </c>
      <c r="G1747" t="s">
        <v>136</v>
      </c>
      <c r="H1747">
        <v>2</v>
      </c>
      <c r="I1747">
        <v>3</v>
      </c>
      <c r="J1747" t="s">
        <v>96</v>
      </c>
      <c r="K1747" t="s">
        <v>31</v>
      </c>
      <c r="L1747" t="s">
        <v>288</v>
      </c>
      <c r="N1747" s="52">
        <v>2047920.0000000002</v>
      </c>
      <c r="O1747" s="52">
        <v>2007072.0000000002</v>
      </c>
      <c r="P1747">
        <v>1</v>
      </c>
      <c r="Q1747">
        <v>1</v>
      </c>
      <c r="R1747">
        <v>3017</v>
      </c>
    </row>
    <row r="1748" spans="1:18" hidden="1">
      <c r="A1748" t="s">
        <v>2943</v>
      </c>
      <c r="B1748" t="s">
        <v>1134</v>
      </c>
      <c r="C1748">
        <v>13</v>
      </c>
      <c r="D1748" t="s">
        <v>102</v>
      </c>
      <c r="E1748" t="s">
        <v>10029</v>
      </c>
      <c r="F1748" t="s">
        <v>137</v>
      </c>
      <c r="G1748" t="s">
        <v>133</v>
      </c>
      <c r="H1748">
        <v>2</v>
      </c>
      <c r="I1748" t="s">
        <v>103</v>
      </c>
      <c r="J1748" t="s">
        <v>96</v>
      </c>
      <c r="K1748" t="s">
        <v>31</v>
      </c>
      <c r="L1748" t="s">
        <v>288</v>
      </c>
      <c r="N1748" s="52">
        <v>474720.00000000006</v>
      </c>
      <c r="O1748" s="52">
        <v>463680.00000000006</v>
      </c>
      <c r="P1748">
        <v>1</v>
      </c>
      <c r="Q1748">
        <f>IF(COUNTIF(SolCotizacion!$E:$E,$G1748)&gt;0,1,0)</f>
        <v>0</v>
      </c>
      <c r="R1748">
        <v>3019</v>
      </c>
    </row>
    <row r="1749" spans="1:18" hidden="1">
      <c r="A1749" t="s">
        <v>2944</v>
      </c>
      <c r="B1749" t="s">
        <v>2838</v>
      </c>
      <c r="C1749">
        <v>14</v>
      </c>
      <c r="D1749" t="s">
        <v>102</v>
      </c>
      <c r="E1749" t="s">
        <v>10030</v>
      </c>
      <c r="F1749" t="s">
        <v>138</v>
      </c>
      <c r="G1749" t="s">
        <v>134</v>
      </c>
      <c r="H1749">
        <v>2</v>
      </c>
      <c r="I1749" t="s">
        <v>103</v>
      </c>
      <c r="J1749" t="s">
        <v>96</v>
      </c>
      <c r="K1749" t="s">
        <v>31</v>
      </c>
      <c r="L1749" t="s">
        <v>288</v>
      </c>
      <c r="N1749" s="52">
        <v>474720.00000000006</v>
      </c>
      <c r="O1749" s="52">
        <v>463680.00000000006</v>
      </c>
      <c r="P1749">
        <v>1</v>
      </c>
      <c r="Q1749">
        <f>IF(COUNTIF(SolCotizacion!$E:$E,$G1749)&gt;0,1,0)</f>
        <v>0</v>
      </c>
      <c r="R1749">
        <v>3021</v>
      </c>
    </row>
    <row r="1750" spans="1:18" hidden="1">
      <c r="A1750" t="s">
        <v>2945</v>
      </c>
      <c r="B1750" t="s">
        <v>2840</v>
      </c>
      <c r="C1750">
        <v>15</v>
      </c>
      <c r="D1750" t="s">
        <v>102</v>
      </c>
      <c r="E1750" t="s">
        <v>10031</v>
      </c>
      <c r="F1750" t="s">
        <v>139</v>
      </c>
      <c r="G1750" t="s">
        <v>135</v>
      </c>
      <c r="H1750">
        <v>2</v>
      </c>
      <c r="I1750" t="s">
        <v>103</v>
      </c>
      <c r="J1750" t="s">
        <v>96</v>
      </c>
      <c r="K1750" t="s">
        <v>31</v>
      </c>
      <c r="L1750" t="s">
        <v>288</v>
      </c>
      <c r="N1750" s="52">
        <v>474720.00000000006</v>
      </c>
      <c r="O1750" s="52">
        <v>463680.00000000006</v>
      </c>
      <c r="P1750">
        <v>1</v>
      </c>
      <c r="Q1750">
        <f>IF(COUNTIF(SolCotizacion!$E:$E,$G1750)&gt;0,1,0)</f>
        <v>0</v>
      </c>
      <c r="R1750">
        <v>3023</v>
      </c>
    </row>
    <row r="1751" spans="1:18" hidden="1">
      <c r="A1751" t="s">
        <v>2946</v>
      </c>
      <c r="B1751" t="s">
        <v>2842</v>
      </c>
      <c r="C1751">
        <v>16</v>
      </c>
      <c r="D1751" t="s">
        <v>102</v>
      </c>
      <c r="E1751" t="s">
        <v>10032</v>
      </c>
      <c r="F1751" t="s">
        <v>140</v>
      </c>
      <c r="G1751" t="s">
        <v>135</v>
      </c>
      <c r="H1751">
        <v>2</v>
      </c>
      <c r="I1751" t="s">
        <v>103</v>
      </c>
      <c r="J1751" t="s">
        <v>96</v>
      </c>
      <c r="K1751" t="s">
        <v>31</v>
      </c>
      <c r="L1751" t="s">
        <v>288</v>
      </c>
      <c r="N1751" s="52">
        <v>38640</v>
      </c>
      <c r="O1751" s="52">
        <v>37536</v>
      </c>
      <c r="P1751">
        <v>1</v>
      </c>
      <c r="Q1751">
        <f>IF(COUNTIF(SolCotizacion!$E:$E,$G1751)&gt;0,1,0)</f>
        <v>0</v>
      </c>
      <c r="R1751">
        <v>3025</v>
      </c>
    </row>
    <row r="1752" spans="1:18" hidden="1">
      <c r="A1752" t="s">
        <v>2947</v>
      </c>
      <c r="B1752" t="s">
        <v>2844</v>
      </c>
      <c r="C1752">
        <v>17</v>
      </c>
      <c r="D1752" t="s">
        <v>102</v>
      </c>
      <c r="E1752" t="s">
        <v>10033</v>
      </c>
      <c r="F1752" t="s">
        <v>141</v>
      </c>
      <c r="G1752" t="s">
        <v>136</v>
      </c>
      <c r="H1752">
        <v>2</v>
      </c>
      <c r="I1752" t="s">
        <v>103</v>
      </c>
      <c r="J1752" t="s">
        <v>96</v>
      </c>
      <c r="K1752" t="s">
        <v>31</v>
      </c>
      <c r="L1752" t="s">
        <v>288</v>
      </c>
      <c r="N1752" s="52">
        <v>88320.000000000015</v>
      </c>
      <c r="O1752" s="52">
        <v>82800</v>
      </c>
      <c r="P1752">
        <v>1</v>
      </c>
      <c r="Q1752">
        <f>IF(COUNTIF(SolCotizacion!$E:$E,$G1752)&gt;0,1,0)</f>
        <v>0</v>
      </c>
      <c r="R1752">
        <v>3027</v>
      </c>
    </row>
    <row r="1753" spans="1:18" hidden="1">
      <c r="A1753" t="s">
        <v>2948</v>
      </c>
      <c r="B1753" t="s">
        <v>1135</v>
      </c>
      <c r="C1753">
        <v>18</v>
      </c>
      <c r="D1753" t="s">
        <v>113</v>
      </c>
      <c r="E1753" t="s">
        <v>9853</v>
      </c>
      <c r="F1753" t="s">
        <v>114</v>
      </c>
      <c r="G1753" t="s">
        <v>88</v>
      </c>
      <c r="H1753">
        <v>2</v>
      </c>
      <c r="I1753">
        <v>1</v>
      </c>
      <c r="J1753" t="s">
        <v>88</v>
      </c>
      <c r="K1753" t="s">
        <v>31</v>
      </c>
      <c r="L1753" t="s">
        <v>288</v>
      </c>
      <c r="N1753" s="52">
        <v>12888.007439999999</v>
      </c>
      <c r="O1753" s="52">
        <v>10740.0062</v>
      </c>
      <c r="P1753">
        <v>1</v>
      </c>
      <c r="Q1753">
        <f>IF(COUNTIFS(SolCotizacion!$D:$D,$G1753,SolCotizacion!$K:$K,$I1753)&gt;0,1,0)</f>
        <v>0</v>
      </c>
      <c r="R1753">
        <v>3029</v>
      </c>
    </row>
    <row r="1754" spans="1:18" hidden="1">
      <c r="A1754" t="s">
        <v>2949</v>
      </c>
      <c r="B1754" t="s">
        <v>2847</v>
      </c>
      <c r="C1754">
        <v>19</v>
      </c>
      <c r="D1754" t="s">
        <v>113</v>
      </c>
      <c r="E1754" t="s">
        <v>9984</v>
      </c>
      <c r="F1754" t="s">
        <v>114</v>
      </c>
      <c r="G1754" t="s">
        <v>88</v>
      </c>
      <c r="H1754">
        <v>2</v>
      </c>
      <c r="I1754">
        <v>2</v>
      </c>
      <c r="J1754" t="s">
        <v>88</v>
      </c>
      <c r="K1754" t="s">
        <v>31</v>
      </c>
      <c r="L1754" t="s">
        <v>288</v>
      </c>
      <c r="N1754" s="52">
        <v>12888.007439999999</v>
      </c>
      <c r="O1754" s="52">
        <v>10740.0062</v>
      </c>
      <c r="P1754">
        <v>1</v>
      </c>
      <c r="Q1754">
        <f>IF(COUNTIFS(SolCotizacion!$D:$D,$G1754,SolCotizacion!$K:$K,$I1754)&gt;0,1,0)</f>
        <v>1</v>
      </c>
      <c r="R1754">
        <v>3031</v>
      </c>
    </row>
    <row r="1755" spans="1:18" hidden="1">
      <c r="A1755" t="s">
        <v>2950</v>
      </c>
      <c r="B1755" t="s">
        <v>2849</v>
      </c>
      <c r="C1755">
        <v>20</v>
      </c>
      <c r="D1755" t="s">
        <v>113</v>
      </c>
      <c r="E1755" t="s">
        <v>9985</v>
      </c>
      <c r="F1755" t="s">
        <v>114</v>
      </c>
      <c r="G1755" t="s">
        <v>88</v>
      </c>
      <c r="H1755">
        <v>2</v>
      </c>
      <c r="I1755">
        <v>3</v>
      </c>
      <c r="J1755" t="s">
        <v>88</v>
      </c>
      <c r="K1755" t="s">
        <v>31</v>
      </c>
      <c r="L1755" t="s">
        <v>288</v>
      </c>
      <c r="N1755" s="52">
        <v>12888.007439999999</v>
      </c>
      <c r="O1755" s="52">
        <v>10740.0062</v>
      </c>
      <c r="P1755">
        <v>1</v>
      </c>
      <c r="Q1755">
        <f>IF(COUNTIFS(SolCotizacion!$D:$D,$G1755,SolCotizacion!$K:$K,$I1755)&gt;0,1,0)</f>
        <v>0</v>
      </c>
      <c r="R1755">
        <v>3033</v>
      </c>
    </row>
    <row r="1756" spans="1:18" hidden="1">
      <c r="A1756" t="s">
        <v>2951</v>
      </c>
      <c r="B1756" t="s">
        <v>1136</v>
      </c>
      <c r="C1756">
        <v>21</v>
      </c>
      <c r="D1756" t="s">
        <v>113</v>
      </c>
      <c r="E1756" t="s">
        <v>9986</v>
      </c>
      <c r="F1756" t="s">
        <v>115</v>
      </c>
      <c r="G1756" t="s">
        <v>88</v>
      </c>
      <c r="H1756">
        <v>2</v>
      </c>
      <c r="I1756">
        <v>1</v>
      </c>
      <c r="J1756" t="s">
        <v>116</v>
      </c>
      <c r="K1756" t="s">
        <v>326</v>
      </c>
      <c r="L1756" t="s">
        <v>288</v>
      </c>
      <c r="N1756" s="52">
        <v>6444.0037199999997</v>
      </c>
      <c r="O1756" s="52">
        <v>5370.0030999999999</v>
      </c>
      <c r="P1756">
        <v>1</v>
      </c>
      <c r="Q1756">
        <f>IF(COUNTIFS(SolCotizacion!$D:$D,$G1756,SolCotizacion!$K:$K,$I1756)&gt;0,1,0)</f>
        <v>0</v>
      </c>
      <c r="R1756">
        <v>3035</v>
      </c>
    </row>
    <row r="1757" spans="1:18" hidden="1">
      <c r="A1757" t="s">
        <v>2952</v>
      </c>
      <c r="B1757" t="s">
        <v>2852</v>
      </c>
      <c r="C1757">
        <v>22</v>
      </c>
      <c r="D1757" t="s">
        <v>113</v>
      </c>
      <c r="E1757" t="s">
        <v>9987</v>
      </c>
      <c r="F1757" t="s">
        <v>115</v>
      </c>
      <c r="G1757" t="s">
        <v>88</v>
      </c>
      <c r="H1757">
        <v>2</v>
      </c>
      <c r="I1757">
        <v>2</v>
      </c>
      <c r="J1757" t="s">
        <v>116</v>
      </c>
      <c r="K1757" t="s">
        <v>326</v>
      </c>
      <c r="L1757" t="s">
        <v>288</v>
      </c>
      <c r="N1757" s="52">
        <v>6444.0037199999997</v>
      </c>
      <c r="O1757" s="52">
        <v>5370.0030999999999</v>
      </c>
      <c r="P1757">
        <v>1</v>
      </c>
      <c r="Q1757">
        <f>IF(COUNTIFS(SolCotizacion!$D:$D,$G1757,SolCotizacion!$K:$K,$I1757)&gt;0,1,0)</f>
        <v>1</v>
      </c>
      <c r="R1757">
        <v>3037</v>
      </c>
    </row>
    <row r="1758" spans="1:18" hidden="1">
      <c r="A1758" t="s">
        <v>2953</v>
      </c>
      <c r="B1758" t="s">
        <v>2854</v>
      </c>
      <c r="C1758">
        <v>23</v>
      </c>
      <c r="D1758" t="s">
        <v>113</v>
      </c>
      <c r="E1758" t="s">
        <v>9988</v>
      </c>
      <c r="F1758" t="s">
        <v>115</v>
      </c>
      <c r="G1758" t="s">
        <v>88</v>
      </c>
      <c r="H1758">
        <v>2</v>
      </c>
      <c r="I1758">
        <v>3</v>
      </c>
      <c r="J1758" t="s">
        <v>116</v>
      </c>
      <c r="K1758" t="s">
        <v>326</v>
      </c>
      <c r="L1758" t="s">
        <v>288</v>
      </c>
      <c r="N1758" s="52">
        <v>6444.0037199999997</v>
      </c>
      <c r="O1758" s="52">
        <v>5370.0030999999999</v>
      </c>
      <c r="P1758">
        <v>1</v>
      </c>
      <c r="Q1758">
        <f>IF(COUNTIFS(SolCotizacion!$D:$D,$G1758,SolCotizacion!$K:$K,$I1758)&gt;0,1,0)</f>
        <v>0</v>
      </c>
      <c r="R1758">
        <v>3039</v>
      </c>
    </row>
    <row r="1759" spans="1:18" hidden="1">
      <c r="A1759" t="s">
        <v>2954</v>
      </c>
      <c r="B1759" t="s">
        <v>1137</v>
      </c>
      <c r="C1759">
        <v>24</v>
      </c>
      <c r="D1759" t="s">
        <v>113</v>
      </c>
      <c r="E1759" t="s">
        <v>10034</v>
      </c>
      <c r="F1759" t="s">
        <v>142</v>
      </c>
      <c r="G1759" t="s">
        <v>133</v>
      </c>
      <c r="H1759">
        <v>2</v>
      </c>
      <c r="I1759" t="s">
        <v>103</v>
      </c>
      <c r="J1759" t="s">
        <v>118</v>
      </c>
      <c r="K1759" t="s">
        <v>325</v>
      </c>
      <c r="L1759" t="s">
        <v>288</v>
      </c>
      <c r="N1759" s="52">
        <v>92364.053319999992</v>
      </c>
      <c r="O1759" s="52">
        <v>90216.052080000009</v>
      </c>
      <c r="P1759">
        <v>1</v>
      </c>
      <c r="Q1759">
        <f>IF(COUNTIF(SolCotizacion!$E:$E,G1759)&gt;0,1,0)</f>
        <v>0</v>
      </c>
      <c r="R1759">
        <v>3041</v>
      </c>
    </row>
    <row r="1760" spans="1:18" hidden="1">
      <c r="A1760" t="s">
        <v>2955</v>
      </c>
      <c r="B1760" t="s">
        <v>2857</v>
      </c>
      <c r="C1760">
        <v>25</v>
      </c>
      <c r="D1760" t="s">
        <v>113</v>
      </c>
      <c r="E1760" t="s">
        <v>10035</v>
      </c>
      <c r="F1760" t="s">
        <v>143</v>
      </c>
      <c r="G1760" t="s">
        <v>134</v>
      </c>
      <c r="H1760">
        <v>2</v>
      </c>
      <c r="I1760" t="s">
        <v>103</v>
      </c>
      <c r="J1760" t="s">
        <v>118</v>
      </c>
      <c r="K1760" t="s">
        <v>325</v>
      </c>
      <c r="L1760" t="s">
        <v>288</v>
      </c>
      <c r="N1760" s="52">
        <v>92364.053319999992</v>
      </c>
      <c r="O1760" s="52">
        <v>90216.052080000009</v>
      </c>
      <c r="P1760">
        <v>1</v>
      </c>
      <c r="Q1760">
        <f>IF(COUNTIF(SolCotizacion!$E:$E,G1760)&gt;0,1,0)</f>
        <v>0</v>
      </c>
      <c r="R1760">
        <v>3043</v>
      </c>
    </row>
    <row r="1761" spans="1:19" hidden="1">
      <c r="A1761" t="s">
        <v>2956</v>
      </c>
      <c r="B1761" t="s">
        <v>2859</v>
      </c>
      <c r="C1761">
        <v>26</v>
      </c>
      <c r="D1761" t="s">
        <v>113</v>
      </c>
      <c r="E1761" t="s">
        <v>10036</v>
      </c>
      <c r="F1761" t="s">
        <v>144</v>
      </c>
      <c r="G1761" t="s">
        <v>135</v>
      </c>
      <c r="H1761">
        <v>2</v>
      </c>
      <c r="I1761" t="s">
        <v>103</v>
      </c>
      <c r="J1761" t="s">
        <v>118</v>
      </c>
      <c r="K1761" t="s">
        <v>325</v>
      </c>
      <c r="L1761" t="s">
        <v>288</v>
      </c>
      <c r="N1761" s="52">
        <v>92364.053319999992</v>
      </c>
      <c r="O1761" s="52">
        <v>88068.050840000011</v>
      </c>
      <c r="P1761">
        <v>1</v>
      </c>
      <c r="Q1761">
        <f>IF(COUNTIF(SolCotizacion!$E:$E,G1761)&gt;0,1,0)</f>
        <v>0</v>
      </c>
      <c r="R1761">
        <v>3045</v>
      </c>
    </row>
    <row r="1762" spans="1:19" hidden="1">
      <c r="A1762" t="s">
        <v>2957</v>
      </c>
      <c r="B1762" t="s">
        <v>2861</v>
      </c>
      <c r="C1762">
        <v>27</v>
      </c>
      <c r="D1762" t="s">
        <v>113</v>
      </c>
      <c r="E1762" t="s">
        <v>10037</v>
      </c>
      <c r="F1762" t="s">
        <v>145</v>
      </c>
      <c r="G1762" t="s">
        <v>136</v>
      </c>
      <c r="H1762">
        <v>2</v>
      </c>
      <c r="I1762" t="s">
        <v>103</v>
      </c>
      <c r="J1762" t="s">
        <v>118</v>
      </c>
      <c r="K1762" t="s">
        <v>325</v>
      </c>
      <c r="L1762" t="s">
        <v>288</v>
      </c>
      <c r="N1762" s="52">
        <v>51552.029759999998</v>
      </c>
      <c r="O1762" s="52">
        <v>49404.028520000007</v>
      </c>
      <c r="P1762">
        <v>1</v>
      </c>
      <c r="Q1762">
        <f>IF(COUNTIF(SolCotizacion!$E:$E,G1762)&gt;0,1,0)</f>
        <v>0</v>
      </c>
      <c r="R1762">
        <v>3047</v>
      </c>
    </row>
    <row r="1763" spans="1:19" hidden="1">
      <c r="A1763" t="s">
        <v>2958</v>
      </c>
      <c r="B1763" t="s">
        <v>1138</v>
      </c>
      <c r="C1763">
        <v>28</v>
      </c>
      <c r="D1763" t="s">
        <v>113</v>
      </c>
      <c r="E1763" t="s">
        <v>9995</v>
      </c>
      <c r="F1763" t="s">
        <v>125</v>
      </c>
      <c r="G1763" t="s">
        <v>88</v>
      </c>
      <c r="H1763">
        <v>2</v>
      </c>
      <c r="I1763">
        <v>1</v>
      </c>
      <c r="J1763" t="s">
        <v>88</v>
      </c>
      <c r="K1763" t="s">
        <v>31</v>
      </c>
      <c r="L1763" t="s">
        <v>288</v>
      </c>
      <c r="N1763" s="52">
        <v>5370.0030999999999</v>
      </c>
      <c r="O1763" s="52">
        <v>5370.0030999999999</v>
      </c>
      <c r="P1763">
        <v>1</v>
      </c>
      <c r="Q1763">
        <f>IF(COUNTIFS(SolCotizacion!$D:$D,$G1763,SolCotizacion!$K:$K,$I1763)&gt;0,1,0)</f>
        <v>0</v>
      </c>
      <c r="R1763">
        <v>3049</v>
      </c>
    </row>
    <row r="1764" spans="1:19" hidden="1">
      <c r="A1764" t="s">
        <v>2959</v>
      </c>
      <c r="B1764" t="s">
        <v>2864</v>
      </c>
      <c r="C1764">
        <v>29</v>
      </c>
      <c r="D1764" t="s">
        <v>113</v>
      </c>
      <c r="E1764" t="s">
        <v>9996</v>
      </c>
      <c r="F1764" t="s">
        <v>125</v>
      </c>
      <c r="G1764" t="s">
        <v>88</v>
      </c>
      <c r="H1764">
        <v>2</v>
      </c>
      <c r="I1764">
        <v>2</v>
      </c>
      <c r="J1764" t="s">
        <v>88</v>
      </c>
      <c r="K1764" t="s">
        <v>31</v>
      </c>
      <c r="L1764" t="s">
        <v>288</v>
      </c>
      <c r="N1764" s="52">
        <v>5370.0030999999999</v>
      </c>
      <c r="O1764" s="52">
        <v>5370.0030999999999</v>
      </c>
      <c r="P1764">
        <v>1</v>
      </c>
      <c r="Q1764">
        <f>IF(COUNTIFS(SolCotizacion!$D:$D,$G1764,SolCotizacion!$K:$K,$I1764)&gt;0,1,0)</f>
        <v>1</v>
      </c>
      <c r="R1764">
        <v>3051</v>
      </c>
    </row>
    <row r="1765" spans="1:19" hidden="1">
      <c r="A1765" t="s">
        <v>2960</v>
      </c>
      <c r="B1765" t="s">
        <v>2866</v>
      </c>
      <c r="C1765">
        <v>30</v>
      </c>
      <c r="D1765" t="s">
        <v>113</v>
      </c>
      <c r="E1765" t="s">
        <v>9997</v>
      </c>
      <c r="F1765" t="s">
        <v>125</v>
      </c>
      <c r="G1765" t="s">
        <v>88</v>
      </c>
      <c r="H1765">
        <v>2</v>
      </c>
      <c r="I1765">
        <v>3</v>
      </c>
      <c r="J1765" t="s">
        <v>88</v>
      </c>
      <c r="K1765" t="s">
        <v>31</v>
      </c>
      <c r="L1765" t="s">
        <v>288</v>
      </c>
      <c r="N1765" s="52">
        <v>5370.0030999999999</v>
      </c>
      <c r="O1765" s="52">
        <v>5370.0030999999999</v>
      </c>
      <c r="P1765">
        <v>1</v>
      </c>
      <c r="Q1765">
        <f>IF(COUNTIFS(SolCotizacion!$D:$D,$G1765,SolCotizacion!$K:$K,$I1765)&gt;0,1,0)</f>
        <v>0</v>
      </c>
      <c r="R1765">
        <v>3053</v>
      </c>
    </row>
    <row r="1766" spans="1:19" hidden="1">
      <c r="A1766" t="s">
        <v>2961</v>
      </c>
      <c r="B1766" t="s">
        <v>2868</v>
      </c>
      <c r="C1766">
        <v>31</v>
      </c>
      <c r="D1766" t="s">
        <v>113</v>
      </c>
      <c r="E1766" t="s">
        <v>10038</v>
      </c>
      <c r="F1766" t="s">
        <v>146</v>
      </c>
      <c r="G1766" t="s">
        <v>133</v>
      </c>
      <c r="H1766">
        <v>2</v>
      </c>
      <c r="I1766">
        <v>1</v>
      </c>
      <c r="J1766" t="s">
        <v>127</v>
      </c>
      <c r="K1766" t="s">
        <v>31</v>
      </c>
      <c r="L1766" t="s">
        <v>288</v>
      </c>
      <c r="M1766" s="53">
        <v>5.0000000000000001E-3</v>
      </c>
      <c r="N1766" s="52">
        <v>37085.244504000002</v>
      </c>
      <c r="O1766" s="52">
        <v>36338.809430000001</v>
      </c>
      <c r="P1766">
        <v>1</v>
      </c>
      <c r="Q1766">
        <f>IF(SUMIFS(SolCotizacion!$P:$P,SolCotizacion!$E:$E,$G1766,SolCotizacion!$K:$K,$I1766)&gt;499,1,0)</f>
        <v>0</v>
      </c>
      <c r="R1766">
        <v>3055</v>
      </c>
      <c r="S1766" s="56">
        <f>IF(SUMIFS(SolCotizacion!$P:$P,SolCotizacion!$E:$E,$G1766,SolCotizacion!$K:$K,$I1766)&gt;499,4%,0)</f>
        <v>0</v>
      </c>
    </row>
    <row r="1767" spans="1:19" hidden="1">
      <c r="A1767" t="s">
        <v>2962</v>
      </c>
      <c r="B1767" t="s">
        <v>2870</v>
      </c>
      <c r="C1767">
        <v>32</v>
      </c>
      <c r="D1767" t="s">
        <v>113</v>
      </c>
      <c r="E1767" t="s">
        <v>10039</v>
      </c>
      <c r="F1767" t="s">
        <v>146</v>
      </c>
      <c r="G1767" t="s">
        <v>133</v>
      </c>
      <c r="H1767">
        <v>2</v>
      </c>
      <c r="I1767">
        <v>2</v>
      </c>
      <c r="J1767" t="s">
        <v>127</v>
      </c>
      <c r="K1767" t="s">
        <v>31</v>
      </c>
      <c r="L1767" t="s">
        <v>288</v>
      </c>
      <c r="M1767" s="53">
        <v>5.0000000000000001E-3</v>
      </c>
      <c r="N1767" s="52">
        <v>37380.586936</v>
      </c>
      <c r="O1767" s="52">
        <v>36628.786502000003</v>
      </c>
      <c r="P1767">
        <v>1</v>
      </c>
      <c r="Q1767">
        <f>IF(SUMIFS(SolCotizacion!$P:$P,SolCotizacion!$E:$E,$G1767,SolCotizacion!$K:$K,$I1767)&gt;499,1,0)</f>
        <v>0</v>
      </c>
      <c r="R1767">
        <v>3056</v>
      </c>
      <c r="S1767" s="56">
        <f>IF(SUMIFS(SolCotizacion!$P:$P,SolCotizacion!$E:$E,$G1767,SolCotizacion!$K:$K,$I1767)&gt;499,4%,0)</f>
        <v>0</v>
      </c>
    </row>
    <row r="1768" spans="1:19" hidden="1">
      <c r="A1768" t="s">
        <v>2963</v>
      </c>
      <c r="B1768" t="s">
        <v>2872</v>
      </c>
      <c r="C1768">
        <v>33</v>
      </c>
      <c r="D1768" t="s">
        <v>113</v>
      </c>
      <c r="E1768" t="s">
        <v>10040</v>
      </c>
      <c r="F1768" t="s">
        <v>146</v>
      </c>
      <c r="G1768" t="s">
        <v>133</v>
      </c>
      <c r="H1768">
        <v>2</v>
      </c>
      <c r="I1768">
        <v>3</v>
      </c>
      <c r="J1768" t="s">
        <v>127</v>
      </c>
      <c r="K1768" t="s">
        <v>31</v>
      </c>
      <c r="L1768" t="s">
        <v>288</v>
      </c>
      <c r="M1768" s="53">
        <v>5.0000000000000001E-3</v>
      </c>
      <c r="N1768" s="52">
        <v>37826.303899999999</v>
      </c>
      <c r="O1768" s="52">
        <v>37069.127788000005</v>
      </c>
      <c r="P1768">
        <v>1</v>
      </c>
      <c r="Q1768">
        <f>IF(SUMIFS(SolCotizacion!$P:$P,SolCotizacion!$E:$E,$G1768,SolCotizacion!$K:$K,$I1768)&gt;499,1,0)</f>
        <v>0</v>
      </c>
      <c r="R1768">
        <v>3057</v>
      </c>
      <c r="S1768" s="56">
        <f>IF(SUMIFS(SolCotizacion!$P:$P,SolCotizacion!$E:$E,$G1768,SolCotizacion!$K:$K,$I1768)&gt;499,4%,0)</f>
        <v>0</v>
      </c>
    </row>
    <row r="1769" spans="1:19" hidden="1">
      <c r="A1769" t="s">
        <v>2964</v>
      </c>
      <c r="B1769" t="s">
        <v>2874</v>
      </c>
      <c r="C1769">
        <v>34</v>
      </c>
      <c r="D1769" t="s">
        <v>113</v>
      </c>
      <c r="E1769" t="s">
        <v>10041</v>
      </c>
      <c r="F1769" t="s">
        <v>147</v>
      </c>
      <c r="G1769" t="s">
        <v>134</v>
      </c>
      <c r="H1769">
        <v>2</v>
      </c>
      <c r="I1769">
        <v>1</v>
      </c>
      <c r="J1769" t="s">
        <v>127</v>
      </c>
      <c r="K1769" t="s">
        <v>31</v>
      </c>
      <c r="L1769" t="s">
        <v>288</v>
      </c>
      <c r="M1769" s="53">
        <v>5.0000000000000001E-3</v>
      </c>
      <c r="N1769" s="52">
        <v>51611.100310000002</v>
      </c>
      <c r="O1769" s="52">
        <v>50574.688164000007</v>
      </c>
      <c r="P1769">
        <v>1</v>
      </c>
      <c r="Q1769">
        <f>IF(SUMIFS(SolCotizacion!$P:$P,SolCotizacion!$E:$E,$G1769,SolCotizacion!$K:$K,$I1769)&gt;499,1,0)</f>
        <v>0</v>
      </c>
      <c r="R1769">
        <v>3058</v>
      </c>
      <c r="S1769" s="56">
        <f>IF(SUMIFS(SolCotizacion!$P:$P,SolCotizacion!$E:$E,$G1769,SolCotizacion!$K:$K,$I1769)&gt;499,4%,0)</f>
        <v>0</v>
      </c>
    </row>
    <row r="1770" spans="1:19" hidden="1">
      <c r="A1770" t="s">
        <v>2965</v>
      </c>
      <c r="B1770" t="s">
        <v>2876</v>
      </c>
      <c r="C1770">
        <v>35</v>
      </c>
      <c r="D1770" t="s">
        <v>113</v>
      </c>
      <c r="E1770" t="s">
        <v>10042</v>
      </c>
      <c r="F1770" t="s">
        <v>147</v>
      </c>
      <c r="G1770" t="s">
        <v>134</v>
      </c>
      <c r="H1770">
        <v>2</v>
      </c>
      <c r="I1770">
        <v>2</v>
      </c>
      <c r="J1770" t="s">
        <v>127</v>
      </c>
      <c r="K1770" t="s">
        <v>31</v>
      </c>
      <c r="L1770" t="s">
        <v>288</v>
      </c>
      <c r="M1770" s="53">
        <v>5.0000000000000001E-3</v>
      </c>
      <c r="N1770" s="52">
        <v>52019.218482000004</v>
      </c>
      <c r="O1770" s="52">
        <v>50977.440976000005</v>
      </c>
      <c r="P1770">
        <v>1</v>
      </c>
      <c r="Q1770">
        <f>IF(SUMIFS(SolCotizacion!$P:$P,SolCotizacion!$E:$E,$G1770,SolCotizacion!$K:$K,$I1770)&gt;499,1,0)</f>
        <v>0</v>
      </c>
      <c r="R1770">
        <v>3059</v>
      </c>
      <c r="S1770" s="56">
        <f>IF(SUMIFS(SolCotizacion!$P:$P,SolCotizacion!$E:$E,$G1770,SolCotizacion!$K:$K,$I1770)&gt;499,4%,0)</f>
        <v>0</v>
      </c>
    </row>
    <row r="1771" spans="1:19" hidden="1">
      <c r="A1771" t="s">
        <v>2966</v>
      </c>
      <c r="B1771" t="s">
        <v>2878</v>
      </c>
      <c r="C1771">
        <v>36</v>
      </c>
      <c r="D1771" t="s">
        <v>113</v>
      </c>
      <c r="E1771" t="s">
        <v>10043</v>
      </c>
      <c r="F1771" t="s">
        <v>147</v>
      </c>
      <c r="G1771" t="s">
        <v>134</v>
      </c>
      <c r="H1771">
        <v>2</v>
      </c>
      <c r="I1771">
        <v>3</v>
      </c>
      <c r="J1771" t="s">
        <v>127</v>
      </c>
      <c r="K1771" t="s">
        <v>31</v>
      </c>
      <c r="L1771" t="s">
        <v>288</v>
      </c>
      <c r="M1771" s="53">
        <v>5.0000000000000001E-3</v>
      </c>
      <c r="N1771" s="52">
        <v>52642.136778</v>
      </c>
      <c r="O1771" s="52">
        <v>51589.618234000001</v>
      </c>
      <c r="P1771">
        <v>1</v>
      </c>
      <c r="Q1771">
        <f>IF(SUMIFS(SolCotizacion!$P:$P,SolCotizacion!$E:$E,$G1771,SolCotizacion!$K:$K,$I1771)&gt;499,1,0)</f>
        <v>0</v>
      </c>
      <c r="R1771">
        <v>3060</v>
      </c>
      <c r="S1771" s="56">
        <f>IF(SUMIFS(SolCotizacion!$P:$P,SolCotizacion!$E:$E,$G1771,SolCotizacion!$K:$K,$I1771)&gt;499,4%,0)</f>
        <v>0</v>
      </c>
    </row>
    <row r="1772" spans="1:19" hidden="1">
      <c r="A1772" t="s">
        <v>2967</v>
      </c>
      <c r="B1772" t="s">
        <v>2880</v>
      </c>
      <c r="C1772">
        <v>37</v>
      </c>
      <c r="D1772" t="s">
        <v>113</v>
      </c>
      <c r="E1772" t="s">
        <v>10044</v>
      </c>
      <c r="F1772" t="s">
        <v>148</v>
      </c>
      <c r="G1772" t="s">
        <v>135</v>
      </c>
      <c r="H1772">
        <v>2</v>
      </c>
      <c r="I1772">
        <v>1</v>
      </c>
      <c r="J1772" t="s">
        <v>127</v>
      </c>
      <c r="K1772" t="s">
        <v>31</v>
      </c>
      <c r="L1772" t="s">
        <v>288</v>
      </c>
      <c r="M1772" s="53">
        <v>5.0000000000000001E-3</v>
      </c>
      <c r="N1772" s="52">
        <v>49473.840107999997</v>
      </c>
      <c r="O1772" s="52">
        <v>48480.392114000002</v>
      </c>
      <c r="P1772">
        <v>1</v>
      </c>
      <c r="Q1772">
        <f>IF(SUMIFS(SolCotizacion!$P:$P,SolCotizacion!$E:$E,$G1772,SolCotizacion!$K:$K,$I1772)&gt;499,1,0)</f>
        <v>0</v>
      </c>
      <c r="R1772">
        <v>3061</v>
      </c>
      <c r="S1772" s="56">
        <f>IF(SUMIFS(SolCotizacion!$P:$P,SolCotizacion!$E:$E,$G1772,SolCotizacion!$K:$K,$I1772)&gt;499,4%,0)</f>
        <v>0</v>
      </c>
    </row>
    <row r="1773" spans="1:19" hidden="1">
      <c r="A1773" t="s">
        <v>2968</v>
      </c>
      <c r="B1773" t="s">
        <v>2882</v>
      </c>
      <c r="C1773">
        <v>38</v>
      </c>
      <c r="D1773" t="s">
        <v>113</v>
      </c>
      <c r="E1773" t="s">
        <v>10045</v>
      </c>
      <c r="F1773" t="s">
        <v>148</v>
      </c>
      <c r="G1773" t="s">
        <v>135</v>
      </c>
      <c r="H1773">
        <v>2</v>
      </c>
      <c r="I1773">
        <v>2</v>
      </c>
      <c r="J1773" t="s">
        <v>127</v>
      </c>
      <c r="K1773" t="s">
        <v>31</v>
      </c>
      <c r="L1773" t="s">
        <v>288</v>
      </c>
      <c r="M1773" s="53">
        <v>5.0000000000000001E-3</v>
      </c>
      <c r="N1773" s="52">
        <v>49865.851882000003</v>
      </c>
      <c r="O1773" s="52">
        <v>48867.028209999997</v>
      </c>
      <c r="P1773">
        <v>1</v>
      </c>
      <c r="Q1773">
        <f>IF(SUMIFS(SolCotizacion!$P:$P,SolCotizacion!$E:$E,$G1773,SolCotizacion!$K:$K,$I1773)&gt;499,1,0)</f>
        <v>0</v>
      </c>
      <c r="R1773">
        <v>3062</v>
      </c>
      <c r="S1773" s="56">
        <f>IF(SUMIFS(SolCotizacion!$P:$P,SolCotizacion!$E:$E,$G1773,SolCotizacion!$K:$K,$I1773)&gt;499,4%,0)</f>
        <v>0</v>
      </c>
    </row>
    <row r="1774" spans="1:19" hidden="1">
      <c r="A1774" t="s">
        <v>2969</v>
      </c>
      <c r="B1774" t="s">
        <v>2884</v>
      </c>
      <c r="C1774">
        <v>39</v>
      </c>
      <c r="D1774" t="s">
        <v>113</v>
      </c>
      <c r="E1774" t="s">
        <v>10046</v>
      </c>
      <c r="F1774" t="s">
        <v>148</v>
      </c>
      <c r="G1774" t="s">
        <v>135</v>
      </c>
      <c r="H1774">
        <v>2</v>
      </c>
      <c r="I1774">
        <v>3</v>
      </c>
      <c r="J1774" t="s">
        <v>127</v>
      </c>
      <c r="K1774" t="s">
        <v>31</v>
      </c>
      <c r="L1774" t="s">
        <v>288</v>
      </c>
      <c r="M1774" s="53">
        <v>5.0000000000000001E-3</v>
      </c>
      <c r="N1774" s="52">
        <v>50461.922742000002</v>
      </c>
      <c r="O1774" s="52">
        <v>49452.358032000004</v>
      </c>
      <c r="P1774">
        <v>1</v>
      </c>
      <c r="Q1774">
        <f>IF(SUMIFS(SolCotizacion!$P:$P,SolCotizacion!$E:$E,$G1774,SolCotizacion!$K:$K,$I1774)&gt;499,1,0)</f>
        <v>0</v>
      </c>
      <c r="R1774">
        <v>3063</v>
      </c>
      <c r="S1774" s="56">
        <f>IF(SUMIFS(SolCotizacion!$P:$P,SolCotizacion!$E:$E,$G1774,SolCotizacion!$K:$K,$I1774)&gt;499,4%,0)</f>
        <v>0</v>
      </c>
    </row>
    <row r="1775" spans="1:19" hidden="1">
      <c r="A1775" t="s">
        <v>2970</v>
      </c>
      <c r="B1775" t="s">
        <v>2886</v>
      </c>
      <c r="C1775">
        <v>40</v>
      </c>
      <c r="D1775" t="s">
        <v>113</v>
      </c>
      <c r="E1775" t="s">
        <v>10047</v>
      </c>
      <c r="F1775" t="s">
        <v>149</v>
      </c>
      <c r="G1775" t="s">
        <v>136</v>
      </c>
      <c r="H1775">
        <v>2</v>
      </c>
      <c r="I1775">
        <v>1</v>
      </c>
      <c r="J1775" t="s">
        <v>127</v>
      </c>
      <c r="K1775" t="s">
        <v>31</v>
      </c>
      <c r="L1775" t="s">
        <v>288</v>
      </c>
      <c r="M1775" s="53">
        <v>5.0000000000000001E-3</v>
      </c>
      <c r="N1775" s="52">
        <v>9768.0402819999999</v>
      </c>
      <c r="O1775" s="52">
        <v>9569.3465560000004</v>
      </c>
      <c r="P1775">
        <v>1</v>
      </c>
      <c r="Q1775">
        <f>IF(SUMIFS(SolCotizacion!$P:$P,SolCotizacion!$E:$E,$G1775,SolCotizacion!$K:$K,$I1775)&gt;499,1,0)</f>
        <v>0</v>
      </c>
      <c r="R1775">
        <v>3064</v>
      </c>
      <c r="S1775" s="56">
        <f>IF(SUMIFS(SolCotizacion!$P:$P,SolCotizacion!$E:$E,$G1775,SolCotizacion!$K:$K,$I1775)&gt;499,4%,0)</f>
        <v>0</v>
      </c>
    </row>
    <row r="1776" spans="1:19" hidden="1">
      <c r="A1776" t="s">
        <v>2971</v>
      </c>
      <c r="B1776" t="s">
        <v>2888</v>
      </c>
      <c r="C1776">
        <v>41</v>
      </c>
      <c r="D1776" t="s">
        <v>113</v>
      </c>
      <c r="E1776" t="s">
        <v>10048</v>
      </c>
      <c r="F1776" t="s">
        <v>149</v>
      </c>
      <c r="G1776" t="s">
        <v>136</v>
      </c>
      <c r="H1776">
        <v>2</v>
      </c>
      <c r="I1776">
        <v>2</v>
      </c>
      <c r="J1776" t="s">
        <v>127</v>
      </c>
      <c r="K1776" t="s">
        <v>31</v>
      </c>
      <c r="L1776" t="s">
        <v>288</v>
      </c>
      <c r="M1776" s="53">
        <v>5.0000000000000001E-3</v>
      </c>
      <c r="N1776" s="52">
        <v>9843.2172300000002</v>
      </c>
      <c r="O1776" s="52">
        <v>9644.5235040000007</v>
      </c>
      <c r="P1776">
        <v>1</v>
      </c>
      <c r="Q1776">
        <f>IF(SUMIFS(SolCotizacion!$P:$P,SolCotizacion!$E:$E,$G1776,SolCotizacion!$K:$K,$I1776)&gt;499,1,0)</f>
        <v>0</v>
      </c>
      <c r="R1776">
        <v>3065</v>
      </c>
      <c r="S1776" s="56">
        <f>IF(SUMIFS(SolCotizacion!$P:$P,SolCotizacion!$E:$E,$G1776,SolCotizacion!$K:$K,$I1776)&gt;499,4%,0)</f>
        <v>0</v>
      </c>
    </row>
    <row r="1777" spans="1:19" hidden="1">
      <c r="A1777" t="s">
        <v>2972</v>
      </c>
      <c r="B1777" t="s">
        <v>2890</v>
      </c>
      <c r="C1777">
        <v>42</v>
      </c>
      <c r="D1777" t="s">
        <v>113</v>
      </c>
      <c r="E1777" t="s">
        <v>10049</v>
      </c>
      <c r="F1777" t="s">
        <v>149</v>
      </c>
      <c r="G1777" t="s">
        <v>136</v>
      </c>
      <c r="H1777">
        <v>2</v>
      </c>
      <c r="I1777">
        <v>3</v>
      </c>
      <c r="J1777" t="s">
        <v>127</v>
      </c>
      <c r="K1777" t="s">
        <v>31</v>
      </c>
      <c r="L1777" t="s">
        <v>288</v>
      </c>
      <c r="M1777" s="53">
        <v>5.0000000000000001E-3</v>
      </c>
      <c r="N1777" s="52">
        <v>9961.3583300000009</v>
      </c>
      <c r="O1777" s="52">
        <v>9762.6646040000014</v>
      </c>
      <c r="P1777">
        <v>1</v>
      </c>
      <c r="Q1777">
        <f>IF(SUMIFS(SolCotizacion!$P:$P,SolCotizacion!$E:$E,$G1777,SolCotizacion!$K:$K,$I1777)&gt;499,1,0)</f>
        <v>0</v>
      </c>
      <c r="R1777">
        <v>3066</v>
      </c>
      <c r="S1777" s="56">
        <f>IF(SUMIFS(SolCotizacion!$P:$P,SolCotizacion!$E:$E,$G1777,SolCotizacion!$K:$K,$I1777)&gt;499,4%,0)</f>
        <v>0</v>
      </c>
    </row>
    <row r="1778" spans="1:19" hidden="1">
      <c r="A1778" t="s">
        <v>1037</v>
      </c>
      <c r="B1778" t="s">
        <v>1033</v>
      </c>
      <c r="C1778">
        <v>1</v>
      </c>
      <c r="D1778" t="s">
        <v>88</v>
      </c>
      <c r="E1778" t="s">
        <v>10017</v>
      </c>
      <c r="F1778" t="s">
        <v>133</v>
      </c>
      <c r="G1778" t="s">
        <v>133</v>
      </c>
      <c r="H1778">
        <v>2</v>
      </c>
      <c r="I1778">
        <v>1</v>
      </c>
      <c r="J1778" t="s">
        <v>96</v>
      </c>
      <c r="K1778" t="s">
        <v>31</v>
      </c>
      <c r="L1778" t="s">
        <v>303</v>
      </c>
      <c r="N1778" s="52">
        <v>7421198.4000000004</v>
      </c>
      <c r="O1778" s="52">
        <v>7268956.8000000017</v>
      </c>
      <c r="P1778">
        <v>1</v>
      </c>
      <c r="Q1778">
        <v>1</v>
      </c>
      <c r="R1778">
        <v>3067</v>
      </c>
    </row>
    <row r="1779" spans="1:19" hidden="1">
      <c r="A1779" t="s">
        <v>2973</v>
      </c>
      <c r="B1779" t="s">
        <v>1123</v>
      </c>
      <c r="C1779">
        <v>2</v>
      </c>
      <c r="D1779" t="s">
        <v>88</v>
      </c>
      <c r="E1779" t="s">
        <v>10018</v>
      </c>
      <c r="F1779" t="s">
        <v>133</v>
      </c>
      <c r="G1779" t="s">
        <v>133</v>
      </c>
      <c r="H1779">
        <v>2</v>
      </c>
      <c r="I1779">
        <v>2</v>
      </c>
      <c r="J1779" t="s">
        <v>96</v>
      </c>
      <c r="K1779" t="s">
        <v>31</v>
      </c>
      <c r="L1779" t="s">
        <v>303</v>
      </c>
      <c r="N1779" s="52">
        <v>7437758.4000000004</v>
      </c>
      <c r="O1779" s="52">
        <v>7285516.8000000007</v>
      </c>
      <c r="P1779">
        <v>1</v>
      </c>
      <c r="Q1779">
        <v>1</v>
      </c>
      <c r="R1779">
        <v>3069</v>
      </c>
    </row>
    <row r="1780" spans="1:19" hidden="1">
      <c r="A1780" t="s">
        <v>2974</v>
      </c>
      <c r="B1780" t="s">
        <v>1124</v>
      </c>
      <c r="C1780">
        <v>3</v>
      </c>
      <c r="D1780" t="s">
        <v>88</v>
      </c>
      <c r="E1780" t="s">
        <v>10019</v>
      </c>
      <c r="F1780" t="s">
        <v>133</v>
      </c>
      <c r="G1780" t="s">
        <v>133</v>
      </c>
      <c r="H1780">
        <v>2</v>
      </c>
      <c r="I1780">
        <v>3</v>
      </c>
      <c r="J1780" t="s">
        <v>96</v>
      </c>
      <c r="K1780" t="s">
        <v>31</v>
      </c>
      <c r="L1780" t="s">
        <v>303</v>
      </c>
      <c r="N1780" s="52">
        <v>7448798.4000000004</v>
      </c>
      <c r="O1780" s="52">
        <v>7296556.8000000007</v>
      </c>
      <c r="P1780">
        <v>1</v>
      </c>
      <c r="Q1780">
        <v>1</v>
      </c>
      <c r="R1780">
        <v>3071</v>
      </c>
    </row>
    <row r="1781" spans="1:19" hidden="1">
      <c r="A1781" t="s">
        <v>2975</v>
      </c>
      <c r="B1781" t="s">
        <v>1125</v>
      </c>
      <c r="C1781">
        <v>4</v>
      </c>
      <c r="D1781" t="s">
        <v>88</v>
      </c>
      <c r="E1781" t="s">
        <v>10020</v>
      </c>
      <c r="F1781" t="s">
        <v>134</v>
      </c>
      <c r="G1781" t="s">
        <v>134</v>
      </c>
      <c r="H1781">
        <v>2</v>
      </c>
      <c r="I1781">
        <v>1</v>
      </c>
      <c r="J1781" t="s">
        <v>96</v>
      </c>
      <c r="K1781" t="s">
        <v>31</v>
      </c>
      <c r="L1781" t="s">
        <v>303</v>
      </c>
      <c r="N1781" s="52">
        <v>10056225.600000001</v>
      </c>
      <c r="O1781" s="52">
        <v>9849667.2000000011</v>
      </c>
      <c r="P1781">
        <v>1</v>
      </c>
      <c r="Q1781">
        <v>1</v>
      </c>
      <c r="R1781">
        <v>3073</v>
      </c>
    </row>
    <row r="1782" spans="1:19" hidden="1">
      <c r="A1782" t="s">
        <v>2976</v>
      </c>
      <c r="B1782" t="s">
        <v>1126</v>
      </c>
      <c r="C1782">
        <v>5</v>
      </c>
      <c r="D1782" t="s">
        <v>88</v>
      </c>
      <c r="E1782" t="s">
        <v>10021</v>
      </c>
      <c r="F1782" t="s">
        <v>134</v>
      </c>
      <c r="G1782" t="s">
        <v>134</v>
      </c>
      <c r="H1782">
        <v>2</v>
      </c>
      <c r="I1782">
        <v>2</v>
      </c>
      <c r="J1782" t="s">
        <v>96</v>
      </c>
      <c r="K1782" t="s">
        <v>31</v>
      </c>
      <c r="L1782" t="s">
        <v>303</v>
      </c>
      <c r="N1782" s="52">
        <v>10072785.600000001</v>
      </c>
      <c r="O1782" s="52">
        <v>9866227.2000000011</v>
      </c>
      <c r="P1782">
        <v>1</v>
      </c>
      <c r="Q1782">
        <v>1</v>
      </c>
      <c r="R1782">
        <v>3075</v>
      </c>
    </row>
    <row r="1783" spans="1:19" hidden="1">
      <c r="A1783" t="s">
        <v>2977</v>
      </c>
      <c r="B1783" t="s">
        <v>1127</v>
      </c>
      <c r="C1783">
        <v>6</v>
      </c>
      <c r="D1783" t="s">
        <v>88</v>
      </c>
      <c r="E1783" t="s">
        <v>10022</v>
      </c>
      <c r="F1783" t="s">
        <v>134</v>
      </c>
      <c r="G1783" t="s">
        <v>134</v>
      </c>
      <c r="H1783">
        <v>2</v>
      </c>
      <c r="I1783">
        <v>3</v>
      </c>
      <c r="J1783" t="s">
        <v>96</v>
      </c>
      <c r="K1783" t="s">
        <v>31</v>
      </c>
      <c r="L1783" t="s">
        <v>303</v>
      </c>
      <c r="N1783" s="52">
        <v>10083825.600000001</v>
      </c>
      <c r="O1783" s="52">
        <v>9877267.2000000011</v>
      </c>
      <c r="P1783">
        <v>1</v>
      </c>
      <c r="Q1783">
        <v>1</v>
      </c>
      <c r="R1783">
        <v>3077</v>
      </c>
    </row>
    <row r="1784" spans="1:19" hidden="1">
      <c r="A1784" t="s">
        <v>2978</v>
      </c>
      <c r="B1784" t="s">
        <v>1128</v>
      </c>
      <c r="C1784">
        <v>7</v>
      </c>
      <c r="D1784" t="s">
        <v>88</v>
      </c>
      <c r="E1784" t="s">
        <v>10023</v>
      </c>
      <c r="F1784" t="s">
        <v>135</v>
      </c>
      <c r="G1784" t="s">
        <v>135</v>
      </c>
      <c r="H1784">
        <v>2</v>
      </c>
      <c r="I1784">
        <v>1</v>
      </c>
      <c r="J1784" t="s">
        <v>96</v>
      </c>
      <c r="K1784" t="s">
        <v>31</v>
      </c>
      <c r="L1784" t="s">
        <v>303</v>
      </c>
      <c r="N1784" s="52">
        <v>9604027.2000000011</v>
      </c>
      <c r="O1784" s="52">
        <v>9406852.8000000007</v>
      </c>
      <c r="P1784">
        <v>1</v>
      </c>
      <c r="Q1784">
        <v>1</v>
      </c>
      <c r="R1784">
        <v>3079</v>
      </c>
    </row>
    <row r="1785" spans="1:19" hidden="1">
      <c r="A1785" t="s">
        <v>2979</v>
      </c>
      <c r="B1785" t="s">
        <v>1129</v>
      </c>
      <c r="C1785">
        <v>8</v>
      </c>
      <c r="D1785" t="s">
        <v>88</v>
      </c>
      <c r="E1785" t="s">
        <v>10024</v>
      </c>
      <c r="F1785" t="s">
        <v>135</v>
      </c>
      <c r="G1785" t="s">
        <v>135</v>
      </c>
      <c r="H1785">
        <v>2</v>
      </c>
      <c r="I1785">
        <v>2</v>
      </c>
      <c r="J1785" t="s">
        <v>96</v>
      </c>
      <c r="K1785" t="s">
        <v>31</v>
      </c>
      <c r="L1785" t="s">
        <v>303</v>
      </c>
      <c r="N1785" s="52">
        <v>9620587.2000000011</v>
      </c>
      <c r="O1785" s="52">
        <v>9423412.8000000007</v>
      </c>
      <c r="P1785">
        <v>1</v>
      </c>
      <c r="Q1785">
        <v>1</v>
      </c>
      <c r="R1785">
        <v>3081</v>
      </c>
    </row>
    <row r="1786" spans="1:19" hidden="1">
      <c r="A1786" t="s">
        <v>2980</v>
      </c>
      <c r="B1786" t="s">
        <v>1130</v>
      </c>
      <c r="C1786">
        <v>9</v>
      </c>
      <c r="D1786" t="s">
        <v>88</v>
      </c>
      <c r="E1786" t="s">
        <v>10025</v>
      </c>
      <c r="F1786" t="s">
        <v>135</v>
      </c>
      <c r="G1786" t="s">
        <v>135</v>
      </c>
      <c r="H1786">
        <v>2</v>
      </c>
      <c r="I1786">
        <v>3</v>
      </c>
      <c r="J1786" t="s">
        <v>96</v>
      </c>
      <c r="K1786" t="s">
        <v>31</v>
      </c>
      <c r="L1786" t="s">
        <v>303</v>
      </c>
      <c r="N1786" s="52">
        <v>9631627.2000000011</v>
      </c>
      <c r="O1786" s="52">
        <v>9434452.8000000007</v>
      </c>
      <c r="P1786">
        <v>1</v>
      </c>
      <c r="Q1786">
        <v>1</v>
      </c>
      <c r="R1786">
        <v>3083</v>
      </c>
    </row>
    <row r="1787" spans="1:19" hidden="1">
      <c r="A1787" t="s">
        <v>2981</v>
      </c>
      <c r="B1787" t="s">
        <v>1131</v>
      </c>
      <c r="C1787">
        <v>10</v>
      </c>
      <c r="D1787" t="s">
        <v>88</v>
      </c>
      <c r="E1787" t="s">
        <v>10026</v>
      </c>
      <c r="F1787" t="s">
        <v>136</v>
      </c>
      <c r="G1787" t="s">
        <v>136</v>
      </c>
      <c r="H1787">
        <v>2</v>
      </c>
      <c r="I1787">
        <v>1</v>
      </c>
      <c r="J1787" t="s">
        <v>96</v>
      </c>
      <c r="K1787" t="s">
        <v>31</v>
      </c>
      <c r="L1787" t="s">
        <v>303</v>
      </c>
      <c r="N1787" s="52">
        <v>1618795.2000000002</v>
      </c>
      <c r="O1787" s="52">
        <v>1586227.2</v>
      </c>
      <c r="P1787">
        <v>1</v>
      </c>
      <c r="Q1787">
        <v>1</v>
      </c>
      <c r="R1787">
        <v>3085</v>
      </c>
    </row>
    <row r="1788" spans="1:19" hidden="1">
      <c r="A1788" t="s">
        <v>2982</v>
      </c>
      <c r="B1788" t="s">
        <v>1132</v>
      </c>
      <c r="C1788">
        <v>11</v>
      </c>
      <c r="D1788" t="s">
        <v>88</v>
      </c>
      <c r="E1788" t="s">
        <v>10027</v>
      </c>
      <c r="F1788" t="s">
        <v>136</v>
      </c>
      <c r="G1788" t="s">
        <v>136</v>
      </c>
      <c r="H1788">
        <v>2</v>
      </c>
      <c r="I1788">
        <v>2</v>
      </c>
      <c r="J1788" t="s">
        <v>96</v>
      </c>
      <c r="K1788" t="s">
        <v>31</v>
      </c>
      <c r="L1788" t="s">
        <v>303</v>
      </c>
      <c r="N1788" s="52">
        <v>1635355.2000000002</v>
      </c>
      <c r="O1788" s="52">
        <v>1602787.2000000002</v>
      </c>
      <c r="P1788">
        <v>1</v>
      </c>
      <c r="Q1788">
        <v>1</v>
      </c>
      <c r="R1788">
        <v>3087</v>
      </c>
    </row>
    <row r="1789" spans="1:19" hidden="1">
      <c r="A1789" t="s">
        <v>2983</v>
      </c>
      <c r="B1789" t="s">
        <v>1133</v>
      </c>
      <c r="C1789">
        <v>12</v>
      </c>
      <c r="D1789" t="s">
        <v>88</v>
      </c>
      <c r="E1789" t="s">
        <v>10028</v>
      </c>
      <c r="F1789" t="s">
        <v>136</v>
      </c>
      <c r="G1789" t="s">
        <v>136</v>
      </c>
      <c r="H1789">
        <v>2</v>
      </c>
      <c r="I1789">
        <v>3</v>
      </c>
      <c r="J1789" t="s">
        <v>96</v>
      </c>
      <c r="K1789" t="s">
        <v>31</v>
      </c>
      <c r="L1789" t="s">
        <v>303</v>
      </c>
      <c r="N1789" s="52">
        <v>1646395.2000000002</v>
      </c>
      <c r="O1789" s="52">
        <v>1613827.2000000002</v>
      </c>
      <c r="P1789">
        <v>1</v>
      </c>
      <c r="Q1789">
        <v>1</v>
      </c>
      <c r="R1789">
        <v>3089</v>
      </c>
    </row>
    <row r="1790" spans="1:19" hidden="1">
      <c r="A1790" t="s">
        <v>2984</v>
      </c>
      <c r="B1790" t="s">
        <v>1134</v>
      </c>
      <c r="C1790">
        <v>13</v>
      </c>
      <c r="D1790" t="s">
        <v>102</v>
      </c>
      <c r="E1790" t="s">
        <v>10029</v>
      </c>
      <c r="F1790" t="s">
        <v>137</v>
      </c>
      <c r="G1790" t="s">
        <v>133</v>
      </c>
      <c r="H1790">
        <v>2</v>
      </c>
      <c r="I1790" t="s">
        <v>103</v>
      </c>
      <c r="J1790" t="s">
        <v>96</v>
      </c>
      <c r="K1790" t="s">
        <v>31</v>
      </c>
      <c r="L1790" t="s">
        <v>303</v>
      </c>
      <c r="N1790" s="52">
        <v>721486.08000000007</v>
      </c>
      <c r="O1790" s="52">
        <v>706604.16</v>
      </c>
      <c r="P1790">
        <v>1</v>
      </c>
      <c r="Q1790">
        <f>IF(COUNTIF(SolCotizacion!$E:$E,$G1790)&gt;0,1,0)</f>
        <v>0</v>
      </c>
      <c r="R1790">
        <v>3091</v>
      </c>
    </row>
    <row r="1791" spans="1:19" hidden="1">
      <c r="A1791" t="s">
        <v>2985</v>
      </c>
      <c r="B1791" t="s">
        <v>2838</v>
      </c>
      <c r="C1791">
        <v>14</v>
      </c>
      <c r="D1791" t="s">
        <v>102</v>
      </c>
      <c r="E1791" t="s">
        <v>10030</v>
      </c>
      <c r="F1791" t="s">
        <v>138</v>
      </c>
      <c r="G1791" t="s">
        <v>134</v>
      </c>
      <c r="H1791">
        <v>2</v>
      </c>
      <c r="I1791" t="s">
        <v>103</v>
      </c>
      <c r="J1791" t="s">
        <v>96</v>
      </c>
      <c r="K1791" t="s">
        <v>31</v>
      </c>
      <c r="L1791" t="s">
        <v>303</v>
      </c>
      <c r="N1791" s="52">
        <v>1395908.6400000001</v>
      </c>
      <c r="O1791" s="52">
        <v>1367127.36</v>
      </c>
      <c r="P1791">
        <v>1</v>
      </c>
      <c r="Q1791">
        <f>IF(COUNTIF(SolCotizacion!$E:$E,$G1791)&gt;0,1,0)</f>
        <v>0</v>
      </c>
      <c r="R1791">
        <v>3093</v>
      </c>
    </row>
    <row r="1792" spans="1:19" hidden="1">
      <c r="A1792" t="s">
        <v>2986</v>
      </c>
      <c r="B1792" t="s">
        <v>2840</v>
      </c>
      <c r="C1792">
        <v>15</v>
      </c>
      <c r="D1792" t="s">
        <v>102</v>
      </c>
      <c r="E1792" t="s">
        <v>10031</v>
      </c>
      <c r="F1792" t="s">
        <v>139</v>
      </c>
      <c r="G1792" t="s">
        <v>135</v>
      </c>
      <c r="H1792">
        <v>2</v>
      </c>
      <c r="I1792" t="s">
        <v>103</v>
      </c>
      <c r="J1792" t="s">
        <v>96</v>
      </c>
      <c r="K1792" t="s">
        <v>31</v>
      </c>
      <c r="L1792" t="s">
        <v>303</v>
      </c>
      <c r="N1792" s="52">
        <v>1395908.6400000001</v>
      </c>
      <c r="O1792" s="52">
        <v>1367127.36</v>
      </c>
      <c r="P1792">
        <v>1</v>
      </c>
      <c r="Q1792">
        <f>IF(COUNTIF(SolCotizacion!$E:$E,$G1792)&gt;0,1,0)</f>
        <v>0</v>
      </c>
      <c r="R1792">
        <v>3095</v>
      </c>
    </row>
    <row r="1793" spans="1:19" hidden="1">
      <c r="A1793" t="s">
        <v>2987</v>
      </c>
      <c r="B1793" t="s">
        <v>2842</v>
      </c>
      <c r="C1793">
        <v>16</v>
      </c>
      <c r="D1793" t="s">
        <v>102</v>
      </c>
      <c r="E1793" t="s">
        <v>10032</v>
      </c>
      <c r="F1793" t="s">
        <v>140</v>
      </c>
      <c r="G1793" t="s">
        <v>135</v>
      </c>
      <c r="H1793">
        <v>2</v>
      </c>
      <c r="I1793" t="s">
        <v>103</v>
      </c>
      <c r="J1793" t="s">
        <v>96</v>
      </c>
      <c r="K1793" t="s">
        <v>31</v>
      </c>
      <c r="L1793" t="s">
        <v>303</v>
      </c>
      <c r="N1793" s="52">
        <v>58821.120000000003</v>
      </c>
      <c r="O1793" s="52">
        <v>57606.720000000008</v>
      </c>
      <c r="P1793">
        <v>1</v>
      </c>
      <c r="Q1793">
        <f>IF(COUNTIF(SolCotizacion!$E:$E,$G1793)&gt;0,1,0)</f>
        <v>0</v>
      </c>
      <c r="R1793">
        <v>3097</v>
      </c>
    </row>
    <row r="1794" spans="1:19" hidden="1">
      <c r="A1794" t="s">
        <v>2988</v>
      </c>
      <c r="B1794" t="s">
        <v>2844</v>
      </c>
      <c r="C1794">
        <v>17</v>
      </c>
      <c r="D1794" t="s">
        <v>102</v>
      </c>
      <c r="E1794" t="s">
        <v>10033</v>
      </c>
      <c r="F1794" t="s">
        <v>141</v>
      </c>
      <c r="G1794" t="s">
        <v>136</v>
      </c>
      <c r="H1794">
        <v>2</v>
      </c>
      <c r="I1794" t="s">
        <v>103</v>
      </c>
      <c r="J1794" t="s">
        <v>96</v>
      </c>
      <c r="K1794" t="s">
        <v>31</v>
      </c>
      <c r="L1794" t="s">
        <v>303</v>
      </c>
      <c r="N1794" s="52">
        <v>196059.36000000002</v>
      </c>
      <c r="O1794" s="52">
        <v>192018.72000000003</v>
      </c>
      <c r="P1794">
        <v>1</v>
      </c>
      <c r="Q1794">
        <f>IF(COUNTIF(SolCotizacion!$E:$E,$G1794)&gt;0,1,0)</f>
        <v>0</v>
      </c>
      <c r="R1794">
        <v>3099</v>
      </c>
    </row>
    <row r="1795" spans="1:19" hidden="1">
      <c r="A1795" t="s">
        <v>2989</v>
      </c>
      <c r="B1795" t="s">
        <v>1135</v>
      </c>
      <c r="C1795">
        <v>18</v>
      </c>
      <c r="D1795" t="s">
        <v>113</v>
      </c>
      <c r="E1795" t="s">
        <v>9853</v>
      </c>
      <c r="F1795" t="s">
        <v>114</v>
      </c>
      <c r="G1795" t="s">
        <v>88</v>
      </c>
      <c r="H1795">
        <v>2</v>
      </c>
      <c r="I1795">
        <v>1</v>
      </c>
      <c r="J1795" t="s">
        <v>88</v>
      </c>
      <c r="K1795" t="s">
        <v>31</v>
      </c>
      <c r="L1795" t="s">
        <v>303</v>
      </c>
      <c r="N1795" s="52">
        <v>53700.031000000003</v>
      </c>
      <c r="O1795" s="52">
        <v>53700.031000000003</v>
      </c>
      <c r="P1795">
        <v>1</v>
      </c>
      <c r="Q1795">
        <f>IF(COUNTIFS(SolCotizacion!$D:$D,$G1795,SolCotizacion!$K:$K,$I1795)&gt;0,1,0)</f>
        <v>0</v>
      </c>
      <c r="R1795">
        <v>3101</v>
      </c>
    </row>
    <row r="1796" spans="1:19" hidden="1">
      <c r="A1796" t="s">
        <v>2990</v>
      </c>
      <c r="B1796" t="s">
        <v>2847</v>
      </c>
      <c r="C1796">
        <v>19</v>
      </c>
      <c r="D1796" t="s">
        <v>113</v>
      </c>
      <c r="E1796" t="s">
        <v>9984</v>
      </c>
      <c r="F1796" t="s">
        <v>114</v>
      </c>
      <c r="G1796" t="s">
        <v>88</v>
      </c>
      <c r="H1796">
        <v>2</v>
      </c>
      <c r="I1796">
        <v>2</v>
      </c>
      <c r="J1796" t="s">
        <v>88</v>
      </c>
      <c r="K1796" t="s">
        <v>31</v>
      </c>
      <c r="L1796" t="s">
        <v>303</v>
      </c>
      <c r="N1796" s="52">
        <v>128880.07440000001</v>
      </c>
      <c r="O1796" s="52">
        <v>128880.07440000001</v>
      </c>
      <c r="P1796">
        <v>1</v>
      </c>
      <c r="Q1796">
        <f>IF(COUNTIFS(SolCotizacion!$D:$D,$G1796,SolCotizacion!$K:$K,$I1796)&gt;0,1,0)</f>
        <v>1</v>
      </c>
      <c r="R1796">
        <v>3103</v>
      </c>
    </row>
    <row r="1797" spans="1:19" hidden="1">
      <c r="A1797" t="s">
        <v>2991</v>
      </c>
      <c r="B1797" t="s">
        <v>2849</v>
      </c>
      <c r="C1797">
        <v>20</v>
      </c>
      <c r="D1797" t="s">
        <v>113</v>
      </c>
      <c r="E1797" t="s">
        <v>9985</v>
      </c>
      <c r="F1797" t="s">
        <v>114</v>
      </c>
      <c r="G1797" t="s">
        <v>88</v>
      </c>
      <c r="H1797">
        <v>2</v>
      </c>
      <c r="I1797">
        <v>3</v>
      </c>
      <c r="J1797" t="s">
        <v>88</v>
      </c>
      <c r="K1797" t="s">
        <v>31</v>
      </c>
      <c r="L1797" t="s">
        <v>303</v>
      </c>
      <c r="N1797" s="52">
        <v>1.0833900000000001</v>
      </c>
      <c r="O1797" s="52">
        <v>1.0833900000000001</v>
      </c>
      <c r="P1797">
        <v>1</v>
      </c>
      <c r="Q1797">
        <f>IF(COUNTIFS(SolCotizacion!$D:$D,$G1797,SolCotizacion!$K:$K,$I1797)&gt;0,1,0)</f>
        <v>0</v>
      </c>
      <c r="R1797">
        <v>3105</v>
      </c>
    </row>
    <row r="1798" spans="1:19" hidden="1">
      <c r="A1798" t="s">
        <v>2992</v>
      </c>
      <c r="B1798" t="s">
        <v>1136</v>
      </c>
      <c r="C1798">
        <v>21</v>
      </c>
      <c r="D1798" t="s">
        <v>113</v>
      </c>
      <c r="E1798" t="s">
        <v>9986</v>
      </c>
      <c r="F1798" t="s">
        <v>115</v>
      </c>
      <c r="G1798" t="s">
        <v>88</v>
      </c>
      <c r="H1798">
        <v>2</v>
      </c>
      <c r="I1798">
        <v>1</v>
      </c>
      <c r="J1798" t="s">
        <v>116</v>
      </c>
      <c r="K1798" t="s">
        <v>326</v>
      </c>
      <c r="L1798" t="s">
        <v>303</v>
      </c>
      <c r="N1798" s="52">
        <v>1074.0006200000003</v>
      </c>
      <c r="O1798" s="52">
        <v>1074.0006200000003</v>
      </c>
      <c r="P1798">
        <v>1</v>
      </c>
      <c r="Q1798">
        <f>IF(COUNTIFS(SolCotizacion!$D:$D,$G1798,SolCotizacion!$K:$K,$I1798)&gt;0,1,0)</f>
        <v>0</v>
      </c>
      <c r="R1798">
        <v>3107</v>
      </c>
    </row>
    <row r="1799" spans="1:19" hidden="1">
      <c r="A1799" t="s">
        <v>2993</v>
      </c>
      <c r="B1799" t="s">
        <v>2852</v>
      </c>
      <c r="C1799">
        <v>22</v>
      </c>
      <c r="D1799" t="s">
        <v>113</v>
      </c>
      <c r="E1799" t="s">
        <v>9987</v>
      </c>
      <c r="F1799" t="s">
        <v>115</v>
      </c>
      <c r="G1799" t="s">
        <v>88</v>
      </c>
      <c r="H1799">
        <v>2</v>
      </c>
      <c r="I1799">
        <v>2</v>
      </c>
      <c r="J1799" t="s">
        <v>116</v>
      </c>
      <c r="K1799" t="s">
        <v>326</v>
      </c>
      <c r="L1799" t="s">
        <v>303</v>
      </c>
      <c r="N1799" s="52">
        <v>1288.8007439999999</v>
      </c>
      <c r="O1799" s="52">
        <v>1288.8007439999999</v>
      </c>
      <c r="P1799">
        <v>1</v>
      </c>
      <c r="Q1799">
        <f>IF(COUNTIFS(SolCotizacion!$D:$D,$G1799,SolCotizacion!$K:$K,$I1799)&gt;0,1,0)</f>
        <v>1</v>
      </c>
      <c r="R1799">
        <v>3109</v>
      </c>
    </row>
    <row r="1800" spans="1:19" hidden="1">
      <c r="A1800" t="s">
        <v>2994</v>
      </c>
      <c r="B1800" t="s">
        <v>2854</v>
      </c>
      <c r="C1800">
        <v>23</v>
      </c>
      <c r="D1800" t="s">
        <v>113</v>
      </c>
      <c r="E1800" t="s">
        <v>9988</v>
      </c>
      <c r="F1800" t="s">
        <v>115</v>
      </c>
      <c r="G1800" t="s">
        <v>88</v>
      </c>
      <c r="H1800">
        <v>2</v>
      </c>
      <c r="I1800">
        <v>3</v>
      </c>
      <c r="J1800" t="s">
        <v>116</v>
      </c>
      <c r="K1800" t="s">
        <v>326</v>
      </c>
      <c r="L1800" t="s">
        <v>303</v>
      </c>
      <c r="N1800" s="52">
        <v>1.0833900000000001</v>
      </c>
      <c r="O1800" s="52">
        <v>1.0833900000000001</v>
      </c>
      <c r="P1800">
        <v>1</v>
      </c>
      <c r="Q1800">
        <f>IF(COUNTIFS(SolCotizacion!$D:$D,$G1800,SolCotizacion!$K:$K,$I1800)&gt;0,1,0)</f>
        <v>0</v>
      </c>
      <c r="R1800">
        <v>3111</v>
      </c>
    </row>
    <row r="1801" spans="1:19" hidden="1">
      <c r="A1801" t="s">
        <v>2995</v>
      </c>
      <c r="B1801" t="s">
        <v>1137</v>
      </c>
      <c r="C1801">
        <v>24</v>
      </c>
      <c r="D1801" t="s">
        <v>113</v>
      </c>
      <c r="E1801" t="s">
        <v>10034</v>
      </c>
      <c r="F1801" t="s">
        <v>142</v>
      </c>
      <c r="G1801" t="s">
        <v>133</v>
      </c>
      <c r="H1801">
        <v>2</v>
      </c>
      <c r="I1801" t="s">
        <v>103</v>
      </c>
      <c r="J1801" t="s">
        <v>118</v>
      </c>
      <c r="K1801" t="s">
        <v>325</v>
      </c>
      <c r="L1801" t="s">
        <v>303</v>
      </c>
      <c r="N1801" s="52">
        <v>161100.09299999999</v>
      </c>
      <c r="O1801" s="52">
        <v>161100.09299999999</v>
      </c>
      <c r="P1801">
        <v>1</v>
      </c>
      <c r="Q1801">
        <f>IF(COUNTIF(SolCotizacion!$E:$E,G1801)&gt;0,1,0)</f>
        <v>0</v>
      </c>
      <c r="R1801">
        <v>3113</v>
      </c>
    </row>
    <row r="1802" spans="1:19" hidden="1">
      <c r="A1802" t="s">
        <v>2996</v>
      </c>
      <c r="B1802" t="s">
        <v>2857</v>
      </c>
      <c r="C1802">
        <v>25</v>
      </c>
      <c r="D1802" t="s">
        <v>113</v>
      </c>
      <c r="E1802" t="s">
        <v>10035</v>
      </c>
      <c r="F1802" t="s">
        <v>143</v>
      </c>
      <c r="G1802" t="s">
        <v>134</v>
      </c>
      <c r="H1802">
        <v>2</v>
      </c>
      <c r="I1802" t="s">
        <v>103</v>
      </c>
      <c r="J1802" t="s">
        <v>118</v>
      </c>
      <c r="K1802" t="s">
        <v>325</v>
      </c>
      <c r="L1802" t="s">
        <v>303</v>
      </c>
      <c r="N1802" s="52">
        <v>161100.09299999999</v>
      </c>
      <c r="O1802" s="52">
        <v>161100.09299999999</v>
      </c>
      <c r="P1802">
        <v>1</v>
      </c>
      <c r="Q1802">
        <f>IF(COUNTIF(SolCotizacion!$E:$E,G1802)&gt;0,1,0)</f>
        <v>0</v>
      </c>
      <c r="R1802">
        <v>3115</v>
      </c>
    </row>
    <row r="1803" spans="1:19" hidden="1">
      <c r="A1803" t="s">
        <v>2997</v>
      </c>
      <c r="B1803" t="s">
        <v>2859</v>
      </c>
      <c r="C1803">
        <v>26</v>
      </c>
      <c r="D1803" t="s">
        <v>113</v>
      </c>
      <c r="E1803" t="s">
        <v>10036</v>
      </c>
      <c r="F1803" t="s">
        <v>144</v>
      </c>
      <c r="G1803" t="s">
        <v>135</v>
      </c>
      <c r="H1803">
        <v>2</v>
      </c>
      <c r="I1803" t="s">
        <v>103</v>
      </c>
      <c r="J1803" t="s">
        <v>118</v>
      </c>
      <c r="K1803" t="s">
        <v>325</v>
      </c>
      <c r="L1803" t="s">
        <v>303</v>
      </c>
      <c r="N1803" s="52">
        <v>161100.09299999999</v>
      </c>
      <c r="O1803" s="52">
        <v>161100.09299999999</v>
      </c>
      <c r="P1803">
        <v>1</v>
      </c>
      <c r="Q1803">
        <f>IF(COUNTIF(SolCotizacion!$E:$E,G1803)&gt;0,1,0)</f>
        <v>0</v>
      </c>
      <c r="R1803">
        <v>3117</v>
      </c>
    </row>
    <row r="1804" spans="1:19" hidden="1">
      <c r="A1804" t="s">
        <v>2998</v>
      </c>
      <c r="B1804" t="s">
        <v>2861</v>
      </c>
      <c r="C1804">
        <v>27</v>
      </c>
      <c r="D1804" t="s">
        <v>113</v>
      </c>
      <c r="E1804" t="s">
        <v>10037</v>
      </c>
      <c r="F1804" t="s">
        <v>145</v>
      </c>
      <c r="G1804" t="s">
        <v>136</v>
      </c>
      <c r="H1804">
        <v>2</v>
      </c>
      <c r="I1804" t="s">
        <v>103</v>
      </c>
      <c r="J1804" t="s">
        <v>118</v>
      </c>
      <c r="K1804" t="s">
        <v>325</v>
      </c>
      <c r="L1804" t="s">
        <v>303</v>
      </c>
      <c r="N1804" s="52">
        <v>161100.09299999999</v>
      </c>
      <c r="O1804" s="52">
        <v>161100.09299999999</v>
      </c>
      <c r="P1804">
        <v>1</v>
      </c>
      <c r="Q1804">
        <f>IF(COUNTIF(SolCotizacion!$E:$E,G1804)&gt;0,1,0)</f>
        <v>0</v>
      </c>
      <c r="R1804">
        <v>3119</v>
      </c>
    </row>
    <row r="1805" spans="1:19" hidden="1">
      <c r="A1805" t="s">
        <v>2999</v>
      </c>
      <c r="B1805" t="s">
        <v>1138</v>
      </c>
      <c r="C1805">
        <v>28</v>
      </c>
      <c r="D1805" t="s">
        <v>113</v>
      </c>
      <c r="E1805" t="s">
        <v>9995</v>
      </c>
      <c r="F1805" t="s">
        <v>125</v>
      </c>
      <c r="G1805" t="s">
        <v>88</v>
      </c>
      <c r="H1805">
        <v>2</v>
      </c>
      <c r="I1805">
        <v>1</v>
      </c>
      <c r="J1805" t="s">
        <v>88</v>
      </c>
      <c r="K1805" t="s">
        <v>31</v>
      </c>
      <c r="L1805" t="s">
        <v>303</v>
      </c>
      <c r="N1805" s="52">
        <v>80550.046499999997</v>
      </c>
      <c r="O1805" s="52">
        <v>80550.046499999997</v>
      </c>
      <c r="P1805">
        <v>1</v>
      </c>
      <c r="Q1805">
        <f>IF(COUNTIFS(SolCotizacion!$D:$D,$G1805,SolCotizacion!$K:$K,$I1805)&gt;0,1,0)</f>
        <v>0</v>
      </c>
      <c r="R1805">
        <v>3121</v>
      </c>
    </row>
    <row r="1806" spans="1:19" hidden="1">
      <c r="A1806" t="s">
        <v>3000</v>
      </c>
      <c r="B1806" t="s">
        <v>2864</v>
      </c>
      <c r="C1806">
        <v>29</v>
      </c>
      <c r="D1806" t="s">
        <v>113</v>
      </c>
      <c r="E1806" t="s">
        <v>9996</v>
      </c>
      <c r="F1806" t="s">
        <v>125</v>
      </c>
      <c r="G1806" t="s">
        <v>88</v>
      </c>
      <c r="H1806">
        <v>2</v>
      </c>
      <c r="I1806">
        <v>2</v>
      </c>
      <c r="J1806" t="s">
        <v>88</v>
      </c>
      <c r="K1806" t="s">
        <v>31</v>
      </c>
      <c r="L1806" t="s">
        <v>303</v>
      </c>
      <c r="N1806" s="52">
        <v>161100.09299999999</v>
      </c>
      <c r="O1806" s="52">
        <v>161100.09299999999</v>
      </c>
      <c r="P1806">
        <v>1</v>
      </c>
      <c r="Q1806">
        <f>IF(COUNTIFS(SolCotizacion!$D:$D,$G1806,SolCotizacion!$K:$K,$I1806)&gt;0,1,0)</f>
        <v>1</v>
      </c>
      <c r="R1806">
        <v>3123</v>
      </c>
    </row>
    <row r="1807" spans="1:19" hidden="1">
      <c r="A1807" t="s">
        <v>3001</v>
      </c>
      <c r="B1807" t="s">
        <v>2866</v>
      </c>
      <c r="C1807">
        <v>30</v>
      </c>
      <c r="D1807" t="s">
        <v>113</v>
      </c>
      <c r="E1807" t="s">
        <v>9997</v>
      </c>
      <c r="F1807" t="s">
        <v>125</v>
      </c>
      <c r="G1807" t="s">
        <v>88</v>
      </c>
      <c r="H1807">
        <v>2</v>
      </c>
      <c r="I1807">
        <v>3</v>
      </c>
      <c r="J1807" t="s">
        <v>88</v>
      </c>
      <c r="K1807" t="s">
        <v>31</v>
      </c>
      <c r="L1807" t="s">
        <v>303</v>
      </c>
      <c r="N1807" s="52">
        <v>1.0833900000000001</v>
      </c>
      <c r="O1807" s="52">
        <v>1.0833900000000001</v>
      </c>
      <c r="P1807">
        <v>1</v>
      </c>
      <c r="Q1807">
        <f>IF(COUNTIFS(SolCotizacion!$D:$D,$G1807,SolCotizacion!$K:$K,$I1807)&gt;0,1,0)</f>
        <v>0</v>
      </c>
      <c r="R1807">
        <v>3125</v>
      </c>
    </row>
    <row r="1808" spans="1:19" hidden="1">
      <c r="A1808" t="s">
        <v>3002</v>
      </c>
      <c r="B1808" t="s">
        <v>2868</v>
      </c>
      <c r="C1808">
        <v>31</v>
      </c>
      <c r="D1808" t="s">
        <v>113</v>
      </c>
      <c r="E1808" t="s">
        <v>10038</v>
      </c>
      <c r="F1808" t="s">
        <v>146</v>
      </c>
      <c r="G1808" t="s">
        <v>133</v>
      </c>
      <c r="H1808">
        <v>2</v>
      </c>
      <c r="I1808">
        <v>1</v>
      </c>
      <c r="J1808" t="s">
        <v>127</v>
      </c>
      <c r="K1808" t="s">
        <v>31</v>
      </c>
      <c r="L1808" t="s">
        <v>303</v>
      </c>
      <c r="M1808" s="53">
        <v>0.04</v>
      </c>
      <c r="N1808" s="52">
        <v>288781.58724800003</v>
      </c>
      <c r="O1808" s="52">
        <v>282857.39405</v>
      </c>
      <c r="P1808">
        <v>1</v>
      </c>
      <c r="Q1808">
        <f>IF(SUMIFS(SolCotizacion!$P:$P,SolCotizacion!$E:$E,$G1808,SolCotizacion!$K:$K,$I1808)&gt;499,1,0)</f>
        <v>0</v>
      </c>
      <c r="R1808">
        <v>3127</v>
      </c>
      <c r="S1808" s="56">
        <f>IF(SUMIFS(SolCotizacion!$P:$P,SolCotizacion!$E:$E,$G1808,SolCotizacion!$K:$K,$I1808)&gt;499,4%,0)</f>
        <v>0</v>
      </c>
    </row>
    <row r="1809" spans="1:19" hidden="1">
      <c r="A1809" t="s">
        <v>3003</v>
      </c>
      <c r="B1809" t="s">
        <v>2870</v>
      </c>
      <c r="C1809">
        <v>32</v>
      </c>
      <c r="D1809" t="s">
        <v>113</v>
      </c>
      <c r="E1809" t="s">
        <v>10039</v>
      </c>
      <c r="F1809" t="s">
        <v>146</v>
      </c>
      <c r="G1809" t="s">
        <v>133</v>
      </c>
      <c r="H1809">
        <v>2</v>
      </c>
      <c r="I1809">
        <v>2</v>
      </c>
      <c r="J1809" t="s">
        <v>127</v>
      </c>
      <c r="K1809" t="s">
        <v>31</v>
      </c>
      <c r="L1809" t="s">
        <v>303</v>
      </c>
      <c r="M1809" s="53">
        <v>0.01</v>
      </c>
      <c r="N1809" s="52">
        <v>72356.491746</v>
      </c>
      <c r="O1809" s="52">
        <v>70875.446026000005</v>
      </c>
      <c r="P1809">
        <v>1</v>
      </c>
      <c r="Q1809">
        <f>IF(SUMIFS(SolCotizacion!$P:$P,SolCotizacion!$E:$E,$G1809,SolCotizacion!$K:$K,$I1809)&gt;499,1,0)</f>
        <v>0</v>
      </c>
      <c r="R1809">
        <v>3128</v>
      </c>
      <c r="S1809" s="56">
        <f>IF(SUMIFS(SolCotizacion!$P:$P,SolCotizacion!$E:$E,$G1809,SolCotizacion!$K:$K,$I1809)&gt;499,4%,0)</f>
        <v>0</v>
      </c>
    </row>
    <row r="1810" spans="1:19" hidden="1">
      <c r="A1810" t="s">
        <v>3004</v>
      </c>
      <c r="B1810" t="s">
        <v>2872</v>
      </c>
      <c r="C1810">
        <v>33</v>
      </c>
      <c r="D1810" t="s">
        <v>113</v>
      </c>
      <c r="E1810" t="s">
        <v>10040</v>
      </c>
      <c r="F1810" t="s">
        <v>146</v>
      </c>
      <c r="G1810" t="s">
        <v>133</v>
      </c>
      <c r="H1810">
        <v>2</v>
      </c>
      <c r="I1810">
        <v>3</v>
      </c>
      <c r="J1810" t="s">
        <v>127</v>
      </c>
      <c r="K1810" t="s">
        <v>31</v>
      </c>
      <c r="L1810" t="s">
        <v>303</v>
      </c>
      <c r="M1810" s="53">
        <v>0.01</v>
      </c>
      <c r="N1810" s="52">
        <v>72463.891808</v>
      </c>
      <c r="O1810" s="52">
        <v>70982.846088000006</v>
      </c>
      <c r="P1810">
        <v>1</v>
      </c>
      <c r="Q1810">
        <f>IF(SUMIFS(SolCotizacion!$P:$P,SolCotizacion!$E:$E,$G1810,SolCotizacion!$K:$K,$I1810)&gt;499,1,0)</f>
        <v>0</v>
      </c>
      <c r="R1810">
        <v>3129</v>
      </c>
      <c r="S1810" s="56">
        <f>IF(SUMIFS(SolCotizacion!$P:$P,SolCotizacion!$E:$E,$G1810,SolCotizacion!$K:$K,$I1810)&gt;499,4%,0)</f>
        <v>0</v>
      </c>
    </row>
    <row r="1811" spans="1:19" hidden="1">
      <c r="A1811" t="s">
        <v>3005</v>
      </c>
      <c r="B1811" t="s">
        <v>2874</v>
      </c>
      <c r="C1811">
        <v>34</v>
      </c>
      <c r="D1811" t="s">
        <v>113</v>
      </c>
      <c r="E1811" t="s">
        <v>10041</v>
      </c>
      <c r="F1811" t="s">
        <v>147</v>
      </c>
      <c r="G1811" t="s">
        <v>134</v>
      </c>
      <c r="H1811">
        <v>2</v>
      </c>
      <c r="I1811">
        <v>1</v>
      </c>
      <c r="J1811" t="s">
        <v>127</v>
      </c>
      <c r="K1811" t="s">
        <v>31</v>
      </c>
      <c r="L1811" t="s">
        <v>303</v>
      </c>
      <c r="M1811" s="53">
        <v>0.04</v>
      </c>
      <c r="N1811" s="52">
        <v>391318.56948800001</v>
      </c>
      <c r="O1811" s="52">
        <v>383280.74430800002</v>
      </c>
      <c r="P1811">
        <v>1</v>
      </c>
      <c r="Q1811">
        <f>IF(SUMIFS(SolCotizacion!$P:$P,SolCotizacion!$E:$E,$G1811,SolCotizacion!$K:$K,$I1811)&gt;499,1,0)</f>
        <v>0</v>
      </c>
      <c r="R1811">
        <v>3130</v>
      </c>
      <c r="S1811" s="56">
        <f>IF(SUMIFS(SolCotizacion!$P:$P,SolCotizacion!$E:$E,$G1811,SolCotizacion!$K:$K,$I1811)&gt;499,4%,0)</f>
        <v>0</v>
      </c>
    </row>
    <row r="1812" spans="1:19" hidden="1">
      <c r="A1812" t="s">
        <v>3006</v>
      </c>
      <c r="B1812" t="s">
        <v>2876</v>
      </c>
      <c r="C1812">
        <v>35</v>
      </c>
      <c r="D1812" t="s">
        <v>113</v>
      </c>
      <c r="E1812" t="s">
        <v>10042</v>
      </c>
      <c r="F1812" t="s">
        <v>147</v>
      </c>
      <c r="G1812" t="s">
        <v>134</v>
      </c>
      <c r="H1812">
        <v>2</v>
      </c>
      <c r="I1812">
        <v>2</v>
      </c>
      <c r="J1812" t="s">
        <v>127</v>
      </c>
      <c r="K1812" t="s">
        <v>31</v>
      </c>
      <c r="L1812" t="s">
        <v>303</v>
      </c>
      <c r="M1812" s="53">
        <v>0.01</v>
      </c>
      <c r="N1812" s="52">
        <v>97990.747623999996</v>
      </c>
      <c r="O1812" s="52">
        <v>95981.286169999992</v>
      </c>
      <c r="P1812">
        <v>1</v>
      </c>
      <c r="Q1812">
        <f>IF(SUMIFS(SolCotizacion!$P:$P,SolCotizacion!$E:$E,$G1812,SolCotizacion!$K:$K,$I1812)&gt;499,1,0)</f>
        <v>0</v>
      </c>
      <c r="R1812">
        <v>3131</v>
      </c>
      <c r="S1812" s="56">
        <f>IF(SUMIFS(SolCotizacion!$P:$P,SolCotizacion!$E:$E,$G1812,SolCotizacion!$K:$K,$I1812)&gt;499,4%,0)</f>
        <v>0</v>
      </c>
    </row>
    <row r="1813" spans="1:19" hidden="1">
      <c r="A1813" t="s">
        <v>3007</v>
      </c>
      <c r="B1813" t="s">
        <v>2878</v>
      </c>
      <c r="C1813">
        <v>36</v>
      </c>
      <c r="D1813" t="s">
        <v>113</v>
      </c>
      <c r="E1813" t="s">
        <v>10043</v>
      </c>
      <c r="F1813" t="s">
        <v>147</v>
      </c>
      <c r="G1813" t="s">
        <v>134</v>
      </c>
      <c r="H1813">
        <v>2</v>
      </c>
      <c r="I1813">
        <v>3</v>
      </c>
      <c r="J1813" t="s">
        <v>127</v>
      </c>
      <c r="K1813" t="s">
        <v>31</v>
      </c>
      <c r="L1813" t="s">
        <v>303</v>
      </c>
      <c r="M1813" s="53">
        <v>0.01</v>
      </c>
      <c r="N1813" s="52">
        <v>98098.147686000011</v>
      </c>
      <c r="O1813" s="52">
        <v>96088.686232000007</v>
      </c>
      <c r="P1813">
        <v>1</v>
      </c>
      <c r="Q1813">
        <f>IF(SUMIFS(SolCotizacion!$P:$P,SolCotizacion!$E:$E,$G1813,SolCotizacion!$K:$K,$I1813)&gt;499,1,0)</f>
        <v>0</v>
      </c>
      <c r="R1813">
        <v>3132</v>
      </c>
      <c r="S1813" s="56">
        <f>IF(SUMIFS(SolCotizacion!$P:$P,SolCotizacion!$E:$E,$G1813,SolCotizacion!$K:$K,$I1813)&gt;499,4%,0)</f>
        <v>0</v>
      </c>
    </row>
    <row r="1814" spans="1:19" hidden="1">
      <c r="A1814" t="s">
        <v>3008</v>
      </c>
      <c r="B1814" t="s">
        <v>2880</v>
      </c>
      <c r="C1814">
        <v>37</v>
      </c>
      <c r="D1814" t="s">
        <v>113</v>
      </c>
      <c r="E1814" t="s">
        <v>10044</v>
      </c>
      <c r="F1814" t="s">
        <v>148</v>
      </c>
      <c r="G1814" t="s">
        <v>135</v>
      </c>
      <c r="H1814">
        <v>2</v>
      </c>
      <c r="I1814">
        <v>1</v>
      </c>
      <c r="J1814" t="s">
        <v>127</v>
      </c>
      <c r="K1814" t="s">
        <v>31</v>
      </c>
      <c r="L1814" t="s">
        <v>303</v>
      </c>
      <c r="M1814" s="53">
        <v>0.04</v>
      </c>
      <c r="N1814" s="52">
        <v>373722.13879</v>
      </c>
      <c r="O1814" s="52">
        <v>366049.488266</v>
      </c>
      <c r="P1814">
        <v>1</v>
      </c>
      <c r="Q1814">
        <f>IF(SUMIFS(SolCotizacion!$P:$P,SolCotizacion!$E:$E,$G1814,SolCotizacion!$K:$K,$I1814)&gt;499,1,0)</f>
        <v>0</v>
      </c>
      <c r="R1814">
        <v>3133</v>
      </c>
      <c r="S1814" s="56">
        <f>IF(SUMIFS(SolCotizacion!$P:$P,SolCotizacion!$E:$E,$G1814,SolCotizacion!$K:$K,$I1814)&gt;499,4%,0)</f>
        <v>0</v>
      </c>
    </row>
    <row r="1815" spans="1:19" hidden="1">
      <c r="A1815" t="s">
        <v>3009</v>
      </c>
      <c r="B1815" t="s">
        <v>2882</v>
      </c>
      <c r="C1815">
        <v>38</v>
      </c>
      <c r="D1815" t="s">
        <v>113</v>
      </c>
      <c r="E1815" t="s">
        <v>10045</v>
      </c>
      <c r="F1815" t="s">
        <v>148</v>
      </c>
      <c r="G1815" t="s">
        <v>135</v>
      </c>
      <c r="H1815">
        <v>2</v>
      </c>
      <c r="I1815">
        <v>2</v>
      </c>
      <c r="J1815" t="s">
        <v>127</v>
      </c>
      <c r="K1815" t="s">
        <v>31</v>
      </c>
      <c r="L1815" t="s">
        <v>303</v>
      </c>
      <c r="M1815" s="53">
        <v>0.01</v>
      </c>
      <c r="N1815" s="52">
        <v>93591.637369999997</v>
      </c>
      <c r="O1815" s="52">
        <v>91673.469580000004</v>
      </c>
      <c r="P1815">
        <v>1</v>
      </c>
      <c r="Q1815">
        <f>IF(SUMIFS(SolCotizacion!$P:$P,SolCotizacion!$E:$E,$G1815,SolCotizacion!$K:$K,$I1815)&gt;499,1,0)</f>
        <v>0</v>
      </c>
      <c r="R1815">
        <v>3134</v>
      </c>
      <c r="S1815" s="56">
        <f>IF(SUMIFS(SolCotizacion!$P:$P,SolCotizacion!$E:$E,$G1815,SolCotizacion!$K:$K,$I1815)&gt;499,4%,0)</f>
        <v>0</v>
      </c>
    </row>
    <row r="1816" spans="1:19" hidden="1">
      <c r="A1816" t="s">
        <v>3010</v>
      </c>
      <c r="B1816" t="s">
        <v>2884</v>
      </c>
      <c r="C1816">
        <v>39</v>
      </c>
      <c r="D1816" t="s">
        <v>113</v>
      </c>
      <c r="E1816" t="s">
        <v>10046</v>
      </c>
      <c r="F1816" t="s">
        <v>148</v>
      </c>
      <c r="G1816" t="s">
        <v>135</v>
      </c>
      <c r="H1816">
        <v>2</v>
      </c>
      <c r="I1816">
        <v>3</v>
      </c>
      <c r="J1816" t="s">
        <v>127</v>
      </c>
      <c r="K1816" t="s">
        <v>31</v>
      </c>
      <c r="L1816" t="s">
        <v>303</v>
      </c>
      <c r="M1816" s="53">
        <v>0.01</v>
      </c>
      <c r="N1816" s="52">
        <v>93699.037432000012</v>
      </c>
      <c r="O1816" s="52">
        <v>91780.869642000005</v>
      </c>
      <c r="P1816">
        <v>1</v>
      </c>
      <c r="Q1816">
        <f>IF(SUMIFS(SolCotizacion!$P:$P,SolCotizacion!$E:$E,$G1816,SolCotizacion!$K:$K,$I1816)&gt;499,1,0)</f>
        <v>0</v>
      </c>
      <c r="R1816">
        <v>3135</v>
      </c>
      <c r="S1816" s="56">
        <f>IF(SUMIFS(SolCotizacion!$P:$P,SolCotizacion!$E:$E,$G1816,SolCotizacion!$K:$K,$I1816)&gt;499,4%,0)</f>
        <v>0</v>
      </c>
    </row>
    <row r="1817" spans="1:19" hidden="1">
      <c r="A1817" t="s">
        <v>3011</v>
      </c>
      <c r="B1817" t="s">
        <v>2886</v>
      </c>
      <c r="C1817">
        <v>40</v>
      </c>
      <c r="D1817" t="s">
        <v>113</v>
      </c>
      <c r="E1817" t="s">
        <v>10047</v>
      </c>
      <c r="F1817" t="s">
        <v>149</v>
      </c>
      <c r="G1817" t="s">
        <v>136</v>
      </c>
      <c r="H1817">
        <v>2</v>
      </c>
      <c r="I1817">
        <v>1</v>
      </c>
      <c r="J1817" t="s">
        <v>127</v>
      </c>
      <c r="K1817" t="s">
        <v>31</v>
      </c>
      <c r="L1817" t="s">
        <v>303</v>
      </c>
      <c r="M1817" s="53">
        <v>0.04</v>
      </c>
      <c r="N1817" s="52">
        <v>62992.287666000004</v>
      </c>
      <c r="O1817" s="52">
        <v>61724.958680000003</v>
      </c>
      <c r="P1817">
        <v>1</v>
      </c>
      <c r="Q1817">
        <f>IF(SUMIFS(SolCotizacion!$P:$P,SolCotizacion!$E:$E,$G1817,SolCotizacion!$K:$K,$I1817)&gt;499,1,0)</f>
        <v>0</v>
      </c>
      <c r="R1817">
        <v>3136</v>
      </c>
      <c r="S1817" s="56">
        <f>IF(SUMIFS(SolCotizacion!$P:$P,SolCotizacion!$E:$E,$G1817,SolCotizacion!$K:$K,$I1817)&gt;499,4%,0)</f>
        <v>0</v>
      </c>
    </row>
    <row r="1818" spans="1:19" hidden="1">
      <c r="A1818" t="s">
        <v>3012</v>
      </c>
      <c r="B1818" t="s">
        <v>2888</v>
      </c>
      <c r="C1818">
        <v>41</v>
      </c>
      <c r="D1818" t="s">
        <v>113</v>
      </c>
      <c r="E1818" t="s">
        <v>10048</v>
      </c>
      <c r="F1818" t="s">
        <v>149</v>
      </c>
      <c r="G1818" t="s">
        <v>136</v>
      </c>
      <c r="H1818">
        <v>2</v>
      </c>
      <c r="I1818">
        <v>2</v>
      </c>
      <c r="J1818" t="s">
        <v>127</v>
      </c>
      <c r="K1818" t="s">
        <v>31</v>
      </c>
      <c r="L1818" t="s">
        <v>303</v>
      </c>
      <c r="M1818" s="53">
        <v>0.01</v>
      </c>
      <c r="N1818" s="52">
        <v>15909.169430000002</v>
      </c>
      <c r="O1818" s="52">
        <v>15592.344922000002</v>
      </c>
      <c r="P1818">
        <v>1</v>
      </c>
      <c r="Q1818">
        <f>IF(SUMIFS(SolCotizacion!$P:$P,SolCotizacion!$E:$E,$G1818,SolCotizacion!$K:$K,$I1818)&gt;499,1,0)</f>
        <v>0</v>
      </c>
      <c r="R1818">
        <v>3137</v>
      </c>
      <c r="S1818" s="56">
        <f>IF(SUMIFS(SolCotizacion!$P:$P,SolCotizacion!$E:$E,$G1818,SolCotizacion!$K:$K,$I1818)&gt;499,4%,0)</f>
        <v>0</v>
      </c>
    </row>
    <row r="1819" spans="1:19" hidden="1">
      <c r="A1819" t="s">
        <v>3013</v>
      </c>
      <c r="B1819" t="s">
        <v>2890</v>
      </c>
      <c r="C1819">
        <v>42</v>
      </c>
      <c r="D1819" t="s">
        <v>113</v>
      </c>
      <c r="E1819" t="s">
        <v>10049</v>
      </c>
      <c r="F1819" t="s">
        <v>149</v>
      </c>
      <c r="G1819" t="s">
        <v>136</v>
      </c>
      <c r="H1819">
        <v>2</v>
      </c>
      <c r="I1819">
        <v>3</v>
      </c>
      <c r="J1819" t="s">
        <v>127</v>
      </c>
      <c r="K1819" t="s">
        <v>31</v>
      </c>
      <c r="L1819" t="s">
        <v>303</v>
      </c>
      <c r="M1819" s="53">
        <v>0.01</v>
      </c>
      <c r="N1819" s="52">
        <v>16016.569492000001</v>
      </c>
      <c r="O1819" s="52">
        <v>15699.744984000001</v>
      </c>
      <c r="P1819">
        <v>1</v>
      </c>
      <c r="Q1819">
        <f>IF(SUMIFS(SolCotizacion!$P:$P,SolCotizacion!$E:$E,$G1819,SolCotizacion!$K:$K,$I1819)&gt;499,1,0)</f>
        <v>0</v>
      </c>
      <c r="R1819">
        <v>3138</v>
      </c>
      <c r="S1819" s="56">
        <f>IF(SUMIFS(SolCotizacion!$P:$P,SolCotizacion!$E:$E,$G1819,SolCotizacion!$K:$K,$I1819)&gt;499,4%,0)</f>
        <v>0</v>
      </c>
    </row>
    <row r="1820" spans="1:19" hidden="1">
      <c r="A1820" t="s">
        <v>1038</v>
      </c>
      <c r="B1820" t="s">
        <v>1033</v>
      </c>
      <c r="C1820">
        <v>1</v>
      </c>
      <c r="D1820" t="s">
        <v>88</v>
      </c>
      <c r="E1820" t="s">
        <v>10017</v>
      </c>
      <c r="F1820" t="s">
        <v>133</v>
      </c>
      <c r="G1820" t="s">
        <v>133</v>
      </c>
      <c r="H1820">
        <v>2</v>
      </c>
      <c r="I1820">
        <v>1</v>
      </c>
      <c r="J1820" t="s">
        <v>96</v>
      </c>
      <c r="K1820" t="s">
        <v>31</v>
      </c>
      <c r="L1820" t="s">
        <v>300</v>
      </c>
      <c r="N1820" s="52">
        <v>8787980.2080000006</v>
      </c>
      <c r="O1820" s="52">
        <v>8693486.8358496018</v>
      </c>
      <c r="P1820">
        <v>1</v>
      </c>
      <c r="Q1820">
        <v>1</v>
      </c>
      <c r="R1820">
        <v>3139</v>
      </c>
    </row>
    <row r="1821" spans="1:19" hidden="1">
      <c r="A1821" t="s">
        <v>3014</v>
      </c>
      <c r="B1821" t="s">
        <v>1123</v>
      </c>
      <c r="C1821">
        <v>2</v>
      </c>
      <c r="D1821" t="s">
        <v>88</v>
      </c>
      <c r="E1821" t="s">
        <v>10018</v>
      </c>
      <c r="F1821" t="s">
        <v>133</v>
      </c>
      <c r="G1821" t="s">
        <v>133</v>
      </c>
      <c r="H1821">
        <v>2</v>
      </c>
      <c r="I1821">
        <v>2</v>
      </c>
      <c r="J1821" t="s">
        <v>96</v>
      </c>
      <c r="K1821" t="s">
        <v>31</v>
      </c>
      <c r="L1821" t="s">
        <v>300</v>
      </c>
      <c r="N1821" s="52">
        <v>8802261.2580048013</v>
      </c>
      <c r="O1821" s="52">
        <v>8707613.2874352001</v>
      </c>
      <c r="P1821">
        <v>1</v>
      </c>
      <c r="Q1821">
        <v>1</v>
      </c>
      <c r="R1821">
        <v>3141</v>
      </c>
    </row>
    <row r="1822" spans="1:19" hidden="1">
      <c r="A1822" t="s">
        <v>3015</v>
      </c>
      <c r="B1822" t="s">
        <v>1124</v>
      </c>
      <c r="C1822">
        <v>3</v>
      </c>
      <c r="D1822" t="s">
        <v>88</v>
      </c>
      <c r="E1822" t="s">
        <v>10019</v>
      </c>
      <c r="F1822" t="s">
        <v>133</v>
      </c>
      <c r="G1822" t="s">
        <v>133</v>
      </c>
      <c r="H1822">
        <v>2</v>
      </c>
      <c r="I1822">
        <v>3</v>
      </c>
      <c r="J1822" t="s">
        <v>96</v>
      </c>
      <c r="K1822" t="s">
        <v>31</v>
      </c>
      <c r="L1822" t="s">
        <v>300</v>
      </c>
      <c r="N1822" s="52">
        <v>8816541.2579952013</v>
      </c>
      <c r="O1822" s="52">
        <v>8721739.7391312011</v>
      </c>
      <c r="P1822">
        <v>1</v>
      </c>
      <c r="Q1822">
        <v>1</v>
      </c>
      <c r="R1822">
        <v>3143</v>
      </c>
    </row>
    <row r="1823" spans="1:19" hidden="1">
      <c r="A1823" t="s">
        <v>3016</v>
      </c>
      <c r="B1823" t="s">
        <v>1125</v>
      </c>
      <c r="C1823">
        <v>4</v>
      </c>
      <c r="D1823" t="s">
        <v>88</v>
      </c>
      <c r="E1823" t="s">
        <v>10020</v>
      </c>
      <c r="F1823" t="s">
        <v>134</v>
      </c>
      <c r="G1823" t="s">
        <v>134</v>
      </c>
      <c r="H1823">
        <v>2</v>
      </c>
      <c r="I1823">
        <v>1</v>
      </c>
      <c r="J1823" t="s">
        <v>96</v>
      </c>
      <c r="K1823" t="s">
        <v>31</v>
      </c>
      <c r="L1823" t="s">
        <v>300</v>
      </c>
      <c r="N1823" s="52">
        <v>13311903.108000001</v>
      </c>
      <c r="O1823" s="52">
        <v>13147558.625155197</v>
      </c>
      <c r="P1823">
        <v>1</v>
      </c>
      <c r="Q1823">
        <v>1</v>
      </c>
      <c r="R1823">
        <v>3145</v>
      </c>
    </row>
    <row r="1824" spans="1:19" hidden="1">
      <c r="A1824" t="s">
        <v>3017</v>
      </c>
      <c r="B1824" t="s">
        <v>1126</v>
      </c>
      <c r="C1824">
        <v>5</v>
      </c>
      <c r="D1824" t="s">
        <v>88</v>
      </c>
      <c r="E1824" t="s">
        <v>10021</v>
      </c>
      <c r="F1824" t="s">
        <v>134</v>
      </c>
      <c r="G1824" t="s">
        <v>134</v>
      </c>
      <c r="H1824">
        <v>2</v>
      </c>
      <c r="I1824">
        <v>2</v>
      </c>
      <c r="J1824" t="s">
        <v>96</v>
      </c>
      <c r="K1824" t="s">
        <v>31</v>
      </c>
      <c r="L1824" t="s">
        <v>300</v>
      </c>
      <c r="N1824" s="52">
        <v>13328325.108000001</v>
      </c>
      <c r="O1824" s="52">
        <v>13163777.884497602</v>
      </c>
      <c r="P1824">
        <v>1</v>
      </c>
      <c r="Q1824">
        <v>1</v>
      </c>
      <c r="R1824">
        <v>3147</v>
      </c>
    </row>
    <row r="1825" spans="1:18" hidden="1">
      <c r="A1825" t="s">
        <v>3018</v>
      </c>
      <c r="B1825" t="s">
        <v>1127</v>
      </c>
      <c r="C1825">
        <v>6</v>
      </c>
      <c r="D1825" t="s">
        <v>88</v>
      </c>
      <c r="E1825" t="s">
        <v>10022</v>
      </c>
      <c r="F1825" t="s">
        <v>134</v>
      </c>
      <c r="G1825" t="s">
        <v>134</v>
      </c>
      <c r="H1825">
        <v>2</v>
      </c>
      <c r="I1825">
        <v>3</v>
      </c>
      <c r="J1825" t="s">
        <v>96</v>
      </c>
      <c r="K1825" t="s">
        <v>31</v>
      </c>
      <c r="L1825" t="s">
        <v>300</v>
      </c>
      <c r="N1825" s="52">
        <v>13344747.108000001</v>
      </c>
      <c r="O1825" s="52">
        <v>13179997.143729601</v>
      </c>
      <c r="P1825">
        <v>1</v>
      </c>
      <c r="Q1825">
        <v>1</v>
      </c>
      <c r="R1825">
        <v>3149</v>
      </c>
    </row>
    <row r="1826" spans="1:18" hidden="1">
      <c r="A1826" t="s">
        <v>3019</v>
      </c>
      <c r="B1826" t="s">
        <v>1128</v>
      </c>
      <c r="C1826">
        <v>7</v>
      </c>
      <c r="D1826" t="s">
        <v>88</v>
      </c>
      <c r="E1826" t="s">
        <v>10023</v>
      </c>
      <c r="F1826" t="s">
        <v>135</v>
      </c>
      <c r="G1826" t="s">
        <v>135</v>
      </c>
      <c r="H1826">
        <v>2</v>
      </c>
      <c r="I1826">
        <v>1</v>
      </c>
      <c r="J1826" t="s">
        <v>96</v>
      </c>
      <c r="K1826" t="s">
        <v>31</v>
      </c>
      <c r="L1826" t="s">
        <v>300</v>
      </c>
      <c r="N1826" s="52">
        <v>12577035.638193598</v>
      </c>
      <c r="O1826" s="52">
        <v>12423657.154780803</v>
      </c>
      <c r="P1826">
        <v>1</v>
      </c>
      <c r="Q1826">
        <v>1</v>
      </c>
      <c r="R1826">
        <v>3151</v>
      </c>
    </row>
    <row r="1827" spans="1:18" hidden="1">
      <c r="A1827" t="s">
        <v>3020</v>
      </c>
      <c r="B1827" t="s">
        <v>1129</v>
      </c>
      <c r="C1827">
        <v>8</v>
      </c>
      <c r="D1827" t="s">
        <v>88</v>
      </c>
      <c r="E1827" t="s">
        <v>10024</v>
      </c>
      <c r="F1827" t="s">
        <v>135</v>
      </c>
      <c r="G1827" t="s">
        <v>135</v>
      </c>
      <c r="H1827">
        <v>2</v>
      </c>
      <c r="I1827">
        <v>2</v>
      </c>
      <c r="J1827" t="s">
        <v>96</v>
      </c>
      <c r="K1827" t="s">
        <v>31</v>
      </c>
      <c r="L1827" t="s">
        <v>300</v>
      </c>
      <c r="N1827" s="52">
        <v>12593254.897536</v>
      </c>
      <c r="O1827" s="52">
        <v>12439678.618281601</v>
      </c>
      <c r="P1827">
        <v>1</v>
      </c>
      <c r="Q1827">
        <v>1</v>
      </c>
      <c r="R1827">
        <v>3153</v>
      </c>
    </row>
    <row r="1828" spans="1:18" hidden="1">
      <c r="A1828" t="s">
        <v>3021</v>
      </c>
      <c r="B1828" t="s">
        <v>1130</v>
      </c>
      <c r="C1828">
        <v>9</v>
      </c>
      <c r="D1828" t="s">
        <v>88</v>
      </c>
      <c r="E1828" t="s">
        <v>10025</v>
      </c>
      <c r="F1828" t="s">
        <v>135</v>
      </c>
      <c r="G1828" t="s">
        <v>135</v>
      </c>
      <c r="H1828">
        <v>2</v>
      </c>
      <c r="I1828">
        <v>3</v>
      </c>
      <c r="J1828" t="s">
        <v>96</v>
      </c>
      <c r="K1828" t="s">
        <v>31</v>
      </c>
      <c r="L1828" t="s">
        <v>300</v>
      </c>
      <c r="N1828" s="52">
        <v>12609474.156768002</v>
      </c>
      <c r="O1828" s="52">
        <v>12455700.081672002</v>
      </c>
      <c r="P1828">
        <v>1</v>
      </c>
      <c r="Q1828">
        <v>1</v>
      </c>
      <c r="R1828">
        <v>3155</v>
      </c>
    </row>
    <row r="1829" spans="1:18" hidden="1">
      <c r="A1829" t="s">
        <v>3022</v>
      </c>
      <c r="B1829" t="s">
        <v>1131</v>
      </c>
      <c r="C1829">
        <v>10</v>
      </c>
      <c r="D1829" t="s">
        <v>88</v>
      </c>
      <c r="E1829" t="s">
        <v>10026</v>
      </c>
      <c r="F1829" t="s">
        <v>136</v>
      </c>
      <c r="G1829" t="s">
        <v>136</v>
      </c>
      <c r="H1829">
        <v>2</v>
      </c>
      <c r="I1829">
        <v>1</v>
      </c>
      <c r="J1829" t="s">
        <v>96</v>
      </c>
      <c r="K1829" t="s">
        <v>31</v>
      </c>
      <c r="L1829" t="s">
        <v>300</v>
      </c>
      <c r="N1829" s="52">
        <v>2713293.7028255998</v>
      </c>
      <c r="O1829" s="52">
        <v>2675078.2985760006</v>
      </c>
      <c r="P1829">
        <v>1</v>
      </c>
      <c r="Q1829">
        <v>1</v>
      </c>
      <c r="R1829">
        <v>3157</v>
      </c>
    </row>
    <row r="1830" spans="1:18" hidden="1">
      <c r="A1830" t="s">
        <v>3023</v>
      </c>
      <c r="B1830" t="s">
        <v>1132</v>
      </c>
      <c r="C1830">
        <v>11</v>
      </c>
      <c r="D1830" t="s">
        <v>88</v>
      </c>
      <c r="E1830" t="s">
        <v>10027</v>
      </c>
      <c r="F1830" t="s">
        <v>136</v>
      </c>
      <c r="G1830" t="s">
        <v>136</v>
      </c>
      <c r="H1830">
        <v>2</v>
      </c>
      <c r="I1830">
        <v>2</v>
      </c>
      <c r="J1830" t="s">
        <v>96</v>
      </c>
      <c r="K1830" t="s">
        <v>31</v>
      </c>
      <c r="L1830" t="s">
        <v>300</v>
      </c>
      <c r="N1830" s="52">
        <v>2729065.1314127999</v>
      </c>
      <c r="O1830" s="52">
        <v>2690627.5944143999</v>
      </c>
      <c r="P1830">
        <v>1</v>
      </c>
      <c r="Q1830">
        <v>1</v>
      </c>
      <c r="R1830">
        <v>3159</v>
      </c>
    </row>
    <row r="1831" spans="1:18" hidden="1">
      <c r="A1831" t="s">
        <v>3024</v>
      </c>
      <c r="B1831" t="s">
        <v>1133</v>
      </c>
      <c r="C1831">
        <v>12</v>
      </c>
      <c r="D1831" t="s">
        <v>88</v>
      </c>
      <c r="E1831" t="s">
        <v>10028</v>
      </c>
      <c r="F1831" t="s">
        <v>136</v>
      </c>
      <c r="G1831" t="s">
        <v>136</v>
      </c>
      <c r="H1831">
        <v>2</v>
      </c>
      <c r="I1831">
        <v>3</v>
      </c>
      <c r="J1831" t="s">
        <v>96</v>
      </c>
      <c r="K1831" t="s">
        <v>31</v>
      </c>
      <c r="L1831" t="s">
        <v>300</v>
      </c>
      <c r="N1831" s="52">
        <v>2744836.56</v>
      </c>
      <c r="O1831" s="52">
        <v>2706176.8901424003</v>
      </c>
      <c r="P1831">
        <v>1</v>
      </c>
      <c r="Q1831">
        <v>1</v>
      </c>
      <c r="R1831">
        <v>3161</v>
      </c>
    </row>
    <row r="1832" spans="1:18" hidden="1">
      <c r="A1832" t="s">
        <v>3025</v>
      </c>
      <c r="B1832" t="s">
        <v>1134</v>
      </c>
      <c r="C1832">
        <v>13</v>
      </c>
      <c r="D1832" t="s">
        <v>102</v>
      </c>
      <c r="E1832" t="s">
        <v>10029</v>
      </c>
      <c r="F1832" t="s">
        <v>137</v>
      </c>
      <c r="G1832" t="s">
        <v>133</v>
      </c>
      <c r="H1832">
        <v>2</v>
      </c>
      <c r="I1832" t="s">
        <v>103</v>
      </c>
      <c r="J1832" t="s">
        <v>96</v>
      </c>
      <c r="K1832" t="s">
        <v>31</v>
      </c>
      <c r="L1832" t="s">
        <v>300</v>
      </c>
      <c r="N1832" s="52">
        <v>554208.00000000012</v>
      </c>
      <c r="O1832" s="52">
        <v>552000</v>
      </c>
      <c r="P1832">
        <v>1</v>
      </c>
      <c r="Q1832">
        <f>IF(COUNTIF(SolCotizacion!$E:$E,$G1832)&gt;0,1,0)</f>
        <v>0</v>
      </c>
      <c r="R1832">
        <v>3163</v>
      </c>
    </row>
    <row r="1833" spans="1:18" hidden="1">
      <c r="A1833" t="s">
        <v>3026</v>
      </c>
      <c r="B1833" t="s">
        <v>2838</v>
      </c>
      <c r="C1833">
        <v>14</v>
      </c>
      <c r="D1833" t="s">
        <v>102</v>
      </c>
      <c r="E1833" t="s">
        <v>10030</v>
      </c>
      <c r="F1833" t="s">
        <v>138</v>
      </c>
      <c r="G1833" t="s">
        <v>134</v>
      </c>
      <c r="H1833">
        <v>2</v>
      </c>
      <c r="I1833" t="s">
        <v>103</v>
      </c>
      <c r="J1833" t="s">
        <v>96</v>
      </c>
      <c r="K1833" t="s">
        <v>31</v>
      </c>
      <c r="L1833" t="s">
        <v>300</v>
      </c>
      <c r="N1833" s="52">
        <v>982560.00000000012</v>
      </c>
      <c r="O1833" s="52">
        <v>977040.00000000023</v>
      </c>
      <c r="P1833">
        <v>1</v>
      </c>
      <c r="Q1833">
        <f>IF(COUNTIF(SolCotizacion!$E:$E,$G1833)&gt;0,1,0)</f>
        <v>0</v>
      </c>
      <c r="R1833">
        <v>3165</v>
      </c>
    </row>
    <row r="1834" spans="1:18" hidden="1">
      <c r="A1834" t="s">
        <v>3027</v>
      </c>
      <c r="B1834" t="s">
        <v>2840</v>
      </c>
      <c r="C1834">
        <v>15</v>
      </c>
      <c r="D1834" t="s">
        <v>102</v>
      </c>
      <c r="E1834" t="s">
        <v>10031</v>
      </c>
      <c r="F1834" t="s">
        <v>139</v>
      </c>
      <c r="G1834" t="s">
        <v>135</v>
      </c>
      <c r="H1834">
        <v>2</v>
      </c>
      <c r="I1834" t="s">
        <v>103</v>
      </c>
      <c r="J1834" t="s">
        <v>96</v>
      </c>
      <c r="K1834" t="s">
        <v>31</v>
      </c>
      <c r="L1834" t="s">
        <v>300</v>
      </c>
      <c r="N1834" s="52">
        <v>982560.00000000012</v>
      </c>
      <c r="O1834" s="52">
        <v>977040.00000000023</v>
      </c>
      <c r="P1834">
        <v>1</v>
      </c>
      <c r="Q1834">
        <f>IF(COUNTIF(SolCotizacion!$E:$E,$G1834)&gt;0,1,0)</f>
        <v>0</v>
      </c>
      <c r="R1834">
        <v>3167</v>
      </c>
    </row>
    <row r="1835" spans="1:18" hidden="1">
      <c r="A1835" t="s">
        <v>3028</v>
      </c>
      <c r="B1835" t="s">
        <v>2842</v>
      </c>
      <c r="C1835">
        <v>16</v>
      </c>
      <c r="D1835" t="s">
        <v>102</v>
      </c>
      <c r="E1835" t="s">
        <v>10032</v>
      </c>
      <c r="F1835" t="s">
        <v>140</v>
      </c>
      <c r="G1835" t="s">
        <v>135</v>
      </c>
      <c r="H1835">
        <v>2</v>
      </c>
      <c r="I1835" t="s">
        <v>103</v>
      </c>
      <c r="J1835" t="s">
        <v>96</v>
      </c>
      <c r="K1835" t="s">
        <v>31</v>
      </c>
      <c r="L1835" t="s">
        <v>300</v>
      </c>
      <c r="N1835" s="52">
        <v>62928.000000000007</v>
      </c>
      <c r="O1835" s="52">
        <v>61824.000000000007</v>
      </c>
      <c r="P1835">
        <v>1</v>
      </c>
      <c r="Q1835">
        <f>IF(COUNTIF(SolCotizacion!$E:$E,$G1835)&gt;0,1,0)</f>
        <v>0</v>
      </c>
      <c r="R1835">
        <v>3169</v>
      </c>
    </row>
    <row r="1836" spans="1:18" hidden="1">
      <c r="A1836" t="s">
        <v>3029</v>
      </c>
      <c r="B1836" t="s">
        <v>2844</v>
      </c>
      <c r="C1836">
        <v>17</v>
      </c>
      <c r="D1836" t="s">
        <v>102</v>
      </c>
      <c r="E1836" t="s">
        <v>10033</v>
      </c>
      <c r="F1836" t="s">
        <v>141</v>
      </c>
      <c r="G1836" t="s">
        <v>136</v>
      </c>
      <c r="H1836">
        <v>2</v>
      </c>
      <c r="I1836" t="s">
        <v>103</v>
      </c>
      <c r="J1836" t="s">
        <v>96</v>
      </c>
      <c r="K1836" t="s">
        <v>31</v>
      </c>
      <c r="L1836" t="s">
        <v>300</v>
      </c>
      <c r="N1836" s="52">
        <v>132480</v>
      </c>
      <c r="O1836" s="52">
        <v>131376</v>
      </c>
      <c r="P1836">
        <v>1</v>
      </c>
      <c r="Q1836">
        <f>IF(COUNTIF(SolCotizacion!$E:$E,$G1836)&gt;0,1,0)</f>
        <v>0</v>
      </c>
      <c r="R1836">
        <v>3171</v>
      </c>
    </row>
    <row r="1837" spans="1:18" hidden="1">
      <c r="A1837" t="s">
        <v>3030</v>
      </c>
      <c r="B1837" t="s">
        <v>1135</v>
      </c>
      <c r="C1837">
        <v>18</v>
      </c>
      <c r="D1837" t="s">
        <v>113</v>
      </c>
      <c r="E1837" t="s">
        <v>9853</v>
      </c>
      <c r="F1837" t="s">
        <v>114</v>
      </c>
      <c r="G1837" t="s">
        <v>88</v>
      </c>
      <c r="H1837">
        <v>2</v>
      </c>
      <c r="I1837">
        <v>1</v>
      </c>
      <c r="J1837" t="s">
        <v>88</v>
      </c>
      <c r="K1837" t="s">
        <v>31</v>
      </c>
      <c r="L1837" t="s">
        <v>300</v>
      </c>
      <c r="N1837" s="52">
        <v>1.0833900000000001</v>
      </c>
      <c r="O1837" s="52">
        <v>1.0833900000000001</v>
      </c>
      <c r="P1837">
        <v>1</v>
      </c>
      <c r="Q1837">
        <f>IF(COUNTIFS(SolCotizacion!$D:$D,$G1837,SolCotizacion!$K:$K,$I1837)&gt;0,1,0)</f>
        <v>0</v>
      </c>
      <c r="R1837">
        <v>3173</v>
      </c>
    </row>
    <row r="1838" spans="1:18" hidden="1">
      <c r="A1838" t="s">
        <v>3031</v>
      </c>
      <c r="B1838" t="s">
        <v>2847</v>
      </c>
      <c r="C1838">
        <v>19</v>
      </c>
      <c r="D1838" t="s">
        <v>113</v>
      </c>
      <c r="E1838" t="s">
        <v>9984</v>
      </c>
      <c r="F1838" t="s">
        <v>114</v>
      </c>
      <c r="G1838" t="s">
        <v>88</v>
      </c>
      <c r="H1838">
        <v>2</v>
      </c>
      <c r="I1838">
        <v>2</v>
      </c>
      <c r="J1838" t="s">
        <v>88</v>
      </c>
      <c r="K1838" t="s">
        <v>31</v>
      </c>
      <c r="L1838" t="s">
        <v>300</v>
      </c>
      <c r="N1838" s="52">
        <v>1.0833900000000001</v>
      </c>
      <c r="O1838" s="52">
        <v>1.0833900000000001</v>
      </c>
      <c r="P1838">
        <v>1</v>
      </c>
      <c r="Q1838">
        <f>IF(COUNTIFS(SolCotizacion!$D:$D,$G1838,SolCotizacion!$K:$K,$I1838)&gt;0,1,0)</f>
        <v>1</v>
      </c>
      <c r="R1838">
        <v>3175</v>
      </c>
    </row>
    <row r="1839" spans="1:18" hidden="1">
      <c r="A1839" t="s">
        <v>3032</v>
      </c>
      <c r="B1839" t="s">
        <v>2849</v>
      </c>
      <c r="C1839">
        <v>20</v>
      </c>
      <c r="D1839" t="s">
        <v>113</v>
      </c>
      <c r="E1839" t="s">
        <v>9985</v>
      </c>
      <c r="F1839" t="s">
        <v>114</v>
      </c>
      <c r="G1839" t="s">
        <v>88</v>
      </c>
      <c r="H1839">
        <v>2</v>
      </c>
      <c r="I1839">
        <v>3</v>
      </c>
      <c r="J1839" t="s">
        <v>88</v>
      </c>
      <c r="K1839" t="s">
        <v>31</v>
      </c>
      <c r="L1839" t="s">
        <v>300</v>
      </c>
      <c r="N1839" s="52">
        <v>1.0833900000000001</v>
      </c>
      <c r="O1839" s="52">
        <v>1.0833900000000001</v>
      </c>
      <c r="P1839">
        <v>1</v>
      </c>
      <c r="Q1839">
        <f>IF(COUNTIFS(SolCotizacion!$D:$D,$G1839,SolCotizacion!$K:$K,$I1839)&gt;0,1,0)</f>
        <v>0</v>
      </c>
      <c r="R1839">
        <v>3177</v>
      </c>
    </row>
    <row r="1840" spans="1:18" hidden="1">
      <c r="A1840" t="s">
        <v>3033</v>
      </c>
      <c r="B1840" t="s">
        <v>1136</v>
      </c>
      <c r="C1840">
        <v>21</v>
      </c>
      <c r="D1840" t="s">
        <v>113</v>
      </c>
      <c r="E1840" t="s">
        <v>9986</v>
      </c>
      <c r="F1840" t="s">
        <v>115</v>
      </c>
      <c r="G1840" t="s">
        <v>88</v>
      </c>
      <c r="H1840">
        <v>2</v>
      </c>
      <c r="I1840">
        <v>1</v>
      </c>
      <c r="J1840" t="s">
        <v>116</v>
      </c>
      <c r="K1840" t="s">
        <v>326</v>
      </c>
      <c r="L1840" t="s">
        <v>300</v>
      </c>
      <c r="N1840" s="52">
        <v>1.0833900000000001</v>
      </c>
      <c r="O1840" s="52">
        <v>1.0833900000000001</v>
      </c>
      <c r="P1840">
        <v>1</v>
      </c>
      <c r="Q1840">
        <f>IF(COUNTIFS(SolCotizacion!$D:$D,$G1840,SolCotizacion!$K:$K,$I1840)&gt;0,1,0)</f>
        <v>0</v>
      </c>
      <c r="R1840">
        <v>3179</v>
      </c>
    </row>
    <row r="1841" spans="1:19" hidden="1">
      <c r="A1841" t="s">
        <v>3034</v>
      </c>
      <c r="B1841" t="s">
        <v>2852</v>
      </c>
      <c r="C1841">
        <v>22</v>
      </c>
      <c r="D1841" t="s">
        <v>113</v>
      </c>
      <c r="E1841" t="s">
        <v>9987</v>
      </c>
      <c r="F1841" t="s">
        <v>115</v>
      </c>
      <c r="G1841" t="s">
        <v>88</v>
      </c>
      <c r="H1841">
        <v>2</v>
      </c>
      <c r="I1841">
        <v>2</v>
      </c>
      <c r="J1841" t="s">
        <v>116</v>
      </c>
      <c r="K1841" t="s">
        <v>326</v>
      </c>
      <c r="L1841" t="s">
        <v>300</v>
      </c>
      <c r="N1841" s="52">
        <v>1.0833900000000001</v>
      </c>
      <c r="O1841" s="52">
        <v>1.0833900000000001</v>
      </c>
      <c r="P1841">
        <v>1</v>
      </c>
      <c r="Q1841">
        <f>IF(COUNTIFS(SolCotizacion!$D:$D,$G1841,SolCotizacion!$K:$K,$I1841)&gt;0,1,0)</f>
        <v>1</v>
      </c>
      <c r="R1841">
        <v>3181</v>
      </c>
    </row>
    <row r="1842" spans="1:19" hidden="1">
      <c r="A1842" t="s">
        <v>3035</v>
      </c>
      <c r="B1842" t="s">
        <v>2854</v>
      </c>
      <c r="C1842">
        <v>23</v>
      </c>
      <c r="D1842" t="s">
        <v>113</v>
      </c>
      <c r="E1842" t="s">
        <v>9988</v>
      </c>
      <c r="F1842" t="s">
        <v>115</v>
      </c>
      <c r="G1842" t="s">
        <v>88</v>
      </c>
      <c r="H1842">
        <v>2</v>
      </c>
      <c r="I1842">
        <v>3</v>
      </c>
      <c r="J1842" t="s">
        <v>116</v>
      </c>
      <c r="K1842" t="s">
        <v>326</v>
      </c>
      <c r="L1842" t="s">
        <v>300</v>
      </c>
      <c r="N1842" s="52">
        <v>1.0833900000000001</v>
      </c>
      <c r="O1842" s="52">
        <v>1.0833900000000001</v>
      </c>
      <c r="P1842">
        <v>1</v>
      </c>
      <c r="Q1842">
        <f>IF(COUNTIFS(SolCotizacion!$D:$D,$G1842,SolCotizacion!$K:$K,$I1842)&gt;0,1,0)</f>
        <v>0</v>
      </c>
      <c r="R1842">
        <v>3183</v>
      </c>
    </row>
    <row r="1843" spans="1:19" hidden="1">
      <c r="A1843" t="s">
        <v>3036</v>
      </c>
      <c r="B1843" t="s">
        <v>1137</v>
      </c>
      <c r="C1843">
        <v>24</v>
      </c>
      <c r="D1843" t="s">
        <v>113</v>
      </c>
      <c r="E1843" t="s">
        <v>10034</v>
      </c>
      <c r="F1843" t="s">
        <v>142</v>
      </c>
      <c r="G1843" t="s">
        <v>133</v>
      </c>
      <c r="H1843">
        <v>2</v>
      </c>
      <c r="I1843" t="s">
        <v>103</v>
      </c>
      <c r="J1843" t="s">
        <v>118</v>
      </c>
      <c r="K1843" t="s">
        <v>325</v>
      </c>
      <c r="L1843" t="s">
        <v>300</v>
      </c>
      <c r="N1843" s="52">
        <v>1.0833900000000001</v>
      </c>
      <c r="O1843" s="52">
        <v>1.0833900000000001</v>
      </c>
      <c r="P1843">
        <v>1</v>
      </c>
      <c r="Q1843">
        <f>IF(COUNTIF(SolCotizacion!$E:$E,G1843)&gt;0,1,0)</f>
        <v>0</v>
      </c>
      <c r="R1843">
        <v>3185</v>
      </c>
    </row>
    <row r="1844" spans="1:19" hidden="1">
      <c r="A1844" t="s">
        <v>3037</v>
      </c>
      <c r="B1844" t="s">
        <v>2857</v>
      </c>
      <c r="C1844">
        <v>25</v>
      </c>
      <c r="D1844" t="s">
        <v>113</v>
      </c>
      <c r="E1844" t="s">
        <v>10035</v>
      </c>
      <c r="F1844" t="s">
        <v>143</v>
      </c>
      <c r="G1844" t="s">
        <v>134</v>
      </c>
      <c r="H1844">
        <v>2</v>
      </c>
      <c r="I1844" t="s">
        <v>103</v>
      </c>
      <c r="J1844" t="s">
        <v>118</v>
      </c>
      <c r="K1844" t="s">
        <v>325</v>
      </c>
      <c r="L1844" t="s">
        <v>300</v>
      </c>
      <c r="N1844" s="52">
        <v>1.0833900000000001</v>
      </c>
      <c r="O1844" s="52">
        <v>1.0833900000000001</v>
      </c>
      <c r="P1844">
        <v>1</v>
      </c>
      <c r="Q1844">
        <f>IF(COUNTIF(SolCotizacion!$E:$E,G1844)&gt;0,1,0)</f>
        <v>0</v>
      </c>
      <c r="R1844">
        <v>3187</v>
      </c>
    </row>
    <row r="1845" spans="1:19" hidden="1">
      <c r="A1845" t="s">
        <v>3038</v>
      </c>
      <c r="B1845" t="s">
        <v>2859</v>
      </c>
      <c r="C1845">
        <v>26</v>
      </c>
      <c r="D1845" t="s">
        <v>113</v>
      </c>
      <c r="E1845" t="s">
        <v>10036</v>
      </c>
      <c r="F1845" t="s">
        <v>144</v>
      </c>
      <c r="G1845" t="s">
        <v>135</v>
      </c>
      <c r="H1845">
        <v>2</v>
      </c>
      <c r="I1845" t="s">
        <v>103</v>
      </c>
      <c r="J1845" t="s">
        <v>118</v>
      </c>
      <c r="K1845" t="s">
        <v>325</v>
      </c>
      <c r="L1845" t="s">
        <v>300</v>
      </c>
      <c r="N1845" s="52">
        <v>1.0833900000000001</v>
      </c>
      <c r="O1845" s="52">
        <v>1.0833900000000001</v>
      </c>
      <c r="P1845">
        <v>1</v>
      </c>
      <c r="Q1845">
        <f>IF(COUNTIF(SolCotizacion!$E:$E,G1845)&gt;0,1,0)</f>
        <v>0</v>
      </c>
      <c r="R1845">
        <v>3189</v>
      </c>
    </row>
    <row r="1846" spans="1:19" hidden="1">
      <c r="A1846" t="s">
        <v>3039</v>
      </c>
      <c r="B1846" t="s">
        <v>2861</v>
      </c>
      <c r="C1846">
        <v>27</v>
      </c>
      <c r="D1846" t="s">
        <v>113</v>
      </c>
      <c r="E1846" t="s">
        <v>10037</v>
      </c>
      <c r="F1846" t="s">
        <v>145</v>
      </c>
      <c r="G1846" t="s">
        <v>136</v>
      </c>
      <c r="H1846">
        <v>2</v>
      </c>
      <c r="I1846" t="s">
        <v>103</v>
      </c>
      <c r="J1846" t="s">
        <v>118</v>
      </c>
      <c r="K1846" t="s">
        <v>325</v>
      </c>
      <c r="L1846" t="s">
        <v>300</v>
      </c>
      <c r="N1846" s="52">
        <v>1.0833900000000001</v>
      </c>
      <c r="O1846" s="52">
        <v>1.0833900000000001</v>
      </c>
      <c r="P1846">
        <v>1</v>
      </c>
      <c r="Q1846">
        <f>IF(COUNTIF(SolCotizacion!$E:$E,G1846)&gt;0,1,0)</f>
        <v>0</v>
      </c>
      <c r="R1846">
        <v>3191</v>
      </c>
    </row>
    <row r="1847" spans="1:19" hidden="1">
      <c r="A1847" t="s">
        <v>3040</v>
      </c>
      <c r="B1847" t="s">
        <v>1138</v>
      </c>
      <c r="C1847">
        <v>28</v>
      </c>
      <c r="D1847" t="s">
        <v>113</v>
      </c>
      <c r="E1847" t="s">
        <v>9995</v>
      </c>
      <c r="F1847" t="s">
        <v>125</v>
      </c>
      <c r="G1847" t="s">
        <v>88</v>
      </c>
      <c r="H1847">
        <v>2</v>
      </c>
      <c r="I1847">
        <v>1</v>
      </c>
      <c r="J1847" t="s">
        <v>88</v>
      </c>
      <c r="K1847" t="s">
        <v>31</v>
      </c>
      <c r="L1847" t="s">
        <v>300</v>
      </c>
      <c r="N1847" s="52">
        <v>1.0833900000000001</v>
      </c>
      <c r="O1847" s="52">
        <v>1.0833900000000001</v>
      </c>
      <c r="P1847">
        <v>1</v>
      </c>
      <c r="Q1847">
        <f>IF(COUNTIFS(SolCotizacion!$D:$D,$G1847,SolCotizacion!$K:$K,$I1847)&gt;0,1,0)</f>
        <v>0</v>
      </c>
      <c r="R1847">
        <v>3193</v>
      </c>
    </row>
    <row r="1848" spans="1:19" hidden="1">
      <c r="A1848" t="s">
        <v>3041</v>
      </c>
      <c r="B1848" t="s">
        <v>2864</v>
      </c>
      <c r="C1848">
        <v>29</v>
      </c>
      <c r="D1848" t="s">
        <v>113</v>
      </c>
      <c r="E1848" t="s">
        <v>9996</v>
      </c>
      <c r="F1848" t="s">
        <v>125</v>
      </c>
      <c r="G1848" t="s">
        <v>88</v>
      </c>
      <c r="H1848">
        <v>2</v>
      </c>
      <c r="I1848">
        <v>2</v>
      </c>
      <c r="J1848" t="s">
        <v>88</v>
      </c>
      <c r="K1848" t="s">
        <v>31</v>
      </c>
      <c r="L1848" t="s">
        <v>300</v>
      </c>
      <c r="N1848" s="52">
        <v>1.0833900000000001</v>
      </c>
      <c r="O1848" s="52">
        <v>1.0833900000000001</v>
      </c>
      <c r="P1848">
        <v>1</v>
      </c>
      <c r="Q1848">
        <f>IF(COUNTIFS(SolCotizacion!$D:$D,$G1848,SolCotizacion!$K:$K,$I1848)&gt;0,1,0)</f>
        <v>1</v>
      </c>
      <c r="R1848">
        <v>3195</v>
      </c>
    </row>
    <row r="1849" spans="1:19" hidden="1">
      <c r="A1849" t="s">
        <v>3042</v>
      </c>
      <c r="B1849" t="s">
        <v>2866</v>
      </c>
      <c r="C1849">
        <v>30</v>
      </c>
      <c r="D1849" t="s">
        <v>113</v>
      </c>
      <c r="E1849" t="s">
        <v>9997</v>
      </c>
      <c r="F1849" t="s">
        <v>125</v>
      </c>
      <c r="G1849" t="s">
        <v>88</v>
      </c>
      <c r="H1849">
        <v>2</v>
      </c>
      <c r="I1849">
        <v>3</v>
      </c>
      <c r="J1849" t="s">
        <v>88</v>
      </c>
      <c r="K1849" t="s">
        <v>31</v>
      </c>
      <c r="L1849" t="s">
        <v>300</v>
      </c>
      <c r="N1849" s="52">
        <v>1.0833900000000001</v>
      </c>
      <c r="O1849" s="52">
        <v>1.0833900000000001</v>
      </c>
      <c r="P1849">
        <v>1</v>
      </c>
      <c r="Q1849">
        <f>IF(COUNTIFS(SolCotizacion!$D:$D,$G1849,SolCotizacion!$K:$K,$I1849)&gt;0,1,0)</f>
        <v>0</v>
      </c>
      <c r="R1849">
        <v>3197</v>
      </c>
    </row>
    <row r="1850" spans="1:19" hidden="1">
      <c r="A1850" t="s">
        <v>3043</v>
      </c>
      <c r="B1850" t="s">
        <v>2868</v>
      </c>
      <c r="C1850">
        <v>31</v>
      </c>
      <c r="D1850" t="s">
        <v>113</v>
      </c>
      <c r="E1850" t="s">
        <v>10038</v>
      </c>
      <c r="F1850" t="s">
        <v>146</v>
      </c>
      <c r="G1850" t="s">
        <v>133</v>
      </c>
      <c r="H1850">
        <v>2</v>
      </c>
      <c r="I1850">
        <v>1</v>
      </c>
      <c r="J1850" t="s">
        <v>127</v>
      </c>
      <c r="K1850" t="s">
        <v>31</v>
      </c>
      <c r="L1850" t="s">
        <v>300</v>
      </c>
      <c r="M1850" s="53">
        <v>0.01</v>
      </c>
      <c r="N1850" s="52">
        <v>85491.811328000011</v>
      </c>
      <c r="O1850" s="52">
        <v>84572.560071999993</v>
      </c>
      <c r="P1850">
        <v>1</v>
      </c>
      <c r="Q1850">
        <f>IF(SUMIFS(SolCotizacion!$P:$P,SolCotizacion!$E:$E,$G1850,SolCotizacion!$K:$K,$I1850)&gt;499,1,0)</f>
        <v>0</v>
      </c>
      <c r="R1850">
        <v>3199</v>
      </c>
      <c r="S1850" s="56">
        <f>IF(SUMIFS(SolCotizacion!$P:$P,SolCotizacion!$E:$E,$G1850,SolCotizacion!$K:$K,$I1850)&gt;499,4%,0)</f>
        <v>0</v>
      </c>
    </row>
    <row r="1851" spans="1:19" hidden="1">
      <c r="A1851" t="s">
        <v>3044</v>
      </c>
      <c r="B1851" t="s">
        <v>2870</v>
      </c>
      <c r="C1851">
        <v>32</v>
      </c>
      <c r="D1851" t="s">
        <v>113</v>
      </c>
      <c r="E1851" t="s">
        <v>10039</v>
      </c>
      <c r="F1851" t="s">
        <v>146</v>
      </c>
      <c r="G1851" t="s">
        <v>133</v>
      </c>
      <c r="H1851">
        <v>2</v>
      </c>
      <c r="I1851">
        <v>2</v>
      </c>
      <c r="J1851" t="s">
        <v>127</v>
      </c>
      <c r="K1851" t="s">
        <v>31</v>
      </c>
      <c r="L1851" t="s">
        <v>300</v>
      </c>
      <c r="M1851" s="53">
        <v>0.01</v>
      </c>
      <c r="N1851" s="52">
        <v>85630.743198000011</v>
      </c>
      <c r="O1851" s="52">
        <v>84709.985514</v>
      </c>
      <c r="P1851">
        <v>1</v>
      </c>
      <c r="Q1851">
        <f>IF(SUMIFS(SolCotizacion!$P:$P,SolCotizacion!$E:$E,$G1851,SolCotizacion!$K:$K,$I1851)&gt;499,1,0)</f>
        <v>0</v>
      </c>
      <c r="R1851">
        <v>3200</v>
      </c>
      <c r="S1851" s="56">
        <f>IF(SUMIFS(SolCotizacion!$P:$P,SolCotizacion!$E:$E,$G1851,SolCotizacion!$K:$K,$I1851)&gt;499,4%,0)</f>
        <v>0</v>
      </c>
    </row>
    <row r="1852" spans="1:19" hidden="1">
      <c r="A1852" t="s">
        <v>3045</v>
      </c>
      <c r="B1852" t="s">
        <v>2872</v>
      </c>
      <c r="C1852">
        <v>33</v>
      </c>
      <c r="D1852" t="s">
        <v>113</v>
      </c>
      <c r="E1852" t="s">
        <v>10040</v>
      </c>
      <c r="F1852" t="s">
        <v>146</v>
      </c>
      <c r="G1852" t="s">
        <v>133</v>
      </c>
      <c r="H1852">
        <v>2</v>
      </c>
      <c r="I1852">
        <v>3</v>
      </c>
      <c r="J1852" t="s">
        <v>127</v>
      </c>
      <c r="K1852" t="s">
        <v>31</v>
      </c>
      <c r="L1852" t="s">
        <v>300</v>
      </c>
      <c r="M1852" s="53">
        <v>0.01</v>
      </c>
      <c r="N1852" s="52">
        <v>85769.664750000011</v>
      </c>
      <c r="O1852" s="52">
        <v>84847.410956000007</v>
      </c>
      <c r="P1852">
        <v>1</v>
      </c>
      <c r="Q1852">
        <f>IF(SUMIFS(SolCotizacion!$P:$P,SolCotizacion!$E:$E,$G1852,SolCotizacion!$K:$K,$I1852)&gt;499,1,0)</f>
        <v>0</v>
      </c>
      <c r="R1852">
        <v>3201</v>
      </c>
      <c r="S1852" s="56">
        <f>IF(SUMIFS(SolCotizacion!$P:$P,SolCotizacion!$E:$E,$G1852,SolCotizacion!$K:$K,$I1852)&gt;499,4%,0)</f>
        <v>0</v>
      </c>
    </row>
    <row r="1853" spans="1:19" hidden="1">
      <c r="A1853" t="s">
        <v>3046</v>
      </c>
      <c r="B1853" t="s">
        <v>2874</v>
      </c>
      <c r="C1853">
        <v>34</v>
      </c>
      <c r="D1853" t="s">
        <v>113</v>
      </c>
      <c r="E1853" t="s">
        <v>10041</v>
      </c>
      <c r="F1853" t="s">
        <v>147</v>
      </c>
      <c r="G1853" t="s">
        <v>134</v>
      </c>
      <c r="H1853">
        <v>2</v>
      </c>
      <c r="I1853">
        <v>1</v>
      </c>
      <c r="J1853" t="s">
        <v>127</v>
      </c>
      <c r="K1853" t="s">
        <v>31</v>
      </c>
      <c r="L1853" t="s">
        <v>300</v>
      </c>
      <c r="M1853" s="53">
        <v>0.01</v>
      </c>
      <c r="N1853" s="52">
        <v>129501.74421800001</v>
      </c>
      <c r="O1853" s="52">
        <v>127902.94948200001</v>
      </c>
      <c r="P1853">
        <v>1</v>
      </c>
      <c r="Q1853">
        <f>IF(SUMIFS(SolCotizacion!$P:$P,SolCotizacion!$E:$E,$G1853,SolCotizacion!$K:$K,$I1853)&gt;499,1,0)</f>
        <v>0</v>
      </c>
      <c r="R1853">
        <v>3202</v>
      </c>
      <c r="S1853" s="56">
        <f>IF(SUMIFS(SolCotizacion!$P:$P,SolCotizacion!$E:$E,$G1853,SolCotizacion!$K:$K,$I1853)&gt;499,4%,0)</f>
        <v>0</v>
      </c>
    </row>
    <row r="1854" spans="1:19" hidden="1">
      <c r="A1854" t="s">
        <v>3047</v>
      </c>
      <c r="B1854" t="s">
        <v>2876</v>
      </c>
      <c r="C1854">
        <v>35</v>
      </c>
      <c r="D1854" t="s">
        <v>113</v>
      </c>
      <c r="E1854" t="s">
        <v>10042</v>
      </c>
      <c r="F1854" t="s">
        <v>147</v>
      </c>
      <c r="G1854" t="s">
        <v>134</v>
      </c>
      <c r="H1854">
        <v>2</v>
      </c>
      <c r="I1854">
        <v>2</v>
      </c>
      <c r="J1854" t="s">
        <v>127</v>
      </c>
      <c r="K1854" t="s">
        <v>31</v>
      </c>
      <c r="L1854" t="s">
        <v>300</v>
      </c>
      <c r="M1854" s="53">
        <v>0.01</v>
      </c>
      <c r="N1854" s="52">
        <v>129661.497812</v>
      </c>
      <c r="O1854" s="52">
        <v>128060.742656</v>
      </c>
      <c r="P1854">
        <v>1</v>
      </c>
      <c r="Q1854">
        <f>IF(SUMIFS(SolCotizacion!$P:$P,SolCotizacion!$E:$E,$G1854,SolCotizacion!$K:$K,$I1854)&gt;499,1,0)</f>
        <v>0</v>
      </c>
      <c r="R1854">
        <v>3203</v>
      </c>
      <c r="S1854" s="56">
        <f>IF(SUMIFS(SolCotizacion!$P:$P,SolCotizacion!$E:$E,$G1854,SolCotizacion!$K:$K,$I1854)&gt;499,4%,0)</f>
        <v>0</v>
      </c>
    </row>
    <row r="1855" spans="1:19" hidden="1">
      <c r="A1855" t="s">
        <v>3048</v>
      </c>
      <c r="B1855" t="s">
        <v>2878</v>
      </c>
      <c r="C1855">
        <v>36</v>
      </c>
      <c r="D1855" t="s">
        <v>113</v>
      </c>
      <c r="E1855" t="s">
        <v>10043</v>
      </c>
      <c r="F1855" t="s">
        <v>147</v>
      </c>
      <c r="G1855" t="s">
        <v>134</v>
      </c>
      <c r="H1855">
        <v>2</v>
      </c>
      <c r="I1855">
        <v>3</v>
      </c>
      <c r="J1855" t="s">
        <v>127</v>
      </c>
      <c r="K1855" t="s">
        <v>31</v>
      </c>
      <c r="L1855" t="s">
        <v>300</v>
      </c>
      <c r="M1855" s="53">
        <v>0.01</v>
      </c>
      <c r="N1855" s="52">
        <v>129821.25140600001</v>
      </c>
      <c r="O1855" s="52">
        <v>128218.52551200001</v>
      </c>
      <c r="P1855">
        <v>1</v>
      </c>
      <c r="Q1855">
        <f>IF(SUMIFS(SolCotizacion!$P:$P,SolCotizacion!$E:$E,$G1855,SolCotizacion!$K:$K,$I1855)&gt;499,1,0)</f>
        <v>0</v>
      </c>
      <c r="R1855">
        <v>3204</v>
      </c>
      <c r="S1855" s="56">
        <f>IF(SUMIFS(SolCotizacion!$P:$P,SolCotizacion!$E:$E,$G1855,SolCotizacion!$K:$K,$I1855)&gt;499,4%,0)</f>
        <v>0</v>
      </c>
    </row>
    <row r="1856" spans="1:19" hidden="1">
      <c r="A1856" t="s">
        <v>3049</v>
      </c>
      <c r="B1856" t="s">
        <v>2880</v>
      </c>
      <c r="C1856">
        <v>37</v>
      </c>
      <c r="D1856" t="s">
        <v>113</v>
      </c>
      <c r="E1856" t="s">
        <v>10044</v>
      </c>
      <c r="F1856" t="s">
        <v>148</v>
      </c>
      <c r="G1856" t="s">
        <v>135</v>
      </c>
      <c r="H1856">
        <v>2</v>
      </c>
      <c r="I1856">
        <v>1</v>
      </c>
      <c r="J1856" t="s">
        <v>127</v>
      </c>
      <c r="K1856" t="s">
        <v>31</v>
      </c>
      <c r="L1856" t="s">
        <v>300</v>
      </c>
      <c r="M1856" s="53">
        <v>0.01</v>
      </c>
      <c r="N1856" s="52">
        <v>122352.75283000001</v>
      </c>
      <c r="O1856" s="52">
        <v>120860.64621400001</v>
      </c>
      <c r="P1856">
        <v>1</v>
      </c>
      <c r="Q1856">
        <f>IF(SUMIFS(SolCotizacion!$P:$P,SolCotizacion!$E:$E,$G1856,SolCotizacion!$K:$K,$I1856)&gt;499,1,0)</f>
        <v>0</v>
      </c>
      <c r="R1856">
        <v>3205</v>
      </c>
      <c r="S1856" s="56">
        <f>IF(SUMIFS(SolCotizacion!$P:$P,SolCotizacion!$E:$E,$G1856,SolCotizacion!$K:$K,$I1856)&gt;499,4%,0)</f>
        <v>0</v>
      </c>
    </row>
    <row r="1857" spans="1:19" hidden="1">
      <c r="A1857" t="s">
        <v>3050</v>
      </c>
      <c r="B1857" t="s">
        <v>2882</v>
      </c>
      <c r="C1857">
        <v>38</v>
      </c>
      <c r="D1857" t="s">
        <v>113</v>
      </c>
      <c r="E1857" t="s">
        <v>10045</v>
      </c>
      <c r="F1857" t="s">
        <v>148</v>
      </c>
      <c r="G1857" t="s">
        <v>135</v>
      </c>
      <c r="H1857">
        <v>2</v>
      </c>
      <c r="I1857">
        <v>2</v>
      </c>
      <c r="J1857" t="s">
        <v>127</v>
      </c>
      <c r="K1857" t="s">
        <v>31</v>
      </c>
      <c r="L1857" t="s">
        <v>300</v>
      </c>
      <c r="M1857" s="53">
        <v>0.01</v>
      </c>
      <c r="N1857" s="52">
        <v>122510.53568600002</v>
      </c>
      <c r="O1857" s="52">
        <v>121016.509922</v>
      </c>
      <c r="P1857">
        <v>1</v>
      </c>
      <c r="Q1857">
        <f>IF(SUMIFS(SolCotizacion!$P:$P,SolCotizacion!$E:$E,$G1857,SolCotizacion!$K:$K,$I1857)&gt;499,1,0)</f>
        <v>0</v>
      </c>
      <c r="R1857">
        <v>3206</v>
      </c>
      <c r="S1857" s="56">
        <f>IF(SUMIFS(SolCotizacion!$P:$P,SolCotizacion!$E:$E,$G1857,SolCotizacion!$K:$K,$I1857)&gt;499,4%,0)</f>
        <v>0</v>
      </c>
    </row>
    <row r="1858" spans="1:19" hidden="1">
      <c r="A1858" t="s">
        <v>3051</v>
      </c>
      <c r="B1858" t="s">
        <v>2884</v>
      </c>
      <c r="C1858">
        <v>39</v>
      </c>
      <c r="D1858" t="s">
        <v>113</v>
      </c>
      <c r="E1858" t="s">
        <v>10046</v>
      </c>
      <c r="F1858" t="s">
        <v>148</v>
      </c>
      <c r="G1858" t="s">
        <v>135</v>
      </c>
      <c r="H1858">
        <v>2</v>
      </c>
      <c r="I1858">
        <v>3</v>
      </c>
      <c r="J1858" t="s">
        <v>127</v>
      </c>
      <c r="K1858" t="s">
        <v>31</v>
      </c>
      <c r="L1858" t="s">
        <v>300</v>
      </c>
      <c r="M1858" s="53">
        <v>0.01</v>
      </c>
      <c r="N1858" s="52">
        <v>122668.32886000001</v>
      </c>
      <c r="O1858" s="52">
        <v>121172.37363000002</v>
      </c>
      <c r="P1858">
        <v>1</v>
      </c>
      <c r="Q1858">
        <f>IF(SUMIFS(SolCotizacion!$P:$P,SolCotizacion!$E:$E,$G1858,SolCotizacion!$K:$K,$I1858)&gt;499,1,0)</f>
        <v>0</v>
      </c>
      <c r="R1858">
        <v>3207</v>
      </c>
      <c r="S1858" s="56">
        <f>IF(SUMIFS(SolCotizacion!$P:$P,SolCotizacion!$E:$E,$G1858,SolCotizacion!$K:$K,$I1858)&gt;499,4%,0)</f>
        <v>0</v>
      </c>
    </row>
    <row r="1859" spans="1:19" hidden="1">
      <c r="A1859" t="s">
        <v>3052</v>
      </c>
      <c r="B1859" t="s">
        <v>2886</v>
      </c>
      <c r="C1859">
        <v>40</v>
      </c>
      <c r="D1859" t="s">
        <v>113</v>
      </c>
      <c r="E1859" t="s">
        <v>10047</v>
      </c>
      <c r="F1859" t="s">
        <v>149</v>
      </c>
      <c r="G1859" t="s">
        <v>136</v>
      </c>
      <c r="H1859">
        <v>2</v>
      </c>
      <c r="I1859">
        <v>1</v>
      </c>
      <c r="J1859" t="s">
        <v>127</v>
      </c>
      <c r="K1859" t="s">
        <v>31</v>
      </c>
      <c r="L1859" t="s">
        <v>300</v>
      </c>
      <c r="M1859" s="53">
        <v>0.01</v>
      </c>
      <c r="N1859" s="52">
        <v>26395.641734000001</v>
      </c>
      <c r="O1859" s="52">
        <v>26023.873876000001</v>
      </c>
      <c r="P1859">
        <v>1</v>
      </c>
      <c r="Q1859">
        <f>IF(SUMIFS(SolCotizacion!$P:$P,SolCotizacion!$E:$E,$G1859,SolCotizacion!$K:$K,$I1859)&gt;499,1,0)</f>
        <v>0</v>
      </c>
      <c r="R1859">
        <v>3208</v>
      </c>
      <c r="S1859" s="56">
        <f>IF(SUMIFS(SolCotizacion!$P:$P,SolCotizacion!$E:$E,$G1859,SolCotizacion!$K:$K,$I1859)&gt;499,4%,0)</f>
        <v>0</v>
      </c>
    </row>
    <row r="1860" spans="1:19" hidden="1">
      <c r="A1860" t="s">
        <v>3053</v>
      </c>
      <c r="B1860" t="s">
        <v>2888</v>
      </c>
      <c r="C1860">
        <v>41</v>
      </c>
      <c r="D1860" t="s">
        <v>113</v>
      </c>
      <c r="E1860" t="s">
        <v>10048</v>
      </c>
      <c r="F1860" t="s">
        <v>149</v>
      </c>
      <c r="G1860" t="s">
        <v>136</v>
      </c>
      <c r="H1860">
        <v>2</v>
      </c>
      <c r="I1860">
        <v>2</v>
      </c>
      <c r="J1860" t="s">
        <v>127</v>
      </c>
      <c r="K1860" t="s">
        <v>31</v>
      </c>
      <c r="L1860" t="s">
        <v>300</v>
      </c>
      <c r="M1860" s="53">
        <v>0.01</v>
      </c>
      <c r="N1860" s="52">
        <v>26549.070394000002</v>
      </c>
      <c r="O1860" s="52">
        <v>26175.146074</v>
      </c>
      <c r="P1860">
        <v>1</v>
      </c>
      <c r="Q1860">
        <f>IF(SUMIFS(SolCotizacion!$P:$P,SolCotizacion!$E:$E,$G1860,SolCotizacion!$K:$K,$I1860)&gt;499,1,0)</f>
        <v>0</v>
      </c>
      <c r="R1860">
        <v>3209</v>
      </c>
      <c r="S1860" s="56">
        <f>IF(SUMIFS(SolCotizacion!$P:$P,SolCotizacion!$E:$E,$G1860,SolCotizacion!$K:$K,$I1860)&gt;499,4%,0)</f>
        <v>0</v>
      </c>
    </row>
    <row r="1861" spans="1:19" hidden="1">
      <c r="A1861" t="s">
        <v>3054</v>
      </c>
      <c r="B1861" t="s">
        <v>2890</v>
      </c>
      <c r="C1861">
        <v>42</v>
      </c>
      <c r="D1861" t="s">
        <v>113</v>
      </c>
      <c r="E1861" t="s">
        <v>10049</v>
      </c>
      <c r="F1861" t="s">
        <v>149</v>
      </c>
      <c r="G1861" t="s">
        <v>136</v>
      </c>
      <c r="H1861">
        <v>2</v>
      </c>
      <c r="I1861">
        <v>3</v>
      </c>
      <c r="J1861" t="s">
        <v>127</v>
      </c>
      <c r="K1861" t="s">
        <v>31</v>
      </c>
      <c r="L1861" t="s">
        <v>300</v>
      </c>
      <c r="M1861" s="53">
        <v>0.01</v>
      </c>
      <c r="N1861" s="52">
        <v>26702.499054</v>
      </c>
      <c r="O1861" s="52">
        <v>26326.407953999998</v>
      </c>
      <c r="P1861">
        <v>1</v>
      </c>
      <c r="Q1861">
        <f>IF(SUMIFS(SolCotizacion!$P:$P,SolCotizacion!$E:$E,$G1861,SolCotizacion!$K:$K,$I1861)&gt;499,1,0)</f>
        <v>0</v>
      </c>
      <c r="R1861">
        <v>3210</v>
      </c>
      <c r="S1861" s="56">
        <f>IF(SUMIFS(SolCotizacion!$P:$P,SolCotizacion!$E:$E,$G1861,SolCotizacion!$K:$K,$I1861)&gt;499,4%,0)</f>
        <v>0</v>
      </c>
    </row>
    <row r="1862" spans="1:19" hidden="1">
      <c r="A1862" t="s">
        <v>1039</v>
      </c>
      <c r="B1862" t="s">
        <v>1033</v>
      </c>
      <c r="C1862">
        <v>1</v>
      </c>
      <c r="D1862" t="s">
        <v>88</v>
      </c>
      <c r="E1862" t="s">
        <v>10017</v>
      </c>
      <c r="F1862" t="s">
        <v>133</v>
      </c>
      <c r="G1862" t="s">
        <v>133</v>
      </c>
      <c r="H1862">
        <v>2</v>
      </c>
      <c r="I1862">
        <v>1</v>
      </c>
      <c r="J1862" t="s">
        <v>96</v>
      </c>
      <c r="K1862" t="s">
        <v>31</v>
      </c>
      <c r="L1862" t="s">
        <v>299</v>
      </c>
      <c r="N1862" s="52">
        <v>8462837.0327472016</v>
      </c>
      <c r="O1862" s="52">
        <v>8444637.383208001</v>
      </c>
      <c r="P1862">
        <v>1</v>
      </c>
      <c r="Q1862">
        <v>1</v>
      </c>
      <c r="R1862">
        <v>3211</v>
      </c>
    </row>
    <row r="1863" spans="1:19" hidden="1">
      <c r="A1863" t="s">
        <v>3055</v>
      </c>
      <c r="B1863" t="s">
        <v>1123</v>
      </c>
      <c r="C1863">
        <v>2</v>
      </c>
      <c r="D1863" t="s">
        <v>88</v>
      </c>
      <c r="E1863" t="s">
        <v>10018</v>
      </c>
      <c r="F1863" t="s">
        <v>133</v>
      </c>
      <c r="G1863" t="s">
        <v>133</v>
      </c>
      <c r="H1863">
        <v>2</v>
      </c>
      <c r="I1863">
        <v>2</v>
      </c>
      <c r="J1863" t="s">
        <v>96</v>
      </c>
      <c r="K1863" t="s">
        <v>31</v>
      </c>
      <c r="L1863" t="s">
        <v>299</v>
      </c>
      <c r="N1863" s="52">
        <v>8555024.800036801</v>
      </c>
      <c r="O1863" s="52">
        <v>8536426.9200336002</v>
      </c>
      <c r="P1863">
        <v>1</v>
      </c>
      <c r="Q1863">
        <v>1</v>
      </c>
      <c r="R1863">
        <v>3213</v>
      </c>
    </row>
    <row r="1864" spans="1:19" hidden="1">
      <c r="A1864" t="s">
        <v>3056</v>
      </c>
      <c r="B1864" t="s">
        <v>1124</v>
      </c>
      <c r="C1864">
        <v>3</v>
      </c>
      <c r="D1864" t="s">
        <v>88</v>
      </c>
      <c r="E1864" t="s">
        <v>10019</v>
      </c>
      <c r="F1864" t="s">
        <v>133</v>
      </c>
      <c r="G1864" t="s">
        <v>133</v>
      </c>
      <c r="H1864">
        <v>2</v>
      </c>
      <c r="I1864">
        <v>3</v>
      </c>
      <c r="J1864" t="s">
        <v>96</v>
      </c>
      <c r="K1864" t="s">
        <v>31</v>
      </c>
      <c r="L1864" t="s">
        <v>299</v>
      </c>
      <c r="N1864" s="52">
        <v>8649243.1347648017</v>
      </c>
      <c r="O1864" s="52">
        <v>8630233.8091968</v>
      </c>
      <c r="P1864">
        <v>1</v>
      </c>
      <c r="Q1864">
        <v>1</v>
      </c>
      <c r="R1864">
        <v>3215</v>
      </c>
    </row>
    <row r="1865" spans="1:19" hidden="1">
      <c r="A1865" t="s">
        <v>3057</v>
      </c>
      <c r="B1865" t="s">
        <v>1125</v>
      </c>
      <c r="C1865">
        <v>4</v>
      </c>
      <c r="D1865" t="s">
        <v>88</v>
      </c>
      <c r="E1865" t="s">
        <v>10020</v>
      </c>
      <c r="F1865" t="s">
        <v>134</v>
      </c>
      <c r="G1865" t="s">
        <v>134</v>
      </c>
      <c r="H1865">
        <v>2</v>
      </c>
      <c r="I1865">
        <v>1</v>
      </c>
      <c r="J1865" t="s">
        <v>96</v>
      </c>
      <c r="K1865" t="s">
        <v>31</v>
      </c>
      <c r="L1865" t="s">
        <v>299</v>
      </c>
      <c r="N1865" s="52">
        <v>12329920.737912001</v>
      </c>
      <c r="O1865" s="52">
        <v>12303404.7793584</v>
      </c>
      <c r="P1865">
        <v>1</v>
      </c>
      <c r="Q1865">
        <v>1</v>
      </c>
      <c r="R1865">
        <v>3217</v>
      </c>
    </row>
    <row r="1866" spans="1:19" hidden="1">
      <c r="A1866" t="s">
        <v>3058</v>
      </c>
      <c r="B1866" t="s">
        <v>1126</v>
      </c>
      <c r="C1866">
        <v>5</v>
      </c>
      <c r="D1866" t="s">
        <v>88</v>
      </c>
      <c r="E1866" t="s">
        <v>10021</v>
      </c>
      <c r="F1866" t="s">
        <v>134</v>
      </c>
      <c r="G1866" t="s">
        <v>134</v>
      </c>
      <c r="H1866">
        <v>2</v>
      </c>
      <c r="I1866">
        <v>2</v>
      </c>
      <c r="J1866" t="s">
        <v>96</v>
      </c>
      <c r="K1866" t="s">
        <v>31</v>
      </c>
      <c r="L1866" t="s">
        <v>299</v>
      </c>
      <c r="N1866" s="52">
        <v>12464233.600036802</v>
      </c>
      <c r="O1866" s="52">
        <v>12437137.440024002</v>
      </c>
      <c r="P1866">
        <v>1</v>
      </c>
      <c r="Q1866">
        <v>1</v>
      </c>
      <c r="R1866">
        <v>3219</v>
      </c>
    </row>
    <row r="1867" spans="1:19" hidden="1">
      <c r="A1867" t="s">
        <v>3059</v>
      </c>
      <c r="B1867" t="s">
        <v>1127</v>
      </c>
      <c r="C1867">
        <v>6</v>
      </c>
      <c r="D1867" t="s">
        <v>88</v>
      </c>
      <c r="E1867" t="s">
        <v>10022</v>
      </c>
      <c r="F1867" t="s">
        <v>134</v>
      </c>
      <c r="G1867" t="s">
        <v>134</v>
      </c>
      <c r="H1867">
        <v>2</v>
      </c>
      <c r="I1867">
        <v>3</v>
      </c>
      <c r="J1867" t="s">
        <v>96</v>
      </c>
      <c r="K1867" t="s">
        <v>31</v>
      </c>
      <c r="L1867" t="s">
        <v>299</v>
      </c>
      <c r="N1867" s="52">
        <v>12601504.8951216</v>
      </c>
      <c r="O1867" s="52">
        <v>12573809.280000001</v>
      </c>
      <c r="P1867">
        <v>1</v>
      </c>
      <c r="Q1867">
        <v>1</v>
      </c>
      <c r="R1867">
        <v>3221</v>
      </c>
    </row>
    <row r="1868" spans="1:19" hidden="1">
      <c r="A1868" t="s">
        <v>3060</v>
      </c>
      <c r="B1868" t="s">
        <v>1128</v>
      </c>
      <c r="C1868">
        <v>7</v>
      </c>
      <c r="D1868" t="s">
        <v>88</v>
      </c>
      <c r="E1868" t="s">
        <v>10023</v>
      </c>
      <c r="F1868" t="s">
        <v>135</v>
      </c>
      <c r="G1868" t="s">
        <v>135</v>
      </c>
      <c r="H1868">
        <v>2</v>
      </c>
      <c r="I1868">
        <v>1</v>
      </c>
      <c r="J1868" t="s">
        <v>96</v>
      </c>
      <c r="K1868" t="s">
        <v>31</v>
      </c>
      <c r="L1868" t="s">
        <v>299</v>
      </c>
      <c r="N1868" s="52">
        <v>11681690.601758398</v>
      </c>
      <c r="O1868" s="52">
        <v>11656568.686416002</v>
      </c>
      <c r="P1868">
        <v>1</v>
      </c>
      <c r="Q1868">
        <v>1</v>
      </c>
      <c r="R1868">
        <v>3223</v>
      </c>
    </row>
    <row r="1869" spans="1:19" hidden="1">
      <c r="A1869" t="s">
        <v>3061</v>
      </c>
      <c r="B1869" t="s">
        <v>1129</v>
      </c>
      <c r="C1869">
        <v>8</v>
      </c>
      <c r="D1869" t="s">
        <v>88</v>
      </c>
      <c r="E1869" t="s">
        <v>10024</v>
      </c>
      <c r="F1869" t="s">
        <v>135</v>
      </c>
      <c r="G1869" t="s">
        <v>135</v>
      </c>
      <c r="H1869">
        <v>2</v>
      </c>
      <c r="I1869">
        <v>2</v>
      </c>
      <c r="J1869" t="s">
        <v>96</v>
      </c>
      <c r="K1869" t="s">
        <v>31</v>
      </c>
      <c r="L1869" t="s">
        <v>299</v>
      </c>
      <c r="N1869" s="52">
        <v>11808942.133382402</v>
      </c>
      <c r="O1869" s="52">
        <v>11783270.519990401</v>
      </c>
      <c r="P1869">
        <v>1</v>
      </c>
      <c r="Q1869">
        <v>1</v>
      </c>
      <c r="R1869">
        <v>3225</v>
      </c>
    </row>
    <row r="1870" spans="1:19" hidden="1">
      <c r="A1870" t="s">
        <v>3062</v>
      </c>
      <c r="B1870" t="s">
        <v>1130</v>
      </c>
      <c r="C1870">
        <v>9</v>
      </c>
      <c r="D1870" t="s">
        <v>88</v>
      </c>
      <c r="E1870" t="s">
        <v>10025</v>
      </c>
      <c r="F1870" t="s">
        <v>135</v>
      </c>
      <c r="G1870" t="s">
        <v>135</v>
      </c>
      <c r="H1870">
        <v>2</v>
      </c>
      <c r="I1870">
        <v>3</v>
      </c>
      <c r="J1870" t="s">
        <v>96</v>
      </c>
      <c r="K1870" t="s">
        <v>31</v>
      </c>
      <c r="L1870" t="s">
        <v>299</v>
      </c>
      <c r="N1870" s="52">
        <v>11938996.562140802</v>
      </c>
      <c r="O1870" s="52">
        <v>11912757.009196801</v>
      </c>
      <c r="P1870">
        <v>1</v>
      </c>
      <c r="Q1870">
        <v>1</v>
      </c>
      <c r="R1870">
        <v>3227</v>
      </c>
    </row>
    <row r="1871" spans="1:19" hidden="1">
      <c r="A1871" t="s">
        <v>3063</v>
      </c>
      <c r="B1871" t="s">
        <v>1131</v>
      </c>
      <c r="C1871">
        <v>10</v>
      </c>
      <c r="D1871" t="s">
        <v>88</v>
      </c>
      <c r="E1871" t="s">
        <v>10026</v>
      </c>
      <c r="F1871" t="s">
        <v>136</v>
      </c>
      <c r="G1871" t="s">
        <v>136</v>
      </c>
      <c r="H1871">
        <v>2</v>
      </c>
      <c r="I1871">
        <v>1</v>
      </c>
      <c r="J1871" t="s">
        <v>96</v>
      </c>
      <c r="K1871" t="s">
        <v>31</v>
      </c>
      <c r="L1871" t="s">
        <v>299</v>
      </c>
      <c r="N1871" s="52">
        <v>1814533.4482416003</v>
      </c>
      <c r="O1871" s="52">
        <v>1810631.2257743999</v>
      </c>
      <c r="P1871">
        <v>1</v>
      </c>
      <c r="Q1871">
        <v>1</v>
      </c>
      <c r="R1871">
        <v>3229</v>
      </c>
    </row>
    <row r="1872" spans="1:19" hidden="1">
      <c r="A1872" t="s">
        <v>3064</v>
      </c>
      <c r="B1872" t="s">
        <v>1132</v>
      </c>
      <c r="C1872">
        <v>11</v>
      </c>
      <c r="D1872" t="s">
        <v>88</v>
      </c>
      <c r="E1872" t="s">
        <v>10027</v>
      </c>
      <c r="F1872" t="s">
        <v>136</v>
      </c>
      <c r="G1872" t="s">
        <v>136</v>
      </c>
      <c r="H1872">
        <v>2</v>
      </c>
      <c r="I1872">
        <v>2</v>
      </c>
      <c r="J1872" t="s">
        <v>96</v>
      </c>
      <c r="K1872" t="s">
        <v>31</v>
      </c>
      <c r="L1872" t="s">
        <v>299</v>
      </c>
      <c r="N1872" s="52">
        <v>1834299.607872</v>
      </c>
      <c r="O1872" s="52">
        <v>1830311.9999472001</v>
      </c>
      <c r="P1872">
        <v>1</v>
      </c>
      <c r="Q1872">
        <v>1</v>
      </c>
      <c r="R1872">
        <v>3231</v>
      </c>
    </row>
    <row r="1873" spans="1:18" hidden="1">
      <c r="A1873" t="s">
        <v>3065</v>
      </c>
      <c r="B1873" t="s">
        <v>1133</v>
      </c>
      <c r="C1873">
        <v>12</v>
      </c>
      <c r="D1873" t="s">
        <v>88</v>
      </c>
      <c r="E1873" t="s">
        <v>10028</v>
      </c>
      <c r="F1873" t="s">
        <v>136</v>
      </c>
      <c r="G1873" t="s">
        <v>136</v>
      </c>
      <c r="H1873">
        <v>2</v>
      </c>
      <c r="I1873">
        <v>3</v>
      </c>
      <c r="J1873" t="s">
        <v>96</v>
      </c>
      <c r="K1873" t="s">
        <v>31</v>
      </c>
      <c r="L1873" t="s">
        <v>299</v>
      </c>
      <c r="N1873" s="52">
        <v>1854501.1453584002</v>
      </c>
      <c r="O1873" s="52">
        <v>1850425.3186704</v>
      </c>
      <c r="P1873">
        <v>1</v>
      </c>
      <c r="Q1873">
        <v>1</v>
      </c>
      <c r="R1873">
        <v>3233</v>
      </c>
    </row>
    <row r="1874" spans="1:18" hidden="1">
      <c r="A1874" t="s">
        <v>3066</v>
      </c>
      <c r="B1874" t="s">
        <v>1134</v>
      </c>
      <c r="C1874">
        <v>13</v>
      </c>
      <c r="D1874" t="s">
        <v>102</v>
      </c>
      <c r="E1874" t="s">
        <v>10029</v>
      </c>
      <c r="F1874" t="s">
        <v>137</v>
      </c>
      <c r="G1874" t="s">
        <v>133</v>
      </c>
      <c r="H1874">
        <v>2</v>
      </c>
      <c r="I1874" t="s">
        <v>103</v>
      </c>
      <c r="J1874" t="s">
        <v>96</v>
      </c>
      <c r="K1874" t="s">
        <v>31</v>
      </c>
      <c r="L1874" t="s">
        <v>299</v>
      </c>
      <c r="N1874" s="52">
        <v>862155.00000000012</v>
      </c>
      <c r="O1874" s="52">
        <v>860300.90320799989</v>
      </c>
      <c r="P1874">
        <v>1</v>
      </c>
      <c r="Q1874">
        <f>IF(COUNTIF(SolCotizacion!$E:$E,$G1874)&gt;0,1,0)</f>
        <v>0</v>
      </c>
      <c r="R1874">
        <v>3235</v>
      </c>
    </row>
    <row r="1875" spans="1:18" hidden="1">
      <c r="A1875" t="s">
        <v>3067</v>
      </c>
      <c r="B1875" t="s">
        <v>2838</v>
      </c>
      <c r="C1875">
        <v>14</v>
      </c>
      <c r="D1875" t="s">
        <v>102</v>
      </c>
      <c r="E1875" t="s">
        <v>10030</v>
      </c>
      <c r="F1875" t="s">
        <v>138</v>
      </c>
      <c r="G1875" t="s">
        <v>134</v>
      </c>
      <c r="H1875">
        <v>2</v>
      </c>
      <c r="I1875" t="s">
        <v>103</v>
      </c>
      <c r="J1875" t="s">
        <v>96</v>
      </c>
      <c r="K1875" t="s">
        <v>31</v>
      </c>
      <c r="L1875" t="s">
        <v>299</v>
      </c>
      <c r="N1875" s="52">
        <v>1724310.0000000002</v>
      </c>
      <c r="O1875" s="52">
        <v>1720601.8064159998</v>
      </c>
      <c r="P1875">
        <v>1</v>
      </c>
      <c r="Q1875">
        <f>IF(COUNTIF(SolCotizacion!$E:$E,$G1875)&gt;0,1,0)</f>
        <v>0</v>
      </c>
      <c r="R1875">
        <v>3237</v>
      </c>
    </row>
    <row r="1876" spans="1:18" hidden="1">
      <c r="A1876" t="s">
        <v>3068</v>
      </c>
      <c r="B1876" t="s">
        <v>2840</v>
      </c>
      <c r="C1876">
        <v>15</v>
      </c>
      <c r="D1876" t="s">
        <v>102</v>
      </c>
      <c r="E1876" t="s">
        <v>10031</v>
      </c>
      <c r="F1876" t="s">
        <v>139</v>
      </c>
      <c r="G1876" t="s">
        <v>135</v>
      </c>
      <c r="H1876">
        <v>2</v>
      </c>
      <c r="I1876" t="s">
        <v>103</v>
      </c>
      <c r="J1876" t="s">
        <v>96</v>
      </c>
      <c r="K1876" t="s">
        <v>31</v>
      </c>
      <c r="L1876" t="s">
        <v>299</v>
      </c>
      <c r="N1876" s="52">
        <v>1724310.0000000002</v>
      </c>
      <c r="O1876" s="52">
        <v>1720601.8064159998</v>
      </c>
      <c r="P1876">
        <v>1</v>
      </c>
      <c r="Q1876">
        <f>IF(COUNTIF(SolCotizacion!$E:$E,$G1876)&gt;0,1,0)</f>
        <v>0</v>
      </c>
      <c r="R1876">
        <v>3239</v>
      </c>
    </row>
    <row r="1877" spans="1:18" hidden="1">
      <c r="A1877" t="s">
        <v>3069</v>
      </c>
      <c r="B1877" t="s">
        <v>2842</v>
      </c>
      <c r="C1877">
        <v>16</v>
      </c>
      <c r="D1877" t="s">
        <v>102</v>
      </c>
      <c r="E1877" t="s">
        <v>10032</v>
      </c>
      <c r="F1877" t="s">
        <v>140</v>
      </c>
      <c r="G1877" t="s">
        <v>135</v>
      </c>
      <c r="H1877">
        <v>2</v>
      </c>
      <c r="I1877" t="s">
        <v>103</v>
      </c>
      <c r="J1877" t="s">
        <v>96</v>
      </c>
      <c r="K1877" t="s">
        <v>31</v>
      </c>
      <c r="L1877" t="s">
        <v>299</v>
      </c>
      <c r="N1877" s="52">
        <v>49680.000000000007</v>
      </c>
      <c r="O1877" s="52">
        <v>44160.000000000007</v>
      </c>
      <c r="P1877">
        <v>1</v>
      </c>
      <c r="Q1877">
        <f>IF(COUNTIF(SolCotizacion!$E:$E,$G1877)&gt;0,1,0)</f>
        <v>0</v>
      </c>
      <c r="R1877">
        <v>3241</v>
      </c>
    </row>
    <row r="1878" spans="1:18" hidden="1">
      <c r="A1878" t="s">
        <v>3070</v>
      </c>
      <c r="B1878" t="s">
        <v>2844</v>
      </c>
      <c r="C1878">
        <v>17</v>
      </c>
      <c r="D1878" t="s">
        <v>102</v>
      </c>
      <c r="E1878" t="s">
        <v>10033</v>
      </c>
      <c r="F1878" t="s">
        <v>141</v>
      </c>
      <c r="G1878" t="s">
        <v>136</v>
      </c>
      <c r="H1878">
        <v>2</v>
      </c>
      <c r="I1878" t="s">
        <v>103</v>
      </c>
      <c r="J1878" t="s">
        <v>96</v>
      </c>
      <c r="K1878" t="s">
        <v>31</v>
      </c>
      <c r="L1878" t="s">
        <v>299</v>
      </c>
      <c r="N1878" s="52">
        <v>25427.612942400003</v>
      </c>
      <c r="O1878" s="52">
        <v>21189.677433600002</v>
      </c>
      <c r="P1878">
        <v>1</v>
      </c>
      <c r="Q1878">
        <f>IF(COUNTIF(SolCotizacion!$E:$E,$G1878)&gt;0,1,0)</f>
        <v>0</v>
      </c>
      <c r="R1878">
        <v>3243</v>
      </c>
    </row>
    <row r="1879" spans="1:18" hidden="1">
      <c r="A1879" t="s">
        <v>3071</v>
      </c>
      <c r="B1879" t="s">
        <v>1135</v>
      </c>
      <c r="C1879">
        <v>18</v>
      </c>
      <c r="D1879" t="s">
        <v>113</v>
      </c>
      <c r="E1879" t="s">
        <v>9853</v>
      </c>
      <c r="F1879" t="s">
        <v>114</v>
      </c>
      <c r="G1879" t="s">
        <v>88</v>
      </c>
      <c r="H1879">
        <v>2</v>
      </c>
      <c r="I1879">
        <v>1</v>
      </c>
      <c r="J1879" t="s">
        <v>88</v>
      </c>
      <c r="K1879" t="s">
        <v>31</v>
      </c>
      <c r="L1879" t="s">
        <v>299</v>
      </c>
      <c r="N1879" s="52">
        <v>26850.015500000001</v>
      </c>
      <c r="O1879" s="52">
        <v>23628.013640000001</v>
      </c>
      <c r="P1879">
        <v>1</v>
      </c>
      <c r="Q1879">
        <f>IF(COUNTIFS(SolCotizacion!$D:$D,$G1879,SolCotizacion!$K:$K,$I1879)&gt;0,1,0)</f>
        <v>0</v>
      </c>
      <c r="R1879">
        <v>3245</v>
      </c>
    </row>
    <row r="1880" spans="1:18" hidden="1">
      <c r="A1880" t="s">
        <v>3072</v>
      </c>
      <c r="B1880" t="s">
        <v>2847</v>
      </c>
      <c r="C1880">
        <v>19</v>
      </c>
      <c r="D1880" t="s">
        <v>113</v>
      </c>
      <c r="E1880" t="s">
        <v>9984</v>
      </c>
      <c r="F1880" t="s">
        <v>114</v>
      </c>
      <c r="G1880" t="s">
        <v>88</v>
      </c>
      <c r="H1880">
        <v>2</v>
      </c>
      <c r="I1880">
        <v>2</v>
      </c>
      <c r="J1880" t="s">
        <v>88</v>
      </c>
      <c r="K1880" t="s">
        <v>31</v>
      </c>
      <c r="L1880" t="s">
        <v>299</v>
      </c>
      <c r="N1880" s="52">
        <v>30072.017360000002</v>
      </c>
      <c r="O1880" s="52">
        <v>26850.015500000001</v>
      </c>
      <c r="P1880">
        <v>1</v>
      </c>
      <c r="Q1880">
        <f>IF(COUNTIFS(SolCotizacion!$D:$D,$G1880,SolCotizacion!$K:$K,$I1880)&gt;0,1,0)</f>
        <v>1</v>
      </c>
      <c r="R1880">
        <v>3247</v>
      </c>
    </row>
    <row r="1881" spans="1:18" hidden="1">
      <c r="A1881" t="s">
        <v>3073</v>
      </c>
      <c r="B1881" t="s">
        <v>2849</v>
      </c>
      <c r="C1881">
        <v>20</v>
      </c>
      <c r="D1881" t="s">
        <v>113</v>
      </c>
      <c r="E1881" t="s">
        <v>9985</v>
      </c>
      <c r="F1881" t="s">
        <v>114</v>
      </c>
      <c r="G1881" t="s">
        <v>88</v>
      </c>
      <c r="H1881">
        <v>2</v>
      </c>
      <c r="I1881">
        <v>3</v>
      </c>
      <c r="J1881" t="s">
        <v>88</v>
      </c>
      <c r="K1881" t="s">
        <v>31</v>
      </c>
      <c r="L1881" t="s">
        <v>299</v>
      </c>
      <c r="N1881" s="52">
        <v>37590.021700000005</v>
      </c>
      <c r="O1881" s="52">
        <v>32220.018600000003</v>
      </c>
      <c r="P1881">
        <v>1</v>
      </c>
      <c r="Q1881">
        <f>IF(COUNTIFS(SolCotizacion!$D:$D,$G1881,SolCotizacion!$K:$K,$I1881)&gt;0,1,0)</f>
        <v>0</v>
      </c>
      <c r="R1881">
        <v>3249</v>
      </c>
    </row>
    <row r="1882" spans="1:18" hidden="1">
      <c r="A1882" t="s">
        <v>3074</v>
      </c>
      <c r="B1882" t="s">
        <v>1136</v>
      </c>
      <c r="C1882">
        <v>21</v>
      </c>
      <c r="D1882" t="s">
        <v>113</v>
      </c>
      <c r="E1882" t="s">
        <v>9986</v>
      </c>
      <c r="F1882" t="s">
        <v>115</v>
      </c>
      <c r="G1882" t="s">
        <v>88</v>
      </c>
      <c r="H1882">
        <v>2</v>
      </c>
      <c r="I1882">
        <v>1</v>
      </c>
      <c r="J1882" t="s">
        <v>116</v>
      </c>
      <c r="K1882" t="s">
        <v>326</v>
      </c>
      <c r="L1882" t="s">
        <v>299</v>
      </c>
      <c r="N1882" s="52">
        <v>32220.018600000003</v>
      </c>
      <c r="O1882" s="52">
        <v>42960.024799999999</v>
      </c>
      <c r="P1882">
        <v>1</v>
      </c>
      <c r="Q1882">
        <f>IF(COUNTIFS(SolCotizacion!$D:$D,$G1882,SolCotizacion!$K:$K,$I1882)&gt;0,1,0)</f>
        <v>0</v>
      </c>
      <c r="R1882">
        <v>3251</v>
      </c>
    </row>
    <row r="1883" spans="1:18" hidden="1">
      <c r="A1883" t="s">
        <v>3075</v>
      </c>
      <c r="B1883" t="s">
        <v>2852</v>
      </c>
      <c r="C1883">
        <v>22</v>
      </c>
      <c r="D1883" t="s">
        <v>113</v>
      </c>
      <c r="E1883" t="s">
        <v>9987</v>
      </c>
      <c r="F1883" t="s">
        <v>115</v>
      </c>
      <c r="G1883" t="s">
        <v>88</v>
      </c>
      <c r="H1883">
        <v>2</v>
      </c>
      <c r="I1883">
        <v>2</v>
      </c>
      <c r="J1883" t="s">
        <v>116</v>
      </c>
      <c r="K1883" t="s">
        <v>326</v>
      </c>
      <c r="L1883" t="s">
        <v>299</v>
      </c>
      <c r="N1883" s="52">
        <v>32220.018600000003</v>
      </c>
      <c r="O1883" s="52">
        <v>42960.024799999999</v>
      </c>
      <c r="P1883">
        <v>1</v>
      </c>
      <c r="Q1883">
        <f>IF(COUNTIFS(SolCotizacion!$D:$D,$G1883,SolCotizacion!$K:$K,$I1883)&gt;0,1,0)</f>
        <v>1</v>
      </c>
      <c r="R1883">
        <v>3253</v>
      </c>
    </row>
    <row r="1884" spans="1:18" hidden="1">
      <c r="A1884" t="s">
        <v>3076</v>
      </c>
      <c r="B1884" t="s">
        <v>2854</v>
      </c>
      <c r="C1884">
        <v>23</v>
      </c>
      <c r="D1884" t="s">
        <v>113</v>
      </c>
      <c r="E1884" t="s">
        <v>9988</v>
      </c>
      <c r="F1884" t="s">
        <v>115</v>
      </c>
      <c r="G1884" t="s">
        <v>88</v>
      </c>
      <c r="H1884">
        <v>2</v>
      </c>
      <c r="I1884">
        <v>3</v>
      </c>
      <c r="J1884" t="s">
        <v>116</v>
      </c>
      <c r="K1884" t="s">
        <v>326</v>
      </c>
      <c r="L1884" t="s">
        <v>299</v>
      </c>
      <c r="N1884" s="52">
        <v>37590.021700000005</v>
      </c>
      <c r="O1884" s="52">
        <v>48330.027900000001</v>
      </c>
      <c r="P1884">
        <v>1</v>
      </c>
      <c r="Q1884">
        <f>IF(COUNTIFS(SolCotizacion!$D:$D,$G1884,SolCotizacion!$K:$K,$I1884)&gt;0,1,0)</f>
        <v>0</v>
      </c>
      <c r="R1884">
        <v>3255</v>
      </c>
    </row>
    <row r="1885" spans="1:18" hidden="1">
      <c r="A1885" t="s">
        <v>3077</v>
      </c>
      <c r="B1885" t="s">
        <v>1137</v>
      </c>
      <c r="C1885">
        <v>24</v>
      </c>
      <c r="D1885" t="s">
        <v>113</v>
      </c>
      <c r="E1885" t="s">
        <v>10034</v>
      </c>
      <c r="F1885" t="s">
        <v>142</v>
      </c>
      <c r="G1885" t="s">
        <v>133</v>
      </c>
      <c r="H1885">
        <v>2</v>
      </c>
      <c r="I1885" t="s">
        <v>103</v>
      </c>
      <c r="J1885" t="s">
        <v>118</v>
      </c>
      <c r="K1885" t="s">
        <v>325</v>
      </c>
      <c r="L1885" t="s">
        <v>299</v>
      </c>
      <c r="N1885" s="52">
        <v>90896.56545200001</v>
      </c>
      <c r="O1885" s="52">
        <v>90701.080623999995</v>
      </c>
      <c r="P1885">
        <v>1</v>
      </c>
      <c r="Q1885">
        <f>IF(COUNTIF(SolCotizacion!$E:$E,G1885)&gt;0,1,0)</f>
        <v>0</v>
      </c>
      <c r="R1885">
        <v>3257</v>
      </c>
    </row>
    <row r="1886" spans="1:18" hidden="1">
      <c r="A1886" t="s">
        <v>3078</v>
      </c>
      <c r="B1886" t="s">
        <v>2857</v>
      </c>
      <c r="C1886">
        <v>25</v>
      </c>
      <c r="D1886" t="s">
        <v>113</v>
      </c>
      <c r="E1886" t="s">
        <v>10035</v>
      </c>
      <c r="F1886" t="s">
        <v>143</v>
      </c>
      <c r="G1886" t="s">
        <v>134</v>
      </c>
      <c r="H1886">
        <v>2</v>
      </c>
      <c r="I1886" t="s">
        <v>103</v>
      </c>
      <c r="J1886" t="s">
        <v>118</v>
      </c>
      <c r="K1886" t="s">
        <v>325</v>
      </c>
      <c r="L1886" t="s">
        <v>299</v>
      </c>
      <c r="N1886" s="52">
        <v>90896.56545200001</v>
      </c>
      <c r="O1886" s="52">
        <v>90701.080623999995</v>
      </c>
      <c r="P1886">
        <v>1</v>
      </c>
      <c r="Q1886">
        <f>IF(COUNTIF(SolCotizacion!$E:$E,G1886)&gt;0,1,0)</f>
        <v>0</v>
      </c>
      <c r="R1886">
        <v>3259</v>
      </c>
    </row>
    <row r="1887" spans="1:18" hidden="1">
      <c r="A1887" t="s">
        <v>3079</v>
      </c>
      <c r="B1887" t="s">
        <v>2859</v>
      </c>
      <c r="C1887">
        <v>26</v>
      </c>
      <c r="D1887" t="s">
        <v>113</v>
      </c>
      <c r="E1887" t="s">
        <v>10036</v>
      </c>
      <c r="F1887" t="s">
        <v>144</v>
      </c>
      <c r="G1887" t="s">
        <v>135</v>
      </c>
      <c r="H1887">
        <v>2</v>
      </c>
      <c r="I1887" t="s">
        <v>103</v>
      </c>
      <c r="J1887" t="s">
        <v>118</v>
      </c>
      <c r="K1887" t="s">
        <v>325</v>
      </c>
      <c r="L1887" t="s">
        <v>299</v>
      </c>
      <c r="N1887" s="52">
        <v>90896.56545200001</v>
      </c>
      <c r="O1887" s="52">
        <v>45350.540311999997</v>
      </c>
      <c r="P1887">
        <v>1</v>
      </c>
      <c r="Q1887">
        <f>IF(COUNTIF(SolCotizacion!$E:$E,G1887)&gt;0,1,0)</f>
        <v>0</v>
      </c>
      <c r="R1887">
        <v>3261</v>
      </c>
    </row>
    <row r="1888" spans="1:18" hidden="1">
      <c r="A1888" t="s">
        <v>3080</v>
      </c>
      <c r="B1888" t="s">
        <v>2861</v>
      </c>
      <c r="C1888">
        <v>27</v>
      </c>
      <c r="D1888" t="s">
        <v>113</v>
      </c>
      <c r="E1888" t="s">
        <v>10037</v>
      </c>
      <c r="F1888" t="s">
        <v>145</v>
      </c>
      <c r="G1888" t="s">
        <v>136</v>
      </c>
      <c r="H1888">
        <v>2</v>
      </c>
      <c r="I1888" t="s">
        <v>103</v>
      </c>
      <c r="J1888" t="s">
        <v>118</v>
      </c>
      <c r="K1888" t="s">
        <v>325</v>
      </c>
      <c r="L1888" t="s">
        <v>299</v>
      </c>
      <c r="N1888" s="52">
        <v>45448.282726000005</v>
      </c>
      <c r="O1888" s="52">
        <v>90701.080623999995</v>
      </c>
      <c r="P1888">
        <v>1</v>
      </c>
      <c r="Q1888">
        <f>IF(COUNTIF(SolCotizacion!$E:$E,G1888)&gt;0,1,0)</f>
        <v>0</v>
      </c>
      <c r="R1888">
        <v>3263</v>
      </c>
    </row>
    <row r="1889" spans="1:19" hidden="1">
      <c r="A1889" t="s">
        <v>3081</v>
      </c>
      <c r="B1889" t="s">
        <v>1138</v>
      </c>
      <c r="C1889">
        <v>28</v>
      </c>
      <c r="D1889" t="s">
        <v>113</v>
      </c>
      <c r="E1889" t="s">
        <v>9995</v>
      </c>
      <c r="F1889" t="s">
        <v>125</v>
      </c>
      <c r="G1889" t="s">
        <v>88</v>
      </c>
      <c r="H1889">
        <v>2</v>
      </c>
      <c r="I1889">
        <v>1</v>
      </c>
      <c r="J1889" t="s">
        <v>88</v>
      </c>
      <c r="K1889" t="s">
        <v>31</v>
      </c>
      <c r="L1889" t="s">
        <v>299</v>
      </c>
      <c r="N1889" s="52">
        <v>12888.007439999999</v>
      </c>
      <c r="O1889" s="52">
        <v>9666.0055800000009</v>
      </c>
      <c r="P1889">
        <v>1</v>
      </c>
      <c r="Q1889">
        <f>IF(COUNTIFS(SolCotizacion!$D:$D,$G1889,SolCotizacion!$K:$K,$I1889)&gt;0,1,0)</f>
        <v>0</v>
      </c>
      <c r="R1889">
        <v>3265</v>
      </c>
    </row>
    <row r="1890" spans="1:19" hidden="1">
      <c r="A1890" t="s">
        <v>3082</v>
      </c>
      <c r="B1890" t="s">
        <v>2864</v>
      </c>
      <c r="C1890">
        <v>29</v>
      </c>
      <c r="D1890" t="s">
        <v>113</v>
      </c>
      <c r="E1890" t="s">
        <v>9996</v>
      </c>
      <c r="F1890" t="s">
        <v>125</v>
      </c>
      <c r="G1890" t="s">
        <v>88</v>
      </c>
      <c r="H1890">
        <v>2</v>
      </c>
      <c r="I1890">
        <v>2</v>
      </c>
      <c r="J1890" t="s">
        <v>88</v>
      </c>
      <c r="K1890" t="s">
        <v>31</v>
      </c>
      <c r="L1890" t="s">
        <v>299</v>
      </c>
      <c r="N1890" s="52">
        <v>13962.008060000002</v>
      </c>
      <c r="O1890" s="52">
        <v>10740.0062</v>
      </c>
      <c r="P1890">
        <v>1</v>
      </c>
      <c r="Q1890">
        <f>IF(COUNTIFS(SolCotizacion!$D:$D,$G1890,SolCotizacion!$K:$K,$I1890)&gt;0,1,0)</f>
        <v>1</v>
      </c>
      <c r="R1890">
        <v>3267</v>
      </c>
    </row>
    <row r="1891" spans="1:19" hidden="1">
      <c r="A1891" t="s">
        <v>3083</v>
      </c>
      <c r="B1891" t="s">
        <v>2866</v>
      </c>
      <c r="C1891">
        <v>30</v>
      </c>
      <c r="D1891" t="s">
        <v>113</v>
      </c>
      <c r="E1891" t="s">
        <v>9997</v>
      </c>
      <c r="F1891" t="s">
        <v>125</v>
      </c>
      <c r="G1891" t="s">
        <v>88</v>
      </c>
      <c r="H1891">
        <v>2</v>
      </c>
      <c r="I1891">
        <v>3</v>
      </c>
      <c r="J1891" t="s">
        <v>88</v>
      </c>
      <c r="K1891" t="s">
        <v>31</v>
      </c>
      <c r="L1891" t="s">
        <v>299</v>
      </c>
      <c r="N1891" s="52">
        <v>15036.008680000001</v>
      </c>
      <c r="O1891" s="52">
        <v>11814.006820000001</v>
      </c>
      <c r="P1891">
        <v>1</v>
      </c>
      <c r="Q1891">
        <f>IF(COUNTIFS(SolCotizacion!$D:$D,$G1891,SolCotizacion!$K:$K,$I1891)&gt;0,1,0)</f>
        <v>0</v>
      </c>
      <c r="R1891">
        <v>3269</v>
      </c>
    </row>
    <row r="1892" spans="1:19" hidden="1">
      <c r="A1892" t="s">
        <v>3084</v>
      </c>
      <c r="B1892" t="s">
        <v>2868</v>
      </c>
      <c r="C1892">
        <v>31</v>
      </c>
      <c r="D1892" t="s">
        <v>113</v>
      </c>
      <c r="E1892" t="s">
        <v>10038</v>
      </c>
      <c r="F1892" t="s">
        <v>146</v>
      </c>
      <c r="G1892" t="s">
        <v>133</v>
      </c>
      <c r="H1892">
        <v>2</v>
      </c>
      <c r="I1892">
        <v>1</v>
      </c>
      <c r="J1892" t="s">
        <v>127</v>
      </c>
      <c r="K1892" t="s">
        <v>31</v>
      </c>
      <c r="L1892" t="s">
        <v>299</v>
      </c>
      <c r="M1892" s="53">
        <v>0.02</v>
      </c>
      <c r="N1892" s="52">
        <v>164657.47113200001</v>
      </c>
      <c r="O1892" s="52">
        <v>164303.36768999998</v>
      </c>
      <c r="P1892">
        <v>1</v>
      </c>
      <c r="Q1892">
        <f>IF(SUMIFS(SolCotizacion!$P:$P,SolCotizacion!$E:$E,$G1892,SolCotizacion!$K:$K,$I1892)&gt;499,1,0)</f>
        <v>0</v>
      </c>
      <c r="R1892">
        <v>3271</v>
      </c>
      <c r="S1892" s="56">
        <f>IF(SUMIFS(SolCotizacion!$P:$P,SolCotizacion!$E:$E,$G1892,SolCotizacion!$K:$K,$I1892)&gt;499,4%,0)</f>
        <v>0</v>
      </c>
    </row>
    <row r="1893" spans="1:19" hidden="1">
      <c r="A1893" t="s">
        <v>3085</v>
      </c>
      <c r="B1893" t="s">
        <v>2870</v>
      </c>
      <c r="C1893">
        <v>32</v>
      </c>
      <c r="D1893" t="s">
        <v>113</v>
      </c>
      <c r="E1893" t="s">
        <v>10039</v>
      </c>
      <c r="F1893" t="s">
        <v>146</v>
      </c>
      <c r="G1893" t="s">
        <v>133</v>
      </c>
      <c r="H1893">
        <v>2</v>
      </c>
      <c r="I1893">
        <v>2</v>
      </c>
      <c r="J1893" t="s">
        <v>127</v>
      </c>
      <c r="K1893" t="s">
        <v>31</v>
      </c>
      <c r="L1893" t="s">
        <v>299</v>
      </c>
      <c r="M1893" s="53">
        <v>2.1999999999999999E-2</v>
      </c>
      <c r="N1893" s="52">
        <v>183096.23239600001</v>
      </c>
      <c r="O1893" s="52">
        <v>182698.19491000002</v>
      </c>
      <c r="P1893">
        <v>1</v>
      </c>
      <c r="Q1893">
        <f>IF(SUMIFS(SolCotizacion!$P:$P,SolCotizacion!$E:$E,$G1893,SolCotizacion!$K:$K,$I1893)&gt;499,1,0)</f>
        <v>0</v>
      </c>
      <c r="R1893">
        <v>3272</v>
      </c>
      <c r="S1893" s="56">
        <f>IF(SUMIFS(SolCotizacion!$P:$P,SolCotizacion!$E:$E,$G1893,SolCotizacion!$K:$K,$I1893)&gt;499,4%,0)</f>
        <v>0</v>
      </c>
    </row>
    <row r="1894" spans="1:19" hidden="1">
      <c r="A1894" t="s">
        <v>3086</v>
      </c>
      <c r="B1894" t="s">
        <v>2872</v>
      </c>
      <c r="C1894">
        <v>33</v>
      </c>
      <c r="D1894" t="s">
        <v>113</v>
      </c>
      <c r="E1894" t="s">
        <v>10040</v>
      </c>
      <c r="F1894" t="s">
        <v>146</v>
      </c>
      <c r="G1894" t="s">
        <v>133</v>
      </c>
      <c r="H1894">
        <v>2</v>
      </c>
      <c r="I1894">
        <v>3</v>
      </c>
      <c r="J1894" t="s">
        <v>127</v>
      </c>
      <c r="K1894" t="s">
        <v>31</v>
      </c>
      <c r="L1894" t="s">
        <v>299</v>
      </c>
      <c r="M1894" s="53">
        <v>2.5000000000000001E-2</v>
      </c>
      <c r="N1894" s="52">
        <v>210355.356596</v>
      </c>
      <c r="O1894" s="52">
        <v>209893.03797</v>
      </c>
      <c r="P1894">
        <v>1</v>
      </c>
      <c r="Q1894">
        <f>IF(SUMIFS(SolCotizacion!$P:$P,SolCotizacion!$E:$E,$G1894,SolCotizacion!$K:$K,$I1894)&gt;499,1,0)</f>
        <v>0</v>
      </c>
      <c r="R1894">
        <v>3273</v>
      </c>
      <c r="S1894" s="56">
        <f>IF(SUMIFS(SolCotizacion!$P:$P,SolCotizacion!$E:$E,$G1894,SolCotizacion!$K:$K,$I1894)&gt;499,4%,0)</f>
        <v>0</v>
      </c>
    </row>
    <row r="1895" spans="1:19" hidden="1">
      <c r="A1895" t="s">
        <v>3087</v>
      </c>
      <c r="B1895" t="s">
        <v>2874</v>
      </c>
      <c r="C1895">
        <v>34</v>
      </c>
      <c r="D1895" t="s">
        <v>113</v>
      </c>
      <c r="E1895" t="s">
        <v>10041</v>
      </c>
      <c r="F1895" t="s">
        <v>147</v>
      </c>
      <c r="G1895" t="s">
        <v>134</v>
      </c>
      <c r="H1895">
        <v>2</v>
      </c>
      <c r="I1895">
        <v>1</v>
      </c>
      <c r="J1895" t="s">
        <v>127</v>
      </c>
      <c r="K1895" t="s">
        <v>31</v>
      </c>
      <c r="L1895" t="s">
        <v>299</v>
      </c>
      <c r="M1895" s="53">
        <v>0.02</v>
      </c>
      <c r="N1895" s="52">
        <v>239897.51370200003</v>
      </c>
      <c r="O1895" s="52">
        <v>239381.60338400002</v>
      </c>
      <c r="P1895">
        <v>1</v>
      </c>
      <c r="Q1895">
        <f>IF(SUMIFS(SolCotizacion!$P:$P,SolCotizacion!$E:$E,$G1895,SolCotizacion!$K:$K,$I1895)&gt;499,1,0)</f>
        <v>0</v>
      </c>
      <c r="R1895">
        <v>3274</v>
      </c>
      <c r="S1895" s="56">
        <f>IF(SUMIFS(SolCotizacion!$P:$P,SolCotizacion!$E:$E,$G1895,SolCotizacion!$K:$K,$I1895)&gt;499,4%,0)</f>
        <v>0</v>
      </c>
    </row>
    <row r="1896" spans="1:19" hidden="1">
      <c r="A1896" t="s">
        <v>3088</v>
      </c>
      <c r="B1896" t="s">
        <v>2876</v>
      </c>
      <c r="C1896">
        <v>35</v>
      </c>
      <c r="D1896" t="s">
        <v>113</v>
      </c>
      <c r="E1896" t="s">
        <v>10042</v>
      </c>
      <c r="F1896" t="s">
        <v>147</v>
      </c>
      <c r="G1896" t="s">
        <v>134</v>
      </c>
      <c r="H1896">
        <v>2</v>
      </c>
      <c r="I1896">
        <v>2</v>
      </c>
      <c r="J1896" t="s">
        <v>127</v>
      </c>
      <c r="K1896" t="s">
        <v>31</v>
      </c>
      <c r="L1896" t="s">
        <v>299</v>
      </c>
      <c r="M1896" s="53">
        <v>2.1999999999999999E-2</v>
      </c>
      <c r="N1896" s="52">
        <v>266761.85058600002</v>
      </c>
      <c r="O1896" s="52">
        <v>266181.92739600001</v>
      </c>
      <c r="P1896">
        <v>1</v>
      </c>
      <c r="Q1896">
        <f>IF(SUMIFS(SolCotizacion!$P:$P,SolCotizacion!$E:$E,$G1896,SolCotizacion!$K:$K,$I1896)&gt;499,1,0)</f>
        <v>0</v>
      </c>
      <c r="R1896">
        <v>3275</v>
      </c>
      <c r="S1896" s="56">
        <f>IF(SUMIFS(SolCotizacion!$P:$P,SolCotizacion!$E:$E,$G1896,SolCotizacion!$K:$K,$I1896)&gt;499,4%,0)</f>
        <v>0</v>
      </c>
    </row>
    <row r="1897" spans="1:19" hidden="1">
      <c r="A1897" t="s">
        <v>3089</v>
      </c>
      <c r="B1897" t="s">
        <v>2878</v>
      </c>
      <c r="C1897">
        <v>36</v>
      </c>
      <c r="D1897" t="s">
        <v>113</v>
      </c>
      <c r="E1897" t="s">
        <v>10043</v>
      </c>
      <c r="F1897" t="s">
        <v>147</v>
      </c>
      <c r="G1897" t="s">
        <v>134</v>
      </c>
      <c r="H1897">
        <v>2</v>
      </c>
      <c r="I1897">
        <v>3</v>
      </c>
      <c r="J1897" t="s">
        <v>127</v>
      </c>
      <c r="K1897" t="s">
        <v>31</v>
      </c>
      <c r="L1897" t="s">
        <v>299</v>
      </c>
      <c r="M1897" s="53">
        <v>2.5000000000000001E-2</v>
      </c>
      <c r="N1897" s="52">
        <v>306476.99852000002</v>
      </c>
      <c r="O1897" s="52">
        <v>305803.41884400003</v>
      </c>
      <c r="P1897">
        <v>1</v>
      </c>
      <c r="Q1897">
        <f>IF(SUMIFS(SolCotizacion!$P:$P,SolCotizacion!$E:$E,$G1897,SolCotizacion!$K:$K,$I1897)&gt;499,1,0)</f>
        <v>0</v>
      </c>
      <c r="R1897">
        <v>3276</v>
      </c>
      <c r="S1897" s="56">
        <f>IF(SUMIFS(SolCotizacion!$P:$P,SolCotizacion!$E:$E,$G1897,SolCotizacion!$K:$K,$I1897)&gt;499,4%,0)</f>
        <v>0</v>
      </c>
    </row>
    <row r="1898" spans="1:19" hidden="1">
      <c r="A1898" t="s">
        <v>3090</v>
      </c>
      <c r="B1898" t="s">
        <v>2880</v>
      </c>
      <c r="C1898">
        <v>37</v>
      </c>
      <c r="D1898" t="s">
        <v>113</v>
      </c>
      <c r="E1898" t="s">
        <v>10044</v>
      </c>
      <c r="F1898" t="s">
        <v>148</v>
      </c>
      <c r="G1898" t="s">
        <v>135</v>
      </c>
      <c r="H1898">
        <v>2</v>
      </c>
      <c r="I1898">
        <v>1</v>
      </c>
      <c r="J1898" t="s">
        <v>127</v>
      </c>
      <c r="K1898" t="s">
        <v>31</v>
      </c>
      <c r="L1898" t="s">
        <v>299</v>
      </c>
      <c r="M1898" s="53">
        <v>0.02</v>
      </c>
      <c r="N1898" s="52">
        <v>227285.20322200001</v>
      </c>
      <c r="O1898" s="52">
        <v>226796.408608</v>
      </c>
      <c r="P1898">
        <v>1</v>
      </c>
      <c r="Q1898">
        <f>IF(SUMIFS(SolCotizacion!$P:$P,SolCotizacion!$E:$E,$G1898,SolCotizacion!$K:$K,$I1898)&gt;499,1,0)</f>
        <v>0</v>
      </c>
      <c r="R1898">
        <v>3277</v>
      </c>
      <c r="S1898" s="56">
        <f>IF(SUMIFS(SolCotizacion!$P:$P,SolCotizacion!$E:$E,$G1898,SolCotizacion!$K:$K,$I1898)&gt;499,4%,0)</f>
        <v>0</v>
      </c>
    </row>
    <row r="1899" spans="1:19" hidden="1">
      <c r="A1899" t="s">
        <v>3091</v>
      </c>
      <c r="B1899" t="s">
        <v>2882</v>
      </c>
      <c r="C1899">
        <v>38</v>
      </c>
      <c r="D1899" t="s">
        <v>113</v>
      </c>
      <c r="E1899" t="s">
        <v>10045</v>
      </c>
      <c r="F1899" t="s">
        <v>148</v>
      </c>
      <c r="G1899" t="s">
        <v>135</v>
      </c>
      <c r="H1899">
        <v>2</v>
      </c>
      <c r="I1899">
        <v>2</v>
      </c>
      <c r="J1899" t="s">
        <v>127</v>
      </c>
      <c r="K1899" t="s">
        <v>31</v>
      </c>
      <c r="L1899" t="s">
        <v>299</v>
      </c>
      <c r="M1899" s="53">
        <v>2.1999999999999999E-2</v>
      </c>
      <c r="N1899" s="52">
        <v>252737.181312</v>
      </c>
      <c r="O1899" s="52">
        <v>252187.74781200002</v>
      </c>
      <c r="P1899">
        <v>1</v>
      </c>
      <c r="Q1899">
        <f>IF(SUMIFS(SolCotizacion!$P:$P,SolCotizacion!$E:$E,$G1899,SolCotizacion!$K:$K,$I1899)&gt;499,1,0)</f>
        <v>0</v>
      </c>
      <c r="R1899">
        <v>3278</v>
      </c>
      <c r="S1899" s="56">
        <f>IF(SUMIFS(SolCotizacion!$P:$P,SolCotizacion!$E:$E,$G1899,SolCotizacion!$K:$K,$I1899)&gt;499,4%,0)</f>
        <v>0</v>
      </c>
    </row>
    <row r="1900" spans="1:19" hidden="1">
      <c r="A1900" t="s">
        <v>3092</v>
      </c>
      <c r="B1900" t="s">
        <v>2884</v>
      </c>
      <c r="C1900">
        <v>39</v>
      </c>
      <c r="D1900" t="s">
        <v>113</v>
      </c>
      <c r="E1900" t="s">
        <v>10046</v>
      </c>
      <c r="F1900" t="s">
        <v>148</v>
      </c>
      <c r="G1900" t="s">
        <v>135</v>
      </c>
      <c r="H1900">
        <v>2</v>
      </c>
      <c r="I1900">
        <v>3</v>
      </c>
      <c r="J1900" t="s">
        <v>127</v>
      </c>
      <c r="K1900" t="s">
        <v>31</v>
      </c>
      <c r="L1900" t="s">
        <v>299</v>
      </c>
      <c r="M1900" s="53">
        <v>2.5000000000000001E-2</v>
      </c>
      <c r="N1900" s="52">
        <v>290364.34781200002</v>
      </c>
      <c r="O1900" s="52">
        <v>289726.18982999999</v>
      </c>
      <c r="P1900">
        <v>1</v>
      </c>
      <c r="Q1900">
        <f>IF(SUMIFS(SolCotizacion!$P:$P,SolCotizacion!$E:$E,$G1900,SolCotizacion!$K:$K,$I1900)&gt;499,1,0)</f>
        <v>0</v>
      </c>
      <c r="R1900">
        <v>3279</v>
      </c>
      <c r="S1900" s="56">
        <f>IF(SUMIFS(SolCotizacion!$P:$P,SolCotizacion!$E:$E,$G1900,SolCotizacion!$K:$K,$I1900)&gt;499,4%,0)</f>
        <v>0</v>
      </c>
    </row>
    <row r="1901" spans="1:19" hidden="1">
      <c r="A1901" t="s">
        <v>3093</v>
      </c>
      <c r="B1901" t="s">
        <v>2886</v>
      </c>
      <c r="C1901">
        <v>40</v>
      </c>
      <c r="D1901" t="s">
        <v>113</v>
      </c>
      <c r="E1901" t="s">
        <v>10047</v>
      </c>
      <c r="F1901" t="s">
        <v>149</v>
      </c>
      <c r="G1901" t="s">
        <v>136</v>
      </c>
      <c r="H1901">
        <v>2</v>
      </c>
      <c r="I1901">
        <v>1</v>
      </c>
      <c r="J1901" t="s">
        <v>127</v>
      </c>
      <c r="K1901" t="s">
        <v>31</v>
      </c>
      <c r="L1901" t="s">
        <v>299</v>
      </c>
      <c r="M1901" s="53">
        <v>0.02</v>
      </c>
      <c r="N1901" s="52">
        <v>35304.533109999997</v>
      </c>
      <c r="O1901" s="52">
        <v>35228.602948</v>
      </c>
      <c r="P1901">
        <v>1</v>
      </c>
      <c r="Q1901">
        <f>IF(SUMIFS(SolCotizacion!$P:$P,SolCotizacion!$E:$E,$G1901,SolCotizacion!$K:$K,$I1901)&gt;499,1,0)</f>
        <v>0</v>
      </c>
      <c r="R1901">
        <v>3280</v>
      </c>
      <c r="S1901" s="56">
        <f>IF(SUMIFS(SolCotizacion!$P:$P,SolCotizacion!$E:$E,$G1901,SolCotizacion!$K:$K,$I1901)&gt;499,4%,0)</f>
        <v>0</v>
      </c>
    </row>
    <row r="1902" spans="1:19" hidden="1">
      <c r="A1902" t="s">
        <v>3094</v>
      </c>
      <c r="B1902" t="s">
        <v>2888</v>
      </c>
      <c r="C1902">
        <v>41</v>
      </c>
      <c r="D1902" t="s">
        <v>113</v>
      </c>
      <c r="E1902" t="s">
        <v>10048</v>
      </c>
      <c r="F1902" t="s">
        <v>149</v>
      </c>
      <c r="G1902" t="s">
        <v>136</v>
      </c>
      <c r="H1902">
        <v>2</v>
      </c>
      <c r="I1902">
        <v>2</v>
      </c>
      <c r="J1902" t="s">
        <v>127</v>
      </c>
      <c r="K1902" t="s">
        <v>31</v>
      </c>
      <c r="L1902" t="s">
        <v>299</v>
      </c>
      <c r="M1902" s="53">
        <v>2.1999999999999999E-2</v>
      </c>
      <c r="N1902" s="52">
        <v>39258.019262000002</v>
      </c>
      <c r="O1902" s="52">
        <v>39172.679083999996</v>
      </c>
      <c r="P1902">
        <v>1</v>
      </c>
      <c r="Q1902">
        <f>IF(SUMIFS(SolCotizacion!$P:$P,SolCotizacion!$E:$E,$G1902,SolCotizacion!$K:$K,$I1902)&gt;499,1,0)</f>
        <v>0</v>
      </c>
      <c r="R1902">
        <v>3281</v>
      </c>
      <c r="S1902" s="56">
        <f>IF(SUMIFS(SolCotizacion!$P:$P,SolCotizacion!$E:$E,$G1902,SolCotizacion!$K:$K,$I1902)&gt;499,4%,0)</f>
        <v>0</v>
      </c>
    </row>
    <row r="1903" spans="1:19" hidden="1">
      <c r="A1903" t="s">
        <v>3095</v>
      </c>
      <c r="B1903" t="s">
        <v>2890</v>
      </c>
      <c r="C1903">
        <v>42</v>
      </c>
      <c r="D1903" t="s">
        <v>113</v>
      </c>
      <c r="E1903" t="s">
        <v>10049</v>
      </c>
      <c r="F1903" t="s">
        <v>149</v>
      </c>
      <c r="G1903" t="s">
        <v>136</v>
      </c>
      <c r="H1903">
        <v>2</v>
      </c>
      <c r="I1903">
        <v>3</v>
      </c>
      <c r="J1903" t="s">
        <v>127</v>
      </c>
      <c r="K1903" t="s">
        <v>31</v>
      </c>
      <c r="L1903" t="s">
        <v>299</v>
      </c>
      <c r="M1903" s="53">
        <v>2.5000000000000001E-2</v>
      </c>
      <c r="N1903" s="52">
        <v>45102.701952000003</v>
      </c>
      <c r="O1903" s="52">
        <v>45003.576926000002</v>
      </c>
      <c r="P1903">
        <v>1</v>
      </c>
      <c r="Q1903">
        <f>IF(SUMIFS(SolCotizacion!$P:$P,SolCotizacion!$E:$E,$G1903,SolCotizacion!$K:$K,$I1903)&gt;499,1,0)</f>
        <v>0</v>
      </c>
      <c r="R1903">
        <v>3282</v>
      </c>
      <c r="S1903" s="56">
        <f>IF(SUMIFS(SolCotizacion!$P:$P,SolCotizacion!$E:$E,$G1903,SolCotizacion!$K:$K,$I1903)&gt;499,4%,0)</f>
        <v>0</v>
      </c>
    </row>
    <row r="1904" spans="1:19" hidden="1">
      <c r="A1904" t="s">
        <v>1040</v>
      </c>
      <c r="B1904" t="s">
        <v>1033</v>
      </c>
      <c r="C1904">
        <v>1</v>
      </c>
      <c r="D1904" t="s">
        <v>88</v>
      </c>
      <c r="E1904" t="s">
        <v>10017</v>
      </c>
      <c r="F1904" t="s">
        <v>133</v>
      </c>
      <c r="G1904" t="s">
        <v>133</v>
      </c>
      <c r="H1904">
        <v>2</v>
      </c>
      <c r="I1904">
        <v>1</v>
      </c>
      <c r="J1904" t="s">
        <v>96</v>
      </c>
      <c r="K1904" t="s">
        <v>31</v>
      </c>
      <c r="L1904" t="s">
        <v>295</v>
      </c>
      <c r="N1904" s="52">
        <v>9660000</v>
      </c>
      <c r="O1904" s="52">
        <v>9660000</v>
      </c>
      <c r="P1904">
        <v>1</v>
      </c>
      <c r="Q1904">
        <v>1</v>
      </c>
      <c r="R1904">
        <v>3283</v>
      </c>
    </row>
    <row r="1905" spans="1:18" hidden="1">
      <c r="A1905" t="s">
        <v>3096</v>
      </c>
      <c r="B1905" t="s">
        <v>1123</v>
      </c>
      <c r="C1905">
        <v>2</v>
      </c>
      <c r="D1905" t="s">
        <v>88</v>
      </c>
      <c r="E1905" t="s">
        <v>10018</v>
      </c>
      <c r="F1905" t="s">
        <v>133</v>
      </c>
      <c r="G1905" t="s">
        <v>133</v>
      </c>
      <c r="H1905">
        <v>2</v>
      </c>
      <c r="I1905">
        <v>2</v>
      </c>
      <c r="J1905" t="s">
        <v>96</v>
      </c>
      <c r="K1905" t="s">
        <v>31</v>
      </c>
      <c r="L1905" t="s">
        <v>295</v>
      </c>
      <c r="N1905" s="52">
        <v>9593760</v>
      </c>
      <c r="O1905" s="52">
        <v>9593760</v>
      </c>
      <c r="P1905">
        <v>1</v>
      </c>
      <c r="Q1905">
        <v>1</v>
      </c>
      <c r="R1905">
        <v>3285</v>
      </c>
    </row>
    <row r="1906" spans="1:18" hidden="1">
      <c r="A1906" t="s">
        <v>3097</v>
      </c>
      <c r="B1906" t="s">
        <v>1124</v>
      </c>
      <c r="C1906">
        <v>3</v>
      </c>
      <c r="D1906" t="s">
        <v>88</v>
      </c>
      <c r="E1906" t="s">
        <v>10019</v>
      </c>
      <c r="F1906" t="s">
        <v>133</v>
      </c>
      <c r="G1906" t="s">
        <v>133</v>
      </c>
      <c r="H1906">
        <v>2</v>
      </c>
      <c r="I1906">
        <v>3</v>
      </c>
      <c r="J1906" t="s">
        <v>96</v>
      </c>
      <c r="K1906" t="s">
        <v>31</v>
      </c>
      <c r="L1906" t="s">
        <v>295</v>
      </c>
      <c r="N1906" s="52">
        <v>9637920</v>
      </c>
      <c r="O1906" s="52">
        <v>9637920</v>
      </c>
      <c r="P1906">
        <v>1</v>
      </c>
      <c r="Q1906">
        <v>1</v>
      </c>
      <c r="R1906">
        <v>3287</v>
      </c>
    </row>
    <row r="1907" spans="1:18" hidden="1">
      <c r="A1907" t="s">
        <v>3098</v>
      </c>
      <c r="B1907" t="s">
        <v>1125</v>
      </c>
      <c r="C1907">
        <v>4</v>
      </c>
      <c r="D1907" t="s">
        <v>88</v>
      </c>
      <c r="E1907" t="s">
        <v>10020</v>
      </c>
      <c r="F1907" t="s">
        <v>134</v>
      </c>
      <c r="G1907" t="s">
        <v>134</v>
      </c>
      <c r="H1907">
        <v>2</v>
      </c>
      <c r="I1907">
        <v>1</v>
      </c>
      <c r="J1907" t="s">
        <v>96</v>
      </c>
      <c r="K1907" t="s">
        <v>31</v>
      </c>
      <c r="L1907" t="s">
        <v>295</v>
      </c>
      <c r="N1907" s="52">
        <v>13137600.000000002</v>
      </c>
      <c r="O1907" s="52">
        <v>13137600.000000002</v>
      </c>
      <c r="P1907">
        <v>1</v>
      </c>
      <c r="Q1907">
        <v>1</v>
      </c>
      <c r="R1907">
        <v>3289</v>
      </c>
    </row>
    <row r="1908" spans="1:18" hidden="1">
      <c r="A1908" t="s">
        <v>3099</v>
      </c>
      <c r="B1908" t="s">
        <v>1126</v>
      </c>
      <c r="C1908">
        <v>5</v>
      </c>
      <c r="D1908" t="s">
        <v>88</v>
      </c>
      <c r="E1908" t="s">
        <v>10021</v>
      </c>
      <c r="F1908" t="s">
        <v>134</v>
      </c>
      <c r="G1908" t="s">
        <v>134</v>
      </c>
      <c r="H1908">
        <v>2</v>
      </c>
      <c r="I1908">
        <v>2</v>
      </c>
      <c r="J1908" t="s">
        <v>96</v>
      </c>
      <c r="K1908" t="s">
        <v>31</v>
      </c>
      <c r="L1908" t="s">
        <v>295</v>
      </c>
      <c r="N1908" s="52">
        <v>13098960.000000002</v>
      </c>
      <c r="O1908" s="52">
        <v>13098960.000000002</v>
      </c>
      <c r="P1908">
        <v>1</v>
      </c>
      <c r="Q1908">
        <v>1</v>
      </c>
      <c r="R1908">
        <v>3291</v>
      </c>
    </row>
    <row r="1909" spans="1:18" hidden="1">
      <c r="A1909" t="s">
        <v>3100</v>
      </c>
      <c r="B1909" t="s">
        <v>1127</v>
      </c>
      <c r="C1909">
        <v>6</v>
      </c>
      <c r="D1909" t="s">
        <v>88</v>
      </c>
      <c r="E1909" t="s">
        <v>10022</v>
      </c>
      <c r="F1909" t="s">
        <v>134</v>
      </c>
      <c r="G1909" t="s">
        <v>134</v>
      </c>
      <c r="H1909">
        <v>2</v>
      </c>
      <c r="I1909">
        <v>3</v>
      </c>
      <c r="J1909" t="s">
        <v>96</v>
      </c>
      <c r="K1909" t="s">
        <v>31</v>
      </c>
      <c r="L1909" t="s">
        <v>295</v>
      </c>
      <c r="N1909" s="52">
        <v>13126560.000000002</v>
      </c>
      <c r="O1909" s="52">
        <v>13126560.000000002</v>
      </c>
      <c r="P1909">
        <v>1</v>
      </c>
      <c r="Q1909">
        <v>1</v>
      </c>
      <c r="R1909">
        <v>3293</v>
      </c>
    </row>
    <row r="1910" spans="1:18" hidden="1">
      <c r="A1910" t="s">
        <v>3101</v>
      </c>
      <c r="B1910" t="s">
        <v>1128</v>
      </c>
      <c r="C1910">
        <v>7</v>
      </c>
      <c r="D1910" t="s">
        <v>88</v>
      </c>
      <c r="E1910" t="s">
        <v>10023</v>
      </c>
      <c r="F1910" t="s">
        <v>135</v>
      </c>
      <c r="G1910" t="s">
        <v>135</v>
      </c>
      <c r="H1910">
        <v>2</v>
      </c>
      <c r="I1910">
        <v>1</v>
      </c>
      <c r="J1910" t="s">
        <v>96</v>
      </c>
      <c r="K1910" t="s">
        <v>31</v>
      </c>
      <c r="L1910" t="s">
        <v>295</v>
      </c>
      <c r="N1910" s="52">
        <v>12585600.000000002</v>
      </c>
      <c r="O1910" s="52">
        <v>12585600.000000002</v>
      </c>
      <c r="P1910">
        <v>1</v>
      </c>
      <c r="Q1910">
        <v>1</v>
      </c>
      <c r="R1910">
        <v>3295</v>
      </c>
    </row>
    <row r="1911" spans="1:18" hidden="1">
      <c r="A1911" t="s">
        <v>3102</v>
      </c>
      <c r="B1911" t="s">
        <v>1129</v>
      </c>
      <c r="C1911">
        <v>8</v>
      </c>
      <c r="D1911" t="s">
        <v>88</v>
      </c>
      <c r="E1911" t="s">
        <v>10024</v>
      </c>
      <c r="F1911" t="s">
        <v>135</v>
      </c>
      <c r="G1911" t="s">
        <v>135</v>
      </c>
      <c r="H1911">
        <v>2</v>
      </c>
      <c r="I1911">
        <v>2</v>
      </c>
      <c r="J1911" t="s">
        <v>96</v>
      </c>
      <c r="K1911" t="s">
        <v>31</v>
      </c>
      <c r="L1911" t="s">
        <v>295</v>
      </c>
      <c r="N1911" s="52">
        <v>12533270.4</v>
      </c>
      <c r="O1911" s="52">
        <v>12533270.4</v>
      </c>
      <c r="P1911">
        <v>1</v>
      </c>
      <c r="Q1911">
        <v>1</v>
      </c>
      <c r="R1911">
        <v>3297</v>
      </c>
    </row>
    <row r="1912" spans="1:18" hidden="1">
      <c r="A1912" t="s">
        <v>3103</v>
      </c>
      <c r="B1912" t="s">
        <v>1130</v>
      </c>
      <c r="C1912">
        <v>9</v>
      </c>
      <c r="D1912" t="s">
        <v>88</v>
      </c>
      <c r="E1912" t="s">
        <v>10025</v>
      </c>
      <c r="F1912" t="s">
        <v>135</v>
      </c>
      <c r="G1912" t="s">
        <v>135</v>
      </c>
      <c r="H1912">
        <v>2</v>
      </c>
      <c r="I1912">
        <v>3</v>
      </c>
      <c r="J1912" t="s">
        <v>96</v>
      </c>
      <c r="K1912" t="s">
        <v>31</v>
      </c>
      <c r="L1912" t="s">
        <v>295</v>
      </c>
      <c r="N1912" s="52">
        <v>12533270.4</v>
      </c>
      <c r="O1912" s="52">
        <v>12533270.4</v>
      </c>
      <c r="P1912">
        <v>1</v>
      </c>
      <c r="Q1912">
        <v>1</v>
      </c>
      <c r="R1912">
        <v>3299</v>
      </c>
    </row>
    <row r="1913" spans="1:18" hidden="1">
      <c r="A1913" t="s">
        <v>3104</v>
      </c>
      <c r="B1913" t="s">
        <v>1131</v>
      </c>
      <c r="C1913">
        <v>10</v>
      </c>
      <c r="D1913" t="s">
        <v>88</v>
      </c>
      <c r="E1913" t="s">
        <v>10026</v>
      </c>
      <c r="F1913" t="s">
        <v>136</v>
      </c>
      <c r="G1913" t="s">
        <v>136</v>
      </c>
      <c r="H1913">
        <v>2</v>
      </c>
      <c r="I1913">
        <v>1</v>
      </c>
      <c r="J1913" t="s">
        <v>96</v>
      </c>
      <c r="K1913" t="s">
        <v>31</v>
      </c>
      <c r="L1913" t="s">
        <v>295</v>
      </c>
      <c r="N1913" s="52">
        <v>1998240.0000000005</v>
      </c>
      <c r="O1913" s="52">
        <v>1998240.0000000005</v>
      </c>
      <c r="P1913">
        <v>1</v>
      </c>
      <c r="Q1913">
        <v>1</v>
      </c>
      <c r="R1913">
        <v>3301</v>
      </c>
    </row>
    <row r="1914" spans="1:18" hidden="1">
      <c r="A1914" t="s">
        <v>3105</v>
      </c>
      <c r="B1914" t="s">
        <v>1132</v>
      </c>
      <c r="C1914">
        <v>11</v>
      </c>
      <c r="D1914" t="s">
        <v>88</v>
      </c>
      <c r="E1914" t="s">
        <v>10027</v>
      </c>
      <c r="F1914" t="s">
        <v>136</v>
      </c>
      <c r="G1914" t="s">
        <v>136</v>
      </c>
      <c r="H1914">
        <v>2</v>
      </c>
      <c r="I1914">
        <v>2</v>
      </c>
      <c r="J1914" t="s">
        <v>96</v>
      </c>
      <c r="K1914" t="s">
        <v>31</v>
      </c>
      <c r="L1914" t="s">
        <v>295</v>
      </c>
      <c r="N1914" s="52">
        <v>1976160.0000000005</v>
      </c>
      <c r="O1914" s="52">
        <v>1976160.0000000005</v>
      </c>
      <c r="P1914">
        <v>1</v>
      </c>
      <c r="Q1914">
        <v>1</v>
      </c>
      <c r="R1914">
        <v>3303</v>
      </c>
    </row>
    <row r="1915" spans="1:18" hidden="1">
      <c r="A1915" t="s">
        <v>3106</v>
      </c>
      <c r="B1915" t="s">
        <v>1133</v>
      </c>
      <c r="C1915">
        <v>12</v>
      </c>
      <c r="D1915" t="s">
        <v>88</v>
      </c>
      <c r="E1915" t="s">
        <v>10028</v>
      </c>
      <c r="F1915" t="s">
        <v>136</v>
      </c>
      <c r="G1915" t="s">
        <v>136</v>
      </c>
      <c r="H1915">
        <v>2</v>
      </c>
      <c r="I1915">
        <v>3</v>
      </c>
      <c r="J1915" t="s">
        <v>96</v>
      </c>
      <c r="K1915" t="s">
        <v>31</v>
      </c>
      <c r="L1915" t="s">
        <v>295</v>
      </c>
      <c r="N1915" s="52">
        <v>2009280.0000000002</v>
      </c>
      <c r="O1915" s="52">
        <v>2009280.0000000002</v>
      </c>
      <c r="P1915">
        <v>1</v>
      </c>
      <c r="Q1915">
        <v>1</v>
      </c>
      <c r="R1915">
        <v>3305</v>
      </c>
    </row>
    <row r="1916" spans="1:18" hidden="1">
      <c r="A1916" t="s">
        <v>3107</v>
      </c>
      <c r="B1916" t="s">
        <v>1134</v>
      </c>
      <c r="C1916">
        <v>13</v>
      </c>
      <c r="D1916" t="s">
        <v>102</v>
      </c>
      <c r="E1916" t="s">
        <v>10029</v>
      </c>
      <c r="F1916" t="s">
        <v>137</v>
      </c>
      <c r="G1916" t="s">
        <v>133</v>
      </c>
      <c r="H1916">
        <v>2</v>
      </c>
      <c r="I1916" t="s">
        <v>103</v>
      </c>
      <c r="J1916" t="s">
        <v>96</v>
      </c>
      <c r="K1916" t="s">
        <v>31</v>
      </c>
      <c r="L1916" t="s">
        <v>295</v>
      </c>
      <c r="N1916" s="52">
        <v>322368</v>
      </c>
      <c r="O1916" s="52">
        <v>322368</v>
      </c>
      <c r="P1916">
        <v>1</v>
      </c>
      <c r="Q1916">
        <f>IF(COUNTIF(SolCotizacion!$E:$E,$G1916)&gt;0,1,0)</f>
        <v>0</v>
      </c>
      <c r="R1916">
        <v>3307</v>
      </c>
    </row>
    <row r="1917" spans="1:18" hidden="1">
      <c r="A1917" t="s">
        <v>3108</v>
      </c>
      <c r="B1917" t="s">
        <v>2838</v>
      </c>
      <c r="C1917">
        <v>14</v>
      </c>
      <c r="D1917" t="s">
        <v>102</v>
      </c>
      <c r="E1917" t="s">
        <v>10030</v>
      </c>
      <c r="F1917" t="s">
        <v>138</v>
      </c>
      <c r="G1917" t="s">
        <v>134</v>
      </c>
      <c r="H1917">
        <v>2</v>
      </c>
      <c r="I1917" t="s">
        <v>103</v>
      </c>
      <c r="J1917" t="s">
        <v>96</v>
      </c>
      <c r="K1917" t="s">
        <v>31</v>
      </c>
      <c r="L1917" t="s">
        <v>295</v>
      </c>
      <c r="N1917" s="52">
        <v>790463.99999999988</v>
      </c>
      <c r="O1917" s="52">
        <v>790463.99999999988</v>
      </c>
      <c r="P1917">
        <v>1</v>
      </c>
      <c r="Q1917">
        <f>IF(COUNTIF(SolCotizacion!$E:$E,$G1917)&gt;0,1,0)</f>
        <v>0</v>
      </c>
      <c r="R1917">
        <v>3309</v>
      </c>
    </row>
    <row r="1918" spans="1:18" hidden="1">
      <c r="A1918" t="s">
        <v>3109</v>
      </c>
      <c r="B1918" t="s">
        <v>2840</v>
      </c>
      <c r="C1918">
        <v>15</v>
      </c>
      <c r="D1918" t="s">
        <v>102</v>
      </c>
      <c r="E1918" t="s">
        <v>10031</v>
      </c>
      <c r="F1918" t="s">
        <v>139</v>
      </c>
      <c r="G1918" t="s">
        <v>135</v>
      </c>
      <c r="H1918">
        <v>2</v>
      </c>
      <c r="I1918" t="s">
        <v>103</v>
      </c>
      <c r="J1918" t="s">
        <v>96</v>
      </c>
      <c r="K1918" t="s">
        <v>31</v>
      </c>
      <c r="L1918" t="s">
        <v>295</v>
      </c>
      <c r="N1918" s="52">
        <v>790463.99999999988</v>
      </c>
      <c r="O1918" s="52">
        <v>790463.99999999988</v>
      </c>
      <c r="P1918">
        <v>1</v>
      </c>
      <c r="Q1918">
        <f>IF(COUNTIF(SolCotizacion!$E:$E,$G1918)&gt;0,1,0)</f>
        <v>0</v>
      </c>
      <c r="R1918">
        <v>3311</v>
      </c>
    </row>
    <row r="1919" spans="1:18" hidden="1">
      <c r="A1919" t="s">
        <v>3110</v>
      </c>
      <c r="B1919" t="s">
        <v>2842</v>
      </c>
      <c r="C1919">
        <v>16</v>
      </c>
      <c r="D1919" t="s">
        <v>102</v>
      </c>
      <c r="E1919" t="s">
        <v>10032</v>
      </c>
      <c r="F1919" t="s">
        <v>140</v>
      </c>
      <c r="G1919" t="s">
        <v>135</v>
      </c>
      <c r="H1919">
        <v>2</v>
      </c>
      <c r="I1919" t="s">
        <v>103</v>
      </c>
      <c r="J1919" t="s">
        <v>96</v>
      </c>
      <c r="K1919" t="s">
        <v>31</v>
      </c>
      <c r="L1919" t="s">
        <v>295</v>
      </c>
      <c r="N1919" s="52">
        <v>102672.00000000001</v>
      </c>
      <c r="O1919" s="52">
        <v>102672.00000000001</v>
      </c>
      <c r="P1919">
        <v>1</v>
      </c>
      <c r="Q1919">
        <f>IF(COUNTIF(SolCotizacion!$E:$E,$G1919)&gt;0,1,0)</f>
        <v>0</v>
      </c>
      <c r="R1919">
        <v>3313</v>
      </c>
    </row>
    <row r="1920" spans="1:18" hidden="1">
      <c r="A1920" t="s">
        <v>3111</v>
      </c>
      <c r="B1920" t="s">
        <v>2844</v>
      </c>
      <c r="C1920">
        <v>17</v>
      </c>
      <c r="D1920" t="s">
        <v>102</v>
      </c>
      <c r="E1920" t="s">
        <v>10033</v>
      </c>
      <c r="F1920" t="s">
        <v>141</v>
      </c>
      <c r="G1920" t="s">
        <v>136</v>
      </c>
      <c r="H1920">
        <v>2</v>
      </c>
      <c r="I1920" t="s">
        <v>103</v>
      </c>
      <c r="J1920" t="s">
        <v>96</v>
      </c>
      <c r="K1920" t="s">
        <v>31</v>
      </c>
      <c r="L1920" t="s">
        <v>295</v>
      </c>
      <c r="N1920" s="52">
        <v>57408.000000000007</v>
      </c>
      <c r="O1920" s="52">
        <v>57408.000000000007</v>
      </c>
      <c r="P1920">
        <v>1</v>
      </c>
      <c r="Q1920">
        <f>IF(COUNTIF(SolCotizacion!$E:$E,$G1920)&gt;0,1,0)</f>
        <v>0</v>
      </c>
      <c r="R1920">
        <v>3315</v>
      </c>
    </row>
    <row r="1921" spans="1:19" hidden="1">
      <c r="A1921" t="s">
        <v>3112</v>
      </c>
      <c r="B1921" t="s">
        <v>1135</v>
      </c>
      <c r="C1921">
        <v>18</v>
      </c>
      <c r="D1921" t="s">
        <v>113</v>
      </c>
      <c r="E1921" t="s">
        <v>9853</v>
      </c>
      <c r="F1921" t="s">
        <v>114</v>
      </c>
      <c r="G1921" t="s">
        <v>88</v>
      </c>
      <c r="H1921">
        <v>2</v>
      </c>
      <c r="I1921">
        <v>1</v>
      </c>
      <c r="J1921" t="s">
        <v>88</v>
      </c>
      <c r="K1921" t="s">
        <v>31</v>
      </c>
      <c r="L1921" t="s">
        <v>295</v>
      </c>
      <c r="N1921" s="52">
        <v>4833.0027900000005</v>
      </c>
      <c r="O1921" s="52">
        <v>4833.0027900000005</v>
      </c>
      <c r="P1921">
        <v>1</v>
      </c>
      <c r="Q1921">
        <f>IF(COUNTIFS(SolCotizacion!$D:$D,$G1921,SolCotizacion!$K:$K,$I1921)&gt;0,1,0)</f>
        <v>0</v>
      </c>
      <c r="R1921">
        <v>3317</v>
      </c>
    </row>
    <row r="1922" spans="1:19" hidden="1">
      <c r="A1922" t="s">
        <v>3113</v>
      </c>
      <c r="B1922" t="s">
        <v>2847</v>
      </c>
      <c r="C1922">
        <v>19</v>
      </c>
      <c r="D1922" t="s">
        <v>113</v>
      </c>
      <c r="E1922" t="s">
        <v>9984</v>
      </c>
      <c r="F1922" t="s">
        <v>114</v>
      </c>
      <c r="G1922" t="s">
        <v>88</v>
      </c>
      <c r="H1922">
        <v>2</v>
      </c>
      <c r="I1922">
        <v>2</v>
      </c>
      <c r="J1922" t="s">
        <v>88</v>
      </c>
      <c r="K1922" t="s">
        <v>31</v>
      </c>
      <c r="L1922" t="s">
        <v>295</v>
      </c>
      <c r="N1922" s="52">
        <v>4833.0027900000005</v>
      </c>
      <c r="O1922" s="52">
        <v>4833.0027900000005</v>
      </c>
      <c r="P1922">
        <v>1</v>
      </c>
      <c r="Q1922">
        <f>IF(COUNTIFS(SolCotizacion!$D:$D,$G1922,SolCotizacion!$K:$K,$I1922)&gt;0,1,0)</f>
        <v>1</v>
      </c>
      <c r="R1922">
        <v>3319</v>
      </c>
    </row>
    <row r="1923" spans="1:19" hidden="1">
      <c r="A1923" t="s">
        <v>3114</v>
      </c>
      <c r="B1923" t="s">
        <v>2849</v>
      </c>
      <c r="C1923">
        <v>20</v>
      </c>
      <c r="D1923" t="s">
        <v>113</v>
      </c>
      <c r="E1923" t="s">
        <v>9985</v>
      </c>
      <c r="F1923" t="s">
        <v>114</v>
      </c>
      <c r="G1923" t="s">
        <v>88</v>
      </c>
      <c r="H1923">
        <v>2</v>
      </c>
      <c r="I1923">
        <v>3</v>
      </c>
      <c r="J1923" t="s">
        <v>88</v>
      </c>
      <c r="K1923" t="s">
        <v>31</v>
      </c>
      <c r="L1923" t="s">
        <v>295</v>
      </c>
      <c r="N1923" s="52">
        <v>4833.0027900000005</v>
      </c>
      <c r="O1923" s="52">
        <v>4833.0027900000005</v>
      </c>
      <c r="P1923">
        <v>1</v>
      </c>
      <c r="Q1923">
        <f>IF(COUNTIFS(SolCotizacion!$D:$D,$G1923,SolCotizacion!$K:$K,$I1923)&gt;0,1,0)</f>
        <v>0</v>
      </c>
      <c r="R1923">
        <v>3321</v>
      </c>
    </row>
    <row r="1924" spans="1:19" hidden="1">
      <c r="A1924" t="s">
        <v>3115</v>
      </c>
      <c r="B1924" t="s">
        <v>1136</v>
      </c>
      <c r="C1924">
        <v>21</v>
      </c>
      <c r="D1924" t="s">
        <v>113</v>
      </c>
      <c r="E1924" t="s">
        <v>9986</v>
      </c>
      <c r="F1924" t="s">
        <v>115</v>
      </c>
      <c r="G1924" t="s">
        <v>88</v>
      </c>
      <c r="H1924">
        <v>2</v>
      </c>
      <c r="I1924">
        <v>1</v>
      </c>
      <c r="J1924" t="s">
        <v>116</v>
      </c>
      <c r="K1924" t="s">
        <v>326</v>
      </c>
      <c r="L1924" t="s">
        <v>295</v>
      </c>
      <c r="N1924" s="52">
        <v>2.1461440000000001</v>
      </c>
      <c r="O1924" s="52">
        <v>2.1461440000000001</v>
      </c>
      <c r="P1924">
        <v>1</v>
      </c>
      <c r="Q1924">
        <f>IF(COUNTIFS(SolCotizacion!$D:$D,$G1924,SolCotizacion!$K:$K,$I1924)&gt;0,1,0)</f>
        <v>0</v>
      </c>
      <c r="R1924">
        <v>3323</v>
      </c>
    </row>
    <row r="1925" spans="1:19" hidden="1">
      <c r="A1925" t="s">
        <v>3116</v>
      </c>
      <c r="B1925" t="s">
        <v>2852</v>
      </c>
      <c r="C1925">
        <v>22</v>
      </c>
      <c r="D1925" t="s">
        <v>113</v>
      </c>
      <c r="E1925" t="s">
        <v>9987</v>
      </c>
      <c r="F1925" t="s">
        <v>115</v>
      </c>
      <c r="G1925" t="s">
        <v>88</v>
      </c>
      <c r="H1925">
        <v>2</v>
      </c>
      <c r="I1925">
        <v>2</v>
      </c>
      <c r="J1925" t="s">
        <v>116</v>
      </c>
      <c r="K1925" t="s">
        <v>326</v>
      </c>
      <c r="L1925" t="s">
        <v>295</v>
      </c>
      <c r="N1925" s="52">
        <v>2.1461440000000001</v>
      </c>
      <c r="O1925" s="52">
        <v>2.1461440000000001</v>
      </c>
      <c r="P1925">
        <v>1</v>
      </c>
      <c r="Q1925">
        <f>IF(COUNTIFS(SolCotizacion!$D:$D,$G1925,SolCotizacion!$K:$K,$I1925)&gt;0,1,0)</f>
        <v>1</v>
      </c>
      <c r="R1925">
        <v>3325</v>
      </c>
    </row>
    <row r="1926" spans="1:19" hidden="1">
      <c r="A1926" t="s">
        <v>3117</v>
      </c>
      <c r="B1926" t="s">
        <v>2854</v>
      </c>
      <c r="C1926">
        <v>23</v>
      </c>
      <c r="D1926" t="s">
        <v>113</v>
      </c>
      <c r="E1926" t="s">
        <v>9988</v>
      </c>
      <c r="F1926" t="s">
        <v>115</v>
      </c>
      <c r="G1926" t="s">
        <v>88</v>
      </c>
      <c r="H1926">
        <v>2</v>
      </c>
      <c r="I1926">
        <v>3</v>
      </c>
      <c r="J1926" t="s">
        <v>116</v>
      </c>
      <c r="K1926" t="s">
        <v>326</v>
      </c>
      <c r="L1926" t="s">
        <v>295</v>
      </c>
      <c r="N1926" s="52">
        <v>2.1461440000000001</v>
      </c>
      <c r="O1926" s="52">
        <v>2.1461440000000001</v>
      </c>
      <c r="P1926">
        <v>1</v>
      </c>
      <c r="Q1926">
        <f>IF(COUNTIFS(SolCotizacion!$D:$D,$G1926,SolCotizacion!$K:$K,$I1926)&gt;0,1,0)</f>
        <v>0</v>
      </c>
      <c r="R1926">
        <v>3327</v>
      </c>
    </row>
    <row r="1927" spans="1:19" hidden="1">
      <c r="A1927" t="s">
        <v>3118</v>
      </c>
      <c r="B1927" t="s">
        <v>1137</v>
      </c>
      <c r="C1927">
        <v>24</v>
      </c>
      <c r="D1927" t="s">
        <v>113</v>
      </c>
      <c r="E1927" t="s">
        <v>10034</v>
      </c>
      <c r="F1927" t="s">
        <v>142</v>
      </c>
      <c r="G1927" t="s">
        <v>133</v>
      </c>
      <c r="H1927">
        <v>2</v>
      </c>
      <c r="I1927" t="s">
        <v>103</v>
      </c>
      <c r="J1927" t="s">
        <v>118</v>
      </c>
      <c r="K1927" t="s">
        <v>325</v>
      </c>
      <c r="L1927" t="s">
        <v>295</v>
      </c>
      <c r="N1927" s="52">
        <v>241650.13950000002</v>
      </c>
      <c r="O1927" s="52">
        <v>241650.13950000002</v>
      </c>
      <c r="P1927">
        <v>1</v>
      </c>
      <c r="Q1927">
        <f>IF(COUNTIF(SolCotizacion!$E:$E,G1927)&gt;0,1,0)</f>
        <v>0</v>
      </c>
      <c r="R1927">
        <v>3329</v>
      </c>
    </row>
    <row r="1928" spans="1:19" hidden="1">
      <c r="A1928" t="s">
        <v>3119</v>
      </c>
      <c r="B1928" t="s">
        <v>2857</v>
      </c>
      <c r="C1928">
        <v>25</v>
      </c>
      <c r="D1928" t="s">
        <v>113</v>
      </c>
      <c r="E1928" t="s">
        <v>10035</v>
      </c>
      <c r="F1928" t="s">
        <v>143</v>
      </c>
      <c r="G1928" t="s">
        <v>134</v>
      </c>
      <c r="H1928">
        <v>2</v>
      </c>
      <c r="I1928" t="s">
        <v>103</v>
      </c>
      <c r="J1928" t="s">
        <v>118</v>
      </c>
      <c r="K1928" t="s">
        <v>325</v>
      </c>
      <c r="L1928" t="s">
        <v>295</v>
      </c>
      <c r="N1928" s="52">
        <v>241650.13950000002</v>
      </c>
      <c r="O1928" s="52">
        <v>241650.13950000002</v>
      </c>
      <c r="P1928">
        <v>1</v>
      </c>
      <c r="Q1928">
        <f>IF(COUNTIF(SolCotizacion!$E:$E,G1928)&gt;0,1,0)</f>
        <v>0</v>
      </c>
      <c r="R1928">
        <v>3331</v>
      </c>
    </row>
    <row r="1929" spans="1:19" hidden="1">
      <c r="A1929" t="s">
        <v>3120</v>
      </c>
      <c r="B1929" t="s">
        <v>2859</v>
      </c>
      <c r="C1929">
        <v>26</v>
      </c>
      <c r="D1929" t="s">
        <v>113</v>
      </c>
      <c r="E1929" t="s">
        <v>10036</v>
      </c>
      <c r="F1929" t="s">
        <v>144</v>
      </c>
      <c r="G1929" t="s">
        <v>135</v>
      </c>
      <c r="H1929">
        <v>2</v>
      </c>
      <c r="I1929" t="s">
        <v>103</v>
      </c>
      <c r="J1929" t="s">
        <v>118</v>
      </c>
      <c r="K1929" t="s">
        <v>325</v>
      </c>
      <c r="L1929" t="s">
        <v>295</v>
      </c>
      <c r="N1929" s="52">
        <v>241650.13950000002</v>
      </c>
      <c r="O1929" s="52">
        <v>241650.13950000002</v>
      </c>
      <c r="P1929">
        <v>1</v>
      </c>
      <c r="Q1929">
        <f>IF(COUNTIF(SolCotizacion!$E:$E,G1929)&gt;0,1,0)</f>
        <v>0</v>
      </c>
      <c r="R1929">
        <v>3333</v>
      </c>
    </row>
    <row r="1930" spans="1:19" hidden="1">
      <c r="A1930" t="s">
        <v>3121</v>
      </c>
      <c r="B1930" t="s">
        <v>2861</v>
      </c>
      <c r="C1930">
        <v>27</v>
      </c>
      <c r="D1930" t="s">
        <v>113</v>
      </c>
      <c r="E1930" t="s">
        <v>10037</v>
      </c>
      <c r="F1930" t="s">
        <v>145</v>
      </c>
      <c r="G1930" t="s">
        <v>136</v>
      </c>
      <c r="H1930">
        <v>2</v>
      </c>
      <c r="I1930" t="s">
        <v>103</v>
      </c>
      <c r="J1930" t="s">
        <v>118</v>
      </c>
      <c r="K1930" t="s">
        <v>325</v>
      </c>
      <c r="L1930" t="s">
        <v>295</v>
      </c>
      <c r="N1930" s="52">
        <v>134787.07781000002</v>
      </c>
      <c r="O1930" s="52">
        <v>134787.07781000002</v>
      </c>
      <c r="P1930">
        <v>1</v>
      </c>
      <c r="Q1930">
        <f>IF(COUNTIF(SolCotizacion!$E:$E,G1930)&gt;0,1,0)</f>
        <v>0</v>
      </c>
      <c r="R1930">
        <v>3335</v>
      </c>
    </row>
    <row r="1931" spans="1:19" hidden="1">
      <c r="A1931" t="s">
        <v>3122</v>
      </c>
      <c r="B1931" t="s">
        <v>1138</v>
      </c>
      <c r="C1931">
        <v>28</v>
      </c>
      <c r="D1931" t="s">
        <v>113</v>
      </c>
      <c r="E1931" t="s">
        <v>9995</v>
      </c>
      <c r="F1931" t="s">
        <v>125</v>
      </c>
      <c r="G1931" t="s">
        <v>88</v>
      </c>
      <c r="H1931">
        <v>2</v>
      </c>
      <c r="I1931">
        <v>1</v>
      </c>
      <c r="J1931" t="s">
        <v>88</v>
      </c>
      <c r="K1931" t="s">
        <v>31</v>
      </c>
      <c r="L1931" t="s">
        <v>295</v>
      </c>
      <c r="N1931" s="52">
        <v>3222.0018599999999</v>
      </c>
      <c r="O1931" s="52">
        <v>3222.0018599999999</v>
      </c>
      <c r="P1931">
        <v>1</v>
      </c>
      <c r="Q1931">
        <f>IF(COUNTIFS(SolCotizacion!$D:$D,$G1931,SolCotizacion!$K:$K,$I1931)&gt;0,1,0)</f>
        <v>0</v>
      </c>
      <c r="R1931">
        <v>3337</v>
      </c>
    </row>
    <row r="1932" spans="1:19" hidden="1">
      <c r="A1932" t="s">
        <v>3123</v>
      </c>
      <c r="B1932" t="s">
        <v>2864</v>
      </c>
      <c r="C1932">
        <v>29</v>
      </c>
      <c r="D1932" t="s">
        <v>113</v>
      </c>
      <c r="E1932" t="s">
        <v>9996</v>
      </c>
      <c r="F1932" t="s">
        <v>125</v>
      </c>
      <c r="G1932" t="s">
        <v>88</v>
      </c>
      <c r="H1932">
        <v>2</v>
      </c>
      <c r="I1932">
        <v>2</v>
      </c>
      <c r="J1932" t="s">
        <v>88</v>
      </c>
      <c r="K1932" t="s">
        <v>31</v>
      </c>
      <c r="L1932" t="s">
        <v>295</v>
      </c>
      <c r="N1932" s="52">
        <v>3222.0018599999999</v>
      </c>
      <c r="O1932" s="52">
        <v>3222.0018599999999</v>
      </c>
      <c r="P1932">
        <v>1</v>
      </c>
      <c r="Q1932">
        <f>IF(COUNTIFS(SolCotizacion!$D:$D,$G1932,SolCotizacion!$K:$K,$I1932)&gt;0,1,0)</f>
        <v>1</v>
      </c>
      <c r="R1932">
        <v>3339</v>
      </c>
    </row>
    <row r="1933" spans="1:19" hidden="1">
      <c r="A1933" t="s">
        <v>3124</v>
      </c>
      <c r="B1933" t="s">
        <v>2866</v>
      </c>
      <c r="C1933">
        <v>30</v>
      </c>
      <c r="D1933" t="s">
        <v>113</v>
      </c>
      <c r="E1933" t="s">
        <v>9997</v>
      </c>
      <c r="F1933" t="s">
        <v>125</v>
      </c>
      <c r="G1933" t="s">
        <v>88</v>
      </c>
      <c r="H1933">
        <v>2</v>
      </c>
      <c r="I1933">
        <v>3</v>
      </c>
      <c r="J1933" t="s">
        <v>88</v>
      </c>
      <c r="K1933" t="s">
        <v>31</v>
      </c>
      <c r="L1933" t="s">
        <v>295</v>
      </c>
      <c r="N1933" s="52">
        <v>3222.0018599999999</v>
      </c>
      <c r="O1933" s="52">
        <v>3222.0018599999999</v>
      </c>
      <c r="P1933">
        <v>1</v>
      </c>
      <c r="Q1933">
        <f>IF(COUNTIFS(SolCotizacion!$D:$D,$G1933,SolCotizacion!$K:$K,$I1933)&gt;0,1,0)</f>
        <v>0</v>
      </c>
      <c r="R1933">
        <v>3341</v>
      </c>
    </row>
    <row r="1934" spans="1:19" hidden="1">
      <c r="A1934" t="s">
        <v>3125</v>
      </c>
      <c r="B1934" t="s">
        <v>2868</v>
      </c>
      <c r="C1934">
        <v>31</v>
      </c>
      <c r="D1934" t="s">
        <v>113</v>
      </c>
      <c r="E1934" t="s">
        <v>10038</v>
      </c>
      <c r="F1934" t="s">
        <v>146</v>
      </c>
      <c r="G1934" t="s">
        <v>133</v>
      </c>
      <c r="H1934">
        <v>2</v>
      </c>
      <c r="I1934">
        <v>1</v>
      </c>
      <c r="J1934" t="s">
        <v>127</v>
      </c>
      <c r="K1934" t="s">
        <v>31</v>
      </c>
      <c r="L1934" t="s">
        <v>295</v>
      </c>
      <c r="M1934" s="53">
        <v>0.05</v>
      </c>
      <c r="N1934" s="52">
        <v>469875.27125000005</v>
      </c>
      <c r="O1934" s="52">
        <v>469875.27125000005</v>
      </c>
      <c r="P1934">
        <v>1</v>
      </c>
      <c r="Q1934">
        <f>IF(SUMIFS(SolCotizacion!$P:$P,SolCotizacion!$E:$E,$G1934,SolCotizacion!$K:$K,$I1934)&gt;499,1,0)</f>
        <v>0</v>
      </c>
      <c r="R1934">
        <v>3343</v>
      </c>
      <c r="S1934" s="56">
        <f>IF(SUMIFS(SolCotizacion!$P:$P,SolCotizacion!$E:$E,$G1934,SolCotizacion!$K:$K,$I1934)&gt;499,4%,0)</f>
        <v>0</v>
      </c>
    </row>
    <row r="1935" spans="1:19" hidden="1">
      <c r="A1935" t="s">
        <v>3126</v>
      </c>
      <c r="B1935" t="s">
        <v>2870</v>
      </c>
      <c r="C1935">
        <v>32</v>
      </c>
      <c r="D1935" t="s">
        <v>113</v>
      </c>
      <c r="E1935" t="s">
        <v>10039</v>
      </c>
      <c r="F1935" t="s">
        <v>146</v>
      </c>
      <c r="G1935" t="s">
        <v>133</v>
      </c>
      <c r="H1935">
        <v>2</v>
      </c>
      <c r="I1935">
        <v>2</v>
      </c>
      <c r="J1935" t="s">
        <v>127</v>
      </c>
      <c r="K1935" t="s">
        <v>31</v>
      </c>
      <c r="L1935" t="s">
        <v>295</v>
      </c>
      <c r="M1935" s="53">
        <v>0.05</v>
      </c>
      <c r="N1935" s="52">
        <v>466653.26939000003</v>
      </c>
      <c r="O1935" s="52">
        <v>466653.26939000003</v>
      </c>
      <c r="P1935">
        <v>1</v>
      </c>
      <c r="Q1935">
        <f>IF(SUMIFS(SolCotizacion!$P:$P,SolCotizacion!$E:$E,$G1935,SolCotizacion!$K:$K,$I1935)&gt;499,1,0)</f>
        <v>0</v>
      </c>
      <c r="R1935">
        <v>3344</v>
      </c>
      <c r="S1935" s="56">
        <f>IF(SUMIFS(SolCotizacion!$P:$P,SolCotizacion!$E:$E,$G1935,SolCotizacion!$K:$K,$I1935)&gt;499,4%,0)</f>
        <v>0</v>
      </c>
    </row>
    <row r="1936" spans="1:19" hidden="1">
      <c r="A1936" t="s">
        <v>3127</v>
      </c>
      <c r="B1936" t="s">
        <v>2872</v>
      </c>
      <c r="C1936">
        <v>33</v>
      </c>
      <c r="D1936" t="s">
        <v>113</v>
      </c>
      <c r="E1936" t="s">
        <v>10040</v>
      </c>
      <c r="F1936" t="s">
        <v>146</v>
      </c>
      <c r="G1936" t="s">
        <v>133</v>
      </c>
      <c r="H1936">
        <v>2</v>
      </c>
      <c r="I1936">
        <v>3</v>
      </c>
      <c r="J1936" t="s">
        <v>127</v>
      </c>
      <c r="K1936" t="s">
        <v>31</v>
      </c>
      <c r="L1936" t="s">
        <v>295</v>
      </c>
      <c r="M1936" s="53">
        <v>0.05</v>
      </c>
      <c r="N1936" s="52">
        <v>468801.27062999998</v>
      </c>
      <c r="O1936" s="52">
        <v>468801.27062999998</v>
      </c>
      <c r="P1936">
        <v>1</v>
      </c>
      <c r="Q1936">
        <f>IF(SUMIFS(SolCotizacion!$P:$P,SolCotizacion!$E:$E,$G1936,SolCotizacion!$K:$K,$I1936)&gt;499,1,0)</f>
        <v>0</v>
      </c>
      <c r="R1936">
        <v>3345</v>
      </c>
      <c r="S1936" s="56">
        <f>IF(SUMIFS(SolCotizacion!$P:$P,SolCotizacion!$E:$E,$G1936,SolCotizacion!$K:$K,$I1936)&gt;499,4%,0)</f>
        <v>0</v>
      </c>
    </row>
    <row r="1937" spans="1:19" hidden="1">
      <c r="A1937" t="s">
        <v>3128</v>
      </c>
      <c r="B1937" t="s">
        <v>2874</v>
      </c>
      <c r="C1937">
        <v>34</v>
      </c>
      <c r="D1937" t="s">
        <v>113</v>
      </c>
      <c r="E1937" t="s">
        <v>10041</v>
      </c>
      <c r="F1937" t="s">
        <v>147</v>
      </c>
      <c r="G1937" t="s">
        <v>134</v>
      </c>
      <c r="H1937">
        <v>2</v>
      </c>
      <c r="I1937">
        <v>1</v>
      </c>
      <c r="J1937" t="s">
        <v>127</v>
      </c>
      <c r="K1937" t="s">
        <v>31</v>
      </c>
      <c r="L1937" t="s">
        <v>295</v>
      </c>
      <c r="M1937" s="53">
        <v>0.05</v>
      </c>
      <c r="N1937" s="52">
        <v>639030.3689</v>
      </c>
      <c r="O1937" s="52">
        <v>639030.3689</v>
      </c>
      <c r="P1937">
        <v>1</v>
      </c>
      <c r="Q1937">
        <f>IF(SUMIFS(SolCotizacion!$P:$P,SolCotizacion!$E:$E,$G1937,SolCotizacion!$K:$K,$I1937)&gt;499,1,0)</f>
        <v>0</v>
      </c>
      <c r="R1937">
        <v>3346</v>
      </c>
      <c r="S1937" s="56">
        <f>IF(SUMIFS(SolCotizacion!$P:$P,SolCotizacion!$E:$E,$G1937,SolCotizacion!$K:$K,$I1937)&gt;499,4%,0)</f>
        <v>0</v>
      </c>
    </row>
    <row r="1938" spans="1:19" hidden="1">
      <c r="A1938" t="s">
        <v>3129</v>
      </c>
      <c r="B1938" t="s">
        <v>2876</v>
      </c>
      <c r="C1938">
        <v>35</v>
      </c>
      <c r="D1938" t="s">
        <v>113</v>
      </c>
      <c r="E1938" t="s">
        <v>10042</v>
      </c>
      <c r="F1938" t="s">
        <v>147</v>
      </c>
      <c r="G1938" t="s">
        <v>134</v>
      </c>
      <c r="H1938">
        <v>2</v>
      </c>
      <c r="I1938">
        <v>2</v>
      </c>
      <c r="J1938" t="s">
        <v>127</v>
      </c>
      <c r="K1938" t="s">
        <v>31</v>
      </c>
      <c r="L1938" t="s">
        <v>295</v>
      </c>
      <c r="M1938" s="53">
        <v>0.05</v>
      </c>
      <c r="N1938" s="52">
        <v>637150.87297400006</v>
      </c>
      <c r="O1938" s="52">
        <v>637150.87297400006</v>
      </c>
      <c r="P1938">
        <v>1</v>
      </c>
      <c r="Q1938">
        <f>IF(SUMIFS(SolCotizacion!$P:$P,SolCotizacion!$E:$E,$G1938,SolCotizacion!$K:$K,$I1938)&gt;499,1,0)</f>
        <v>0</v>
      </c>
      <c r="R1938">
        <v>3347</v>
      </c>
      <c r="S1938" s="56">
        <f>IF(SUMIFS(SolCotizacion!$P:$P,SolCotizacion!$E:$E,$G1938,SolCotizacion!$K:$K,$I1938)&gt;499,4%,0)</f>
        <v>0</v>
      </c>
    </row>
    <row r="1939" spans="1:19" hidden="1">
      <c r="A1939" t="s">
        <v>3130</v>
      </c>
      <c r="B1939" t="s">
        <v>2878</v>
      </c>
      <c r="C1939">
        <v>36</v>
      </c>
      <c r="D1939" t="s">
        <v>113</v>
      </c>
      <c r="E1939" t="s">
        <v>10043</v>
      </c>
      <c r="F1939" t="s">
        <v>147</v>
      </c>
      <c r="G1939" t="s">
        <v>134</v>
      </c>
      <c r="H1939">
        <v>2</v>
      </c>
      <c r="I1939">
        <v>3</v>
      </c>
      <c r="J1939" t="s">
        <v>127</v>
      </c>
      <c r="K1939" t="s">
        <v>31</v>
      </c>
      <c r="L1939" t="s">
        <v>295</v>
      </c>
      <c r="M1939" s="53">
        <v>0.05</v>
      </c>
      <c r="N1939" s="52">
        <v>638493.36859000009</v>
      </c>
      <c r="O1939" s="52">
        <v>638493.36859000009</v>
      </c>
      <c r="P1939">
        <v>1</v>
      </c>
      <c r="Q1939">
        <f>IF(SUMIFS(SolCotizacion!$P:$P,SolCotizacion!$E:$E,$G1939,SolCotizacion!$K:$K,$I1939)&gt;499,1,0)</f>
        <v>0</v>
      </c>
      <c r="R1939">
        <v>3348</v>
      </c>
      <c r="S1939" s="56">
        <f>IF(SUMIFS(SolCotizacion!$P:$P,SolCotizacion!$E:$E,$G1939,SolCotizacion!$K:$K,$I1939)&gt;499,4%,0)</f>
        <v>0</v>
      </c>
    </row>
    <row r="1940" spans="1:19" hidden="1">
      <c r="A1940" t="s">
        <v>3131</v>
      </c>
      <c r="B1940" t="s">
        <v>2880</v>
      </c>
      <c r="C1940">
        <v>37</v>
      </c>
      <c r="D1940" t="s">
        <v>113</v>
      </c>
      <c r="E1940" t="s">
        <v>10044</v>
      </c>
      <c r="F1940" t="s">
        <v>148</v>
      </c>
      <c r="G1940" t="s">
        <v>135</v>
      </c>
      <c r="H1940">
        <v>2</v>
      </c>
      <c r="I1940">
        <v>1</v>
      </c>
      <c r="J1940" t="s">
        <v>127</v>
      </c>
      <c r="K1940" t="s">
        <v>31</v>
      </c>
      <c r="L1940" t="s">
        <v>295</v>
      </c>
      <c r="M1940" s="53">
        <v>0.05</v>
      </c>
      <c r="N1940" s="52">
        <v>612180.35340000002</v>
      </c>
      <c r="O1940" s="52">
        <v>612180.35340000002</v>
      </c>
      <c r="P1940">
        <v>1</v>
      </c>
      <c r="Q1940">
        <f>IF(SUMIFS(SolCotizacion!$P:$P,SolCotizacion!$E:$E,$G1940,SolCotizacion!$K:$K,$I1940)&gt;499,1,0)</f>
        <v>0</v>
      </c>
      <c r="R1940">
        <v>3349</v>
      </c>
      <c r="S1940" s="56">
        <f>IF(SUMIFS(SolCotizacion!$P:$P,SolCotizacion!$E:$E,$G1940,SolCotizacion!$K:$K,$I1940)&gt;499,4%,0)</f>
        <v>0</v>
      </c>
    </row>
    <row r="1941" spans="1:19" hidden="1">
      <c r="A1941" t="s">
        <v>3132</v>
      </c>
      <c r="B1941" t="s">
        <v>2882</v>
      </c>
      <c r="C1941">
        <v>38</v>
      </c>
      <c r="D1941" t="s">
        <v>113</v>
      </c>
      <c r="E1941" t="s">
        <v>10045</v>
      </c>
      <c r="F1941" t="s">
        <v>148</v>
      </c>
      <c r="G1941" t="s">
        <v>135</v>
      </c>
      <c r="H1941">
        <v>2</v>
      </c>
      <c r="I1941">
        <v>2</v>
      </c>
      <c r="J1941" t="s">
        <v>127</v>
      </c>
      <c r="K1941" t="s">
        <v>31</v>
      </c>
      <c r="L1941" t="s">
        <v>295</v>
      </c>
      <c r="M1941" s="53">
        <v>0.05</v>
      </c>
      <c r="N1941" s="52">
        <v>609634.97502599994</v>
      </c>
      <c r="O1941" s="52">
        <v>609634.97502599994</v>
      </c>
      <c r="P1941">
        <v>1</v>
      </c>
      <c r="Q1941">
        <f>IF(SUMIFS(SolCotizacion!$P:$P,SolCotizacion!$E:$E,$G1941,SolCotizacion!$K:$K,$I1941)&gt;499,1,0)</f>
        <v>0</v>
      </c>
      <c r="R1941">
        <v>3350</v>
      </c>
      <c r="S1941" s="56">
        <f>IF(SUMIFS(SolCotizacion!$P:$P,SolCotizacion!$E:$E,$G1941,SolCotizacion!$K:$K,$I1941)&gt;499,4%,0)</f>
        <v>0</v>
      </c>
    </row>
    <row r="1942" spans="1:19" hidden="1">
      <c r="A1942" t="s">
        <v>3133</v>
      </c>
      <c r="B1942" t="s">
        <v>2884</v>
      </c>
      <c r="C1942">
        <v>39</v>
      </c>
      <c r="D1942" t="s">
        <v>113</v>
      </c>
      <c r="E1942" t="s">
        <v>10046</v>
      </c>
      <c r="F1942" t="s">
        <v>148</v>
      </c>
      <c r="G1942" t="s">
        <v>135</v>
      </c>
      <c r="H1942">
        <v>2</v>
      </c>
      <c r="I1942">
        <v>3</v>
      </c>
      <c r="J1942" t="s">
        <v>127</v>
      </c>
      <c r="K1942" t="s">
        <v>31</v>
      </c>
      <c r="L1942" t="s">
        <v>295</v>
      </c>
      <c r="M1942" s="53">
        <v>0.05</v>
      </c>
      <c r="N1942" s="52">
        <v>609634.97502599994</v>
      </c>
      <c r="O1942" s="52">
        <v>609634.97502599994</v>
      </c>
      <c r="P1942">
        <v>1</v>
      </c>
      <c r="Q1942">
        <f>IF(SUMIFS(SolCotizacion!$P:$P,SolCotizacion!$E:$E,$G1942,SolCotizacion!$K:$K,$I1942)&gt;499,1,0)</f>
        <v>0</v>
      </c>
      <c r="R1942">
        <v>3351</v>
      </c>
      <c r="S1942" s="56">
        <f>IF(SUMIFS(SolCotizacion!$P:$P,SolCotizacion!$E:$E,$G1942,SolCotizacion!$K:$K,$I1942)&gt;499,4%,0)</f>
        <v>0</v>
      </c>
    </row>
    <row r="1943" spans="1:19" hidden="1">
      <c r="A1943" t="s">
        <v>3134</v>
      </c>
      <c r="B1943" t="s">
        <v>2886</v>
      </c>
      <c r="C1943">
        <v>40</v>
      </c>
      <c r="D1943" t="s">
        <v>113</v>
      </c>
      <c r="E1943" t="s">
        <v>10047</v>
      </c>
      <c r="F1943" t="s">
        <v>149</v>
      </c>
      <c r="G1943" t="s">
        <v>136</v>
      </c>
      <c r="H1943">
        <v>2</v>
      </c>
      <c r="I1943">
        <v>1</v>
      </c>
      <c r="J1943" t="s">
        <v>127</v>
      </c>
      <c r="K1943" t="s">
        <v>31</v>
      </c>
      <c r="L1943" t="s">
        <v>295</v>
      </c>
      <c r="M1943" s="53">
        <v>0.02</v>
      </c>
      <c r="N1943" s="52">
        <v>38878.822444000005</v>
      </c>
      <c r="O1943" s="52">
        <v>38878.822444000005</v>
      </c>
      <c r="P1943">
        <v>1</v>
      </c>
      <c r="Q1943">
        <f>IF(SUMIFS(SolCotizacion!$P:$P,SolCotizacion!$E:$E,$G1943,SolCotizacion!$K:$K,$I1943)&gt;499,1,0)</f>
        <v>0</v>
      </c>
      <c r="R1943">
        <v>3352</v>
      </c>
      <c r="S1943" s="56">
        <f>IF(SUMIFS(SolCotizacion!$P:$P,SolCotizacion!$E:$E,$G1943,SolCotizacion!$K:$K,$I1943)&gt;499,4%,0)</f>
        <v>0</v>
      </c>
    </row>
    <row r="1944" spans="1:19" hidden="1">
      <c r="A1944" t="s">
        <v>3135</v>
      </c>
      <c r="B1944" t="s">
        <v>2888</v>
      </c>
      <c r="C1944">
        <v>41</v>
      </c>
      <c r="D1944" t="s">
        <v>113</v>
      </c>
      <c r="E1944" t="s">
        <v>10048</v>
      </c>
      <c r="F1944" t="s">
        <v>149</v>
      </c>
      <c r="G1944" t="s">
        <v>136</v>
      </c>
      <c r="H1944">
        <v>2</v>
      </c>
      <c r="I1944">
        <v>2</v>
      </c>
      <c r="J1944" t="s">
        <v>127</v>
      </c>
      <c r="K1944" t="s">
        <v>31</v>
      </c>
      <c r="L1944" t="s">
        <v>295</v>
      </c>
      <c r="M1944" s="53">
        <v>0.02</v>
      </c>
      <c r="N1944" s="52">
        <v>38449.222196000002</v>
      </c>
      <c r="O1944" s="52">
        <v>38449.222196000002</v>
      </c>
      <c r="P1944">
        <v>1</v>
      </c>
      <c r="Q1944">
        <f>IF(SUMIFS(SolCotizacion!$P:$P,SolCotizacion!$E:$E,$G1944,SolCotizacion!$K:$K,$I1944)&gt;499,1,0)</f>
        <v>0</v>
      </c>
      <c r="R1944">
        <v>3353</v>
      </c>
      <c r="S1944" s="56">
        <f>IF(SUMIFS(SolCotizacion!$P:$P,SolCotizacion!$E:$E,$G1944,SolCotizacion!$K:$K,$I1944)&gt;499,4%,0)</f>
        <v>0</v>
      </c>
    </row>
    <row r="1945" spans="1:19" hidden="1">
      <c r="A1945" t="s">
        <v>3136</v>
      </c>
      <c r="B1945" t="s">
        <v>2890</v>
      </c>
      <c r="C1945">
        <v>42</v>
      </c>
      <c r="D1945" t="s">
        <v>113</v>
      </c>
      <c r="E1945" t="s">
        <v>10049</v>
      </c>
      <c r="F1945" t="s">
        <v>149</v>
      </c>
      <c r="G1945" t="s">
        <v>136</v>
      </c>
      <c r="H1945">
        <v>2</v>
      </c>
      <c r="I1945">
        <v>3</v>
      </c>
      <c r="J1945" t="s">
        <v>127</v>
      </c>
      <c r="K1945" t="s">
        <v>31</v>
      </c>
      <c r="L1945" t="s">
        <v>295</v>
      </c>
      <c r="M1945" s="53">
        <v>0.02</v>
      </c>
      <c r="N1945" s="52">
        <v>39093.622568000006</v>
      </c>
      <c r="O1945" s="52">
        <v>39093.622568000006</v>
      </c>
      <c r="P1945">
        <v>1</v>
      </c>
      <c r="Q1945">
        <f>IF(SUMIFS(SolCotizacion!$P:$P,SolCotizacion!$E:$E,$G1945,SolCotizacion!$K:$K,$I1945)&gt;499,1,0)</f>
        <v>0</v>
      </c>
      <c r="R1945">
        <v>3354</v>
      </c>
      <c r="S1945" s="56">
        <f>IF(SUMIFS(SolCotizacion!$P:$P,SolCotizacion!$E:$E,$G1945,SolCotizacion!$K:$K,$I1945)&gt;499,4%,0)</f>
        <v>0</v>
      </c>
    </row>
    <row r="1946" spans="1:19" hidden="1">
      <c r="A1946" t="s">
        <v>1041</v>
      </c>
      <c r="B1946" t="s">
        <v>1033</v>
      </c>
      <c r="C1946">
        <v>1</v>
      </c>
      <c r="D1946" t="s">
        <v>88</v>
      </c>
      <c r="E1946" t="s">
        <v>10017</v>
      </c>
      <c r="F1946" t="s">
        <v>133</v>
      </c>
      <c r="G1946" t="s">
        <v>133</v>
      </c>
      <c r="H1946">
        <v>2</v>
      </c>
      <c r="I1946">
        <v>1</v>
      </c>
      <c r="J1946" t="s">
        <v>96</v>
      </c>
      <c r="K1946" t="s">
        <v>31</v>
      </c>
      <c r="L1946" t="s">
        <v>298</v>
      </c>
      <c r="N1946" s="52">
        <v>9620833.3920000009</v>
      </c>
      <c r="O1946" s="52">
        <v>9411685.0080000013</v>
      </c>
      <c r="P1946">
        <v>1</v>
      </c>
      <c r="Q1946">
        <v>1</v>
      </c>
      <c r="R1946">
        <v>3355</v>
      </c>
    </row>
    <row r="1947" spans="1:19" hidden="1">
      <c r="A1947" t="s">
        <v>3137</v>
      </c>
      <c r="B1947" t="s">
        <v>1123</v>
      </c>
      <c r="C1947">
        <v>2</v>
      </c>
      <c r="D1947" t="s">
        <v>88</v>
      </c>
      <c r="E1947" t="s">
        <v>10018</v>
      </c>
      <c r="F1947" t="s">
        <v>133</v>
      </c>
      <c r="G1947" t="s">
        <v>133</v>
      </c>
      <c r="H1947">
        <v>2</v>
      </c>
      <c r="I1947">
        <v>2</v>
      </c>
      <c r="J1947" t="s">
        <v>96</v>
      </c>
      <c r="K1947" t="s">
        <v>31</v>
      </c>
      <c r="L1947" t="s">
        <v>298</v>
      </c>
      <c r="N1947" s="52">
        <v>9620833.3920000009</v>
      </c>
      <c r="O1947" s="52">
        <v>9411685.0080000013</v>
      </c>
      <c r="P1947">
        <v>1</v>
      </c>
      <c r="Q1947">
        <v>1</v>
      </c>
      <c r="R1947">
        <v>3357</v>
      </c>
    </row>
    <row r="1948" spans="1:19" hidden="1">
      <c r="A1948" t="s">
        <v>3138</v>
      </c>
      <c r="B1948" t="s">
        <v>1124</v>
      </c>
      <c r="C1948">
        <v>3</v>
      </c>
      <c r="D1948" t="s">
        <v>88</v>
      </c>
      <c r="E1948" t="s">
        <v>10019</v>
      </c>
      <c r="F1948" t="s">
        <v>133</v>
      </c>
      <c r="G1948" t="s">
        <v>133</v>
      </c>
      <c r="H1948">
        <v>2</v>
      </c>
      <c r="I1948">
        <v>3</v>
      </c>
      <c r="J1948" t="s">
        <v>96</v>
      </c>
      <c r="K1948" t="s">
        <v>31</v>
      </c>
      <c r="L1948" t="s">
        <v>298</v>
      </c>
      <c r="N1948" s="52">
        <v>9620833.3920000009</v>
      </c>
      <c r="O1948" s="52">
        <v>9411685.0080000013</v>
      </c>
      <c r="P1948">
        <v>1</v>
      </c>
      <c r="Q1948">
        <v>1</v>
      </c>
      <c r="R1948">
        <v>3359</v>
      </c>
    </row>
    <row r="1949" spans="1:19" hidden="1">
      <c r="A1949" t="s">
        <v>3139</v>
      </c>
      <c r="B1949" t="s">
        <v>1125</v>
      </c>
      <c r="C1949">
        <v>4</v>
      </c>
      <c r="D1949" t="s">
        <v>88</v>
      </c>
      <c r="E1949" t="s">
        <v>10020</v>
      </c>
      <c r="F1949" t="s">
        <v>134</v>
      </c>
      <c r="G1949" t="s">
        <v>134</v>
      </c>
      <c r="H1949">
        <v>2</v>
      </c>
      <c r="I1949">
        <v>1</v>
      </c>
      <c r="J1949" t="s">
        <v>96</v>
      </c>
      <c r="K1949" t="s">
        <v>31</v>
      </c>
      <c r="L1949" t="s">
        <v>298</v>
      </c>
      <c r="N1949" s="52">
        <v>13130813.712000001</v>
      </c>
      <c r="O1949" s="52">
        <v>12845361.264</v>
      </c>
      <c r="P1949">
        <v>1</v>
      </c>
      <c r="Q1949">
        <v>1</v>
      </c>
      <c r="R1949">
        <v>3361</v>
      </c>
    </row>
    <row r="1950" spans="1:19" hidden="1">
      <c r="A1950" t="s">
        <v>3140</v>
      </c>
      <c r="B1950" t="s">
        <v>1126</v>
      </c>
      <c r="C1950">
        <v>5</v>
      </c>
      <c r="D1950" t="s">
        <v>88</v>
      </c>
      <c r="E1950" t="s">
        <v>10021</v>
      </c>
      <c r="F1950" t="s">
        <v>134</v>
      </c>
      <c r="G1950" t="s">
        <v>134</v>
      </c>
      <c r="H1950">
        <v>2</v>
      </c>
      <c r="I1950">
        <v>2</v>
      </c>
      <c r="J1950" t="s">
        <v>96</v>
      </c>
      <c r="K1950" t="s">
        <v>31</v>
      </c>
      <c r="L1950" t="s">
        <v>298</v>
      </c>
      <c r="N1950" s="52">
        <v>13130813.712000001</v>
      </c>
      <c r="O1950" s="52">
        <v>12845361.264</v>
      </c>
      <c r="P1950">
        <v>1</v>
      </c>
      <c r="Q1950">
        <v>1</v>
      </c>
      <c r="R1950">
        <v>3363</v>
      </c>
    </row>
    <row r="1951" spans="1:19" hidden="1">
      <c r="A1951" t="s">
        <v>3141</v>
      </c>
      <c r="B1951" t="s">
        <v>1127</v>
      </c>
      <c r="C1951">
        <v>6</v>
      </c>
      <c r="D1951" t="s">
        <v>88</v>
      </c>
      <c r="E1951" t="s">
        <v>10022</v>
      </c>
      <c r="F1951" t="s">
        <v>134</v>
      </c>
      <c r="G1951" t="s">
        <v>134</v>
      </c>
      <c r="H1951">
        <v>2</v>
      </c>
      <c r="I1951">
        <v>3</v>
      </c>
      <c r="J1951" t="s">
        <v>96</v>
      </c>
      <c r="K1951" t="s">
        <v>31</v>
      </c>
      <c r="L1951" t="s">
        <v>298</v>
      </c>
      <c r="N1951" s="52">
        <v>13130813.712000001</v>
      </c>
      <c r="O1951" s="52">
        <v>12845361.264</v>
      </c>
      <c r="P1951">
        <v>1</v>
      </c>
      <c r="Q1951">
        <v>1</v>
      </c>
      <c r="R1951">
        <v>3365</v>
      </c>
    </row>
    <row r="1952" spans="1:19" hidden="1">
      <c r="A1952" t="s">
        <v>3142</v>
      </c>
      <c r="B1952" t="s">
        <v>1128</v>
      </c>
      <c r="C1952">
        <v>7</v>
      </c>
      <c r="D1952" t="s">
        <v>88</v>
      </c>
      <c r="E1952" t="s">
        <v>10023</v>
      </c>
      <c r="F1952" t="s">
        <v>135</v>
      </c>
      <c r="G1952" t="s">
        <v>135</v>
      </c>
      <c r="H1952">
        <v>2</v>
      </c>
      <c r="I1952">
        <v>1</v>
      </c>
      <c r="J1952" t="s">
        <v>96</v>
      </c>
      <c r="K1952" t="s">
        <v>31</v>
      </c>
      <c r="L1952" t="s">
        <v>298</v>
      </c>
      <c r="N1952" s="52">
        <v>12563984.784000002</v>
      </c>
      <c r="O1952" s="52">
        <v>12290854.080000002</v>
      </c>
      <c r="P1952">
        <v>1</v>
      </c>
      <c r="Q1952">
        <v>1</v>
      </c>
      <c r="R1952">
        <v>3367</v>
      </c>
    </row>
    <row r="1953" spans="1:18" hidden="1">
      <c r="A1953" t="s">
        <v>3143</v>
      </c>
      <c r="B1953" t="s">
        <v>1129</v>
      </c>
      <c r="C1953">
        <v>8</v>
      </c>
      <c r="D1953" t="s">
        <v>88</v>
      </c>
      <c r="E1953" t="s">
        <v>10024</v>
      </c>
      <c r="F1953" t="s">
        <v>135</v>
      </c>
      <c r="G1953" t="s">
        <v>135</v>
      </c>
      <c r="H1953">
        <v>2</v>
      </c>
      <c r="I1953">
        <v>2</v>
      </c>
      <c r="J1953" t="s">
        <v>96</v>
      </c>
      <c r="K1953" t="s">
        <v>31</v>
      </c>
      <c r="L1953" t="s">
        <v>298</v>
      </c>
      <c r="N1953" s="52">
        <v>12563984.784000002</v>
      </c>
      <c r="O1953" s="52">
        <v>12290854.080000002</v>
      </c>
      <c r="P1953">
        <v>1</v>
      </c>
      <c r="Q1953">
        <v>1</v>
      </c>
      <c r="R1953">
        <v>3369</v>
      </c>
    </row>
    <row r="1954" spans="1:18" hidden="1">
      <c r="A1954" t="s">
        <v>3144</v>
      </c>
      <c r="B1954" t="s">
        <v>1130</v>
      </c>
      <c r="C1954">
        <v>9</v>
      </c>
      <c r="D1954" t="s">
        <v>88</v>
      </c>
      <c r="E1954" t="s">
        <v>10025</v>
      </c>
      <c r="F1954" t="s">
        <v>135</v>
      </c>
      <c r="G1954" t="s">
        <v>135</v>
      </c>
      <c r="H1954">
        <v>2</v>
      </c>
      <c r="I1954">
        <v>3</v>
      </c>
      <c r="J1954" t="s">
        <v>96</v>
      </c>
      <c r="K1954" t="s">
        <v>31</v>
      </c>
      <c r="L1954" t="s">
        <v>298</v>
      </c>
      <c r="N1954" s="52">
        <v>12563984.784000002</v>
      </c>
      <c r="O1954" s="52">
        <v>12290854.080000002</v>
      </c>
      <c r="P1954">
        <v>1</v>
      </c>
      <c r="Q1954">
        <v>1</v>
      </c>
      <c r="R1954">
        <v>3371</v>
      </c>
    </row>
    <row r="1955" spans="1:18" hidden="1">
      <c r="A1955" t="s">
        <v>3145</v>
      </c>
      <c r="B1955" t="s">
        <v>1131</v>
      </c>
      <c r="C1955">
        <v>10</v>
      </c>
      <c r="D1955" t="s">
        <v>88</v>
      </c>
      <c r="E1955" t="s">
        <v>10026</v>
      </c>
      <c r="F1955" t="s">
        <v>136</v>
      </c>
      <c r="G1955" t="s">
        <v>136</v>
      </c>
      <c r="H1955">
        <v>2</v>
      </c>
      <c r="I1955">
        <v>1</v>
      </c>
      <c r="J1955" t="s">
        <v>96</v>
      </c>
      <c r="K1955" t="s">
        <v>31</v>
      </c>
      <c r="L1955" t="s">
        <v>298</v>
      </c>
      <c r="N1955" s="52">
        <v>2035679.9520000003</v>
      </c>
      <c r="O1955" s="52">
        <v>1990442.4480000001</v>
      </c>
      <c r="P1955">
        <v>1</v>
      </c>
      <c r="Q1955">
        <v>1</v>
      </c>
      <c r="R1955">
        <v>3373</v>
      </c>
    </row>
    <row r="1956" spans="1:18" hidden="1">
      <c r="A1956" t="s">
        <v>3146</v>
      </c>
      <c r="B1956" t="s">
        <v>1132</v>
      </c>
      <c r="C1956">
        <v>11</v>
      </c>
      <c r="D1956" t="s">
        <v>88</v>
      </c>
      <c r="E1956" t="s">
        <v>10027</v>
      </c>
      <c r="F1956" t="s">
        <v>136</v>
      </c>
      <c r="G1956" t="s">
        <v>136</v>
      </c>
      <c r="H1956">
        <v>2</v>
      </c>
      <c r="I1956">
        <v>2</v>
      </c>
      <c r="J1956" t="s">
        <v>96</v>
      </c>
      <c r="K1956" t="s">
        <v>31</v>
      </c>
      <c r="L1956" t="s">
        <v>298</v>
      </c>
      <c r="N1956" s="52">
        <v>2035679.9520000003</v>
      </c>
      <c r="O1956" s="52">
        <v>1990442.4480000001</v>
      </c>
      <c r="P1956">
        <v>1</v>
      </c>
      <c r="Q1956">
        <v>1</v>
      </c>
      <c r="R1956">
        <v>3375</v>
      </c>
    </row>
    <row r="1957" spans="1:18" hidden="1">
      <c r="A1957" t="s">
        <v>3147</v>
      </c>
      <c r="B1957" t="s">
        <v>1133</v>
      </c>
      <c r="C1957">
        <v>12</v>
      </c>
      <c r="D1957" t="s">
        <v>88</v>
      </c>
      <c r="E1957" t="s">
        <v>10028</v>
      </c>
      <c r="F1957" t="s">
        <v>136</v>
      </c>
      <c r="G1957" t="s">
        <v>136</v>
      </c>
      <c r="H1957">
        <v>2</v>
      </c>
      <c r="I1957">
        <v>3</v>
      </c>
      <c r="J1957" t="s">
        <v>96</v>
      </c>
      <c r="K1957" t="s">
        <v>31</v>
      </c>
      <c r="L1957" t="s">
        <v>298</v>
      </c>
      <c r="N1957" s="52">
        <v>2035679.9520000003</v>
      </c>
      <c r="O1957" s="52">
        <v>1990442.4480000001</v>
      </c>
      <c r="P1957">
        <v>1</v>
      </c>
      <c r="Q1957">
        <v>1</v>
      </c>
      <c r="R1957">
        <v>3377</v>
      </c>
    </row>
    <row r="1958" spans="1:18" hidden="1">
      <c r="A1958" t="s">
        <v>3148</v>
      </c>
      <c r="B1958" t="s">
        <v>1134</v>
      </c>
      <c r="C1958">
        <v>13</v>
      </c>
      <c r="D1958" t="s">
        <v>102</v>
      </c>
      <c r="E1958" t="s">
        <v>10029</v>
      </c>
      <c r="F1958" t="s">
        <v>137</v>
      </c>
      <c r="G1958" t="s">
        <v>133</v>
      </c>
      <c r="H1958">
        <v>2</v>
      </c>
      <c r="I1958" t="s">
        <v>103</v>
      </c>
      <c r="J1958" t="s">
        <v>96</v>
      </c>
      <c r="K1958" t="s">
        <v>31</v>
      </c>
      <c r="L1958" t="s">
        <v>298</v>
      </c>
      <c r="N1958" s="52">
        <v>643178.25600000005</v>
      </c>
      <c r="O1958" s="52">
        <v>629637.696</v>
      </c>
      <c r="P1958">
        <v>1</v>
      </c>
      <c r="Q1958">
        <f>IF(COUNTIF(SolCotizacion!$E:$E,$G1958)&gt;0,1,0)</f>
        <v>0</v>
      </c>
      <c r="R1958">
        <v>3379</v>
      </c>
    </row>
    <row r="1959" spans="1:18" hidden="1">
      <c r="A1959" t="s">
        <v>3149</v>
      </c>
      <c r="B1959" t="s">
        <v>2838</v>
      </c>
      <c r="C1959">
        <v>14</v>
      </c>
      <c r="D1959" t="s">
        <v>102</v>
      </c>
      <c r="E1959" t="s">
        <v>10030</v>
      </c>
      <c r="F1959" t="s">
        <v>138</v>
      </c>
      <c r="G1959" t="s">
        <v>134</v>
      </c>
      <c r="H1959">
        <v>2</v>
      </c>
      <c r="I1959" t="s">
        <v>103</v>
      </c>
      <c r="J1959" t="s">
        <v>96</v>
      </c>
      <c r="K1959" t="s">
        <v>31</v>
      </c>
      <c r="L1959" t="s">
        <v>298</v>
      </c>
      <c r="N1959" s="52">
        <v>1577218.56</v>
      </c>
      <c r="O1959" s="52">
        <v>1544014.6560000002</v>
      </c>
      <c r="P1959">
        <v>1</v>
      </c>
      <c r="Q1959">
        <f>IF(COUNTIF(SolCotizacion!$E:$E,$G1959)&gt;0,1,0)</f>
        <v>0</v>
      </c>
      <c r="R1959">
        <v>3381</v>
      </c>
    </row>
    <row r="1960" spans="1:18" hidden="1">
      <c r="A1960" t="s">
        <v>3150</v>
      </c>
      <c r="B1960" t="s">
        <v>2840</v>
      </c>
      <c r="C1960">
        <v>15</v>
      </c>
      <c r="D1960" t="s">
        <v>102</v>
      </c>
      <c r="E1960" t="s">
        <v>10031</v>
      </c>
      <c r="F1960" t="s">
        <v>139</v>
      </c>
      <c r="G1960" t="s">
        <v>135</v>
      </c>
      <c r="H1960">
        <v>2</v>
      </c>
      <c r="I1960" t="s">
        <v>103</v>
      </c>
      <c r="J1960" t="s">
        <v>96</v>
      </c>
      <c r="K1960" t="s">
        <v>31</v>
      </c>
      <c r="L1960" t="s">
        <v>298</v>
      </c>
      <c r="N1960" s="52">
        <v>1577218.56</v>
      </c>
      <c r="O1960" s="52">
        <v>1544014.6560000002</v>
      </c>
      <c r="P1960">
        <v>1</v>
      </c>
      <c r="Q1960">
        <f>IF(COUNTIF(SolCotizacion!$E:$E,$G1960)&gt;0,1,0)</f>
        <v>0</v>
      </c>
      <c r="R1960">
        <v>3383</v>
      </c>
    </row>
    <row r="1961" spans="1:18" hidden="1">
      <c r="A1961" t="s">
        <v>3151</v>
      </c>
      <c r="B1961" t="s">
        <v>2842</v>
      </c>
      <c r="C1961">
        <v>16</v>
      </c>
      <c r="D1961" t="s">
        <v>102</v>
      </c>
      <c r="E1961" t="s">
        <v>10032</v>
      </c>
      <c r="F1961" t="s">
        <v>140</v>
      </c>
      <c r="G1961" t="s">
        <v>135</v>
      </c>
      <c r="H1961">
        <v>2</v>
      </c>
      <c r="I1961" t="s">
        <v>103</v>
      </c>
      <c r="J1961" t="s">
        <v>96</v>
      </c>
      <c r="K1961" t="s">
        <v>31</v>
      </c>
      <c r="L1961" t="s">
        <v>298</v>
      </c>
      <c r="N1961" s="52">
        <v>36870.288</v>
      </c>
      <c r="O1961" s="52">
        <v>36094.175999999999</v>
      </c>
      <c r="P1961">
        <v>1</v>
      </c>
      <c r="Q1961">
        <f>IF(COUNTIF(SolCotizacion!$E:$E,$G1961)&gt;0,1,0)</f>
        <v>0</v>
      </c>
      <c r="R1961">
        <v>3385</v>
      </c>
    </row>
    <row r="1962" spans="1:18" hidden="1">
      <c r="A1962" t="s">
        <v>3152</v>
      </c>
      <c r="B1962" t="s">
        <v>2844</v>
      </c>
      <c r="C1962">
        <v>17</v>
      </c>
      <c r="D1962" t="s">
        <v>102</v>
      </c>
      <c r="E1962" t="s">
        <v>10033</v>
      </c>
      <c r="F1962" t="s">
        <v>141</v>
      </c>
      <c r="G1962" t="s">
        <v>136</v>
      </c>
      <c r="H1962">
        <v>2</v>
      </c>
      <c r="I1962" t="s">
        <v>103</v>
      </c>
      <c r="J1962" t="s">
        <v>96</v>
      </c>
      <c r="K1962" t="s">
        <v>31</v>
      </c>
      <c r="L1962" t="s">
        <v>298</v>
      </c>
      <c r="N1962" s="52">
        <v>57353.90400000001</v>
      </c>
      <c r="O1962" s="52">
        <v>56146.128000000004</v>
      </c>
      <c r="P1962">
        <v>1</v>
      </c>
      <c r="Q1962">
        <f>IF(COUNTIF(SolCotizacion!$E:$E,$G1962)&gt;0,1,0)</f>
        <v>0</v>
      </c>
      <c r="R1962">
        <v>3387</v>
      </c>
    </row>
    <row r="1963" spans="1:18" hidden="1">
      <c r="A1963" t="s">
        <v>3153</v>
      </c>
      <c r="B1963" t="s">
        <v>1135</v>
      </c>
      <c r="C1963">
        <v>18</v>
      </c>
      <c r="D1963" t="s">
        <v>113</v>
      </c>
      <c r="E1963" t="s">
        <v>9853</v>
      </c>
      <c r="F1963" t="s">
        <v>114</v>
      </c>
      <c r="G1963" t="s">
        <v>88</v>
      </c>
      <c r="H1963">
        <v>2</v>
      </c>
      <c r="I1963">
        <v>1</v>
      </c>
      <c r="J1963" t="s">
        <v>88</v>
      </c>
      <c r="K1963" t="s">
        <v>31</v>
      </c>
      <c r="L1963" t="s">
        <v>298</v>
      </c>
      <c r="N1963" s="52">
        <v>11246.929539999999</v>
      </c>
      <c r="O1963" s="52">
        <v>10991.321726</v>
      </c>
      <c r="P1963">
        <v>1</v>
      </c>
      <c r="Q1963">
        <f>IF(COUNTIFS(SolCotizacion!$D:$D,$G1963,SolCotizacion!$K:$K,$I1963)&gt;0,1,0)</f>
        <v>0</v>
      </c>
      <c r="R1963">
        <v>3389</v>
      </c>
    </row>
    <row r="1964" spans="1:18" hidden="1">
      <c r="A1964" t="s">
        <v>3154</v>
      </c>
      <c r="B1964" t="s">
        <v>2847</v>
      </c>
      <c r="C1964">
        <v>19</v>
      </c>
      <c r="D1964" t="s">
        <v>113</v>
      </c>
      <c r="E1964" t="s">
        <v>9984</v>
      </c>
      <c r="F1964" t="s">
        <v>114</v>
      </c>
      <c r="G1964" t="s">
        <v>88</v>
      </c>
      <c r="H1964">
        <v>2</v>
      </c>
      <c r="I1964">
        <v>2</v>
      </c>
      <c r="J1964" t="s">
        <v>88</v>
      </c>
      <c r="K1964" t="s">
        <v>31</v>
      </c>
      <c r="L1964" t="s">
        <v>298</v>
      </c>
      <c r="N1964" s="52">
        <v>13164.024257999999</v>
      </c>
      <c r="O1964" s="52">
        <v>12652.798312000001</v>
      </c>
      <c r="P1964">
        <v>1</v>
      </c>
      <c r="Q1964">
        <f>IF(COUNTIFS(SolCotizacion!$D:$D,$G1964,SolCotizacion!$K:$K,$I1964)&gt;0,1,0)</f>
        <v>1</v>
      </c>
      <c r="R1964">
        <v>3391</v>
      </c>
    </row>
    <row r="1965" spans="1:18" hidden="1">
      <c r="A1965" t="s">
        <v>3155</v>
      </c>
      <c r="B1965" t="s">
        <v>2849</v>
      </c>
      <c r="C1965">
        <v>20</v>
      </c>
      <c r="D1965" t="s">
        <v>113</v>
      </c>
      <c r="E1965" t="s">
        <v>9985</v>
      </c>
      <c r="F1965" t="s">
        <v>114</v>
      </c>
      <c r="G1965" t="s">
        <v>88</v>
      </c>
      <c r="H1965">
        <v>2</v>
      </c>
      <c r="I1965">
        <v>3</v>
      </c>
      <c r="J1965" t="s">
        <v>88</v>
      </c>
      <c r="K1965" t="s">
        <v>31</v>
      </c>
      <c r="L1965" t="s">
        <v>298</v>
      </c>
      <c r="N1965" s="52">
        <v>15720.143670000001</v>
      </c>
      <c r="O1965" s="52">
        <v>15081.118976</v>
      </c>
      <c r="P1965">
        <v>1</v>
      </c>
      <c r="Q1965">
        <f>IF(COUNTIFS(SolCotizacion!$D:$D,$G1965,SolCotizacion!$K:$K,$I1965)&gt;0,1,0)</f>
        <v>0</v>
      </c>
      <c r="R1965">
        <v>3393</v>
      </c>
    </row>
    <row r="1966" spans="1:18" hidden="1">
      <c r="A1966" t="s">
        <v>3156</v>
      </c>
      <c r="B1966" t="s">
        <v>1136</v>
      </c>
      <c r="C1966">
        <v>21</v>
      </c>
      <c r="D1966" t="s">
        <v>113</v>
      </c>
      <c r="E1966" t="s">
        <v>9986</v>
      </c>
      <c r="F1966" t="s">
        <v>115</v>
      </c>
      <c r="G1966" t="s">
        <v>88</v>
      </c>
      <c r="H1966">
        <v>2</v>
      </c>
      <c r="I1966">
        <v>1</v>
      </c>
      <c r="J1966" t="s">
        <v>116</v>
      </c>
      <c r="K1966" t="s">
        <v>326</v>
      </c>
      <c r="L1966" t="s">
        <v>298</v>
      </c>
      <c r="N1966" s="52">
        <v>11374.738606000001</v>
      </c>
      <c r="O1966" s="52">
        <v>11119.130792000002</v>
      </c>
      <c r="P1966">
        <v>1</v>
      </c>
      <c r="Q1966">
        <f>IF(COUNTIFS(SolCotizacion!$D:$D,$G1966,SolCotizacion!$K:$K,$I1966)&gt;0,1,0)</f>
        <v>0</v>
      </c>
      <c r="R1966">
        <v>3395</v>
      </c>
    </row>
    <row r="1967" spans="1:18" hidden="1">
      <c r="A1967" t="s">
        <v>3157</v>
      </c>
      <c r="B1967" t="s">
        <v>2852</v>
      </c>
      <c r="C1967">
        <v>22</v>
      </c>
      <c r="D1967" t="s">
        <v>113</v>
      </c>
      <c r="E1967" t="s">
        <v>9987</v>
      </c>
      <c r="F1967" t="s">
        <v>115</v>
      </c>
      <c r="G1967" t="s">
        <v>88</v>
      </c>
      <c r="H1967">
        <v>2</v>
      </c>
      <c r="I1967">
        <v>2</v>
      </c>
      <c r="J1967" t="s">
        <v>116</v>
      </c>
      <c r="K1967" t="s">
        <v>326</v>
      </c>
      <c r="L1967" t="s">
        <v>298</v>
      </c>
      <c r="N1967" s="52">
        <v>13547.441138</v>
      </c>
      <c r="O1967" s="52">
        <v>13164.024257999999</v>
      </c>
      <c r="P1967">
        <v>1</v>
      </c>
      <c r="Q1967">
        <f>IF(COUNTIFS(SolCotizacion!$D:$D,$G1967,SolCotizacion!$K:$K,$I1967)&gt;0,1,0)</f>
        <v>1</v>
      </c>
      <c r="R1967">
        <v>3397</v>
      </c>
    </row>
    <row r="1968" spans="1:18" hidden="1">
      <c r="A1968" t="s">
        <v>3158</v>
      </c>
      <c r="B1968" t="s">
        <v>2854</v>
      </c>
      <c r="C1968">
        <v>23</v>
      </c>
      <c r="D1968" t="s">
        <v>113</v>
      </c>
      <c r="E1968" t="s">
        <v>9988</v>
      </c>
      <c r="F1968" t="s">
        <v>115</v>
      </c>
      <c r="G1968" t="s">
        <v>88</v>
      </c>
      <c r="H1968">
        <v>2</v>
      </c>
      <c r="I1968">
        <v>3</v>
      </c>
      <c r="J1968" t="s">
        <v>116</v>
      </c>
      <c r="K1968" t="s">
        <v>326</v>
      </c>
      <c r="L1968" t="s">
        <v>298</v>
      </c>
      <c r="N1968" s="52">
        <v>15847.952736000001</v>
      </c>
      <c r="O1968" s="52">
        <v>15208.917724000001</v>
      </c>
      <c r="P1968">
        <v>1</v>
      </c>
      <c r="Q1968">
        <f>IF(COUNTIFS(SolCotizacion!$D:$D,$G1968,SolCotizacion!$K:$K,$I1968)&gt;0,1,0)</f>
        <v>0</v>
      </c>
      <c r="R1968">
        <v>3399</v>
      </c>
    </row>
    <row r="1969" spans="1:19" hidden="1">
      <c r="A1969" t="s">
        <v>3159</v>
      </c>
      <c r="B1969" t="s">
        <v>1137</v>
      </c>
      <c r="C1969">
        <v>24</v>
      </c>
      <c r="D1969" t="s">
        <v>113</v>
      </c>
      <c r="E1969" t="s">
        <v>10034</v>
      </c>
      <c r="F1969" t="s">
        <v>142</v>
      </c>
      <c r="G1969" t="s">
        <v>133</v>
      </c>
      <c r="H1969">
        <v>2</v>
      </c>
      <c r="I1969" t="s">
        <v>103</v>
      </c>
      <c r="J1969" t="s">
        <v>118</v>
      </c>
      <c r="K1969" t="s">
        <v>325</v>
      </c>
      <c r="L1969" t="s">
        <v>298</v>
      </c>
      <c r="N1969" s="52">
        <v>203850.683036</v>
      </c>
      <c r="O1969" s="52">
        <v>203850.683036</v>
      </c>
      <c r="P1969">
        <v>1</v>
      </c>
      <c r="Q1969">
        <f>IF(COUNTIF(SolCotizacion!$E:$E,G1969)&gt;0,1,0)</f>
        <v>0</v>
      </c>
      <c r="R1969">
        <v>3401</v>
      </c>
    </row>
    <row r="1970" spans="1:19" hidden="1">
      <c r="A1970" t="s">
        <v>3160</v>
      </c>
      <c r="B1970" t="s">
        <v>2857</v>
      </c>
      <c r="C1970">
        <v>25</v>
      </c>
      <c r="D1970" t="s">
        <v>113</v>
      </c>
      <c r="E1970" t="s">
        <v>10035</v>
      </c>
      <c r="F1970" t="s">
        <v>143</v>
      </c>
      <c r="G1970" t="s">
        <v>134</v>
      </c>
      <c r="H1970">
        <v>2</v>
      </c>
      <c r="I1970" t="s">
        <v>103</v>
      </c>
      <c r="J1970" t="s">
        <v>118</v>
      </c>
      <c r="K1970" t="s">
        <v>325</v>
      </c>
      <c r="L1970" t="s">
        <v>298</v>
      </c>
      <c r="N1970" s="52">
        <v>203850.683036</v>
      </c>
      <c r="O1970" s="52">
        <v>203850.683036</v>
      </c>
      <c r="P1970">
        <v>1</v>
      </c>
      <c r="Q1970">
        <f>IF(COUNTIF(SolCotizacion!$E:$E,G1970)&gt;0,1,0)</f>
        <v>0</v>
      </c>
      <c r="R1970">
        <v>3403</v>
      </c>
    </row>
    <row r="1971" spans="1:19" hidden="1">
      <c r="A1971" t="s">
        <v>3161</v>
      </c>
      <c r="B1971" t="s">
        <v>2859</v>
      </c>
      <c r="C1971">
        <v>26</v>
      </c>
      <c r="D1971" t="s">
        <v>113</v>
      </c>
      <c r="E1971" t="s">
        <v>10036</v>
      </c>
      <c r="F1971" t="s">
        <v>144</v>
      </c>
      <c r="G1971" t="s">
        <v>135</v>
      </c>
      <c r="H1971">
        <v>2</v>
      </c>
      <c r="I1971" t="s">
        <v>103</v>
      </c>
      <c r="J1971" t="s">
        <v>118</v>
      </c>
      <c r="K1971" t="s">
        <v>325</v>
      </c>
      <c r="L1971" t="s">
        <v>298</v>
      </c>
      <c r="N1971" s="52">
        <v>203850.683036</v>
      </c>
      <c r="O1971" s="52">
        <v>203850.683036</v>
      </c>
      <c r="P1971">
        <v>1</v>
      </c>
      <c r="Q1971">
        <f>IF(COUNTIF(SolCotizacion!$E:$E,G1971)&gt;0,1,0)</f>
        <v>0</v>
      </c>
      <c r="R1971">
        <v>3405</v>
      </c>
    </row>
    <row r="1972" spans="1:19" hidden="1">
      <c r="A1972" t="s">
        <v>3162</v>
      </c>
      <c r="B1972" t="s">
        <v>2861</v>
      </c>
      <c r="C1972">
        <v>27</v>
      </c>
      <c r="D1972" t="s">
        <v>113</v>
      </c>
      <c r="E1972" t="s">
        <v>10037</v>
      </c>
      <c r="F1972" t="s">
        <v>145</v>
      </c>
      <c r="G1972" t="s">
        <v>136</v>
      </c>
      <c r="H1972">
        <v>2</v>
      </c>
      <c r="I1972" t="s">
        <v>103</v>
      </c>
      <c r="J1972" t="s">
        <v>118</v>
      </c>
      <c r="K1972" t="s">
        <v>325</v>
      </c>
      <c r="L1972" t="s">
        <v>298</v>
      </c>
      <c r="N1972" s="52">
        <v>112876.39209000001</v>
      </c>
      <c r="O1972" s="52">
        <v>112876.39209000001</v>
      </c>
      <c r="P1972">
        <v>1</v>
      </c>
      <c r="Q1972">
        <f>IF(COUNTIF(SolCotizacion!$E:$E,G1972)&gt;0,1,0)</f>
        <v>0</v>
      </c>
      <c r="R1972">
        <v>3407</v>
      </c>
    </row>
    <row r="1973" spans="1:19" hidden="1">
      <c r="A1973" t="s">
        <v>3163</v>
      </c>
      <c r="B1973" t="s">
        <v>1138</v>
      </c>
      <c r="C1973">
        <v>28</v>
      </c>
      <c r="D1973" t="s">
        <v>113</v>
      </c>
      <c r="E1973" t="s">
        <v>9995</v>
      </c>
      <c r="F1973" t="s">
        <v>125</v>
      </c>
      <c r="G1973" t="s">
        <v>88</v>
      </c>
      <c r="H1973">
        <v>2</v>
      </c>
      <c r="I1973">
        <v>1</v>
      </c>
      <c r="J1973" t="s">
        <v>88</v>
      </c>
      <c r="K1973" t="s">
        <v>31</v>
      </c>
      <c r="L1973" t="s">
        <v>298</v>
      </c>
      <c r="N1973" s="52">
        <v>10735.713912000001</v>
      </c>
      <c r="O1973" s="52">
        <v>10480.095780000001</v>
      </c>
      <c r="P1973">
        <v>1</v>
      </c>
      <c r="Q1973">
        <f>IF(COUNTIFS(SolCotizacion!$D:$D,$G1973,SolCotizacion!$K:$K,$I1973)&gt;0,1,0)</f>
        <v>0</v>
      </c>
      <c r="R1973">
        <v>3409</v>
      </c>
    </row>
    <row r="1974" spans="1:19" hidden="1">
      <c r="A1974" t="s">
        <v>3164</v>
      </c>
      <c r="B1974" t="s">
        <v>2864</v>
      </c>
      <c r="C1974">
        <v>29</v>
      </c>
      <c r="D1974" t="s">
        <v>113</v>
      </c>
      <c r="E1974" t="s">
        <v>9996</v>
      </c>
      <c r="F1974" t="s">
        <v>125</v>
      </c>
      <c r="G1974" t="s">
        <v>88</v>
      </c>
      <c r="H1974">
        <v>2</v>
      </c>
      <c r="I1974">
        <v>2</v>
      </c>
      <c r="J1974" t="s">
        <v>88</v>
      </c>
      <c r="K1974" t="s">
        <v>31</v>
      </c>
      <c r="L1974" t="s">
        <v>298</v>
      </c>
      <c r="N1974" s="52">
        <v>13036.215192000001</v>
      </c>
      <c r="O1974" s="52">
        <v>12652.798312000001</v>
      </c>
      <c r="P1974">
        <v>1</v>
      </c>
      <c r="Q1974">
        <f>IF(COUNTIFS(SolCotizacion!$D:$D,$G1974,SolCotizacion!$K:$K,$I1974)&gt;0,1,0)</f>
        <v>1</v>
      </c>
      <c r="R1974">
        <v>3411</v>
      </c>
    </row>
    <row r="1975" spans="1:19" hidden="1">
      <c r="A1975" t="s">
        <v>3165</v>
      </c>
      <c r="B1975" t="s">
        <v>2866</v>
      </c>
      <c r="C1975">
        <v>30</v>
      </c>
      <c r="D1975" t="s">
        <v>113</v>
      </c>
      <c r="E1975" t="s">
        <v>9997</v>
      </c>
      <c r="F1975" t="s">
        <v>125</v>
      </c>
      <c r="G1975" t="s">
        <v>88</v>
      </c>
      <c r="H1975">
        <v>2</v>
      </c>
      <c r="I1975">
        <v>3</v>
      </c>
      <c r="J1975" t="s">
        <v>88</v>
      </c>
      <c r="K1975" t="s">
        <v>31</v>
      </c>
      <c r="L1975" t="s">
        <v>298</v>
      </c>
      <c r="N1975" s="52">
        <v>16359.178682</v>
      </c>
      <c r="O1975" s="52">
        <v>16103.56055</v>
      </c>
      <c r="P1975">
        <v>1</v>
      </c>
      <c r="Q1975">
        <f>IF(COUNTIFS(SolCotizacion!$D:$D,$G1975,SolCotizacion!$K:$K,$I1975)&gt;0,1,0)</f>
        <v>0</v>
      </c>
      <c r="R1975">
        <v>3413</v>
      </c>
    </row>
    <row r="1976" spans="1:19" hidden="1">
      <c r="A1976" t="s">
        <v>3166</v>
      </c>
      <c r="B1976" t="s">
        <v>2868</v>
      </c>
      <c r="C1976">
        <v>31</v>
      </c>
      <c r="D1976" t="s">
        <v>113</v>
      </c>
      <c r="E1976" t="s">
        <v>10038</v>
      </c>
      <c r="F1976" t="s">
        <v>146</v>
      </c>
      <c r="G1976" t="s">
        <v>133</v>
      </c>
      <c r="H1976">
        <v>2</v>
      </c>
      <c r="I1976">
        <v>1</v>
      </c>
      <c r="J1976" t="s">
        <v>127</v>
      </c>
      <c r="K1976" t="s">
        <v>31</v>
      </c>
      <c r="L1976" t="s">
        <v>298</v>
      </c>
      <c r="M1976" s="53">
        <v>0.04</v>
      </c>
      <c r="N1976" s="52">
        <v>374376.12458400003</v>
      </c>
      <c r="O1976" s="52">
        <v>366237.523498</v>
      </c>
      <c r="P1976">
        <v>1</v>
      </c>
      <c r="Q1976">
        <f>IF(SUMIFS(SolCotizacion!$P:$P,SolCotizacion!$E:$E,$G1976,SolCotizacion!$K:$K,$I1976)&gt;499,1,0)</f>
        <v>0</v>
      </c>
      <c r="R1976">
        <v>3415</v>
      </c>
      <c r="S1976" s="56">
        <f>IF(SUMIFS(SolCotizacion!$P:$P,SolCotizacion!$E:$E,$G1976,SolCotizacion!$K:$K,$I1976)&gt;499,4%,0)</f>
        <v>0</v>
      </c>
    </row>
    <row r="1977" spans="1:19" hidden="1">
      <c r="A1977" t="s">
        <v>3167</v>
      </c>
      <c r="B1977" t="s">
        <v>2870</v>
      </c>
      <c r="C1977">
        <v>32</v>
      </c>
      <c r="D1977" t="s">
        <v>113</v>
      </c>
      <c r="E1977" t="s">
        <v>10039</v>
      </c>
      <c r="F1977" t="s">
        <v>146</v>
      </c>
      <c r="G1977" t="s">
        <v>133</v>
      </c>
      <c r="H1977">
        <v>2</v>
      </c>
      <c r="I1977">
        <v>2</v>
      </c>
      <c r="J1977" t="s">
        <v>127</v>
      </c>
      <c r="K1977" t="s">
        <v>31</v>
      </c>
      <c r="L1977" t="s">
        <v>298</v>
      </c>
      <c r="M1977" s="53">
        <v>0.04</v>
      </c>
      <c r="N1977" s="52">
        <v>374376.12458400003</v>
      </c>
      <c r="O1977" s="52">
        <v>366237.523498</v>
      </c>
      <c r="P1977">
        <v>1</v>
      </c>
      <c r="Q1977">
        <f>IF(SUMIFS(SolCotizacion!$P:$P,SolCotizacion!$E:$E,$G1977,SolCotizacion!$K:$K,$I1977)&gt;499,1,0)</f>
        <v>0</v>
      </c>
      <c r="R1977">
        <v>3416</v>
      </c>
      <c r="S1977" s="56">
        <f>IF(SUMIFS(SolCotizacion!$P:$P,SolCotizacion!$E:$E,$G1977,SolCotizacion!$K:$K,$I1977)&gt;499,4%,0)</f>
        <v>0</v>
      </c>
    </row>
    <row r="1978" spans="1:19" hidden="1">
      <c r="A1978" t="s">
        <v>3168</v>
      </c>
      <c r="B1978" t="s">
        <v>2872</v>
      </c>
      <c r="C1978">
        <v>33</v>
      </c>
      <c r="D1978" t="s">
        <v>113</v>
      </c>
      <c r="E1978" t="s">
        <v>10040</v>
      </c>
      <c r="F1978" t="s">
        <v>146</v>
      </c>
      <c r="G1978" t="s">
        <v>133</v>
      </c>
      <c r="H1978">
        <v>2</v>
      </c>
      <c r="I1978">
        <v>3</v>
      </c>
      <c r="J1978" t="s">
        <v>127</v>
      </c>
      <c r="K1978" t="s">
        <v>31</v>
      </c>
      <c r="L1978" t="s">
        <v>298</v>
      </c>
      <c r="M1978" s="53">
        <v>0.04</v>
      </c>
      <c r="N1978" s="52">
        <v>374376.12458400003</v>
      </c>
      <c r="O1978" s="52">
        <v>366237.523498</v>
      </c>
      <c r="P1978">
        <v>1</v>
      </c>
      <c r="Q1978">
        <f>IF(SUMIFS(SolCotizacion!$P:$P,SolCotizacion!$E:$E,$G1978,SolCotizacion!$K:$K,$I1978)&gt;499,1,0)</f>
        <v>0</v>
      </c>
      <c r="R1978">
        <v>3417</v>
      </c>
      <c r="S1978" s="56">
        <f>IF(SUMIFS(SolCotizacion!$P:$P,SolCotizacion!$E:$E,$G1978,SolCotizacion!$K:$K,$I1978)&gt;499,4%,0)</f>
        <v>0</v>
      </c>
    </row>
    <row r="1979" spans="1:19" hidden="1">
      <c r="A1979" t="s">
        <v>3169</v>
      </c>
      <c r="B1979" t="s">
        <v>2874</v>
      </c>
      <c r="C1979">
        <v>34</v>
      </c>
      <c r="D1979" t="s">
        <v>113</v>
      </c>
      <c r="E1979" t="s">
        <v>10041</v>
      </c>
      <c r="F1979" t="s">
        <v>147</v>
      </c>
      <c r="G1979" t="s">
        <v>134</v>
      </c>
      <c r="H1979">
        <v>2</v>
      </c>
      <c r="I1979">
        <v>1</v>
      </c>
      <c r="J1979" t="s">
        <v>127</v>
      </c>
      <c r="K1979" t="s">
        <v>31</v>
      </c>
      <c r="L1979" t="s">
        <v>298</v>
      </c>
      <c r="M1979" s="53">
        <v>0.04</v>
      </c>
      <c r="N1979" s="52">
        <v>510960.21622800006</v>
      </c>
      <c r="O1979" s="52">
        <v>499852.39396399999</v>
      </c>
      <c r="P1979">
        <v>1</v>
      </c>
      <c r="Q1979">
        <f>IF(SUMIFS(SolCotizacion!$P:$P,SolCotizacion!$E:$E,$G1979,SolCotizacion!$K:$K,$I1979)&gt;499,1,0)</f>
        <v>0</v>
      </c>
      <c r="R1979">
        <v>3418</v>
      </c>
      <c r="S1979" s="56">
        <f>IF(SUMIFS(SolCotizacion!$P:$P,SolCotizacion!$E:$E,$G1979,SolCotizacion!$K:$K,$I1979)&gt;499,4%,0)</f>
        <v>0</v>
      </c>
    </row>
    <row r="1980" spans="1:19" hidden="1">
      <c r="A1980" t="s">
        <v>3170</v>
      </c>
      <c r="B1980" t="s">
        <v>2876</v>
      </c>
      <c r="C1980">
        <v>35</v>
      </c>
      <c r="D1980" t="s">
        <v>113</v>
      </c>
      <c r="E1980" t="s">
        <v>10042</v>
      </c>
      <c r="F1980" t="s">
        <v>147</v>
      </c>
      <c r="G1980" t="s">
        <v>134</v>
      </c>
      <c r="H1980">
        <v>2</v>
      </c>
      <c r="I1980">
        <v>2</v>
      </c>
      <c r="J1980" t="s">
        <v>127</v>
      </c>
      <c r="K1980" t="s">
        <v>31</v>
      </c>
      <c r="L1980" t="s">
        <v>298</v>
      </c>
      <c r="M1980" s="53">
        <v>0.04</v>
      </c>
      <c r="N1980" s="52">
        <v>510960.21622800006</v>
      </c>
      <c r="O1980" s="52">
        <v>499852.39396399999</v>
      </c>
      <c r="P1980">
        <v>1</v>
      </c>
      <c r="Q1980">
        <f>IF(SUMIFS(SolCotizacion!$P:$P,SolCotizacion!$E:$E,$G1980,SolCotizacion!$K:$K,$I1980)&gt;499,1,0)</f>
        <v>0</v>
      </c>
      <c r="R1980">
        <v>3419</v>
      </c>
      <c r="S1980" s="56">
        <f>IF(SUMIFS(SolCotizacion!$P:$P,SolCotizacion!$E:$E,$G1980,SolCotizacion!$K:$K,$I1980)&gt;499,4%,0)</f>
        <v>0</v>
      </c>
    </row>
    <row r="1981" spans="1:19" hidden="1">
      <c r="A1981" t="s">
        <v>3171</v>
      </c>
      <c r="B1981" t="s">
        <v>2878</v>
      </c>
      <c r="C1981">
        <v>36</v>
      </c>
      <c r="D1981" t="s">
        <v>113</v>
      </c>
      <c r="E1981" t="s">
        <v>10043</v>
      </c>
      <c r="F1981" t="s">
        <v>147</v>
      </c>
      <c r="G1981" t="s">
        <v>134</v>
      </c>
      <c r="H1981">
        <v>2</v>
      </c>
      <c r="I1981">
        <v>3</v>
      </c>
      <c r="J1981" t="s">
        <v>127</v>
      </c>
      <c r="K1981" t="s">
        <v>31</v>
      </c>
      <c r="L1981" t="s">
        <v>298</v>
      </c>
      <c r="M1981" s="53">
        <v>0.04</v>
      </c>
      <c r="N1981" s="52">
        <v>510960.21622800006</v>
      </c>
      <c r="O1981" s="52">
        <v>499852.39396399999</v>
      </c>
      <c r="P1981">
        <v>1</v>
      </c>
      <c r="Q1981">
        <f>IF(SUMIFS(SolCotizacion!$P:$P,SolCotizacion!$E:$E,$G1981,SolCotizacion!$K:$K,$I1981)&gt;499,1,0)</f>
        <v>0</v>
      </c>
      <c r="R1981">
        <v>3420</v>
      </c>
      <c r="S1981" s="56">
        <f>IF(SUMIFS(SolCotizacion!$P:$P,SolCotizacion!$E:$E,$G1981,SolCotizacion!$K:$K,$I1981)&gt;499,4%,0)</f>
        <v>0</v>
      </c>
    </row>
    <row r="1982" spans="1:19" hidden="1">
      <c r="A1982" t="s">
        <v>3172</v>
      </c>
      <c r="B1982" t="s">
        <v>2880</v>
      </c>
      <c r="C1982">
        <v>37</v>
      </c>
      <c r="D1982" t="s">
        <v>113</v>
      </c>
      <c r="E1982" t="s">
        <v>10044</v>
      </c>
      <c r="F1982" t="s">
        <v>148</v>
      </c>
      <c r="G1982" t="s">
        <v>135</v>
      </c>
      <c r="H1982">
        <v>2</v>
      </c>
      <c r="I1982">
        <v>1</v>
      </c>
      <c r="J1982" t="s">
        <v>127</v>
      </c>
      <c r="K1982" t="s">
        <v>31</v>
      </c>
      <c r="L1982" t="s">
        <v>298</v>
      </c>
      <c r="M1982" s="53">
        <v>0.04</v>
      </c>
      <c r="N1982" s="52">
        <v>488903.16967800003</v>
      </c>
      <c r="O1982" s="52">
        <v>478274.814556</v>
      </c>
      <c r="P1982">
        <v>1</v>
      </c>
      <c r="Q1982">
        <f>IF(SUMIFS(SolCotizacion!$P:$P,SolCotizacion!$E:$E,$G1982,SolCotizacion!$K:$K,$I1982)&gt;499,1,0)</f>
        <v>0</v>
      </c>
      <c r="R1982">
        <v>3421</v>
      </c>
      <c r="S1982" s="56">
        <f>IF(SUMIFS(SolCotizacion!$P:$P,SolCotizacion!$E:$E,$G1982,SolCotizacion!$K:$K,$I1982)&gt;499,4%,0)</f>
        <v>0</v>
      </c>
    </row>
    <row r="1983" spans="1:19" hidden="1">
      <c r="A1983" t="s">
        <v>3173</v>
      </c>
      <c r="B1983" t="s">
        <v>2882</v>
      </c>
      <c r="C1983">
        <v>38</v>
      </c>
      <c r="D1983" t="s">
        <v>113</v>
      </c>
      <c r="E1983" t="s">
        <v>10045</v>
      </c>
      <c r="F1983" t="s">
        <v>148</v>
      </c>
      <c r="G1983" t="s">
        <v>135</v>
      </c>
      <c r="H1983">
        <v>2</v>
      </c>
      <c r="I1983">
        <v>2</v>
      </c>
      <c r="J1983" t="s">
        <v>127</v>
      </c>
      <c r="K1983" t="s">
        <v>31</v>
      </c>
      <c r="L1983" t="s">
        <v>298</v>
      </c>
      <c r="M1983" s="53">
        <v>0.04</v>
      </c>
      <c r="N1983" s="52">
        <v>488903.16967800003</v>
      </c>
      <c r="O1983" s="52">
        <v>478274.814556</v>
      </c>
      <c r="P1983">
        <v>1</v>
      </c>
      <c r="Q1983">
        <f>IF(SUMIFS(SolCotizacion!$P:$P,SolCotizacion!$E:$E,$G1983,SolCotizacion!$K:$K,$I1983)&gt;499,1,0)</f>
        <v>0</v>
      </c>
      <c r="R1983">
        <v>3422</v>
      </c>
      <c r="S1983" s="56">
        <f>IF(SUMIFS(SolCotizacion!$P:$P,SolCotizacion!$E:$E,$G1983,SolCotizacion!$K:$K,$I1983)&gt;499,4%,0)</f>
        <v>0</v>
      </c>
    </row>
    <row r="1984" spans="1:19" hidden="1">
      <c r="A1984" t="s">
        <v>3174</v>
      </c>
      <c r="B1984" t="s">
        <v>2884</v>
      </c>
      <c r="C1984">
        <v>39</v>
      </c>
      <c r="D1984" t="s">
        <v>113</v>
      </c>
      <c r="E1984" t="s">
        <v>10046</v>
      </c>
      <c r="F1984" t="s">
        <v>148</v>
      </c>
      <c r="G1984" t="s">
        <v>135</v>
      </c>
      <c r="H1984">
        <v>2</v>
      </c>
      <c r="I1984">
        <v>3</v>
      </c>
      <c r="J1984" t="s">
        <v>127</v>
      </c>
      <c r="K1984" t="s">
        <v>31</v>
      </c>
      <c r="L1984" t="s">
        <v>298</v>
      </c>
      <c r="M1984" s="53">
        <v>0.04</v>
      </c>
      <c r="N1984" s="52">
        <v>488903.16967800003</v>
      </c>
      <c r="O1984" s="52">
        <v>478274.814556</v>
      </c>
      <c r="P1984">
        <v>1</v>
      </c>
      <c r="Q1984">
        <f>IF(SUMIFS(SolCotizacion!$P:$P,SolCotizacion!$E:$E,$G1984,SolCotizacion!$K:$K,$I1984)&gt;499,1,0)</f>
        <v>0</v>
      </c>
      <c r="R1984">
        <v>3423</v>
      </c>
      <c r="S1984" s="56">
        <f>IF(SUMIFS(SolCotizacion!$P:$P,SolCotizacion!$E:$E,$G1984,SolCotizacion!$K:$K,$I1984)&gt;499,4%,0)</f>
        <v>0</v>
      </c>
    </row>
    <row r="1985" spans="1:19" hidden="1">
      <c r="A1985" t="s">
        <v>3175</v>
      </c>
      <c r="B1985" t="s">
        <v>2886</v>
      </c>
      <c r="C1985">
        <v>40</v>
      </c>
      <c r="D1985" t="s">
        <v>113</v>
      </c>
      <c r="E1985" t="s">
        <v>10047</v>
      </c>
      <c r="F1985" t="s">
        <v>149</v>
      </c>
      <c r="G1985" t="s">
        <v>136</v>
      </c>
      <c r="H1985">
        <v>2</v>
      </c>
      <c r="I1985">
        <v>1</v>
      </c>
      <c r="J1985" t="s">
        <v>127</v>
      </c>
      <c r="K1985" t="s">
        <v>31</v>
      </c>
      <c r="L1985" t="s">
        <v>298</v>
      </c>
      <c r="M1985" s="53">
        <v>0.04</v>
      </c>
      <c r="N1985" s="52">
        <v>79214.546488000007</v>
      </c>
      <c r="O1985" s="52">
        <v>77454.213144000008</v>
      </c>
      <c r="P1985">
        <v>1</v>
      </c>
      <c r="Q1985">
        <f>IF(SUMIFS(SolCotizacion!$P:$P,SolCotizacion!$E:$E,$G1985,SolCotizacion!$K:$K,$I1985)&gt;499,1,0)</f>
        <v>0</v>
      </c>
      <c r="R1985">
        <v>3424</v>
      </c>
      <c r="S1985" s="56">
        <f>IF(SUMIFS(SolCotizacion!$P:$P,SolCotizacion!$E:$E,$G1985,SolCotizacion!$K:$K,$I1985)&gt;499,4%,0)</f>
        <v>0</v>
      </c>
    </row>
    <row r="1986" spans="1:19" hidden="1">
      <c r="A1986" t="s">
        <v>3176</v>
      </c>
      <c r="B1986" t="s">
        <v>2888</v>
      </c>
      <c r="C1986">
        <v>41</v>
      </c>
      <c r="D1986" t="s">
        <v>113</v>
      </c>
      <c r="E1986" t="s">
        <v>10048</v>
      </c>
      <c r="F1986" t="s">
        <v>149</v>
      </c>
      <c r="G1986" t="s">
        <v>136</v>
      </c>
      <c r="H1986">
        <v>2</v>
      </c>
      <c r="I1986">
        <v>2</v>
      </c>
      <c r="J1986" t="s">
        <v>127</v>
      </c>
      <c r="K1986" t="s">
        <v>31</v>
      </c>
      <c r="L1986" t="s">
        <v>298</v>
      </c>
      <c r="M1986" s="53">
        <v>0.04</v>
      </c>
      <c r="N1986" s="52">
        <v>79214.546488000007</v>
      </c>
      <c r="O1986" s="52">
        <v>77454.213144000008</v>
      </c>
      <c r="P1986">
        <v>1</v>
      </c>
      <c r="Q1986">
        <f>IF(SUMIFS(SolCotizacion!$P:$P,SolCotizacion!$E:$E,$G1986,SolCotizacion!$K:$K,$I1986)&gt;499,1,0)</f>
        <v>0</v>
      </c>
      <c r="R1986">
        <v>3425</v>
      </c>
      <c r="S1986" s="56">
        <f>IF(SUMIFS(SolCotizacion!$P:$P,SolCotizacion!$E:$E,$G1986,SolCotizacion!$K:$K,$I1986)&gt;499,4%,0)</f>
        <v>0</v>
      </c>
    </row>
    <row r="1987" spans="1:19" hidden="1">
      <c r="A1987" t="s">
        <v>3177</v>
      </c>
      <c r="B1987" t="s">
        <v>2890</v>
      </c>
      <c r="C1987">
        <v>42</v>
      </c>
      <c r="D1987" t="s">
        <v>113</v>
      </c>
      <c r="E1987" t="s">
        <v>10049</v>
      </c>
      <c r="F1987" t="s">
        <v>149</v>
      </c>
      <c r="G1987" t="s">
        <v>136</v>
      </c>
      <c r="H1987">
        <v>2</v>
      </c>
      <c r="I1987">
        <v>3</v>
      </c>
      <c r="J1987" t="s">
        <v>127</v>
      </c>
      <c r="K1987" t="s">
        <v>31</v>
      </c>
      <c r="L1987" t="s">
        <v>298</v>
      </c>
      <c r="M1987" s="53">
        <v>0.04</v>
      </c>
      <c r="N1987" s="52">
        <v>79214.546488000007</v>
      </c>
      <c r="O1987" s="52">
        <v>77454.213144000008</v>
      </c>
      <c r="P1987">
        <v>1</v>
      </c>
      <c r="Q1987">
        <f>IF(SUMIFS(SolCotizacion!$P:$P,SolCotizacion!$E:$E,$G1987,SolCotizacion!$K:$K,$I1987)&gt;499,1,0)</f>
        <v>0</v>
      </c>
      <c r="R1987">
        <v>3426</v>
      </c>
      <c r="S1987" s="56">
        <f>IF(SUMIFS(SolCotizacion!$P:$P,SolCotizacion!$E:$E,$G1987,SolCotizacion!$K:$K,$I1987)&gt;499,4%,0)</f>
        <v>0</v>
      </c>
    </row>
    <row r="1988" spans="1:19" hidden="1">
      <c r="A1988" t="s">
        <v>1042</v>
      </c>
      <c r="B1988" t="s">
        <v>1033</v>
      </c>
      <c r="C1988">
        <v>1</v>
      </c>
      <c r="D1988" t="s">
        <v>88</v>
      </c>
      <c r="E1988" t="s">
        <v>10017</v>
      </c>
      <c r="F1988" t="s">
        <v>133</v>
      </c>
      <c r="G1988" t="s">
        <v>133</v>
      </c>
      <c r="H1988">
        <v>2</v>
      </c>
      <c r="I1988">
        <v>1</v>
      </c>
      <c r="J1988" t="s">
        <v>96</v>
      </c>
      <c r="K1988" t="s">
        <v>31</v>
      </c>
      <c r="L1988" t="s">
        <v>296</v>
      </c>
      <c r="N1988" s="52">
        <v>8225904.0000000009</v>
      </c>
      <c r="O1988" s="52">
        <v>8066928.0000000009</v>
      </c>
      <c r="P1988">
        <v>1</v>
      </c>
      <c r="Q1988">
        <v>1</v>
      </c>
      <c r="R1988">
        <v>3427</v>
      </c>
    </row>
    <row r="1989" spans="1:19" hidden="1">
      <c r="A1989" t="s">
        <v>3178</v>
      </c>
      <c r="B1989" t="s">
        <v>1123</v>
      </c>
      <c r="C1989">
        <v>2</v>
      </c>
      <c r="D1989" t="s">
        <v>88</v>
      </c>
      <c r="E1989" t="s">
        <v>10018</v>
      </c>
      <c r="F1989" t="s">
        <v>133</v>
      </c>
      <c r="G1989" t="s">
        <v>133</v>
      </c>
      <c r="H1989">
        <v>2</v>
      </c>
      <c r="I1989">
        <v>2</v>
      </c>
      <c r="J1989" t="s">
        <v>96</v>
      </c>
      <c r="K1989" t="s">
        <v>31</v>
      </c>
      <c r="L1989" t="s">
        <v>296</v>
      </c>
      <c r="N1989" s="52">
        <v>8242464.0000000009</v>
      </c>
      <c r="O1989" s="52">
        <v>8083488.0000000009</v>
      </c>
      <c r="P1989">
        <v>1</v>
      </c>
      <c r="Q1989">
        <v>1</v>
      </c>
      <c r="R1989">
        <v>3429</v>
      </c>
    </row>
    <row r="1990" spans="1:19" hidden="1">
      <c r="A1990" t="s">
        <v>3179</v>
      </c>
      <c r="B1990" t="s">
        <v>1124</v>
      </c>
      <c r="C1990">
        <v>3</v>
      </c>
      <c r="D1990" t="s">
        <v>88</v>
      </c>
      <c r="E1990" t="s">
        <v>10019</v>
      </c>
      <c r="F1990" t="s">
        <v>133</v>
      </c>
      <c r="G1990" t="s">
        <v>133</v>
      </c>
      <c r="H1990">
        <v>2</v>
      </c>
      <c r="I1990">
        <v>3</v>
      </c>
      <c r="J1990" t="s">
        <v>96</v>
      </c>
      <c r="K1990" t="s">
        <v>31</v>
      </c>
      <c r="L1990" t="s">
        <v>296</v>
      </c>
      <c r="N1990" s="52">
        <v>8264544.0000000009</v>
      </c>
      <c r="O1990" s="52">
        <v>8100048.0000000009</v>
      </c>
      <c r="P1990">
        <v>1</v>
      </c>
      <c r="Q1990">
        <v>1</v>
      </c>
      <c r="R1990">
        <v>3431</v>
      </c>
    </row>
    <row r="1991" spans="1:19" hidden="1">
      <c r="A1991" t="s">
        <v>3180</v>
      </c>
      <c r="B1991" t="s">
        <v>1125</v>
      </c>
      <c r="C1991">
        <v>4</v>
      </c>
      <c r="D1991" t="s">
        <v>88</v>
      </c>
      <c r="E1991" t="s">
        <v>10020</v>
      </c>
      <c r="F1991" t="s">
        <v>134</v>
      </c>
      <c r="G1991" t="s">
        <v>134</v>
      </c>
      <c r="H1991">
        <v>2</v>
      </c>
      <c r="I1991">
        <v>1</v>
      </c>
      <c r="J1991" t="s">
        <v>96</v>
      </c>
      <c r="K1991" t="s">
        <v>31</v>
      </c>
      <c r="L1991" t="s">
        <v>296</v>
      </c>
      <c r="N1991" s="52">
        <v>10969344</v>
      </c>
      <c r="O1991" s="52">
        <v>10759584</v>
      </c>
      <c r="P1991">
        <v>1</v>
      </c>
      <c r="Q1991">
        <v>1</v>
      </c>
      <c r="R1991">
        <v>3433</v>
      </c>
    </row>
    <row r="1992" spans="1:19" hidden="1">
      <c r="A1992" t="s">
        <v>3181</v>
      </c>
      <c r="B1992" t="s">
        <v>1126</v>
      </c>
      <c r="C1992">
        <v>5</v>
      </c>
      <c r="D1992" t="s">
        <v>88</v>
      </c>
      <c r="E1992" t="s">
        <v>10021</v>
      </c>
      <c r="F1992" t="s">
        <v>134</v>
      </c>
      <c r="G1992" t="s">
        <v>134</v>
      </c>
      <c r="H1992">
        <v>2</v>
      </c>
      <c r="I1992">
        <v>2</v>
      </c>
      <c r="J1992" t="s">
        <v>96</v>
      </c>
      <c r="K1992" t="s">
        <v>31</v>
      </c>
      <c r="L1992" t="s">
        <v>296</v>
      </c>
      <c r="N1992" s="52">
        <v>10985904</v>
      </c>
      <c r="O1992" s="52">
        <v>10776144</v>
      </c>
      <c r="P1992">
        <v>1</v>
      </c>
      <c r="Q1992">
        <v>1</v>
      </c>
      <c r="R1992">
        <v>3435</v>
      </c>
    </row>
    <row r="1993" spans="1:19" hidden="1">
      <c r="A1993" t="s">
        <v>3182</v>
      </c>
      <c r="B1993" t="s">
        <v>1127</v>
      </c>
      <c r="C1993">
        <v>6</v>
      </c>
      <c r="D1993" t="s">
        <v>88</v>
      </c>
      <c r="E1993" t="s">
        <v>10022</v>
      </c>
      <c r="F1993" t="s">
        <v>134</v>
      </c>
      <c r="G1993" t="s">
        <v>134</v>
      </c>
      <c r="H1993">
        <v>2</v>
      </c>
      <c r="I1993">
        <v>3</v>
      </c>
      <c r="J1993" t="s">
        <v>96</v>
      </c>
      <c r="K1993" t="s">
        <v>31</v>
      </c>
      <c r="L1993" t="s">
        <v>296</v>
      </c>
      <c r="N1993" s="52">
        <v>11007984</v>
      </c>
      <c r="O1993" s="52">
        <v>10792704</v>
      </c>
      <c r="P1993">
        <v>1</v>
      </c>
      <c r="Q1993">
        <v>1</v>
      </c>
      <c r="R1993">
        <v>3437</v>
      </c>
    </row>
    <row r="1994" spans="1:19" hidden="1">
      <c r="A1994" t="s">
        <v>3183</v>
      </c>
      <c r="B1994" t="s">
        <v>1128</v>
      </c>
      <c r="C1994">
        <v>7</v>
      </c>
      <c r="D1994" t="s">
        <v>88</v>
      </c>
      <c r="E1994" t="s">
        <v>10023</v>
      </c>
      <c r="F1994" t="s">
        <v>135</v>
      </c>
      <c r="G1994" t="s">
        <v>135</v>
      </c>
      <c r="H1994">
        <v>2</v>
      </c>
      <c r="I1994">
        <v>1</v>
      </c>
      <c r="J1994" t="s">
        <v>96</v>
      </c>
      <c r="K1994" t="s">
        <v>31</v>
      </c>
      <c r="L1994" t="s">
        <v>296</v>
      </c>
      <c r="N1994" s="52">
        <v>10474752</v>
      </c>
      <c r="O1994" s="52">
        <v>10273824</v>
      </c>
      <c r="P1994">
        <v>1</v>
      </c>
      <c r="Q1994">
        <v>1</v>
      </c>
      <c r="R1994">
        <v>3439</v>
      </c>
    </row>
    <row r="1995" spans="1:19" hidden="1">
      <c r="A1995" t="s">
        <v>3184</v>
      </c>
      <c r="B1995" t="s">
        <v>1129</v>
      </c>
      <c r="C1995">
        <v>8</v>
      </c>
      <c r="D1995" t="s">
        <v>88</v>
      </c>
      <c r="E1995" t="s">
        <v>10024</v>
      </c>
      <c r="F1995" t="s">
        <v>135</v>
      </c>
      <c r="G1995" t="s">
        <v>135</v>
      </c>
      <c r="H1995">
        <v>2</v>
      </c>
      <c r="I1995">
        <v>2</v>
      </c>
      <c r="J1995" t="s">
        <v>96</v>
      </c>
      <c r="K1995" t="s">
        <v>31</v>
      </c>
      <c r="L1995" t="s">
        <v>296</v>
      </c>
      <c r="N1995" s="52">
        <v>10491312</v>
      </c>
      <c r="O1995" s="52">
        <v>10290384</v>
      </c>
      <c r="P1995">
        <v>1</v>
      </c>
      <c r="Q1995">
        <v>1</v>
      </c>
      <c r="R1995">
        <v>3441</v>
      </c>
    </row>
    <row r="1996" spans="1:19" hidden="1">
      <c r="A1996" t="s">
        <v>3185</v>
      </c>
      <c r="B1996" t="s">
        <v>1130</v>
      </c>
      <c r="C1996">
        <v>9</v>
      </c>
      <c r="D1996" t="s">
        <v>88</v>
      </c>
      <c r="E1996" t="s">
        <v>10025</v>
      </c>
      <c r="F1996" t="s">
        <v>135</v>
      </c>
      <c r="G1996" t="s">
        <v>135</v>
      </c>
      <c r="H1996">
        <v>2</v>
      </c>
      <c r="I1996">
        <v>3</v>
      </c>
      <c r="J1996" t="s">
        <v>96</v>
      </c>
      <c r="K1996" t="s">
        <v>31</v>
      </c>
      <c r="L1996" t="s">
        <v>296</v>
      </c>
      <c r="N1996" s="52">
        <v>10513392</v>
      </c>
      <c r="O1996" s="52">
        <v>10306944</v>
      </c>
      <c r="P1996">
        <v>1</v>
      </c>
      <c r="Q1996">
        <v>1</v>
      </c>
      <c r="R1996">
        <v>3443</v>
      </c>
    </row>
    <row r="1997" spans="1:19" hidden="1">
      <c r="A1997" t="s">
        <v>3186</v>
      </c>
      <c r="B1997" t="s">
        <v>1131</v>
      </c>
      <c r="C1997">
        <v>10</v>
      </c>
      <c r="D1997" t="s">
        <v>88</v>
      </c>
      <c r="E1997" t="s">
        <v>10026</v>
      </c>
      <c r="F1997" t="s">
        <v>136</v>
      </c>
      <c r="G1997" t="s">
        <v>136</v>
      </c>
      <c r="H1997">
        <v>2</v>
      </c>
      <c r="I1997">
        <v>1</v>
      </c>
      <c r="J1997" t="s">
        <v>96</v>
      </c>
      <c r="K1997" t="s">
        <v>31</v>
      </c>
      <c r="L1997" t="s">
        <v>296</v>
      </c>
      <c r="N1997" s="52">
        <v>1992720.0000000002</v>
      </c>
      <c r="O1997" s="52">
        <v>1950768.0000000002</v>
      </c>
      <c r="P1997">
        <v>1</v>
      </c>
      <c r="Q1997">
        <v>1</v>
      </c>
      <c r="R1997">
        <v>3445</v>
      </c>
    </row>
    <row r="1998" spans="1:19" hidden="1">
      <c r="A1998" t="s">
        <v>3187</v>
      </c>
      <c r="B1998" t="s">
        <v>1132</v>
      </c>
      <c r="C1998">
        <v>11</v>
      </c>
      <c r="D1998" t="s">
        <v>88</v>
      </c>
      <c r="E1998" t="s">
        <v>10027</v>
      </c>
      <c r="F1998" t="s">
        <v>136</v>
      </c>
      <c r="G1998" t="s">
        <v>136</v>
      </c>
      <c r="H1998">
        <v>2</v>
      </c>
      <c r="I1998">
        <v>2</v>
      </c>
      <c r="J1998" t="s">
        <v>96</v>
      </c>
      <c r="K1998" t="s">
        <v>31</v>
      </c>
      <c r="L1998" t="s">
        <v>296</v>
      </c>
      <c r="N1998" s="52">
        <v>2009280.0000000002</v>
      </c>
      <c r="O1998" s="52">
        <v>1967328.0000000002</v>
      </c>
      <c r="P1998">
        <v>1</v>
      </c>
      <c r="Q1998">
        <v>1</v>
      </c>
      <c r="R1998">
        <v>3447</v>
      </c>
    </row>
    <row r="1999" spans="1:19" hidden="1">
      <c r="A1999" t="s">
        <v>3188</v>
      </c>
      <c r="B1999" t="s">
        <v>1133</v>
      </c>
      <c r="C1999">
        <v>12</v>
      </c>
      <c r="D1999" t="s">
        <v>88</v>
      </c>
      <c r="E1999" t="s">
        <v>10028</v>
      </c>
      <c r="F1999" t="s">
        <v>136</v>
      </c>
      <c r="G1999" t="s">
        <v>136</v>
      </c>
      <c r="H1999">
        <v>2</v>
      </c>
      <c r="I1999">
        <v>3</v>
      </c>
      <c r="J1999" t="s">
        <v>96</v>
      </c>
      <c r="K1999" t="s">
        <v>31</v>
      </c>
      <c r="L1999" t="s">
        <v>296</v>
      </c>
      <c r="N1999" s="52">
        <v>2031360.0000000002</v>
      </c>
      <c r="O1999" s="52">
        <v>1983888.0000000002</v>
      </c>
      <c r="P1999">
        <v>1</v>
      </c>
      <c r="Q1999">
        <v>1</v>
      </c>
      <c r="R1999">
        <v>3449</v>
      </c>
    </row>
    <row r="2000" spans="1:19" hidden="1">
      <c r="A2000" t="s">
        <v>3189</v>
      </c>
      <c r="B2000" t="s">
        <v>1134</v>
      </c>
      <c r="C2000">
        <v>13</v>
      </c>
      <c r="D2000" t="s">
        <v>102</v>
      </c>
      <c r="E2000" t="s">
        <v>10029</v>
      </c>
      <c r="F2000" t="s">
        <v>137</v>
      </c>
      <c r="G2000" t="s">
        <v>133</v>
      </c>
      <c r="H2000">
        <v>2</v>
      </c>
      <c r="I2000" t="s">
        <v>103</v>
      </c>
      <c r="J2000" t="s">
        <v>96</v>
      </c>
      <c r="K2000" t="s">
        <v>31</v>
      </c>
      <c r="L2000" t="s">
        <v>296</v>
      </c>
      <c r="N2000" s="52">
        <v>938400.00000000012</v>
      </c>
      <c r="O2000" s="52">
        <v>894240.00000000012</v>
      </c>
      <c r="P2000">
        <v>1</v>
      </c>
      <c r="Q2000">
        <f>IF(COUNTIF(SolCotizacion!$E:$E,$G2000)&gt;0,1,0)</f>
        <v>0</v>
      </c>
      <c r="R2000">
        <v>3451</v>
      </c>
    </row>
    <row r="2001" spans="1:18" hidden="1">
      <c r="A2001" t="s">
        <v>3190</v>
      </c>
      <c r="B2001" t="s">
        <v>2838</v>
      </c>
      <c r="C2001">
        <v>14</v>
      </c>
      <c r="D2001" t="s">
        <v>102</v>
      </c>
      <c r="E2001" t="s">
        <v>10030</v>
      </c>
      <c r="F2001" t="s">
        <v>138</v>
      </c>
      <c r="G2001" t="s">
        <v>134</v>
      </c>
      <c r="H2001">
        <v>2</v>
      </c>
      <c r="I2001" t="s">
        <v>103</v>
      </c>
      <c r="J2001" t="s">
        <v>96</v>
      </c>
      <c r="K2001" t="s">
        <v>31</v>
      </c>
      <c r="L2001" t="s">
        <v>296</v>
      </c>
      <c r="N2001" s="52">
        <v>1837056.0000000002</v>
      </c>
      <c r="O2001" s="52">
        <v>1798416.0000000002</v>
      </c>
      <c r="P2001">
        <v>1</v>
      </c>
      <c r="Q2001">
        <f>IF(COUNTIF(SolCotizacion!$E:$E,$G2001)&gt;0,1,0)</f>
        <v>0</v>
      </c>
      <c r="R2001">
        <v>3453</v>
      </c>
    </row>
    <row r="2002" spans="1:18" hidden="1">
      <c r="A2002" t="s">
        <v>3191</v>
      </c>
      <c r="B2002" t="s">
        <v>2840</v>
      </c>
      <c r="C2002">
        <v>15</v>
      </c>
      <c r="D2002" t="s">
        <v>102</v>
      </c>
      <c r="E2002" t="s">
        <v>10031</v>
      </c>
      <c r="F2002" t="s">
        <v>139</v>
      </c>
      <c r="G2002" t="s">
        <v>135</v>
      </c>
      <c r="H2002">
        <v>2</v>
      </c>
      <c r="I2002" t="s">
        <v>103</v>
      </c>
      <c r="J2002" t="s">
        <v>96</v>
      </c>
      <c r="K2002" t="s">
        <v>31</v>
      </c>
      <c r="L2002" t="s">
        <v>296</v>
      </c>
      <c r="N2002" s="52">
        <v>1837056.0000000002</v>
      </c>
      <c r="O2002" s="52">
        <v>1798416.0000000002</v>
      </c>
      <c r="P2002">
        <v>1</v>
      </c>
      <c r="Q2002">
        <f>IF(COUNTIF(SolCotizacion!$E:$E,$G2002)&gt;0,1,0)</f>
        <v>0</v>
      </c>
      <c r="R2002">
        <v>3455</v>
      </c>
    </row>
    <row r="2003" spans="1:18" hidden="1">
      <c r="A2003" t="s">
        <v>3192</v>
      </c>
      <c r="B2003" t="s">
        <v>2842</v>
      </c>
      <c r="C2003">
        <v>16</v>
      </c>
      <c r="D2003" t="s">
        <v>102</v>
      </c>
      <c r="E2003" t="s">
        <v>10032</v>
      </c>
      <c r="F2003" t="s">
        <v>140</v>
      </c>
      <c r="G2003" t="s">
        <v>135</v>
      </c>
      <c r="H2003">
        <v>2</v>
      </c>
      <c r="I2003" t="s">
        <v>103</v>
      </c>
      <c r="J2003" t="s">
        <v>96</v>
      </c>
      <c r="K2003" t="s">
        <v>31</v>
      </c>
      <c r="L2003" t="s">
        <v>296</v>
      </c>
      <c r="N2003" s="52">
        <v>85008</v>
      </c>
      <c r="O2003" s="52">
        <v>83904</v>
      </c>
      <c r="P2003">
        <v>1</v>
      </c>
      <c r="Q2003">
        <f>IF(COUNTIF(SolCotizacion!$E:$E,$G2003)&gt;0,1,0)</f>
        <v>0</v>
      </c>
      <c r="R2003">
        <v>3457</v>
      </c>
    </row>
    <row r="2004" spans="1:18" hidden="1">
      <c r="A2004" t="s">
        <v>3193</v>
      </c>
      <c r="B2004" t="s">
        <v>2844</v>
      </c>
      <c r="C2004">
        <v>17</v>
      </c>
      <c r="D2004" t="s">
        <v>102</v>
      </c>
      <c r="E2004" t="s">
        <v>10033</v>
      </c>
      <c r="F2004" t="s">
        <v>141</v>
      </c>
      <c r="G2004" t="s">
        <v>136</v>
      </c>
      <c r="H2004">
        <v>2</v>
      </c>
      <c r="I2004" t="s">
        <v>103</v>
      </c>
      <c r="J2004" t="s">
        <v>96</v>
      </c>
      <c r="K2004" t="s">
        <v>31</v>
      </c>
      <c r="L2004" t="s">
        <v>296</v>
      </c>
      <c r="N2004" s="52">
        <v>171120</v>
      </c>
      <c r="O2004" s="52">
        <v>167808</v>
      </c>
      <c r="P2004">
        <v>1</v>
      </c>
      <c r="Q2004">
        <f>IF(COUNTIF(SolCotizacion!$E:$E,$G2004)&gt;0,1,0)</f>
        <v>0</v>
      </c>
      <c r="R2004">
        <v>3459</v>
      </c>
    </row>
    <row r="2005" spans="1:18" hidden="1">
      <c r="A2005" t="s">
        <v>3194</v>
      </c>
      <c r="B2005" t="s">
        <v>1135</v>
      </c>
      <c r="C2005">
        <v>18</v>
      </c>
      <c r="D2005" t="s">
        <v>113</v>
      </c>
      <c r="E2005" t="s">
        <v>9853</v>
      </c>
      <c r="F2005" t="s">
        <v>114</v>
      </c>
      <c r="G2005" t="s">
        <v>88</v>
      </c>
      <c r="H2005">
        <v>2</v>
      </c>
      <c r="I2005">
        <v>1</v>
      </c>
      <c r="J2005" t="s">
        <v>88</v>
      </c>
      <c r="K2005" t="s">
        <v>31</v>
      </c>
      <c r="L2005" t="s">
        <v>296</v>
      </c>
      <c r="N2005" s="52">
        <v>16110.009300000002</v>
      </c>
      <c r="O2005" s="52">
        <v>18258.010539999999</v>
      </c>
      <c r="P2005">
        <v>1</v>
      </c>
      <c r="Q2005">
        <f>IF(COUNTIFS(SolCotizacion!$D:$D,$G2005,SolCotizacion!$K:$K,$I2005)&gt;0,1,0)</f>
        <v>0</v>
      </c>
      <c r="R2005">
        <v>3461</v>
      </c>
    </row>
    <row r="2006" spans="1:18" hidden="1">
      <c r="A2006" t="s">
        <v>3195</v>
      </c>
      <c r="B2006" t="s">
        <v>2847</v>
      </c>
      <c r="C2006">
        <v>19</v>
      </c>
      <c r="D2006" t="s">
        <v>113</v>
      </c>
      <c r="E2006" t="s">
        <v>9984</v>
      </c>
      <c r="F2006" t="s">
        <v>114</v>
      </c>
      <c r="G2006" t="s">
        <v>88</v>
      </c>
      <c r="H2006">
        <v>2</v>
      </c>
      <c r="I2006">
        <v>2</v>
      </c>
      <c r="J2006" t="s">
        <v>88</v>
      </c>
      <c r="K2006" t="s">
        <v>31</v>
      </c>
      <c r="L2006" t="s">
        <v>296</v>
      </c>
      <c r="N2006" s="52">
        <v>44034.025420000005</v>
      </c>
      <c r="O2006" s="52">
        <v>37590.021700000005</v>
      </c>
      <c r="P2006">
        <v>1</v>
      </c>
      <c r="Q2006">
        <f>IF(COUNTIFS(SolCotizacion!$D:$D,$G2006,SolCotizacion!$K:$K,$I2006)&gt;0,1,0)</f>
        <v>1</v>
      </c>
      <c r="R2006">
        <v>3463</v>
      </c>
    </row>
    <row r="2007" spans="1:18" hidden="1">
      <c r="A2007" t="s">
        <v>3196</v>
      </c>
      <c r="B2007" t="s">
        <v>2849</v>
      </c>
      <c r="C2007">
        <v>20</v>
      </c>
      <c r="D2007" t="s">
        <v>113</v>
      </c>
      <c r="E2007" t="s">
        <v>9985</v>
      </c>
      <c r="F2007" t="s">
        <v>114</v>
      </c>
      <c r="G2007" t="s">
        <v>88</v>
      </c>
      <c r="H2007">
        <v>2</v>
      </c>
      <c r="I2007">
        <v>3</v>
      </c>
      <c r="J2007" t="s">
        <v>88</v>
      </c>
      <c r="K2007" t="s">
        <v>31</v>
      </c>
      <c r="L2007" t="s">
        <v>296</v>
      </c>
      <c r="N2007" s="52">
        <v>56922.032859999999</v>
      </c>
      <c r="O2007" s="52">
        <v>50478.029140000006</v>
      </c>
      <c r="P2007">
        <v>1</v>
      </c>
      <c r="Q2007">
        <f>IF(COUNTIFS(SolCotizacion!$D:$D,$G2007,SolCotizacion!$K:$K,$I2007)&gt;0,1,0)</f>
        <v>0</v>
      </c>
      <c r="R2007">
        <v>3465</v>
      </c>
    </row>
    <row r="2008" spans="1:18" hidden="1">
      <c r="A2008" t="s">
        <v>3197</v>
      </c>
      <c r="B2008" t="s">
        <v>1136</v>
      </c>
      <c r="C2008">
        <v>21</v>
      </c>
      <c r="D2008" t="s">
        <v>113</v>
      </c>
      <c r="E2008" t="s">
        <v>9986</v>
      </c>
      <c r="F2008" t="s">
        <v>115</v>
      </c>
      <c r="G2008" t="s">
        <v>88</v>
      </c>
      <c r="H2008">
        <v>2</v>
      </c>
      <c r="I2008">
        <v>1</v>
      </c>
      <c r="J2008" t="s">
        <v>116</v>
      </c>
      <c r="K2008" t="s">
        <v>326</v>
      </c>
      <c r="L2008" t="s">
        <v>296</v>
      </c>
      <c r="N2008" s="52">
        <v>24702.014260000004</v>
      </c>
      <c r="O2008" s="52">
        <v>31146.017980000001</v>
      </c>
      <c r="P2008">
        <v>1</v>
      </c>
      <c r="Q2008">
        <f>IF(COUNTIFS(SolCotizacion!$D:$D,$G2008,SolCotizacion!$K:$K,$I2008)&gt;0,1,0)</f>
        <v>0</v>
      </c>
      <c r="R2008">
        <v>3467</v>
      </c>
    </row>
    <row r="2009" spans="1:18" hidden="1">
      <c r="A2009" t="s">
        <v>3198</v>
      </c>
      <c r="B2009" t="s">
        <v>2852</v>
      </c>
      <c r="C2009">
        <v>22</v>
      </c>
      <c r="D2009" t="s">
        <v>113</v>
      </c>
      <c r="E2009" t="s">
        <v>9987</v>
      </c>
      <c r="F2009" t="s">
        <v>115</v>
      </c>
      <c r="G2009" t="s">
        <v>88</v>
      </c>
      <c r="H2009">
        <v>2</v>
      </c>
      <c r="I2009">
        <v>2</v>
      </c>
      <c r="J2009" t="s">
        <v>116</v>
      </c>
      <c r="K2009" t="s">
        <v>326</v>
      </c>
      <c r="L2009" t="s">
        <v>296</v>
      </c>
      <c r="N2009" s="52">
        <v>50478.029140000006</v>
      </c>
      <c r="O2009" s="52">
        <v>56922.032859999999</v>
      </c>
      <c r="P2009">
        <v>1</v>
      </c>
      <c r="Q2009">
        <f>IF(COUNTIFS(SolCotizacion!$D:$D,$G2009,SolCotizacion!$K:$K,$I2009)&gt;0,1,0)</f>
        <v>1</v>
      </c>
      <c r="R2009">
        <v>3469</v>
      </c>
    </row>
    <row r="2010" spans="1:18" hidden="1">
      <c r="A2010" t="s">
        <v>3199</v>
      </c>
      <c r="B2010" t="s">
        <v>2854</v>
      </c>
      <c r="C2010">
        <v>23</v>
      </c>
      <c r="D2010" t="s">
        <v>113</v>
      </c>
      <c r="E2010" t="s">
        <v>9988</v>
      </c>
      <c r="F2010" t="s">
        <v>115</v>
      </c>
      <c r="G2010" t="s">
        <v>88</v>
      </c>
      <c r="H2010">
        <v>2</v>
      </c>
      <c r="I2010">
        <v>3</v>
      </c>
      <c r="J2010" t="s">
        <v>116</v>
      </c>
      <c r="K2010" t="s">
        <v>326</v>
      </c>
      <c r="L2010" t="s">
        <v>296</v>
      </c>
      <c r="N2010" s="52">
        <v>69810.040300000008</v>
      </c>
      <c r="O2010" s="52">
        <v>76254.044020000001</v>
      </c>
      <c r="P2010">
        <v>1</v>
      </c>
      <c r="Q2010">
        <f>IF(COUNTIFS(SolCotizacion!$D:$D,$G2010,SolCotizacion!$K:$K,$I2010)&gt;0,1,0)</f>
        <v>0</v>
      </c>
      <c r="R2010">
        <v>3471</v>
      </c>
    </row>
    <row r="2011" spans="1:18" hidden="1">
      <c r="A2011" t="s">
        <v>3200</v>
      </c>
      <c r="B2011" t="s">
        <v>1137</v>
      </c>
      <c r="C2011">
        <v>24</v>
      </c>
      <c r="D2011" t="s">
        <v>113</v>
      </c>
      <c r="E2011" t="s">
        <v>10034</v>
      </c>
      <c r="F2011" t="s">
        <v>142</v>
      </c>
      <c r="G2011" t="s">
        <v>133</v>
      </c>
      <c r="H2011">
        <v>2</v>
      </c>
      <c r="I2011" t="s">
        <v>103</v>
      </c>
      <c r="J2011" t="s">
        <v>118</v>
      </c>
      <c r="K2011" t="s">
        <v>325</v>
      </c>
      <c r="L2011" t="s">
        <v>296</v>
      </c>
      <c r="N2011" s="52">
        <v>332940.19219999999</v>
      </c>
      <c r="O2011" s="52">
        <v>326496.18848000001</v>
      </c>
      <c r="P2011">
        <v>1</v>
      </c>
      <c r="Q2011">
        <f>IF(COUNTIF(SolCotizacion!$E:$E,G2011)&gt;0,1,0)</f>
        <v>0</v>
      </c>
      <c r="R2011">
        <v>3473</v>
      </c>
    </row>
    <row r="2012" spans="1:18" hidden="1">
      <c r="A2012" t="s">
        <v>3201</v>
      </c>
      <c r="B2012" t="s">
        <v>2857</v>
      </c>
      <c r="C2012">
        <v>25</v>
      </c>
      <c r="D2012" t="s">
        <v>113</v>
      </c>
      <c r="E2012" t="s">
        <v>10035</v>
      </c>
      <c r="F2012" t="s">
        <v>143</v>
      </c>
      <c r="G2012" t="s">
        <v>134</v>
      </c>
      <c r="H2012">
        <v>2</v>
      </c>
      <c r="I2012" t="s">
        <v>103</v>
      </c>
      <c r="J2012" t="s">
        <v>118</v>
      </c>
      <c r="K2012" t="s">
        <v>325</v>
      </c>
      <c r="L2012" t="s">
        <v>296</v>
      </c>
      <c r="N2012" s="52">
        <v>332940.19219999999</v>
      </c>
      <c r="O2012" s="52">
        <v>326496.18848000001</v>
      </c>
      <c r="P2012">
        <v>1</v>
      </c>
      <c r="Q2012">
        <f>IF(COUNTIF(SolCotizacion!$E:$E,G2012)&gt;0,1,0)</f>
        <v>0</v>
      </c>
      <c r="R2012">
        <v>3475</v>
      </c>
    </row>
    <row r="2013" spans="1:18" hidden="1">
      <c r="A2013" t="s">
        <v>3202</v>
      </c>
      <c r="B2013" t="s">
        <v>2859</v>
      </c>
      <c r="C2013">
        <v>26</v>
      </c>
      <c r="D2013" t="s">
        <v>113</v>
      </c>
      <c r="E2013" t="s">
        <v>10036</v>
      </c>
      <c r="F2013" t="s">
        <v>144</v>
      </c>
      <c r="G2013" t="s">
        <v>135</v>
      </c>
      <c r="H2013">
        <v>2</v>
      </c>
      <c r="I2013" t="s">
        <v>103</v>
      </c>
      <c r="J2013" t="s">
        <v>118</v>
      </c>
      <c r="K2013" t="s">
        <v>325</v>
      </c>
      <c r="L2013" t="s">
        <v>296</v>
      </c>
      <c r="N2013" s="52">
        <v>332940.19219999999</v>
      </c>
      <c r="O2013" s="52">
        <v>326496.18848000001</v>
      </c>
      <c r="P2013">
        <v>1</v>
      </c>
      <c r="Q2013">
        <f>IF(COUNTIF(SolCotizacion!$E:$E,G2013)&gt;0,1,0)</f>
        <v>0</v>
      </c>
      <c r="R2013">
        <v>3477</v>
      </c>
    </row>
    <row r="2014" spans="1:18" hidden="1">
      <c r="A2014" t="s">
        <v>3203</v>
      </c>
      <c r="B2014" t="s">
        <v>2861</v>
      </c>
      <c r="C2014">
        <v>27</v>
      </c>
      <c r="D2014" t="s">
        <v>113</v>
      </c>
      <c r="E2014" t="s">
        <v>10037</v>
      </c>
      <c r="F2014" t="s">
        <v>145</v>
      </c>
      <c r="G2014" t="s">
        <v>136</v>
      </c>
      <c r="H2014">
        <v>2</v>
      </c>
      <c r="I2014" t="s">
        <v>103</v>
      </c>
      <c r="J2014" t="s">
        <v>118</v>
      </c>
      <c r="K2014" t="s">
        <v>325</v>
      </c>
      <c r="L2014" t="s">
        <v>296</v>
      </c>
      <c r="N2014" s="52">
        <v>208356.12028</v>
      </c>
      <c r="O2014" s="52">
        <v>204060.11780000001</v>
      </c>
      <c r="P2014">
        <v>1</v>
      </c>
      <c r="Q2014">
        <f>IF(COUNTIF(SolCotizacion!$E:$E,G2014)&gt;0,1,0)</f>
        <v>0</v>
      </c>
      <c r="R2014">
        <v>3479</v>
      </c>
    </row>
    <row r="2015" spans="1:18" hidden="1">
      <c r="A2015" t="s">
        <v>3204</v>
      </c>
      <c r="B2015" t="s">
        <v>1138</v>
      </c>
      <c r="C2015">
        <v>28</v>
      </c>
      <c r="D2015" t="s">
        <v>113</v>
      </c>
      <c r="E2015" t="s">
        <v>9995</v>
      </c>
      <c r="F2015" t="s">
        <v>125</v>
      </c>
      <c r="G2015" t="s">
        <v>88</v>
      </c>
      <c r="H2015">
        <v>2</v>
      </c>
      <c r="I2015">
        <v>1</v>
      </c>
      <c r="J2015" t="s">
        <v>88</v>
      </c>
      <c r="K2015" t="s">
        <v>31</v>
      </c>
      <c r="L2015" t="s">
        <v>296</v>
      </c>
      <c r="N2015" s="52">
        <v>31146.017980000001</v>
      </c>
      <c r="O2015" s="52">
        <v>24702.014260000004</v>
      </c>
      <c r="P2015">
        <v>1</v>
      </c>
      <c r="Q2015">
        <f>IF(COUNTIFS(SolCotizacion!$D:$D,$G2015,SolCotizacion!$K:$K,$I2015)&gt;0,1,0)</f>
        <v>0</v>
      </c>
      <c r="R2015">
        <v>3481</v>
      </c>
    </row>
    <row r="2016" spans="1:18" hidden="1">
      <c r="A2016" t="s">
        <v>3205</v>
      </c>
      <c r="B2016" t="s">
        <v>2864</v>
      </c>
      <c r="C2016">
        <v>29</v>
      </c>
      <c r="D2016" t="s">
        <v>113</v>
      </c>
      <c r="E2016" t="s">
        <v>9996</v>
      </c>
      <c r="F2016" t="s">
        <v>125</v>
      </c>
      <c r="G2016" t="s">
        <v>88</v>
      </c>
      <c r="H2016">
        <v>2</v>
      </c>
      <c r="I2016">
        <v>2</v>
      </c>
      <c r="J2016" t="s">
        <v>88</v>
      </c>
      <c r="K2016" t="s">
        <v>31</v>
      </c>
      <c r="L2016" t="s">
        <v>296</v>
      </c>
      <c r="N2016" s="52">
        <v>50478.029140000006</v>
      </c>
      <c r="O2016" s="52">
        <v>44034.025420000005</v>
      </c>
      <c r="P2016">
        <v>1</v>
      </c>
      <c r="Q2016">
        <f>IF(COUNTIFS(SolCotizacion!$D:$D,$G2016,SolCotizacion!$K:$K,$I2016)&gt;0,1,0)</f>
        <v>1</v>
      </c>
      <c r="R2016">
        <v>3483</v>
      </c>
    </row>
    <row r="2017" spans="1:19" hidden="1">
      <c r="A2017" t="s">
        <v>3206</v>
      </c>
      <c r="B2017" t="s">
        <v>2866</v>
      </c>
      <c r="C2017">
        <v>30</v>
      </c>
      <c r="D2017" t="s">
        <v>113</v>
      </c>
      <c r="E2017" t="s">
        <v>9997</v>
      </c>
      <c r="F2017" t="s">
        <v>125</v>
      </c>
      <c r="G2017" t="s">
        <v>88</v>
      </c>
      <c r="H2017">
        <v>2</v>
      </c>
      <c r="I2017">
        <v>3</v>
      </c>
      <c r="J2017" t="s">
        <v>88</v>
      </c>
      <c r="K2017" t="s">
        <v>31</v>
      </c>
      <c r="L2017" t="s">
        <v>296</v>
      </c>
      <c r="N2017" s="52">
        <v>69810.040300000008</v>
      </c>
      <c r="O2017" s="52">
        <v>63366.03658</v>
      </c>
      <c r="P2017">
        <v>1</v>
      </c>
      <c r="Q2017">
        <f>IF(COUNTIFS(SolCotizacion!$D:$D,$G2017,SolCotizacion!$K:$K,$I2017)&gt;0,1,0)</f>
        <v>0</v>
      </c>
      <c r="R2017">
        <v>3485</v>
      </c>
    </row>
    <row r="2018" spans="1:19" hidden="1">
      <c r="A2018" t="s">
        <v>3207</v>
      </c>
      <c r="B2018" t="s">
        <v>2868</v>
      </c>
      <c r="C2018">
        <v>31</v>
      </c>
      <c r="D2018" t="s">
        <v>113</v>
      </c>
      <c r="E2018" t="s">
        <v>10038</v>
      </c>
      <c r="F2018" t="s">
        <v>146</v>
      </c>
      <c r="G2018" t="s">
        <v>133</v>
      </c>
      <c r="H2018">
        <v>2</v>
      </c>
      <c r="I2018">
        <v>1</v>
      </c>
      <c r="J2018" t="s">
        <v>127</v>
      </c>
      <c r="K2018" t="s">
        <v>31</v>
      </c>
      <c r="L2018" t="s">
        <v>296</v>
      </c>
      <c r="M2018" s="53">
        <v>0.01</v>
      </c>
      <c r="N2018" s="52">
        <v>80023.787228000016</v>
      </c>
      <c r="O2018" s="52">
        <v>78477.222208000007</v>
      </c>
      <c r="P2018">
        <v>1</v>
      </c>
      <c r="Q2018">
        <f>IF(SUMIFS(SolCotizacion!$P:$P,SolCotizacion!$E:$E,$G2018,SolCotizacion!$K:$K,$I2018)&gt;499,1,0)</f>
        <v>0</v>
      </c>
      <c r="R2018">
        <v>3487</v>
      </c>
      <c r="S2018" s="56">
        <f>IF(SUMIFS(SolCotizacion!$P:$P,SolCotizacion!$E:$E,$G2018,SolCotizacion!$K:$K,$I2018)&gt;499,4%,0)</f>
        <v>0</v>
      </c>
    </row>
    <row r="2019" spans="1:19" hidden="1">
      <c r="A2019" t="s">
        <v>3208</v>
      </c>
      <c r="B2019" t="s">
        <v>2870</v>
      </c>
      <c r="C2019">
        <v>32</v>
      </c>
      <c r="D2019" t="s">
        <v>113</v>
      </c>
      <c r="E2019" t="s">
        <v>10039</v>
      </c>
      <c r="F2019" t="s">
        <v>146</v>
      </c>
      <c r="G2019" t="s">
        <v>133</v>
      </c>
      <c r="H2019">
        <v>2</v>
      </c>
      <c r="I2019">
        <v>2</v>
      </c>
      <c r="J2019" t="s">
        <v>127</v>
      </c>
      <c r="K2019" t="s">
        <v>31</v>
      </c>
      <c r="L2019" t="s">
        <v>296</v>
      </c>
      <c r="M2019" s="53">
        <v>0.01</v>
      </c>
      <c r="N2019" s="52">
        <v>80184.882161999994</v>
      </c>
      <c r="O2019" s="52">
        <v>78638.32746</v>
      </c>
      <c r="P2019">
        <v>1</v>
      </c>
      <c r="Q2019">
        <f>IF(SUMIFS(SolCotizacion!$P:$P,SolCotizacion!$E:$E,$G2019,SolCotizacion!$K:$K,$I2019)&gt;499,1,0)</f>
        <v>0</v>
      </c>
      <c r="R2019">
        <v>3488</v>
      </c>
      <c r="S2019" s="56">
        <f>IF(SUMIFS(SolCotizacion!$P:$P,SolCotizacion!$E:$E,$G2019,SolCotizacion!$K:$K,$I2019)&gt;499,4%,0)</f>
        <v>0</v>
      </c>
    </row>
    <row r="2020" spans="1:19" hidden="1">
      <c r="A2020" t="s">
        <v>3209</v>
      </c>
      <c r="B2020" t="s">
        <v>2872</v>
      </c>
      <c r="C2020">
        <v>33</v>
      </c>
      <c r="D2020" t="s">
        <v>113</v>
      </c>
      <c r="E2020" t="s">
        <v>10040</v>
      </c>
      <c r="F2020" t="s">
        <v>146</v>
      </c>
      <c r="G2020" t="s">
        <v>133</v>
      </c>
      <c r="H2020">
        <v>2</v>
      </c>
      <c r="I2020">
        <v>3</v>
      </c>
      <c r="J2020" t="s">
        <v>127</v>
      </c>
      <c r="K2020" t="s">
        <v>31</v>
      </c>
      <c r="L2020" t="s">
        <v>296</v>
      </c>
      <c r="M2020" s="53">
        <v>0.01</v>
      </c>
      <c r="N2020" s="52">
        <v>80399.68228600001</v>
      </c>
      <c r="O2020" s="52">
        <v>78799.422394000008</v>
      </c>
      <c r="P2020">
        <v>1</v>
      </c>
      <c r="Q2020">
        <f>IF(SUMIFS(SolCotizacion!$P:$P,SolCotizacion!$E:$E,$G2020,SolCotizacion!$K:$K,$I2020)&gt;499,1,0)</f>
        <v>0</v>
      </c>
      <c r="R2020">
        <v>3489</v>
      </c>
      <c r="S2020" s="56">
        <f>IF(SUMIFS(SolCotizacion!$P:$P,SolCotizacion!$E:$E,$G2020,SolCotizacion!$K:$K,$I2020)&gt;499,4%,0)</f>
        <v>0</v>
      </c>
    </row>
    <row r="2021" spans="1:19" hidden="1">
      <c r="A2021" t="s">
        <v>3210</v>
      </c>
      <c r="B2021" t="s">
        <v>2874</v>
      </c>
      <c r="C2021">
        <v>34</v>
      </c>
      <c r="D2021" t="s">
        <v>113</v>
      </c>
      <c r="E2021" t="s">
        <v>10041</v>
      </c>
      <c r="F2021" t="s">
        <v>147</v>
      </c>
      <c r="G2021" t="s">
        <v>134</v>
      </c>
      <c r="H2021">
        <v>2</v>
      </c>
      <c r="I2021">
        <v>1</v>
      </c>
      <c r="J2021" t="s">
        <v>127</v>
      </c>
      <c r="K2021" t="s">
        <v>31</v>
      </c>
      <c r="L2021" t="s">
        <v>296</v>
      </c>
      <c r="M2021" s="53">
        <v>0.01</v>
      </c>
      <c r="N2021" s="52">
        <v>106712.69747600002</v>
      </c>
      <c r="O2021" s="52">
        <v>104672.096298</v>
      </c>
      <c r="P2021">
        <v>1</v>
      </c>
      <c r="Q2021">
        <f>IF(SUMIFS(SolCotizacion!$P:$P,SolCotizacion!$E:$E,$G2021,SolCotizacion!$K:$K,$I2021)&gt;499,1,0)</f>
        <v>0</v>
      </c>
      <c r="R2021">
        <v>3490</v>
      </c>
      <c r="S2021" s="56">
        <f>IF(SUMIFS(SolCotizacion!$P:$P,SolCotizacion!$E:$E,$G2021,SolCotizacion!$K:$K,$I2021)&gt;499,4%,0)</f>
        <v>0</v>
      </c>
    </row>
    <row r="2022" spans="1:19" hidden="1">
      <c r="A2022" t="s">
        <v>3211</v>
      </c>
      <c r="B2022" t="s">
        <v>2876</v>
      </c>
      <c r="C2022">
        <v>35</v>
      </c>
      <c r="D2022" t="s">
        <v>113</v>
      </c>
      <c r="E2022" t="s">
        <v>10042</v>
      </c>
      <c r="F2022" t="s">
        <v>147</v>
      </c>
      <c r="G2022" t="s">
        <v>134</v>
      </c>
      <c r="H2022">
        <v>2</v>
      </c>
      <c r="I2022">
        <v>2</v>
      </c>
      <c r="J2022" t="s">
        <v>127</v>
      </c>
      <c r="K2022" t="s">
        <v>31</v>
      </c>
      <c r="L2022" t="s">
        <v>296</v>
      </c>
      <c r="M2022" s="53">
        <v>0.01</v>
      </c>
      <c r="N2022" s="52">
        <v>106873.80272800001</v>
      </c>
      <c r="O2022" s="52">
        <v>104833.20155</v>
      </c>
      <c r="P2022">
        <v>1</v>
      </c>
      <c r="Q2022">
        <f>IF(SUMIFS(SolCotizacion!$P:$P,SolCotizacion!$E:$E,$G2022,SolCotizacion!$K:$K,$I2022)&gt;499,1,0)</f>
        <v>0</v>
      </c>
      <c r="R2022">
        <v>3491</v>
      </c>
      <c r="S2022" s="56">
        <f>IF(SUMIFS(SolCotizacion!$P:$P,SolCotizacion!$E:$E,$G2022,SolCotizacion!$K:$K,$I2022)&gt;499,4%,0)</f>
        <v>0</v>
      </c>
    </row>
    <row r="2023" spans="1:19" hidden="1">
      <c r="A2023" t="s">
        <v>3212</v>
      </c>
      <c r="B2023" t="s">
        <v>2878</v>
      </c>
      <c r="C2023">
        <v>36</v>
      </c>
      <c r="D2023" t="s">
        <v>113</v>
      </c>
      <c r="E2023" t="s">
        <v>10043</v>
      </c>
      <c r="F2023" t="s">
        <v>147</v>
      </c>
      <c r="G2023" t="s">
        <v>134</v>
      </c>
      <c r="H2023">
        <v>2</v>
      </c>
      <c r="I2023">
        <v>3</v>
      </c>
      <c r="J2023" t="s">
        <v>127</v>
      </c>
      <c r="K2023" t="s">
        <v>31</v>
      </c>
      <c r="L2023" t="s">
        <v>296</v>
      </c>
      <c r="M2023" s="53">
        <v>0.01</v>
      </c>
      <c r="N2023" s="52">
        <v>107088.60285200001</v>
      </c>
      <c r="O2023" s="52">
        <v>104994.29648400001</v>
      </c>
      <c r="P2023">
        <v>1</v>
      </c>
      <c r="Q2023">
        <f>IF(SUMIFS(SolCotizacion!$P:$P,SolCotizacion!$E:$E,$G2023,SolCotizacion!$K:$K,$I2023)&gt;499,1,0)</f>
        <v>0</v>
      </c>
      <c r="R2023">
        <v>3492</v>
      </c>
      <c r="S2023" s="56">
        <f>IF(SUMIFS(SolCotizacion!$P:$P,SolCotizacion!$E:$E,$G2023,SolCotizacion!$K:$K,$I2023)&gt;499,4%,0)</f>
        <v>0</v>
      </c>
    </row>
    <row r="2024" spans="1:19" hidden="1">
      <c r="A2024" t="s">
        <v>3213</v>
      </c>
      <c r="B2024" t="s">
        <v>2880</v>
      </c>
      <c r="C2024">
        <v>37</v>
      </c>
      <c r="D2024" t="s">
        <v>113</v>
      </c>
      <c r="E2024" t="s">
        <v>10044</v>
      </c>
      <c r="F2024" t="s">
        <v>148</v>
      </c>
      <c r="G2024" t="s">
        <v>135</v>
      </c>
      <c r="H2024">
        <v>2</v>
      </c>
      <c r="I2024">
        <v>1</v>
      </c>
      <c r="J2024" t="s">
        <v>127</v>
      </c>
      <c r="K2024" t="s">
        <v>31</v>
      </c>
      <c r="L2024" t="s">
        <v>296</v>
      </c>
      <c r="M2024" s="53">
        <v>0.01</v>
      </c>
      <c r="N2024" s="52">
        <v>101901.176762</v>
      </c>
      <c r="O2024" s="52">
        <v>99946.493570000006</v>
      </c>
      <c r="P2024">
        <v>1</v>
      </c>
      <c r="Q2024">
        <f>IF(SUMIFS(SolCotizacion!$P:$P,SolCotizacion!$E:$E,$G2024,SolCotizacion!$K:$K,$I2024)&gt;499,1,0)</f>
        <v>0</v>
      </c>
      <c r="R2024">
        <v>3493</v>
      </c>
      <c r="S2024" s="56">
        <f>IF(SUMIFS(SolCotizacion!$P:$P,SolCotizacion!$E:$E,$G2024,SolCotizacion!$K:$K,$I2024)&gt;499,4%,0)</f>
        <v>0</v>
      </c>
    </row>
    <row r="2025" spans="1:19" hidden="1">
      <c r="A2025" t="s">
        <v>3214</v>
      </c>
      <c r="B2025" t="s">
        <v>2882</v>
      </c>
      <c r="C2025">
        <v>38</v>
      </c>
      <c r="D2025" t="s">
        <v>113</v>
      </c>
      <c r="E2025" t="s">
        <v>10045</v>
      </c>
      <c r="F2025" t="s">
        <v>148</v>
      </c>
      <c r="G2025" t="s">
        <v>135</v>
      </c>
      <c r="H2025">
        <v>2</v>
      </c>
      <c r="I2025">
        <v>2</v>
      </c>
      <c r="J2025" t="s">
        <v>127</v>
      </c>
      <c r="K2025" t="s">
        <v>31</v>
      </c>
      <c r="L2025" t="s">
        <v>296</v>
      </c>
      <c r="M2025" s="53">
        <v>0.01</v>
      </c>
      <c r="N2025" s="52">
        <v>102062.282014</v>
      </c>
      <c r="O2025" s="52">
        <v>100107.598822</v>
      </c>
      <c r="P2025">
        <v>1</v>
      </c>
      <c r="Q2025">
        <f>IF(SUMIFS(SolCotizacion!$P:$P,SolCotizacion!$E:$E,$G2025,SolCotizacion!$K:$K,$I2025)&gt;499,1,0)</f>
        <v>0</v>
      </c>
      <c r="R2025">
        <v>3494</v>
      </c>
      <c r="S2025" s="56">
        <f>IF(SUMIFS(SolCotizacion!$P:$P,SolCotizacion!$E:$E,$G2025,SolCotizacion!$K:$K,$I2025)&gt;499,4%,0)</f>
        <v>0</v>
      </c>
    </row>
    <row r="2026" spans="1:19" hidden="1">
      <c r="A2026" t="s">
        <v>3215</v>
      </c>
      <c r="B2026" t="s">
        <v>2884</v>
      </c>
      <c r="C2026">
        <v>39</v>
      </c>
      <c r="D2026" t="s">
        <v>113</v>
      </c>
      <c r="E2026" t="s">
        <v>10046</v>
      </c>
      <c r="F2026" t="s">
        <v>148</v>
      </c>
      <c r="G2026" t="s">
        <v>135</v>
      </c>
      <c r="H2026">
        <v>2</v>
      </c>
      <c r="I2026">
        <v>3</v>
      </c>
      <c r="J2026" t="s">
        <v>127</v>
      </c>
      <c r="K2026" t="s">
        <v>31</v>
      </c>
      <c r="L2026" t="s">
        <v>296</v>
      </c>
      <c r="M2026" s="53">
        <v>0.01</v>
      </c>
      <c r="N2026" s="52">
        <v>102277.08213800001</v>
      </c>
      <c r="O2026" s="52">
        <v>100268.69375600001</v>
      </c>
      <c r="P2026">
        <v>1</v>
      </c>
      <c r="Q2026">
        <f>IF(SUMIFS(SolCotizacion!$P:$P,SolCotizacion!$E:$E,$G2026,SolCotizacion!$K:$K,$I2026)&gt;499,1,0)</f>
        <v>0</v>
      </c>
      <c r="R2026">
        <v>3495</v>
      </c>
      <c r="S2026" s="56">
        <f>IF(SUMIFS(SolCotizacion!$P:$P,SolCotizacion!$E:$E,$G2026,SolCotizacion!$K:$K,$I2026)&gt;499,4%,0)</f>
        <v>0</v>
      </c>
    </row>
    <row r="2027" spans="1:19" hidden="1">
      <c r="A2027" t="s">
        <v>3216</v>
      </c>
      <c r="B2027" t="s">
        <v>2886</v>
      </c>
      <c r="C2027">
        <v>40</v>
      </c>
      <c r="D2027" t="s">
        <v>113</v>
      </c>
      <c r="E2027" t="s">
        <v>10047</v>
      </c>
      <c r="F2027" t="s">
        <v>149</v>
      </c>
      <c r="G2027" t="s">
        <v>136</v>
      </c>
      <c r="H2027">
        <v>2</v>
      </c>
      <c r="I2027">
        <v>1</v>
      </c>
      <c r="J2027" t="s">
        <v>127</v>
      </c>
      <c r="K2027" t="s">
        <v>31</v>
      </c>
      <c r="L2027" t="s">
        <v>296</v>
      </c>
      <c r="M2027" s="53">
        <v>0.01</v>
      </c>
      <c r="N2027" s="52">
        <v>19385.716350000002</v>
      </c>
      <c r="O2027" s="52">
        <v>18977.587860000003</v>
      </c>
      <c r="P2027">
        <v>1</v>
      </c>
      <c r="Q2027">
        <f>IF(SUMIFS(SolCotizacion!$P:$P,SolCotizacion!$E:$E,$G2027,SolCotizacion!$K:$K,$I2027)&gt;499,1,0)</f>
        <v>0</v>
      </c>
      <c r="R2027">
        <v>3496</v>
      </c>
      <c r="S2027" s="56">
        <f>IF(SUMIFS(SolCotizacion!$P:$P,SolCotizacion!$E:$E,$G2027,SolCotizacion!$K:$K,$I2027)&gt;499,4%,0)</f>
        <v>0</v>
      </c>
    </row>
    <row r="2028" spans="1:19" hidden="1">
      <c r="A2028" t="s">
        <v>3217</v>
      </c>
      <c r="B2028" t="s">
        <v>2888</v>
      </c>
      <c r="C2028">
        <v>41</v>
      </c>
      <c r="D2028" t="s">
        <v>113</v>
      </c>
      <c r="E2028" t="s">
        <v>10048</v>
      </c>
      <c r="F2028" t="s">
        <v>149</v>
      </c>
      <c r="G2028" t="s">
        <v>136</v>
      </c>
      <c r="H2028">
        <v>2</v>
      </c>
      <c r="I2028">
        <v>2</v>
      </c>
      <c r="J2028" t="s">
        <v>127</v>
      </c>
      <c r="K2028" t="s">
        <v>31</v>
      </c>
      <c r="L2028" t="s">
        <v>296</v>
      </c>
      <c r="M2028" s="53">
        <v>0.01</v>
      </c>
      <c r="N2028" s="52">
        <v>19546.811284000003</v>
      </c>
      <c r="O2028" s="52">
        <v>19138.693112000001</v>
      </c>
      <c r="P2028">
        <v>1</v>
      </c>
      <c r="Q2028">
        <f>IF(SUMIFS(SolCotizacion!$P:$P,SolCotizacion!$E:$E,$G2028,SolCotizacion!$K:$K,$I2028)&gt;499,1,0)</f>
        <v>0</v>
      </c>
      <c r="R2028">
        <v>3497</v>
      </c>
      <c r="S2028" s="56">
        <f>IF(SUMIFS(SolCotizacion!$P:$P,SolCotizacion!$E:$E,$G2028,SolCotizacion!$K:$K,$I2028)&gt;499,4%,0)</f>
        <v>0</v>
      </c>
    </row>
    <row r="2029" spans="1:19" hidden="1">
      <c r="A2029" t="s">
        <v>3218</v>
      </c>
      <c r="B2029" t="s">
        <v>2890</v>
      </c>
      <c r="C2029">
        <v>42</v>
      </c>
      <c r="D2029" t="s">
        <v>113</v>
      </c>
      <c r="E2029" t="s">
        <v>10049</v>
      </c>
      <c r="F2029" t="s">
        <v>149</v>
      </c>
      <c r="G2029" t="s">
        <v>136</v>
      </c>
      <c r="H2029">
        <v>2</v>
      </c>
      <c r="I2029">
        <v>3</v>
      </c>
      <c r="J2029" t="s">
        <v>127</v>
      </c>
      <c r="K2029" t="s">
        <v>31</v>
      </c>
      <c r="L2029" t="s">
        <v>296</v>
      </c>
      <c r="M2029" s="53">
        <v>0.01</v>
      </c>
      <c r="N2029" s="52">
        <v>19761.611408000001</v>
      </c>
      <c r="O2029" s="52">
        <v>19299.788046000001</v>
      </c>
      <c r="P2029">
        <v>1</v>
      </c>
      <c r="Q2029">
        <f>IF(SUMIFS(SolCotizacion!$P:$P,SolCotizacion!$E:$E,$G2029,SolCotizacion!$K:$K,$I2029)&gt;499,1,0)</f>
        <v>0</v>
      </c>
      <c r="R2029">
        <v>3498</v>
      </c>
      <c r="S2029" s="56">
        <f>IF(SUMIFS(SolCotizacion!$P:$P,SolCotizacion!$E:$E,$G2029,SolCotizacion!$K:$K,$I2029)&gt;499,4%,0)</f>
        <v>0</v>
      </c>
    </row>
    <row r="2030" spans="1:19" hidden="1">
      <c r="A2030" t="s">
        <v>1043</v>
      </c>
      <c r="B2030" t="s">
        <v>1033</v>
      </c>
      <c r="C2030">
        <v>1</v>
      </c>
      <c r="D2030" t="s">
        <v>88</v>
      </c>
      <c r="E2030" t="s">
        <v>10017</v>
      </c>
      <c r="F2030" t="s">
        <v>133</v>
      </c>
      <c r="G2030" t="s">
        <v>133</v>
      </c>
      <c r="H2030">
        <v>2</v>
      </c>
      <c r="I2030">
        <v>1</v>
      </c>
      <c r="J2030" t="s">
        <v>96</v>
      </c>
      <c r="K2030" t="s">
        <v>31</v>
      </c>
      <c r="L2030" t="s">
        <v>308</v>
      </c>
      <c r="N2030" s="52">
        <v>9058320</v>
      </c>
      <c r="O2030" s="52">
        <v>8762448</v>
      </c>
      <c r="P2030">
        <v>1</v>
      </c>
      <c r="Q2030">
        <v>1</v>
      </c>
      <c r="R2030">
        <v>3499</v>
      </c>
    </row>
    <row r="2031" spans="1:19" hidden="1">
      <c r="A2031" t="s">
        <v>3219</v>
      </c>
      <c r="B2031" t="s">
        <v>1123</v>
      </c>
      <c r="C2031">
        <v>2</v>
      </c>
      <c r="D2031" t="s">
        <v>88</v>
      </c>
      <c r="E2031" t="s">
        <v>10018</v>
      </c>
      <c r="F2031" t="s">
        <v>133</v>
      </c>
      <c r="G2031" t="s">
        <v>133</v>
      </c>
      <c r="H2031">
        <v>2</v>
      </c>
      <c r="I2031">
        <v>2</v>
      </c>
      <c r="J2031" t="s">
        <v>96</v>
      </c>
      <c r="K2031" t="s">
        <v>31</v>
      </c>
      <c r="L2031" t="s">
        <v>308</v>
      </c>
      <c r="N2031" s="52">
        <v>9058320</v>
      </c>
      <c r="O2031" s="52">
        <v>8762448</v>
      </c>
      <c r="P2031">
        <v>1</v>
      </c>
      <c r="Q2031">
        <v>1</v>
      </c>
      <c r="R2031">
        <v>3501</v>
      </c>
    </row>
    <row r="2032" spans="1:19" hidden="1">
      <c r="A2032" t="s">
        <v>3220</v>
      </c>
      <c r="B2032" t="s">
        <v>1124</v>
      </c>
      <c r="C2032">
        <v>3</v>
      </c>
      <c r="D2032" t="s">
        <v>88</v>
      </c>
      <c r="E2032" t="s">
        <v>10019</v>
      </c>
      <c r="F2032" t="s">
        <v>133</v>
      </c>
      <c r="G2032" t="s">
        <v>133</v>
      </c>
      <c r="H2032">
        <v>2</v>
      </c>
      <c r="I2032">
        <v>3</v>
      </c>
      <c r="J2032" t="s">
        <v>96</v>
      </c>
      <c r="K2032" t="s">
        <v>31</v>
      </c>
      <c r="L2032" t="s">
        <v>308</v>
      </c>
      <c r="N2032" s="52">
        <v>9058320</v>
      </c>
      <c r="O2032" s="52">
        <v>8762448</v>
      </c>
      <c r="P2032">
        <v>1</v>
      </c>
      <c r="Q2032">
        <v>1</v>
      </c>
      <c r="R2032">
        <v>3503</v>
      </c>
    </row>
    <row r="2033" spans="1:18" hidden="1">
      <c r="A2033" t="s">
        <v>3221</v>
      </c>
      <c r="B2033" t="s">
        <v>1125</v>
      </c>
      <c r="C2033">
        <v>4</v>
      </c>
      <c r="D2033" t="s">
        <v>88</v>
      </c>
      <c r="E2033" t="s">
        <v>10020</v>
      </c>
      <c r="F2033" t="s">
        <v>134</v>
      </c>
      <c r="G2033" t="s">
        <v>134</v>
      </c>
      <c r="H2033">
        <v>2</v>
      </c>
      <c r="I2033">
        <v>1</v>
      </c>
      <c r="J2033" t="s">
        <v>96</v>
      </c>
      <c r="K2033" t="s">
        <v>31</v>
      </c>
      <c r="L2033" t="s">
        <v>308</v>
      </c>
      <c r="N2033" s="52">
        <v>12081071.999999998</v>
      </c>
      <c r="O2033" s="52">
        <v>11686943.999999998</v>
      </c>
      <c r="P2033">
        <v>1</v>
      </c>
      <c r="Q2033">
        <v>1</v>
      </c>
      <c r="R2033">
        <v>3505</v>
      </c>
    </row>
    <row r="2034" spans="1:18" hidden="1">
      <c r="A2034" t="s">
        <v>3222</v>
      </c>
      <c r="B2034" t="s">
        <v>1126</v>
      </c>
      <c r="C2034">
        <v>5</v>
      </c>
      <c r="D2034" t="s">
        <v>88</v>
      </c>
      <c r="E2034" t="s">
        <v>10021</v>
      </c>
      <c r="F2034" t="s">
        <v>134</v>
      </c>
      <c r="G2034" t="s">
        <v>134</v>
      </c>
      <c r="H2034">
        <v>2</v>
      </c>
      <c r="I2034">
        <v>2</v>
      </c>
      <c r="J2034" t="s">
        <v>96</v>
      </c>
      <c r="K2034" t="s">
        <v>31</v>
      </c>
      <c r="L2034" t="s">
        <v>308</v>
      </c>
      <c r="N2034" s="52">
        <v>12081071.999999998</v>
      </c>
      <c r="O2034" s="52">
        <v>11686943.999999998</v>
      </c>
      <c r="P2034">
        <v>1</v>
      </c>
      <c r="Q2034">
        <v>1</v>
      </c>
      <c r="R2034">
        <v>3507</v>
      </c>
    </row>
    <row r="2035" spans="1:18" hidden="1">
      <c r="A2035" t="s">
        <v>3223</v>
      </c>
      <c r="B2035" t="s">
        <v>1127</v>
      </c>
      <c r="C2035">
        <v>6</v>
      </c>
      <c r="D2035" t="s">
        <v>88</v>
      </c>
      <c r="E2035" t="s">
        <v>10022</v>
      </c>
      <c r="F2035" t="s">
        <v>134</v>
      </c>
      <c r="G2035" t="s">
        <v>134</v>
      </c>
      <c r="H2035">
        <v>2</v>
      </c>
      <c r="I2035">
        <v>3</v>
      </c>
      <c r="J2035" t="s">
        <v>96</v>
      </c>
      <c r="K2035" t="s">
        <v>31</v>
      </c>
      <c r="L2035" t="s">
        <v>308</v>
      </c>
      <c r="N2035" s="52">
        <v>12081071.999999998</v>
      </c>
      <c r="O2035" s="52">
        <v>11686943.999999998</v>
      </c>
      <c r="P2035">
        <v>1</v>
      </c>
      <c r="Q2035">
        <v>1</v>
      </c>
      <c r="R2035">
        <v>3509</v>
      </c>
    </row>
    <row r="2036" spans="1:18" hidden="1">
      <c r="A2036" t="s">
        <v>3224</v>
      </c>
      <c r="B2036" t="s">
        <v>1128</v>
      </c>
      <c r="C2036">
        <v>7</v>
      </c>
      <c r="D2036" t="s">
        <v>88</v>
      </c>
      <c r="E2036" t="s">
        <v>10023</v>
      </c>
      <c r="F2036" t="s">
        <v>135</v>
      </c>
      <c r="G2036" t="s">
        <v>135</v>
      </c>
      <c r="H2036">
        <v>2</v>
      </c>
      <c r="I2036">
        <v>1</v>
      </c>
      <c r="J2036" t="s">
        <v>96</v>
      </c>
      <c r="K2036" t="s">
        <v>31</v>
      </c>
      <c r="L2036" t="s">
        <v>308</v>
      </c>
      <c r="N2036" s="52">
        <v>11536800.000000004</v>
      </c>
      <c r="O2036" s="52">
        <v>11160336.000000002</v>
      </c>
      <c r="P2036">
        <v>1</v>
      </c>
      <c r="Q2036">
        <v>1</v>
      </c>
      <c r="R2036">
        <v>3511</v>
      </c>
    </row>
    <row r="2037" spans="1:18" hidden="1">
      <c r="A2037" t="s">
        <v>3225</v>
      </c>
      <c r="B2037" t="s">
        <v>1129</v>
      </c>
      <c r="C2037">
        <v>8</v>
      </c>
      <c r="D2037" t="s">
        <v>88</v>
      </c>
      <c r="E2037" t="s">
        <v>10024</v>
      </c>
      <c r="F2037" t="s">
        <v>135</v>
      </c>
      <c r="G2037" t="s">
        <v>135</v>
      </c>
      <c r="H2037">
        <v>2</v>
      </c>
      <c r="I2037">
        <v>2</v>
      </c>
      <c r="J2037" t="s">
        <v>96</v>
      </c>
      <c r="K2037" t="s">
        <v>31</v>
      </c>
      <c r="L2037" t="s">
        <v>308</v>
      </c>
      <c r="N2037" s="52">
        <v>11536800.000000004</v>
      </c>
      <c r="O2037" s="52">
        <v>11160336.000000002</v>
      </c>
      <c r="P2037">
        <v>1</v>
      </c>
      <c r="Q2037">
        <v>1</v>
      </c>
      <c r="R2037">
        <v>3513</v>
      </c>
    </row>
    <row r="2038" spans="1:18" hidden="1">
      <c r="A2038" t="s">
        <v>3226</v>
      </c>
      <c r="B2038" t="s">
        <v>1130</v>
      </c>
      <c r="C2038">
        <v>9</v>
      </c>
      <c r="D2038" t="s">
        <v>88</v>
      </c>
      <c r="E2038" t="s">
        <v>10025</v>
      </c>
      <c r="F2038" t="s">
        <v>135</v>
      </c>
      <c r="G2038" t="s">
        <v>135</v>
      </c>
      <c r="H2038">
        <v>2</v>
      </c>
      <c r="I2038">
        <v>3</v>
      </c>
      <c r="J2038" t="s">
        <v>96</v>
      </c>
      <c r="K2038" t="s">
        <v>31</v>
      </c>
      <c r="L2038" t="s">
        <v>308</v>
      </c>
      <c r="N2038" s="52">
        <v>11536800.000000004</v>
      </c>
      <c r="O2038" s="52">
        <v>11160336.000000002</v>
      </c>
      <c r="P2038">
        <v>1</v>
      </c>
      <c r="Q2038">
        <v>1</v>
      </c>
      <c r="R2038">
        <v>3515</v>
      </c>
    </row>
    <row r="2039" spans="1:18" hidden="1">
      <c r="A2039" t="s">
        <v>3227</v>
      </c>
      <c r="B2039" t="s">
        <v>1131</v>
      </c>
      <c r="C2039">
        <v>10</v>
      </c>
      <c r="D2039" t="s">
        <v>88</v>
      </c>
      <c r="E2039" t="s">
        <v>10026</v>
      </c>
      <c r="F2039" t="s">
        <v>136</v>
      </c>
      <c r="G2039" t="s">
        <v>136</v>
      </c>
      <c r="H2039">
        <v>2</v>
      </c>
      <c r="I2039">
        <v>1</v>
      </c>
      <c r="J2039" t="s">
        <v>96</v>
      </c>
      <c r="K2039" t="s">
        <v>31</v>
      </c>
      <c r="L2039" t="s">
        <v>308</v>
      </c>
      <c r="N2039" s="52">
        <v>2287488</v>
      </c>
      <c r="O2039" s="52">
        <v>2212416</v>
      </c>
      <c r="P2039">
        <v>1</v>
      </c>
      <c r="Q2039">
        <v>1</v>
      </c>
      <c r="R2039">
        <v>3517</v>
      </c>
    </row>
    <row r="2040" spans="1:18" hidden="1">
      <c r="A2040" t="s">
        <v>3228</v>
      </c>
      <c r="B2040" t="s">
        <v>1132</v>
      </c>
      <c r="C2040">
        <v>11</v>
      </c>
      <c r="D2040" t="s">
        <v>88</v>
      </c>
      <c r="E2040" t="s">
        <v>10027</v>
      </c>
      <c r="F2040" t="s">
        <v>136</v>
      </c>
      <c r="G2040" t="s">
        <v>136</v>
      </c>
      <c r="H2040">
        <v>2</v>
      </c>
      <c r="I2040">
        <v>2</v>
      </c>
      <c r="J2040" t="s">
        <v>96</v>
      </c>
      <c r="K2040" t="s">
        <v>31</v>
      </c>
      <c r="L2040" t="s">
        <v>308</v>
      </c>
      <c r="N2040" s="52">
        <v>2287488</v>
      </c>
      <c r="O2040" s="52">
        <v>2212416</v>
      </c>
      <c r="P2040">
        <v>1</v>
      </c>
      <c r="Q2040">
        <v>1</v>
      </c>
      <c r="R2040">
        <v>3519</v>
      </c>
    </row>
    <row r="2041" spans="1:18" hidden="1">
      <c r="A2041" t="s">
        <v>3229</v>
      </c>
      <c r="B2041" t="s">
        <v>1133</v>
      </c>
      <c r="C2041">
        <v>12</v>
      </c>
      <c r="D2041" t="s">
        <v>88</v>
      </c>
      <c r="E2041" t="s">
        <v>10028</v>
      </c>
      <c r="F2041" t="s">
        <v>136</v>
      </c>
      <c r="G2041" t="s">
        <v>136</v>
      </c>
      <c r="H2041">
        <v>2</v>
      </c>
      <c r="I2041">
        <v>3</v>
      </c>
      <c r="J2041" t="s">
        <v>96</v>
      </c>
      <c r="K2041" t="s">
        <v>31</v>
      </c>
      <c r="L2041" t="s">
        <v>308</v>
      </c>
      <c r="N2041" s="52">
        <v>2287488</v>
      </c>
      <c r="O2041" s="52">
        <v>2212416</v>
      </c>
      <c r="P2041">
        <v>1</v>
      </c>
      <c r="Q2041">
        <v>1</v>
      </c>
      <c r="R2041">
        <v>3521</v>
      </c>
    </row>
    <row r="2042" spans="1:18" hidden="1">
      <c r="A2042" t="s">
        <v>3230</v>
      </c>
      <c r="B2042" t="s">
        <v>1134</v>
      </c>
      <c r="C2042">
        <v>13</v>
      </c>
      <c r="D2042" t="s">
        <v>102</v>
      </c>
      <c r="E2042" t="s">
        <v>10029</v>
      </c>
      <c r="F2042" t="s">
        <v>137</v>
      </c>
      <c r="G2042" t="s">
        <v>133</v>
      </c>
      <c r="H2042">
        <v>2</v>
      </c>
      <c r="I2042" t="s">
        <v>103</v>
      </c>
      <c r="J2042" t="s">
        <v>96</v>
      </c>
      <c r="K2042" t="s">
        <v>31</v>
      </c>
      <c r="L2042" t="s">
        <v>308</v>
      </c>
      <c r="N2042" s="52">
        <v>330758.40000000002</v>
      </c>
      <c r="O2042" s="52">
        <v>319939.20000000001</v>
      </c>
      <c r="P2042">
        <v>1</v>
      </c>
      <c r="Q2042">
        <f>IF(COUNTIF(SolCotizacion!$E:$E,$G2042)&gt;0,1,0)</f>
        <v>0</v>
      </c>
      <c r="R2042">
        <v>3523</v>
      </c>
    </row>
    <row r="2043" spans="1:18" hidden="1">
      <c r="A2043" t="s">
        <v>3231</v>
      </c>
      <c r="B2043" t="s">
        <v>2838</v>
      </c>
      <c r="C2043">
        <v>14</v>
      </c>
      <c r="D2043" t="s">
        <v>102</v>
      </c>
      <c r="E2043" t="s">
        <v>10030</v>
      </c>
      <c r="F2043" t="s">
        <v>138</v>
      </c>
      <c r="G2043" t="s">
        <v>134</v>
      </c>
      <c r="H2043">
        <v>2</v>
      </c>
      <c r="I2043" t="s">
        <v>103</v>
      </c>
      <c r="J2043" t="s">
        <v>96</v>
      </c>
      <c r="K2043" t="s">
        <v>31</v>
      </c>
      <c r="L2043" t="s">
        <v>308</v>
      </c>
      <c r="N2043" s="52">
        <v>661406.4</v>
      </c>
      <c r="O2043" s="52">
        <v>639768</v>
      </c>
      <c r="P2043">
        <v>1</v>
      </c>
      <c r="Q2043">
        <f>IF(COUNTIF(SolCotizacion!$E:$E,$G2043)&gt;0,1,0)</f>
        <v>0</v>
      </c>
      <c r="R2043">
        <v>3525</v>
      </c>
    </row>
    <row r="2044" spans="1:18" hidden="1">
      <c r="A2044" t="s">
        <v>3232</v>
      </c>
      <c r="B2044" t="s">
        <v>2840</v>
      </c>
      <c r="C2044">
        <v>15</v>
      </c>
      <c r="D2044" t="s">
        <v>102</v>
      </c>
      <c r="E2044" t="s">
        <v>10031</v>
      </c>
      <c r="F2044" t="s">
        <v>139</v>
      </c>
      <c r="G2044" t="s">
        <v>135</v>
      </c>
      <c r="H2044">
        <v>2</v>
      </c>
      <c r="I2044" t="s">
        <v>103</v>
      </c>
      <c r="J2044" t="s">
        <v>96</v>
      </c>
      <c r="K2044" t="s">
        <v>31</v>
      </c>
      <c r="L2044" t="s">
        <v>308</v>
      </c>
      <c r="N2044" s="52">
        <v>661406.4</v>
      </c>
      <c r="O2044" s="52">
        <v>639768</v>
      </c>
      <c r="P2044">
        <v>1</v>
      </c>
      <c r="Q2044">
        <f>IF(COUNTIF(SolCotizacion!$E:$E,$G2044)&gt;0,1,0)</f>
        <v>0</v>
      </c>
      <c r="R2044">
        <v>3527</v>
      </c>
    </row>
    <row r="2045" spans="1:18" hidden="1">
      <c r="A2045" t="s">
        <v>3233</v>
      </c>
      <c r="B2045" t="s">
        <v>2842</v>
      </c>
      <c r="C2045">
        <v>16</v>
      </c>
      <c r="D2045" t="s">
        <v>102</v>
      </c>
      <c r="E2045" t="s">
        <v>10032</v>
      </c>
      <c r="F2045" t="s">
        <v>140</v>
      </c>
      <c r="G2045" t="s">
        <v>135</v>
      </c>
      <c r="H2045">
        <v>2</v>
      </c>
      <c r="I2045" t="s">
        <v>103</v>
      </c>
      <c r="J2045" t="s">
        <v>96</v>
      </c>
      <c r="K2045" t="s">
        <v>31</v>
      </c>
      <c r="L2045" t="s">
        <v>308</v>
      </c>
      <c r="N2045" s="52">
        <v>78825.600000000006</v>
      </c>
      <c r="O2045" s="52">
        <v>76176</v>
      </c>
      <c r="P2045">
        <v>1</v>
      </c>
      <c r="Q2045">
        <f>IF(COUNTIF(SolCotizacion!$E:$E,$G2045)&gt;0,1,0)</f>
        <v>0</v>
      </c>
      <c r="R2045">
        <v>3529</v>
      </c>
    </row>
    <row r="2046" spans="1:18" hidden="1">
      <c r="A2046" t="s">
        <v>3234</v>
      </c>
      <c r="B2046" t="s">
        <v>2844</v>
      </c>
      <c r="C2046">
        <v>17</v>
      </c>
      <c r="D2046" t="s">
        <v>102</v>
      </c>
      <c r="E2046" t="s">
        <v>10033</v>
      </c>
      <c r="F2046" t="s">
        <v>141</v>
      </c>
      <c r="G2046" t="s">
        <v>136</v>
      </c>
      <c r="H2046">
        <v>2</v>
      </c>
      <c r="I2046" t="s">
        <v>103</v>
      </c>
      <c r="J2046" t="s">
        <v>96</v>
      </c>
      <c r="K2046" t="s">
        <v>31</v>
      </c>
      <c r="L2046" t="s">
        <v>308</v>
      </c>
      <c r="N2046" s="52">
        <v>2.2080000000000002</v>
      </c>
      <c r="O2046" s="52">
        <v>2.2080000000000002</v>
      </c>
      <c r="P2046">
        <v>1</v>
      </c>
      <c r="Q2046">
        <f>IF(COUNTIF(SolCotizacion!$E:$E,$G2046)&gt;0,1,0)</f>
        <v>0</v>
      </c>
      <c r="R2046">
        <v>3531</v>
      </c>
    </row>
    <row r="2047" spans="1:18" hidden="1">
      <c r="A2047" t="s">
        <v>3235</v>
      </c>
      <c r="B2047" t="s">
        <v>1135</v>
      </c>
      <c r="C2047">
        <v>18</v>
      </c>
      <c r="D2047" t="s">
        <v>113</v>
      </c>
      <c r="E2047" t="s">
        <v>9853</v>
      </c>
      <c r="F2047" t="s">
        <v>114</v>
      </c>
      <c r="G2047" t="s">
        <v>88</v>
      </c>
      <c r="H2047">
        <v>2</v>
      </c>
      <c r="I2047">
        <v>1</v>
      </c>
      <c r="J2047" t="s">
        <v>88</v>
      </c>
      <c r="K2047" t="s">
        <v>31</v>
      </c>
      <c r="L2047" t="s">
        <v>308</v>
      </c>
      <c r="N2047" s="52">
        <v>32220.018600000003</v>
      </c>
      <c r="O2047" s="52">
        <v>16110.009300000002</v>
      </c>
      <c r="P2047">
        <v>1</v>
      </c>
      <c r="Q2047">
        <f>IF(COUNTIFS(SolCotizacion!$D:$D,$G2047,SolCotizacion!$K:$K,$I2047)&gt;0,1,0)</f>
        <v>0</v>
      </c>
      <c r="R2047">
        <v>3533</v>
      </c>
    </row>
    <row r="2048" spans="1:18" hidden="1">
      <c r="A2048" t="s">
        <v>3236</v>
      </c>
      <c r="B2048" t="s">
        <v>2847</v>
      </c>
      <c r="C2048">
        <v>19</v>
      </c>
      <c r="D2048" t="s">
        <v>113</v>
      </c>
      <c r="E2048" t="s">
        <v>9984</v>
      </c>
      <c r="F2048" t="s">
        <v>114</v>
      </c>
      <c r="G2048" t="s">
        <v>88</v>
      </c>
      <c r="H2048">
        <v>2</v>
      </c>
      <c r="I2048">
        <v>2</v>
      </c>
      <c r="J2048" t="s">
        <v>88</v>
      </c>
      <c r="K2048" t="s">
        <v>31</v>
      </c>
      <c r="L2048" t="s">
        <v>308</v>
      </c>
      <c r="N2048" s="52">
        <v>37590.021700000005</v>
      </c>
      <c r="O2048" s="52">
        <v>21480.0124</v>
      </c>
      <c r="P2048">
        <v>1</v>
      </c>
      <c r="Q2048">
        <f>IF(COUNTIFS(SolCotizacion!$D:$D,$G2048,SolCotizacion!$K:$K,$I2048)&gt;0,1,0)</f>
        <v>1</v>
      </c>
      <c r="R2048">
        <v>3535</v>
      </c>
    </row>
    <row r="2049" spans="1:19" hidden="1">
      <c r="A2049" t="s">
        <v>3237</v>
      </c>
      <c r="B2049" t="s">
        <v>2849</v>
      </c>
      <c r="C2049">
        <v>20</v>
      </c>
      <c r="D2049" t="s">
        <v>113</v>
      </c>
      <c r="E2049" t="s">
        <v>9985</v>
      </c>
      <c r="F2049" t="s">
        <v>114</v>
      </c>
      <c r="G2049" t="s">
        <v>88</v>
      </c>
      <c r="H2049">
        <v>2</v>
      </c>
      <c r="I2049">
        <v>3</v>
      </c>
      <c r="J2049" t="s">
        <v>88</v>
      </c>
      <c r="K2049" t="s">
        <v>31</v>
      </c>
      <c r="L2049" t="s">
        <v>308</v>
      </c>
      <c r="N2049" s="52">
        <v>42960.024799999999</v>
      </c>
      <c r="O2049" s="52">
        <v>26850.015500000001</v>
      </c>
      <c r="P2049">
        <v>1</v>
      </c>
      <c r="Q2049">
        <f>IF(COUNTIFS(SolCotizacion!$D:$D,$G2049,SolCotizacion!$K:$K,$I2049)&gt;0,1,0)</f>
        <v>0</v>
      </c>
      <c r="R2049">
        <v>3537</v>
      </c>
    </row>
    <row r="2050" spans="1:19" hidden="1">
      <c r="A2050" t="s">
        <v>3238</v>
      </c>
      <c r="B2050" t="s">
        <v>1136</v>
      </c>
      <c r="C2050">
        <v>21</v>
      </c>
      <c r="D2050" t="s">
        <v>113</v>
      </c>
      <c r="E2050" t="s">
        <v>9986</v>
      </c>
      <c r="F2050" t="s">
        <v>115</v>
      </c>
      <c r="G2050" t="s">
        <v>88</v>
      </c>
      <c r="H2050">
        <v>2</v>
      </c>
      <c r="I2050">
        <v>1</v>
      </c>
      <c r="J2050" t="s">
        <v>116</v>
      </c>
      <c r="K2050" t="s">
        <v>326</v>
      </c>
      <c r="L2050" t="s">
        <v>308</v>
      </c>
      <c r="N2050" s="52">
        <v>21480.0124</v>
      </c>
      <c r="O2050" s="52">
        <v>10740.0062</v>
      </c>
      <c r="P2050">
        <v>1</v>
      </c>
      <c r="Q2050">
        <f>IF(COUNTIFS(SolCotizacion!$D:$D,$G2050,SolCotizacion!$K:$K,$I2050)&gt;0,1,0)</f>
        <v>0</v>
      </c>
      <c r="R2050">
        <v>3539</v>
      </c>
    </row>
    <row r="2051" spans="1:19" hidden="1">
      <c r="A2051" t="s">
        <v>3239</v>
      </c>
      <c r="B2051" t="s">
        <v>2852</v>
      </c>
      <c r="C2051">
        <v>22</v>
      </c>
      <c r="D2051" t="s">
        <v>113</v>
      </c>
      <c r="E2051" t="s">
        <v>9987</v>
      </c>
      <c r="F2051" t="s">
        <v>115</v>
      </c>
      <c r="G2051" t="s">
        <v>88</v>
      </c>
      <c r="H2051">
        <v>2</v>
      </c>
      <c r="I2051">
        <v>2</v>
      </c>
      <c r="J2051" t="s">
        <v>116</v>
      </c>
      <c r="K2051" t="s">
        <v>326</v>
      </c>
      <c r="L2051" t="s">
        <v>308</v>
      </c>
      <c r="N2051" s="52">
        <v>32220.018600000003</v>
      </c>
      <c r="O2051" s="52">
        <v>16110.009300000002</v>
      </c>
      <c r="P2051">
        <v>1</v>
      </c>
      <c r="Q2051">
        <f>IF(COUNTIFS(SolCotizacion!$D:$D,$G2051,SolCotizacion!$K:$K,$I2051)&gt;0,1,0)</f>
        <v>1</v>
      </c>
      <c r="R2051">
        <v>3541</v>
      </c>
    </row>
    <row r="2052" spans="1:19" hidden="1">
      <c r="A2052" t="s">
        <v>3240</v>
      </c>
      <c r="B2052" t="s">
        <v>2854</v>
      </c>
      <c r="C2052">
        <v>23</v>
      </c>
      <c r="D2052" t="s">
        <v>113</v>
      </c>
      <c r="E2052" t="s">
        <v>9988</v>
      </c>
      <c r="F2052" t="s">
        <v>115</v>
      </c>
      <c r="G2052" t="s">
        <v>88</v>
      </c>
      <c r="H2052">
        <v>2</v>
      </c>
      <c r="I2052">
        <v>3</v>
      </c>
      <c r="J2052" t="s">
        <v>116</v>
      </c>
      <c r="K2052" t="s">
        <v>326</v>
      </c>
      <c r="L2052" t="s">
        <v>308</v>
      </c>
      <c r="N2052" s="52">
        <v>42960.024799999999</v>
      </c>
      <c r="O2052" s="52">
        <v>21480.0124</v>
      </c>
      <c r="P2052">
        <v>1</v>
      </c>
      <c r="Q2052">
        <f>IF(COUNTIFS(SolCotizacion!$D:$D,$G2052,SolCotizacion!$K:$K,$I2052)&gt;0,1,0)</f>
        <v>0</v>
      </c>
      <c r="R2052">
        <v>3543</v>
      </c>
    </row>
    <row r="2053" spans="1:19" hidden="1">
      <c r="A2053" t="s">
        <v>3241</v>
      </c>
      <c r="B2053" t="s">
        <v>1137</v>
      </c>
      <c r="C2053">
        <v>24</v>
      </c>
      <c r="D2053" t="s">
        <v>113</v>
      </c>
      <c r="E2053" t="s">
        <v>10034</v>
      </c>
      <c r="F2053" t="s">
        <v>142</v>
      </c>
      <c r="G2053" t="s">
        <v>133</v>
      </c>
      <c r="H2053">
        <v>2</v>
      </c>
      <c r="I2053" t="s">
        <v>103</v>
      </c>
      <c r="J2053" t="s">
        <v>118</v>
      </c>
      <c r="K2053" t="s">
        <v>325</v>
      </c>
      <c r="L2053" t="s">
        <v>308</v>
      </c>
      <c r="N2053" s="52">
        <v>193105.311476</v>
      </c>
      <c r="O2053" s="52">
        <v>186876.10788000003</v>
      </c>
      <c r="P2053">
        <v>1</v>
      </c>
      <c r="Q2053">
        <f>IF(COUNTIF(SolCotizacion!$E:$E,G2053)&gt;0,1,0)</f>
        <v>0</v>
      </c>
      <c r="R2053">
        <v>3545</v>
      </c>
    </row>
    <row r="2054" spans="1:19" hidden="1">
      <c r="A2054" t="s">
        <v>3242</v>
      </c>
      <c r="B2054" t="s">
        <v>2857</v>
      </c>
      <c r="C2054">
        <v>25</v>
      </c>
      <c r="D2054" t="s">
        <v>113</v>
      </c>
      <c r="E2054" t="s">
        <v>10035</v>
      </c>
      <c r="F2054" t="s">
        <v>143</v>
      </c>
      <c r="G2054" t="s">
        <v>134</v>
      </c>
      <c r="H2054">
        <v>2</v>
      </c>
      <c r="I2054" t="s">
        <v>103</v>
      </c>
      <c r="J2054" t="s">
        <v>118</v>
      </c>
      <c r="K2054" t="s">
        <v>325</v>
      </c>
      <c r="L2054" t="s">
        <v>308</v>
      </c>
      <c r="N2054" s="52">
        <v>193105.311476</v>
      </c>
      <c r="O2054" s="52">
        <v>186876.10788000003</v>
      </c>
      <c r="P2054">
        <v>1</v>
      </c>
      <c r="Q2054">
        <f>IF(COUNTIF(SolCotizacion!$E:$E,G2054)&gt;0,1,0)</f>
        <v>0</v>
      </c>
      <c r="R2054">
        <v>3547</v>
      </c>
    </row>
    <row r="2055" spans="1:19" hidden="1">
      <c r="A2055" t="s">
        <v>3243</v>
      </c>
      <c r="B2055" t="s">
        <v>2859</v>
      </c>
      <c r="C2055">
        <v>26</v>
      </c>
      <c r="D2055" t="s">
        <v>113</v>
      </c>
      <c r="E2055" t="s">
        <v>10036</v>
      </c>
      <c r="F2055" t="s">
        <v>144</v>
      </c>
      <c r="G2055" t="s">
        <v>135</v>
      </c>
      <c r="H2055">
        <v>2</v>
      </c>
      <c r="I2055" t="s">
        <v>103</v>
      </c>
      <c r="J2055" t="s">
        <v>118</v>
      </c>
      <c r="K2055" t="s">
        <v>325</v>
      </c>
      <c r="L2055" t="s">
        <v>308</v>
      </c>
      <c r="N2055" s="52">
        <v>193105.311476</v>
      </c>
      <c r="O2055" s="52">
        <v>186876.10788000003</v>
      </c>
      <c r="P2055">
        <v>1</v>
      </c>
      <c r="Q2055">
        <f>IF(COUNTIF(SolCotizacion!$E:$E,G2055)&gt;0,1,0)</f>
        <v>0</v>
      </c>
      <c r="R2055">
        <v>3549</v>
      </c>
    </row>
    <row r="2056" spans="1:19" hidden="1">
      <c r="A2056" t="s">
        <v>3244</v>
      </c>
      <c r="B2056" t="s">
        <v>2861</v>
      </c>
      <c r="C2056">
        <v>27</v>
      </c>
      <c r="D2056" t="s">
        <v>113</v>
      </c>
      <c r="E2056" t="s">
        <v>10037</v>
      </c>
      <c r="F2056" t="s">
        <v>145</v>
      </c>
      <c r="G2056" t="s">
        <v>136</v>
      </c>
      <c r="H2056">
        <v>2</v>
      </c>
      <c r="I2056" t="s">
        <v>103</v>
      </c>
      <c r="J2056" t="s">
        <v>118</v>
      </c>
      <c r="K2056" t="s">
        <v>325</v>
      </c>
      <c r="L2056" t="s">
        <v>308</v>
      </c>
      <c r="N2056" s="52">
        <v>193105.311476</v>
      </c>
      <c r="O2056" s="52">
        <v>186876.10788000003</v>
      </c>
      <c r="P2056">
        <v>1</v>
      </c>
      <c r="Q2056">
        <f>IF(COUNTIF(SolCotizacion!$E:$E,G2056)&gt;0,1,0)</f>
        <v>0</v>
      </c>
      <c r="R2056">
        <v>3551</v>
      </c>
    </row>
    <row r="2057" spans="1:19" hidden="1">
      <c r="A2057" t="s">
        <v>3245</v>
      </c>
      <c r="B2057" t="s">
        <v>1138</v>
      </c>
      <c r="C2057">
        <v>28</v>
      </c>
      <c r="D2057" t="s">
        <v>113</v>
      </c>
      <c r="E2057" t="s">
        <v>9995</v>
      </c>
      <c r="F2057" t="s">
        <v>125</v>
      </c>
      <c r="G2057" t="s">
        <v>88</v>
      </c>
      <c r="H2057">
        <v>2</v>
      </c>
      <c r="I2057">
        <v>1</v>
      </c>
      <c r="J2057" t="s">
        <v>88</v>
      </c>
      <c r="K2057" t="s">
        <v>31</v>
      </c>
      <c r="L2057" t="s">
        <v>308</v>
      </c>
      <c r="N2057" s="52">
        <v>32220.018600000003</v>
      </c>
      <c r="O2057" s="52">
        <v>18258.010539999999</v>
      </c>
      <c r="P2057">
        <v>1</v>
      </c>
      <c r="Q2057">
        <f>IF(COUNTIFS(SolCotizacion!$D:$D,$G2057,SolCotizacion!$K:$K,$I2057)&gt;0,1,0)</f>
        <v>0</v>
      </c>
      <c r="R2057">
        <v>3553</v>
      </c>
    </row>
    <row r="2058" spans="1:19" hidden="1">
      <c r="A2058" t="s">
        <v>3246</v>
      </c>
      <c r="B2058" t="s">
        <v>2864</v>
      </c>
      <c r="C2058">
        <v>29</v>
      </c>
      <c r="D2058" t="s">
        <v>113</v>
      </c>
      <c r="E2058" t="s">
        <v>9996</v>
      </c>
      <c r="F2058" t="s">
        <v>125</v>
      </c>
      <c r="G2058" t="s">
        <v>88</v>
      </c>
      <c r="H2058">
        <v>2</v>
      </c>
      <c r="I2058">
        <v>2</v>
      </c>
      <c r="J2058" t="s">
        <v>88</v>
      </c>
      <c r="K2058" t="s">
        <v>31</v>
      </c>
      <c r="L2058" t="s">
        <v>308</v>
      </c>
      <c r="N2058" s="52">
        <v>37590.021700000005</v>
      </c>
      <c r="O2058" s="52">
        <v>21480.0124</v>
      </c>
      <c r="P2058">
        <v>1</v>
      </c>
      <c r="Q2058">
        <f>IF(COUNTIFS(SolCotizacion!$D:$D,$G2058,SolCotizacion!$K:$K,$I2058)&gt;0,1,0)</f>
        <v>1</v>
      </c>
      <c r="R2058">
        <v>3555</v>
      </c>
    </row>
    <row r="2059" spans="1:19" hidden="1">
      <c r="A2059" t="s">
        <v>3247</v>
      </c>
      <c r="B2059" t="s">
        <v>2866</v>
      </c>
      <c r="C2059">
        <v>30</v>
      </c>
      <c r="D2059" t="s">
        <v>113</v>
      </c>
      <c r="E2059" t="s">
        <v>9997</v>
      </c>
      <c r="F2059" t="s">
        <v>125</v>
      </c>
      <c r="G2059" t="s">
        <v>88</v>
      </c>
      <c r="H2059">
        <v>2</v>
      </c>
      <c r="I2059">
        <v>3</v>
      </c>
      <c r="J2059" t="s">
        <v>88</v>
      </c>
      <c r="K2059" t="s">
        <v>31</v>
      </c>
      <c r="L2059" t="s">
        <v>308</v>
      </c>
      <c r="N2059" s="52">
        <v>42960.024799999999</v>
      </c>
      <c r="O2059" s="52">
        <v>26850.015500000001</v>
      </c>
      <c r="P2059">
        <v>1</v>
      </c>
      <c r="Q2059">
        <f>IF(COUNTIFS(SolCotizacion!$D:$D,$G2059,SolCotizacion!$K:$K,$I2059)&gt;0,1,0)</f>
        <v>0</v>
      </c>
      <c r="R2059">
        <v>3557</v>
      </c>
    </row>
    <row r="2060" spans="1:19" hidden="1">
      <c r="A2060" t="s">
        <v>3248</v>
      </c>
      <c r="B2060" t="s">
        <v>2868</v>
      </c>
      <c r="C2060">
        <v>31</v>
      </c>
      <c r="D2060" t="s">
        <v>113</v>
      </c>
      <c r="E2060" t="s">
        <v>10038</v>
      </c>
      <c r="F2060" t="s">
        <v>146</v>
      </c>
      <c r="G2060" t="s">
        <v>133</v>
      </c>
      <c r="H2060">
        <v>2</v>
      </c>
      <c r="I2060">
        <v>1</v>
      </c>
      <c r="J2060" t="s">
        <v>127</v>
      </c>
      <c r="K2060" t="s">
        <v>31</v>
      </c>
      <c r="L2060" t="s">
        <v>308</v>
      </c>
      <c r="M2060" s="53">
        <v>0.02</v>
      </c>
      <c r="N2060" s="52">
        <v>176243.50174200002</v>
      </c>
      <c r="O2060" s="52">
        <v>170486.86254600002</v>
      </c>
      <c r="P2060">
        <v>1</v>
      </c>
      <c r="Q2060">
        <f>IF(SUMIFS(SolCotizacion!$P:$P,SolCotizacion!$E:$E,$G2060,SolCotizacion!$K:$K,$I2060)&gt;499,1,0)</f>
        <v>0</v>
      </c>
      <c r="R2060">
        <v>3559</v>
      </c>
      <c r="S2060" s="56">
        <f>IF(SUMIFS(SolCotizacion!$P:$P,SolCotizacion!$E:$E,$G2060,SolCotizacion!$K:$K,$I2060)&gt;499,4%,0)</f>
        <v>0</v>
      </c>
    </row>
    <row r="2061" spans="1:19" hidden="1">
      <c r="A2061" t="s">
        <v>3249</v>
      </c>
      <c r="B2061" t="s">
        <v>2870</v>
      </c>
      <c r="C2061">
        <v>32</v>
      </c>
      <c r="D2061" t="s">
        <v>113</v>
      </c>
      <c r="E2061" t="s">
        <v>10039</v>
      </c>
      <c r="F2061" t="s">
        <v>146</v>
      </c>
      <c r="G2061" t="s">
        <v>133</v>
      </c>
      <c r="H2061">
        <v>2</v>
      </c>
      <c r="I2061">
        <v>2</v>
      </c>
      <c r="J2061" t="s">
        <v>127</v>
      </c>
      <c r="K2061" t="s">
        <v>31</v>
      </c>
      <c r="L2061" t="s">
        <v>308</v>
      </c>
      <c r="M2061" s="53">
        <v>0.02</v>
      </c>
      <c r="N2061" s="52">
        <v>176243.50174200002</v>
      </c>
      <c r="O2061" s="52">
        <v>170486.86254600002</v>
      </c>
      <c r="P2061">
        <v>1</v>
      </c>
      <c r="Q2061">
        <f>IF(SUMIFS(SolCotizacion!$P:$P,SolCotizacion!$E:$E,$G2061,SolCotizacion!$K:$K,$I2061)&gt;499,1,0)</f>
        <v>0</v>
      </c>
      <c r="R2061">
        <v>3560</v>
      </c>
      <c r="S2061" s="56">
        <f>IF(SUMIFS(SolCotizacion!$P:$P,SolCotizacion!$E:$E,$G2061,SolCotizacion!$K:$K,$I2061)&gt;499,4%,0)</f>
        <v>0</v>
      </c>
    </row>
    <row r="2062" spans="1:19" hidden="1">
      <c r="A2062" t="s">
        <v>3250</v>
      </c>
      <c r="B2062" t="s">
        <v>2872</v>
      </c>
      <c r="C2062">
        <v>33</v>
      </c>
      <c r="D2062" t="s">
        <v>113</v>
      </c>
      <c r="E2062" t="s">
        <v>10040</v>
      </c>
      <c r="F2062" t="s">
        <v>146</v>
      </c>
      <c r="G2062" t="s">
        <v>133</v>
      </c>
      <c r="H2062">
        <v>2</v>
      </c>
      <c r="I2062">
        <v>3</v>
      </c>
      <c r="J2062" t="s">
        <v>127</v>
      </c>
      <c r="K2062" t="s">
        <v>31</v>
      </c>
      <c r="L2062" t="s">
        <v>308</v>
      </c>
      <c r="M2062" s="53">
        <v>0.02</v>
      </c>
      <c r="N2062" s="52">
        <v>176243.50174200002</v>
      </c>
      <c r="O2062" s="52">
        <v>170486.86254600002</v>
      </c>
      <c r="P2062">
        <v>1</v>
      </c>
      <c r="Q2062">
        <f>IF(SUMIFS(SolCotizacion!$P:$P,SolCotizacion!$E:$E,$G2062,SolCotizacion!$K:$K,$I2062)&gt;499,1,0)</f>
        <v>0</v>
      </c>
      <c r="R2062">
        <v>3561</v>
      </c>
      <c r="S2062" s="56">
        <f>IF(SUMIFS(SolCotizacion!$P:$P,SolCotizacion!$E:$E,$G2062,SolCotizacion!$K:$K,$I2062)&gt;499,4%,0)</f>
        <v>0</v>
      </c>
    </row>
    <row r="2063" spans="1:19" hidden="1">
      <c r="A2063" t="s">
        <v>3251</v>
      </c>
      <c r="B2063" t="s">
        <v>2874</v>
      </c>
      <c r="C2063">
        <v>34</v>
      </c>
      <c r="D2063" t="s">
        <v>113</v>
      </c>
      <c r="E2063" t="s">
        <v>10041</v>
      </c>
      <c r="F2063" t="s">
        <v>147</v>
      </c>
      <c r="G2063" t="s">
        <v>134</v>
      </c>
      <c r="H2063">
        <v>2</v>
      </c>
      <c r="I2063">
        <v>1</v>
      </c>
      <c r="J2063" t="s">
        <v>127</v>
      </c>
      <c r="K2063" t="s">
        <v>31</v>
      </c>
      <c r="L2063" t="s">
        <v>308</v>
      </c>
      <c r="M2063" s="53">
        <v>0.02</v>
      </c>
      <c r="N2063" s="52">
        <v>235055.77156600001</v>
      </c>
      <c r="O2063" s="52">
        <v>227387.41333000001</v>
      </c>
      <c r="P2063">
        <v>1</v>
      </c>
      <c r="Q2063">
        <f>IF(SUMIFS(SolCotizacion!$P:$P,SolCotizacion!$E:$E,$G2063,SolCotizacion!$K:$K,$I2063)&gt;499,1,0)</f>
        <v>0</v>
      </c>
      <c r="R2063">
        <v>3562</v>
      </c>
      <c r="S2063" s="56">
        <f>IF(SUMIFS(SolCotizacion!$P:$P,SolCotizacion!$E:$E,$G2063,SolCotizacion!$K:$K,$I2063)&gt;499,4%,0)</f>
        <v>0</v>
      </c>
    </row>
    <row r="2064" spans="1:19" hidden="1">
      <c r="A2064" t="s">
        <v>3252</v>
      </c>
      <c r="B2064" t="s">
        <v>2876</v>
      </c>
      <c r="C2064">
        <v>35</v>
      </c>
      <c r="D2064" t="s">
        <v>113</v>
      </c>
      <c r="E2064" t="s">
        <v>10042</v>
      </c>
      <c r="F2064" t="s">
        <v>147</v>
      </c>
      <c r="G2064" t="s">
        <v>134</v>
      </c>
      <c r="H2064">
        <v>2</v>
      </c>
      <c r="I2064">
        <v>2</v>
      </c>
      <c r="J2064" t="s">
        <v>127</v>
      </c>
      <c r="K2064" t="s">
        <v>31</v>
      </c>
      <c r="L2064" t="s">
        <v>308</v>
      </c>
      <c r="M2064" s="53">
        <v>0.02</v>
      </c>
      <c r="N2064" s="52">
        <v>235055.77156600001</v>
      </c>
      <c r="O2064" s="52">
        <v>227387.41333000001</v>
      </c>
      <c r="P2064">
        <v>1</v>
      </c>
      <c r="Q2064">
        <f>IF(SUMIFS(SolCotizacion!$P:$P,SolCotizacion!$E:$E,$G2064,SolCotizacion!$K:$K,$I2064)&gt;499,1,0)</f>
        <v>0</v>
      </c>
      <c r="R2064">
        <v>3563</v>
      </c>
      <c r="S2064" s="56">
        <f>IF(SUMIFS(SolCotizacion!$P:$P,SolCotizacion!$E:$E,$G2064,SolCotizacion!$K:$K,$I2064)&gt;499,4%,0)</f>
        <v>0</v>
      </c>
    </row>
    <row r="2065" spans="1:19" hidden="1">
      <c r="A2065" t="s">
        <v>3253</v>
      </c>
      <c r="B2065" t="s">
        <v>2878</v>
      </c>
      <c r="C2065">
        <v>36</v>
      </c>
      <c r="D2065" t="s">
        <v>113</v>
      </c>
      <c r="E2065" t="s">
        <v>10043</v>
      </c>
      <c r="F2065" t="s">
        <v>147</v>
      </c>
      <c r="G2065" t="s">
        <v>134</v>
      </c>
      <c r="H2065">
        <v>2</v>
      </c>
      <c r="I2065">
        <v>3</v>
      </c>
      <c r="J2065" t="s">
        <v>127</v>
      </c>
      <c r="K2065" t="s">
        <v>31</v>
      </c>
      <c r="L2065" t="s">
        <v>308</v>
      </c>
      <c r="M2065" s="53">
        <v>0.02</v>
      </c>
      <c r="N2065" s="52">
        <v>235055.77156600001</v>
      </c>
      <c r="O2065" s="52">
        <v>227387.41333000001</v>
      </c>
      <c r="P2065">
        <v>1</v>
      </c>
      <c r="Q2065">
        <f>IF(SUMIFS(SolCotizacion!$P:$P,SolCotizacion!$E:$E,$G2065,SolCotizacion!$K:$K,$I2065)&gt;499,1,0)</f>
        <v>0</v>
      </c>
      <c r="R2065">
        <v>3564</v>
      </c>
      <c r="S2065" s="56">
        <f>IF(SUMIFS(SolCotizacion!$P:$P,SolCotizacion!$E:$E,$G2065,SolCotizacion!$K:$K,$I2065)&gt;499,4%,0)</f>
        <v>0</v>
      </c>
    </row>
    <row r="2066" spans="1:19" hidden="1">
      <c r="A2066" t="s">
        <v>3254</v>
      </c>
      <c r="B2066" t="s">
        <v>2880</v>
      </c>
      <c r="C2066">
        <v>37</v>
      </c>
      <c r="D2066" t="s">
        <v>113</v>
      </c>
      <c r="E2066" t="s">
        <v>10044</v>
      </c>
      <c r="F2066" t="s">
        <v>148</v>
      </c>
      <c r="G2066" t="s">
        <v>135</v>
      </c>
      <c r="H2066">
        <v>2</v>
      </c>
      <c r="I2066">
        <v>1</v>
      </c>
      <c r="J2066" t="s">
        <v>127</v>
      </c>
      <c r="K2066" t="s">
        <v>31</v>
      </c>
      <c r="L2066" t="s">
        <v>308</v>
      </c>
      <c r="M2066" s="53">
        <v>0.02</v>
      </c>
      <c r="N2066" s="52">
        <v>224466.12958000001</v>
      </c>
      <c r="O2066" s="52">
        <v>217141.44328800001</v>
      </c>
      <c r="P2066">
        <v>1</v>
      </c>
      <c r="Q2066">
        <f>IF(SUMIFS(SolCotizacion!$P:$P,SolCotizacion!$E:$E,$G2066,SolCotizacion!$K:$K,$I2066)&gt;499,1,0)</f>
        <v>0</v>
      </c>
      <c r="R2066">
        <v>3565</v>
      </c>
      <c r="S2066" s="56">
        <f>IF(SUMIFS(SolCotizacion!$P:$P,SolCotizacion!$E:$E,$G2066,SolCotizacion!$K:$K,$I2066)&gt;499,4%,0)</f>
        <v>0</v>
      </c>
    </row>
    <row r="2067" spans="1:19" hidden="1">
      <c r="A2067" t="s">
        <v>3255</v>
      </c>
      <c r="B2067" t="s">
        <v>2882</v>
      </c>
      <c r="C2067">
        <v>38</v>
      </c>
      <c r="D2067" t="s">
        <v>113</v>
      </c>
      <c r="E2067" t="s">
        <v>10045</v>
      </c>
      <c r="F2067" t="s">
        <v>148</v>
      </c>
      <c r="G2067" t="s">
        <v>135</v>
      </c>
      <c r="H2067">
        <v>2</v>
      </c>
      <c r="I2067">
        <v>2</v>
      </c>
      <c r="J2067" t="s">
        <v>127</v>
      </c>
      <c r="K2067" t="s">
        <v>31</v>
      </c>
      <c r="L2067" t="s">
        <v>308</v>
      </c>
      <c r="M2067" s="53">
        <v>0.02</v>
      </c>
      <c r="N2067" s="52">
        <v>224466.12958000001</v>
      </c>
      <c r="O2067" s="52">
        <v>217141.44328800001</v>
      </c>
      <c r="P2067">
        <v>1</v>
      </c>
      <c r="Q2067">
        <f>IF(SUMIFS(SolCotizacion!$P:$P,SolCotizacion!$E:$E,$G2067,SolCotizacion!$K:$K,$I2067)&gt;499,1,0)</f>
        <v>0</v>
      </c>
      <c r="R2067">
        <v>3566</v>
      </c>
      <c r="S2067" s="56">
        <f>IF(SUMIFS(SolCotizacion!$P:$P,SolCotizacion!$E:$E,$G2067,SolCotizacion!$K:$K,$I2067)&gt;499,4%,0)</f>
        <v>0</v>
      </c>
    </row>
    <row r="2068" spans="1:19" hidden="1">
      <c r="A2068" t="s">
        <v>3256</v>
      </c>
      <c r="B2068" t="s">
        <v>2884</v>
      </c>
      <c r="C2068">
        <v>39</v>
      </c>
      <c r="D2068" t="s">
        <v>113</v>
      </c>
      <c r="E2068" t="s">
        <v>10046</v>
      </c>
      <c r="F2068" t="s">
        <v>148</v>
      </c>
      <c r="G2068" t="s">
        <v>135</v>
      </c>
      <c r="H2068">
        <v>2</v>
      </c>
      <c r="I2068">
        <v>3</v>
      </c>
      <c r="J2068" t="s">
        <v>127</v>
      </c>
      <c r="K2068" t="s">
        <v>31</v>
      </c>
      <c r="L2068" t="s">
        <v>308</v>
      </c>
      <c r="M2068" s="53">
        <v>0.02</v>
      </c>
      <c r="N2068" s="52">
        <v>224466.12958000001</v>
      </c>
      <c r="O2068" s="52">
        <v>217141.44328800001</v>
      </c>
      <c r="P2068">
        <v>1</v>
      </c>
      <c r="Q2068">
        <f>IF(SUMIFS(SolCotizacion!$P:$P,SolCotizacion!$E:$E,$G2068,SolCotizacion!$K:$K,$I2068)&gt;499,1,0)</f>
        <v>0</v>
      </c>
      <c r="R2068">
        <v>3567</v>
      </c>
      <c r="S2068" s="56">
        <f>IF(SUMIFS(SolCotizacion!$P:$P,SolCotizacion!$E:$E,$G2068,SolCotizacion!$K:$K,$I2068)&gt;499,4%,0)</f>
        <v>0</v>
      </c>
    </row>
    <row r="2069" spans="1:19" hidden="1">
      <c r="A2069" t="s">
        <v>3257</v>
      </c>
      <c r="B2069" t="s">
        <v>2886</v>
      </c>
      <c r="C2069">
        <v>40</v>
      </c>
      <c r="D2069" t="s">
        <v>113</v>
      </c>
      <c r="E2069" t="s">
        <v>10047</v>
      </c>
      <c r="F2069" t="s">
        <v>149</v>
      </c>
      <c r="G2069" t="s">
        <v>136</v>
      </c>
      <c r="H2069">
        <v>2</v>
      </c>
      <c r="I2069">
        <v>1</v>
      </c>
      <c r="J2069" t="s">
        <v>127</v>
      </c>
      <c r="K2069" t="s">
        <v>31</v>
      </c>
      <c r="L2069" t="s">
        <v>308</v>
      </c>
      <c r="M2069" s="53">
        <v>0.02</v>
      </c>
      <c r="N2069" s="52">
        <v>44506.589820000001</v>
      </c>
      <c r="O2069" s="52">
        <v>43045.942786</v>
      </c>
      <c r="P2069">
        <v>1</v>
      </c>
      <c r="Q2069">
        <f>IF(SUMIFS(SolCotizacion!$P:$P,SolCotizacion!$E:$E,$G2069,SolCotizacion!$K:$K,$I2069)&gt;499,1,0)</f>
        <v>0</v>
      </c>
      <c r="R2069">
        <v>3568</v>
      </c>
      <c r="S2069" s="56">
        <f>IF(SUMIFS(SolCotizacion!$P:$P,SolCotizacion!$E:$E,$G2069,SolCotizacion!$K:$K,$I2069)&gt;499,4%,0)</f>
        <v>0</v>
      </c>
    </row>
    <row r="2070" spans="1:19" hidden="1">
      <c r="A2070" t="s">
        <v>3258</v>
      </c>
      <c r="B2070" t="s">
        <v>2888</v>
      </c>
      <c r="C2070">
        <v>41</v>
      </c>
      <c r="D2070" t="s">
        <v>113</v>
      </c>
      <c r="E2070" t="s">
        <v>10048</v>
      </c>
      <c r="F2070" t="s">
        <v>149</v>
      </c>
      <c r="G2070" t="s">
        <v>136</v>
      </c>
      <c r="H2070">
        <v>2</v>
      </c>
      <c r="I2070">
        <v>2</v>
      </c>
      <c r="J2070" t="s">
        <v>127</v>
      </c>
      <c r="K2070" t="s">
        <v>31</v>
      </c>
      <c r="L2070" t="s">
        <v>308</v>
      </c>
      <c r="M2070" s="53">
        <v>0.02</v>
      </c>
      <c r="N2070" s="52">
        <v>44506.589820000001</v>
      </c>
      <c r="O2070" s="52">
        <v>43045.942786</v>
      </c>
      <c r="P2070">
        <v>1</v>
      </c>
      <c r="Q2070">
        <f>IF(SUMIFS(SolCotizacion!$P:$P,SolCotizacion!$E:$E,$G2070,SolCotizacion!$K:$K,$I2070)&gt;499,1,0)</f>
        <v>0</v>
      </c>
      <c r="R2070">
        <v>3569</v>
      </c>
      <c r="S2070" s="56">
        <f>IF(SUMIFS(SolCotizacion!$P:$P,SolCotizacion!$E:$E,$G2070,SolCotizacion!$K:$K,$I2070)&gt;499,4%,0)</f>
        <v>0</v>
      </c>
    </row>
    <row r="2071" spans="1:19" hidden="1">
      <c r="A2071" t="s">
        <v>3259</v>
      </c>
      <c r="B2071" t="s">
        <v>2890</v>
      </c>
      <c r="C2071">
        <v>42</v>
      </c>
      <c r="D2071" t="s">
        <v>113</v>
      </c>
      <c r="E2071" t="s">
        <v>10049</v>
      </c>
      <c r="F2071" t="s">
        <v>149</v>
      </c>
      <c r="G2071" t="s">
        <v>136</v>
      </c>
      <c r="H2071">
        <v>2</v>
      </c>
      <c r="I2071">
        <v>3</v>
      </c>
      <c r="J2071" t="s">
        <v>127</v>
      </c>
      <c r="K2071" t="s">
        <v>31</v>
      </c>
      <c r="L2071" t="s">
        <v>308</v>
      </c>
      <c r="M2071" s="53">
        <v>0.02</v>
      </c>
      <c r="N2071" s="52">
        <v>44506.589820000001</v>
      </c>
      <c r="O2071" s="52">
        <v>43045.942786</v>
      </c>
      <c r="P2071">
        <v>1</v>
      </c>
      <c r="Q2071">
        <f>IF(SUMIFS(SolCotizacion!$P:$P,SolCotizacion!$E:$E,$G2071,SolCotizacion!$K:$K,$I2071)&gt;499,1,0)</f>
        <v>0</v>
      </c>
      <c r="R2071">
        <v>3570</v>
      </c>
      <c r="S2071" s="56">
        <f>IF(SUMIFS(SolCotizacion!$P:$P,SolCotizacion!$E:$E,$G2071,SolCotizacion!$K:$K,$I2071)&gt;499,4%,0)</f>
        <v>0</v>
      </c>
    </row>
    <row r="2072" spans="1:19" hidden="1">
      <c r="A2072" t="s">
        <v>1044</v>
      </c>
      <c r="B2072" t="s">
        <v>1033</v>
      </c>
      <c r="C2072">
        <v>1</v>
      </c>
      <c r="D2072" t="s">
        <v>88</v>
      </c>
      <c r="E2072" t="s">
        <v>10017</v>
      </c>
      <c r="F2072" t="s">
        <v>133</v>
      </c>
      <c r="G2072" t="s">
        <v>133</v>
      </c>
      <c r="H2072">
        <v>2</v>
      </c>
      <c r="I2072">
        <v>1</v>
      </c>
      <c r="J2072" t="s">
        <v>96</v>
      </c>
      <c r="K2072" t="s">
        <v>31</v>
      </c>
      <c r="L2072" t="s">
        <v>307</v>
      </c>
      <c r="N2072" s="52">
        <v>8445009.3600000013</v>
      </c>
      <c r="O2072" s="52">
        <v>8442090.3840000015</v>
      </c>
      <c r="P2072">
        <v>1</v>
      </c>
      <c r="Q2072">
        <v>1</v>
      </c>
      <c r="R2072">
        <v>3571</v>
      </c>
    </row>
    <row r="2073" spans="1:19" hidden="1">
      <c r="A2073" t="s">
        <v>3260</v>
      </c>
      <c r="B2073" t="s">
        <v>1123</v>
      </c>
      <c r="C2073">
        <v>2</v>
      </c>
      <c r="D2073" t="s">
        <v>88</v>
      </c>
      <c r="E2073" t="s">
        <v>10018</v>
      </c>
      <c r="F2073" t="s">
        <v>133</v>
      </c>
      <c r="G2073" t="s">
        <v>133</v>
      </c>
      <c r="H2073">
        <v>2</v>
      </c>
      <c r="I2073">
        <v>2</v>
      </c>
      <c r="J2073" t="s">
        <v>96</v>
      </c>
      <c r="K2073" t="s">
        <v>31</v>
      </c>
      <c r="L2073" t="s">
        <v>307</v>
      </c>
      <c r="N2073" s="52">
        <v>8459606.4480000008</v>
      </c>
      <c r="O2073" s="52">
        <v>8452307.904000001</v>
      </c>
      <c r="P2073">
        <v>1</v>
      </c>
      <c r="Q2073">
        <v>1</v>
      </c>
      <c r="R2073">
        <v>3573</v>
      </c>
    </row>
    <row r="2074" spans="1:19" hidden="1">
      <c r="A2074" t="s">
        <v>3261</v>
      </c>
      <c r="B2074" t="s">
        <v>1124</v>
      </c>
      <c r="C2074">
        <v>3</v>
      </c>
      <c r="D2074" t="s">
        <v>88</v>
      </c>
      <c r="E2074" t="s">
        <v>10019</v>
      </c>
      <c r="F2074" t="s">
        <v>133</v>
      </c>
      <c r="G2074" t="s">
        <v>133</v>
      </c>
      <c r="H2074">
        <v>2</v>
      </c>
      <c r="I2074">
        <v>3</v>
      </c>
      <c r="J2074" t="s">
        <v>96</v>
      </c>
      <c r="K2074" t="s">
        <v>31</v>
      </c>
      <c r="L2074" t="s">
        <v>307</v>
      </c>
      <c r="N2074" s="52">
        <v>8459617.4879999999</v>
      </c>
      <c r="O2074" s="52">
        <v>8452307.904000001</v>
      </c>
      <c r="P2074">
        <v>1</v>
      </c>
      <c r="Q2074">
        <v>1</v>
      </c>
      <c r="R2074">
        <v>3575</v>
      </c>
    </row>
    <row r="2075" spans="1:19" hidden="1">
      <c r="A2075" t="s">
        <v>3262</v>
      </c>
      <c r="B2075" t="s">
        <v>1125</v>
      </c>
      <c r="C2075">
        <v>4</v>
      </c>
      <c r="D2075" t="s">
        <v>88</v>
      </c>
      <c r="E2075" t="s">
        <v>10020</v>
      </c>
      <c r="F2075" t="s">
        <v>134</v>
      </c>
      <c r="G2075" t="s">
        <v>134</v>
      </c>
      <c r="H2075">
        <v>2</v>
      </c>
      <c r="I2075">
        <v>1</v>
      </c>
      <c r="J2075" t="s">
        <v>96</v>
      </c>
      <c r="K2075" t="s">
        <v>31</v>
      </c>
      <c r="L2075" t="s">
        <v>307</v>
      </c>
      <c r="N2075" s="52">
        <v>11247829.104</v>
      </c>
      <c r="O2075" s="52">
        <v>11244909.024</v>
      </c>
      <c r="P2075">
        <v>1</v>
      </c>
      <c r="Q2075">
        <v>1</v>
      </c>
      <c r="R2075">
        <v>3577</v>
      </c>
    </row>
    <row r="2076" spans="1:19" hidden="1">
      <c r="A2076" t="s">
        <v>3263</v>
      </c>
      <c r="B2076" t="s">
        <v>1126</v>
      </c>
      <c r="C2076">
        <v>5</v>
      </c>
      <c r="D2076" t="s">
        <v>88</v>
      </c>
      <c r="E2076" t="s">
        <v>10021</v>
      </c>
      <c r="F2076" t="s">
        <v>134</v>
      </c>
      <c r="G2076" t="s">
        <v>134</v>
      </c>
      <c r="H2076">
        <v>2</v>
      </c>
      <c r="I2076">
        <v>2</v>
      </c>
      <c r="J2076" t="s">
        <v>96</v>
      </c>
      <c r="K2076" t="s">
        <v>31</v>
      </c>
      <c r="L2076" t="s">
        <v>307</v>
      </c>
      <c r="N2076" s="52">
        <v>11262426.192000004</v>
      </c>
      <c r="O2076" s="52">
        <v>11255127.648</v>
      </c>
      <c r="P2076">
        <v>1</v>
      </c>
      <c r="Q2076">
        <v>1</v>
      </c>
      <c r="R2076">
        <v>3579</v>
      </c>
    </row>
    <row r="2077" spans="1:19" hidden="1">
      <c r="A2077" t="s">
        <v>3264</v>
      </c>
      <c r="B2077" t="s">
        <v>1127</v>
      </c>
      <c r="C2077">
        <v>6</v>
      </c>
      <c r="D2077" t="s">
        <v>88</v>
      </c>
      <c r="E2077" t="s">
        <v>10022</v>
      </c>
      <c r="F2077" t="s">
        <v>134</v>
      </c>
      <c r="G2077" t="s">
        <v>134</v>
      </c>
      <c r="H2077">
        <v>2</v>
      </c>
      <c r="I2077">
        <v>3</v>
      </c>
      <c r="J2077" t="s">
        <v>96</v>
      </c>
      <c r="K2077" t="s">
        <v>31</v>
      </c>
      <c r="L2077" t="s">
        <v>307</v>
      </c>
      <c r="N2077" s="52">
        <v>11262426.192000004</v>
      </c>
      <c r="O2077" s="52">
        <v>11255127.648</v>
      </c>
      <c r="P2077">
        <v>1</v>
      </c>
      <c r="Q2077">
        <v>1</v>
      </c>
      <c r="R2077">
        <v>3581</v>
      </c>
    </row>
    <row r="2078" spans="1:19" hidden="1">
      <c r="A2078" t="s">
        <v>3265</v>
      </c>
      <c r="B2078" t="s">
        <v>1128</v>
      </c>
      <c r="C2078">
        <v>7</v>
      </c>
      <c r="D2078" t="s">
        <v>88</v>
      </c>
      <c r="E2078" t="s">
        <v>10023</v>
      </c>
      <c r="F2078" t="s">
        <v>135</v>
      </c>
      <c r="G2078" t="s">
        <v>135</v>
      </c>
      <c r="H2078">
        <v>2</v>
      </c>
      <c r="I2078">
        <v>1</v>
      </c>
      <c r="J2078" t="s">
        <v>96</v>
      </c>
      <c r="K2078" t="s">
        <v>31</v>
      </c>
      <c r="L2078" t="s">
        <v>307</v>
      </c>
      <c r="N2078" s="52">
        <v>10742775.600000001</v>
      </c>
      <c r="O2078" s="52">
        <v>10739856.624000002</v>
      </c>
      <c r="P2078">
        <v>1</v>
      </c>
      <c r="Q2078">
        <v>1</v>
      </c>
      <c r="R2078">
        <v>3583</v>
      </c>
    </row>
    <row r="2079" spans="1:19" hidden="1">
      <c r="A2079" t="s">
        <v>3266</v>
      </c>
      <c r="B2079" t="s">
        <v>1129</v>
      </c>
      <c r="C2079">
        <v>8</v>
      </c>
      <c r="D2079" t="s">
        <v>88</v>
      </c>
      <c r="E2079" t="s">
        <v>10024</v>
      </c>
      <c r="F2079" t="s">
        <v>135</v>
      </c>
      <c r="G2079" t="s">
        <v>135</v>
      </c>
      <c r="H2079">
        <v>2</v>
      </c>
      <c r="I2079">
        <v>2</v>
      </c>
      <c r="J2079" t="s">
        <v>96</v>
      </c>
      <c r="K2079" t="s">
        <v>31</v>
      </c>
      <c r="L2079" t="s">
        <v>307</v>
      </c>
      <c r="N2079" s="52">
        <v>10757372.688000001</v>
      </c>
      <c r="O2079" s="52">
        <v>10750074.144000001</v>
      </c>
      <c r="P2079">
        <v>1</v>
      </c>
      <c r="Q2079">
        <v>1</v>
      </c>
      <c r="R2079">
        <v>3585</v>
      </c>
    </row>
    <row r="2080" spans="1:19" hidden="1">
      <c r="A2080" t="s">
        <v>3267</v>
      </c>
      <c r="B2080" t="s">
        <v>1130</v>
      </c>
      <c r="C2080">
        <v>9</v>
      </c>
      <c r="D2080" t="s">
        <v>88</v>
      </c>
      <c r="E2080" t="s">
        <v>10025</v>
      </c>
      <c r="F2080" t="s">
        <v>135</v>
      </c>
      <c r="G2080" t="s">
        <v>135</v>
      </c>
      <c r="H2080">
        <v>2</v>
      </c>
      <c r="I2080">
        <v>3</v>
      </c>
      <c r="J2080" t="s">
        <v>96</v>
      </c>
      <c r="K2080" t="s">
        <v>31</v>
      </c>
      <c r="L2080" t="s">
        <v>307</v>
      </c>
      <c r="N2080" s="52">
        <v>10757372.688000001</v>
      </c>
      <c r="O2080" s="52">
        <v>10750074.144000001</v>
      </c>
      <c r="P2080">
        <v>1</v>
      </c>
      <c r="Q2080">
        <v>1</v>
      </c>
      <c r="R2080">
        <v>3587</v>
      </c>
    </row>
    <row r="2081" spans="1:18" hidden="1">
      <c r="A2081" t="s">
        <v>3268</v>
      </c>
      <c r="B2081" t="s">
        <v>1131</v>
      </c>
      <c r="C2081">
        <v>10</v>
      </c>
      <c r="D2081" t="s">
        <v>88</v>
      </c>
      <c r="E2081" t="s">
        <v>10026</v>
      </c>
      <c r="F2081" t="s">
        <v>136</v>
      </c>
      <c r="G2081" t="s">
        <v>136</v>
      </c>
      <c r="H2081">
        <v>2</v>
      </c>
      <c r="I2081">
        <v>1</v>
      </c>
      <c r="J2081" t="s">
        <v>96</v>
      </c>
      <c r="K2081" t="s">
        <v>31</v>
      </c>
      <c r="L2081" t="s">
        <v>307</v>
      </c>
      <c r="N2081" s="52">
        <v>2079141.1200000003</v>
      </c>
      <c r="O2081" s="52">
        <v>2076222.1440000001</v>
      </c>
      <c r="P2081">
        <v>1</v>
      </c>
      <c r="Q2081">
        <v>1</v>
      </c>
      <c r="R2081">
        <v>3589</v>
      </c>
    </row>
    <row r="2082" spans="1:18" hidden="1">
      <c r="A2082" t="s">
        <v>3269</v>
      </c>
      <c r="B2082" t="s">
        <v>1132</v>
      </c>
      <c r="C2082">
        <v>11</v>
      </c>
      <c r="D2082" t="s">
        <v>88</v>
      </c>
      <c r="E2082" t="s">
        <v>10027</v>
      </c>
      <c r="F2082" t="s">
        <v>136</v>
      </c>
      <c r="G2082" t="s">
        <v>136</v>
      </c>
      <c r="H2082">
        <v>2</v>
      </c>
      <c r="I2082">
        <v>2</v>
      </c>
      <c r="J2082" t="s">
        <v>96</v>
      </c>
      <c r="K2082" t="s">
        <v>31</v>
      </c>
      <c r="L2082" t="s">
        <v>307</v>
      </c>
      <c r="N2082" s="52">
        <v>2093739.3120000002</v>
      </c>
      <c r="O2082" s="52">
        <v>2086439.6640000001</v>
      </c>
      <c r="P2082">
        <v>1</v>
      </c>
      <c r="Q2082">
        <v>1</v>
      </c>
      <c r="R2082">
        <v>3591</v>
      </c>
    </row>
    <row r="2083" spans="1:18" hidden="1">
      <c r="A2083" t="s">
        <v>3270</v>
      </c>
      <c r="B2083" t="s">
        <v>1133</v>
      </c>
      <c r="C2083">
        <v>12</v>
      </c>
      <c r="D2083" t="s">
        <v>88</v>
      </c>
      <c r="E2083" t="s">
        <v>10028</v>
      </c>
      <c r="F2083" t="s">
        <v>136</v>
      </c>
      <c r="G2083" t="s">
        <v>136</v>
      </c>
      <c r="H2083">
        <v>2</v>
      </c>
      <c r="I2083">
        <v>3</v>
      </c>
      <c r="J2083" t="s">
        <v>96</v>
      </c>
      <c r="K2083" t="s">
        <v>31</v>
      </c>
      <c r="L2083" t="s">
        <v>307</v>
      </c>
      <c r="N2083" s="52">
        <v>2049946.9440000001</v>
      </c>
      <c r="O2083" s="52">
        <v>2060164.4640000002</v>
      </c>
      <c r="P2083">
        <v>1</v>
      </c>
      <c r="Q2083">
        <v>1</v>
      </c>
      <c r="R2083">
        <v>3593</v>
      </c>
    </row>
    <row r="2084" spans="1:18" hidden="1">
      <c r="A2084" t="s">
        <v>3271</v>
      </c>
      <c r="B2084" t="s">
        <v>1134</v>
      </c>
      <c r="C2084">
        <v>13</v>
      </c>
      <c r="D2084" t="s">
        <v>102</v>
      </c>
      <c r="E2084" t="s">
        <v>10029</v>
      </c>
      <c r="F2084" t="s">
        <v>137</v>
      </c>
      <c r="G2084" t="s">
        <v>133</v>
      </c>
      <c r="H2084">
        <v>2</v>
      </c>
      <c r="I2084" t="s">
        <v>103</v>
      </c>
      <c r="J2084" t="s">
        <v>96</v>
      </c>
      <c r="K2084" t="s">
        <v>31</v>
      </c>
      <c r="L2084" t="s">
        <v>307</v>
      </c>
      <c r="N2084" s="52">
        <v>802853.08800000022</v>
      </c>
      <c r="O2084" s="52">
        <v>802853.08800000022</v>
      </c>
      <c r="P2084">
        <v>1</v>
      </c>
      <c r="Q2084">
        <f>IF(COUNTIF(SolCotizacion!$E:$E,$G2084)&gt;0,1,0)</f>
        <v>0</v>
      </c>
      <c r="R2084">
        <v>3595</v>
      </c>
    </row>
    <row r="2085" spans="1:18" hidden="1">
      <c r="A2085" t="s">
        <v>3272</v>
      </c>
      <c r="B2085" t="s">
        <v>2838</v>
      </c>
      <c r="C2085">
        <v>14</v>
      </c>
      <c r="D2085" t="s">
        <v>102</v>
      </c>
      <c r="E2085" t="s">
        <v>10030</v>
      </c>
      <c r="F2085" t="s">
        <v>138</v>
      </c>
      <c r="G2085" t="s">
        <v>134</v>
      </c>
      <c r="H2085">
        <v>2</v>
      </c>
      <c r="I2085" t="s">
        <v>103</v>
      </c>
      <c r="J2085" t="s">
        <v>96</v>
      </c>
      <c r="K2085" t="s">
        <v>31</v>
      </c>
      <c r="L2085" t="s">
        <v>307</v>
      </c>
      <c r="N2085" s="52">
        <v>1839264.0000000002</v>
      </c>
      <c r="O2085" s="52">
        <v>1839264.0000000002</v>
      </c>
      <c r="P2085">
        <v>1</v>
      </c>
      <c r="Q2085">
        <f>IF(COUNTIF(SolCotizacion!$E:$E,$G2085)&gt;0,1,0)</f>
        <v>0</v>
      </c>
      <c r="R2085">
        <v>3597</v>
      </c>
    </row>
    <row r="2086" spans="1:18" hidden="1">
      <c r="A2086" t="s">
        <v>3273</v>
      </c>
      <c r="B2086" t="s">
        <v>2840</v>
      </c>
      <c r="C2086">
        <v>15</v>
      </c>
      <c r="D2086" t="s">
        <v>102</v>
      </c>
      <c r="E2086" t="s">
        <v>10031</v>
      </c>
      <c r="F2086" t="s">
        <v>139</v>
      </c>
      <c r="G2086" t="s">
        <v>135</v>
      </c>
      <c r="H2086">
        <v>2</v>
      </c>
      <c r="I2086" t="s">
        <v>103</v>
      </c>
      <c r="J2086" t="s">
        <v>96</v>
      </c>
      <c r="K2086" t="s">
        <v>31</v>
      </c>
      <c r="L2086" t="s">
        <v>307</v>
      </c>
      <c r="N2086" s="52">
        <v>1839264.0000000002</v>
      </c>
      <c r="O2086" s="52">
        <v>1839264.0000000002</v>
      </c>
      <c r="P2086">
        <v>1</v>
      </c>
      <c r="Q2086">
        <f>IF(COUNTIF(SolCotizacion!$E:$E,$G2086)&gt;0,1,0)</f>
        <v>0</v>
      </c>
      <c r="R2086">
        <v>3599</v>
      </c>
    </row>
    <row r="2087" spans="1:18" hidden="1">
      <c r="A2087" t="s">
        <v>3274</v>
      </c>
      <c r="B2087" t="s">
        <v>2842</v>
      </c>
      <c r="C2087">
        <v>16</v>
      </c>
      <c r="D2087" t="s">
        <v>102</v>
      </c>
      <c r="E2087" t="s">
        <v>10032</v>
      </c>
      <c r="F2087" t="s">
        <v>140</v>
      </c>
      <c r="G2087" t="s">
        <v>135</v>
      </c>
      <c r="H2087">
        <v>2</v>
      </c>
      <c r="I2087" t="s">
        <v>103</v>
      </c>
      <c r="J2087" t="s">
        <v>96</v>
      </c>
      <c r="K2087" t="s">
        <v>31</v>
      </c>
      <c r="L2087" t="s">
        <v>307</v>
      </c>
      <c r="N2087" s="52">
        <v>83204.064000000013</v>
      </c>
      <c r="O2087" s="52">
        <v>83204.064000000013</v>
      </c>
      <c r="P2087">
        <v>1</v>
      </c>
      <c r="Q2087">
        <f>IF(COUNTIF(SolCotizacion!$E:$E,$G2087)&gt;0,1,0)</f>
        <v>0</v>
      </c>
      <c r="R2087">
        <v>3601</v>
      </c>
    </row>
    <row r="2088" spans="1:18" hidden="1">
      <c r="A2088" t="s">
        <v>3275</v>
      </c>
      <c r="B2088" t="s">
        <v>2844</v>
      </c>
      <c r="C2088">
        <v>17</v>
      </c>
      <c r="D2088" t="s">
        <v>102</v>
      </c>
      <c r="E2088" t="s">
        <v>10033</v>
      </c>
      <c r="F2088" t="s">
        <v>141</v>
      </c>
      <c r="G2088" t="s">
        <v>136</v>
      </c>
      <c r="H2088">
        <v>2</v>
      </c>
      <c r="I2088" t="s">
        <v>103</v>
      </c>
      <c r="J2088" t="s">
        <v>96</v>
      </c>
      <c r="K2088" t="s">
        <v>31</v>
      </c>
      <c r="L2088" t="s">
        <v>307</v>
      </c>
      <c r="N2088" s="52">
        <v>77280</v>
      </c>
      <c r="O2088" s="52">
        <v>71760</v>
      </c>
      <c r="P2088">
        <v>1</v>
      </c>
      <c r="Q2088">
        <f>IF(COUNTIF(SolCotizacion!$E:$E,$G2088)&gt;0,1,0)</f>
        <v>0</v>
      </c>
      <c r="R2088">
        <v>3603</v>
      </c>
    </row>
    <row r="2089" spans="1:18" hidden="1">
      <c r="A2089" t="s">
        <v>3276</v>
      </c>
      <c r="B2089" t="s">
        <v>1135</v>
      </c>
      <c r="C2089">
        <v>18</v>
      </c>
      <c r="D2089" t="s">
        <v>113</v>
      </c>
      <c r="E2089" t="s">
        <v>9853</v>
      </c>
      <c r="F2089" t="s">
        <v>114</v>
      </c>
      <c r="G2089" t="s">
        <v>88</v>
      </c>
      <c r="H2089">
        <v>2</v>
      </c>
      <c r="I2089">
        <v>1</v>
      </c>
      <c r="J2089" t="s">
        <v>88</v>
      </c>
      <c r="K2089" t="s">
        <v>31</v>
      </c>
      <c r="L2089" t="s">
        <v>307</v>
      </c>
      <c r="N2089" s="52">
        <v>51122.429512000002</v>
      </c>
      <c r="O2089" s="52">
        <v>44732.130982000002</v>
      </c>
      <c r="P2089">
        <v>1</v>
      </c>
      <c r="Q2089">
        <f>IF(COUNTIFS(SolCotizacion!$D:$D,$G2089,SolCotizacion!$K:$K,$I2089)&gt;0,1,0)</f>
        <v>0</v>
      </c>
      <c r="R2089">
        <v>3605</v>
      </c>
    </row>
    <row r="2090" spans="1:18" hidden="1">
      <c r="A2090" t="s">
        <v>3277</v>
      </c>
      <c r="B2090" t="s">
        <v>2847</v>
      </c>
      <c r="C2090">
        <v>19</v>
      </c>
      <c r="D2090" t="s">
        <v>113</v>
      </c>
      <c r="E2090" t="s">
        <v>9984</v>
      </c>
      <c r="F2090" t="s">
        <v>114</v>
      </c>
      <c r="G2090" t="s">
        <v>88</v>
      </c>
      <c r="H2090">
        <v>2</v>
      </c>
      <c r="I2090">
        <v>2</v>
      </c>
      <c r="J2090" t="s">
        <v>88</v>
      </c>
      <c r="K2090" t="s">
        <v>31</v>
      </c>
      <c r="L2090" t="s">
        <v>307</v>
      </c>
      <c r="N2090" s="52">
        <v>57512.738360000003</v>
      </c>
      <c r="O2090" s="52">
        <v>51122.429512000002</v>
      </c>
      <c r="P2090">
        <v>1</v>
      </c>
      <c r="Q2090">
        <f>IF(COUNTIFS(SolCotizacion!$D:$D,$G2090,SolCotizacion!$K:$K,$I2090)&gt;0,1,0)</f>
        <v>1</v>
      </c>
      <c r="R2090">
        <v>3607</v>
      </c>
    </row>
    <row r="2091" spans="1:18" hidden="1">
      <c r="A2091" t="s">
        <v>3278</v>
      </c>
      <c r="B2091" t="s">
        <v>2849</v>
      </c>
      <c r="C2091">
        <v>20</v>
      </c>
      <c r="D2091" t="s">
        <v>113</v>
      </c>
      <c r="E2091" t="s">
        <v>9985</v>
      </c>
      <c r="F2091" t="s">
        <v>114</v>
      </c>
      <c r="G2091" t="s">
        <v>88</v>
      </c>
      <c r="H2091">
        <v>2</v>
      </c>
      <c r="I2091">
        <v>3</v>
      </c>
      <c r="J2091" t="s">
        <v>88</v>
      </c>
      <c r="K2091" t="s">
        <v>31</v>
      </c>
      <c r="L2091" t="s">
        <v>307</v>
      </c>
      <c r="N2091" s="52">
        <v>63903.036890000003</v>
      </c>
      <c r="O2091" s="52">
        <v>57512.738360000003</v>
      </c>
      <c r="P2091">
        <v>1</v>
      </c>
      <c r="Q2091">
        <f>IF(COUNTIFS(SolCotizacion!$D:$D,$G2091,SolCotizacion!$K:$K,$I2091)&gt;0,1,0)</f>
        <v>0</v>
      </c>
      <c r="R2091">
        <v>3609</v>
      </c>
    </row>
    <row r="2092" spans="1:18" hidden="1">
      <c r="A2092" t="s">
        <v>3279</v>
      </c>
      <c r="B2092" t="s">
        <v>1136</v>
      </c>
      <c r="C2092">
        <v>21</v>
      </c>
      <c r="D2092" t="s">
        <v>113</v>
      </c>
      <c r="E2092" t="s">
        <v>9986</v>
      </c>
      <c r="F2092" t="s">
        <v>115</v>
      </c>
      <c r="G2092" t="s">
        <v>88</v>
      </c>
      <c r="H2092">
        <v>2</v>
      </c>
      <c r="I2092">
        <v>1</v>
      </c>
      <c r="J2092" t="s">
        <v>116</v>
      </c>
      <c r="K2092" t="s">
        <v>326</v>
      </c>
      <c r="L2092" t="s">
        <v>307</v>
      </c>
      <c r="N2092" s="52">
        <v>48330.027900000001</v>
      </c>
      <c r="O2092" s="52">
        <v>42960.024799999999</v>
      </c>
      <c r="P2092">
        <v>1</v>
      </c>
      <c r="Q2092">
        <f>IF(COUNTIFS(SolCotizacion!$D:$D,$G2092,SolCotizacion!$K:$K,$I2092)&gt;0,1,0)</f>
        <v>0</v>
      </c>
      <c r="R2092">
        <v>3611</v>
      </c>
    </row>
    <row r="2093" spans="1:18" hidden="1">
      <c r="A2093" t="s">
        <v>3280</v>
      </c>
      <c r="B2093" t="s">
        <v>2852</v>
      </c>
      <c r="C2093">
        <v>22</v>
      </c>
      <c r="D2093" t="s">
        <v>113</v>
      </c>
      <c r="E2093" t="s">
        <v>9987</v>
      </c>
      <c r="F2093" t="s">
        <v>115</v>
      </c>
      <c r="G2093" t="s">
        <v>88</v>
      </c>
      <c r="H2093">
        <v>2</v>
      </c>
      <c r="I2093">
        <v>2</v>
      </c>
      <c r="J2093" t="s">
        <v>116</v>
      </c>
      <c r="K2093" t="s">
        <v>326</v>
      </c>
      <c r="L2093" t="s">
        <v>307</v>
      </c>
      <c r="N2093" s="52">
        <v>53700.031000000003</v>
      </c>
      <c r="O2093" s="52">
        <v>48330.027900000001</v>
      </c>
      <c r="P2093">
        <v>1</v>
      </c>
      <c r="Q2093">
        <f>IF(COUNTIFS(SolCotizacion!$D:$D,$G2093,SolCotizacion!$K:$K,$I2093)&gt;0,1,0)</f>
        <v>1</v>
      </c>
      <c r="R2093">
        <v>3613</v>
      </c>
    </row>
    <row r="2094" spans="1:18" hidden="1">
      <c r="A2094" t="s">
        <v>3281</v>
      </c>
      <c r="B2094" t="s">
        <v>2854</v>
      </c>
      <c r="C2094">
        <v>23</v>
      </c>
      <c r="D2094" t="s">
        <v>113</v>
      </c>
      <c r="E2094" t="s">
        <v>9988</v>
      </c>
      <c r="F2094" t="s">
        <v>115</v>
      </c>
      <c r="G2094" t="s">
        <v>88</v>
      </c>
      <c r="H2094">
        <v>2</v>
      </c>
      <c r="I2094">
        <v>3</v>
      </c>
      <c r="J2094" t="s">
        <v>116</v>
      </c>
      <c r="K2094" t="s">
        <v>326</v>
      </c>
      <c r="L2094" t="s">
        <v>307</v>
      </c>
      <c r="N2094" s="52">
        <v>53700.031000000003</v>
      </c>
      <c r="O2094" s="52">
        <v>48330.027900000001</v>
      </c>
      <c r="P2094">
        <v>1</v>
      </c>
      <c r="Q2094">
        <f>IF(COUNTIFS(SolCotizacion!$D:$D,$G2094,SolCotizacion!$K:$K,$I2094)&gt;0,1,0)</f>
        <v>0</v>
      </c>
      <c r="R2094">
        <v>3615</v>
      </c>
    </row>
    <row r="2095" spans="1:18" hidden="1">
      <c r="A2095" t="s">
        <v>3282</v>
      </c>
      <c r="B2095" t="s">
        <v>1137</v>
      </c>
      <c r="C2095">
        <v>24</v>
      </c>
      <c r="D2095" t="s">
        <v>113</v>
      </c>
      <c r="E2095" t="s">
        <v>10034</v>
      </c>
      <c r="F2095" t="s">
        <v>142</v>
      </c>
      <c r="G2095" t="s">
        <v>133</v>
      </c>
      <c r="H2095">
        <v>2</v>
      </c>
      <c r="I2095" t="s">
        <v>103</v>
      </c>
      <c r="J2095" t="s">
        <v>118</v>
      </c>
      <c r="K2095" t="s">
        <v>325</v>
      </c>
      <c r="L2095" t="s">
        <v>307</v>
      </c>
      <c r="N2095" s="52">
        <v>213010.83834799999</v>
      </c>
      <c r="O2095" s="52">
        <v>213010.83834799999</v>
      </c>
      <c r="P2095">
        <v>1</v>
      </c>
      <c r="Q2095">
        <f>IF(COUNTIF(SolCotizacion!$E:$E,G2095)&gt;0,1,0)</f>
        <v>0</v>
      </c>
      <c r="R2095">
        <v>3617</v>
      </c>
    </row>
    <row r="2096" spans="1:18" hidden="1">
      <c r="A2096" t="s">
        <v>3283</v>
      </c>
      <c r="B2096" t="s">
        <v>2857</v>
      </c>
      <c r="C2096">
        <v>25</v>
      </c>
      <c r="D2096" t="s">
        <v>113</v>
      </c>
      <c r="E2096" t="s">
        <v>10035</v>
      </c>
      <c r="F2096" t="s">
        <v>143</v>
      </c>
      <c r="G2096" t="s">
        <v>134</v>
      </c>
      <c r="H2096">
        <v>2</v>
      </c>
      <c r="I2096" t="s">
        <v>103</v>
      </c>
      <c r="J2096" t="s">
        <v>118</v>
      </c>
      <c r="K2096" t="s">
        <v>325</v>
      </c>
      <c r="L2096" t="s">
        <v>307</v>
      </c>
      <c r="N2096" s="52">
        <v>213010.83834799999</v>
      </c>
      <c r="O2096" s="52">
        <v>213010.83834799999</v>
      </c>
      <c r="P2096">
        <v>1</v>
      </c>
      <c r="Q2096">
        <f>IF(COUNTIF(SolCotizacion!$E:$E,G2096)&gt;0,1,0)</f>
        <v>0</v>
      </c>
      <c r="R2096">
        <v>3619</v>
      </c>
    </row>
    <row r="2097" spans="1:19" hidden="1">
      <c r="A2097" t="s">
        <v>3284</v>
      </c>
      <c r="B2097" t="s">
        <v>2859</v>
      </c>
      <c r="C2097">
        <v>26</v>
      </c>
      <c r="D2097" t="s">
        <v>113</v>
      </c>
      <c r="E2097" t="s">
        <v>10036</v>
      </c>
      <c r="F2097" t="s">
        <v>144</v>
      </c>
      <c r="G2097" t="s">
        <v>135</v>
      </c>
      <c r="H2097">
        <v>2</v>
      </c>
      <c r="I2097" t="s">
        <v>103</v>
      </c>
      <c r="J2097" t="s">
        <v>118</v>
      </c>
      <c r="K2097" t="s">
        <v>325</v>
      </c>
      <c r="L2097" t="s">
        <v>307</v>
      </c>
      <c r="N2097" s="52">
        <v>213010.83834799999</v>
      </c>
      <c r="O2097" s="52">
        <v>213010.83834799999</v>
      </c>
      <c r="P2097">
        <v>1</v>
      </c>
      <c r="Q2097">
        <f>IF(COUNTIF(SolCotizacion!$E:$E,G2097)&gt;0,1,0)</f>
        <v>0</v>
      </c>
      <c r="R2097">
        <v>3621</v>
      </c>
    </row>
    <row r="2098" spans="1:19" hidden="1">
      <c r="A2098" t="s">
        <v>3285</v>
      </c>
      <c r="B2098" t="s">
        <v>2861</v>
      </c>
      <c r="C2098">
        <v>27</v>
      </c>
      <c r="D2098" t="s">
        <v>113</v>
      </c>
      <c r="E2098" t="s">
        <v>10037</v>
      </c>
      <c r="F2098" t="s">
        <v>145</v>
      </c>
      <c r="G2098" t="s">
        <v>136</v>
      </c>
      <c r="H2098">
        <v>2</v>
      </c>
      <c r="I2098" t="s">
        <v>103</v>
      </c>
      <c r="J2098" t="s">
        <v>118</v>
      </c>
      <c r="K2098" t="s">
        <v>325</v>
      </c>
      <c r="L2098" t="s">
        <v>307</v>
      </c>
      <c r="N2098" s="52">
        <v>213010.83834799999</v>
      </c>
      <c r="O2098" s="52">
        <v>213010.83834799999</v>
      </c>
      <c r="P2098">
        <v>1</v>
      </c>
      <c r="Q2098">
        <f>IF(COUNTIF(SolCotizacion!$E:$E,G2098)&gt;0,1,0)</f>
        <v>0</v>
      </c>
      <c r="R2098">
        <v>3623</v>
      </c>
    </row>
    <row r="2099" spans="1:19" hidden="1">
      <c r="A2099" t="s">
        <v>3286</v>
      </c>
      <c r="B2099" t="s">
        <v>1138</v>
      </c>
      <c r="C2099">
        <v>28</v>
      </c>
      <c r="D2099" t="s">
        <v>113</v>
      </c>
      <c r="E2099" t="s">
        <v>9995</v>
      </c>
      <c r="F2099" t="s">
        <v>125</v>
      </c>
      <c r="G2099" t="s">
        <v>88</v>
      </c>
      <c r="H2099">
        <v>2</v>
      </c>
      <c r="I2099">
        <v>1</v>
      </c>
      <c r="J2099" t="s">
        <v>88</v>
      </c>
      <c r="K2099" t="s">
        <v>31</v>
      </c>
      <c r="L2099" t="s">
        <v>307</v>
      </c>
      <c r="N2099" s="52">
        <v>63903.036890000003</v>
      </c>
      <c r="O2099" s="52">
        <v>57512.738360000003</v>
      </c>
      <c r="P2099">
        <v>1</v>
      </c>
      <c r="Q2099">
        <f>IF(COUNTIFS(SolCotizacion!$D:$D,$G2099,SolCotizacion!$K:$K,$I2099)&gt;0,1,0)</f>
        <v>0</v>
      </c>
      <c r="R2099">
        <v>3625</v>
      </c>
    </row>
    <row r="2100" spans="1:19" hidden="1">
      <c r="A2100" t="s">
        <v>3287</v>
      </c>
      <c r="B2100" t="s">
        <v>2864</v>
      </c>
      <c r="C2100">
        <v>29</v>
      </c>
      <c r="D2100" t="s">
        <v>113</v>
      </c>
      <c r="E2100" t="s">
        <v>9996</v>
      </c>
      <c r="F2100" t="s">
        <v>125</v>
      </c>
      <c r="G2100" t="s">
        <v>88</v>
      </c>
      <c r="H2100">
        <v>2</v>
      </c>
      <c r="I2100">
        <v>2</v>
      </c>
      <c r="J2100" t="s">
        <v>88</v>
      </c>
      <c r="K2100" t="s">
        <v>31</v>
      </c>
      <c r="L2100" t="s">
        <v>307</v>
      </c>
      <c r="N2100" s="52">
        <v>76683.644268000004</v>
      </c>
      <c r="O2100" s="52">
        <v>70293.345738000004</v>
      </c>
      <c r="P2100">
        <v>1</v>
      </c>
      <c r="Q2100">
        <f>IF(COUNTIFS(SolCotizacion!$D:$D,$G2100,SolCotizacion!$K:$K,$I2100)&gt;0,1,0)</f>
        <v>1</v>
      </c>
      <c r="R2100">
        <v>3627</v>
      </c>
    </row>
    <row r="2101" spans="1:19" hidden="1">
      <c r="A2101" t="s">
        <v>3288</v>
      </c>
      <c r="B2101" t="s">
        <v>2866</v>
      </c>
      <c r="C2101">
        <v>30</v>
      </c>
      <c r="D2101" t="s">
        <v>113</v>
      </c>
      <c r="E2101" t="s">
        <v>9997</v>
      </c>
      <c r="F2101" t="s">
        <v>125</v>
      </c>
      <c r="G2101" t="s">
        <v>88</v>
      </c>
      <c r="H2101">
        <v>2</v>
      </c>
      <c r="I2101">
        <v>3</v>
      </c>
      <c r="J2101" t="s">
        <v>88</v>
      </c>
      <c r="K2101" t="s">
        <v>31</v>
      </c>
      <c r="L2101" t="s">
        <v>307</v>
      </c>
      <c r="N2101" s="52">
        <v>89464.251646000004</v>
      </c>
      <c r="O2101" s="52">
        <v>83073.953116000004</v>
      </c>
      <c r="P2101">
        <v>1</v>
      </c>
      <c r="Q2101">
        <f>IF(COUNTIFS(SolCotizacion!$D:$D,$G2101,SolCotizacion!$K:$K,$I2101)&gt;0,1,0)</f>
        <v>0</v>
      </c>
      <c r="R2101">
        <v>3629</v>
      </c>
    </row>
    <row r="2102" spans="1:19" hidden="1">
      <c r="A2102" t="s">
        <v>3289</v>
      </c>
      <c r="B2102" t="s">
        <v>2868</v>
      </c>
      <c r="C2102">
        <v>31</v>
      </c>
      <c r="D2102" t="s">
        <v>113</v>
      </c>
      <c r="E2102" t="s">
        <v>10038</v>
      </c>
      <c r="F2102" t="s">
        <v>146</v>
      </c>
      <c r="G2102" t="s">
        <v>133</v>
      </c>
      <c r="H2102">
        <v>2</v>
      </c>
      <c r="I2102">
        <v>1</v>
      </c>
      <c r="J2102" t="s">
        <v>127</v>
      </c>
      <c r="K2102" t="s">
        <v>31</v>
      </c>
      <c r="L2102" t="s">
        <v>307</v>
      </c>
      <c r="M2102" s="53">
        <v>0.04</v>
      </c>
      <c r="N2102" s="52">
        <v>328621.20121600002</v>
      </c>
      <c r="O2102" s="52">
        <v>328507.62067199999</v>
      </c>
      <c r="P2102">
        <v>1</v>
      </c>
      <c r="Q2102">
        <f>IF(SUMIFS(SolCotizacion!$P:$P,SolCotizacion!$E:$E,$G2102,SolCotizacion!$K:$K,$I2102)&gt;499,1,0)</f>
        <v>0</v>
      </c>
      <c r="R2102">
        <v>3631</v>
      </c>
      <c r="S2102" s="56">
        <f>IF(SUMIFS(SolCotizacion!$P:$P,SolCotizacion!$E:$E,$G2102,SolCotizacion!$K:$K,$I2102)&gt;499,4%,0)</f>
        <v>0</v>
      </c>
    </row>
    <row r="2103" spans="1:19" hidden="1">
      <c r="A2103" t="s">
        <v>3290</v>
      </c>
      <c r="B2103" t="s">
        <v>2870</v>
      </c>
      <c r="C2103">
        <v>32</v>
      </c>
      <c r="D2103" t="s">
        <v>113</v>
      </c>
      <c r="E2103" t="s">
        <v>10039</v>
      </c>
      <c r="F2103" t="s">
        <v>146</v>
      </c>
      <c r="G2103" t="s">
        <v>133</v>
      </c>
      <c r="H2103">
        <v>2</v>
      </c>
      <c r="I2103">
        <v>2</v>
      </c>
      <c r="J2103" t="s">
        <v>127</v>
      </c>
      <c r="K2103" t="s">
        <v>31</v>
      </c>
      <c r="L2103" t="s">
        <v>307</v>
      </c>
      <c r="M2103" s="53">
        <v>0.04</v>
      </c>
      <c r="N2103" s="52">
        <v>329189.22775200004</v>
      </c>
      <c r="O2103" s="52">
        <v>328905.214484</v>
      </c>
      <c r="P2103">
        <v>1</v>
      </c>
      <c r="Q2103">
        <f>IF(SUMIFS(SolCotizacion!$P:$P,SolCotizacion!$E:$E,$G2103,SolCotizacion!$K:$K,$I2103)&gt;499,1,0)</f>
        <v>0</v>
      </c>
      <c r="R2103">
        <v>3632</v>
      </c>
      <c r="S2103" s="56">
        <f>IF(SUMIFS(SolCotizacion!$P:$P,SolCotizacion!$E:$E,$G2103,SolCotizacion!$K:$K,$I2103)&gt;499,4%,0)</f>
        <v>0</v>
      </c>
    </row>
    <row r="2104" spans="1:19" hidden="1">
      <c r="A2104" t="s">
        <v>3291</v>
      </c>
      <c r="B2104" t="s">
        <v>2872</v>
      </c>
      <c r="C2104">
        <v>33</v>
      </c>
      <c r="D2104" t="s">
        <v>113</v>
      </c>
      <c r="E2104" t="s">
        <v>10040</v>
      </c>
      <c r="F2104" t="s">
        <v>146</v>
      </c>
      <c r="G2104" t="s">
        <v>133</v>
      </c>
      <c r="H2104">
        <v>2</v>
      </c>
      <c r="I2104">
        <v>3</v>
      </c>
      <c r="J2104" t="s">
        <v>127</v>
      </c>
      <c r="K2104" t="s">
        <v>31</v>
      </c>
      <c r="L2104" t="s">
        <v>307</v>
      </c>
      <c r="M2104" s="53">
        <v>0.04</v>
      </c>
      <c r="N2104" s="52">
        <v>329189.65078999999</v>
      </c>
      <c r="O2104" s="52">
        <v>328905.214484</v>
      </c>
      <c r="P2104">
        <v>1</v>
      </c>
      <c r="Q2104">
        <f>IF(SUMIFS(SolCotizacion!$P:$P,SolCotizacion!$E:$E,$G2104,SolCotizacion!$K:$K,$I2104)&gt;499,1,0)</f>
        <v>0</v>
      </c>
      <c r="R2104">
        <v>3633</v>
      </c>
      <c r="S2104" s="56">
        <f>IF(SUMIFS(SolCotizacion!$P:$P,SolCotizacion!$E:$E,$G2104,SolCotizacion!$K:$K,$I2104)&gt;499,4%,0)</f>
        <v>0</v>
      </c>
    </row>
    <row r="2105" spans="1:19" hidden="1">
      <c r="A2105" t="s">
        <v>3292</v>
      </c>
      <c r="B2105" t="s">
        <v>2874</v>
      </c>
      <c r="C2105">
        <v>34</v>
      </c>
      <c r="D2105" t="s">
        <v>113</v>
      </c>
      <c r="E2105" t="s">
        <v>10041</v>
      </c>
      <c r="F2105" t="s">
        <v>147</v>
      </c>
      <c r="G2105" t="s">
        <v>134</v>
      </c>
      <c r="H2105">
        <v>2</v>
      </c>
      <c r="I2105">
        <v>1</v>
      </c>
      <c r="J2105" t="s">
        <v>127</v>
      </c>
      <c r="K2105" t="s">
        <v>31</v>
      </c>
      <c r="L2105" t="s">
        <v>307</v>
      </c>
      <c r="M2105" s="53">
        <v>0.04</v>
      </c>
      <c r="N2105" s="52">
        <v>437687.51703600003</v>
      </c>
      <c r="O2105" s="52">
        <v>437573.88490200002</v>
      </c>
      <c r="P2105">
        <v>1</v>
      </c>
      <c r="Q2105">
        <f>IF(SUMIFS(SolCotizacion!$P:$P,SolCotizacion!$E:$E,$G2105,SolCotizacion!$K:$K,$I2105)&gt;499,1,0)</f>
        <v>0</v>
      </c>
      <c r="R2105">
        <v>3634</v>
      </c>
      <c r="S2105" s="56">
        <f>IF(SUMIFS(SolCotizacion!$P:$P,SolCotizacion!$E:$E,$G2105,SolCotizacion!$K:$K,$I2105)&gt;499,4%,0)</f>
        <v>0</v>
      </c>
    </row>
    <row r="2106" spans="1:19" hidden="1">
      <c r="A2106" t="s">
        <v>3293</v>
      </c>
      <c r="B2106" t="s">
        <v>2876</v>
      </c>
      <c r="C2106">
        <v>35</v>
      </c>
      <c r="D2106" t="s">
        <v>113</v>
      </c>
      <c r="E2106" t="s">
        <v>10042</v>
      </c>
      <c r="F2106" t="s">
        <v>147</v>
      </c>
      <c r="G2106" t="s">
        <v>134</v>
      </c>
      <c r="H2106">
        <v>2</v>
      </c>
      <c r="I2106">
        <v>2</v>
      </c>
      <c r="J2106" t="s">
        <v>127</v>
      </c>
      <c r="K2106" t="s">
        <v>31</v>
      </c>
      <c r="L2106" t="s">
        <v>307</v>
      </c>
      <c r="M2106" s="53">
        <v>0.04</v>
      </c>
      <c r="N2106" s="52">
        <v>438255.53325400007</v>
      </c>
      <c r="O2106" s="52">
        <v>437971.51998600003</v>
      </c>
      <c r="P2106">
        <v>1</v>
      </c>
      <c r="Q2106">
        <f>IF(SUMIFS(SolCotizacion!$P:$P,SolCotizacion!$E:$E,$G2106,SolCotizacion!$K:$K,$I2106)&gt;499,1,0)</f>
        <v>0</v>
      </c>
      <c r="R2106">
        <v>3635</v>
      </c>
      <c r="S2106" s="56">
        <f>IF(SUMIFS(SolCotizacion!$P:$P,SolCotizacion!$E:$E,$G2106,SolCotizacion!$K:$K,$I2106)&gt;499,4%,0)</f>
        <v>0</v>
      </c>
    </row>
    <row r="2107" spans="1:19" hidden="1">
      <c r="A2107" t="s">
        <v>3294</v>
      </c>
      <c r="B2107" t="s">
        <v>2878</v>
      </c>
      <c r="C2107">
        <v>36</v>
      </c>
      <c r="D2107" t="s">
        <v>113</v>
      </c>
      <c r="E2107" t="s">
        <v>10043</v>
      </c>
      <c r="F2107" t="s">
        <v>147</v>
      </c>
      <c r="G2107" t="s">
        <v>134</v>
      </c>
      <c r="H2107">
        <v>2</v>
      </c>
      <c r="I2107">
        <v>3</v>
      </c>
      <c r="J2107" t="s">
        <v>127</v>
      </c>
      <c r="K2107" t="s">
        <v>31</v>
      </c>
      <c r="L2107" t="s">
        <v>307</v>
      </c>
      <c r="M2107" s="53">
        <v>0.04</v>
      </c>
      <c r="N2107" s="52">
        <v>438255.53325400007</v>
      </c>
      <c r="O2107" s="52">
        <v>437971.51998600003</v>
      </c>
      <c r="P2107">
        <v>1</v>
      </c>
      <c r="Q2107">
        <f>IF(SUMIFS(SolCotizacion!$P:$P,SolCotizacion!$E:$E,$G2107,SolCotizacion!$K:$K,$I2107)&gt;499,1,0)</f>
        <v>0</v>
      </c>
      <c r="R2107">
        <v>3636</v>
      </c>
      <c r="S2107" s="56">
        <f>IF(SUMIFS(SolCotizacion!$P:$P,SolCotizacion!$E:$E,$G2107,SolCotizacion!$K:$K,$I2107)&gt;499,4%,0)</f>
        <v>0</v>
      </c>
    </row>
    <row r="2108" spans="1:19" hidden="1">
      <c r="A2108" t="s">
        <v>3295</v>
      </c>
      <c r="B2108" t="s">
        <v>2880</v>
      </c>
      <c r="C2108">
        <v>37</v>
      </c>
      <c r="D2108" t="s">
        <v>113</v>
      </c>
      <c r="E2108" t="s">
        <v>10044</v>
      </c>
      <c r="F2108" t="s">
        <v>148</v>
      </c>
      <c r="G2108" t="s">
        <v>135</v>
      </c>
      <c r="H2108">
        <v>2</v>
      </c>
      <c r="I2108">
        <v>1</v>
      </c>
      <c r="J2108" t="s">
        <v>127</v>
      </c>
      <c r="K2108" t="s">
        <v>31</v>
      </c>
      <c r="L2108" t="s">
        <v>307</v>
      </c>
      <c r="M2108" s="53">
        <v>0.04</v>
      </c>
      <c r="N2108" s="52">
        <v>418034.33749000001</v>
      </c>
      <c r="O2108" s="52">
        <v>417920.74662800005</v>
      </c>
      <c r="P2108">
        <v>1</v>
      </c>
      <c r="Q2108">
        <f>IF(SUMIFS(SolCotizacion!$P:$P,SolCotizacion!$E:$E,$G2108,SolCotizacion!$K:$K,$I2108)&gt;499,1,0)</f>
        <v>0</v>
      </c>
      <c r="R2108">
        <v>3637</v>
      </c>
      <c r="S2108" s="56">
        <f>IF(SUMIFS(SolCotizacion!$P:$P,SolCotizacion!$E:$E,$G2108,SolCotizacion!$K:$K,$I2108)&gt;499,4%,0)</f>
        <v>0</v>
      </c>
    </row>
    <row r="2109" spans="1:19" hidden="1">
      <c r="A2109" t="s">
        <v>3296</v>
      </c>
      <c r="B2109" t="s">
        <v>2882</v>
      </c>
      <c r="C2109">
        <v>38</v>
      </c>
      <c r="D2109" t="s">
        <v>113</v>
      </c>
      <c r="E2109" t="s">
        <v>10045</v>
      </c>
      <c r="F2109" t="s">
        <v>148</v>
      </c>
      <c r="G2109" t="s">
        <v>135</v>
      </c>
      <c r="H2109">
        <v>2</v>
      </c>
      <c r="I2109">
        <v>2</v>
      </c>
      <c r="J2109" t="s">
        <v>127</v>
      </c>
      <c r="K2109" t="s">
        <v>31</v>
      </c>
      <c r="L2109" t="s">
        <v>307</v>
      </c>
      <c r="M2109" s="53">
        <v>0.04</v>
      </c>
      <c r="N2109" s="52">
        <v>418602.35370800004</v>
      </c>
      <c r="O2109" s="52">
        <v>418318.34044</v>
      </c>
      <c r="P2109">
        <v>1</v>
      </c>
      <c r="Q2109">
        <f>IF(SUMIFS(SolCotizacion!$P:$P,SolCotizacion!$E:$E,$G2109,SolCotizacion!$K:$K,$I2109)&gt;499,1,0)</f>
        <v>0</v>
      </c>
      <c r="R2109">
        <v>3638</v>
      </c>
      <c r="S2109" s="56">
        <f>IF(SUMIFS(SolCotizacion!$P:$P,SolCotizacion!$E:$E,$G2109,SolCotizacion!$K:$K,$I2109)&gt;499,4%,0)</f>
        <v>0</v>
      </c>
    </row>
    <row r="2110" spans="1:19" hidden="1">
      <c r="A2110" t="s">
        <v>3297</v>
      </c>
      <c r="B2110" t="s">
        <v>2884</v>
      </c>
      <c r="C2110">
        <v>39</v>
      </c>
      <c r="D2110" t="s">
        <v>113</v>
      </c>
      <c r="E2110" t="s">
        <v>10046</v>
      </c>
      <c r="F2110" t="s">
        <v>148</v>
      </c>
      <c r="G2110" t="s">
        <v>135</v>
      </c>
      <c r="H2110">
        <v>2</v>
      </c>
      <c r="I2110">
        <v>3</v>
      </c>
      <c r="J2110" t="s">
        <v>127</v>
      </c>
      <c r="K2110" t="s">
        <v>31</v>
      </c>
      <c r="L2110" t="s">
        <v>307</v>
      </c>
      <c r="M2110" s="53">
        <v>0.04</v>
      </c>
      <c r="N2110" s="52">
        <v>418602.35370800004</v>
      </c>
      <c r="O2110" s="52">
        <v>418318.34044</v>
      </c>
      <c r="P2110">
        <v>1</v>
      </c>
      <c r="Q2110">
        <f>IF(SUMIFS(SolCotizacion!$P:$P,SolCotizacion!$E:$E,$G2110,SolCotizacion!$K:$K,$I2110)&gt;499,1,0)</f>
        <v>0</v>
      </c>
      <c r="R2110">
        <v>3639</v>
      </c>
      <c r="S2110" s="56">
        <f>IF(SUMIFS(SolCotizacion!$P:$P,SolCotizacion!$E:$E,$G2110,SolCotizacion!$K:$K,$I2110)&gt;499,4%,0)</f>
        <v>0</v>
      </c>
    </row>
    <row r="2111" spans="1:19" hidden="1">
      <c r="A2111" t="s">
        <v>3298</v>
      </c>
      <c r="B2111" t="s">
        <v>2886</v>
      </c>
      <c r="C2111">
        <v>40</v>
      </c>
      <c r="D2111" t="s">
        <v>113</v>
      </c>
      <c r="E2111" t="s">
        <v>10047</v>
      </c>
      <c r="F2111" t="s">
        <v>149</v>
      </c>
      <c r="G2111" t="s">
        <v>136</v>
      </c>
      <c r="H2111">
        <v>2</v>
      </c>
      <c r="I2111">
        <v>1</v>
      </c>
      <c r="J2111" t="s">
        <v>127</v>
      </c>
      <c r="K2111" t="s">
        <v>31</v>
      </c>
      <c r="L2111" t="s">
        <v>307</v>
      </c>
      <c r="M2111" s="53">
        <v>0.04</v>
      </c>
      <c r="N2111" s="52">
        <v>80905.759550000002</v>
      </c>
      <c r="O2111" s="52">
        <v>80792.168688000005</v>
      </c>
      <c r="P2111">
        <v>1</v>
      </c>
      <c r="Q2111">
        <f>IF(SUMIFS(SolCotizacion!$P:$P,SolCotizacion!$E:$E,$G2111,SolCotizacion!$K:$K,$I2111)&gt;499,1,0)</f>
        <v>0</v>
      </c>
      <c r="R2111">
        <v>3640</v>
      </c>
      <c r="S2111" s="56">
        <f>IF(SUMIFS(SolCotizacion!$P:$P,SolCotizacion!$E:$E,$G2111,SolCotizacion!$K:$K,$I2111)&gt;499,4%,0)</f>
        <v>0</v>
      </c>
    </row>
    <row r="2112" spans="1:19" hidden="1">
      <c r="A2112" t="s">
        <v>3299</v>
      </c>
      <c r="B2112" t="s">
        <v>2888</v>
      </c>
      <c r="C2112">
        <v>41</v>
      </c>
      <c r="D2112" t="s">
        <v>113</v>
      </c>
      <c r="E2112" t="s">
        <v>10048</v>
      </c>
      <c r="F2112" t="s">
        <v>149</v>
      </c>
      <c r="G2112" t="s">
        <v>136</v>
      </c>
      <c r="H2112">
        <v>2</v>
      </c>
      <c r="I2112">
        <v>2</v>
      </c>
      <c r="J2112" t="s">
        <v>127</v>
      </c>
      <c r="K2112" t="s">
        <v>31</v>
      </c>
      <c r="L2112" t="s">
        <v>307</v>
      </c>
      <c r="M2112" s="53">
        <v>0.04</v>
      </c>
      <c r="N2112" s="52">
        <v>81473.817040000009</v>
      </c>
      <c r="O2112" s="52">
        <v>81189.762499999997</v>
      </c>
      <c r="P2112">
        <v>1</v>
      </c>
      <c r="Q2112">
        <f>IF(SUMIFS(SolCotizacion!$P:$P,SolCotizacion!$E:$E,$G2112,SolCotizacion!$K:$K,$I2112)&gt;499,1,0)</f>
        <v>0</v>
      </c>
      <c r="R2112">
        <v>3641</v>
      </c>
      <c r="S2112" s="56">
        <f>IF(SUMIFS(SolCotizacion!$P:$P,SolCotizacion!$E:$E,$G2112,SolCotizacion!$K:$K,$I2112)&gt;499,4%,0)</f>
        <v>0</v>
      </c>
    </row>
    <row r="2113" spans="1:19" hidden="1">
      <c r="A2113" t="s">
        <v>3300</v>
      </c>
      <c r="B2113" t="s">
        <v>2890</v>
      </c>
      <c r="C2113">
        <v>42</v>
      </c>
      <c r="D2113" t="s">
        <v>113</v>
      </c>
      <c r="E2113" t="s">
        <v>10049</v>
      </c>
      <c r="F2113" t="s">
        <v>149</v>
      </c>
      <c r="G2113" t="s">
        <v>136</v>
      </c>
      <c r="H2113">
        <v>2</v>
      </c>
      <c r="I2113">
        <v>3</v>
      </c>
      <c r="J2113" t="s">
        <v>127</v>
      </c>
      <c r="K2113" t="s">
        <v>31</v>
      </c>
      <c r="L2113" t="s">
        <v>307</v>
      </c>
      <c r="M2113" s="53">
        <v>0.04</v>
      </c>
      <c r="N2113" s="52">
        <v>79769.716796000008</v>
      </c>
      <c r="O2113" s="52">
        <v>80167.310608</v>
      </c>
      <c r="P2113">
        <v>1</v>
      </c>
      <c r="Q2113">
        <f>IF(SUMIFS(SolCotizacion!$P:$P,SolCotizacion!$E:$E,$G2113,SolCotizacion!$K:$K,$I2113)&gt;499,1,0)</f>
        <v>0</v>
      </c>
      <c r="R2113">
        <v>3642</v>
      </c>
      <c r="S2113" s="56">
        <f>IF(SUMIFS(SolCotizacion!$P:$P,SolCotizacion!$E:$E,$G2113,SolCotizacion!$K:$K,$I2113)&gt;499,4%,0)</f>
        <v>0</v>
      </c>
    </row>
    <row r="2114" spans="1:19" hidden="1">
      <c r="A2114" t="s">
        <v>1045</v>
      </c>
      <c r="B2114" t="s">
        <v>1033</v>
      </c>
      <c r="C2114">
        <v>1</v>
      </c>
      <c r="D2114" t="s">
        <v>88</v>
      </c>
      <c r="E2114" t="s">
        <v>10017</v>
      </c>
      <c r="F2114" t="s">
        <v>133</v>
      </c>
      <c r="G2114" t="s">
        <v>133</v>
      </c>
      <c r="H2114">
        <v>2</v>
      </c>
      <c r="I2114">
        <v>1</v>
      </c>
      <c r="J2114" t="s">
        <v>96</v>
      </c>
      <c r="K2114" t="s">
        <v>31</v>
      </c>
      <c r="L2114" t="s">
        <v>290</v>
      </c>
      <c r="N2114" s="52">
        <v>9242446.2240000013</v>
      </c>
      <c r="O2114" s="52">
        <v>9014706.4800000004</v>
      </c>
      <c r="P2114">
        <v>1</v>
      </c>
      <c r="Q2114">
        <v>1</v>
      </c>
      <c r="R2114">
        <v>3643</v>
      </c>
    </row>
    <row r="2115" spans="1:19" hidden="1">
      <c r="A2115" t="s">
        <v>3301</v>
      </c>
      <c r="B2115" t="s">
        <v>1123</v>
      </c>
      <c r="C2115">
        <v>2</v>
      </c>
      <c r="D2115" t="s">
        <v>88</v>
      </c>
      <c r="E2115" t="s">
        <v>10018</v>
      </c>
      <c r="F2115" t="s">
        <v>133</v>
      </c>
      <c r="G2115" t="s">
        <v>133</v>
      </c>
      <c r="H2115">
        <v>2</v>
      </c>
      <c r="I2115">
        <v>2</v>
      </c>
      <c r="J2115" t="s">
        <v>96</v>
      </c>
      <c r="K2115" t="s">
        <v>31</v>
      </c>
      <c r="L2115" t="s">
        <v>290</v>
      </c>
      <c r="N2115" s="52">
        <v>9390720.0480000004</v>
      </c>
      <c r="O2115" s="52">
        <v>9146170.8000000007</v>
      </c>
      <c r="P2115">
        <v>1</v>
      </c>
      <c r="Q2115">
        <v>1</v>
      </c>
      <c r="R2115">
        <v>3645</v>
      </c>
    </row>
    <row r="2116" spans="1:19" hidden="1">
      <c r="A2116" t="s">
        <v>3302</v>
      </c>
      <c r="B2116" t="s">
        <v>1124</v>
      </c>
      <c r="C2116">
        <v>3</v>
      </c>
      <c r="D2116" t="s">
        <v>88</v>
      </c>
      <c r="E2116" t="s">
        <v>10019</v>
      </c>
      <c r="F2116" t="s">
        <v>133</v>
      </c>
      <c r="G2116" t="s">
        <v>133</v>
      </c>
      <c r="H2116">
        <v>2</v>
      </c>
      <c r="I2116">
        <v>3</v>
      </c>
      <c r="J2116" t="s">
        <v>96</v>
      </c>
      <c r="K2116" t="s">
        <v>31</v>
      </c>
      <c r="L2116" t="s">
        <v>290</v>
      </c>
      <c r="N2116" s="52">
        <v>9543830.4960000012</v>
      </c>
      <c r="O2116" s="52">
        <v>9340769.568</v>
      </c>
      <c r="P2116">
        <v>1</v>
      </c>
      <c r="Q2116">
        <v>1</v>
      </c>
      <c r="R2116">
        <v>3647</v>
      </c>
    </row>
    <row r="2117" spans="1:19" hidden="1">
      <c r="A2117" t="s">
        <v>3303</v>
      </c>
      <c r="B2117" t="s">
        <v>1125</v>
      </c>
      <c r="C2117">
        <v>4</v>
      </c>
      <c r="D2117" t="s">
        <v>88</v>
      </c>
      <c r="E2117" t="s">
        <v>10020</v>
      </c>
      <c r="F2117" t="s">
        <v>134</v>
      </c>
      <c r="G2117" t="s">
        <v>134</v>
      </c>
      <c r="H2117">
        <v>2</v>
      </c>
      <c r="I2117">
        <v>1</v>
      </c>
      <c r="J2117" t="s">
        <v>96</v>
      </c>
      <c r="K2117" t="s">
        <v>31</v>
      </c>
      <c r="L2117" t="s">
        <v>290</v>
      </c>
      <c r="N2117" s="52">
        <v>12278461.680000002</v>
      </c>
      <c r="O2117" s="52">
        <v>11975912.688000001</v>
      </c>
      <c r="P2117">
        <v>1</v>
      </c>
      <c r="Q2117">
        <v>1</v>
      </c>
      <c r="R2117">
        <v>3649</v>
      </c>
    </row>
    <row r="2118" spans="1:19" hidden="1">
      <c r="A2118" t="s">
        <v>3304</v>
      </c>
      <c r="B2118" t="s">
        <v>1126</v>
      </c>
      <c r="C2118">
        <v>5</v>
      </c>
      <c r="D2118" t="s">
        <v>88</v>
      </c>
      <c r="E2118" t="s">
        <v>10021</v>
      </c>
      <c r="F2118" t="s">
        <v>134</v>
      </c>
      <c r="G2118" t="s">
        <v>134</v>
      </c>
      <c r="H2118">
        <v>2</v>
      </c>
      <c r="I2118">
        <v>2</v>
      </c>
      <c r="J2118" t="s">
        <v>96</v>
      </c>
      <c r="K2118" t="s">
        <v>31</v>
      </c>
      <c r="L2118" t="s">
        <v>290</v>
      </c>
      <c r="N2118" s="52">
        <v>12475442.880000001</v>
      </c>
      <c r="O2118" s="52">
        <v>12150561.072000001</v>
      </c>
      <c r="P2118">
        <v>1</v>
      </c>
      <c r="Q2118">
        <v>1</v>
      </c>
      <c r="R2118">
        <v>3651</v>
      </c>
    </row>
    <row r="2119" spans="1:19" hidden="1">
      <c r="A2119" t="s">
        <v>3305</v>
      </c>
      <c r="B2119" t="s">
        <v>1127</v>
      </c>
      <c r="C2119">
        <v>6</v>
      </c>
      <c r="D2119" t="s">
        <v>88</v>
      </c>
      <c r="E2119" t="s">
        <v>10022</v>
      </c>
      <c r="F2119" t="s">
        <v>134</v>
      </c>
      <c r="G2119" t="s">
        <v>134</v>
      </c>
      <c r="H2119">
        <v>2</v>
      </c>
      <c r="I2119">
        <v>3</v>
      </c>
      <c r="J2119" t="s">
        <v>96</v>
      </c>
      <c r="K2119" t="s">
        <v>31</v>
      </c>
      <c r="L2119" t="s">
        <v>290</v>
      </c>
      <c r="N2119" s="52">
        <v>12678847.152000001</v>
      </c>
      <c r="O2119" s="52">
        <v>12409083.648000002</v>
      </c>
      <c r="P2119">
        <v>1</v>
      </c>
      <c r="Q2119">
        <v>1</v>
      </c>
      <c r="R2119">
        <v>3653</v>
      </c>
    </row>
    <row r="2120" spans="1:19" hidden="1">
      <c r="A2120" t="s">
        <v>3306</v>
      </c>
      <c r="B2120" t="s">
        <v>1128</v>
      </c>
      <c r="C2120">
        <v>7</v>
      </c>
      <c r="D2120" t="s">
        <v>88</v>
      </c>
      <c r="E2120" t="s">
        <v>10023</v>
      </c>
      <c r="F2120" t="s">
        <v>135</v>
      </c>
      <c r="G2120" t="s">
        <v>135</v>
      </c>
      <c r="H2120">
        <v>2</v>
      </c>
      <c r="I2120">
        <v>1</v>
      </c>
      <c r="J2120" t="s">
        <v>96</v>
      </c>
      <c r="K2120" t="s">
        <v>31</v>
      </c>
      <c r="L2120" t="s">
        <v>290</v>
      </c>
      <c r="N2120" s="52">
        <v>11731396.560000001</v>
      </c>
      <c r="O2120" s="52">
        <v>11442326.304000001</v>
      </c>
      <c r="P2120">
        <v>1</v>
      </c>
      <c r="Q2120">
        <v>1</v>
      </c>
      <c r="R2120">
        <v>3655</v>
      </c>
    </row>
    <row r="2121" spans="1:19" hidden="1">
      <c r="A2121" t="s">
        <v>3307</v>
      </c>
      <c r="B2121" t="s">
        <v>1129</v>
      </c>
      <c r="C2121">
        <v>8</v>
      </c>
      <c r="D2121" t="s">
        <v>88</v>
      </c>
      <c r="E2121" t="s">
        <v>10024</v>
      </c>
      <c r="F2121" t="s">
        <v>135</v>
      </c>
      <c r="G2121" t="s">
        <v>135</v>
      </c>
      <c r="H2121">
        <v>2</v>
      </c>
      <c r="I2121">
        <v>2</v>
      </c>
      <c r="J2121" t="s">
        <v>96</v>
      </c>
      <c r="K2121" t="s">
        <v>31</v>
      </c>
      <c r="L2121" t="s">
        <v>290</v>
      </c>
      <c r="N2121" s="52">
        <v>11919599.856000002</v>
      </c>
      <c r="O2121" s="52">
        <v>11609193.696</v>
      </c>
      <c r="P2121">
        <v>1</v>
      </c>
      <c r="Q2121">
        <v>1</v>
      </c>
      <c r="R2121">
        <v>3657</v>
      </c>
    </row>
    <row r="2122" spans="1:19" hidden="1">
      <c r="A2122" t="s">
        <v>3308</v>
      </c>
      <c r="B2122" t="s">
        <v>1130</v>
      </c>
      <c r="C2122">
        <v>9</v>
      </c>
      <c r="D2122" t="s">
        <v>88</v>
      </c>
      <c r="E2122" t="s">
        <v>10025</v>
      </c>
      <c r="F2122" t="s">
        <v>135</v>
      </c>
      <c r="G2122" t="s">
        <v>135</v>
      </c>
      <c r="H2122">
        <v>2</v>
      </c>
      <c r="I2122">
        <v>3</v>
      </c>
      <c r="J2122" t="s">
        <v>96</v>
      </c>
      <c r="K2122" t="s">
        <v>31</v>
      </c>
      <c r="L2122" t="s">
        <v>290</v>
      </c>
      <c r="N2122" s="52">
        <v>12113941.392000001</v>
      </c>
      <c r="O2122" s="52">
        <v>11856198.24</v>
      </c>
      <c r="P2122">
        <v>1</v>
      </c>
      <c r="Q2122">
        <v>1</v>
      </c>
      <c r="R2122">
        <v>3659</v>
      </c>
    </row>
    <row r="2123" spans="1:19" hidden="1">
      <c r="A2123" t="s">
        <v>3309</v>
      </c>
      <c r="B2123" t="s">
        <v>1131</v>
      </c>
      <c r="C2123">
        <v>10</v>
      </c>
      <c r="D2123" t="s">
        <v>88</v>
      </c>
      <c r="E2123" t="s">
        <v>10026</v>
      </c>
      <c r="F2123" t="s">
        <v>136</v>
      </c>
      <c r="G2123" t="s">
        <v>136</v>
      </c>
      <c r="H2123">
        <v>2</v>
      </c>
      <c r="I2123">
        <v>1</v>
      </c>
      <c r="J2123" t="s">
        <v>96</v>
      </c>
      <c r="K2123" t="s">
        <v>31</v>
      </c>
      <c r="L2123" t="s">
        <v>290</v>
      </c>
      <c r="N2123" s="52">
        <v>2009728.2240000002</v>
      </c>
      <c r="O2123" s="52">
        <v>1960207.2000000002</v>
      </c>
      <c r="P2123">
        <v>1</v>
      </c>
      <c r="Q2123">
        <v>1</v>
      </c>
      <c r="R2123">
        <v>3661</v>
      </c>
    </row>
    <row r="2124" spans="1:19" hidden="1">
      <c r="A2124" t="s">
        <v>3310</v>
      </c>
      <c r="B2124" t="s">
        <v>1132</v>
      </c>
      <c r="C2124">
        <v>11</v>
      </c>
      <c r="D2124" t="s">
        <v>88</v>
      </c>
      <c r="E2124" t="s">
        <v>10027</v>
      </c>
      <c r="F2124" t="s">
        <v>136</v>
      </c>
      <c r="G2124" t="s">
        <v>136</v>
      </c>
      <c r="H2124">
        <v>2</v>
      </c>
      <c r="I2124">
        <v>2</v>
      </c>
      <c r="J2124" t="s">
        <v>96</v>
      </c>
      <c r="K2124" t="s">
        <v>31</v>
      </c>
      <c r="L2124" t="s">
        <v>290</v>
      </c>
      <c r="N2124" s="52">
        <v>2041970.5440000005</v>
      </c>
      <c r="O2124" s="52">
        <v>1988794.1760000002</v>
      </c>
      <c r="P2124">
        <v>1</v>
      </c>
      <c r="Q2124">
        <v>1</v>
      </c>
      <c r="R2124">
        <v>3663</v>
      </c>
    </row>
    <row r="2125" spans="1:19" hidden="1">
      <c r="A2125" t="s">
        <v>3311</v>
      </c>
      <c r="B2125" t="s">
        <v>1133</v>
      </c>
      <c r="C2125">
        <v>12</v>
      </c>
      <c r="D2125" t="s">
        <v>88</v>
      </c>
      <c r="E2125" t="s">
        <v>10028</v>
      </c>
      <c r="F2125" t="s">
        <v>136</v>
      </c>
      <c r="G2125" t="s">
        <v>136</v>
      </c>
      <c r="H2125">
        <v>2</v>
      </c>
      <c r="I2125">
        <v>3</v>
      </c>
      <c r="J2125" t="s">
        <v>96</v>
      </c>
      <c r="K2125" t="s">
        <v>31</v>
      </c>
      <c r="L2125" t="s">
        <v>290</v>
      </c>
      <c r="N2125" s="52">
        <v>2075262.7680000002</v>
      </c>
      <c r="O2125" s="52">
        <v>2031108.2880000002</v>
      </c>
      <c r="P2125">
        <v>1</v>
      </c>
      <c r="Q2125">
        <v>1</v>
      </c>
      <c r="R2125">
        <v>3665</v>
      </c>
    </row>
    <row r="2126" spans="1:19" hidden="1">
      <c r="A2126" t="s">
        <v>3312</v>
      </c>
      <c r="B2126" t="s">
        <v>1134</v>
      </c>
      <c r="C2126">
        <v>13</v>
      </c>
      <c r="D2126" t="s">
        <v>102</v>
      </c>
      <c r="E2126" t="s">
        <v>10029</v>
      </c>
      <c r="F2126" t="s">
        <v>137</v>
      </c>
      <c r="G2126" t="s">
        <v>133</v>
      </c>
      <c r="H2126">
        <v>2</v>
      </c>
      <c r="I2126" t="s">
        <v>103</v>
      </c>
      <c r="J2126" t="s">
        <v>96</v>
      </c>
      <c r="K2126" t="s">
        <v>31</v>
      </c>
      <c r="L2126" t="s">
        <v>290</v>
      </c>
      <c r="N2126" s="52">
        <v>838178.88000000012</v>
      </c>
      <c r="O2126" s="52">
        <v>817525.24800000002</v>
      </c>
      <c r="P2126">
        <v>1</v>
      </c>
      <c r="Q2126">
        <f>IF(COUNTIF(SolCotizacion!$E:$E,$G2126)&gt;0,1,0)</f>
        <v>0</v>
      </c>
      <c r="R2126">
        <v>3667</v>
      </c>
    </row>
    <row r="2127" spans="1:19" hidden="1">
      <c r="A2127" t="s">
        <v>3313</v>
      </c>
      <c r="B2127" t="s">
        <v>2838</v>
      </c>
      <c r="C2127">
        <v>14</v>
      </c>
      <c r="D2127" t="s">
        <v>102</v>
      </c>
      <c r="E2127" t="s">
        <v>10030</v>
      </c>
      <c r="F2127" t="s">
        <v>138</v>
      </c>
      <c r="G2127" t="s">
        <v>134</v>
      </c>
      <c r="H2127">
        <v>2</v>
      </c>
      <c r="I2127" t="s">
        <v>103</v>
      </c>
      <c r="J2127" t="s">
        <v>96</v>
      </c>
      <c r="K2127" t="s">
        <v>31</v>
      </c>
      <c r="L2127" t="s">
        <v>290</v>
      </c>
      <c r="N2127" s="52">
        <v>1720472.496</v>
      </c>
      <c r="O2127" s="52">
        <v>1678078.8960000002</v>
      </c>
      <c r="P2127">
        <v>1</v>
      </c>
      <c r="Q2127">
        <f>IF(COUNTIF(SolCotizacion!$E:$E,$G2127)&gt;0,1,0)</f>
        <v>0</v>
      </c>
      <c r="R2127">
        <v>3669</v>
      </c>
    </row>
    <row r="2128" spans="1:19" hidden="1">
      <c r="A2128" t="s">
        <v>3314</v>
      </c>
      <c r="B2128" t="s">
        <v>2840</v>
      </c>
      <c r="C2128">
        <v>15</v>
      </c>
      <c r="D2128" t="s">
        <v>102</v>
      </c>
      <c r="E2128" t="s">
        <v>10031</v>
      </c>
      <c r="F2128" t="s">
        <v>139</v>
      </c>
      <c r="G2128" t="s">
        <v>135</v>
      </c>
      <c r="H2128">
        <v>2</v>
      </c>
      <c r="I2128" t="s">
        <v>103</v>
      </c>
      <c r="J2128" t="s">
        <v>96</v>
      </c>
      <c r="K2128" t="s">
        <v>31</v>
      </c>
      <c r="L2128" t="s">
        <v>290</v>
      </c>
      <c r="N2128" s="52">
        <v>1720472.496</v>
      </c>
      <c r="O2128" s="52">
        <v>1678078.8960000002</v>
      </c>
      <c r="P2128">
        <v>1</v>
      </c>
      <c r="Q2128">
        <f>IF(COUNTIF(SolCotizacion!$E:$E,$G2128)&gt;0,1,0)</f>
        <v>0</v>
      </c>
      <c r="R2128">
        <v>3671</v>
      </c>
    </row>
    <row r="2129" spans="1:19" hidden="1">
      <c r="A2129" t="s">
        <v>3315</v>
      </c>
      <c r="B2129" t="s">
        <v>2842</v>
      </c>
      <c r="C2129">
        <v>16</v>
      </c>
      <c r="D2129" t="s">
        <v>102</v>
      </c>
      <c r="E2129" t="s">
        <v>10032</v>
      </c>
      <c r="F2129" t="s">
        <v>140</v>
      </c>
      <c r="G2129" t="s">
        <v>135</v>
      </c>
      <c r="H2129">
        <v>2</v>
      </c>
      <c r="I2129" t="s">
        <v>103</v>
      </c>
      <c r="J2129" t="s">
        <v>96</v>
      </c>
      <c r="K2129" t="s">
        <v>31</v>
      </c>
      <c r="L2129" t="s">
        <v>290</v>
      </c>
      <c r="N2129" s="52">
        <v>114583.05600000001</v>
      </c>
      <c r="O2129" s="52">
        <v>111760.12800000001</v>
      </c>
      <c r="P2129">
        <v>1</v>
      </c>
      <c r="Q2129">
        <f>IF(COUNTIF(SolCotizacion!$E:$E,$G2129)&gt;0,1,0)</f>
        <v>0</v>
      </c>
      <c r="R2129">
        <v>3673</v>
      </c>
    </row>
    <row r="2130" spans="1:19" hidden="1">
      <c r="A2130" t="s">
        <v>3316</v>
      </c>
      <c r="B2130" t="s">
        <v>2844</v>
      </c>
      <c r="C2130">
        <v>17</v>
      </c>
      <c r="D2130" t="s">
        <v>102</v>
      </c>
      <c r="E2130" t="s">
        <v>10033</v>
      </c>
      <c r="F2130" t="s">
        <v>141</v>
      </c>
      <c r="G2130" t="s">
        <v>136</v>
      </c>
      <c r="H2130">
        <v>2</v>
      </c>
      <c r="I2130" t="s">
        <v>103</v>
      </c>
      <c r="J2130" t="s">
        <v>96</v>
      </c>
      <c r="K2130" t="s">
        <v>31</v>
      </c>
      <c r="L2130" t="s">
        <v>290</v>
      </c>
      <c r="N2130" s="52">
        <v>66105.312000000005</v>
      </c>
      <c r="O2130" s="52">
        <v>64476.911999999997</v>
      </c>
      <c r="P2130">
        <v>1</v>
      </c>
      <c r="Q2130">
        <f>IF(COUNTIF(SolCotizacion!$E:$E,$G2130)&gt;0,1,0)</f>
        <v>0</v>
      </c>
      <c r="R2130">
        <v>3675</v>
      </c>
    </row>
    <row r="2131" spans="1:19" hidden="1">
      <c r="A2131" t="s">
        <v>3317</v>
      </c>
      <c r="B2131" t="s">
        <v>1135</v>
      </c>
      <c r="C2131">
        <v>18</v>
      </c>
      <c r="D2131" t="s">
        <v>113</v>
      </c>
      <c r="E2131" t="s">
        <v>9853</v>
      </c>
      <c r="F2131" t="s">
        <v>114</v>
      </c>
      <c r="G2131" t="s">
        <v>88</v>
      </c>
      <c r="H2131">
        <v>2</v>
      </c>
      <c r="I2131">
        <v>1</v>
      </c>
      <c r="J2131" t="s">
        <v>88</v>
      </c>
      <c r="K2131" t="s">
        <v>31</v>
      </c>
      <c r="L2131" t="s">
        <v>290</v>
      </c>
      <c r="N2131" s="52">
        <v>8592.004960000002</v>
      </c>
      <c r="O2131" s="52">
        <v>8592.004960000002</v>
      </c>
      <c r="P2131">
        <v>1</v>
      </c>
      <c r="Q2131">
        <f>IF(COUNTIFS(SolCotizacion!$D:$D,$G2131,SolCotizacion!$K:$K,$I2131)&gt;0,1,0)</f>
        <v>0</v>
      </c>
      <c r="R2131">
        <v>3677</v>
      </c>
    </row>
    <row r="2132" spans="1:19" hidden="1">
      <c r="A2132" t="s">
        <v>3318</v>
      </c>
      <c r="B2132" t="s">
        <v>2847</v>
      </c>
      <c r="C2132">
        <v>19</v>
      </c>
      <c r="D2132" t="s">
        <v>113</v>
      </c>
      <c r="E2132" t="s">
        <v>9984</v>
      </c>
      <c r="F2132" t="s">
        <v>114</v>
      </c>
      <c r="G2132" t="s">
        <v>88</v>
      </c>
      <c r="H2132">
        <v>2</v>
      </c>
      <c r="I2132">
        <v>2</v>
      </c>
      <c r="J2132" t="s">
        <v>88</v>
      </c>
      <c r="K2132" t="s">
        <v>31</v>
      </c>
      <c r="L2132" t="s">
        <v>290</v>
      </c>
      <c r="N2132" s="52">
        <v>8592.004960000002</v>
      </c>
      <c r="O2132" s="52">
        <v>8592.004960000002</v>
      </c>
      <c r="P2132">
        <v>1</v>
      </c>
      <c r="Q2132">
        <f>IF(COUNTIFS(SolCotizacion!$D:$D,$G2132,SolCotizacion!$K:$K,$I2132)&gt;0,1,0)</f>
        <v>1</v>
      </c>
      <c r="R2132">
        <v>3679</v>
      </c>
    </row>
    <row r="2133" spans="1:19" hidden="1">
      <c r="A2133" t="s">
        <v>3319</v>
      </c>
      <c r="B2133" t="s">
        <v>2849</v>
      </c>
      <c r="C2133">
        <v>20</v>
      </c>
      <c r="D2133" t="s">
        <v>113</v>
      </c>
      <c r="E2133" t="s">
        <v>9985</v>
      </c>
      <c r="F2133" t="s">
        <v>114</v>
      </c>
      <c r="G2133" t="s">
        <v>88</v>
      </c>
      <c r="H2133">
        <v>2</v>
      </c>
      <c r="I2133">
        <v>3</v>
      </c>
      <c r="J2133" t="s">
        <v>88</v>
      </c>
      <c r="K2133" t="s">
        <v>31</v>
      </c>
      <c r="L2133" t="s">
        <v>290</v>
      </c>
      <c r="N2133" s="52">
        <v>8592.004960000002</v>
      </c>
      <c r="O2133" s="52">
        <v>8592.004960000002</v>
      </c>
      <c r="P2133">
        <v>1</v>
      </c>
      <c r="Q2133">
        <f>IF(COUNTIFS(SolCotizacion!$D:$D,$G2133,SolCotizacion!$K:$K,$I2133)&gt;0,1,0)</f>
        <v>0</v>
      </c>
      <c r="R2133">
        <v>3681</v>
      </c>
    </row>
    <row r="2134" spans="1:19" hidden="1">
      <c r="A2134" t="s">
        <v>3320</v>
      </c>
      <c r="B2134" t="s">
        <v>1136</v>
      </c>
      <c r="C2134">
        <v>21</v>
      </c>
      <c r="D2134" t="s">
        <v>113</v>
      </c>
      <c r="E2134" t="s">
        <v>9986</v>
      </c>
      <c r="F2134" t="s">
        <v>115</v>
      </c>
      <c r="G2134" t="s">
        <v>88</v>
      </c>
      <c r="H2134">
        <v>2</v>
      </c>
      <c r="I2134">
        <v>1</v>
      </c>
      <c r="J2134" t="s">
        <v>116</v>
      </c>
      <c r="K2134" t="s">
        <v>326</v>
      </c>
      <c r="L2134" t="s">
        <v>290</v>
      </c>
      <c r="N2134" s="52">
        <v>8592.004960000002</v>
      </c>
      <c r="O2134" s="52">
        <v>8592.004960000002</v>
      </c>
      <c r="P2134">
        <v>1</v>
      </c>
      <c r="Q2134">
        <f>IF(COUNTIFS(SolCotizacion!$D:$D,$G2134,SolCotizacion!$K:$K,$I2134)&gt;0,1,0)</f>
        <v>0</v>
      </c>
      <c r="R2134">
        <v>3683</v>
      </c>
    </row>
    <row r="2135" spans="1:19" hidden="1">
      <c r="A2135" t="s">
        <v>3321</v>
      </c>
      <c r="B2135" t="s">
        <v>2852</v>
      </c>
      <c r="C2135">
        <v>22</v>
      </c>
      <c r="D2135" t="s">
        <v>113</v>
      </c>
      <c r="E2135" t="s">
        <v>9987</v>
      </c>
      <c r="F2135" t="s">
        <v>115</v>
      </c>
      <c r="G2135" t="s">
        <v>88</v>
      </c>
      <c r="H2135">
        <v>2</v>
      </c>
      <c r="I2135">
        <v>2</v>
      </c>
      <c r="J2135" t="s">
        <v>116</v>
      </c>
      <c r="K2135" t="s">
        <v>326</v>
      </c>
      <c r="L2135" t="s">
        <v>290</v>
      </c>
      <c r="N2135" s="52">
        <v>8592.004960000002</v>
      </c>
      <c r="O2135" s="52">
        <v>8592.004960000002</v>
      </c>
      <c r="P2135">
        <v>1</v>
      </c>
      <c r="Q2135">
        <f>IF(COUNTIFS(SolCotizacion!$D:$D,$G2135,SolCotizacion!$K:$K,$I2135)&gt;0,1,0)</f>
        <v>1</v>
      </c>
      <c r="R2135">
        <v>3685</v>
      </c>
    </row>
    <row r="2136" spans="1:19" hidden="1">
      <c r="A2136" t="s">
        <v>3322</v>
      </c>
      <c r="B2136" t="s">
        <v>2854</v>
      </c>
      <c r="C2136">
        <v>23</v>
      </c>
      <c r="D2136" t="s">
        <v>113</v>
      </c>
      <c r="E2136" t="s">
        <v>9988</v>
      </c>
      <c r="F2136" t="s">
        <v>115</v>
      </c>
      <c r="G2136" t="s">
        <v>88</v>
      </c>
      <c r="H2136">
        <v>2</v>
      </c>
      <c r="I2136">
        <v>3</v>
      </c>
      <c r="J2136" t="s">
        <v>116</v>
      </c>
      <c r="K2136" t="s">
        <v>326</v>
      </c>
      <c r="L2136" t="s">
        <v>290</v>
      </c>
      <c r="N2136" s="52">
        <v>8592.004960000002</v>
      </c>
      <c r="O2136" s="52">
        <v>8592.004960000002</v>
      </c>
      <c r="P2136">
        <v>1</v>
      </c>
      <c r="Q2136">
        <f>IF(COUNTIFS(SolCotizacion!$D:$D,$G2136,SolCotizacion!$K:$K,$I2136)&gt;0,1,0)</f>
        <v>0</v>
      </c>
      <c r="R2136">
        <v>3687</v>
      </c>
    </row>
    <row r="2137" spans="1:19" hidden="1">
      <c r="A2137" t="s">
        <v>3323</v>
      </c>
      <c r="B2137" t="s">
        <v>1137</v>
      </c>
      <c r="C2137">
        <v>24</v>
      </c>
      <c r="D2137" t="s">
        <v>113</v>
      </c>
      <c r="E2137" t="s">
        <v>10034</v>
      </c>
      <c r="F2137" t="s">
        <v>142</v>
      </c>
      <c r="G2137" t="s">
        <v>133</v>
      </c>
      <c r="H2137">
        <v>2</v>
      </c>
      <c r="I2137" t="s">
        <v>103</v>
      </c>
      <c r="J2137" t="s">
        <v>118</v>
      </c>
      <c r="K2137" t="s">
        <v>325</v>
      </c>
      <c r="L2137" t="s">
        <v>290</v>
      </c>
      <c r="N2137" s="52">
        <v>85651.554604000004</v>
      </c>
      <c r="O2137" s="52">
        <v>85651.554604000004</v>
      </c>
      <c r="P2137">
        <v>1</v>
      </c>
      <c r="Q2137">
        <f>IF(COUNTIF(SolCotizacion!$E:$E,G2137)&gt;0,1,0)</f>
        <v>0</v>
      </c>
      <c r="R2137">
        <v>3689</v>
      </c>
    </row>
    <row r="2138" spans="1:19" hidden="1">
      <c r="A2138" t="s">
        <v>3324</v>
      </c>
      <c r="B2138" t="s">
        <v>2857</v>
      </c>
      <c r="C2138">
        <v>25</v>
      </c>
      <c r="D2138" t="s">
        <v>113</v>
      </c>
      <c r="E2138" t="s">
        <v>10035</v>
      </c>
      <c r="F2138" t="s">
        <v>143</v>
      </c>
      <c r="G2138" t="s">
        <v>134</v>
      </c>
      <c r="H2138">
        <v>2</v>
      </c>
      <c r="I2138" t="s">
        <v>103</v>
      </c>
      <c r="J2138" t="s">
        <v>118</v>
      </c>
      <c r="K2138" t="s">
        <v>325</v>
      </c>
      <c r="L2138" t="s">
        <v>290</v>
      </c>
      <c r="N2138" s="52">
        <v>85651.554604000004</v>
      </c>
      <c r="O2138" s="52">
        <v>85651.554604000004</v>
      </c>
      <c r="P2138">
        <v>1</v>
      </c>
      <c r="Q2138">
        <f>IF(COUNTIF(SolCotizacion!$E:$E,G2138)&gt;0,1,0)</f>
        <v>0</v>
      </c>
      <c r="R2138">
        <v>3691</v>
      </c>
    </row>
    <row r="2139" spans="1:19" hidden="1">
      <c r="A2139" t="s">
        <v>3325</v>
      </c>
      <c r="B2139" t="s">
        <v>2859</v>
      </c>
      <c r="C2139">
        <v>26</v>
      </c>
      <c r="D2139" t="s">
        <v>113</v>
      </c>
      <c r="E2139" t="s">
        <v>10036</v>
      </c>
      <c r="F2139" t="s">
        <v>144</v>
      </c>
      <c r="G2139" t="s">
        <v>135</v>
      </c>
      <c r="H2139">
        <v>2</v>
      </c>
      <c r="I2139" t="s">
        <v>103</v>
      </c>
      <c r="J2139" t="s">
        <v>118</v>
      </c>
      <c r="K2139" t="s">
        <v>325</v>
      </c>
      <c r="L2139" t="s">
        <v>290</v>
      </c>
      <c r="N2139" s="52">
        <v>85651.554604000004</v>
      </c>
      <c r="O2139" s="52">
        <v>85651.554604000004</v>
      </c>
      <c r="P2139">
        <v>1</v>
      </c>
      <c r="Q2139">
        <f>IF(COUNTIF(SolCotizacion!$E:$E,G2139)&gt;0,1,0)</f>
        <v>0</v>
      </c>
      <c r="R2139">
        <v>3693</v>
      </c>
    </row>
    <row r="2140" spans="1:19" hidden="1">
      <c r="A2140" t="s">
        <v>3326</v>
      </c>
      <c r="B2140" t="s">
        <v>2861</v>
      </c>
      <c r="C2140">
        <v>27</v>
      </c>
      <c r="D2140" t="s">
        <v>113</v>
      </c>
      <c r="E2140" t="s">
        <v>10037</v>
      </c>
      <c r="F2140" t="s">
        <v>145</v>
      </c>
      <c r="G2140" t="s">
        <v>136</v>
      </c>
      <c r="H2140">
        <v>2</v>
      </c>
      <c r="I2140" t="s">
        <v>103</v>
      </c>
      <c r="J2140" t="s">
        <v>118</v>
      </c>
      <c r="K2140" t="s">
        <v>325</v>
      </c>
      <c r="L2140" t="s">
        <v>290</v>
      </c>
      <c r="N2140" s="52">
        <v>41886.02418</v>
      </c>
      <c r="O2140" s="52">
        <v>41886.02418</v>
      </c>
      <c r="P2140">
        <v>1</v>
      </c>
      <c r="Q2140">
        <f>IF(COUNTIF(SolCotizacion!$E:$E,G2140)&gt;0,1,0)</f>
        <v>0</v>
      </c>
      <c r="R2140">
        <v>3695</v>
      </c>
    </row>
    <row r="2141" spans="1:19" hidden="1">
      <c r="A2141" t="s">
        <v>3327</v>
      </c>
      <c r="B2141" t="s">
        <v>1138</v>
      </c>
      <c r="C2141">
        <v>28</v>
      </c>
      <c r="D2141" t="s">
        <v>113</v>
      </c>
      <c r="E2141" t="s">
        <v>9995</v>
      </c>
      <c r="F2141" t="s">
        <v>125</v>
      </c>
      <c r="G2141" t="s">
        <v>88</v>
      </c>
      <c r="H2141">
        <v>2</v>
      </c>
      <c r="I2141">
        <v>1</v>
      </c>
      <c r="J2141" t="s">
        <v>88</v>
      </c>
      <c r="K2141" t="s">
        <v>31</v>
      </c>
      <c r="L2141" t="s">
        <v>290</v>
      </c>
      <c r="N2141" s="52">
        <v>8592.004960000002</v>
      </c>
      <c r="O2141" s="52">
        <v>8592.004960000002</v>
      </c>
      <c r="P2141">
        <v>1</v>
      </c>
      <c r="Q2141">
        <f>IF(COUNTIFS(SolCotizacion!$D:$D,$G2141,SolCotizacion!$K:$K,$I2141)&gt;0,1,0)</f>
        <v>0</v>
      </c>
      <c r="R2141">
        <v>3697</v>
      </c>
    </row>
    <row r="2142" spans="1:19" hidden="1">
      <c r="A2142" t="s">
        <v>3328</v>
      </c>
      <c r="B2142" t="s">
        <v>2864</v>
      </c>
      <c r="C2142">
        <v>29</v>
      </c>
      <c r="D2142" t="s">
        <v>113</v>
      </c>
      <c r="E2142" t="s">
        <v>9996</v>
      </c>
      <c r="F2142" t="s">
        <v>125</v>
      </c>
      <c r="G2142" t="s">
        <v>88</v>
      </c>
      <c r="H2142">
        <v>2</v>
      </c>
      <c r="I2142">
        <v>2</v>
      </c>
      <c r="J2142" t="s">
        <v>88</v>
      </c>
      <c r="K2142" t="s">
        <v>31</v>
      </c>
      <c r="L2142" t="s">
        <v>290</v>
      </c>
      <c r="N2142" s="52">
        <v>8592.004960000002</v>
      </c>
      <c r="O2142" s="52">
        <v>8592.004960000002</v>
      </c>
      <c r="P2142">
        <v>1</v>
      </c>
      <c r="Q2142">
        <f>IF(COUNTIFS(SolCotizacion!$D:$D,$G2142,SolCotizacion!$K:$K,$I2142)&gt;0,1,0)</f>
        <v>1</v>
      </c>
      <c r="R2142">
        <v>3699</v>
      </c>
    </row>
    <row r="2143" spans="1:19" hidden="1">
      <c r="A2143" t="s">
        <v>3329</v>
      </c>
      <c r="B2143" t="s">
        <v>2866</v>
      </c>
      <c r="C2143">
        <v>30</v>
      </c>
      <c r="D2143" t="s">
        <v>113</v>
      </c>
      <c r="E2143" t="s">
        <v>9997</v>
      </c>
      <c r="F2143" t="s">
        <v>125</v>
      </c>
      <c r="G2143" t="s">
        <v>88</v>
      </c>
      <c r="H2143">
        <v>2</v>
      </c>
      <c r="I2143">
        <v>3</v>
      </c>
      <c r="J2143" t="s">
        <v>88</v>
      </c>
      <c r="K2143" t="s">
        <v>31</v>
      </c>
      <c r="L2143" t="s">
        <v>290</v>
      </c>
      <c r="N2143" s="52">
        <v>8592.004960000002</v>
      </c>
      <c r="O2143" s="52">
        <v>8592.004960000002</v>
      </c>
      <c r="P2143">
        <v>1</v>
      </c>
      <c r="Q2143">
        <f>IF(COUNTIFS(SolCotizacion!$D:$D,$G2143,SolCotizacion!$K:$K,$I2143)&gt;0,1,0)</f>
        <v>0</v>
      </c>
      <c r="R2143">
        <v>3701</v>
      </c>
    </row>
    <row r="2144" spans="1:19" hidden="1">
      <c r="A2144" t="s">
        <v>3330</v>
      </c>
      <c r="B2144" t="s">
        <v>2868</v>
      </c>
      <c r="C2144">
        <v>31</v>
      </c>
      <c r="D2144" t="s">
        <v>113</v>
      </c>
      <c r="E2144" t="s">
        <v>10038</v>
      </c>
      <c r="F2144" t="s">
        <v>146</v>
      </c>
      <c r="G2144" t="s">
        <v>133</v>
      </c>
      <c r="H2144">
        <v>2</v>
      </c>
      <c r="I2144">
        <v>1</v>
      </c>
      <c r="J2144" t="s">
        <v>127</v>
      </c>
      <c r="K2144" t="s">
        <v>31</v>
      </c>
      <c r="L2144" t="s">
        <v>290</v>
      </c>
      <c r="M2144" s="53">
        <v>0.04</v>
      </c>
      <c r="N2144" s="52">
        <v>359651.915546</v>
      </c>
      <c r="O2144" s="52">
        <v>350789.86788999999</v>
      </c>
      <c r="P2144">
        <v>1</v>
      </c>
      <c r="Q2144">
        <f>IF(SUMIFS(SolCotizacion!$P:$P,SolCotizacion!$E:$E,$G2144,SolCotizacion!$K:$K,$I2144)&gt;499,1,0)</f>
        <v>0</v>
      </c>
      <c r="R2144">
        <v>3703</v>
      </c>
      <c r="S2144" s="56">
        <f>IF(SUMIFS(SolCotizacion!$P:$P,SolCotizacion!$E:$E,$G2144,SolCotizacion!$K:$K,$I2144)&gt;499,4%,0)</f>
        <v>0</v>
      </c>
    </row>
    <row r="2145" spans="1:19" hidden="1">
      <c r="A2145" t="s">
        <v>3331</v>
      </c>
      <c r="B2145" t="s">
        <v>2870</v>
      </c>
      <c r="C2145">
        <v>32</v>
      </c>
      <c r="D2145" t="s">
        <v>113</v>
      </c>
      <c r="E2145" t="s">
        <v>10039</v>
      </c>
      <c r="F2145" t="s">
        <v>146</v>
      </c>
      <c r="G2145" t="s">
        <v>133</v>
      </c>
      <c r="H2145">
        <v>2</v>
      </c>
      <c r="I2145">
        <v>2</v>
      </c>
      <c r="J2145" t="s">
        <v>127</v>
      </c>
      <c r="K2145" t="s">
        <v>31</v>
      </c>
      <c r="L2145" t="s">
        <v>290</v>
      </c>
      <c r="M2145" s="53">
        <v>0.04</v>
      </c>
      <c r="N2145" s="52">
        <v>365421.71019200003</v>
      </c>
      <c r="O2145" s="52">
        <v>355905.54260799999</v>
      </c>
      <c r="P2145">
        <v>1</v>
      </c>
      <c r="Q2145">
        <f>IF(SUMIFS(SolCotizacion!$P:$P,SolCotizacion!$E:$E,$G2145,SolCotizacion!$K:$K,$I2145)&gt;499,1,0)</f>
        <v>0</v>
      </c>
      <c r="R2145">
        <v>3704</v>
      </c>
      <c r="S2145" s="56">
        <f>IF(SUMIFS(SolCotizacion!$P:$P,SolCotizacion!$E:$E,$G2145,SolCotizacion!$K:$K,$I2145)&gt;499,4%,0)</f>
        <v>0</v>
      </c>
    </row>
    <row r="2146" spans="1:19" hidden="1">
      <c r="A2146" t="s">
        <v>3332</v>
      </c>
      <c r="B2146" t="s">
        <v>2872</v>
      </c>
      <c r="C2146">
        <v>33</v>
      </c>
      <c r="D2146" t="s">
        <v>113</v>
      </c>
      <c r="E2146" t="s">
        <v>10040</v>
      </c>
      <c r="F2146" t="s">
        <v>146</v>
      </c>
      <c r="G2146" t="s">
        <v>133</v>
      </c>
      <c r="H2146">
        <v>2</v>
      </c>
      <c r="I2146">
        <v>3</v>
      </c>
      <c r="J2146" t="s">
        <v>127</v>
      </c>
      <c r="K2146" t="s">
        <v>31</v>
      </c>
      <c r="L2146" t="s">
        <v>290</v>
      </c>
      <c r="M2146" s="53">
        <v>0.04</v>
      </c>
      <c r="N2146" s="52">
        <v>371379.705158</v>
      </c>
      <c r="O2146" s="52">
        <v>363477.98471600004</v>
      </c>
      <c r="P2146">
        <v>1</v>
      </c>
      <c r="Q2146">
        <f>IF(SUMIFS(SolCotizacion!$P:$P,SolCotizacion!$E:$E,$G2146,SolCotizacion!$K:$K,$I2146)&gt;499,1,0)</f>
        <v>0</v>
      </c>
      <c r="R2146">
        <v>3705</v>
      </c>
      <c r="S2146" s="56">
        <f>IF(SUMIFS(SolCotizacion!$P:$P,SolCotizacion!$E:$E,$G2146,SolCotizacion!$K:$K,$I2146)&gt;499,4%,0)</f>
        <v>0</v>
      </c>
    </row>
    <row r="2147" spans="1:19" hidden="1">
      <c r="A2147" t="s">
        <v>3333</v>
      </c>
      <c r="B2147" t="s">
        <v>2874</v>
      </c>
      <c r="C2147">
        <v>34</v>
      </c>
      <c r="D2147" t="s">
        <v>113</v>
      </c>
      <c r="E2147" t="s">
        <v>10041</v>
      </c>
      <c r="F2147" t="s">
        <v>147</v>
      </c>
      <c r="G2147" t="s">
        <v>134</v>
      </c>
      <c r="H2147">
        <v>2</v>
      </c>
      <c r="I2147">
        <v>1</v>
      </c>
      <c r="J2147" t="s">
        <v>127</v>
      </c>
      <c r="K2147" t="s">
        <v>31</v>
      </c>
      <c r="L2147" t="s">
        <v>290</v>
      </c>
      <c r="M2147" s="53">
        <v>0.04</v>
      </c>
      <c r="N2147" s="52">
        <v>477792.59250800003</v>
      </c>
      <c r="O2147" s="52">
        <v>466019.47592200001</v>
      </c>
      <c r="P2147">
        <v>1</v>
      </c>
      <c r="Q2147">
        <f>IF(SUMIFS(SolCotizacion!$P:$P,SolCotizacion!$E:$E,$G2147,SolCotizacion!$K:$K,$I2147)&gt;499,1,0)</f>
        <v>0</v>
      </c>
      <c r="R2147">
        <v>3706</v>
      </c>
      <c r="S2147" s="56">
        <f>IF(SUMIFS(SolCotizacion!$P:$P,SolCotizacion!$E:$E,$G2147,SolCotizacion!$K:$K,$I2147)&gt;499,4%,0)</f>
        <v>0</v>
      </c>
    </row>
    <row r="2148" spans="1:19" hidden="1">
      <c r="A2148" t="s">
        <v>3334</v>
      </c>
      <c r="B2148" t="s">
        <v>2876</v>
      </c>
      <c r="C2148">
        <v>35</v>
      </c>
      <c r="D2148" t="s">
        <v>113</v>
      </c>
      <c r="E2148" t="s">
        <v>10042</v>
      </c>
      <c r="F2148" t="s">
        <v>147</v>
      </c>
      <c r="G2148" t="s">
        <v>134</v>
      </c>
      <c r="H2148">
        <v>2</v>
      </c>
      <c r="I2148">
        <v>2</v>
      </c>
      <c r="J2148" t="s">
        <v>127</v>
      </c>
      <c r="K2148" t="s">
        <v>31</v>
      </c>
      <c r="L2148" t="s">
        <v>290</v>
      </c>
      <c r="M2148" s="53">
        <v>0.04</v>
      </c>
      <c r="N2148" s="52">
        <v>485457.73152800003</v>
      </c>
      <c r="O2148" s="52">
        <v>472815.58139200002</v>
      </c>
      <c r="P2148">
        <v>1</v>
      </c>
      <c r="Q2148">
        <f>IF(SUMIFS(SolCotizacion!$P:$P,SolCotizacion!$E:$E,$G2148,SolCotizacion!$K:$K,$I2148)&gt;499,1,0)</f>
        <v>0</v>
      </c>
      <c r="R2148">
        <v>3707</v>
      </c>
      <c r="S2148" s="56">
        <f>IF(SUMIFS(SolCotizacion!$P:$P,SolCotizacion!$E:$E,$G2148,SolCotizacion!$K:$K,$I2148)&gt;499,4%,0)</f>
        <v>0</v>
      </c>
    </row>
    <row r="2149" spans="1:19" hidden="1">
      <c r="A2149" t="s">
        <v>3335</v>
      </c>
      <c r="B2149" t="s">
        <v>2878</v>
      </c>
      <c r="C2149">
        <v>36</v>
      </c>
      <c r="D2149" t="s">
        <v>113</v>
      </c>
      <c r="E2149" t="s">
        <v>10043</v>
      </c>
      <c r="F2149" t="s">
        <v>147</v>
      </c>
      <c r="G2149" t="s">
        <v>134</v>
      </c>
      <c r="H2149">
        <v>2</v>
      </c>
      <c r="I2149">
        <v>3</v>
      </c>
      <c r="J2149" t="s">
        <v>127</v>
      </c>
      <c r="K2149" t="s">
        <v>31</v>
      </c>
      <c r="L2149" t="s">
        <v>290</v>
      </c>
      <c r="M2149" s="53">
        <v>0.04</v>
      </c>
      <c r="N2149" s="52">
        <v>493372.81378000003</v>
      </c>
      <c r="O2149" s="52">
        <v>482875.48694000003</v>
      </c>
      <c r="P2149">
        <v>1</v>
      </c>
      <c r="Q2149">
        <f>IF(SUMIFS(SolCotizacion!$P:$P,SolCotizacion!$E:$E,$G2149,SolCotizacion!$K:$K,$I2149)&gt;499,1,0)</f>
        <v>0</v>
      </c>
      <c r="R2149">
        <v>3708</v>
      </c>
      <c r="S2149" s="56">
        <f>IF(SUMIFS(SolCotizacion!$P:$P,SolCotizacion!$E:$E,$G2149,SolCotizacion!$K:$K,$I2149)&gt;499,4%,0)</f>
        <v>0</v>
      </c>
    </row>
    <row r="2150" spans="1:19" hidden="1">
      <c r="A2150" t="s">
        <v>3336</v>
      </c>
      <c r="B2150" t="s">
        <v>2880</v>
      </c>
      <c r="C2150">
        <v>37</v>
      </c>
      <c r="D2150" t="s">
        <v>113</v>
      </c>
      <c r="E2150" t="s">
        <v>10044</v>
      </c>
      <c r="F2150" t="s">
        <v>148</v>
      </c>
      <c r="G2150" t="s">
        <v>135</v>
      </c>
      <c r="H2150">
        <v>2</v>
      </c>
      <c r="I2150">
        <v>1</v>
      </c>
      <c r="J2150" t="s">
        <v>127</v>
      </c>
      <c r="K2150" t="s">
        <v>31</v>
      </c>
      <c r="L2150" t="s">
        <v>290</v>
      </c>
      <c r="M2150" s="53">
        <v>0.04</v>
      </c>
      <c r="N2150" s="52">
        <v>456504.60840600001</v>
      </c>
      <c r="O2150" s="52">
        <v>445255.99703199998</v>
      </c>
      <c r="P2150">
        <v>1</v>
      </c>
      <c r="Q2150">
        <f>IF(SUMIFS(SolCotizacion!$P:$P,SolCotizacion!$E:$E,$G2150,SolCotizacion!$K:$K,$I2150)&gt;499,1,0)</f>
        <v>0</v>
      </c>
      <c r="R2150">
        <v>3709</v>
      </c>
      <c r="S2150" s="56">
        <f>IF(SUMIFS(SolCotizacion!$P:$P,SolCotizacion!$E:$E,$G2150,SolCotizacion!$K:$K,$I2150)&gt;499,4%,0)</f>
        <v>0</v>
      </c>
    </row>
    <row r="2151" spans="1:19" hidden="1">
      <c r="A2151" t="s">
        <v>3337</v>
      </c>
      <c r="B2151" t="s">
        <v>2882</v>
      </c>
      <c r="C2151">
        <v>38</v>
      </c>
      <c r="D2151" t="s">
        <v>113</v>
      </c>
      <c r="E2151" t="s">
        <v>10045</v>
      </c>
      <c r="F2151" t="s">
        <v>148</v>
      </c>
      <c r="G2151" t="s">
        <v>135</v>
      </c>
      <c r="H2151">
        <v>2</v>
      </c>
      <c r="I2151">
        <v>2</v>
      </c>
      <c r="J2151" t="s">
        <v>127</v>
      </c>
      <c r="K2151" t="s">
        <v>31</v>
      </c>
      <c r="L2151" t="s">
        <v>290</v>
      </c>
      <c r="M2151" s="53">
        <v>0.04</v>
      </c>
      <c r="N2151" s="52">
        <v>463828.18035400007</v>
      </c>
      <c r="O2151" s="52">
        <v>451749.32079200004</v>
      </c>
      <c r="P2151">
        <v>1</v>
      </c>
      <c r="Q2151">
        <f>IF(SUMIFS(SolCotizacion!$P:$P,SolCotizacion!$E:$E,$G2151,SolCotizacion!$K:$K,$I2151)&gt;499,1,0)</f>
        <v>0</v>
      </c>
      <c r="R2151">
        <v>3710</v>
      </c>
      <c r="S2151" s="56">
        <f>IF(SUMIFS(SolCotizacion!$P:$P,SolCotizacion!$E:$E,$G2151,SolCotizacion!$K:$K,$I2151)&gt;499,4%,0)</f>
        <v>0</v>
      </c>
    </row>
    <row r="2152" spans="1:19" hidden="1">
      <c r="A2152" t="s">
        <v>3338</v>
      </c>
      <c r="B2152" t="s">
        <v>2884</v>
      </c>
      <c r="C2152">
        <v>39</v>
      </c>
      <c r="D2152" t="s">
        <v>113</v>
      </c>
      <c r="E2152" t="s">
        <v>10046</v>
      </c>
      <c r="F2152" t="s">
        <v>148</v>
      </c>
      <c r="G2152" t="s">
        <v>135</v>
      </c>
      <c r="H2152">
        <v>2</v>
      </c>
      <c r="I2152">
        <v>3</v>
      </c>
      <c r="J2152" t="s">
        <v>127</v>
      </c>
      <c r="K2152" t="s">
        <v>31</v>
      </c>
      <c r="L2152" t="s">
        <v>290</v>
      </c>
      <c r="M2152" s="53">
        <v>0.04</v>
      </c>
      <c r="N2152" s="52">
        <v>471390.60368400003</v>
      </c>
      <c r="O2152" s="52">
        <v>461361.02273799997</v>
      </c>
      <c r="P2152">
        <v>1</v>
      </c>
      <c r="Q2152">
        <f>IF(SUMIFS(SolCotizacion!$P:$P,SolCotizacion!$E:$E,$G2152,SolCotizacion!$K:$K,$I2152)&gt;499,1,0)</f>
        <v>0</v>
      </c>
      <c r="R2152">
        <v>3711</v>
      </c>
      <c r="S2152" s="56">
        <f>IF(SUMIFS(SolCotizacion!$P:$P,SolCotizacion!$E:$E,$G2152,SolCotizacion!$K:$K,$I2152)&gt;499,4%,0)</f>
        <v>0</v>
      </c>
    </row>
    <row r="2153" spans="1:19" hidden="1">
      <c r="A2153" t="s">
        <v>3339</v>
      </c>
      <c r="B2153" t="s">
        <v>2886</v>
      </c>
      <c r="C2153">
        <v>40</v>
      </c>
      <c r="D2153" t="s">
        <v>113</v>
      </c>
      <c r="E2153" t="s">
        <v>10047</v>
      </c>
      <c r="F2153" t="s">
        <v>149</v>
      </c>
      <c r="G2153" t="s">
        <v>136</v>
      </c>
      <c r="H2153">
        <v>2</v>
      </c>
      <c r="I2153">
        <v>1</v>
      </c>
      <c r="J2153" t="s">
        <v>127</v>
      </c>
      <c r="K2153" t="s">
        <v>31</v>
      </c>
      <c r="L2153" t="s">
        <v>290</v>
      </c>
      <c r="M2153" s="53">
        <v>0.04</v>
      </c>
      <c r="N2153" s="52">
        <v>78204.682556</v>
      </c>
      <c r="O2153" s="52">
        <v>76277.67224</v>
      </c>
      <c r="P2153">
        <v>1</v>
      </c>
      <c r="Q2153">
        <f>IF(SUMIFS(SolCotizacion!$P:$P,SolCotizacion!$E:$E,$G2153,SolCotizacion!$K:$K,$I2153)&gt;499,1,0)</f>
        <v>0</v>
      </c>
      <c r="R2153">
        <v>3712</v>
      </c>
      <c r="S2153" s="56">
        <f>IF(SUMIFS(SolCotizacion!$P:$P,SolCotizacion!$E:$E,$G2153,SolCotizacion!$K:$K,$I2153)&gt;499,4%,0)</f>
        <v>0</v>
      </c>
    </row>
    <row r="2154" spans="1:19" hidden="1">
      <c r="A2154" t="s">
        <v>3340</v>
      </c>
      <c r="B2154" t="s">
        <v>2888</v>
      </c>
      <c r="C2154">
        <v>41</v>
      </c>
      <c r="D2154" t="s">
        <v>113</v>
      </c>
      <c r="E2154" t="s">
        <v>10048</v>
      </c>
      <c r="F2154" t="s">
        <v>149</v>
      </c>
      <c r="G2154" t="s">
        <v>136</v>
      </c>
      <c r="H2154">
        <v>2</v>
      </c>
      <c r="I2154">
        <v>2</v>
      </c>
      <c r="J2154" t="s">
        <v>127</v>
      </c>
      <c r="K2154" t="s">
        <v>31</v>
      </c>
      <c r="L2154" t="s">
        <v>290</v>
      </c>
      <c r="M2154" s="53">
        <v>0.04</v>
      </c>
      <c r="N2154" s="52">
        <v>79459.330719999998</v>
      </c>
      <c r="O2154" s="52">
        <v>77390.076455999995</v>
      </c>
      <c r="P2154">
        <v>1</v>
      </c>
      <c r="Q2154">
        <f>IF(SUMIFS(SolCotizacion!$P:$P,SolCotizacion!$E:$E,$G2154,SolCotizacion!$K:$K,$I2154)&gt;499,1,0)</f>
        <v>0</v>
      </c>
      <c r="R2154">
        <v>3713</v>
      </c>
      <c r="S2154" s="56">
        <f>IF(SUMIFS(SolCotizacion!$P:$P,SolCotizacion!$E:$E,$G2154,SolCotizacion!$K:$K,$I2154)&gt;499,4%,0)</f>
        <v>0</v>
      </c>
    </row>
    <row r="2155" spans="1:19" hidden="1">
      <c r="A2155" t="s">
        <v>3341</v>
      </c>
      <c r="B2155" t="s">
        <v>2890</v>
      </c>
      <c r="C2155">
        <v>42</v>
      </c>
      <c r="D2155" t="s">
        <v>113</v>
      </c>
      <c r="E2155" t="s">
        <v>10049</v>
      </c>
      <c r="F2155" t="s">
        <v>149</v>
      </c>
      <c r="G2155" t="s">
        <v>136</v>
      </c>
      <c r="H2155">
        <v>2</v>
      </c>
      <c r="I2155">
        <v>3</v>
      </c>
      <c r="J2155" t="s">
        <v>127</v>
      </c>
      <c r="K2155" t="s">
        <v>31</v>
      </c>
      <c r="L2155" t="s">
        <v>290</v>
      </c>
      <c r="M2155" s="53">
        <v>0.04</v>
      </c>
      <c r="N2155" s="52">
        <v>80754.838164000001</v>
      </c>
      <c r="O2155" s="52">
        <v>79036.653850000002</v>
      </c>
      <c r="P2155">
        <v>1</v>
      </c>
      <c r="Q2155">
        <f>IF(SUMIFS(SolCotizacion!$P:$P,SolCotizacion!$E:$E,$G2155,SolCotizacion!$K:$K,$I2155)&gt;499,1,0)</f>
        <v>0</v>
      </c>
      <c r="R2155">
        <v>3714</v>
      </c>
      <c r="S2155" s="56">
        <f>IF(SUMIFS(SolCotizacion!$P:$P,SolCotizacion!$E:$E,$G2155,SolCotizacion!$K:$K,$I2155)&gt;499,4%,0)</f>
        <v>0</v>
      </c>
    </row>
    <row r="2156" spans="1:19" hidden="1">
      <c r="A2156" t="s">
        <v>1046</v>
      </c>
      <c r="B2156" t="s">
        <v>1033</v>
      </c>
      <c r="C2156">
        <v>1</v>
      </c>
      <c r="D2156" t="s">
        <v>88</v>
      </c>
      <c r="E2156" t="s">
        <v>10017</v>
      </c>
      <c r="F2156" t="s">
        <v>133</v>
      </c>
      <c r="G2156" t="s">
        <v>133</v>
      </c>
      <c r="H2156">
        <v>2</v>
      </c>
      <c r="I2156">
        <v>1</v>
      </c>
      <c r="J2156" t="s">
        <v>96</v>
      </c>
      <c r="K2156" t="s">
        <v>31</v>
      </c>
      <c r="L2156" t="s">
        <v>291</v>
      </c>
      <c r="N2156" s="52">
        <v>10096029.818232</v>
      </c>
      <c r="O2156" s="52">
        <v>9591228.3272927999</v>
      </c>
      <c r="P2156">
        <v>1</v>
      </c>
      <c r="Q2156">
        <v>1</v>
      </c>
      <c r="R2156">
        <v>3715</v>
      </c>
    </row>
    <row r="2157" spans="1:19" hidden="1">
      <c r="A2157" t="s">
        <v>3342</v>
      </c>
      <c r="B2157" t="s">
        <v>1123</v>
      </c>
      <c r="C2157">
        <v>2</v>
      </c>
      <c r="D2157" t="s">
        <v>88</v>
      </c>
      <c r="E2157" t="s">
        <v>10018</v>
      </c>
      <c r="F2157" t="s">
        <v>133</v>
      </c>
      <c r="G2157" t="s">
        <v>133</v>
      </c>
      <c r="H2157">
        <v>2</v>
      </c>
      <c r="I2157">
        <v>2</v>
      </c>
      <c r="J2157" t="s">
        <v>96</v>
      </c>
      <c r="K2157" t="s">
        <v>31</v>
      </c>
      <c r="L2157" t="s">
        <v>291</v>
      </c>
      <c r="N2157" s="52">
        <v>10109277.818232</v>
      </c>
      <c r="O2157" s="52">
        <v>9602268.3272927999</v>
      </c>
      <c r="P2157">
        <v>1</v>
      </c>
      <c r="Q2157">
        <v>1</v>
      </c>
      <c r="R2157">
        <v>3717</v>
      </c>
    </row>
    <row r="2158" spans="1:19" hidden="1">
      <c r="A2158" t="s">
        <v>3343</v>
      </c>
      <c r="B2158" t="s">
        <v>1124</v>
      </c>
      <c r="C2158">
        <v>3</v>
      </c>
      <c r="D2158" t="s">
        <v>88</v>
      </c>
      <c r="E2158" t="s">
        <v>10019</v>
      </c>
      <c r="F2158" t="s">
        <v>133</v>
      </c>
      <c r="G2158" t="s">
        <v>133</v>
      </c>
      <c r="H2158">
        <v>2</v>
      </c>
      <c r="I2158">
        <v>3</v>
      </c>
      <c r="J2158" t="s">
        <v>96</v>
      </c>
      <c r="K2158" t="s">
        <v>31</v>
      </c>
      <c r="L2158" t="s">
        <v>291</v>
      </c>
      <c r="N2158" s="52">
        <v>10115901.818232</v>
      </c>
      <c r="O2158" s="52">
        <v>9608892.3272927999</v>
      </c>
      <c r="P2158">
        <v>1</v>
      </c>
      <c r="Q2158">
        <v>1</v>
      </c>
      <c r="R2158">
        <v>3719</v>
      </c>
    </row>
    <row r="2159" spans="1:19" hidden="1">
      <c r="A2159" t="s">
        <v>3344</v>
      </c>
      <c r="B2159" t="s">
        <v>1125</v>
      </c>
      <c r="C2159">
        <v>4</v>
      </c>
      <c r="D2159" t="s">
        <v>88</v>
      </c>
      <c r="E2159" t="s">
        <v>10020</v>
      </c>
      <c r="F2159" t="s">
        <v>134</v>
      </c>
      <c r="G2159" t="s">
        <v>134</v>
      </c>
      <c r="H2159">
        <v>2</v>
      </c>
      <c r="I2159">
        <v>1</v>
      </c>
      <c r="J2159" t="s">
        <v>96</v>
      </c>
      <c r="K2159" t="s">
        <v>31</v>
      </c>
      <c r="L2159" t="s">
        <v>291</v>
      </c>
      <c r="N2159" s="52">
        <v>14533921.636353601</v>
      </c>
      <c r="O2159" s="52">
        <v>13807225.554585598</v>
      </c>
      <c r="P2159">
        <v>1</v>
      </c>
      <c r="Q2159">
        <v>1</v>
      </c>
      <c r="R2159">
        <v>3721</v>
      </c>
    </row>
    <row r="2160" spans="1:19" hidden="1">
      <c r="A2160" t="s">
        <v>3345</v>
      </c>
      <c r="B2160" t="s">
        <v>1126</v>
      </c>
      <c r="C2160">
        <v>5</v>
      </c>
      <c r="D2160" t="s">
        <v>88</v>
      </c>
      <c r="E2160" t="s">
        <v>10021</v>
      </c>
      <c r="F2160" t="s">
        <v>134</v>
      </c>
      <c r="G2160" t="s">
        <v>134</v>
      </c>
      <c r="H2160">
        <v>2</v>
      </c>
      <c r="I2160">
        <v>2</v>
      </c>
      <c r="J2160" t="s">
        <v>96</v>
      </c>
      <c r="K2160" t="s">
        <v>31</v>
      </c>
      <c r="L2160" t="s">
        <v>291</v>
      </c>
      <c r="N2160" s="52">
        <v>14547169.636353601</v>
      </c>
      <c r="O2160" s="52">
        <v>13818265.5545856</v>
      </c>
      <c r="P2160">
        <v>1</v>
      </c>
      <c r="Q2160">
        <v>1</v>
      </c>
      <c r="R2160">
        <v>3723</v>
      </c>
    </row>
    <row r="2161" spans="1:18" hidden="1">
      <c r="A2161" t="s">
        <v>3346</v>
      </c>
      <c r="B2161" t="s">
        <v>1127</v>
      </c>
      <c r="C2161">
        <v>6</v>
      </c>
      <c r="D2161" t="s">
        <v>88</v>
      </c>
      <c r="E2161" t="s">
        <v>10022</v>
      </c>
      <c r="F2161" t="s">
        <v>134</v>
      </c>
      <c r="G2161" t="s">
        <v>134</v>
      </c>
      <c r="H2161">
        <v>2</v>
      </c>
      <c r="I2161">
        <v>3</v>
      </c>
      <c r="J2161" t="s">
        <v>96</v>
      </c>
      <c r="K2161" t="s">
        <v>31</v>
      </c>
      <c r="L2161" t="s">
        <v>291</v>
      </c>
      <c r="N2161" s="52">
        <v>14553793.636353603</v>
      </c>
      <c r="O2161" s="52">
        <v>13824889.554585602</v>
      </c>
      <c r="P2161">
        <v>1</v>
      </c>
      <c r="Q2161">
        <v>1</v>
      </c>
      <c r="R2161">
        <v>3725</v>
      </c>
    </row>
    <row r="2162" spans="1:18" hidden="1">
      <c r="A2162" t="s">
        <v>3347</v>
      </c>
      <c r="B2162" t="s">
        <v>1128</v>
      </c>
      <c r="C2162">
        <v>7</v>
      </c>
      <c r="D2162" t="s">
        <v>88</v>
      </c>
      <c r="E2162" t="s">
        <v>10023</v>
      </c>
      <c r="F2162" t="s">
        <v>135</v>
      </c>
      <c r="G2162" t="s">
        <v>135</v>
      </c>
      <c r="H2162">
        <v>2</v>
      </c>
      <c r="I2162">
        <v>1</v>
      </c>
      <c r="J2162" t="s">
        <v>96</v>
      </c>
      <c r="K2162" t="s">
        <v>31</v>
      </c>
      <c r="L2162" t="s">
        <v>291</v>
      </c>
      <c r="N2162" s="52">
        <v>13978860.545414401</v>
      </c>
      <c r="O2162" s="52">
        <v>13279917.518232001</v>
      </c>
      <c r="P2162">
        <v>1</v>
      </c>
      <c r="Q2162">
        <v>1</v>
      </c>
      <c r="R2162">
        <v>3727</v>
      </c>
    </row>
    <row r="2163" spans="1:18" hidden="1">
      <c r="A2163" t="s">
        <v>3348</v>
      </c>
      <c r="B2163" t="s">
        <v>1129</v>
      </c>
      <c r="C2163">
        <v>8</v>
      </c>
      <c r="D2163" t="s">
        <v>88</v>
      </c>
      <c r="E2163" t="s">
        <v>10024</v>
      </c>
      <c r="F2163" t="s">
        <v>135</v>
      </c>
      <c r="G2163" t="s">
        <v>135</v>
      </c>
      <c r="H2163">
        <v>2</v>
      </c>
      <c r="I2163">
        <v>2</v>
      </c>
      <c r="J2163" t="s">
        <v>96</v>
      </c>
      <c r="K2163" t="s">
        <v>31</v>
      </c>
      <c r="L2163" t="s">
        <v>291</v>
      </c>
      <c r="N2163" s="52">
        <v>13992108.545414401</v>
      </c>
      <c r="O2163" s="52">
        <v>13290957.518232001</v>
      </c>
      <c r="P2163">
        <v>1</v>
      </c>
      <c r="Q2163">
        <v>1</v>
      </c>
      <c r="R2163">
        <v>3729</v>
      </c>
    </row>
    <row r="2164" spans="1:18" hidden="1">
      <c r="A2164" t="s">
        <v>3349</v>
      </c>
      <c r="B2164" t="s">
        <v>1130</v>
      </c>
      <c r="C2164">
        <v>9</v>
      </c>
      <c r="D2164" t="s">
        <v>88</v>
      </c>
      <c r="E2164" t="s">
        <v>10025</v>
      </c>
      <c r="F2164" t="s">
        <v>135</v>
      </c>
      <c r="G2164" t="s">
        <v>135</v>
      </c>
      <c r="H2164">
        <v>2</v>
      </c>
      <c r="I2164">
        <v>3</v>
      </c>
      <c r="J2164" t="s">
        <v>96</v>
      </c>
      <c r="K2164" t="s">
        <v>31</v>
      </c>
      <c r="L2164" t="s">
        <v>291</v>
      </c>
      <c r="N2164" s="52">
        <v>13998732.545414401</v>
      </c>
      <c r="O2164" s="52">
        <v>13297581.518232001</v>
      </c>
      <c r="P2164">
        <v>1</v>
      </c>
      <c r="Q2164">
        <v>1</v>
      </c>
      <c r="R2164">
        <v>3731</v>
      </c>
    </row>
    <row r="2165" spans="1:18" hidden="1">
      <c r="A2165" t="s">
        <v>3350</v>
      </c>
      <c r="B2165" t="s">
        <v>1131</v>
      </c>
      <c r="C2165">
        <v>10</v>
      </c>
      <c r="D2165" t="s">
        <v>88</v>
      </c>
      <c r="E2165" t="s">
        <v>10026</v>
      </c>
      <c r="F2165" t="s">
        <v>136</v>
      </c>
      <c r="G2165" t="s">
        <v>136</v>
      </c>
      <c r="H2165">
        <v>2</v>
      </c>
      <c r="I2165">
        <v>1</v>
      </c>
      <c r="J2165" t="s">
        <v>96</v>
      </c>
      <c r="K2165" t="s">
        <v>31</v>
      </c>
      <c r="L2165" t="s">
        <v>291</v>
      </c>
      <c r="N2165" s="52">
        <v>2003835.2727072001</v>
      </c>
      <c r="O2165" s="52">
        <v>1703259.9817680002</v>
      </c>
      <c r="P2165">
        <v>1</v>
      </c>
      <c r="Q2165">
        <v>1</v>
      </c>
      <c r="R2165">
        <v>3733</v>
      </c>
    </row>
    <row r="2166" spans="1:18" hidden="1">
      <c r="A2166" t="s">
        <v>3351</v>
      </c>
      <c r="B2166" t="s">
        <v>1132</v>
      </c>
      <c r="C2166">
        <v>11</v>
      </c>
      <c r="D2166" t="s">
        <v>88</v>
      </c>
      <c r="E2166" t="s">
        <v>10027</v>
      </c>
      <c r="F2166" t="s">
        <v>136</v>
      </c>
      <c r="G2166" t="s">
        <v>136</v>
      </c>
      <c r="H2166">
        <v>2</v>
      </c>
      <c r="I2166">
        <v>2</v>
      </c>
      <c r="J2166" t="s">
        <v>96</v>
      </c>
      <c r="K2166" t="s">
        <v>31</v>
      </c>
      <c r="L2166" t="s">
        <v>291</v>
      </c>
      <c r="N2166" s="52">
        <v>11040.000000000002</v>
      </c>
      <c r="O2166" s="52">
        <v>8832</v>
      </c>
      <c r="P2166">
        <v>1</v>
      </c>
      <c r="Q2166">
        <v>1</v>
      </c>
      <c r="R2166">
        <v>3735</v>
      </c>
    </row>
    <row r="2167" spans="1:18" hidden="1">
      <c r="A2167" t="s">
        <v>3352</v>
      </c>
      <c r="B2167" t="s">
        <v>1133</v>
      </c>
      <c r="C2167">
        <v>12</v>
      </c>
      <c r="D2167" t="s">
        <v>88</v>
      </c>
      <c r="E2167" t="s">
        <v>10028</v>
      </c>
      <c r="F2167" t="s">
        <v>136</v>
      </c>
      <c r="G2167" t="s">
        <v>136</v>
      </c>
      <c r="H2167">
        <v>2</v>
      </c>
      <c r="I2167">
        <v>3</v>
      </c>
      <c r="J2167" t="s">
        <v>96</v>
      </c>
      <c r="K2167" t="s">
        <v>31</v>
      </c>
      <c r="L2167" t="s">
        <v>291</v>
      </c>
      <c r="N2167" s="52">
        <v>17664</v>
      </c>
      <c r="O2167" s="52">
        <v>15456.000000000002</v>
      </c>
      <c r="P2167">
        <v>1</v>
      </c>
      <c r="Q2167">
        <v>1</v>
      </c>
      <c r="R2167">
        <v>3737</v>
      </c>
    </row>
    <row r="2168" spans="1:18" hidden="1">
      <c r="A2168" t="s">
        <v>3353</v>
      </c>
      <c r="B2168" t="s">
        <v>1134</v>
      </c>
      <c r="C2168">
        <v>13</v>
      </c>
      <c r="D2168" t="s">
        <v>102</v>
      </c>
      <c r="E2168" t="s">
        <v>10029</v>
      </c>
      <c r="F2168" t="s">
        <v>137</v>
      </c>
      <c r="G2168" t="s">
        <v>133</v>
      </c>
      <c r="H2168">
        <v>2</v>
      </c>
      <c r="I2168" t="s">
        <v>103</v>
      </c>
      <c r="J2168" t="s">
        <v>96</v>
      </c>
      <c r="K2168" t="s">
        <v>31</v>
      </c>
      <c r="L2168" t="s">
        <v>291</v>
      </c>
      <c r="N2168" s="52">
        <v>684981.81823200011</v>
      </c>
      <c r="O2168" s="52">
        <v>650732.72729280009</v>
      </c>
      <c r="P2168">
        <v>1</v>
      </c>
      <c r="Q2168">
        <f>IF(COUNTIF(SolCotizacion!$E:$E,$G2168)&gt;0,1,0)</f>
        <v>0</v>
      </c>
      <c r="R2168">
        <v>3739</v>
      </c>
    </row>
    <row r="2169" spans="1:18" hidden="1">
      <c r="A2169" t="s">
        <v>3354</v>
      </c>
      <c r="B2169" t="s">
        <v>2838</v>
      </c>
      <c r="C2169">
        <v>14</v>
      </c>
      <c r="D2169" t="s">
        <v>102</v>
      </c>
      <c r="E2169" t="s">
        <v>10030</v>
      </c>
      <c r="F2169" t="s">
        <v>138</v>
      </c>
      <c r="G2169" t="s">
        <v>134</v>
      </c>
      <c r="H2169">
        <v>2</v>
      </c>
      <c r="I2169" t="s">
        <v>103</v>
      </c>
      <c r="J2169" t="s">
        <v>96</v>
      </c>
      <c r="K2169" t="s">
        <v>31</v>
      </c>
      <c r="L2169" t="s">
        <v>291</v>
      </c>
      <c r="N2169" s="52">
        <v>1682721.8182320001</v>
      </c>
      <c r="O2169" s="52">
        <v>1598585.7272928001</v>
      </c>
      <c r="P2169">
        <v>1</v>
      </c>
      <c r="Q2169">
        <f>IF(COUNTIF(SolCotizacion!$E:$E,$G2169)&gt;0,1,0)</f>
        <v>0</v>
      </c>
      <c r="R2169">
        <v>3741</v>
      </c>
    </row>
    <row r="2170" spans="1:18" hidden="1">
      <c r="A2170" t="s">
        <v>3355</v>
      </c>
      <c r="B2170" t="s">
        <v>2840</v>
      </c>
      <c r="C2170">
        <v>15</v>
      </c>
      <c r="D2170" t="s">
        <v>102</v>
      </c>
      <c r="E2170" t="s">
        <v>10031</v>
      </c>
      <c r="F2170" t="s">
        <v>139</v>
      </c>
      <c r="G2170" t="s">
        <v>135</v>
      </c>
      <c r="H2170">
        <v>2</v>
      </c>
      <c r="I2170" t="s">
        <v>103</v>
      </c>
      <c r="J2170" t="s">
        <v>96</v>
      </c>
      <c r="K2170" t="s">
        <v>31</v>
      </c>
      <c r="L2170" t="s">
        <v>291</v>
      </c>
      <c r="N2170" s="52">
        <v>1682721.8182320001</v>
      </c>
      <c r="O2170" s="52">
        <v>1598585.7272928001</v>
      </c>
      <c r="P2170">
        <v>1</v>
      </c>
      <c r="Q2170">
        <f>IF(COUNTIF(SolCotizacion!$E:$E,$G2170)&gt;0,1,0)</f>
        <v>0</v>
      </c>
      <c r="R2170">
        <v>3743</v>
      </c>
    </row>
    <row r="2171" spans="1:18" hidden="1">
      <c r="A2171" t="s">
        <v>3356</v>
      </c>
      <c r="B2171" t="s">
        <v>2842</v>
      </c>
      <c r="C2171">
        <v>16</v>
      </c>
      <c r="D2171" t="s">
        <v>102</v>
      </c>
      <c r="E2171" t="s">
        <v>10032</v>
      </c>
      <c r="F2171" t="s">
        <v>140</v>
      </c>
      <c r="G2171" t="s">
        <v>135</v>
      </c>
      <c r="H2171">
        <v>2</v>
      </c>
      <c r="I2171" t="s">
        <v>103</v>
      </c>
      <c r="J2171" t="s">
        <v>96</v>
      </c>
      <c r="K2171" t="s">
        <v>31</v>
      </c>
      <c r="L2171" t="s">
        <v>291</v>
      </c>
      <c r="N2171" s="52">
        <v>109145.45458560002</v>
      </c>
      <c r="O2171" s="52">
        <v>103688.18176800004</v>
      </c>
      <c r="P2171">
        <v>1</v>
      </c>
      <c r="Q2171">
        <f>IF(COUNTIF(SolCotizacion!$E:$E,$G2171)&gt;0,1,0)</f>
        <v>0</v>
      </c>
      <c r="R2171">
        <v>3745</v>
      </c>
    </row>
    <row r="2172" spans="1:18" hidden="1">
      <c r="A2172" t="s">
        <v>3357</v>
      </c>
      <c r="B2172" t="s">
        <v>2844</v>
      </c>
      <c r="C2172">
        <v>17</v>
      </c>
      <c r="D2172" t="s">
        <v>102</v>
      </c>
      <c r="E2172" t="s">
        <v>10033</v>
      </c>
      <c r="F2172" t="s">
        <v>141</v>
      </c>
      <c r="G2172" t="s">
        <v>136</v>
      </c>
      <c r="H2172">
        <v>2</v>
      </c>
      <c r="I2172" t="s">
        <v>103</v>
      </c>
      <c r="J2172" t="s">
        <v>96</v>
      </c>
      <c r="K2172" t="s">
        <v>31</v>
      </c>
      <c r="L2172" t="s">
        <v>291</v>
      </c>
      <c r="N2172" s="52">
        <v>61196.727292800009</v>
      </c>
      <c r="O2172" s="52">
        <v>58136.890939200013</v>
      </c>
      <c r="P2172">
        <v>1</v>
      </c>
      <c r="Q2172">
        <f>IF(COUNTIF(SolCotizacion!$E:$E,$G2172)&gt;0,1,0)</f>
        <v>0</v>
      </c>
      <c r="R2172">
        <v>3747</v>
      </c>
    </row>
    <row r="2173" spans="1:18" hidden="1">
      <c r="A2173" t="s">
        <v>3358</v>
      </c>
      <c r="B2173" t="s">
        <v>1135</v>
      </c>
      <c r="C2173">
        <v>18</v>
      </c>
      <c r="D2173" t="s">
        <v>113</v>
      </c>
      <c r="E2173" t="s">
        <v>9853</v>
      </c>
      <c r="F2173" t="s">
        <v>114</v>
      </c>
      <c r="G2173" t="s">
        <v>88</v>
      </c>
      <c r="H2173">
        <v>2</v>
      </c>
      <c r="I2173">
        <v>1</v>
      </c>
      <c r="J2173" t="s">
        <v>88</v>
      </c>
      <c r="K2173" t="s">
        <v>31</v>
      </c>
      <c r="L2173" t="s">
        <v>291</v>
      </c>
      <c r="N2173" s="52">
        <v>96660.055800000002</v>
      </c>
      <c r="O2173" s="52">
        <v>85920.049599999998</v>
      </c>
      <c r="P2173">
        <v>1</v>
      </c>
      <c r="Q2173">
        <f>IF(COUNTIFS(SolCotizacion!$D:$D,$G2173,SolCotizacion!$K:$K,$I2173)&gt;0,1,0)</f>
        <v>0</v>
      </c>
      <c r="R2173">
        <v>3749</v>
      </c>
    </row>
    <row r="2174" spans="1:18" hidden="1">
      <c r="A2174" t="s">
        <v>3359</v>
      </c>
      <c r="B2174" t="s">
        <v>2847</v>
      </c>
      <c r="C2174">
        <v>19</v>
      </c>
      <c r="D2174" t="s">
        <v>113</v>
      </c>
      <c r="E2174" t="s">
        <v>9984</v>
      </c>
      <c r="F2174" t="s">
        <v>114</v>
      </c>
      <c r="G2174" t="s">
        <v>88</v>
      </c>
      <c r="H2174">
        <v>2</v>
      </c>
      <c r="I2174">
        <v>2</v>
      </c>
      <c r="J2174" t="s">
        <v>88</v>
      </c>
      <c r="K2174" t="s">
        <v>31</v>
      </c>
      <c r="L2174" t="s">
        <v>291</v>
      </c>
      <c r="N2174" s="52">
        <v>128880.07440000001</v>
      </c>
      <c r="O2174" s="52">
        <v>118140.06820000001</v>
      </c>
      <c r="P2174">
        <v>1</v>
      </c>
      <c r="Q2174">
        <f>IF(COUNTIFS(SolCotizacion!$D:$D,$G2174,SolCotizacion!$K:$K,$I2174)&gt;0,1,0)</f>
        <v>1</v>
      </c>
      <c r="R2174">
        <v>3751</v>
      </c>
    </row>
    <row r="2175" spans="1:18" hidden="1">
      <c r="A2175" t="s">
        <v>3360</v>
      </c>
      <c r="B2175" t="s">
        <v>2849</v>
      </c>
      <c r="C2175">
        <v>20</v>
      </c>
      <c r="D2175" t="s">
        <v>113</v>
      </c>
      <c r="E2175" t="s">
        <v>9985</v>
      </c>
      <c r="F2175" t="s">
        <v>114</v>
      </c>
      <c r="G2175" t="s">
        <v>88</v>
      </c>
      <c r="H2175">
        <v>2</v>
      </c>
      <c r="I2175">
        <v>3</v>
      </c>
      <c r="J2175" t="s">
        <v>88</v>
      </c>
      <c r="K2175" t="s">
        <v>31</v>
      </c>
      <c r="L2175" t="s">
        <v>291</v>
      </c>
      <c r="N2175" s="52">
        <v>161100.09299999999</v>
      </c>
      <c r="O2175" s="52">
        <v>150360.08680000002</v>
      </c>
      <c r="P2175">
        <v>1</v>
      </c>
      <c r="Q2175">
        <f>IF(COUNTIFS(SolCotizacion!$D:$D,$G2175,SolCotizacion!$K:$K,$I2175)&gt;0,1,0)</f>
        <v>0</v>
      </c>
      <c r="R2175">
        <v>3753</v>
      </c>
    </row>
    <row r="2176" spans="1:18" hidden="1">
      <c r="A2176" t="s">
        <v>3361</v>
      </c>
      <c r="B2176" t="s">
        <v>1136</v>
      </c>
      <c r="C2176">
        <v>21</v>
      </c>
      <c r="D2176" t="s">
        <v>113</v>
      </c>
      <c r="E2176" t="s">
        <v>9986</v>
      </c>
      <c r="F2176" t="s">
        <v>115</v>
      </c>
      <c r="G2176" t="s">
        <v>88</v>
      </c>
      <c r="H2176">
        <v>2</v>
      </c>
      <c r="I2176">
        <v>1</v>
      </c>
      <c r="J2176" t="s">
        <v>116</v>
      </c>
      <c r="K2176" t="s">
        <v>326</v>
      </c>
      <c r="L2176" t="s">
        <v>291</v>
      </c>
      <c r="N2176" s="52">
        <v>112770.06510000001</v>
      </c>
      <c r="O2176" s="52">
        <v>172914.09982</v>
      </c>
      <c r="P2176">
        <v>1</v>
      </c>
      <c r="Q2176">
        <f>IF(COUNTIFS(SolCotizacion!$D:$D,$G2176,SolCotizacion!$K:$K,$I2176)&gt;0,1,0)</f>
        <v>0</v>
      </c>
      <c r="R2176">
        <v>3755</v>
      </c>
    </row>
    <row r="2177" spans="1:19" hidden="1">
      <c r="A2177" t="s">
        <v>3362</v>
      </c>
      <c r="B2177" t="s">
        <v>2852</v>
      </c>
      <c r="C2177">
        <v>22</v>
      </c>
      <c r="D2177" t="s">
        <v>113</v>
      </c>
      <c r="E2177" t="s">
        <v>9987</v>
      </c>
      <c r="F2177" t="s">
        <v>115</v>
      </c>
      <c r="G2177" t="s">
        <v>88</v>
      </c>
      <c r="H2177">
        <v>2</v>
      </c>
      <c r="I2177">
        <v>2</v>
      </c>
      <c r="J2177" t="s">
        <v>116</v>
      </c>
      <c r="K2177" t="s">
        <v>326</v>
      </c>
      <c r="L2177" t="s">
        <v>291</v>
      </c>
      <c r="N2177" s="52">
        <v>257760.14880000002</v>
      </c>
      <c r="O2177" s="52">
        <v>316830.18290000001</v>
      </c>
      <c r="P2177">
        <v>1</v>
      </c>
      <c r="Q2177">
        <f>IF(COUNTIFS(SolCotizacion!$D:$D,$G2177,SolCotizacion!$K:$K,$I2177)&gt;0,1,0)</f>
        <v>1</v>
      </c>
      <c r="R2177">
        <v>3757</v>
      </c>
    </row>
    <row r="2178" spans="1:19" hidden="1">
      <c r="A2178" t="s">
        <v>3363</v>
      </c>
      <c r="B2178" t="s">
        <v>2854</v>
      </c>
      <c r="C2178">
        <v>23</v>
      </c>
      <c r="D2178" t="s">
        <v>113</v>
      </c>
      <c r="E2178" t="s">
        <v>9988</v>
      </c>
      <c r="F2178" t="s">
        <v>115</v>
      </c>
      <c r="G2178" t="s">
        <v>88</v>
      </c>
      <c r="H2178">
        <v>2</v>
      </c>
      <c r="I2178">
        <v>3</v>
      </c>
      <c r="J2178" t="s">
        <v>116</v>
      </c>
      <c r="K2178" t="s">
        <v>326</v>
      </c>
      <c r="L2178" t="s">
        <v>291</v>
      </c>
      <c r="N2178" s="52">
        <v>381270.22010000004</v>
      </c>
      <c r="O2178" s="52">
        <v>442488.25544000004</v>
      </c>
      <c r="P2178">
        <v>1</v>
      </c>
      <c r="Q2178">
        <f>IF(COUNTIFS(SolCotizacion!$D:$D,$G2178,SolCotizacion!$K:$K,$I2178)&gt;0,1,0)</f>
        <v>0</v>
      </c>
      <c r="R2178">
        <v>3759</v>
      </c>
    </row>
    <row r="2179" spans="1:19" hidden="1">
      <c r="A2179" t="s">
        <v>3364</v>
      </c>
      <c r="B2179" t="s">
        <v>1137</v>
      </c>
      <c r="C2179">
        <v>24</v>
      </c>
      <c r="D2179" t="s">
        <v>113</v>
      </c>
      <c r="E2179" t="s">
        <v>10034</v>
      </c>
      <c r="F2179" t="s">
        <v>142</v>
      </c>
      <c r="G2179" t="s">
        <v>133</v>
      </c>
      <c r="H2179">
        <v>2</v>
      </c>
      <c r="I2179" t="s">
        <v>103</v>
      </c>
      <c r="J2179" t="s">
        <v>118</v>
      </c>
      <c r="K2179" t="s">
        <v>325</v>
      </c>
      <c r="L2179" t="s">
        <v>291</v>
      </c>
      <c r="N2179" s="52">
        <v>238171.83852000002</v>
      </c>
      <c r="O2179" s="52">
        <v>476343.68735800002</v>
      </c>
      <c r="P2179">
        <v>1</v>
      </c>
      <c r="Q2179">
        <f>IF(COUNTIF(SolCotizacion!$E:$E,G2179)&gt;0,1,0)</f>
        <v>0</v>
      </c>
      <c r="R2179">
        <v>3761</v>
      </c>
    </row>
    <row r="2180" spans="1:19" hidden="1">
      <c r="A2180" t="s">
        <v>3365</v>
      </c>
      <c r="B2180" t="s">
        <v>2857</v>
      </c>
      <c r="C2180">
        <v>25</v>
      </c>
      <c r="D2180" t="s">
        <v>113</v>
      </c>
      <c r="E2180" t="s">
        <v>10035</v>
      </c>
      <c r="F2180" t="s">
        <v>143</v>
      </c>
      <c r="G2180" t="s">
        <v>134</v>
      </c>
      <c r="H2180">
        <v>2</v>
      </c>
      <c r="I2180" t="s">
        <v>103</v>
      </c>
      <c r="J2180" t="s">
        <v>118</v>
      </c>
      <c r="K2180" t="s">
        <v>325</v>
      </c>
      <c r="L2180" t="s">
        <v>291</v>
      </c>
      <c r="N2180" s="52">
        <v>238171.83852000002</v>
      </c>
      <c r="O2180" s="52">
        <v>476343.68735800002</v>
      </c>
      <c r="P2180">
        <v>1</v>
      </c>
      <c r="Q2180">
        <f>IF(COUNTIF(SolCotizacion!$E:$E,G2180)&gt;0,1,0)</f>
        <v>0</v>
      </c>
      <c r="R2180">
        <v>3763</v>
      </c>
    </row>
    <row r="2181" spans="1:19" hidden="1">
      <c r="A2181" t="s">
        <v>3366</v>
      </c>
      <c r="B2181" t="s">
        <v>2859</v>
      </c>
      <c r="C2181">
        <v>26</v>
      </c>
      <c r="D2181" t="s">
        <v>113</v>
      </c>
      <c r="E2181" t="s">
        <v>10036</v>
      </c>
      <c r="F2181" t="s">
        <v>144</v>
      </c>
      <c r="G2181" t="s">
        <v>135</v>
      </c>
      <c r="H2181">
        <v>2</v>
      </c>
      <c r="I2181" t="s">
        <v>103</v>
      </c>
      <c r="J2181" t="s">
        <v>118</v>
      </c>
      <c r="K2181" t="s">
        <v>325</v>
      </c>
      <c r="L2181" t="s">
        <v>291</v>
      </c>
      <c r="N2181" s="52">
        <v>238171.83852000002</v>
      </c>
      <c r="O2181" s="52">
        <v>238171.83852000002</v>
      </c>
      <c r="P2181">
        <v>1</v>
      </c>
      <c r="Q2181">
        <f>IF(COUNTIF(SolCotizacion!$E:$E,G2181)&gt;0,1,0)</f>
        <v>0</v>
      </c>
      <c r="R2181">
        <v>3765</v>
      </c>
    </row>
    <row r="2182" spans="1:19" hidden="1">
      <c r="A2182" t="s">
        <v>3367</v>
      </c>
      <c r="B2182" t="s">
        <v>2861</v>
      </c>
      <c r="C2182">
        <v>27</v>
      </c>
      <c r="D2182" t="s">
        <v>113</v>
      </c>
      <c r="E2182" t="s">
        <v>10037</v>
      </c>
      <c r="F2182" t="s">
        <v>145</v>
      </c>
      <c r="G2182" t="s">
        <v>136</v>
      </c>
      <c r="H2182">
        <v>2</v>
      </c>
      <c r="I2182" t="s">
        <v>103</v>
      </c>
      <c r="J2182" t="s">
        <v>118</v>
      </c>
      <c r="K2182" t="s">
        <v>325</v>
      </c>
      <c r="L2182" t="s">
        <v>291</v>
      </c>
      <c r="N2182" s="52">
        <v>586587.41079400002</v>
      </c>
      <c r="O2182" s="52">
        <v>586587.41079400002</v>
      </c>
      <c r="P2182">
        <v>1</v>
      </c>
      <c r="Q2182">
        <f>IF(COUNTIF(SolCotizacion!$E:$E,G2182)&gt;0,1,0)</f>
        <v>0</v>
      </c>
      <c r="R2182">
        <v>3767</v>
      </c>
    </row>
    <row r="2183" spans="1:19" hidden="1">
      <c r="A2183" t="s">
        <v>3368</v>
      </c>
      <c r="B2183" t="s">
        <v>1138</v>
      </c>
      <c r="C2183">
        <v>28</v>
      </c>
      <c r="D2183" t="s">
        <v>113</v>
      </c>
      <c r="E2183" t="s">
        <v>9995</v>
      </c>
      <c r="F2183" t="s">
        <v>125</v>
      </c>
      <c r="G2183" t="s">
        <v>88</v>
      </c>
      <c r="H2183">
        <v>2</v>
      </c>
      <c r="I2183">
        <v>1</v>
      </c>
      <c r="J2183" t="s">
        <v>88</v>
      </c>
      <c r="K2183" t="s">
        <v>31</v>
      </c>
      <c r="L2183" t="s">
        <v>291</v>
      </c>
      <c r="N2183" s="52">
        <v>102030.0589</v>
      </c>
      <c r="O2183" s="52">
        <v>91290.0527</v>
      </c>
      <c r="P2183">
        <v>1</v>
      </c>
      <c r="Q2183">
        <f>IF(COUNTIFS(SolCotizacion!$D:$D,$G2183,SolCotizacion!$K:$K,$I2183)&gt;0,1,0)</f>
        <v>0</v>
      </c>
      <c r="R2183">
        <v>3769</v>
      </c>
    </row>
    <row r="2184" spans="1:19" hidden="1">
      <c r="A2184" t="s">
        <v>3369</v>
      </c>
      <c r="B2184" t="s">
        <v>2864</v>
      </c>
      <c r="C2184">
        <v>29</v>
      </c>
      <c r="D2184" t="s">
        <v>113</v>
      </c>
      <c r="E2184" t="s">
        <v>9996</v>
      </c>
      <c r="F2184" t="s">
        <v>125</v>
      </c>
      <c r="G2184" t="s">
        <v>88</v>
      </c>
      <c r="H2184">
        <v>2</v>
      </c>
      <c r="I2184">
        <v>2</v>
      </c>
      <c r="J2184" t="s">
        <v>88</v>
      </c>
      <c r="K2184" t="s">
        <v>31</v>
      </c>
      <c r="L2184" t="s">
        <v>291</v>
      </c>
      <c r="N2184" s="52">
        <v>139620.08060000002</v>
      </c>
      <c r="O2184" s="52">
        <v>128880.07440000001</v>
      </c>
      <c r="P2184">
        <v>1</v>
      </c>
      <c r="Q2184">
        <f>IF(COUNTIFS(SolCotizacion!$D:$D,$G2184,SolCotizacion!$K:$K,$I2184)&gt;0,1,0)</f>
        <v>1</v>
      </c>
      <c r="R2184">
        <v>3771</v>
      </c>
    </row>
    <row r="2185" spans="1:19" hidden="1">
      <c r="A2185" t="s">
        <v>3370</v>
      </c>
      <c r="B2185" t="s">
        <v>2866</v>
      </c>
      <c r="C2185">
        <v>30</v>
      </c>
      <c r="D2185" t="s">
        <v>113</v>
      </c>
      <c r="E2185" t="s">
        <v>9997</v>
      </c>
      <c r="F2185" t="s">
        <v>125</v>
      </c>
      <c r="G2185" t="s">
        <v>88</v>
      </c>
      <c r="H2185">
        <v>2</v>
      </c>
      <c r="I2185">
        <v>3</v>
      </c>
      <c r="J2185" t="s">
        <v>88</v>
      </c>
      <c r="K2185" t="s">
        <v>31</v>
      </c>
      <c r="L2185" t="s">
        <v>291</v>
      </c>
      <c r="N2185" s="52">
        <v>182580.1054</v>
      </c>
      <c r="O2185" s="52">
        <v>171840.0992</v>
      </c>
      <c r="P2185">
        <v>1</v>
      </c>
      <c r="Q2185">
        <f>IF(COUNTIFS(SolCotizacion!$D:$D,$G2185,SolCotizacion!$K:$K,$I2185)&gt;0,1,0)</f>
        <v>0</v>
      </c>
      <c r="R2185">
        <v>3773</v>
      </c>
    </row>
    <row r="2186" spans="1:19" hidden="1">
      <c r="A2186" t="s">
        <v>3371</v>
      </c>
      <c r="B2186" t="s">
        <v>2868</v>
      </c>
      <c r="C2186">
        <v>31</v>
      </c>
      <c r="D2186" t="s">
        <v>113</v>
      </c>
      <c r="E2186" t="s">
        <v>10038</v>
      </c>
      <c r="F2186" t="s">
        <v>146</v>
      </c>
      <c r="G2186" t="s">
        <v>133</v>
      </c>
      <c r="H2186">
        <v>2</v>
      </c>
      <c r="I2186">
        <v>1</v>
      </c>
      <c r="J2186" t="s">
        <v>127</v>
      </c>
      <c r="K2186" t="s">
        <v>31</v>
      </c>
      <c r="L2186" t="s">
        <v>291</v>
      </c>
      <c r="M2186" s="53">
        <v>0.02</v>
      </c>
      <c r="N2186" s="52">
        <v>196433.73318800001</v>
      </c>
      <c r="O2186" s="52">
        <v>186612.04962400001</v>
      </c>
      <c r="P2186">
        <v>1</v>
      </c>
      <c r="Q2186">
        <f>IF(SUMIFS(SolCotizacion!$P:$P,SolCotizacion!$E:$E,$G2186,SolCotizacion!$K:$K,$I2186)&gt;499,1,0)</f>
        <v>0</v>
      </c>
      <c r="R2186">
        <v>3775</v>
      </c>
      <c r="S2186" s="56">
        <f>IF(SUMIFS(SolCotizacion!$P:$P,SolCotizacion!$E:$E,$G2186,SolCotizacion!$K:$K,$I2186)&gt;499,4%,0)</f>
        <v>0</v>
      </c>
    </row>
    <row r="2187" spans="1:19" hidden="1">
      <c r="A2187" t="s">
        <v>3372</v>
      </c>
      <c r="B2187" t="s">
        <v>2870</v>
      </c>
      <c r="C2187">
        <v>32</v>
      </c>
      <c r="D2187" t="s">
        <v>113</v>
      </c>
      <c r="E2187" t="s">
        <v>10039</v>
      </c>
      <c r="F2187" t="s">
        <v>146</v>
      </c>
      <c r="G2187" t="s">
        <v>133</v>
      </c>
      <c r="H2187">
        <v>2</v>
      </c>
      <c r="I2187">
        <v>2</v>
      </c>
      <c r="J2187" t="s">
        <v>127</v>
      </c>
      <c r="K2187" t="s">
        <v>31</v>
      </c>
      <c r="L2187" t="s">
        <v>291</v>
      </c>
      <c r="M2187" s="53">
        <v>0.02</v>
      </c>
      <c r="N2187" s="52">
        <v>196691.49746400001</v>
      </c>
      <c r="O2187" s="52">
        <v>186826.84974800001</v>
      </c>
      <c r="P2187">
        <v>1</v>
      </c>
      <c r="Q2187">
        <f>IF(SUMIFS(SolCotizacion!$P:$P,SolCotizacion!$E:$E,$G2187,SolCotizacion!$K:$K,$I2187)&gt;499,1,0)</f>
        <v>0</v>
      </c>
      <c r="R2187">
        <v>3776</v>
      </c>
      <c r="S2187" s="56">
        <f>IF(SUMIFS(SolCotizacion!$P:$P,SolCotizacion!$E:$E,$G2187,SolCotizacion!$K:$K,$I2187)&gt;499,4%,0)</f>
        <v>0</v>
      </c>
    </row>
    <row r="2188" spans="1:19" hidden="1">
      <c r="A2188" t="s">
        <v>3373</v>
      </c>
      <c r="B2188" t="s">
        <v>2872</v>
      </c>
      <c r="C2188">
        <v>33</v>
      </c>
      <c r="D2188" t="s">
        <v>113</v>
      </c>
      <c r="E2188" t="s">
        <v>10040</v>
      </c>
      <c r="F2188" t="s">
        <v>146</v>
      </c>
      <c r="G2188" t="s">
        <v>133</v>
      </c>
      <c r="H2188">
        <v>2</v>
      </c>
      <c r="I2188">
        <v>3</v>
      </c>
      <c r="J2188" t="s">
        <v>127</v>
      </c>
      <c r="K2188" t="s">
        <v>31</v>
      </c>
      <c r="L2188" t="s">
        <v>291</v>
      </c>
      <c r="M2188" s="53">
        <v>0.02</v>
      </c>
      <c r="N2188" s="52">
        <v>196820.37960200003</v>
      </c>
      <c r="O2188" s="52">
        <v>186955.73188599999</v>
      </c>
      <c r="P2188">
        <v>1</v>
      </c>
      <c r="Q2188">
        <f>IF(SUMIFS(SolCotizacion!$P:$P,SolCotizacion!$E:$E,$G2188,SolCotizacion!$K:$K,$I2188)&gt;499,1,0)</f>
        <v>0</v>
      </c>
      <c r="R2188">
        <v>3777</v>
      </c>
      <c r="S2188" s="56">
        <f>IF(SUMIFS(SolCotizacion!$P:$P,SolCotizacion!$E:$E,$G2188,SolCotizacion!$K:$K,$I2188)&gt;499,4%,0)</f>
        <v>0</v>
      </c>
    </row>
    <row r="2189" spans="1:19" hidden="1">
      <c r="A2189" t="s">
        <v>3374</v>
      </c>
      <c r="B2189" t="s">
        <v>2874</v>
      </c>
      <c r="C2189">
        <v>34</v>
      </c>
      <c r="D2189" t="s">
        <v>113</v>
      </c>
      <c r="E2189" t="s">
        <v>10041</v>
      </c>
      <c r="F2189" t="s">
        <v>147</v>
      </c>
      <c r="G2189" t="s">
        <v>134</v>
      </c>
      <c r="H2189">
        <v>2</v>
      </c>
      <c r="I2189">
        <v>1</v>
      </c>
      <c r="J2189" t="s">
        <v>127</v>
      </c>
      <c r="K2189" t="s">
        <v>31</v>
      </c>
      <c r="L2189" t="s">
        <v>291</v>
      </c>
      <c r="M2189" s="53">
        <v>0.02</v>
      </c>
      <c r="N2189" s="52">
        <v>282779.73046400002</v>
      </c>
      <c r="O2189" s="52">
        <v>268640.73775000003</v>
      </c>
      <c r="P2189">
        <v>1</v>
      </c>
      <c r="Q2189">
        <f>IF(SUMIFS(SolCotizacion!$P:$P,SolCotizacion!$E:$E,$G2189,SolCotizacion!$K:$K,$I2189)&gt;499,1,0)</f>
        <v>0</v>
      </c>
      <c r="R2189">
        <v>3778</v>
      </c>
      <c r="S2189" s="56">
        <f>IF(SUMIFS(SolCotizacion!$P:$P,SolCotizacion!$E:$E,$G2189,SolCotizacion!$K:$K,$I2189)&gt;499,4%,0)</f>
        <v>0</v>
      </c>
    </row>
    <row r="2190" spans="1:19" hidden="1">
      <c r="A2190" t="s">
        <v>3375</v>
      </c>
      <c r="B2190" t="s">
        <v>2876</v>
      </c>
      <c r="C2190">
        <v>35</v>
      </c>
      <c r="D2190" t="s">
        <v>113</v>
      </c>
      <c r="E2190" t="s">
        <v>10042</v>
      </c>
      <c r="F2190" t="s">
        <v>147</v>
      </c>
      <c r="G2190" t="s">
        <v>134</v>
      </c>
      <c r="H2190">
        <v>2</v>
      </c>
      <c r="I2190">
        <v>2</v>
      </c>
      <c r="J2190" t="s">
        <v>127</v>
      </c>
      <c r="K2190" t="s">
        <v>31</v>
      </c>
      <c r="L2190" t="s">
        <v>291</v>
      </c>
      <c r="M2190" s="53">
        <v>0.02</v>
      </c>
      <c r="N2190" s="52">
        <v>283037.48442200001</v>
      </c>
      <c r="O2190" s="52">
        <v>268855.53787400003</v>
      </c>
      <c r="P2190">
        <v>1</v>
      </c>
      <c r="Q2190">
        <f>IF(SUMIFS(SolCotizacion!$P:$P,SolCotizacion!$E:$E,$G2190,SolCotizacion!$K:$K,$I2190)&gt;499,1,0)</f>
        <v>0</v>
      </c>
      <c r="R2190">
        <v>3779</v>
      </c>
      <c r="S2190" s="56">
        <f>IF(SUMIFS(SolCotizacion!$P:$P,SolCotizacion!$E:$E,$G2190,SolCotizacion!$K:$K,$I2190)&gt;499,4%,0)</f>
        <v>0</v>
      </c>
    </row>
    <row r="2191" spans="1:19" hidden="1">
      <c r="A2191" t="s">
        <v>3376</v>
      </c>
      <c r="B2191" t="s">
        <v>2878</v>
      </c>
      <c r="C2191">
        <v>36</v>
      </c>
      <c r="D2191" t="s">
        <v>113</v>
      </c>
      <c r="E2191" t="s">
        <v>10043</v>
      </c>
      <c r="F2191" t="s">
        <v>147</v>
      </c>
      <c r="G2191" t="s">
        <v>134</v>
      </c>
      <c r="H2191">
        <v>2</v>
      </c>
      <c r="I2191">
        <v>3</v>
      </c>
      <c r="J2191" t="s">
        <v>127</v>
      </c>
      <c r="K2191" t="s">
        <v>31</v>
      </c>
      <c r="L2191" t="s">
        <v>291</v>
      </c>
      <c r="M2191" s="53">
        <v>0.02</v>
      </c>
      <c r="N2191" s="52">
        <v>283166.36656000005</v>
      </c>
      <c r="O2191" s="52">
        <v>268984.42001200002</v>
      </c>
      <c r="P2191">
        <v>1</v>
      </c>
      <c r="Q2191">
        <f>IF(SUMIFS(SolCotizacion!$P:$P,SolCotizacion!$E:$E,$G2191,SolCotizacion!$K:$K,$I2191)&gt;499,1,0)</f>
        <v>0</v>
      </c>
      <c r="R2191">
        <v>3780</v>
      </c>
      <c r="S2191" s="56">
        <f>IF(SUMIFS(SolCotizacion!$P:$P,SolCotizacion!$E:$E,$G2191,SolCotizacion!$K:$K,$I2191)&gt;499,4%,0)</f>
        <v>0</v>
      </c>
    </row>
    <row r="2192" spans="1:19" hidden="1">
      <c r="A2192" t="s">
        <v>3377</v>
      </c>
      <c r="B2192" t="s">
        <v>2880</v>
      </c>
      <c r="C2192">
        <v>37</v>
      </c>
      <c r="D2192" t="s">
        <v>113</v>
      </c>
      <c r="E2192" t="s">
        <v>10044</v>
      </c>
      <c r="F2192" t="s">
        <v>148</v>
      </c>
      <c r="G2192" t="s">
        <v>135</v>
      </c>
      <c r="H2192">
        <v>2</v>
      </c>
      <c r="I2192">
        <v>1</v>
      </c>
      <c r="J2192" t="s">
        <v>127</v>
      </c>
      <c r="K2192" t="s">
        <v>31</v>
      </c>
      <c r="L2192" t="s">
        <v>291</v>
      </c>
      <c r="M2192" s="53">
        <v>0.02</v>
      </c>
      <c r="N2192" s="52">
        <v>271980.15844999999</v>
      </c>
      <c r="O2192" s="52">
        <v>258381.147948</v>
      </c>
      <c r="P2192">
        <v>1</v>
      </c>
      <c r="Q2192">
        <f>IF(SUMIFS(SolCotizacion!$P:$P,SolCotizacion!$E:$E,$G2192,SolCotizacion!$K:$K,$I2192)&gt;499,1,0)</f>
        <v>0</v>
      </c>
      <c r="R2192">
        <v>3781</v>
      </c>
      <c r="S2192" s="56">
        <f>IF(SUMIFS(SolCotizacion!$P:$P,SolCotizacion!$E:$E,$G2192,SolCotizacion!$K:$K,$I2192)&gt;499,4%,0)</f>
        <v>0</v>
      </c>
    </row>
    <row r="2193" spans="1:19" hidden="1">
      <c r="A2193" t="s">
        <v>3378</v>
      </c>
      <c r="B2193" t="s">
        <v>2882</v>
      </c>
      <c r="C2193">
        <v>38</v>
      </c>
      <c r="D2193" t="s">
        <v>113</v>
      </c>
      <c r="E2193" t="s">
        <v>10045</v>
      </c>
      <c r="F2193" t="s">
        <v>148</v>
      </c>
      <c r="G2193" t="s">
        <v>135</v>
      </c>
      <c r="H2193">
        <v>2</v>
      </c>
      <c r="I2193">
        <v>2</v>
      </c>
      <c r="J2193" t="s">
        <v>127</v>
      </c>
      <c r="K2193" t="s">
        <v>31</v>
      </c>
      <c r="L2193" t="s">
        <v>291</v>
      </c>
      <c r="M2193" s="53">
        <v>0.02</v>
      </c>
      <c r="N2193" s="52">
        <v>272237.92272600002</v>
      </c>
      <c r="O2193" s="52">
        <v>258595.94807200003</v>
      </c>
      <c r="P2193">
        <v>1</v>
      </c>
      <c r="Q2193">
        <f>IF(SUMIFS(SolCotizacion!$P:$P,SolCotizacion!$E:$E,$G2193,SolCotizacion!$K:$K,$I2193)&gt;499,1,0)</f>
        <v>0</v>
      </c>
      <c r="R2193">
        <v>3782</v>
      </c>
      <c r="S2193" s="56">
        <f>IF(SUMIFS(SolCotizacion!$P:$P,SolCotizacion!$E:$E,$G2193,SolCotizacion!$K:$K,$I2193)&gt;499,4%,0)</f>
        <v>0</v>
      </c>
    </row>
    <row r="2194" spans="1:19" hidden="1">
      <c r="A2194" t="s">
        <v>3379</v>
      </c>
      <c r="B2194" t="s">
        <v>2884</v>
      </c>
      <c r="C2194">
        <v>39</v>
      </c>
      <c r="D2194" t="s">
        <v>113</v>
      </c>
      <c r="E2194" t="s">
        <v>10046</v>
      </c>
      <c r="F2194" t="s">
        <v>148</v>
      </c>
      <c r="G2194" t="s">
        <v>135</v>
      </c>
      <c r="H2194">
        <v>2</v>
      </c>
      <c r="I2194">
        <v>3</v>
      </c>
      <c r="J2194" t="s">
        <v>127</v>
      </c>
      <c r="K2194" t="s">
        <v>31</v>
      </c>
      <c r="L2194" t="s">
        <v>291</v>
      </c>
      <c r="M2194" s="53">
        <v>0.02</v>
      </c>
      <c r="N2194" s="52">
        <v>272366.80486400001</v>
      </c>
      <c r="O2194" s="52">
        <v>258724.83021000001</v>
      </c>
      <c r="P2194">
        <v>1</v>
      </c>
      <c r="Q2194">
        <f>IF(SUMIFS(SolCotizacion!$P:$P,SolCotizacion!$E:$E,$G2194,SolCotizacion!$K:$K,$I2194)&gt;499,1,0)</f>
        <v>0</v>
      </c>
      <c r="R2194">
        <v>3783</v>
      </c>
      <c r="S2194" s="56">
        <f>IF(SUMIFS(SolCotizacion!$P:$P,SolCotizacion!$E:$E,$G2194,SolCotizacion!$K:$K,$I2194)&gt;499,4%,0)</f>
        <v>0</v>
      </c>
    </row>
    <row r="2195" spans="1:19" hidden="1">
      <c r="A2195" t="s">
        <v>3380</v>
      </c>
      <c r="B2195" t="s">
        <v>2886</v>
      </c>
      <c r="C2195">
        <v>40</v>
      </c>
      <c r="D2195" t="s">
        <v>113</v>
      </c>
      <c r="E2195" t="s">
        <v>10047</v>
      </c>
      <c r="F2195" t="s">
        <v>149</v>
      </c>
      <c r="G2195" t="s">
        <v>136</v>
      </c>
      <c r="H2195">
        <v>2</v>
      </c>
      <c r="I2195">
        <v>1</v>
      </c>
      <c r="J2195" t="s">
        <v>127</v>
      </c>
      <c r="K2195" t="s">
        <v>31</v>
      </c>
      <c r="L2195" t="s">
        <v>291</v>
      </c>
      <c r="M2195" s="53">
        <v>0.02</v>
      </c>
      <c r="N2195" s="52">
        <v>38987.687661999997</v>
      </c>
      <c r="O2195" s="52">
        <v>33139.538123999999</v>
      </c>
      <c r="P2195">
        <v>1</v>
      </c>
      <c r="Q2195">
        <f>IF(SUMIFS(SolCotizacion!$P:$P,SolCotizacion!$E:$E,$G2195,SolCotizacion!$K:$K,$I2195)&gt;499,1,0)</f>
        <v>0</v>
      </c>
      <c r="R2195">
        <v>3784</v>
      </c>
      <c r="S2195" s="56">
        <f>IF(SUMIFS(SolCotizacion!$P:$P,SolCotizacion!$E:$E,$G2195,SolCotizacion!$K:$K,$I2195)&gt;499,4%,0)</f>
        <v>0</v>
      </c>
    </row>
    <row r="2196" spans="1:19" hidden="1">
      <c r="A2196" t="s">
        <v>3381</v>
      </c>
      <c r="B2196" t="s">
        <v>2888</v>
      </c>
      <c r="C2196">
        <v>41</v>
      </c>
      <c r="D2196" t="s">
        <v>113</v>
      </c>
      <c r="E2196" t="s">
        <v>10048</v>
      </c>
      <c r="F2196" t="s">
        <v>149</v>
      </c>
      <c r="G2196" t="s">
        <v>136</v>
      </c>
      <c r="H2196">
        <v>2</v>
      </c>
      <c r="I2196">
        <v>2</v>
      </c>
      <c r="J2196" t="s">
        <v>127</v>
      </c>
      <c r="K2196" t="s">
        <v>31</v>
      </c>
      <c r="L2196" t="s">
        <v>291</v>
      </c>
      <c r="M2196" s="53">
        <v>0.02</v>
      </c>
      <c r="N2196" s="52">
        <v>214.80012400000001</v>
      </c>
      <c r="O2196" s="52">
        <v>171.835972</v>
      </c>
      <c r="P2196">
        <v>1</v>
      </c>
      <c r="Q2196">
        <f>IF(SUMIFS(SolCotizacion!$P:$P,SolCotizacion!$E:$E,$G2196,SolCotizacion!$K:$K,$I2196)&gt;499,1,0)</f>
        <v>0</v>
      </c>
      <c r="R2196">
        <v>3785</v>
      </c>
      <c r="S2196" s="56">
        <f>IF(SUMIFS(SolCotizacion!$P:$P,SolCotizacion!$E:$E,$G2196,SolCotizacion!$K:$K,$I2196)&gt;499,4%,0)</f>
        <v>0</v>
      </c>
    </row>
    <row r="2197" spans="1:19" hidden="1">
      <c r="A2197" t="s">
        <v>3382</v>
      </c>
      <c r="B2197" t="s">
        <v>2890</v>
      </c>
      <c r="C2197">
        <v>42</v>
      </c>
      <c r="D2197" t="s">
        <v>113</v>
      </c>
      <c r="E2197" t="s">
        <v>10049</v>
      </c>
      <c r="F2197" t="s">
        <v>149</v>
      </c>
      <c r="G2197" t="s">
        <v>136</v>
      </c>
      <c r="H2197">
        <v>2</v>
      </c>
      <c r="I2197">
        <v>3</v>
      </c>
      <c r="J2197" t="s">
        <v>127</v>
      </c>
      <c r="K2197" t="s">
        <v>31</v>
      </c>
      <c r="L2197" t="s">
        <v>291</v>
      </c>
      <c r="M2197" s="53">
        <v>0.02</v>
      </c>
      <c r="N2197" s="52">
        <v>343.68226199999998</v>
      </c>
      <c r="O2197" s="52">
        <v>300.71811000000002</v>
      </c>
      <c r="P2197">
        <v>1</v>
      </c>
      <c r="Q2197">
        <f>IF(SUMIFS(SolCotizacion!$P:$P,SolCotizacion!$E:$E,$G2197,SolCotizacion!$K:$K,$I2197)&gt;499,1,0)</f>
        <v>0</v>
      </c>
      <c r="R2197">
        <v>3786</v>
      </c>
      <c r="S2197" s="56">
        <f>IF(SUMIFS(SolCotizacion!$P:$P,SolCotizacion!$E:$E,$G2197,SolCotizacion!$K:$K,$I2197)&gt;499,4%,0)</f>
        <v>0</v>
      </c>
    </row>
    <row r="2198" spans="1:19" hidden="1">
      <c r="A2198" t="s">
        <v>1047</v>
      </c>
      <c r="B2198" t="s">
        <v>1033</v>
      </c>
      <c r="C2198">
        <v>1</v>
      </c>
      <c r="D2198" t="s">
        <v>88</v>
      </c>
      <c r="E2198" t="s">
        <v>10017</v>
      </c>
      <c r="F2198" t="s">
        <v>133</v>
      </c>
      <c r="G2198" t="s">
        <v>133</v>
      </c>
      <c r="H2198">
        <v>2</v>
      </c>
      <c r="I2198">
        <v>1</v>
      </c>
      <c r="J2198" t="s">
        <v>96</v>
      </c>
      <c r="K2198" t="s">
        <v>31</v>
      </c>
      <c r="L2198" t="s">
        <v>310</v>
      </c>
      <c r="N2198" s="52">
        <v>9140816.6037984006</v>
      </c>
      <c r="O2198" s="52">
        <v>8683775.7736416012</v>
      </c>
      <c r="P2198">
        <v>1</v>
      </c>
      <c r="Q2198">
        <v>1</v>
      </c>
      <c r="R2198">
        <v>3787</v>
      </c>
    </row>
    <row r="2199" spans="1:19" hidden="1">
      <c r="A2199" t="s">
        <v>3383</v>
      </c>
      <c r="B2199" t="s">
        <v>1123</v>
      </c>
      <c r="C2199">
        <v>2</v>
      </c>
      <c r="D2199" t="s">
        <v>88</v>
      </c>
      <c r="E2199" t="s">
        <v>10018</v>
      </c>
      <c r="F2199" t="s">
        <v>133</v>
      </c>
      <c r="G2199" t="s">
        <v>133</v>
      </c>
      <c r="H2199">
        <v>2</v>
      </c>
      <c r="I2199">
        <v>2</v>
      </c>
      <c r="J2199" t="s">
        <v>96</v>
      </c>
      <c r="K2199" t="s">
        <v>31</v>
      </c>
      <c r="L2199" t="s">
        <v>310</v>
      </c>
      <c r="N2199" s="52">
        <v>9231096.2740128003</v>
      </c>
      <c r="O2199" s="52">
        <v>8769541.4603232015</v>
      </c>
      <c r="P2199">
        <v>1</v>
      </c>
      <c r="Q2199">
        <v>1</v>
      </c>
      <c r="R2199">
        <v>3789</v>
      </c>
    </row>
    <row r="2200" spans="1:19" hidden="1">
      <c r="A2200" t="s">
        <v>3384</v>
      </c>
      <c r="B2200" t="s">
        <v>1124</v>
      </c>
      <c r="C2200">
        <v>3</v>
      </c>
      <c r="D2200" t="s">
        <v>88</v>
      </c>
      <c r="E2200" t="s">
        <v>10019</v>
      </c>
      <c r="F2200" t="s">
        <v>133</v>
      </c>
      <c r="G2200" t="s">
        <v>133</v>
      </c>
      <c r="H2200">
        <v>2</v>
      </c>
      <c r="I2200">
        <v>3</v>
      </c>
      <c r="J2200" t="s">
        <v>96</v>
      </c>
      <c r="K2200" t="s">
        <v>31</v>
      </c>
      <c r="L2200" t="s">
        <v>310</v>
      </c>
      <c r="N2200" s="52">
        <v>9321375.944116801</v>
      </c>
      <c r="O2200" s="52">
        <v>8855307.1470047999</v>
      </c>
      <c r="P2200">
        <v>1</v>
      </c>
      <c r="Q2200">
        <v>1</v>
      </c>
      <c r="R2200">
        <v>3791</v>
      </c>
    </row>
    <row r="2201" spans="1:19" hidden="1">
      <c r="A2201" t="s">
        <v>3385</v>
      </c>
      <c r="B2201" t="s">
        <v>1125</v>
      </c>
      <c r="C2201">
        <v>4</v>
      </c>
      <c r="D2201" t="s">
        <v>88</v>
      </c>
      <c r="E2201" t="s">
        <v>10020</v>
      </c>
      <c r="F2201" t="s">
        <v>134</v>
      </c>
      <c r="G2201" t="s">
        <v>134</v>
      </c>
      <c r="H2201">
        <v>2</v>
      </c>
      <c r="I2201">
        <v>1</v>
      </c>
      <c r="J2201" t="s">
        <v>96</v>
      </c>
      <c r="K2201" t="s">
        <v>31</v>
      </c>
      <c r="L2201" t="s">
        <v>310</v>
      </c>
      <c r="N2201" s="52">
        <v>12192077.889331199</v>
      </c>
      <c r="O2201" s="52">
        <v>11582473.9949088</v>
      </c>
      <c r="P2201">
        <v>1</v>
      </c>
      <c r="Q2201">
        <v>1</v>
      </c>
      <c r="R2201">
        <v>3793</v>
      </c>
    </row>
    <row r="2202" spans="1:19" hidden="1">
      <c r="A2202" t="s">
        <v>3386</v>
      </c>
      <c r="B2202" t="s">
        <v>1126</v>
      </c>
      <c r="C2202">
        <v>5</v>
      </c>
      <c r="D2202" t="s">
        <v>88</v>
      </c>
      <c r="E2202" t="s">
        <v>10021</v>
      </c>
      <c r="F2202" t="s">
        <v>134</v>
      </c>
      <c r="G2202" t="s">
        <v>134</v>
      </c>
      <c r="H2202">
        <v>2</v>
      </c>
      <c r="I2202">
        <v>2</v>
      </c>
      <c r="J2202" t="s">
        <v>96</v>
      </c>
      <c r="K2202" t="s">
        <v>31</v>
      </c>
      <c r="L2202" t="s">
        <v>310</v>
      </c>
      <c r="N2202" s="52">
        <v>12312493.473379202</v>
      </c>
      <c r="O2202" s="52">
        <v>11696868.799699202</v>
      </c>
      <c r="P2202">
        <v>1</v>
      </c>
      <c r="Q2202">
        <v>1</v>
      </c>
      <c r="R2202">
        <v>3795</v>
      </c>
    </row>
    <row r="2203" spans="1:19" hidden="1">
      <c r="A2203" t="s">
        <v>3387</v>
      </c>
      <c r="B2203" t="s">
        <v>1127</v>
      </c>
      <c r="C2203">
        <v>6</v>
      </c>
      <c r="D2203" t="s">
        <v>88</v>
      </c>
      <c r="E2203" t="s">
        <v>10022</v>
      </c>
      <c r="F2203" t="s">
        <v>134</v>
      </c>
      <c r="G2203" t="s">
        <v>134</v>
      </c>
      <c r="H2203">
        <v>2</v>
      </c>
      <c r="I2203">
        <v>3</v>
      </c>
      <c r="J2203" t="s">
        <v>96</v>
      </c>
      <c r="K2203" t="s">
        <v>31</v>
      </c>
      <c r="L2203" t="s">
        <v>310</v>
      </c>
      <c r="N2203" s="52">
        <v>12432909.0575376</v>
      </c>
      <c r="O2203" s="52">
        <v>11811263.604600001</v>
      </c>
      <c r="P2203">
        <v>1</v>
      </c>
      <c r="Q2203">
        <v>1</v>
      </c>
      <c r="R2203">
        <v>3797</v>
      </c>
    </row>
    <row r="2204" spans="1:19" hidden="1">
      <c r="A2204" t="s">
        <v>3388</v>
      </c>
      <c r="B2204" t="s">
        <v>1128</v>
      </c>
      <c r="C2204">
        <v>7</v>
      </c>
      <c r="D2204" t="s">
        <v>88</v>
      </c>
      <c r="E2204" t="s">
        <v>10023</v>
      </c>
      <c r="F2204" t="s">
        <v>135</v>
      </c>
      <c r="G2204" t="s">
        <v>135</v>
      </c>
      <c r="H2204">
        <v>2</v>
      </c>
      <c r="I2204">
        <v>1</v>
      </c>
      <c r="J2204" t="s">
        <v>96</v>
      </c>
      <c r="K2204" t="s">
        <v>31</v>
      </c>
      <c r="L2204" t="s">
        <v>310</v>
      </c>
      <c r="N2204" s="52">
        <v>11686116.6683616</v>
      </c>
      <c r="O2204" s="52">
        <v>11101810.835020801</v>
      </c>
      <c r="P2204">
        <v>1</v>
      </c>
      <c r="Q2204">
        <v>1</v>
      </c>
      <c r="R2204">
        <v>3799</v>
      </c>
    </row>
    <row r="2205" spans="1:19" hidden="1">
      <c r="A2205" t="s">
        <v>3389</v>
      </c>
      <c r="B2205" t="s">
        <v>1129</v>
      </c>
      <c r="C2205">
        <v>8</v>
      </c>
      <c r="D2205" t="s">
        <v>88</v>
      </c>
      <c r="E2205" t="s">
        <v>10024</v>
      </c>
      <c r="F2205" t="s">
        <v>135</v>
      </c>
      <c r="G2205" t="s">
        <v>135</v>
      </c>
      <c r="H2205">
        <v>2</v>
      </c>
      <c r="I2205">
        <v>2</v>
      </c>
      <c r="J2205" t="s">
        <v>96</v>
      </c>
      <c r="K2205" t="s">
        <v>31</v>
      </c>
      <c r="L2205" t="s">
        <v>310</v>
      </c>
      <c r="N2205" s="52">
        <v>11801535.104601601</v>
      </c>
      <c r="O2205" s="52">
        <v>11211458.349393601</v>
      </c>
      <c r="P2205">
        <v>1</v>
      </c>
      <c r="Q2205">
        <v>1</v>
      </c>
      <c r="R2205">
        <v>3801</v>
      </c>
    </row>
    <row r="2206" spans="1:19" hidden="1">
      <c r="A2206" t="s">
        <v>3390</v>
      </c>
      <c r="B2206" t="s">
        <v>1130</v>
      </c>
      <c r="C2206">
        <v>9</v>
      </c>
      <c r="D2206" t="s">
        <v>88</v>
      </c>
      <c r="E2206" t="s">
        <v>10025</v>
      </c>
      <c r="F2206" t="s">
        <v>135</v>
      </c>
      <c r="G2206" t="s">
        <v>135</v>
      </c>
      <c r="H2206">
        <v>2</v>
      </c>
      <c r="I2206">
        <v>3</v>
      </c>
      <c r="J2206" t="s">
        <v>96</v>
      </c>
      <c r="K2206" t="s">
        <v>31</v>
      </c>
      <c r="L2206" t="s">
        <v>310</v>
      </c>
      <c r="N2206" s="52">
        <v>11916953.540841602</v>
      </c>
      <c r="O2206" s="52">
        <v>11321105.863876805</v>
      </c>
      <c r="P2206">
        <v>1</v>
      </c>
      <c r="Q2206">
        <v>1</v>
      </c>
      <c r="R2206">
        <v>3803</v>
      </c>
    </row>
    <row r="2207" spans="1:19" hidden="1">
      <c r="A2207" t="s">
        <v>3391</v>
      </c>
      <c r="B2207" t="s">
        <v>1131</v>
      </c>
      <c r="C2207">
        <v>10</v>
      </c>
      <c r="D2207" t="s">
        <v>88</v>
      </c>
      <c r="E2207" t="s">
        <v>10026</v>
      </c>
      <c r="F2207" t="s">
        <v>136</v>
      </c>
      <c r="G2207" t="s">
        <v>136</v>
      </c>
      <c r="H2207">
        <v>2</v>
      </c>
      <c r="I2207">
        <v>1</v>
      </c>
      <c r="J2207" t="s">
        <v>96</v>
      </c>
      <c r="K2207" t="s">
        <v>31</v>
      </c>
      <c r="L2207" t="s">
        <v>310</v>
      </c>
      <c r="N2207" s="52">
        <v>1911447.5363520002</v>
      </c>
      <c r="O2207" s="52">
        <v>1800157.7538624001</v>
      </c>
      <c r="P2207">
        <v>1</v>
      </c>
      <c r="Q2207">
        <v>1</v>
      </c>
      <c r="R2207">
        <v>3805</v>
      </c>
    </row>
    <row r="2208" spans="1:19" hidden="1">
      <c r="A2208" t="s">
        <v>3392</v>
      </c>
      <c r="B2208" t="s">
        <v>1132</v>
      </c>
      <c r="C2208">
        <v>11</v>
      </c>
      <c r="D2208" t="s">
        <v>88</v>
      </c>
      <c r="E2208" t="s">
        <v>10027</v>
      </c>
      <c r="F2208" t="s">
        <v>136</v>
      </c>
      <c r="G2208" t="s">
        <v>136</v>
      </c>
      <c r="H2208">
        <v>2</v>
      </c>
      <c r="I2208">
        <v>2</v>
      </c>
      <c r="J2208" t="s">
        <v>96</v>
      </c>
      <c r="K2208" t="s">
        <v>31</v>
      </c>
      <c r="L2208" t="s">
        <v>310</v>
      </c>
      <c r="N2208" s="52">
        <v>1933430.7005376001</v>
      </c>
      <c r="O2208" s="52">
        <v>1821041.7664848003</v>
      </c>
      <c r="P2208">
        <v>1</v>
      </c>
      <c r="Q2208">
        <v>1</v>
      </c>
      <c r="R2208">
        <v>3807</v>
      </c>
    </row>
    <row r="2209" spans="1:18" hidden="1">
      <c r="A2209" t="s">
        <v>3393</v>
      </c>
      <c r="B2209" t="s">
        <v>1133</v>
      </c>
      <c r="C2209">
        <v>12</v>
      </c>
      <c r="D2209" t="s">
        <v>88</v>
      </c>
      <c r="E2209" t="s">
        <v>10028</v>
      </c>
      <c r="F2209" t="s">
        <v>136</v>
      </c>
      <c r="G2209" t="s">
        <v>136</v>
      </c>
      <c r="H2209">
        <v>2</v>
      </c>
      <c r="I2209">
        <v>3</v>
      </c>
      <c r="J2209" t="s">
        <v>96</v>
      </c>
      <c r="K2209" t="s">
        <v>31</v>
      </c>
      <c r="L2209" t="s">
        <v>310</v>
      </c>
      <c r="N2209" s="52">
        <v>1955413.5114432001</v>
      </c>
      <c r="O2209" s="52">
        <v>1841925.7791072002</v>
      </c>
      <c r="P2209">
        <v>1</v>
      </c>
      <c r="Q2209">
        <v>1</v>
      </c>
      <c r="R2209">
        <v>3809</v>
      </c>
    </row>
    <row r="2210" spans="1:18" hidden="1">
      <c r="A2210" t="s">
        <v>3394</v>
      </c>
      <c r="B2210" t="s">
        <v>1134</v>
      </c>
      <c r="C2210">
        <v>13</v>
      </c>
      <c r="D2210" t="s">
        <v>102</v>
      </c>
      <c r="E2210" t="s">
        <v>10029</v>
      </c>
      <c r="F2210" t="s">
        <v>137</v>
      </c>
      <c r="G2210" t="s">
        <v>133</v>
      </c>
      <c r="H2210">
        <v>2</v>
      </c>
      <c r="I2210" t="s">
        <v>103</v>
      </c>
      <c r="J2210" t="s">
        <v>96</v>
      </c>
      <c r="K2210" t="s">
        <v>31</v>
      </c>
      <c r="L2210" t="s">
        <v>310</v>
      </c>
      <c r="N2210" s="52">
        <v>1143722.0401152002</v>
      </c>
      <c r="O2210" s="52">
        <v>1086535.9381536001</v>
      </c>
      <c r="P2210">
        <v>1</v>
      </c>
      <c r="Q2210">
        <f>IF(COUNTIF(SolCotizacion!$E:$E,$G2210)&gt;0,1,0)</f>
        <v>0</v>
      </c>
      <c r="R2210">
        <v>3811</v>
      </c>
    </row>
    <row r="2211" spans="1:18" hidden="1">
      <c r="A2211" t="s">
        <v>3395</v>
      </c>
      <c r="B2211" t="s">
        <v>2838</v>
      </c>
      <c r="C2211">
        <v>14</v>
      </c>
      <c r="D2211" t="s">
        <v>102</v>
      </c>
      <c r="E2211" t="s">
        <v>10030</v>
      </c>
      <c r="F2211" t="s">
        <v>138</v>
      </c>
      <c r="G2211" t="s">
        <v>134</v>
      </c>
      <c r="H2211">
        <v>2</v>
      </c>
      <c r="I2211" t="s">
        <v>103</v>
      </c>
      <c r="J2211" t="s">
        <v>96</v>
      </c>
      <c r="K2211" t="s">
        <v>31</v>
      </c>
      <c r="L2211" t="s">
        <v>310</v>
      </c>
      <c r="N2211" s="52">
        <v>1811836.8952319999</v>
      </c>
      <c r="O2211" s="52">
        <v>1721245.0504704001</v>
      </c>
      <c r="P2211">
        <v>1</v>
      </c>
      <c r="Q2211">
        <f>IF(COUNTIF(SolCotizacion!$E:$E,$G2211)&gt;0,1,0)</f>
        <v>0</v>
      </c>
      <c r="R2211">
        <v>3813</v>
      </c>
    </row>
    <row r="2212" spans="1:18" hidden="1">
      <c r="A2212" t="s">
        <v>3396</v>
      </c>
      <c r="B2212" t="s">
        <v>2840</v>
      </c>
      <c r="C2212">
        <v>15</v>
      </c>
      <c r="D2212" t="s">
        <v>102</v>
      </c>
      <c r="E2212" t="s">
        <v>10031</v>
      </c>
      <c r="F2212" t="s">
        <v>139</v>
      </c>
      <c r="G2212" t="s">
        <v>135</v>
      </c>
      <c r="H2212">
        <v>2</v>
      </c>
      <c r="I2212" t="s">
        <v>103</v>
      </c>
      <c r="J2212" t="s">
        <v>96</v>
      </c>
      <c r="K2212" t="s">
        <v>31</v>
      </c>
      <c r="L2212" t="s">
        <v>310</v>
      </c>
      <c r="N2212" s="52">
        <v>1811836.8952319999</v>
      </c>
      <c r="O2212" s="52">
        <v>1721245.0504704001</v>
      </c>
      <c r="P2212">
        <v>1</v>
      </c>
      <c r="Q2212">
        <f>IF(COUNTIF(SolCotizacion!$E:$E,$G2212)&gt;0,1,0)</f>
        <v>0</v>
      </c>
      <c r="R2212">
        <v>3815</v>
      </c>
    </row>
    <row r="2213" spans="1:18" hidden="1">
      <c r="A2213" t="s">
        <v>3397</v>
      </c>
      <c r="B2213" t="s">
        <v>2842</v>
      </c>
      <c r="C2213">
        <v>16</v>
      </c>
      <c r="D2213" t="s">
        <v>102</v>
      </c>
      <c r="E2213" t="s">
        <v>10032</v>
      </c>
      <c r="F2213" t="s">
        <v>140</v>
      </c>
      <c r="G2213" t="s">
        <v>135</v>
      </c>
      <c r="H2213">
        <v>2</v>
      </c>
      <c r="I2213" t="s">
        <v>103</v>
      </c>
      <c r="J2213" t="s">
        <v>96</v>
      </c>
      <c r="K2213" t="s">
        <v>31</v>
      </c>
      <c r="L2213" t="s">
        <v>310</v>
      </c>
      <c r="N2213" s="52">
        <v>52090.310760000008</v>
      </c>
      <c r="O2213" s="52">
        <v>49485.795249599993</v>
      </c>
      <c r="P2213">
        <v>1</v>
      </c>
      <c r="Q2213">
        <f>IF(COUNTIF(SolCotizacion!$E:$E,$G2213)&gt;0,1,0)</f>
        <v>0</v>
      </c>
      <c r="R2213">
        <v>3817</v>
      </c>
    </row>
    <row r="2214" spans="1:18" hidden="1">
      <c r="A2214" t="s">
        <v>3398</v>
      </c>
      <c r="B2214" t="s">
        <v>2844</v>
      </c>
      <c r="C2214">
        <v>17</v>
      </c>
      <c r="D2214" t="s">
        <v>102</v>
      </c>
      <c r="E2214" t="s">
        <v>10033</v>
      </c>
      <c r="F2214" t="s">
        <v>141</v>
      </c>
      <c r="G2214" t="s">
        <v>136</v>
      </c>
      <c r="H2214">
        <v>2</v>
      </c>
      <c r="I2214" t="s">
        <v>103</v>
      </c>
      <c r="J2214" t="s">
        <v>96</v>
      </c>
      <c r="K2214" t="s">
        <v>31</v>
      </c>
      <c r="L2214" t="s">
        <v>310</v>
      </c>
      <c r="N2214" s="52">
        <v>254789.56339200004</v>
      </c>
      <c r="O2214" s="52">
        <v>242050.08522240003</v>
      </c>
      <c r="P2214">
        <v>1</v>
      </c>
      <c r="Q2214">
        <f>IF(COUNTIF(SolCotizacion!$E:$E,$G2214)&gt;0,1,0)</f>
        <v>0</v>
      </c>
      <c r="R2214">
        <v>3819</v>
      </c>
    </row>
    <row r="2215" spans="1:18" hidden="1">
      <c r="A2215" t="s">
        <v>3399</v>
      </c>
      <c r="B2215" t="s">
        <v>1135</v>
      </c>
      <c r="C2215">
        <v>18</v>
      </c>
      <c r="D2215" t="s">
        <v>113</v>
      </c>
      <c r="E2215" t="s">
        <v>9853</v>
      </c>
      <c r="F2215" t="s">
        <v>114</v>
      </c>
      <c r="G2215" t="s">
        <v>88</v>
      </c>
      <c r="H2215">
        <v>2</v>
      </c>
      <c r="I2215">
        <v>1</v>
      </c>
      <c r="J2215" t="s">
        <v>88</v>
      </c>
      <c r="K2215" t="s">
        <v>31</v>
      </c>
      <c r="L2215" t="s">
        <v>310</v>
      </c>
      <c r="N2215" s="52">
        <v>37702.787122000002</v>
      </c>
      <c r="O2215" s="52">
        <v>28628.560114</v>
      </c>
      <c r="P2215">
        <v>1</v>
      </c>
      <c r="Q2215">
        <f>IF(COUNTIFS(SolCotizacion!$D:$D,$G2215,SolCotizacion!$K:$K,$I2215)&gt;0,1,0)</f>
        <v>0</v>
      </c>
      <c r="R2215">
        <v>3821</v>
      </c>
    </row>
    <row r="2216" spans="1:18" hidden="1">
      <c r="A2216" t="s">
        <v>3400</v>
      </c>
      <c r="B2216" t="s">
        <v>2847</v>
      </c>
      <c r="C2216">
        <v>19</v>
      </c>
      <c r="D2216" t="s">
        <v>113</v>
      </c>
      <c r="E2216" t="s">
        <v>9984</v>
      </c>
      <c r="F2216" t="s">
        <v>114</v>
      </c>
      <c r="G2216" t="s">
        <v>88</v>
      </c>
      <c r="H2216">
        <v>2</v>
      </c>
      <c r="I2216">
        <v>2</v>
      </c>
      <c r="J2216" t="s">
        <v>88</v>
      </c>
      <c r="K2216" t="s">
        <v>31</v>
      </c>
      <c r="L2216" t="s">
        <v>310</v>
      </c>
      <c r="N2216" s="52">
        <v>61346.917478000003</v>
      </c>
      <c r="O2216" s="52">
        <v>53678.548924000002</v>
      </c>
      <c r="P2216">
        <v>1</v>
      </c>
      <c r="Q2216">
        <f>IF(COUNTIFS(SolCotizacion!$D:$D,$G2216,SolCotizacion!$K:$K,$I2216)&gt;0,1,0)</f>
        <v>1</v>
      </c>
      <c r="R2216">
        <v>3823</v>
      </c>
    </row>
    <row r="2217" spans="1:18" hidden="1">
      <c r="A2217" t="s">
        <v>3401</v>
      </c>
      <c r="B2217" t="s">
        <v>2849</v>
      </c>
      <c r="C2217">
        <v>20</v>
      </c>
      <c r="D2217" t="s">
        <v>113</v>
      </c>
      <c r="E2217" t="s">
        <v>9985</v>
      </c>
      <c r="F2217" t="s">
        <v>114</v>
      </c>
      <c r="G2217" t="s">
        <v>88</v>
      </c>
      <c r="H2217">
        <v>2</v>
      </c>
      <c r="I2217">
        <v>3</v>
      </c>
      <c r="J2217" t="s">
        <v>88</v>
      </c>
      <c r="K2217" t="s">
        <v>31</v>
      </c>
      <c r="L2217" t="s">
        <v>310</v>
      </c>
      <c r="N2217" s="52">
        <v>99688.739612000005</v>
      </c>
      <c r="O2217" s="52">
        <v>92020.371058000004</v>
      </c>
      <c r="P2217">
        <v>1</v>
      </c>
      <c r="Q2217">
        <f>IF(COUNTIFS(SolCotizacion!$D:$D,$G2217,SolCotizacion!$K:$K,$I2217)&gt;0,1,0)</f>
        <v>0</v>
      </c>
      <c r="R2217">
        <v>3825</v>
      </c>
    </row>
    <row r="2218" spans="1:18" hidden="1">
      <c r="A2218" t="s">
        <v>3402</v>
      </c>
      <c r="B2218" t="s">
        <v>1136</v>
      </c>
      <c r="C2218">
        <v>21</v>
      </c>
      <c r="D2218" t="s">
        <v>113</v>
      </c>
      <c r="E2218" t="s">
        <v>9986</v>
      </c>
      <c r="F2218" t="s">
        <v>115</v>
      </c>
      <c r="G2218" t="s">
        <v>88</v>
      </c>
      <c r="H2218">
        <v>2</v>
      </c>
      <c r="I2218">
        <v>1</v>
      </c>
      <c r="J2218" t="s">
        <v>116</v>
      </c>
      <c r="K2218" t="s">
        <v>326</v>
      </c>
      <c r="L2218" t="s">
        <v>310</v>
      </c>
      <c r="N2218" s="52">
        <v>69015.275714000003</v>
      </c>
      <c r="O2218" s="52">
        <v>61346.917478000003</v>
      </c>
      <c r="P2218">
        <v>1</v>
      </c>
      <c r="Q2218">
        <f>IF(COUNTIFS(SolCotizacion!$D:$D,$G2218,SolCotizacion!$K:$K,$I2218)&gt;0,1,0)</f>
        <v>0</v>
      </c>
      <c r="R2218">
        <v>3827</v>
      </c>
    </row>
    <row r="2219" spans="1:18" hidden="1">
      <c r="A2219" t="s">
        <v>3403</v>
      </c>
      <c r="B2219" t="s">
        <v>2852</v>
      </c>
      <c r="C2219">
        <v>22</v>
      </c>
      <c r="D2219" t="s">
        <v>113</v>
      </c>
      <c r="E2219" t="s">
        <v>9987</v>
      </c>
      <c r="F2219" t="s">
        <v>115</v>
      </c>
      <c r="G2219" t="s">
        <v>88</v>
      </c>
      <c r="H2219">
        <v>2</v>
      </c>
      <c r="I2219">
        <v>2</v>
      </c>
      <c r="J2219" t="s">
        <v>116</v>
      </c>
      <c r="K2219" t="s">
        <v>326</v>
      </c>
      <c r="L2219" t="s">
        <v>310</v>
      </c>
      <c r="N2219" s="52">
        <v>84352.012822000004</v>
      </c>
      <c r="O2219" s="52">
        <v>76683.644268000004</v>
      </c>
      <c r="P2219">
        <v>1</v>
      </c>
      <c r="Q2219">
        <f>IF(COUNTIFS(SolCotizacion!$D:$D,$G2219,SolCotizacion!$K:$K,$I2219)&gt;0,1,0)</f>
        <v>1</v>
      </c>
      <c r="R2219">
        <v>3829</v>
      </c>
    </row>
    <row r="2220" spans="1:18" hidden="1">
      <c r="A2220" t="s">
        <v>3404</v>
      </c>
      <c r="B2220" t="s">
        <v>2854</v>
      </c>
      <c r="C2220">
        <v>23</v>
      </c>
      <c r="D2220" t="s">
        <v>113</v>
      </c>
      <c r="E2220" t="s">
        <v>9988</v>
      </c>
      <c r="F2220" t="s">
        <v>115</v>
      </c>
      <c r="G2220" t="s">
        <v>88</v>
      </c>
      <c r="H2220">
        <v>2</v>
      </c>
      <c r="I2220">
        <v>3</v>
      </c>
      <c r="J2220" t="s">
        <v>116</v>
      </c>
      <c r="K2220" t="s">
        <v>326</v>
      </c>
      <c r="L2220" t="s">
        <v>310</v>
      </c>
      <c r="N2220" s="52">
        <v>115025.46640200001</v>
      </c>
      <c r="O2220" s="52">
        <v>107357.097848</v>
      </c>
      <c r="P2220">
        <v>1</v>
      </c>
      <c r="Q2220">
        <f>IF(COUNTIFS(SolCotizacion!$D:$D,$G2220,SolCotizacion!$K:$K,$I2220)&gt;0,1,0)</f>
        <v>0</v>
      </c>
      <c r="R2220">
        <v>3831</v>
      </c>
    </row>
    <row r="2221" spans="1:18" hidden="1">
      <c r="A2221" t="s">
        <v>3405</v>
      </c>
      <c r="B2221" t="s">
        <v>1137</v>
      </c>
      <c r="C2221">
        <v>24</v>
      </c>
      <c r="D2221" t="s">
        <v>113</v>
      </c>
      <c r="E2221" t="s">
        <v>10034</v>
      </c>
      <c r="F2221" t="s">
        <v>142</v>
      </c>
      <c r="G2221" t="s">
        <v>133</v>
      </c>
      <c r="H2221">
        <v>2</v>
      </c>
      <c r="I2221" t="s">
        <v>103</v>
      </c>
      <c r="J2221" t="s">
        <v>118</v>
      </c>
      <c r="K2221" t="s">
        <v>325</v>
      </c>
      <c r="L2221" t="s">
        <v>310</v>
      </c>
      <c r="N2221" s="52">
        <v>392620.25741399999</v>
      </c>
      <c r="O2221" s="52">
        <v>372989.24093199999</v>
      </c>
      <c r="P2221">
        <v>1</v>
      </c>
      <c r="Q2221">
        <f>IF(COUNTIF(SolCotizacion!$E:$E,G2221)&gt;0,1,0)</f>
        <v>0</v>
      </c>
      <c r="R2221">
        <v>3833</v>
      </c>
    </row>
    <row r="2222" spans="1:18" hidden="1">
      <c r="A2222" t="s">
        <v>3406</v>
      </c>
      <c r="B2222" t="s">
        <v>2857</v>
      </c>
      <c r="C2222">
        <v>25</v>
      </c>
      <c r="D2222" t="s">
        <v>113</v>
      </c>
      <c r="E2222" t="s">
        <v>10035</v>
      </c>
      <c r="F2222" t="s">
        <v>143</v>
      </c>
      <c r="G2222" t="s">
        <v>134</v>
      </c>
      <c r="H2222">
        <v>2</v>
      </c>
      <c r="I2222" t="s">
        <v>103</v>
      </c>
      <c r="J2222" t="s">
        <v>118</v>
      </c>
      <c r="K2222" t="s">
        <v>325</v>
      </c>
      <c r="L2222" t="s">
        <v>310</v>
      </c>
      <c r="N2222" s="52">
        <v>392620.25741399999</v>
      </c>
      <c r="O2222" s="52">
        <v>372989.24093199999</v>
      </c>
      <c r="P2222">
        <v>1</v>
      </c>
      <c r="Q2222">
        <f>IF(COUNTIF(SolCotizacion!$E:$E,G2222)&gt;0,1,0)</f>
        <v>0</v>
      </c>
      <c r="R2222">
        <v>3835</v>
      </c>
    </row>
    <row r="2223" spans="1:18" hidden="1">
      <c r="A2223" t="s">
        <v>3407</v>
      </c>
      <c r="B2223" t="s">
        <v>2859</v>
      </c>
      <c r="C2223">
        <v>26</v>
      </c>
      <c r="D2223" t="s">
        <v>113</v>
      </c>
      <c r="E2223" t="s">
        <v>10036</v>
      </c>
      <c r="F2223" t="s">
        <v>144</v>
      </c>
      <c r="G2223" t="s">
        <v>135</v>
      </c>
      <c r="H2223">
        <v>2</v>
      </c>
      <c r="I2223" t="s">
        <v>103</v>
      </c>
      <c r="J2223" t="s">
        <v>118</v>
      </c>
      <c r="K2223" t="s">
        <v>325</v>
      </c>
      <c r="L2223" t="s">
        <v>310</v>
      </c>
      <c r="N2223" s="52">
        <v>392620.25741399999</v>
      </c>
      <c r="O2223" s="52">
        <v>372989.24093199999</v>
      </c>
      <c r="P2223">
        <v>1</v>
      </c>
      <c r="Q2223">
        <f>IF(COUNTIF(SolCotizacion!$E:$E,G2223)&gt;0,1,0)</f>
        <v>0</v>
      </c>
      <c r="R2223">
        <v>3837</v>
      </c>
    </row>
    <row r="2224" spans="1:18" hidden="1">
      <c r="A2224" t="s">
        <v>3408</v>
      </c>
      <c r="B2224" t="s">
        <v>2861</v>
      </c>
      <c r="C2224">
        <v>27</v>
      </c>
      <c r="D2224" t="s">
        <v>113</v>
      </c>
      <c r="E2224" t="s">
        <v>10037</v>
      </c>
      <c r="F2224" t="s">
        <v>145</v>
      </c>
      <c r="G2224" t="s">
        <v>136</v>
      </c>
      <c r="H2224">
        <v>2</v>
      </c>
      <c r="I2224" t="s">
        <v>103</v>
      </c>
      <c r="J2224" t="s">
        <v>118</v>
      </c>
      <c r="K2224" t="s">
        <v>325</v>
      </c>
      <c r="L2224" t="s">
        <v>310</v>
      </c>
      <c r="N2224" s="52">
        <v>392620.25741399999</v>
      </c>
      <c r="O2224" s="52">
        <v>372989.24093199999</v>
      </c>
      <c r="P2224">
        <v>1</v>
      </c>
      <c r="Q2224">
        <f>IF(COUNTIF(SolCotizacion!$E:$E,G2224)&gt;0,1,0)</f>
        <v>0</v>
      </c>
      <c r="R2224">
        <v>3839</v>
      </c>
    </row>
    <row r="2225" spans="1:19" hidden="1">
      <c r="A2225" t="s">
        <v>3409</v>
      </c>
      <c r="B2225" t="s">
        <v>1138</v>
      </c>
      <c r="C2225">
        <v>28</v>
      </c>
      <c r="D2225" t="s">
        <v>113</v>
      </c>
      <c r="E2225" t="s">
        <v>9995</v>
      </c>
      <c r="F2225" t="s">
        <v>125</v>
      </c>
      <c r="G2225" t="s">
        <v>88</v>
      </c>
      <c r="H2225">
        <v>2</v>
      </c>
      <c r="I2225">
        <v>1</v>
      </c>
      <c r="J2225" t="s">
        <v>88</v>
      </c>
      <c r="K2225" t="s">
        <v>31</v>
      </c>
      <c r="L2225" t="s">
        <v>310</v>
      </c>
      <c r="N2225" s="52">
        <v>69015.275714000003</v>
      </c>
      <c r="O2225" s="52">
        <v>64414.262836000002</v>
      </c>
      <c r="P2225">
        <v>1</v>
      </c>
      <c r="Q2225">
        <f>IF(COUNTIFS(SolCotizacion!$D:$D,$G2225,SolCotizacion!$K:$K,$I2225)&gt;0,1,0)</f>
        <v>0</v>
      </c>
      <c r="R2225">
        <v>3841</v>
      </c>
    </row>
    <row r="2226" spans="1:19" hidden="1">
      <c r="A2226" t="s">
        <v>3410</v>
      </c>
      <c r="B2226" t="s">
        <v>2864</v>
      </c>
      <c r="C2226">
        <v>29</v>
      </c>
      <c r="D2226" t="s">
        <v>113</v>
      </c>
      <c r="E2226" t="s">
        <v>9996</v>
      </c>
      <c r="F2226" t="s">
        <v>125</v>
      </c>
      <c r="G2226" t="s">
        <v>88</v>
      </c>
      <c r="H2226">
        <v>2</v>
      </c>
      <c r="I2226">
        <v>2</v>
      </c>
      <c r="J2226" t="s">
        <v>88</v>
      </c>
      <c r="K2226" t="s">
        <v>31</v>
      </c>
      <c r="L2226" t="s">
        <v>310</v>
      </c>
      <c r="N2226" s="52">
        <v>84352.012822000004</v>
      </c>
      <c r="O2226" s="52">
        <v>76683.644268000004</v>
      </c>
      <c r="P2226">
        <v>1</v>
      </c>
      <c r="Q2226">
        <f>IF(COUNTIFS(SolCotizacion!$D:$D,$G2226,SolCotizacion!$K:$K,$I2226)&gt;0,1,0)</f>
        <v>1</v>
      </c>
      <c r="R2226">
        <v>3843</v>
      </c>
    </row>
    <row r="2227" spans="1:19" hidden="1">
      <c r="A2227" t="s">
        <v>3411</v>
      </c>
      <c r="B2227" t="s">
        <v>2866</v>
      </c>
      <c r="C2227">
        <v>30</v>
      </c>
      <c r="D2227" t="s">
        <v>113</v>
      </c>
      <c r="E2227" t="s">
        <v>9997</v>
      </c>
      <c r="F2227" t="s">
        <v>125</v>
      </c>
      <c r="G2227" t="s">
        <v>88</v>
      </c>
      <c r="H2227">
        <v>2</v>
      </c>
      <c r="I2227">
        <v>3</v>
      </c>
      <c r="J2227" t="s">
        <v>88</v>
      </c>
      <c r="K2227" t="s">
        <v>31</v>
      </c>
      <c r="L2227" t="s">
        <v>310</v>
      </c>
      <c r="N2227" s="52">
        <v>99688.739612000005</v>
      </c>
      <c r="O2227" s="52">
        <v>92020.371058000004</v>
      </c>
      <c r="P2227">
        <v>1</v>
      </c>
      <c r="Q2227">
        <f>IF(COUNTIFS(SolCotizacion!$D:$D,$G2227,SolCotizacion!$K:$K,$I2227)&gt;0,1,0)</f>
        <v>0</v>
      </c>
      <c r="R2227">
        <v>3845</v>
      </c>
    </row>
    <row r="2228" spans="1:19" hidden="1">
      <c r="A2228" t="s">
        <v>3412</v>
      </c>
      <c r="B2228" t="s">
        <v>2868</v>
      </c>
      <c r="C2228">
        <v>31</v>
      </c>
      <c r="D2228" t="s">
        <v>113</v>
      </c>
      <c r="E2228" t="s">
        <v>10038</v>
      </c>
      <c r="F2228" t="s">
        <v>146</v>
      </c>
      <c r="G2228" t="s">
        <v>133</v>
      </c>
      <c r="H2228">
        <v>2</v>
      </c>
      <c r="I2228">
        <v>1</v>
      </c>
      <c r="J2228" t="s">
        <v>127</v>
      </c>
      <c r="K2228" t="s">
        <v>31</v>
      </c>
      <c r="L2228" t="s">
        <v>310</v>
      </c>
      <c r="M2228" s="53">
        <v>0.04</v>
      </c>
      <c r="N2228" s="52">
        <v>355697.20155200001</v>
      </c>
      <c r="O2228" s="52">
        <v>337912.34353800002</v>
      </c>
      <c r="P2228">
        <v>1</v>
      </c>
      <c r="Q2228">
        <f>IF(SUMIFS(SolCotizacion!$P:$P,SolCotizacion!$E:$E,$G2228,SolCotizacion!$K:$K,$I2228)&gt;499,1,0)</f>
        <v>0</v>
      </c>
      <c r="R2228">
        <v>3847</v>
      </c>
      <c r="S2228" s="56">
        <f>IF(SUMIFS(SolCotizacion!$P:$P,SolCotizacion!$E:$E,$G2228,SolCotizacion!$K:$K,$I2228)&gt;499,4%,0)</f>
        <v>0</v>
      </c>
    </row>
    <row r="2229" spans="1:19" hidden="1">
      <c r="A2229" t="s">
        <v>3413</v>
      </c>
      <c r="B2229" t="s">
        <v>2870</v>
      </c>
      <c r="C2229">
        <v>32</v>
      </c>
      <c r="D2229" t="s">
        <v>113</v>
      </c>
      <c r="E2229" t="s">
        <v>10039</v>
      </c>
      <c r="F2229" t="s">
        <v>146</v>
      </c>
      <c r="G2229" t="s">
        <v>133</v>
      </c>
      <c r="H2229">
        <v>2</v>
      </c>
      <c r="I2229">
        <v>2</v>
      </c>
      <c r="J2229" t="s">
        <v>127</v>
      </c>
      <c r="K2229" t="s">
        <v>31</v>
      </c>
      <c r="L2229" t="s">
        <v>310</v>
      </c>
      <c r="M2229" s="53">
        <v>0.04</v>
      </c>
      <c r="N2229" s="52">
        <v>359210.25355600001</v>
      </c>
      <c r="O2229" s="52">
        <v>341249.74191000004</v>
      </c>
      <c r="P2229">
        <v>1</v>
      </c>
      <c r="Q2229">
        <f>IF(SUMIFS(SolCotizacion!$P:$P,SolCotizacion!$E:$E,$G2229,SolCotizacion!$K:$K,$I2229)&gt;499,1,0)</f>
        <v>0</v>
      </c>
      <c r="R2229">
        <v>3848</v>
      </c>
      <c r="S2229" s="56">
        <f>IF(SUMIFS(SolCotizacion!$P:$P,SolCotizacion!$E:$E,$G2229,SolCotizacion!$K:$K,$I2229)&gt;499,4%,0)</f>
        <v>0</v>
      </c>
    </row>
    <row r="2230" spans="1:19" hidden="1">
      <c r="A2230" t="s">
        <v>3414</v>
      </c>
      <c r="B2230" t="s">
        <v>2872</v>
      </c>
      <c r="C2230">
        <v>33</v>
      </c>
      <c r="D2230" t="s">
        <v>113</v>
      </c>
      <c r="E2230" t="s">
        <v>10040</v>
      </c>
      <c r="F2230" t="s">
        <v>146</v>
      </c>
      <c r="G2230" t="s">
        <v>133</v>
      </c>
      <c r="H2230">
        <v>2</v>
      </c>
      <c r="I2230">
        <v>3</v>
      </c>
      <c r="J2230" t="s">
        <v>127</v>
      </c>
      <c r="K2230" t="s">
        <v>31</v>
      </c>
      <c r="L2230" t="s">
        <v>310</v>
      </c>
      <c r="M2230" s="53">
        <v>0.04</v>
      </c>
      <c r="N2230" s="52">
        <v>362723.31587800005</v>
      </c>
      <c r="O2230" s="52">
        <v>344587.15059999999</v>
      </c>
      <c r="P2230">
        <v>1</v>
      </c>
      <c r="Q2230">
        <f>IF(SUMIFS(SolCotizacion!$P:$P,SolCotizacion!$E:$E,$G2230,SolCotizacion!$K:$K,$I2230)&gt;499,1,0)</f>
        <v>0</v>
      </c>
      <c r="R2230">
        <v>3849</v>
      </c>
      <c r="S2230" s="56">
        <f>IF(SUMIFS(SolCotizacion!$P:$P,SolCotizacion!$E:$E,$G2230,SolCotizacion!$K:$K,$I2230)&gt;499,4%,0)</f>
        <v>0</v>
      </c>
    </row>
    <row r="2231" spans="1:19" hidden="1">
      <c r="A2231" t="s">
        <v>3415</v>
      </c>
      <c r="B2231" t="s">
        <v>2874</v>
      </c>
      <c r="C2231">
        <v>34</v>
      </c>
      <c r="D2231" t="s">
        <v>113</v>
      </c>
      <c r="E2231" t="s">
        <v>10041</v>
      </c>
      <c r="F2231" t="s">
        <v>147</v>
      </c>
      <c r="G2231" t="s">
        <v>134</v>
      </c>
      <c r="H2231">
        <v>2</v>
      </c>
      <c r="I2231">
        <v>1</v>
      </c>
      <c r="J2231" t="s">
        <v>127</v>
      </c>
      <c r="K2231" t="s">
        <v>31</v>
      </c>
      <c r="L2231" t="s">
        <v>310</v>
      </c>
      <c r="M2231" s="53">
        <v>0.04</v>
      </c>
      <c r="N2231" s="52">
        <v>474431.13256000006</v>
      </c>
      <c r="O2231" s="52">
        <v>450709.57593200001</v>
      </c>
      <c r="P2231">
        <v>1</v>
      </c>
      <c r="Q2231">
        <f>IF(SUMIFS(SolCotizacion!$P:$P,SolCotizacion!$E:$E,$G2231,SolCotizacion!$K:$K,$I2231)&gt;499,1,0)</f>
        <v>0</v>
      </c>
      <c r="R2231">
        <v>3850</v>
      </c>
      <c r="S2231" s="56">
        <f>IF(SUMIFS(SolCotizacion!$P:$P,SolCotizacion!$E:$E,$G2231,SolCotizacion!$K:$K,$I2231)&gt;499,4%,0)</f>
        <v>0</v>
      </c>
    </row>
    <row r="2232" spans="1:19" hidden="1">
      <c r="A2232" t="s">
        <v>3416</v>
      </c>
      <c r="B2232" t="s">
        <v>2876</v>
      </c>
      <c r="C2232">
        <v>35</v>
      </c>
      <c r="D2232" t="s">
        <v>113</v>
      </c>
      <c r="E2232" t="s">
        <v>10042</v>
      </c>
      <c r="F2232" t="s">
        <v>147</v>
      </c>
      <c r="G2232" t="s">
        <v>134</v>
      </c>
      <c r="H2232">
        <v>2</v>
      </c>
      <c r="I2232">
        <v>2</v>
      </c>
      <c r="J2232" t="s">
        <v>127</v>
      </c>
      <c r="K2232" t="s">
        <v>31</v>
      </c>
      <c r="L2232" t="s">
        <v>310</v>
      </c>
      <c r="M2232" s="53">
        <v>0.04</v>
      </c>
      <c r="N2232" s="52">
        <v>479116.86653600005</v>
      </c>
      <c r="O2232" s="52">
        <v>455161.0294</v>
      </c>
      <c r="P2232">
        <v>1</v>
      </c>
      <c r="Q2232">
        <f>IF(SUMIFS(SolCotizacion!$P:$P,SolCotizacion!$E:$E,$G2232,SolCotizacion!$K:$K,$I2232)&gt;499,1,0)</f>
        <v>0</v>
      </c>
      <c r="R2232">
        <v>3851</v>
      </c>
      <c r="S2232" s="56">
        <f>IF(SUMIFS(SolCotizacion!$P:$P,SolCotizacion!$E:$E,$G2232,SolCotizacion!$K:$K,$I2232)&gt;499,4%,0)</f>
        <v>0</v>
      </c>
    </row>
    <row r="2233" spans="1:19" hidden="1">
      <c r="A2233" t="s">
        <v>3417</v>
      </c>
      <c r="B2233" t="s">
        <v>2878</v>
      </c>
      <c r="C2233">
        <v>36</v>
      </c>
      <c r="D2233" t="s">
        <v>113</v>
      </c>
      <c r="E2233" t="s">
        <v>10043</v>
      </c>
      <c r="F2233" t="s">
        <v>147</v>
      </c>
      <c r="G2233" t="s">
        <v>134</v>
      </c>
      <c r="H2233">
        <v>2</v>
      </c>
      <c r="I2233">
        <v>3</v>
      </c>
      <c r="J2233" t="s">
        <v>127</v>
      </c>
      <c r="K2233" t="s">
        <v>31</v>
      </c>
      <c r="L2233" t="s">
        <v>310</v>
      </c>
      <c r="M2233" s="53">
        <v>0.04</v>
      </c>
      <c r="N2233" s="52">
        <v>483802.61083000002</v>
      </c>
      <c r="O2233" s="52">
        <v>459612.48286800005</v>
      </c>
      <c r="P2233">
        <v>1</v>
      </c>
      <c r="Q2233">
        <f>IF(SUMIFS(SolCotizacion!$P:$P,SolCotizacion!$E:$E,$G2233,SolCotizacion!$K:$K,$I2233)&gt;499,1,0)</f>
        <v>0</v>
      </c>
      <c r="R2233">
        <v>3852</v>
      </c>
      <c r="S2233" s="56">
        <f>IF(SUMIFS(SolCotizacion!$P:$P,SolCotizacion!$E:$E,$G2233,SolCotizacion!$K:$K,$I2233)&gt;499,4%,0)</f>
        <v>0</v>
      </c>
    </row>
    <row r="2234" spans="1:19" hidden="1">
      <c r="A2234" t="s">
        <v>3418</v>
      </c>
      <c r="B2234" t="s">
        <v>2880</v>
      </c>
      <c r="C2234">
        <v>37</v>
      </c>
      <c r="D2234" t="s">
        <v>113</v>
      </c>
      <c r="E2234" t="s">
        <v>10044</v>
      </c>
      <c r="F2234" t="s">
        <v>148</v>
      </c>
      <c r="G2234" t="s">
        <v>135</v>
      </c>
      <c r="H2234">
        <v>2</v>
      </c>
      <c r="I2234">
        <v>1</v>
      </c>
      <c r="J2234" t="s">
        <v>127</v>
      </c>
      <c r="K2234" t="s">
        <v>31</v>
      </c>
      <c r="L2234" t="s">
        <v>310</v>
      </c>
      <c r="M2234" s="53">
        <v>0.04</v>
      </c>
      <c r="N2234" s="52">
        <v>454742.624182</v>
      </c>
      <c r="O2234" s="52">
        <v>432005.49761600001</v>
      </c>
      <c r="P2234">
        <v>1</v>
      </c>
      <c r="Q2234">
        <f>IF(SUMIFS(SolCotizacion!$P:$P,SolCotizacion!$E:$E,$G2234,SolCotizacion!$K:$K,$I2234)&gt;499,1,0)</f>
        <v>0</v>
      </c>
      <c r="R2234">
        <v>3853</v>
      </c>
      <c r="S2234" s="56">
        <f>IF(SUMIFS(SolCotizacion!$P:$P,SolCotizacion!$E:$E,$G2234,SolCotizacion!$K:$K,$I2234)&gt;499,4%,0)</f>
        <v>0</v>
      </c>
    </row>
    <row r="2235" spans="1:19" hidden="1">
      <c r="A2235" t="s">
        <v>3419</v>
      </c>
      <c r="B2235" t="s">
        <v>2882</v>
      </c>
      <c r="C2235">
        <v>38</v>
      </c>
      <c r="D2235" t="s">
        <v>113</v>
      </c>
      <c r="E2235" t="s">
        <v>10045</v>
      </c>
      <c r="F2235" t="s">
        <v>148</v>
      </c>
      <c r="G2235" t="s">
        <v>135</v>
      </c>
      <c r="H2235">
        <v>2</v>
      </c>
      <c r="I2235">
        <v>2</v>
      </c>
      <c r="J2235" t="s">
        <v>127</v>
      </c>
      <c r="K2235" t="s">
        <v>31</v>
      </c>
      <c r="L2235" t="s">
        <v>310</v>
      </c>
      <c r="M2235" s="53">
        <v>0.04</v>
      </c>
      <c r="N2235" s="52">
        <v>459233.91544800001</v>
      </c>
      <c r="O2235" s="52">
        <v>436272.21761200007</v>
      </c>
      <c r="P2235">
        <v>1</v>
      </c>
      <c r="Q2235">
        <f>IF(SUMIFS(SolCotizacion!$P:$P,SolCotizacion!$E:$E,$G2235,SolCotizacion!$K:$K,$I2235)&gt;499,1,0)</f>
        <v>0</v>
      </c>
      <c r="R2235">
        <v>3854</v>
      </c>
      <c r="S2235" s="56">
        <f>IF(SUMIFS(SolCotizacion!$P:$P,SolCotizacion!$E:$E,$G2235,SolCotizacion!$K:$K,$I2235)&gt;499,4%,0)</f>
        <v>0</v>
      </c>
    </row>
    <row r="2236" spans="1:19" hidden="1">
      <c r="A2236" t="s">
        <v>3420</v>
      </c>
      <c r="B2236" t="s">
        <v>2884</v>
      </c>
      <c r="C2236">
        <v>39</v>
      </c>
      <c r="D2236" t="s">
        <v>113</v>
      </c>
      <c r="E2236" t="s">
        <v>10046</v>
      </c>
      <c r="F2236" t="s">
        <v>148</v>
      </c>
      <c r="G2236" t="s">
        <v>135</v>
      </c>
      <c r="H2236">
        <v>2</v>
      </c>
      <c r="I2236">
        <v>3</v>
      </c>
      <c r="J2236" t="s">
        <v>127</v>
      </c>
      <c r="K2236" t="s">
        <v>31</v>
      </c>
      <c r="L2236" t="s">
        <v>310</v>
      </c>
      <c r="M2236" s="53">
        <v>0.04</v>
      </c>
      <c r="N2236" s="52">
        <v>463725.19639599998</v>
      </c>
      <c r="O2236" s="52">
        <v>440538.93760800001</v>
      </c>
      <c r="P2236">
        <v>1</v>
      </c>
      <c r="Q2236">
        <f>IF(SUMIFS(SolCotizacion!$P:$P,SolCotizacion!$E:$E,$G2236,SolCotizacion!$K:$K,$I2236)&gt;499,1,0)</f>
        <v>0</v>
      </c>
      <c r="R2236">
        <v>3855</v>
      </c>
      <c r="S2236" s="56">
        <f>IF(SUMIFS(SolCotizacion!$P:$P,SolCotizacion!$E:$E,$G2236,SolCotizacion!$K:$K,$I2236)&gt;499,4%,0)</f>
        <v>0</v>
      </c>
    </row>
    <row r="2237" spans="1:19" hidden="1">
      <c r="A2237" t="s">
        <v>3421</v>
      </c>
      <c r="B2237" t="s">
        <v>2886</v>
      </c>
      <c r="C2237">
        <v>40</v>
      </c>
      <c r="D2237" t="s">
        <v>113</v>
      </c>
      <c r="E2237" t="s">
        <v>10047</v>
      </c>
      <c r="F2237" t="s">
        <v>149</v>
      </c>
      <c r="G2237" t="s">
        <v>136</v>
      </c>
      <c r="H2237">
        <v>2</v>
      </c>
      <c r="I2237">
        <v>1</v>
      </c>
      <c r="J2237" t="s">
        <v>127</v>
      </c>
      <c r="K2237" t="s">
        <v>31</v>
      </c>
      <c r="L2237" t="s">
        <v>310</v>
      </c>
      <c r="M2237" s="53">
        <v>0.04</v>
      </c>
      <c r="N2237" s="52">
        <v>74380.284901999999</v>
      </c>
      <c r="O2237" s="52">
        <v>70049.655213999999</v>
      </c>
      <c r="P2237">
        <v>1</v>
      </c>
      <c r="Q2237">
        <f>IF(SUMIFS(SolCotizacion!$P:$P,SolCotizacion!$E:$E,$G2237,SolCotizacion!$K:$K,$I2237)&gt;499,1,0)</f>
        <v>0</v>
      </c>
      <c r="R2237">
        <v>3856</v>
      </c>
      <c r="S2237" s="56">
        <f>IF(SUMIFS(SolCotizacion!$P:$P,SolCotizacion!$E:$E,$G2237,SolCotizacion!$K:$K,$I2237)&gt;499,4%,0)</f>
        <v>0</v>
      </c>
    </row>
    <row r="2238" spans="1:19" hidden="1">
      <c r="A2238" t="s">
        <v>3422</v>
      </c>
      <c r="B2238" t="s">
        <v>2888</v>
      </c>
      <c r="C2238">
        <v>41</v>
      </c>
      <c r="D2238" t="s">
        <v>113</v>
      </c>
      <c r="E2238" t="s">
        <v>10048</v>
      </c>
      <c r="F2238" t="s">
        <v>149</v>
      </c>
      <c r="G2238" t="s">
        <v>136</v>
      </c>
      <c r="H2238">
        <v>2</v>
      </c>
      <c r="I2238">
        <v>2</v>
      </c>
      <c r="J2238" t="s">
        <v>127</v>
      </c>
      <c r="K2238" t="s">
        <v>31</v>
      </c>
      <c r="L2238" t="s">
        <v>310</v>
      </c>
      <c r="M2238" s="53">
        <v>0.04</v>
      </c>
      <c r="N2238" s="52">
        <v>75235.719328000006</v>
      </c>
      <c r="O2238" s="52">
        <v>70862.321530000016</v>
      </c>
      <c r="P2238">
        <v>1</v>
      </c>
      <c r="Q2238">
        <f>IF(SUMIFS(SolCotizacion!$P:$P,SolCotizacion!$E:$E,$G2238,SolCotizacion!$K:$K,$I2238)&gt;499,1,0)</f>
        <v>0</v>
      </c>
      <c r="R2238">
        <v>3857</v>
      </c>
      <c r="S2238" s="56">
        <f>IF(SUMIFS(SolCotizacion!$P:$P,SolCotizacion!$E:$E,$G2238,SolCotizacion!$K:$K,$I2238)&gt;499,4%,0)</f>
        <v>0</v>
      </c>
    </row>
    <row r="2239" spans="1:19" hidden="1">
      <c r="A2239" t="s">
        <v>3423</v>
      </c>
      <c r="B2239" t="s">
        <v>2890</v>
      </c>
      <c r="C2239">
        <v>42</v>
      </c>
      <c r="D2239" t="s">
        <v>113</v>
      </c>
      <c r="E2239" t="s">
        <v>10049</v>
      </c>
      <c r="F2239" t="s">
        <v>149</v>
      </c>
      <c r="G2239" t="s">
        <v>136</v>
      </c>
      <c r="H2239">
        <v>2</v>
      </c>
      <c r="I2239">
        <v>3</v>
      </c>
      <c r="J2239" t="s">
        <v>127</v>
      </c>
      <c r="K2239" t="s">
        <v>31</v>
      </c>
      <c r="L2239" t="s">
        <v>310</v>
      </c>
      <c r="M2239" s="53">
        <v>0.04</v>
      </c>
      <c r="N2239" s="52">
        <v>76091.133117999998</v>
      </c>
      <c r="O2239" s="52">
        <v>71674.977528000003</v>
      </c>
      <c r="P2239">
        <v>1</v>
      </c>
      <c r="Q2239">
        <f>IF(SUMIFS(SolCotizacion!$P:$P,SolCotizacion!$E:$E,$G2239,SolCotizacion!$K:$K,$I2239)&gt;499,1,0)</f>
        <v>0</v>
      </c>
      <c r="R2239">
        <v>3858</v>
      </c>
      <c r="S2239" s="56">
        <f>IF(SUMIFS(SolCotizacion!$P:$P,SolCotizacion!$E:$E,$G2239,SolCotizacion!$K:$K,$I2239)&gt;499,4%,0)</f>
        <v>0</v>
      </c>
    </row>
    <row r="2240" spans="1:19" hidden="1">
      <c r="A2240" t="s">
        <v>1048</v>
      </c>
      <c r="B2240" t="s">
        <v>1033</v>
      </c>
      <c r="C2240">
        <v>1</v>
      </c>
      <c r="D2240" t="s">
        <v>88</v>
      </c>
      <c r="E2240" t="s">
        <v>10017</v>
      </c>
      <c r="F2240" t="s">
        <v>133</v>
      </c>
      <c r="G2240" t="s">
        <v>133</v>
      </c>
      <c r="H2240">
        <v>2</v>
      </c>
      <c r="I2240">
        <v>1</v>
      </c>
      <c r="J2240" t="s">
        <v>96</v>
      </c>
      <c r="K2240" t="s">
        <v>31</v>
      </c>
      <c r="L2240" t="s">
        <v>312</v>
      </c>
      <c r="N2240" s="52">
        <v>9421416.7680000011</v>
      </c>
      <c r="O2240" s="52">
        <v>9278690.5440000016</v>
      </c>
      <c r="P2240">
        <v>1</v>
      </c>
      <c r="Q2240">
        <v>1</v>
      </c>
      <c r="R2240">
        <v>3859</v>
      </c>
    </row>
    <row r="2241" spans="1:18" hidden="1">
      <c r="A2241" t="s">
        <v>3424</v>
      </c>
      <c r="B2241" t="s">
        <v>1123</v>
      </c>
      <c r="C2241">
        <v>2</v>
      </c>
      <c r="D2241" t="s">
        <v>88</v>
      </c>
      <c r="E2241" t="s">
        <v>10018</v>
      </c>
      <c r="F2241" t="s">
        <v>133</v>
      </c>
      <c r="G2241" t="s">
        <v>133</v>
      </c>
      <c r="H2241">
        <v>2</v>
      </c>
      <c r="I2241">
        <v>2</v>
      </c>
      <c r="J2241" t="s">
        <v>96</v>
      </c>
      <c r="K2241" t="s">
        <v>31</v>
      </c>
      <c r="L2241" t="s">
        <v>312</v>
      </c>
      <c r="N2241" s="52">
        <v>9437340.8640000001</v>
      </c>
      <c r="O2241" s="52">
        <v>9286557.648</v>
      </c>
      <c r="P2241">
        <v>1</v>
      </c>
      <c r="Q2241">
        <v>1</v>
      </c>
      <c r="R2241">
        <v>3861</v>
      </c>
    </row>
    <row r="2242" spans="1:18" hidden="1">
      <c r="A2242" t="s">
        <v>3425</v>
      </c>
      <c r="B2242" t="s">
        <v>1124</v>
      </c>
      <c r="C2242">
        <v>3</v>
      </c>
      <c r="D2242" t="s">
        <v>88</v>
      </c>
      <c r="E2242" t="s">
        <v>10019</v>
      </c>
      <c r="F2242" t="s">
        <v>133</v>
      </c>
      <c r="G2242" t="s">
        <v>133</v>
      </c>
      <c r="H2242">
        <v>2</v>
      </c>
      <c r="I2242">
        <v>3</v>
      </c>
      <c r="J2242" t="s">
        <v>96</v>
      </c>
      <c r="K2242" t="s">
        <v>31</v>
      </c>
      <c r="L2242" t="s">
        <v>312</v>
      </c>
      <c r="N2242" s="52">
        <v>9453264.9600000009</v>
      </c>
      <c r="O2242" s="52">
        <v>9294424.7520000003</v>
      </c>
      <c r="P2242">
        <v>1</v>
      </c>
      <c r="Q2242">
        <v>1</v>
      </c>
      <c r="R2242">
        <v>3863</v>
      </c>
    </row>
    <row r="2243" spans="1:18" hidden="1">
      <c r="A2243" t="s">
        <v>3426</v>
      </c>
      <c r="B2243" t="s">
        <v>1125</v>
      </c>
      <c r="C2243">
        <v>4</v>
      </c>
      <c r="D2243" t="s">
        <v>88</v>
      </c>
      <c r="E2243" t="s">
        <v>10020</v>
      </c>
      <c r="F2243" t="s">
        <v>134</v>
      </c>
      <c r="G2243" t="s">
        <v>134</v>
      </c>
      <c r="H2243">
        <v>2</v>
      </c>
      <c r="I2243">
        <v>1</v>
      </c>
      <c r="J2243" t="s">
        <v>96</v>
      </c>
      <c r="K2243" t="s">
        <v>31</v>
      </c>
      <c r="L2243" t="s">
        <v>312</v>
      </c>
      <c r="N2243" s="52">
        <v>12550358.112000002</v>
      </c>
      <c r="O2243" s="52">
        <v>12370161.024</v>
      </c>
      <c r="P2243">
        <v>1</v>
      </c>
      <c r="Q2243">
        <v>1</v>
      </c>
      <c r="R2243">
        <v>3865</v>
      </c>
    </row>
    <row r="2244" spans="1:18" hidden="1">
      <c r="A2244" t="s">
        <v>3427</v>
      </c>
      <c r="B2244" t="s">
        <v>1126</v>
      </c>
      <c r="C2244">
        <v>5</v>
      </c>
      <c r="D2244" t="s">
        <v>88</v>
      </c>
      <c r="E2244" t="s">
        <v>10021</v>
      </c>
      <c r="F2244" t="s">
        <v>134</v>
      </c>
      <c r="G2244" t="s">
        <v>134</v>
      </c>
      <c r="H2244">
        <v>2</v>
      </c>
      <c r="I2244">
        <v>2</v>
      </c>
      <c r="J2244" t="s">
        <v>96</v>
      </c>
      <c r="K2244" t="s">
        <v>31</v>
      </c>
      <c r="L2244" t="s">
        <v>312</v>
      </c>
      <c r="N2244" s="52">
        <v>12566283.312000003</v>
      </c>
      <c r="O2244" s="52">
        <v>12378028.128</v>
      </c>
      <c r="P2244">
        <v>1</v>
      </c>
      <c r="Q2244">
        <v>1</v>
      </c>
      <c r="R2244">
        <v>3867</v>
      </c>
    </row>
    <row r="2245" spans="1:18" hidden="1">
      <c r="A2245" t="s">
        <v>3428</v>
      </c>
      <c r="B2245" t="s">
        <v>1127</v>
      </c>
      <c r="C2245">
        <v>6</v>
      </c>
      <c r="D2245" t="s">
        <v>88</v>
      </c>
      <c r="E2245" t="s">
        <v>10022</v>
      </c>
      <c r="F2245" t="s">
        <v>134</v>
      </c>
      <c r="G2245" t="s">
        <v>134</v>
      </c>
      <c r="H2245">
        <v>2</v>
      </c>
      <c r="I2245">
        <v>3</v>
      </c>
      <c r="J2245" t="s">
        <v>96</v>
      </c>
      <c r="K2245" t="s">
        <v>31</v>
      </c>
      <c r="L2245" t="s">
        <v>312</v>
      </c>
      <c r="N2245" s="52">
        <v>12582207.408000002</v>
      </c>
      <c r="O2245" s="52">
        <v>12385894.127999999</v>
      </c>
      <c r="P2245">
        <v>1</v>
      </c>
      <c r="Q2245">
        <v>1</v>
      </c>
      <c r="R2245">
        <v>3869</v>
      </c>
    </row>
    <row r="2246" spans="1:18" hidden="1">
      <c r="A2246" t="s">
        <v>3429</v>
      </c>
      <c r="B2246" t="s">
        <v>1128</v>
      </c>
      <c r="C2246">
        <v>7</v>
      </c>
      <c r="D2246" t="s">
        <v>88</v>
      </c>
      <c r="E2246" t="s">
        <v>10023</v>
      </c>
      <c r="F2246" t="s">
        <v>135</v>
      </c>
      <c r="G2246" t="s">
        <v>135</v>
      </c>
      <c r="H2246">
        <v>2</v>
      </c>
      <c r="I2246">
        <v>1</v>
      </c>
      <c r="J2246" t="s">
        <v>96</v>
      </c>
      <c r="K2246" t="s">
        <v>31</v>
      </c>
      <c r="L2246" t="s">
        <v>312</v>
      </c>
      <c r="N2246" s="52">
        <v>11986546.416000001</v>
      </c>
      <c r="O2246" s="52">
        <v>11813101.392000001</v>
      </c>
      <c r="P2246">
        <v>1</v>
      </c>
      <c r="Q2246">
        <v>1</v>
      </c>
      <c r="R2246">
        <v>3871</v>
      </c>
    </row>
    <row r="2247" spans="1:18" hidden="1">
      <c r="A2247" t="s">
        <v>3430</v>
      </c>
      <c r="B2247" t="s">
        <v>1129</v>
      </c>
      <c r="C2247">
        <v>8</v>
      </c>
      <c r="D2247" t="s">
        <v>88</v>
      </c>
      <c r="E2247" t="s">
        <v>10024</v>
      </c>
      <c r="F2247" t="s">
        <v>135</v>
      </c>
      <c r="G2247" t="s">
        <v>135</v>
      </c>
      <c r="H2247">
        <v>2</v>
      </c>
      <c r="I2247">
        <v>2</v>
      </c>
      <c r="J2247" t="s">
        <v>96</v>
      </c>
      <c r="K2247" t="s">
        <v>31</v>
      </c>
      <c r="L2247" t="s">
        <v>312</v>
      </c>
      <c r="N2247" s="52">
        <v>12002471.616</v>
      </c>
      <c r="O2247" s="52">
        <v>11820968.496000001</v>
      </c>
      <c r="P2247">
        <v>1</v>
      </c>
      <c r="Q2247">
        <v>1</v>
      </c>
      <c r="R2247">
        <v>3873</v>
      </c>
    </row>
    <row r="2248" spans="1:18" hidden="1">
      <c r="A2248" t="s">
        <v>3431</v>
      </c>
      <c r="B2248" t="s">
        <v>1130</v>
      </c>
      <c r="C2248">
        <v>9</v>
      </c>
      <c r="D2248" t="s">
        <v>88</v>
      </c>
      <c r="E2248" t="s">
        <v>10025</v>
      </c>
      <c r="F2248" t="s">
        <v>135</v>
      </c>
      <c r="G2248" t="s">
        <v>135</v>
      </c>
      <c r="H2248">
        <v>2</v>
      </c>
      <c r="I2248">
        <v>3</v>
      </c>
      <c r="J2248" t="s">
        <v>96</v>
      </c>
      <c r="K2248" t="s">
        <v>31</v>
      </c>
      <c r="L2248" t="s">
        <v>312</v>
      </c>
      <c r="N2248" s="52">
        <v>12018395.711999999</v>
      </c>
      <c r="O2248" s="52">
        <v>11828834.496000001</v>
      </c>
      <c r="P2248">
        <v>1</v>
      </c>
      <c r="Q2248">
        <v>1</v>
      </c>
      <c r="R2248">
        <v>3875</v>
      </c>
    </row>
    <row r="2249" spans="1:18" hidden="1">
      <c r="A2249" t="s">
        <v>3432</v>
      </c>
      <c r="B2249" t="s">
        <v>1131</v>
      </c>
      <c r="C2249">
        <v>10</v>
      </c>
      <c r="D2249" t="s">
        <v>88</v>
      </c>
      <c r="E2249" t="s">
        <v>10026</v>
      </c>
      <c r="F2249" t="s">
        <v>136</v>
      </c>
      <c r="G2249" t="s">
        <v>136</v>
      </c>
      <c r="H2249">
        <v>2</v>
      </c>
      <c r="I2249">
        <v>1</v>
      </c>
      <c r="J2249" t="s">
        <v>96</v>
      </c>
      <c r="K2249" t="s">
        <v>31</v>
      </c>
      <c r="L2249" t="s">
        <v>312</v>
      </c>
      <c r="N2249" s="52">
        <v>2314770.0480000004</v>
      </c>
      <c r="O2249" s="52">
        <v>2257154.4959999998</v>
      </c>
      <c r="P2249">
        <v>1</v>
      </c>
      <c r="Q2249">
        <v>1</v>
      </c>
      <c r="R2249">
        <v>3877</v>
      </c>
    </row>
    <row r="2250" spans="1:18" hidden="1">
      <c r="A2250" t="s">
        <v>3433</v>
      </c>
      <c r="B2250" t="s">
        <v>1132</v>
      </c>
      <c r="C2250">
        <v>11</v>
      </c>
      <c r="D2250" t="s">
        <v>88</v>
      </c>
      <c r="E2250" t="s">
        <v>10027</v>
      </c>
      <c r="F2250" t="s">
        <v>136</v>
      </c>
      <c r="G2250" t="s">
        <v>136</v>
      </c>
      <c r="H2250">
        <v>2</v>
      </c>
      <c r="I2250">
        <v>2</v>
      </c>
      <c r="J2250" t="s">
        <v>96</v>
      </c>
      <c r="K2250" t="s">
        <v>31</v>
      </c>
      <c r="L2250" t="s">
        <v>312</v>
      </c>
      <c r="N2250" s="52">
        <v>2330694.1440000003</v>
      </c>
      <c r="O2250" s="52">
        <v>2265020.4960000003</v>
      </c>
      <c r="P2250">
        <v>1</v>
      </c>
      <c r="Q2250">
        <v>1</v>
      </c>
      <c r="R2250">
        <v>3879</v>
      </c>
    </row>
    <row r="2251" spans="1:18" hidden="1">
      <c r="A2251" t="s">
        <v>3434</v>
      </c>
      <c r="B2251" t="s">
        <v>1133</v>
      </c>
      <c r="C2251">
        <v>12</v>
      </c>
      <c r="D2251" t="s">
        <v>88</v>
      </c>
      <c r="E2251" t="s">
        <v>10028</v>
      </c>
      <c r="F2251" t="s">
        <v>136</v>
      </c>
      <c r="G2251" t="s">
        <v>136</v>
      </c>
      <c r="H2251">
        <v>2</v>
      </c>
      <c r="I2251">
        <v>3</v>
      </c>
      <c r="J2251" t="s">
        <v>96</v>
      </c>
      <c r="K2251" t="s">
        <v>31</v>
      </c>
      <c r="L2251" t="s">
        <v>312</v>
      </c>
      <c r="N2251" s="52">
        <v>2346618.2400000002</v>
      </c>
      <c r="O2251" s="52">
        <v>2272887.6</v>
      </c>
      <c r="P2251">
        <v>1</v>
      </c>
      <c r="Q2251">
        <v>1</v>
      </c>
      <c r="R2251">
        <v>3881</v>
      </c>
    </row>
    <row r="2252" spans="1:18" hidden="1">
      <c r="A2252" t="s">
        <v>3435</v>
      </c>
      <c r="B2252" t="s">
        <v>1134</v>
      </c>
      <c r="C2252">
        <v>13</v>
      </c>
      <c r="D2252" t="s">
        <v>102</v>
      </c>
      <c r="E2252" t="s">
        <v>10029</v>
      </c>
      <c r="F2252" t="s">
        <v>137</v>
      </c>
      <c r="G2252" t="s">
        <v>133</v>
      </c>
      <c r="H2252">
        <v>2</v>
      </c>
      <c r="I2252" t="s">
        <v>103</v>
      </c>
      <c r="J2252" t="s">
        <v>96</v>
      </c>
      <c r="K2252" t="s">
        <v>31</v>
      </c>
      <c r="L2252" t="s">
        <v>312</v>
      </c>
      <c r="N2252" s="52">
        <v>645318.91200000001</v>
      </c>
      <c r="O2252" s="52">
        <v>637590.91200000001</v>
      </c>
      <c r="P2252">
        <v>1</v>
      </c>
      <c r="Q2252">
        <f>IF(COUNTIF(SolCotizacion!$E:$E,$G2252)&gt;0,1,0)</f>
        <v>0</v>
      </c>
      <c r="R2252">
        <v>3883</v>
      </c>
    </row>
    <row r="2253" spans="1:18" hidden="1">
      <c r="A2253" t="s">
        <v>3436</v>
      </c>
      <c r="B2253" t="s">
        <v>2838</v>
      </c>
      <c r="C2253">
        <v>14</v>
      </c>
      <c r="D2253" t="s">
        <v>102</v>
      </c>
      <c r="E2253" t="s">
        <v>10030</v>
      </c>
      <c r="F2253" t="s">
        <v>138</v>
      </c>
      <c r="G2253" t="s">
        <v>134</v>
      </c>
      <c r="H2253">
        <v>2</v>
      </c>
      <c r="I2253" t="s">
        <v>103</v>
      </c>
      <c r="J2253" t="s">
        <v>96</v>
      </c>
      <c r="K2253" t="s">
        <v>31</v>
      </c>
      <c r="L2253" t="s">
        <v>312</v>
      </c>
      <c r="N2253" s="52">
        <v>1290637.824</v>
      </c>
      <c r="O2253" s="52">
        <v>1275180.7200000002</v>
      </c>
      <c r="P2253">
        <v>1</v>
      </c>
      <c r="Q2253">
        <f>IF(COUNTIF(SolCotizacion!$E:$E,$G2253)&gt;0,1,0)</f>
        <v>0</v>
      </c>
      <c r="R2253">
        <v>3885</v>
      </c>
    </row>
    <row r="2254" spans="1:18" hidden="1">
      <c r="A2254" t="s">
        <v>3437</v>
      </c>
      <c r="B2254" t="s">
        <v>2840</v>
      </c>
      <c r="C2254">
        <v>15</v>
      </c>
      <c r="D2254" t="s">
        <v>102</v>
      </c>
      <c r="E2254" t="s">
        <v>10031</v>
      </c>
      <c r="F2254" t="s">
        <v>139</v>
      </c>
      <c r="G2254" t="s">
        <v>135</v>
      </c>
      <c r="H2254">
        <v>2</v>
      </c>
      <c r="I2254" t="s">
        <v>103</v>
      </c>
      <c r="J2254" t="s">
        <v>96</v>
      </c>
      <c r="K2254" t="s">
        <v>31</v>
      </c>
      <c r="L2254" t="s">
        <v>312</v>
      </c>
      <c r="N2254" s="52">
        <v>1290637.824</v>
      </c>
      <c r="O2254" s="52">
        <v>1275180.7200000002</v>
      </c>
      <c r="P2254">
        <v>1</v>
      </c>
      <c r="Q2254">
        <f>IF(COUNTIF(SolCotizacion!$E:$E,$G2254)&gt;0,1,0)</f>
        <v>0</v>
      </c>
      <c r="R2254">
        <v>3887</v>
      </c>
    </row>
    <row r="2255" spans="1:18" hidden="1">
      <c r="A2255" t="s">
        <v>3438</v>
      </c>
      <c r="B2255" t="s">
        <v>2842</v>
      </c>
      <c r="C2255">
        <v>16</v>
      </c>
      <c r="D2255" t="s">
        <v>102</v>
      </c>
      <c r="E2255" t="s">
        <v>10032</v>
      </c>
      <c r="F2255" t="s">
        <v>140</v>
      </c>
      <c r="G2255" t="s">
        <v>135</v>
      </c>
      <c r="H2255">
        <v>2</v>
      </c>
      <c r="I2255" t="s">
        <v>103</v>
      </c>
      <c r="J2255" t="s">
        <v>96</v>
      </c>
      <c r="K2255" t="s">
        <v>31</v>
      </c>
      <c r="L2255" t="s">
        <v>312</v>
      </c>
      <c r="N2255" s="52">
        <v>67024.944000000003</v>
      </c>
      <c r="O2255" s="52">
        <v>66222.33600000001</v>
      </c>
      <c r="P2255">
        <v>1</v>
      </c>
      <c r="Q2255">
        <f>IF(COUNTIF(SolCotizacion!$E:$E,$G2255)&gt;0,1,0)</f>
        <v>0</v>
      </c>
      <c r="R2255">
        <v>3889</v>
      </c>
    </row>
    <row r="2256" spans="1:18" hidden="1">
      <c r="A2256" t="s">
        <v>3439</v>
      </c>
      <c r="B2256" t="s">
        <v>2844</v>
      </c>
      <c r="C2256">
        <v>17</v>
      </c>
      <c r="D2256" t="s">
        <v>102</v>
      </c>
      <c r="E2256" t="s">
        <v>10033</v>
      </c>
      <c r="F2256" t="s">
        <v>141</v>
      </c>
      <c r="G2256" t="s">
        <v>136</v>
      </c>
      <c r="H2256">
        <v>2</v>
      </c>
      <c r="I2256" t="s">
        <v>103</v>
      </c>
      <c r="J2256" t="s">
        <v>96</v>
      </c>
      <c r="K2256" t="s">
        <v>31</v>
      </c>
      <c r="L2256" t="s">
        <v>312</v>
      </c>
      <c r="N2256" s="52">
        <v>122219.42400000001</v>
      </c>
      <c r="O2256" s="52">
        <v>120755.52</v>
      </c>
      <c r="P2256">
        <v>1</v>
      </c>
      <c r="Q2256">
        <f>IF(COUNTIF(SolCotizacion!$E:$E,$G2256)&gt;0,1,0)</f>
        <v>0</v>
      </c>
      <c r="R2256">
        <v>3891</v>
      </c>
    </row>
    <row r="2257" spans="1:19" hidden="1">
      <c r="A2257" t="s">
        <v>3440</v>
      </c>
      <c r="B2257" t="s">
        <v>1135</v>
      </c>
      <c r="C2257">
        <v>18</v>
      </c>
      <c r="D2257" t="s">
        <v>113</v>
      </c>
      <c r="E2257" t="s">
        <v>9853</v>
      </c>
      <c r="F2257" t="s">
        <v>114</v>
      </c>
      <c r="G2257" t="s">
        <v>88</v>
      </c>
      <c r="H2257">
        <v>2</v>
      </c>
      <c r="I2257">
        <v>1</v>
      </c>
      <c r="J2257" t="s">
        <v>88</v>
      </c>
      <c r="K2257" t="s">
        <v>31</v>
      </c>
      <c r="L2257" t="s">
        <v>312</v>
      </c>
      <c r="N2257" s="52">
        <v>46475.233266000003</v>
      </c>
      <c r="O2257" s="52">
        <v>23237.074938000002</v>
      </c>
      <c r="P2257">
        <v>1</v>
      </c>
      <c r="Q2257">
        <f>IF(COUNTIFS(SolCotizacion!$D:$D,$G2257,SolCotizacion!$K:$K,$I2257)&gt;0,1,0)</f>
        <v>0</v>
      </c>
      <c r="R2257">
        <v>3893</v>
      </c>
    </row>
    <row r="2258" spans="1:19" hidden="1">
      <c r="A2258" t="s">
        <v>3441</v>
      </c>
      <c r="B2258" t="s">
        <v>2847</v>
      </c>
      <c r="C2258">
        <v>19</v>
      </c>
      <c r="D2258" t="s">
        <v>113</v>
      </c>
      <c r="E2258" t="s">
        <v>9984</v>
      </c>
      <c r="F2258" t="s">
        <v>114</v>
      </c>
      <c r="G2258" t="s">
        <v>88</v>
      </c>
      <c r="H2258">
        <v>2</v>
      </c>
      <c r="I2258">
        <v>2</v>
      </c>
      <c r="J2258" t="s">
        <v>88</v>
      </c>
      <c r="K2258" t="s">
        <v>31</v>
      </c>
      <c r="L2258" t="s">
        <v>312</v>
      </c>
      <c r="N2258" s="52">
        <v>61966.616558000002</v>
      </c>
      <c r="O2258" s="52">
        <v>30982.766584000001</v>
      </c>
      <c r="P2258">
        <v>1</v>
      </c>
      <c r="Q2258">
        <f>IF(COUNTIFS(SolCotizacion!$D:$D,$G2258,SolCotizacion!$K:$K,$I2258)&gt;0,1,0)</f>
        <v>1</v>
      </c>
      <c r="R2258">
        <v>3895</v>
      </c>
    </row>
    <row r="2259" spans="1:19" hidden="1">
      <c r="A2259" t="s">
        <v>3442</v>
      </c>
      <c r="B2259" t="s">
        <v>2849</v>
      </c>
      <c r="C2259">
        <v>20</v>
      </c>
      <c r="D2259" t="s">
        <v>113</v>
      </c>
      <c r="E2259" t="s">
        <v>9985</v>
      </c>
      <c r="F2259" t="s">
        <v>114</v>
      </c>
      <c r="G2259" t="s">
        <v>88</v>
      </c>
      <c r="H2259">
        <v>2</v>
      </c>
      <c r="I2259">
        <v>3</v>
      </c>
      <c r="J2259" t="s">
        <v>88</v>
      </c>
      <c r="K2259" t="s">
        <v>31</v>
      </c>
      <c r="L2259" t="s">
        <v>312</v>
      </c>
      <c r="N2259" s="52">
        <v>77457.999850000007</v>
      </c>
      <c r="O2259" s="52">
        <v>38729.531302000003</v>
      </c>
      <c r="P2259">
        <v>1</v>
      </c>
      <c r="Q2259">
        <f>IF(COUNTIFS(SolCotizacion!$D:$D,$G2259,SolCotizacion!$K:$K,$I2259)&gt;0,1,0)</f>
        <v>0</v>
      </c>
      <c r="R2259">
        <v>3897</v>
      </c>
    </row>
    <row r="2260" spans="1:19" hidden="1">
      <c r="A2260" t="s">
        <v>3443</v>
      </c>
      <c r="B2260" t="s">
        <v>1136</v>
      </c>
      <c r="C2260">
        <v>21</v>
      </c>
      <c r="D2260" t="s">
        <v>113</v>
      </c>
      <c r="E2260" t="s">
        <v>9986</v>
      </c>
      <c r="F2260" t="s">
        <v>115</v>
      </c>
      <c r="G2260" t="s">
        <v>88</v>
      </c>
      <c r="H2260">
        <v>2</v>
      </c>
      <c r="I2260">
        <v>1</v>
      </c>
      <c r="J2260" t="s">
        <v>116</v>
      </c>
      <c r="K2260" t="s">
        <v>326</v>
      </c>
      <c r="L2260" t="s">
        <v>312</v>
      </c>
      <c r="N2260" s="52">
        <v>30982.766584000001</v>
      </c>
      <c r="O2260" s="52">
        <v>15491.383292</v>
      </c>
      <c r="P2260">
        <v>1</v>
      </c>
      <c r="Q2260">
        <f>IF(COUNTIFS(SolCotizacion!$D:$D,$G2260,SolCotizacion!$K:$K,$I2260)&gt;0,1,0)</f>
        <v>0</v>
      </c>
      <c r="R2260">
        <v>3899</v>
      </c>
    </row>
    <row r="2261" spans="1:19" hidden="1">
      <c r="A2261" t="s">
        <v>3444</v>
      </c>
      <c r="B2261" t="s">
        <v>2852</v>
      </c>
      <c r="C2261">
        <v>22</v>
      </c>
      <c r="D2261" t="s">
        <v>113</v>
      </c>
      <c r="E2261" t="s">
        <v>9987</v>
      </c>
      <c r="F2261" t="s">
        <v>115</v>
      </c>
      <c r="G2261" t="s">
        <v>88</v>
      </c>
      <c r="H2261">
        <v>2</v>
      </c>
      <c r="I2261">
        <v>2</v>
      </c>
      <c r="J2261" t="s">
        <v>116</v>
      </c>
      <c r="K2261" t="s">
        <v>326</v>
      </c>
      <c r="L2261" t="s">
        <v>312</v>
      </c>
      <c r="N2261" s="52">
        <v>46475.233266000003</v>
      </c>
      <c r="O2261" s="52">
        <v>23237.074938000002</v>
      </c>
      <c r="P2261">
        <v>1</v>
      </c>
      <c r="Q2261">
        <f>IF(COUNTIFS(SolCotizacion!$D:$D,$G2261,SolCotizacion!$K:$K,$I2261)&gt;0,1,0)</f>
        <v>1</v>
      </c>
      <c r="R2261">
        <v>3901</v>
      </c>
    </row>
    <row r="2262" spans="1:19" hidden="1">
      <c r="A2262" t="s">
        <v>3445</v>
      </c>
      <c r="B2262" t="s">
        <v>2854</v>
      </c>
      <c r="C2262">
        <v>23</v>
      </c>
      <c r="D2262" t="s">
        <v>113</v>
      </c>
      <c r="E2262" t="s">
        <v>9988</v>
      </c>
      <c r="F2262" t="s">
        <v>115</v>
      </c>
      <c r="G2262" t="s">
        <v>88</v>
      </c>
      <c r="H2262">
        <v>2</v>
      </c>
      <c r="I2262">
        <v>3</v>
      </c>
      <c r="J2262" t="s">
        <v>116</v>
      </c>
      <c r="K2262" t="s">
        <v>326</v>
      </c>
      <c r="L2262" t="s">
        <v>312</v>
      </c>
      <c r="N2262" s="52">
        <v>61966.616558000002</v>
      </c>
      <c r="O2262" s="52">
        <v>30982.766584000001</v>
      </c>
      <c r="P2262">
        <v>1</v>
      </c>
      <c r="Q2262">
        <f>IF(COUNTIFS(SolCotizacion!$D:$D,$G2262,SolCotizacion!$K:$K,$I2262)&gt;0,1,0)</f>
        <v>0</v>
      </c>
      <c r="R2262">
        <v>3903</v>
      </c>
    </row>
    <row r="2263" spans="1:19" hidden="1">
      <c r="A2263" t="s">
        <v>3446</v>
      </c>
      <c r="B2263" t="s">
        <v>1137</v>
      </c>
      <c r="C2263">
        <v>24</v>
      </c>
      <c r="D2263" t="s">
        <v>113</v>
      </c>
      <c r="E2263" t="s">
        <v>10034</v>
      </c>
      <c r="F2263" t="s">
        <v>142</v>
      </c>
      <c r="G2263" t="s">
        <v>133</v>
      </c>
      <c r="H2263">
        <v>2</v>
      </c>
      <c r="I2263" t="s">
        <v>103</v>
      </c>
      <c r="J2263" t="s">
        <v>118</v>
      </c>
      <c r="K2263" t="s">
        <v>325</v>
      </c>
      <c r="L2263" t="s">
        <v>312</v>
      </c>
      <c r="N2263" s="52">
        <v>237796.62445</v>
      </c>
      <c r="O2263" s="52">
        <v>234948.37150400001</v>
      </c>
      <c r="P2263">
        <v>1</v>
      </c>
      <c r="Q2263">
        <f>IF(COUNTIF(SolCotizacion!$E:$E,G2263)&gt;0,1,0)</f>
        <v>0</v>
      </c>
      <c r="R2263">
        <v>3905</v>
      </c>
    </row>
    <row r="2264" spans="1:19" hidden="1">
      <c r="A2264" t="s">
        <v>3447</v>
      </c>
      <c r="B2264" t="s">
        <v>2857</v>
      </c>
      <c r="C2264">
        <v>25</v>
      </c>
      <c r="D2264" t="s">
        <v>113</v>
      </c>
      <c r="E2264" t="s">
        <v>10035</v>
      </c>
      <c r="F2264" t="s">
        <v>143</v>
      </c>
      <c r="G2264" t="s">
        <v>134</v>
      </c>
      <c r="H2264">
        <v>2</v>
      </c>
      <c r="I2264" t="s">
        <v>103</v>
      </c>
      <c r="J2264" t="s">
        <v>118</v>
      </c>
      <c r="K2264" t="s">
        <v>325</v>
      </c>
      <c r="L2264" t="s">
        <v>312</v>
      </c>
      <c r="N2264" s="52">
        <v>237796.62445</v>
      </c>
      <c r="O2264" s="52">
        <v>234948.37150400001</v>
      </c>
      <c r="P2264">
        <v>1</v>
      </c>
      <c r="Q2264">
        <f>IF(COUNTIF(SolCotizacion!$E:$E,G2264)&gt;0,1,0)</f>
        <v>0</v>
      </c>
      <c r="R2264">
        <v>3907</v>
      </c>
    </row>
    <row r="2265" spans="1:19" hidden="1">
      <c r="A2265" t="s">
        <v>3448</v>
      </c>
      <c r="B2265" t="s">
        <v>2859</v>
      </c>
      <c r="C2265">
        <v>26</v>
      </c>
      <c r="D2265" t="s">
        <v>113</v>
      </c>
      <c r="E2265" t="s">
        <v>10036</v>
      </c>
      <c r="F2265" t="s">
        <v>144</v>
      </c>
      <c r="G2265" t="s">
        <v>135</v>
      </c>
      <c r="H2265">
        <v>2</v>
      </c>
      <c r="I2265" t="s">
        <v>103</v>
      </c>
      <c r="J2265" t="s">
        <v>118</v>
      </c>
      <c r="K2265" t="s">
        <v>325</v>
      </c>
      <c r="L2265" t="s">
        <v>312</v>
      </c>
      <c r="N2265" s="52">
        <v>237796.62445</v>
      </c>
      <c r="O2265" s="52">
        <v>234948.37150400001</v>
      </c>
      <c r="P2265">
        <v>1</v>
      </c>
      <c r="Q2265">
        <f>IF(COUNTIF(SolCotizacion!$E:$E,G2265)&gt;0,1,0)</f>
        <v>0</v>
      </c>
      <c r="R2265">
        <v>3909</v>
      </c>
    </row>
    <row r="2266" spans="1:19" hidden="1">
      <c r="A2266" t="s">
        <v>3449</v>
      </c>
      <c r="B2266" t="s">
        <v>2861</v>
      </c>
      <c r="C2266">
        <v>27</v>
      </c>
      <c r="D2266" t="s">
        <v>113</v>
      </c>
      <c r="E2266" t="s">
        <v>10037</v>
      </c>
      <c r="F2266" t="s">
        <v>145</v>
      </c>
      <c r="G2266" t="s">
        <v>136</v>
      </c>
      <c r="H2266">
        <v>2</v>
      </c>
      <c r="I2266" t="s">
        <v>103</v>
      </c>
      <c r="J2266" t="s">
        <v>118</v>
      </c>
      <c r="K2266" t="s">
        <v>325</v>
      </c>
      <c r="L2266" t="s">
        <v>312</v>
      </c>
      <c r="N2266" s="52">
        <v>237796.62445</v>
      </c>
      <c r="O2266" s="52">
        <v>234948.37150400001</v>
      </c>
      <c r="P2266">
        <v>1</v>
      </c>
      <c r="Q2266">
        <f>IF(COUNTIF(SolCotizacion!$E:$E,G2266)&gt;0,1,0)</f>
        <v>0</v>
      </c>
      <c r="R2266">
        <v>3911</v>
      </c>
    </row>
    <row r="2267" spans="1:19" hidden="1">
      <c r="A2267" t="s">
        <v>3450</v>
      </c>
      <c r="B2267" t="s">
        <v>1138</v>
      </c>
      <c r="C2267">
        <v>28</v>
      </c>
      <c r="D2267" t="s">
        <v>113</v>
      </c>
      <c r="E2267" t="s">
        <v>9995</v>
      </c>
      <c r="F2267" t="s">
        <v>125</v>
      </c>
      <c r="G2267" t="s">
        <v>88</v>
      </c>
      <c r="H2267">
        <v>2</v>
      </c>
      <c r="I2267">
        <v>1</v>
      </c>
      <c r="J2267" t="s">
        <v>88</v>
      </c>
      <c r="K2267" t="s">
        <v>31</v>
      </c>
      <c r="L2267" t="s">
        <v>312</v>
      </c>
      <c r="N2267" s="52">
        <v>58868.121158000002</v>
      </c>
      <c r="O2267" s="52">
        <v>29434.065738000001</v>
      </c>
      <c r="P2267">
        <v>1</v>
      </c>
      <c r="Q2267">
        <f>IF(COUNTIFS(SolCotizacion!$D:$D,$G2267,SolCotizacion!$K:$K,$I2267)&gt;0,1,0)</f>
        <v>0</v>
      </c>
      <c r="R2267">
        <v>3913</v>
      </c>
    </row>
    <row r="2268" spans="1:19" hidden="1">
      <c r="A2268" t="s">
        <v>3451</v>
      </c>
      <c r="B2268" t="s">
        <v>2864</v>
      </c>
      <c r="C2268">
        <v>29</v>
      </c>
      <c r="D2268" t="s">
        <v>113</v>
      </c>
      <c r="E2268" t="s">
        <v>9996</v>
      </c>
      <c r="F2268" t="s">
        <v>125</v>
      </c>
      <c r="G2268" t="s">
        <v>88</v>
      </c>
      <c r="H2268">
        <v>2</v>
      </c>
      <c r="I2268">
        <v>2</v>
      </c>
      <c r="J2268" t="s">
        <v>88</v>
      </c>
      <c r="K2268" t="s">
        <v>31</v>
      </c>
      <c r="L2268" t="s">
        <v>312</v>
      </c>
      <c r="N2268" s="52">
        <v>74359.504450000008</v>
      </c>
      <c r="O2268" s="52">
        <v>37179.757383999997</v>
      </c>
      <c r="P2268">
        <v>1</v>
      </c>
      <c r="Q2268">
        <f>IF(COUNTIFS(SolCotizacion!$D:$D,$G2268,SolCotizacion!$K:$K,$I2268)&gt;0,1,0)</f>
        <v>1</v>
      </c>
      <c r="R2268">
        <v>3915</v>
      </c>
    </row>
    <row r="2269" spans="1:19" hidden="1">
      <c r="A2269" t="s">
        <v>3452</v>
      </c>
      <c r="B2269" t="s">
        <v>2866</v>
      </c>
      <c r="C2269">
        <v>30</v>
      </c>
      <c r="D2269" t="s">
        <v>113</v>
      </c>
      <c r="E2269" t="s">
        <v>9997</v>
      </c>
      <c r="F2269" t="s">
        <v>125</v>
      </c>
      <c r="G2269" t="s">
        <v>88</v>
      </c>
      <c r="H2269">
        <v>2</v>
      </c>
      <c r="I2269">
        <v>3</v>
      </c>
      <c r="J2269" t="s">
        <v>88</v>
      </c>
      <c r="K2269" t="s">
        <v>31</v>
      </c>
      <c r="L2269" t="s">
        <v>312</v>
      </c>
      <c r="N2269" s="52">
        <v>89851.960814000005</v>
      </c>
      <c r="O2269" s="52">
        <v>44925.449030000003</v>
      </c>
      <c r="P2269">
        <v>1</v>
      </c>
      <c r="Q2269">
        <f>IF(COUNTIFS(SolCotizacion!$D:$D,$G2269,SolCotizacion!$K:$K,$I2269)&gt;0,1,0)</f>
        <v>0</v>
      </c>
      <c r="R2269">
        <v>3917</v>
      </c>
    </row>
    <row r="2270" spans="1:19" hidden="1">
      <c r="A2270" t="s">
        <v>3453</v>
      </c>
      <c r="B2270" t="s">
        <v>2868</v>
      </c>
      <c r="C2270">
        <v>31</v>
      </c>
      <c r="D2270" t="s">
        <v>113</v>
      </c>
      <c r="E2270" t="s">
        <v>10038</v>
      </c>
      <c r="F2270" t="s">
        <v>146</v>
      </c>
      <c r="G2270" t="s">
        <v>133</v>
      </c>
      <c r="H2270">
        <v>2</v>
      </c>
      <c r="I2270">
        <v>1</v>
      </c>
      <c r="J2270" t="s">
        <v>127</v>
      </c>
      <c r="K2270" t="s">
        <v>31</v>
      </c>
      <c r="L2270" t="s">
        <v>312</v>
      </c>
      <c r="M2270" s="53">
        <v>0.01</v>
      </c>
      <c r="N2270" s="52">
        <v>91654.051103999998</v>
      </c>
      <c r="O2270" s="52">
        <v>90265.578480000011</v>
      </c>
      <c r="P2270">
        <v>1</v>
      </c>
      <c r="Q2270">
        <f>IF(SUMIFS(SolCotizacion!$P:$P,SolCotizacion!$E:$E,$G2270,SolCotizacion!$K:$K,$I2270)&gt;499,1,0)</f>
        <v>0</v>
      </c>
      <c r="R2270">
        <v>3919</v>
      </c>
      <c r="S2270" s="56">
        <f>IF(SUMIFS(SolCotizacion!$P:$P,SolCotizacion!$E:$E,$G2270,SolCotizacion!$K:$K,$I2270)&gt;499,4%,0)</f>
        <v>0</v>
      </c>
    </row>
    <row r="2271" spans="1:19" hidden="1">
      <c r="A2271" t="s">
        <v>3454</v>
      </c>
      <c r="B2271" t="s">
        <v>2870</v>
      </c>
      <c r="C2271">
        <v>32</v>
      </c>
      <c r="D2271" t="s">
        <v>113</v>
      </c>
      <c r="E2271" t="s">
        <v>10039</v>
      </c>
      <c r="F2271" t="s">
        <v>146</v>
      </c>
      <c r="G2271" t="s">
        <v>133</v>
      </c>
      <c r="H2271">
        <v>2</v>
      </c>
      <c r="I2271">
        <v>2</v>
      </c>
      <c r="J2271" t="s">
        <v>127</v>
      </c>
      <c r="K2271" t="s">
        <v>31</v>
      </c>
      <c r="L2271" t="s">
        <v>312</v>
      </c>
      <c r="M2271" s="53">
        <v>0.01</v>
      </c>
      <c r="N2271" s="52">
        <v>91808.965555999996</v>
      </c>
      <c r="O2271" s="52">
        <v>90342.107086000004</v>
      </c>
      <c r="P2271">
        <v>1</v>
      </c>
      <c r="Q2271">
        <f>IF(SUMIFS(SolCotizacion!$P:$P,SolCotizacion!$E:$E,$G2271,SolCotizacion!$K:$K,$I2271)&gt;499,1,0)</f>
        <v>0</v>
      </c>
      <c r="R2271">
        <v>3920</v>
      </c>
      <c r="S2271" s="56">
        <f>IF(SUMIFS(SolCotizacion!$P:$P,SolCotizacion!$E:$E,$G2271,SolCotizacion!$K:$K,$I2271)&gt;499,4%,0)</f>
        <v>0</v>
      </c>
    </row>
    <row r="2272" spans="1:19" hidden="1">
      <c r="A2272" t="s">
        <v>3455</v>
      </c>
      <c r="B2272" t="s">
        <v>2872</v>
      </c>
      <c r="C2272">
        <v>33</v>
      </c>
      <c r="D2272" t="s">
        <v>113</v>
      </c>
      <c r="E2272" t="s">
        <v>10040</v>
      </c>
      <c r="F2272" t="s">
        <v>146</v>
      </c>
      <c r="G2272" t="s">
        <v>133</v>
      </c>
      <c r="H2272">
        <v>2</v>
      </c>
      <c r="I2272">
        <v>3</v>
      </c>
      <c r="J2272" t="s">
        <v>127</v>
      </c>
      <c r="K2272" t="s">
        <v>31</v>
      </c>
      <c r="L2272" t="s">
        <v>312</v>
      </c>
      <c r="M2272" s="53">
        <v>0.01</v>
      </c>
      <c r="N2272" s="52">
        <v>91963.880008000007</v>
      </c>
      <c r="O2272" s="52">
        <v>90418.635692000011</v>
      </c>
      <c r="P2272">
        <v>1</v>
      </c>
      <c r="Q2272">
        <f>IF(SUMIFS(SolCotizacion!$P:$P,SolCotizacion!$E:$E,$G2272,SolCotizacion!$K:$K,$I2272)&gt;499,1,0)</f>
        <v>0</v>
      </c>
      <c r="R2272">
        <v>3921</v>
      </c>
      <c r="S2272" s="56">
        <f>IF(SUMIFS(SolCotizacion!$P:$P,SolCotizacion!$E:$E,$G2272,SolCotizacion!$K:$K,$I2272)&gt;499,4%,0)</f>
        <v>0</v>
      </c>
    </row>
    <row r="2273" spans="1:19" hidden="1">
      <c r="A2273" t="s">
        <v>3456</v>
      </c>
      <c r="B2273" t="s">
        <v>2874</v>
      </c>
      <c r="C2273">
        <v>34</v>
      </c>
      <c r="D2273" t="s">
        <v>113</v>
      </c>
      <c r="E2273" t="s">
        <v>10041</v>
      </c>
      <c r="F2273" t="s">
        <v>147</v>
      </c>
      <c r="G2273" t="s">
        <v>134</v>
      </c>
      <c r="H2273">
        <v>2</v>
      </c>
      <c r="I2273">
        <v>1</v>
      </c>
      <c r="J2273" t="s">
        <v>127</v>
      </c>
      <c r="K2273" t="s">
        <v>31</v>
      </c>
      <c r="L2273" t="s">
        <v>312</v>
      </c>
      <c r="M2273" s="53">
        <v>0.01</v>
      </c>
      <c r="N2273" s="52">
        <v>122093.22417600002</v>
      </c>
      <c r="O2273" s="52">
        <v>120340.22693000002</v>
      </c>
      <c r="P2273">
        <v>1</v>
      </c>
      <c r="Q2273">
        <f>IF(SUMIFS(SolCotizacion!$P:$P,SolCotizacion!$E:$E,$G2273,SolCotizacion!$K:$K,$I2273)&gt;499,1,0)</f>
        <v>0</v>
      </c>
      <c r="R2273">
        <v>3922</v>
      </c>
      <c r="S2273" s="56">
        <f>IF(SUMIFS(SolCotizacion!$P:$P,SolCotizacion!$E:$E,$G2273,SolCotizacion!$K:$K,$I2273)&gt;499,4%,0)</f>
        <v>0</v>
      </c>
    </row>
    <row r="2274" spans="1:19" hidden="1">
      <c r="A2274" t="s">
        <v>3457</v>
      </c>
      <c r="B2274" t="s">
        <v>2876</v>
      </c>
      <c r="C2274">
        <v>35</v>
      </c>
      <c r="D2274" t="s">
        <v>113</v>
      </c>
      <c r="E2274" t="s">
        <v>10042</v>
      </c>
      <c r="F2274" t="s">
        <v>147</v>
      </c>
      <c r="G2274" t="s">
        <v>134</v>
      </c>
      <c r="H2274">
        <v>2</v>
      </c>
      <c r="I2274">
        <v>2</v>
      </c>
      <c r="J2274" t="s">
        <v>127</v>
      </c>
      <c r="K2274" t="s">
        <v>31</v>
      </c>
      <c r="L2274" t="s">
        <v>312</v>
      </c>
      <c r="M2274" s="53">
        <v>0.01</v>
      </c>
      <c r="N2274" s="52">
        <v>122248.148946</v>
      </c>
      <c r="O2274" s="52">
        <v>120416.75553600001</v>
      </c>
      <c r="P2274">
        <v>1</v>
      </c>
      <c r="Q2274">
        <f>IF(SUMIFS(SolCotizacion!$P:$P,SolCotizacion!$E:$E,$G2274,SolCotizacion!$K:$K,$I2274)&gt;499,1,0)</f>
        <v>0</v>
      </c>
      <c r="R2274">
        <v>3923</v>
      </c>
      <c r="S2274" s="56">
        <f>IF(SUMIFS(SolCotizacion!$P:$P,SolCotizacion!$E:$E,$G2274,SolCotizacion!$K:$K,$I2274)&gt;499,4%,0)</f>
        <v>0</v>
      </c>
    </row>
    <row r="2275" spans="1:19" hidden="1">
      <c r="A2275" t="s">
        <v>3458</v>
      </c>
      <c r="B2275" t="s">
        <v>2878</v>
      </c>
      <c r="C2275">
        <v>36</v>
      </c>
      <c r="D2275" t="s">
        <v>113</v>
      </c>
      <c r="E2275" t="s">
        <v>10043</v>
      </c>
      <c r="F2275" t="s">
        <v>147</v>
      </c>
      <c r="G2275" t="s">
        <v>134</v>
      </c>
      <c r="H2275">
        <v>2</v>
      </c>
      <c r="I2275">
        <v>3</v>
      </c>
      <c r="J2275" t="s">
        <v>127</v>
      </c>
      <c r="K2275" t="s">
        <v>31</v>
      </c>
      <c r="L2275" t="s">
        <v>312</v>
      </c>
      <c r="M2275" s="53">
        <v>0.01</v>
      </c>
      <c r="N2275" s="52">
        <v>122403.06339800001</v>
      </c>
      <c r="O2275" s="52">
        <v>120493.273824</v>
      </c>
      <c r="P2275">
        <v>1</v>
      </c>
      <c r="Q2275">
        <f>IF(SUMIFS(SolCotizacion!$P:$P,SolCotizacion!$E:$E,$G2275,SolCotizacion!$K:$K,$I2275)&gt;499,1,0)</f>
        <v>0</v>
      </c>
      <c r="R2275">
        <v>3924</v>
      </c>
      <c r="S2275" s="56">
        <f>IF(SUMIFS(SolCotizacion!$P:$P,SolCotizacion!$E:$E,$G2275,SolCotizacion!$K:$K,$I2275)&gt;499,4%,0)</f>
        <v>0</v>
      </c>
    </row>
    <row r="2276" spans="1:19" hidden="1">
      <c r="A2276" t="s">
        <v>3459</v>
      </c>
      <c r="B2276" t="s">
        <v>2880</v>
      </c>
      <c r="C2276">
        <v>37</v>
      </c>
      <c r="D2276" t="s">
        <v>113</v>
      </c>
      <c r="E2276" t="s">
        <v>10044</v>
      </c>
      <c r="F2276" t="s">
        <v>148</v>
      </c>
      <c r="G2276" t="s">
        <v>135</v>
      </c>
      <c r="H2276">
        <v>2</v>
      </c>
      <c r="I2276">
        <v>1</v>
      </c>
      <c r="J2276" t="s">
        <v>127</v>
      </c>
      <c r="K2276" t="s">
        <v>31</v>
      </c>
      <c r="L2276" t="s">
        <v>312</v>
      </c>
      <c r="M2276" s="53">
        <v>0.01</v>
      </c>
      <c r="N2276" s="52">
        <v>116608.31982800001</v>
      </c>
      <c r="O2276" s="52">
        <v>114920.996652</v>
      </c>
      <c r="P2276">
        <v>1</v>
      </c>
      <c r="Q2276">
        <f>IF(SUMIFS(SolCotizacion!$P:$P,SolCotizacion!$E:$E,$G2276,SolCotizacion!$K:$K,$I2276)&gt;499,1,0)</f>
        <v>0</v>
      </c>
      <c r="R2276">
        <v>3925</v>
      </c>
      <c r="S2276" s="56">
        <f>IF(SUMIFS(SolCotizacion!$P:$P,SolCotizacion!$E:$E,$G2276,SolCotizacion!$K:$K,$I2276)&gt;499,4%,0)</f>
        <v>0</v>
      </c>
    </row>
    <row r="2277" spans="1:19" hidden="1">
      <c r="A2277" t="s">
        <v>3460</v>
      </c>
      <c r="B2277" t="s">
        <v>2882</v>
      </c>
      <c r="C2277">
        <v>38</v>
      </c>
      <c r="D2277" t="s">
        <v>113</v>
      </c>
      <c r="E2277" t="s">
        <v>10045</v>
      </c>
      <c r="F2277" t="s">
        <v>148</v>
      </c>
      <c r="G2277" t="s">
        <v>135</v>
      </c>
      <c r="H2277">
        <v>2</v>
      </c>
      <c r="I2277">
        <v>2</v>
      </c>
      <c r="J2277" t="s">
        <v>127</v>
      </c>
      <c r="K2277" t="s">
        <v>31</v>
      </c>
      <c r="L2277" t="s">
        <v>312</v>
      </c>
      <c r="M2277" s="53">
        <v>0.01</v>
      </c>
      <c r="N2277" s="52">
        <v>116763.244598</v>
      </c>
      <c r="O2277" s="52">
        <v>114997.53557600001</v>
      </c>
      <c r="P2277">
        <v>1</v>
      </c>
      <c r="Q2277">
        <f>IF(SUMIFS(SolCotizacion!$P:$P,SolCotizacion!$E:$E,$G2277,SolCotizacion!$K:$K,$I2277)&gt;499,1,0)</f>
        <v>0</v>
      </c>
      <c r="R2277">
        <v>3926</v>
      </c>
      <c r="S2277" s="56">
        <f>IF(SUMIFS(SolCotizacion!$P:$P,SolCotizacion!$E:$E,$G2277,SolCotizacion!$K:$K,$I2277)&gt;499,4%,0)</f>
        <v>0</v>
      </c>
    </row>
    <row r="2278" spans="1:19" hidden="1">
      <c r="A2278" t="s">
        <v>3461</v>
      </c>
      <c r="B2278" t="s">
        <v>2884</v>
      </c>
      <c r="C2278">
        <v>39</v>
      </c>
      <c r="D2278" t="s">
        <v>113</v>
      </c>
      <c r="E2278" t="s">
        <v>10046</v>
      </c>
      <c r="F2278" t="s">
        <v>148</v>
      </c>
      <c r="G2278" t="s">
        <v>135</v>
      </c>
      <c r="H2278">
        <v>2</v>
      </c>
      <c r="I2278">
        <v>3</v>
      </c>
      <c r="J2278" t="s">
        <v>127</v>
      </c>
      <c r="K2278" t="s">
        <v>31</v>
      </c>
      <c r="L2278" t="s">
        <v>312</v>
      </c>
      <c r="M2278" s="53">
        <v>0.01</v>
      </c>
      <c r="N2278" s="52">
        <v>116918.15905</v>
      </c>
      <c r="O2278" s="52">
        <v>115074.053864</v>
      </c>
      <c r="P2278">
        <v>1</v>
      </c>
      <c r="Q2278">
        <f>IF(SUMIFS(SolCotizacion!$P:$P,SolCotizacion!$E:$E,$G2278,SolCotizacion!$K:$K,$I2278)&gt;499,1,0)</f>
        <v>0</v>
      </c>
      <c r="R2278">
        <v>3927</v>
      </c>
      <c r="S2278" s="56">
        <f>IF(SUMIFS(SolCotizacion!$P:$P,SolCotizacion!$E:$E,$G2278,SolCotizacion!$K:$K,$I2278)&gt;499,4%,0)</f>
        <v>0</v>
      </c>
    </row>
    <row r="2279" spans="1:19" hidden="1">
      <c r="A2279" t="s">
        <v>3462</v>
      </c>
      <c r="B2279" t="s">
        <v>2886</v>
      </c>
      <c r="C2279">
        <v>40</v>
      </c>
      <c r="D2279" t="s">
        <v>113</v>
      </c>
      <c r="E2279" t="s">
        <v>10047</v>
      </c>
      <c r="F2279" t="s">
        <v>149</v>
      </c>
      <c r="G2279" t="s">
        <v>136</v>
      </c>
      <c r="H2279">
        <v>2</v>
      </c>
      <c r="I2279">
        <v>1</v>
      </c>
      <c r="J2279" t="s">
        <v>127</v>
      </c>
      <c r="K2279" t="s">
        <v>31</v>
      </c>
      <c r="L2279" t="s">
        <v>312</v>
      </c>
      <c r="M2279" s="53">
        <v>0.01</v>
      </c>
      <c r="N2279" s="52">
        <v>22518.704824</v>
      </c>
      <c r="O2279" s="52">
        <v>21958.200110000002</v>
      </c>
      <c r="P2279">
        <v>1</v>
      </c>
      <c r="Q2279">
        <f>IF(SUMIFS(SolCotizacion!$P:$P,SolCotizacion!$E:$E,$G2279,SolCotizacion!$K:$K,$I2279)&gt;499,1,0)</f>
        <v>0</v>
      </c>
      <c r="R2279">
        <v>3928</v>
      </c>
      <c r="S2279" s="56">
        <f>IF(SUMIFS(SolCotizacion!$P:$P,SolCotizacion!$E:$E,$G2279,SolCotizacion!$K:$K,$I2279)&gt;499,4%,0)</f>
        <v>0</v>
      </c>
    </row>
    <row r="2280" spans="1:19" hidden="1">
      <c r="A2280" t="s">
        <v>3463</v>
      </c>
      <c r="B2280" t="s">
        <v>2888</v>
      </c>
      <c r="C2280">
        <v>41</v>
      </c>
      <c r="D2280" t="s">
        <v>113</v>
      </c>
      <c r="E2280" t="s">
        <v>10048</v>
      </c>
      <c r="F2280" t="s">
        <v>149</v>
      </c>
      <c r="G2280" t="s">
        <v>136</v>
      </c>
      <c r="H2280">
        <v>2</v>
      </c>
      <c r="I2280">
        <v>2</v>
      </c>
      <c r="J2280" t="s">
        <v>127</v>
      </c>
      <c r="K2280" t="s">
        <v>31</v>
      </c>
      <c r="L2280" t="s">
        <v>312</v>
      </c>
      <c r="M2280" s="53">
        <v>0.01</v>
      </c>
      <c r="N2280" s="52">
        <v>22673.608958000001</v>
      </c>
      <c r="O2280" s="52">
        <v>22034.718398000001</v>
      </c>
      <c r="P2280">
        <v>1</v>
      </c>
      <c r="Q2280">
        <f>IF(SUMIFS(SolCotizacion!$P:$P,SolCotizacion!$E:$E,$G2280,SolCotizacion!$K:$K,$I2280)&gt;499,1,0)</f>
        <v>0</v>
      </c>
      <c r="R2280">
        <v>3929</v>
      </c>
      <c r="S2280" s="56">
        <f>IF(SUMIFS(SolCotizacion!$P:$P,SolCotizacion!$E:$E,$G2280,SolCotizacion!$K:$K,$I2280)&gt;499,4%,0)</f>
        <v>0</v>
      </c>
    </row>
    <row r="2281" spans="1:19" hidden="1">
      <c r="A2281" t="s">
        <v>3464</v>
      </c>
      <c r="B2281" t="s">
        <v>2890</v>
      </c>
      <c r="C2281">
        <v>42</v>
      </c>
      <c r="D2281" t="s">
        <v>113</v>
      </c>
      <c r="E2281" t="s">
        <v>10049</v>
      </c>
      <c r="F2281" t="s">
        <v>149</v>
      </c>
      <c r="G2281" t="s">
        <v>136</v>
      </c>
      <c r="H2281">
        <v>2</v>
      </c>
      <c r="I2281">
        <v>3</v>
      </c>
      <c r="J2281" t="s">
        <v>127</v>
      </c>
      <c r="K2281" t="s">
        <v>31</v>
      </c>
      <c r="L2281" t="s">
        <v>312</v>
      </c>
      <c r="M2281" s="53">
        <v>0.01</v>
      </c>
      <c r="N2281" s="52">
        <v>22828.523410000002</v>
      </c>
      <c r="O2281" s="52">
        <v>22111.257322000001</v>
      </c>
      <c r="P2281">
        <v>1</v>
      </c>
      <c r="Q2281">
        <f>IF(SUMIFS(SolCotizacion!$P:$P,SolCotizacion!$E:$E,$G2281,SolCotizacion!$K:$K,$I2281)&gt;499,1,0)</f>
        <v>0</v>
      </c>
      <c r="R2281">
        <v>3930</v>
      </c>
      <c r="S2281" s="56">
        <f>IF(SUMIFS(SolCotizacion!$P:$P,SolCotizacion!$E:$E,$G2281,SolCotizacion!$K:$K,$I2281)&gt;499,4%,0)</f>
        <v>0</v>
      </c>
    </row>
    <row r="2282" spans="1:19" hidden="1">
      <c r="A2282" t="s">
        <v>1049</v>
      </c>
      <c r="B2282" t="s">
        <v>1033</v>
      </c>
      <c r="C2282">
        <v>1</v>
      </c>
      <c r="D2282" t="s">
        <v>88</v>
      </c>
      <c r="E2282" t="s">
        <v>10017</v>
      </c>
      <c r="F2282" t="s">
        <v>133</v>
      </c>
      <c r="G2282" t="s">
        <v>133</v>
      </c>
      <c r="H2282">
        <v>2</v>
      </c>
      <c r="I2282">
        <v>1</v>
      </c>
      <c r="J2282" t="s">
        <v>96</v>
      </c>
      <c r="K2282" t="s">
        <v>31</v>
      </c>
      <c r="L2282" t="s">
        <v>292</v>
      </c>
      <c r="N2282" s="52">
        <v>10129071.612638401</v>
      </c>
      <c r="O2282" s="52">
        <v>10129071.612638401</v>
      </c>
      <c r="P2282">
        <v>1</v>
      </c>
      <c r="Q2282">
        <v>1</v>
      </c>
      <c r="R2282">
        <v>3931</v>
      </c>
    </row>
    <row r="2283" spans="1:19" hidden="1">
      <c r="A2283" t="s">
        <v>3465</v>
      </c>
      <c r="B2283" t="s">
        <v>1123</v>
      </c>
      <c r="C2283">
        <v>2</v>
      </c>
      <c r="D2283" t="s">
        <v>88</v>
      </c>
      <c r="E2283" t="s">
        <v>10018</v>
      </c>
      <c r="F2283" t="s">
        <v>133</v>
      </c>
      <c r="G2283" t="s">
        <v>133</v>
      </c>
      <c r="H2283">
        <v>2</v>
      </c>
      <c r="I2283">
        <v>2</v>
      </c>
      <c r="J2283" t="s">
        <v>96</v>
      </c>
      <c r="K2283" t="s">
        <v>31</v>
      </c>
      <c r="L2283" t="s">
        <v>292</v>
      </c>
      <c r="N2283" s="52">
        <v>10137365.379518403</v>
      </c>
      <c r="O2283" s="52">
        <v>10137365.379518403</v>
      </c>
      <c r="P2283">
        <v>1</v>
      </c>
      <c r="Q2283">
        <v>1</v>
      </c>
      <c r="R2283">
        <v>3933</v>
      </c>
    </row>
    <row r="2284" spans="1:19" hidden="1">
      <c r="A2284" t="s">
        <v>3466</v>
      </c>
      <c r="B2284" t="s">
        <v>1124</v>
      </c>
      <c r="C2284">
        <v>3</v>
      </c>
      <c r="D2284" t="s">
        <v>88</v>
      </c>
      <c r="E2284" t="s">
        <v>10019</v>
      </c>
      <c r="F2284" t="s">
        <v>133</v>
      </c>
      <c r="G2284" t="s">
        <v>133</v>
      </c>
      <c r="H2284">
        <v>2</v>
      </c>
      <c r="I2284">
        <v>3</v>
      </c>
      <c r="J2284" t="s">
        <v>96</v>
      </c>
      <c r="K2284" t="s">
        <v>31</v>
      </c>
      <c r="L2284" t="s">
        <v>292</v>
      </c>
      <c r="N2284" s="52">
        <v>10141512.262958402</v>
      </c>
      <c r="O2284" s="52">
        <v>10141512.262958402</v>
      </c>
      <c r="P2284">
        <v>1</v>
      </c>
      <c r="Q2284">
        <v>1</v>
      </c>
      <c r="R2284">
        <v>3935</v>
      </c>
    </row>
    <row r="2285" spans="1:19" hidden="1">
      <c r="A2285" t="s">
        <v>3467</v>
      </c>
      <c r="B2285" t="s">
        <v>1125</v>
      </c>
      <c r="C2285">
        <v>4</v>
      </c>
      <c r="D2285" t="s">
        <v>88</v>
      </c>
      <c r="E2285" t="s">
        <v>10020</v>
      </c>
      <c r="F2285" t="s">
        <v>134</v>
      </c>
      <c r="G2285" t="s">
        <v>134</v>
      </c>
      <c r="H2285">
        <v>2</v>
      </c>
      <c r="I2285">
        <v>1</v>
      </c>
      <c r="J2285" t="s">
        <v>96</v>
      </c>
      <c r="K2285" t="s">
        <v>31</v>
      </c>
      <c r="L2285" t="s">
        <v>292</v>
      </c>
      <c r="N2285" s="52">
        <v>13834874.001307203</v>
      </c>
      <c r="O2285" s="52">
        <v>13834874.001307203</v>
      </c>
      <c r="P2285">
        <v>1</v>
      </c>
      <c r="Q2285">
        <v>1</v>
      </c>
      <c r="R2285">
        <v>3937</v>
      </c>
    </row>
    <row r="2286" spans="1:19" hidden="1">
      <c r="A2286" t="s">
        <v>3468</v>
      </c>
      <c r="B2286" t="s">
        <v>1126</v>
      </c>
      <c r="C2286">
        <v>5</v>
      </c>
      <c r="D2286" t="s">
        <v>88</v>
      </c>
      <c r="E2286" t="s">
        <v>10021</v>
      </c>
      <c r="F2286" t="s">
        <v>134</v>
      </c>
      <c r="G2286" t="s">
        <v>134</v>
      </c>
      <c r="H2286">
        <v>2</v>
      </c>
      <c r="I2286">
        <v>2</v>
      </c>
      <c r="J2286" t="s">
        <v>96</v>
      </c>
      <c r="K2286" t="s">
        <v>31</v>
      </c>
      <c r="L2286" t="s">
        <v>292</v>
      </c>
      <c r="N2286" s="52">
        <v>13834874.001307203</v>
      </c>
      <c r="O2286" s="52">
        <v>13834874.001307203</v>
      </c>
      <c r="P2286">
        <v>1</v>
      </c>
      <c r="Q2286">
        <v>1</v>
      </c>
      <c r="R2286">
        <v>3939</v>
      </c>
    </row>
    <row r="2287" spans="1:19" hidden="1">
      <c r="A2287" t="s">
        <v>3469</v>
      </c>
      <c r="B2287" t="s">
        <v>1127</v>
      </c>
      <c r="C2287">
        <v>6</v>
      </c>
      <c r="D2287" t="s">
        <v>88</v>
      </c>
      <c r="E2287" t="s">
        <v>10022</v>
      </c>
      <c r="F2287" t="s">
        <v>134</v>
      </c>
      <c r="G2287" t="s">
        <v>134</v>
      </c>
      <c r="H2287">
        <v>2</v>
      </c>
      <c r="I2287">
        <v>3</v>
      </c>
      <c r="J2287" t="s">
        <v>96</v>
      </c>
      <c r="K2287" t="s">
        <v>31</v>
      </c>
      <c r="L2287" t="s">
        <v>292</v>
      </c>
      <c r="N2287" s="52">
        <v>13834874.001307203</v>
      </c>
      <c r="O2287" s="52">
        <v>13834874.001307203</v>
      </c>
      <c r="P2287">
        <v>1</v>
      </c>
      <c r="Q2287">
        <v>1</v>
      </c>
      <c r="R2287">
        <v>3941</v>
      </c>
    </row>
    <row r="2288" spans="1:19" hidden="1">
      <c r="A2288" t="s">
        <v>3470</v>
      </c>
      <c r="B2288" t="s">
        <v>1128</v>
      </c>
      <c r="C2288">
        <v>7</v>
      </c>
      <c r="D2288" t="s">
        <v>88</v>
      </c>
      <c r="E2288" t="s">
        <v>10023</v>
      </c>
      <c r="F2288" t="s">
        <v>135</v>
      </c>
      <c r="G2288" t="s">
        <v>135</v>
      </c>
      <c r="H2288">
        <v>2</v>
      </c>
      <c r="I2288">
        <v>1</v>
      </c>
      <c r="J2288" t="s">
        <v>96</v>
      </c>
      <c r="K2288" t="s">
        <v>31</v>
      </c>
      <c r="L2288" t="s">
        <v>292</v>
      </c>
      <c r="N2288" s="52">
        <v>13238427.756187201</v>
      </c>
      <c r="O2288" s="52">
        <v>13238427.756187201</v>
      </c>
      <c r="P2288">
        <v>1</v>
      </c>
      <c r="Q2288">
        <v>1</v>
      </c>
      <c r="R2288">
        <v>3943</v>
      </c>
    </row>
    <row r="2289" spans="1:18" hidden="1">
      <c r="A2289" t="s">
        <v>3471</v>
      </c>
      <c r="B2289" t="s">
        <v>1129</v>
      </c>
      <c r="C2289">
        <v>8</v>
      </c>
      <c r="D2289" t="s">
        <v>88</v>
      </c>
      <c r="E2289" t="s">
        <v>10024</v>
      </c>
      <c r="F2289" t="s">
        <v>135</v>
      </c>
      <c r="G2289" t="s">
        <v>135</v>
      </c>
      <c r="H2289">
        <v>2</v>
      </c>
      <c r="I2289">
        <v>2</v>
      </c>
      <c r="J2289" t="s">
        <v>96</v>
      </c>
      <c r="K2289" t="s">
        <v>31</v>
      </c>
      <c r="L2289" t="s">
        <v>292</v>
      </c>
      <c r="N2289" s="52">
        <v>13238427.756187201</v>
      </c>
      <c r="O2289" s="52">
        <v>13238427.756187201</v>
      </c>
      <c r="P2289">
        <v>1</v>
      </c>
      <c r="Q2289">
        <v>1</v>
      </c>
      <c r="R2289">
        <v>3945</v>
      </c>
    </row>
    <row r="2290" spans="1:18" hidden="1">
      <c r="A2290" t="s">
        <v>3472</v>
      </c>
      <c r="B2290" t="s">
        <v>1130</v>
      </c>
      <c r="C2290">
        <v>9</v>
      </c>
      <c r="D2290" t="s">
        <v>88</v>
      </c>
      <c r="E2290" t="s">
        <v>10025</v>
      </c>
      <c r="F2290" t="s">
        <v>135</v>
      </c>
      <c r="G2290" t="s">
        <v>135</v>
      </c>
      <c r="H2290">
        <v>2</v>
      </c>
      <c r="I2290">
        <v>3</v>
      </c>
      <c r="J2290" t="s">
        <v>96</v>
      </c>
      <c r="K2290" t="s">
        <v>31</v>
      </c>
      <c r="L2290" t="s">
        <v>292</v>
      </c>
      <c r="N2290" s="52">
        <v>13238427.756187201</v>
      </c>
      <c r="O2290" s="52">
        <v>13238427.756187201</v>
      </c>
      <c r="P2290">
        <v>1</v>
      </c>
      <c r="Q2290">
        <v>1</v>
      </c>
      <c r="R2290">
        <v>3947</v>
      </c>
    </row>
    <row r="2291" spans="1:18" hidden="1">
      <c r="A2291" t="s">
        <v>3473</v>
      </c>
      <c r="B2291" t="s">
        <v>1131</v>
      </c>
      <c r="C2291">
        <v>10</v>
      </c>
      <c r="D2291" t="s">
        <v>88</v>
      </c>
      <c r="E2291" t="s">
        <v>10026</v>
      </c>
      <c r="F2291" t="s">
        <v>136</v>
      </c>
      <c r="G2291" t="s">
        <v>136</v>
      </c>
      <c r="H2291">
        <v>2</v>
      </c>
      <c r="I2291">
        <v>1</v>
      </c>
      <c r="J2291" t="s">
        <v>96</v>
      </c>
      <c r="K2291" t="s">
        <v>31</v>
      </c>
      <c r="L2291" t="s">
        <v>292</v>
      </c>
      <c r="N2291" s="52">
        <v>2029028.5983024002</v>
      </c>
      <c r="O2291" s="52">
        <v>2029028.5983024002</v>
      </c>
      <c r="P2291">
        <v>1</v>
      </c>
      <c r="Q2291">
        <v>1</v>
      </c>
      <c r="R2291">
        <v>3949</v>
      </c>
    </row>
    <row r="2292" spans="1:18" hidden="1">
      <c r="A2292" t="s">
        <v>3474</v>
      </c>
      <c r="B2292" t="s">
        <v>1132</v>
      </c>
      <c r="C2292">
        <v>11</v>
      </c>
      <c r="D2292" t="s">
        <v>88</v>
      </c>
      <c r="E2292" t="s">
        <v>10027</v>
      </c>
      <c r="F2292" t="s">
        <v>136</v>
      </c>
      <c r="G2292" t="s">
        <v>136</v>
      </c>
      <c r="H2292">
        <v>2</v>
      </c>
      <c r="I2292">
        <v>2</v>
      </c>
      <c r="J2292" t="s">
        <v>96</v>
      </c>
      <c r="K2292" t="s">
        <v>31</v>
      </c>
      <c r="L2292" t="s">
        <v>292</v>
      </c>
      <c r="N2292" s="52">
        <v>2029028.5983024002</v>
      </c>
      <c r="O2292" s="52">
        <v>2029028.5983024002</v>
      </c>
      <c r="P2292">
        <v>1</v>
      </c>
      <c r="Q2292">
        <v>1</v>
      </c>
      <c r="R2292">
        <v>3951</v>
      </c>
    </row>
    <row r="2293" spans="1:18" hidden="1">
      <c r="A2293" t="s">
        <v>3475</v>
      </c>
      <c r="B2293" t="s">
        <v>1133</v>
      </c>
      <c r="C2293">
        <v>12</v>
      </c>
      <c r="D2293" t="s">
        <v>88</v>
      </c>
      <c r="E2293" t="s">
        <v>10028</v>
      </c>
      <c r="F2293" t="s">
        <v>136</v>
      </c>
      <c r="G2293" t="s">
        <v>136</v>
      </c>
      <c r="H2293">
        <v>2</v>
      </c>
      <c r="I2293">
        <v>3</v>
      </c>
      <c r="J2293" t="s">
        <v>96</v>
      </c>
      <c r="K2293" t="s">
        <v>31</v>
      </c>
      <c r="L2293" t="s">
        <v>292</v>
      </c>
      <c r="N2293" s="52">
        <v>2029028.5983024002</v>
      </c>
      <c r="O2293" s="52">
        <v>2029028.5983024002</v>
      </c>
      <c r="P2293">
        <v>1</v>
      </c>
      <c r="Q2293">
        <v>1</v>
      </c>
      <c r="R2293">
        <v>3953</v>
      </c>
    </row>
    <row r="2294" spans="1:18" hidden="1">
      <c r="A2294" t="s">
        <v>3476</v>
      </c>
      <c r="B2294" t="s">
        <v>1134</v>
      </c>
      <c r="C2294">
        <v>13</v>
      </c>
      <c r="D2294" t="s">
        <v>102</v>
      </c>
      <c r="E2294" t="s">
        <v>10029</v>
      </c>
      <c r="F2294" t="s">
        <v>137</v>
      </c>
      <c r="G2294" t="s">
        <v>133</v>
      </c>
      <c r="H2294">
        <v>2</v>
      </c>
      <c r="I2294" t="s">
        <v>103</v>
      </c>
      <c r="J2294" t="s">
        <v>96</v>
      </c>
      <c r="K2294" t="s">
        <v>31</v>
      </c>
      <c r="L2294" t="s">
        <v>292</v>
      </c>
      <c r="N2294" s="52">
        <v>719608.68339839997</v>
      </c>
      <c r="O2294" s="52">
        <v>719608.68339839997</v>
      </c>
      <c r="P2294">
        <v>1</v>
      </c>
      <c r="Q2294">
        <f>IF(COUNTIF(SolCotizacion!$E:$E,$G2294)&gt;0,1,0)</f>
        <v>0</v>
      </c>
      <c r="R2294">
        <v>3955</v>
      </c>
    </row>
    <row r="2295" spans="1:18" hidden="1">
      <c r="A2295" t="s">
        <v>3477</v>
      </c>
      <c r="B2295" t="s">
        <v>2838</v>
      </c>
      <c r="C2295">
        <v>14</v>
      </c>
      <c r="D2295" t="s">
        <v>102</v>
      </c>
      <c r="E2295" t="s">
        <v>10030</v>
      </c>
      <c r="F2295" t="s">
        <v>138</v>
      </c>
      <c r="G2295" t="s">
        <v>134</v>
      </c>
      <c r="H2295">
        <v>2</v>
      </c>
      <c r="I2295" t="s">
        <v>103</v>
      </c>
      <c r="J2295" t="s">
        <v>96</v>
      </c>
      <c r="K2295" t="s">
        <v>31</v>
      </c>
      <c r="L2295" t="s">
        <v>292</v>
      </c>
      <c r="N2295" s="52">
        <v>1766406.4701024001</v>
      </c>
      <c r="O2295" s="52">
        <v>1766406.4701024001</v>
      </c>
      <c r="P2295">
        <v>1</v>
      </c>
      <c r="Q2295">
        <f>IF(COUNTIF(SolCotizacion!$E:$E,$G2295)&gt;0,1,0)</f>
        <v>0</v>
      </c>
      <c r="R2295">
        <v>3957</v>
      </c>
    </row>
    <row r="2296" spans="1:18" hidden="1">
      <c r="A2296" t="s">
        <v>3478</v>
      </c>
      <c r="B2296" t="s">
        <v>2840</v>
      </c>
      <c r="C2296">
        <v>15</v>
      </c>
      <c r="D2296" t="s">
        <v>102</v>
      </c>
      <c r="E2296" t="s">
        <v>10031</v>
      </c>
      <c r="F2296" t="s">
        <v>139</v>
      </c>
      <c r="G2296" t="s">
        <v>135</v>
      </c>
      <c r="H2296">
        <v>2</v>
      </c>
      <c r="I2296" t="s">
        <v>103</v>
      </c>
      <c r="J2296" t="s">
        <v>96</v>
      </c>
      <c r="K2296" t="s">
        <v>31</v>
      </c>
      <c r="L2296" t="s">
        <v>292</v>
      </c>
      <c r="N2296" s="52">
        <v>1766406.4701024001</v>
      </c>
      <c r="O2296" s="52">
        <v>1766406.4701024001</v>
      </c>
      <c r="P2296">
        <v>1</v>
      </c>
      <c r="Q2296">
        <f>IF(COUNTIF(SolCotizacion!$E:$E,$G2296)&gt;0,1,0)</f>
        <v>0</v>
      </c>
      <c r="R2296">
        <v>3959</v>
      </c>
    </row>
    <row r="2297" spans="1:18" hidden="1">
      <c r="A2297" t="s">
        <v>3479</v>
      </c>
      <c r="B2297" t="s">
        <v>2842</v>
      </c>
      <c r="C2297">
        <v>16</v>
      </c>
      <c r="D2297" t="s">
        <v>102</v>
      </c>
      <c r="E2297" t="s">
        <v>10032</v>
      </c>
      <c r="F2297" t="s">
        <v>140</v>
      </c>
      <c r="G2297" t="s">
        <v>135</v>
      </c>
      <c r="H2297">
        <v>2</v>
      </c>
      <c r="I2297" t="s">
        <v>103</v>
      </c>
      <c r="J2297" t="s">
        <v>96</v>
      </c>
      <c r="K2297" t="s">
        <v>31</v>
      </c>
      <c r="L2297" t="s">
        <v>292</v>
      </c>
      <c r="N2297" s="52">
        <v>120052.2756432</v>
      </c>
      <c r="O2297" s="52">
        <v>120052.2756432</v>
      </c>
      <c r="P2297">
        <v>1</v>
      </c>
      <c r="Q2297">
        <f>IF(COUNTIF(SolCotizacion!$E:$E,$G2297)&gt;0,1,0)</f>
        <v>0</v>
      </c>
      <c r="R2297">
        <v>3961</v>
      </c>
    </row>
    <row r="2298" spans="1:18" hidden="1">
      <c r="A2298" t="s">
        <v>3480</v>
      </c>
      <c r="B2298" t="s">
        <v>2844</v>
      </c>
      <c r="C2298">
        <v>17</v>
      </c>
      <c r="D2298" t="s">
        <v>102</v>
      </c>
      <c r="E2298" t="s">
        <v>10033</v>
      </c>
      <c r="F2298" t="s">
        <v>141</v>
      </c>
      <c r="G2298" t="s">
        <v>136</v>
      </c>
      <c r="H2298">
        <v>2</v>
      </c>
      <c r="I2298" t="s">
        <v>103</v>
      </c>
      <c r="J2298" t="s">
        <v>96</v>
      </c>
      <c r="K2298" t="s">
        <v>31</v>
      </c>
      <c r="L2298" t="s">
        <v>292</v>
      </c>
      <c r="N2298" s="52">
        <v>67220.980507200002</v>
      </c>
      <c r="O2298" s="52">
        <v>67220.980507200002</v>
      </c>
      <c r="P2298">
        <v>1</v>
      </c>
      <c r="Q2298">
        <f>IF(COUNTIF(SolCotizacion!$E:$E,$G2298)&gt;0,1,0)</f>
        <v>0</v>
      </c>
      <c r="R2298">
        <v>3963</v>
      </c>
    </row>
    <row r="2299" spans="1:18" hidden="1">
      <c r="A2299" t="s">
        <v>3481</v>
      </c>
      <c r="B2299" t="s">
        <v>1135</v>
      </c>
      <c r="C2299">
        <v>18</v>
      </c>
      <c r="D2299" t="s">
        <v>113</v>
      </c>
      <c r="E2299" t="s">
        <v>9853</v>
      </c>
      <c r="F2299" t="s">
        <v>114</v>
      </c>
      <c r="G2299" t="s">
        <v>88</v>
      </c>
      <c r="H2299">
        <v>2</v>
      </c>
      <c r="I2299">
        <v>1</v>
      </c>
      <c r="J2299" t="s">
        <v>88</v>
      </c>
      <c r="K2299" t="s">
        <v>31</v>
      </c>
      <c r="L2299" t="s">
        <v>292</v>
      </c>
      <c r="N2299" s="52">
        <v>7668.3685539999997</v>
      </c>
      <c r="O2299" s="52">
        <v>7668.3685539999997</v>
      </c>
      <c r="P2299">
        <v>1</v>
      </c>
      <c r="Q2299">
        <f>IF(COUNTIFS(SolCotizacion!$D:$D,$G2299,SolCotizacion!$K:$K,$I2299)&gt;0,1,0)</f>
        <v>0</v>
      </c>
      <c r="R2299">
        <v>3965</v>
      </c>
    </row>
    <row r="2300" spans="1:18" hidden="1">
      <c r="A2300" t="s">
        <v>3482</v>
      </c>
      <c r="B2300" t="s">
        <v>2847</v>
      </c>
      <c r="C2300">
        <v>19</v>
      </c>
      <c r="D2300" t="s">
        <v>113</v>
      </c>
      <c r="E2300" t="s">
        <v>9984</v>
      </c>
      <c r="F2300" t="s">
        <v>114</v>
      </c>
      <c r="G2300" t="s">
        <v>88</v>
      </c>
      <c r="H2300">
        <v>2</v>
      </c>
      <c r="I2300">
        <v>2</v>
      </c>
      <c r="J2300" t="s">
        <v>88</v>
      </c>
      <c r="K2300" t="s">
        <v>31</v>
      </c>
      <c r="L2300" t="s">
        <v>292</v>
      </c>
      <c r="N2300" s="52">
        <v>7668.3685539999997</v>
      </c>
      <c r="O2300" s="52">
        <v>7668.3685539999997</v>
      </c>
      <c r="P2300">
        <v>1</v>
      </c>
      <c r="Q2300">
        <f>IF(COUNTIFS(SolCotizacion!$D:$D,$G2300,SolCotizacion!$K:$K,$I2300)&gt;0,1,0)</f>
        <v>1</v>
      </c>
      <c r="R2300">
        <v>3967</v>
      </c>
    </row>
    <row r="2301" spans="1:18" hidden="1">
      <c r="A2301" t="s">
        <v>3483</v>
      </c>
      <c r="B2301" t="s">
        <v>2849</v>
      </c>
      <c r="C2301">
        <v>20</v>
      </c>
      <c r="D2301" t="s">
        <v>113</v>
      </c>
      <c r="E2301" t="s">
        <v>9985</v>
      </c>
      <c r="F2301" t="s">
        <v>114</v>
      </c>
      <c r="G2301" t="s">
        <v>88</v>
      </c>
      <c r="H2301">
        <v>2</v>
      </c>
      <c r="I2301">
        <v>3</v>
      </c>
      <c r="J2301" t="s">
        <v>88</v>
      </c>
      <c r="K2301" t="s">
        <v>31</v>
      </c>
      <c r="L2301" t="s">
        <v>292</v>
      </c>
      <c r="N2301" s="52">
        <v>7668.3685539999997</v>
      </c>
      <c r="O2301" s="52">
        <v>7668.3685539999997</v>
      </c>
      <c r="P2301">
        <v>1</v>
      </c>
      <c r="Q2301">
        <f>IF(COUNTIFS(SolCotizacion!$D:$D,$G2301,SolCotizacion!$K:$K,$I2301)&gt;0,1,0)</f>
        <v>0</v>
      </c>
      <c r="R2301">
        <v>3969</v>
      </c>
    </row>
    <row r="2302" spans="1:18" hidden="1">
      <c r="A2302" t="s">
        <v>3484</v>
      </c>
      <c r="B2302" t="s">
        <v>1136</v>
      </c>
      <c r="C2302">
        <v>21</v>
      </c>
      <c r="D2302" t="s">
        <v>113</v>
      </c>
      <c r="E2302" t="s">
        <v>9986</v>
      </c>
      <c r="F2302" t="s">
        <v>115</v>
      </c>
      <c r="G2302" t="s">
        <v>88</v>
      </c>
      <c r="H2302">
        <v>2</v>
      </c>
      <c r="I2302">
        <v>1</v>
      </c>
      <c r="J2302" t="s">
        <v>116</v>
      </c>
      <c r="K2302" t="s">
        <v>326</v>
      </c>
      <c r="L2302" t="s">
        <v>292</v>
      </c>
      <c r="N2302" s="52">
        <v>127.80906600000002</v>
      </c>
      <c r="O2302" s="52">
        <v>127.80906600000002</v>
      </c>
      <c r="P2302">
        <v>1</v>
      </c>
      <c r="Q2302">
        <f>IF(COUNTIFS(SolCotizacion!$D:$D,$G2302,SolCotizacion!$K:$K,$I2302)&gt;0,1,0)</f>
        <v>0</v>
      </c>
      <c r="R2302">
        <v>3971</v>
      </c>
    </row>
    <row r="2303" spans="1:18" hidden="1">
      <c r="A2303" t="s">
        <v>3485</v>
      </c>
      <c r="B2303" t="s">
        <v>2852</v>
      </c>
      <c r="C2303">
        <v>22</v>
      </c>
      <c r="D2303" t="s">
        <v>113</v>
      </c>
      <c r="E2303" t="s">
        <v>9987</v>
      </c>
      <c r="F2303" t="s">
        <v>115</v>
      </c>
      <c r="G2303" t="s">
        <v>88</v>
      </c>
      <c r="H2303">
        <v>2</v>
      </c>
      <c r="I2303">
        <v>2</v>
      </c>
      <c r="J2303" t="s">
        <v>116</v>
      </c>
      <c r="K2303" t="s">
        <v>326</v>
      </c>
      <c r="L2303" t="s">
        <v>292</v>
      </c>
      <c r="N2303" s="52">
        <v>153.36675199999999</v>
      </c>
      <c r="O2303" s="52">
        <v>153.36675199999999</v>
      </c>
      <c r="P2303">
        <v>1</v>
      </c>
      <c r="Q2303">
        <f>IF(COUNTIFS(SolCotizacion!$D:$D,$G2303,SolCotizacion!$K:$K,$I2303)&gt;0,1,0)</f>
        <v>1</v>
      </c>
      <c r="R2303">
        <v>3973</v>
      </c>
    </row>
    <row r="2304" spans="1:18" hidden="1">
      <c r="A2304" t="s">
        <v>3486</v>
      </c>
      <c r="B2304" t="s">
        <v>2854</v>
      </c>
      <c r="C2304">
        <v>23</v>
      </c>
      <c r="D2304" t="s">
        <v>113</v>
      </c>
      <c r="E2304" t="s">
        <v>9988</v>
      </c>
      <c r="F2304" t="s">
        <v>115</v>
      </c>
      <c r="G2304" t="s">
        <v>88</v>
      </c>
      <c r="H2304">
        <v>2</v>
      </c>
      <c r="I2304">
        <v>3</v>
      </c>
      <c r="J2304" t="s">
        <v>116</v>
      </c>
      <c r="K2304" t="s">
        <v>326</v>
      </c>
      <c r="L2304" t="s">
        <v>292</v>
      </c>
      <c r="N2304" s="52">
        <v>153.36675199999999</v>
      </c>
      <c r="O2304" s="52">
        <v>153.36675199999999</v>
      </c>
      <c r="P2304">
        <v>1</v>
      </c>
      <c r="Q2304">
        <f>IF(COUNTIFS(SolCotizacion!$D:$D,$G2304,SolCotizacion!$K:$K,$I2304)&gt;0,1,0)</f>
        <v>0</v>
      </c>
      <c r="R2304">
        <v>3975</v>
      </c>
    </row>
    <row r="2305" spans="1:19" hidden="1">
      <c r="A2305" t="s">
        <v>3487</v>
      </c>
      <c r="B2305" t="s">
        <v>1137</v>
      </c>
      <c r="C2305">
        <v>24</v>
      </c>
      <c r="D2305" t="s">
        <v>113</v>
      </c>
      <c r="E2305" t="s">
        <v>10034</v>
      </c>
      <c r="F2305" t="s">
        <v>142</v>
      </c>
      <c r="G2305" t="s">
        <v>133</v>
      </c>
      <c r="H2305">
        <v>2</v>
      </c>
      <c r="I2305" t="s">
        <v>103</v>
      </c>
      <c r="J2305" t="s">
        <v>118</v>
      </c>
      <c r="K2305" t="s">
        <v>325</v>
      </c>
      <c r="L2305" t="s">
        <v>292</v>
      </c>
      <c r="N2305" s="52">
        <v>240091.378604</v>
      </c>
      <c r="O2305" s="52">
        <v>240091.378604</v>
      </c>
      <c r="P2305">
        <v>1</v>
      </c>
      <c r="Q2305">
        <f>IF(COUNTIF(SolCotizacion!$E:$E,G2305)&gt;0,1,0)</f>
        <v>0</v>
      </c>
      <c r="R2305">
        <v>3977</v>
      </c>
    </row>
    <row r="2306" spans="1:19" hidden="1">
      <c r="A2306" t="s">
        <v>3488</v>
      </c>
      <c r="B2306" t="s">
        <v>2857</v>
      </c>
      <c r="C2306">
        <v>25</v>
      </c>
      <c r="D2306" t="s">
        <v>113</v>
      </c>
      <c r="E2306" t="s">
        <v>10035</v>
      </c>
      <c r="F2306" t="s">
        <v>143</v>
      </c>
      <c r="G2306" t="s">
        <v>134</v>
      </c>
      <c r="H2306">
        <v>2</v>
      </c>
      <c r="I2306" t="s">
        <v>103</v>
      </c>
      <c r="J2306" t="s">
        <v>118</v>
      </c>
      <c r="K2306" t="s">
        <v>325</v>
      </c>
      <c r="L2306" t="s">
        <v>292</v>
      </c>
      <c r="N2306" s="52">
        <v>240091.378604</v>
      </c>
      <c r="O2306" s="52">
        <v>240091.378604</v>
      </c>
      <c r="P2306">
        <v>1</v>
      </c>
      <c r="Q2306">
        <f>IF(COUNTIF(SolCotizacion!$E:$E,G2306)&gt;0,1,0)</f>
        <v>0</v>
      </c>
      <c r="R2306">
        <v>3979</v>
      </c>
    </row>
    <row r="2307" spans="1:19" hidden="1">
      <c r="A2307" t="s">
        <v>3489</v>
      </c>
      <c r="B2307" t="s">
        <v>2859</v>
      </c>
      <c r="C2307">
        <v>26</v>
      </c>
      <c r="D2307" t="s">
        <v>113</v>
      </c>
      <c r="E2307" t="s">
        <v>10036</v>
      </c>
      <c r="F2307" t="s">
        <v>144</v>
      </c>
      <c r="G2307" t="s">
        <v>135</v>
      </c>
      <c r="H2307">
        <v>2</v>
      </c>
      <c r="I2307" t="s">
        <v>103</v>
      </c>
      <c r="J2307" t="s">
        <v>118</v>
      </c>
      <c r="K2307" t="s">
        <v>325</v>
      </c>
      <c r="L2307" t="s">
        <v>292</v>
      </c>
      <c r="N2307" s="52">
        <v>240091.378604</v>
      </c>
      <c r="O2307" s="52">
        <v>240091.378604</v>
      </c>
      <c r="P2307">
        <v>1</v>
      </c>
      <c r="Q2307">
        <f>IF(COUNTIF(SolCotizacion!$E:$E,G2307)&gt;0,1,0)</f>
        <v>0</v>
      </c>
      <c r="R2307">
        <v>3981</v>
      </c>
    </row>
    <row r="2308" spans="1:19" hidden="1">
      <c r="A2308" t="s">
        <v>3490</v>
      </c>
      <c r="B2308" t="s">
        <v>2861</v>
      </c>
      <c r="C2308">
        <v>27</v>
      </c>
      <c r="D2308" t="s">
        <v>113</v>
      </c>
      <c r="E2308" t="s">
        <v>10037</v>
      </c>
      <c r="F2308" t="s">
        <v>145</v>
      </c>
      <c r="G2308" t="s">
        <v>136</v>
      </c>
      <c r="H2308">
        <v>2</v>
      </c>
      <c r="I2308" t="s">
        <v>103</v>
      </c>
      <c r="J2308" t="s">
        <v>118</v>
      </c>
      <c r="K2308" t="s">
        <v>325</v>
      </c>
      <c r="L2308" t="s">
        <v>292</v>
      </c>
      <c r="N2308" s="52">
        <v>240091.378604</v>
      </c>
      <c r="O2308" s="52">
        <v>240091.378604</v>
      </c>
      <c r="P2308">
        <v>1</v>
      </c>
      <c r="Q2308">
        <f>IF(COUNTIF(SolCotizacion!$E:$E,G2308)&gt;0,1,0)</f>
        <v>0</v>
      </c>
      <c r="R2308">
        <v>3983</v>
      </c>
    </row>
    <row r="2309" spans="1:19" hidden="1">
      <c r="A2309" t="s">
        <v>3491</v>
      </c>
      <c r="B2309" t="s">
        <v>1138</v>
      </c>
      <c r="C2309">
        <v>28</v>
      </c>
      <c r="D2309" t="s">
        <v>113</v>
      </c>
      <c r="E2309" t="s">
        <v>9995</v>
      </c>
      <c r="F2309" t="s">
        <v>125</v>
      </c>
      <c r="G2309" t="s">
        <v>88</v>
      </c>
      <c r="H2309">
        <v>2</v>
      </c>
      <c r="I2309">
        <v>1</v>
      </c>
      <c r="J2309" t="s">
        <v>88</v>
      </c>
      <c r="K2309" t="s">
        <v>31</v>
      </c>
      <c r="L2309" t="s">
        <v>292</v>
      </c>
      <c r="N2309" s="52">
        <v>7668.3685539999997</v>
      </c>
      <c r="O2309" s="52">
        <v>7668.3685539999997</v>
      </c>
      <c r="P2309">
        <v>1</v>
      </c>
      <c r="Q2309">
        <f>IF(COUNTIFS(SolCotizacion!$D:$D,$G2309,SolCotizacion!$K:$K,$I2309)&gt;0,1,0)</f>
        <v>0</v>
      </c>
      <c r="R2309">
        <v>3985</v>
      </c>
    </row>
    <row r="2310" spans="1:19" hidden="1">
      <c r="A2310" t="s">
        <v>3492</v>
      </c>
      <c r="B2310" t="s">
        <v>2864</v>
      </c>
      <c r="C2310">
        <v>29</v>
      </c>
      <c r="D2310" t="s">
        <v>113</v>
      </c>
      <c r="E2310" t="s">
        <v>9996</v>
      </c>
      <c r="F2310" t="s">
        <v>125</v>
      </c>
      <c r="G2310" t="s">
        <v>88</v>
      </c>
      <c r="H2310">
        <v>2</v>
      </c>
      <c r="I2310">
        <v>2</v>
      </c>
      <c r="J2310" t="s">
        <v>88</v>
      </c>
      <c r="K2310" t="s">
        <v>31</v>
      </c>
      <c r="L2310" t="s">
        <v>292</v>
      </c>
      <c r="N2310" s="52">
        <v>7668.3685539999997</v>
      </c>
      <c r="O2310" s="52">
        <v>7668.3685539999997</v>
      </c>
      <c r="P2310">
        <v>1</v>
      </c>
      <c r="Q2310">
        <f>IF(COUNTIFS(SolCotizacion!$D:$D,$G2310,SolCotizacion!$K:$K,$I2310)&gt;0,1,0)</f>
        <v>1</v>
      </c>
      <c r="R2310">
        <v>3987</v>
      </c>
    </row>
    <row r="2311" spans="1:19" hidden="1">
      <c r="A2311" t="s">
        <v>3493</v>
      </c>
      <c r="B2311" t="s">
        <v>2866</v>
      </c>
      <c r="C2311">
        <v>30</v>
      </c>
      <c r="D2311" t="s">
        <v>113</v>
      </c>
      <c r="E2311" t="s">
        <v>9997</v>
      </c>
      <c r="F2311" t="s">
        <v>125</v>
      </c>
      <c r="G2311" t="s">
        <v>88</v>
      </c>
      <c r="H2311">
        <v>2</v>
      </c>
      <c r="I2311">
        <v>3</v>
      </c>
      <c r="J2311" t="s">
        <v>88</v>
      </c>
      <c r="K2311" t="s">
        <v>31</v>
      </c>
      <c r="L2311" t="s">
        <v>292</v>
      </c>
      <c r="N2311" s="52">
        <v>7668.3685539999997</v>
      </c>
      <c r="O2311" s="52">
        <v>7668.3685539999997</v>
      </c>
      <c r="P2311">
        <v>1</v>
      </c>
      <c r="Q2311">
        <f>IF(COUNTIFS(SolCotizacion!$D:$D,$G2311,SolCotizacion!$K:$K,$I2311)&gt;0,1,0)</f>
        <v>0</v>
      </c>
      <c r="R2311">
        <v>3989</v>
      </c>
    </row>
    <row r="2312" spans="1:19" hidden="1">
      <c r="A2312" t="s">
        <v>3494</v>
      </c>
      <c r="B2312" t="s">
        <v>2868</v>
      </c>
      <c r="C2312">
        <v>31</v>
      </c>
      <c r="D2312" t="s">
        <v>113</v>
      </c>
      <c r="E2312" t="s">
        <v>10038</v>
      </c>
      <c r="F2312" t="s">
        <v>146</v>
      </c>
      <c r="G2312" t="s">
        <v>133</v>
      </c>
      <c r="H2312">
        <v>2</v>
      </c>
      <c r="I2312">
        <v>1</v>
      </c>
      <c r="J2312" t="s">
        <v>127</v>
      </c>
      <c r="K2312" t="s">
        <v>31</v>
      </c>
      <c r="L2312" t="s">
        <v>292</v>
      </c>
      <c r="M2312" s="53">
        <v>0.01</v>
      </c>
      <c r="N2312" s="52">
        <v>98538.303248000011</v>
      </c>
      <c r="O2312" s="52">
        <v>98538.303248000011</v>
      </c>
      <c r="P2312">
        <v>1</v>
      </c>
      <c r="Q2312">
        <f>IF(SUMIFS(SolCotizacion!$P:$P,SolCotizacion!$E:$E,$G2312,SolCotizacion!$K:$K,$I2312)&gt;499,1,0)</f>
        <v>0</v>
      </c>
      <c r="R2312">
        <v>3991</v>
      </c>
      <c r="S2312" s="56">
        <f>IF(SUMIFS(SolCotizacion!$P:$P,SolCotizacion!$E:$E,$G2312,SolCotizacion!$K:$K,$I2312)&gt;499,4%,0)</f>
        <v>0</v>
      </c>
    </row>
    <row r="2313" spans="1:19" hidden="1">
      <c r="A2313" t="s">
        <v>3495</v>
      </c>
      <c r="B2313" t="s">
        <v>2870</v>
      </c>
      <c r="C2313">
        <v>32</v>
      </c>
      <c r="D2313" t="s">
        <v>113</v>
      </c>
      <c r="E2313" t="s">
        <v>10039</v>
      </c>
      <c r="F2313" t="s">
        <v>146</v>
      </c>
      <c r="G2313" t="s">
        <v>133</v>
      </c>
      <c r="H2313">
        <v>2</v>
      </c>
      <c r="I2313">
        <v>2</v>
      </c>
      <c r="J2313" t="s">
        <v>127</v>
      </c>
      <c r="K2313" t="s">
        <v>31</v>
      </c>
      <c r="L2313" t="s">
        <v>292</v>
      </c>
      <c r="M2313" s="53">
        <v>0.01</v>
      </c>
      <c r="N2313" s="52">
        <v>98618.990008000008</v>
      </c>
      <c r="O2313" s="52">
        <v>98618.990008000008</v>
      </c>
      <c r="P2313">
        <v>1</v>
      </c>
      <c r="Q2313">
        <f>IF(SUMIFS(SolCotizacion!$P:$P,SolCotizacion!$E:$E,$G2313,SolCotizacion!$K:$K,$I2313)&gt;499,1,0)</f>
        <v>0</v>
      </c>
      <c r="R2313">
        <v>3992</v>
      </c>
      <c r="S2313" s="56">
        <f>IF(SUMIFS(SolCotizacion!$P:$P,SolCotizacion!$E:$E,$G2313,SolCotizacion!$K:$K,$I2313)&gt;499,4%,0)</f>
        <v>0</v>
      </c>
    </row>
    <row r="2314" spans="1:19" hidden="1">
      <c r="A2314" t="s">
        <v>3496</v>
      </c>
      <c r="B2314" t="s">
        <v>2872</v>
      </c>
      <c r="C2314">
        <v>33</v>
      </c>
      <c r="D2314" t="s">
        <v>113</v>
      </c>
      <c r="E2314" t="s">
        <v>10040</v>
      </c>
      <c r="F2314" t="s">
        <v>146</v>
      </c>
      <c r="G2314" t="s">
        <v>133</v>
      </c>
      <c r="H2314">
        <v>2</v>
      </c>
      <c r="I2314">
        <v>3</v>
      </c>
      <c r="J2314" t="s">
        <v>127</v>
      </c>
      <c r="K2314" t="s">
        <v>31</v>
      </c>
      <c r="L2314" t="s">
        <v>292</v>
      </c>
      <c r="M2314" s="53">
        <v>0.01</v>
      </c>
      <c r="N2314" s="52">
        <v>98659.333388000014</v>
      </c>
      <c r="O2314" s="52">
        <v>98659.333388000014</v>
      </c>
      <c r="P2314">
        <v>1</v>
      </c>
      <c r="Q2314">
        <f>IF(SUMIFS(SolCotizacion!$P:$P,SolCotizacion!$E:$E,$G2314,SolCotizacion!$K:$K,$I2314)&gt;499,1,0)</f>
        <v>0</v>
      </c>
      <c r="R2314">
        <v>3993</v>
      </c>
      <c r="S2314" s="56">
        <f>IF(SUMIFS(SolCotizacion!$P:$P,SolCotizacion!$E:$E,$G2314,SolCotizacion!$K:$K,$I2314)&gt;499,4%,0)</f>
        <v>0</v>
      </c>
    </row>
    <row r="2315" spans="1:19" hidden="1">
      <c r="A2315" t="s">
        <v>3497</v>
      </c>
      <c r="B2315" t="s">
        <v>2874</v>
      </c>
      <c r="C2315">
        <v>34</v>
      </c>
      <c r="D2315" t="s">
        <v>113</v>
      </c>
      <c r="E2315" t="s">
        <v>10041</v>
      </c>
      <c r="F2315" t="s">
        <v>147</v>
      </c>
      <c r="G2315" t="s">
        <v>134</v>
      </c>
      <c r="H2315">
        <v>2</v>
      </c>
      <c r="I2315">
        <v>1</v>
      </c>
      <c r="J2315" t="s">
        <v>127</v>
      </c>
      <c r="K2315" t="s">
        <v>31</v>
      </c>
      <c r="L2315" t="s">
        <v>292</v>
      </c>
      <c r="M2315" s="53">
        <v>0.01</v>
      </c>
      <c r="N2315" s="52">
        <v>134589.343658</v>
      </c>
      <c r="O2315" s="52">
        <v>134589.343658</v>
      </c>
      <c r="P2315">
        <v>1</v>
      </c>
      <c r="Q2315">
        <f>IF(SUMIFS(SolCotizacion!$P:$P,SolCotizacion!$E:$E,$G2315,SolCotizacion!$K:$K,$I2315)&gt;499,1,0)</f>
        <v>0</v>
      </c>
      <c r="R2315">
        <v>3994</v>
      </c>
      <c r="S2315" s="56">
        <f>IF(SUMIFS(SolCotizacion!$P:$P,SolCotizacion!$E:$E,$G2315,SolCotizacion!$K:$K,$I2315)&gt;499,4%,0)</f>
        <v>0</v>
      </c>
    </row>
    <row r="2316" spans="1:19" hidden="1">
      <c r="A2316" t="s">
        <v>3498</v>
      </c>
      <c r="B2316" t="s">
        <v>2876</v>
      </c>
      <c r="C2316">
        <v>35</v>
      </c>
      <c r="D2316" t="s">
        <v>113</v>
      </c>
      <c r="E2316" t="s">
        <v>10042</v>
      </c>
      <c r="F2316" t="s">
        <v>147</v>
      </c>
      <c r="G2316" t="s">
        <v>134</v>
      </c>
      <c r="H2316">
        <v>2</v>
      </c>
      <c r="I2316">
        <v>2</v>
      </c>
      <c r="J2316" t="s">
        <v>127</v>
      </c>
      <c r="K2316" t="s">
        <v>31</v>
      </c>
      <c r="L2316" t="s">
        <v>292</v>
      </c>
      <c r="M2316" s="53">
        <v>0.01</v>
      </c>
      <c r="N2316" s="52">
        <v>134589.343658</v>
      </c>
      <c r="O2316" s="52">
        <v>134589.343658</v>
      </c>
      <c r="P2316">
        <v>1</v>
      </c>
      <c r="Q2316">
        <f>IF(SUMIFS(SolCotizacion!$P:$P,SolCotizacion!$E:$E,$G2316,SolCotizacion!$K:$K,$I2316)&gt;499,1,0)</f>
        <v>0</v>
      </c>
      <c r="R2316">
        <v>3995</v>
      </c>
      <c r="S2316" s="56">
        <f>IF(SUMIFS(SolCotizacion!$P:$P,SolCotizacion!$E:$E,$G2316,SolCotizacion!$K:$K,$I2316)&gt;499,4%,0)</f>
        <v>0</v>
      </c>
    </row>
    <row r="2317" spans="1:19" hidden="1">
      <c r="A2317" t="s">
        <v>3499</v>
      </c>
      <c r="B2317" t="s">
        <v>2878</v>
      </c>
      <c r="C2317">
        <v>36</v>
      </c>
      <c r="D2317" t="s">
        <v>113</v>
      </c>
      <c r="E2317" t="s">
        <v>10043</v>
      </c>
      <c r="F2317" t="s">
        <v>147</v>
      </c>
      <c r="G2317" t="s">
        <v>134</v>
      </c>
      <c r="H2317">
        <v>2</v>
      </c>
      <c r="I2317">
        <v>3</v>
      </c>
      <c r="J2317" t="s">
        <v>127</v>
      </c>
      <c r="K2317" t="s">
        <v>31</v>
      </c>
      <c r="L2317" t="s">
        <v>292</v>
      </c>
      <c r="M2317" s="53">
        <v>0.01</v>
      </c>
      <c r="N2317" s="52">
        <v>134589.343658</v>
      </c>
      <c r="O2317" s="52">
        <v>134589.343658</v>
      </c>
      <c r="P2317">
        <v>1</v>
      </c>
      <c r="Q2317">
        <f>IF(SUMIFS(SolCotizacion!$P:$P,SolCotizacion!$E:$E,$G2317,SolCotizacion!$K:$K,$I2317)&gt;499,1,0)</f>
        <v>0</v>
      </c>
      <c r="R2317">
        <v>3996</v>
      </c>
      <c r="S2317" s="56">
        <f>IF(SUMIFS(SolCotizacion!$P:$P,SolCotizacion!$E:$E,$G2317,SolCotizacion!$K:$K,$I2317)&gt;499,4%,0)</f>
        <v>0</v>
      </c>
    </row>
    <row r="2318" spans="1:19" hidden="1">
      <c r="A2318" t="s">
        <v>3500</v>
      </c>
      <c r="B2318" t="s">
        <v>2880</v>
      </c>
      <c r="C2318">
        <v>37</v>
      </c>
      <c r="D2318" t="s">
        <v>113</v>
      </c>
      <c r="E2318" t="s">
        <v>10044</v>
      </c>
      <c r="F2318" t="s">
        <v>148</v>
      </c>
      <c r="G2318" t="s">
        <v>135</v>
      </c>
      <c r="H2318">
        <v>2</v>
      </c>
      <c r="I2318">
        <v>1</v>
      </c>
      <c r="J2318" t="s">
        <v>127</v>
      </c>
      <c r="K2318" t="s">
        <v>31</v>
      </c>
      <c r="L2318" t="s">
        <v>292</v>
      </c>
      <c r="M2318" s="53">
        <v>0.01</v>
      </c>
      <c r="N2318" s="52">
        <v>128786.95445</v>
      </c>
      <c r="O2318" s="52">
        <v>128786.95445</v>
      </c>
      <c r="P2318">
        <v>1</v>
      </c>
      <c r="Q2318">
        <f>IF(SUMIFS(SolCotizacion!$P:$P,SolCotizacion!$E:$E,$G2318,SolCotizacion!$K:$K,$I2318)&gt;499,1,0)</f>
        <v>0</v>
      </c>
      <c r="R2318">
        <v>3997</v>
      </c>
      <c r="S2318" s="56">
        <f>IF(SUMIFS(SolCotizacion!$P:$P,SolCotizacion!$E:$E,$G2318,SolCotizacion!$K:$K,$I2318)&gt;499,4%,0)</f>
        <v>0</v>
      </c>
    </row>
    <row r="2319" spans="1:19" hidden="1">
      <c r="A2319" t="s">
        <v>3501</v>
      </c>
      <c r="B2319" t="s">
        <v>2882</v>
      </c>
      <c r="C2319">
        <v>38</v>
      </c>
      <c r="D2319" t="s">
        <v>113</v>
      </c>
      <c r="E2319" t="s">
        <v>10045</v>
      </c>
      <c r="F2319" t="s">
        <v>148</v>
      </c>
      <c r="G2319" t="s">
        <v>135</v>
      </c>
      <c r="H2319">
        <v>2</v>
      </c>
      <c r="I2319">
        <v>2</v>
      </c>
      <c r="J2319" t="s">
        <v>127</v>
      </c>
      <c r="K2319" t="s">
        <v>31</v>
      </c>
      <c r="L2319" t="s">
        <v>292</v>
      </c>
      <c r="M2319" s="53">
        <v>0.01</v>
      </c>
      <c r="N2319" s="52">
        <v>128786.95445</v>
      </c>
      <c r="O2319" s="52">
        <v>128786.95445</v>
      </c>
      <c r="P2319">
        <v>1</v>
      </c>
      <c r="Q2319">
        <f>IF(SUMIFS(SolCotizacion!$P:$P,SolCotizacion!$E:$E,$G2319,SolCotizacion!$K:$K,$I2319)&gt;499,1,0)</f>
        <v>0</v>
      </c>
      <c r="R2319">
        <v>3998</v>
      </c>
      <c r="S2319" s="56">
        <f>IF(SUMIFS(SolCotizacion!$P:$P,SolCotizacion!$E:$E,$G2319,SolCotizacion!$K:$K,$I2319)&gt;499,4%,0)</f>
        <v>0</v>
      </c>
    </row>
    <row r="2320" spans="1:19" hidden="1">
      <c r="A2320" t="s">
        <v>3502</v>
      </c>
      <c r="B2320" t="s">
        <v>2884</v>
      </c>
      <c r="C2320">
        <v>39</v>
      </c>
      <c r="D2320" t="s">
        <v>113</v>
      </c>
      <c r="E2320" t="s">
        <v>10046</v>
      </c>
      <c r="F2320" t="s">
        <v>148</v>
      </c>
      <c r="G2320" t="s">
        <v>135</v>
      </c>
      <c r="H2320">
        <v>2</v>
      </c>
      <c r="I2320">
        <v>3</v>
      </c>
      <c r="J2320" t="s">
        <v>127</v>
      </c>
      <c r="K2320" t="s">
        <v>31</v>
      </c>
      <c r="L2320" t="s">
        <v>292</v>
      </c>
      <c r="M2320" s="53">
        <v>0.01</v>
      </c>
      <c r="N2320" s="52">
        <v>128786.95445</v>
      </c>
      <c r="O2320" s="52">
        <v>128786.95445</v>
      </c>
      <c r="P2320">
        <v>1</v>
      </c>
      <c r="Q2320">
        <f>IF(SUMIFS(SolCotizacion!$P:$P,SolCotizacion!$E:$E,$G2320,SolCotizacion!$K:$K,$I2320)&gt;499,1,0)</f>
        <v>0</v>
      </c>
      <c r="R2320">
        <v>3999</v>
      </c>
      <c r="S2320" s="56">
        <f>IF(SUMIFS(SolCotizacion!$P:$P,SolCotizacion!$E:$E,$G2320,SolCotizacion!$K:$K,$I2320)&gt;499,4%,0)</f>
        <v>0</v>
      </c>
    </row>
    <row r="2321" spans="1:19" hidden="1">
      <c r="A2321" t="s">
        <v>3503</v>
      </c>
      <c r="B2321" t="s">
        <v>2886</v>
      </c>
      <c r="C2321">
        <v>40</v>
      </c>
      <c r="D2321" t="s">
        <v>113</v>
      </c>
      <c r="E2321" t="s">
        <v>10047</v>
      </c>
      <c r="F2321" t="s">
        <v>149</v>
      </c>
      <c r="G2321" t="s">
        <v>136</v>
      </c>
      <c r="H2321">
        <v>2</v>
      </c>
      <c r="I2321">
        <v>1</v>
      </c>
      <c r="J2321" t="s">
        <v>127</v>
      </c>
      <c r="K2321" t="s">
        <v>31</v>
      </c>
      <c r="L2321" t="s">
        <v>292</v>
      </c>
      <c r="M2321" s="53">
        <v>0.01</v>
      </c>
      <c r="N2321" s="52">
        <v>19738.932444000002</v>
      </c>
      <c r="O2321" s="52">
        <v>19738.932444000002</v>
      </c>
      <c r="P2321">
        <v>1</v>
      </c>
      <c r="Q2321">
        <f>IF(SUMIFS(SolCotizacion!$P:$P,SolCotizacion!$E:$E,$G2321,SolCotizacion!$K:$K,$I2321)&gt;499,1,0)</f>
        <v>0</v>
      </c>
      <c r="R2321">
        <v>4000</v>
      </c>
      <c r="S2321" s="56">
        <f>IF(SUMIFS(SolCotizacion!$P:$P,SolCotizacion!$E:$E,$G2321,SolCotizacion!$K:$K,$I2321)&gt;499,4%,0)</f>
        <v>0</v>
      </c>
    </row>
    <row r="2322" spans="1:19" hidden="1">
      <c r="A2322" t="s">
        <v>3504</v>
      </c>
      <c r="B2322" t="s">
        <v>2888</v>
      </c>
      <c r="C2322">
        <v>41</v>
      </c>
      <c r="D2322" t="s">
        <v>113</v>
      </c>
      <c r="E2322" t="s">
        <v>10048</v>
      </c>
      <c r="F2322" t="s">
        <v>149</v>
      </c>
      <c r="G2322" t="s">
        <v>136</v>
      </c>
      <c r="H2322">
        <v>2</v>
      </c>
      <c r="I2322">
        <v>2</v>
      </c>
      <c r="J2322" t="s">
        <v>127</v>
      </c>
      <c r="K2322" t="s">
        <v>31</v>
      </c>
      <c r="L2322" t="s">
        <v>292</v>
      </c>
      <c r="M2322" s="53">
        <v>0.01</v>
      </c>
      <c r="N2322" s="52">
        <v>19738.932444000002</v>
      </c>
      <c r="O2322" s="52">
        <v>19738.932444000002</v>
      </c>
      <c r="P2322">
        <v>1</v>
      </c>
      <c r="Q2322">
        <f>IF(SUMIFS(SolCotizacion!$P:$P,SolCotizacion!$E:$E,$G2322,SolCotizacion!$K:$K,$I2322)&gt;499,1,0)</f>
        <v>0</v>
      </c>
      <c r="R2322">
        <v>4001</v>
      </c>
      <c r="S2322" s="56">
        <f>IF(SUMIFS(SolCotizacion!$P:$P,SolCotizacion!$E:$E,$G2322,SolCotizacion!$K:$K,$I2322)&gt;499,4%,0)</f>
        <v>0</v>
      </c>
    </row>
    <row r="2323" spans="1:19" hidden="1">
      <c r="A2323" t="s">
        <v>3505</v>
      </c>
      <c r="B2323" t="s">
        <v>2890</v>
      </c>
      <c r="C2323">
        <v>42</v>
      </c>
      <c r="D2323" t="s">
        <v>113</v>
      </c>
      <c r="E2323" t="s">
        <v>10049</v>
      </c>
      <c r="F2323" t="s">
        <v>149</v>
      </c>
      <c r="G2323" t="s">
        <v>136</v>
      </c>
      <c r="H2323">
        <v>2</v>
      </c>
      <c r="I2323">
        <v>3</v>
      </c>
      <c r="J2323" t="s">
        <v>127</v>
      </c>
      <c r="K2323" t="s">
        <v>31</v>
      </c>
      <c r="L2323" t="s">
        <v>292</v>
      </c>
      <c r="M2323" s="53">
        <v>0.01</v>
      </c>
      <c r="N2323" s="52">
        <v>19738.932444000002</v>
      </c>
      <c r="O2323" s="52">
        <v>19738.932444000002</v>
      </c>
      <c r="P2323">
        <v>1</v>
      </c>
      <c r="Q2323">
        <f>IF(SUMIFS(SolCotizacion!$P:$P,SolCotizacion!$E:$E,$G2323,SolCotizacion!$K:$K,$I2323)&gt;499,1,0)</f>
        <v>0</v>
      </c>
      <c r="R2323">
        <v>4002</v>
      </c>
      <c r="S2323" s="56">
        <f>IF(SUMIFS(SolCotizacion!$P:$P,SolCotizacion!$E:$E,$G2323,SolCotizacion!$K:$K,$I2323)&gt;499,4%,0)</f>
        <v>0</v>
      </c>
    </row>
    <row r="2324" spans="1:19" hidden="1">
      <c r="A2324" t="s">
        <v>1050</v>
      </c>
      <c r="B2324" t="s">
        <v>1033</v>
      </c>
      <c r="C2324">
        <v>1</v>
      </c>
      <c r="D2324" t="s">
        <v>88</v>
      </c>
      <c r="E2324" t="s">
        <v>10017</v>
      </c>
      <c r="F2324" t="s">
        <v>133</v>
      </c>
      <c r="G2324" t="s">
        <v>133</v>
      </c>
      <c r="H2324">
        <v>2</v>
      </c>
      <c r="I2324">
        <v>1</v>
      </c>
      <c r="J2324" t="s">
        <v>96</v>
      </c>
      <c r="K2324" t="s">
        <v>31</v>
      </c>
      <c r="L2324" t="s">
        <v>313</v>
      </c>
      <c r="N2324" s="52">
        <v>9245975.7120000012</v>
      </c>
      <c r="O2324" s="52">
        <v>9040509.1680000015</v>
      </c>
      <c r="P2324">
        <v>1</v>
      </c>
      <c r="Q2324">
        <v>1</v>
      </c>
      <c r="R2324">
        <v>4003</v>
      </c>
    </row>
    <row r="2325" spans="1:19" hidden="1">
      <c r="A2325" t="s">
        <v>3506</v>
      </c>
      <c r="B2325" t="s">
        <v>1123</v>
      </c>
      <c r="C2325">
        <v>2</v>
      </c>
      <c r="D2325" t="s">
        <v>88</v>
      </c>
      <c r="E2325" t="s">
        <v>10018</v>
      </c>
      <c r="F2325" t="s">
        <v>133</v>
      </c>
      <c r="G2325" t="s">
        <v>133</v>
      </c>
      <c r="H2325">
        <v>2</v>
      </c>
      <c r="I2325">
        <v>2</v>
      </c>
      <c r="J2325" t="s">
        <v>96</v>
      </c>
      <c r="K2325" t="s">
        <v>31</v>
      </c>
      <c r="L2325" t="s">
        <v>313</v>
      </c>
      <c r="N2325" s="52">
        <v>9337519.3920000009</v>
      </c>
      <c r="O2325" s="52">
        <v>9130019.2800000012</v>
      </c>
      <c r="P2325">
        <v>1</v>
      </c>
      <c r="Q2325">
        <v>1</v>
      </c>
      <c r="R2325">
        <v>4005</v>
      </c>
    </row>
    <row r="2326" spans="1:19" hidden="1">
      <c r="A2326" t="s">
        <v>3507</v>
      </c>
      <c r="B2326" t="s">
        <v>1124</v>
      </c>
      <c r="C2326">
        <v>3</v>
      </c>
      <c r="D2326" t="s">
        <v>88</v>
      </c>
      <c r="E2326" t="s">
        <v>10019</v>
      </c>
      <c r="F2326" t="s">
        <v>133</v>
      </c>
      <c r="G2326" t="s">
        <v>133</v>
      </c>
      <c r="H2326">
        <v>2</v>
      </c>
      <c r="I2326">
        <v>3</v>
      </c>
      <c r="J2326" t="s">
        <v>96</v>
      </c>
      <c r="K2326" t="s">
        <v>31</v>
      </c>
      <c r="L2326" t="s">
        <v>313</v>
      </c>
      <c r="N2326" s="52">
        <v>9429064.1760000009</v>
      </c>
      <c r="O2326" s="52">
        <v>9219529.3920000009</v>
      </c>
      <c r="P2326">
        <v>1</v>
      </c>
      <c r="Q2326">
        <v>1</v>
      </c>
      <c r="R2326">
        <v>4007</v>
      </c>
    </row>
    <row r="2327" spans="1:19" hidden="1">
      <c r="A2327" t="s">
        <v>3508</v>
      </c>
      <c r="B2327" t="s">
        <v>1125</v>
      </c>
      <c r="C2327">
        <v>4</v>
      </c>
      <c r="D2327" t="s">
        <v>88</v>
      </c>
      <c r="E2327" t="s">
        <v>10020</v>
      </c>
      <c r="F2327" t="s">
        <v>134</v>
      </c>
      <c r="G2327" t="s">
        <v>134</v>
      </c>
      <c r="H2327">
        <v>2</v>
      </c>
      <c r="I2327">
        <v>1</v>
      </c>
      <c r="J2327" t="s">
        <v>96</v>
      </c>
      <c r="K2327" t="s">
        <v>31</v>
      </c>
      <c r="L2327" t="s">
        <v>313</v>
      </c>
      <c r="N2327" s="52">
        <v>13466095.200000001</v>
      </c>
      <c r="O2327" s="52">
        <v>13166848.272000002</v>
      </c>
      <c r="P2327">
        <v>1</v>
      </c>
      <c r="Q2327">
        <v>1</v>
      </c>
      <c r="R2327">
        <v>4009</v>
      </c>
    </row>
    <row r="2328" spans="1:19" hidden="1">
      <c r="A2328" t="s">
        <v>3509</v>
      </c>
      <c r="B2328" t="s">
        <v>1126</v>
      </c>
      <c r="C2328">
        <v>5</v>
      </c>
      <c r="D2328" t="s">
        <v>88</v>
      </c>
      <c r="E2328" t="s">
        <v>10021</v>
      </c>
      <c r="F2328" t="s">
        <v>134</v>
      </c>
      <c r="G2328" t="s">
        <v>134</v>
      </c>
      <c r="H2328">
        <v>2</v>
      </c>
      <c r="I2328">
        <v>2</v>
      </c>
      <c r="J2328" t="s">
        <v>96</v>
      </c>
      <c r="K2328" t="s">
        <v>31</v>
      </c>
      <c r="L2328" t="s">
        <v>313</v>
      </c>
      <c r="N2328" s="52">
        <v>13599423.072000001</v>
      </c>
      <c r="O2328" s="52">
        <v>13297214.112000002</v>
      </c>
      <c r="P2328">
        <v>1</v>
      </c>
      <c r="Q2328">
        <v>1</v>
      </c>
      <c r="R2328">
        <v>4011</v>
      </c>
    </row>
    <row r="2329" spans="1:19" hidden="1">
      <c r="A2329" t="s">
        <v>3510</v>
      </c>
      <c r="B2329" t="s">
        <v>1127</v>
      </c>
      <c r="C2329">
        <v>6</v>
      </c>
      <c r="D2329" t="s">
        <v>88</v>
      </c>
      <c r="E2329" t="s">
        <v>10022</v>
      </c>
      <c r="F2329" t="s">
        <v>134</v>
      </c>
      <c r="G2329" t="s">
        <v>134</v>
      </c>
      <c r="H2329">
        <v>2</v>
      </c>
      <c r="I2329">
        <v>3</v>
      </c>
      <c r="J2329" t="s">
        <v>96</v>
      </c>
      <c r="K2329" t="s">
        <v>31</v>
      </c>
      <c r="L2329" t="s">
        <v>313</v>
      </c>
      <c r="N2329" s="52">
        <v>13732750.944000004</v>
      </c>
      <c r="O2329" s="52">
        <v>13427578.848000001</v>
      </c>
      <c r="P2329">
        <v>1</v>
      </c>
      <c r="Q2329">
        <v>1</v>
      </c>
      <c r="R2329">
        <v>4013</v>
      </c>
    </row>
    <row r="2330" spans="1:19" hidden="1">
      <c r="A2330" t="s">
        <v>3511</v>
      </c>
      <c r="B2330" t="s">
        <v>1128</v>
      </c>
      <c r="C2330">
        <v>7</v>
      </c>
      <c r="D2330" t="s">
        <v>88</v>
      </c>
      <c r="E2330" t="s">
        <v>10023</v>
      </c>
      <c r="F2330" t="s">
        <v>135</v>
      </c>
      <c r="G2330" t="s">
        <v>135</v>
      </c>
      <c r="H2330">
        <v>2</v>
      </c>
      <c r="I2330">
        <v>1</v>
      </c>
      <c r="J2330" t="s">
        <v>96</v>
      </c>
      <c r="K2330" t="s">
        <v>31</v>
      </c>
      <c r="L2330" t="s">
        <v>313</v>
      </c>
      <c r="N2330" s="52">
        <v>12764164.272000002</v>
      </c>
      <c r="O2330" s="52">
        <v>12480515.76</v>
      </c>
      <c r="P2330">
        <v>1</v>
      </c>
      <c r="Q2330">
        <v>1</v>
      </c>
      <c r="R2330">
        <v>4015</v>
      </c>
    </row>
    <row r="2331" spans="1:19" hidden="1">
      <c r="A2331" t="s">
        <v>3512</v>
      </c>
      <c r="B2331" t="s">
        <v>1129</v>
      </c>
      <c r="C2331">
        <v>8</v>
      </c>
      <c r="D2331" t="s">
        <v>88</v>
      </c>
      <c r="E2331" t="s">
        <v>10024</v>
      </c>
      <c r="F2331" t="s">
        <v>135</v>
      </c>
      <c r="G2331" t="s">
        <v>135</v>
      </c>
      <c r="H2331">
        <v>2</v>
      </c>
      <c r="I2331">
        <v>2</v>
      </c>
      <c r="J2331" t="s">
        <v>96</v>
      </c>
      <c r="K2331" t="s">
        <v>31</v>
      </c>
      <c r="L2331" t="s">
        <v>313</v>
      </c>
      <c r="N2331" s="52">
        <v>12890542.464000002</v>
      </c>
      <c r="O2331" s="52">
        <v>12604085.376</v>
      </c>
      <c r="P2331">
        <v>1</v>
      </c>
      <c r="Q2331">
        <v>1</v>
      </c>
      <c r="R2331">
        <v>4017</v>
      </c>
    </row>
    <row r="2332" spans="1:19" hidden="1">
      <c r="A2332" t="s">
        <v>3513</v>
      </c>
      <c r="B2332" t="s">
        <v>1130</v>
      </c>
      <c r="C2332">
        <v>9</v>
      </c>
      <c r="D2332" t="s">
        <v>88</v>
      </c>
      <c r="E2332" t="s">
        <v>10025</v>
      </c>
      <c r="F2332" t="s">
        <v>135</v>
      </c>
      <c r="G2332" t="s">
        <v>135</v>
      </c>
      <c r="H2332">
        <v>2</v>
      </c>
      <c r="I2332">
        <v>3</v>
      </c>
      <c r="J2332" t="s">
        <v>96</v>
      </c>
      <c r="K2332" t="s">
        <v>31</v>
      </c>
      <c r="L2332" t="s">
        <v>313</v>
      </c>
      <c r="N2332" s="52">
        <v>13016919.552000001</v>
      </c>
      <c r="O2332" s="52">
        <v>12727654.992000001</v>
      </c>
      <c r="P2332">
        <v>1</v>
      </c>
      <c r="Q2332">
        <v>1</v>
      </c>
      <c r="R2332">
        <v>4019</v>
      </c>
    </row>
    <row r="2333" spans="1:19" hidden="1">
      <c r="A2333" t="s">
        <v>3514</v>
      </c>
      <c r="B2333" t="s">
        <v>1131</v>
      </c>
      <c r="C2333">
        <v>10</v>
      </c>
      <c r="D2333" t="s">
        <v>88</v>
      </c>
      <c r="E2333" t="s">
        <v>10026</v>
      </c>
      <c r="F2333" t="s">
        <v>136</v>
      </c>
      <c r="G2333" t="s">
        <v>136</v>
      </c>
      <c r="H2333">
        <v>2</v>
      </c>
      <c r="I2333">
        <v>1</v>
      </c>
      <c r="J2333" t="s">
        <v>96</v>
      </c>
      <c r="K2333" t="s">
        <v>31</v>
      </c>
      <c r="L2333" t="s">
        <v>313</v>
      </c>
      <c r="N2333" s="52">
        <v>2338177.0560000003</v>
      </c>
      <c r="O2333" s="52">
        <v>2286217.2960000001</v>
      </c>
      <c r="P2333">
        <v>1</v>
      </c>
      <c r="Q2333">
        <v>1</v>
      </c>
      <c r="R2333">
        <v>4021</v>
      </c>
    </row>
    <row r="2334" spans="1:19" hidden="1">
      <c r="A2334" t="s">
        <v>3515</v>
      </c>
      <c r="B2334" t="s">
        <v>1132</v>
      </c>
      <c r="C2334">
        <v>11</v>
      </c>
      <c r="D2334" t="s">
        <v>88</v>
      </c>
      <c r="E2334" t="s">
        <v>10027</v>
      </c>
      <c r="F2334" t="s">
        <v>136</v>
      </c>
      <c r="G2334" t="s">
        <v>136</v>
      </c>
      <c r="H2334">
        <v>2</v>
      </c>
      <c r="I2334">
        <v>2</v>
      </c>
      <c r="J2334" t="s">
        <v>96</v>
      </c>
      <c r="K2334" t="s">
        <v>31</v>
      </c>
      <c r="L2334" t="s">
        <v>313</v>
      </c>
      <c r="N2334" s="52">
        <v>2361326.8320000004</v>
      </c>
      <c r="O2334" s="52">
        <v>2308852.608</v>
      </c>
      <c r="P2334">
        <v>1</v>
      </c>
      <c r="Q2334">
        <v>1</v>
      </c>
      <c r="R2334">
        <v>4023</v>
      </c>
    </row>
    <row r="2335" spans="1:19" hidden="1">
      <c r="A2335" t="s">
        <v>3516</v>
      </c>
      <c r="B2335" t="s">
        <v>1133</v>
      </c>
      <c r="C2335">
        <v>12</v>
      </c>
      <c r="D2335" t="s">
        <v>88</v>
      </c>
      <c r="E2335" t="s">
        <v>10028</v>
      </c>
      <c r="F2335" t="s">
        <v>136</v>
      </c>
      <c r="G2335" t="s">
        <v>136</v>
      </c>
      <c r="H2335">
        <v>2</v>
      </c>
      <c r="I2335">
        <v>3</v>
      </c>
      <c r="J2335" t="s">
        <v>96</v>
      </c>
      <c r="K2335" t="s">
        <v>31</v>
      </c>
      <c r="L2335" t="s">
        <v>313</v>
      </c>
      <c r="N2335" s="52">
        <v>2384476.608</v>
      </c>
      <c r="O2335" s="52">
        <v>2331489.0240000002</v>
      </c>
      <c r="P2335">
        <v>1</v>
      </c>
      <c r="Q2335">
        <v>1</v>
      </c>
      <c r="R2335">
        <v>4025</v>
      </c>
    </row>
    <row r="2336" spans="1:19" hidden="1">
      <c r="A2336" t="s">
        <v>3517</v>
      </c>
      <c r="B2336" t="s">
        <v>1134</v>
      </c>
      <c r="C2336">
        <v>13</v>
      </c>
      <c r="D2336" t="s">
        <v>102</v>
      </c>
      <c r="E2336" t="s">
        <v>10029</v>
      </c>
      <c r="F2336" t="s">
        <v>137</v>
      </c>
      <c r="G2336" t="s">
        <v>133</v>
      </c>
      <c r="H2336">
        <v>2</v>
      </c>
      <c r="I2336" t="s">
        <v>103</v>
      </c>
      <c r="J2336" t="s">
        <v>96</v>
      </c>
      <c r="K2336" t="s">
        <v>31</v>
      </c>
      <c r="L2336" t="s">
        <v>313</v>
      </c>
      <c r="N2336" s="52">
        <v>925837.58400000003</v>
      </c>
      <c r="O2336" s="52">
        <v>905263.44000000006</v>
      </c>
      <c r="P2336">
        <v>1</v>
      </c>
      <c r="Q2336">
        <f>IF(COUNTIF(SolCotizacion!$E:$E,$G2336)&gt;0,1,0)</f>
        <v>0</v>
      </c>
      <c r="R2336">
        <v>4027</v>
      </c>
    </row>
    <row r="2337" spans="1:18" hidden="1">
      <c r="A2337" t="s">
        <v>3518</v>
      </c>
      <c r="B2337" t="s">
        <v>2838</v>
      </c>
      <c r="C2337">
        <v>14</v>
      </c>
      <c r="D2337" t="s">
        <v>102</v>
      </c>
      <c r="E2337" t="s">
        <v>10030</v>
      </c>
      <c r="F2337" t="s">
        <v>138</v>
      </c>
      <c r="G2337" t="s">
        <v>134</v>
      </c>
      <c r="H2337">
        <v>2</v>
      </c>
      <c r="I2337" t="s">
        <v>103</v>
      </c>
      <c r="J2337" t="s">
        <v>96</v>
      </c>
      <c r="K2337" t="s">
        <v>31</v>
      </c>
      <c r="L2337" t="s">
        <v>313</v>
      </c>
      <c r="N2337" s="52">
        <v>1851720.4319999998</v>
      </c>
      <c r="O2337" s="52">
        <v>1810571.04</v>
      </c>
      <c r="P2337">
        <v>1</v>
      </c>
      <c r="Q2337">
        <f>IF(COUNTIF(SolCotizacion!$E:$E,$G2337)&gt;0,1,0)</f>
        <v>0</v>
      </c>
      <c r="R2337">
        <v>4029</v>
      </c>
    </row>
    <row r="2338" spans="1:18" hidden="1">
      <c r="A2338" t="s">
        <v>3519</v>
      </c>
      <c r="B2338" t="s">
        <v>2840</v>
      </c>
      <c r="C2338">
        <v>15</v>
      </c>
      <c r="D2338" t="s">
        <v>102</v>
      </c>
      <c r="E2338" t="s">
        <v>10031</v>
      </c>
      <c r="F2338" t="s">
        <v>139</v>
      </c>
      <c r="G2338" t="s">
        <v>135</v>
      </c>
      <c r="H2338">
        <v>2</v>
      </c>
      <c r="I2338" t="s">
        <v>103</v>
      </c>
      <c r="J2338" t="s">
        <v>96</v>
      </c>
      <c r="K2338" t="s">
        <v>31</v>
      </c>
      <c r="L2338" t="s">
        <v>313</v>
      </c>
      <c r="N2338" s="52">
        <v>1851720.4319999998</v>
      </c>
      <c r="O2338" s="52">
        <v>1810571.04</v>
      </c>
      <c r="P2338">
        <v>1</v>
      </c>
      <c r="Q2338">
        <f>IF(COUNTIF(SolCotizacion!$E:$E,$G2338)&gt;0,1,0)</f>
        <v>0</v>
      </c>
      <c r="R2338">
        <v>4031</v>
      </c>
    </row>
    <row r="2339" spans="1:18" hidden="1">
      <c r="A2339" t="s">
        <v>3520</v>
      </c>
      <c r="B2339" t="s">
        <v>2842</v>
      </c>
      <c r="C2339">
        <v>16</v>
      </c>
      <c r="D2339" t="s">
        <v>102</v>
      </c>
      <c r="E2339" t="s">
        <v>10032</v>
      </c>
      <c r="F2339" t="s">
        <v>140</v>
      </c>
      <c r="G2339" t="s">
        <v>135</v>
      </c>
      <c r="H2339">
        <v>2</v>
      </c>
      <c r="I2339" t="s">
        <v>103</v>
      </c>
      <c r="J2339" t="s">
        <v>96</v>
      </c>
      <c r="K2339" t="s">
        <v>31</v>
      </c>
      <c r="L2339" t="s">
        <v>313</v>
      </c>
      <c r="N2339" s="52">
        <v>68301.168000000005</v>
      </c>
      <c r="O2339" s="52">
        <v>66783.168000000005</v>
      </c>
      <c r="P2339">
        <v>1</v>
      </c>
      <c r="Q2339">
        <f>IF(COUNTIF(SolCotizacion!$E:$E,$G2339)&gt;0,1,0)</f>
        <v>0</v>
      </c>
      <c r="R2339">
        <v>4033</v>
      </c>
    </row>
    <row r="2340" spans="1:18" hidden="1">
      <c r="A2340" t="s">
        <v>3521</v>
      </c>
      <c r="B2340" t="s">
        <v>2844</v>
      </c>
      <c r="C2340">
        <v>17</v>
      </c>
      <c r="D2340" t="s">
        <v>102</v>
      </c>
      <c r="E2340" t="s">
        <v>10033</v>
      </c>
      <c r="F2340" t="s">
        <v>141</v>
      </c>
      <c r="G2340" t="s">
        <v>136</v>
      </c>
      <c r="H2340">
        <v>2</v>
      </c>
      <c r="I2340" t="s">
        <v>103</v>
      </c>
      <c r="J2340" t="s">
        <v>96</v>
      </c>
      <c r="K2340" t="s">
        <v>31</v>
      </c>
      <c r="L2340" t="s">
        <v>313</v>
      </c>
      <c r="N2340" s="52">
        <v>25316.928000000004</v>
      </c>
      <c r="O2340" s="52">
        <v>24754.992000000002</v>
      </c>
      <c r="P2340">
        <v>1</v>
      </c>
      <c r="Q2340">
        <f>IF(COUNTIF(SolCotizacion!$E:$E,$G2340)&gt;0,1,0)</f>
        <v>0</v>
      </c>
      <c r="R2340">
        <v>4035</v>
      </c>
    </row>
    <row r="2341" spans="1:18" hidden="1">
      <c r="A2341" t="s">
        <v>3522</v>
      </c>
      <c r="B2341" t="s">
        <v>1135</v>
      </c>
      <c r="C2341">
        <v>18</v>
      </c>
      <c r="D2341" t="s">
        <v>113</v>
      </c>
      <c r="E2341" t="s">
        <v>9853</v>
      </c>
      <c r="F2341" t="s">
        <v>114</v>
      </c>
      <c r="G2341" t="s">
        <v>88</v>
      </c>
      <c r="H2341">
        <v>2</v>
      </c>
      <c r="I2341">
        <v>1</v>
      </c>
      <c r="J2341" t="s">
        <v>88</v>
      </c>
      <c r="K2341" t="s">
        <v>31</v>
      </c>
      <c r="L2341" t="s">
        <v>313</v>
      </c>
      <c r="N2341" s="52">
        <v>44297.155056000003</v>
      </c>
      <c r="O2341" s="52">
        <v>34650.485408</v>
      </c>
      <c r="P2341">
        <v>1</v>
      </c>
      <c r="Q2341">
        <f>IF(COUNTIFS(SolCotizacion!$D:$D,$G2341,SolCotizacion!$K:$K,$I2341)&gt;0,1,0)</f>
        <v>0</v>
      </c>
      <c r="R2341">
        <v>4037</v>
      </c>
    </row>
    <row r="2342" spans="1:18" hidden="1">
      <c r="A2342" t="s">
        <v>3523</v>
      </c>
      <c r="B2342" t="s">
        <v>2847</v>
      </c>
      <c r="C2342">
        <v>19</v>
      </c>
      <c r="D2342" t="s">
        <v>113</v>
      </c>
      <c r="E2342" t="s">
        <v>9984</v>
      </c>
      <c r="F2342" t="s">
        <v>114</v>
      </c>
      <c r="G2342" t="s">
        <v>88</v>
      </c>
      <c r="H2342">
        <v>2</v>
      </c>
      <c r="I2342">
        <v>2</v>
      </c>
      <c r="J2342" t="s">
        <v>88</v>
      </c>
      <c r="K2342" t="s">
        <v>31</v>
      </c>
      <c r="L2342" t="s">
        <v>313</v>
      </c>
      <c r="N2342" s="52">
        <v>53156.581940000004</v>
      </c>
      <c r="O2342" s="52">
        <v>43312.301956000003</v>
      </c>
      <c r="P2342">
        <v>1</v>
      </c>
      <c r="Q2342">
        <f>IF(COUNTIFS(SolCotizacion!$D:$D,$G2342,SolCotizacion!$K:$K,$I2342)&gt;0,1,0)</f>
        <v>1</v>
      </c>
      <c r="R2342">
        <v>4039</v>
      </c>
    </row>
    <row r="2343" spans="1:18" hidden="1">
      <c r="A2343" t="s">
        <v>3524</v>
      </c>
      <c r="B2343" t="s">
        <v>2849</v>
      </c>
      <c r="C2343">
        <v>20</v>
      </c>
      <c r="D2343" t="s">
        <v>113</v>
      </c>
      <c r="E2343" t="s">
        <v>9985</v>
      </c>
      <c r="F2343" t="s">
        <v>114</v>
      </c>
      <c r="G2343" t="s">
        <v>88</v>
      </c>
      <c r="H2343">
        <v>2</v>
      </c>
      <c r="I2343">
        <v>3</v>
      </c>
      <c r="J2343" t="s">
        <v>88</v>
      </c>
      <c r="K2343" t="s">
        <v>31</v>
      </c>
      <c r="L2343" t="s">
        <v>313</v>
      </c>
      <c r="N2343" s="52">
        <v>66445.196047999998</v>
      </c>
      <c r="O2343" s="52">
        <v>51975.181257999997</v>
      </c>
      <c r="P2343">
        <v>1</v>
      </c>
      <c r="Q2343">
        <f>IF(COUNTIFS(SolCotizacion!$D:$D,$G2343,SolCotizacion!$K:$K,$I2343)&gt;0,1,0)</f>
        <v>0</v>
      </c>
      <c r="R2343">
        <v>4041</v>
      </c>
    </row>
    <row r="2344" spans="1:18" hidden="1">
      <c r="A2344" t="s">
        <v>3525</v>
      </c>
      <c r="B2344" t="s">
        <v>1136</v>
      </c>
      <c r="C2344">
        <v>21</v>
      </c>
      <c r="D2344" t="s">
        <v>113</v>
      </c>
      <c r="E2344" t="s">
        <v>9986</v>
      </c>
      <c r="F2344" t="s">
        <v>115</v>
      </c>
      <c r="G2344" t="s">
        <v>88</v>
      </c>
      <c r="H2344">
        <v>2</v>
      </c>
      <c r="I2344">
        <v>1</v>
      </c>
      <c r="J2344" t="s">
        <v>116</v>
      </c>
      <c r="K2344" t="s">
        <v>326</v>
      </c>
      <c r="L2344" t="s">
        <v>313</v>
      </c>
      <c r="N2344" s="52">
        <v>53156.581940000004</v>
      </c>
      <c r="O2344" s="52">
        <v>64968.442616000008</v>
      </c>
      <c r="P2344">
        <v>1</v>
      </c>
      <c r="Q2344">
        <f>IF(COUNTIFS(SolCotizacion!$D:$D,$G2344,SolCotizacion!$K:$K,$I2344)&gt;0,1,0)</f>
        <v>0</v>
      </c>
      <c r="R2344">
        <v>4043</v>
      </c>
    </row>
    <row r="2345" spans="1:18" hidden="1">
      <c r="A2345" t="s">
        <v>3526</v>
      </c>
      <c r="B2345" t="s">
        <v>2852</v>
      </c>
      <c r="C2345">
        <v>22</v>
      </c>
      <c r="D2345" t="s">
        <v>113</v>
      </c>
      <c r="E2345" t="s">
        <v>9987</v>
      </c>
      <c r="F2345" t="s">
        <v>115</v>
      </c>
      <c r="G2345" t="s">
        <v>88</v>
      </c>
      <c r="H2345">
        <v>2</v>
      </c>
      <c r="I2345">
        <v>2</v>
      </c>
      <c r="J2345" t="s">
        <v>116</v>
      </c>
      <c r="K2345" t="s">
        <v>326</v>
      </c>
      <c r="L2345" t="s">
        <v>313</v>
      </c>
      <c r="N2345" s="52">
        <v>66445.196047999998</v>
      </c>
      <c r="O2345" s="52">
        <v>77961.703974000004</v>
      </c>
      <c r="P2345">
        <v>1</v>
      </c>
      <c r="Q2345">
        <f>IF(COUNTIFS(SolCotizacion!$D:$D,$G2345,SolCotizacion!$K:$K,$I2345)&gt;0,1,0)</f>
        <v>1</v>
      </c>
      <c r="R2345">
        <v>4045</v>
      </c>
    </row>
    <row r="2346" spans="1:18" hidden="1">
      <c r="A2346" t="s">
        <v>3527</v>
      </c>
      <c r="B2346" t="s">
        <v>2854</v>
      </c>
      <c r="C2346">
        <v>23</v>
      </c>
      <c r="D2346" t="s">
        <v>113</v>
      </c>
      <c r="E2346" t="s">
        <v>9988</v>
      </c>
      <c r="F2346" t="s">
        <v>115</v>
      </c>
      <c r="G2346" t="s">
        <v>88</v>
      </c>
      <c r="H2346">
        <v>2</v>
      </c>
      <c r="I2346">
        <v>3</v>
      </c>
      <c r="J2346" t="s">
        <v>116</v>
      </c>
      <c r="K2346" t="s">
        <v>326</v>
      </c>
      <c r="L2346" t="s">
        <v>313</v>
      </c>
      <c r="N2346" s="52">
        <v>88593.237040000007</v>
      </c>
      <c r="O2346" s="52">
        <v>95287.483214000007</v>
      </c>
      <c r="P2346">
        <v>1</v>
      </c>
      <c r="Q2346">
        <f>IF(COUNTIFS(SolCotizacion!$D:$D,$G2346,SolCotizacion!$K:$K,$I2346)&gt;0,1,0)</f>
        <v>0</v>
      </c>
      <c r="R2346">
        <v>4047</v>
      </c>
    </row>
    <row r="2347" spans="1:18" hidden="1">
      <c r="A2347" t="s">
        <v>3528</v>
      </c>
      <c r="B2347" t="s">
        <v>1137</v>
      </c>
      <c r="C2347">
        <v>24</v>
      </c>
      <c r="D2347" t="s">
        <v>113</v>
      </c>
      <c r="E2347" t="s">
        <v>10034</v>
      </c>
      <c r="F2347" t="s">
        <v>142</v>
      </c>
      <c r="G2347" t="s">
        <v>133</v>
      </c>
      <c r="H2347">
        <v>2</v>
      </c>
      <c r="I2347" t="s">
        <v>103</v>
      </c>
      <c r="J2347" t="s">
        <v>118</v>
      </c>
      <c r="K2347" t="s">
        <v>325</v>
      </c>
      <c r="L2347" t="s">
        <v>313</v>
      </c>
      <c r="N2347" s="52">
        <v>119600.704916</v>
      </c>
      <c r="O2347" s="52">
        <v>116942.56112</v>
      </c>
      <c r="P2347">
        <v>1</v>
      </c>
      <c r="Q2347">
        <f>IF(COUNTIF(SolCotizacion!$E:$E,G2347)&gt;0,1,0)</f>
        <v>0</v>
      </c>
      <c r="R2347">
        <v>4049</v>
      </c>
    </row>
    <row r="2348" spans="1:18" hidden="1">
      <c r="A2348" t="s">
        <v>3529</v>
      </c>
      <c r="B2348" t="s">
        <v>2857</v>
      </c>
      <c r="C2348">
        <v>25</v>
      </c>
      <c r="D2348" t="s">
        <v>113</v>
      </c>
      <c r="E2348" t="s">
        <v>10035</v>
      </c>
      <c r="F2348" t="s">
        <v>143</v>
      </c>
      <c r="G2348" t="s">
        <v>134</v>
      </c>
      <c r="H2348">
        <v>2</v>
      </c>
      <c r="I2348" t="s">
        <v>103</v>
      </c>
      <c r="J2348" t="s">
        <v>118</v>
      </c>
      <c r="K2348" t="s">
        <v>325</v>
      </c>
      <c r="L2348" t="s">
        <v>313</v>
      </c>
      <c r="N2348" s="52">
        <v>119600.704916</v>
      </c>
      <c r="O2348" s="52">
        <v>116942.56112</v>
      </c>
      <c r="P2348">
        <v>1</v>
      </c>
      <c r="Q2348">
        <f>IF(COUNTIF(SolCotizacion!$E:$E,G2348)&gt;0,1,0)</f>
        <v>0</v>
      </c>
      <c r="R2348">
        <v>4051</v>
      </c>
    </row>
    <row r="2349" spans="1:18" hidden="1">
      <c r="A2349" t="s">
        <v>3530</v>
      </c>
      <c r="B2349" t="s">
        <v>2859</v>
      </c>
      <c r="C2349">
        <v>26</v>
      </c>
      <c r="D2349" t="s">
        <v>113</v>
      </c>
      <c r="E2349" t="s">
        <v>10036</v>
      </c>
      <c r="F2349" t="s">
        <v>144</v>
      </c>
      <c r="G2349" t="s">
        <v>135</v>
      </c>
      <c r="H2349">
        <v>2</v>
      </c>
      <c r="I2349" t="s">
        <v>103</v>
      </c>
      <c r="J2349" t="s">
        <v>118</v>
      </c>
      <c r="K2349" t="s">
        <v>325</v>
      </c>
      <c r="L2349" t="s">
        <v>313</v>
      </c>
      <c r="N2349" s="52">
        <v>119600.704916</v>
      </c>
      <c r="O2349" s="52">
        <v>116942.56112</v>
      </c>
      <c r="P2349">
        <v>1</v>
      </c>
      <c r="Q2349">
        <f>IF(COUNTIF(SolCotizacion!$E:$E,G2349)&gt;0,1,0)</f>
        <v>0</v>
      </c>
      <c r="R2349">
        <v>4053</v>
      </c>
    </row>
    <row r="2350" spans="1:18" hidden="1">
      <c r="A2350" t="s">
        <v>3531</v>
      </c>
      <c r="B2350" t="s">
        <v>2861</v>
      </c>
      <c r="C2350">
        <v>27</v>
      </c>
      <c r="D2350" t="s">
        <v>113</v>
      </c>
      <c r="E2350" t="s">
        <v>10037</v>
      </c>
      <c r="F2350" t="s">
        <v>145</v>
      </c>
      <c r="G2350" t="s">
        <v>136</v>
      </c>
      <c r="H2350">
        <v>2</v>
      </c>
      <c r="I2350" t="s">
        <v>103</v>
      </c>
      <c r="J2350" t="s">
        <v>118</v>
      </c>
      <c r="K2350" t="s">
        <v>325</v>
      </c>
      <c r="L2350" t="s">
        <v>313</v>
      </c>
      <c r="N2350" s="52">
        <v>70874.372954000006</v>
      </c>
      <c r="O2350" s="52">
        <v>69299.887426000016</v>
      </c>
      <c r="P2350">
        <v>1</v>
      </c>
      <c r="Q2350">
        <f>IF(COUNTIF(SolCotizacion!$E:$E,G2350)&gt;0,1,0)</f>
        <v>0</v>
      </c>
      <c r="R2350">
        <v>4055</v>
      </c>
    </row>
    <row r="2351" spans="1:18" hidden="1">
      <c r="A2351" t="s">
        <v>3532</v>
      </c>
      <c r="B2351" t="s">
        <v>1138</v>
      </c>
      <c r="C2351">
        <v>28</v>
      </c>
      <c r="D2351" t="s">
        <v>113</v>
      </c>
      <c r="E2351" t="s">
        <v>9995</v>
      </c>
      <c r="F2351" t="s">
        <v>125</v>
      </c>
      <c r="G2351" t="s">
        <v>88</v>
      </c>
      <c r="H2351">
        <v>2</v>
      </c>
      <c r="I2351">
        <v>1</v>
      </c>
      <c r="J2351" t="s">
        <v>88</v>
      </c>
      <c r="K2351" t="s">
        <v>31</v>
      </c>
      <c r="L2351" t="s">
        <v>313</v>
      </c>
      <c r="N2351" s="52">
        <v>44297.155056000003</v>
      </c>
      <c r="O2351" s="52">
        <v>34650.485408</v>
      </c>
      <c r="P2351">
        <v>1</v>
      </c>
      <c r="Q2351">
        <f>IF(COUNTIFS(SolCotizacion!$D:$D,$G2351,SolCotizacion!$K:$K,$I2351)&gt;0,1,0)</f>
        <v>0</v>
      </c>
      <c r="R2351">
        <v>4057</v>
      </c>
    </row>
    <row r="2352" spans="1:18" hidden="1">
      <c r="A2352" t="s">
        <v>3533</v>
      </c>
      <c r="B2352" t="s">
        <v>2864</v>
      </c>
      <c r="C2352">
        <v>29</v>
      </c>
      <c r="D2352" t="s">
        <v>113</v>
      </c>
      <c r="E2352" t="s">
        <v>9996</v>
      </c>
      <c r="F2352" t="s">
        <v>125</v>
      </c>
      <c r="G2352" t="s">
        <v>88</v>
      </c>
      <c r="H2352">
        <v>2</v>
      </c>
      <c r="I2352">
        <v>2</v>
      </c>
      <c r="J2352" t="s">
        <v>88</v>
      </c>
      <c r="K2352" t="s">
        <v>31</v>
      </c>
      <c r="L2352" t="s">
        <v>313</v>
      </c>
      <c r="N2352" s="52">
        <v>53156.581940000004</v>
      </c>
      <c r="O2352" s="52">
        <v>43312.301956000003</v>
      </c>
      <c r="P2352">
        <v>1</v>
      </c>
      <c r="Q2352">
        <f>IF(COUNTIFS(SolCotizacion!$D:$D,$G2352,SolCotizacion!$K:$K,$I2352)&gt;0,1,0)</f>
        <v>1</v>
      </c>
      <c r="R2352">
        <v>4059</v>
      </c>
    </row>
    <row r="2353" spans="1:19" hidden="1">
      <c r="A2353" t="s">
        <v>3534</v>
      </c>
      <c r="B2353" t="s">
        <v>2866</v>
      </c>
      <c r="C2353">
        <v>30</v>
      </c>
      <c r="D2353" t="s">
        <v>113</v>
      </c>
      <c r="E2353" t="s">
        <v>9997</v>
      </c>
      <c r="F2353" t="s">
        <v>125</v>
      </c>
      <c r="G2353" t="s">
        <v>88</v>
      </c>
      <c r="H2353">
        <v>2</v>
      </c>
      <c r="I2353">
        <v>3</v>
      </c>
      <c r="J2353" t="s">
        <v>88</v>
      </c>
      <c r="K2353" t="s">
        <v>31</v>
      </c>
      <c r="L2353" t="s">
        <v>313</v>
      </c>
      <c r="N2353" s="52">
        <v>66445.196047999998</v>
      </c>
      <c r="O2353" s="52">
        <v>51975.181257999997</v>
      </c>
      <c r="P2353">
        <v>1</v>
      </c>
      <c r="Q2353">
        <f>IF(COUNTIFS(SolCotizacion!$D:$D,$G2353,SolCotizacion!$K:$K,$I2353)&gt;0,1,0)</f>
        <v>0</v>
      </c>
      <c r="R2353">
        <v>4061</v>
      </c>
    </row>
    <row r="2354" spans="1:19" hidden="1">
      <c r="A2354" t="s">
        <v>3535</v>
      </c>
      <c r="B2354" t="s">
        <v>2868</v>
      </c>
      <c r="C2354">
        <v>31</v>
      </c>
      <c r="D2354" t="s">
        <v>113</v>
      </c>
      <c r="E2354" t="s">
        <v>10038</v>
      </c>
      <c r="F2354" t="s">
        <v>146</v>
      </c>
      <c r="G2354" t="s">
        <v>133</v>
      </c>
      <c r="H2354">
        <v>2</v>
      </c>
      <c r="I2354">
        <v>1</v>
      </c>
      <c r="J2354" t="s">
        <v>127</v>
      </c>
      <c r="K2354" t="s">
        <v>31</v>
      </c>
      <c r="L2354" t="s">
        <v>313</v>
      </c>
      <c r="M2354" s="53">
        <v>0.04</v>
      </c>
      <c r="N2354" s="52">
        <v>359789.25844400004</v>
      </c>
      <c r="O2354" s="52">
        <v>351793.93310600001</v>
      </c>
      <c r="P2354">
        <v>1</v>
      </c>
      <c r="Q2354">
        <f>IF(SUMIFS(SolCotizacion!$P:$P,SolCotizacion!$E:$E,$G2354,SolCotizacion!$K:$K,$I2354)&gt;499,1,0)</f>
        <v>0</v>
      </c>
      <c r="R2354">
        <v>4063</v>
      </c>
      <c r="S2354" s="56">
        <f>IF(SUMIFS(SolCotizacion!$P:$P,SolCotizacion!$E:$E,$G2354,SolCotizacion!$K:$K,$I2354)&gt;499,4%,0)</f>
        <v>0</v>
      </c>
    </row>
    <row r="2355" spans="1:19" hidden="1">
      <c r="A2355" t="s">
        <v>3536</v>
      </c>
      <c r="B2355" t="s">
        <v>2870</v>
      </c>
      <c r="C2355">
        <v>32</v>
      </c>
      <c r="D2355" t="s">
        <v>113</v>
      </c>
      <c r="E2355" t="s">
        <v>10039</v>
      </c>
      <c r="F2355" t="s">
        <v>146</v>
      </c>
      <c r="G2355" t="s">
        <v>133</v>
      </c>
      <c r="H2355">
        <v>2</v>
      </c>
      <c r="I2355">
        <v>2</v>
      </c>
      <c r="J2355" t="s">
        <v>127</v>
      </c>
      <c r="K2355" t="s">
        <v>31</v>
      </c>
      <c r="L2355" t="s">
        <v>313</v>
      </c>
      <c r="M2355" s="53">
        <v>0.04</v>
      </c>
      <c r="N2355" s="52">
        <v>363351.50667199999</v>
      </c>
      <c r="O2355" s="52">
        <v>355277.04227400001</v>
      </c>
      <c r="P2355">
        <v>1</v>
      </c>
      <c r="Q2355">
        <f>IF(SUMIFS(SolCotizacion!$P:$P,SolCotizacion!$E:$E,$G2355,SolCotizacion!$K:$K,$I2355)&gt;499,1,0)</f>
        <v>0</v>
      </c>
      <c r="R2355">
        <v>4064</v>
      </c>
      <c r="S2355" s="56">
        <f>IF(SUMIFS(SolCotizacion!$P:$P,SolCotizacion!$E:$E,$G2355,SolCotizacion!$K:$K,$I2355)&gt;499,4%,0)</f>
        <v>0</v>
      </c>
    </row>
    <row r="2356" spans="1:19" hidden="1">
      <c r="A2356" t="s">
        <v>3537</v>
      </c>
      <c r="B2356" t="s">
        <v>2872</v>
      </c>
      <c r="C2356">
        <v>33</v>
      </c>
      <c r="D2356" t="s">
        <v>113</v>
      </c>
      <c r="E2356" t="s">
        <v>10040</v>
      </c>
      <c r="F2356" t="s">
        <v>146</v>
      </c>
      <c r="G2356" t="s">
        <v>133</v>
      </c>
      <c r="H2356">
        <v>2</v>
      </c>
      <c r="I2356">
        <v>3</v>
      </c>
      <c r="J2356" t="s">
        <v>127</v>
      </c>
      <c r="K2356" t="s">
        <v>31</v>
      </c>
      <c r="L2356" t="s">
        <v>313</v>
      </c>
      <c r="M2356" s="53">
        <v>0.04</v>
      </c>
      <c r="N2356" s="52">
        <v>366913.796172</v>
      </c>
      <c r="O2356" s="52">
        <v>358760.151442</v>
      </c>
      <c r="P2356">
        <v>1</v>
      </c>
      <c r="Q2356">
        <f>IF(SUMIFS(SolCotizacion!$P:$P,SolCotizacion!$E:$E,$G2356,SolCotizacion!$K:$K,$I2356)&gt;499,1,0)</f>
        <v>0</v>
      </c>
      <c r="R2356">
        <v>4065</v>
      </c>
      <c r="S2356" s="56">
        <f>IF(SUMIFS(SolCotizacion!$P:$P,SolCotizacion!$E:$E,$G2356,SolCotizacion!$K:$K,$I2356)&gt;499,4%,0)</f>
        <v>0</v>
      </c>
    </row>
    <row r="2357" spans="1:19" hidden="1">
      <c r="A2357" t="s">
        <v>3538</v>
      </c>
      <c r="B2357" t="s">
        <v>2874</v>
      </c>
      <c r="C2357">
        <v>34</v>
      </c>
      <c r="D2357" t="s">
        <v>113</v>
      </c>
      <c r="E2357" t="s">
        <v>10041</v>
      </c>
      <c r="F2357" t="s">
        <v>147</v>
      </c>
      <c r="G2357" t="s">
        <v>134</v>
      </c>
      <c r="H2357">
        <v>2</v>
      </c>
      <c r="I2357">
        <v>1</v>
      </c>
      <c r="J2357" t="s">
        <v>127</v>
      </c>
      <c r="K2357" t="s">
        <v>31</v>
      </c>
      <c r="L2357" t="s">
        <v>313</v>
      </c>
      <c r="M2357" s="53">
        <v>0.04</v>
      </c>
      <c r="N2357" s="52">
        <v>524007.04864200001</v>
      </c>
      <c r="O2357" s="52">
        <v>512362.43242800003</v>
      </c>
      <c r="P2357">
        <v>1</v>
      </c>
      <c r="Q2357">
        <f>IF(SUMIFS(SolCotizacion!$P:$P,SolCotizacion!$E:$E,$G2357,SolCotizacion!$K:$K,$I2357)&gt;499,1,0)</f>
        <v>0</v>
      </c>
      <c r="R2357">
        <v>4066</v>
      </c>
      <c r="S2357" s="56">
        <f>IF(SUMIFS(SolCotizacion!$P:$P,SolCotizacion!$E:$E,$G2357,SolCotizacion!$K:$K,$I2357)&gt;499,4%,0)</f>
        <v>0</v>
      </c>
    </row>
    <row r="2358" spans="1:19" hidden="1">
      <c r="A2358" t="s">
        <v>3539</v>
      </c>
      <c r="B2358" t="s">
        <v>2876</v>
      </c>
      <c r="C2358">
        <v>35</v>
      </c>
      <c r="D2358" t="s">
        <v>113</v>
      </c>
      <c r="E2358" t="s">
        <v>10042</v>
      </c>
      <c r="F2358" t="s">
        <v>147</v>
      </c>
      <c r="G2358" t="s">
        <v>134</v>
      </c>
      <c r="H2358">
        <v>2</v>
      </c>
      <c r="I2358">
        <v>2</v>
      </c>
      <c r="J2358" t="s">
        <v>127</v>
      </c>
      <c r="K2358" t="s">
        <v>31</v>
      </c>
      <c r="L2358" t="s">
        <v>313</v>
      </c>
      <c r="M2358" s="53">
        <v>0.04</v>
      </c>
      <c r="N2358" s="52">
        <v>529195.24858200003</v>
      </c>
      <c r="O2358" s="52">
        <v>517435.36999000004</v>
      </c>
      <c r="P2358">
        <v>1</v>
      </c>
      <c r="Q2358">
        <f>IF(SUMIFS(SolCotizacion!$P:$P,SolCotizacion!$E:$E,$G2358,SolCotizacion!$K:$K,$I2358)&gt;499,1,0)</f>
        <v>0</v>
      </c>
      <c r="R2358">
        <v>4067</v>
      </c>
      <c r="S2358" s="56">
        <f>IF(SUMIFS(SolCotizacion!$P:$P,SolCotizacion!$E:$E,$G2358,SolCotizacion!$K:$K,$I2358)&gt;499,4%,0)</f>
        <v>0</v>
      </c>
    </row>
    <row r="2359" spans="1:19" hidden="1">
      <c r="A2359" t="s">
        <v>3540</v>
      </c>
      <c r="B2359" t="s">
        <v>2878</v>
      </c>
      <c r="C2359">
        <v>36</v>
      </c>
      <c r="D2359" t="s">
        <v>113</v>
      </c>
      <c r="E2359" t="s">
        <v>10043</v>
      </c>
      <c r="F2359" t="s">
        <v>147</v>
      </c>
      <c r="G2359" t="s">
        <v>134</v>
      </c>
      <c r="H2359">
        <v>2</v>
      </c>
      <c r="I2359">
        <v>3</v>
      </c>
      <c r="J2359" t="s">
        <v>127</v>
      </c>
      <c r="K2359" t="s">
        <v>31</v>
      </c>
      <c r="L2359" t="s">
        <v>313</v>
      </c>
      <c r="M2359" s="53">
        <v>0.04</v>
      </c>
      <c r="N2359" s="52">
        <v>534383.43820400001</v>
      </c>
      <c r="O2359" s="52">
        <v>522508.26627999998</v>
      </c>
      <c r="P2359">
        <v>1</v>
      </c>
      <c r="Q2359">
        <f>IF(SUMIFS(SolCotizacion!$P:$P,SolCotizacion!$E:$E,$G2359,SolCotizacion!$K:$K,$I2359)&gt;499,1,0)</f>
        <v>0</v>
      </c>
      <c r="R2359">
        <v>4068</v>
      </c>
      <c r="S2359" s="56">
        <f>IF(SUMIFS(SolCotizacion!$P:$P,SolCotizacion!$E:$E,$G2359,SolCotizacion!$K:$K,$I2359)&gt;499,4%,0)</f>
        <v>0</v>
      </c>
    </row>
    <row r="2360" spans="1:19" hidden="1">
      <c r="A2360" t="s">
        <v>3541</v>
      </c>
      <c r="B2360" t="s">
        <v>2880</v>
      </c>
      <c r="C2360">
        <v>37</v>
      </c>
      <c r="D2360" t="s">
        <v>113</v>
      </c>
      <c r="E2360" t="s">
        <v>10044</v>
      </c>
      <c r="F2360" t="s">
        <v>148</v>
      </c>
      <c r="G2360" t="s">
        <v>135</v>
      </c>
      <c r="H2360">
        <v>2</v>
      </c>
      <c r="I2360">
        <v>1</v>
      </c>
      <c r="J2360" t="s">
        <v>127</v>
      </c>
      <c r="K2360" t="s">
        <v>31</v>
      </c>
      <c r="L2360" t="s">
        <v>313</v>
      </c>
      <c r="M2360" s="53">
        <v>0.04</v>
      </c>
      <c r="N2360" s="52">
        <v>496692.76441400003</v>
      </c>
      <c r="O2360" s="52">
        <v>485655.13550400006</v>
      </c>
      <c r="P2360">
        <v>1</v>
      </c>
      <c r="Q2360">
        <f>IF(SUMIFS(SolCotizacion!$P:$P,SolCotizacion!$E:$E,$G2360,SolCotizacion!$K:$K,$I2360)&gt;499,1,0)</f>
        <v>0</v>
      </c>
      <c r="R2360">
        <v>4069</v>
      </c>
      <c r="S2360" s="56">
        <f>IF(SUMIFS(SolCotizacion!$P:$P,SolCotizacion!$E:$E,$G2360,SolCotizacion!$K:$K,$I2360)&gt;499,4%,0)</f>
        <v>0</v>
      </c>
    </row>
    <row r="2361" spans="1:19" hidden="1">
      <c r="A2361" t="s">
        <v>3542</v>
      </c>
      <c r="B2361" t="s">
        <v>2882</v>
      </c>
      <c r="C2361">
        <v>38</v>
      </c>
      <c r="D2361" t="s">
        <v>113</v>
      </c>
      <c r="E2361" t="s">
        <v>10045</v>
      </c>
      <c r="F2361" t="s">
        <v>148</v>
      </c>
      <c r="G2361" t="s">
        <v>135</v>
      </c>
      <c r="H2361">
        <v>2</v>
      </c>
      <c r="I2361">
        <v>2</v>
      </c>
      <c r="J2361" t="s">
        <v>127</v>
      </c>
      <c r="K2361" t="s">
        <v>31</v>
      </c>
      <c r="L2361" t="s">
        <v>313</v>
      </c>
      <c r="M2361" s="53">
        <v>0.04</v>
      </c>
      <c r="N2361" s="52">
        <v>501610.52957400004</v>
      </c>
      <c r="O2361" s="52">
        <v>490463.60209</v>
      </c>
      <c r="P2361">
        <v>1</v>
      </c>
      <c r="Q2361">
        <f>IF(SUMIFS(SolCotizacion!$P:$P,SolCotizacion!$E:$E,$G2361,SolCotizacion!$K:$K,$I2361)&gt;499,1,0)</f>
        <v>0</v>
      </c>
      <c r="R2361">
        <v>4070</v>
      </c>
      <c r="S2361" s="56">
        <f>IF(SUMIFS(SolCotizacion!$P:$P,SolCotizacion!$E:$E,$G2361,SolCotizacion!$K:$K,$I2361)&gt;499,4%,0)</f>
        <v>0</v>
      </c>
    </row>
    <row r="2362" spans="1:19" hidden="1">
      <c r="A2362" t="s">
        <v>3543</v>
      </c>
      <c r="B2362" t="s">
        <v>2884</v>
      </c>
      <c r="C2362">
        <v>39</v>
      </c>
      <c r="D2362" t="s">
        <v>113</v>
      </c>
      <c r="E2362" t="s">
        <v>10046</v>
      </c>
      <c r="F2362" t="s">
        <v>148</v>
      </c>
      <c r="G2362" t="s">
        <v>135</v>
      </c>
      <c r="H2362">
        <v>2</v>
      </c>
      <c r="I2362">
        <v>3</v>
      </c>
      <c r="J2362" t="s">
        <v>127</v>
      </c>
      <c r="K2362" t="s">
        <v>31</v>
      </c>
      <c r="L2362" t="s">
        <v>313</v>
      </c>
      <c r="M2362" s="53">
        <v>0.04</v>
      </c>
      <c r="N2362" s="52">
        <v>506528.25346200005</v>
      </c>
      <c r="O2362" s="52">
        <v>495272.07899400004</v>
      </c>
      <c r="P2362">
        <v>1</v>
      </c>
      <c r="Q2362">
        <f>IF(SUMIFS(SolCotizacion!$P:$P,SolCotizacion!$E:$E,$G2362,SolCotizacion!$K:$K,$I2362)&gt;499,1,0)</f>
        <v>0</v>
      </c>
      <c r="R2362">
        <v>4071</v>
      </c>
      <c r="S2362" s="56">
        <f>IF(SUMIFS(SolCotizacion!$P:$P,SolCotizacion!$E:$E,$G2362,SolCotizacion!$K:$K,$I2362)&gt;499,4%,0)</f>
        <v>0</v>
      </c>
    </row>
    <row r="2363" spans="1:19" hidden="1">
      <c r="A2363" t="s">
        <v>3544</v>
      </c>
      <c r="B2363" t="s">
        <v>2886</v>
      </c>
      <c r="C2363">
        <v>40</v>
      </c>
      <c r="D2363" t="s">
        <v>113</v>
      </c>
      <c r="E2363" t="s">
        <v>10047</v>
      </c>
      <c r="F2363" t="s">
        <v>149</v>
      </c>
      <c r="G2363" t="s">
        <v>136</v>
      </c>
      <c r="H2363">
        <v>2</v>
      </c>
      <c r="I2363">
        <v>1</v>
      </c>
      <c r="J2363" t="s">
        <v>127</v>
      </c>
      <c r="K2363" t="s">
        <v>31</v>
      </c>
      <c r="L2363" t="s">
        <v>313</v>
      </c>
      <c r="M2363" s="53">
        <v>0.04</v>
      </c>
      <c r="N2363" s="52">
        <v>90985.640746000005</v>
      </c>
      <c r="O2363" s="52">
        <v>88963.725466000004</v>
      </c>
      <c r="P2363">
        <v>1</v>
      </c>
      <c r="Q2363">
        <f>IF(SUMIFS(SolCotizacion!$P:$P,SolCotizacion!$E:$E,$G2363,SolCotizacion!$K:$K,$I2363)&gt;499,1,0)</f>
        <v>0</v>
      </c>
      <c r="R2363">
        <v>4072</v>
      </c>
      <c r="S2363" s="56">
        <f>IF(SUMIFS(SolCotizacion!$P:$P,SolCotizacion!$E:$E,$G2363,SolCotizacion!$K:$K,$I2363)&gt;499,4%,0)</f>
        <v>0</v>
      </c>
    </row>
    <row r="2364" spans="1:19" hidden="1">
      <c r="A2364" t="s">
        <v>3545</v>
      </c>
      <c r="B2364" t="s">
        <v>2888</v>
      </c>
      <c r="C2364">
        <v>41</v>
      </c>
      <c r="D2364" t="s">
        <v>113</v>
      </c>
      <c r="E2364" t="s">
        <v>10048</v>
      </c>
      <c r="F2364" t="s">
        <v>149</v>
      </c>
      <c r="G2364" t="s">
        <v>136</v>
      </c>
      <c r="H2364">
        <v>2</v>
      </c>
      <c r="I2364">
        <v>2</v>
      </c>
      <c r="J2364" t="s">
        <v>127</v>
      </c>
      <c r="K2364" t="s">
        <v>31</v>
      </c>
      <c r="L2364" t="s">
        <v>313</v>
      </c>
      <c r="M2364" s="53">
        <v>0.04</v>
      </c>
      <c r="N2364" s="52">
        <v>91886.464053999996</v>
      </c>
      <c r="O2364" s="52">
        <v>89844.531854000001</v>
      </c>
      <c r="P2364">
        <v>1</v>
      </c>
      <c r="Q2364">
        <f>IF(SUMIFS(SolCotizacion!$P:$P,SolCotizacion!$E:$E,$G2364,SolCotizacion!$K:$K,$I2364)&gt;499,1,0)</f>
        <v>0</v>
      </c>
      <c r="R2364">
        <v>4073</v>
      </c>
      <c r="S2364" s="56">
        <f>IF(SUMIFS(SolCotizacion!$P:$P,SolCotizacion!$E:$E,$G2364,SolCotizacion!$K:$K,$I2364)&gt;499,4%,0)</f>
        <v>0</v>
      </c>
    </row>
    <row r="2365" spans="1:19" hidden="1">
      <c r="A2365" t="s">
        <v>3546</v>
      </c>
      <c r="B2365" t="s">
        <v>2890</v>
      </c>
      <c r="C2365">
        <v>42</v>
      </c>
      <c r="D2365" t="s">
        <v>113</v>
      </c>
      <c r="E2365" t="s">
        <v>10049</v>
      </c>
      <c r="F2365" t="s">
        <v>149</v>
      </c>
      <c r="G2365" t="s">
        <v>136</v>
      </c>
      <c r="H2365">
        <v>2</v>
      </c>
      <c r="I2365">
        <v>3</v>
      </c>
      <c r="J2365" t="s">
        <v>127</v>
      </c>
      <c r="K2365" t="s">
        <v>31</v>
      </c>
      <c r="L2365" t="s">
        <v>313</v>
      </c>
      <c r="M2365" s="53">
        <v>0.04</v>
      </c>
      <c r="N2365" s="52">
        <v>92787.297680000003</v>
      </c>
      <c r="O2365" s="52">
        <v>90725.389832000015</v>
      </c>
      <c r="P2365">
        <v>1</v>
      </c>
      <c r="Q2365">
        <f>IF(SUMIFS(SolCotizacion!$P:$P,SolCotizacion!$E:$E,$G2365,SolCotizacion!$K:$K,$I2365)&gt;499,1,0)</f>
        <v>0</v>
      </c>
      <c r="R2365">
        <v>4074</v>
      </c>
      <c r="S2365" s="56">
        <f>IF(SUMIFS(SolCotizacion!$P:$P,SolCotizacion!$E:$E,$G2365,SolCotizacion!$K:$K,$I2365)&gt;499,4%,0)</f>
        <v>0</v>
      </c>
    </row>
    <row r="2366" spans="1:19" hidden="1">
      <c r="A2366" t="s">
        <v>1051</v>
      </c>
      <c r="B2366" t="s">
        <v>1033</v>
      </c>
      <c r="C2366">
        <v>1</v>
      </c>
      <c r="D2366" t="s">
        <v>88</v>
      </c>
      <c r="E2366" t="s">
        <v>10017</v>
      </c>
      <c r="F2366" t="s">
        <v>133</v>
      </c>
      <c r="G2366" t="s">
        <v>133</v>
      </c>
      <c r="H2366">
        <v>2</v>
      </c>
      <c r="I2366">
        <v>1</v>
      </c>
      <c r="J2366" t="s">
        <v>96</v>
      </c>
      <c r="K2366" t="s">
        <v>31</v>
      </c>
      <c r="L2366" t="s">
        <v>301</v>
      </c>
      <c r="N2366" s="52">
        <v>10419820.272000002</v>
      </c>
      <c r="O2366" s="52">
        <v>10363444.512</v>
      </c>
      <c r="P2366">
        <v>1</v>
      </c>
      <c r="Q2366">
        <v>1</v>
      </c>
      <c r="R2366">
        <v>4075</v>
      </c>
    </row>
    <row r="2367" spans="1:19" hidden="1">
      <c r="A2367" t="s">
        <v>3547</v>
      </c>
      <c r="B2367" t="s">
        <v>1123</v>
      </c>
      <c r="C2367">
        <v>2</v>
      </c>
      <c r="D2367" t="s">
        <v>88</v>
      </c>
      <c r="E2367" t="s">
        <v>10018</v>
      </c>
      <c r="F2367" t="s">
        <v>133</v>
      </c>
      <c r="G2367" t="s">
        <v>133</v>
      </c>
      <c r="H2367">
        <v>2</v>
      </c>
      <c r="I2367">
        <v>2</v>
      </c>
      <c r="J2367" t="s">
        <v>96</v>
      </c>
      <c r="K2367" t="s">
        <v>31</v>
      </c>
      <c r="L2367" t="s">
        <v>301</v>
      </c>
      <c r="N2367" s="52">
        <v>10585550.544000002</v>
      </c>
      <c r="O2367" s="52">
        <v>10476336.24</v>
      </c>
      <c r="P2367">
        <v>1</v>
      </c>
      <c r="Q2367">
        <v>1</v>
      </c>
      <c r="R2367">
        <v>4077</v>
      </c>
    </row>
    <row r="2368" spans="1:19" hidden="1">
      <c r="A2368" t="s">
        <v>3548</v>
      </c>
      <c r="B2368" t="s">
        <v>1124</v>
      </c>
      <c r="C2368">
        <v>3</v>
      </c>
      <c r="D2368" t="s">
        <v>88</v>
      </c>
      <c r="E2368" t="s">
        <v>10019</v>
      </c>
      <c r="F2368" t="s">
        <v>133</v>
      </c>
      <c r="G2368" t="s">
        <v>133</v>
      </c>
      <c r="H2368">
        <v>2</v>
      </c>
      <c r="I2368">
        <v>3</v>
      </c>
      <c r="J2368" t="s">
        <v>96</v>
      </c>
      <c r="K2368" t="s">
        <v>31</v>
      </c>
      <c r="L2368" t="s">
        <v>301</v>
      </c>
      <c r="N2368" s="52">
        <v>10798460.256000001</v>
      </c>
      <c r="O2368" s="52">
        <v>10688326.32</v>
      </c>
      <c r="P2368">
        <v>1</v>
      </c>
      <c r="Q2368">
        <v>1</v>
      </c>
      <c r="R2368">
        <v>4079</v>
      </c>
    </row>
    <row r="2369" spans="1:18" hidden="1">
      <c r="A2369" t="s">
        <v>3549</v>
      </c>
      <c r="B2369" t="s">
        <v>1125</v>
      </c>
      <c r="C2369">
        <v>4</v>
      </c>
      <c r="D2369" t="s">
        <v>88</v>
      </c>
      <c r="E2369" t="s">
        <v>10020</v>
      </c>
      <c r="F2369" t="s">
        <v>134</v>
      </c>
      <c r="G2369" t="s">
        <v>134</v>
      </c>
      <c r="H2369">
        <v>2</v>
      </c>
      <c r="I2369">
        <v>1</v>
      </c>
      <c r="J2369" t="s">
        <v>96</v>
      </c>
      <c r="K2369" t="s">
        <v>31</v>
      </c>
      <c r="L2369" t="s">
        <v>301</v>
      </c>
      <c r="N2369" s="52">
        <v>14123845.152000001</v>
      </c>
      <c r="O2369" s="52">
        <v>14049223.584000001</v>
      </c>
      <c r="P2369">
        <v>1</v>
      </c>
      <c r="Q2369">
        <v>1</v>
      </c>
      <c r="R2369">
        <v>4081</v>
      </c>
    </row>
    <row r="2370" spans="1:18" hidden="1">
      <c r="A2370" t="s">
        <v>3550</v>
      </c>
      <c r="B2370" t="s">
        <v>1126</v>
      </c>
      <c r="C2370">
        <v>5</v>
      </c>
      <c r="D2370" t="s">
        <v>88</v>
      </c>
      <c r="E2370" t="s">
        <v>10021</v>
      </c>
      <c r="F2370" t="s">
        <v>134</v>
      </c>
      <c r="G2370" t="s">
        <v>134</v>
      </c>
      <c r="H2370">
        <v>2</v>
      </c>
      <c r="I2370">
        <v>2</v>
      </c>
      <c r="J2370" t="s">
        <v>96</v>
      </c>
      <c r="K2370" t="s">
        <v>31</v>
      </c>
      <c r="L2370" t="s">
        <v>301</v>
      </c>
      <c r="N2370" s="52">
        <v>14344315.056000002</v>
      </c>
      <c r="O2370" s="52">
        <v>14198609.136000002</v>
      </c>
      <c r="P2370">
        <v>1</v>
      </c>
      <c r="Q2370">
        <v>1</v>
      </c>
      <c r="R2370">
        <v>4083</v>
      </c>
    </row>
    <row r="2371" spans="1:18" hidden="1">
      <c r="A2371" t="s">
        <v>3551</v>
      </c>
      <c r="B2371" t="s">
        <v>1127</v>
      </c>
      <c r="C2371">
        <v>6</v>
      </c>
      <c r="D2371" t="s">
        <v>88</v>
      </c>
      <c r="E2371" t="s">
        <v>10022</v>
      </c>
      <c r="F2371" t="s">
        <v>134</v>
      </c>
      <c r="G2371" t="s">
        <v>134</v>
      </c>
      <c r="H2371">
        <v>2</v>
      </c>
      <c r="I2371">
        <v>3</v>
      </c>
      <c r="J2371" t="s">
        <v>96</v>
      </c>
      <c r="K2371" t="s">
        <v>31</v>
      </c>
      <c r="L2371" t="s">
        <v>301</v>
      </c>
      <c r="N2371" s="52">
        <v>14630210.208000002</v>
      </c>
      <c r="O2371" s="52">
        <v>14483584.656000003</v>
      </c>
      <c r="P2371">
        <v>1</v>
      </c>
      <c r="Q2371">
        <v>1</v>
      </c>
      <c r="R2371">
        <v>4085</v>
      </c>
    </row>
    <row r="2372" spans="1:18" hidden="1">
      <c r="A2372" t="s">
        <v>3552</v>
      </c>
      <c r="B2372" t="s">
        <v>1128</v>
      </c>
      <c r="C2372">
        <v>7</v>
      </c>
      <c r="D2372" t="s">
        <v>88</v>
      </c>
      <c r="E2372" t="s">
        <v>10023</v>
      </c>
      <c r="F2372" t="s">
        <v>135</v>
      </c>
      <c r="G2372" t="s">
        <v>135</v>
      </c>
      <c r="H2372">
        <v>2</v>
      </c>
      <c r="I2372">
        <v>1</v>
      </c>
      <c r="J2372" t="s">
        <v>96</v>
      </c>
      <c r="K2372" t="s">
        <v>31</v>
      </c>
      <c r="L2372" t="s">
        <v>301</v>
      </c>
      <c r="N2372" s="52">
        <v>13584651.552000001</v>
      </c>
      <c r="O2372" s="52">
        <v>13512686.207999999</v>
      </c>
      <c r="P2372">
        <v>1</v>
      </c>
      <c r="Q2372">
        <v>1</v>
      </c>
      <c r="R2372">
        <v>4087</v>
      </c>
    </row>
    <row r="2373" spans="1:18" hidden="1">
      <c r="A2373" t="s">
        <v>3553</v>
      </c>
      <c r="B2373" t="s">
        <v>1129</v>
      </c>
      <c r="C2373">
        <v>8</v>
      </c>
      <c r="D2373" t="s">
        <v>88</v>
      </c>
      <c r="E2373" t="s">
        <v>10024</v>
      </c>
      <c r="F2373" t="s">
        <v>135</v>
      </c>
      <c r="G2373" t="s">
        <v>135</v>
      </c>
      <c r="H2373">
        <v>2</v>
      </c>
      <c r="I2373">
        <v>2</v>
      </c>
      <c r="J2373" t="s">
        <v>96</v>
      </c>
      <c r="K2373" t="s">
        <v>31</v>
      </c>
      <c r="L2373" t="s">
        <v>301</v>
      </c>
      <c r="N2373" s="52">
        <v>13797152.784000002</v>
      </c>
      <c r="O2373" s="52">
        <v>13656759.312000001</v>
      </c>
      <c r="P2373">
        <v>1</v>
      </c>
      <c r="Q2373">
        <v>1</v>
      </c>
      <c r="R2373">
        <v>4089</v>
      </c>
    </row>
    <row r="2374" spans="1:18" hidden="1">
      <c r="A2374" t="s">
        <v>3554</v>
      </c>
      <c r="B2374" t="s">
        <v>1130</v>
      </c>
      <c r="C2374">
        <v>9</v>
      </c>
      <c r="D2374" t="s">
        <v>88</v>
      </c>
      <c r="E2374" t="s">
        <v>10025</v>
      </c>
      <c r="F2374" t="s">
        <v>135</v>
      </c>
      <c r="G2374" t="s">
        <v>135</v>
      </c>
      <c r="H2374">
        <v>2</v>
      </c>
      <c r="I2374">
        <v>3</v>
      </c>
      <c r="J2374" t="s">
        <v>96</v>
      </c>
      <c r="K2374" t="s">
        <v>31</v>
      </c>
      <c r="L2374" t="s">
        <v>301</v>
      </c>
      <c r="N2374" s="52">
        <v>14072424.144000001</v>
      </c>
      <c r="O2374" s="52">
        <v>13931109.936000001</v>
      </c>
      <c r="P2374">
        <v>1</v>
      </c>
      <c r="Q2374">
        <v>1</v>
      </c>
      <c r="R2374">
        <v>4091</v>
      </c>
    </row>
    <row r="2375" spans="1:18" hidden="1">
      <c r="A2375" t="s">
        <v>3555</v>
      </c>
      <c r="B2375" t="s">
        <v>1131</v>
      </c>
      <c r="C2375">
        <v>10</v>
      </c>
      <c r="D2375" t="s">
        <v>88</v>
      </c>
      <c r="E2375" t="s">
        <v>10026</v>
      </c>
      <c r="F2375" t="s">
        <v>136</v>
      </c>
      <c r="G2375" t="s">
        <v>136</v>
      </c>
      <c r="H2375">
        <v>2</v>
      </c>
      <c r="I2375">
        <v>1</v>
      </c>
      <c r="J2375" t="s">
        <v>96</v>
      </c>
      <c r="K2375" t="s">
        <v>31</v>
      </c>
      <c r="L2375" t="s">
        <v>301</v>
      </c>
      <c r="N2375" s="52">
        <v>2136412.2240000004</v>
      </c>
      <c r="O2375" s="52">
        <v>2120842.5120000001</v>
      </c>
      <c r="P2375">
        <v>1</v>
      </c>
      <c r="Q2375">
        <v>1</v>
      </c>
      <c r="R2375">
        <v>4093</v>
      </c>
    </row>
    <row r="2376" spans="1:18" hidden="1">
      <c r="A2376" t="s">
        <v>3556</v>
      </c>
      <c r="B2376" t="s">
        <v>1132</v>
      </c>
      <c r="C2376">
        <v>11</v>
      </c>
      <c r="D2376" t="s">
        <v>88</v>
      </c>
      <c r="E2376" t="s">
        <v>10027</v>
      </c>
      <c r="F2376" t="s">
        <v>136</v>
      </c>
      <c r="G2376" t="s">
        <v>136</v>
      </c>
      <c r="H2376">
        <v>2</v>
      </c>
      <c r="I2376">
        <v>2</v>
      </c>
      <c r="J2376" t="s">
        <v>96</v>
      </c>
      <c r="K2376" t="s">
        <v>31</v>
      </c>
      <c r="L2376" t="s">
        <v>301</v>
      </c>
      <c r="N2376" s="52">
        <v>2179728.7680000002</v>
      </c>
      <c r="O2376" s="52">
        <v>2152124.352</v>
      </c>
      <c r="P2376">
        <v>1</v>
      </c>
      <c r="Q2376">
        <v>1</v>
      </c>
      <c r="R2376">
        <v>4095</v>
      </c>
    </row>
    <row r="2377" spans="1:18" hidden="1">
      <c r="A2377" t="s">
        <v>3557</v>
      </c>
      <c r="B2377" t="s">
        <v>1133</v>
      </c>
      <c r="C2377">
        <v>12</v>
      </c>
      <c r="D2377" t="s">
        <v>88</v>
      </c>
      <c r="E2377" t="s">
        <v>10028</v>
      </c>
      <c r="F2377" t="s">
        <v>136</v>
      </c>
      <c r="G2377" t="s">
        <v>136</v>
      </c>
      <c r="H2377">
        <v>2</v>
      </c>
      <c r="I2377">
        <v>3</v>
      </c>
      <c r="J2377" t="s">
        <v>96</v>
      </c>
      <c r="K2377" t="s">
        <v>31</v>
      </c>
      <c r="L2377" t="s">
        <v>301</v>
      </c>
      <c r="N2377" s="52">
        <v>2229417.6000000006</v>
      </c>
      <c r="O2377" s="52">
        <v>2200894.656</v>
      </c>
      <c r="P2377">
        <v>1</v>
      </c>
      <c r="Q2377">
        <v>1</v>
      </c>
      <c r="R2377">
        <v>4097</v>
      </c>
    </row>
    <row r="2378" spans="1:18" hidden="1">
      <c r="A2378" t="s">
        <v>3558</v>
      </c>
      <c r="B2378" t="s">
        <v>1134</v>
      </c>
      <c r="C2378">
        <v>13</v>
      </c>
      <c r="D2378" t="s">
        <v>102</v>
      </c>
      <c r="E2378" t="s">
        <v>10029</v>
      </c>
      <c r="F2378" t="s">
        <v>137</v>
      </c>
      <c r="G2378" t="s">
        <v>133</v>
      </c>
      <c r="H2378">
        <v>2</v>
      </c>
      <c r="I2378" t="s">
        <v>103</v>
      </c>
      <c r="J2378" t="s">
        <v>96</v>
      </c>
      <c r="K2378" t="s">
        <v>31</v>
      </c>
      <c r="L2378" t="s">
        <v>301</v>
      </c>
      <c r="N2378" s="52">
        <v>732301.96800000011</v>
      </c>
      <c r="O2378" s="52">
        <v>732301.96800000011</v>
      </c>
      <c r="P2378">
        <v>1</v>
      </c>
      <c r="Q2378">
        <f>IF(COUNTIF(SolCotizacion!$E:$E,$G2378)&gt;0,1,0)</f>
        <v>0</v>
      </c>
      <c r="R2378">
        <v>4099</v>
      </c>
    </row>
    <row r="2379" spans="1:18" hidden="1">
      <c r="A2379" t="s">
        <v>3559</v>
      </c>
      <c r="B2379" t="s">
        <v>2838</v>
      </c>
      <c r="C2379">
        <v>14</v>
      </c>
      <c r="D2379" t="s">
        <v>102</v>
      </c>
      <c r="E2379" t="s">
        <v>10030</v>
      </c>
      <c r="F2379" t="s">
        <v>138</v>
      </c>
      <c r="G2379" t="s">
        <v>134</v>
      </c>
      <c r="H2379">
        <v>2</v>
      </c>
      <c r="I2379" t="s">
        <v>103</v>
      </c>
      <c r="J2379" t="s">
        <v>96</v>
      </c>
      <c r="K2379" t="s">
        <v>31</v>
      </c>
      <c r="L2379" t="s">
        <v>301</v>
      </c>
      <c r="N2379" s="52">
        <v>1785513.5520000001</v>
      </c>
      <c r="O2379" s="52">
        <v>1785513.5520000001</v>
      </c>
      <c r="P2379">
        <v>1</v>
      </c>
      <c r="Q2379">
        <f>IF(COUNTIF(SolCotizacion!$E:$E,$G2379)&gt;0,1,0)</f>
        <v>0</v>
      </c>
      <c r="R2379">
        <v>4101</v>
      </c>
    </row>
    <row r="2380" spans="1:18" hidden="1">
      <c r="A2380" t="s">
        <v>3560</v>
      </c>
      <c r="B2380" t="s">
        <v>2840</v>
      </c>
      <c r="C2380">
        <v>15</v>
      </c>
      <c r="D2380" t="s">
        <v>102</v>
      </c>
      <c r="E2380" t="s">
        <v>10031</v>
      </c>
      <c r="F2380" t="s">
        <v>139</v>
      </c>
      <c r="G2380" t="s">
        <v>135</v>
      </c>
      <c r="H2380">
        <v>2</v>
      </c>
      <c r="I2380" t="s">
        <v>103</v>
      </c>
      <c r="J2380" t="s">
        <v>96</v>
      </c>
      <c r="K2380" t="s">
        <v>31</v>
      </c>
      <c r="L2380" t="s">
        <v>301</v>
      </c>
      <c r="N2380" s="52">
        <v>1785513.5520000001</v>
      </c>
      <c r="O2380" s="52">
        <v>1785513.5520000001</v>
      </c>
      <c r="P2380">
        <v>1</v>
      </c>
      <c r="Q2380">
        <f>IF(COUNTIF(SolCotizacion!$E:$E,$G2380)&gt;0,1,0)</f>
        <v>0</v>
      </c>
      <c r="R2380">
        <v>4103</v>
      </c>
    </row>
    <row r="2381" spans="1:18" hidden="1">
      <c r="A2381" t="s">
        <v>3561</v>
      </c>
      <c r="B2381" t="s">
        <v>2842</v>
      </c>
      <c r="C2381">
        <v>16</v>
      </c>
      <c r="D2381" t="s">
        <v>102</v>
      </c>
      <c r="E2381" t="s">
        <v>10032</v>
      </c>
      <c r="F2381" t="s">
        <v>140</v>
      </c>
      <c r="G2381" t="s">
        <v>135</v>
      </c>
      <c r="H2381">
        <v>2</v>
      </c>
      <c r="I2381" t="s">
        <v>103</v>
      </c>
      <c r="J2381" t="s">
        <v>96</v>
      </c>
      <c r="K2381" t="s">
        <v>31</v>
      </c>
      <c r="L2381" t="s">
        <v>301</v>
      </c>
      <c r="N2381" s="52">
        <v>122547.31200000001</v>
      </c>
      <c r="O2381" s="52">
        <v>122547.31200000001</v>
      </c>
      <c r="P2381">
        <v>1</v>
      </c>
      <c r="Q2381">
        <f>IF(COUNTIF(SolCotizacion!$E:$E,$G2381)&gt;0,1,0)</f>
        <v>0</v>
      </c>
      <c r="R2381">
        <v>4105</v>
      </c>
    </row>
    <row r="2382" spans="1:18" hidden="1">
      <c r="A2382" t="s">
        <v>3562</v>
      </c>
      <c r="B2382" t="s">
        <v>2844</v>
      </c>
      <c r="C2382">
        <v>17</v>
      </c>
      <c r="D2382" t="s">
        <v>102</v>
      </c>
      <c r="E2382" t="s">
        <v>10033</v>
      </c>
      <c r="F2382" t="s">
        <v>141</v>
      </c>
      <c r="G2382" t="s">
        <v>136</v>
      </c>
      <c r="H2382">
        <v>2</v>
      </c>
      <c r="I2382" t="s">
        <v>103</v>
      </c>
      <c r="J2382" t="s">
        <v>96</v>
      </c>
      <c r="K2382" t="s">
        <v>31</v>
      </c>
      <c r="L2382" t="s">
        <v>301</v>
      </c>
      <c r="N2382" s="52">
        <v>71734.607999999993</v>
      </c>
      <c r="O2382" s="52">
        <v>71734.607999999993</v>
      </c>
      <c r="P2382">
        <v>1</v>
      </c>
      <c r="Q2382">
        <f>IF(COUNTIF(SolCotizacion!$E:$E,$G2382)&gt;0,1,0)</f>
        <v>0</v>
      </c>
      <c r="R2382">
        <v>4107</v>
      </c>
    </row>
    <row r="2383" spans="1:18" hidden="1">
      <c r="A2383" t="s">
        <v>3563</v>
      </c>
      <c r="B2383" t="s">
        <v>1135</v>
      </c>
      <c r="C2383">
        <v>18</v>
      </c>
      <c r="D2383" t="s">
        <v>113</v>
      </c>
      <c r="E2383" t="s">
        <v>9853</v>
      </c>
      <c r="F2383" t="s">
        <v>114</v>
      </c>
      <c r="G2383" t="s">
        <v>88</v>
      </c>
      <c r="H2383">
        <v>2</v>
      </c>
      <c r="I2383">
        <v>1</v>
      </c>
      <c r="J2383" t="s">
        <v>88</v>
      </c>
      <c r="K2383" t="s">
        <v>31</v>
      </c>
      <c r="L2383" t="s">
        <v>301</v>
      </c>
      <c r="N2383" s="52">
        <v>16110.009300000002</v>
      </c>
      <c r="O2383" s="52">
        <v>16110.009300000002</v>
      </c>
      <c r="P2383">
        <v>1</v>
      </c>
      <c r="Q2383">
        <f>IF(COUNTIFS(SolCotizacion!$D:$D,$G2383,SolCotizacion!$K:$K,$I2383)&gt;0,1,0)</f>
        <v>0</v>
      </c>
      <c r="R2383">
        <v>4109</v>
      </c>
    </row>
    <row r="2384" spans="1:18" hidden="1">
      <c r="A2384" t="s">
        <v>3564</v>
      </c>
      <c r="B2384" t="s">
        <v>2847</v>
      </c>
      <c r="C2384">
        <v>19</v>
      </c>
      <c r="D2384" t="s">
        <v>113</v>
      </c>
      <c r="E2384" t="s">
        <v>9984</v>
      </c>
      <c r="F2384" t="s">
        <v>114</v>
      </c>
      <c r="G2384" t="s">
        <v>88</v>
      </c>
      <c r="H2384">
        <v>2</v>
      </c>
      <c r="I2384">
        <v>2</v>
      </c>
      <c r="J2384" t="s">
        <v>88</v>
      </c>
      <c r="K2384" t="s">
        <v>31</v>
      </c>
      <c r="L2384" t="s">
        <v>301</v>
      </c>
      <c r="N2384" s="52">
        <v>16110.009300000002</v>
      </c>
      <c r="O2384" s="52">
        <v>16110.009300000002</v>
      </c>
      <c r="P2384">
        <v>1</v>
      </c>
      <c r="Q2384">
        <f>IF(COUNTIFS(SolCotizacion!$D:$D,$G2384,SolCotizacion!$K:$K,$I2384)&gt;0,1,0)</f>
        <v>1</v>
      </c>
      <c r="R2384">
        <v>4111</v>
      </c>
    </row>
    <row r="2385" spans="1:19" hidden="1">
      <c r="A2385" t="s">
        <v>3565</v>
      </c>
      <c r="B2385" t="s">
        <v>2849</v>
      </c>
      <c r="C2385">
        <v>20</v>
      </c>
      <c r="D2385" t="s">
        <v>113</v>
      </c>
      <c r="E2385" t="s">
        <v>9985</v>
      </c>
      <c r="F2385" t="s">
        <v>114</v>
      </c>
      <c r="G2385" t="s">
        <v>88</v>
      </c>
      <c r="H2385">
        <v>2</v>
      </c>
      <c r="I2385">
        <v>3</v>
      </c>
      <c r="J2385" t="s">
        <v>88</v>
      </c>
      <c r="K2385" t="s">
        <v>31</v>
      </c>
      <c r="L2385" t="s">
        <v>301</v>
      </c>
      <c r="N2385" s="52">
        <v>16110.009300000002</v>
      </c>
      <c r="O2385" s="52">
        <v>16110.009300000002</v>
      </c>
      <c r="P2385">
        <v>1</v>
      </c>
      <c r="Q2385">
        <f>IF(COUNTIFS(SolCotizacion!$D:$D,$G2385,SolCotizacion!$K:$K,$I2385)&gt;0,1,0)</f>
        <v>0</v>
      </c>
      <c r="R2385">
        <v>4113</v>
      </c>
    </row>
    <row r="2386" spans="1:19" hidden="1">
      <c r="A2386" t="s">
        <v>3566</v>
      </c>
      <c r="B2386" t="s">
        <v>1136</v>
      </c>
      <c r="C2386">
        <v>21</v>
      </c>
      <c r="D2386" t="s">
        <v>113</v>
      </c>
      <c r="E2386" t="s">
        <v>9986</v>
      </c>
      <c r="F2386" t="s">
        <v>115</v>
      </c>
      <c r="G2386" t="s">
        <v>88</v>
      </c>
      <c r="H2386">
        <v>2</v>
      </c>
      <c r="I2386">
        <v>1</v>
      </c>
      <c r="J2386" t="s">
        <v>116</v>
      </c>
      <c r="K2386" t="s">
        <v>326</v>
      </c>
      <c r="L2386" t="s">
        <v>301</v>
      </c>
      <c r="N2386" s="52">
        <v>1.0833900000000001</v>
      </c>
      <c r="O2386" s="52">
        <v>1.0833900000000001</v>
      </c>
      <c r="P2386">
        <v>1</v>
      </c>
      <c r="Q2386">
        <f>IF(COUNTIFS(SolCotizacion!$D:$D,$G2386,SolCotizacion!$K:$K,$I2386)&gt;0,1,0)</f>
        <v>0</v>
      </c>
      <c r="R2386">
        <v>4115</v>
      </c>
    </row>
    <row r="2387" spans="1:19" hidden="1">
      <c r="A2387" t="s">
        <v>3567</v>
      </c>
      <c r="B2387" t="s">
        <v>2852</v>
      </c>
      <c r="C2387">
        <v>22</v>
      </c>
      <c r="D2387" t="s">
        <v>113</v>
      </c>
      <c r="E2387" t="s">
        <v>9987</v>
      </c>
      <c r="F2387" t="s">
        <v>115</v>
      </c>
      <c r="G2387" t="s">
        <v>88</v>
      </c>
      <c r="H2387">
        <v>2</v>
      </c>
      <c r="I2387">
        <v>2</v>
      </c>
      <c r="J2387" t="s">
        <v>116</v>
      </c>
      <c r="K2387" t="s">
        <v>326</v>
      </c>
      <c r="L2387" t="s">
        <v>301</v>
      </c>
      <c r="N2387" s="52">
        <v>1.0833900000000001</v>
      </c>
      <c r="O2387" s="52">
        <v>1.0833900000000001</v>
      </c>
      <c r="P2387">
        <v>1</v>
      </c>
      <c r="Q2387">
        <f>IF(COUNTIFS(SolCotizacion!$D:$D,$G2387,SolCotizacion!$K:$K,$I2387)&gt;0,1,0)</f>
        <v>1</v>
      </c>
      <c r="R2387">
        <v>4117</v>
      </c>
    </row>
    <row r="2388" spans="1:19" hidden="1">
      <c r="A2388" t="s">
        <v>3568</v>
      </c>
      <c r="B2388" t="s">
        <v>2854</v>
      </c>
      <c r="C2388">
        <v>23</v>
      </c>
      <c r="D2388" t="s">
        <v>113</v>
      </c>
      <c r="E2388" t="s">
        <v>9988</v>
      </c>
      <c r="F2388" t="s">
        <v>115</v>
      </c>
      <c r="G2388" t="s">
        <v>88</v>
      </c>
      <c r="H2388">
        <v>2</v>
      </c>
      <c r="I2388">
        <v>3</v>
      </c>
      <c r="J2388" t="s">
        <v>116</v>
      </c>
      <c r="K2388" t="s">
        <v>326</v>
      </c>
      <c r="L2388" t="s">
        <v>301</v>
      </c>
      <c r="N2388" s="52">
        <v>1.0833900000000001</v>
      </c>
      <c r="O2388" s="52">
        <v>1.0833900000000001</v>
      </c>
      <c r="P2388">
        <v>1</v>
      </c>
      <c r="Q2388">
        <f>IF(COUNTIFS(SolCotizacion!$D:$D,$G2388,SolCotizacion!$K:$K,$I2388)&gt;0,1,0)</f>
        <v>0</v>
      </c>
      <c r="R2388">
        <v>4119</v>
      </c>
    </row>
    <row r="2389" spans="1:19" hidden="1">
      <c r="A2389" t="s">
        <v>3569</v>
      </c>
      <c r="B2389" t="s">
        <v>1137</v>
      </c>
      <c r="C2389">
        <v>24</v>
      </c>
      <c r="D2389" t="s">
        <v>113</v>
      </c>
      <c r="E2389" t="s">
        <v>10034</v>
      </c>
      <c r="F2389" t="s">
        <v>142</v>
      </c>
      <c r="G2389" t="s">
        <v>133</v>
      </c>
      <c r="H2389">
        <v>2</v>
      </c>
      <c r="I2389" t="s">
        <v>103</v>
      </c>
      <c r="J2389" t="s">
        <v>118</v>
      </c>
      <c r="K2389" t="s">
        <v>325</v>
      </c>
      <c r="L2389" t="s">
        <v>301</v>
      </c>
      <c r="N2389" s="52">
        <v>249428.05426000003</v>
      </c>
      <c r="O2389" s="52">
        <v>249428.05426000003</v>
      </c>
      <c r="P2389">
        <v>1</v>
      </c>
      <c r="Q2389">
        <f>IF(COUNTIF(SolCotizacion!$E:$E,G2389)&gt;0,1,0)</f>
        <v>0</v>
      </c>
      <c r="R2389">
        <v>4121</v>
      </c>
    </row>
    <row r="2390" spans="1:19" hidden="1">
      <c r="A2390" t="s">
        <v>3570</v>
      </c>
      <c r="B2390" t="s">
        <v>2857</v>
      </c>
      <c r="C2390">
        <v>25</v>
      </c>
      <c r="D2390" t="s">
        <v>113</v>
      </c>
      <c r="E2390" t="s">
        <v>10035</v>
      </c>
      <c r="F2390" t="s">
        <v>143</v>
      </c>
      <c r="G2390" t="s">
        <v>134</v>
      </c>
      <c r="H2390">
        <v>2</v>
      </c>
      <c r="I2390" t="s">
        <v>103</v>
      </c>
      <c r="J2390" t="s">
        <v>118</v>
      </c>
      <c r="K2390" t="s">
        <v>325</v>
      </c>
      <c r="L2390" t="s">
        <v>301</v>
      </c>
      <c r="N2390" s="52">
        <v>249428.05426000003</v>
      </c>
      <c r="O2390" s="52">
        <v>249428.05426000003</v>
      </c>
      <c r="P2390">
        <v>1</v>
      </c>
      <c r="Q2390">
        <f>IF(COUNTIF(SolCotizacion!$E:$E,G2390)&gt;0,1,0)</f>
        <v>0</v>
      </c>
      <c r="R2390">
        <v>4123</v>
      </c>
    </row>
    <row r="2391" spans="1:19" hidden="1">
      <c r="A2391" t="s">
        <v>3571</v>
      </c>
      <c r="B2391" t="s">
        <v>2859</v>
      </c>
      <c r="C2391">
        <v>26</v>
      </c>
      <c r="D2391" t="s">
        <v>113</v>
      </c>
      <c r="E2391" t="s">
        <v>10036</v>
      </c>
      <c r="F2391" t="s">
        <v>144</v>
      </c>
      <c r="G2391" t="s">
        <v>135</v>
      </c>
      <c r="H2391">
        <v>2</v>
      </c>
      <c r="I2391" t="s">
        <v>103</v>
      </c>
      <c r="J2391" t="s">
        <v>118</v>
      </c>
      <c r="K2391" t="s">
        <v>325</v>
      </c>
      <c r="L2391" t="s">
        <v>301</v>
      </c>
      <c r="N2391" s="52">
        <v>249428.05426000003</v>
      </c>
      <c r="O2391" s="52">
        <v>249428.05426000003</v>
      </c>
      <c r="P2391">
        <v>1</v>
      </c>
      <c r="Q2391">
        <f>IF(COUNTIF(SolCotizacion!$E:$E,G2391)&gt;0,1,0)</f>
        <v>0</v>
      </c>
      <c r="R2391">
        <v>4125</v>
      </c>
    </row>
    <row r="2392" spans="1:19" hidden="1">
      <c r="A2392" t="s">
        <v>3572</v>
      </c>
      <c r="B2392" t="s">
        <v>2861</v>
      </c>
      <c r="C2392">
        <v>27</v>
      </c>
      <c r="D2392" t="s">
        <v>113</v>
      </c>
      <c r="E2392" t="s">
        <v>10037</v>
      </c>
      <c r="F2392" t="s">
        <v>145</v>
      </c>
      <c r="G2392" t="s">
        <v>136</v>
      </c>
      <c r="H2392">
        <v>2</v>
      </c>
      <c r="I2392" t="s">
        <v>103</v>
      </c>
      <c r="J2392" t="s">
        <v>118</v>
      </c>
      <c r="K2392" t="s">
        <v>325</v>
      </c>
      <c r="L2392" t="s">
        <v>301</v>
      </c>
      <c r="N2392" s="52">
        <v>138113.26051600001</v>
      </c>
      <c r="O2392" s="52">
        <v>138113.26051600001</v>
      </c>
      <c r="P2392">
        <v>1</v>
      </c>
      <c r="Q2392">
        <f>IF(COUNTIF(SolCotizacion!$E:$E,G2392)&gt;0,1,0)</f>
        <v>0</v>
      </c>
      <c r="R2392">
        <v>4127</v>
      </c>
    </row>
    <row r="2393" spans="1:19" hidden="1">
      <c r="A2393" t="s">
        <v>3573</v>
      </c>
      <c r="B2393" t="s">
        <v>1138</v>
      </c>
      <c r="C2393">
        <v>28</v>
      </c>
      <c r="D2393" t="s">
        <v>113</v>
      </c>
      <c r="E2393" t="s">
        <v>9995</v>
      </c>
      <c r="F2393" t="s">
        <v>125</v>
      </c>
      <c r="G2393" t="s">
        <v>88</v>
      </c>
      <c r="H2393">
        <v>2</v>
      </c>
      <c r="I2393">
        <v>1</v>
      </c>
      <c r="J2393" t="s">
        <v>88</v>
      </c>
      <c r="K2393" t="s">
        <v>31</v>
      </c>
      <c r="L2393" t="s">
        <v>301</v>
      </c>
      <c r="N2393" s="52">
        <v>1.0833900000000001</v>
      </c>
      <c r="O2393" s="52">
        <v>1.0833900000000001</v>
      </c>
      <c r="P2393">
        <v>1</v>
      </c>
      <c r="Q2393">
        <f>IF(COUNTIFS(SolCotizacion!$D:$D,$G2393,SolCotizacion!$K:$K,$I2393)&gt;0,1,0)</f>
        <v>0</v>
      </c>
      <c r="R2393">
        <v>4129</v>
      </c>
    </row>
    <row r="2394" spans="1:19" hidden="1">
      <c r="A2394" t="s">
        <v>3574</v>
      </c>
      <c r="B2394" t="s">
        <v>2864</v>
      </c>
      <c r="C2394">
        <v>29</v>
      </c>
      <c r="D2394" t="s">
        <v>113</v>
      </c>
      <c r="E2394" t="s">
        <v>9996</v>
      </c>
      <c r="F2394" t="s">
        <v>125</v>
      </c>
      <c r="G2394" t="s">
        <v>88</v>
      </c>
      <c r="H2394">
        <v>2</v>
      </c>
      <c r="I2394">
        <v>2</v>
      </c>
      <c r="J2394" t="s">
        <v>88</v>
      </c>
      <c r="K2394" t="s">
        <v>31</v>
      </c>
      <c r="L2394" t="s">
        <v>301</v>
      </c>
      <c r="N2394" s="52">
        <v>1.0833900000000001</v>
      </c>
      <c r="O2394" s="52">
        <v>1.0833900000000001</v>
      </c>
      <c r="P2394">
        <v>1</v>
      </c>
      <c r="Q2394">
        <f>IF(COUNTIFS(SolCotizacion!$D:$D,$G2394,SolCotizacion!$K:$K,$I2394)&gt;0,1,0)</f>
        <v>1</v>
      </c>
      <c r="R2394">
        <v>4131</v>
      </c>
    </row>
    <row r="2395" spans="1:19" hidden="1">
      <c r="A2395" t="s">
        <v>3575</v>
      </c>
      <c r="B2395" t="s">
        <v>2866</v>
      </c>
      <c r="C2395">
        <v>30</v>
      </c>
      <c r="D2395" t="s">
        <v>113</v>
      </c>
      <c r="E2395" t="s">
        <v>9997</v>
      </c>
      <c r="F2395" t="s">
        <v>125</v>
      </c>
      <c r="G2395" t="s">
        <v>88</v>
      </c>
      <c r="H2395">
        <v>2</v>
      </c>
      <c r="I2395">
        <v>3</v>
      </c>
      <c r="J2395" t="s">
        <v>88</v>
      </c>
      <c r="K2395" t="s">
        <v>31</v>
      </c>
      <c r="L2395" t="s">
        <v>301</v>
      </c>
      <c r="N2395" s="52">
        <v>1.0833900000000001</v>
      </c>
      <c r="O2395" s="52">
        <v>1.0833900000000001</v>
      </c>
      <c r="P2395">
        <v>1</v>
      </c>
      <c r="Q2395">
        <f>IF(COUNTIFS(SolCotizacion!$D:$D,$G2395,SolCotizacion!$K:$K,$I2395)&gt;0,1,0)</f>
        <v>0</v>
      </c>
      <c r="R2395">
        <v>4133</v>
      </c>
    </row>
    <row r="2396" spans="1:19" hidden="1">
      <c r="A2396" t="s">
        <v>3576</v>
      </c>
      <c r="B2396" t="s">
        <v>2868</v>
      </c>
      <c r="C2396">
        <v>31</v>
      </c>
      <c r="D2396" t="s">
        <v>113</v>
      </c>
      <c r="E2396" t="s">
        <v>10038</v>
      </c>
      <c r="F2396" t="s">
        <v>146</v>
      </c>
      <c r="G2396" t="s">
        <v>133</v>
      </c>
      <c r="H2396">
        <v>2</v>
      </c>
      <c r="I2396">
        <v>1</v>
      </c>
      <c r="J2396" t="s">
        <v>127</v>
      </c>
      <c r="K2396" t="s">
        <v>31</v>
      </c>
      <c r="L2396" t="s">
        <v>301</v>
      </c>
      <c r="M2396" s="53">
        <v>0.01</v>
      </c>
      <c r="N2396" s="52">
        <v>101366.78690600001</v>
      </c>
      <c r="O2396" s="52">
        <v>100818.354252</v>
      </c>
      <c r="P2396">
        <v>1</v>
      </c>
      <c r="Q2396">
        <f>IF(SUMIFS(SolCotizacion!$P:$P,SolCotizacion!$E:$E,$G2396,SolCotizacion!$K:$K,$I2396)&gt;499,1,0)</f>
        <v>0</v>
      </c>
      <c r="R2396">
        <v>4135</v>
      </c>
      <c r="S2396" s="56">
        <f>IF(SUMIFS(SolCotizacion!$P:$P,SolCotizacion!$E:$E,$G2396,SolCotizacion!$K:$K,$I2396)&gt;499,4%,0)</f>
        <v>0</v>
      </c>
    </row>
    <row r="2397" spans="1:19" hidden="1">
      <c r="A2397" t="s">
        <v>3577</v>
      </c>
      <c r="B2397" t="s">
        <v>2870</v>
      </c>
      <c r="C2397">
        <v>32</v>
      </c>
      <c r="D2397" t="s">
        <v>113</v>
      </c>
      <c r="E2397" t="s">
        <v>10039</v>
      </c>
      <c r="F2397" t="s">
        <v>146</v>
      </c>
      <c r="G2397" t="s">
        <v>133</v>
      </c>
      <c r="H2397">
        <v>2</v>
      </c>
      <c r="I2397">
        <v>2</v>
      </c>
      <c r="J2397" t="s">
        <v>127</v>
      </c>
      <c r="K2397" t="s">
        <v>31</v>
      </c>
      <c r="L2397" t="s">
        <v>301</v>
      </c>
      <c r="M2397" s="53">
        <v>0.01</v>
      </c>
      <c r="N2397" s="52">
        <v>102979.05695</v>
      </c>
      <c r="O2397" s="52">
        <v>101916.591854</v>
      </c>
      <c r="P2397">
        <v>1</v>
      </c>
      <c r="Q2397">
        <f>IF(SUMIFS(SolCotizacion!$P:$P,SolCotizacion!$E:$E,$G2397,SolCotizacion!$K:$K,$I2397)&gt;499,1,0)</f>
        <v>0</v>
      </c>
      <c r="R2397">
        <v>4136</v>
      </c>
      <c r="S2397" s="56">
        <f>IF(SUMIFS(SolCotizacion!$P:$P,SolCotizacion!$E:$E,$G2397,SolCotizacion!$K:$K,$I2397)&gt;499,4%,0)</f>
        <v>0</v>
      </c>
    </row>
    <row r="2398" spans="1:19" hidden="1">
      <c r="A2398" t="s">
        <v>3578</v>
      </c>
      <c r="B2398" t="s">
        <v>2872</v>
      </c>
      <c r="C2398">
        <v>33</v>
      </c>
      <c r="D2398" t="s">
        <v>113</v>
      </c>
      <c r="E2398" t="s">
        <v>10040</v>
      </c>
      <c r="F2398" t="s">
        <v>146</v>
      </c>
      <c r="G2398" t="s">
        <v>133</v>
      </c>
      <c r="H2398">
        <v>2</v>
      </c>
      <c r="I2398">
        <v>3</v>
      </c>
      <c r="J2398" t="s">
        <v>127</v>
      </c>
      <c r="K2398" t="s">
        <v>31</v>
      </c>
      <c r="L2398" t="s">
        <v>301</v>
      </c>
      <c r="M2398" s="53">
        <v>0.01</v>
      </c>
      <c r="N2398" s="52">
        <v>105050.30258800001</v>
      </c>
      <c r="O2398" s="52">
        <v>103978.89178600001</v>
      </c>
      <c r="P2398">
        <v>1</v>
      </c>
      <c r="Q2398">
        <f>IF(SUMIFS(SolCotizacion!$P:$P,SolCotizacion!$E:$E,$G2398,SolCotizacion!$K:$K,$I2398)&gt;499,1,0)</f>
        <v>0</v>
      </c>
      <c r="R2398">
        <v>4137</v>
      </c>
      <c r="S2398" s="56">
        <f>IF(SUMIFS(SolCotizacion!$P:$P,SolCotizacion!$E:$E,$G2398,SolCotizacion!$K:$K,$I2398)&gt;499,4%,0)</f>
        <v>0</v>
      </c>
    </row>
    <row r="2399" spans="1:19" hidden="1">
      <c r="A2399" t="s">
        <v>3579</v>
      </c>
      <c r="B2399" t="s">
        <v>2874</v>
      </c>
      <c r="C2399">
        <v>34</v>
      </c>
      <c r="D2399" t="s">
        <v>113</v>
      </c>
      <c r="E2399" t="s">
        <v>10041</v>
      </c>
      <c r="F2399" t="s">
        <v>147</v>
      </c>
      <c r="G2399" t="s">
        <v>134</v>
      </c>
      <c r="H2399">
        <v>2</v>
      </c>
      <c r="I2399">
        <v>1</v>
      </c>
      <c r="J2399" t="s">
        <v>127</v>
      </c>
      <c r="K2399" t="s">
        <v>31</v>
      </c>
      <c r="L2399" t="s">
        <v>301</v>
      </c>
      <c r="M2399" s="53">
        <v>0.01</v>
      </c>
      <c r="N2399" s="52">
        <v>137400.53434799999</v>
      </c>
      <c r="O2399" s="52">
        <v>136674.59082200003</v>
      </c>
      <c r="P2399">
        <v>1</v>
      </c>
      <c r="Q2399">
        <f>IF(SUMIFS(SolCotizacion!$P:$P,SolCotizacion!$E:$E,$G2399,SolCotizacion!$K:$K,$I2399)&gt;499,1,0)</f>
        <v>0</v>
      </c>
      <c r="R2399">
        <v>4138</v>
      </c>
      <c r="S2399" s="56">
        <f>IF(SUMIFS(SolCotizacion!$P:$P,SolCotizacion!$E:$E,$G2399,SolCotizacion!$K:$K,$I2399)&gt;499,4%,0)</f>
        <v>0</v>
      </c>
    </row>
    <row r="2400" spans="1:19" hidden="1">
      <c r="A2400" t="s">
        <v>3580</v>
      </c>
      <c r="B2400" t="s">
        <v>2876</v>
      </c>
      <c r="C2400">
        <v>35</v>
      </c>
      <c r="D2400" t="s">
        <v>113</v>
      </c>
      <c r="E2400" t="s">
        <v>10042</v>
      </c>
      <c r="F2400" t="s">
        <v>147</v>
      </c>
      <c r="G2400" t="s">
        <v>134</v>
      </c>
      <c r="H2400">
        <v>2</v>
      </c>
      <c r="I2400">
        <v>2</v>
      </c>
      <c r="J2400" t="s">
        <v>127</v>
      </c>
      <c r="K2400" t="s">
        <v>31</v>
      </c>
      <c r="L2400" t="s">
        <v>301</v>
      </c>
      <c r="M2400" s="53">
        <v>0.01</v>
      </c>
      <c r="N2400" s="52">
        <v>139545.316372</v>
      </c>
      <c r="O2400" s="52">
        <v>138127.850168</v>
      </c>
      <c r="P2400">
        <v>1</v>
      </c>
      <c r="Q2400">
        <f>IF(SUMIFS(SolCotizacion!$P:$P,SolCotizacion!$E:$E,$G2400,SolCotizacion!$K:$K,$I2400)&gt;499,1,0)</f>
        <v>0</v>
      </c>
      <c r="R2400">
        <v>4139</v>
      </c>
      <c r="S2400" s="56">
        <f>IF(SUMIFS(SolCotizacion!$P:$P,SolCotizacion!$E:$E,$G2400,SolCotizacion!$K:$K,$I2400)&gt;499,4%,0)</f>
        <v>0</v>
      </c>
    </row>
    <row r="2401" spans="1:19" hidden="1">
      <c r="A2401" t="s">
        <v>3581</v>
      </c>
      <c r="B2401" t="s">
        <v>2878</v>
      </c>
      <c r="C2401">
        <v>36</v>
      </c>
      <c r="D2401" t="s">
        <v>113</v>
      </c>
      <c r="E2401" t="s">
        <v>10043</v>
      </c>
      <c r="F2401" t="s">
        <v>147</v>
      </c>
      <c r="G2401" t="s">
        <v>134</v>
      </c>
      <c r="H2401">
        <v>2</v>
      </c>
      <c r="I2401">
        <v>3</v>
      </c>
      <c r="J2401" t="s">
        <v>127</v>
      </c>
      <c r="K2401" t="s">
        <v>31</v>
      </c>
      <c r="L2401" t="s">
        <v>301</v>
      </c>
      <c r="M2401" s="53">
        <v>0.01</v>
      </c>
      <c r="N2401" s="52">
        <v>142326.58486200002</v>
      </c>
      <c r="O2401" s="52">
        <v>140900.17295200002</v>
      </c>
      <c r="P2401">
        <v>1</v>
      </c>
      <c r="Q2401">
        <f>IF(SUMIFS(SolCotizacion!$P:$P,SolCotizacion!$E:$E,$G2401,SolCotizacion!$K:$K,$I2401)&gt;499,1,0)</f>
        <v>0</v>
      </c>
      <c r="R2401">
        <v>4140</v>
      </c>
      <c r="S2401" s="56">
        <f>IF(SUMIFS(SolCotizacion!$P:$P,SolCotizacion!$E:$E,$G2401,SolCotizacion!$K:$K,$I2401)&gt;499,4%,0)</f>
        <v>0</v>
      </c>
    </row>
    <row r="2402" spans="1:19" hidden="1">
      <c r="A2402" t="s">
        <v>3582</v>
      </c>
      <c r="B2402" t="s">
        <v>2880</v>
      </c>
      <c r="C2402">
        <v>37</v>
      </c>
      <c r="D2402" t="s">
        <v>113</v>
      </c>
      <c r="E2402" t="s">
        <v>10044</v>
      </c>
      <c r="F2402" t="s">
        <v>148</v>
      </c>
      <c r="G2402" t="s">
        <v>135</v>
      </c>
      <c r="H2402">
        <v>2</v>
      </c>
      <c r="I2402">
        <v>1</v>
      </c>
      <c r="J2402" t="s">
        <v>127</v>
      </c>
      <c r="K2402" t="s">
        <v>31</v>
      </c>
      <c r="L2402" t="s">
        <v>301</v>
      </c>
      <c r="M2402" s="53">
        <v>0.01</v>
      </c>
      <c r="N2402" s="52">
        <v>132155.11078000002</v>
      </c>
      <c r="O2402" s="52">
        <v>131455.013844</v>
      </c>
      <c r="P2402">
        <v>1</v>
      </c>
      <c r="Q2402">
        <f>IF(SUMIFS(SolCotizacion!$P:$P,SolCotizacion!$E:$E,$G2402,SolCotizacion!$K:$K,$I2402)&gt;499,1,0)</f>
        <v>0</v>
      </c>
      <c r="R2402">
        <v>4141</v>
      </c>
      <c r="S2402" s="56">
        <f>IF(SUMIFS(SolCotizacion!$P:$P,SolCotizacion!$E:$E,$G2402,SolCotizacion!$K:$K,$I2402)&gt;499,4%,0)</f>
        <v>0</v>
      </c>
    </row>
    <row r="2403" spans="1:19" hidden="1">
      <c r="A2403" t="s">
        <v>3583</v>
      </c>
      <c r="B2403" t="s">
        <v>2882</v>
      </c>
      <c r="C2403">
        <v>38</v>
      </c>
      <c r="D2403" t="s">
        <v>113</v>
      </c>
      <c r="E2403" t="s">
        <v>10045</v>
      </c>
      <c r="F2403" t="s">
        <v>148</v>
      </c>
      <c r="G2403" t="s">
        <v>135</v>
      </c>
      <c r="H2403">
        <v>2</v>
      </c>
      <c r="I2403">
        <v>2</v>
      </c>
      <c r="J2403" t="s">
        <v>127</v>
      </c>
      <c r="K2403" t="s">
        <v>31</v>
      </c>
      <c r="L2403" t="s">
        <v>301</v>
      </c>
      <c r="M2403" s="53">
        <v>0.01</v>
      </c>
      <c r="N2403" s="52">
        <v>134222.38398800002</v>
      </c>
      <c r="O2403" s="52">
        <v>132856.59032800002</v>
      </c>
      <c r="P2403">
        <v>1</v>
      </c>
      <c r="Q2403">
        <f>IF(SUMIFS(SolCotizacion!$P:$P,SolCotizacion!$E:$E,$G2403,SolCotizacion!$K:$K,$I2403)&gt;499,1,0)</f>
        <v>0</v>
      </c>
      <c r="R2403">
        <v>4142</v>
      </c>
      <c r="S2403" s="56">
        <f>IF(SUMIFS(SolCotizacion!$P:$P,SolCotizacion!$E:$E,$G2403,SolCotizacion!$K:$K,$I2403)&gt;499,4%,0)</f>
        <v>0</v>
      </c>
    </row>
    <row r="2404" spans="1:19" hidden="1">
      <c r="A2404" t="s">
        <v>3584</v>
      </c>
      <c r="B2404" t="s">
        <v>2884</v>
      </c>
      <c r="C2404">
        <v>39</v>
      </c>
      <c r="D2404" t="s">
        <v>113</v>
      </c>
      <c r="E2404" t="s">
        <v>10046</v>
      </c>
      <c r="F2404" t="s">
        <v>148</v>
      </c>
      <c r="G2404" t="s">
        <v>135</v>
      </c>
      <c r="H2404">
        <v>2</v>
      </c>
      <c r="I2404">
        <v>3</v>
      </c>
      <c r="J2404" t="s">
        <v>127</v>
      </c>
      <c r="K2404" t="s">
        <v>31</v>
      </c>
      <c r="L2404" t="s">
        <v>301</v>
      </c>
      <c r="M2404" s="53">
        <v>0.01</v>
      </c>
      <c r="N2404" s="52">
        <v>136900.29707200002</v>
      </c>
      <c r="O2404" s="52">
        <v>135525.54738800001</v>
      </c>
      <c r="P2404">
        <v>1</v>
      </c>
      <c r="Q2404">
        <f>IF(SUMIFS(SolCotizacion!$P:$P,SolCotizacion!$E:$E,$G2404,SolCotizacion!$K:$K,$I2404)&gt;499,1,0)</f>
        <v>0</v>
      </c>
      <c r="R2404">
        <v>4143</v>
      </c>
      <c r="S2404" s="56">
        <f>IF(SUMIFS(SolCotizacion!$P:$P,SolCotizacion!$E:$E,$G2404,SolCotizacion!$K:$K,$I2404)&gt;499,4%,0)</f>
        <v>0</v>
      </c>
    </row>
    <row r="2405" spans="1:19" hidden="1">
      <c r="A2405" t="s">
        <v>3585</v>
      </c>
      <c r="B2405" t="s">
        <v>2886</v>
      </c>
      <c r="C2405">
        <v>40</v>
      </c>
      <c r="D2405" t="s">
        <v>113</v>
      </c>
      <c r="E2405" t="s">
        <v>10047</v>
      </c>
      <c r="F2405" t="s">
        <v>149</v>
      </c>
      <c r="G2405" t="s">
        <v>136</v>
      </c>
      <c r="H2405">
        <v>2</v>
      </c>
      <c r="I2405">
        <v>1</v>
      </c>
      <c r="J2405" t="s">
        <v>127</v>
      </c>
      <c r="K2405" t="s">
        <v>31</v>
      </c>
      <c r="L2405" t="s">
        <v>301</v>
      </c>
      <c r="M2405" s="53">
        <v>0.01</v>
      </c>
      <c r="N2405" s="52">
        <v>20783.588672000002</v>
      </c>
      <c r="O2405" s="52">
        <v>20632.120432000003</v>
      </c>
      <c r="P2405">
        <v>1</v>
      </c>
      <c r="Q2405">
        <f>IF(SUMIFS(SolCotizacion!$P:$P,SolCotizacion!$E:$E,$G2405,SolCotizacion!$K:$K,$I2405)&gt;499,1,0)</f>
        <v>0</v>
      </c>
      <c r="R2405">
        <v>4144</v>
      </c>
      <c r="S2405" s="56">
        <f>IF(SUMIFS(SolCotizacion!$P:$P,SolCotizacion!$E:$E,$G2405,SolCotizacion!$K:$K,$I2405)&gt;499,4%,0)</f>
        <v>0</v>
      </c>
    </row>
    <row r="2406" spans="1:19" hidden="1">
      <c r="A2406" t="s">
        <v>3586</v>
      </c>
      <c r="B2406" t="s">
        <v>2888</v>
      </c>
      <c r="C2406">
        <v>41</v>
      </c>
      <c r="D2406" t="s">
        <v>113</v>
      </c>
      <c r="E2406" t="s">
        <v>10048</v>
      </c>
      <c r="F2406" t="s">
        <v>149</v>
      </c>
      <c r="G2406" t="s">
        <v>136</v>
      </c>
      <c r="H2406">
        <v>2</v>
      </c>
      <c r="I2406">
        <v>2</v>
      </c>
      <c r="J2406" t="s">
        <v>127</v>
      </c>
      <c r="K2406" t="s">
        <v>31</v>
      </c>
      <c r="L2406" t="s">
        <v>301</v>
      </c>
      <c r="M2406" s="53">
        <v>0.01</v>
      </c>
      <c r="N2406" s="52">
        <v>21204.986110000002</v>
      </c>
      <c r="O2406" s="52">
        <v>20936.439524000001</v>
      </c>
      <c r="P2406">
        <v>1</v>
      </c>
      <c r="Q2406">
        <f>IF(SUMIFS(SolCotizacion!$P:$P,SolCotizacion!$E:$E,$G2406,SolCotizacion!$K:$K,$I2406)&gt;499,1,0)</f>
        <v>0</v>
      </c>
      <c r="R2406">
        <v>4145</v>
      </c>
      <c r="S2406" s="56">
        <f>IF(SUMIFS(SolCotizacion!$P:$P,SolCotizacion!$E:$E,$G2406,SolCotizacion!$K:$K,$I2406)&gt;499,4%,0)</f>
        <v>0</v>
      </c>
    </row>
    <row r="2407" spans="1:19" hidden="1">
      <c r="A2407" t="s">
        <v>3587</v>
      </c>
      <c r="B2407" t="s">
        <v>2890</v>
      </c>
      <c r="C2407">
        <v>42</v>
      </c>
      <c r="D2407" t="s">
        <v>113</v>
      </c>
      <c r="E2407" t="s">
        <v>10049</v>
      </c>
      <c r="F2407" t="s">
        <v>149</v>
      </c>
      <c r="G2407" t="s">
        <v>136</v>
      </c>
      <c r="H2407">
        <v>2</v>
      </c>
      <c r="I2407">
        <v>3</v>
      </c>
      <c r="J2407" t="s">
        <v>127</v>
      </c>
      <c r="K2407" t="s">
        <v>31</v>
      </c>
      <c r="L2407" t="s">
        <v>301</v>
      </c>
      <c r="M2407" s="53">
        <v>0.01</v>
      </c>
      <c r="N2407" s="52">
        <v>21688.363774000001</v>
      </c>
      <c r="O2407" s="52">
        <v>21410.892118</v>
      </c>
      <c r="P2407">
        <v>1</v>
      </c>
      <c r="Q2407">
        <f>IF(SUMIFS(SolCotizacion!$P:$P,SolCotizacion!$E:$E,$G2407,SolCotizacion!$K:$K,$I2407)&gt;499,1,0)</f>
        <v>0</v>
      </c>
      <c r="R2407">
        <v>4146</v>
      </c>
      <c r="S2407" s="56">
        <f>IF(SUMIFS(SolCotizacion!$P:$P,SolCotizacion!$E:$E,$G2407,SolCotizacion!$K:$K,$I2407)&gt;499,4%,0)</f>
        <v>0</v>
      </c>
    </row>
    <row r="2408" spans="1:19" hidden="1">
      <c r="A2408" t="s">
        <v>1052</v>
      </c>
      <c r="B2408" t="s">
        <v>1033</v>
      </c>
      <c r="C2408">
        <v>1</v>
      </c>
      <c r="D2408" t="s">
        <v>88</v>
      </c>
      <c r="E2408" t="s">
        <v>10017</v>
      </c>
      <c r="F2408" t="s">
        <v>133</v>
      </c>
      <c r="G2408" t="s">
        <v>133</v>
      </c>
      <c r="H2408">
        <v>2</v>
      </c>
      <c r="I2408">
        <v>1</v>
      </c>
      <c r="J2408" t="s">
        <v>96</v>
      </c>
      <c r="K2408" t="s">
        <v>31</v>
      </c>
      <c r="L2408" t="s">
        <v>305</v>
      </c>
      <c r="N2408" s="52">
        <v>10301293.728</v>
      </c>
      <c r="O2408" s="52">
        <v>10301293.728</v>
      </c>
      <c r="P2408">
        <v>1</v>
      </c>
      <c r="Q2408">
        <v>1</v>
      </c>
      <c r="R2408">
        <v>4147</v>
      </c>
    </row>
    <row r="2409" spans="1:19" hidden="1">
      <c r="A2409" t="s">
        <v>3588</v>
      </c>
      <c r="B2409" t="s">
        <v>1123</v>
      </c>
      <c r="C2409">
        <v>2</v>
      </c>
      <c r="D2409" t="s">
        <v>88</v>
      </c>
      <c r="E2409" t="s">
        <v>10018</v>
      </c>
      <c r="F2409" t="s">
        <v>133</v>
      </c>
      <c r="G2409" t="s">
        <v>133</v>
      </c>
      <c r="H2409">
        <v>2</v>
      </c>
      <c r="I2409">
        <v>2</v>
      </c>
      <c r="J2409" t="s">
        <v>96</v>
      </c>
      <c r="K2409" t="s">
        <v>31</v>
      </c>
      <c r="L2409" t="s">
        <v>305</v>
      </c>
      <c r="N2409" s="52">
        <v>10301293.728</v>
      </c>
      <c r="O2409" s="52">
        <v>10301293.728</v>
      </c>
      <c r="P2409">
        <v>1</v>
      </c>
      <c r="Q2409">
        <v>1</v>
      </c>
      <c r="R2409">
        <v>4149</v>
      </c>
    </row>
    <row r="2410" spans="1:19" hidden="1">
      <c r="A2410" t="s">
        <v>3589</v>
      </c>
      <c r="B2410" t="s">
        <v>1124</v>
      </c>
      <c r="C2410">
        <v>3</v>
      </c>
      <c r="D2410" t="s">
        <v>88</v>
      </c>
      <c r="E2410" t="s">
        <v>10019</v>
      </c>
      <c r="F2410" t="s">
        <v>133</v>
      </c>
      <c r="G2410" t="s">
        <v>133</v>
      </c>
      <c r="H2410">
        <v>2</v>
      </c>
      <c r="I2410">
        <v>3</v>
      </c>
      <c r="J2410" t="s">
        <v>96</v>
      </c>
      <c r="K2410" t="s">
        <v>31</v>
      </c>
      <c r="L2410" t="s">
        <v>305</v>
      </c>
      <c r="N2410" s="52">
        <v>10301293.728</v>
      </c>
      <c r="O2410" s="52">
        <v>10301293.728</v>
      </c>
      <c r="P2410">
        <v>1</v>
      </c>
      <c r="Q2410">
        <v>1</v>
      </c>
      <c r="R2410">
        <v>4151</v>
      </c>
    </row>
    <row r="2411" spans="1:19" hidden="1">
      <c r="A2411" t="s">
        <v>3590</v>
      </c>
      <c r="B2411" t="s">
        <v>1125</v>
      </c>
      <c r="C2411">
        <v>4</v>
      </c>
      <c r="D2411" t="s">
        <v>88</v>
      </c>
      <c r="E2411" t="s">
        <v>10020</v>
      </c>
      <c r="F2411" t="s">
        <v>134</v>
      </c>
      <c r="G2411" t="s">
        <v>134</v>
      </c>
      <c r="H2411">
        <v>2</v>
      </c>
      <c r="I2411">
        <v>1</v>
      </c>
      <c r="J2411" t="s">
        <v>96</v>
      </c>
      <c r="K2411" t="s">
        <v>31</v>
      </c>
      <c r="L2411" t="s">
        <v>305</v>
      </c>
      <c r="N2411" s="52">
        <v>14060191.824000001</v>
      </c>
      <c r="O2411" s="52">
        <v>14060191.824000001</v>
      </c>
      <c r="P2411">
        <v>1</v>
      </c>
      <c r="Q2411">
        <v>1</v>
      </c>
      <c r="R2411">
        <v>4153</v>
      </c>
    </row>
    <row r="2412" spans="1:19" hidden="1">
      <c r="A2412" t="s">
        <v>3591</v>
      </c>
      <c r="B2412" t="s">
        <v>1126</v>
      </c>
      <c r="C2412">
        <v>5</v>
      </c>
      <c r="D2412" t="s">
        <v>88</v>
      </c>
      <c r="E2412" t="s">
        <v>10021</v>
      </c>
      <c r="F2412" t="s">
        <v>134</v>
      </c>
      <c r="G2412" t="s">
        <v>134</v>
      </c>
      <c r="H2412">
        <v>2</v>
      </c>
      <c r="I2412">
        <v>2</v>
      </c>
      <c r="J2412" t="s">
        <v>96</v>
      </c>
      <c r="K2412" t="s">
        <v>31</v>
      </c>
      <c r="L2412" t="s">
        <v>305</v>
      </c>
      <c r="N2412" s="52">
        <v>14060191.824000001</v>
      </c>
      <c r="O2412" s="52">
        <v>14060191.824000001</v>
      </c>
      <c r="P2412">
        <v>1</v>
      </c>
      <c r="Q2412">
        <v>1</v>
      </c>
      <c r="R2412">
        <v>4155</v>
      </c>
    </row>
    <row r="2413" spans="1:19" hidden="1">
      <c r="A2413" t="s">
        <v>3592</v>
      </c>
      <c r="B2413" t="s">
        <v>1127</v>
      </c>
      <c r="C2413">
        <v>6</v>
      </c>
      <c r="D2413" t="s">
        <v>88</v>
      </c>
      <c r="E2413" t="s">
        <v>10022</v>
      </c>
      <c r="F2413" t="s">
        <v>134</v>
      </c>
      <c r="G2413" t="s">
        <v>134</v>
      </c>
      <c r="H2413">
        <v>2</v>
      </c>
      <c r="I2413">
        <v>3</v>
      </c>
      <c r="J2413" t="s">
        <v>96</v>
      </c>
      <c r="K2413" t="s">
        <v>31</v>
      </c>
      <c r="L2413" t="s">
        <v>305</v>
      </c>
      <c r="N2413" s="52">
        <v>14060191.824000001</v>
      </c>
      <c r="O2413" s="52">
        <v>14060191.824000001</v>
      </c>
      <c r="P2413">
        <v>1</v>
      </c>
      <c r="Q2413">
        <v>1</v>
      </c>
      <c r="R2413">
        <v>4157</v>
      </c>
    </row>
    <row r="2414" spans="1:19" hidden="1">
      <c r="A2414" t="s">
        <v>3593</v>
      </c>
      <c r="B2414" t="s">
        <v>1128</v>
      </c>
      <c r="C2414">
        <v>7</v>
      </c>
      <c r="D2414" t="s">
        <v>88</v>
      </c>
      <c r="E2414" t="s">
        <v>10023</v>
      </c>
      <c r="F2414" t="s">
        <v>135</v>
      </c>
      <c r="G2414" t="s">
        <v>135</v>
      </c>
      <c r="H2414">
        <v>2</v>
      </c>
      <c r="I2414">
        <v>1</v>
      </c>
      <c r="J2414" t="s">
        <v>96</v>
      </c>
      <c r="K2414" t="s">
        <v>31</v>
      </c>
      <c r="L2414" t="s">
        <v>305</v>
      </c>
      <c r="N2414" s="52">
        <v>13453191.648000002</v>
      </c>
      <c r="O2414" s="52">
        <v>13453191.648000002</v>
      </c>
      <c r="P2414">
        <v>1</v>
      </c>
      <c r="Q2414">
        <v>1</v>
      </c>
      <c r="R2414">
        <v>4159</v>
      </c>
    </row>
    <row r="2415" spans="1:19" hidden="1">
      <c r="A2415" t="s">
        <v>3594</v>
      </c>
      <c r="B2415" t="s">
        <v>1129</v>
      </c>
      <c r="C2415">
        <v>8</v>
      </c>
      <c r="D2415" t="s">
        <v>88</v>
      </c>
      <c r="E2415" t="s">
        <v>10024</v>
      </c>
      <c r="F2415" t="s">
        <v>135</v>
      </c>
      <c r="G2415" t="s">
        <v>135</v>
      </c>
      <c r="H2415">
        <v>2</v>
      </c>
      <c r="I2415">
        <v>2</v>
      </c>
      <c r="J2415" t="s">
        <v>96</v>
      </c>
      <c r="K2415" t="s">
        <v>31</v>
      </c>
      <c r="L2415" t="s">
        <v>305</v>
      </c>
      <c r="N2415" s="52">
        <v>13453191.648000002</v>
      </c>
      <c r="O2415" s="52">
        <v>13453191.648000002</v>
      </c>
      <c r="P2415">
        <v>1</v>
      </c>
      <c r="Q2415">
        <v>1</v>
      </c>
      <c r="R2415">
        <v>4161</v>
      </c>
    </row>
    <row r="2416" spans="1:19" hidden="1">
      <c r="A2416" t="s">
        <v>3595</v>
      </c>
      <c r="B2416" t="s">
        <v>1130</v>
      </c>
      <c r="C2416">
        <v>9</v>
      </c>
      <c r="D2416" t="s">
        <v>88</v>
      </c>
      <c r="E2416" t="s">
        <v>10025</v>
      </c>
      <c r="F2416" t="s">
        <v>135</v>
      </c>
      <c r="G2416" t="s">
        <v>135</v>
      </c>
      <c r="H2416">
        <v>2</v>
      </c>
      <c r="I2416">
        <v>3</v>
      </c>
      <c r="J2416" t="s">
        <v>96</v>
      </c>
      <c r="K2416" t="s">
        <v>31</v>
      </c>
      <c r="L2416" t="s">
        <v>305</v>
      </c>
      <c r="N2416" s="52">
        <v>13453191.648000002</v>
      </c>
      <c r="O2416" s="52">
        <v>13453191.648000002</v>
      </c>
      <c r="P2416">
        <v>1</v>
      </c>
      <c r="Q2416">
        <v>1</v>
      </c>
      <c r="R2416">
        <v>4163</v>
      </c>
    </row>
    <row r="2417" spans="1:18" hidden="1">
      <c r="A2417" t="s">
        <v>3596</v>
      </c>
      <c r="B2417" t="s">
        <v>1131</v>
      </c>
      <c r="C2417">
        <v>10</v>
      </c>
      <c r="D2417" t="s">
        <v>88</v>
      </c>
      <c r="E2417" t="s">
        <v>10026</v>
      </c>
      <c r="F2417" t="s">
        <v>136</v>
      </c>
      <c r="G2417" t="s">
        <v>136</v>
      </c>
      <c r="H2417">
        <v>2</v>
      </c>
      <c r="I2417">
        <v>1</v>
      </c>
      <c r="J2417" t="s">
        <v>96</v>
      </c>
      <c r="K2417" t="s">
        <v>31</v>
      </c>
      <c r="L2417" t="s">
        <v>305</v>
      </c>
      <c r="N2417" s="52">
        <v>1789754.0160000001</v>
      </c>
      <c r="O2417" s="52">
        <v>1789754.0160000001</v>
      </c>
      <c r="P2417">
        <v>1</v>
      </c>
      <c r="Q2417">
        <v>1</v>
      </c>
      <c r="R2417">
        <v>4165</v>
      </c>
    </row>
    <row r="2418" spans="1:18" hidden="1">
      <c r="A2418" t="s">
        <v>3597</v>
      </c>
      <c r="B2418" t="s">
        <v>1132</v>
      </c>
      <c r="C2418">
        <v>11</v>
      </c>
      <c r="D2418" t="s">
        <v>88</v>
      </c>
      <c r="E2418" t="s">
        <v>10027</v>
      </c>
      <c r="F2418" t="s">
        <v>136</v>
      </c>
      <c r="G2418" t="s">
        <v>136</v>
      </c>
      <c r="H2418">
        <v>2</v>
      </c>
      <c r="I2418">
        <v>2</v>
      </c>
      <c r="J2418" t="s">
        <v>96</v>
      </c>
      <c r="K2418" t="s">
        <v>31</v>
      </c>
      <c r="L2418" t="s">
        <v>305</v>
      </c>
      <c r="N2418" s="52">
        <v>1789754.0160000001</v>
      </c>
      <c r="O2418" s="52">
        <v>1789754.0160000001</v>
      </c>
      <c r="P2418">
        <v>1</v>
      </c>
      <c r="Q2418">
        <v>1</v>
      </c>
      <c r="R2418">
        <v>4167</v>
      </c>
    </row>
    <row r="2419" spans="1:18" hidden="1">
      <c r="A2419" t="s">
        <v>3598</v>
      </c>
      <c r="B2419" t="s">
        <v>1133</v>
      </c>
      <c r="C2419">
        <v>12</v>
      </c>
      <c r="D2419" t="s">
        <v>88</v>
      </c>
      <c r="E2419" t="s">
        <v>10028</v>
      </c>
      <c r="F2419" t="s">
        <v>136</v>
      </c>
      <c r="G2419" t="s">
        <v>136</v>
      </c>
      <c r="H2419">
        <v>2</v>
      </c>
      <c r="I2419">
        <v>3</v>
      </c>
      <c r="J2419" t="s">
        <v>96</v>
      </c>
      <c r="K2419" t="s">
        <v>31</v>
      </c>
      <c r="L2419" t="s">
        <v>305</v>
      </c>
      <c r="N2419" s="52">
        <v>1789754.0160000001</v>
      </c>
      <c r="O2419" s="52">
        <v>1789754.0160000001</v>
      </c>
      <c r="P2419">
        <v>1</v>
      </c>
      <c r="Q2419">
        <v>1</v>
      </c>
      <c r="R2419">
        <v>4169</v>
      </c>
    </row>
    <row r="2420" spans="1:18" hidden="1">
      <c r="A2420" t="s">
        <v>3599</v>
      </c>
      <c r="B2420" t="s">
        <v>1134</v>
      </c>
      <c r="C2420">
        <v>13</v>
      </c>
      <c r="D2420" t="s">
        <v>102</v>
      </c>
      <c r="E2420" t="s">
        <v>10029</v>
      </c>
      <c r="F2420" t="s">
        <v>137</v>
      </c>
      <c r="G2420" t="s">
        <v>133</v>
      </c>
      <c r="H2420">
        <v>2</v>
      </c>
      <c r="I2420" t="s">
        <v>103</v>
      </c>
      <c r="J2420" t="s">
        <v>96</v>
      </c>
      <c r="K2420" t="s">
        <v>31</v>
      </c>
      <c r="L2420" t="s">
        <v>305</v>
      </c>
      <c r="N2420" s="52">
        <v>739618.17600000009</v>
      </c>
      <c r="O2420" s="52">
        <v>739618.17600000009</v>
      </c>
      <c r="P2420">
        <v>1</v>
      </c>
      <c r="Q2420">
        <f>IF(COUNTIF(SolCotizacion!$E:$E,$G2420)&gt;0,1,0)</f>
        <v>0</v>
      </c>
      <c r="R2420">
        <v>4171</v>
      </c>
    </row>
    <row r="2421" spans="1:18" hidden="1">
      <c r="A2421" t="s">
        <v>3600</v>
      </c>
      <c r="B2421" t="s">
        <v>2838</v>
      </c>
      <c r="C2421">
        <v>14</v>
      </c>
      <c r="D2421" t="s">
        <v>102</v>
      </c>
      <c r="E2421" t="s">
        <v>10030</v>
      </c>
      <c r="F2421" t="s">
        <v>138</v>
      </c>
      <c r="G2421" t="s">
        <v>134</v>
      </c>
      <c r="H2421">
        <v>2</v>
      </c>
      <c r="I2421" t="s">
        <v>103</v>
      </c>
      <c r="J2421" t="s">
        <v>96</v>
      </c>
      <c r="K2421" t="s">
        <v>31</v>
      </c>
      <c r="L2421" t="s">
        <v>305</v>
      </c>
      <c r="N2421" s="52">
        <v>1812642.1440000001</v>
      </c>
      <c r="O2421" s="52">
        <v>1812642.1440000001</v>
      </c>
      <c r="P2421">
        <v>1</v>
      </c>
      <c r="Q2421">
        <f>IF(COUNTIF(SolCotizacion!$E:$E,$G2421)&gt;0,1,0)</f>
        <v>0</v>
      </c>
      <c r="R2421">
        <v>4173</v>
      </c>
    </row>
    <row r="2422" spans="1:18" hidden="1">
      <c r="A2422" t="s">
        <v>3601</v>
      </c>
      <c r="B2422" t="s">
        <v>2840</v>
      </c>
      <c r="C2422">
        <v>15</v>
      </c>
      <c r="D2422" t="s">
        <v>102</v>
      </c>
      <c r="E2422" t="s">
        <v>10031</v>
      </c>
      <c r="F2422" t="s">
        <v>139</v>
      </c>
      <c r="G2422" t="s">
        <v>135</v>
      </c>
      <c r="H2422">
        <v>2</v>
      </c>
      <c r="I2422" t="s">
        <v>103</v>
      </c>
      <c r="J2422" t="s">
        <v>96</v>
      </c>
      <c r="K2422" t="s">
        <v>31</v>
      </c>
      <c r="L2422" t="s">
        <v>305</v>
      </c>
      <c r="N2422" s="52">
        <v>1812642.1440000001</v>
      </c>
      <c r="O2422" s="52">
        <v>1812642.1440000001</v>
      </c>
      <c r="P2422">
        <v>1</v>
      </c>
      <c r="Q2422">
        <f>IF(COUNTIF(SolCotizacion!$E:$E,$G2422)&gt;0,1,0)</f>
        <v>0</v>
      </c>
      <c r="R2422">
        <v>4175</v>
      </c>
    </row>
    <row r="2423" spans="1:18" hidden="1">
      <c r="A2423" t="s">
        <v>3602</v>
      </c>
      <c r="B2423" t="s">
        <v>2842</v>
      </c>
      <c r="C2423">
        <v>16</v>
      </c>
      <c r="D2423" t="s">
        <v>102</v>
      </c>
      <c r="E2423" t="s">
        <v>10032</v>
      </c>
      <c r="F2423" t="s">
        <v>140</v>
      </c>
      <c r="G2423" t="s">
        <v>135</v>
      </c>
      <c r="H2423">
        <v>2</v>
      </c>
      <c r="I2423" t="s">
        <v>103</v>
      </c>
      <c r="J2423" t="s">
        <v>96</v>
      </c>
      <c r="K2423" t="s">
        <v>31</v>
      </c>
      <c r="L2423" t="s">
        <v>305</v>
      </c>
      <c r="N2423" s="52">
        <v>123436.03200000001</v>
      </c>
      <c r="O2423" s="52">
        <v>123436.03200000001</v>
      </c>
      <c r="P2423">
        <v>1</v>
      </c>
      <c r="Q2423">
        <f>IF(COUNTIF(SolCotizacion!$E:$E,$G2423)&gt;0,1,0)</f>
        <v>0</v>
      </c>
      <c r="R2423">
        <v>4177</v>
      </c>
    </row>
    <row r="2424" spans="1:18" hidden="1">
      <c r="A2424" t="s">
        <v>3603</v>
      </c>
      <c r="B2424" t="s">
        <v>2844</v>
      </c>
      <c r="C2424">
        <v>17</v>
      </c>
      <c r="D2424" t="s">
        <v>102</v>
      </c>
      <c r="E2424" t="s">
        <v>10033</v>
      </c>
      <c r="F2424" t="s">
        <v>141</v>
      </c>
      <c r="G2424" t="s">
        <v>136</v>
      </c>
      <c r="H2424">
        <v>2</v>
      </c>
      <c r="I2424" t="s">
        <v>103</v>
      </c>
      <c r="J2424" t="s">
        <v>96</v>
      </c>
      <c r="K2424" t="s">
        <v>31</v>
      </c>
      <c r="L2424" t="s">
        <v>305</v>
      </c>
      <c r="N2424" s="52">
        <v>75533.472000000009</v>
      </c>
      <c r="O2424" s="52">
        <v>75533.472000000009</v>
      </c>
      <c r="P2424">
        <v>1</v>
      </c>
      <c r="Q2424">
        <f>IF(COUNTIF(SolCotizacion!$E:$E,$G2424)&gt;0,1,0)</f>
        <v>0</v>
      </c>
      <c r="R2424">
        <v>4179</v>
      </c>
    </row>
    <row r="2425" spans="1:18" hidden="1">
      <c r="A2425" t="s">
        <v>3604</v>
      </c>
      <c r="B2425" t="s">
        <v>1135</v>
      </c>
      <c r="C2425">
        <v>18</v>
      </c>
      <c r="D2425" t="s">
        <v>113</v>
      </c>
      <c r="E2425" t="s">
        <v>9853</v>
      </c>
      <c r="F2425" t="s">
        <v>114</v>
      </c>
      <c r="G2425" t="s">
        <v>88</v>
      </c>
      <c r="H2425">
        <v>2</v>
      </c>
      <c r="I2425">
        <v>1</v>
      </c>
      <c r="J2425" t="s">
        <v>88</v>
      </c>
      <c r="K2425" t="s">
        <v>31</v>
      </c>
      <c r="L2425" t="s">
        <v>305</v>
      </c>
      <c r="N2425" s="52">
        <v>3510.9058599999998</v>
      </c>
      <c r="O2425" s="52">
        <v>2808.50801</v>
      </c>
      <c r="P2425">
        <v>1</v>
      </c>
      <c r="Q2425">
        <f>IF(COUNTIFS(SolCotizacion!$D:$D,$G2425,SolCotizacion!$K:$K,$I2425)&gt;0,1,0)</f>
        <v>0</v>
      </c>
      <c r="R2425">
        <v>4181</v>
      </c>
    </row>
    <row r="2426" spans="1:18" hidden="1">
      <c r="A2426" t="s">
        <v>3605</v>
      </c>
      <c r="B2426" t="s">
        <v>2847</v>
      </c>
      <c r="C2426">
        <v>19</v>
      </c>
      <c r="D2426" t="s">
        <v>113</v>
      </c>
      <c r="E2426" t="s">
        <v>9984</v>
      </c>
      <c r="F2426" t="s">
        <v>114</v>
      </c>
      <c r="G2426" t="s">
        <v>88</v>
      </c>
      <c r="H2426">
        <v>2</v>
      </c>
      <c r="I2426">
        <v>2</v>
      </c>
      <c r="J2426" t="s">
        <v>88</v>
      </c>
      <c r="K2426" t="s">
        <v>31</v>
      </c>
      <c r="L2426" t="s">
        <v>305</v>
      </c>
      <c r="N2426" s="52">
        <v>56178.827320000004</v>
      </c>
      <c r="O2426" s="52">
        <v>49155.932209999999</v>
      </c>
      <c r="P2426">
        <v>1</v>
      </c>
      <c r="Q2426">
        <f>IF(COUNTIFS(SolCotizacion!$D:$D,$G2426,SolCotizacion!$K:$K,$I2426)&gt;0,1,0)</f>
        <v>1</v>
      </c>
      <c r="R2426">
        <v>4183</v>
      </c>
    </row>
    <row r="2427" spans="1:18" hidden="1">
      <c r="A2427" t="s">
        <v>3606</v>
      </c>
      <c r="B2427" t="s">
        <v>2849</v>
      </c>
      <c r="C2427">
        <v>20</v>
      </c>
      <c r="D2427" t="s">
        <v>113</v>
      </c>
      <c r="E2427" t="s">
        <v>9985</v>
      </c>
      <c r="F2427" t="s">
        <v>114</v>
      </c>
      <c r="G2427" t="s">
        <v>88</v>
      </c>
      <c r="H2427">
        <v>2</v>
      </c>
      <c r="I2427">
        <v>3</v>
      </c>
      <c r="J2427" t="s">
        <v>88</v>
      </c>
      <c r="K2427" t="s">
        <v>31</v>
      </c>
      <c r="L2427" t="s">
        <v>305</v>
      </c>
      <c r="N2427" s="52">
        <v>84268.240980000017</v>
      </c>
      <c r="O2427" s="52">
        <v>70223.534150000007</v>
      </c>
      <c r="P2427">
        <v>1</v>
      </c>
      <c r="Q2427">
        <f>IF(COUNTIFS(SolCotizacion!$D:$D,$G2427,SolCotizacion!$K:$K,$I2427)&gt;0,1,0)</f>
        <v>0</v>
      </c>
      <c r="R2427">
        <v>4185</v>
      </c>
    </row>
    <row r="2428" spans="1:18" hidden="1">
      <c r="A2428" t="s">
        <v>3607</v>
      </c>
      <c r="B2428" t="s">
        <v>1136</v>
      </c>
      <c r="C2428">
        <v>21</v>
      </c>
      <c r="D2428" t="s">
        <v>113</v>
      </c>
      <c r="E2428" t="s">
        <v>9986</v>
      </c>
      <c r="F2428" t="s">
        <v>115</v>
      </c>
      <c r="G2428" t="s">
        <v>88</v>
      </c>
      <c r="H2428">
        <v>2</v>
      </c>
      <c r="I2428">
        <v>1</v>
      </c>
      <c r="J2428" t="s">
        <v>116</v>
      </c>
      <c r="K2428" t="s">
        <v>326</v>
      </c>
      <c r="L2428" t="s">
        <v>305</v>
      </c>
      <c r="N2428" s="52">
        <v>70223.534150000007</v>
      </c>
      <c r="O2428" s="52">
        <v>63200.639040000009</v>
      </c>
      <c r="P2428">
        <v>1</v>
      </c>
      <c r="Q2428">
        <f>IF(COUNTIFS(SolCotizacion!$D:$D,$G2428,SolCotizacion!$K:$K,$I2428)&gt;0,1,0)</f>
        <v>0</v>
      </c>
      <c r="R2428">
        <v>4187</v>
      </c>
    </row>
    <row r="2429" spans="1:18" hidden="1">
      <c r="A2429" t="s">
        <v>3608</v>
      </c>
      <c r="B2429" t="s">
        <v>2852</v>
      </c>
      <c r="C2429">
        <v>22</v>
      </c>
      <c r="D2429" t="s">
        <v>113</v>
      </c>
      <c r="E2429" t="s">
        <v>9987</v>
      </c>
      <c r="F2429" t="s">
        <v>115</v>
      </c>
      <c r="G2429" t="s">
        <v>88</v>
      </c>
      <c r="H2429">
        <v>2</v>
      </c>
      <c r="I2429">
        <v>2</v>
      </c>
      <c r="J2429" t="s">
        <v>116</v>
      </c>
      <c r="K2429" t="s">
        <v>326</v>
      </c>
      <c r="L2429" t="s">
        <v>305</v>
      </c>
      <c r="N2429" s="52">
        <v>105334.75953000001</v>
      </c>
      <c r="O2429" s="52">
        <v>91290.0527</v>
      </c>
      <c r="P2429">
        <v>1</v>
      </c>
      <c r="Q2429">
        <f>IF(COUNTIFS(SolCotizacion!$D:$D,$G2429,SolCotizacion!$K:$K,$I2429)&gt;0,1,0)</f>
        <v>1</v>
      </c>
      <c r="R2429">
        <v>4189</v>
      </c>
    </row>
    <row r="2430" spans="1:18" hidden="1">
      <c r="A2430" t="s">
        <v>3609</v>
      </c>
      <c r="B2430" t="s">
        <v>2854</v>
      </c>
      <c r="C2430">
        <v>23</v>
      </c>
      <c r="D2430" t="s">
        <v>113</v>
      </c>
      <c r="E2430" t="s">
        <v>9988</v>
      </c>
      <c r="F2430" t="s">
        <v>115</v>
      </c>
      <c r="G2430" t="s">
        <v>88</v>
      </c>
      <c r="H2430">
        <v>2</v>
      </c>
      <c r="I2430">
        <v>3</v>
      </c>
      <c r="J2430" t="s">
        <v>116</v>
      </c>
      <c r="K2430" t="s">
        <v>326</v>
      </c>
      <c r="L2430" t="s">
        <v>305</v>
      </c>
      <c r="N2430" s="52">
        <v>140445.98491000003</v>
      </c>
      <c r="O2430" s="52">
        <v>112356.57125000001</v>
      </c>
      <c r="P2430">
        <v>1</v>
      </c>
      <c r="Q2430">
        <f>IF(COUNTIFS(SolCotizacion!$D:$D,$G2430,SolCotizacion!$K:$K,$I2430)&gt;0,1,0)</f>
        <v>0</v>
      </c>
      <c r="R2430">
        <v>4191</v>
      </c>
    </row>
    <row r="2431" spans="1:18" hidden="1">
      <c r="A2431" t="s">
        <v>3610</v>
      </c>
      <c r="B2431" t="s">
        <v>1137</v>
      </c>
      <c r="C2431">
        <v>24</v>
      </c>
      <c r="D2431" t="s">
        <v>113</v>
      </c>
      <c r="E2431" t="s">
        <v>10034</v>
      </c>
      <c r="F2431" t="s">
        <v>142</v>
      </c>
      <c r="G2431" t="s">
        <v>133</v>
      </c>
      <c r="H2431">
        <v>2</v>
      </c>
      <c r="I2431" t="s">
        <v>103</v>
      </c>
      <c r="J2431" t="s">
        <v>118</v>
      </c>
      <c r="K2431" t="s">
        <v>325</v>
      </c>
      <c r="L2431" t="s">
        <v>305</v>
      </c>
      <c r="N2431" s="52">
        <v>243913.06262400001</v>
      </c>
      <c r="O2431" s="52">
        <v>243913.06262400001</v>
      </c>
      <c r="P2431">
        <v>1</v>
      </c>
      <c r="Q2431">
        <f>IF(COUNTIF(SolCotizacion!$E:$E,G2431)&gt;0,1,0)</f>
        <v>0</v>
      </c>
      <c r="R2431">
        <v>4193</v>
      </c>
    </row>
    <row r="2432" spans="1:18" hidden="1">
      <c r="A2432" t="s">
        <v>3611</v>
      </c>
      <c r="B2432" t="s">
        <v>2857</v>
      </c>
      <c r="C2432">
        <v>25</v>
      </c>
      <c r="D2432" t="s">
        <v>113</v>
      </c>
      <c r="E2432" t="s">
        <v>10035</v>
      </c>
      <c r="F2432" t="s">
        <v>143</v>
      </c>
      <c r="G2432" t="s">
        <v>134</v>
      </c>
      <c r="H2432">
        <v>2</v>
      </c>
      <c r="I2432" t="s">
        <v>103</v>
      </c>
      <c r="J2432" t="s">
        <v>118</v>
      </c>
      <c r="K2432" t="s">
        <v>325</v>
      </c>
      <c r="L2432" t="s">
        <v>305</v>
      </c>
      <c r="N2432" s="52">
        <v>243913.06262400001</v>
      </c>
      <c r="O2432" s="52">
        <v>243913.06262400001</v>
      </c>
      <c r="P2432">
        <v>1</v>
      </c>
      <c r="Q2432">
        <f>IF(COUNTIF(SolCotizacion!$E:$E,G2432)&gt;0,1,0)</f>
        <v>0</v>
      </c>
      <c r="R2432">
        <v>4195</v>
      </c>
    </row>
    <row r="2433" spans="1:19" hidden="1">
      <c r="A2433" t="s">
        <v>3612</v>
      </c>
      <c r="B2433" t="s">
        <v>2859</v>
      </c>
      <c r="C2433">
        <v>26</v>
      </c>
      <c r="D2433" t="s">
        <v>113</v>
      </c>
      <c r="E2433" t="s">
        <v>10036</v>
      </c>
      <c r="F2433" t="s">
        <v>144</v>
      </c>
      <c r="G2433" t="s">
        <v>135</v>
      </c>
      <c r="H2433">
        <v>2</v>
      </c>
      <c r="I2433" t="s">
        <v>103</v>
      </c>
      <c r="J2433" t="s">
        <v>118</v>
      </c>
      <c r="K2433" t="s">
        <v>325</v>
      </c>
      <c r="L2433" t="s">
        <v>305</v>
      </c>
      <c r="N2433" s="52">
        <v>243913.06262400001</v>
      </c>
      <c r="O2433" s="52">
        <v>243913.06262400001</v>
      </c>
      <c r="P2433">
        <v>1</v>
      </c>
      <c r="Q2433">
        <f>IF(COUNTIF(SolCotizacion!$E:$E,G2433)&gt;0,1,0)</f>
        <v>0</v>
      </c>
      <c r="R2433">
        <v>4197</v>
      </c>
    </row>
    <row r="2434" spans="1:19" hidden="1">
      <c r="A2434" t="s">
        <v>3613</v>
      </c>
      <c r="B2434" t="s">
        <v>2861</v>
      </c>
      <c r="C2434">
        <v>27</v>
      </c>
      <c r="D2434" t="s">
        <v>113</v>
      </c>
      <c r="E2434" t="s">
        <v>10037</v>
      </c>
      <c r="F2434" t="s">
        <v>145</v>
      </c>
      <c r="G2434" t="s">
        <v>136</v>
      </c>
      <c r="H2434">
        <v>2</v>
      </c>
      <c r="I2434" t="s">
        <v>103</v>
      </c>
      <c r="J2434" t="s">
        <v>118</v>
      </c>
      <c r="K2434" t="s">
        <v>325</v>
      </c>
      <c r="L2434" t="s">
        <v>305</v>
      </c>
      <c r="N2434" s="52">
        <v>124168.43192600002</v>
      </c>
      <c r="O2434" s="52">
        <v>124168.43192600002</v>
      </c>
      <c r="P2434">
        <v>1</v>
      </c>
      <c r="Q2434">
        <f>IF(COUNTIF(SolCotizacion!$E:$E,G2434)&gt;0,1,0)</f>
        <v>0</v>
      </c>
      <c r="R2434">
        <v>4199</v>
      </c>
    </row>
    <row r="2435" spans="1:19" hidden="1">
      <c r="A2435" t="s">
        <v>3614</v>
      </c>
      <c r="B2435" t="s">
        <v>1138</v>
      </c>
      <c r="C2435">
        <v>28</v>
      </c>
      <c r="D2435" t="s">
        <v>113</v>
      </c>
      <c r="E2435" t="s">
        <v>9995</v>
      </c>
      <c r="F2435" t="s">
        <v>125</v>
      </c>
      <c r="G2435" t="s">
        <v>88</v>
      </c>
      <c r="H2435">
        <v>2</v>
      </c>
      <c r="I2435">
        <v>1</v>
      </c>
      <c r="J2435" t="s">
        <v>88</v>
      </c>
      <c r="K2435" t="s">
        <v>31</v>
      </c>
      <c r="L2435" t="s">
        <v>305</v>
      </c>
      <c r="N2435" s="52">
        <v>3510.9058599999998</v>
      </c>
      <c r="O2435" s="52">
        <v>2808.50801</v>
      </c>
      <c r="P2435">
        <v>1</v>
      </c>
      <c r="Q2435">
        <f>IF(COUNTIFS(SolCotizacion!$D:$D,$G2435,SolCotizacion!$K:$K,$I2435)&gt;0,1,0)</f>
        <v>0</v>
      </c>
      <c r="R2435">
        <v>4201</v>
      </c>
    </row>
    <row r="2436" spans="1:19" hidden="1">
      <c r="A2436" t="s">
        <v>3615</v>
      </c>
      <c r="B2436" t="s">
        <v>2864</v>
      </c>
      <c r="C2436">
        <v>29</v>
      </c>
      <c r="D2436" t="s">
        <v>113</v>
      </c>
      <c r="E2436" t="s">
        <v>9996</v>
      </c>
      <c r="F2436" t="s">
        <v>125</v>
      </c>
      <c r="G2436" t="s">
        <v>88</v>
      </c>
      <c r="H2436">
        <v>2</v>
      </c>
      <c r="I2436">
        <v>2</v>
      </c>
      <c r="J2436" t="s">
        <v>88</v>
      </c>
      <c r="K2436" t="s">
        <v>31</v>
      </c>
      <c r="L2436" t="s">
        <v>305</v>
      </c>
      <c r="N2436" s="52">
        <v>42134.120490000008</v>
      </c>
      <c r="O2436" s="52">
        <v>35111.225380000003</v>
      </c>
      <c r="P2436">
        <v>1</v>
      </c>
      <c r="Q2436">
        <f>IF(COUNTIFS(SolCotizacion!$D:$D,$G2436,SolCotizacion!$K:$K,$I2436)&gt;0,1,0)</f>
        <v>1</v>
      </c>
      <c r="R2436">
        <v>4203</v>
      </c>
    </row>
    <row r="2437" spans="1:19" hidden="1">
      <c r="A2437" t="s">
        <v>3616</v>
      </c>
      <c r="B2437" t="s">
        <v>2866</v>
      </c>
      <c r="C2437">
        <v>30</v>
      </c>
      <c r="D2437" t="s">
        <v>113</v>
      </c>
      <c r="E2437" t="s">
        <v>9997</v>
      </c>
      <c r="F2437" t="s">
        <v>125</v>
      </c>
      <c r="G2437" t="s">
        <v>88</v>
      </c>
      <c r="H2437">
        <v>2</v>
      </c>
      <c r="I2437">
        <v>3</v>
      </c>
      <c r="J2437" t="s">
        <v>88</v>
      </c>
      <c r="K2437" t="s">
        <v>31</v>
      </c>
      <c r="L2437" t="s">
        <v>305</v>
      </c>
      <c r="N2437" s="52">
        <v>140445.98491000003</v>
      </c>
      <c r="O2437" s="52">
        <v>126401.27808000002</v>
      </c>
      <c r="P2437">
        <v>1</v>
      </c>
      <c r="Q2437">
        <f>IF(COUNTIFS(SolCotizacion!$D:$D,$G2437,SolCotizacion!$K:$K,$I2437)&gt;0,1,0)</f>
        <v>0</v>
      </c>
      <c r="R2437">
        <v>4205</v>
      </c>
    </row>
    <row r="2438" spans="1:19" hidden="1">
      <c r="A2438" t="s">
        <v>3617</v>
      </c>
      <c r="B2438" t="s">
        <v>2868</v>
      </c>
      <c r="C2438">
        <v>31</v>
      </c>
      <c r="D2438" t="s">
        <v>113</v>
      </c>
      <c r="E2438" t="s">
        <v>10038</v>
      </c>
      <c r="F2438" t="s">
        <v>146</v>
      </c>
      <c r="G2438" t="s">
        <v>133</v>
      </c>
      <c r="H2438">
        <v>2</v>
      </c>
      <c r="I2438">
        <v>1</v>
      </c>
      <c r="J2438" t="s">
        <v>127</v>
      </c>
      <c r="K2438" t="s">
        <v>31</v>
      </c>
      <c r="L2438" t="s">
        <v>305</v>
      </c>
      <c r="M2438" s="53">
        <v>0.02</v>
      </c>
      <c r="N2438" s="52">
        <v>200427.45954000001</v>
      </c>
      <c r="O2438" s="52">
        <v>200427.45954000001</v>
      </c>
      <c r="P2438">
        <v>1</v>
      </c>
      <c r="Q2438">
        <f>IF(SUMIFS(SolCotizacion!$P:$P,SolCotizacion!$E:$E,$G2438,SolCotizacion!$K:$K,$I2438)&gt;499,1,0)</f>
        <v>0</v>
      </c>
      <c r="R2438">
        <v>4207</v>
      </c>
      <c r="S2438" s="56">
        <f>IF(SUMIFS(SolCotizacion!$P:$P,SolCotizacion!$E:$E,$G2438,SolCotizacion!$K:$K,$I2438)&gt;499,4%,0)</f>
        <v>0</v>
      </c>
    </row>
    <row r="2439" spans="1:19" hidden="1">
      <c r="A2439" t="s">
        <v>3618</v>
      </c>
      <c r="B2439" t="s">
        <v>2870</v>
      </c>
      <c r="C2439">
        <v>32</v>
      </c>
      <c r="D2439" t="s">
        <v>113</v>
      </c>
      <c r="E2439" t="s">
        <v>10039</v>
      </c>
      <c r="F2439" t="s">
        <v>146</v>
      </c>
      <c r="G2439" t="s">
        <v>133</v>
      </c>
      <c r="H2439">
        <v>2</v>
      </c>
      <c r="I2439">
        <v>2</v>
      </c>
      <c r="J2439" t="s">
        <v>127</v>
      </c>
      <c r="K2439" t="s">
        <v>31</v>
      </c>
      <c r="L2439" t="s">
        <v>305</v>
      </c>
      <c r="M2439" s="53">
        <v>0.02</v>
      </c>
      <c r="N2439" s="52">
        <v>200427.45954000001</v>
      </c>
      <c r="O2439" s="52">
        <v>200427.45954000001</v>
      </c>
      <c r="P2439">
        <v>1</v>
      </c>
      <c r="Q2439">
        <f>IF(SUMIFS(SolCotizacion!$P:$P,SolCotizacion!$E:$E,$G2439,SolCotizacion!$K:$K,$I2439)&gt;499,1,0)</f>
        <v>0</v>
      </c>
      <c r="R2439">
        <v>4208</v>
      </c>
      <c r="S2439" s="56">
        <f>IF(SUMIFS(SolCotizacion!$P:$P,SolCotizacion!$E:$E,$G2439,SolCotizacion!$K:$K,$I2439)&gt;499,4%,0)</f>
        <v>0</v>
      </c>
    </row>
    <row r="2440" spans="1:19" hidden="1">
      <c r="A2440" t="s">
        <v>3619</v>
      </c>
      <c r="B2440" t="s">
        <v>2872</v>
      </c>
      <c r="C2440">
        <v>33</v>
      </c>
      <c r="D2440" t="s">
        <v>113</v>
      </c>
      <c r="E2440" t="s">
        <v>10040</v>
      </c>
      <c r="F2440" t="s">
        <v>146</v>
      </c>
      <c r="G2440" t="s">
        <v>133</v>
      </c>
      <c r="H2440">
        <v>2</v>
      </c>
      <c r="I2440">
        <v>3</v>
      </c>
      <c r="J2440" t="s">
        <v>127</v>
      </c>
      <c r="K2440" t="s">
        <v>31</v>
      </c>
      <c r="L2440" t="s">
        <v>305</v>
      </c>
      <c r="M2440" s="53">
        <v>0.02</v>
      </c>
      <c r="N2440" s="52">
        <v>200427.45954000001</v>
      </c>
      <c r="O2440" s="52">
        <v>200427.45954000001</v>
      </c>
      <c r="P2440">
        <v>1</v>
      </c>
      <c r="Q2440">
        <f>IF(SUMIFS(SolCotizacion!$P:$P,SolCotizacion!$E:$E,$G2440,SolCotizacion!$K:$K,$I2440)&gt;499,1,0)</f>
        <v>0</v>
      </c>
      <c r="R2440">
        <v>4209</v>
      </c>
      <c r="S2440" s="56">
        <f>IF(SUMIFS(SolCotizacion!$P:$P,SolCotizacion!$E:$E,$G2440,SolCotizacion!$K:$K,$I2440)&gt;499,4%,0)</f>
        <v>0</v>
      </c>
    </row>
    <row r="2441" spans="1:19" hidden="1">
      <c r="A2441" t="s">
        <v>3620</v>
      </c>
      <c r="B2441" t="s">
        <v>2874</v>
      </c>
      <c r="C2441">
        <v>34</v>
      </c>
      <c r="D2441" t="s">
        <v>113</v>
      </c>
      <c r="E2441" t="s">
        <v>10041</v>
      </c>
      <c r="F2441" t="s">
        <v>147</v>
      </c>
      <c r="G2441" t="s">
        <v>134</v>
      </c>
      <c r="H2441">
        <v>2</v>
      </c>
      <c r="I2441">
        <v>1</v>
      </c>
      <c r="J2441" t="s">
        <v>127</v>
      </c>
      <c r="K2441" t="s">
        <v>31</v>
      </c>
      <c r="L2441" t="s">
        <v>305</v>
      </c>
      <c r="M2441" s="53">
        <v>0.02</v>
      </c>
      <c r="N2441" s="52">
        <v>273562.58883799997</v>
      </c>
      <c r="O2441" s="52">
        <v>273562.58883799997</v>
      </c>
      <c r="P2441">
        <v>1</v>
      </c>
      <c r="Q2441">
        <f>IF(SUMIFS(SolCotizacion!$P:$P,SolCotizacion!$E:$E,$G2441,SolCotizacion!$K:$K,$I2441)&gt;499,1,0)</f>
        <v>0</v>
      </c>
      <c r="R2441">
        <v>4210</v>
      </c>
      <c r="S2441" s="56">
        <f>IF(SUMIFS(SolCotizacion!$P:$P,SolCotizacion!$E:$E,$G2441,SolCotizacion!$K:$K,$I2441)&gt;499,4%,0)</f>
        <v>0</v>
      </c>
    </row>
    <row r="2442" spans="1:19" hidden="1">
      <c r="A2442" t="s">
        <v>3621</v>
      </c>
      <c r="B2442" t="s">
        <v>2876</v>
      </c>
      <c r="C2442">
        <v>35</v>
      </c>
      <c r="D2442" t="s">
        <v>113</v>
      </c>
      <c r="E2442" t="s">
        <v>10042</v>
      </c>
      <c r="F2442" t="s">
        <v>147</v>
      </c>
      <c r="G2442" t="s">
        <v>134</v>
      </c>
      <c r="H2442">
        <v>2</v>
      </c>
      <c r="I2442">
        <v>2</v>
      </c>
      <c r="J2442" t="s">
        <v>127</v>
      </c>
      <c r="K2442" t="s">
        <v>31</v>
      </c>
      <c r="L2442" t="s">
        <v>305</v>
      </c>
      <c r="M2442" s="53">
        <v>0.02</v>
      </c>
      <c r="N2442" s="52">
        <v>273562.58883799997</v>
      </c>
      <c r="O2442" s="52">
        <v>273562.58883799997</v>
      </c>
      <c r="P2442">
        <v>1</v>
      </c>
      <c r="Q2442">
        <f>IF(SUMIFS(SolCotizacion!$P:$P,SolCotizacion!$E:$E,$G2442,SolCotizacion!$K:$K,$I2442)&gt;499,1,0)</f>
        <v>0</v>
      </c>
      <c r="R2442">
        <v>4211</v>
      </c>
      <c r="S2442" s="56">
        <f>IF(SUMIFS(SolCotizacion!$P:$P,SolCotizacion!$E:$E,$G2442,SolCotizacion!$K:$K,$I2442)&gt;499,4%,0)</f>
        <v>0</v>
      </c>
    </row>
    <row r="2443" spans="1:19" hidden="1">
      <c r="A2443" t="s">
        <v>3622</v>
      </c>
      <c r="B2443" t="s">
        <v>2878</v>
      </c>
      <c r="C2443">
        <v>36</v>
      </c>
      <c r="D2443" t="s">
        <v>113</v>
      </c>
      <c r="E2443" t="s">
        <v>10043</v>
      </c>
      <c r="F2443" t="s">
        <v>147</v>
      </c>
      <c r="G2443" t="s">
        <v>134</v>
      </c>
      <c r="H2443">
        <v>2</v>
      </c>
      <c r="I2443">
        <v>3</v>
      </c>
      <c r="J2443" t="s">
        <v>127</v>
      </c>
      <c r="K2443" t="s">
        <v>31</v>
      </c>
      <c r="L2443" t="s">
        <v>305</v>
      </c>
      <c r="M2443" s="53">
        <v>0.02</v>
      </c>
      <c r="N2443" s="52">
        <v>273562.58883799997</v>
      </c>
      <c r="O2443" s="52">
        <v>273562.58883799997</v>
      </c>
      <c r="P2443">
        <v>1</v>
      </c>
      <c r="Q2443">
        <f>IF(SUMIFS(SolCotizacion!$P:$P,SolCotizacion!$E:$E,$G2443,SolCotizacion!$K:$K,$I2443)&gt;499,1,0)</f>
        <v>0</v>
      </c>
      <c r="R2443">
        <v>4212</v>
      </c>
      <c r="S2443" s="56">
        <f>IF(SUMIFS(SolCotizacion!$P:$P,SolCotizacion!$E:$E,$G2443,SolCotizacion!$K:$K,$I2443)&gt;499,4%,0)</f>
        <v>0</v>
      </c>
    </row>
    <row r="2444" spans="1:19" hidden="1">
      <c r="A2444" t="s">
        <v>3623</v>
      </c>
      <c r="B2444" t="s">
        <v>2880</v>
      </c>
      <c r="C2444">
        <v>37</v>
      </c>
      <c r="D2444" t="s">
        <v>113</v>
      </c>
      <c r="E2444" t="s">
        <v>10044</v>
      </c>
      <c r="F2444" t="s">
        <v>148</v>
      </c>
      <c r="G2444" t="s">
        <v>135</v>
      </c>
      <c r="H2444">
        <v>2</v>
      </c>
      <c r="I2444">
        <v>1</v>
      </c>
      <c r="J2444" t="s">
        <v>127</v>
      </c>
      <c r="K2444" t="s">
        <v>31</v>
      </c>
      <c r="L2444" t="s">
        <v>305</v>
      </c>
      <c r="M2444" s="53">
        <v>0.02</v>
      </c>
      <c r="N2444" s="52">
        <v>261752.47190400001</v>
      </c>
      <c r="O2444" s="52">
        <v>261752.47190400001</v>
      </c>
      <c r="P2444">
        <v>1</v>
      </c>
      <c r="Q2444">
        <f>IF(SUMIFS(SolCotizacion!$P:$P,SolCotizacion!$E:$E,$G2444,SolCotizacion!$K:$K,$I2444)&gt;499,1,0)</f>
        <v>0</v>
      </c>
      <c r="R2444">
        <v>4213</v>
      </c>
      <c r="S2444" s="56">
        <f>IF(SUMIFS(SolCotizacion!$P:$P,SolCotizacion!$E:$E,$G2444,SolCotizacion!$K:$K,$I2444)&gt;499,4%,0)</f>
        <v>0</v>
      </c>
    </row>
    <row r="2445" spans="1:19" hidden="1">
      <c r="A2445" t="s">
        <v>3624</v>
      </c>
      <c r="B2445" t="s">
        <v>2882</v>
      </c>
      <c r="C2445">
        <v>38</v>
      </c>
      <c r="D2445" t="s">
        <v>113</v>
      </c>
      <c r="E2445" t="s">
        <v>10045</v>
      </c>
      <c r="F2445" t="s">
        <v>148</v>
      </c>
      <c r="G2445" t="s">
        <v>135</v>
      </c>
      <c r="H2445">
        <v>2</v>
      </c>
      <c r="I2445">
        <v>2</v>
      </c>
      <c r="J2445" t="s">
        <v>127</v>
      </c>
      <c r="K2445" t="s">
        <v>31</v>
      </c>
      <c r="L2445" t="s">
        <v>305</v>
      </c>
      <c r="M2445" s="53">
        <v>0.02</v>
      </c>
      <c r="N2445" s="52">
        <v>261752.47190400001</v>
      </c>
      <c r="O2445" s="52">
        <v>261752.47190400001</v>
      </c>
      <c r="P2445">
        <v>1</v>
      </c>
      <c r="Q2445">
        <f>IF(SUMIFS(SolCotizacion!$P:$P,SolCotizacion!$E:$E,$G2445,SolCotizacion!$K:$K,$I2445)&gt;499,1,0)</f>
        <v>0</v>
      </c>
      <c r="R2445">
        <v>4214</v>
      </c>
      <c r="S2445" s="56">
        <f>IF(SUMIFS(SolCotizacion!$P:$P,SolCotizacion!$E:$E,$G2445,SolCotizacion!$K:$K,$I2445)&gt;499,4%,0)</f>
        <v>0</v>
      </c>
    </row>
    <row r="2446" spans="1:19" hidden="1">
      <c r="A2446" t="s">
        <v>3625</v>
      </c>
      <c r="B2446" t="s">
        <v>2884</v>
      </c>
      <c r="C2446">
        <v>39</v>
      </c>
      <c r="D2446" t="s">
        <v>113</v>
      </c>
      <c r="E2446" t="s">
        <v>10046</v>
      </c>
      <c r="F2446" t="s">
        <v>148</v>
      </c>
      <c r="G2446" t="s">
        <v>135</v>
      </c>
      <c r="H2446">
        <v>2</v>
      </c>
      <c r="I2446">
        <v>3</v>
      </c>
      <c r="J2446" t="s">
        <v>127</v>
      </c>
      <c r="K2446" t="s">
        <v>31</v>
      </c>
      <c r="L2446" t="s">
        <v>305</v>
      </c>
      <c r="M2446" s="53">
        <v>0.02</v>
      </c>
      <c r="N2446" s="52">
        <v>261752.47190400001</v>
      </c>
      <c r="O2446" s="52">
        <v>261752.47190400001</v>
      </c>
      <c r="P2446">
        <v>1</v>
      </c>
      <c r="Q2446">
        <f>IF(SUMIFS(SolCotizacion!$P:$P,SolCotizacion!$E:$E,$G2446,SolCotizacion!$K:$K,$I2446)&gt;499,1,0)</f>
        <v>0</v>
      </c>
      <c r="R2446">
        <v>4215</v>
      </c>
      <c r="S2446" s="56">
        <f>IF(SUMIFS(SolCotizacion!$P:$P,SolCotizacion!$E:$E,$G2446,SolCotizacion!$K:$K,$I2446)&gt;499,4%,0)</f>
        <v>0</v>
      </c>
    </row>
    <row r="2447" spans="1:19" hidden="1">
      <c r="A2447" t="s">
        <v>3626</v>
      </c>
      <c r="B2447" t="s">
        <v>2886</v>
      </c>
      <c r="C2447">
        <v>40</v>
      </c>
      <c r="D2447" t="s">
        <v>113</v>
      </c>
      <c r="E2447" t="s">
        <v>10047</v>
      </c>
      <c r="F2447" t="s">
        <v>149</v>
      </c>
      <c r="G2447" t="s">
        <v>136</v>
      </c>
      <c r="H2447">
        <v>2</v>
      </c>
      <c r="I2447">
        <v>1</v>
      </c>
      <c r="J2447" t="s">
        <v>127</v>
      </c>
      <c r="K2447" t="s">
        <v>31</v>
      </c>
      <c r="L2447" t="s">
        <v>305</v>
      </c>
      <c r="M2447" s="53">
        <v>0.02</v>
      </c>
      <c r="N2447" s="52">
        <v>34822.403923999998</v>
      </c>
      <c r="O2447" s="52">
        <v>34822.403923999998</v>
      </c>
      <c r="P2447">
        <v>1</v>
      </c>
      <c r="Q2447">
        <f>IF(SUMIFS(SolCotizacion!$P:$P,SolCotizacion!$E:$E,$G2447,SolCotizacion!$K:$K,$I2447)&gt;499,1,0)</f>
        <v>0</v>
      </c>
      <c r="R2447">
        <v>4216</v>
      </c>
      <c r="S2447" s="56">
        <f>IF(SUMIFS(SolCotizacion!$P:$P,SolCotizacion!$E:$E,$G2447,SolCotizacion!$K:$K,$I2447)&gt;499,4%,0)</f>
        <v>0</v>
      </c>
    </row>
    <row r="2448" spans="1:19" hidden="1">
      <c r="A2448" t="s">
        <v>3627</v>
      </c>
      <c r="B2448" t="s">
        <v>2888</v>
      </c>
      <c r="C2448">
        <v>41</v>
      </c>
      <c r="D2448" t="s">
        <v>113</v>
      </c>
      <c r="E2448" t="s">
        <v>10048</v>
      </c>
      <c r="F2448" t="s">
        <v>149</v>
      </c>
      <c r="G2448" t="s">
        <v>136</v>
      </c>
      <c r="H2448">
        <v>2</v>
      </c>
      <c r="I2448">
        <v>2</v>
      </c>
      <c r="J2448" t="s">
        <v>127</v>
      </c>
      <c r="K2448" t="s">
        <v>31</v>
      </c>
      <c r="L2448" t="s">
        <v>305</v>
      </c>
      <c r="M2448" s="53">
        <v>0.02</v>
      </c>
      <c r="N2448" s="52">
        <v>34822.403923999998</v>
      </c>
      <c r="O2448" s="52">
        <v>34822.403923999998</v>
      </c>
      <c r="P2448">
        <v>1</v>
      </c>
      <c r="Q2448">
        <f>IF(SUMIFS(SolCotizacion!$P:$P,SolCotizacion!$E:$E,$G2448,SolCotizacion!$K:$K,$I2448)&gt;499,1,0)</f>
        <v>0</v>
      </c>
      <c r="R2448">
        <v>4217</v>
      </c>
      <c r="S2448" s="56">
        <f>IF(SUMIFS(SolCotizacion!$P:$P,SolCotizacion!$E:$E,$G2448,SolCotizacion!$K:$K,$I2448)&gt;499,4%,0)</f>
        <v>0</v>
      </c>
    </row>
    <row r="2449" spans="1:19" hidden="1">
      <c r="A2449" t="s">
        <v>3628</v>
      </c>
      <c r="B2449" t="s">
        <v>2890</v>
      </c>
      <c r="C2449">
        <v>42</v>
      </c>
      <c r="D2449" t="s">
        <v>113</v>
      </c>
      <c r="E2449" t="s">
        <v>10049</v>
      </c>
      <c r="F2449" t="s">
        <v>149</v>
      </c>
      <c r="G2449" t="s">
        <v>136</v>
      </c>
      <c r="H2449">
        <v>2</v>
      </c>
      <c r="I2449">
        <v>3</v>
      </c>
      <c r="J2449" t="s">
        <v>127</v>
      </c>
      <c r="K2449" t="s">
        <v>31</v>
      </c>
      <c r="L2449" t="s">
        <v>305</v>
      </c>
      <c r="M2449" s="53">
        <v>0.02</v>
      </c>
      <c r="N2449" s="52">
        <v>34822.403923999998</v>
      </c>
      <c r="O2449" s="52">
        <v>34822.403923999998</v>
      </c>
      <c r="P2449">
        <v>1</v>
      </c>
      <c r="Q2449">
        <f>IF(SUMIFS(SolCotizacion!$P:$P,SolCotizacion!$E:$E,$G2449,SolCotizacion!$K:$K,$I2449)&gt;499,1,0)</f>
        <v>0</v>
      </c>
      <c r="R2449">
        <v>4218</v>
      </c>
      <c r="S2449" s="56">
        <f>IF(SUMIFS(SolCotizacion!$P:$P,SolCotizacion!$E:$E,$G2449,SolCotizacion!$K:$K,$I2449)&gt;499,4%,0)</f>
        <v>0</v>
      </c>
    </row>
    <row r="2450" spans="1:19" hidden="1">
      <c r="A2450" t="s">
        <v>1053</v>
      </c>
      <c r="B2450" t="s">
        <v>1033</v>
      </c>
      <c r="C2450">
        <v>1</v>
      </c>
      <c r="D2450" t="s">
        <v>88</v>
      </c>
      <c r="E2450" t="s">
        <v>10017</v>
      </c>
      <c r="F2450" t="s">
        <v>133</v>
      </c>
      <c r="G2450" t="s">
        <v>133</v>
      </c>
      <c r="H2450">
        <v>2</v>
      </c>
      <c r="I2450">
        <v>1</v>
      </c>
      <c r="J2450" t="s">
        <v>96</v>
      </c>
      <c r="K2450" t="s">
        <v>31</v>
      </c>
      <c r="L2450" t="s">
        <v>306</v>
      </c>
      <c r="N2450" s="52">
        <v>10575768</v>
      </c>
      <c r="O2450" s="52">
        <v>10457529.600000001</v>
      </c>
      <c r="P2450">
        <v>1</v>
      </c>
      <c r="Q2450">
        <v>1</v>
      </c>
      <c r="R2450">
        <v>4219</v>
      </c>
    </row>
    <row r="2451" spans="1:19" hidden="1">
      <c r="A2451" t="s">
        <v>3629</v>
      </c>
      <c r="B2451" t="s">
        <v>1123</v>
      </c>
      <c r="C2451">
        <v>2</v>
      </c>
      <c r="D2451" t="s">
        <v>88</v>
      </c>
      <c r="E2451" t="s">
        <v>10018</v>
      </c>
      <c r="F2451" t="s">
        <v>133</v>
      </c>
      <c r="G2451" t="s">
        <v>133</v>
      </c>
      <c r="H2451">
        <v>2</v>
      </c>
      <c r="I2451">
        <v>2</v>
      </c>
      <c r="J2451" t="s">
        <v>96</v>
      </c>
      <c r="K2451" t="s">
        <v>31</v>
      </c>
      <c r="L2451" t="s">
        <v>306</v>
      </c>
      <c r="N2451" s="52">
        <v>10575768</v>
      </c>
      <c r="O2451" s="52">
        <v>10457529.600000001</v>
      </c>
      <c r="P2451">
        <v>1</v>
      </c>
      <c r="Q2451">
        <v>1</v>
      </c>
      <c r="R2451">
        <v>4221</v>
      </c>
    </row>
    <row r="2452" spans="1:19" hidden="1">
      <c r="A2452" t="s">
        <v>3630</v>
      </c>
      <c r="B2452" t="s">
        <v>1124</v>
      </c>
      <c r="C2452">
        <v>3</v>
      </c>
      <c r="D2452" t="s">
        <v>88</v>
      </c>
      <c r="E2452" t="s">
        <v>10019</v>
      </c>
      <c r="F2452" t="s">
        <v>133</v>
      </c>
      <c r="G2452" t="s">
        <v>133</v>
      </c>
      <c r="H2452">
        <v>2</v>
      </c>
      <c r="I2452">
        <v>3</v>
      </c>
      <c r="J2452" t="s">
        <v>96</v>
      </c>
      <c r="K2452" t="s">
        <v>31</v>
      </c>
      <c r="L2452" t="s">
        <v>306</v>
      </c>
      <c r="N2452" s="52">
        <v>10575768</v>
      </c>
      <c r="O2452" s="52">
        <v>10457529.600000001</v>
      </c>
      <c r="P2452">
        <v>1</v>
      </c>
      <c r="Q2452">
        <v>1</v>
      </c>
      <c r="R2452">
        <v>4223</v>
      </c>
    </row>
    <row r="2453" spans="1:19" hidden="1">
      <c r="A2453" t="s">
        <v>3631</v>
      </c>
      <c r="B2453" t="s">
        <v>1125</v>
      </c>
      <c r="C2453">
        <v>4</v>
      </c>
      <c r="D2453" t="s">
        <v>88</v>
      </c>
      <c r="E2453" t="s">
        <v>10020</v>
      </c>
      <c r="F2453" t="s">
        <v>134</v>
      </c>
      <c r="G2453" t="s">
        <v>134</v>
      </c>
      <c r="H2453">
        <v>2</v>
      </c>
      <c r="I2453">
        <v>1</v>
      </c>
      <c r="J2453" t="s">
        <v>96</v>
      </c>
      <c r="K2453" t="s">
        <v>31</v>
      </c>
      <c r="L2453" t="s">
        <v>306</v>
      </c>
      <c r="N2453" s="52">
        <v>14288409.600000001</v>
      </c>
      <c r="O2453" s="52">
        <v>14133430.080000002</v>
      </c>
      <c r="P2453">
        <v>1</v>
      </c>
      <c r="Q2453">
        <v>1</v>
      </c>
      <c r="R2453">
        <v>4225</v>
      </c>
    </row>
    <row r="2454" spans="1:19" hidden="1">
      <c r="A2454" t="s">
        <v>3632</v>
      </c>
      <c r="B2454" t="s">
        <v>1126</v>
      </c>
      <c r="C2454">
        <v>5</v>
      </c>
      <c r="D2454" t="s">
        <v>88</v>
      </c>
      <c r="E2454" t="s">
        <v>10021</v>
      </c>
      <c r="F2454" t="s">
        <v>134</v>
      </c>
      <c r="G2454" t="s">
        <v>134</v>
      </c>
      <c r="H2454">
        <v>2</v>
      </c>
      <c r="I2454">
        <v>2</v>
      </c>
      <c r="J2454" t="s">
        <v>96</v>
      </c>
      <c r="K2454" t="s">
        <v>31</v>
      </c>
      <c r="L2454" t="s">
        <v>306</v>
      </c>
      <c r="N2454" s="52">
        <v>14288409.600000001</v>
      </c>
      <c r="O2454" s="52">
        <v>14133430.080000002</v>
      </c>
      <c r="P2454">
        <v>1</v>
      </c>
      <c r="Q2454">
        <v>1</v>
      </c>
      <c r="R2454">
        <v>4227</v>
      </c>
    </row>
    <row r="2455" spans="1:19" hidden="1">
      <c r="A2455" t="s">
        <v>3633</v>
      </c>
      <c r="B2455" t="s">
        <v>1127</v>
      </c>
      <c r="C2455">
        <v>6</v>
      </c>
      <c r="D2455" t="s">
        <v>88</v>
      </c>
      <c r="E2455" t="s">
        <v>10022</v>
      </c>
      <c r="F2455" t="s">
        <v>134</v>
      </c>
      <c r="G2455" t="s">
        <v>134</v>
      </c>
      <c r="H2455">
        <v>2</v>
      </c>
      <c r="I2455">
        <v>3</v>
      </c>
      <c r="J2455" t="s">
        <v>96</v>
      </c>
      <c r="K2455" t="s">
        <v>31</v>
      </c>
      <c r="L2455" t="s">
        <v>306</v>
      </c>
      <c r="N2455" s="52">
        <v>14288409.600000001</v>
      </c>
      <c r="O2455" s="52">
        <v>14133430.080000002</v>
      </c>
      <c r="P2455">
        <v>1</v>
      </c>
      <c r="Q2455">
        <v>1</v>
      </c>
      <c r="R2455">
        <v>4229</v>
      </c>
    </row>
    <row r="2456" spans="1:19" hidden="1">
      <c r="A2456" t="s">
        <v>3634</v>
      </c>
      <c r="B2456" t="s">
        <v>1128</v>
      </c>
      <c r="C2456">
        <v>7</v>
      </c>
      <c r="D2456" t="s">
        <v>88</v>
      </c>
      <c r="E2456" t="s">
        <v>10023</v>
      </c>
      <c r="F2456" t="s">
        <v>135</v>
      </c>
      <c r="G2456" t="s">
        <v>135</v>
      </c>
      <c r="H2456">
        <v>2</v>
      </c>
      <c r="I2456">
        <v>1</v>
      </c>
      <c r="J2456" t="s">
        <v>96</v>
      </c>
      <c r="K2456" t="s">
        <v>31</v>
      </c>
      <c r="L2456" t="s">
        <v>306</v>
      </c>
      <c r="N2456" s="52">
        <v>13744468.800000001</v>
      </c>
      <c r="O2456" s="52">
        <v>13663104.000000002</v>
      </c>
      <c r="P2456">
        <v>1</v>
      </c>
      <c r="Q2456">
        <v>1</v>
      </c>
      <c r="R2456">
        <v>4231</v>
      </c>
    </row>
    <row r="2457" spans="1:19" hidden="1">
      <c r="A2457" t="s">
        <v>3635</v>
      </c>
      <c r="B2457" t="s">
        <v>1129</v>
      </c>
      <c r="C2457">
        <v>8</v>
      </c>
      <c r="D2457" t="s">
        <v>88</v>
      </c>
      <c r="E2457" t="s">
        <v>10024</v>
      </c>
      <c r="F2457" t="s">
        <v>135</v>
      </c>
      <c r="G2457" t="s">
        <v>135</v>
      </c>
      <c r="H2457">
        <v>2</v>
      </c>
      <c r="I2457">
        <v>2</v>
      </c>
      <c r="J2457" t="s">
        <v>96</v>
      </c>
      <c r="K2457" t="s">
        <v>31</v>
      </c>
      <c r="L2457" t="s">
        <v>306</v>
      </c>
      <c r="N2457" s="52">
        <v>13744468.800000001</v>
      </c>
      <c r="O2457" s="52">
        <v>13663104.000000002</v>
      </c>
      <c r="P2457">
        <v>1</v>
      </c>
      <c r="Q2457">
        <v>1</v>
      </c>
      <c r="R2457">
        <v>4233</v>
      </c>
    </row>
    <row r="2458" spans="1:19" hidden="1">
      <c r="A2458" t="s">
        <v>3636</v>
      </c>
      <c r="B2458" t="s">
        <v>1130</v>
      </c>
      <c r="C2458">
        <v>9</v>
      </c>
      <c r="D2458" t="s">
        <v>88</v>
      </c>
      <c r="E2458" t="s">
        <v>10025</v>
      </c>
      <c r="F2458" t="s">
        <v>135</v>
      </c>
      <c r="G2458" t="s">
        <v>135</v>
      </c>
      <c r="H2458">
        <v>2</v>
      </c>
      <c r="I2458">
        <v>3</v>
      </c>
      <c r="J2458" t="s">
        <v>96</v>
      </c>
      <c r="K2458" t="s">
        <v>31</v>
      </c>
      <c r="L2458" t="s">
        <v>306</v>
      </c>
      <c r="N2458" s="52">
        <v>13744468.800000001</v>
      </c>
      <c r="O2458" s="52">
        <v>13663104.000000002</v>
      </c>
      <c r="P2458">
        <v>1</v>
      </c>
      <c r="Q2458">
        <v>1</v>
      </c>
      <c r="R2458">
        <v>4235</v>
      </c>
    </row>
    <row r="2459" spans="1:19" hidden="1">
      <c r="A2459" t="s">
        <v>3637</v>
      </c>
      <c r="B2459" t="s">
        <v>1131</v>
      </c>
      <c r="C2459">
        <v>10</v>
      </c>
      <c r="D2459" t="s">
        <v>88</v>
      </c>
      <c r="E2459" t="s">
        <v>10026</v>
      </c>
      <c r="F2459" t="s">
        <v>136</v>
      </c>
      <c r="G2459" t="s">
        <v>136</v>
      </c>
      <c r="H2459">
        <v>2</v>
      </c>
      <c r="I2459">
        <v>1</v>
      </c>
      <c r="J2459" t="s">
        <v>96</v>
      </c>
      <c r="K2459" t="s">
        <v>31</v>
      </c>
      <c r="L2459" t="s">
        <v>306</v>
      </c>
      <c r="N2459" s="52">
        <v>1834008.9600000002</v>
      </c>
      <c r="O2459" s="52">
        <v>1814976.0000000002</v>
      </c>
      <c r="P2459">
        <v>1</v>
      </c>
      <c r="Q2459">
        <v>1</v>
      </c>
      <c r="R2459">
        <v>4237</v>
      </c>
    </row>
    <row r="2460" spans="1:19" hidden="1">
      <c r="A2460" t="s">
        <v>3638</v>
      </c>
      <c r="B2460" t="s">
        <v>1132</v>
      </c>
      <c r="C2460">
        <v>11</v>
      </c>
      <c r="D2460" t="s">
        <v>88</v>
      </c>
      <c r="E2460" t="s">
        <v>10027</v>
      </c>
      <c r="F2460" t="s">
        <v>136</v>
      </c>
      <c r="G2460" t="s">
        <v>136</v>
      </c>
      <c r="H2460">
        <v>2</v>
      </c>
      <c r="I2460">
        <v>2</v>
      </c>
      <c r="J2460" t="s">
        <v>96</v>
      </c>
      <c r="K2460" t="s">
        <v>31</v>
      </c>
      <c r="L2460" t="s">
        <v>306</v>
      </c>
      <c r="N2460" s="52">
        <v>1834008.9600000002</v>
      </c>
      <c r="O2460" s="52">
        <v>1814976.0000000002</v>
      </c>
      <c r="P2460">
        <v>1</v>
      </c>
      <c r="Q2460">
        <v>1</v>
      </c>
      <c r="R2460">
        <v>4239</v>
      </c>
    </row>
    <row r="2461" spans="1:19" hidden="1">
      <c r="A2461" t="s">
        <v>3639</v>
      </c>
      <c r="B2461" t="s">
        <v>1133</v>
      </c>
      <c r="C2461">
        <v>12</v>
      </c>
      <c r="D2461" t="s">
        <v>88</v>
      </c>
      <c r="E2461" t="s">
        <v>10028</v>
      </c>
      <c r="F2461" t="s">
        <v>136</v>
      </c>
      <c r="G2461" t="s">
        <v>136</v>
      </c>
      <c r="H2461">
        <v>2</v>
      </c>
      <c r="I2461">
        <v>3</v>
      </c>
      <c r="J2461" t="s">
        <v>96</v>
      </c>
      <c r="K2461" t="s">
        <v>31</v>
      </c>
      <c r="L2461" t="s">
        <v>306</v>
      </c>
      <c r="N2461" s="52">
        <v>1834008.9600000002</v>
      </c>
      <c r="O2461" s="52">
        <v>1814976.0000000002</v>
      </c>
      <c r="P2461">
        <v>1</v>
      </c>
      <c r="Q2461">
        <v>1</v>
      </c>
      <c r="R2461">
        <v>4241</v>
      </c>
    </row>
    <row r="2462" spans="1:19" hidden="1">
      <c r="A2462" t="s">
        <v>3640</v>
      </c>
      <c r="B2462" t="s">
        <v>1134</v>
      </c>
      <c r="C2462">
        <v>13</v>
      </c>
      <c r="D2462" t="s">
        <v>102</v>
      </c>
      <c r="E2462" t="s">
        <v>10029</v>
      </c>
      <c r="F2462" t="s">
        <v>137</v>
      </c>
      <c r="G2462" t="s">
        <v>133</v>
      </c>
      <c r="H2462">
        <v>2</v>
      </c>
      <c r="I2462" t="s">
        <v>103</v>
      </c>
      <c r="J2462" t="s">
        <v>96</v>
      </c>
      <c r="K2462" t="s">
        <v>31</v>
      </c>
      <c r="L2462" t="s">
        <v>306</v>
      </c>
      <c r="N2462" s="52">
        <v>769863.3600000001</v>
      </c>
      <c r="O2462" s="52">
        <v>759353.28</v>
      </c>
      <c r="P2462">
        <v>1</v>
      </c>
      <c r="Q2462">
        <f>IF(COUNTIF(SolCotizacion!$E:$E,$G2462)&gt;0,1,0)</f>
        <v>0</v>
      </c>
      <c r="R2462">
        <v>4243</v>
      </c>
    </row>
    <row r="2463" spans="1:19" hidden="1">
      <c r="A2463" t="s">
        <v>3641</v>
      </c>
      <c r="B2463" t="s">
        <v>2838</v>
      </c>
      <c r="C2463">
        <v>14</v>
      </c>
      <c r="D2463" t="s">
        <v>102</v>
      </c>
      <c r="E2463" t="s">
        <v>10030</v>
      </c>
      <c r="F2463" t="s">
        <v>138</v>
      </c>
      <c r="G2463" t="s">
        <v>134</v>
      </c>
      <c r="H2463">
        <v>2</v>
      </c>
      <c r="I2463" t="s">
        <v>103</v>
      </c>
      <c r="J2463" t="s">
        <v>96</v>
      </c>
      <c r="K2463" t="s">
        <v>31</v>
      </c>
      <c r="L2463" t="s">
        <v>306</v>
      </c>
      <c r="N2463" s="52">
        <v>769863.3600000001</v>
      </c>
      <c r="O2463" s="52">
        <v>759353.28</v>
      </c>
      <c r="P2463">
        <v>1</v>
      </c>
      <c r="Q2463">
        <f>IF(COUNTIF(SolCotizacion!$E:$E,$G2463)&gt;0,1,0)</f>
        <v>0</v>
      </c>
      <c r="R2463">
        <v>4245</v>
      </c>
    </row>
    <row r="2464" spans="1:19" hidden="1">
      <c r="A2464" t="s">
        <v>3642</v>
      </c>
      <c r="B2464" t="s">
        <v>2840</v>
      </c>
      <c r="C2464">
        <v>15</v>
      </c>
      <c r="D2464" t="s">
        <v>102</v>
      </c>
      <c r="E2464" t="s">
        <v>10031</v>
      </c>
      <c r="F2464" t="s">
        <v>139</v>
      </c>
      <c r="G2464" t="s">
        <v>135</v>
      </c>
      <c r="H2464">
        <v>2</v>
      </c>
      <c r="I2464" t="s">
        <v>103</v>
      </c>
      <c r="J2464" t="s">
        <v>96</v>
      </c>
      <c r="K2464" t="s">
        <v>31</v>
      </c>
      <c r="L2464" t="s">
        <v>306</v>
      </c>
      <c r="N2464" s="52">
        <v>769863.3600000001</v>
      </c>
      <c r="O2464" s="52">
        <v>759353.28</v>
      </c>
      <c r="P2464">
        <v>1</v>
      </c>
      <c r="Q2464">
        <f>IF(COUNTIF(SolCotizacion!$E:$E,$G2464)&gt;0,1,0)</f>
        <v>0</v>
      </c>
      <c r="R2464">
        <v>4247</v>
      </c>
    </row>
    <row r="2465" spans="1:19" hidden="1">
      <c r="A2465" t="s">
        <v>3643</v>
      </c>
      <c r="B2465" t="s">
        <v>2842</v>
      </c>
      <c r="C2465">
        <v>16</v>
      </c>
      <c r="D2465" t="s">
        <v>102</v>
      </c>
      <c r="E2465" t="s">
        <v>10032</v>
      </c>
      <c r="F2465" t="s">
        <v>140</v>
      </c>
      <c r="G2465" t="s">
        <v>135</v>
      </c>
      <c r="H2465">
        <v>2</v>
      </c>
      <c r="I2465" t="s">
        <v>103</v>
      </c>
      <c r="J2465" t="s">
        <v>96</v>
      </c>
      <c r="K2465" t="s">
        <v>31</v>
      </c>
      <c r="L2465" t="s">
        <v>306</v>
      </c>
      <c r="N2465" s="52">
        <v>123493.44000000002</v>
      </c>
      <c r="O2465" s="52">
        <v>120865.92000000001</v>
      </c>
      <c r="P2465">
        <v>1</v>
      </c>
      <c r="Q2465">
        <f>IF(COUNTIF(SolCotizacion!$E:$E,$G2465)&gt;0,1,0)</f>
        <v>0</v>
      </c>
      <c r="R2465">
        <v>4249</v>
      </c>
    </row>
    <row r="2466" spans="1:19" hidden="1">
      <c r="A2466" t="s">
        <v>3644</v>
      </c>
      <c r="B2466" t="s">
        <v>2844</v>
      </c>
      <c r="C2466">
        <v>17</v>
      </c>
      <c r="D2466" t="s">
        <v>102</v>
      </c>
      <c r="E2466" t="s">
        <v>10033</v>
      </c>
      <c r="F2466" t="s">
        <v>141</v>
      </c>
      <c r="G2466" t="s">
        <v>136</v>
      </c>
      <c r="H2466">
        <v>2</v>
      </c>
      <c r="I2466" t="s">
        <v>103</v>
      </c>
      <c r="J2466" t="s">
        <v>96</v>
      </c>
      <c r="K2466" t="s">
        <v>31</v>
      </c>
      <c r="L2466" t="s">
        <v>306</v>
      </c>
      <c r="N2466" s="52">
        <v>69629.279999999999</v>
      </c>
      <c r="O2466" s="52">
        <v>68315.520000000004</v>
      </c>
      <c r="P2466">
        <v>1</v>
      </c>
      <c r="Q2466">
        <f>IF(COUNTIF(SolCotizacion!$E:$E,$G2466)&gt;0,1,0)</f>
        <v>0</v>
      </c>
      <c r="R2466">
        <v>4251</v>
      </c>
    </row>
    <row r="2467" spans="1:19" hidden="1">
      <c r="A2467" t="s">
        <v>3645</v>
      </c>
      <c r="B2467" t="s">
        <v>1135</v>
      </c>
      <c r="C2467">
        <v>18</v>
      </c>
      <c r="D2467" t="s">
        <v>113</v>
      </c>
      <c r="E2467" t="s">
        <v>9853</v>
      </c>
      <c r="F2467" t="s">
        <v>114</v>
      </c>
      <c r="G2467" t="s">
        <v>88</v>
      </c>
      <c r="H2467">
        <v>2</v>
      </c>
      <c r="I2467">
        <v>1</v>
      </c>
      <c r="J2467" t="s">
        <v>88</v>
      </c>
      <c r="K2467" t="s">
        <v>31</v>
      </c>
      <c r="L2467" t="s">
        <v>306</v>
      </c>
      <c r="N2467" s="52">
        <v>115025.46640200001</v>
      </c>
      <c r="O2467" s="52">
        <v>102244.859024</v>
      </c>
      <c r="P2467">
        <v>1</v>
      </c>
      <c r="Q2467">
        <f>IF(COUNTIFS(SolCotizacion!$D:$D,$G2467,SolCotizacion!$K:$K,$I2467)&gt;0,1,0)</f>
        <v>0</v>
      </c>
      <c r="R2467">
        <v>4253</v>
      </c>
    </row>
    <row r="2468" spans="1:19" hidden="1">
      <c r="A2468" t="s">
        <v>3646</v>
      </c>
      <c r="B2468" t="s">
        <v>2847</v>
      </c>
      <c r="C2468">
        <v>19</v>
      </c>
      <c r="D2468" t="s">
        <v>113</v>
      </c>
      <c r="E2468" t="s">
        <v>9984</v>
      </c>
      <c r="F2468" t="s">
        <v>114</v>
      </c>
      <c r="G2468" t="s">
        <v>88</v>
      </c>
      <c r="H2468">
        <v>2</v>
      </c>
      <c r="I2468">
        <v>2</v>
      </c>
      <c r="J2468" t="s">
        <v>88</v>
      </c>
      <c r="K2468" t="s">
        <v>31</v>
      </c>
      <c r="L2468" t="s">
        <v>306</v>
      </c>
      <c r="N2468" s="52">
        <v>191709.11066999999</v>
      </c>
      <c r="O2468" s="52">
        <v>166147.89591400002</v>
      </c>
      <c r="P2468">
        <v>1</v>
      </c>
      <c r="Q2468">
        <f>IF(COUNTIFS(SolCotizacion!$D:$D,$G2468,SolCotizacion!$K:$K,$I2468)&gt;0,1,0)</f>
        <v>1</v>
      </c>
      <c r="R2468">
        <v>4255</v>
      </c>
    </row>
    <row r="2469" spans="1:19" hidden="1">
      <c r="A2469" t="s">
        <v>3647</v>
      </c>
      <c r="B2469" t="s">
        <v>2849</v>
      </c>
      <c r="C2469">
        <v>20</v>
      </c>
      <c r="D2469" t="s">
        <v>113</v>
      </c>
      <c r="E2469" t="s">
        <v>9985</v>
      </c>
      <c r="F2469" t="s">
        <v>114</v>
      </c>
      <c r="G2469" t="s">
        <v>88</v>
      </c>
      <c r="H2469">
        <v>2</v>
      </c>
      <c r="I2469">
        <v>3</v>
      </c>
      <c r="J2469" t="s">
        <v>88</v>
      </c>
      <c r="K2469" t="s">
        <v>31</v>
      </c>
      <c r="L2469" t="s">
        <v>306</v>
      </c>
      <c r="N2469" s="52">
        <v>191709.11066999999</v>
      </c>
      <c r="O2469" s="52">
        <v>166147.89591400002</v>
      </c>
      <c r="P2469">
        <v>1</v>
      </c>
      <c r="Q2469">
        <f>IF(COUNTIFS(SolCotizacion!$D:$D,$G2469,SolCotizacion!$K:$K,$I2469)&gt;0,1,0)</f>
        <v>0</v>
      </c>
      <c r="R2469">
        <v>4257</v>
      </c>
    </row>
    <row r="2470" spans="1:19" hidden="1">
      <c r="A2470" t="s">
        <v>3648</v>
      </c>
      <c r="B2470" t="s">
        <v>1136</v>
      </c>
      <c r="C2470">
        <v>21</v>
      </c>
      <c r="D2470" t="s">
        <v>113</v>
      </c>
      <c r="E2470" t="s">
        <v>9986</v>
      </c>
      <c r="F2470" t="s">
        <v>115</v>
      </c>
      <c r="G2470" t="s">
        <v>88</v>
      </c>
      <c r="H2470">
        <v>2</v>
      </c>
      <c r="I2470">
        <v>1</v>
      </c>
      <c r="J2470" t="s">
        <v>116</v>
      </c>
      <c r="K2470" t="s">
        <v>326</v>
      </c>
      <c r="L2470" t="s">
        <v>306</v>
      </c>
      <c r="N2470" s="52">
        <v>149533.10941800001</v>
      </c>
      <c r="O2470" s="52">
        <v>139308.62145200002</v>
      </c>
      <c r="P2470">
        <v>1</v>
      </c>
      <c r="Q2470">
        <f>IF(COUNTIFS(SolCotizacion!$D:$D,$G2470,SolCotizacion!$K:$K,$I2470)&gt;0,1,0)</f>
        <v>0</v>
      </c>
      <c r="R2470">
        <v>4259</v>
      </c>
    </row>
    <row r="2471" spans="1:19" hidden="1">
      <c r="A2471" t="s">
        <v>3649</v>
      </c>
      <c r="B2471" t="s">
        <v>2852</v>
      </c>
      <c r="C2471">
        <v>22</v>
      </c>
      <c r="D2471" t="s">
        <v>113</v>
      </c>
      <c r="E2471" t="s">
        <v>9987</v>
      </c>
      <c r="F2471" t="s">
        <v>115</v>
      </c>
      <c r="G2471" t="s">
        <v>88</v>
      </c>
      <c r="H2471">
        <v>2</v>
      </c>
      <c r="I2471">
        <v>2</v>
      </c>
      <c r="J2471" t="s">
        <v>116</v>
      </c>
      <c r="K2471" t="s">
        <v>326</v>
      </c>
      <c r="L2471" t="s">
        <v>306</v>
      </c>
      <c r="N2471" s="52">
        <v>327183.55300400004</v>
      </c>
      <c r="O2471" s="52">
        <v>242831.540182</v>
      </c>
      <c r="P2471">
        <v>1</v>
      </c>
      <c r="Q2471">
        <f>IF(COUNTIFS(SolCotizacion!$D:$D,$G2471,SolCotizacion!$K:$K,$I2471)&gt;0,1,0)</f>
        <v>1</v>
      </c>
      <c r="R2471">
        <v>4261</v>
      </c>
    </row>
    <row r="2472" spans="1:19" hidden="1">
      <c r="A2472" t="s">
        <v>3650</v>
      </c>
      <c r="B2472" t="s">
        <v>2854</v>
      </c>
      <c r="C2472">
        <v>23</v>
      </c>
      <c r="D2472" t="s">
        <v>113</v>
      </c>
      <c r="E2472" t="s">
        <v>9988</v>
      </c>
      <c r="F2472" t="s">
        <v>115</v>
      </c>
      <c r="G2472" t="s">
        <v>88</v>
      </c>
      <c r="H2472">
        <v>2</v>
      </c>
      <c r="I2472">
        <v>3</v>
      </c>
      <c r="J2472" t="s">
        <v>116</v>
      </c>
      <c r="K2472" t="s">
        <v>326</v>
      </c>
      <c r="L2472" t="s">
        <v>306</v>
      </c>
      <c r="N2472" s="52">
        <v>327183.55300400004</v>
      </c>
      <c r="O2472" s="52">
        <v>293953.96969400003</v>
      </c>
      <c r="P2472">
        <v>1</v>
      </c>
      <c r="Q2472">
        <f>IF(COUNTIFS(SolCotizacion!$D:$D,$G2472,SolCotizacion!$K:$K,$I2472)&gt;0,1,0)</f>
        <v>0</v>
      </c>
      <c r="R2472">
        <v>4263</v>
      </c>
    </row>
    <row r="2473" spans="1:19" hidden="1">
      <c r="A2473" t="s">
        <v>3651</v>
      </c>
      <c r="B2473" t="s">
        <v>1137</v>
      </c>
      <c r="C2473">
        <v>24</v>
      </c>
      <c r="D2473" t="s">
        <v>113</v>
      </c>
      <c r="E2473" t="s">
        <v>10034</v>
      </c>
      <c r="F2473" t="s">
        <v>142</v>
      </c>
      <c r="G2473" t="s">
        <v>133</v>
      </c>
      <c r="H2473">
        <v>2</v>
      </c>
      <c r="I2473" t="s">
        <v>103</v>
      </c>
      <c r="J2473" t="s">
        <v>118</v>
      </c>
      <c r="K2473" t="s">
        <v>325</v>
      </c>
      <c r="L2473" t="s">
        <v>306</v>
      </c>
      <c r="N2473" s="52">
        <v>268392.754938</v>
      </c>
      <c r="O2473" s="52">
        <v>270948.87435</v>
      </c>
      <c r="P2473">
        <v>1</v>
      </c>
      <c r="Q2473">
        <f>IF(COUNTIF(SolCotizacion!$E:$E,G2473)&gt;0,1,0)</f>
        <v>0</v>
      </c>
      <c r="R2473">
        <v>4265</v>
      </c>
    </row>
    <row r="2474" spans="1:19" hidden="1">
      <c r="A2474" t="s">
        <v>3652</v>
      </c>
      <c r="B2474" t="s">
        <v>2857</v>
      </c>
      <c r="C2474">
        <v>25</v>
      </c>
      <c r="D2474" t="s">
        <v>113</v>
      </c>
      <c r="E2474" t="s">
        <v>10035</v>
      </c>
      <c r="F2474" t="s">
        <v>143</v>
      </c>
      <c r="G2474" t="s">
        <v>134</v>
      </c>
      <c r="H2474">
        <v>2</v>
      </c>
      <c r="I2474" t="s">
        <v>103</v>
      </c>
      <c r="J2474" t="s">
        <v>118</v>
      </c>
      <c r="K2474" t="s">
        <v>325</v>
      </c>
      <c r="L2474" t="s">
        <v>306</v>
      </c>
      <c r="N2474" s="52">
        <v>268392.754938</v>
      </c>
      <c r="O2474" s="52">
        <v>270948.87435</v>
      </c>
      <c r="P2474">
        <v>1</v>
      </c>
      <c r="Q2474">
        <f>IF(COUNTIF(SolCotizacion!$E:$E,G2474)&gt;0,1,0)</f>
        <v>0</v>
      </c>
      <c r="R2474">
        <v>4267</v>
      </c>
    </row>
    <row r="2475" spans="1:19" hidden="1">
      <c r="A2475" t="s">
        <v>3653</v>
      </c>
      <c r="B2475" t="s">
        <v>2859</v>
      </c>
      <c r="C2475">
        <v>26</v>
      </c>
      <c r="D2475" t="s">
        <v>113</v>
      </c>
      <c r="E2475" t="s">
        <v>10036</v>
      </c>
      <c r="F2475" t="s">
        <v>144</v>
      </c>
      <c r="G2475" t="s">
        <v>135</v>
      </c>
      <c r="H2475">
        <v>2</v>
      </c>
      <c r="I2475" t="s">
        <v>103</v>
      </c>
      <c r="J2475" t="s">
        <v>118</v>
      </c>
      <c r="K2475" t="s">
        <v>325</v>
      </c>
      <c r="L2475" t="s">
        <v>306</v>
      </c>
      <c r="N2475" s="52">
        <v>268392.754938</v>
      </c>
      <c r="O2475" s="52">
        <v>270948.87435</v>
      </c>
      <c r="P2475">
        <v>1</v>
      </c>
      <c r="Q2475">
        <f>IF(COUNTIF(SolCotizacion!$E:$E,G2475)&gt;0,1,0)</f>
        <v>0</v>
      </c>
      <c r="R2475">
        <v>4269</v>
      </c>
    </row>
    <row r="2476" spans="1:19" hidden="1">
      <c r="A2476" t="s">
        <v>3654</v>
      </c>
      <c r="B2476" t="s">
        <v>2861</v>
      </c>
      <c r="C2476">
        <v>27</v>
      </c>
      <c r="D2476" t="s">
        <v>113</v>
      </c>
      <c r="E2476" t="s">
        <v>10037</v>
      </c>
      <c r="F2476" t="s">
        <v>145</v>
      </c>
      <c r="G2476" t="s">
        <v>136</v>
      </c>
      <c r="H2476">
        <v>2</v>
      </c>
      <c r="I2476" t="s">
        <v>103</v>
      </c>
      <c r="J2476" t="s">
        <v>118</v>
      </c>
      <c r="K2476" t="s">
        <v>325</v>
      </c>
      <c r="L2476" t="s">
        <v>306</v>
      </c>
      <c r="N2476" s="52">
        <v>621137.52269800007</v>
      </c>
      <c r="O2476" s="52">
        <v>612191.09443800012</v>
      </c>
      <c r="P2476">
        <v>1</v>
      </c>
      <c r="Q2476">
        <f>IF(COUNTIF(SolCotizacion!$E:$E,G2476)&gt;0,1,0)</f>
        <v>0</v>
      </c>
      <c r="R2476">
        <v>4271</v>
      </c>
    </row>
    <row r="2477" spans="1:19" hidden="1">
      <c r="A2477" t="s">
        <v>3655</v>
      </c>
      <c r="B2477" t="s">
        <v>1138</v>
      </c>
      <c r="C2477">
        <v>28</v>
      </c>
      <c r="D2477" t="s">
        <v>113</v>
      </c>
      <c r="E2477" t="s">
        <v>9995</v>
      </c>
      <c r="F2477" t="s">
        <v>125</v>
      </c>
      <c r="G2477" t="s">
        <v>88</v>
      </c>
      <c r="H2477">
        <v>2</v>
      </c>
      <c r="I2477">
        <v>1</v>
      </c>
      <c r="J2477" t="s">
        <v>88</v>
      </c>
      <c r="K2477" t="s">
        <v>31</v>
      </c>
      <c r="L2477" t="s">
        <v>306</v>
      </c>
      <c r="N2477" s="52">
        <v>102244.859024</v>
      </c>
      <c r="O2477" s="52">
        <v>95854.560494000005</v>
      </c>
      <c r="P2477">
        <v>1</v>
      </c>
      <c r="Q2477">
        <f>IF(COUNTIFS(SolCotizacion!$D:$D,$G2477,SolCotizacion!$K:$K,$I2477)&gt;0,1,0)</f>
        <v>0</v>
      </c>
      <c r="R2477">
        <v>4273</v>
      </c>
    </row>
    <row r="2478" spans="1:19" hidden="1">
      <c r="A2478" t="s">
        <v>3656</v>
      </c>
      <c r="B2478" t="s">
        <v>2864</v>
      </c>
      <c r="C2478">
        <v>29</v>
      </c>
      <c r="D2478" t="s">
        <v>113</v>
      </c>
      <c r="E2478" t="s">
        <v>9996</v>
      </c>
      <c r="F2478" t="s">
        <v>125</v>
      </c>
      <c r="G2478" t="s">
        <v>88</v>
      </c>
      <c r="H2478">
        <v>2</v>
      </c>
      <c r="I2478">
        <v>2</v>
      </c>
      <c r="J2478" t="s">
        <v>88</v>
      </c>
      <c r="K2478" t="s">
        <v>31</v>
      </c>
      <c r="L2478" t="s">
        <v>306</v>
      </c>
      <c r="N2478" s="52">
        <v>153367.28853600001</v>
      </c>
      <c r="O2478" s="52">
        <v>127806.07378000001</v>
      </c>
      <c r="P2478">
        <v>1</v>
      </c>
      <c r="Q2478">
        <f>IF(COUNTIFS(SolCotizacion!$D:$D,$G2478,SolCotizacion!$K:$K,$I2478)&gt;0,1,0)</f>
        <v>1</v>
      </c>
      <c r="R2478">
        <v>4275</v>
      </c>
    </row>
    <row r="2479" spans="1:19" hidden="1">
      <c r="A2479" t="s">
        <v>3657</v>
      </c>
      <c r="B2479" t="s">
        <v>2866</v>
      </c>
      <c r="C2479">
        <v>30</v>
      </c>
      <c r="D2479" t="s">
        <v>113</v>
      </c>
      <c r="E2479" t="s">
        <v>9997</v>
      </c>
      <c r="F2479" t="s">
        <v>125</v>
      </c>
      <c r="G2479" t="s">
        <v>88</v>
      </c>
      <c r="H2479">
        <v>2</v>
      </c>
      <c r="I2479">
        <v>3</v>
      </c>
      <c r="J2479" t="s">
        <v>88</v>
      </c>
      <c r="K2479" t="s">
        <v>31</v>
      </c>
      <c r="L2479" t="s">
        <v>306</v>
      </c>
      <c r="N2479" s="52">
        <v>153367.28853600001</v>
      </c>
      <c r="O2479" s="52">
        <v>127806.07378000001</v>
      </c>
      <c r="P2479">
        <v>1</v>
      </c>
      <c r="Q2479">
        <f>IF(COUNTIFS(SolCotizacion!$D:$D,$G2479,SolCotizacion!$K:$K,$I2479)&gt;0,1,0)</f>
        <v>0</v>
      </c>
      <c r="R2479">
        <v>4277</v>
      </c>
    </row>
    <row r="2480" spans="1:19" hidden="1">
      <c r="A2480" t="s">
        <v>3658</v>
      </c>
      <c r="B2480" t="s">
        <v>2868</v>
      </c>
      <c r="C2480">
        <v>31</v>
      </c>
      <c r="D2480" t="s">
        <v>113</v>
      </c>
      <c r="E2480" t="s">
        <v>10038</v>
      </c>
      <c r="F2480" t="s">
        <v>146</v>
      </c>
      <c r="G2480" t="s">
        <v>133</v>
      </c>
      <c r="H2480">
        <v>2</v>
      </c>
      <c r="I2480">
        <v>1</v>
      </c>
      <c r="J2480" t="s">
        <v>127</v>
      </c>
      <c r="K2480" t="s">
        <v>31</v>
      </c>
      <c r="L2480" t="s">
        <v>306</v>
      </c>
      <c r="M2480" s="53">
        <v>3.5999999999999997E-2</v>
      </c>
      <c r="N2480" s="52">
        <v>370382.00614800001</v>
      </c>
      <c r="O2480" s="52">
        <v>366241.083208</v>
      </c>
      <c r="P2480">
        <v>1</v>
      </c>
      <c r="Q2480">
        <f>IF(SUMIFS(SolCotizacion!$P:$P,SolCotizacion!$E:$E,$G2480,SolCotizacion!$K:$K,$I2480)&gt;499,1,0)</f>
        <v>0</v>
      </c>
      <c r="R2480">
        <v>4279</v>
      </c>
      <c r="S2480" s="56">
        <f>IF(SUMIFS(SolCotizacion!$P:$P,SolCotizacion!$E:$E,$G2480,SolCotizacion!$K:$K,$I2480)&gt;499,4%,0)</f>
        <v>0</v>
      </c>
    </row>
    <row r="2481" spans="1:19" hidden="1">
      <c r="A2481" t="s">
        <v>3659</v>
      </c>
      <c r="B2481" t="s">
        <v>2870</v>
      </c>
      <c r="C2481">
        <v>32</v>
      </c>
      <c r="D2481" t="s">
        <v>113</v>
      </c>
      <c r="E2481" t="s">
        <v>10039</v>
      </c>
      <c r="F2481" t="s">
        <v>146</v>
      </c>
      <c r="G2481" t="s">
        <v>133</v>
      </c>
      <c r="H2481">
        <v>2</v>
      </c>
      <c r="I2481">
        <v>2</v>
      </c>
      <c r="J2481" t="s">
        <v>127</v>
      </c>
      <c r="K2481" t="s">
        <v>31</v>
      </c>
      <c r="L2481" t="s">
        <v>306</v>
      </c>
      <c r="M2481" s="53">
        <v>3.5999999999999997E-2</v>
      </c>
      <c r="N2481" s="52">
        <v>370382.00614800001</v>
      </c>
      <c r="O2481" s="52">
        <v>366241.083208</v>
      </c>
      <c r="P2481">
        <v>1</v>
      </c>
      <c r="Q2481">
        <f>IF(SUMIFS(SolCotizacion!$P:$P,SolCotizacion!$E:$E,$G2481,SolCotizacion!$K:$K,$I2481)&gt;499,1,0)</f>
        <v>0</v>
      </c>
      <c r="R2481">
        <v>4280</v>
      </c>
      <c r="S2481" s="56">
        <f>IF(SUMIFS(SolCotizacion!$P:$P,SolCotizacion!$E:$E,$G2481,SolCotizacion!$K:$K,$I2481)&gt;499,4%,0)</f>
        <v>0</v>
      </c>
    </row>
    <row r="2482" spans="1:19" hidden="1">
      <c r="A2482" t="s">
        <v>3660</v>
      </c>
      <c r="B2482" t="s">
        <v>2872</v>
      </c>
      <c r="C2482">
        <v>33</v>
      </c>
      <c r="D2482" t="s">
        <v>113</v>
      </c>
      <c r="E2482" t="s">
        <v>10040</v>
      </c>
      <c r="F2482" t="s">
        <v>146</v>
      </c>
      <c r="G2482" t="s">
        <v>133</v>
      </c>
      <c r="H2482">
        <v>2</v>
      </c>
      <c r="I2482">
        <v>3</v>
      </c>
      <c r="J2482" t="s">
        <v>127</v>
      </c>
      <c r="K2482" t="s">
        <v>31</v>
      </c>
      <c r="L2482" t="s">
        <v>306</v>
      </c>
      <c r="M2482" s="53">
        <v>3.5999999999999997E-2</v>
      </c>
      <c r="N2482" s="52">
        <v>370382.00614800001</v>
      </c>
      <c r="O2482" s="52">
        <v>366241.083208</v>
      </c>
      <c r="P2482">
        <v>1</v>
      </c>
      <c r="Q2482">
        <f>IF(SUMIFS(SolCotizacion!$P:$P,SolCotizacion!$E:$E,$G2482,SolCotizacion!$K:$K,$I2482)&gt;499,1,0)</f>
        <v>0</v>
      </c>
      <c r="R2482">
        <v>4281</v>
      </c>
      <c r="S2482" s="56">
        <f>IF(SUMIFS(SolCotizacion!$P:$P,SolCotizacion!$E:$E,$G2482,SolCotizacion!$K:$K,$I2482)&gt;499,4%,0)</f>
        <v>0</v>
      </c>
    </row>
    <row r="2483" spans="1:19" hidden="1">
      <c r="A2483" t="s">
        <v>3661</v>
      </c>
      <c r="B2483" t="s">
        <v>2874</v>
      </c>
      <c r="C2483">
        <v>34</v>
      </c>
      <c r="D2483" t="s">
        <v>113</v>
      </c>
      <c r="E2483" t="s">
        <v>10041</v>
      </c>
      <c r="F2483" t="s">
        <v>147</v>
      </c>
      <c r="G2483" t="s">
        <v>134</v>
      </c>
      <c r="H2483">
        <v>2</v>
      </c>
      <c r="I2483">
        <v>1</v>
      </c>
      <c r="J2483" t="s">
        <v>127</v>
      </c>
      <c r="K2483" t="s">
        <v>31</v>
      </c>
      <c r="L2483" t="s">
        <v>306</v>
      </c>
      <c r="M2483" s="53">
        <v>3.5999999999999997E-2</v>
      </c>
      <c r="N2483" s="52">
        <v>500405.242722</v>
      </c>
      <c r="O2483" s="52">
        <v>494977.58263800002</v>
      </c>
      <c r="P2483">
        <v>1</v>
      </c>
      <c r="Q2483">
        <f>IF(SUMIFS(SolCotizacion!$P:$P,SolCotizacion!$E:$E,$G2483,SolCotizacion!$K:$K,$I2483)&gt;499,1,0)</f>
        <v>0</v>
      </c>
      <c r="R2483">
        <v>4282</v>
      </c>
      <c r="S2483" s="56">
        <f>IF(SUMIFS(SolCotizacion!$P:$P,SolCotizacion!$E:$E,$G2483,SolCotizacion!$K:$K,$I2483)&gt;499,4%,0)</f>
        <v>0</v>
      </c>
    </row>
    <row r="2484" spans="1:19" hidden="1">
      <c r="A2484" t="s">
        <v>3662</v>
      </c>
      <c r="B2484" t="s">
        <v>2876</v>
      </c>
      <c r="C2484">
        <v>35</v>
      </c>
      <c r="D2484" t="s">
        <v>113</v>
      </c>
      <c r="E2484" t="s">
        <v>10042</v>
      </c>
      <c r="F2484" t="s">
        <v>147</v>
      </c>
      <c r="G2484" t="s">
        <v>134</v>
      </c>
      <c r="H2484">
        <v>2</v>
      </c>
      <c r="I2484">
        <v>2</v>
      </c>
      <c r="J2484" t="s">
        <v>127</v>
      </c>
      <c r="K2484" t="s">
        <v>31</v>
      </c>
      <c r="L2484" t="s">
        <v>306</v>
      </c>
      <c r="M2484" s="53">
        <v>3.5999999999999997E-2</v>
      </c>
      <c r="N2484" s="52">
        <v>500405.242722</v>
      </c>
      <c r="O2484" s="52">
        <v>494977.58263800002</v>
      </c>
      <c r="P2484">
        <v>1</v>
      </c>
      <c r="Q2484">
        <f>IF(SUMIFS(SolCotizacion!$P:$P,SolCotizacion!$E:$E,$G2484,SolCotizacion!$K:$K,$I2484)&gt;499,1,0)</f>
        <v>0</v>
      </c>
      <c r="R2484">
        <v>4283</v>
      </c>
      <c r="S2484" s="56">
        <f>IF(SUMIFS(SolCotizacion!$P:$P,SolCotizacion!$E:$E,$G2484,SolCotizacion!$K:$K,$I2484)&gt;499,4%,0)</f>
        <v>0</v>
      </c>
    </row>
    <row r="2485" spans="1:19" hidden="1">
      <c r="A2485" t="s">
        <v>3663</v>
      </c>
      <c r="B2485" t="s">
        <v>2878</v>
      </c>
      <c r="C2485">
        <v>36</v>
      </c>
      <c r="D2485" t="s">
        <v>113</v>
      </c>
      <c r="E2485" t="s">
        <v>10043</v>
      </c>
      <c r="F2485" t="s">
        <v>147</v>
      </c>
      <c r="G2485" t="s">
        <v>134</v>
      </c>
      <c r="H2485">
        <v>2</v>
      </c>
      <c r="I2485">
        <v>3</v>
      </c>
      <c r="J2485" t="s">
        <v>127</v>
      </c>
      <c r="K2485" t="s">
        <v>31</v>
      </c>
      <c r="L2485" t="s">
        <v>306</v>
      </c>
      <c r="M2485" s="53">
        <v>3.5999999999999997E-2</v>
      </c>
      <c r="N2485" s="52">
        <v>500405.242722</v>
      </c>
      <c r="O2485" s="52">
        <v>494977.58263800002</v>
      </c>
      <c r="P2485">
        <v>1</v>
      </c>
      <c r="Q2485">
        <f>IF(SUMIFS(SolCotizacion!$P:$P,SolCotizacion!$E:$E,$G2485,SolCotizacion!$K:$K,$I2485)&gt;499,1,0)</f>
        <v>0</v>
      </c>
      <c r="R2485">
        <v>4284</v>
      </c>
      <c r="S2485" s="56">
        <f>IF(SUMIFS(SolCotizacion!$P:$P,SolCotizacion!$E:$E,$G2485,SolCotizacion!$K:$K,$I2485)&gt;499,4%,0)</f>
        <v>0</v>
      </c>
    </row>
    <row r="2486" spans="1:19" hidden="1">
      <c r="A2486" t="s">
        <v>3664</v>
      </c>
      <c r="B2486" t="s">
        <v>2880</v>
      </c>
      <c r="C2486">
        <v>37</v>
      </c>
      <c r="D2486" t="s">
        <v>113</v>
      </c>
      <c r="E2486" t="s">
        <v>10044</v>
      </c>
      <c r="F2486" t="s">
        <v>148</v>
      </c>
      <c r="G2486" t="s">
        <v>135</v>
      </c>
      <c r="H2486">
        <v>2</v>
      </c>
      <c r="I2486">
        <v>1</v>
      </c>
      <c r="J2486" t="s">
        <v>127</v>
      </c>
      <c r="K2486" t="s">
        <v>31</v>
      </c>
      <c r="L2486" t="s">
        <v>306</v>
      </c>
      <c r="M2486" s="53">
        <v>3.5999999999999997E-2</v>
      </c>
      <c r="N2486" s="52">
        <v>481355.48045200005</v>
      </c>
      <c r="O2486" s="52">
        <v>478505.93775600003</v>
      </c>
      <c r="P2486">
        <v>1</v>
      </c>
      <c r="Q2486">
        <f>IF(SUMIFS(SolCotizacion!$P:$P,SolCotizacion!$E:$E,$G2486,SolCotizacion!$K:$K,$I2486)&gt;499,1,0)</f>
        <v>0</v>
      </c>
      <c r="R2486">
        <v>4285</v>
      </c>
      <c r="S2486" s="56">
        <f>IF(SUMIFS(SolCotizacion!$P:$P,SolCotizacion!$E:$E,$G2486,SolCotizacion!$K:$K,$I2486)&gt;499,4%,0)</f>
        <v>0</v>
      </c>
    </row>
    <row r="2487" spans="1:19" hidden="1">
      <c r="A2487" t="s">
        <v>3665</v>
      </c>
      <c r="B2487" t="s">
        <v>2882</v>
      </c>
      <c r="C2487">
        <v>38</v>
      </c>
      <c r="D2487" t="s">
        <v>113</v>
      </c>
      <c r="E2487" t="s">
        <v>10045</v>
      </c>
      <c r="F2487" t="s">
        <v>148</v>
      </c>
      <c r="G2487" t="s">
        <v>135</v>
      </c>
      <c r="H2487">
        <v>2</v>
      </c>
      <c r="I2487">
        <v>2</v>
      </c>
      <c r="J2487" t="s">
        <v>127</v>
      </c>
      <c r="K2487" t="s">
        <v>31</v>
      </c>
      <c r="L2487" t="s">
        <v>306</v>
      </c>
      <c r="M2487" s="53">
        <v>3.5999999999999997E-2</v>
      </c>
      <c r="N2487" s="52">
        <v>481355.48045200005</v>
      </c>
      <c r="O2487" s="52">
        <v>478505.93775600003</v>
      </c>
      <c r="P2487">
        <v>1</v>
      </c>
      <c r="Q2487">
        <f>IF(SUMIFS(SolCotizacion!$P:$P,SolCotizacion!$E:$E,$G2487,SolCotizacion!$K:$K,$I2487)&gt;499,1,0)</f>
        <v>0</v>
      </c>
      <c r="R2487">
        <v>4286</v>
      </c>
      <c r="S2487" s="56">
        <f>IF(SUMIFS(SolCotizacion!$P:$P,SolCotizacion!$E:$E,$G2487,SolCotizacion!$K:$K,$I2487)&gt;499,4%,0)</f>
        <v>0</v>
      </c>
    </row>
    <row r="2488" spans="1:19" hidden="1">
      <c r="A2488" t="s">
        <v>3666</v>
      </c>
      <c r="B2488" t="s">
        <v>2884</v>
      </c>
      <c r="C2488">
        <v>39</v>
      </c>
      <c r="D2488" t="s">
        <v>113</v>
      </c>
      <c r="E2488" t="s">
        <v>10046</v>
      </c>
      <c r="F2488" t="s">
        <v>148</v>
      </c>
      <c r="G2488" t="s">
        <v>135</v>
      </c>
      <c r="H2488">
        <v>2</v>
      </c>
      <c r="I2488">
        <v>3</v>
      </c>
      <c r="J2488" t="s">
        <v>127</v>
      </c>
      <c r="K2488" t="s">
        <v>31</v>
      </c>
      <c r="L2488" t="s">
        <v>306</v>
      </c>
      <c r="M2488" s="53">
        <v>3.5999999999999997E-2</v>
      </c>
      <c r="N2488" s="52">
        <v>481355.48045200005</v>
      </c>
      <c r="O2488" s="52">
        <v>478505.93775600003</v>
      </c>
      <c r="P2488">
        <v>1</v>
      </c>
      <c r="Q2488">
        <f>IF(SUMIFS(SolCotizacion!$P:$P,SolCotizacion!$E:$E,$G2488,SolCotizacion!$K:$K,$I2488)&gt;499,1,0)</f>
        <v>0</v>
      </c>
      <c r="R2488">
        <v>4287</v>
      </c>
      <c r="S2488" s="56">
        <f>IF(SUMIFS(SolCotizacion!$P:$P,SolCotizacion!$E:$E,$G2488,SolCotizacion!$K:$K,$I2488)&gt;499,4%,0)</f>
        <v>0</v>
      </c>
    </row>
    <row r="2489" spans="1:19" hidden="1">
      <c r="A2489" t="s">
        <v>3667</v>
      </c>
      <c r="B2489" t="s">
        <v>2886</v>
      </c>
      <c r="C2489">
        <v>40</v>
      </c>
      <c r="D2489" t="s">
        <v>113</v>
      </c>
      <c r="E2489" t="s">
        <v>10047</v>
      </c>
      <c r="F2489" t="s">
        <v>149</v>
      </c>
      <c r="G2489" t="s">
        <v>136</v>
      </c>
      <c r="H2489">
        <v>2</v>
      </c>
      <c r="I2489">
        <v>1</v>
      </c>
      <c r="J2489" t="s">
        <v>127</v>
      </c>
      <c r="K2489" t="s">
        <v>31</v>
      </c>
      <c r="L2489" t="s">
        <v>306</v>
      </c>
      <c r="M2489" s="53">
        <v>3.5999999999999997E-2</v>
      </c>
      <c r="N2489" s="52">
        <v>64230.220670000002</v>
      </c>
      <c r="O2489" s="52">
        <v>63563.657233999998</v>
      </c>
      <c r="P2489">
        <v>1</v>
      </c>
      <c r="Q2489">
        <f>IF(SUMIFS(SolCotizacion!$P:$P,SolCotizacion!$E:$E,$G2489,SolCotizacion!$K:$K,$I2489)&gt;499,1,0)</f>
        <v>0</v>
      </c>
      <c r="R2489">
        <v>4288</v>
      </c>
      <c r="S2489" s="56">
        <f>IF(SUMIFS(SolCotizacion!$P:$P,SolCotizacion!$E:$E,$G2489,SolCotizacion!$K:$K,$I2489)&gt;499,4%,0)</f>
        <v>0</v>
      </c>
    </row>
    <row r="2490" spans="1:19" hidden="1">
      <c r="A2490" t="s">
        <v>3668</v>
      </c>
      <c r="B2490" t="s">
        <v>2888</v>
      </c>
      <c r="C2490">
        <v>41</v>
      </c>
      <c r="D2490" t="s">
        <v>113</v>
      </c>
      <c r="E2490" t="s">
        <v>10048</v>
      </c>
      <c r="F2490" t="s">
        <v>149</v>
      </c>
      <c r="G2490" t="s">
        <v>136</v>
      </c>
      <c r="H2490">
        <v>2</v>
      </c>
      <c r="I2490">
        <v>2</v>
      </c>
      <c r="J2490" t="s">
        <v>127</v>
      </c>
      <c r="K2490" t="s">
        <v>31</v>
      </c>
      <c r="L2490" t="s">
        <v>306</v>
      </c>
      <c r="M2490" s="53">
        <v>3.5999999999999997E-2</v>
      </c>
      <c r="N2490" s="52">
        <v>64230.220670000002</v>
      </c>
      <c r="O2490" s="52">
        <v>63563.657233999998</v>
      </c>
      <c r="P2490">
        <v>1</v>
      </c>
      <c r="Q2490">
        <f>IF(SUMIFS(SolCotizacion!$P:$P,SolCotizacion!$E:$E,$G2490,SolCotizacion!$K:$K,$I2490)&gt;499,1,0)</f>
        <v>0</v>
      </c>
      <c r="R2490">
        <v>4289</v>
      </c>
      <c r="S2490" s="56">
        <f>IF(SUMIFS(SolCotizacion!$P:$P,SolCotizacion!$E:$E,$G2490,SolCotizacion!$K:$K,$I2490)&gt;499,4%,0)</f>
        <v>0</v>
      </c>
    </row>
    <row r="2491" spans="1:19" hidden="1">
      <c r="A2491" t="s">
        <v>3669</v>
      </c>
      <c r="B2491" t="s">
        <v>2890</v>
      </c>
      <c r="C2491">
        <v>42</v>
      </c>
      <c r="D2491" t="s">
        <v>113</v>
      </c>
      <c r="E2491" t="s">
        <v>10049</v>
      </c>
      <c r="F2491" t="s">
        <v>149</v>
      </c>
      <c r="G2491" t="s">
        <v>136</v>
      </c>
      <c r="H2491">
        <v>2</v>
      </c>
      <c r="I2491">
        <v>3</v>
      </c>
      <c r="J2491" t="s">
        <v>127</v>
      </c>
      <c r="K2491" t="s">
        <v>31</v>
      </c>
      <c r="L2491" t="s">
        <v>306</v>
      </c>
      <c r="M2491" s="53">
        <v>3.5999999999999997E-2</v>
      </c>
      <c r="N2491" s="52">
        <v>64230.220670000002</v>
      </c>
      <c r="O2491" s="52">
        <v>63563.657233999998</v>
      </c>
      <c r="P2491">
        <v>1</v>
      </c>
      <c r="Q2491">
        <f>IF(SUMIFS(SolCotizacion!$P:$P,SolCotizacion!$E:$E,$G2491,SolCotizacion!$K:$K,$I2491)&gt;499,1,0)</f>
        <v>0</v>
      </c>
      <c r="R2491">
        <v>4290</v>
      </c>
      <c r="S2491" s="56">
        <f>IF(SUMIFS(SolCotizacion!$P:$P,SolCotizacion!$E:$E,$G2491,SolCotizacion!$K:$K,$I2491)&gt;499,4%,0)</f>
        <v>0</v>
      </c>
    </row>
    <row r="2492" spans="1:19" hidden="1">
      <c r="A2492" t="s">
        <v>1054</v>
      </c>
      <c r="B2492" t="s">
        <v>1033</v>
      </c>
      <c r="C2492">
        <v>1</v>
      </c>
      <c r="D2492" t="s">
        <v>88</v>
      </c>
      <c r="E2492" t="s">
        <v>10017</v>
      </c>
      <c r="F2492" t="s">
        <v>133</v>
      </c>
      <c r="G2492" t="s">
        <v>133</v>
      </c>
      <c r="H2492">
        <v>2</v>
      </c>
      <c r="I2492">
        <v>1</v>
      </c>
      <c r="J2492" t="s">
        <v>96</v>
      </c>
      <c r="K2492" t="s">
        <v>31</v>
      </c>
      <c r="L2492" t="s">
        <v>314</v>
      </c>
      <c r="N2492" s="52">
        <v>9039292.5600000005</v>
      </c>
      <c r="O2492" s="52">
        <v>9043647.8399999999</v>
      </c>
      <c r="P2492">
        <v>1</v>
      </c>
      <c r="Q2492">
        <v>1</v>
      </c>
      <c r="R2492">
        <v>4291</v>
      </c>
    </row>
    <row r="2493" spans="1:19" hidden="1">
      <c r="A2493" t="s">
        <v>3670</v>
      </c>
      <c r="B2493" t="s">
        <v>1123</v>
      </c>
      <c r="C2493">
        <v>2</v>
      </c>
      <c r="D2493" t="s">
        <v>88</v>
      </c>
      <c r="E2493" t="s">
        <v>10018</v>
      </c>
      <c r="F2493" t="s">
        <v>133</v>
      </c>
      <c r="G2493" t="s">
        <v>133</v>
      </c>
      <c r="H2493">
        <v>2</v>
      </c>
      <c r="I2493">
        <v>2</v>
      </c>
      <c r="J2493" t="s">
        <v>96</v>
      </c>
      <c r="K2493" t="s">
        <v>31</v>
      </c>
      <c r="L2493" t="s">
        <v>314</v>
      </c>
      <c r="N2493" s="52">
        <v>9072292.2240000013</v>
      </c>
      <c r="O2493" s="52">
        <v>9076647.5040000007</v>
      </c>
      <c r="P2493">
        <v>1</v>
      </c>
      <c r="Q2493">
        <v>1</v>
      </c>
      <c r="R2493">
        <v>4293</v>
      </c>
    </row>
    <row r="2494" spans="1:19" hidden="1">
      <c r="A2494" t="s">
        <v>3671</v>
      </c>
      <c r="B2494" t="s">
        <v>1124</v>
      </c>
      <c r="C2494">
        <v>3</v>
      </c>
      <c r="D2494" t="s">
        <v>88</v>
      </c>
      <c r="E2494" t="s">
        <v>10019</v>
      </c>
      <c r="F2494" t="s">
        <v>133</v>
      </c>
      <c r="G2494" t="s">
        <v>133</v>
      </c>
      <c r="H2494">
        <v>2</v>
      </c>
      <c r="I2494">
        <v>3</v>
      </c>
      <c r="J2494" t="s">
        <v>96</v>
      </c>
      <c r="K2494" t="s">
        <v>31</v>
      </c>
      <c r="L2494" t="s">
        <v>314</v>
      </c>
      <c r="N2494" s="52">
        <v>9236017.6320000011</v>
      </c>
      <c r="O2494" s="52">
        <v>9240372.9120000005</v>
      </c>
      <c r="P2494">
        <v>1</v>
      </c>
      <c r="Q2494">
        <v>1</v>
      </c>
      <c r="R2494">
        <v>4295</v>
      </c>
    </row>
    <row r="2495" spans="1:19" hidden="1">
      <c r="A2495" t="s">
        <v>3672</v>
      </c>
      <c r="B2495" t="s">
        <v>1125</v>
      </c>
      <c r="C2495">
        <v>4</v>
      </c>
      <c r="D2495" t="s">
        <v>88</v>
      </c>
      <c r="E2495" t="s">
        <v>10020</v>
      </c>
      <c r="F2495" t="s">
        <v>134</v>
      </c>
      <c r="G2495" t="s">
        <v>134</v>
      </c>
      <c r="H2495">
        <v>2</v>
      </c>
      <c r="I2495">
        <v>1</v>
      </c>
      <c r="J2495" t="s">
        <v>96</v>
      </c>
      <c r="K2495" t="s">
        <v>31</v>
      </c>
      <c r="L2495" t="s">
        <v>314</v>
      </c>
      <c r="N2495" s="52">
        <v>12024391.536</v>
      </c>
      <c r="O2495" s="52">
        <v>12028745.712000001</v>
      </c>
      <c r="P2495">
        <v>1</v>
      </c>
      <c r="Q2495">
        <v>1</v>
      </c>
      <c r="R2495">
        <v>4297</v>
      </c>
    </row>
    <row r="2496" spans="1:19" hidden="1">
      <c r="A2496" t="s">
        <v>3673</v>
      </c>
      <c r="B2496" t="s">
        <v>1126</v>
      </c>
      <c r="C2496">
        <v>5</v>
      </c>
      <c r="D2496" t="s">
        <v>88</v>
      </c>
      <c r="E2496" t="s">
        <v>10021</v>
      </c>
      <c r="F2496" t="s">
        <v>134</v>
      </c>
      <c r="G2496" t="s">
        <v>134</v>
      </c>
      <c r="H2496">
        <v>2</v>
      </c>
      <c r="I2496">
        <v>2</v>
      </c>
      <c r="J2496" t="s">
        <v>96</v>
      </c>
      <c r="K2496" t="s">
        <v>31</v>
      </c>
      <c r="L2496" t="s">
        <v>314</v>
      </c>
      <c r="N2496" s="52">
        <v>12057391.200000001</v>
      </c>
      <c r="O2496" s="52">
        <v>12061745.376</v>
      </c>
      <c r="P2496">
        <v>1</v>
      </c>
      <c r="Q2496">
        <v>1</v>
      </c>
      <c r="R2496">
        <v>4299</v>
      </c>
    </row>
    <row r="2497" spans="1:18" hidden="1">
      <c r="A2497" t="s">
        <v>3674</v>
      </c>
      <c r="B2497" t="s">
        <v>1127</v>
      </c>
      <c r="C2497">
        <v>6</v>
      </c>
      <c r="D2497" t="s">
        <v>88</v>
      </c>
      <c r="E2497" t="s">
        <v>10022</v>
      </c>
      <c r="F2497" t="s">
        <v>134</v>
      </c>
      <c r="G2497" t="s">
        <v>134</v>
      </c>
      <c r="H2497">
        <v>2</v>
      </c>
      <c r="I2497">
        <v>3</v>
      </c>
      <c r="J2497" t="s">
        <v>96</v>
      </c>
      <c r="K2497" t="s">
        <v>31</v>
      </c>
      <c r="L2497" t="s">
        <v>314</v>
      </c>
      <c r="N2497" s="52">
        <v>12221116.608000001</v>
      </c>
      <c r="O2497" s="52">
        <v>12225470.784000002</v>
      </c>
      <c r="P2497">
        <v>1</v>
      </c>
      <c r="Q2497">
        <v>1</v>
      </c>
      <c r="R2497">
        <v>4301</v>
      </c>
    </row>
    <row r="2498" spans="1:18" hidden="1">
      <c r="A2498" t="s">
        <v>3675</v>
      </c>
      <c r="B2498" t="s">
        <v>1128</v>
      </c>
      <c r="C2498">
        <v>7</v>
      </c>
      <c r="D2498" t="s">
        <v>88</v>
      </c>
      <c r="E2498" t="s">
        <v>10023</v>
      </c>
      <c r="F2498" t="s">
        <v>135</v>
      </c>
      <c r="G2498" t="s">
        <v>135</v>
      </c>
      <c r="H2498">
        <v>2</v>
      </c>
      <c r="I2498">
        <v>1</v>
      </c>
      <c r="J2498" t="s">
        <v>96</v>
      </c>
      <c r="K2498" t="s">
        <v>31</v>
      </c>
      <c r="L2498" t="s">
        <v>314</v>
      </c>
      <c r="N2498" s="52">
        <v>11486500.656000001</v>
      </c>
      <c r="O2498" s="52">
        <v>11490854.832</v>
      </c>
      <c r="P2498">
        <v>1</v>
      </c>
      <c r="Q2498">
        <v>1</v>
      </c>
      <c r="R2498">
        <v>4303</v>
      </c>
    </row>
    <row r="2499" spans="1:18" hidden="1">
      <c r="A2499" t="s">
        <v>3676</v>
      </c>
      <c r="B2499" t="s">
        <v>1129</v>
      </c>
      <c r="C2499">
        <v>8</v>
      </c>
      <c r="D2499" t="s">
        <v>88</v>
      </c>
      <c r="E2499" t="s">
        <v>10024</v>
      </c>
      <c r="F2499" t="s">
        <v>135</v>
      </c>
      <c r="G2499" t="s">
        <v>135</v>
      </c>
      <c r="H2499">
        <v>2</v>
      </c>
      <c r="I2499">
        <v>2</v>
      </c>
      <c r="J2499" t="s">
        <v>96</v>
      </c>
      <c r="K2499" t="s">
        <v>31</v>
      </c>
      <c r="L2499" t="s">
        <v>314</v>
      </c>
      <c r="N2499" s="52">
        <v>11519500.319999998</v>
      </c>
      <c r="O2499" s="52">
        <v>11523854.496000003</v>
      </c>
      <c r="P2499">
        <v>1</v>
      </c>
      <c r="Q2499">
        <v>1</v>
      </c>
      <c r="R2499">
        <v>4305</v>
      </c>
    </row>
    <row r="2500" spans="1:18" hidden="1">
      <c r="A2500" t="s">
        <v>3677</v>
      </c>
      <c r="B2500" t="s">
        <v>1130</v>
      </c>
      <c r="C2500">
        <v>9</v>
      </c>
      <c r="D2500" t="s">
        <v>88</v>
      </c>
      <c r="E2500" t="s">
        <v>10025</v>
      </c>
      <c r="F2500" t="s">
        <v>135</v>
      </c>
      <c r="G2500" t="s">
        <v>135</v>
      </c>
      <c r="H2500">
        <v>2</v>
      </c>
      <c r="I2500">
        <v>3</v>
      </c>
      <c r="J2500" t="s">
        <v>96</v>
      </c>
      <c r="K2500" t="s">
        <v>31</v>
      </c>
      <c r="L2500" t="s">
        <v>314</v>
      </c>
      <c r="N2500" s="52">
        <v>11683225.728</v>
      </c>
      <c r="O2500" s="52">
        <v>11687579.904000003</v>
      </c>
      <c r="P2500">
        <v>1</v>
      </c>
      <c r="Q2500">
        <v>1</v>
      </c>
      <c r="R2500">
        <v>4307</v>
      </c>
    </row>
    <row r="2501" spans="1:18" hidden="1">
      <c r="A2501" t="s">
        <v>3678</v>
      </c>
      <c r="B2501" t="s">
        <v>1131</v>
      </c>
      <c r="C2501">
        <v>10</v>
      </c>
      <c r="D2501" t="s">
        <v>88</v>
      </c>
      <c r="E2501" t="s">
        <v>10026</v>
      </c>
      <c r="F2501" t="s">
        <v>136</v>
      </c>
      <c r="G2501" t="s">
        <v>136</v>
      </c>
      <c r="H2501">
        <v>2</v>
      </c>
      <c r="I2501">
        <v>1</v>
      </c>
      <c r="J2501" t="s">
        <v>96</v>
      </c>
      <c r="K2501" t="s">
        <v>31</v>
      </c>
      <c r="L2501" t="s">
        <v>314</v>
      </c>
      <c r="N2501" s="52">
        <v>2256771.4080000003</v>
      </c>
      <c r="O2501" s="52">
        <v>2261126.6880000001</v>
      </c>
      <c r="P2501">
        <v>1</v>
      </c>
      <c r="Q2501">
        <v>1</v>
      </c>
      <c r="R2501">
        <v>4309</v>
      </c>
    </row>
    <row r="2502" spans="1:18" hidden="1">
      <c r="A2502" t="s">
        <v>3679</v>
      </c>
      <c r="B2502" t="s">
        <v>1132</v>
      </c>
      <c r="C2502">
        <v>11</v>
      </c>
      <c r="D2502" t="s">
        <v>88</v>
      </c>
      <c r="E2502" t="s">
        <v>10027</v>
      </c>
      <c r="F2502" t="s">
        <v>136</v>
      </c>
      <c r="G2502" t="s">
        <v>136</v>
      </c>
      <c r="H2502">
        <v>2</v>
      </c>
      <c r="I2502">
        <v>2</v>
      </c>
      <c r="J2502" t="s">
        <v>96</v>
      </c>
      <c r="K2502" t="s">
        <v>31</v>
      </c>
      <c r="L2502" t="s">
        <v>314</v>
      </c>
      <c r="N2502" s="52">
        <v>2289771.0720000002</v>
      </c>
      <c r="O2502" s="52">
        <v>2294126.3520000004</v>
      </c>
      <c r="P2502">
        <v>1</v>
      </c>
      <c r="Q2502">
        <v>1</v>
      </c>
      <c r="R2502">
        <v>4311</v>
      </c>
    </row>
    <row r="2503" spans="1:18" hidden="1">
      <c r="A2503" t="s">
        <v>3680</v>
      </c>
      <c r="B2503" t="s">
        <v>1133</v>
      </c>
      <c r="C2503">
        <v>12</v>
      </c>
      <c r="D2503" t="s">
        <v>88</v>
      </c>
      <c r="E2503" t="s">
        <v>10028</v>
      </c>
      <c r="F2503" t="s">
        <v>136</v>
      </c>
      <c r="G2503" t="s">
        <v>136</v>
      </c>
      <c r="H2503">
        <v>2</v>
      </c>
      <c r="I2503">
        <v>3</v>
      </c>
      <c r="J2503" t="s">
        <v>96</v>
      </c>
      <c r="K2503" t="s">
        <v>31</v>
      </c>
      <c r="L2503" t="s">
        <v>314</v>
      </c>
      <c r="N2503" s="52">
        <v>2453496.48</v>
      </c>
      <c r="O2503" s="52">
        <v>2457851.7600000002</v>
      </c>
      <c r="P2503">
        <v>1</v>
      </c>
      <c r="Q2503">
        <v>1</v>
      </c>
      <c r="R2503">
        <v>4313</v>
      </c>
    </row>
    <row r="2504" spans="1:18" hidden="1">
      <c r="A2504" t="s">
        <v>3681</v>
      </c>
      <c r="B2504" t="s">
        <v>1134</v>
      </c>
      <c r="C2504">
        <v>13</v>
      </c>
      <c r="D2504" t="s">
        <v>102</v>
      </c>
      <c r="E2504" t="s">
        <v>10029</v>
      </c>
      <c r="F2504" t="s">
        <v>137</v>
      </c>
      <c r="G2504" t="s">
        <v>133</v>
      </c>
      <c r="H2504">
        <v>2</v>
      </c>
      <c r="I2504" t="s">
        <v>103</v>
      </c>
      <c r="J2504" t="s">
        <v>96</v>
      </c>
      <c r="K2504" t="s">
        <v>31</v>
      </c>
      <c r="L2504" t="s">
        <v>314</v>
      </c>
      <c r="N2504" s="52">
        <v>910871.76000000013</v>
      </c>
      <c r="O2504" s="52">
        <v>910871.76000000013</v>
      </c>
      <c r="P2504">
        <v>1</v>
      </c>
      <c r="Q2504">
        <f>IF(COUNTIF(SolCotizacion!$E:$E,$G2504)&gt;0,1,0)</f>
        <v>0</v>
      </c>
      <c r="R2504">
        <v>4315</v>
      </c>
    </row>
    <row r="2505" spans="1:18" hidden="1">
      <c r="A2505" t="s">
        <v>3682</v>
      </c>
      <c r="B2505" t="s">
        <v>2838</v>
      </c>
      <c r="C2505">
        <v>14</v>
      </c>
      <c r="D2505" t="s">
        <v>102</v>
      </c>
      <c r="E2505" t="s">
        <v>10030</v>
      </c>
      <c r="F2505" t="s">
        <v>138</v>
      </c>
      <c r="G2505" t="s">
        <v>134</v>
      </c>
      <c r="H2505">
        <v>2</v>
      </c>
      <c r="I2505" t="s">
        <v>103</v>
      </c>
      <c r="J2505" t="s">
        <v>96</v>
      </c>
      <c r="K2505" t="s">
        <v>31</v>
      </c>
      <c r="L2505" t="s">
        <v>314</v>
      </c>
      <c r="N2505" s="52">
        <v>910871.76000000013</v>
      </c>
      <c r="O2505" s="52">
        <v>910871.76000000013</v>
      </c>
      <c r="P2505">
        <v>1</v>
      </c>
      <c r="Q2505">
        <f>IF(COUNTIF(SolCotizacion!$E:$E,$G2505)&gt;0,1,0)</f>
        <v>0</v>
      </c>
      <c r="R2505">
        <v>4317</v>
      </c>
    </row>
    <row r="2506" spans="1:18" hidden="1">
      <c r="A2506" t="s">
        <v>3683</v>
      </c>
      <c r="B2506" t="s">
        <v>2840</v>
      </c>
      <c r="C2506">
        <v>15</v>
      </c>
      <c r="D2506" t="s">
        <v>102</v>
      </c>
      <c r="E2506" t="s">
        <v>10031</v>
      </c>
      <c r="F2506" t="s">
        <v>139</v>
      </c>
      <c r="G2506" t="s">
        <v>135</v>
      </c>
      <c r="H2506">
        <v>2</v>
      </c>
      <c r="I2506" t="s">
        <v>103</v>
      </c>
      <c r="J2506" t="s">
        <v>96</v>
      </c>
      <c r="K2506" t="s">
        <v>31</v>
      </c>
      <c r="L2506" t="s">
        <v>314</v>
      </c>
      <c r="N2506" s="52">
        <v>910871.76000000013</v>
      </c>
      <c r="O2506" s="52">
        <v>910871.76000000013</v>
      </c>
      <c r="P2506">
        <v>1</v>
      </c>
      <c r="Q2506">
        <f>IF(COUNTIF(SolCotizacion!$E:$E,$G2506)&gt;0,1,0)</f>
        <v>0</v>
      </c>
      <c r="R2506">
        <v>4319</v>
      </c>
    </row>
    <row r="2507" spans="1:18" hidden="1">
      <c r="A2507" t="s">
        <v>3684</v>
      </c>
      <c r="B2507" t="s">
        <v>2842</v>
      </c>
      <c r="C2507">
        <v>16</v>
      </c>
      <c r="D2507" t="s">
        <v>102</v>
      </c>
      <c r="E2507" t="s">
        <v>10032</v>
      </c>
      <c r="F2507" t="s">
        <v>140</v>
      </c>
      <c r="G2507" t="s">
        <v>135</v>
      </c>
      <c r="H2507">
        <v>2</v>
      </c>
      <c r="I2507" t="s">
        <v>103</v>
      </c>
      <c r="J2507" t="s">
        <v>96</v>
      </c>
      <c r="K2507" t="s">
        <v>31</v>
      </c>
      <c r="L2507" t="s">
        <v>314</v>
      </c>
      <c r="N2507" s="52">
        <v>332541.36000000004</v>
      </c>
      <c r="O2507" s="52">
        <v>332541.36000000004</v>
      </c>
      <c r="P2507">
        <v>1</v>
      </c>
      <c r="Q2507">
        <f>IF(COUNTIF(SolCotizacion!$E:$E,$G2507)&gt;0,1,0)</f>
        <v>0</v>
      </c>
      <c r="R2507">
        <v>4321</v>
      </c>
    </row>
    <row r="2508" spans="1:18" hidden="1">
      <c r="A2508" t="s">
        <v>3685</v>
      </c>
      <c r="B2508" t="s">
        <v>2844</v>
      </c>
      <c r="C2508">
        <v>17</v>
      </c>
      <c r="D2508" t="s">
        <v>102</v>
      </c>
      <c r="E2508" t="s">
        <v>10033</v>
      </c>
      <c r="F2508" t="s">
        <v>141</v>
      </c>
      <c r="G2508" t="s">
        <v>136</v>
      </c>
      <c r="H2508">
        <v>2</v>
      </c>
      <c r="I2508" t="s">
        <v>103</v>
      </c>
      <c r="J2508" t="s">
        <v>96</v>
      </c>
      <c r="K2508" t="s">
        <v>31</v>
      </c>
      <c r="L2508" t="s">
        <v>314</v>
      </c>
      <c r="N2508" s="52">
        <v>354228.33600000001</v>
      </c>
      <c r="O2508" s="52">
        <v>354228.33600000001</v>
      </c>
      <c r="P2508">
        <v>1</v>
      </c>
      <c r="Q2508">
        <f>IF(COUNTIF(SolCotizacion!$E:$E,$G2508)&gt;0,1,0)</f>
        <v>0</v>
      </c>
      <c r="R2508">
        <v>4323</v>
      </c>
    </row>
    <row r="2509" spans="1:18" hidden="1">
      <c r="A2509" t="s">
        <v>3686</v>
      </c>
      <c r="B2509" t="s">
        <v>1135</v>
      </c>
      <c r="C2509">
        <v>18</v>
      </c>
      <c r="D2509" t="s">
        <v>113</v>
      </c>
      <c r="E2509" t="s">
        <v>9853</v>
      </c>
      <c r="F2509" t="s">
        <v>114</v>
      </c>
      <c r="G2509" t="s">
        <v>88</v>
      </c>
      <c r="H2509">
        <v>2</v>
      </c>
      <c r="I2509">
        <v>1</v>
      </c>
      <c r="J2509" t="s">
        <v>88</v>
      </c>
      <c r="K2509" t="s">
        <v>31</v>
      </c>
      <c r="L2509" t="s">
        <v>314</v>
      </c>
      <c r="N2509" s="52">
        <v>59819.688390000003</v>
      </c>
      <c r="O2509" s="52">
        <v>52982.599824000004</v>
      </c>
      <c r="P2509">
        <v>1</v>
      </c>
      <c r="Q2509">
        <f>IF(COUNTIFS(SolCotizacion!$D:$D,$G2509,SolCotizacion!$K:$K,$I2509)&gt;0,1,0)</f>
        <v>0</v>
      </c>
      <c r="R2509">
        <v>4325</v>
      </c>
    </row>
    <row r="2510" spans="1:18" hidden="1">
      <c r="A2510" t="s">
        <v>3687</v>
      </c>
      <c r="B2510" t="s">
        <v>2847</v>
      </c>
      <c r="C2510">
        <v>19</v>
      </c>
      <c r="D2510" t="s">
        <v>113</v>
      </c>
      <c r="E2510" t="s">
        <v>9984</v>
      </c>
      <c r="F2510" t="s">
        <v>114</v>
      </c>
      <c r="G2510" t="s">
        <v>88</v>
      </c>
      <c r="H2510">
        <v>2</v>
      </c>
      <c r="I2510">
        <v>2</v>
      </c>
      <c r="J2510" t="s">
        <v>88</v>
      </c>
      <c r="K2510" t="s">
        <v>31</v>
      </c>
      <c r="L2510" t="s">
        <v>314</v>
      </c>
      <c r="N2510" s="52">
        <v>82892.438859999995</v>
      </c>
      <c r="O2510" s="52">
        <v>73065.338346000004</v>
      </c>
      <c r="P2510">
        <v>1</v>
      </c>
      <c r="Q2510">
        <f>IF(COUNTIFS(SolCotizacion!$D:$D,$G2510,SolCotizacion!$K:$K,$I2510)&gt;0,1,0)</f>
        <v>1</v>
      </c>
      <c r="R2510">
        <v>4327</v>
      </c>
    </row>
    <row r="2511" spans="1:18" hidden="1">
      <c r="A2511" t="s">
        <v>3688</v>
      </c>
      <c r="B2511" t="s">
        <v>2849</v>
      </c>
      <c r="C2511">
        <v>20</v>
      </c>
      <c r="D2511" t="s">
        <v>113</v>
      </c>
      <c r="E2511" t="s">
        <v>9985</v>
      </c>
      <c r="F2511" t="s">
        <v>114</v>
      </c>
      <c r="G2511" t="s">
        <v>88</v>
      </c>
      <c r="H2511">
        <v>2</v>
      </c>
      <c r="I2511">
        <v>3</v>
      </c>
      <c r="J2511" t="s">
        <v>88</v>
      </c>
      <c r="K2511" t="s">
        <v>31</v>
      </c>
      <c r="L2511" t="s">
        <v>314</v>
      </c>
      <c r="N2511" s="52">
        <v>123910.677968</v>
      </c>
      <c r="O2511" s="52">
        <v>111092.47179800001</v>
      </c>
      <c r="P2511">
        <v>1</v>
      </c>
      <c r="Q2511">
        <f>IF(COUNTIFS(SolCotizacion!$D:$D,$G2511,SolCotizacion!$K:$K,$I2511)&gt;0,1,0)</f>
        <v>0</v>
      </c>
      <c r="R2511">
        <v>4329</v>
      </c>
    </row>
    <row r="2512" spans="1:18" hidden="1">
      <c r="A2512" t="s">
        <v>3689</v>
      </c>
      <c r="B2512" t="s">
        <v>1136</v>
      </c>
      <c r="C2512">
        <v>21</v>
      </c>
      <c r="D2512" t="s">
        <v>113</v>
      </c>
      <c r="E2512" t="s">
        <v>9986</v>
      </c>
      <c r="F2512" t="s">
        <v>115</v>
      </c>
      <c r="G2512" t="s">
        <v>88</v>
      </c>
      <c r="H2512">
        <v>2</v>
      </c>
      <c r="I2512">
        <v>1</v>
      </c>
      <c r="J2512" t="s">
        <v>116</v>
      </c>
      <c r="K2512" t="s">
        <v>326</v>
      </c>
      <c r="L2512" t="s">
        <v>314</v>
      </c>
      <c r="N2512" s="52">
        <v>102546.65020600001</v>
      </c>
      <c r="O2512" s="52">
        <v>111092.47179800001</v>
      </c>
      <c r="P2512">
        <v>1</v>
      </c>
      <c r="Q2512">
        <f>IF(COUNTIFS(SolCotizacion!$D:$D,$G2512,SolCotizacion!$K:$K,$I2512)&gt;0,1,0)</f>
        <v>0</v>
      </c>
      <c r="R2512">
        <v>4331</v>
      </c>
    </row>
    <row r="2513" spans="1:19" hidden="1">
      <c r="A2513" t="s">
        <v>3690</v>
      </c>
      <c r="B2513" t="s">
        <v>2852</v>
      </c>
      <c r="C2513">
        <v>22</v>
      </c>
      <c r="D2513" t="s">
        <v>113</v>
      </c>
      <c r="E2513" t="s">
        <v>9987</v>
      </c>
      <c r="F2513" t="s">
        <v>115</v>
      </c>
      <c r="G2513" t="s">
        <v>88</v>
      </c>
      <c r="H2513">
        <v>2</v>
      </c>
      <c r="I2513">
        <v>2</v>
      </c>
      <c r="J2513" t="s">
        <v>116</v>
      </c>
      <c r="K2513" t="s">
        <v>326</v>
      </c>
      <c r="L2513" t="s">
        <v>314</v>
      </c>
      <c r="N2513" s="52">
        <v>256367.16721000001</v>
      </c>
      <c r="O2513" s="52">
        <v>341822.17423200002</v>
      </c>
      <c r="P2513">
        <v>1</v>
      </c>
      <c r="Q2513">
        <f>IF(COUNTIFS(SolCotizacion!$D:$D,$G2513,SolCotizacion!$K:$K,$I2513)&gt;0,1,0)</f>
        <v>1</v>
      </c>
      <c r="R2513">
        <v>4333</v>
      </c>
    </row>
    <row r="2514" spans="1:19" hidden="1">
      <c r="A2514" t="s">
        <v>3691</v>
      </c>
      <c r="B2514" t="s">
        <v>2854</v>
      </c>
      <c r="C2514">
        <v>23</v>
      </c>
      <c r="D2514" t="s">
        <v>113</v>
      </c>
      <c r="E2514" t="s">
        <v>9988</v>
      </c>
      <c r="F2514" t="s">
        <v>115</v>
      </c>
      <c r="G2514" t="s">
        <v>88</v>
      </c>
      <c r="H2514">
        <v>2</v>
      </c>
      <c r="I2514">
        <v>3</v>
      </c>
      <c r="J2514" t="s">
        <v>116</v>
      </c>
      <c r="K2514" t="s">
        <v>326</v>
      </c>
      <c r="L2514" t="s">
        <v>314</v>
      </c>
      <c r="N2514" s="52">
        <v>598188.26837000006</v>
      </c>
      <c r="O2514" s="52">
        <v>512733.26134800003</v>
      </c>
      <c r="P2514">
        <v>1</v>
      </c>
      <c r="Q2514">
        <f>IF(COUNTIFS(SolCotizacion!$D:$D,$G2514,SolCotizacion!$K:$K,$I2514)&gt;0,1,0)</f>
        <v>0</v>
      </c>
      <c r="R2514">
        <v>4335</v>
      </c>
    </row>
    <row r="2515" spans="1:19" hidden="1">
      <c r="A2515" t="s">
        <v>3692</v>
      </c>
      <c r="B2515" t="s">
        <v>1137</v>
      </c>
      <c r="C2515">
        <v>24</v>
      </c>
      <c r="D2515" t="s">
        <v>113</v>
      </c>
      <c r="E2515" t="s">
        <v>10034</v>
      </c>
      <c r="F2515" t="s">
        <v>142</v>
      </c>
      <c r="G2515" t="s">
        <v>133</v>
      </c>
      <c r="H2515">
        <v>2</v>
      </c>
      <c r="I2515" t="s">
        <v>103</v>
      </c>
      <c r="J2515" t="s">
        <v>118</v>
      </c>
      <c r="K2515" t="s">
        <v>325</v>
      </c>
      <c r="L2515" t="s">
        <v>314</v>
      </c>
      <c r="N2515" s="52">
        <v>226847.19380400001</v>
      </c>
      <c r="O2515" s="52">
        <v>226847.19380400001</v>
      </c>
      <c r="P2515">
        <v>1</v>
      </c>
      <c r="Q2515">
        <f>IF(COUNTIF(SolCotizacion!$E:$E,G2515)&gt;0,1,0)</f>
        <v>0</v>
      </c>
      <c r="R2515">
        <v>4337</v>
      </c>
    </row>
    <row r="2516" spans="1:19" hidden="1">
      <c r="A2516" t="s">
        <v>3693</v>
      </c>
      <c r="B2516" t="s">
        <v>2857</v>
      </c>
      <c r="C2516">
        <v>25</v>
      </c>
      <c r="D2516" t="s">
        <v>113</v>
      </c>
      <c r="E2516" t="s">
        <v>10035</v>
      </c>
      <c r="F2516" t="s">
        <v>143</v>
      </c>
      <c r="G2516" t="s">
        <v>134</v>
      </c>
      <c r="H2516">
        <v>2</v>
      </c>
      <c r="I2516" t="s">
        <v>103</v>
      </c>
      <c r="J2516" t="s">
        <v>118</v>
      </c>
      <c r="K2516" t="s">
        <v>325</v>
      </c>
      <c r="L2516" t="s">
        <v>314</v>
      </c>
      <c r="N2516" s="52">
        <v>226847.19380400001</v>
      </c>
      <c r="O2516" s="52">
        <v>226847.19380400001</v>
      </c>
      <c r="P2516">
        <v>1</v>
      </c>
      <c r="Q2516">
        <f>IF(COUNTIF(SolCotizacion!$E:$E,G2516)&gt;0,1,0)</f>
        <v>0</v>
      </c>
      <c r="R2516">
        <v>4339</v>
      </c>
    </row>
    <row r="2517" spans="1:19" hidden="1">
      <c r="A2517" t="s">
        <v>3694</v>
      </c>
      <c r="B2517" t="s">
        <v>2859</v>
      </c>
      <c r="C2517">
        <v>26</v>
      </c>
      <c r="D2517" t="s">
        <v>113</v>
      </c>
      <c r="E2517" t="s">
        <v>10036</v>
      </c>
      <c r="F2517" t="s">
        <v>144</v>
      </c>
      <c r="G2517" t="s">
        <v>135</v>
      </c>
      <c r="H2517">
        <v>2</v>
      </c>
      <c r="I2517" t="s">
        <v>103</v>
      </c>
      <c r="J2517" t="s">
        <v>118</v>
      </c>
      <c r="K2517" t="s">
        <v>325</v>
      </c>
      <c r="L2517" t="s">
        <v>314</v>
      </c>
      <c r="N2517" s="52">
        <v>226847.19380400001</v>
      </c>
      <c r="O2517" s="52">
        <v>226847.19380400001</v>
      </c>
      <c r="P2517">
        <v>1</v>
      </c>
      <c r="Q2517">
        <f>IF(COUNTIF(SolCotizacion!$E:$E,G2517)&gt;0,1,0)</f>
        <v>0</v>
      </c>
      <c r="R2517">
        <v>4341</v>
      </c>
    </row>
    <row r="2518" spans="1:19" hidden="1">
      <c r="A2518" t="s">
        <v>3695</v>
      </c>
      <c r="B2518" t="s">
        <v>2861</v>
      </c>
      <c r="C2518">
        <v>27</v>
      </c>
      <c r="D2518" t="s">
        <v>113</v>
      </c>
      <c r="E2518" t="s">
        <v>10037</v>
      </c>
      <c r="F2518" t="s">
        <v>145</v>
      </c>
      <c r="G2518" t="s">
        <v>136</v>
      </c>
      <c r="H2518">
        <v>2</v>
      </c>
      <c r="I2518" t="s">
        <v>103</v>
      </c>
      <c r="J2518" t="s">
        <v>118</v>
      </c>
      <c r="K2518" t="s">
        <v>325</v>
      </c>
      <c r="L2518" t="s">
        <v>314</v>
      </c>
      <c r="N2518" s="52">
        <v>226847.19380400001</v>
      </c>
      <c r="O2518" s="52">
        <v>226847.19380400001</v>
      </c>
      <c r="P2518">
        <v>1</v>
      </c>
      <c r="Q2518">
        <f>IF(COUNTIF(SolCotizacion!$E:$E,G2518)&gt;0,1,0)</f>
        <v>0</v>
      </c>
      <c r="R2518">
        <v>4343</v>
      </c>
    </row>
    <row r="2519" spans="1:19" hidden="1">
      <c r="A2519" t="s">
        <v>3696</v>
      </c>
      <c r="B2519" t="s">
        <v>1138</v>
      </c>
      <c r="C2519">
        <v>28</v>
      </c>
      <c r="D2519" t="s">
        <v>113</v>
      </c>
      <c r="E2519" t="s">
        <v>9995</v>
      </c>
      <c r="F2519" t="s">
        <v>125</v>
      </c>
      <c r="G2519" t="s">
        <v>88</v>
      </c>
      <c r="H2519">
        <v>2</v>
      </c>
      <c r="I2519">
        <v>1</v>
      </c>
      <c r="J2519" t="s">
        <v>88</v>
      </c>
      <c r="K2519" t="s">
        <v>31</v>
      </c>
      <c r="L2519" t="s">
        <v>314</v>
      </c>
      <c r="N2519" s="52">
        <v>205093.31073000003</v>
      </c>
      <c r="O2519" s="52">
        <v>182875.45815000002</v>
      </c>
      <c r="P2519">
        <v>1</v>
      </c>
      <c r="Q2519">
        <f>IF(COUNTIFS(SolCotizacion!$D:$D,$G2519,SolCotizacion!$K:$K,$I2519)&gt;0,1,0)</f>
        <v>0</v>
      </c>
      <c r="R2519">
        <v>4345</v>
      </c>
    </row>
    <row r="2520" spans="1:19" hidden="1">
      <c r="A2520" t="s">
        <v>3697</v>
      </c>
      <c r="B2520" t="s">
        <v>2864</v>
      </c>
      <c r="C2520">
        <v>29</v>
      </c>
      <c r="D2520" t="s">
        <v>113</v>
      </c>
      <c r="E2520" t="s">
        <v>9996</v>
      </c>
      <c r="F2520" t="s">
        <v>125</v>
      </c>
      <c r="G2520" t="s">
        <v>88</v>
      </c>
      <c r="H2520">
        <v>2</v>
      </c>
      <c r="I2520">
        <v>2</v>
      </c>
      <c r="J2520" t="s">
        <v>88</v>
      </c>
      <c r="K2520" t="s">
        <v>31</v>
      </c>
      <c r="L2520" t="s">
        <v>314</v>
      </c>
      <c r="N2520" s="52">
        <v>384550.219438</v>
      </c>
      <c r="O2520" s="52">
        <v>341822.17423200002</v>
      </c>
      <c r="P2520">
        <v>1</v>
      </c>
      <c r="Q2520">
        <f>IF(COUNTIFS(SolCotizacion!$D:$D,$G2520,SolCotizacion!$K:$K,$I2520)&gt;0,1,0)</f>
        <v>1</v>
      </c>
      <c r="R2520">
        <v>4347</v>
      </c>
    </row>
    <row r="2521" spans="1:19" hidden="1">
      <c r="A2521" t="s">
        <v>3698</v>
      </c>
      <c r="B2521" t="s">
        <v>2866</v>
      </c>
      <c r="C2521">
        <v>30</v>
      </c>
      <c r="D2521" t="s">
        <v>113</v>
      </c>
      <c r="E2521" t="s">
        <v>9997</v>
      </c>
      <c r="F2521" t="s">
        <v>125</v>
      </c>
      <c r="G2521" t="s">
        <v>88</v>
      </c>
      <c r="H2521">
        <v>2</v>
      </c>
      <c r="I2521">
        <v>3</v>
      </c>
      <c r="J2521" t="s">
        <v>88</v>
      </c>
      <c r="K2521" t="s">
        <v>31</v>
      </c>
      <c r="L2521" t="s">
        <v>314</v>
      </c>
      <c r="N2521" s="52">
        <v>512733.26134800003</v>
      </c>
      <c r="O2521" s="52">
        <v>478551.04805200006</v>
      </c>
      <c r="P2521">
        <v>1</v>
      </c>
      <c r="Q2521">
        <f>IF(COUNTIFS(SolCotizacion!$D:$D,$G2521,SolCotizacion!$K:$K,$I2521)&gt;0,1,0)</f>
        <v>0</v>
      </c>
      <c r="R2521">
        <v>4349</v>
      </c>
    </row>
    <row r="2522" spans="1:19" hidden="1">
      <c r="A2522" t="s">
        <v>3699</v>
      </c>
      <c r="B2522" t="s">
        <v>2868</v>
      </c>
      <c r="C2522">
        <v>31</v>
      </c>
      <c r="D2522" t="s">
        <v>113</v>
      </c>
      <c r="E2522" t="s">
        <v>10038</v>
      </c>
      <c r="F2522" t="s">
        <v>146</v>
      </c>
      <c r="G2522" t="s">
        <v>133</v>
      </c>
      <c r="H2522">
        <v>2</v>
      </c>
      <c r="I2522">
        <v>1</v>
      </c>
      <c r="J2522" t="s">
        <v>127</v>
      </c>
      <c r="K2522" t="s">
        <v>31</v>
      </c>
      <c r="L2522" t="s">
        <v>314</v>
      </c>
      <c r="M2522" s="53">
        <v>4.0000000000000015E-2</v>
      </c>
      <c r="N2522" s="52">
        <v>351746.58380400005</v>
      </c>
      <c r="O2522" s="52">
        <v>351916.06727200001</v>
      </c>
      <c r="P2522">
        <v>1</v>
      </c>
      <c r="Q2522">
        <f>IF(SUMIFS(SolCotizacion!$P:$P,SolCotizacion!$E:$E,$G2522,SolCotizacion!$K:$K,$I2522)&gt;499,1,0)</f>
        <v>0</v>
      </c>
      <c r="R2522">
        <v>4351</v>
      </c>
      <c r="S2522" s="56">
        <f>IF(SUMIFS(SolCotizacion!$P:$P,SolCotizacion!$E:$E,$G2522,SolCotizacion!$K:$K,$I2522)&gt;499,4%,0)</f>
        <v>0</v>
      </c>
    </row>
    <row r="2523" spans="1:19" hidden="1">
      <c r="A2523" t="s">
        <v>3700</v>
      </c>
      <c r="B2523" t="s">
        <v>2870</v>
      </c>
      <c r="C2523">
        <v>32</v>
      </c>
      <c r="D2523" t="s">
        <v>113</v>
      </c>
      <c r="E2523" t="s">
        <v>10039</v>
      </c>
      <c r="F2523" t="s">
        <v>146</v>
      </c>
      <c r="G2523" t="s">
        <v>133</v>
      </c>
      <c r="H2523">
        <v>2</v>
      </c>
      <c r="I2523">
        <v>2</v>
      </c>
      <c r="J2523" t="s">
        <v>127</v>
      </c>
      <c r="K2523" t="s">
        <v>31</v>
      </c>
      <c r="L2523" t="s">
        <v>314</v>
      </c>
      <c r="M2523" s="53">
        <v>3.9999999999999938E-2</v>
      </c>
      <c r="N2523" s="52">
        <v>353030.71049400006</v>
      </c>
      <c r="O2523" s="52">
        <v>353200.18364400003</v>
      </c>
      <c r="P2523">
        <v>1</v>
      </c>
      <c r="Q2523">
        <f>IF(SUMIFS(SolCotizacion!$P:$P,SolCotizacion!$E:$E,$G2523,SolCotizacion!$K:$K,$I2523)&gt;499,1,0)</f>
        <v>0</v>
      </c>
      <c r="R2523">
        <v>4352</v>
      </c>
      <c r="S2523" s="56">
        <f>IF(SUMIFS(SolCotizacion!$P:$P,SolCotizacion!$E:$E,$G2523,SolCotizacion!$K:$K,$I2523)&gt;499,4%,0)</f>
        <v>0</v>
      </c>
    </row>
    <row r="2524" spans="1:19" hidden="1">
      <c r="A2524" t="s">
        <v>3701</v>
      </c>
      <c r="B2524" t="s">
        <v>2872</v>
      </c>
      <c r="C2524">
        <v>33</v>
      </c>
      <c r="D2524" t="s">
        <v>113</v>
      </c>
      <c r="E2524" t="s">
        <v>10040</v>
      </c>
      <c r="F2524" t="s">
        <v>146</v>
      </c>
      <c r="G2524" t="s">
        <v>133</v>
      </c>
      <c r="H2524">
        <v>2</v>
      </c>
      <c r="I2524">
        <v>3</v>
      </c>
      <c r="J2524" t="s">
        <v>127</v>
      </c>
      <c r="K2524" t="s">
        <v>31</v>
      </c>
      <c r="L2524" t="s">
        <v>314</v>
      </c>
      <c r="M2524" s="53">
        <v>4.000000000000016E-2</v>
      </c>
      <c r="N2524" s="52">
        <v>359401.76595400006</v>
      </c>
      <c r="O2524" s="52">
        <v>359571.23910400004</v>
      </c>
      <c r="P2524">
        <v>1</v>
      </c>
      <c r="Q2524">
        <f>IF(SUMIFS(SolCotizacion!$P:$P,SolCotizacion!$E:$E,$G2524,SolCotizacion!$K:$K,$I2524)&gt;499,1,0)</f>
        <v>0</v>
      </c>
      <c r="R2524">
        <v>4353</v>
      </c>
      <c r="S2524" s="56">
        <f>IF(SUMIFS(SolCotizacion!$P:$P,SolCotizacion!$E:$E,$G2524,SolCotizacion!$K:$K,$I2524)&gt;499,4%,0)</f>
        <v>0</v>
      </c>
    </row>
    <row r="2525" spans="1:19" hidden="1">
      <c r="A2525" t="s">
        <v>3702</v>
      </c>
      <c r="B2525" t="s">
        <v>2874</v>
      </c>
      <c r="C2525">
        <v>34</v>
      </c>
      <c r="D2525" t="s">
        <v>113</v>
      </c>
      <c r="E2525" t="s">
        <v>10041</v>
      </c>
      <c r="F2525" t="s">
        <v>147</v>
      </c>
      <c r="G2525" t="s">
        <v>134</v>
      </c>
      <c r="H2525">
        <v>2</v>
      </c>
      <c r="I2525">
        <v>1</v>
      </c>
      <c r="J2525" t="s">
        <v>127</v>
      </c>
      <c r="K2525" t="s">
        <v>31</v>
      </c>
      <c r="L2525" t="s">
        <v>314</v>
      </c>
      <c r="M2525" s="53">
        <v>4.000000000000007E-2</v>
      </c>
      <c r="N2525" s="52">
        <v>467905.936498</v>
      </c>
      <c r="O2525" s="52">
        <v>468075.37869400001</v>
      </c>
      <c r="P2525">
        <v>1</v>
      </c>
      <c r="Q2525">
        <f>IF(SUMIFS(SolCotizacion!$P:$P,SolCotizacion!$E:$E,$G2525,SolCotizacion!$K:$K,$I2525)&gt;499,1,0)</f>
        <v>0</v>
      </c>
      <c r="R2525">
        <v>4354</v>
      </c>
      <c r="S2525" s="56">
        <f>IF(SUMIFS(SolCotizacion!$P:$P,SolCotizacion!$E:$E,$G2525,SolCotizacion!$K:$K,$I2525)&gt;499,4%,0)</f>
        <v>0</v>
      </c>
    </row>
    <row r="2526" spans="1:19" hidden="1">
      <c r="A2526" t="s">
        <v>3703</v>
      </c>
      <c r="B2526" t="s">
        <v>2876</v>
      </c>
      <c r="C2526">
        <v>35</v>
      </c>
      <c r="D2526" t="s">
        <v>113</v>
      </c>
      <c r="E2526" t="s">
        <v>10042</v>
      </c>
      <c r="F2526" t="s">
        <v>147</v>
      </c>
      <c r="G2526" t="s">
        <v>134</v>
      </c>
      <c r="H2526">
        <v>2</v>
      </c>
      <c r="I2526">
        <v>2</v>
      </c>
      <c r="J2526" t="s">
        <v>127</v>
      </c>
      <c r="K2526" t="s">
        <v>31</v>
      </c>
      <c r="L2526" t="s">
        <v>314</v>
      </c>
      <c r="M2526" s="53">
        <v>4.0000000000000105E-2</v>
      </c>
      <c r="N2526" s="52">
        <v>469190.063188</v>
      </c>
      <c r="O2526" s="52">
        <v>469359.49506600003</v>
      </c>
      <c r="P2526">
        <v>1</v>
      </c>
      <c r="Q2526">
        <f>IF(SUMIFS(SolCotizacion!$P:$P,SolCotizacion!$E:$E,$G2526,SolCotizacion!$K:$K,$I2526)&gt;499,1,0)</f>
        <v>0</v>
      </c>
      <c r="R2526">
        <v>4355</v>
      </c>
      <c r="S2526" s="56">
        <f>IF(SUMIFS(SolCotizacion!$P:$P,SolCotizacion!$E:$E,$G2526,SolCotizacion!$K:$K,$I2526)&gt;499,4%,0)</f>
        <v>0</v>
      </c>
    </row>
    <row r="2527" spans="1:19" hidden="1">
      <c r="A2527" t="s">
        <v>3704</v>
      </c>
      <c r="B2527" t="s">
        <v>2878</v>
      </c>
      <c r="C2527">
        <v>36</v>
      </c>
      <c r="D2527" t="s">
        <v>113</v>
      </c>
      <c r="E2527" t="s">
        <v>10043</v>
      </c>
      <c r="F2527" t="s">
        <v>147</v>
      </c>
      <c r="G2527" t="s">
        <v>134</v>
      </c>
      <c r="H2527">
        <v>2</v>
      </c>
      <c r="I2527">
        <v>3</v>
      </c>
      <c r="J2527" t="s">
        <v>127</v>
      </c>
      <c r="K2527" t="s">
        <v>31</v>
      </c>
      <c r="L2527" t="s">
        <v>314</v>
      </c>
      <c r="M2527" s="53">
        <v>3.99999999999998E-2</v>
      </c>
      <c r="N2527" s="52">
        <v>475561.118648</v>
      </c>
      <c r="O2527" s="52">
        <v>475730.55052600004</v>
      </c>
      <c r="P2527">
        <v>1</v>
      </c>
      <c r="Q2527">
        <f>IF(SUMIFS(SolCotizacion!$P:$P,SolCotizacion!$E:$E,$G2527,SolCotizacion!$K:$K,$I2527)&gt;499,1,0)</f>
        <v>0</v>
      </c>
      <c r="R2527">
        <v>4356</v>
      </c>
      <c r="S2527" s="56">
        <f>IF(SUMIFS(SolCotizacion!$P:$P,SolCotizacion!$E:$E,$G2527,SolCotizacion!$K:$K,$I2527)&gt;499,4%,0)</f>
        <v>0</v>
      </c>
    </row>
    <row r="2528" spans="1:19" hidden="1">
      <c r="A2528" t="s">
        <v>3705</v>
      </c>
      <c r="B2528" t="s">
        <v>2880</v>
      </c>
      <c r="C2528">
        <v>37</v>
      </c>
      <c r="D2528" t="s">
        <v>113</v>
      </c>
      <c r="E2528" t="s">
        <v>10044</v>
      </c>
      <c r="F2528" t="s">
        <v>148</v>
      </c>
      <c r="G2528" t="s">
        <v>135</v>
      </c>
      <c r="H2528">
        <v>2</v>
      </c>
      <c r="I2528">
        <v>1</v>
      </c>
      <c r="J2528" t="s">
        <v>127</v>
      </c>
      <c r="K2528" t="s">
        <v>31</v>
      </c>
      <c r="L2528" t="s">
        <v>314</v>
      </c>
      <c r="M2528" s="53">
        <v>3.9999999999999751E-2</v>
      </c>
      <c r="N2528" s="52">
        <v>446974.955196</v>
      </c>
      <c r="O2528" s="52">
        <v>447144.38707400003</v>
      </c>
      <c r="P2528">
        <v>1</v>
      </c>
      <c r="Q2528">
        <f>IF(SUMIFS(SolCotizacion!$P:$P,SolCotizacion!$E:$E,$G2528,SolCotizacion!$K:$K,$I2528)&gt;499,1,0)</f>
        <v>0</v>
      </c>
      <c r="R2528">
        <v>4357</v>
      </c>
      <c r="S2528" s="56">
        <f>IF(SUMIFS(SolCotizacion!$P:$P,SolCotizacion!$E:$E,$G2528,SolCotizacion!$K:$K,$I2528)&gt;499,4%,0)</f>
        <v>0</v>
      </c>
    </row>
    <row r="2529" spans="1:19" hidden="1">
      <c r="A2529" t="s">
        <v>3706</v>
      </c>
      <c r="B2529" t="s">
        <v>2882</v>
      </c>
      <c r="C2529">
        <v>38</v>
      </c>
      <c r="D2529" t="s">
        <v>113</v>
      </c>
      <c r="E2529" t="s">
        <v>10045</v>
      </c>
      <c r="F2529" t="s">
        <v>148</v>
      </c>
      <c r="G2529" t="s">
        <v>135</v>
      </c>
      <c r="H2529">
        <v>2</v>
      </c>
      <c r="I2529">
        <v>2</v>
      </c>
      <c r="J2529" t="s">
        <v>127</v>
      </c>
      <c r="K2529" t="s">
        <v>31</v>
      </c>
      <c r="L2529" t="s">
        <v>314</v>
      </c>
      <c r="M2529" s="53">
        <v>3.9999999999999855E-2</v>
      </c>
      <c r="N2529" s="52">
        <v>448259.07156800001</v>
      </c>
      <c r="O2529" s="52">
        <v>448428.51376399997</v>
      </c>
      <c r="P2529">
        <v>1</v>
      </c>
      <c r="Q2529">
        <f>IF(SUMIFS(SolCotizacion!$P:$P,SolCotizacion!$E:$E,$G2529,SolCotizacion!$K:$K,$I2529)&gt;499,1,0)</f>
        <v>0</v>
      </c>
      <c r="R2529">
        <v>4358</v>
      </c>
      <c r="S2529" s="56">
        <f>IF(SUMIFS(SolCotizacion!$P:$P,SolCotizacion!$E:$E,$G2529,SolCotizacion!$K:$K,$I2529)&gt;499,4%,0)</f>
        <v>0</v>
      </c>
    </row>
    <row r="2530" spans="1:19" hidden="1">
      <c r="A2530" t="s">
        <v>3707</v>
      </c>
      <c r="B2530" t="s">
        <v>2884</v>
      </c>
      <c r="C2530">
        <v>39</v>
      </c>
      <c r="D2530" t="s">
        <v>113</v>
      </c>
      <c r="E2530" t="s">
        <v>10046</v>
      </c>
      <c r="F2530" t="s">
        <v>148</v>
      </c>
      <c r="G2530" t="s">
        <v>135</v>
      </c>
      <c r="H2530">
        <v>2</v>
      </c>
      <c r="I2530">
        <v>3</v>
      </c>
      <c r="J2530" t="s">
        <v>127</v>
      </c>
      <c r="K2530" t="s">
        <v>31</v>
      </c>
      <c r="L2530" t="s">
        <v>314</v>
      </c>
      <c r="M2530" s="53">
        <v>4.0000000000000029E-2</v>
      </c>
      <c r="N2530" s="52">
        <v>454630.137346</v>
      </c>
      <c r="O2530" s="52">
        <v>454799.56922400004</v>
      </c>
      <c r="P2530">
        <v>1</v>
      </c>
      <c r="Q2530">
        <f>IF(SUMIFS(SolCotizacion!$P:$P,SolCotizacion!$E:$E,$G2530,SolCotizacion!$K:$K,$I2530)&gt;499,1,0)</f>
        <v>0</v>
      </c>
      <c r="R2530">
        <v>4359</v>
      </c>
      <c r="S2530" s="56">
        <f>IF(SUMIFS(SolCotizacion!$P:$P,SolCotizacion!$E:$E,$G2530,SolCotizacion!$K:$K,$I2530)&gt;499,4%,0)</f>
        <v>0</v>
      </c>
    </row>
    <row r="2531" spans="1:19" hidden="1">
      <c r="A2531" t="s">
        <v>3708</v>
      </c>
      <c r="B2531" t="s">
        <v>2886</v>
      </c>
      <c r="C2531">
        <v>40</v>
      </c>
      <c r="D2531" t="s">
        <v>113</v>
      </c>
      <c r="E2531" t="s">
        <v>10047</v>
      </c>
      <c r="F2531" t="s">
        <v>149</v>
      </c>
      <c r="G2531" t="s">
        <v>136</v>
      </c>
      <c r="H2531">
        <v>2</v>
      </c>
      <c r="I2531">
        <v>1</v>
      </c>
      <c r="J2531" t="s">
        <v>127</v>
      </c>
      <c r="K2531" t="s">
        <v>31</v>
      </c>
      <c r="L2531" t="s">
        <v>314</v>
      </c>
      <c r="M2531" s="53">
        <v>3.9999999999999959E-2</v>
      </c>
      <c r="N2531" s="52">
        <v>87817.890930000009</v>
      </c>
      <c r="O2531" s="52">
        <v>87987.374398</v>
      </c>
      <c r="P2531">
        <v>1</v>
      </c>
      <c r="Q2531">
        <f>IF(SUMIFS(SolCotizacion!$P:$P,SolCotizacion!$E:$E,$G2531,SolCotizacion!$K:$K,$I2531)&gt;499,1,0)</f>
        <v>0</v>
      </c>
      <c r="R2531">
        <v>4360</v>
      </c>
      <c r="S2531" s="56">
        <f>IF(SUMIFS(SolCotizacion!$P:$P,SolCotizacion!$E:$E,$G2531,SolCotizacion!$K:$K,$I2531)&gt;499,4%,0)</f>
        <v>0</v>
      </c>
    </row>
    <row r="2532" spans="1:19" hidden="1">
      <c r="A2532" t="s">
        <v>3709</v>
      </c>
      <c r="B2532" t="s">
        <v>2888</v>
      </c>
      <c r="C2532">
        <v>41</v>
      </c>
      <c r="D2532" t="s">
        <v>113</v>
      </c>
      <c r="E2532" t="s">
        <v>10048</v>
      </c>
      <c r="F2532" t="s">
        <v>149</v>
      </c>
      <c r="G2532" t="s">
        <v>136</v>
      </c>
      <c r="H2532">
        <v>2</v>
      </c>
      <c r="I2532">
        <v>2</v>
      </c>
      <c r="J2532" t="s">
        <v>127</v>
      </c>
      <c r="K2532" t="s">
        <v>31</v>
      </c>
      <c r="L2532" t="s">
        <v>314</v>
      </c>
      <c r="M2532" s="53">
        <v>4.000000000000032E-2</v>
      </c>
      <c r="N2532" s="52">
        <v>89102.017619999999</v>
      </c>
      <c r="O2532" s="52">
        <v>89271.490770000004</v>
      </c>
      <c r="P2532">
        <v>1</v>
      </c>
      <c r="Q2532">
        <f>IF(SUMIFS(SolCotizacion!$P:$P,SolCotizacion!$E:$E,$G2532,SolCotizacion!$K:$K,$I2532)&gt;499,1,0)</f>
        <v>0</v>
      </c>
      <c r="R2532">
        <v>4361</v>
      </c>
      <c r="S2532" s="56">
        <f>IF(SUMIFS(SolCotizacion!$P:$P,SolCotizacion!$E:$E,$G2532,SolCotizacion!$K:$K,$I2532)&gt;499,4%,0)</f>
        <v>0</v>
      </c>
    </row>
    <row r="2533" spans="1:19" hidden="1">
      <c r="A2533" t="s">
        <v>3710</v>
      </c>
      <c r="B2533" t="s">
        <v>2890</v>
      </c>
      <c r="C2533">
        <v>42</v>
      </c>
      <c r="D2533" t="s">
        <v>113</v>
      </c>
      <c r="E2533" t="s">
        <v>10049</v>
      </c>
      <c r="F2533" t="s">
        <v>149</v>
      </c>
      <c r="G2533" t="s">
        <v>136</v>
      </c>
      <c r="H2533">
        <v>2</v>
      </c>
      <c r="I2533">
        <v>3</v>
      </c>
      <c r="J2533" t="s">
        <v>127</v>
      </c>
      <c r="K2533" t="s">
        <v>31</v>
      </c>
      <c r="L2533" t="s">
        <v>314</v>
      </c>
      <c r="M2533" s="53">
        <v>4.0000000000000091E-2</v>
      </c>
      <c r="N2533" s="52">
        <v>95473.073080000016</v>
      </c>
      <c r="O2533" s="52">
        <v>95642.546230000007</v>
      </c>
      <c r="P2533">
        <v>1</v>
      </c>
      <c r="Q2533">
        <f>IF(SUMIFS(SolCotizacion!$P:$P,SolCotizacion!$E:$E,$G2533,SolCotizacion!$K:$K,$I2533)&gt;499,1,0)</f>
        <v>0</v>
      </c>
      <c r="R2533">
        <v>4362</v>
      </c>
      <c r="S2533" s="56">
        <f>IF(SUMIFS(SolCotizacion!$P:$P,SolCotizacion!$E:$E,$G2533,SolCotizacion!$K:$K,$I2533)&gt;499,4%,0)</f>
        <v>0</v>
      </c>
    </row>
    <row r="2534" spans="1:19" hidden="1">
      <c r="A2534" t="s">
        <v>1055</v>
      </c>
      <c r="B2534" t="s">
        <v>1033</v>
      </c>
      <c r="C2534">
        <v>1</v>
      </c>
      <c r="D2534" t="s">
        <v>88</v>
      </c>
      <c r="E2534" t="s">
        <v>10017</v>
      </c>
      <c r="F2534" t="s">
        <v>133</v>
      </c>
      <c r="G2534" t="s">
        <v>133</v>
      </c>
      <c r="H2534">
        <v>2</v>
      </c>
      <c r="I2534">
        <v>1</v>
      </c>
      <c r="J2534" t="s">
        <v>96</v>
      </c>
      <c r="K2534" t="s">
        <v>31</v>
      </c>
      <c r="L2534" t="s">
        <v>315</v>
      </c>
      <c r="N2534" s="52">
        <v>10352208</v>
      </c>
      <c r="O2534" s="52">
        <v>10352208</v>
      </c>
      <c r="P2534">
        <v>1</v>
      </c>
      <c r="Q2534">
        <v>1</v>
      </c>
      <c r="R2534">
        <v>4363</v>
      </c>
    </row>
    <row r="2535" spans="1:19" hidden="1">
      <c r="A2535" t="s">
        <v>3711</v>
      </c>
      <c r="B2535" t="s">
        <v>1123</v>
      </c>
      <c r="C2535">
        <v>2</v>
      </c>
      <c r="D2535" t="s">
        <v>88</v>
      </c>
      <c r="E2535" t="s">
        <v>10018</v>
      </c>
      <c r="F2535" t="s">
        <v>133</v>
      </c>
      <c r="G2535" t="s">
        <v>133</v>
      </c>
      <c r="H2535">
        <v>2</v>
      </c>
      <c r="I2535">
        <v>2</v>
      </c>
      <c r="J2535" t="s">
        <v>96</v>
      </c>
      <c r="K2535" t="s">
        <v>31</v>
      </c>
      <c r="L2535" t="s">
        <v>315</v>
      </c>
      <c r="N2535" s="52">
        <v>10470336</v>
      </c>
      <c r="O2535" s="52">
        <v>10470336</v>
      </c>
      <c r="P2535">
        <v>1</v>
      </c>
      <c r="Q2535">
        <v>1</v>
      </c>
      <c r="R2535">
        <v>4365</v>
      </c>
    </row>
    <row r="2536" spans="1:19" hidden="1">
      <c r="A2536" t="s">
        <v>3712</v>
      </c>
      <c r="B2536" t="s">
        <v>1124</v>
      </c>
      <c r="C2536">
        <v>3</v>
      </c>
      <c r="D2536" t="s">
        <v>88</v>
      </c>
      <c r="E2536" t="s">
        <v>10019</v>
      </c>
      <c r="F2536" t="s">
        <v>133</v>
      </c>
      <c r="G2536" t="s">
        <v>133</v>
      </c>
      <c r="H2536">
        <v>2</v>
      </c>
      <c r="I2536">
        <v>3</v>
      </c>
      <c r="J2536" t="s">
        <v>96</v>
      </c>
      <c r="K2536" t="s">
        <v>31</v>
      </c>
      <c r="L2536" t="s">
        <v>315</v>
      </c>
      <c r="N2536" s="52">
        <v>10590672</v>
      </c>
      <c r="O2536" s="52">
        <v>10590672</v>
      </c>
      <c r="P2536">
        <v>1</v>
      </c>
      <c r="Q2536">
        <v>1</v>
      </c>
      <c r="R2536">
        <v>4367</v>
      </c>
    </row>
    <row r="2537" spans="1:19" hidden="1">
      <c r="A2537" t="s">
        <v>3713</v>
      </c>
      <c r="B2537" t="s">
        <v>1125</v>
      </c>
      <c r="C2537">
        <v>4</v>
      </c>
      <c r="D2537" t="s">
        <v>88</v>
      </c>
      <c r="E2537" t="s">
        <v>10020</v>
      </c>
      <c r="F2537" t="s">
        <v>134</v>
      </c>
      <c r="G2537" t="s">
        <v>134</v>
      </c>
      <c r="H2537">
        <v>2</v>
      </c>
      <c r="I2537">
        <v>1</v>
      </c>
      <c r="J2537" t="s">
        <v>96</v>
      </c>
      <c r="K2537" t="s">
        <v>31</v>
      </c>
      <c r="L2537" t="s">
        <v>315</v>
      </c>
      <c r="N2537" s="52">
        <v>14131200.000000002</v>
      </c>
      <c r="O2537" s="52">
        <v>14131200.000000002</v>
      </c>
      <c r="P2537">
        <v>1</v>
      </c>
      <c r="Q2537">
        <v>1</v>
      </c>
      <c r="R2537">
        <v>4369</v>
      </c>
    </row>
    <row r="2538" spans="1:19" hidden="1">
      <c r="A2538" t="s">
        <v>3714</v>
      </c>
      <c r="B2538" t="s">
        <v>1126</v>
      </c>
      <c r="C2538">
        <v>5</v>
      </c>
      <c r="D2538" t="s">
        <v>88</v>
      </c>
      <c r="E2538" t="s">
        <v>10021</v>
      </c>
      <c r="F2538" t="s">
        <v>134</v>
      </c>
      <c r="G2538" t="s">
        <v>134</v>
      </c>
      <c r="H2538">
        <v>2</v>
      </c>
      <c r="I2538">
        <v>2</v>
      </c>
      <c r="J2538" t="s">
        <v>96</v>
      </c>
      <c r="K2538" t="s">
        <v>31</v>
      </c>
      <c r="L2538" t="s">
        <v>315</v>
      </c>
      <c r="N2538" s="52">
        <v>14292384.000000002</v>
      </c>
      <c r="O2538" s="52">
        <v>14292384.000000002</v>
      </c>
      <c r="P2538">
        <v>1</v>
      </c>
      <c r="Q2538">
        <v>1</v>
      </c>
      <c r="R2538">
        <v>4371</v>
      </c>
    </row>
    <row r="2539" spans="1:19" hidden="1">
      <c r="A2539" t="s">
        <v>3715</v>
      </c>
      <c r="B2539" t="s">
        <v>1127</v>
      </c>
      <c r="C2539">
        <v>6</v>
      </c>
      <c r="D2539" t="s">
        <v>88</v>
      </c>
      <c r="E2539" t="s">
        <v>10022</v>
      </c>
      <c r="F2539" t="s">
        <v>134</v>
      </c>
      <c r="G2539" t="s">
        <v>134</v>
      </c>
      <c r="H2539">
        <v>2</v>
      </c>
      <c r="I2539">
        <v>3</v>
      </c>
      <c r="J2539" t="s">
        <v>96</v>
      </c>
      <c r="K2539" t="s">
        <v>31</v>
      </c>
      <c r="L2539" t="s">
        <v>315</v>
      </c>
      <c r="N2539" s="52">
        <v>14456880.000000002</v>
      </c>
      <c r="O2539" s="52">
        <v>14456880.000000002</v>
      </c>
      <c r="P2539">
        <v>1</v>
      </c>
      <c r="Q2539">
        <v>1</v>
      </c>
      <c r="R2539">
        <v>4373</v>
      </c>
    </row>
    <row r="2540" spans="1:19" hidden="1">
      <c r="A2540" t="s">
        <v>3716</v>
      </c>
      <c r="B2540" t="s">
        <v>1128</v>
      </c>
      <c r="C2540">
        <v>7</v>
      </c>
      <c r="D2540" t="s">
        <v>88</v>
      </c>
      <c r="E2540" t="s">
        <v>10023</v>
      </c>
      <c r="F2540" t="s">
        <v>135</v>
      </c>
      <c r="G2540" t="s">
        <v>135</v>
      </c>
      <c r="H2540">
        <v>2</v>
      </c>
      <c r="I2540">
        <v>1</v>
      </c>
      <c r="J2540" t="s">
        <v>96</v>
      </c>
      <c r="K2540" t="s">
        <v>31</v>
      </c>
      <c r="L2540" t="s">
        <v>315</v>
      </c>
      <c r="N2540" s="52">
        <v>13520688.000000002</v>
      </c>
      <c r="O2540" s="52">
        <v>13520688.000000002</v>
      </c>
      <c r="P2540">
        <v>1</v>
      </c>
      <c r="Q2540">
        <v>1</v>
      </c>
      <c r="R2540">
        <v>4375</v>
      </c>
    </row>
    <row r="2541" spans="1:19" hidden="1">
      <c r="A2541" t="s">
        <v>3717</v>
      </c>
      <c r="B2541" t="s">
        <v>1129</v>
      </c>
      <c r="C2541">
        <v>8</v>
      </c>
      <c r="D2541" t="s">
        <v>88</v>
      </c>
      <c r="E2541" t="s">
        <v>10024</v>
      </c>
      <c r="F2541" t="s">
        <v>135</v>
      </c>
      <c r="G2541" t="s">
        <v>135</v>
      </c>
      <c r="H2541">
        <v>2</v>
      </c>
      <c r="I2541">
        <v>2</v>
      </c>
      <c r="J2541" t="s">
        <v>96</v>
      </c>
      <c r="K2541" t="s">
        <v>31</v>
      </c>
      <c r="L2541" t="s">
        <v>315</v>
      </c>
      <c r="N2541" s="52">
        <v>13675248.000000004</v>
      </c>
      <c r="O2541" s="52">
        <v>13675248.000000004</v>
      </c>
      <c r="P2541">
        <v>1</v>
      </c>
      <c r="Q2541">
        <v>1</v>
      </c>
      <c r="R2541">
        <v>4377</v>
      </c>
    </row>
    <row r="2542" spans="1:19" hidden="1">
      <c r="A2542" t="s">
        <v>3718</v>
      </c>
      <c r="B2542" t="s">
        <v>1130</v>
      </c>
      <c r="C2542">
        <v>9</v>
      </c>
      <c r="D2542" t="s">
        <v>88</v>
      </c>
      <c r="E2542" t="s">
        <v>10025</v>
      </c>
      <c r="F2542" t="s">
        <v>135</v>
      </c>
      <c r="G2542" t="s">
        <v>135</v>
      </c>
      <c r="H2542">
        <v>2</v>
      </c>
      <c r="I2542">
        <v>3</v>
      </c>
      <c r="J2542" t="s">
        <v>96</v>
      </c>
      <c r="K2542" t="s">
        <v>31</v>
      </c>
      <c r="L2542" t="s">
        <v>315</v>
      </c>
      <c r="N2542" s="52">
        <v>13832016.000000002</v>
      </c>
      <c r="O2542" s="52">
        <v>13832016.000000002</v>
      </c>
      <c r="P2542">
        <v>1</v>
      </c>
      <c r="Q2542">
        <v>1</v>
      </c>
      <c r="R2542">
        <v>4379</v>
      </c>
    </row>
    <row r="2543" spans="1:19" hidden="1">
      <c r="A2543" t="s">
        <v>3719</v>
      </c>
      <c r="B2543" t="s">
        <v>1131</v>
      </c>
      <c r="C2543">
        <v>10</v>
      </c>
      <c r="D2543" t="s">
        <v>88</v>
      </c>
      <c r="E2543" t="s">
        <v>10026</v>
      </c>
      <c r="F2543" t="s">
        <v>136</v>
      </c>
      <c r="G2543" t="s">
        <v>136</v>
      </c>
      <c r="H2543">
        <v>2</v>
      </c>
      <c r="I2543">
        <v>1</v>
      </c>
      <c r="J2543" t="s">
        <v>96</v>
      </c>
      <c r="K2543" t="s">
        <v>31</v>
      </c>
      <c r="L2543" t="s">
        <v>315</v>
      </c>
      <c r="N2543" s="52">
        <v>2136240</v>
      </c>
      <c r="O2543" s="52">
        <v>2136240</v>
      </c>
      <c r="P2543">
        <v>1</v>
      </c>
      <c r="Q2543">
        <v>1</v>
      </c>
      <c r="R2543">
        <v>4381</v>
      </c>
    </row>
    <row r="2544" spans="1:19" hidden="1">
      <c r="A2544" t="s">
        <v>3720</v>
      </c>
      <c r="B2544" t="s">
        <v>1132</v>
      </c>
      <c r="C2544">
        <v>11</v>
      </c>
      <c r="D2544" t="s">
        <v>88</v>
      </c>
      <c r="E2544" t="s">
        <v>10027</v>
      </c>
      <c r="F2544" t="s">
        <v>136</v>
      </c>
      <c r="G2544" t="s">
        <v>136</v>
      </c>
      <c r="H2544">
        <v>2</v>
      </c>
      <c r="I2544">
        <v>2</v>
      </c>
      <c r="J2544" t="s">
        <v>96</v>
      </c>
      <c r="K2544" t="s">
        <v>31</v>
      </c>
      <c r="L2544" t="s">
        <v>315</v>
      </c>
      <c r="N2544" s="52">
        <v>2160528</v>
      </c>
      <c r="O2544" s="52">
        <v>2160528</v>
      </c>
      <c r="P2544">
        <v>1</v>
      </c>
      <c r="Q2544">
        <v>1</v>
      </c>
      <c r="R2544">
        <v>4383</v>
      </c>
    </row>
    <row r="2545" spans="1:18" hidden="1">
      <c r="A2545" t="s">
        <v>3721</v>
      </c>
      <c r="B2545" t="s">
        <v>1133</v>
      </c>
      <c r="C2545">
        <v>12</v>
      </c>
      <c r="D2545" t="s">
        <v>88</v>
      </c>
      <c r="E2545" t="s">
        <v>10028</v>
      </c>
      <c r="F2545" t="s">
        <v>136</v>
      </c>
      <c r="G2545" t="s">
        <v>136</v>
      </c>
      <c r="H2545">
        <v>2</v>
      </c>
      <c r="I2545">
        <v>3</v>
      </c>
      <c r="J2545" t="s">
        <v>96</v>
      </c>
      <c r="K2545" t="s">
        <v>31</v>
      </c>
      <c r="L2545" t="s">
        <v>315</v>
      </c>
      <c r="N2545" s="52">
        <v>2184816</v>
      </c>
      <c r="O2545" s="52">
        <v>2184816</v>
      </c>
      <c r="P2545">
        <v>1</v>
      </c>
      <c r="Q2545">
        <v>1</v>
      </c>
      <c r="R2545">
        <v>4385</v>
      </c>
    </row>
    <row r="2546" spans="1:18" hidden="1">
      <c r="A2546" t="s">
        <v>3722</v>
      </c>
      <c r="B2546" t="s">
        <v>1134</v>
      </c>
      <c r="C2546">
        <v>13</v>
      </c>
      <c r="D2546" t="s">
        <v>102</v>
      </c>
      <c r="E2546" t="s">
        <v>10029</v>
      </c>
      <c r="F2546" t="s">
        <v>137</v>
      </c>
      <c r="G2546" t="s">
        <v>133</v>
      </c>
      <c r="H2546">
        <v>2</v>
      </c>
      <c r="I2546" t="s">
        <v>103</v>
      </c>
      <c r="J2546" t="s">
        <v>96</v>
      </c>
      <c r="K2546" t="s">
        <v>31</v>
      </c>
      <c r="L2546" t="s">
        <v>315</v>
      </c>
      <c r="N2546" s="52">
        <v>661296</v>
      </c>
      <c r="O2546" s="52">
        <v>661296</v>
      </c>
      <c r="P2546">
        <v>1</v>
      </c>
      <c r="Q2546">
        <f>IF(COUNTIF(SolCotizacion!$E:$E,$G2546)&gt;0,1,0)</f>
        <v>0</v>
      </c>
      <c r="R2546">
        <v>4387</v>
      </c>
    </row>
    <row r="2547" spans="1:18" hidden="1">
      <c r="A2547" t="s">
        <v>3723</v>
      </c>
      <c r="B2547" t="s">
        <v>2838</v>
      </c>
      <c r="C2547">
        <v>14</v>
      </c>
      <c r="D2547" t="s">
        <v>102</v>
      </c>
      <c r="E2547" t="s">
        <v>10030</v>
      </c>
      <c r="F2547" t="s">
        <v>138</v>
      </c>
      <c r="G2547" t="s">
        <v>134</v>
      </c>
      <c r="H2547">
        <v>2</v>
      </c>
      <c r="I2547" t="s">
        <v>103</v>
      </c>
      <c r="J2547" t="s">
        <v>96</v>
      </c>
      <c r="K2547" t="s">
        <v>31</v>
      </c>
      <c r="L2547" t="s">
        <v>315</v>
      </c>
      <c r="N2547" s="52">
        <v>1622880.0000000002</v>
      </c>
      <c r="O2547" s="52">
        <v>1622880.0000000002</v>
      </c>
      <c r="P2547">
        <v>1</v>
      </c>
      <c r="Q2547">
        <f>IF(COUNTIF(SolCotizacion!$E:$E,$G2547)&gt;0,1,0)</f>
        <v>0</v>
      </c>
      <c r="R2547">
        <v>4389</v>
      </c>
    </row>
    <row r="2548" spans="1:18" hidden="1">
      <c r="A2548" t="s">
        <v>3724</v>
      </c>
      <c r="B2548" t="s">
        <v>2840</v>
      </c>
      <c r="C2548">
        <v>15</v>
      </c>
      <c r="D2548" t="s">
        <v>102</v>
      </c>
      <c r="E2548" t="s">
        <v>10031</v>
      </c>
      <c r="F2548" t="s">
        <v>139</v>
      </c>
      <c r="G2548" t="s">
        <v>135</v>
      </c>
      <c r="H2548">
        <v>2</v>
      </c>
      <c r="I2548" t="s">
        <v>103</v>
      </c>
      <c r="J2548" t="s">
        <v>96</v>
      </c>
      <c r="K2548" t="s">
        <v>31</v>
      </c>
      <c r="L2548" t="s">
        <v>315</v>
      </c>
      <c r="N2548" s="52">
        <v>1622880.0000000002</v>
      </c>
      <c r="O2548" s="52">
        <v>1622880.0000000002</v>
      </c>
      <c r="P2548">
        <v>1</v>
      </c>
      <c r="Q2548">
        <f>IF(COUNTIF(SolCotizacion!$E:$E,$G2548)&gt;0,1,0)</f>
        <v>0</v>
      </c>
      <c r="R2548">
        <v>4391</v>
      </c>
    </row>
    <row r="2549" spans="1:18" hidden="1">
      <c r="A2549" t="s">
        <v>3725</v>
      </c>
      <c r="B2549" t="s">
        <v>2842</v>
      </c>
      <c r="C2549">
        <v>16</v>
      </c>
      <c r="D2549" t="s">
        <v>102</v>
      </c>
      <c r="E2549" t="s">
        <v>10032</v>
      </c>
      <c r="F2549" t="s">
        <v>140</v>
      </c>
      <c r="G2549" t="s">
        <v>135</v>
      </c>
      <c r="H2549">
        <v>2</v>
      </c>
      <c r="I2549" t="s">
        <v>103</v>
      </c>
      <c r="J2549" t="s">
        <v>96</v>
      </c>
      <c r="K2549" t="s">
        <v>31</v>
      </c>
      <c r="L2549" t="s">
        <v>315</v>
      </c>
      <c r="N2549" s="52">
        <v>109296.00000000001</v>
      </c>
      <c r="O2549" s="52">
        <v>109296.00000000001</v>
      </c>
      <c r="P2549">
        <v>1</v>
      </c>
      <c r="Q2549">
        <f>IF(COUNTIF(SolCotizacion!$E:$E,$G2549)&gt;0,1,0)</f>
        <v>0</v>
      </c>
      <c r="R2549">
        <v>4393</v>
      </c>
    </row>
    <row r="2550" spans="1:18" hidden="1">
      <c r="A2550" t="s">
        <v>3726</v>
      </c>
      <c r="B2550" t="s">
        <v>2844</v>
      </c>
      <c r="C2550">
        <v>17</v>
      </c>
      <c r="D2550" t="s">
        <v>102</v>
      </c>
      <c r="E2550" t="s">
        <v>10033</v>
      </c>
      <c r="F2550" t="s">
        <v>141</v>
      </c>
      <c r="G2550" t="s">
        <v>136</v>
      </c>
      <c r="H2550">
        <v>2</v>
      </c>
      <c r="I2550" t="s">
        <v>103</v>
      </c>
      <c r="J2550" t="s">
        <v>96</v>
      </c>
      <c r="K2550" t="s">
        <v>31</v>
      </c>
      <c r="L2550" t="s">
        <v>315</v>
      </c>
      <c r="N2550" s="52">
        <v>67344</v>
      </c>
      <c r="O2550" s="52">
        <v>67344</v>
      </c>
      <c r="P2550">
        <v>1</v>
      </c>
      <c r="Q2550">
        <f>IF(COUNTIF(SolCotizacion!$E:$E,$G2550)&gt;0,1,0)</f>
        <v>0</v>
      </c>
      <c r="R2550">
        <v>4395</v>
      </c>
    </row>
    <row r="2551" spans="1:18" hidden="1">
      <c r="A2551" t="s">
        <v>3727</v>
      </c>
      <c r="B2551" t="s">
        <v>1135</v>
      </c>
      <c r="C2551">
        <v>18</v>
      </c>
      <c r="D2551" t="s">
        <v>113</v>
      </c>
      <c r="E2551" t="s">
        <v>9853</v>
      </c>
      <c r="F2551" t="s">
        <v>114</v>
      </c>
      <c r="G2551" t="s">
        <v>88</v>
      </c>
      <c r="H2551">
        <v>2</v>
      </c>
      <c r="I2551">
        <v>1</v>
      </c>
      <c r="J2551" t="s">
        <v>88</v>
      </c>
      <c r="K2551" t="s">
        <v>31</v>
      </c>
      <c r="L2551" t="s">
        <v>315</v>
      </c>
      <c r="N2551" s="52">
        <v>16110.009300000002</v>
      </c>
      <c r="O2551" s="52">
        <v>16110.009300000002</v>
      </c>
      <c r="P2551">
        <v>1</v>
      </c>
      <c r="Q2551">
        <f>IF(COUNTIFS(SolCotizacion!$D:$D,$G2551,SolCotizacion!$K:$K,$I2551)&gt;0,1,0)</f>
        <v>0</v>
      </c>
      <c r="R2551">
        <v>4397</v>
      </c>
    </row>
    <row r="2552" spans="1:18" hidden="1">
      <c r="A2552" t="s">
        <v>3728</v>
      </c>
      <c r="B2552" t="s">
        <v>2847</v>
      </c>
      <c r="C2552">
        <v>19</v>
      </c>
      <c r="D2552" t="s">
        <v>113</v>
      </c>
      <c r="E2552" t="s">
        <v>9984</v>
      </c>
      <c r="F2552" t="s">
        <v>114</v>
      </c>
      <c r="G2552" t="s">
        <v>88</v>
      </c>
      <c r="H2552">
        <v>2</v>
      </c>
      <c r="I2552">
        <v>2</v>
      </c>
      <c r="J2552" t="s">
        <v>88</v>
      </c>
      <c r="K2552" t="s">
        <v>31</v>
      </c>
      <c r="L2552" t="s">
        <v>315</v>
      </c>
      <c r="N2552" s="52">
        <v>21480.0124</v>
      </c>
      <c r="O2552" s="52">
        <v>21480.0124</v>
      </c>
      <c r="P2552">
        <v>1</v>
      </c>
      <c r="Q2552">
        <f>IF(COUNTIFS(SolCotizacion!$D:$D,$G2552,SolCotizacion!$K:$K,$I2552)&gt;0,1,0)</f>
        <v>1</v>
      </c>
      <c r="R2552">
        <v>4399</v>
      </c>
    </row>
    <row r="2553" spans="1:18" hidden="1">
      <c r="A2553" t="s">
        <v>3729</v>
      </c>
      <c r="B2553" t="s">
        <v>2849</v>
      </c>
      <c r="C2553">
        <v>20</v>
      </c>
      <c r="D2553" t="s">
        <v>113</v>
      </c>
      <c r="E2553" t="s">
        <v>9985</v>
      </c>
      <c r="F2553" t="s">
        <v>114</v>
      </c>
      <c r="G2553" t="s">
        <v>88</v>
      </c>
      <c r="H2553">
        <v>2</v>
      </c>
      <c r="I2553">
        <v>3</v>
      </c>
      <c r="J2553" t="s">
        <v>88</v>
      </c>
      <c r="K2553" t="s">
        <v>31</v>
      </c>
      <c r="L2553" t="s">
        <v>315</v>
      </c>
      <c r="N2553" s="52">
        <v>26850.015500000001</v>
      </c>
      <c r="O2553" s="52">
        <v>26850.015500000001</v>
      </c>
      <c r="P2553">
        <v>1</v>
      </c>
      <c r="Q2553">
        <f>IF(COUNTIFS(SolCotizacion!$D:$D,$G2553,SolCotizacion!$K:$K,$I2553)&gt;0,1,0)</f>
        <v>0</v>
      </c>
      <c r="R2553">
        <v>4401</v>
      </c>
    </row>
    <row r="2554" spans="1:18" hidden="1">
      <c r="A2554" t="s">
        <v>3730</v>
      </c>
      <c r="B2554" t="s">
        <v>1136</v>
      </c>
      <c r="C2554">
        <v>21</v>
      </c>
      <c r="D2554" t="s">
        <v>113</v>
      </c>
      <c r="E2554" t="s">
        <v>9986</v>
      </c>
      <c r="F2554" t="s">
        <v>115</v>
      </c>
      <c r="G2554" t="s">
        <v>88</v>
      </c>
      <c r="H2554">
        <v>2</v>
      </c>
      <c r="I2554">
        <v>1</v>
      </c>
      <c r="J2554" t="s">
        <v>116</v>
      </c>
      <c r="K2554" t="s">
        <v>326</v>
      </c>
      <c r="L2554" t="s">
        <v>315</v>
      </c>
      <c r="N2554" s="52">
        <v>21480.0124</v>
      </c>
      <c r="O2554" s="52">
        <v>21480.0124</v>
      </c>
      <c r="P2554">
        <v>1</v>
      </c>
      <c r="Q2554">
        <f>IF(COUNTIFS(SolCotizacion!$D:$D,$G2554,SolCotizacion!$K:$K,$I2554)&gt;0,1,0)</f>
        <v>0</v>
      </c>
      <c r="R2554">
        <v>4403</v>
      </c>
    </row>
    <row r="2555" spans="1:18" hidden="1">
      <c r="A2555" t="s">
        <v>3731</v>
      </c>
      <c r="B2555" t="s">
        <v>2852</v>
      </c>
      <c r="C2555">
        <v>22</v>
      </c>
      <c r="D2555" t="s">
        <v>113</v>
      </c>
      <c r="E2555" t="s">
        <v>9987</v>
      </c>
      <c r="F2555" t="s">
        <v>115</v>
      </c>
      <c r="G2555" t="s">
        <v>88</v>
      </c>
      <c r="H2555">
        <v>2</v>
      </c>
      <c r="I2555">
        <v>2</v>
      </c>
      <c r="J2555" t="s">
        <v>116</v>
      </c>
      <c r="K2555" t="s">
        <v>326</v>
      </c>
      <c r="L2555" t="s">
        <v>315</v>
      </c>
      <c r="N2555" s="52">
        <v>26850.015500000001</v>
      </c>
      <c r="O2555" s="52">
        <v>26850.015500000001</v>
      </c>
      <c r="P2555">
        <v>1</v>
      </c>
      <c r="Q2555">
        <f>IF(COUNTIFS(SolCotizacion!$D:$D,$G2555,SolCotizacion!$K:$K,$I2555)&gt;0,1,0)</f>
        <v>1</v>
      </c>
      <c r="R2555">
        <v>4405</v>
      </c>
    </row>
    <row r="2556" spans="1:18" hidden="1">
      <c r="A2556" t="s">
        <v>3732</v>
      </c>
      <c r="B2556" t="s">
        <v>2854</v>
      </c>
      <c r="C2556">
        <v>23</v>
      </c>
      <c r="D2556" t="s">
        <v>113</v>
      </c>
      <c r="E2556" t="s">
        <v>9988</v>
      </c>
      <c r="F2556" t="s">
        <v>115</v>
      </c>
      <c r="G2556" t="s">
        <v>88</v>
      </c>
      <c r="H2556">
        <v>2</v>
      </c>
      <c r="I2556">
        <v>3</v>
      </c>
      <c r="J2556" t="s">
        <v>116</v>
      </c>
      <c r="K2556" t="s">
        <v>326</v>
      </c>
      <c r="L2556" t="s">
        <v>315</v>
      </c>
      <c r="N2556" s="52">
        <v>32220.018600000003</v>
      </c>
      <c r="O2556" s="52">
        <v>32220.018600000003</v>
      </c>
      <c r="P2556">
        <v>1</v>
      </c>
      <c r="Q2556">
        <f>IF(COUNTIFS(SolCotizacion!$D:$D,$G2556,SolCotizacion!$K:$K,$I2556)&gt;0,1,0)</f>
        <v>0</v>
      </c>
      <c r="R2556">
        <v>4407</v>
      </c>
    </row>
    <row r="2557" spans="1:18" hidden="1">
      <c r="A2557" t="s">
        <v>3733</v>
      </c>
      <c r="B2557" t="s">
        <v>1137</v>
      </c>
      <c r="C2557">
        <v>24</v>
      </c>
      <c r="D2557" t="s">
        <v>113</v>
      </c>
      <c r="E2557" t="s">
        <v>10034</v>
      </c>
      <c r="F2557" t="s">
        <v>142</v>
      </c>
      <c r="G2557" t="s">
        <v>133</v>
      </c>
      <c r="H2557">
        <v>2</v>
      </c>
      <c r="I2557" t="s">
        <v>103</v>
      </c>
      <c r="J2557" t="s">
        <v>118</v>
      </c>
      <c r="K2557" t="s">
        <v>325</v>
      </c>
      <c r="L2557" t="s">
        <v>315</v>
      </c>
      <c r="N2557" s="52">
        <v>240576.13888000001</v>
      </c>
      <c r="O2557" s="52">
        <v>240576.13888000001</v>
      </c>
      <c r="P2557">
        <v>1</v>
      </c>
      <c r="Q2557">
        <f>IF(COUNTIF(SolCotizacion!$E:$E,G2557)&gt;0,1,0)</f>
        <v>0</v>
      </c>
      <c r="R2557">
        <v>4409</v>
      </c>
    </row>
    <row r="2558" spans="1:18" hidden="1">
      <c r="A2558" t="s">
        <v>3734</v>
      </c>
      <c r="B2558" t="s">
        <v>2857</v>
      </c>
      <c r="C2558">
        <v>25</v>
      </c>
      <c r="D2558" t="s">
        <v>113</v>
      </c>
      <c r="E2558" t="s">
        <v>10035</v>
      </c>
      <c r="F2558" t="s">
        <v>143</v>
      </c>
      <c r="G2558" t="s">
        <v>134</v>
      </c>
      <c r="H2558">
        <v>2</v>
      </c>
      <c r="I2558" t="s">
        <v>103</v>
      </c>
      <c r="J2558" t="s">
        <v>118</v>
      </c>
      <c r="K2558" t="s">
        <v>325</v>
      </c>
      <c r="L2558" t="s">
        <v>315</v>
      </c>
      <c r="N2558" s="52">
        <v>240576.13888000001</v>
      </c>
      <c r="O2558" s="52">
        <v>240576.13888000001</v>
      </c>
      <c r="P2558">
        <v>1</v>
      </c>
      <c r="Q2558">
        <f>IF(COUNTIF(SolCotizacion!$E:$E,G2558)&gt;0,1,0)</f>
        <v>0</v>
      </c>
      <c r="R2558">
        <v>4411</v>
      </c>
    </row>
    <row r="2559" spans="1:18" hidden="1">
      <c r="A2559" t="s">
        <v>3735</v>
      </c>
      <c r="B2559" t="s">
        <v>2859</v>
      </c>
      <c r="C2559">
        <v>26</v>
      </c>
      <c r="D2559" t="s">
        <v>113</v>
      </c>
      <c r="E2559" t="s">
        <v>10036</v>
      </c>
      <c r="F2559" t="s">
        <v>144</v>
      </c>
      <c r="G2559" t="s">
        <v>135</v>
      </c>
      <c r="H2559">
        <v>2</v>
      </c>
      <c r="I2559" t="s">
        <v>103</v>
      </c>
      <c r="J2559" t="s">
        <v>118</v>
      </c>
      <c r="K2559" t="s">
        <v>325</v>
      </c>
      <c r="L2559" t="s">
        <v>315</v>
      </c>
      <c r="N2559" s="52">
        <v>240576.13888000001</v>
      </c>
      <c r="O2559" s="52">
        <v>240576.13888000001</v>
      </c>
      <c r="P2559">
        <v>1</v>
      </c>
      <c r="Q2559">
        <f>IF(COUNTIF(SolCotizacion!$E:$E,G2559)&gt;0,1,0)</f>
        <v>0</v>
      </c>
      <c r="R2559">
        <v>4413</v>
      </c>
    </row>
    <row r="2560" spans="1:18" hidden="1">
      <c r="A2560" t="s">
        <v>3736</v>
      </c>
      <c r="B2560" t="s">
        <v>2861</v>
      </c>
      <c r="C2560">
        <v>27</v>
      </c>
      <c r="D2560" t="s">
        <v>113</v>
      </c>
      <c r="E2560" t="s">
        <v>10037</v>
      </c>
      <c r="F2560" t="s">
        <v>145</v>
      </c>
      <c r="G2560" t="s">
        <v>136</v>
      </c>
      <c r="H2560">
        <v>2</v>
      </c>
      <c r="I2560" t="s">
        <v>103</v>
      </c>
      <c r="J2560" t="s">
        <v>118</v>
      </c>
      <c r="K2560" t="s">
        <v>325</v>
      </c>
      <c r="L2560" t="s">
        <v>315</v>
      </c>
      <c r="N2560" s="52">
        <v>133176.07688000001</v>
      </c>
      <c r="O2560" s="52">
        <v>133176.07688000001</v>
      </c>
      <c r="P2560">
        <v>1</v>
      </c>
      <c r="Q2560">
        <f>IF(COUNTIF(SolCotizacion!$E:$E,G2560)&gt;0,1,0)</f>
        <v>0</v>
      </c>
      <c r="R2560">
        <v>4415</v>
      </c>
    </row>
    <row r="2561" spans="1:19" hidden="1">
      <c r="A2561" t="s">
        <v>3737</v>
      </c>
      <c r="B2561" t="s">
        <v>1138</v>
      </c>
      <c r="C2561">
        <v>28</v>
      </c>
      <c r="D2561" t="s">
        <v>113</v>
      </c>
      <c r="E2561" t="s">
        <v>9995</v>
      </c>
      <c r="F2561" t="s">
        <v>125</v>
      </c>
      <c r="G2561" t="s">
        <v>88</v>
      </c>
      <c r="H2561">
        <v>2</v>
      </c>
      <c r="I2561">
        <v>1</v>
      </c>
      <c r="J2561" t="s">
        <v>88</v>
      </c>
      <c r="K2561" t="s">
        <v>31</v>
      </c>
      <c r="L2561" t="s">
        <v>315</v>
      </c>
      <c r="N2561" s="52">
        <v>26850.015500000001</v>
      </c>
      <c r="O2561" s="52">
        <v>26850.015500000001</v>
      </c>
      <c r="P2561">
        <v>1</v>
      </c>
      <c r="Q2561">
        <f>IF(COUNTIFS(SolCotizacion!$D:$D,$G2561,SolCotizacion!$K:$K,$I2561)&gt;0,1,0)</f>
        <v>0</v>
      </c>
      <c r="R2561">
        <v>4417</v>
      </c>
    </row>
    <row r="2562" spans="1:19" hidden="1">
      <c r="A2562" t="s">
        <v>3738</v>
      </c>
      <c r="B2562" t="s">
        <v>2864</v>
      </c>
      <c r="C2562">
        <v>29</v>
      </c>
      <c r="D2562" t="s">
        <v>113</v>
      </c>
      <c r="E2562" t="s">
        <v>9996</v>
      </c>
      <c r="F2562" t="s">
        <v>125</v>
      </c>
      <c r="G2562" t="s">
        <v>88</v>
      </c>
      <c r="H2562">
        <v>2</v>
      </c>
      <c r="I2562">
        <v>2</v>
      </c>
      <c r="J2562" t="s">
        <v>88</v>
      </c>
      <c r="K2562" t="s">
        <v>31</v>
      </c>
      <c r="L2562" t="s">
        <v>315</v>
      </c>
      <c r="N2562" s="52">
        <v>32220.018600000003</v>
      </c>
      <c r="O2562" s="52">
        <v>32220.018600000003</v>
      </c>
      <c r="P2562">
        <v>1</v>
      </c>
      <c r="Q2562">
        <f>IF(COUNTIFS(SolCotizacion!$D:$D,$G2562,SolCotizacion!$K:$K,$I2562)&gt;0,1,0)</f>
        <v>1</v>
      </c>
      <c r="R2562">
        <v>4419</v>
      </c>
    </row>
    <row r="2563" spans="1:19" hidden="1">
      <c r="A2563" t="s">
        <v>3739</v>
      </c>
      <c r="B2563" t="s">
        <v>2866</v>
      </c>
      <c r="C2563">
        <v>30</v>
      </c>
      <c r="D2563" t="s">
        <v>113</v>
      </c>
      <c r="E2563" t="s">
        <v>9997</v>
      </c>
      <c r="F2563" t="s">
        <v>125</v>
      </c>
      <c r="G2563" t="s">
        <v>88</v>
      </c>
      <c r="H2563">
        <v>2</v>
      </c>
      <c r="I2563">
        <v>3</v>
      </c>
      <c r="J2563" t="s">
        <v>88</v>
      </c>
      <c r="K2563" t="s">
        <v>31</v>
      </c>
      <c r="L2563" t="s">
        <v>315</v>
      </c>
      <c r="N2563" s="52">
        <v>37590.021700000005</v>
      </c>
      <c r="O2563" s="52">
        <v>37590.021700000005</v>
      </c>
      <c r="P2563">
        <v>1</v>
      </c>
      <c r="Q2563">
        <f>IF(COUNTIFS(SolCotizacion!$D:$D,$G2563,SolCotizacion!$K:$K,$I2563)&gt;0,1,0)</f>
        <v>0</v>
      </c>
      <c r="R2563">
        <v>4421</v>
      </c>
    </row>
    <row r="2564" spans="1:19" hidden="1">
      <c r="A2564" t="s">
        <v>3740</v>
      </c>
      <c r="B2564" t="s">
        <v>2868</v>
      </c>
      <c r="C2564">
        <v>31</v>
      </c>
      <c r="D2564" t="s">
        <v>113</v>
      </c>
      <c r="E2564" t="s">
        <v>10038</v>
      </c>
      <c r="F2564" t="s">
        <v>146</v>
      </c>
      <c r="G2564" t="s">
        <v>133</v>
      </c>
      <c r="H2564">
        <v>2</v>
      </c>
      <c r="I2564">
        <v>1</v>
      </c>
      <c r="J2564" t="s">
        <v>127</v>
      </c>
      <c r="K2564" t="s">
        <v>31</v>
      </c>
      <c r="L2564" t="s">
        <v>315</v>
      </c>
      <c r="M2564" s="53">
        <v>0.04</v>
      </c>
      <c r="N2564" s="52">
        <v>402836.15048600006</v>
      </c>
      <c r="O2564" s="52">
        <v>402836.15048600006</v>
      </c>
      <c r="P2564">
        <v>1</v>
      </c>
      <c r="Q2564">
        <f>IF(SUMIFS(SolCotizacion!$P:$P,SolCotizacion!$E:$E,$G2564,SolCotizacion!$K:$K,$I2564)&gt;499,1,0)</f>
        <v>0</v>
      </c>
      <c r="R2564">
        <v>4423</v>
      </c>
      <c r="S2564" s="56">
        <f>IF(SUMIFS(SolCotizacion!$P:$P,SolCotizacion!$E:$E,$G2564,SolCotizacion!$K:$K,$I2564)&gt;499,4%,0)</f>
        <v>0</v>
      </c>
    </row>
    <row r="2565" spans="1:19" hidden="1">
      <c r="A2565" t="s">
        <v>3741</v>
      </c>
      <c r="B2565" t="s">
        <v>2870</v>
      </c>
      <c r="C2565">
        <v>32</v>
      </c>
      <c r="D2565" t="s">
        <v>113</v>
      </c>
      <c r="E2565" t="s">
        <v>10039</v>
      </c>
      <c r="F2565" t="s">
        <v>146</v>
      </c>
      <c r="G2565" t="s">
        <v>133</v>
      </c>
      <c r="H2565">
        <v>2</v>
      </c>
      <c r="I2565">
        <v>2</v>
      </c>
      <c r="J2565" t="s">
        <v>127</v>
      </c>
      <c r="K2565" t="s">
        <v>31</v>
      </c>
      <c r="L2565" t="s">
        <v>315</v>
      </c>
      <c r="M2565" s="53">
        <v>0.04</v>
      </c>
      <c r="N2565" s="52">
        <v>407432.87107600004</v>
      </c>
      <c r="O2565" s="52">
        <v>407432.87107600004</v>
      </c>
      <c r="P2565">
        <v>1</v>
      </c>
      <c r="Q2565">
        <f>IF(SUMIFS(SolCotizacion!$P:$P,SolCotizacion!$E:$E,$G2565,SolCotizacion!$K:$K,$I2565)&gt;499,1,0)</f>
        <v>0</v>
      </c>
      <c r="R2565">
        <v>4424</v>
      </c>
      <c r="S2565" s="56">
        <f>IF(SUMIFS(SolCotizacion!$P:$P,SolCotizacion!$E:$E,$G2565,SolCotizacion!$K:$K,$I2565)&gt;499,4%,0)</f>
        <v>0</v>
      </c>
    </row>
    <row r="2566" spans="1:19" hidden="1">
      <c r="A2566" t="s">
        <v>3742</v>
      </c>
      <c r="B2566" t="s">
        <v>2872</v>
      </c>
      <c r="C2566">
        <v>33</v>
      </c>
      <c r="D2566" t="s">
        <v>113</v>
      </c>
      <c r="E2566" t="s">
        <v>10040</v>
      </c>
      <c r="F2566" t="s">
        <v>146</v>
      </c>
      <c r="G2566" t="s">
        <v>133</v>
      </c>
      <c r="H2566">
        <v>2</v>
      </c>
      <c r="I2566">
        <v>3</v>
      </c>
      <c r="J2566" t="s">
        <v>127</v>
      </c>
      <c r="K2566" t="s">
        <v>31</v>
      </c>
      <c r="L2566" t="s">
        <v>315</v>
      </c>
      <c r="M2566" s="53">
        <v>0.04</v>
      </c>
      <c r="N2566" s="52">
        <v>412115.51997000002</v>
      </c>
      <c r="O2566" s="52">
        <v>412115.51997000002</v>
      </c>
      <c r="P2566">
        <v>1</v>
      </c>
      <c r="Q2566">
        <f>IF(SUMIFS(SolCotizacion!$P:$P,SolCotizacion!$E:$E,$G2566,SolCotizacion!$K:$K,$I2566)&gt;499,1,0)</f>
        <v>0</v>
      </c>
      <c r="R2566">
        <v>4425</v>
      </c>
      <c r="S2566" s="56">
        <f>IF(SUMIFS(SolCotizacion!$P:$P,SolCotizacion!$E:$E,$G2566,SolCotizacion!$K:$K,$I2566)&gt;499,4%,0)</f>
        <v>0</v>
      </c>
    </row>
    <row r="2567" spans="1:19" hidden="1">
      <c r="A2567" t="s">
        <v>3743</v>
      </c>
      <c r="B2567" t="s">
        <v>2874</v>
      </c>
      <c r="C2567">
        <v>34</v>
      </c>
      <c r="D2567" t="s">
        <v>113</v>
      </c>
      <c r="E2567" t="s">
        <v>10041</v>
      </c>
      <c r="F2567" t="s">
        <v>147</v>
      </c>
      <c r="G2567" t="s">
        <v>134</v>
      </c>
      <c r="H2567">
        <v>2</v>
      </c>
      <c r="I2567">
        <v>1</v>
      </c>
      <c r="J2567" t="s">
        <v>127</v>
      </c>
      <c r="K2567" t="s">
        <v>31</v>
      </c>
      <c r="L2567" t="s">
        <v>315</v>
      </c>
      <c r="M2567" s="53">
        <v>0.04</v>
      </c>
      <c r="N2567" s="52">
        <v>549888.31744000013</v>
      </c>
      <c r="O2567" s="52">
        <v>549888.31744000013</v>
      </c>
      <c r="P2567">
        <v>1</v>
      </c>
      <c r="Q2567">
        <f>IF(SUMIFS(SolCotizacion!$P:$P,SolCotizacion!$E:$E,$G2567,SolCotizacion!$K:$K,$I2567)&gt;499,1,0)</f>
        <v>0</v>
      </c>
      <c r="R2567">
        <v>4426</v>
      </c>
      <c r="S2567" s="56">
        <f>IF(SUMIFS(SolCotizacion!$P:$P,SolCotizacion!$E:$E,$G2567,SolCotizacion!$K:$K,$I2567)&gt;499,4%,0)</f>
        <v>0</v>
      </c>
    </row>
    <row r="2568" spans="1:19" hidden="1">
      <c r="A2568" t="s">
        <v>3744</v>
      </c>
      <c r="B2568" t="s">
        <v>2876</v>
      </c>
      <c r="C2568">
        <v>35</v>
      </c>
      <c r="D2568" t="s">
        <v>113</v>
      </c>
      <c r="E2568" t="s">
        <v>10042</v>
      </c>
      <c r="F2568" t="s">
        <v>147</v>
      </c>
      <c r="G2568" t="s">
        <v>134</v>
      </c>
      <c r="H2568">
        <v>2</v>
      </c>
      <c r="I2568">
        <v>2</v>
      </c>
      <c r="J2568" t="s">
        <v>127</v>
      </c>
      <c r="K2568" t="s">
        <v>31</v>
      </c>
      <c r="L2568" t="s">
        <v>315</v>
      </c>
      <c r="M2568" s="53">
        <v>0.04</v>
      </c>
      <c r="N2568" s="52">
        <v>556160.48518800002</v>
      </c>
      <c r="O2568" s="52">
        <v>556160.48518800002</v>
      </c>
      <c r="P2568">
        <v>1</v>
      </c>
      <c r="Q2568">
        <f>IF(SUMIFS(SolCotizacion!$P:$P,SolCotizacion!$E:$E,$G2568,SolCotizacion!$K:$K,$I2568)&gt;499,1,0)</f>
        <v>0</v>
      </c>
      <c r="R2568">
        <v>4427</v>
      </c>
      <c r="S2568" s="56">
        <f>IF(SUMIFS(SolCotizacion!$P:$P,SolCotizacion!$E:$E,$G2568,SolCotizacion!$K:$K,$I2568)&gt;499,4%,0)</f>
        <v>0</v>
      </c>
    </row>
    <row r="2569" spans="1:19" hidden="1">
      <c r="A2569" t="s">
        <v>3745</v>
      </c>
      <c r="B2569" t="s">
        <v>2878</v>
      </c>
      <c r="C2569">
        <v>36</v>
      </c>
      <c r="D2569" t="s">
        <v>113</v>
      </c>
      <c r="E2569" t="s">
        <v>10043</v>
      </c>
      <c r="F2569" t="s">
        <v>147</v>
      </c>
      <c r="G2569" t="s">
        <v>134</v>
      </c>
      <c r="H2569">
        <v>2</v>
      </c>
      <c r="I2569">
        <v>3</v>
      </c>
      <c r="J2569" t="s">
        <v>127</v>
      </c>
      <c r="K2569" t="s">
        <v>31</v>
      </c>
      <c r="L2569" t="s">
        <v>315</v>
      </c>
      <c r="M2569" s="53">
        <v>0.04</v>
      </c>
      <c r="N2569" s="52">
        <v>562561.52475600003</v>
      </c>
      <c r="O2569" s="52">
        <v>562561.52475600003</v>
      </c>
      <c r="P2569">
        <v>1</v>
      </c>
      <c r="Q2569">
        <f>IF(SUMIFS(SolCotizacion!$P:$P,SolCotizacion!$E:$E,$G2569,SolCotizacion!$K:$K,$I2569)&gt;499,1,0)</f>
        <v>0</v>
      </c>
      <c r="R2569">
        <v>4428</v>
      </c>
      <c r="S2569" s="56">
        <f>IF(SUMIFS(SolCotizacion!$P:$P,SolCotizacion!$E:$E,$G2569,SolCotizacion!$K:$K,$I2569)&gt;499,4%,0)</f>
        <v>0</v>
      </c>
    </row>
    <row r="2570" spans="1:19" hidden="1">
      <c r="A2570" t="s">
        <v>3746</v>
      </c>
      <c r="B2570" t="s">
        <v>2880</v>
      </c>
      <c r="C2570">
        <v>37</v>
      </c>
      <c r="D2570" t="s">
        <v>113</v>
      </c>
      <c r="E2570" t="s">
        <v>10044</v>
      </c>
      <c r="F2570" t="s">
        <v>148</v>
      </c>
      <c r="G2570" t="s">
        <v>135</v>
      </c>
      <c r="H2570">
        <v>2</v>
      </c>
      <c r="I2570">
        <v>1</v>
      </c>
      <c r="J2570" t="s">
        <v>127</v>
      </c>
      <c r="K2570" t="s">
        <v>31</v>
      </c>
      <c r="L2570" t="s">
        <v>315</v>
      </c>
      <c r="M2570" s="53">
        <v>0.04</v>
      </c>
      <c r="N2570" s="52">
        <v>526131.42166200001</v>
      </c>
      <c r="O2570" s="52">
        <v>526131.42166200001</v>
      </c>
      <c r="P2570">
        <v>1</v>
      </c>
      <c r="Q2570">
        <f>IF(SUMIFS(SolCotizacion!$P:$P,SolCotizacion!$E:$E,$G2570,SolCotizacion!$K:$K,$I2570)&gt;499,1,0)</f>
        <v>0</v>
      </c>
      <c r="R2570">
        <v>4429</v>
      </c>
      <c r="S2570" s="56">
        <f>IF(SUMIFS(SolCotizacion!$P:$P,SolCotizacion!$E:$E,$G2570,SolCotizacion!$K:$K,$I2570)&gt;499,4%,0)</f>
        <v>0</v>
      </c>
    </row>
    <row r="2571" spans="1:19" hidden="1">
      <c r="A2571" t="s">
        <v>3747</v>
      </c>
      <c r="B2571" t="s">
        <v>2882</v>
      </c>
      <c r="C2571">
        <v>38</v>
      </c>
      <c r="D2571" t="s">
        <v>113</v>
      </c>
      <c r="E2571" t="s">
        <v>10045</v>
      </c>
      <c r="F2571" t="s">
        <v>148</v>
      </c>
      <c r="G2571" t="s">
        <v>135</v>
      </c>
      <c r="H2571">
        <v>2</v>
      </c>
      <c r="I2571">
        <v>2</v>
      </c>
      <c r="J2571" t="s">
        <v>127</v>
      </c>
      <c r="K2571" t="s">
        <v>31</v>
      </c>
      <c r="L2571" t="s">
        <v>315</v>
      </c>
      <c r="M2571" s="53">
        <v>0.04</v>
      </c>
      <c r="N2571" s="52">
        <v>532145.82513400004</v>
      </c>
      <c r="O2571" s="52">
        <v>532145.82513400004</v>
      </c>
      <c r="P2571">
        <v>1</v>
      </c>
      <c r="Q2571">
        <f>IF(SUMIFS(SolCotizacion!$P:$P,SolCotizacion!$E:$E,$G2571,SolCotizacion!$K:$K,$I2571)&gt;499,1,0)</f>
        <v>0</v>
      </c>
      <c r="R2571">
        <v>4430</v>
      </c>
      <c r="S2571" s="56">
        <f>IF(SUMIFS(SolCotizacion!$P:$P,SolCotizacion!$E:$E,$G2571,SolCotizacion!$K:$K,$I2571)&gt;499,4%,0)</f>
        <v>0</v>
      </c>
    </row>
    <row r="2572" spans="1:19" hidden="1">
      <c r="A2572" t="s">
        <v>3748</v>
      </c>
      <c r="B2572" t="s">
        <v>2884</v>
      </c>
      <c r="C2572">
        <v>39</v>
      </c>
      <c r="D2572" t="s">
        <v>113</v>
      </c>
      <c r="E2572" t="s">
        <v>10046</v>
      </c>
      <c r="F2572" t="s">
        <v>148</v>
      </c>
      <c r="G2572" t="s">
        <v>135</v>
      </c>
      <c r="H2572">
        <v>2</v>
      </c>
      <c r="I2572">
        <v>3</v>
      </c>
      <c r="J2572" t="s">
        <v>127</v>
      </c>
      <c r="K2572" t="s">
        <v>31</v>
      </c>
      <c r="L2572" t="s">
        <v>315</v>
      </c>
      <c r="M2572" s="53">
        <v>0.04</v>
      </c>
      <c r="N2572" s="52">
        <v>538246.14659200003</v>
      </c>
      <c r="O2572" s="52">
        <v>538246.14659200003</v>
      </c>
      <c r="P2572">
        <v>1</v>
      </c>
      <c r="Q2572">
        <f>IF(SUMIFS(SolCotizacion!$P:$P,SolCotizacion!$E:$E,$G2572,SolCotizacion!$K:$K,$I2572)&gt;499,1,0)</f>
        <v>0</v>
      </c>
      <c r="R2572">
        <v>4431</v>
      </c>
      <c r="S2572" s="56">
        <f>IF(SUMIFS(SolCotizacion!$P:$P,SolCotizacion!$E:$E,$G2572,SolCotizacion!$K:$K,$I2572)&gt;499,4%,0)</f>
        <v>0</v>
      </c>
    </row>
    <row r="2573" spans="1:19" hidden="1">
      <c r="A2573" t="s">
        <v>3749</v>
      </c>
      <c r="B2573" t="s">
        <v>2886</v>
      </c>
      <c r="C2573">
        <v>40</v>
      </c>
      <c r="D2573" t="s">
        <v>113</v>
      </c>
      <c r="E2573" t="s">
        <v>10047</v>
      </c>
      <c r="F2573" t="s">
        <v>149</v>
      </c>
      <c r="G2573" t="s">
        <v>136</v>
      </c>
      <c r="H2573">
        <v>2</v>
      </c>
      <c r="I2573">
        <v>1</v>
      </c>
      <c r="J2573" t="s">
        <v>127</v>
      </c>
      <c r="K2573" t="s">
        <v>31</v>
      </c>
      <c r="L2573" t="s">
        <v>315</v>
      </c>
      <c r="M2573" s="53">
        <v>0.04</v>
      </c>
      <c r="N2573" s="52">
        <v>83127.647988000012</v>
      </c>
      <c r="O2573" s="52">
        <v>83127.647988000012</v>
      </c>
      <c r="P2573">
        <v>1</v>
      </c>
      <c r="Q2573">
        <f>IF(SUMIFS(SolCotizacion!$P:$P,SolCotizacion!$E:$E,$G2573,SolCotizacion!$K:$K,$I2573)&gt;499,1,0)</f>
        <v>0</v>
      </c>
      <c r="R2573">
        <v>4432</v>
      </c>
      <c r="S2573" s="56">
        <f>IF(SUMIFS(SolCotizacion!$P:$P,SolCotizacion!$E:$E,$G2573,SolCotizacion!$K:$K,$I2573)&gt;499,4%,0)</f>
        <v>0</v>
      </c>
    </row>
    <row r="2574" spans="1:19" hidden="1">
      <c r="A2574" t="s">
        <v>3750</v>
      </c>
      <c r="B2574" t="s">
        <v>2888</v>
      </c>
      <c r="C2574">
        <v>41</v>
      </c>
      <c r="D2574" t="s">
        <v>113</v>
      </c>
      <c r="E2574" t="s">
        <v>10048</v>
      </c>
      <c r="F2574" t="s">
        <v>149</v>
      </c>
      <c r="G2574" t="s">
        <v>136</v>
      </c>
      <c r="H2574">
        <v>2</v>
      </c>
      <c r="I2574">
        <v>2</v>
      </c>
      <c r="J2574" t="s">
        <v>127</v>
      </c>
      <c r="K2574" t="s">
        <v>31</v>
      </c>
      <c r="L2574" t="s">
        <v>315</v>
      </c>
      <c r="M2574" s="53">
        <v>0.04</v>
      </c>
      <c r="N2574" s="52">
        <v>84072.766470000002</v>
      </c>
      <c r="O2574" s="52">
        <v>84072.766470000002</v>
      </c>
      <c r="P2574">
        <v>1</v>
      </c>
      <c r="Q2574">
        <f>IF(SUMIFS(SolCotizacion!$P:$P,SolCotizacion!$E:$E,$G2574,SolCotizacion!$K:$K,$I2574)&gt;499,1,0)</f>
        <v>0</v>
      </c>
      <c r="R2574">
        <v>4433</v>
      </c>
      <c r="S2574" s="56">
        <f>IF(SUMIFS(SolCotizacion!$P:$P,SolCotizacion!$E:$E,$G2574,SolCotizacion!$K:$K,$I2574)&gt;499,4%,0)</f>
        <v>0</v>
      </c>
    </row>
    <row r="2575" spans="1:19" hidden="1">
      <c r="A2575" t="s">
        <v>3751</v>
      </c>
      <c r="B2575" t="s">
        <v>2890</v>
      </c>
      <c r="C2575">
        <v>42</v>
      </c>
      <c r="D2575" t="s">
        <v>113</v>
      </c>
      <c r="E2575" t="s">
        <v>10049</v>
      </c>
      <c r="F2575" t="s">
        <v>149</v>
      </c>
      <c r="G2575" t="s">
        <v>136</v>
      </c>
      <c r="H2575">
        <v>2</v>
      </c>
      <c r="I2575">
        <v>3</v>
      </c>
      <c r="J2575" t="s">
        <v>127</v>
      </c>
      <c r="K2575" t="s">
        <v>31</v>
      </c>
      <c r="L2575" t="s">
        <v>315</v>
      </c>
      <c r="M2575" s="53">
        <v>0.04</v>
      </c>
      <c r="N2575" s="52">
        <v>85017.884952000008</v>
      </c>
      <c r="O2575" s="52">
        <v>85017.884952000008</v>
      </c>
      <c r="P2575">
        <v>1</v>
      </c>
      <c r="Q2575">
        <f>IF(SUMIFS(SolCotizacion!$P:$P,SolCotizacion!$E:$E,$G2575,SolCotizacion!$K:$K,$I2575)&gt;499,1,0)</f>
        <v>0</v>
      </c>
      <c r="R2575">
        <v>4434</v>
      </c>
      <c r="S2575" s="56">
        <f>IF(SUMIFS(SolCotizacion!$P:$P,SolCotizacion!$E:$E,$G2575,SolCotizacion!$K:$K,$I2575)&gt;499,4%,0)</f>
        <v>0</v>
      </c>
    </row>
    <row r="2576" spans="1:19" hidden="1">
      <c r="A2576" t="s">
        <v>1056</v>
      </c>
      <c r="B2576" t="s">
        <v>1033</v>
      </c>
      <c r="C2576">
        <v>1</v>
      </c>
      <c r="D2576" t="s">
        <v>88</v>
      </c>
      <c r="E2576" t="s">
        <v>10017</v>
      </c>
      <c r="F2576" t="s">
        <v>133</v>
      </c>
      <c r="G2576" t="s">
        <v>133</v>
      </c>
      <c r="H2576">
        <v>2</v>
      </c>
      <c r="I2576">
        <v>1</v>
      </c>
      <c r="J2576" t="s">
        <v>96</v>
      </c>
      <c r="K2576" t="s">
        <v>31</v>
      </c>
      <c r="L2576" t="s">
        <v>316</v>
      </c>
      <c r="N2576" s="52">
        <v>9486672</v>
      </c>
      <c r="O2576" s="52">
        <v>9486672</v>
      </c>
      <c r="P2576">
        <v>1</v>
      </c>
      <c r="Q2576">
        <v>1</v>
      </c>
      <c r="R2576">
        <v>4435</v>
      </c>
    </row>
    <row r="2577" spans="1:18" hidden="1">
      <c r="A2577" t="s">
        <v>3752</v>
      </c>
      <c r="B2577" t="s">
        <v>1123</v>
      </c>
      <c r="C2577">
        <v>2</v>
      </c>
      <c r="D2577" t="s">
        <v>88</v>
      </c>
      <c r="E2577" t="s">
        <v>10018</v>
      </c>
      <c r="F2577" t="s">
        <v>133</v>
      </c>
      <c r="G2577" t="s">
        <v>133</v>
      </c>
      <c r="H2577">
        <v>2</v>
      </c>
      <c r="I2577">
        <v>2</v>
      </c>
      <c r="J2577" t="s">
        <v>96</v>
      </c>
      <c r="K2577" t="s">
        <v>31</v>
      </c>
      <c r="L2577" t="s">
        <v>316</v>
      </c>
      <c r="N2577" s="52">
        <v>9486672</v>
      </c>
      <c r="O2577" s="52">
        <v>9486672</v>
      </c>
      <c r="P2577">
        <v>1</v>
      </c>
      <c r="Q2577">
        <v>1</v>
      </c>
      <c r="R2577">
        <v>4437</v>
      </c>
    </row>
    <row r="2578" spans="1:18" hidden="1">
      <c r="A2578" t="s">
        <v>3753</v>
      </c>
      <c r="B2578" t="s">
        <v>1124</v>
      </c>
      <c r="C2578">
        <v>3</v>
      </c>
      <c r="D2578" t="s">
        <v>88</v>
      </c>
      <c r="E2578" t="s">
        <v>10019</v>
      </c>
      <c r="F2578" t="s">
        <v>133</v>
      </c>
      <c r="G2578" t="s">
        <v>133</v>
      </c>
      <c r="H2578">
        <v>2</v>
      </c>
      <c r="I2578">
        <v>3</v>
      </c>
      <c r="J2578" t="s">
        <v>96</v>
      </c>
      <c r="K2578" t="s">
        <v>31</v>
      </c>
      <c r="L2578" t="s">
        <v>316</v>
      </c>
      <c r="N2578" s="52">
        <v>9486672</v>
      </c>
      <c r="O2578" s="52">
        <v>9486672</v>
      </c>
      <c r="P2578">
        <v>1</v>
      </c>
      <c r="Q2578">
        <v>1</v>
      </c>
      <c r="R2578">
        <v>4439</v>
      </c>
    </row>
    <row r="2579" spans="1:18" hidden="1">
      <c r="A2579" t="s">
        <v>3754</v>
      </c>
      <c r="B2579" t="s">
        <v>1125</v>
      </c>
      <c r="C2579">
        <v>4</v>
      </c>
      <c r="D2579" t="s">
        <v>88</v>
      </c>
      <c r="E2579" t="s">
        <v>10020</v>
      </c>
      <c r="F2579" t="s">
        <v>134</v>
      </c>
      <c r="G2579" t="s">
        <v>134</v>
      </c>
      <c r="H2579">
        <v>2</v>
      </c>
      <c r="I2579">
        <v>1</v>
      </c>
      <c r="J2579" t="s">
        <v>96</v>
      </c>
      <c r="K2579" t="s">
        <v>31</v>
      </c>
      <c r="L2579" t="s">
        <v>316</v>
      </c>
      <c r="N2579" s="52">
        <v>12658464.000000002</v>
      </c>
      <c r="O2579" s="52">
        <v>12658464.000000002</v>
      </c>
      <c r="P2579">
        <v>1</v>
      </c>
      <c r="Q2579">
        <v>1</v>
      </c>
      <c r="R2579">
        <v>4441</v>
      </c>
    </row>
    <row r="2580" spans="1:18" hidden="1">
      <c r="A2580" t="s">
        <v>3755</v>
      </c>
      <c r="B2580" t="s">
        <v>1126</v>
      </c>
      <c r="C2580">
        <v>5</v>
      </c>
      <c r="D2580" t="s">
        <v>88</v>
      </c>
      <c r="E2580" t="s">
        <v>10021</v>
      </c>
      <c r="F2580" t="s">
        <v>134</v>
      </c>
      <c r="G2580" t="s">
        <v>134</v>
      </c>
      <c r="H2580">
        <v>2</v>
      </c>
      <c r="I2580">
        <v>2</v>
      </c>
      <c r="J2580" t="s">
        <v>96</v>
      </c>
      <c r="K2580" t="s">
        <v>31</v>
      </c>
      <c r="L2580" t="s">
        <v>316</v>
      </c>
      <c r="N2580" s="52">
        <v>12658464.000000002</v>
      </c>
      <c r="O2580" s="52">
        <v>12658464.000000002</v>
      </c>
      <c r="P2580">
        <v>1</v>
      </c>
      <c r="Q2580">
        <v>1</v>
      </c>
      <c r="R2580">
        <v>4443</v>
      </c>
    </row>
    <row r="2581" spans="1:18" hidden="1">
      <c r="A2581" t="s">
        <v>3756</v>
      </c>
      <c r="B2581" t="s">
        <v>1127</v>
      </c>
      <c r="C2581">
        <v>6</v>
      </c>
      <c r="D2581" t="s">
        <v>88</v>
      </c>
      <c r="E2581" t="s">
        <v>10022</v>
      </c>
      <c r="F2581" t="s">
        <v>134</v>
      </c>
      <c r="G2581" t="s">
        <v>134</v>
      </c>
      <c r="H2581">
        <v>2</v>
      </c>
      <c r="I2581">
        <v>3</v>
      </c>
      <c r="J2581" t="s">
        <v>96</v>
      </c>
      <c r="K2581" t="s">
        <v>31</v>
      </c>
      <c r="L2581" t="s">
        <v>316</v>
      </c>
      <c r="N2581" s="52">
        <v>12658464.000000002</v>
      </c>
      <c r="O2581" s="52">
        <v>12658464.000000002</v>
      </c>
      <c r="P2581">
        <v>1</v>
      </c>
      <c r="Q2581">
        <v>1</v>
      </c>
      <c r="R2581">
        <v>4445</v>
      </c>
    </row>
    <row r="2582" spans="1:18" hidden="1">
      <c r="A2582" t="s">
        <v>3757</v>
      </c>
      <c r="B2582" t="s">
        <v>1128</v>
      </c>
      <c r="C2582">
        <v>7</v>
      </c>
      <c r="D2582" t="s">
        <v>88</v>
      </c>
      <c r="E2582" t="s">
        <v>10023</v>
      </c>
      <c r="F2582" t="s">
        <v>135</v>
      </c>
      <c r="G2582" t="s">
        <v>135</v>
      </c>
      <c r="H2582">
        <v>2</v>
      </c>
      <c r="I2582">
        <v>1</v>
      </c>
      <c r="J2582" t="s">
        <v>96</v>
      </c>
      <c r="K2582" t="s">
        <v>31</v>
      </c>
      <c r="L2582" t="s">
        <v>316</v>
      </c>
      <c r="N2582" s="52">
        <v>12086592.000000002</v>
      </c>
      <c r="O2582" s="52">
        <v>12086592.000000002</v>
      </c>
      <c r="P2582">
        <v>1</v>
      </c>
      <c r="Q2582">
        <v>1</v>
      </c>
      <c r="R2582">
        <v>4447</v>
      </c>
    </row>
    <row r="2583" spans="1:18" hidden="1">
      <c r="A2583" t="s">
        <v>3758</v>
      </c>
      <c r="B2583" t="s">
        <v>1129</v>
      </c>
      <c r="C2583">
        <v>8</v>
      </c>
      <c r="D2583" t="s">
        <v>88</v>
      </c>
      <c r="E2583" t="s">
        <v>10024</v>
      </c>
      <c r="F2583" t="s">
        <v>135</v>
      </c>
      <c r="G2583" t="s">
        <v>135</v>
      </c>
      <c r="H2583">
        <v>2</v>
      </c>
      <c r="I2583">
        <v>2</v>
      </c>
      <c r="J2583" t="s">
        <v>96</v>
      </c>
      <c r="K2583" t="s">
        <v>31</v>
      </c>
      <c r="L2583" t="s">
        <v>316</v>
      </c>
      <c r="N2583" s="52">
        <v>12086592.000000002</v>
      </c>
      <c r="O2583" s="52">
        <v>12086592.000000002</v>
      </c>
      <c r="P2583">
        <v>1</v>
      </c>
      <c r="Q2583">
        <v>1</v>
      </c>
      <c r="R2583">
        <v>4449</v>
      </c>
    </row>
    <row r="2584" spans="1:18" hidden="1">
      <c r="A2584" t="s">
        <v>3759</v>
      </c>
      <c r="B2584" t="s">
        <v>1130</v>
      </c>
      <c r="C2584">
        <v>9</v>
      </c>
      <c r="D2584" t="s">
        <v>88</v>
      </c>
      <c r="E2584" t="s">
        <v>10025</v>
      </c>
      <c r="F2584" t="s">
        <v>135</v>
      </c>
      <c r="G2584" t="s">
        <v>135</v>
      </c>
      <c r="H2584">
        <v>2</v>
      </c>
      <c r="I2584">
        <v>3</v>
      </c>
      <c r="J2584" t="s">
        <v>96</v>
      </c>
      <c r="K2584" t="s">
        <v>31</v>
      </c>
      <c r="L2584" t="s">
        <v>316</v>
      </c>
      <c r="N2584" s="52">
        <v>12086592.000000002</v>
      </c>
      <c r="O2584" s="52">
        <v>12086592.000000002</v>
      </c>
      <c r="P2584">
        <v>1</v>
      </c>
      <c r="Q2584">
        <v>1</v>
      </c>
      <c r="R2584">
        <v>4451</v>
      </c>
    </row>
    <row r="2585" spans="1:18" hidden="1">
      <c r="A2585" t="s">
        <v>3760</v>
      </c>
      <c r="B2585" t="s">
        <v>1131</v>
      </c>
      <c r="C2585">
        <v>10</v>
      </c>
      <c r="D2585" t="s">
        <v>88</v>
      </c>
      <c r="E2585" t="s">
        <v>10026</v>
      </c>
      <c r="F2585" t="s">
        <v>136</v>
      </c>
      <c r="G2585" t="s">
        <v>136</v>
      </c>
      <c r="H2585">
        <v>2</v>
      </c>
      <c r="I2585">
        <v>1</v>
      </c>
      <c r="J2585" t="s">
        <v>96</v>
      </c>
      <c r="K2585" t="s">
        <v>31</v>
      </c>
      <c r="L2585" t="s">
        <v>316</v>
      </c>
      <c r="N2585" s="52">
        <v>2280864.0000000005</v>
      </c>
      <c r="O2585" s="52">
        <v>2280864.0000000005</v>
      </c>
      <c r="P2585">
        <v>1</v>
      </c>
      <c r="Q2585">
        <v>1</v>
      </c>
      <c r="R2585">
        <v>4453</v>
      </c>
    </row>
    <row r="2586" spans="1:18" hidden="1">
      <c r="A2586" t="s">
        <v>3761</v>
      </c>
      <c r="B2586" t="s">
        <v>1132</v>
      </c>
      <c r="C2586">
        <v>11</v>
      </c>
      <c r="D2586" t="s">
        <v>88</v>
      </c>
      <c r="E2586" t="s">
        <v>10027</v>
      </c>
      <c r="F2586" t="s">
        <v>136</v>
      </c>
      <c r="G2586" t="s">
        <v>136</v>
      </c>
      <c r="H2586">
        <v>2</v>
      </c>
      <c r="I2586">
        <v>2</v>
      </c>
      <c r="J2586" t="s">
        <v>96</v>
      </c>
      <c r="K2586" t="s">
        <v>31</v>
      </c>
      <c r="L2586" t="s">
        <v>316</v>
      </c>
      <c r="N2586" s="52">
        <v>2280864.0000000005</v>
      </c>
      <c r="O2586" s="52">
        <v>2280864.0000000005</v>
      </c>
      <c r="P2586">
        <v>1</v>
      </c>
      <c r="Q2586">
        <v>1</v>
      </c>
      <c r="R2586">
        <v>4455</v>
      </c>
    </row>
    <row r="2587" spans="1:18" hidden="1">
      <c r="A2587" t="s">
        <v>3762</v>
      </c>
      <c r="B2587" t="s">
        <v>1133</v>
      </c>
      <c r="C2587">
        <v>12</v>
      </c>
      <c r="D2587" t="s">
        <v>88</v>
      </c>
      <c r="E2587" t="s">
        <v>10028</v>
      </c>
      <c r="F2587" t="s">
        <v>136</v>
      </c>
      <c r="G2587" t="s">
        <v>136</v>
      </c>
      <c r="H2587">
        <v>2</v>
      </c>
      <c r="I2587">
        <v>3</v>
      </c>
      <c r="J2587" t="s">
        <v>96</v>
      </c>
      <c r="K2587" t="s">
        <v>31</v>
      </c>
      <c r="L2587" t="s">
        <v>316</v>
      </c>
      <c r="N2587" s="52">
        <v>2280864.0000000005</v>
      </c>
      <c r="O2587" s="52">
        <v>2280864.0000000005</v>
      </c>
      <c r="P2587">
        <v>1</v>
      </c>
      <c r="Q2587">
        <v>1</v>
      </c>
      <c r="R2587">
        <v>4457</v>
      </c>
    </row>
    <row r="2588" spans="1:18" hidden="1">
      <c r="A2588" t="s">
        <v>3763</v>
      </c>
      <c r="B2588" t="s">
        <v>1134</v>
      </c>
      <c r="C2588">
        <v>13</v>
      </c>
      <c r="D2588" t="s">
        <v>102</v>
      </c>
      <c r="E2588" t="s">
        <v>10029</v>
      </c>
      <c r="F2588" t="s">
        <v>137</v>
      </c>
      <c r="G2588" t="s">
        <v>133</v>
      </c>
      <c r="H2588">
        <v>2</v>
      </c>
      <c r="I2588" t="s">
        <v>103</v>
      </c>
      <c r="J2588" t="s">
        <v>96</v>
      </c>
      <c r="K2588" t="s">
        <v>31</v>
      </c>
      <c r="L2588" t="s">
        <v>316</v>
      </c>
      <c r="N2588" s="52">
        <v>1041072.0000000001</v>
      </c>
      <c r="O2588" s="52">
        <v>1041072.0000000001</v>
      </c>
      <c r="P2588">
        <v>1</v>
      </c>
      <c r="Q2588">
        <f>IF(COUNTIF(SolCotizacion!$E:$E,$G2588)&gt;0,1,0)</f>
        <v>0</v>
      </c>
      <c r="R2588">
        <v>4459</v>
      </c>
    </row>
    <row r="2589" spans="1:18" hidden="1">
      <c r="A2589" t="s">
        <v>3764</v>
      </c>
      <c r="B2589" t="s">
        <v>2838</v>
      </c>
      <c r="C2589">
        <v>14</v>
      </c>
      <c r="D2589" t="s">
        <v>102</v>
      </c>
      <c r="E2589" t="s">
        <v>10030</v>
      </c>
      <c r="F2589" t="s">
        <v>138</v>
      </c>
      <c r="G2589" t="s">
        <v>134</v>
      </c>
      <c r="H2589">
        <v>2</v>
      </c>
      <c r="I2589" t="s">
        <v>103</v>
      </c>
      <c r="J2589" t="s">
        <v>96</v>
      </c>
      <c r="K2589" t="s">
        <v>31</v>
      </c>
      <c r="L2589" t="s">
        <v>316</v>
      </c>
      <c r="N2589" s="52">
        <v>2082144.0000000002</v>
      </c>
      <c r="O2589" s="52">
        <v>2082144.0000000002</v>
      </c>
      <c r="P2589">
        <v>1</v>
      </c>
      <c r="Q2589">
        <f>IF(COUNTIF(SolCotizacion!$E:$E,$G2589)&gt;0,1,0)</f>
        <v>0</v>
      </c>
      <c r="R2589">
        <v>4461</v>
      </c>
    </row>
    <row r="2590" spans="1:18" hidden="1">
      <c r="A2590" t="s">
        <v>3765</v>
      </c>
      <c r="B2590" t="s">
        <v>2840</v>
      </c>
      <c r="C2590">
        <v>15</v>
      </c>
      <c r="D2590" t="s">
        <v>102</v>
      </c>
      <c r="E2590" t="s">
        <v>10031</v>
      </c>
      <c r="F2590" t="s">
        <v>139</v>
      </c>
      <c r="G2590" t="s">
        <v>135</v>
      </c>
      <c r="H2590">
        <v>2</v>
      </c>
      <c r="I2590" t="s">
        <v>103</v>
      </c>
      <c r="J2590" t="s">
        <v>96</v>
      </c>
      <c r="K2590" t="s">
        <v>31</v>
      </c>
      <c r="L2590" t="s">
        <v>316</v>
      </c>
      <c r="N2590" s="52">
        <v>2082144.0000000002</v>
      </c>
      <c r="O2590" s="52">
        <v>2082144.0000000002</v>
      </c>
      <c r="P2590">
        <v>1</v>
      </c>
      <c r="Q2590">
        <f>IF(COUNTIF(SolCotizacion!$E:$E,$G2590)&gt;0,1,0)</f>
        <v>0</v>
      </c>
      <c r="R2590">
        <v>4463</v>
      </c>
    </row>
    <row r="2591" spans="1:18" hidden="1">
      <c r="A2591" t="s">
        <v>3766</v>
      </c>
      <c r="B2591" t="s">
        <v>2842</v>
      </c>
      <c r="C2591">
        <v>16</v>
      </c>
      <c r="D2591" t="s">
        <v>102</v>
      </c>
      <c r="E2591" t="s">
        <v>10032</v>
      </c>
      <c r="F2591" t="s">
        <v>140</v>
      </c>
      <c r="G2591" t="s">
        <v>135</v>
      </c>
      <c r="H2591">
        <v>2</v>
      </c>
      <c r="I2591" t="s">
        <v>103</v>
      </c>
      <c r="J2591" t="s">
        <v>96</v>
      </c>
      <c r="K2591" t="s">
        <v>31</v>
      </c>
      <c r="L2591" t="s">
        <v>316</v>
      </c>
      <c r="N2591" s="52">
        <v>77280</v>
      </c>
      <c r="O2591" s="52">
        <v>77280</v>
      </c>
      <c r="P2591">
        <v>1</v>
      </c>
      <c r="Q2591">
        <f>IF(COUNTIF(SolCotizacion!$E:$E,$G2591)&gt;0,1,0)</f>
        <v>0</v>
      </c>
      <c r="R2591">
        <v>4465</v>
      </c>
    </row>
    <row r="2592" spans="1:18" hidden="1">
      <c r="A2592" t="s">
        <v>3767</v>
      </c>
      <c r="B2592" t="s">
        <v>2844</v>
      </c>
      <c r="C2592">
        <v>17</v>
      </c>
      <c r="D2592" t="s">
        <v>102</v>
      </c>
      <c r="E2592" t="s">
        <v>10033</v>
      </c>
      <c r="F2592" t="s">
        <v>141</v>
      </c>
      <c r="G2592" t="s">
        <v>136</v>
      </c>
      <c r="H2592">
        <v>2</v>
      </c>
      <c r="I2592" t="s">
        <v>103</v>
      </c>
      <c r="J2592" t="s">
        <v>96</v>
      </c>
      <c r="K2592" t="s">
        <v>31</v>
      </c>
      <c r="L2592" t="s">
        <v>316</v>
      </c>
      <c r="N2592" s="52">
        <v>309120</v>
      </c>
      <c r="O2592" s="52">
        <v>309120</v>
      </c>
      <c r="P2592">
        <v>1</v>
      </c>
      <c r="Q2592">
        <f>IF(COUNTIF(SolCotizacion!$E:$E,$G2592)&gt;0,1,0)</f>
        <v>0</v>
      </c>
      <c r="R2592">
        <v>4467</v>
      </c>
    </row>
    <row r="2593" spans="1:19" hidden="1">
      <c r="A2593" t="s">
        <v>3768</v>
      </c>
      <c r="B2593" t="s">
        <v>1135</v>
      </c>
      <c r="C2593">
        <v>18</v>
      </c>
      <c r="D2593" t="s">
        <v>113</v>
      </c>
      <c r="E2593" t="s">
        <v>9853</v>
      </c>
      <c r="F2593" t="s">
        <v>114</v>
      </c>
      <c r="G2593" t="s">
        <v>88</v>
      </c>
      <c r="H2593">
        <v>2</v>
      </c>
      <c r="I2593">
        <v>1</v>
      </c>
      <c r="J2593" t="s">
        <v>88</v>
      </c>
      <c r="K2593" t="s">
        <v>31</v>
      </c>
      <c r="L2593" t="s">
        <v>316</v>
      </c>
      <c r="N2593" s="52">
        <v>16110.009300000002</v>
      </c>
      <c r="O2593" s="52">
        <v>16110.009300000002</v>
      </c>
      <c r="P2593">
        <v>1</v>
      </c>
      <c r="Q2593">
        <f>IF(COUNTIFS(SolCotizacion!$D:$D,$G2593,SolCotizacion!$K:$K,$I2593)&gt;0,1,0)</f>
        <v>0</v>
      </c>
      <c r="R2593">
        <v>4469</v>
      </c>
    </row>
    <row r="2594" spans="1:19" hidden="1">
      <c r="A2594" t="s">
        <v>3769</v>
      </c>
      <c r="B2594" t="s">
        <v>2847</v>
      </c>
      <c r="C2594">
        <v>19</v>
      </c>
      <c r="D2594" t="s">
        <v>113</v>
      </c>
      <c r="E2594" t="s">
        <v>9984</v>
      </c>
      <c r="F2594" t="s">
        <v>114</v>
      </c>
      <c r="G2594" t="s">
        <v>88</v>
      </c>
      <c r="H2594">
        <v>2</v>
      </c>
      <c r="I2594">
        <v>2</v>
      </c>
      <c r="J2594" t="s">
        <v>88</v>
      </c>
      <c r="K2594" t="s">
        <v>31</v>
      </c>
      <c r="L2594" t="s">
        <v>316</v>
      </c>
      <c r="N2594" s="52">
        <v>26850.015500000001</v>
      </c>
      <c r="O2594" s="52">
        <v>26850.015500000001</v>
      </c>
      <c r="P2594">
        <v>1</v>
      </c>
      <c r="Q2594">
        <f>IF(COUNTIFS(SolCotizacion!$D:$D,$G2594,SolCotizacion!$K:$K,$I2594)&gt;0,1,0)</f>
        <v>1</v>
      </c>
      <c r="R2594">
        <v>4471</v>
      </c>
    </row>
    <row r="2595" spans="1:19" hidden="1">
      <c r="A2595" t="s">
        <v>3770</v>
      </c>
      <c r="B2595" t="s">
        <v>2849</v>
      </c>
      <c r="C2595">
        <v>20</v>
      </c>
      <c r="D2595" t="s">
        <v>113</v>
      </c>
      <c r="E2595" t="s">
        <v>9985</v>
      </c>
      <c r="F2595" t="s">
        <v>114</v>
      </c>
      <c r="G2595" t="s">
        <v>88</v>
      </c>
      <c r="H2595">
        <v>2</v>
      </c>
      <c r="I2595">
        <v>3</v>
      </c>
      <c r="J2595" t="s">
        <v>88</v>
      </c>
      <c r="K2595" t="s">
        <v>31</v>
      </c>
      <c r="L2595" t="s">
        <v>316</v>
      </c>
      <c r="N2595" s="52">
        <v>85920.049599999998</v>
      </c>
      <c r="O2595" s="52">
        <v>85920.049599999998</v>
      </c>
      <c r="P2595">
        <v>1</v>
      </c>
      <c r="Q2595">
        <f>IF(COUNTIFS(SolCotizacion!$D:$D,$G2595,SolCotizacion!$K:$K,$I2595)&gt;0,1,0)</f>
        <v>0</v>
      </c>
      <c r="R2595">
        <v>4473</v>
      </c>
    </row>
    <row r="2596" spans="1:19" hidden="1">
      <c r="A2596" t="s">
        <v>3771</v>
      </c>
      <c r="B2596" t="s">
        <v>1136</v>
      </c>
      <c r="C2596">
        <v>21</v>
      </c>
      <c r="D2596" t="s">
        <v>113</v>
      </c>
      <c r="E2596" t="s">
        <v>9986</v>
      </c>
      <c r="F2596" t="s">
        <v>115</v>
      </c>
      <c r="G2596" t="s">
        <v>88</v>
      </c>
      <c r="H2596">
        <v>2</v>
      </c>
      <c r="I2596">
        <v>1</v>
      </c>
      <c r="J2596" t="s">
        <v>116</v>
      </c>
      <c r="K2596" t="s">
        <v>326</v>
      </c>
      <c r="L2596" t="s">
        <v>316</v>
      </c>
      <c r="N2596" s="52">
        <v>16110.009300000002</v>
      </c>
      <c r="O2596" s="52">
        <v>16110.009300000002</v>
      </c>
      <c r="P2596">
        <v>1</v>
      </c>
      <c r="Q2596">
        <f>IF(COUNTIFS(SolCotizacion!$D:$D,$G2596,SolCotizacion!$K:$K,$I2596)&gt;0,1,0)</f>
        <v>0</v>
      </c>
      <c r="R2596">
        <v>4475</v>
      </c>
    </row>
    <row r="2597" spans="1:19" hidden="1">
      <c r="A2597" t="s">
        <v>3772</v>
      </c>
      <c r="B2597" t="s">
        <v>2852</v>
      </c>
      <c r="C2597">
        <v>22</v>
      </c>
      <c r="D2597" t="s">
        <v>113</v>
      </c>
      <c r="E2597" t="s">
        <v>9987</v>
      </c>
      <c r="F2597" t="s">
        <v>115</v>
      </c>
      <c r="G2597" t="s">
        <v>88</v>
      </c>
      <c r="H2597">
        <v>2</v>
      </c>
      <c r="I2597">
        <v>2</v>
      </c>
      <c r="J2597" t="s">
        <v>116</v>
      </c>
      <c r="K2597" t="s">
        <v>326</v>
      </c>
      <c r="L2597" t="s">
        <v>316</v>
      </c>
      <c r="N2597" s="52">
        <v>26850.015500000001</v>
      </c>
      <c r="O2597" s="52">
        <v>26850.015500000001</v>
      </c>
      <c r="P2597">
        <v>1</v>
      </c>
      <c r="Q2597">
        <f>IF(COUNTIFS(SolCotizacion!$D:$D,$G2597,SolCotizacion!$K:$K,$I2597)&gt;0,1,0)</f>
        <v>1</v>
      </c>
      <c r="R2597">
        <v>4477</v>
      </c>
    </row>
    <row r="2598" spans="1:19" hidden="1">
      <c r="A2598" t="s">
        <v>3773</v>
      </c>
      <c r="B2598" t="s">
        <v>2854</v>
      </c>
      <c r="C2598">
        <v>23</v>
      </c>
      <c r="D2598" t="s">
        <v>113</v>
      </c>
      <c r="E2598" t="s">
        <v>9988</v>
      </c>
      <c r="F2598" t="s">
        <v>115</v>
      </c>
      <c r="G2598" t="s">
        <v>88</v>
      </c>
      <c r="H2598">
        <v>2</v>
      </c>
      <c r="I2598">
        <v>3</v>
      </c>
      <c r="J2598" t="s">
        <v>116</v>
      </c>
      <c r="K2598" t="s">
        <v>326</v>
      </c>
      <c r="L2598" t="s">
        <v>316</v>
      </c>
      <c r="N2598" s="52">
        <v>85920.049599999998</v>
      </c>
      <c r="O2598" s="52">
        <v>85920.049599999998</v>
      </c>
      <c r="P2598">
        <v>1</v>
      </c>
      <c r="Q2598">
        <f>IF(COUNTIFS(SolCotizacion!$D:$D,$G2598,SolCotizacion!$K:$K,$I2598)&gt;0,1,0)</f>
        <v>0</v>
      </c>
      <c r="R2598">
        <v>4479</v>
      </c>
    </row>
    <row r="2599" spans="1:19" hidden="1">
      <c r="A2599" t="s">
        <v>3774</v>
      </c>
      <c r="B2599" t="s">
        <v>1137</v>
      </c>
      <c r="C2599">
        <v>24</v>
      </c>
      <c r="D2599" t="s">
        <v>113</v>
      </c>
      <c r="E2599" t="s">
        <v>10034</v>
      </c>
      <c r="F2599" t="s">
        <v>142</v>
      </c>
      <c r="G2599" t="s">
        <v>133</v>
      </c>
      <c r="H2599">
        <v>2</v>
      </c>
      <c r="I2599" t="s">
        <v>103</v>
      </c>
      <c r="J2599" t="s">
        <v>118</v>
      </c>
      <c r="K2599" t="s">
        <v>325</v>
      </c>
      <c r="L2599" t="s">
        <v>316</v>
      </c>
      <c r="N2599" s="52">
        <v>385566.22258</v>
      </c>
      <c r="O2599" s="52">
        <v>385566.22258</v>
      </c>
      <c r="P2599">
        <v>1</v>
      </c>
      <c r="Q2599">
        <f>IF(COUNTIF(SolCotizacion!$E:$E,G2599)&gt;0,1,0)</f>
        <v>0</v>
      </c>
      <c r="R2599">
        <v>4481</v>
      </c>
    </row>
    <row r="2600" spans="1:19" hidden="1">
      <c r="A2600" t="s">
        <v>3775</v>
      </c>
      <c r="B2600" t="s">
        <v>2857</v>
      </c>
      <c r="C2600">
        <v>25</v>
      </c>
      <c r="D2600" t="s">
        <v>113</v>
      </c>
      <c r="E2600" t="s">
        <v>10035</v>
      </c>
      <c r="F2600" t="s">
        <v>143</v>
      </c>
      <c r="G2600" t="s">
        <v>134</v>
      </c>
      <c r="H2600">
        <v>2</v>
      </c>
      <c r="I2600" t="s">
        <v>103</v>
      </c>
      <c r="J2600" t="s">
        <v>118</v>
      </c>
      <c r="K2600" t="s">
        <v>325</v>
      </c>
      <c r="L2600" t="s">
        <v>316</v>
      </c>
      <c r="N2600" s="52">
        <v>385566.22258</v>
      </c>
      <c r="O2600" s="52">
        <v>385566.22258</v>
      </c>
      <c r="P2600">
        <v>1</v>
      </c>
      <c r="Q2600">
        <f>IF(COUNTIF(SolCotizacion!$E:$E,G2600)&gt;0,1,0)</f>
        <v>0</v>
      </c>
      <c r="R2600">
        <v>4483</v>
      </c>
    </row>
    <row r="2601" spans="1:19" hidden="1">
      <c r="A2601" t="s">
        <v>3776</v>
      </c>
      <c r="B2601" t="s">
        <v>2859</v>
      </c>
      <c r="C2601">
        <v>26</v>
      </c>
      <c r="D2601" t="s">
        <v>113</v>
      </c>
      <c r="E2601" t="s">
        <v>10036</v>
      </c>
      <c r="F2601" t="s">
        <v>144</v>
      </c>
      <c r="G2601" t="s">
        <v>135</v>
      </c>
      <c r="H2601">
        <v>2</v>
      </c>
      <c r="I2601" t="s">
        <v>103</v>
      </c>
      <c r="J2601" t="s">
        <v>118</v>
      </c>
      <c r="K2601" t="s">
        <v>325</v>
      </c>
      <c r="L2601" t="s">
        <v>316</v>
      </c>
      <c r="N2601" s="52">
        <v>385566.22258</v>
      </c>
      <c r="O2601" s="52">
        <v>385566.22258</v>
      </c>
      <c r="P2601">
        <v>1</v>
      </c>
      <c r="Q2601">
        <f>IF(COUNTIF(SolCotizacion!$E:$E,G2601)&gt;0,1,0)</f>
        <v>0</v>
      </c>
      <c r="R2601">
        <v>4485</v>
      </c>
    </row>
    <row r="2602" spans="1:19" hidden="1">
      <c r="A2602" t="s">
        <v>3777</v>
      </c>
      <c r="B2602" t="s">
        <v>2861</v>
      </c>
      <c r="C2602">
        <v>27</v>
      </c>
      <c r="D2602" t="s">
        <v>113</v>
      </c>
      <c r="E2602" t="s">
        <v>10037</v>
      </c>
      <c r="F2602" t="s">
        <v>145</v>
      </c>
      <c r="G2602" t="s">
        <v>136</v>
      </c>
      <c r="H2602">
        <v>2</v>
      </c>
      <c r="I2602" t="s">
        <v>103</v>
      </c>
      <c r="J2602" t="s">
        <v>118</v>
      </c>
      <c r="K2602" t="s">
        <v>325</v>
      </c>
      <c r="L2602" t="s">
        <v>316</v>
      </c>
      <c r="N2602" s="52">
        <v>385566.22258</v>
      </c>
      <c r="O2602" s="52">
        <v>385566.22258</v>
      </c>
      <c r="P2602">
        <v>1</v>
      </c>
      <c r="Q2602">
        <f>IF(COUNTIF(SolCotizacion!$E:$E,G2602)&gt;0,1,0)</f>
        <v>0</v>
      </c>
      <c r="R2602">
        <v>4487</v>
      </c>
    </row>
    <row r="2603" spans="1:19" hidden="1">
      <c r="A2603" t="s">
        <v>3778</v>
      </c>
      <c r="B2603" t="s">
        <v>1138</v>
      </c>
      <c r="C2603">
        <v>28</v>
      </c>
      <c r="D2603" t="s">
        <v>113</v>
      </c>
      <c r="E2603" t="s">
        <v>9995</v>
      </c>
      <c r="F2603" t="s">
        <v>125</v>
      </c>
      <c r="G2603" t="s">
        <v>88</v>
      </c>
      <c r="H2603">
        <v>2</v>
      </c>
      <c r="I2603">
        <v>1</v>
      </c>
      <c r="J2603" t="s">
        <v>88</v>
      </c>
      <c r="K2603" t="s">
        <v>31</v>
      </c>
      <c r="L2603" t="s">
        <v>316</v>
      </c>
      <c r="N2603" s="52">
        <v>32220.018600000003</v>
      </c>
      <c r="O2603" s="52">
        <v>32220.018600000003</v>
      </c>
      <c r="P2603">
        <v>1</v>
      </c>
      <c r="Q2603">
        <f>IF(COUNTIFS(SolCotizacion!$D:$D,$G2603,SolCotizacion!$K:$K,$I2603)&gt;0,1,0)</f>
        <v>0</v>
      </c>
      <c r="R2603">
        <v>4489</v>
      </c>
    </row>
    <row r="2604" spans="1:19" hidden="1">
      <c r="A2604" t="s">
        <v>3779</v>
      </c>
      <c r="B2604" t="s">
        <v>2864</v>
      </c>
      <c r="C2604">
        <v>29</v>
      </c>
      <c r="D2604" t="s">
        <v>113</v>
      </c>
      <c r="E2604" t="s">
        <v>9996</v>
      </c>
      <c r="F2604" t="s">
        <v>125</v>
      </c>
      <c r="G2604" t="s">
        <v>88</v>
      </c>
      <c r="H2604">
        <v>2</v>
      </c>
      <c r="I2604">
        <v>2</v>
      </c>
      <c r="J2604" t="s">
        <v>88</v>
      </c>
      <c r="K2604" t="s">
        <v>31</v>
      </c>
      <c r="L2604" t="s">
        <v>316</v>
      </c>
      <c r="N2604" s="52">
        <v>42960.024799999999</v>
      </c>
      <c r="O2604" s="52">
        <v>42960.024799999999</v>
      </c>
      <c r="P2604">
        <v>1</v>
      </c>
      <c r="Q2604">
        <f>IF(COUNTIFS(SolCotizacion!$D:$D,$G2604,SolCotizacion!$K:$K,$I2604)&gt;0,1,0)</f>
        <v>1</v>
      </c>
      <c r="R2604">
        <v>4491</v>
      </c>
    </row>
    <row r="2605" spans="1:19" hidden="1">
      <c r="A2605" t="s">
        <v>3780</v>
      </c>
      <c r="B2605" t="s">
        <v>2866</v>
      </c>
      <c r="C2605">
        <v>30</v>
      </c>
      <c r="D2605" t="s">
        <v>113</v>
      </c>
      <c r="E2605" t="s">
        <v>9997</v>
      </c>
      <c r="F2605" t="s">
        <v>125</v>
      </c>
      <c r="G2605" t="s">
        <v>88</v>
      </c>
      <c r="H2605">
        <v>2</v>
      </c>
      <c r="I2605">
        <v>3</v>
      </c>
      <c r="J2605" t="s">
        <v>88</v>
      </c>
      <c r="K2605" t="s">
        <v>31</v>
      </c>
      <c r="L2605" t="s">
        <v>316</v>
      </c>
      <c r="N2605" s="52">
        <v>85920.049599999998</v>
      </c>
      <c r="O2605" s="52">
        <v>85920.049599999998</v>
      </c>
      <c r="P2605">
        <v>1</v>
      </c>
      <c r="Q2605">
        <f>IF(COUNTIFS(SolCotizacion!$D:$D,$G2605,SolCotizacion!$K:$K,$I2605)&gt;0,1,0)</f>
        <v>0</v>
      </c>
      <c r="R2605">
        <v>4493</v>
      </c>
    </row>
    <row r="2606" spans="1:19" hidden="1">
      <c r="A2606" t="s">
        <v>3781</v>
      </c>
      <c r="B2606" t="s">
        <v>2868</v>
      </c>
      <c r="C2606">
        <v>31</v>
      </c>
      <c r="D2606" t="s">
        <v>113</v>
      </c>
      <c r="E2606" t="s">
        <v>10038</v>
      </c>
      <c r="F2606" t="s">
        <v>146</v>
      </c>
      <c r="G2606" t="s">
        <v>133</v>
      </c>
      <c r="H2606">
        <v>2</v>
      </c>
      <c r="I2606">
        <v>1</v>
      </c>
      <c r="J2606" t="s">
        <v>127</v>
      </c>
      <c r="K2606" t="s">
        <v>31</v>
      </c>
      <c r="L2606" t="s">
        <v>316</v>
      </c>
      <c r="M2606" s="53">
        <v>0.02</v>
      </c>
      <c r="N2606" s="52">
        <v>184577.74242600001</v>
      </c>
      <c r="O2606" s="52">
        <v>184577.74242600001</v>
      </c>
      <c r="P2606">
        <v>1</v>
      </c>
      <c r="Q2606">
        <f>IF(SUMIFS(SolCotizacion!$P:$P,SolCotizacion!$E:$E,$G2606,SolCotizacion!$K:$K,$I2606)&gt;499,1,0)</f>
        <v>0</v>
      </c>
      <c r="R2606">
        <v>4495</v>
      </c>
      <c r="S2606" s="56">
        <f>IF(SUMIFS(SolCotizacion!$P:$P,SolCotizacion!$E:$E,$G2606,SolCotizacion!$K:$K,$I2606)&gt;499,4%,0)</f>
        <v>0</v>
      </c>
    </row>
    <row r="2607" spans="1:19" hidden="1">
      <c r="A2607" t="s">
        <v>3782</v>
      </c>
      <c r="B2607" t="s">
        <v>2870</v>
      </c>
      <c r="C2607">
        <v>32</v>
      </c>
      <c r="D2607" t="s">
        <v>113</v>
      </c>
      <c r="E2607" t="s">
        <v>10039</v>
      </c>
      <c r="F2607" t="s">
        <v>146</v>
      </c>
      <c r="G2607" t="s">
        <v>133</v>
      </c>
      <c r="H2607">
        <v>2</v>
      </c>
      <c r="I2607">
        <v>2</v>
      </c>
      <c r="J2607" t="s">
        <v>127</v>
      </c>
      <c r="K2607" t="s">
        <v>31</v>
      </c>
      <c r="L2607" t="s">
        <v>316</v>
      </c>
      <c r="M2607" s="53">
        <v>0.02</v>
      </c>
      <c r="N2607" s="52">
        <v>184577.74242600001</v>
      </c>
      <c r="O2607" s="52">
        <v>184577.74242600001</v>
      </c>
      <c r="P2607">
        <v>1</v>
      </c>
      <c r="Q2607">
        <f>IF(SUMIFS(SolCotizacion!$P:$P,SolCotizacion!$E:$E,$G2607,SolCotizacion!$K:$K,$I2607)&gt;499,1,0)</f>
        <v>0</v>
      </c>
      <c r="R2607">
        <v>4496</v>
      </c>
      <c r="S2607" s="56">
        <f>IF(SUMIFS(SolCotizacion!$P:$P,SolCotizacion!$E:$E,$G2607,SolCotizacion!$K:$K,$I2607)&gt;499,4%,0)</f>
        <v>0</v>
      </c>
    </row>
    <row r="2608" spans="1:19" hidden="1">
      <c r="A2608" t="s">
        <v>3783</v>
      </c>
      <c r="B2608" t="s">
        <v>2872</v>
      </c>
      <c r="C2608">
        <v>33</v>
      </c>
      <c r="D2608" t="s">
        <v>113</v>
      </c>
      <c r="E2608" t="s">
        <v>10040</v>
      </c>
      <c r="F2608" t="s">
        <v>146</v>
      </c>
      <c r="G2608" t="s">
        <v>133</v>
      </c>
      <c r="H2608">
        <v>2</v>
      </c>
      <c r="I2608">
        <v>3</v>
      </c>
      <c r="J2608" t="s">
        <v>127</v>
      </c>
      <c r="K2608" t="s">
        <v>31</v>
      </c>
      <c r="L2608" t="s">
        <v>316</v>
      </c>
      <c r="M2608" s="53">
        <v>0.02</v>
      </c>
      <c r="N2608" s="52">
        <v>184577.74242600001</v>
      </c>
      <c r="O2608" s="52">
        <v>184577.74242600001</v>
      </c>
      <c r="P2608">
        <v>1</v>
      </c>
      <c r="Q2608">
        <f>IF(SUMIFS(SolCotizacion!$P:$P,SolCotizacion!$E:$E,$G2608,SolCotizacion!$K:$K,$I2608)&gt;499,1,0)</f>
        <v>0</v>
      </c>
      <c r="R2608">
        <v>4497</v>
      </c>
      <c r="S2608" s="56">
        <f>IF(SUMIFS(SolCotizacion!$P:$P,SolCotizacion!$E:$E,$G2608,SolCotizacion!$K:$K,$I2608)&gt;499,4%,0)</f>
        <v>0</v>
      </c>
    </row>
    <row r="2609" spans="1:19" hidden="1">
      <c r="A2609" t="s">
        <v>3784</v>
      </c>
      <c r="B2609" t="s">
        <v>2874</v>
      </c>
      <c r="C2609">
        <v>34</v>
      </c>
      <c r="D2609" t="s">
        <v>113</v>
      </c>
      <c r="E2609" t="s">
        <v>10041</v>
      </c>
      <c r="F2609" t="s">
        <v>147</v>
      </c>
      <c r="G2609" t="s">
        <v>134</v>
      </c>
      <c r="H2609">
        <v>2</v>
      </c>
      <c r="I2609">
        <v>1</v>
      </c>
      <c r="J2609" t="s">
        <v>127</v>
      </c>
      <c r="K2609" t="s">
        <v>31</v>
      </c>
      <c r="L2609" t="s">
        <v>316</v>
      </c>
      <c r="M2609" s="53">
        <v>0.02</v>
      </c>
      <c r="N2609" s="52">
        <v>246289.824242</v>
      </c>
      <c r="O2609" s="52">
        <v>246289.824242</v>
      </c>
      <c r="P2609">
        <v>1</v>
      </c>
      <c r="Q2609">
        <f>IF(SUMIFS(SolCotizacion!$P:$P,SolCotizacion!$E:$E,$G2609,SolCotizacion!$K:$K,$I2609)&gt;499,1,0)</f>
        <v>0</v>
      </c>
      <c r="R2609">
        <v>4498</v>
      </c>
      <c r="S2609" s="56">
        <f>IF(SUMIFS(SolCotizacion!$P:$P,SolCotizacion!$E:$E,$G2609,SolCotizacion!$K:$K,$I2609)&gt;499,4%,0)</f>
        <v>0</v>
      </c>
    </row>
    <row r="2610" spans="1:19" hidden="1">
      <c r="A2610" t="s">
        <v>3785</v>
      </c>
      <c r="B2610" t="s">
        <v>2876</v>
      </c>
      <c r="C2610">
        <v>35</v>
      </c>
      <c r="D2610" t="s">
        <v>113</v>
      </c>
      <c r="E2610" t="s">
        <v>10042</v>
      </c>
      <c r="F2610" t="s">
        <v>147</v>
      </c>
      <c r="G2610" t="s">
        <v>134</v>
      </c>
      <c r="H2610">
        <v>2</v>
      </c>
      <c r="I2610">
        <v>2</v>
      </c>
      <c r="J2610" t="s">
        <v>127</v>
      </c>
      <c r="K2610" t="s">
        <v>31</v>
      </c>
      <c r="L2610" t="s">
        <v>316</v>
      </c>
      <c r="M2610" s="53">
        <v>0.02</v>
      </c>
      <c r="N2610" s="52">
        <v>246289.824242</v>
      </c>
      <c r="O2610" s="52">
        <v>246289.824242</v>
      </c>
      <c r="P2610">
        <v>1</v>
      </c>
      <c r="Q2610">
        <f>IF(SUMIFS(SolCotizacion!$P:$P,SolCotizacion!$E:$E,$G2610,SolCotizacion!$K:$K,$I2610)&gt;499,1,0)</f>
        <v>0</v>
      </c>
      <c r="R2610">
        <v>4499</v>
      </c>
      <c r="S2610" s="56">
        <f>IF(SUMIFS(SolCotizacion!$P:$P,SolCotizacion!$E:$E,$G2610,SolCotizacion!$K:$K,$I2610)&gt;499,4%,0)</f>
        <v>0</v>
      </c>
    </row>
    <row r="2611" spans="1:19" hidden="1">
      <c r="A2611" t="s">
        <v>3786</v>
      </c>
      <c r="B2611" t="s">
        <v>2878</v>
      </c>
      <c r="C2611">
        <v>36</v>
      </c>
      <c r="D2611" t="s">
        <v>113</v>
      </c>
      <c r="E2611" t="s">
        <v>10043</v>
      </c>
      <c r="F2611" t="s">
        <v>147</v>
      </c>
      <c r="G2611" t="s">
        <v>134</v>
      </c>
      <c r="H2611">
        <v>2</v>
      </c>
      <c r="I2611">
        <v>3</v>
      </c>
      <c r="J2611" t="s">
        <v>127</v>
      </c>
      <c r="K2611" t="s">
        <v>31</v>
      </c>
      <c r="L2611" t="s">
        <v>316</v>
      </c>
      <c r="M2611" s="53">
        <v>0.02</v>
      </c>
      <c r="N2611" s="52">
        <v>246289.824242</v>
      </c>
      <c r="O2611" s="52">
        <v>246289.824242</v>
      </c>
      <c r="P2611">
        <v>1</v>
      </c>
      <c r="Q2611">
        <f>IF(SUMIFS(SolCotizacion!$P:$P,SolCotizacion!$E:$E,$G2611,SolCotizacion!$K:$K,$I2611)&gt;499,1,0)</f>
        <v>0</v>
      </c>
      <c r="R2611">
        <v>4500</v>
      </c>
      <c r="S2611" s="56">
        <f>IF(SUMIFS(SolCotizacion!$P:$P,SolCotizacion!$E:$E,$G2611,SolCotizacion!$K:$K,$I2611)&gt;499,4%,0)</f>
        <v>0</v>
      </c>
    </row>
    <row r="2612" spans="1:19" hidden="1">
      <c r="A2612" t="s">
        <v>3787</v>
      </c>
      <c r="B2612" t="s">
        <v>2880</v>
      </c>
      <c r="C2612">
        <v>37</v>
      </c>
      <c r="D2612" t="s">
        <v>113</v>
      </c>
      <c r="E2612" t="s">
        <v>10044</v>
      </c>
      <c r="F2612" t="s">
        <v>148</v>
      </c>
      <c r="G2612" t="s">
        <v>135</v>
      </c>
      <c r="H2612">
        <v>2</v>
      </c>
      <c r="I2612">
        <v>1</v>
      </c>
      <c r="J2612" t="s">
        <v>127</v>
      </c>
      <c r="K2612" t="s">
        <v>31</v>
      </c>
      <c r="L2612" t="s">
        <v>316</v>
      </c>
      <c r="M2612" s="53">
        <v>0.02</v>
      </c>
      <c r="N2612" s="52">
        <v>235163.17162800001</v>
      </c>
      <c r="O2612" s="52">
        <v>235163.17162800001</v>
      </c>
      <c r="P2612">
        <v>1</v>
      </c>
      <c r="Q2612">
        <f>IF(SUMIFS(SolCotizacion!$P:$P,SolCotizacion!$E:$E,$G2612,SolCotizacion!$K:$K,$I2612)&gt;499,1,0)</f>
        <v>0</v>
      </c>
      <c r="R2612">
        <v>4501</v>
      </c>
      <c r="S2612" s="56">
        <f>IF(SUMIFS(SolCotizacion!$P:$P,SolCotizacion!$E:$E,$G2612,SolCotizacion!$K:$K,$I2612)&gt;499,4%,0)</f>
        <v>0</v>
      </c>
    </row>
    <row r="2613" spans="1:19" hidden="1">
      <c r="A2613" t="s">
        <v>3788</v>
      </c>
      <c r="B2613" t="s">
        <v>2882</v>
      </c>
      <c r="C2613">
        <v>38</v>
      </c>
      <c r="D2613" t="s">
        <v>113</v>
      </c>
      <c r="E2613" t="s">
        <v>10045</v>
      </c>
      <c r="F2613" t="s">
        <v>148</v>
      </c>
      <c r="G2613" t="s">
        <v>135</v>
      </c>
      <c r="H2613">
        <v>2</v>
      </c>
      <c r="I2613">
        <v>2</v>
      </c>
      <c r="J2613" t="s">
        <v>127</v>
      </c>
      <c r="K2613" t="s">
        <v>31</v>
      </c>
      <c r="L2613" t="s">
        <v>316</v>
      </c>
      <c r="M2613" s="53">
        <v>0.02</v>
      </c>
      <c r="N2613" s="52">
        <v>235163.17162800001</v>
      </c>
      <c r="O2613" s="52">
        <v>235163.17162800001</v>
      </c>
      <c r="P2613">
        <v>1</v>
      </c>
      <c r="Q2613">
        <f>IF(SUMIFS(SolCotizacion!$P:$P,SolCotizacion!$E:$E,$G2613,SolCotizacion!$K:$K,$I2613)&gt;499,1,0)</f>
        <v>0</v>
      </c>
      <c r="R2613">
        <v>4502</v>
      </c>
      <c r="S2613" s="56">
        <f>IF(SUMIFS(SolCotizacion!$P:$P,SolCotizacion!$E:$E,$G2613,SolCotizacion!$K:$K,$I2613)&gt;499,4%,0)</f>
        <v>0</v>
      </c>
    </row>
    <row r="2614" spans="1:19" hidden="1">
      <c r="A2614" t="s">
        <v>3789</v>
      </c>
      <c r="B2614" t="s">
        <v>2884</v>
      </c>
      <c r="C2614">
        <v>39</v>
      </c>
      <c r="D2614" t="s">
        <v>113</v>
      </c>
      <c r="E2614" t="s">
        <v>10046</v>
      </c>
      <c r="F2614" t="s">
        <v>148</v>
      </c>
      <c r="G2614" t="s">
        <v>135</v>
      </c>
      <c r="H2614">
        <v>2</v>
      </c>
      <c r="I2614">
        <v>3</v>
      </c>
      <c r="J2614" t="s">
        <v>127</v>
      </c>
      <c r="K2614" t="s">
        <v>31</v>
      </c>
      <c r="L2614" t="s">
        <v>316</v>
      </c>
      <c r="M2614" s="53">
        <v>0.02</v>
      </c>
      <c r="N2614" s="52">
        <v>235163.17162800001</v>
      </c>
      <c r="O2614" s="52">
        <v>235163.17162800001</v>
      </c>
      <c r="P2614">
        <v>1</v>
      </c>
      <c r="Q2614">
        <f>IF(SUMIFS(SolCotizacion!$P:$P,SolCotizacion!$E:$E,$G2614,SolCotizacion!$K:$K,$I2614)&gt;499,1,0)</f>
        <v>0</v>
      </c>
      <c r="R2614">
        <v>4503</v>
      </c>
      <c r="S2614" s="56">
        <f>IF(SUMIFS(SolCotizacion!$P:$P,SolCotizacion!$E:$E,$G2614,SolCotizacion!$K:$K,$I2614)&gt;499,4%,0)</f>
        <v>0</v>
      </c>
    </row>
    <row r="2615" spans="1:19" hidden="1">
      <c r="A2615" t="s">
        <v>3790</v>
      </c>
      <c r="B2615" t="s">
        <v>2886</v>
      </c>
      <c r="C2615">
        <v>40</v>
      </c>
      <c r="D2615" t="s">
        <v>113</v>
      </c>
      <c r="E2615" t="s">
        <v>10047</v>
      </c>
      <c r="F2615" t="s">
        <v>149</v>
      </c>
      <c r="G2615" t="s">
        <v>136</v>
      </c>
      <c r="H2615">
        <v>2</v>
      </c>
      <c r="I2615">
        <v>1</v>
      </c>
      <c r="J2615" t="s">
        <v>127</v>
      </c>
      <c r="K2615" t="s">
        <v>31</v>
      </c>
      <c r="L2615" t="s">
        <v>316</v>
      </c>
      <c r="M2615" s="53">
        <v>0.02</v>
      </c>
      <c r="N2615" s="52">
        <v>44377.707682</v>
      </c>
      <c r="O2615" s="52">
        <v>44377.707682</v>
      </c>
      <c r="P2615">
        <v>1</v>
      </c>
      <c r="Q2615">
        <f>IF(SUMIFS(SolCotizacion!$P:$P,SolCotizacion!$E:$E,$G2615,SolCotizacion!$K:$K,$I2615)&gt;499,1,0)</f>
        <v>0</v>
      </c>
      <c r="R2615">
        <v>4504</v>
      </c>
      <c r="S2615" s="56">
        <f>IF(SUMIFS(SolCotizacion!$P:$P,SolCotizacion!$E:$E,$G2615,SolCotizacion!$K:$K,$I2615)&gt;499,4%,0)</f>
        <v>0</v>
      </c>
    </row>
    <row r="2616" spans="1:19" hidden="1">
      <c r="A2616" t="s">
        <v>3791</v>
      </c>
      <c r="B2616" t="s">
        <v>2888</v>
      </c>
      <c r="C2616">
        <v>41</v>
      </c>
      <c r="D2616" t="s">
        <v>113</v>
      </c>
      <c r="E2616" t="s">
        <v>10048</v>
      </c>
      <c r="F2616" t="s">
        <v>149</v>
      </c>
      <c r="G2616" t="s">
        <v>136</v>
      </c>
      <c r="H2616">
        <v>2</v>
      </c>
      <c r="I2616">
        <v>2</v>
      </c>
      <c r="J2616" t="s">
        <v>127</v>
      </c>
      <c r="K2616" t="s">
        <v>31</v>
      </c>
      <c r="L2616" t="s">
        <v>316</v>
      </c>
      <c r="M2616" s="53">
        <v>0.02</v>
      </c>
      <c r="N2616" s="52">
        <v>44377.707682</v>
      </c>
      <c r="O2616" s="52">
        <v>44377.707682</v>
      </c>
      <c r="P2616">
        <v>1</v>
      </c>
      <c r="Q2616">
        <f>IF(SUMIFS(SolCotizacion!$P:$P,SolCotizacion!$E:$E,$G2616,SolCotizacion!$K:$K,$I2616)&gt;499,1,0)</f>
        <v>0</v>
      </c>
      <c r="R2616">
        <v>4505</v>
      </c>
      <c r="S2616" s="56">
        <f>IF(SUMIFS(SolCotizacion!$P:$P,SolCotizacion!$E:$E,$G2616,SolCotizacion!$K:$K,$I2616)&gt;499,4%,0)</f>
        <v>0</v>
      </c>
    </row>
    <row r="2617" spans="1:19" hidden="1">
      <c r="A2617" t="s">
        <v>3792</v>
      </c>
      <c r="B2617" t="s">
        <v>2890</v>
      </c>
      <c r="C2617">
        <v>42</v>
      </c>
      <c r="D2617" t="s">
        <v>113</v>
      </c>
      <c r="E2617" t="s">
        <v>10049</v>
      </c>
      <c r="F2617" t="s">
        <v>149</v>
      </c>
      <c r="G2617" t="s">
        <v>136</v>
      </c>
      <c r="H2617">
        <v>2</v>
      </c>
      <c r="I2617">
        <v>3</v>
      </c>
      <c r="J2617" t="s">
        <v>127</v>
      </c>
      <c r="K2617" t="s">
        <v>31</v>
      </c>
      <c r="L2617" t="s">
        <v>316</v>
      </c>
      <c r="M2617" s="53">
        <v>0.02</v>
      </c>
      <c r="N2617" s="52">
        <v>44377.707682</v>
      </c>
      <c r="O2617" s="52">
        <v>44377.707682</v>
      </c>
      <c r="P2617">
        <v>1</v>
      </c>
      <c r="Q2617">
        <f>IF(SUMIFS(SolCotizacion!$P:$P,SolCotizacion!$E:$E,$G2617,SolCotizacion!$K:$K,$I2617)&gt;499,1,0)</f>
        <v>0</v>
      </c>
      <c r="R2617">
        <v>4506</v>
      </c>
      <c r="S2617" s="56">
        <f>IF(SUMIFS(SolCotizacion!$P:$P,SolCotizacion!$E:$E,$G2617,SolCotizacion!$K:$K,$I2617)&gt;499,4%,0)</f>
        <v>0</v>
      </c>
    </row>
    <row r="2618" spans="1:19" hidden="1">
      <c r="A2618" t="s">
        <v>1057</v>
      </c>
      <c r="B2618" t="s">
        <v>1033</v>
      </c>
      <c r="C2618">
        <v>1</v>
      </c>
      <c r="D2618" t="s">
        <v>88</v>
      </c>
      <c r="E2618" t="s">
        <v>10017</v>
      </c>
      <c r="F2618" t="s">
        <v>133</v>
      </c>
      <c r="G2618" t="s">
        <v>133</v>
      </c>
      <c r="H2618">
        <v>2</v>
      </c>
      <c r="I2618">
        <v>1</v>
      </c>
      <c r="J2618" t="s">
        <v>96</v>
      </c>
      <c r="K2618" t="s">
        <v>31</v>
      </c>
      <c r="L2618" t="s">
        <v>317</v>
      </c>
      <c r="N2618" s="52">
        <v>9508752</v>
      </c>
      <c r="O2618" s="52">
        <v>9273600</v>
      </c>
      <c r="P2618">
        <v>1</v>
      </c>
      <c r="Q2618">
        <v>1</v>
      </c>
      <c r="R2618">
        <v>4507</v>
      </c>
    </row>
    <row r="2619" spans="1:19" hidden="1">
      <c r="A2619" t="s">
        <v>3793</v>
      </c>
      <c r="B2619" t="s">
        <v>1123</v>
      </c>
      <c r="C2619">
        <v>2</v>
      </c>
      <c r="D2619" t="s">
        <v>88</v>
      </c>
      <c r="E2619" t="s">
        <v>10018</v>
      </c>
      <c r="F2619" t="s">
        <v>133</v>
      </c>
      <c r="G2619" t="s">
        <v>133</v>
      </c>
      <c r="H2619">
        <v>2</v>
      </c>
      <c r="I2619">
        <v>2</v>
      </c>
      <c r="J2619" t="s">
        <v>96</v>
      </c>
      <c r="K2619" t="s">
        <v>31</v>
      </c>
      <c r="L2619" t="s">
        <v>317</v>
      </c>
      <c r="N2619" s="52">
        <v>9630192</v>
      </c>
      <c r="O2619" s="52">
        <v>9395040</v>
      </c>
      <c r="P2619">
        <v>1</v>
      </c>
      <c r="Q2619">
        <v>1</v>
      </c>
      <c r="R2619">
        <v>4509</v>
      </c>
    </row>
    <row r="2620" spans="1:19" hidden="1">
      <c r="A2620" t="s">
        <v>3794</v>
      </c>
      <c r="B2620" t="s">
        <v>1124</v>
      </c>
      <c r="C2620">
        <v>3</v>
      </c>
      <c r="D2620" t="s">
        <v>88</v>
      </c>
      <c r="E2620" t="s">
        <v>10019</v>
      </c>
      <c r="F2620" t="s">
        <v>133</v>
      </c>
      <c r="G2620" t="s">
        <v>133</v>
      </c>
      <c r="H2620">
        <v>2</v>
      </c>
      <c r="I2620">
        <v>3</v>
      </c>
      <c r="J2620" t="s">
        <v>96</v>
      </c>
      <c r="K2620" t="s">
        <v>31</v>
      </c>
      <c r="L2620" t="s">
        <v>317</v>
      </c>
      <c r="N2620" s="52">
        <v>9873072</v>
      </c>
      <c r="O2620" s="52">
        <v>9637920</v>
      </c>
      <c r="P2620">
        <v>1</v>
      </c>
      <c r="Q2620">
        <v>1</v>
      </c>
      <c r="R2620">
        <v>4511</v>
      </c>
    </row>
    <row r="2621" spans="1:19" hidden="1">
      <c r="A2621" t="s">
        <v>3795</v>
      </c>
      <c r="B2621" t="s">
        <v>1125</v>
      </c>
      <c r="C2621">
        <v>4</v>
      </c>
      <c r="D2621" t="s">
        <v>88</v>
      </c>
      <c r="E2621" t="s">
        <v>10020</v>
      </c>
      <c r="F2621" t="s">
        <v>134</v>
      </c>
      <c r="G2621" t="s">
        <v>134</v>
      </c>
      <c r="H2621">
        <v>2</v>
      </c>
      <c r="I2621">
        <v>1</v>
      </c>
      <c r="J2621" t="s">
        <v>96</v>
      </c>
      <c r="K2621" t="s">
        <v>31</v>
      </c>
      <c r="L2621" t="s">
        <v>317</v>
      </c>
      <c r="N2621" s="52">
        <v>13837536.000000002</v>
      </c>
      <c r="O2621" s="52">
        <v>13421328.000000002</v>
      </c>
      <c r="P2621">
        <v>1</v>
      </c>
      <c r="Q2621">
        <v>1</v>
      </c>
      <c r="R2621">
        <v>4513</v>
      </c>
    </row>
    <row r="2622" spans="1:19" hidden="1">
      <c r="A2622" t="s">
        <v>3796</v>
      </c>
      <c r="B2622" t="s">
        <v>1126</v>
      </c>
      <c r="C2622">
        <v>5</v>
      </c>
      <c r="D2622" t="s">
        <v>88</v>
      </c>
      <c r="E2622" t="s">
        <v>10021</v>
      </c>
      <c r="F2622" t="s">
        <v>134</v>
      </c>
      <c r="G2622" t="s">
        <v>134</v>
      </c>
      <c r="H2622">
        <v>2</v>
      </c>
      <c r="I2622">
        <v>2</v>
      </c>
      <c r="J2622" t="s">
        <v>96</v>
      </c>
      <c r="K2622" t="s">
        <v>31</v>
      </c>
      <c r="L2622" t="s">
        <v>317</v>
      </c>
      <c r="N2622" s="52">
        <v>14058336.000000002</v>
      </c>
      <c r="O2622" s="52">
        <v>13642128.000000002</v>
      </c>
      <c r="P2622">
        <v>1</v>
      </c>
      <c r="Q2622">
        <v>1</v>
      </c>
      <c r="R2622">
        <v>4515</v>
      </c>
    </row>
    <row r="2623" spans="1:19" hidden="1">
      <c r="A2623" t="s">
        <v>3797</v>
      </c>
      <c r="B2623" t="s">
        <v>1127</v>
      </c>
      <c r="C2623">
        <v>6</v>
      </c>
      <c r="D2623" t="s">
        <v>88</v>
      </c>
      <c r="E2623" t="s">
        <v>10022</v>
      </c>
      <c r="F2623" t="s">
        <v>134</v>
      </c>
      <c r="G2623" t="s">
        <v>134</v>
      </c>
      <c r="H2623">
        <v>2</v>
      </c>
      <c r="I2623">
        <v>3</v>
      </c>
      <c r="J2623" t="s">
        <v>96</v>
      </c>
      <c r="K2623" t="s">
        <v>31</v>
      </c>
      <c r="L2623" t="s">
        <v>317</v>
      </c>
      <c r="N2623" s="52">
        <v>14241600.000000004</v>
      </c>
      <c r="O2623" s="52">
        <v>13800000.000000002</v>
      </c>
      <c r="P2623">
        <v>1</v>
      </c>
      <c r="Q2623">
        <v>1</v>
      </c>
      <c r="R2623">
        <v>4517</v>
      </c>
    </row>
    <row r="2624" spans="1:19" hidden="1">
      <c r="A2624" t="s">
        <v>3798</v>
      </c>
      <c r="B2624" t="s">
        <v>1128</v>
      </c>
      <c r="C2624">
        <v>7</v>
      </c>
      <c r="D2624" t="s">
        <v>88</v>
      </c>
      <c r="E2624" t="s">
        <v>10023</v>
      </c>
      <c r="F2624" t="s">
        <v>135</v>
      </c>
      <c r="G2624" t="s">
        <v>135</v>
      </c>
      <c r="H2624">
        <v>2</v>
      </c>
      <c r="I2624">
        <v>1</v>
      </c>
      <c r="J2624" t="s">
        <v>96</v>
      </c>
      <c r="K2624" t="s">
        <v>31</v>
      </c>
      <c r="L2624" t="s">
        <v>317</v>
      </c>
      <c r="N2624" s="52">
        <v>13082399.999999998</v>
      </c>
      <c r="O2624" s="52">
        <v>12696000.000000002</v>
      </c>
      <c r="P2624">
        <v>1</v>
      </c>
      <c r="Q2624">
        <v>1</v>
      </c>
      <c r="R2624">
        <v>4519</v>
      </c>
    </row>
    <row r="2625" spans="1:18" hidden="1">
      <c r="A2625" t="s">
        <v>3799</v>
      </c>
      <c r="B2625" t="s">
        <v>1129</v>
      </c>
      <c r="C2625">
        <v>8</v>
      </c>
      <c r="D2625" t="s">
        <v>88</v>
      </c>
      <c r="E2625" t="s">
        <v>10024</v>
      </c>
      <c r="F2625" t="s">
        <v>135</v>
      </c>
      <c r="G2625" t="s">
        <v>135</v>
      </c>
      <c r="H2625">
        <v>2</v>
      </c>
      <c r="I2625">
        <v>2</v>
      </c>
      <c r="J2625" t="s">
        <v>96</v>
      </c>
      <c r="K2625" t="s">
        <v>31</v>
      </c>
      <c r="L2625" t="s">
        <v>317</v>
      </c>
      <c r="N2625" s="52">
        <v>13236960.000000002</v>
      </c>
      <c r="O2625" s="52">
        <v>13016160.000000002</v>
      </c>
      <c r="P2625">
        <v>1</v>
      </c>
      <c r="Q2625">
        <v>1</v>
      </c>
      <c r="R2625">
        <v>4521</v>
      </c>
    </row>
    <row r="2626" spans="1:18" hidden="1">
      <c r="A2626" t="s">
        <v>3800</v>
      </c>
      <c r="B2626" t="s">
        <v>1130</v>
      </c>
      <c r="C2626">
        <v>9</v>
      </c>
      <c r="D2626" t="s">
        <v>88</v>
      </c>
      <c r="E2626" t="s">
        <v>10025</v>
      </c>
      <c r="F2626" t="s">
        <v>135</v>
      </c>
      <c r="G2626" t="s">
        <v>135</v>
      </c>
      <c r="H2626">
        <v>2</v>
      </c>
      <c r="I2626">
        <v>3</v>
      </c>
      <c r="J2626" t="s">
        <v>96</v>
      </c>
      <c r="K2626" t="s">
        <v>31</v>
      </c>
      <c r="L2626" t="s">
        <v>317</v>
      </c>
      <c r="N2626" s="52">
        <v>13468800.000000002</v>
      </c>
      <c r="O2626" s="52">
        <v>13082399.999999998</v>
      </c>
      <c r="P2626">
        <v>1</v>
      </c>
      <c r="Q2626">
        <v>1</v>
      </c>
      <c r="R2626">
        <v>4523</v>
      </c>
    </row>
    <row r="2627" spans="1:18" hidden="1">
      <c r="A2627" t="s">
        <v>3801</v>
      </c>
      <c r="B2627" t="s">
        <v>1131</v>
      </c>
      <c r="C2627">
        <v>10</v>
      </c>
      <c r="D2627" t="s">
        <v>88</v>
      </c>
      <c r="E2627" t="s">
        <v>10026</v>
      </c>
      <c r="F2627" t="s">
        <v>136</v>
      </c>
      <c r="G2627" t="s">
        <v>136</v>
      </c>
      <c r="H2627">
        <v>2</v>
      </c>
      <c r="I2627">
        <v>1</v>
      </c>
      <c r="J2627" t="s">
        <v>96</v>
      </c>
      <c r="K2627" t="s">
        <v>31</v>
      </c>
      <c r="L2627" t="s">
        <v>317</v>
      </c>
      <c r="N2627" s="52">
        <v>2489520</v>
      </c>
      <c r="O2627" s="52">
        <v>2414448</v>
      </c>
      <c r="P2627">
        <v>1</v>
      </c>
      <c r="Q2627">
        <v>1</v>
      </c>
      <c r="R2627">
        <v>4525</v>
      </c>
    </row>
    <row r="2628" spans="1:18" hidden="1">
      <c r="A2628" t="s">
        <v>3802</v>
      </c>
      <c r="B2628" t="s">
        <v>1132</v>
      </c>
      <c r="C2628">
        <v>11</v>
      </c>
      <c r="D2628" t="s">
        <v>88</v>
      </c>
      <c r="E2628" t="s">
        <v>10027</v>
      </c>
      <c r="F2628" t="s">
        <v>136</v>
      </c>
      <c r="G2628" t="s">
        <v>136</v>
      </c>
      <c r="H2628">
        <v>2</v>
      </c>
      <c r="I2628">
        <v>2</v>
      </c>
      <c r="J2628" t="s">
        <v>96</v>
      </c>
      <c r="K2628" t="s">
        <v>31</v>
      </c>
      <c r="L2628" t="s">
        <v>317</v>
      </c>
      <c r="N2628" s="52">
        <v>2561280</v>
      </c>
      <c r="O2628" s="52">
        <v>2484000</v>
      </c>
      <c r="P2628">
        <v>1</v>
      </c>
      <c r="Q2628">
        <v>1</v>
      </c>
      <c r="R2628">
        <v>4527</v>
      </c>
    </row>
    <row r="2629" spans="1:18" hidden="1">
      <c r="A2629" t="s">
        <v>3803</v>
      </c>
      <c r="B2629" t="s">
        <v>1133</v>
      </c>
      <c r="C2629">
        <v>12</v>
      </c>
      <c r="D2629" t="s">
        <v>88</v>
      </c>
      <c r="E2629" t="s">
        <v>10028</v>
      </c>
      <c r="F2629" t="s">
        <v>136</v>
      </c>
      <c r="G2629" t="s">
        <v>136</v>
      </c>
      <c r="H2629">
        <v>2</v>
      </c>
      <c r="I2629">
        <v>3</v>
      </c>
      <c r="J2629" t="s">
        <v>96</v>
      </c>
      <c r="K2629" t="s">
        <v>31</v>
      </c>
      <c r="L2629" t="s">
        <v>317</v>
      </c>
      <c r="N2629" s="52">
        <v>2782080</v>
      </c>
      <c r="O2629" s="52">
        <v>2682720</v>
      </c>
      <c r="P2629">
        <v>1</v>
      </c>
      <c r="Q2629">
        <v>1</v>
      </c>
      <c r="R2629">
        <v>4529</v>
      </c>
    </row>
    <row r="2630" spans="1:18" hidden="1">
      <c r="A2630" t="s">
        <v>3804</v>
      </c>
      <c r="B2630" t="s">
        <v>1134</v>
      </c>
      <c r="C2630">
        <v>13</v>
      </c>
      <c r="D2630" t="s">
        <v>102</v>
      </c>
      <c r="E2630" t="s">
        <v>10029</v>
      </c>
      <c r="F2630" t="s">
        <v>137</v>
      </c>
      <c r="G2630" t="s">
        <v>133</v>
      </c>
      <c r="H2630">
        <v>2</v>
      </c>
      <c r="I2630" t="s">
        <v>103</v>
      </c>
      <c r="J2630" t="s">
        <v>96</v>
      </c>
      <c r="K2630" t="s">
        <v>31</v>
      </c>
      <c r="L2630" t="s">
        <v>317</v>
      </c>
      <c r="N2630" s="52">
        <v>864432.00000000012</v>
      </c>
      <c r="O2630" s="52">
        <v>821376.00000000012</v>
      </c>
      <c r="P2630">
        <v>1</v>
      </c>
      <c r="Q2630">
        <f>IF(COUNTIF(SolCotizacion!$E:$E,$G2630)&gt;0,1,0)</f>
        <v>0</v>
      </c>
      <c r="R2630">
        <v>4531</v>
      </c>
    </row>
    <row r="2631" spans="1:18" hidden="1">
      <c r="A2631" t="s">
        <v>3805</v>
      </c>
      <c r="B2631" t="s">
        <v>2838</v>
      </c>
      <c r="C2631">
        <v>14</v>
      </c>
      <c r="D2631" t="s">
        <v>102</v>
      </c>
      <c r="E2631" t="s">
        <v>10030</v>
      </c>
      <c r="F2631" t="s">
        <v>138</v>
      </c>
      <c r="G2631" t="s">
        <v>134</v>
      </c>
      <c r="H2631">
        <v>2</v>
      </c>
      <c r="I2631" t="s">
        <v>103</v>
      </c>
      <c r="J2631" t="s">
        <v>96</v>
      </c>
      <c r="K2631" t="s">
        <v>31</v>
      </c>
      <c r="L2631" t="s">
        <v>317</v>
      </c>
      <c r="N2631" s="52">
        <v>1729968.0000000002</v>
      </c>
      <c r="O2631" s="52">
        <v>1643856.0000000002</v>
      </c>
      <c r="P2631">
        <v>1</v>
      </c>
      <c r="Q2631">
        <f>IF(COUNTIF(SolCotizacion!$E:$E,$G2631)&gt;0,1,0)</f>
        <v>0</v>
      </c>
      <c r="R2631">
        <v>4533</v>
      </c>
    </row>
    <row r="2632" spans="1:18" hidden="1">
      <c r="A2632" t="s">
        <v>3806</v>
      </c>
      <c r="B2632" t="s">
        <v>2840</v>
      </c>
      <c r="C2632">
        <v>15</v>
      </c>
      <c r="D2632" t="s">
        <v>102</v>
      </c>
      <c r="E2632" t="s">
        <v>10031</v>
      </c>
      <c r="F2632" t="s">
        <v>139</v>
      </c>
      <c r="G2632" t="s">
        <v>135</v>
      </c>
      <c r="H2632">
        <v>2</v>
      </c>
      <c r="I2632" t="s">
        <v>103</v>
      </c>
      <c r="J2632" t="s">
        <v>96</v>
      </c>
      <c r="K2632" t="s">
        <v>31</v>
      </c>
      <c r="L2632" t="s">
        <v>317</v>
      </c>
      <c r="N2632" s="52">
        <v>1729968.0000000002</v>
      </c>
      <c r="O2632" s="52">
        <v>1643856.0000000002</v>
      </c>
      <c r="P2632">
        <v>1</v>
      </c>
      <c r="Q2632">
        <f>IF(COUNTIF(SolCotizacion!$E:$E,$G2632)&gt;0,1,0)</f>
        <v>0</v>
      </c>
      <c r="R2632">
        <v>4535</v>
      </c>
    </row>
    <row r="2633" spans="1:18" hidden="1">
      <c r="A2633" t="s">
        <v>3807</v>
      </c>
      <c r="B2633" t="s">
        <v>2842</v>
      </c>
      <c r="C2633">
        <v>16</v>
      </c>
      <c r="D2633" t="s">
        <v>102</v>
      </c>
      <c r="E2633" t="s">
        <v>10032</v>
      </c>
      <c r="F2633" t="s">
        <v>140</v>
      </c>
      <c r="G2633" t="s">
        <v>135</v>
      </c>
      <c r="H2633">
        <v>2</v>
      </c>
      <c r="I2633" t="s">
        <v>103</v>
      </c>
      <c r="J2633" t="s">
        <v>96</v>
      </c>
      <c r="K2633" t="s">
        <v>31</v>
      </c>
      <c r="L2633" t="s">
        <v>317</v>
      </c>
      <c r="N2633" s="52">
        <v>88320.000000000015</v>
      </c>
      <c r="O2633" s="52">
        <v>82800</v>
      </c>
      <c r="P2633">
        <v>1</v>
      </c>
      <c r="Q2633">
        <f>IF(COUNTIF(SolCotizacion!$E:$E,$G2633)&gt;0,1,0)</f>
        <v>0</v>
      </c>
      <c r="R2633">
        <v>4537</v>
      </c>
    </row>
    <row r="2634" spans="1:18" hidden="1">
      <c r="A2634" t="s">
        <v>3808</v>
      </c>
      <c r="B2634" t="s">
        <v>2844</v>
      </c>
      <c r="C2634">
        <v>17</v>
      </c>
      <c r="D2634" t="s">
        <v>102</v>
      </c>
      <c r="E2634" t="s">
        <v>10033</v>
      </c>
      <c r="F2634" t="s">
        <v>141</v>
      </c>
      <c r="G2634" t="s">
        <v>136</v>
      </c>
      <c r="H2634">
        <v>2</v>
      </c>
      <c r="I2634" t="s">
        <v>103</v>
      </c>
      <c r="J2634" t="s">
        <v>96</v>
      </c>
      <c r="K2634" t="s">
        <v>31</v>
      </c>
      <c r="L2634" t="s">
        <v>317</v>
      </c>
      <c r="N2634" s="52">
        <v>44160.000000000007</v>
      </c>
      <c r="O2634" s="52">
        <v>40848</v>
      </c>
      <c r="P2634">
        <v>1</v>
      </c>
      <c r="Q2634">
        <f>IF(COUNTIF(SolCotizacion!$E:$E,$G2634)&gt;0,1,0)</f>
        <v>0</v>
      </c>
      <c r="R2634">
        <v>4539</v>
      </c>
    </row>
    <row r="2635" spans="1:18" hidden="1">
      <c r="A2635" t="s">
        <v>3809</v>
      </c>
      <c r="B2635" t="s">
        <v>1135</v>
      </c>
      <c r="C2635">
        <v>18</v>
      </c>
      <c r="D2635" t="s">
        <v>113</v>
      </c>
      <c r="E2635" t="s">
        <v>9853</v>
      </c>
      <c r="F2635" t="s">
        <v>114</v>
      </c>
      <c r="G2635" t="s">
        <v>88</v>
      </c>
      <c r="H2635">
        <v>2</v>
      </c>
      <c r="I2635">
        <v>1</v>
      </c>
      <c r="J2635" t="s">
        <v>88</v>
      </c>
      <c r="K2635" t="s">
        <v>31</v>
      </c>
      <c r="L2635" t="s">
        <v>317</v>
      </c>
      <c r="N2635" s="52">
        <v>128880.07440000001</v>
      </c>
      <c r="O2635" s="52">
        <v>118140.06820000001</v>
      </c>
      <c r="P2635">
        <v>1</v>
      </c>
      <c r="Q2635">
        <f>IF(COUNTIFS(SolCotizacion!$D:$D,$G2635,SolCotizacion!$K:$K,$I2635)&gt;0,1,0)</f>
        <v>0</v>
      </c>
      <c r="R2635">
        <v>4541</v>
      </c>
    </row>
    <row r="2636" spans="1:18" hidden="1">
      <c r="A2636" t="s">
        <v>3810</v>
      </c>
      <c r="B2636" t="s">
        <v>2847</v>
      </c>
      <c r="C2636">
        <v>19</v>
      </c>
      <c r="D2636" t="s">
        <v>113</v>
      </c>
      <c r="E2636" t="s">
        <v>9984</v>
      </c>
      <c r="F2636" t="s">
        <v>114</v>
      </c>
      <c r="G2636" t="s">
        <v>88</v>
      </c>
      <c r="H2636">
        <v>2</v>
      </c>
      <c r="I2636">
        <v>2</v>
      </c>
      <c r="J2636" t="s">
        <v>88</v>
      </c>
      <c r="K2636" t="s">
        <v>31</v>
      </c>
      <c r="L2636" t="s">
        <v>317</v>
      </c>
      <c r="N2636" s="52">
        <v>161100.09299999999</v>
      </c>
      <c r="O2636" s="52">
        <v>144990.08370000002</v>
      </c>
      <c r="P2636">
        <v>1</v>
      </c>
      <c r="Q2636">
        <f>IF(COUNTIFS(SolCotizacion!$D:$D,$G2636,SolCotizacion!$K:$K,$I2636)&gt;0,1,0)</f>
        <v>1</v>
      </c>
      <c r="R2636">
        <v>4543</v>
      </c>
    </row>
    <row r="2637" spans="1:18" hidden="1">
      <c r="A2637" t="s">
        <v>3811</v>
      </c>
      <c r="B2637" t="s">
        <v>2849</v>
      </c>
      <c r="C2637">
        <v>20</v>
      </c>
      <c r="D2637" t="s">
        <v>113</v>
      </c>
      <c r="E2637" t="s">
        <v>9985</v>
      </c>
      <c r="F2637" t="s">
        <v>114</v>
      </c>
      <c r="G2637" t="s">
        <v>88</v>
      </c>
      <c r="H2637">
        <v>2</v>
      </c>
      <c r="I2637">
        <v>3</v>
      </c>
      <c r="J2637" t="s">
        <v>88</v>
      </c>
      <c r="K2637" t="s">
        <v>31</v>
      </c>
      <c r="L2637" t="s">
        <v>317</v>
      </c>
      <c r="N2637" s="52">
        <v>590700.34100000001</v>
      </c>
      <c r="O2637" s="52">
        <v>569220.32860000001</v>
      </c>
      <c r="P2637">
        <v>1</v>
      </c>
      <c r="Q2637">
        <f>IF(COUNTIFS(SolCotizacion!$D:$D,$G2637,SolCotizacion!$K:$K,$I2637)&gt;0,1,0)</f>
        <v>0</v>
      </c>
      <c r="R2637">
        <v>4545</v>
      </c>
    </row>
    <row r="2638" spans="1:18" hidden="1">
      <c r="A2638" t="s">
        <v>3812</v>
      </c>
      <c r="B2638" t="s">
        <v>1136</v>
      </c>
      <c r="C2638">
        <v>21</v>
      </c>
      <c r="D2638" t="s">
        <v>113</v>
      </c>
      <c r="E2638" t="s">
        <v>9986</v>
      </c>
      <c r="F2638" t="s">
        <v>115</v>
      </c>
      <c r="G2638" t="s">
        <v>88</v>
      </c>
      <c r="H2638">
        <v>2</v>
      </c>
      <c r="I2638">
        <v>1</v>
      </c>
      <c r="J2638" t="s">
        <v>116</v>
      </c>
      <c r="K2638" t="s">
        <v>326</v>
      </c>
      <c r="L2638" t="s">
        <v>317</v>
      </c>
      <c r="N2638" s="52">
        <v>214800.12400000001</v>
      </c>
      <c r="O2638" s="52">
        <v>193320.1116</v>
      </c>
      <c r="P2638">
        <v>1</v>
      </c>
      <c r="Q2638">
        <f>IF(COUNTIFS(SolCotizacion!$D:$D,$G2638,SolCotizacion!$K:$K,$I2638)&gt;0,1,0)</f>
        <v>0</v>
      </c>
      <c r="R2638">
        <v>4547</v>
      </c>
    </row>
    <row r="2639" spans="1:18" hidden="1">
      <c r="A2639" t="s">
        <v>3813</v>
      </c>
      <c r="B2639" t="s">
        <v>2852</v>
      </c>
      <c r="C2639">
        <v>22</v>
      </c>
      <c r="D2639" t="s">
        <v>113</v>
      </c>
      <c r="E2639" t="s">
        <v>9987</v>
      </c>
      <c r="F2639" t="s">
        <v>115</v>
      </c>
      <c r="G2639" t="s">
        <v>88</v>
      </c>
      <c r="H2639">
        <v>2</v>
      </c>
      <c r="I2639">
        <v>2</v>
      </c>
      <c r="J2639" t="s">
        <v>116</v>
      </c>
      <c r="K2639" t="s">
        <v>326</v>
      </c>
      <c r="L2639" t="s">
        <v>317</v>
      </c>
      <c r="N2639" s="52">
        <v>375900.217</v>
      </c>
      <c r="O2639" s="52">
        <v>354420.2046</v>
      </c>
      <c r="P2639">
        <v>1</v>
      </c>
      <c r="Q2639">
        <f>IF(COUNTIFS(SolCotizacion!$D:$D,$G2639,SolCotizacion!$K:$K,$I2639)&gt;0,1,0)</f>
        <v>1</v>
      </c>
      <c r="R2639">
        <v>4549</v>
      </c>
    </row>
    <row r="2640" spans="1:18" hidden="1">
      <c r="A2640" t="s">
        <v>3814</v>
      </c>
      <c r="B2640" t="s">
        <v>2854</v>
      </c>
      <c r="C2640">
        <v>23</v>
      </c>
      <c r="D2640" t="s">
        <v>113</v>
      </c>
      <c r="E2640" t="s">
        <v>9988</v>
      </c>
      <c r="F2640" t="s">
        <v>115</v>
      </c>
      <c r="G2640" t="s">
        <v>88</v>
      </c>
      <c r="H2640">
        <v>2</v>
      </c>
      <c r="I2640">
        <v>3</v>
      </c>
      <c r="J2640" t="s">
        <v>116</v>
      </c>
      <c r="K2640" t="s">
        <v>326</v>
      </c>
      <c r="L2640" t="s">
        <v>317</v>
      </c>
      <c r="N2640" s="52">
        <v>590700.34100000001</v>
      </c>
      <c r="O2640" s="52">
        <v>569220.32860000001</v>
      </c>
      <c r="P2640">
        <v>1</v>
      </c>
      <c r="Q2640">
        <f>IF(COUNTIFS(SolCotizacion!$D:$D,$G2640,SolCotizacion!$K:$K,$I2640)&gt;0,1,0)</f>
        <v>0</v>
      </c>
      <c r="R2640">
        <v>4551</v>
      </c>
    </row>
    <row r="2641" spans="1:19" hidden="1">
      <c r="A2641" t="s">
        <v>3815</v>
      </c>
      <c r="B2641" t="s">
        <v>1137</v>
      </c>
      <c r="C2641">
        <v>24</v>
      </c>
      <c r="D2641" t="s">
        <v>113</v>
      </c>
      <c r="E2641" t="s">
        <v>10034</v>
      </c>
      <c r="F2641" t="s">
        <v>142</v>
      </c>
      <c r="G2641" t="s">
        <v>133</v>
      </c>
      <c r="H2641">
        <v>2</v>
      </c>
      <c r="I2641" t="s">
        <v>103</v>
      </c>
      <c r="J2641" t="s">
        <v>118</v>
      </c>
      <c r="K2641" t="s">
        <v>325</v>
      </c>
      <c r="L2641" t="s">
        <v>317</v>
      </c>
      <c r="N2641" s="52">
        <v>392010.22630000004</v>
      </c>
      <c r="O2641" s="52">
        <v>365160.2108</v>
      </c>
      <c r="P2641">
        <v>1</v>
      </c>
      <c r="Q2641">
        <f>IF(COUNTIF(SolCotizacion!$E:$E,G2641)&gt;0,1,0)</f>
        <v>0</v>
      </c>
      <c r="R2641">
        <v>4553</v>
      </c>
    </row>
    <row r="2642" spans="1:19" hidden="1">
      <c r="A2642" t="s">
        <v>3816</v>
      </c>
      <c r="B2642" t="s">
        <v>2857</v>
      </c>
      <c r="C2642">
        <v>25</v>
      </c>
      <c r="D2642" t="s">
        <v>113</v>
      </c>
      <c r="E2642" t="s">
        <v>10035</v>
      </c>
      <c r="F2642" t="s">
        <v>143</v>
      </c>
      <c r="G2642" t="s">
        <v>134</v>
      </c>
      <c r="H2642">
        <v>2</v>
      </c>
      <c r="I2642" t="s">
        <v>103</v>
      </c>
      <c r="J2642" t="s">
        <v>118</v>
      </c>
      <c r="K2642" t="s">
        <v>325</v>
      </c>
      <c r="L2642" t="s">
        <v>317</v>
      </c>
      <c r="N2642" s="52">
        <v>392010.22630000004</v>
      </c>
      <c r="O2642" s="52">
        <v>365160.2108</v>
      </c>
      <c r="P2642">
        <v>1</v>
      </c>
      <c r="Q2642">
        <f>IF(COUNTIF(SolCotizacion!$E:$E,G2642)&gt;0,1,0)</f>
        <v>0</v>
      </c>
      <c r="R2642">
        <v>4555</v>
      </c>
    </row>
    <row r="2643" spans="1:19" hidden="1">
      <c r="A2643" t="s">
        <v>3817</v>
      </c>
      <c r="B2643" t="s">
        <v>2859</v>
      </c>
      <c r="C2643">
        <v>26</v>
      </c>
      <c r="D2643" t="s">
        <v>113</v>
      </c>
      <c r="E2643" t="s">
        <v>10036</v>
      </c>
      <c r="F2643" t="s">
        <v>144</v>
      </c>
      <c r="G2643" t="s">
        <v>135</v>
      </c>
      <c r="H2643">
        <v>2</v>
      </c>
      <c r="I2643" t="s">
        <v>103</v>
      </c>
      <c r="J2643" t="s">
        <v>118</v>
      </c>
      <c r="K2643" t="s">
        <v>325</v>
      </c>
      <c r="L2643" t="s">
        <v>317</v>
      </c>
      <c r="N2643" s="52">
        <v>392010.22630000004</v>
      </c>
      <c r="O2643" s="52">
        <v>365160.2108</v>
      </c>
      <c r="P2643">
        <v>1</v>
      </c>
      <c r="Q2643">
        <f>IF(COUNTIF(SolCotizacion!$E:$E,G2643)&gt;0,1,0)</f>
        <v>0</v>
      </c>
      <c r="R2643">
        <v>4557</v>
      </c>
    </row>
    <row r="2644" spans="1:19" hidden="1">
      <c r="A2644" t="s">
        <v>3818</v>
      </c>
      <c r="B2644" t="s">
        <v>2861</v>
      </c>
      <c r="C2644">
        <v>27</v>
      </c>
      <c r="D2644" t="s">
        <v>113</v>
      </c>
      <c r="E2644" t="s">
        <v>10037</v>
      </c>
      <c r="F2644" t="s">
        <v>145</v>
      </c>
      <c r="G2644" t="s">
        <v>136</v>
      </c>
      <c r="H2644">
        <v>2</v>
      </c>
      <c r="I2644" t="s">
        <v>103</v>
      </c>
      <c r="J2644" t="s">
        <v>118</v>
      </c>
      <c r="K2644" t="s">
        <v>325</v>
      </c>
      <c r="L2644" t="s">
        <v>317</v>
      </c>
      <c r="N2644" s="52">
        <v>105252.06076000001</v>
      </c>
      <c r="O2644" s="52">
        <v>102030.0589</v>
      </c>
      <c r="P2644">
        <v>1</v>
      </c>
      <c r="Q2644">
        <f>IF(COUNTIF(SolCotizacion!$E:$E,G2644)&gt;0,1,0)</f>
        <v>0</v>
      </c>
      <c r="R2644">
        <v>4559</v>
      </c>
    </row>
    <row r="2645" spans="1:19" hidden="1">
      <c r="A2645" t="s">
        <v>3819</v>
      </c>
      <c r="B2645" t="s">
        <v>1138</v>
      </c>
      <c r="C2645">
        <v>28</v>
      </c>
      <c r="D2645" t="s">
        <v>113</v>
      </c>
      <c r="E2645" t="s">
        <v>9995</v>
      </c>
      <c r="F2645" t="s">
        <v>125</v>
      </c>
      <c r="G2645" t="s">
        <v>88</v>
      </c>
      <c r="H2645">
        <v>2</v>
      </c>
      <c r="I2645">
        <v>1</v>
      </c>
      <c r="J2645" t="s">
        <v>88</v>
      </c>
      <c r="K2645" t="s">
        <v>31</v>
      </c>
      <c r="L2645" t="s">
        <v>317</v>
      </c>
      <c r="N2645" s="52">
        <v>204060.11780000001</v>
      </c>
      <c r="O2645" s="52">
        <v>182580.1054</v>
      </c>
      <c r="P2645">
        <v>1</v>
      </c>
      <c r="Q2645">
        <f>IF(COUNTIFS(SolCotizacion!$D:$D,$G2645,SolCotizacion!$K:$K,$I2645)&gt;0,1,0)</f>
        <v>0</v>
      </c>
      <c r="R2645">
        <v>4561</v>
      </c>
    </row>
    <row r="2646" spans="1:19" hidden="1">
      <c r="A2646" t="s">
        <v>3820</v>
      </c>
      <c r="B2646" t="s">
        <v>2864</v>
      </c>
      <c r="C2646">
        <v>29</v>
      </c>
      <c r="D2646" t="s">
        <v>113</v>
      </c>
      <c r="E2646" t="s">
        <v>9996</v>
      </c>
      <c r="F2646" t="s">
        <v>125</v>
      </c>
      <c r="G2646" t="s">
        <v>88</v>
      </c>
      <c r="H2646">
        <v>2</v>
      </c>
      <c r="I2646">
        <v>2</v>
      </c>
      <c r="J2646" t="s">
        <v>88</v>
      </c>
      <c r="K2646" t="s">
        <v>31</v>
      </c>
      <c r="L2646" t="s">
        <v>317</v>
      </c>
      <c r="N2646" s="52">
        <v>268500.15500000003</v>
      </c>
      <c r="O2646" s="52">
        <v>257760.14880000002</v>
      </c>
      <c r="P2646">
        <v>1</v>
      </c>
      <c r="Q2646">
        <f>IF(COUNTIFS(SolCotizacion!$D:$D,$G2646,SolCotizacion!$K:$K,$I2646)&gt;0,1,0)</f>
        <v>1</v>
      </c>
      <c r="R2646">
        <v>4563</v>
      </c>
    </row>
    <row r="2647" spans="1:19" hidden="1">
      <c r="A2647" t="s">
        <v>3821</v>
      </c>
      <c r="B2647" t="s">
        <v>2866</v>
      </c>
      <c r="C2647">
        <v>30</v>
      </c>
      <c r="D2647" t="s">
        <v>113</v>
      </c>
      <c r="E2647" t="s">
        <v>9997</v>
      </c>
      <c r="F2647" t="s">
        <v>125</v>
      </c>
      <c r="G2647" t="s">
        <v>88</v>
      </c>
      <c r="H2647">
        <v>2</v>
      </c>
      <c r="I2647">
        <v>3</v>
      </c>
      <c r="J2647" t="s">
        <v>88</v>
      </c>
      <c r="K2647" t="s">
        <v>31</v>
      </c>
      <c r="L2647" t="s">
        <v>317</v>
      </c>
      <c r="N2647" s="52">
        <v>698100.40300000005</v>
      </c>
      <c r="O2647" s="52">
        <v>676620.39060000004</v>
      </c>
      <c r="P2647">
        <v>1</v>
      </c>
      <c r="Q2647">
        <f>IF(COUNTIFS(SolCotizacion!$D:$D,$G2647,SolCotizacion!$K:$K,$I2647)&gt;0,1,0)</f>
        <v>0</v>
      </c>
      <c r="R2647">
        <v>4565</v>
      </c>
    </row>
    <row r="2648" spans="1:19" hidden="1">
      <c r="A2648" t="s">
        <v>3822</v>
      </c>
      <c r="B2648" t="s">
        <v>2868</v>
      </c>
      <c r="C2648">
        <v>31</v>
      </c>
      <c r="D2648" t="s">
        <v>113</v>
      </c>
      <c r="E2648" t="s">
        <v>10038</v>
      </c>
      <c r="F2648" t="s">
        <v>146</v>
      </c>
      <c r="G2648" t="s">
        <v>133</v>
      </c>
      <c r="H2648">
        <v>2</v>
      </c>
      <c r="I2648">
        <v>1</v>
      </c>
      <c r="J2648" t="s">
        <v>127</v>
      </c>
      <c r="K2648" t="s">
        <v>31</v>
      </c>
      <c r="L2648" t="s">
        <v>317</v>
      </c>
      <c r="M2648" s="53">
        <v>0.04</v>
      </c>
      <c r="N2648" s="52">
        <v>370014.69566600001</v>
      </c>
      <c r="O2648" s="52">
        <v>360864.20832000003</v>
      </c>
      <c r="P2648">
        <v>1</v>
      </c>
      <c r="Q2648">
        <f>IF(SUMIFS(SolCotizacion!$P:$P,SolCotizacion!$E:$E,$G2648,SolCotizacion!$K:$K,$I2648)&gt;499,1,0)</f>
        <v>0</v>
      </c>
      <c r="R2648">
        <v>4567</v>
      </c>
      <c r="S2648" s="56">
        <f>IF(SUMIFS(SolCotizacion!$P:$P,SolCotizacion!$E:$E,$G2648,SolCotizacion!$K:$K,$I2648)&gt;499,4%,0)</f>
        <v>0</v>
      </c>
    </row>
    <row r="2649" spans="1:19" hidden="1">
      <c r="A2649" t="s">
        <v>3823</v>
      </c>
      <c r="B2649" t="s">
        <v>2870</v>
      </c>
      <c r="C2649">
        <v>32</v>
      </c>
      <c r="D2649" t="s">
        <v>113</v>
      </c>
      <c r="E2649" t="s">
        <v>10039</v>
      </c>
      <c r="F2649" t="s">
        <v>146</v>
      </c>
      <c r="G2649" t="s">
        <v>133</v>
      </c>
      <c r="H2649">
        <v>2</v>
      </c>
      <c r="I2649">
        <v>2</v>
      </c>
      <c r="J2649" t="s">
        <v>127</v>
      </c>
      <c r="K2649" t="s">
        <v>31</v>
      </c>
      <c r="L2649" t="s">
        <v>317</v>
      </c>
      <c r="M2649" s="53">
        <v>0.04</v>
      </c>
      <c r="N2649" s="52">
        <v>374740.29839400004</v>
      </c>
      <c r="O2649" s="52">
        <v>365589.811048</v>
      </c>
      <c r="P2649">
        <v>1</v>
      </c>
      <c r="Q2649">
        <f>IF(SUMIFS(SolCotizacion!$P:$P,SolCotizacion!$E:$E,$G2649,SolCotizacion!$K:$K,$I2649)&gt;499,1,0)</f>
        <v>0</v>
      </c>
      <c r="R2649">
        <v>4568</v>
      </c>
      <c r="S2649" s="56">
        <f>IF(SUMIFS(SolCotizacion!$P:$P,SolCotizacion!$E:$E,$G2649,SolCotizacion!$K:$K,$I2649)&gt;499,4%,0)</f>
        <v>0</v>
      </c>
    </row>
    <row r="2650" spans="1:19" hidden="1">
      <c r="A2650" t="s">
        <v>3824</v>
      </c>
      <c r="B2650" t="s">
        <v>2872</v>
      </c>
      <c r="C2650">
        <v>33</v>
      </c>
      <c r="D2650" t="s">
        <v>113</v>
      </c>
      <c r="E2650" t="s">
        <v>10040</v>
      </c>
      <c r="F2650" t="s">
        <v>146</v>
      </c>
      <c r="G2650" t="s">
        <v>133</v>
      </c>
      <c r="H2650">
        <v>2</v>
      </c>
      <c r="I2650">
        <v>3</v>
      </c>
      <c r="J2650" t="s">
        <v>127</v>
      </c>
      <c r="K2650" t="s">
        <v>31</v>
      </c>
      <c r="L2650" t="s">
        <v>317</v>
      </c>
      <c r="M2650" s="53">
        <v>0.04</v>
      </c>
      <c r="N2650" s="52">
        <v>384191.50385000004</v>
      </c>
      <c r="O2650" s="52">
        <v>375041.01650400006</v>
      </c>
      <c r="P2650">
        <v>1</v>
      </c>
      <c r="Q2650">
        <f>IF(SUMIFS(SolCotizacion!$P:$P,SolCotizacion!$E:$E,$G2650,SolCotizacion!$K:$K,$I2650)&gt;499,1,0)</f>
        <v>0</v>
      </c>
      <c r="R2650">
        <v>4569</v>
      </c>
      <c r="S2650" s="56">
        <f>IF(SUMIFS(SolCotizacion!$P:$P,SolCotizacion!$E:$E,$G2650,SolCotizacion!$K:$K,$I2650)&gt;499,4%,0)</f>
        <v>0</v>
      </c>
    </row>
    <row r="2651" spans="1:19" hidden="1">
      <c r="A2651" t="s">
        <v>3825</v>
      </c>
      <c r="B2651" t="s">
        <v>2874</v>
      </c>
      <c r="C2651">
        <v>34</v>
      </c>
      <c r="D2651" t="s">
        <v>113</v>
      </c>
      <c r="E2651" t="s">
        <v>10041</v>
      </c>
      <c r="F2651" t="s">
        <v>147</v>
      </c>
      <c r="G2651" t="s">
        <v>134</v>
      </c>
      <c r="H2651">
        <v>2</v>
      </c>
      <c r="I2651">
        <v>1</v>
      </c>
      <c r="J2651" t="s">
        <v>127</v>
      </c>
      <c r="K2651" t="s">
        <v>31</v>
      </c>
      <c r="L2651" t="s">
        <v>317</v>
      </c>
      <c r="M2651" s="53">
        <v>0.04</v>
      </c>
      <c r="N2651" s="52">
        <v>538460.94671599998</v>
      </c>
      <c r="O2651" s="52">
        <v>522265.01942999999</v>
      </c>
      <c r="P2651">
        <v>1</v>
      </c>
      <c r="Q2651">
        <f>IF(SUMIFS(SolCotizacion!$P:$P,SolCotizacion!$E:$E,$G2651,SolCotizacion!$K:$K,$I2651)&gt;499,1,0)</f>
        <v>0</v>
      </c>
      <c r="R2651">
        <v>4570</v>
      </c>
      <c r="S2651" s="56">
        <f>IF(SUMIFS(SolCotizacion!$P:$P,SolCotizacion!$E:$E,$G2651,SolCotizacion!$K:$K,$I2651)&gt;499,4%,0)</f>
        <v>0</v>
      </c>
    </row>
    <row r="2652" spans="1:19" hidden="1">
      <c r="A2652" t="s">
        <v>3826</v>
      </c>
      <c r="B2652" t="s">
        <v>2876</v>
      </c>
      <c r="C2652">
        <v>35</v>
      </c>
      <c r="D2652" t="s">
        <v>113</v>
      </c>
      <c r="E2652" t="s">
        <v>10042</v>
      </c>
      <c r="F2652" t="s">
        <v>147</v>
      </c>
      <c r="G2652" t="s">
        <v>134</v>
      </c>
      <c r="H2652">
        <v>2</v>
      </c>
      <c r="I2652">
        <v>2</v>
      </c>
      <c r="J2652" t="s">
        <v>127</v>
      </c>
      <c r="K2652" t="s">
        <v>31</v>
      </c>
      <c r="L2652" t="s">
        <v>317</v>
      </c>
      <c r="M2652" s="53">
        <v>0.04</v>
      </c>
      <c r="N2652" s="52">
        <v>547052.95167600003</v>
      </c>
      <c r="O2652" s="52">
        <v>530857.02439000004</v>
      </c>
      <c r="P2652">
        <v>1</v>
      </c>
      <c r="Q2652">
        <f>IF(SUMIFS(SolCotizacion!$P:$P,SolCotizacion!$E:$E,$G2652,SolCotizacion!$K:$K,$I2652)&gt;499,1,0)</f>
        <v>0</v>
      </c>
      <c r="R2652">
        <v>4571</v>
      </c>
      <c r="S2652" s="56">
        <f>IF(SUMIFS(SolCotizacion!$P:$P,SolCotizacion!$E:$E,$G2652,SolCotizacion!$K:$K,$I2652)&gt;499,4%,0)</f>
        <v>0</v>
      </c>
    </row>
    <row r="2653" spans="1:19" hidden="1">
      <c r="A2653" t="s">
        <v>3827</v>
      </c>
      <c r="B2653" t="s">
        <v>2878</v>
      </c>
      <c r="C2653">
        <v>36</v>
      </c>
      <c r="D2653" t="s">
        <v>113</v>
      </c>
      <c r="E2653" t="s">
        <v>10043</v>
      </c>
      <c r="F2653" t="s">
        <v>147</v>
      </c>
      <c r="G2653" t="s">
        <v>134</v>
      </c>
      <c r="H2653">
        <v>2</v>
      </c>
      <c r="I2653">
        <v>3</v>
      </c>
      <c r="J2653" t="s">
        <v>127</v>
      </c>
      <c r="K2653" t="s">
        <v>31</v>
      </c>
      <c r="L2653" t="s">
        <v>317</v>
      </c>
      <c r="M2653" s="53">
        <v>0.04</v>
      </c>
      <c r="N2653" s="52">
        <v>554184.31992000004</v>
      </c>
      <c r="O2653" s="52">
        <v>537000.31000000006</v>
      </c>
      <c r="P2653">
        <v>1</v>
      </c>
      <c r="Q2653">
        <f>IF(SUMIFS(SolCotizacion!$P:$P,SolCotizacion!$E:$E,$G2653,SolCotizacion!$K:$K,$I2653)&gt;499,1,0)</f>
        <v>0</v>
      </c>
      <c r="R2653">
        <v>4572</v>
      </c>
      <c r="S2653" s="56">
        <f>IF(SUMIFS(SolCotizacion!$P:$P,SolCotizacion!$E:$E,$G2653,SolCotizacion!$K:$K,$I2653)&gt;499,4%,0)</f>
        <v>0</v>
      </c>
    </row>
    <row r="2654" spans="1:19" hidden="1">
      <c r="A2654" t="s">
        <v>3828</v>
      </c>
      <c r="B2654" t="s">
        <v>2880</v>
      </c>
      <c r="C2654">
        <v>37</v>
      </c>
      <c r="D2654" t="s">
        <v>113</v>
      </c>
      <c r="E2654" t="s">
        <v>10044</v>
      </c>
      <c r="F2654" t="s">
        <v>148</v>
      </c>
      <c r="G2654" t="s">
        <v>135</v>
      </c>
      <c r="H2654">
        <v>2</v>
      </c>
      <c r="I2654">
        <v>1</v>
      </c>
      <c r="J2654" t="s">
        <v>127</v>
      </c>
      <c r="K2654" t="s">
        <v>31</v>
      </c>
      <c r="L2654" t="s">
        <v>317</v>
      </c>
      <c r="M2654" s="53">
        <v>0.04</v>
      </c>
      <c r="N2654" s="52">
        <v>509076.29388000001</v>
      </c>
      <c r="O2654" s="52">
        <v>494040.28520000004</v>
      </c>
      <c r="P2654">
        <v>1</v>
      </c>
      <c r="Q2654">
        <f>IF(SUMIFS(SolCotizacion!$P:$P,SolCotizacion!$E:$E,$G2654,SolCotizacion!$K:$K,$I2654)&gt;499,1,0)</f>
        <v>0</v>
      </c>
      <c r="R2654">
        <v>4573</v>
      </c>
      <c r="S2654" s="56">
        <f>IF(SUMIFS(SolCotizacion!$P:$P,SolCotizacion!$E:$E,$G2654,SolCotizacion!$K:$K,$I2654)&gt;499,4%,0)</f>
        <v>0</v>
      </c>
    </row>
    <row r="2655" spans="1:19" hidden="1">
      <c r="A2655" t="s">
        <v>3829</v>
      </c>
      <c r="B2655" t="s">
        <v>2882</v>
      </c>
      <c r="C2655">
        <v>38</v>
      </c>
      <c r="D2655" t="s">
        <v>113</v>
      </c>
      <c r="E2655" t="s">
        <v>10045</v>
      </c>
      <c r="F2655" t="s">
        <v>148</v>
      </c>
      <c r="G2655" t="s">
        <v>135</v>
      </c>
      <c r="H2655">
        <v>2</v>
      </c>
      <c r="I2655">
        <v>2</v>
      </c>
      <c r="J2655" t="s">
        <v>127</v>
      </c>
      <c r="K2655" t="s">
        <v>31</v>
      </c>
      <c r="L2655" t="s">
        <v>317</v>
      </c>
      <c r="M2655" s="53">
        <v>0.04</v>
      </c>
      <c r="N2655" s="52">
        <v>515090.69735200005</v>
      </c>
      <c r="O2655" s="52">
        <v>506498.69239200006</v>
      </c>
      <c r="P2655">
        <v>1</v>
      </c>
      <c r="Q2655">
        <f>IF(SUMIFS(SolCotizacion!$P:$P,SolCotizacion!$E:$E,$G2655,SolCotizacion!$K:$K,$I2655)&gt;499,1,0)</f>
        <v>0</v>
      </c>
      <c r="R2655">
        <v>4574</v>
      </c>
      <c r="S2655" s="56">
        <f>IF(SUMIFS(SolCotizacion!$P:$P,SolCotizacion!$E:$E,$G2655,SolCotizacion!$K:$K,$I2655)&gt;499,4%,0)</f>
        <v>0</v>
      </c>
    </row>
    <row r="2656" spans="1:19" hidden="1">
      <c r="A2656" t="s">
        <v>3830</v>
      </c>
      <c r="B2656" t="s">
        <v>2884</v>
      </c>
      <c r="C2656">
        <v>39</v>
      </c>
      <c r="D2656" t="s">
        <v>113</v>
      </c>
      <c r="E2656" t="s">
        <v>10046</v>
      </c>
      <c r="F2656" t="s">
        <v>148</v>
      </c>
      <c r="G2656" t="s">
        <v>135</v>
      </c>
      <c r="H2656">
        <v>2</v>
      </c>
      <c r="I2656">
        <v>3</v>
      </c>
      <c r="J2656" t="s">
        <v>127</v>
      </c>
      <c r="K2656" t="s">
        <v>31</v>
      </c>
      <c r="L2656" t="s">
        <v>317</v>
      </c>
      <c r="M2656" s="53">
        <v>0.04</v>
      </c>
      <c r="N2656" s="52">
        <v>524112.30256000004</v>
      </c>
      <c r="O2656" s="52">
        <v>509076.29388000001</v>
      </c>
      <c r="P2656">
        <v>1</v>
      </c>
      <c r="Q2656">
        <f>IF(SUMIFS(SolCotizacion!$P:$P,SolCotizacion!$E:$E,$G2656,SolCotizacion!$K:$K,$I2656)&gt;499,1,0)</f>
        <v>0</v>
      </c>
      <c r="R2656">
        <v>4575</v>
      </c>
      <c r="S2656" s="56">
        <f>IF(SUMIFS(SolCotizacion!$P:$P,SolCotizacion!$E:$E,$G2656,SolCotizacion!$K:$K,$I2656)&gt;499,4%,0)</f>
        <v>0</v>
      </c>
    </row>
    <row r="2657" spans="1:19" hidden="1">
      <c r="A2657" t="s">
        <v>3831</v>
      </c>
      <c r="B2657" t="s">
        <v>2886</v>
      </c>
      <c r="C2657">
        <v>40</v>
      </c>
      <c r="D2657" t="s">
        <v>113</v>
      </c>
      <c r="E2657" t="s">
        <v>10047</v>
      </c>
      <c r="F2657" t="s">
        <v>149</v>
      </c>
      <c r="G2657" t="s">
        <v>136</v>
      </c>
      <c r="H2657">
        <v>2</v>
      </c>
      <c r="I2657">
        <v>1</v>
      </c>
      <c r="J2657" t="s">
        <v>127</v>
      </c>
      <c r="K2657" t="s">
        <v>31</v>
      </c>
      <c r="L2657" t="s">
        <v>317</v>
      </c>
      <c r="M2657" s="53">
        <v>0.04</v>
      </c>
      <c r="N2657" s="52">
        <v>96874.855924000003</v>
      </c>
      <c r="O2657" s="52">
        <v>93953.572174000001</v>
      </c>
      <c r="P2657">
        <v>1</v>
      </c>
      <c r="Q2657">
        <f>IF(SUMIFS(SolCotizacion!$P:$P,SolCotizacion!$E:$E,$G2657,SolCotizacion!$K:$K,$I2657)&gt;499,1,0)</f>
        <v>0</v>
      </c>
      <c r="R2657">
        <v>4576</v>
      </c>
      <c r="S2657" s="56">
        <f>IF(SUMIFS(SolCotizacion!$P:$P,SolCotizacion!$E:$E,$G2657,SolCotizacion!$K:$K,$I2657)&gt;499,4%,0)</f>
        <v>0</v>
      </c>
    </row>
    <row r="2658" spans="1:19" hidden="1">
      <c r="A2658" t="s">
        <v>3832</v>
      </c>
      <c r="B2658" t="s">
        <v>2888</v>
      </c>
      <c r="C2658">
        <v>41</v>
      </c>
      <c r="D2658" t="s">
        <v>113</v>
      </c>
      <c r="E2658" t="s">
        <v>10048</v>
      </c>
      <c r="F2658" t="s">
        <v>149</v>
      </c>
      <c r="G2658" t="s">
        <v>136</v>
      </c>
      <c r="H2658">
        <v>2</v>
      </c>
      <c r="I2658">
        <v>2</v>
      </c>
      <c r="J2658" t="s">
        <v>127</v>
      </c>
      <c r="K2658" t="s">
        <v>31</v>
      </c>
      <c r="L2658" t="s">
        <v>317</v>
      </c>
      <c r="M2658" s="53">
        <v>0.04</v>
      </c>
      <c r="N2658" s="52">
        <v>99667.257536000005</v>
      </c>
      <c r="O2658" s="52">
        <v>96660.055800000002</v>
      </c>
      <c r="P2658">
        <v>1</v>
      </c>
      <c r="Q2658">
        <f>IF(SUMIFS(SolCotizacion!$P:$P,SolCotizacion!$E:$E,$G2658,SolCotizacion!$K:$K,$I2658)&gt;499,1,0)</f>
        <v>0</v>
      </c>
      <c r="R2658">
        <v>4577</v>
      </c>
      <c r="S2658" s="56">
        <f>IF(SUMIFS(SolCotizacion!$P:$P,SolCotizacion!$E:$E,$G2658,SolCotizacion!$K:$K,$I2658)&gt;499,4%,0)</f>
        <v>0</v>
      </c>
    </row>
    <row r="2659" spans="1:19" hidden="1">
      <c r="A2659" t="s">
        <v>3833</v>
      </c>
      <c r="B2659" t="s">
        <v>2890</v>
      </c>
      <c r="C2659">
        <v>42</v>
      </c>
      <c r="D2659" t="s">
        <v>113</v>
      </c>
      <c r="E2659" t="s">
        <v>10049</v>
      </c>
      <c r="F2659" t="s">
        <v>149</v>
      </c>
      <c r="G2659" t="s">
        <v>136</v>
      </c>
      <c r="H2659">
        <v>2</v>
      </c>
      <c r="I2659">
        <v>3</v>
      </c>
      <c r="J2659" t="s">
        <v>127</v>
      </c>
      <c r="K2659" t="s">
        <v>31</v>
      </c>
      <c r="L2659" t="s">
        <v>317</v>
      </c>
      <c r="M2659" s="53">
        <v>0.04</v>
      </c>
      <c r="N2659" s="52">
        <v>108259.26249600001</v>
      </c>
      <c r="O2659" s="52">
        <v>104392.860264</v>
      </c>
      <c r="P2659">
        <v>1</v>
      </c>
      <c r="Q2659">
        <f>IF(SUMIFS(SolCotizacion!$P:$P,SolCotizacion!$E:$E,$G2659,SolCotizacion!$K:$K,$I2659)&gt;499,1,0)</f>
        <v>0</v>
      </c>
      <c r="R2659">
        <v>4578</v>
      </c>
      <c r="S2659" s="56">
        <f>IF(SUMIFS(SolCotizacion!$P:$P,SolCotizacion!$E:$E,$G2659,SolCotizacion!$K:$K,$I2659)&gt;499,4%,0)</f>
        <v>0</v>
      </c>
    </row>
    <row r="2660" spans="1:19" hidden="1">
      <c r="A2660" t="s">
        <v>3834</v>
      </c>
      <c r="B2660" t="s">
        <v>1085</v>
      </c>
      <c r="C2660">
        <v>1</v>
      </c>
      <c r="D2660" t="s">
        <v>88</v>
      </c>
      <c r="E2660" t="s">
        <v>10050</v>
      </c>
      <c r="F2660" t="s">
        <v>150</v>
      </c>
      <c r="G2660" t="s">
        <v>150</v>
      </c>
      <c r="H2660">
        <v>3</v>
      </c>
      <c r="I2660">
        <v>1</v>
      </c>
      <c r="J2660" t="s">
        <v>84</v>
      </c>
      <c r="K2660" t="s">
        <v>31</v>
      </c>
      <c r="L2660" t="s">
        <v>287</v>
      </c>
      <c r="N2660" s="52">
        <v>2190689.2800000003</v>
      </c>
      <c r="O2660" s="52">
        <v>2168838.912</v>
      </c>
      <c r="P2660">
        <v>1</v>
      </c>
      <c r="Q2660">
        <v>1</v>
      </c>
      <c r="R2660">
        <v>4579</v>
      </c>
    </row>
    <row r="2661" spans="1:19" hidden="1">
      <c r="A2661" t="s">
        <v>3835</v>
      </c>
      <c r="B2661" t="s">
        <v>1086</v>
      </c>
      <c r="C2661">
        <v>2</v>
      </c>
      <c r="D2661" t="s">
        <v>88</v>
      </c>
      <c r="E2661" t="s">
        <v>10051</v>
      </c>
      <c r="F2661" t="s">
        <v>150</v>
      </c>
      <c r="G2661" t="s">
        <v>150</v>
      </c>
      <c r="H2661">
        <v>3</v>
      </c>
      <c r="I2661">
        <v>2</v>
      </c>
      <c r="J2661" t="s">
        <v>84</v>
      </c>
      <c r="K2661" t="s">
        <v>31</v>
      </c>
      <c r="L2661" t="s">
        <v>287</v>
      </c>
      <c r="N2661" s="52">
        <v>2201506.2720000003</v>
      </c>
      <c r="O2661" s="52">
        <v>2179547.7120000003</v>
      </c>
      <c r="P2661">
        <v>1</v>
      </c>
      <c r="Q2661">
        <v>1</v>
      </c>
      <c r="R2661">
        <v>4581</v>
      </c>
    </row>
    <row r="2662" spans="1:19" hidden="1">
      <c r="A2662" t="s">
        <v>3836</v>
      </c>
      <c r="B2662" t="s">
        <v>1087</v>
      </c>
      <c r="C2662">
        <v>3</v>
      </c>
      <c r="D2662" t="s">
        <v>88</v>
      </c>
      <c r="E2662" t="s">
        <v>10052</v>
      </c>
      <c r="F2662" t="s">
        <v>150</v>
      </c>
      <c r="G2662" t="s">
        <v>150</v>
      </c>
      <c r="H2662">
        <v>3</v>
      </c>
      <c r="I2662">
        <v>3</v>
      </c>
      <c r="J2662" t="s">
        <v>84</v>
      </c>
      <c r="K2662" t="s">
        <v>31</v>
      </c>
      <c r="L2662" t="s">
        <v>287</v>
      </c>
      <c r="N2662" s="52">
        <v>2190689.2800000003</v>
      </c>
      <c r="O2662" s="52">
        <v>2168838.912</v>
      </c>
      <c r="P2662">
        <v>1</v>
      </c>
      <c r="Q2662">
        <v>1</v>
      </c>
      <c r="R2662">
        <v>4583</v>
      </c>
    </row>
    <row r="2663" spans="1:19" hidden="1">
      <c r="A2663" t="s">
        <v>3837</v>
      </c>
      <c r="B2663" t="s">
        <v>1088</v>
      </c>
      <c r="C2663">
        <v>4</v>
      </c>
      <c r="D2663" t="s">
        <v>88</v>
      </c>
      <c r="E2663" t="s">
        <v>9854</v>
      </c>
      <c r="F2663" t="s">
        <v>151</v>
      </c>
      <c r="G2663" t="s">
        <v>151</v>
      </c>
      <c r="H2663">
        <v>3</v>
      </c>
      <c r="I2663">
        <v>1</v>
      </c>
      <c r="J2663" t="s">
        <v>84</v>
      </c>
      <c r="K2663" t="s">
        <v>31</v>
      </c>
      <c r="L2663" t="s">
        <v>287</v>
      </c>
      <c r="N2663" s="52">
        <v>2222663.3280000002</v>
      </c>
      <c r="O2663" s="52">
        <v>2200495.0080000004</v>
      </c>
      <c r="P2663">
        <v>1</v>
      </c>
      <c r="Q2663">
        <v>1</v>
      </c>
      <c r="R2663">
        <v>4585</v>
      </c>
    </row>
    <row r="2664" spans="1:19" hidden="1">
      <c r="A2664" t="s">
        <v>3838</v>
      </c>
      <c r="B2664" t="s">
        <v>1089</v>
      </c>
      <c r="C2664">
        <v>5</v>
      </c>
      <c r="D2664" t="s">
        <v>88</v>
      </c>
      <c r="E2664" t="s">
        <v>10053</v>
      </c>
      <c r="F2664" t="s">
        <v>151</v>
      </c>
      <c r="G2664" t="s">
        <v>151</v>
      </c>
      <c r="H2664">
        <v>3</v>
      </c>
      <c r="I2664">
        <v>2</v>
      </c>
      <c r="J2664" t="s">
        <v>84</v>
      </c>
      <c r="K2664" t="s">
        <v>31</v>
      </c>
      <c r="L2664" t="s">
        <v>287</v>
      </c>
      <c r="N2664" s="52">
        <v>2233638.1919999998</v>
      </c>
      <c r="O2664" s="52">
        <v>2211360.5760000004</v>
      </c>
      <c r="P2664">
        <v>1</v>
      </c>
      <c r="Q2664">
        <v>1</v>
      </c>
      <c r="R2664">
        <v>4587</v>
      </c>
    </row>
    <row r="2665" spans="1:19" hidden="1">
      <c r="A2665" t="s">
        <v>3839</v>
      </c>
      <c r="B2665" t="s">
        <v>1090</v>
      </c>
      <c r="C2665">
        <v>6</v>
      </c>
      <c r="D2665" t="s">
        <v>88</v>
      </c>
      <c r="E2665" t="s">
        <v>10054</v>
      </c>
      <c r="F2665" t="s">
        <v>151</v>
      </c>
      <c r="G2665" t="s">
        <v>151</v>
      </c>
      <c r="H2665">
        <v>3</v>
      </c>
      <c r="I2665">
        <v>3</v>
      </c>
      <c r="J2665" t="s">
        <v>84</v>
      </c>
      <c r="K2665" t="s">
        <v>31</v>
      </c>
      <c r="L2665" t="s">
        <v>287</v>
      </c>
      <c r="N2665" s="52">
        <v>2222663.3280000002</v>
      </c>
      <c r="O2665" s="52">
        <v>2200495.0080000004</v>
      </c>
      <c r="P2665">
        <v>1</v>
      </c>
      <c r="Q2665">
        <v>1</v>
      </c>
      <c r="R2665">
        <v>4589</v>
      </c>
    </row>
    <row r="2666" spans="1:19" hidden="1">
      <c r="A2666" t="s">
        <v>3840</v>
      </c>
      <c r="B2666" t="s">
        <v>1091</v>
      </c>
      <c r="C2666">
        <v>7</v>
      </c>
      <c r="D2666" t="s">
        <v>88</v>
      </c>
      <c r="E2666" t="s">
        <v>10055</v>
      </c>
      <c r="F2666" t="s">
        <v>152</v>
      </c>
      <c r="G2666" t="s">
        <v>152</v>
      </c>
      <c r="H2666">
        <v>3</v>
      </c>
      <c r="I2666">
        <v>1</v>
      </c>
      <c r="J2666" t="s">
        <v>84</v>
      </c>
      <c r="K2666" t="s">
        <v>31</v>
      </c>
      <c r="L2666" t="s">
        <v>287</v>
      </c>
      <c r="N2666" s="52">
        <v>3587927.1360000004</v>
      </c>
      <c r="O2666" s="52">
        <v>3552104.5440000002</v>
      </c>
      <c r="P2666">
        <v>1</v>
      </c>
      <c r="Q2666">
        <v>1</v>
      </c>
      <c r="R2666">
        <v>4591</v>
      </c>
    </row>
    <row r="2667" spans="1:19" hidden="1">
      <c r="A2667" t="s">
        <v>3841</v>
      </c>
      <c r="B2667" t="s">
        <v>1092</v>
      </c>
      <c r="C2667">
        <v>8</v>
      </c>
      <c r="D2667" t="s">
        <v>88</v>
      </c>
      <c r="E2667" t="s">
        <v>10056</v>
      </c>
      <c r="F2667" t="s">
        <v>152</v>
      </c>
      <c r="G2667" t="s">
        <v>152</v>
      </c>
      <c r="H2667">
        <v>3</v>
      </c>
      <c r="I2667">
        <v>2</v>
      </c>
      <c r="J2667" t="s">
        <v>84</v>
      </c>
      <c r="K2667" t="s">
        <v>31</v>
      </c>
      <c r="L2667" t="s">
        <v>287</v>
      </c>
      <c r="N2667" s="52">
        <v>3605660.6880000001</v>
      </c>
      <c r="O2667" s="52">
        <v>3569661.4560000002</v>
      </c>
      <c r="P2667">
        <v>1</v>
      </c>
      <c r="Q2667">
        <v>1</v>
      </c>
      <c r="R2667">
        <v>4593</v>
      </c>
    </row>
    <row r="2668" spans="1:19" hidden="1">
      <c r="A2668" t="s">
        <v>3842</v>
      </c>
      <c r="B2668" t="s">
        <v>1093</v>
      </c>
      <c r="C2668">
        <v>9</v>
      </c>
      <c r="D2668" t="s">
        <v>88</v>
      </c>
      <c r="E2668" t="s">
        <v>10057</v>
      </c>
      <c r="F2668" t="s">
        <v>152</v>
      </c>
      <c r="G2668" t="s">
        <v>152</v>
      </c>
      <c r="H2668">
        <v>3</v>
      </c>
      <c r="I2668">
        <v>3</v>
      </c>
      <c r="J2668" t="s">
        <v>84</v>
      </c>
      <c r="K2668" t="s">
        <v>31</v>
      </c>
      <c r="L2668" t="s">
        <v>287</v>
      </c>
      <c r="N2668" s="52">
        <v>3587927.1360000004</v>
      </c>
      <c r="O2668" s="52">
        <v>3552104.5440000002</v>
      </c>
      <c r="P2668">
        <v>1</v>
      </c>
      <c r="Q2668">
        <v>1</v>
      </c>
      <c r="R2668">
        <v>4595</v>
      </c>
    </row>
    <row r="2669" spans="1:19" hidden="1">
      <c r="A2669" t="s">
        <v>3843</v>
      </c>
      <c r="B2669" t="s">
        <v>3844</v>
      </c>
      <c r="C2669">
        <v>10</v>
      </c>
      <c r="D2669" t="s">
        <v>102</v>
      </c>
      <c r="E2669" t="s">
        <v>10058</v>
      </c>
      <c r="F2669" t="s">
        <v>153</v>
      </c>
      <c r="G2669" t="s">
        <v>88</v>
      </c>
      <c r="H2669">
        <v>3</v>
      </c>
      <c r="I2669" t="s">
        <v>103</v>
      </c>
      <c r="J2669" t="s">
        <v>84</v>
      </c>
      <c r="K2669" t="s">
        <v>31</v>
      </c>
      <c r="L2669" t="s">
        <v>287</v>
      </c>
      <c r="N2669" s="52">
        <v>50558.784000000007</v>
      </c>
      <c r="O2669" s="52">
        <v>50053.152000000002</v>
      </c>
      <c r="P2669">
        <v>1</v>
      </c>
      <c r="Q2669">
        <f>IF(COUNTIF(SolCotizacion!$D:$D,$G2669)&gt;0,1,0)</f>
        <v>1</v>
      </c>
      <c r="R2669">
        <v>4597</v>
      </c>
    </row>
    <row r="2670" spans="1:19" hidden="1">
      <c r="A2670" t="s">
        <v>3845</v>
      </c>
      <c r="B2670" t="s">
        <v>3846</v>
      </c>
      <c r="C2670">
        <v>11</v>
      </c>
      <c r="D2670" t="s">
        <v>102</v>
      </c>
      <c r="E2670" t="s">
        <v>10059</v>
      </c>
      <c r="F2670" t="s">
        <v>154</v>
      </c>
      <c r="G2670" t="s">
        <v>88</v>
      </c>
      <c r="H2670">
        <v>3</v>
      </c>
      <c r="I2670" t="s">
        <v>103</v>
      </c>
      <c r="J2670" t="s">
        <v>84</v>
      </c>
      <c r="K2670" t="s">
        <v>31</v>
      </c>
      <c r="L2670" t="s">
        <v>287</v>
      </c>
      <c r="N2670" s="52">
        <v>88450.272000000012</v>
      </c>
      <c r="O2670" s="52">
        <v>87565.968000000008</v>
      </c>
      <c r="P2670">
        <v>1</v>
      </c>
      <c r="Q2670">
        <f>IF(COUNTIF(SolCotizacion!$D:$D,$G2670)&gt;0,1,0)</f>
        <v>1</v>
      </c>
      <c r="R2670">
        <v>4599</v>
      </c>
    </row>
    <row r="2671" spans="1:19" hidden="1">
      <c r="A2671" t="s">
        <v>3847</v>
      </c>
      <c r="B2671" t="s">
        <v>3848</v>
      </c>
      <c r="C2671">
        <v>12</v>
      </c>
      <c r="D2671" t="s">
        <v>102</v>
      </c>
      <c r="E2671" t="s">
        <v>10060</v>
      </c>
      <c r="F2671" t="s">
        <v>155</v>
      </c>
      <c r="G2671" t="s">
        <v>88</v>
      </c>
      <c r="H2671">
        <v>3</v>
      </c>
      <c r="I2671" t="s">
        <v>103</v>
      </c>
      <c r="J2671" t="s">
        <v>84</v>
      </c>
      <c r="K2671" t="s">
        <v>31</v>
      </c>
      <c r="L2671" t="s">
        <v>287</v>
      </c>
      <c r="N2671" s="52">
        <v>26203.440000000002</v>
      </c>
      <c r="O2671" s="52">
        <v>25941.792000000001</v>
      </c>
      <c r="P2671">
        <v>1</v>
      </c>
      <c r="Q2671">
        <f>IF(COUNTIF(SolCotizacion!$D:$D,$G2671)&gt;0,1,0)</f>
        <v>1</v>
      </c>
      <c r="R2671">
        <v>4601</v>
      </c>
    </row>
    <row r="2672" spans="1:19" hidden="1">
      <c r="A2672" t="s">
        <v>3849</v>
      </c>
      <c r="B2672" t="s">
        <v>3850</v>
      </c>
      <c r="C2672">
        <v>13</v>
      </c>
      <c r="D2672" t="s">
        <v>102</v>
      </c>
      <c r="E2672" t="s">
        <v>10061</v>
      </c>
      <c r="F2672" t="s">
        <v>156</v>
      </c>
      <c r="G2672" t="s">
        <v>88</v>
      </c>
      <c r="H2672">
        <v>3</v>
      </c>
      <c r="I2672" t="s">
        <v>103</v>
      </c>
      <c r="J2672" t="s">
        <v>84</v>
      </c>
      <c r="K2672" t="s">
        <v>31</v>
      </c>
      <c r="L2672" t="s">
        <v>287</v>
      </c>
      <c r="N2672" s="52">
        <v>487830.00000000006</v>
      </c>
      <c r="O2672" s="52">
        <v>482951.42400000006</v>
      </c>
      <c r="P2672">
        <v>1</v>
      </c>
      <c r="Q2672">
        <f>IF(COUNTIF(SolCotizacion!$D:$D,$G2672)&gt;0,1,0)</f>
        <v>1</v>
      </c>
      <c r="R2672">
        <v>4603</v>
      </c>
    </row>
    <row r="2673" spans="1:19" hidden="1">
      <c r="A2673" t="s">
        <v>3851</v>
      </c>
      <c r="B2673" t="s">
        <v>3852</v>
      </c>
      <c r="C2673">
        <v>14</v>
      </c>
      <c r="D2673" t="s">
        <v>102</v>
      </c>
      <c r="E2673" t="s">
        <v>10062</v>
      </c>
      <c r="F2673" t="s">
        <v>157</v>
      </c>
      <c r="G2673" t="s">
        <v>150</v>
      </c>
      <c r="H2673">
        <v>3</v>
      </c>
      <c r="I2673" t="s">
        <v>103</v>
      </c>
      <c r="J2673" t="s">
        <v>84</v>
      </c>
      <c r="K2673" t="s">
        <v>31</v>
      </c>
      <c r="L2673" t="s">
        <v>287</v>
      </c>
      <c r="N2673" s="52">
        <v>250884.00000000003</v>
      </c>
      <c r="O2673" s="52">
        <v>248375.71200000003</v>
      </c>
      <c r="P2673">
        <v>1</v>
      </c>
      <c r="Q2673">
        <f>IF(COUNTIF(SolCotizacion!$E:$E,G2673)&gt;0,1,0)</f>
        <v>0</v>
      </c>
      <c r="R2673">
        <v>4605</v>
      </c>
    </row>
    <row r="2674" spans="1:19" hidden="1">
      <c r="A2674" t="s">
        <v>3853</v>
      </c>
      <c r="B2674" t="s">
        <v>3854</v>
      </c>
      <c r="C2674">
        <v>15</v>
      </c>
      <c r="D2674" t="s">
        <v>102</v>
      </c>
      <c r="E2674" t="s">
        <v>10063</v>
      </c>
      <c r="F2674" t="s">
        <v>158</v>
      </c>
      <c r="G2674" t="s">
        <v>151</v>
      </c>
      <c r="H2674">
        <v>3</v>
      </c>
      <c r="I2674" t="s">
        <v>103</v>
      </c>
      <c r="J2674" t="s">
        <v>84</v>
      </c>
      <c r="K2674" t="s">
        <v>31</v>
      </c>
      <c r="L2674" t="s">
        <v>287</v>
      </c>
      <c r="N2674" s="52">
        <v>250884.00000000003</v>
      </c>
      <c r="O2674" s="52">
        <v>248375.71200000003</v>
      </c>
      <c r="P2674">
        <v>1</v>
      </c>
      <c r="Q2674">
        <f>IF(COUNTIF(SolCotizacion!$E:$E,G2674)&gt;0,1,0)</f>
        <v>0</v>
      </c>
      <c r="R2674">
        <v>4607</v>
      </c>
    </row>
    <row r="2675" spans="1:19" hidden="1">
      <c r="A2675" t="s">
        <v>3855</v>
      </c>
      <c r="B2675" t="s">
        <v>3856</v>
      </c>
      <c r="C2675">
        <v>16</v>
      </c>
      <c r="D2675" t="s">
        <v>113</v>
      </c>
      <c r="E2675" t="s">
        <v>9986</v>
      </c>
      <c r="F2675" t="s">
        <v>115</v>
      </c>
      <c r="G2675" t="s">
        <v>88</v>
      </c>
      <c r="H2675">
        <v>3</v>
      </c>
      <c r="I2675">
        <v>1</v>
      </c>
      <c r="J2675" t="s">
        <v>116</v>
      </c>
      <c r="K2675" t="s">
        <v>326</v>
      </c>
      <c r="L2675" t="s">
        <v>287</v>
      </c>
      <c r="N2675" s="52">
        <v>1.073072</v>
      </c>
      <c r="O2675" s="52">
        <v>1.073072</v>
      </c>
      <c r="P2675">
        <v>1</v>
      </c>
      <c r="Q2675">
        <f>IF(COUNTIFS(SolCotizacion!$D:$D,$G2675,SolCotizacion!$K:$K,$I2675)&gt;0,1,0)</f>
        <v>0</v>
      </c>
      <c r="R2675">
        <v>4609</v>
      </c>
    </row>
    <row r="2676" spans="1:19" hidden="1">
      <c r="A2676" t="s">
        <v>3857</v>
      </c>
      <c r="B2676" t="s">
        <v>3858</v>
      </c>
      <c r="C2676">
        <v>17</v>
      </c>
      <c r="D2676" t="s">
        <v>113</v>
      </c>
      <c r="E2676" t="s">
        <v>9987</v>
      </c>
      <c r="F2676" t="s">
        <v>115</v>
      </c>
      <c r="G2676" t="s">
        <v>88</v>
      </c>
      <c r="H2676">
        <v>3</v>
      </c>
      <c r="I2676">
        <v>2</v>
      </c>
      <c r="J2676" t="s">
        <v>116</v>
      </c>
      <c r="K2676" t="s">
        <v>326</v>
      </c>
      <c r="L2676" t="s">
        <v>287</v>
      </c>
      <c r="N2676" s="52">
        <v>1.073072</v>
      </c>
      <c r="O2676" s="52">
        <v>1.073072</v>
      </c>
      <c r="P2676">
        <v>1</v>
      </c>
      <c r="Q2676">
        <f>IF(COUNTIFS(SolCotizacion!$D:$D,$G2676,SolCotizacion!$K:$K,$I2676)&gt;0,1,0)</f>
        <v>1</v>
      </c>
      <c r="R2676">
        <v>4611</v>
      </c>
    </row>
    <row r="2677" spans="1:19" hidden="1">
      <c r="A2677" t="s">
        <v>3859</v>
      </c>
      <c r="B2677" t="s">
        <v>3860</v>
      </c>
      <c r="C2677">
        <v>18</v>
      </c>
      <c r="D2677" t="s">
        <v>113</v>
      </c>
      <c r="E2677" t="s">
        <v>9988</v>
      </c>
      <c r="F2677" t="s">
        <v>115</v>
      </c>
      <c r="G2677" t="s">
        <v>88</v>
      </c>
      <c r="H2677">
        <v>3</v>
      </c>
      <c r="I2677">
        <v>3</v>
      </c>
      <c r="J2677" t="s">
        <v>116</v>
      </c>
      <c r="K2677" t="s">
        <v>326</v>
      </c>
      <c r="L2677" t="s">
        <v>287</v>
      </c>
      <c r="N2677" s="52">
        <v>1.073072</v>
      </c>
      <c r="O2677" s="52">
        <v>1.073072</v>
      </c>
      <c r="P2677">
        <v>1</v>
      </c>
      <c r="Q2677">
        <f>IF(COUNTIFS(SolCotizacion!$D:$D,$G2677,SolCotizacion!$K:$K,$I2677)&gt;0,1,0)</f>
        <v>0</v>
      </c>
      <c r="R2677">
        <v>4613</v>
      </c>
    </row>
    <row r="2678" spans="1:19" hidden="1">
      <c r="A2678" t="s">
        <v>3861</v>
      </c>
      <c r="B2678" t="s">
        <v>3862</v>
      </c>
      <c r="C2678">
        <v>19</v>
      </c>
      <c r="D2678" t="s">
        <v>113</v>
      </c>
      <c r="E2678" t="s">
        <v>9853</v>
      </c>
      <c r="F2678" t="s">
        <v>114</v>
      </c>
      <c r="G2678" t="s">
        <v>88</v>
      </c>
      <c r="H2678">
        <v>3</v>
      </c>
      <c r="I2678">
        <v>1</v>
      </c>
      <c r="J2678" t="s">
        <v>88</v>
      </c>
      <c r="K2678" t="s">
        <v>31</v>
      </c>
      <c r="L2678" t="s">
        <v>287</v>
      </c>
      <c r="N2678" s="52">
        <v>1.073072</v>
      </c>
      <c r="O2678" s="52">
        <v>1.073072</v>
      </c>
      <c r="P2678">
        <v>1</v>
      </c>
      <c r="Q2678">
        <f>IF(COUNTIFS(SolCotizacion!$D:$D,$G2678,SolCotizacion!$K:$K,$I2678)&gt;0,1,0)</f>
        <v>0</v>
      </c>
      <c r="R2678">
        <v>4615</v>
      </c>
    </row>
    <row r="2679" spans="1:19" hidden="1">
      <c r="A2679" t="s">
        <v>3863</v>
      </c>
      <c r="B2679" t="s">
        <v>3864</v>
      </c>
      <c r="C2679">
        <v>20</v>
      </c>
      <c r="D2679" t="s">
        <v>113</v>
      </c>
      <c r="E2679" t="s">
        <v>9984</v>
      </c>
      <c r="F2679" t="s">
        <v>114</v>
      </c>
      <c r="G2679" t="s">
        <v>88</v>
      </c>
      <c r="H2679">
        <v>3</v>
      </c>
      <c r="I2679">
        <v>2</v>
      </c>
      <c r="J2679" t="s">
        <v>88</v>
      </c>
      <c r="K2679" t="s">
        <v>31</v>
      </c>
      <c r="L2679" t="s">
        <v>287</v>
      </c>
      <c r="N2679" s="52">
        <v>1.073072</v>
      </c>
      <c r="O2679" s="52">
        <v>1.073072</v>
      </c>
      <c r="P2679">
        <v>1</v>
      </c>
      <c r="Q2679">
        <f>IF(COUNTIFS(SolCotizacion!$D:$D,$G2679,SolCotizacion!$K:$K,$I2679)&gt;0,1,0)</f>
        <v>1</v>
      </c>
      <c r="R2679">
        <v>4617</v>
      </c>
    </row>
    <row r="2680" spans="1:19" hidden="1">
      <c r="A2680" t="s">
        <v>3865</v>
      </c>
      <c r="B2680" t="s">
        <v>3866</v>
      </c>
      <c r="C2680">
        <v>21</v>
      </c>
      <c r="D2680" t="s">
        <v>113</v>
      </c>
      <c r="E2680" t="s">
        <v>9985</v>
      </c>
      <c r="F2680" t="s">
        <v>114</v>
      </c>
      <c r="G2680" t="s">
        <v>88</v>
      </c>
      <c r="H2680">
        <v>3</v>
      </c>
      <c r="I2680">
        <v>3</v>
      </c>
      <c r="J2680" t="s">
        <v>88</v>
      </c>
      <c r="K2680" t="s">
        <v>31</v>
      </c>
      <c r="L2680" t="s">
        <v>287</v>
      </c>
      <c r="N2680" s="52">
        <v>1.073072</v>
      </c>
      <c r="O2680" s="52">
        <v>1.073072</v>
      </c>
      <c r="P2680">
        <v>1</v>
      </c>
      <c r="Q2680">
        <f>IF(COUNTIFS(SolCotizacion!$D:$D,$G2680,SolCotizacion!$K:$K,$I2680)&gt;0,1,0)</f>
        <v>0</v>
      </c>
      <c r="R2680">
        <v>4619</v>
      </c>
    </row>
    <row r="2681" spans="1:19" hidden="1">
      <c r="A2681" t="s">
        <v>3867</v>
      </c>
      <c r="B2681" t="s">
        <v>3868</v>
      </c>
      <c r="C2681">
        <v>22</v>
      </c>
      <c r="D2681" t="s">
        <v>113</v>
      </c>
      <c r="E2681" t="s">
        <v>10064</v>
      </c>
      <c r="F2681" t="s">
        <v>159</v>
      </c>
      <c r="G2681" t="s">
        <v>150</v>
      </c>
      <c r="H2681">
        <v>3</v>
      </c>
      <c r="I2681" t="s">
        <v>103</v>
      </c>
      <c r="J2681" t="s">
        <v>118</v>
      </c>
      <c r="K2681" t="s">
        <v>325</v>
      </c>
      <c r="L2681" t="s">
        <v>287</v>
      </c>
      <c r="N2681" s="52">
        <v>1.073072</v>
      </c>
      <c r="O2681" s="52">
        <v>1.073072</v>
      </c>
      <c r="P2681">
        <v>1</v>
      </c>
      <c r="Q2681">
        <f>IF(COUNTIF(SolCotizacion!$E:$E,G2681)&gt;0,1,0)</f>
        <v>0</v>
      </c>
      <c r="R2681">
        <v>4621</v>
      </c>
    </row>
    <row r="2682" spans="1:19" hidden="1">
      <c r="A2682" t="s">
        <v>3869</v>
      </c>
      <c r="B2682" t="s">
        <v>3870</v>
      </c>
      <c r="C2682">
        <v>23</v>
      </c>
      <c r="D2682" t="s">
        <v>113</v>
      </c>
      <c r="E2682" t="s">
        <v>9855</v>
      </c>
      <c r="F2682" t="s">
        <v>160</v>
      </c>
      <c r="G2682" t="s">
        <v>151</v>
      </c>
      <c r="H2682">
        <v>3</v>
      </c>
      <c r="I2682" t="s">
        <v>103</v>
      </c>
      <c r="J2682" t="s">
        <v>118</v>
      </c>
      <c r="K2682" t="s">
        <v>325</v>
      </c>
      <c r="L2682" t="s">
        <v>287</v>
      </c>
      <c r="N2682" s="52">
        <v>1.073072</v>
      </c>
      <c r="O2682" s="52">
        <v>1.073072</v>
      </c>
      <c r="P2682">
        <v>1</v>
      </c>
      <c r="Q2682">
        <f>IF(COUNTIF(SolCotizacion!$E:$E,G2682)&gt;0,1,0)</f>
        <v>0</v>
      </c>
      <c r="R2682">
        <v>4623</v>
      </c>
    </row>
    <row r="2683" spans="1:19" hidden="1">
      <c r="A2683" t="s">
        <v>3871</v>
      </c>
      <c r="B2683" t="s">
        <v>3872</v>
      </c>
      <c r="C2683">
        <v>24</v>
      </c>
      <c r="D2683" t="s">
        <v>113</v>
      </c>
      <c r="E2683" t="s">
        <v>10065</v>
      </c>
      <c r="F2683" t="s">
        <v>161</v>
      </c>
      <c r="G2683" t="s">
        <v>152</v>
      </c>
      <c r="H2683">
        <v>3</v>
      </c>
      <c r="I2683" t="s">
        <v>103</v>
      </c>
      <c r="J2683" t="s">
        <v>118</v>
      </c>
      <c r="K2683" t="s">
        <v>325</v>
      </c>
      <c r="L2683" t="s">
        <v>287</v>
      </c>
      <c r="N2683" s="52">
        <v>1.073072</v>
      </c>
      <c r="O2683" s="52">
        <v>1.073072</v>
      </c>
      <c r="P2683">
        <v>1</v>
      </c>
      <c r="Q2683">
        <f>IF(COUNTIF(SolCotizacion!$E:$E,G2683)&gt;0,1,0)</f>
        <v>0</v>
      </c>
      <c r="R2683">
        <v>4625</v>
      </c>
    </row>
    <row r="2684" spans="1:19" hidden="1">
      <c r="A2684" t="s">
        <v>3873</v>
      </c>
      <c r="B2684" t="s">
        <v>3874</v>
      </c>
      <c r="C2684">
        <v>25</v>
      </c>
      <c r="D2684" t="s">
        <v>113</v>
      </c>
      <c r="E2684" t="s">
        <v>9995</v>
      </c>
      <c r="F2684" t="s">
        <v>125</v>
      </c>
      <c r="G2684" t="s">
        <v>88</v>
      </c>
      <c r="H2684">
        <v>3</v>
      </c>
      <c r="I2684">
        <v>1</v>
      </c>
      <c r="J2684" t="s">
        <v>88</v>
      </c>
      <c r="K2684" t="s">
        <v>31</v>
      </c>
      <c r="L2684" t="s">
        <v>287</v>
      </c>
      <c r="N2684" s="52">
        <v>1.073072</v>
      </c>
      <c r="O2684" s="52">
        <v>1.073072</v>
      </c>
      <c r="P2684">
        <v>1</v>
      </c>
      <c r="Q2684">
        <f>IF(COUNTIFS(SolCotizacion!$D:$D,$G2684,SolCotizacion!$K:$K,$I2684)&gt;0,1,0)</f>
        <v>0</v>
      </c>
      <c r="R2684">
        <v>4627</v>
      </c>
    </row>
    <row r="2685" spans="1:19" hidden="1">
      <c r="A2685" t="s">
        <v>3875</v>
      </c>
      <c r="B2685" t="s">
        <v>3876</v>
      </c>
      <c r="C2685">
        <v>26</v>
      </c>
      <c r="D2685" t="s">
        <v>113</v>
      </c>
      <c r="E2685" t="s">
        <v>9996</v>
      </c>
      <c r="F2685" t="s">
        <v>125</v>
      </c>
      <c r="G2685" t="s">
        <v>88</v>
      </c>
      <c r="H2685">
        <v>3</v>
      </c>
      <c r="I2685">
        <v>2</v>
      </c>
      <c r="J2685" t="s">
        <v>88</v>
      </c>
      <c r="K2685" t="s">
        <v>31</v>
      </c>
      <c r="L2685" t="s">
        <v>287</v>
      </c>
      <c r="N2685" s="52">
        <v>1.073072</v>
      </c>
      <c r="O2685" s="52">
        <v>1.073072</v>
      </c>
      <c r="P2685">
        <v>1</v>
      </c>
      <c r="Q2685">
        <f>IF(COUNTIFS(SolCotizacion!$D:$D,$G2685,SolCotizacion!$K:$K,$I2685)&gt;0,1,0)</f>
        <v>1</v>
      </c>
      <c r="R2685">
        <v>4629</v>
      </c>
    </row>
    <row r="2686" spans="1:19" hidden="1">
      <c r="A2686" t="s">
        <v>3877</v>
      </c>
      <c r="B2686" t="s">
        <v>3878</v>
      </c>
      <c r="C2686">
        <v>27</v>
      </c>
      <c r="D2686" t="s">
        <v>113</v>
      </c>
      <c r="E2686" t="s">
        <v>9997</v>
      </c>
      <c r="F2686" t="s">
        <v>125</v>
      </c>
      <c r="G2686" t="s">
        <v>88</v>
      </c>
      <c r="H2686">
        <v>3</v>
      </c>
      <c r="I2686">
        <v>3</v>
      </c>
      <c r="J2686" t="s">
        <v>88</v>
      </c>
      <c r="K2686" t="s">
        <v>31</v>
      </c>
      <c r="L2686" t="s">
        <v>287</v>
      </c>
      <c r="N2686" s="52">
        <v>1.073072</v>
      </c>
      <c r="O2686" s="52">
        <v>1.073072</v>
      </c>
      <c r="P2686">
        <v>1</v>
      </c>
      <c r="Q2686">
        <f>IF(COUNTIFS(SolCotizacion!$D:$D,$G2686,SolCotizacion!$K:$K,$I2686)&gt;0,1,0)</f>
        <v>0</v>
      </c>
      <c r="R2686">
        <v>4631</v>
      </c>
    </row>
    <row r="2687" spans="1:19" hidden="1">
      <c r="A2687" t="s">
        <v>3879</v>
      </c>
      <c r="B2687" t="s">
        <v>3880</v>
      </c>
      <c r="C2687">
        <v>28</v>
      </c>
      <c r="D2687" t="s">
        <v>113</v>
      </c>
      <c r="E2687" t="s">
        <v>10066</v>
      </c>
      <c r="F2687" t="s">
        <v>162</v>
      </c>
      <c r="G2687" t="s">
        <v>150</v>
      </c>
      <c r="H2687">
        <v>3</v>
      </c>
      <c r="I2687">
        <v>1</v>
      </c>
      <c r="J2687" t="s">
        <v>127</v>
      </c>
      <c r="K2687" t="s">
        <v>31</v>
      </c>
      <c r="L2687" t="s">
        <v>287</v>
      </c>
      <c r="M2687" s="53">
        <v>0.01</v>
      </c>
      <c r="N2687" s="52">
        <v>21311.612322000001</v>
      </c>
      <c r="O2687" s="52">
        <v>21099.040886000003</v>
      </c>
      <c r="P2687">
        <v>1</v>
      </c>
      <c r="Q2687">
        <f>IF(SUMIFS(SolCotizacion!$P:$P,SolCotizacion!$E:$E,$G2687,SolCotizacion!$K:$K,$I2687)&gt;499,1,0)</f>
        <v>0</v>
      </c>
      <c r="R2687">
        <v>4633</v>
      </c>
      <c r="S2687" s="56">
        <f>IF(SUMIFS(SolCotizacion!$P:$P,SolCotizacion!$E:$E,$G2687,SolCotizacion!$K:$K,$I2687)&gt;499,4%,0)</f>
        <v>0</v>
      </c>
    </row>
    <row r="2688" spans="1:19" hidden="1">
      <c r="A2688" t="s">
        <v>3881</v>
      </c>
      <c r="B2688" t="s">
        <v>3882</v>
      </c>
      <c r="C2688">
        <v>29</v>
      </c>
      <c r="D2688" t="s">
        <v>113</v>
      </c>
      <c r="E2688" t="s">
        <v>10067</v>
      </c>
      <c r="F2688" t="s">
        <v>162</v>
      </c>
      <c r="G2688" t="s">
        <v>150</v>
      </c>
      <c r="H2688">
        <v>3</v>
      </c>
      <c r="I2688">
        <v>2</v>
      </c>
      <c r="J2688" t="s">
        <v>127</v>
      </c>
      <c r="K2688" t="s">
        <v>31</v>
      </c>
      <c r="L2688" t="s">
        <v>287</v>
      </c>
      <c r="M2688" s="53">
        <v>0.01</v>
      </c>
      <c r="N2688" s="52">
        <v>21416.835286000001</v>
      </c>
      <c r="O2688" s="52">
        <v>21203.221732000002</v>
      </c>
      <c r="P2688">
        <v>1</v>
      </c>
      <c r="Q2688">
        <f>IF(SUMIFS(SolCotizacion!$P:$P,SolCotizacion!$E:$E,$G2688,SolCotizacion!$K:$K,$I2688)&gt;499,1,0)</f>
        <v>0</v>
      </c>
      <c r="R2688">
        <v>4634</v>
      </c>
      <c r="S2688" s="56">
        <f>IF(SUMIFS(SolCotizacion!$P:$P,SolCotizacion!$E:$E,$G2688,SolCotizacion!$K:$K,$I2688)&gt;499,4%,0)</f>
        <v>0</v>
      </c>
    </row>
    <row r="2689" spans="1:19" hidden="1">
      <c r="A2689" t="s">
        <v>3883</v>
      </c>
      <c r="B2689" t="s">
        <v>3884</v>
      </c>
      <c r="C2689">
        <v>30</v>
      </c>
      <c r="D2689" t="s">
        <v>113</v>
      </c>
      <c r="E2689" t="s">
        <v>10068</v>
      </c>
      <c r="F2689" t="s">
        <v>162</v>
      </c>
      <c r="G2689" t="s">
        <v>150</v>
      </c>
      <c r="H2689">
        <v>3</v>
      </c>
      <c r="I2689">
        <v>3</v>
      </c>
      <c r="J2689" t="s">
        <v>127</v>
      </c>
      <c r="K2689" t="s">
        <v>31</v>
      </c>
      <c r="L2689" t="s">
        <v>287</v>
      </c>
      <c r="M2689" s="53">
        <v>0.01</v>
      </c>
      <c r="N2689" s="52">
        <v>21311.612322000001</v>
      </c>
      <c r="O2689" s="52">
        <v>21099.040886000003</v>
      </c>
      <c r="P2689">
        <v>1</v>
      </c>
      <c r="Q2689">
        <f>IF(SUMIFS(SolCotizacion!$P:$P,SolCotizacion!$E:$E,$G2689,SolCotizacion!$K:$K,$I2689)&gt;499,1,0)</f>
        <v>0</v>
      </c>
      <c r="R2689">
        <v>4635</v>
      </c>
      <c r="S2689" s="56">
        <f>IF(SUMIFS(SolCotizacion!$P:$P,SolCotizacion!$E:$E,$G2689,SolCotizacion!$K:$K,$I2689)&gt;499,4%,0)</f>
        <v>0</v>
      </c>
    </row>
    <row r="2690" spans="1:19" hidden="1">
      <c r="A2690" t="s">
        <v>3885</v>
      </c>
      <c r="B2690" t="s">
        <v>3886</v>
      </c>
      <c r="C2690">
        <v>31</v>
      </c>
      <c r="D2690" t="s">
        <v>113</v>
      </c>
      <c r="E2690" t="s">
        <v>10069</v>
      </c>
      <c r="F2690" t="s">
        <v>163</v>
      </c>
      <c r="G2690" t="s">
        <v>151</v>
      </c>
      <c r="H2690">
        <v>3</v>
      </c>
      <c r="I2690">
        <v>1</v>
      </c>
      <c r="J2690" t="s">
        <v>127</v>
      </c>
      <c r="K2690" t="s">
        <v>31</v>
      </c>
      <c r="L2690" t="s">
        <v>287</v>
      </c>
      <c r="M2690" s="53">
        <v>0.01</v>
      </c>
      <c r="N2690" s="52">
        <v>21622.658750000002</v>
      </c>
      <c r="O2690" s="52">
        <v>21407.002232000003</v>
      </c>
      <c r="P2690">
        <v>1</v>
      </c>
      <c r="Q2690">
        <f>IF(SUMIFS(SolCotizacion!$P:$P,SolCotizacion!$E:$E,$G2690,SolCotizacion!$K:$K,$I2690)&gt;499,1,0)</f>
        <v>0</v>
      </c>
      <c r="R2690">
        <v>4636</v>
      </c>
      <c r="S2690" s="56">
        <f>IF(SUMIFS(SolCotizacion!$P:$P,SolCotizacion!$E:$E,$G2690,SolCotizacion!$K:$K,$I2690)&gt;499,4%,0)</f>
        <v>0</v>
      </c>
    </row>
    <row r="2691" spans="1:19" hidden="1">
      <c r="A2691" t="s">
        <v>3887</v>
      </c>
      <c r="B2691" t="s">
        <v>3888</v>
      </c>
      <c r="C2691">
        <v>32</v>
      </c>
      <c r="D2691" t="s">
        <v>113</v>
      </c>
      <c r="E2691" t="s">
        <v>10070</v>
      </c>
      <c r="F2691" t="s">
        <v>163</v>
      </c>
      <c r="G2691" t="s">
        <v>151</v>
      </c>
      <c r="H2691">
        <v>3</v>
      </c>
      <c r="I2691">
        <v>2</v>
      </c>
      <c r="J2691" t="s">
        <v>127</v>
      </c>
      <c r="K2691" t="s">
        <v>31</v>
      </c>
      <c r="L2691" t="s">
        <v>287</v>
      </c>
      <c r="M2691" s="53">
        <v>0.01</v>
      </c>
      <c r="N2691" s="52">
        <v>21729.429414000002</v>
      </c>
      <c r="O2691" s="52">
        <v>21512.699824000003</v>
      </c>
      <c r="P2691">
        <v>1</v>
      </c>
      <c r="Q2691">
        <f>IF(SUMIFS(SolCotizacion!$P:$P,SolCotizacion!$E:$E,$G2691,SolCotizacion!$K:$K,$I2691)&gt;499,1,0)</f>
        <v>0</v>
      </c>
      <c r="R2691">
        <v>4637</v>
      </c>
      <c r="S2691" s="56">
        <f>IF(SUMIFS(SolCotizacion!$P:$P,SolCotizacion!$E:$E,$G2691,SolCotizacion!$K:$K,$I2691)&gt;499,4%,0)</f>
        <v>0</v>
      </c>
    </row>
    <row r="2692" spans="1:19" hidden="1">
      <c r="A2692" t="s">
        <v>3889</v>
      </c>
      <c r="B2692" t="s">
        <v>3890</v>
      </c>
      <c r="C2692">
        <v>33</v>
      </c>
      <c r="D2692" t="s">
        <v>113</v>
      </c>
      <c r="E2692" t="s">
        <v>10071</v>
      </c>
      <c r="F2692" t="s">
        <v>163</v>
      </c>
      <c r="G2692" t="s">
        <v>151</v>
      </c>
      <c r="H2692">
        <v>3</v>
      </c>
      <c r="I2692">
        <v>3</v>
      </c>
      <c r="J2692" t="s">
        <v>127</v>
      </c>
      <c r="K2692" t="s">
        <v>31</v>
      </c>
      <c r="L2692" t="s">
        <v>287</v>
      </c>
      <c r="M2692" s="53">
        <v>0.01</v>
      </c>
      <c r="N2692" s="52">
        <v>21622.658750000002</v>
      </c>
      <c r="O2692" s="52">
        <v>21407.002232000003</v>
      </c>
      <c r="P2692">
        <v>1</v>
      </c>
      <c r="Q2692">
        <f>IF(SUMIFS(SolCotizacion!$P:$P,SolCotizacion!$E:$E,$G2692,SolCotizacion!$K:$K,$I2692)&gt;499,1,0)</f>
        <v>0</v>
      </c>
      <c r="R2692">
        <v>4638</v>
      </c>
      <c r="S2692" s="56">
        <f>IF(SUMIFS(SolCotizacion!$P:$P,SolCotizacion!$E:$E,$G2692,SolCotizacion!$K:$K,$I2692)&gt;499,4%,0)</f>
        <v>0</v>
      </c>
    </row>
    <row r="2693" spans="1:19" hidden="1">
      <c r="A2693" t="s">
        <v>3891</v>
      </c>
      <c r="B2693" t="s">
        <v>3892</v>
      </c>
      <c r="C2693">
        <v>34</v>
      </c>
      <c r="D2693" t="s">
        <v>113</v>
      </c>
      <c r="E2693" t="s">
        <v>10072</v>
      </c>
      <c r="F2693" t="s">
        <v>164</v>
      </c>
      <c r="G2693" t="s">
        <v>152</v>
      </c>
      <c r="H2693">
        <v>3</v>
      </c>
      <c r="I2693">
        <v>1</v>
      </c>
      <c r="J2693" t="s">
        <v>127</v>
      </c>
      <c r="K2693" t="s">
        <v>31</v>
      </c>
      <c r="L2693" t="s">
        <v>287</v>
      </c>
      <c r="M2693" s="53">
        <v>0.01</v>
      </c>
      <c r="N2693" s="52">
        <v>34904.308208000002</v>
      </c>
      <c r="O2693" s="52">
        <v>34555.817757999997</v>
      </c>
      <c r="P2693">
        <v>1</v>
      </c>
      <c r="Q2693">
        <f>IF(SUMIFS(SolCotizacion!$P:$P,SolCotizacion!$E:$E,$G2693,SolCotizacion!$K:$K,$I2693)&gt;499,1,0)</f>
        <v>0</v>
      </c>
      <c r="R2693">
        <v>4639</v>
      </c>
      <c r="S2693" s="56">
        <f>IF(SUMIFS(SolCotizacion!$P:$P,SolCotizacion!$E:$E,$G2693,SolCotizacion!$K:$K,$I2693)&gt;499,4%,0)</f>
        <v>0</v>
      </c>
    </row>
    <row r="2694" spans="1:19" hidden="1">
      <c r="A2694" t="s">
        <v>3893</v>
      </c>
      <c r="B2694" t="s">
        <v>3894</v>
      </c>
      <c r="C2694">
        <v>35</v>
      </c>
      <c r="D2694" t="s">
        <v>113</v>
      </c>
      <c r="E2694" t="s">
        <v>10073</v>
      </c>
      <c r="F2694" t="s">
        <v>164</v>
      </c>
      <c r="G2694" t="s">
        <v>152</v>
      </c>
      <c r="H2694">
        <v>3</v>
      </c>
      <c r="I2694">
        <v>2</v>
      </c>
      <c r="J2694" t="s">
        <v>127</v>
      </c>
      <c r="K2694" t="s">
        <v>31</v>
      </c>
      <c r="L2694" t="s">
        <v>287</v>
      </c>
      <c r="M2694" s="53">
        <v>0.01</v>
      </c>
      <c r="N2694" s="52">
        <v>35076.825168000003</v>
      </c>
      <c r="O2694" s="52">
        <v>34726.621930000001</v>
      </c>
      <c r="P2694">
        <v>1</v>
      </c>
      <c r="Q2694">
        <f>IF(SUMIFS(SolCotizacion!$P:$P,SolCotizacion!$E:$E,$G2694,SolCotizacion!$K:$K,$I2694)&gt;499,1,0)</f>
        <v>0</v>
      </c>
      <c r="R2694">
        <v>4640</v>
      </c>
      <c r="S2694" s="56">
        <f>IF(SUMIFS(SolCotizacion!$P:$P,SolCotizacion!$E:$E,$G2694,SolCotizacion!$K:$K,$I2694)&gt;499,4%,0)</f>
        <v>0</v>
      </c>
    </row>
    <row r="2695" spans="1:19" hidden="1">
      <c r="A2695" t="s">
        <v>3895</v>
      </c>
      <c r="B2695" t="s">
        <v>3896</v>
      </c>
      <c r="C2695">
        <v>36</v>
      </c>
      <c r="D2695" t="s">
        <v>113</v>
      </c>
      <c r="E2695" t="s">
        <v>10074</v>
      </c>
      <c r="F2695" t="s">
        <v>164</v>
      </c>
      <c r="G2695" t="s">
        <v>152</v>
      </c>
      <c r="H2695">
        <v>3</v>
      </c>
      <c r="I2695">
        <v>3</v>
      </c>
      <c r="J2695" t="s">
        <v>127</v>
      </c>
      <c r="K2695" t="s">
        <v>31</v>
      </c>
      <c r="L2695" t="s">
        <v>287</v>
      </c>
      <c r="M2695" s="53">
        <v>0.01</v>
      </c>
      <c r="N2695" s="52">
        <v>34904.308208000002</v>
      </c>
      <c r="O2695" s="52">
        <v>34555.817757999997</v>
      </c>
      <c r="P2695">
        <v>1</v>
      </c>
      <c r="Q2695">
        <f>IF(SUMIFS(SolCotizacion!$P:$P,SolCotizacion!$E:$E,$G2695,SolCotizacion!$K:$K,$I2695)&gt;499,1,0)</f>
        <v>0</v>
      </c>
      <c r="R2695">
        <v>4641</v>
      </c>
      <c r="S2695" s="56">
        <f>IF(SUMIFS(SolCotizacion!$P:$P,SolCotizacion!$E:$E,$G2695,SolCotizacion!$K:$K,$I2695)&gt;499,4%,0)</f>
        <v>0</v>
      </c>
    </row>
    <row r="2696" spans="1:19" hidden="1">
      <c r="A2696" t="s">
        <v>3897</v>
      </c>
      <c r="B2696" t="s">
        <v>3898</v>
      </c>
      <c r="C2696">
        <v>37</v>
      </c>
      <c r="D2696" t="s">
        <v>113</v>
      </c>
      <c r="E2696" t="s">
        <v>10075</v>
      </c>
      <c r="F2696" t="s">
        <v>165</v>
      </c>
      <c r="G2696" t="s">
        <v>150</v>
      </c>
      <c r="H2696">
        <v>3</v>
      </c>
      <c r="I2696">
        <v>1</v>
      </c>
      <c r="J2696" t="s">
        <v>127</v>
      </c>
      <c r="K2696" t="s">
        <v>31</v>
      </c>
      <c r="L2696" t="s">
        <v>287</v>
      </c>
      <c r="M2696" s="53">
        <v>5.0000000000000001E-3</v>
      </c>
      <c r="N2696" s="52">
        <v>10655.801002</v>
      </c>
      <c r="O2696" s="52">
        <v>10549.525602</v>
      </c>
      <c r="P2696">
        <v>1</v>
      </c>
      <c r="Q2696">
        <f>IF(SUMIFS(SolCotizacion!$P:$P,SolCotizacion!$E:$E,$G2696,SolCotizacion!$K:$K,$I2696)&gt;499,1,0)</f>
        <v>0</v>
      </c>
      <c r="R2696">
        <v>4642</v>
      </c>
      <c r="S2696" s="56">
        <f>IF(SUMIFS(SolCotizacion!$P:$P,SolCotizacion!$E:$E,$G2696,SolCotizacion!$K:$K,$I2696)&gt;499,1%,0)</f>
        <v>0</v>
      </c>
    </row>
    <row r="2697" spans="1:19" hidden="1">
      <c r="A2697" t="s">
        <v>3899</v>
      </c>
      <c r="B2697" t="s">
        <v>3900</v>
      </c>
      <c r="C2697">
        <v>38</v>
      </c>
      <c r="D2697" t="s">
        <v>113</v>
      </c>
      <c r="E2697" t="s">
        <v>10076</v>
      </c>
      <c r="F2697" t="s">
        <v>165</v>
      </c>
      <c r="G2697" t="s">
        <v>150</v>
      </c>
      <c r="H2697">
        <v>3</v>
      </c>
      <c r="I2697">
        <v>2</v>
      </c>
      <c r="J2697" t="s">
        <v>127</v>
      </c>
      <c r="K2697" t="s">
        <v>31</v>
      </c>
      <c r="L2697" t="s">
        <v>287</v>
      </c>
      <c r="M2697" s="53">
        <v>5.0000000000000001E-3</v>
      </c>
      <c r="N2697" s="52">
        <v>10708.422801999999</v>
      </c>
      <c r="O2697" s="52">
        <v>10601.610866000001</v>
      </c>
      <c r="P2697">
        <v>1</v>
      </c>
      <c r="Q2697">
        <f>IF(SUMIFS(SolCotizacion!$P:$P,SolCotizacion!$E:$E,$G2697,SolCotizacion!$K:$K,$I2697)&gt;499,1,0)</f>
        <v>0</v>
      </c>
      <c r="R2697">
        <v>4643</v>
      </c>
      <c r="S2697" s="56">
        <f>IF(SUMIFS(SolCotizacion!$P:$P,SolCotizacion!$E:$E,$G2697,SolCotizacion!$K:$K,$I2697)&gt;499,1%,0)</f>
        <v>0</v>
      </c>
    </row>
    <row r="2698" spans="1:19" hidden="1">
      <c r="A2698" t="s">
        <v>3901</v>
      </c>
      <c r="B2698" t="s">
        <v>3902</v>
      </c>
      <c r="C2698">
        <v>39</v>
      </c>
      <c r="D2698" t="s">
        <v>113</v>
      </c>
      <c r="E2698" t="s">
        <v>10077</v>
      </c>
      <c r="F2698" t="s">
        <v>165</v>
      </c>
      <c r="G2698" t="s">
        <v>150</v>
      </c>
      <c r="H2698">
        <v>3</v>
      </c>
      <c r="I2698">
        <v>3</v>
      </c>
      <c r="J2698" t="s">
        <v>127</v>
      </c>
      <c r="K2698" t="s">
        <v>31</v>
      </c>
      <c r="L2698" t="s">
        <v>287</v>
      </c>
      <c r="M2698" s="53">
        <v>5.0000000000000001E-3</v>
      </c>
      <c r="N2698" s="52">
        <v>10655.801002</v>
      </c>
      <c r="O2698" s="52">
        <v>10549.525602</v>
      </c>
      <c r="P2698">
        <v>1</v>
      </c>
      <c r="Q2698">
        <f>IF(SUMIFS(SolCotizacion!$P:$P,SolCotizacion!$E:$E,$G2698,SolCotizacion!$K:$K,$I2698)&gt;499,1,0)</f>
        <v>0</v>
      </c>
      <c r="R2698">
        <v>4644</v>
      </c>
      <c r="S2698" s="56">
        <f>IF(SUMIFS(SolCotizacion!$P:$P,SolCotizacion!$E:$E,$G2698,SolCotizacion!$K:$K,$I2698)&gt;499,1%,0)</f>
        <v>0</v>
      </c>
    </row>
    <row r="2699" spans="1:19" hidden="1">
      <c r="A2699" t="s">
        <v>3903</v>
      </c>
      <c r="B2699" t="s">
        <v>3904</v>
      </c>
      <c r="C2699">
        <v>40</v>
      </c>
      <c r="D2699" t="s">
        <v>113</v>
      </c>
      <c r="E2699" t="s">
        <v>10078</v>
      </c>
      <c r="F2699" t="s">
        <v>166</v>
      </c>
      <c r="G2699" t="s">
        <v>151</v>
      </c>
      <c r="H2699">
        <v>3</v>
      </c>
      <c r="I2699">
        <v>1</v>
      </c>
      <c r="J2699" t="s">
        <v>127</v>
      </c>
      <c r="K2699" t="s">
        <v>31</v>
      </c>
      <c r="L2699" t="s">
        <v>287</v>
      </c>
      <c r="M2699" s="53">
        <v>5.0000000000000001E-3</v>
      </c>
      <c r="N2699" s="52">
        <v>10811.334534</v>
      </c>
      <c r="O2699" s="52">
        <v>10703.501116000001</v>
      </c>
      <c r="P2699">
        <v>1</v>
      </c>
      <c r="Q2699">
        <f>IF(SUMIFS(SolCotizacion!$P:$P,SolCotizacion!$E:$E,$G2699,SolCotizacion!$K:$K,$I2699)&gt;499,1,0)</f>
        <v>0</v>
      </c>
      <c r="R2699">
        <v>4645</v>
      </c>
      <c r="S2699" s="56">
        <f>IF(SUMIFS(SolCotizacion!$P:$P,SolCotizacion!$E:$E,$G2699,SolCotizacion!$K:$K,$I2699)&gt;499,1%,0)</f>
        <v>0</v>
      </c>
    </row>
    <row r="2700" spans="1:19" hidden="1">
      <c r="A2700" t="s">
        <v>3905</v>
      </c>
      <c r="B2700" t="s">
        <v>3906</v>
      </c>
      <c r="C2700">
        <v>41</v>
      </c>
      <c r="D2700" t="s">
        <v>113</v>
      </c>
      <c r="E2700" t="s">
        <v>10079</v>
      </c>
      <c r="F2700" t="s">
        <v>166</v>
      </c>
      <c r="G2700" t="s">
        <v>151</v>
      </c>
      <c r="H2700">
        <v>3</v>
      </c>
      <c r="I2700">
        <v>2</v>
      </c>
      <c r="J2700" t="s">
        <v>127</v>
      </c>
      <c r="K2700" t="s">
        <v>31</v>
      </c>
      <c r="L2700" t="s">
        <v>287</v>
      </c>
      <c r="M2700" s="53">
        <v>5.0000000000000001E-3</v>
      </c>
      <c r="N2700" s="52">
        <v>10864.709548000001</v>
      </c>
      <c r="O2700" s="52">
        <v>10756.349912000001</v>
      </c>
      <c r="P2700">
        <v>1</v>
      </c>
      <c r="Q2700">
        <f>IF(SUMIFS(SolCotizacion!$P:$P,SolCotizacion!$E:$E,$G2700,SolCotizacion!$K:$K,$I2700)&gt;499,1,0)</f>
        <v>0</v>
      </c>
      <c r="R2700">
        <v>4646</v>
      </c>
      <c r="S2700" s="56">
        <f>IF(SUMIFS(SolCotizacion!$P:$P,SolCotizacion!$E:$E,$G2700,SolCotizacion!$K:$K,$I2700)&gt;499,1%,0)</f>
        <v>0</v>
      </c>
    </row>
    <row r="2701" spans="1:19" hidden="1">
      <c r="A2701" t="s">
        <v>3907</v>
      </c>
      <c r="B2701" t="s">
        <v>3908</v>
      </c>
      <c r="C2701">
        <v>42</v>
      </c>
      <c r="D2701" t="s">
        <v>113</v>
      </c>
      <c r="E2701" t="s">
        <v>10080</v>
      </c>
      <c r="F2701" t="s">
        <v>166</v>
      </c>
      <c r="G2701" t="s">
        <v>151</v>
      </c>
      <c r="H2701">
        <v>3</v>
      </c>
      <c r="I2701">
        <v>3</v>
      </c>
      <c r="J2701" t="s">
        <v>127</v>
      </c>
      <c r="K2701" t="s">
        <v>31</v>
      </c>
      <c r="L2701" t="s">
        <v>287</v>
      </c>
      <c r="M2701" s="53">
        <v>5.0000000000000001E-3</v>
      </c>
      <c r="N2701" s="52">
        <v>10811.334534</v>
      </c>
      <c r="O2701" s="52">
        <v>10703.501116000001</v>
      </c>
      <c r="P2701">
        <v>1</v>
      </c>
      <c r="Q2701">
        <f>IF(SUMIFS(SolCotizacion!$P:$P,SolCotizacion!$E:$E,$G2701,SolCotizacion!$K:$K,$I2701)&gt;499,1,0)</f>
        <v>0</v>
      </c>
      <c r="R2701">
        <v>4647</v>
      </c>
      <c r="S2701" s="56">
        <f>IF(SUMIFS(SolCotizacion!$P:$P,SolCotizacion!$E:$E,$G2701,SolCotizacion!$K:$K,$I2701)&gt;499,1%,0)</f>
        <v>0</v>
      </c>
    </row>
    <row r="2702" spans="1:19" hidden="1">
      <c r="A2702" t="s">
        <v>3909</v>
      </c>
      <c r="B2702" t="s">
        <v>3910</v>
      </c>
      <c r="C2702">
        <v>43</v>
      </c>
      <c r="D2702" t="s">
        <v>113</v>
      </c>
      <c r="E2702" t="s">
        <v>10081</v>
      </c>
      <c r="F2702" t="s">
        <v>167</v>
      </c>
      <c r="G2702" t="s">
        <v>152</v>
      </c>
      <c r="H2702">
        <v>3</v>
      </c>
      <c r="I2702">
        <v>1</v>
      </c>
      <c r="J2702" t="s">
        <v>127</v>
      </c>
      <c r="K2702" t="s">
        <v>31</v>
      </c>
      <c r="L2702" t="s">
        <v>287</v>
      </c>
      <c r="M2702" s="53">
        <v>5.0000000000000001E-3</v>
      </c>
      <c r="N2702" s="52">
        <v>17452.154104000001</v>
      </c>
      <c r="O2702" s="52">
        <v>17277.914037999999</v>
      </c>
      <c r="P2702">
        <v>1</v>
      </c>
      <c r="Q2702">
        <f>IF(SUMIFS(SolCotizacion!$P:$P,SolCotizacion!$E:$E,$G2702,SolCotizacion!$K:$K,$I2702)&gt;499,1,0)</f>
        <v>0</v>
      </c>
      <c r="R2702">
        <v>4648</v>
      </c>
      <c r="S2702" s="56">
        <f>IF(SUMIFS(SolCotizacion!$P:$P,SolCotizacion!$E:$E,$G2702,SolCotizacion!$K:$K,$I2702)&gt;499,1%,0)</f>
        <v>0</v>
      </c>
    </row>
    <row r="2703" spans="1:19" hidden="1">
      <c r="A2703" t="s">
        <v>3911</v>
      </c>
      <c r="B2703" t="s">
        <v>3912</v>
      </c>
      <c r="C2703">
        <v>44</v>
      </c>
      <c r="D2703" t="s">
        <v>113</v>
      </c>
      <c r="E2703" t="s">
        <v>10082</v>
      </c>
      <c r="F2703" t="s">
        <v>167</v>
      </c>
      <c r="G2703" t="s">
        <v>152</v>
      </c>
      <c r="H2703">
        <v>3</v>
      </c>
      <c r="I2703">
        <v>2</v>
      </c>
      <c r="J2703" t="s">
        <v>127</v>
      </c>
      <c r="K2703" t="s">
        <v>31</v>
      </c>
      <c r="L2703" t="s">
        <v>287</v>
      </c>
      <c r="M2703" s="53">
        <v>5.0000000000000001E-3</v>
      </c>
      <c r="N2703" s="52">
        <v>17538.412584000002</v>
      </c>
      <c r="O2703" s="52">
        <v>17363.305806</v>
      </c>
      <c r="P2703">
        <v>1</v>
      </c>
      <c r="Q2703">
        <f>IF(SUMIFS(SolCotizacion!$P:$P,SolCotizacion!$E:$E,$G2703,SolCotizacion!$K:$K,$I2703)&gt;499,1,0)</f>
        <v>0</v>
      </c>
      <c r="R2703">
        <v>4649</v>
      </c>
      <c r="S2703" s="56">
        <f>IF(SUMIFS(SolCotizacion!$P:$P,SolCotizacion!$E:$E,$G2703,SolCotizacion!$K:$K,$I2703)&gt;499,1%,0)</f>
        <v>0</v>
      </c>
    </row>
    <row r="2704" spans="1:19" hidden="1">
      <c r="A2704" t="s">
        <v>3913</v>
      </c>
      <c r="B2704" t="s">
        <v>3914</v>
      </c>
      <c r="C2704">
        <v>45</v>
      </c>
      <c r="D2704" t="s">
        <v>113</v>
      </c>
      <c r="E2704" t="s">
        <v>10083</v>
      </c>
      <c r="F2704" t="s">
        <v>167</v>
      </c>
      <c r="G2704" t="s">
        <v>152</v>
      </c>
      <c r="H2704">
        <v>3</v>
      </c>
      <c r="I2704">
        <v>3</v>
      </c>
      <c r="J2704" t="s">
        <v>127</v>
      </c>
      <c r="K2704" t="s">
        <v>31</v>
      </c>
      <c r="L2704" t="s">
        <v>287</v>
      </c>
      <c r="M2704" s="53">
        <v>5.0000000000000001E-3</v>
      </c>
      <c r="N2704" s="52">
        <v>17452.154104000001</v>
      </c>
      <c r="O2704" s="52">
        <v>17277.914037999999</v>
      </c>
      <c r="P2704">
        <v>1</v>
      </c>
      <c r="Q2704">
        <f>IF(SUMIFS(SolCotizacion!$P:$P,SolCotizacion!$E:$E,$G2704,SolCotizacion!$K:$K,$I2704)&gt;499,1,0)</f>
        <v>0</v>
      </c>
      <c r="R2704">
        <v>4650</v>
      </c>
      <c r="S2704" s="56">
        <f>IF(SUMIFS(SolCotizacion!$P:$P,SolCotizacion!$E:$E,$G2704,SolCotizacion!$K:$K,$I2704)&gt;499,1%,0)</f>
        <v>0</v>
      </c>
    </row>
    <row r="2705" spans="1:18" hidden="1">
      <c r="A2705" t="s">
        <v>3915</v>
      </c>
      <c r="B2705" t="s">
        <v>1085</v>
      </c>
      <c r="C2705">
        <v>1</v>
      </c>
      <c r="D2705" t="s">
        <v>88</v>
      </c>
      <c r="E2705" t="s">
        <v>10050</v>
      </c>
      <c r="F2705" t="s">
        <v>150</v>
      </c>
      <c r="G2705" t="s">
        <v>150</v>
      </c>
      <c r="H2705">
        <v>3</v>
      </c>
      <c r="I2705">
        <v>1</v>
      </c>
      <c r="J2705" t="s">
        <v>84</v>
      </c>
      <c r="K2705" t="s">
        <v>31</v>
      </c>
      <c r="L2705" t="s">
        <v>290</v>
      </c>
      <c r="N2705" s="52">
        <v>2361104.9280000003</v>
      </c>
      <c r="O2705" s="52">
        <v>2285692.8960000002</v>
      </c>
      <c r="P2705">
        <v>1</v>
      </c>
      <c r="Q2705">
        <v>1</v>
      </c>
      <c r="R2705">
        <v>4651</v>
      </c>
    </row>
    <row r="2706" spans="1:18" hidden="1">
      <c r="A2706" t="s">
        <v>3916</v>
      </c>
      <c r="B2706" t="s">
        <v>1086</v>
      </c>
      <c r="C2706">
        <v>2</v>
      </c>
      <c r="D2706" t="s">
        <v>88</v>
      </c>
      <c r="E2706" t="s">
        <v>10051</v>
      </c>
      <c r="F2706" t="s">
        <v>150</v>
      </c>
      <c r="G2706" t="s">
        <v>150</v>
      </c>
      <c r="H2706">
        <v>3</v>
      </c>
      <c r="I2706">
        <v>2</v>
      </c>
      <c r="J2706" t="s">
        <v>84</v>
      </c>
      <c r="K2706" t="s">
        <v>31</v>
      </c>
      <c r="L2706" t="s">
        <v>290</v>
      </c>
      <c r="N2706" s="52">
        <v>2463855.3120000004</v>
      </c>
      <c r="O2706" s="52">
        <v>2384994.3840000001</v>
      </c>
      <c r="P2706">
        <v>1</v>
      </c>
      <c r="Q2706">
        <v>1</v>
      </c>
      <c r="R2706">
        <v>4653</v>
      </c>
    </row>
    <row r="2707" spans="1:18" hidden="1">
      <c r="A2707" t="s">
        <v>3917</v>
      </c>
      <c r="B2707" t="s">
        <v>1087</v>
      </c>
      <c r="C2707">
        <v>3</v>
      </c>
      <c r="D2707" t="s">
        <v>88</v>
      </c>
      <c r="E2707" t="s">
        <v>10052</v>
      </c>
      <c r="F2707" t="s">
        <v>150</v>
      </c>
      <c r="G2707" t="s">
        <v>150</v>
      </c>
      <c r="H2707">
        <v>3</v>
      </c>
      <c r="I2707">
        <v>3</v>
      </c>
      <c r="J2707" t="s">
        <v>84</v>
      </c>
      <c r="K2707" t="s">
        <v>31</v>
      </c>
      <c r="L2707" t="s">
        <v>290</v>
      </c>
      <c r="N2707" s="52">
        <v>2544797.2800000003</v>
      </c>
      <c r="O2707" s="52">
        <v>2464681.1040000003</v>
      </c>
      <c r="P2707">
        <v>1</v>
      </c>
      <c r="Q2707">
        <v>1</v>
      </c>
      <c r="R2707">
        <v>4655</v>
      </c>
    </row>
    <row r="2708" spans="1:18" hidden="1">
      <c r="A2708" t="s">
        <v>3918</v>
      </c>
      <c r="B2708" t="s">
        <v>1088</v>
      </c>
      <c r="C2708">
        <v>4</v>
      </c>
      <c r="D2708" t="s">
        <v>88</v>
      </c>
      <c r="E2708" t="s">
        <v>9854</v>
      </c>
      <c r="F2708" t="s">
        <v>151</v>
      </c>
      <c r="G2708" t="s">
        <v>151</v>
      </c>
      <c r="H2708">
        <v>3</v>
      </c>
      <c r="I2708">
        <v>1</v>
      </c>
      <c r="J2708" t="s">
        <v>84</v>
      </c>
      <c r="K2708" t="s">
        <v>31</v>
      </c>
      <c r="L2708" t="s">
        <v>290</v>
      </c>
      <c r="N2708" s="52">
        <v>2711333.4720000001</v>
      </c>
      <c r="O2708" s="52">
        <v>2629090.9920000001</v>
      </c>
      <c r="P2708">
        <v>1</v>
      </c>
      <c r="Q2708">
        <v>1</v>
      </c>
      <c r="R2708">
        <v>4657</v>
      </c>
    </row>
    <row r="2709" spans="1:18" hidden="1">
      <c r="A2709" t="s">
        <v>3919</v>
      </c>
      <c r="B2709" t="s">
        <v>1089</v>
      </c>
      <c r="C2709">
        <v>5</v>
      </c>
      <c r="D2709" t="s">
        <v>88</v>
      </c>
      <c r="E2709" t="s">
        <v>10053</v>
      </c>
      <c r="F2709" t="s">
        <v>151</v>
      </c>
      <c r="G2709" t="s">
        <v>151</v>
      </c>
      <c r="H2709">
        <v>3</v>
      </c>
      <c r="I2709">
        <v>2</v>
      </c>
      <c r="J2709" t="s">
        <v>84</v>
      </c>
      <c r="K2709" t="s">
        <v>31</v>
      </c>
      <c r="L2709" t="s">
        <v>290</v>
      </c>
      <c r="N2709" s="52">
        <v>2822952.2880000002</v>
      </c>
      <c r="O2709" s="52">
        <v>2737330.4640000002</v>
      </c>
      <c r="P2709">
        <v>1</v>
      </c>
      <c r="Q2709">
        <v>1</v>
      </c>
      <c r="R2709">
        <v>4659</v>
      </c>
    </row>
    <row r="2710" spans="1:18" hidden="1">
      <c r="A2710" t="s">
        <v>3920</v>
      </c>
      <c r="B2710" t="s">
        <v>1090</v>
      </c>
      <c r="C2710">
        <v>6</v>
      </c>
      <c r="D2710" t="s">
        <v>88</v>
      </c>
      <c r="E2710" t="s">
        <v>10054</v>
      </c>
      <c r="F2710" t="s">
        <v>151</v>
      </c>
      <c r="G2710" t="s">
        <v>151</v>
      </c>
      <c r="H2710">
        <v>3</v>
      </c>
      <c r="I2710">
        <v>3</v>
      </c>
      <c r="J2710" t="s">
        <v>84</v>
      </c>
      <c r="K2710" t="s">
        <v>31</v>
      </c>
      <c r="L2710" t="s">
        <v>290</v>
      </c>
      <c r="N2710" s="52">
        <v>2910525.9839999997</v>
      </c>
      <c r="O2710" s="52">
        <v>2823846.5280000004</v>
      </c>
      <c r="P2710">
        <v>1</v>
      </c>
      <c r="Q2710">
        <v>1</v>
      </c>
      <c r="R2710">
        <v>4661</v>
      </c>
    </row>
    <row r="2711" spans="1:18" hidden="1">
      <c r="A2711" t="s">
        <v>3921</v>
      </c>
      <c r="B2711" t="s">
        <v>1091</v>
      </c>
      <c r="C2711">
        <v>7</v>
      </c>
      <c r="D2711" t="s">
        <v>88</v>
      </c>
      <c r="E2711" t="s">
        <v>10055</v>
      </c>
      <c r="F2711" t="s">
        <v>152</v>
      </c>
      <c r="G2711" t="s">
        <v>152</v>
      </c>
      <c r="H2711">
        <v>3</v>
      </c>
      <c r="I2711">
        <v>1</v>
      </c>
      <c r="J2711" t="s">
        <v>84</v>
      </c>
      <c r="K2711" t="s">
        <v>31</v>
      </c>
      <c r="L2711" t="s">
        <v>290</v>
      </c>
      <c r="N2711" s="52">
        <v>4142037.9840000002</v>
      </c>
      <c r="O2711" s="52">
        <v>4016398.3680000002</v>
      </c>
      <c r="P2711">
        <v>1</v>
      </c>
      <c r="Q2711">
        <v>1</v>
      </c>
      <c r="R2711">
        <v>4663</v>
      </c>
    </row>
    <row r="2712" spans="1:18" hidden="1">
      <c r="A2712" t="s">
        <v>3922</v>
      </c>
      <c r="B2712" t="s">
        <v>1092</v>
      </c>
      <c r="C2712">
        <v>8</v>
      </c>
      <c r="D2712" t="s">
        <v>88</v>
      </c>
      <c r="E2712" t="s">
        <v>10056</v>
      </c>
      <c r="F2712" t="s">
        <v>152</v>
      </c>
      <c r="G2712" t="s">
        <v>152</v>
      </c>
      <c r="H2712">
        <v>3</v>
      </c>
      <c r="I2712">
        <v>2</v>
      </c>
      <c r="J2712" t="s">
        <v>84</v>
      </c>
      <c r="K2712" t="s">
        <v>31</v>
      </c>
      <c r="L2712" t="s">
        <v>290</v>
      </c>
      <c r="N2712" s="52">
        <v>4312555.2</v>
      </c>
      <c r="O2712" s="52">
        <v>4181752.1760000004</v>
      </c>
      <c r="P2712">
        <v>1</v>
      </c>
      <c r="Q2712">
        <v>1</v>
      </c>
      <c r="R2712">
        <v>4665</v>
      </c>
    </row>
    <row r="2713" spans="1:18" hidden="1">
      <c r="A2713" t="s">
        <v>3923</v>
      </c>
      <c r="B2713" t="s">
        <v>1093</v>
      </c>
      <c r="C2713">
        <v>9</v>
      </c>
      <c r="D2713" t="s">
        <v>88</v>
      </c>
      <c r="E2713" t="s">
        <v>10057</v>
      </c>
      <c r="F2713" t="s">
        <v>152</v>
      </c>
      <c r="G2713" t="s">
        <v>152</v>
      </c>
      <c r="H2713">
        <v>3</v>
      </c>
      <c r="I2713">
        <v>3</v>
      </c>
      <c r="J2713" t="s">
        <v>84</v>
      </c>
      <c r="K2713" t="s">
        <v>31</v>
      </c>
      <c r="L2713" t="s">
        <v>290</v>
      </c>
      <c r="N2713" s="52">
        <v>4446340.1280000005</v>
      </c>
      <c r="O2713" s="52">
        <v>4313921.9520000005</v>
      </c>
      <c r="P2713">
        <v>1</v>
      </c>
      <c r="Q2713">
        <v>1</v>
      </c>
      <c r="R2713">
        <v>4667</v>
      </c>
    </row>
    <row r="2714" spans="1:18" hidden="1">
      <c r="A2714" t="s">
        <v>3924</v>
      </c>
      <c r="B2714" t="s">
        <v>3844</v>
      </c>
      <c r="C2714">
        <v>10</v>
      </c>
      <c r="D2714" t="s">
        <v>102</v>
      </c>
      <c r="E2714" t="s">
        <v>10058</v>
      </c>
      <c r="F2714" t="s">
        <v>153</v>
      </c>
      <c r="G2714" t="s">
        <v>88</v>
      </c>
      <c r="H2714">
        <v>3</v>
      </c>
      <c r="I2714" t="s">
        <v>103</v>
      </c>
      <c r="J2714" t="s">
        <v>84</v>
      </c>
      <c r="K2714" t="s">
        <v>31</v>
      </c>
      <c r="L2714" t="s">
        <v>290</v>
      </c>
      <c r="N2714" s="52">
        <v>52428.960000000014</v>
      </c>
      <c r="O2714" s="52">
        <v>50839.200000000004</v>
      </c>
      <c r="P2714">
        <v>1</v>
      </c>
      <c r="Q2714">
        <f>IF(COUNTIF(SolCotizacion!$D:$D,$G2714)&gt;0,1,0)</f>
        <v>1</v>
      </c>
      <c r="R2714">
        <v>4669</v>
      </c>
    </row>
    <row r="2715" spans="1:18" hidden="1">
      <c r="A2715" t="s">
        <v>3925</v>
      </c>
      <c r="B2715" t="s">
        <v>3846</v>
      </c>
      <c r="C2715">
        <v>11</v>
      </c>
      <c r="D2715" t="s">
        <v>102</v>
      </c>
      <c r="E2715" t="s">
        <v>10059</v>
      </c>
      <c r="F2715" t="s">
        <v>154</v>
      </c>
      <c r="G2715" t="s">
        <v>88</v>
      </c>
      <c r="H2715">
        <v>3</v>
      </c>
      <c r="I2715" t="s">
        <v>103</v>
      </c>
      <c r="J2715" t="s">
        <v>84</v>
      </c>
      <c r="K2715" t="s">
        <v>31</v>
      </c>
      <c r="L2715" t="s">
        <v>290</v>
      </c>
      <c r="N2715" s="52">
        <v>99761.856000000014</v>
      </c>
      <c r="O2715" s="52">
        <v>96735.792000000001</v>
      </c>
      <c r="P2715">
        <v>1</v>
      </c>
      <c r="Q2715">
        <f>IF(COUNTIF(SolCotizacion!$D:$D,$G2715)&gt;0,1,0)</f>
        <v>1</v>
      </c>
      <c r="R2715">
        <v>4671</v>
      </c>
    </row>
    <row r="2716" spans="1:18" hidden="1">
      <c r="A2716" t="s">
        <v>3926</v>
      </c>
      <c r="B2716" t="s">
        <v>3848</v>
      </c>
      <c r="C2716">
        <v>12</v>
      </c>
      <c r="D2716" t="s">
        <v>102</v>
      </c>
      <c r="E2716" t="s">
        <v>10060</v>
      </c>
      <c r="F2716" t="s">
        <v>155</v>
      </c>
      <c r="G2716" t="s">
        <v>88</v>
      </c>
      <c r="H2716">
        <v>3</v>
      </c>
      <c r="I2716" t="s">
        <v>103</v>
      </c>
      <c r="J2716" t="s">
        <v>84</v>
      </c>
      <c r="K2716" t="s">
        <v>31</v>
      </c>
      <c r="L2716" t="s">
        <v>290</v>
      </c>
      <c r="N2716" s="52">
        <v>47527.200000000004</v>
      </c>
      <c r="O2716" s="52">
        <v>46086.48</v>
      </c>
      <c r="P2716">
        <v>1</v>
      </c>
      <c r="Q2716">
        <f>IF(COUNTIF(SolCotizacion!$D:$D,$G2716)&gt;0,1,0)</f>
        <v>1</v>
      </c>
      <c r="R2716">
        <v>4673</v>
      </c>
    </row>
    <row r="2717" spans="1:18" hidden="1">
      <c r="A2717" t="s">
        <v>3927</v>
      </c>
      <c r="B2717" t="s">
        <v>3850</v>
      </c>
      <c r="C2717">
        <v>13</v>
      </c>
      <c r="D2717" t="s">
        <v>102</v>
      </c>
      <c r="E2717" t="s">
        <v>10061</v>
      </c>
      <c r="F2717" t="s">
        <v>156</v>
      </c>
      <c r="G2717" t="s">
        <v>88</v>
      </c>
      <c r="H2717">
        <v>3</v>
      </c>
      <c r="I2717" t="s">
        <v>103</v>
      </c>
      <c r="J2717" t="s">
        <v>84</v>
      </c>
      <c r="K2717" t="s">
        <v>31</v>
      </c>
      <c r="L2717" t="s">
        <v>290</v>
      </c>
      <c r="N2717" s="52">
        <v>174961.92000000001</v>
      </c>
      <c r="O2717" s="52">
        <v>169654.99200000003</v>
      </c>
      <c r="P2717">
        <v>1</v>
      </c>
      <c r="Q2717">
        <f>IF(COUNTIF(SolCotizacion!$D:$D,$G2717)&gt;0,1,0)</f>
        <v>1</v>
      </c>
      <c r="R2717">
        <v>4675</v>
      </c>
    </row>
    <row r="2718" spans="1:18" hidden="1">
      <c r="A2718" t="s">
        <v>3928</v>
      </c>
      <c r="B2718" t="s">
        <v>3852</v>
      </c>
      <c r="C2718">
        <v>14</v>
      </c>
      <c r="D2718" t="s">
        <v>102</v>
      </c>
      <c r="E2718" t="s">
        <v>10062</v>
      </c>
      <c r="F2718" t="s">
        <v>157</v>
      </c>
      <c r="G2718" t="s">
        <v>150</v>
      </c>
      <c r="H2718">
        <v>3</v>
      </c>
      <c r="I2718" t="s">
        <v>103</v>
      </c>
      <c r="J2718" t="s">
        <v>84</v>
      </c>
      <c r="K2718" t="s">
        <v>31</v>
      </c>
      <c r="L2718" t="s">
        <v>290</v>
      </c>
      <c r="N2718" s="52">
        <v>222480.28800000003</v>
      </c>
      <c r="O2718" s="52">
        <v>215731.53600000002</v>
      </c>
      <c r="P2718">
        <v>1</v>
      </c>
      <c r="Q2718">
        <f>IF(COUNTIF(SolCotizacion!$E:$E,G2718)&gt;0,1,0)</f>
        <v>0</v>
      </c>
      <c r="R2718">
        <v>4677</v>
      </c>
    </row>
    <row r="2719" spans="1:18" hidden="1">
      <c r="A2719" t="s">
        <v>3929</v>
      </c>
      <c r="B2719" t="s">
        <v>3854</v>
      </c>
      <c r="C2719">
        <v>15</v>
      </c>
      <c r="D2719" t="s">
        <v>102</v>
      </c>
      <c r="E2719" t="s">
        <v>10063</v>
      </c>
      <c r="F2719" t="s">
        <v>158</v>
      </c>
      <c r="G2719" t="s">
        <v>151</v>
      </c>
      <c r="H2719">
        <v>3</v>
      </c>
      <c r="I2719" t="s">
        <v>103</v>
      </c>
      <c r="J2719" t="s">
        <v>84</v>
      </c>
      <c r="K2719" t="s">
        <v>31</v>
      </c>
      <c r="L2719" t="s">
        <v>290</v>
      </c>
      <c r="N2719" s="52">
        <v>221704.17600000001</v>
      </c>
      <c r="O2719" s="52">
        <v>214979.71200000003</v>
      </c>
      <c r="P2719">
        <v>1</v>
      </c>
      <c r="Q2719">
        <f>IF(COUNTIF(SolCotizacion!$E:$E,G2719)&gt;0,1,0)</f>
        <v>0</v>
      </c>
      <c r="R2719">
        <v>4679</v>
      </c>
    </row>
    <row r="2720" spans="1:18" hidden="1">
      <c r="A2720" t="s">
        <v>3930</v>
      </c>
      <c r="B2720" t="s">
        <v>3856</v>
      </c>
      <c r="C2720">
        <v>16</v>
      </c>
      <c r="D2720" t="s">
        <v>113</v>
      </c>
      <c r="E2720" t="s">
        <v>9986</v>
      </c>
      <c r="F2720" t="s">
        <v>115</v>
      </c>
      <c r="G2720" t="s">
        <v>88</v>
      </c>
      <c r="H2720">
        <v>3</v>
      </c>
      <c r="I2720">
        <v>1</v>
      </c>
      <c r="J2720" t="s">
        <v>116</v>
      </c>
      <c r="K2720" t="s">
        <v>326</v>
      </c>
      <c r="L2720" t="s">
        <v>290</v>
      </c>
      <c r="N2720" s="52">
        <v>8592.004960000002</v>
      </c>
      <c r="O2720" s="52">
        <v>8592.004960000002</v>
      </c>
      <c r="P2720">
        <v>1</v>
      </c>
      <c r="Q2720">
        <f>IF(COUNTIFS(SolCotizacion!$D:$D,$G2720,SolCotizacion!$K:$K,$I2720)&gt;0,1,0)</f>
        <v>0</v>
      </c>
      <c r="R2720">
        <v>4681</v>
      </c>
    </row>
    <row r="2721" spans="1:19" hidden="1">
      <c r="A2721" t="s">
        <v>3931</v>
      </c>
      <c r="B2721" t="s">
        <v>3858</v>
      </c>
      <c r="C2721">
        <v>17</v>
      </c>
      <c r="D2721" t="s">
        <v>113</v>
      </c>
      <c r="E2721" t="s">
        <v>9987</v>
      </c>
      <c r="F2721" t="s">
        <v>115</v>
      </c>
      <c r="G2721" t="s">
        <v>88</v>
      </c>
      <c r="H2721">
        <v>3</v>
      </c>
      <c r="I2721">
        <v>2</v>
      </c>
      <c r="J2721" t="s">
        <v>116</v>
      </c>
      <c r="K2721" t="s">
        <v>326</v>
      </c>
      <c r="L2721" t="s">
        <v>290</v>
      </c>
      <c r="N2721" s="52">
        <v>8592.004960000002</v>
      </c>
      <c r="O2721" s="52">
        <v>8592.004960000002</v>
      </c>
      <c r="P2721">
        <v>1</v>
      </c>
      <c r="Q2721">
        <f>IF(COUNTIFS(SolCotizacion!$D:$D,$G2721,SolCotizacion!$K:$K,$I2721)&gt;0,1,0)</f>
        <v>1</v>
      </c>
      <c r="R2721">
        <v>4683</v>
      </c>
    </row>
    <row r="2722" spans="1:19" hidden="1">
      <c r="A2722" t="s">
        <v>3932</v>
      </c>
      <c r="B2722" t="s">
        <v>3860</v>
      </c>
      <c r="C2722">
        <v>18</v>
      </c>
      <c r="D2722" t="s">
        <v>113</v>
      </c>
      <c r="E2722" t="s">
        <v>9988</v>
      </c>
      <c r="F2722" t="s">
        <v>115</v>
      </c>
      <c r="G2722" t="s">
        <v>88</v>
      </c>
      <c r="H2722">
        <v>3</v>
      </c>
      <c r="I2722">
        <v>3</v>
      </c>
      <c r="J2722" t="s">
        <v>116</v>
      </c>
      <c r="K2722" t="s">
        <v>326</v>
      </c>
      <c r="L2722" t="s">
        <v>290</v>
      </c>
      <c r="N2722" s="52">
        <v>8592.004960000002</v>
      </c>
      <c r="O2722" s="52">
        <v>8592.004960000002</v>
      </c>
      <c r="P2722">
        <v>1</v>
      </c>
      <c r="Q2722">
        <f>IF(COUNTIFS(SolCotizacion!$D:$D,$G2722,SolCotizacion!$K:$K,$I2722)&gt;0,1,0)</f>
        <v>0</v>
      </c>
      <c r="R2722">
        <v>4685</v>
      </c>
    </row>
    <row r="2723" spans="1:19" hidden="1">
      <c r="A2723" t="s">
        <v>3933</v>
      </c>
      <c r="B2723" t="s">
        <v>3862</v>
      </c>
      <c r="C2723">
        <v>19</v>
      </c>
      <c r="D2723" t="s">
        <v>113</v>
      </c>
      <c r="E2723" t="s">
        <v>9853</v>
      </c>
      <c r="F2723" t="s">
        <v>114</v>
      </c>
      <c r="G2723" t="s">
        <v>88</v>
      </c>
      <c r="H2723">
        <v>3</v>
      </c>
      <c r="I2723">
        <v>1</v>
      </c>
      <c r="J2723" t="s">
        <v>88</v>
      </c>
      <c r="K2723" t="s">
        <v>31</v>
      </c>
      <c r="L2723" t="s">
        <v>290</v>
      </c>
      <c r="N2723" s="52">
        <v>8592.004960000002</v>
      </c>
      <c r="O2723" s="52">
        <v>8644.626760000001</v>
      </c>
      <c r="P2723">
        <v>1</v>
      </c>
      <c r="Q2723">
        <f>IF(COUNTIFS(SolCotizacion!$D:$D,$G2723,SolCotizacion!$K:$K,$I2723)&gt;0,1,0)</f>
        <v>0</v>
      </c>
      <c r="R2723">
        <v>4687</v>
      </c>
    </row>
    <row r="2724" spans="1:19" hidden="1">
      <c r="A2724" t="s">
        <v>3934</v>
      </c>
      <c r="B2724" t="s">
        <v>3864</v>
      </c>
      <c r="C2724">
        <v>20</v>
      </c>
      <c r="D2724" t="s">
        <v>113</v>
      </c>
      <c r="E2724" t="s">
        <v>9984</v>
      </c>
      <c r="F2724" t="s">
        <v>114</v>
      </c>
      <c r="G2724" t="s">
        <v>88</v>
      </c>
      <c r="H2724">
        <v>3</v>
      </c>
      <c r="I2724">
        <v>2</v>
      </c>
      <c r="J2724" t="s">
        <v>88</v>
      </c>
      <c r="K2724" t="s">
        <v>31</v>
      </c>
      <c r="L2724" t="s">
        <v>290</v>
      </c>
      <c r="N2724" s="52">
        <v>8592.004960000002</v>
      </c>
      <c r="O2724" s="52">
        <v>8592.004960000002</v>
      </c>
      <c r="P2724">
        <v>1</v>
      </c>
      <c r="Q2724">
        <f>IF(COUNTIFS(SolCotizacion!$D:$D,$G2724,SolCotizacion!$K:$K,$I2724)&gt;0,1,0)</f>
        <v>1</v>
      </c>
      <c r="R2724">
        <v>4689</v>
      </c>
    </row>
    <row r="2725" spans="1:19" hidden="1">
      <c r="A2725" t="s">
        <v>3935</v>
      </c>
      <c r="B2725" t="s">
        <v>3866</v>
      </c>
      <c r="C2725">
        <v>21</v>
      </c>
      <c r="D2725" t="s">
        <v>113</v>
      </c>
      <c r="E2725" t="s">
        <v>9985</v>
      </c>
      <c r="F2725" t="s">
        <v>114</v>
      </c>
      <c r="G2725" t="s">
        <v>88</v>
      </c>
      <c r="H2725">
        <v>3</v>
      </c>
      <c r="I2725">
        <v>3</v>
      </c>
      <c r="J2725" t="s">
        <v>88</v>
      </c>
      <c r="K2725" t="s">
        <v>31</v>
      </c>
      <c r="L2725" t="s">
        <v>290</v>
      </c>
      <c r="N2725" s="52">
        <v>8592.004960000002</v>
      </c>
      <c r="O2725" s="52">
        <v>8592.004960000002</v>
      </c>
      <c r="P2725">
        <v>1</v>
      </c>
      <c r="Q2725">
        <f>IF(COUNTIFS(SolCotizacion!$D:$D,$G2725,SolCotizacion!$K:$K,$I2725)&gt;0,1,0)</f>
        <v>0</v>
      </c>
      <c r="R2725">
        <v>4691</v>
      </c>
    </row>
    <row r="2726" spans="1:19" hidden="1">
      <c r="A2726" t="s">
        <v>3936</v>
      </c>
      <c r="B2726" t="s">
        <v>3868</v>
      </c>
      <c r="C2726">
        <v>22</v>
      </c>
      <c r="D2726" t="s">
        <v>113</v>
      </c>
      <c r="E2726" t="s">
        <v>10064</v>
      </c>
      <c r="F2726" t="s">
        <v>159</v>
      </c>
      <c r="G2726" t="s">
        <v>150</v>
      </c>
      <c r="H2726">
        <v>3</v>
      </c>
      <c r="I2726" t="s">
        <v>103</v>
      </c>
      <c r="J2726" t="s">
        <v>118</v>
      </c>
      <c r="K2726" t="s">
        <v>325</v>
      </c>
      <c r="L2726" t="s">
        <v>290</v>
      </c>
      <c r="N2726" s="52">
        <v>41886.02418</v>
      </c>
      <c r="O2726" s="52">
        <v>41886.02418</v>
      </c>
      <c r="P2726">
        <v>1</v>
      </c>
      <c r="Q2726">
        <f>IF(COUNTIF(SolCotizacion!$E:$E,G2726)&gt;0,1,0)</f>
        <v>0</v>
      </c>
      <c r="R2726">
        <v>4693</v>
      </c>
    </row>
    <row r="2727" spans="1:19" hidden="1">
      <c r="A2727" t="s">
        <v>3937</v>
      </c>
      <c r="B2727" t="s">
        <v>3870</v>
      </c>
      <c r="C2727">
        <v>23</v>
      </c>
      <c r="D2727" t="s">
        <v>113</v>
      </c>
      <c r="E2727" t="s">
        <v>9855</v>
      </c>
      <c r="F2727" t="s">
        <v>160</v>
      </c>
      <c r="G2727" t="s">
        <v>151</v>
      </c>
      <c r="H2727">
        <v>3</v>
      </c>
      <c r="I2727" t="s">
        <v>103</v>
      </c>
      <c r="J2727" t="s">
        <v>118</v>
      </c>
      <c r="K2727" t="s">
        <v>325</v>
      </c>
      <c r="L2727" t="s">
        <v>290</v>
      </c>
      <c r="N2727" s="52">
        <v>41886.02418</v>
      </c>
      <c r="O2727" s="52">
        <v>41886.02418</v>
      </c>
      <c r="P2727">
        <v>1</v>
      </c>
      <c r="Q2727">
        <f>IF(COUNTIF(SolCotizacion!$E:$E,G2727)&gt;0,1,0)</f>
        <v>0</v>
      </c>
      <c r="R2727">
        <v>4695</v>
      </c>
    </row>
    <row r="2728" spans="1:19" hidden="1">
      <c r="A2728" t="s">
        <v>3938</v>
      </c>
      <c r="B2728" t="s">
        <v>3872</v>
      </c>
      <c r="C2728">
        <v>24</v>
      </c>
      <c r="D2728" t="s">
        <v>113</v>
      </c>
      <c r="E2728" t="s">
        <v>10065</v>
      </c>
      <c r="F2728" t="s">
        <v>161</v>
      </c>
      <c r="G2728" t="s">
        <v>152</v>
      </c>
      <c r="H2728">
        <v>3</v>
      </c>
      <c r="I2728" t="s">
        <v>103</v>
      </c>
      <c r="J2728" t="s">
        <v>118</v>
      </c>
      <c r="K2728" t="s">
        <v>325</v>
      </c>
      <c r="L2728" t="s">
        <v>290</v>
      </c>
      <c r="N2728" s="52">
        <v>41886.02418</v>
      </c>
      <c r="O2728" s="52">
        <v>41886.02418</v>
      </c>
      <c r="P2728">
        <v>1</v>
      </c>
      <c r="Q2728">
        <f>IF(COUNTIF(SolCotizacion!$E:$E,G2728)&gt;0,1,0)</f>
        <v>0</v>
      </c>
      <c r="R2728">
        <v>4697</v>
      </c>
    </row>
    <row r="2729" spans="1:19" hidden="1">
      <c r="A2729" t="s">
        <v>3939</v>
      </c>
      <c r="B2729" t="s">
        <v>3874</v>
      </c>
      <c r="C2729">
        <v>25</v>
      </c>
      <c r="D2729" t="s">
        <v>113</v>
      </c>
      <c r="E2729" t="s">
        <v>9995</v>
      </c>
      <c r="F2729" t="s">
        <v>125</v>
      </c>
      <c r="G2729" t="s">
        <v>88</v>
      </c>
      <c r="H2729">
        <v>3</v>
      </c>
      <c r="I2729">
        <v>1</v>
      </c>
      <c r="J2729" t="s">
        <v>88</v>
      </c>
      <c r="K2729" t="s">
        <v>31</v>
      </c>
      <c r="L2729" t="s">
        <v>290</v>
      </c>
      <c r="N2729" s="52">
        <v>8592.004960000002</v>
      </c>
      <c r="O2729" s="52">
        <v>8592.004960000002</v>
      </c>
      <c r="P2729">
        <v>1</v>
      </c>
      <c r="Q2729">
        <f>IF(COUNTIFS(SolCotizacion!$D:$D,$G2729,SolCotizacion!$K:$K,$I2729)&gt;0,1,0)</f>
        <v>0</v>
      </c>
      <c r="R2729">
        <v>4699</v>
      </c>
    </row>
    <row r="2730" spans="1:19" hidden="1">
      <c r="A2730" t="s">
        <v>3940</v>
      </c>
      <c r="B2730" t="s">
        <v>3876</v>
      </c>
      <c r="C2730">
        <v>26</v>
      </c>
      <c r="D2730" t="s">
        <v>113</v>
      </c>
      <c r="E2730" t="s">
        <v>9996</v>
      </c>
      <c r="F2730" t="s">
        <v>125</v>
      </c>
      <c r="G2730" t="s">
        <v>88</v>
      </c>
      <c r="H2730">
        <v>3</v>
      </c>
      <c r="I2730">
        <v>2</v>
      </c>
      <c r="J2730" t="s">
        <v>88</v>
      </c>
      <c r="K2730" t="s">
        <v>31</v>
      </c>
      <c r="L2730" t="s">
        <v>290</v>
      </c>
      <c r="N2730" s="52">
        <v>8592.004960000002</v>
      </c>
      <c r="O2730" s="52">
        <v>8592.004960000002</v>
      </c>
      <c r="P2730">
        <v>1</v>
      </c>
      <c r="Q2730">
        <f>IF(COUNTIFS(SolCotizacion!$D:$D,$G2730,SolCotizacion!$K:$K,$I2730)&gt;0,1,0)</f>
        <v>1</v>
      </c>
      <c r="R2730">
        <v>4701</v>
      </c>
    </row>
    <row r="2731" spans="1:19" hidden="1">
      <c r="A2731" t="s">
        <v>3941</v>
      </c>
      <c r="B2731" t="s">
        <v>3878</v>
      </c>
      <c r="C2731">
        <v>27</v>
      </c>
      <c r="D2731" t="s">
        <v>113</v>
      </c>
      <c r="E2731" t="s">
        <v>9997</v>
      </c>
      <c r="F2731" t="s">
        <v>125</v>
      </c>
      <c r="G2731" t="s">
        <v>88</v>
      </c>
      <c r="H2731">
        <v>3</v>
      </c>
      <c r="I2731">
        <v>3</v>
      </c>
      <c r="J2731" t="s">
        <v>88</v>
      </c>
      <c r="K2731" t="s">
        <v>31</v>
      </c>
      <c r="L2731" t="s">
        <v>290</v>
      </c>
      <c r="N2731" s="52">
        <v>8592.004960000002</v>
      </c>
      <c r="O2731" s="52">
        <v>8592.004960000002</v>
      </c>
      <c r="P2731">
        <v>1</v>
      </c>
      <c r="Q2731">
        <f>IF(COUNTIFS(SolCotizacion!$D:$D,$G2731,SolCotizacion!$K:$K,$I2731)&gt;0,1,0)</f>
        <v>0</v>
      </c>
      <c r="R2731">
        <v>4703</v>
      </c>
    </row>
    <row r="2732" spans="1:19" hidden="1">
      <c r="A2732" t="s">
        <v>3942</v>
      </c>
      <c r="B2732" t="s">
        <v>3880</v>
      </c>
      <c r="C2732">
        <v>28</v>
      </c>
      <c r="D2732" t="s">
        <v>113</v>
      </c>
      <c r="E2732" t="s">
        <v>10066</v>
      </c>
      <c r="F2732" t="s">
        <v>162</v>
      </c>
      <c r="G2732" t="s">
        <v>150</v>
      </c>
      <c r="H2732">
        <v>3</v>
      </c>
      <c r="I2732">
        <v>1</v>
      </c>
      <c r="J2732" t="s">
        <v>127</v>
      </c>
      <c r="K2732" t="s">
        <v>31</v>
      </c>
      <c r="L2732" t="s">
        <v>290</v>
      </c>
      <c r="M2732" s="53">
        <v>0.04</v>
      </c>
      <c r="N2732" s="52">
        <v>91877.827888000014</v>
      </c>
      <c r="O2732" s="52">
        <v>88943.316462000003</v>
      </c>
      <c r="P2732">
        <v>1</v>
      </c>
      <c r="Q2732">
        <f>IF(SUMIFS(SolCotizacion!$P:$P,SolCotizacion!$E:$E,$G2732,SolCotizacion!$K:$K,$I2732)&gt;499,1,0)</f>
        <v>0</v>
      </c>
      <c r="R2732">
        <v>4705</v>
      </c>
      <c r="S2732" s="56">
        <f>IF(SUMIFS(SolCotizacion!$P:$P,SolCotizacion!$E:$E,$G2732,SolCotizacion!$K:$K,$I2732)&gt;499,4%,0)</f>
        <v>0</v>
      </c>
    </row>
    <row r="2733" spans="1:19" hidden="1">
      <c r="A2733" t="s">
        <v>3943</v>
      </c>
      <c r="B2733" t="s">
        <v>3882</v>
      </c>
      <c r="C2733">
        <v>29</v>
      </c>
      <c r="D2733" t="s">
        <v>113</v>
      </c>
      <c r="E2733" t="s">
        <v>10067</v>
      </c>
      <c r="F2733" t="s">
        <v>162</v>
      </c>
      <c r="G2733" t="s">
        <v>150</v>
      </c>
      <c r="H2733">
        <v>3</v>
      </c>
      <c r="I2733">
        <v>2</v>
      </c>
      <c r="J2733" t="s">
        <v>127</v>
      </c>
      <c r="K2733" t="s">
        <v>31</v>
      </c>
      <c r="L2733" t="s">
        <v>290</v>
      </c>
      <c r="M2733" s="53">
        <v>0.04</v>
      </c>
      <c r="N2733" s="52">
        <v>95876.166386000012</v>
      </c>
      <c r="O2733" s="52">
        <v>92807.448734000005</v>
      </c>
      <c r="P2733">
        <v>1</v>
      </c>
      <c r="Q2733">
        <f>IF(SUMIFS(SolCotizacion!$P:$P,SolCotizacion!$E:$E,$G2733,SolCotizacion!$K:$K,$I2733)&gt;499,1,0)</f>
        <v>0</v>
      </c>
      <c r="R2733">
        <v>4706</v>
      </c>
      <c r="S2733" s="56">
        <f>IF(SUMIFS(SolCotizacion!$P:$P,SolCotizacion!$E:$E,$G2733,SolCotizacion!$K:$K,$I2733)&gt;499,4%,0)</f>
        <v>0</v>
      </c>
    </row>
    <row r="2734" spans="1:19" hidden="1">
      <c r="A2734" t="s">
        <v>3944</v>
      </c>
      <c r="B2734" t="s">
        <v>3884</v>
      </c>
      <c r="C2734">
        <v>30</v>
      </c>
      <c r="D2734" t="s">
        <v>113</v>
      </c>
      <c r="E2734" t="s">
        <v>10068</v>
      </c>
      <c r="F2734" t="s">
        <v>162</v>
      </c>
      <c r="G2734" t="s">
        <v>150</v>
      </c>
      <c r="H2734">
        <v>3</v>
      </c>
      <c r="I2734">
        <v>3</v>
      </c>
      <c r="J2734" t="s">
        <v>127</v>
      </c>
      <c r="K2734" t="s">
        <v>31</v>
      </c>
      <c r="L2734" t="s">
        <v>290</v>
      </c>
      <c r="M2734" s="53">
        <v>0.04</v>
      </c>
      <c r="N2734" s="52">
        <v>99025.859702000002</v>
      </c>
      <c r="O2734" s="52">
        <v>95908.296638000014</v>
      </c>
      <c r="P2734">
        <v>1</v>
      </c>
      <c r="Q2734">
        <f>IF(SUMIFS(SolCotizacion!$P:$P,SolCotizacion!$E:$E,$G2734,SolCotizacion!$K:$K,$I2734)&gt;499,1,0)</f>
        <v>0</v>
      </c>
      <c r="R2734">
        <v>4707</v>
      </c>
      <c r="S2734" s="56">
        <f>IF(SUMIFS(SolCotizacion!$P:$P,SolCotizacion!$E:$E,$G2734,SolCotizacion!$K:$K,$I2734)&gt;499,4%,0)</f>
        <v>0</v>
      </c>
    </row>
    <row r="2735" spans="1:19" hidden="1">
      <c r="A2735" t="s">
        <v>3945</v>
      </c>
      <c r="B2735" t="s">
        <v>3886</v>
      </c>
      <c r="C2735">
        <v>31</v>
      </c>
      <c r="D2735" t="s">
        <v>113</v>
      </c>
      <c r="E2735" t="s">
        <v>10069</v>
      </c>
      <c r="F2735" t="s">
        <v>163</v>
      </c>
      <c r="G2735" t="s">
        <v>151</v>
      </c>
      <c r="H2735">
        <v>3</v>
      </c>
      <c r="I2735">
        <v>1</v>
      </c>
      <c r="J2735" t="s">
        <v>127</v>
      </c>
      <c r="K2735" t="s">
        <v>31</v>
      </c>
      <c r="L2735" t="s">
        <v>290</v>
      </c>
      <c r="M2735" s="53">
        <v>0.04</v>
      </c>
      <c r="N2735" s="52">
        <v>105506.29628000001</v>
      </c>
      <c r="O2735" s="52">
        <v>102305.993174</v>
      </c>
      <c r="P2735">
        <v>1</v>
      </c>
      <c r="Q2735">
        <f>IF(SUMIFS(SolCotizacion!$P:$P,SolCotizacion!$E:$E,$G2735,SolCotizacion!$K:$K,$I2735)&gt;499,1,0)</f>
        <v>0</v>
      </c>
      <c r="R2735">
        <v>4708</v>
      </c>
      <c r="S2735" s="56">
        <f>IF(SUMIFS(SolCotizacion!$P:$P,SolCotizacion!$E:$E,$G2735,SolCotizacion!$K:$K,$I2735)&gt;499,4%,0)</f>
        <v>0</v>
      </c>
    </row>
    <row r="2736" spans="1:19" hidden="1">
      <c r="A2736" t="s">
        <v>3946</v>
      </c>
      <c r="B2736" t="s">
        <v>3888</v>
      </c>
      <c r="C2736">
        <v>32</v>
      </c>
      <c r="D2736" t="s">
        <v>113</v>
      </c>
      <c r="E2736" t="s">
        <v>10070</v>
      </c>
      <c r="F2736" t="s">
        <v>163</v>
      </c>
      <c r="G2736" t="s">
        <v>151</v>
      </c>
      <c r="H2736">
        <v>3</v>
      </c>
      <c r="I2736">
        <v>2</v>
      </c>
      <c r="J2736" t="s">
        <v>127</v>
      </c>
      <c r="K2736" t="s">
        <v>31</v>
      </c>
      <c r="L2736" t="s">
        <v>290</v>
      </c>
      <c r="M2736" s="53">
        <v>0.04</v>
      </c>
      <c r="N2736" s="52">
        <v>109849.730606</v>
      </c>
      <c r="O2736" s="52">
        <v>106517.92459000001</v>
      </c>
      <c r="P2736">
        <v>1</v>
      </c>
      <c r="Q2736">
        <f>IF(SUMIFS(SolCotizacion!$P:$P,SolCotizacion!$E:$E,$G2736,SolCotizacion!$K:$K,$I2736)&gt;499,1,0)</f>
        <v>0</v>
      </c>
      <c r="R2736">
        <v>4709</v>
      </c>
      <c r="S2736" s="56">
        <f>IF(SUMIFS(SolCotizacion!$P:$P,SolCotizacion!$E:$E,$G2736,SolCotizacion!$K:$K,$I2736)&gt;499,4%,0)</f>
        <v>0</v>
      </c>
    </row>
    <row r="2737" spans="1:19" hidden="1">
      <c r="A2737" t="s">
        <v>3947</v>
      </c>
      <c r="B2737" t="s">
        <v>3890</v>
      </c>
      <c r="C2737">
        <v>33</v>
      </c>
      <c r="D2737" t="s">
        <v>113</v>
      </c>
      <c r="E2737" t="s">
        <v>10071</v>
      </c>
      <c r="F2737" t="s">
        <v>163</v>
      </c>
      <c r="G2737" t="s">
        <v>151</v>
      </c>
      <c r="H2737">
        <v>3</v>
      </c>
      <c r="I2737">
        <v>3</v>
      </c>
      <c r="J2737" t="s">
        <v>127</v>
      </c>
      <c r="K2737" t="s">
        <v>31</v>
      </c>
      <c r="L2737" t="s">
        <v>290</v>
      </c>
      <c r="M2737" s="53">
        <v>0.04</v>
      </c>
      <c r="N2737" s="52">
        <v>113257.48742</v>
      </c>
      <c r="O2737" s="52">
        <v>109884.52290200001</v>
      </c>
      <c r="P2737">
        <v>1</v>
      </c>
      <c r="Q2737">
        <f>IF(SUMIFS(SolCotizacion!$P:$P,SolCotizacion!$E:$E,$G2737,SolCotizacion!$K:$K,$I2737)&gt;499,1,0)</f>
        <v>0</v>
      </c>
      <c r="R2737">
        <v>4710</v>
      </c>
      <c r="S2737" s="56">
        <f>IF(SUMIFS(SolCotizacion!$P:$P,SolCotizacion!$E:$E,$G2737,SolCotizacion!$K:$K,$I2737)&gt;499,4%,0)</f>
        <v>0</v>
      </c>
    </row>
    <row r="2738" spans="1:19" hidden="1">
      <c r="A2738" t="s">
        <v>3948</v>
      </c>
      <c r="B2738" t="s">
        <v>3892</v>
      </c>
      <c r="C2738">
        <v>34</v>
      </c>
      <c r="D2738" t="s">
        <v>113</v>
      </c>
      <c r="E2738" t="s">
        <v>10072</v>
      </c>
      <c r="F2738" t="s">
        <v>164</v>
      </c>
      <c r="G2738" t="s">
        <v>152</v>
      </c>
      <c r="H2738">
        <v>3</v>
      </c>
      <c r="I2738">
        <v>1</v>
      </c>
      <c r="J2738" t="s">
        <v>127</v>
      </c>
      <c r="K2738" t="s">
        <v>31</v>
      </c>
      <c r="L2738" t="s">
        <v>290</v>
      </c>
      <c r="M2738" s="53">
        <v>0.04</v>
      </c>
      <c r="N2738" s="52">
        <v>161179.39714799999</v>
      </c>
      <c r="O2738" s="52">
        <v>156290.377936</v>
      </c>
      <c r="P2738">
        <v>1</v>
      </c>
      <c r="Q2738">
        <f>IF(SUMIFS(SolCotizacion!$P:$P,SolCotizacion!$E:$E,$G2738,SolCotizacion!$K:$K,$I2738)&gt;499,1,0)</f>
        <v>0</v>
      </c>
      <c r="R2738">
        <v>4711</v>
      </c>
      <c r="S2738" s="56">
        <f>IF(SUMIFS(SolCotizacion!$P:$P,SolCotizacion!$E:$E,$G2738,SolCotizacion!$K:$K,$I2738)&gt;499,4%,0)</f>
        <v>0</v>
      </c>
    </row>
    <row r="2739" spans="1:19" hidden="1">
      <c r="A2739" t="s">
        <v>3949</v>
      </c>
      <c r="B2739" t="s">
        <v>3894</v>
      </c>
      <c r="C2739">
        <v>35</v>
      </c>
      <c r="D2739" t="s">
        <v>113</v>
      </c>
      <c r="E2739" t="s">
        <v>10073</v>
      </c>
      <c r="F2739" t="s">
        <v>164</v>
      </c>
      <c r="G2739" t="s">
        <v>152</v>
      </c>
      <c r="H2739">
        <v>3</v>
      </c>
      <c r="I2739">
        <v>2</v>
      </c>
      <c r="J2739" t="s">
        <v>127</v>
      </c>
      <c r="K2739" t="s">
        <v>31</v>
      </c>
      <c r="L2739" t="s">
        <v>290</v>
      </c>
      <c r="M2739" s="53">
        <v>0.04</v>
      </c>
      <c r="N2739" s="52">
        <v>167814.74817800001</v>
      </c>
      <c r="O2739" s="52">
        <v>162724.79623400001</v>
      </c>
      <c r="P2739">
        <v>1</v>
      </c>
      <c r="Q2739">
        <f>IF(SUMIFS(SolCotizacion!$P:$P,SolCotizacion!$E:$E,$G2739,SolCotizacion!$K:$K,$I2739)&gt;499,1,0)</f>
        <v>0</v>
      </c>
      <c r="R2739">
        <v>4712</v>
      </c>
      <c r="S2739" s="56">
        <f>IF(SUMIFS(SolCotizacion!$P:$P,SolCotizacion!$E:$E,$G2739,SolCotizacion!$K:$K,$I2739)&gt;499,4%,0)</f>
        <v>0</v>
      </c>
    </row>
    <row r="2740" spans="1:19" hidden="1">
      <c r="A2740" t="s">
        <v>3950</v>
      </c>
      <c r="B2740" t="s">
        <v>3896</v>
      </c>
      <c r="C2740">
        <v>36</v>
      </c>
      <c r="D2740" t="s">
        <v>113</v>
      </c>
      <c r="E2740" t="s">
        <v>10074</v>
      </c>
      <c r="F2740" t="s">
        <v>164</v>
      </c>
      <c r="G2740" t="s">
        <v>152</v>
      </c>
      <c r="H2740">
        <v>3</v>
      </c>
      <c r="I2740">
        <v>3</v>
      </c>
      <c r="J2740" t="s">
        <v>127</v>
      </c>
      <c r="K2740" t="s">
        <v>31</v>
      </c>
      <c r="L2740" t="s">
        <v>290</v>
      </c>
      <c r="M2740" s="53">
        <v>0.04</v>
      </c>
      <c r="N2740" s="52">
        <v>173020.72603200001</v>
      </c>
      <c r="O2740" s="52">
        <v>167867.92715</v>
      </c>
      <c r="P2740">
        <v>1</v>
      </c>
      <c r="Q2740">
        <f>IF(SUMIFS(SolCotizacion!$P:$P,SolCotizacion!$E:$E,$G2740,SolCotizacion!$K:$K,$I2740)&gt;499,1,0)</f>
        <v>0</v>
      </c>
      <c r="R2740">
        <v>4713</v>
      </c>
      <c r="S2740" s="56">
        <f>IF(SUMIFS(SolCotizacion!$P:$P,SolCotizacion!$E:$E,$G2740,SolCotizacion!$K:$K,$I2740)&gt;499,4%,0)</f>
        <v>0</v>
      </c>
    </row>
    <row r="2741" spans="1:19" hidden="1">
      <c r="A2741" t="s">
        <v>3951</v>
      </c>
      <c r="B2741" t="s">
        <v>3898</v>
      </c>
      <c r="C2741">
        <v>37</v>
      </c>
      <c r="D2741" t="s">
        <v>113</v>
      </c>
      <c r="E2741" t="s">
        <v>10075</v>
      </c>
      <c r="F2741" t="s">
        <v>165</v>
      </c>
      <c r="G2741" t="s">
        <v>150</v>
      </c>
      <c r="H2741">
        <v>3</v>
      </c>
      <c r="I2741">
        <v>1</v>
      </c>
      <c r="J2741" t="s">
        <v>127</v>
      </c>
      <c r="K2741" t="s">
        <v>31</v>
      </c>
      <c r="L2741" t="s">
        <v>290</v>
      </c>
      <c r="M2741" s="53">
        <v>0.04</v>
      </c>
      <c r="N2741" s="52">
        <v>91877.827888000014</v>
      </c>
      <c r="O2741" s="52">
        <v>88943.316462000003</v>
      </c>
      <c r="P2741">
        <v>1</v>
      </c>
      <c r="Q2741">
        <f>IF(SUMIFS(SolCotizacion!$P:$P,SolCotizacion!$E:$E,$G2741,SolCotizacion!$K:$K,$I2741)&gt;499,1,0)</f>
        <v>0</v>
      </c>
      <c r="R2741">
        <v>4714</v>
      </c>
      <c r="S2741" s="56">
        <f>IF(SUMIFS(SolCotizacion!$P:$P,SolCotizacion!$E:$E,$G2741,SolCotizacion!$K:$K,$I2741)&gt;499,1%,0)</f>
        <v>0</v>
      </c>
    </row>
    <row r="2742" spans="1:19" hidden="1">
      <c r="A2742" t="s">
        <v>3952</v>
      </c>
      <c r="B2742" t="s">
        <v>3900</v>
      </c>
      <c r="C2742">
        <v>38</v>
      </c>
      <c r="D2742" t="s">
        <v>113</v>
      </c>
      <c r="E2742" t="s">
        <v>10076</v>
      </c>
      <c r="F2742" t="s">
        <v>165</v>
      </c>
      <c r="G2742" t="s">
        <v>150</v>
      </c>
      <c r="H2742">
        <v>3</v>
      </c>
      <c r="I2742">
        <v>2</v>
      </c>
      <c r="J2742" t="s">
        <v>127</v>
      </c>
      <c r="K2742" t="s">
        <v>31</v>
      </c>
      <c r="L2742" t="s">
        <v>290</v>
      </c>
      <c r="M2742" s="53">
        <v>0.04</v>
      </c>
      <c r="N2742" s="52">
        <v>95876.166386000012</v>
      </c>
      <c r="O2742" s="52">
        <v>92807.448734000005</v>
      </c>
      <c r="P2742">
        <v>1</v>
      </c>
      <c r="Q2742">
        <f>IF(SUMIFS(SolCotizacion!$P:$P,SolCotizacion!$E:$E,$G2742,SolCotizacion!$K:$K,$I2742)&gt;499,1,0)</f>
        <v>0</v>
      </c>
      <c r="R2742">
        <v>4715</v>
      </c>
      <c r="S2742" s="56">
        <f>IF(SUMIFS(SolCotizacion!$P:$P,SolCotizacion!$E:$E,$G2742,SolCotizacion!$K:$K,$I2742)&gt;499,1%,0)</f>
        <v>0</v>
      </c>
    </row>
    <row r="2743" spans="1:19" hidden="1">
      <c r="A2743" t="s">
        <v>3953</v>
      </c>
      <c r="B2743" t="s">
        <v>3902</v>
      </c>
      <c r="C2743">
        <v>39</v>
      </c>
      <c r="D2743" t="s">
        <v>113</v>
      </c>
      <c r="E2743" t="s">
        <v>10077</v>
      </c>
      <c r="F2743" t="s">
        <v>165</v>
      </c>
      <c r="G2743" t="s">
        <v>150</v>
      </c>
      <c r="H2743">
        <v>3</v>
      </c>
      <c r="I2743">
        <v>3</v>
      </c>
      <c r="J2743" t="s">
        <v>127</v>
      </c>
      <c r="K2743" t="s">
        <v>31</v>
      </c>
      <c r="L2743" t="s">
        <v>290</v>
      </c>
      <c r="M2743" s="53">
        <v>0.04</v>
      </c>
      <c r="N2743" s="52">
        <v>99025.859702000002</v>
      </c>
      <c r="O2743" s="52">
        <v>95908.296638000014</v>
      </c>
      <c r="P2743">
        <v>1</v>
      </c>
      <c r="Q2743">
        <f>IF(SUMIFS(SolCotizacion!$P:$P,SolCotizacion!$E:$E,$G2743,SolCotizacion!$K:$K,$I2743)&gt;499,1,0)</f>
        <v>0</v>
      </c>
      <c r="R2743">
        <v>4716</v>
      </c>
      <c r="S2743" s="56">
        <f>IF(SUMIFS(SolCotizacion!$P:$P,SolCotizacion!$E:$E,$G2743,SolCotizacion!$K:$K,$I2743)&gt;499,1%,0)</f>
        <v>0</v>
      </c>
    </row>
    <row r="2744" spans="1:19" hidden="1">
      <c r="A2744" t="s">
        <v>3954</v>
      </c>
      <c r="B2744" t="s">
        <v>3904</v>
      </c>
      <c r="C2744">
        <v>40</v>
      </c>
      <c r="D2744" t="s">
        <v>113</v>
      </c>
      <c r="E2744" t="s">
        <v>10078</v>
      </c>
      <c r="F2744" t="s">
        <v>166</v>
      </c>
      <c r="G2744" t="s">
        <v>151</v>
      </c>
      <c r="H2744">
        <v>3</v>
      </c>
      <c r="I2744">
        <v>1</v>
      </c>
      <c r="J2744" t="s">
        <v>127</v>
      </c>
      <c r="K2744" t="s">
        <v>31</v>
      </c>
      <c r="L2744" t="s">
        <v>290</v>
      </c>
      <c r="M2744" s="53">
        <v>0.04</v>
      </c>
      <c r="N2744" s="52">
        <v>105506.29628000001</v>
      </c>
      <c r="O2744" s="52">
        <v>102305.993174</v>
      </c>
      <c r="P2744">
        <v>1</v>
      </c>
      <c r="Q2744">
        <f>IF(SUMIFS(SolCotizacion!$P:$P,SolCotizacion!$E:$E,$G2744,SolCotizacion!$K:$K,$I2744)&gt;499,1,0)</f>
        <v>0</v>
      </c>
      <c r="R2744">
        <v>4717</v>
      </c>
      <c r="S2744" s="56">
        <f>IF(SUMIFS(SolCotizacion!$P:$P,SolCotizacion!$E:$E,$G2744,SolCotizacion!$K:$K,$I2744)&gt;499,1%,0)</f>
        <v>0</v>
      </c>
    </row>
    <row r="2745" spans="1:19" hidden="1">
      <c r="A2745" t="s">
        <v>3955</v>
      </c>
      <c r="B2745" t="s">
        <v>3906</v>
      </c>
      <c r="C2745">
        <v>41</v>
      </c>
      <c r="D2745" t="s">
        <v>113</v>
      </c>
      <c r="E2745" t="s">
        <v>10079</v>
      </c>
      <c r="F2745" t="s">
        <v>166</v>
      </c>
      <c r="G2745" t="s">
        <v>151</v>
      </c>
      <c r="H2745">
        <v>3</v>
      </c>
      <c r="I2745">
        <v>2</v>
      </c>
      <c r="J2745" t="s">
        <v>127</v>
      </c>
      <c r="K2745" t="s">
        <v>31</v>
      </c>
      <c r="L2745" t="s">
        <v>290</v>
      </c>
      <c r="M2745" s="53">
        <v>0.04</v>
      </c>
      <c r="N2745" s="52">
        <v>109849.730606</v>
      </c>
      <c r="O2745" s="52">
        <v>106517.92459000001</v>
      </c>
      <c r="P2745">
        <v>1</v>
      </c>
      <c r="Q2745">
        <f>IF(SUMIFS(SolCotizacion!$P:$P,SolCotizacion!$E:$E,$G2745,SolCotizacion!$K:$K,$I2745)&gt;499,1,0)</f>
        <v>0</v>
      </c>
      <c r="R2745">
        <v>4718</v>
      </c>
      <c r="S2745" s="56">
        <f>IF(SUMIFS(SolCotizacion!$P:$P,SolCotizacion!$E:$E,$G2745,SolCotizacion!$K:$K,$I2745)&gt;499,1%,0)</f>
        <v>0</v>
      </c>
    </row>
    <row r="2746" spans="1:19" hidden="1">
      <c r="A2746" t="s">
        <v>3956</v>
      </c>
      <c r="B2746" t="s">
        <v>3908</v>
      </c>
      <c r="C2746">
        <v>42</v>
      </c>
      <c r="D2746" t="s">
        <v>113</v>
      </c>
      <c r="E2746" t="s">
        <v>10080</v>
      </c>
      <c r="F2746" t="s">
        <v>166</v>
      </c>
      <c r="G2746" t="s">
        <v>151</v>
      </c>
      <c r="H2746">
        <v>3</v>
      </c>
      <c r="I2746">
        <v>3</v>
      </c>
      <c r="J2746" t="s">
        <v>127</v>
      </c>
      <c r="K2746" t="s">
        <v>31</v>
      </c>
      <c r="L2746" t="s">
        <v>290</v>
      </c>
      <c r="M2746" s="53">
        <v>0.04</v>
      </c>
      <c r="N2746" s="52">
        <v>113257.48742</v>
      </c>
      <c r="O2746" s="52">
        <v>109884.52290200001</v>
      </c>
      <c r="P2746">
        <v>1</v>
      </c>
      <c r="Q2746">
        <f>IF(SUMIFS(SolCotizacion!$P:$P,SolCotizacion!$E:$E,$G2746,SolCotizacion!$K:$K,$I2746)&gt;499,1,0)</f>
        <v>0</v>
      </c>
      <c r="R2746">
        <v>4719</v>
      </c>
      <c r="S2746" s="56">
        <f>IF(SUMIFS(SolCotizacion!$P:$P,SolCotizacion!$E:$E,$G2746,SolCotizacion!$K:$K,$I2746)&gt;499,1%,0)</f>
        <v>0</v>
      </c>
    </row>
    <row r="2747" spans="1:19" hidden="1">
      <c r="A2747" t="s">
        <v>3957</v>
      </c>
      <c r="B2747" t="s">
        <v>3910</v>
      </c>
      <c r="C2747">
        <v>43</v>
      </c>
      <c r="D2747" t="s">
        <v>113</v>
      </c>
      <c r="E2747" t="s">
        <v>10081</v>
      </c>
      <c r="F2747" t="s">
        <v>167</v>
      </c>
      <c r="G2747" t="s">
        <v>152</v>
      </c>
      <c r="H2747">
        <v>3</v>
      </c>
      <c r="I2747">
        <v>1</v>
      </c>
      <c r="J2747" t="s">
        <v>127</v>
      </c>
      <c r="K2747" t="s">
        <v>31</v>
      </c>
      <c r="L2747" t="s">
        <v>290</v>
      </c>
      <c r="M2747" s="53">
        <v>0.04</v>
      </c>
      <c r="N2747" s="52">
        <v>161179.39714799999</v>
      </c>
      <c r="O2747" s="52">
        <v>156290.377936</v>
      </c>
      <c r="P2747">
        <v>1</v>
      </c>
      <c r="Q2747">
        <f>IF(SUMIFS(SolCotizacion!$P:$P,SolCotizacion!$E:$E,$G2747,SolCotizacion!$K:$K,$I2747)&gt;499,1,0)</f>
        <v>0</v>
      </c>
      <c r="R2747">
        <v>4720</v>
      </c>
      <c r="S2747" s="56">
        <f>IF(SUMIFS(SolCotizacion!$P:$P,SolCotizacion!$E:$E,$G2747,SolCotizacion!$K:$K,$I2747)&gt;499,1%,0)</f>
        <v>0</v>
      </c>
    </row>
    <row r="2748" spans="1:19" hidden="1">
      <c r="A2748" t="s">
        <v>3958</v>
      </c>
      <c r="B2748" t="s">
        <v>3912</v>
      </c>
      <c r="C2748">
        <v>44</v>
      </c>
      <c r="D2748" t="s">
        <v>113</v>
      </c>
      <c r="E2748" t="s">
        <v>10082</v>
      </c>
      <c r="F2748" t="s">
        <v>167</v>
      </c>
      <c r="G2748" t="s">
        <v>152</v>
      </c>
      <c r="H2748">
        <v>3</v>
      </c>
      <c r="I2748">
        <v>2</v>
      </c>
      <c r="J2748" t="s">
        <v>127</v>
      </c>
      <c r="K2748" t="s">
        <v>31</v>
      </c>
      <c r="L2748" t="s">
        <v>290</v>
      </c>
      <c r="M2748" s="53">
        <v>0.04</v>
      </c>
      <c r="N2748" s="52">
        <v>167814.74817800001</v>
      </c>
      <c r="O2748" s="52">
        <v>162724.79623400001</v>
      </c>
      <c r="P2748">
        <v>1</v>
      </c>
      <c r="Q2748">
        <f>IF(SUMIFS(SolCotizacion!$P:$P,SolCotizacion!$E:$E,$G2748,SolCotizacion!$K:$K,$I2748)&gt;499,1,0)</f>
        <v>0</v>
      </c>
      <c r="R2748">
        <v>4721</v>
      </c>
      <c r="S2748" s="56">
        <f>IF(SUMIFS(SolCotizacion!$P:$P,SolCotizacion!$E:$E,$G2748,SolCotizacion!$K:$K,$I2748)&gt;499,1%,0)</f>
        <v>0</v>
      </c>
    </row>
    <row r="2749" spans="1:19" hidden="1">
      <c r="A2749" t="s">
        <v>3959</v>
      </c>
      <c r="B2749" t="s">
        <v>3914</v>
      </c>
      <c r="C2749">
        <v>45</v>
      </c>
      <c r="D2749" t="s">
        <v>113</v>
      </c>
      <c r="E2749" t="s">
        <v>10083</v>
      </c>
      <c r="F2749" t="s">
        <v>167</v>
      </c>
      <c r="G2749" t="s">
        <v>152</v>
      </c>
      <c r="H2749">
        <v>3</v>
      </c>
      <c r="I2749">
        <v>3</v>
      </c>
      <c r="J2749" t="s">
        <v>127</v>
      </c>
      <c r="K2749" t="s">
        <v>31</v>
      </c>
      <c r="L2749" t="s">
        <v>290</v>
      </c>
      <c r="M2749" s="53">
        <v>0.04</v>
      </c>
      <c r="N2749" s="52">
        <v>173020.72603200001</v>
      </c>
      <c r="O2749" s="52">
        <v>167867.92715</v>
      </c>
      <c r="P2749">
        <v>1</v>
      </c>
      <c r="Q2749">
        <f>IF(SUMIFS(SolCotizacion!$P:$P,SolCotizacion!$E:$E,$G2749,SolCotizacion!$K:$K,$I2749)&gt;499,1,0)</f>
        <v>0</v>
      </c>
      <c r="R2749">
        <v>4722</v>
      </c>
      <c r="S2749" s="56">
        <f>IF(SUMIFS(SolCotizacion!$P:$P,SolCotizacion!$E:$E,$G2749,SolCotizacion!$K:$K,$I2749)&gt;499,1%,0)</f>
        <v>0</v>
      </c>
    </row>
    <row r="2750" spans="1:19" hidden="1">
      <c r="A2750" t="s">
        <v>3960</v>
      </c>
      <c r="B2750" t="s">
        <v>1085</v>
      </c>
      <c r="C2750">
        <v>1</v>
      </c>
      <c r="D2750" t="s">
        <v>88</v>
      </c>
      <c r="E2750" t="s">
        <v>10050</v>
      </c>
      <c r="F2750" t="s">
        <v>150</v>
      </c>
      <c r="G2750" t="s">
        <v>150</v>
      </c>
      <c r="H2750">
        <v>3</v>
      </c>
      <c r="I2750">
        <v>1</v>
      </c>
      <c r="J2750" t="s">
        <v>84</v>
      </c>
      <c r="K2750" t="s">
        <v>31</v>
      </c>
      <c r="L2750" t="s">
        <v>303</v>
      </c>
      <c r="N2750" s="52">
        <v>2283403.2000000002</v>
      </c>
      <c r="O2750" s="52">
        <v>2237145.6</v>
      </c>
      <c r="P2750">
        <v>1</v>
      </c>
      <c r="Q2750">
        <v>1</v>
      </c>
      <c r="R2750">
        <v>4723</v>
      </c>
    </row>
    <row r="2751" spans="1:19" hidden="1">
      <c r="A2751" t="s">
        <v>3961</v>
      </c>
      <c r="B2751" t="s">
        <v>1086</v>
      </c>
      <c r="C2751">
        <v>2</v>
      </c>
      <c r="D2751" t="s">
        <v>88</v>
      </c>
      <c r="E2751" t="s">
        <v>10051</v>
      </c>
      <c r="F2751" t="s">
        <v>150</v>
      </c>
      <c r="G2751" t="s">
        <v>150</v>
      </c>
      <c r="H2751">
        <v>3</v>
      </c>
      <c r="I2751">
        <v>2</v>
      </c>
      <c r="J2751" t="s">
        <v>84</v>
      </c>
      <c r="K2751" t="s">
        <v>31</v>
      </c>
      <c r="L2751" t="s">
        <v>303</v>
      </c>
      <c r="N2751" s="52">
        <v>2299963.2000000002</v>
      </c>
      <c r="O2751" s="52">
        <v>2253705.6</v>
      </c>
      <c r="P2751">
        <v>1</v>
      </c>
      <c r="Q2751">
        <v>1</v>
      </c>
      <c r="R2751">
        <v>4725</v>
      </c>
    </row>
    <row r="2752" spans="1:19" hidden="1">
      <c r="A2752" t="s">
        <v>3962</v>
      </c>
      <c r="B2752" t="s">
        <v>1087</v>
      </c>
      <c r="C2752">
        <v>3</v>
      </c>
      <c r="D2752" t="s">
        <v>88</v>
      </c>
      <c r="E2752" t="s">
        <v>10052</v>
      </c>
      <c r="F2752" t="s">
        <v>150</v>
      </c>
      <c r="G2752" t="s">
        <v>150</v>
      </c>
      <c r="H2752">
        <v>3</v>
      </c>
      <c r="I2752">
        <v>3</v>
      </c>
      <c r="J2752" t="s">
        <v>84</v>
      </c>
      <c r="K2752" t="s">
        <v>31</v>
      </c>
      <c r="L2752" t="s">
        <v>303</v>
      </c>
      <c r="N2752" s="52">
        <v>2311003.2000000002</v>
      </c>
      <c r="O2752" s="52">
        <v>2264745.6</v>
      </c>
      <c r="P2752">
        <v>1</v>
      </c>
      <c r="Q2752">
        <v>1</v>
      </c>
      <c r="R2752">
        <v>4727</v>
      </c>
    </row>
    <row r="2753" spans="1:18" hidden="1">
      <c r="A2753" t="s">
        <v>3963</v>
      </c>
      <c r="B2753" t="s">
        <v>1088</v>
      </c>
      <c r="C2753">
        <v>4</v>
      </c>
      <c r="D2753" t="s">
        <v>88</v>
      </c>
      <c r="E2753" t="s">
        <v>9854</v>
      </c>
      <c r="F2753" t="s">
        <v>151</v>
      </c>
      <c r="G2753" t="s">
        <v>151</v>
      </c>
      <c r="H2753">
        <v>3</v>
      </c>
      <c r="I2753">
        <v>1</v>
      </c>
      <c r="J2753" t="s">
        <v>84</v>
      </c>
      <c r="K2753" t="s">
        <v>31</v>
      </c>
      <c r="L2753" t="s">
        <v>303</v>
      </c>
      <c r="N2753" s="52">
        <v>2667043.2000000002</v>
      </c>
      <c r="O2753" s="52">
        <v>2612947.2000000002</v>
      </c>
      <c r="P2753">
        <v>1</v>
      </c>
      <c r="Q2753">
        <v>1</v>
      </c>
      <c r="R2753">
        <v>4729</v>
      </c>
    </row>
    <row r="2754" spans="1:18" hidden="1">
      <c r="A2754" t="s">
        <v>3964</v>
      </c>
      <c r="B2754" t="s">
        <v>1089</v>
      </c>
      <c r="C2754">
        <v>5</v>
      </c>
      <c r="D2754" t="s">
        <v>88</v>
      </c>
      <c r="E2754" t="s">
        <v>10053</v>
      </c>
      <c r="F2754" t="s">
        <v>151</v>
      </c>
      <c r="G2754" t="s">
        <v>151</v>
      </c>
      <c r="H2754">
        <v>3</v>
      </c>
      <c r="I2754">
        <v>2</v>
      </c>
      <c r="J2754" t="s">
        <v>84</v>
      </c>
      <c r="K2754" t="s">
        <v>31</v>
      </c>
      <c r="L2754" t="s">
        <v>303</v>
      </c>
      <c r="N2754" s="52">
        <v>2683603.2000000002</v>
      </c>
      <c r="O2754" s="52">
        <v>2629507.2000000002</v>
      </c>
      <c r="P2754">
        <v>1</v>
      </c>
      <c r="Q2754">
        <v>1</v>
      </c>
      <c r="R2754">
        <v>4731</v>
      </c>
    </row>
    <row r="2755" spans="1:18" hidden="1">
      <c r="A2755" t="s">
        <v>3965</v>
      </c>
      <c r="B2755" t="s">
        <v>1090</v>
      </c>
      <c r="C2755">
        <v>6</v>
      </c>
      <c r="D2755" t="s">
        <v>88</v>
      </c>
      <c r="E2755" t="s">
        <v>10054</v>
      </c>
      <c r="F2755" t="s">
        <v>151</v>
      </c>
      <c r="G2755" t="s">
        <v>151</v>
      </c>
      <c r="H2755">
        <v>3</v>
      </c>
      <c r="I2755">
        <v>3</v>
      </c>
      <c r="J2755" t="s">
        <v>84</v>
      </c>
      <c r="K2755" t="s">
        <v>31</v>
      </c>
      <c r="L2755" t="s">
        <v>303</v>
      </c>
      <c r="N2755" s="52">
        <v>2694643.2</v>
      </c>
      <c r="O2755" s="52">
        <v>2640547.2000000002</v>
      </c>
      <c r="P2755">
        <v>1</v>
      </c>
      <c r="Q2755">
        <v>1</v>
      </c>
      <c r="R2755">
        <v>4733</v>
      </c>
    </row>
    <row r="2756" spans="1:18" hidden="1">
      <c r="A2756" t="s">
        <v>3966</v>
      </c>
      <c r="B2756" t="s">
        <v>1091</v>
      </c>
      <c r="C2756">
        <v>7</v>
      </c>
      <c r="D2756" t="s">
        <v>88</v>
      </c>
      <c r="E2756" t="s">
        <v>10055</v>
      </c>
      <c r="F2756" t="s">
        <v>152</v>
      </c>
      <c r="G2756" t="s">
        <v>152</v>
      </c>
      <c r="H2756">
        <v>3</v>
      </c>
      <c r="I2756">
        <v>1</v>
      </c>
      <c r="J2756" t="s">
        <v>84</v>
      </c>
      <c r="K2756" t="s">
        <v>31</v>
      </c>
      <c r="L2756" t="s">
        <v>303</v>
      </c>
      <c r="N2756" s="52">
        <v>4571664</v>
      </c>
      <c r="O2756" s="52">
        <v>4478265.6000000006</v>
      </c>
      <c r="P2756">
        <v>1</v>
      </c>
      <c r="Q2756">
        <v>1</v>
      </c>
      <c r="R2756">
        <v>4735</v>
      </c>
    </row>
    <row r="2757" spans="1:18" hidden="1">
      <c r="A2757" t="s">
        <v>3967</v>
      </c>
      <c r="B2757" t="s">
        <v>1092</v>
      </c>
      <c r="C2757">
        <v>8</v>
      </c>
      <c r="D2757" t="s">
        <v>88</v>
      </c>
      <c r="E2757" t="s">
        <v>10056</v>
      </c>
      <c r="F2757" t="s">
        <v>152</v>
      </c>
      <c r="G2757" t="s">
        <v>152</v>
      </c>
      <c r="H2757">
        <v>3</v>
      </c>
      <c r="I2757">
        <v>2</v>
      </c>
      <c r="J2757" t="s">
        <v>84</v>
      </c>
      <c r="K2757" t="s">
        <v>31</v>
      </c>
      <c r="L2757" t="s">
        <v>303</v>
      </c>
      <c r="N2757" s="52">
        <v>4588224</v>
      </c>
      <c r="O2757" s="52">
        <v>4494825.6000000006</v>
      </c>
      <c r="P2757">
        <v>1</v>
      </c>
      <c r="Q2757">
        <v>1</v>
      </c>
      <c r="R2757">
        <v>4737</v>
      </c>
    </row>
    <row r="2758" spans="1:18" hidden="1">
      <c r="A2758" t="s">
        <v>3968</v>
      </c>
      <c r="B2758" t="s">
        <v>1093</v>
      </c>
      <c r="C2758">
        <v>9</v>
      </c>
      <c r="D2758" t="s">
        <v>88</v>
      </c>
      <c r="E2758" t="s">
        <v>10057</v>
      </c>
      <c r="F2758" t="s">
        <v>152</v>
      </c>
      <c r="G2758" t="s">
        <v>152</v>
      </c>
      <c r="H2758">
        <v>3</v>
      </c>
      <c r="I2758">
        <v>3</v>
      </c>
      <c r="J2758" t="s">
        <v>84</v>
      </c>
      <c r="K2758" t="s">
        <v>31</v>
      </c>
      <c r="L2758" t="s">
        <v>303</v>
      </c>
      <c r="N2758" s="52">
        <v>4599264</v>
      </c>
      <c r="O2758" s="52">
        <v>4505865.5999999996</v>
      </c>
      <c r="P2758">
        <v>1</v>
      </c>
      <c r="Q2758">
        <v>1</v>
      </c>
      <c r="R2758">
        <v>4739</v>
      </c>
    </row>
    <row r="2759" spans="1:18" hidden="1">
      <c r="A2759" t="s">
        <v>3969</v>
      </c>
      <c r="B2759" t="s">
        <v>3844</v>
      </c>
      <c r="C2759">
        <v>10</v>
      </c>
      <c r="D2759" t="s">
        <v>102</v>
      </c>
      <c r="E2759" t="s">
        <v>10058</v>
      </c>
      <c r="F2759" t="s">
        <v>153</v>
      </c>
      <c r="G2759" t="s">
        <v>88</v>
      </c>
      <c r="H2759">
        <v>3</v>
      </c>
      <c r="I2759" t="s">
        <v>103</v>
      </c>
      <c r="J2759" t="s">
        <v>84</v>
      </c>
      <c r="K2759" t="s">
        <v>31</v>
      </c>
      <c r="L2759" t="s">
        <v>303</v>
      </c>
      <c r="N2759" s="52">
        <v>145087.68000000002</v>
      </c>
      <c r="O2759" s="52">
        <v>142095.84000000003</v>
      </c>
      <c r="P2759">
        <v>1</v>
      </c>
      <c r="Q2759">
        <f>IF(COUNTIF(SolCotizacion!$D:$D,$G2759)&gt;0,1,0)</f>
        <v>1</v>
      </c>
      <c r="R2759">
        <v>4741</v>
      </c>
    </row>
    <row r="2760" spans="1:18" hidden="1">
      <c r="A2760" t="s">
        <v>3970</v>
      </c>
      <c r="B2760" t="s">
        <v>3846</v>
      </c>
      <c r="C2760">
        <v>11</v>
      </c>
      <c r="D2760" t="s">
        <v>102</v>
      </c>
      <c r="E2760" t="s">
        <v>10059</v>
      </c>
      <c r="F2760" t="s">
        <v>154</v>
      </c>
      <c r="G2760" t="s">
        <v>88</v>
      </c>
      <c r="H2760">
        <v>3</v>
      </c>
      <c r="I2760" t="s">
        <v>103</v>
      </c>
      <c r="J2760" t="s">
        <v>84</v>
      </c>
      <c r="K2760" t="s">
        <v>31</v>
      </c>
      <c r="L2760" t="s">
        <v>303</v>
      </c>
      <c r="N2760" s="52">
        <v>198675.84000000005</v>
      </c>
      <c r="O2760" s="52">
        <v>194580.00000000003</v>
      </c>
      <c r="P2760">
        <v>1</v>
      </c>
      <c r="Q2760">
        <f>IF(COUNTIF(SolCotizacion!$D:$D,$G2760)&gt;0,1,0)</f>
        <v>1</v>
      </c>
      <c r="R2760">
        <v>4743</v>
      </c>
    </row>
    <row r="2761" spans="1:18" hidden="1">
      <c r="A2761" t="s">
        <v>3971</v>
      </c>
      <c r="B2761" t="s">
        <v>3848</v>
      </c>
      <c r="C2761">
        <v>12</v>
      </c>
      <c r="D2761" t="s">
        <v>102</v>
      </c>
      <c r="E2761" t="s">
        <v>10060</v>
      </c>
      <c r="F2761" t="s">
        <v>155</v>
      </c>
      <c r="G2761" t="s">
        <v>88</v>
      </c>
      <c r="H2761">
        <v>3</v>
      </c>
      <c r="I2761" t="s">
        <v>103</v>
      </c>
      <c r="J2761" t="s">
        <v>84</v>
      </c>
      <c r="K2761" t="s">
        <v>31</v>
      </c>
      <c r="L2761" t="s">
        <v>303</v>
      </c>
      <c r="N2761" s="52">
        <v>32678.400000000001</v>
      </c>
      <c r="O2761" s="52">
        <v>32004.960000000003</v>
      </c>
      <c r="P2761">
        <v>1</v>
      </c>
      <c r="Q2761">
        <f>IF(COUNTIF(SolCotizacion!$D:$D,$G2761)&gt;0,1,0)</f>
        <v>1</v>
      </c>
      <c r="R2761">
        <v>4745</v>
      </c>
    </row>
    <row r="2762" spans="1:18" hidden="1">
      <c r="A2762" t="s">
        <v>3972</v>
      </c>
      <c r="B2762" t="s">
        <v>3850</v>
      </c>
      <c r="C2762">
        <v>13</v>
      </c>
      <c r="D2762" t="s">
        <v>102</v>
      </c>
      <c r="E2762" t="s">
        <v>10061</v>
      </c>
      <c r="F2762" t="s">
        <v>156</v>
      </c>
      <c r="G2762" t="s">
        <v>88</v>
      </c>
      <c r="H2762">
        <v>3</v>
      </c>
      <c r="I2762" t="s">
        <v>103</v>
      </c>
      <c r="J2762" t="s">
        <v>84</v>
      </c>
      <c r="K2762" t="s">
        <v>31</v>
      </c>
      <c r="L2762" t="s">
        <v>303</v>
      </c>
      <c r="N2762" s="52">
        <v>497981.28000000009</v>
      </c>
      <c r="O2762" s="52">
        <v>487714.07999999996</v>
      </c>
      <c r="P2762">
        <v>1</v>
      </c>
      <c r="Q2762">
        <f>IF(COUNTIF(SolCotizacion!$D:$D,$G2762)&gt;0,1,0)</f>
        <v>1</v>
      </c>
      <c r="R2762">
        <v>4747</v>
      </c>
    </row>
    <row r="2763" spans="1:18" hidden="1">
      <c r="A2763" t="s">
        <v>3973</v>
      </c>
      <c r="B2763" t="s">
        <v>3852</v>
      </c>
      <c r="C2763">
        <v>14</v>
      </c>
      <c r="D2763" t="s">
        <v>102</v>
      </c>
      <c r="E2763" t="s">
        <v>10062</v>
      </c>
      <c r="F2763" t="s">
        <v>157</v>
      </c>
      <c r="G2763" t="s">
        <v>150</v>
      </c>
      <c r="H2763">
        <v>3</v>
      </c>
      <c r="I2763" t="s">
        <v>103</v>
      </c>
      <c r="J2763" t="s">
        <v>84</v>
      </c>
      <c r="K2763" t="s">
        <v>31</v>
      </c>
      <c r="L2763" t="s">
        <v>303</v>
      </c>
      <c r="N2763" s="52">
        <v>247031.04000000001</v>
      </c>
      <c r="O2763" s="52">
        <v>241941.6</v>
      </c>
      <c r="P2763">
        <v>1</v>
      </c>
      <c r="Q2763">
        <f>IF(COUNTIF(SolCotizacion!$E:$E,G2763)&gt;0,1,0)</f>
        <v>0</v>
      </c>
      <c r="R2763">
        <v>4749</v>
      </c>
    </row>
    <row r="2764" spans="1:18" hidden="1">
      <c r="A2764" t="s">
        <v>3974</v>
      </c>
      <c r="B2764" t="s">
        <v>3854</v>
      </c>
      <c r="C2764">
        <v>15</v>
      </c>
      <c r="D2764" t="s">
        <v>102</v>
      </c>
      <c r="E2764" t="s">
        <v>10063</v>
      </c>
      <c r="F2764" t="s">
        <v>158</v>
      </c>
      <c r="G2764" t="s">
        <v>151</v>
      </c>
      <c r="H2764">
        <v>3</v>
      </c>
      <c r="I2764" t="s">
        <v>103</v>
      </c>
      <c r="J2764" t="s">
        <v>84</v>
      </c>
      <c r="K2764" t="s">
        <v>31</v>
      </c>
      <c r="L2764" t="s">
        <v>303</v>
      </c>
      <c r="N2764" s="52">
        <v>247031.04000000001</v>
      </c>
      <c r="O2764" s="52">
        <v>241941.6</v>
      </c>
      <c r="P2764">
        <v>1</v>
      </c>
      <c r="Q2764">
        <f>IF(COUNTIF(SolCotizacion!$E:$E,G2764)&gt;0,1,0)</f>
        <v>0</v>
      </c>
      <c r="R2764">
        <v>4751</v>
      </c>
    </row>
    <row r="2765" spans="1:18" hidden="1">
      <c r="A2765" t="s">
        <v>3975</v>
      </c>
      <c r="B2765" t="s">
        <v>3856</v>
      </c>
      <c r="C2765">
        <v>16</v>
      </c>
      <c r="D2765" t="s">
        <v>113</v>
      </c>
      <c r="E2765" t="s">
        <v>9986</v>
      </c>
      <c r="F2765" t="s">
        <v>115</v>
      </c>
      <c r="G2765" t="s">
        <v>88</v>
      </c>
      <c r="H2765">
        <v>3</v>
      </c>
      <c r="I2765">
        <v>1</v>
      </c>
      <c r="J2765" t="s">
        <v>116</v>
      </c>
      <c r="K2765" t="s">
        <v>326</v>
      </c>
      <c r="L2765" t="s">
        <v>303</v>
      </c>
      <c r="N2765" s="52">
        <v>1074.0006200000003</v>
      </c>
      <c r="O2765" s="52">
        <v>1074.0006200000003</v>
      </c>
      <c r="P2765">
        <v>1</v>
      </c>
      <c r="Q2765">
        <f>IF(COUNTIFS(SolCotizacion!$D:$D,$G2765,SolCotizacion!$K:$K,$I2765)&gt;0,1,0)</f>
        <v>0</v>
      </c>
      <c r="R2765">
        <v>4753</v>
      </c>
    </row>
    <row r="2766" spans="1:18" hidden="1">
      <c r="A2766" t="s">
        <v>3976</v>
      </c>
      <c r="B2766" t="s">
        <v>3858</v>
      </c>
      <c r="C2766">
        <v>17</v>
      </c>
      <c r="D2766" t="s">
        <v>113</v>
      </c>
      <c r="E2766" t="s">
        <v>9987</v>
      </c>
      <c r="F2766" t="s">
        <v>115</v>
      </c>
      <c r="G2766" t="s">
        <v>88</v>
      </c>
      <c r="H2766">
        <v>3</v>
      </c>
      <c r="I2766">
        <v>2</v>
      </c>
      <c r="J2766" t="s">
        <v>116</v>
      </c>
      <c r="K2766" t="s">
        <v>326</v>
      </c>
      <c r="L2766" t="s">
        <v>303</v>
      </c>
      <c r="N2766" s="52">
        <v>1288.8007439999999</v>
      </c>
      <c r="O2766" s="52">
        <v>1288.8007439999999</v>
      </c>
      <c r="P2766">
        <v>1</v>
      </c>
      <c r="Q2766">
        <f>IF(COUNTIFS(SolCotizacion!$D:$D,$G2766,SolCotizacion!$K:$K,$I2766)&gt;0,1,0)</f>
        <v>1</v>
      </c>
      <c r="R2766">
        <v>4755</v>
      </c>
    </row>
    <row r="2767" spans="1:18" hidden="1">
      <c r="A2767" t="s">
        <v>3977</v>
      </c>
      <c r="B2767" t="s">
        <v>3860</v>
      </c>
      <c r="C2767">
        <v>18</v>
      </c>
      <c r="D2767" t="s">
        <v>113</v>
      </c>
      <c r="E2767" t="s">
        <v>9988</v>
      </c>
      <c r="F2767" t="s">
        <v>115</v>
      </c>
      <c r="G2767" t="s">
        <v>88</v>
      </c>
      <c r="H2767">
        <v>3</v>
      </c>
      <c r="I2767">
        <v>3</v>
      </c>
      <c r="J2767" t="s">
        <v>116</v>
      </c>
      <c r="K2767" t="s">
        <v>326</v>
      </c>
      <c r="L2767" t="s">
        <v>303</v>
      </c>
      <c r="N2767" s="52">
        <v>1.0833900000000001</v>
      </c>
      <c r="O2767" s="52">
        <v>1.0833900000000001</v>
      </c>
      <c r="P2767">
        <v>1</v>
      </c>
      <c r="Q2767">
        <f>IF(COUNTIFS(SolCotizacion!$D:$D,$G2767,SolCotizacion!$K:$K,$I2767)&gt;0,1,0)</f>
        <v>0</v>
      </c>
      <c r="R2767">
        <v>4757</v>
      </c>
    </row>
    <row r="2768" spans="1:18" hidden="1">
      <c r="A2768" t="s">
        <v>3978</v>
      </c>
      <c r="B2768" t="s">
        <v>3862</v>
      </c>
      <c r="C2768">
        <v>19</v>
      </c>
      <c r="D2768" t="s">
        <v>113</v>
      </c>
      <c r="E2768" t="s">
        <v>9853</v>
      </c>
      <c r="F2768" t="s">
        <v>114</v>
      </c>
      <c r="G2768" t="s">
        <v>88</v>
      </c>
      <c r="H2768">
        <v>3</v>
      </c>
      <c r="I2768">
        <v>1</v>
      </c>
      <c r="J2768" t="s">
        <v>88</v>
      </c>
      <c r="K2768" t="s">
        <v>31</v>
      </c>
      <c r="L2768" t="s">
        <v>303</v>
      </c>
      <c r="N2768" s="52">
        <v>53700.031000000003</v>
      </c>
      <c r="O2768" s="52">
        <v>53700.031000000003</v>
      </c>
      <c r="P2768">
        <v>1</v>
      </c>
      <c r="Q2768">
        <f>IF(COUNTIFS(SolCotizacion!$D:$D,$G2768,SolCotizacion!$K:$K,$I2768)&gt;0,1,0)</f>
        <v>0</v>
      </c>
      <c r="R2768">
        <v>4759</v>
      </c>
    </row>
    <row r="2769" spans="1:19" hidden="1">
      <c r="A2769" t="s">
        <v>3979</v>
      </c>
      <c r="B2769" t="s">
        <v>3864</v>
      </c>
      <c r="C2769">
        <v>20</v>
      </c>
      <c r="D2769" t="s">
        <v>113</v>
      </c>
      <c r="E2769" t="s">
        <v>9984</v>
      </c>
      <c r="F2769" t="s">
        <v>114</v>
      </c>
      <c r="G2769" t="s">
        <v>88</v>
      </c>
      <c r="H2769">
        <v>3</v>
      </c>
      <c r="I2769">
        <v>2</v>
      </c>
      <c r="J2769" t="s">
        <v>88</v>
      </c>
      <c r="K2769" t="s">
        <v>31</v>
      </c>
      <c r="L2769" t="s">
        <v>303</v>
      </c>
      <c r="N2769" s="52">
        <v>128880.07440000001</v>
      </c>
      <c r="O2769" s="52">
        <v>128880.07440000001</v>
      </c>
      <c r="P2769">
        <v>1</v>
      </c>
      <c r="Q2769">
        <f>IF(COUNTIFS(SolCotizacion!$D:$D,$G2769,SolCotizacion!$K:$K,$I2769)&gt;0,1,0)</f>
        <v>1</v>
      </c>
      <c r="R2769">
        <v>4761</v>
      </c>
    </row>
    <row r="2770" spans="1:19" hidden="1">
      <c r="A2770" t="s">
        <v>3980</v>
      </c>
      <c r="B2770" t="s">
        <v>3866</v>
      </c>
      <c r="C2770">
        <v>21</v>
      </c>
      <c r="D2770" t="s">
        <v>113</v>
      </c>
      <c r="E2770" t="s">
        <v>9985</v>
      </c>
      <c r="F2770" t="s">
        <v>114</v>
      </c>
      <c r="G2770" t="s">
        <v>88</v>
      </c>
      <c r="H2770">
        <v>3</v>
      </c>
      <c r="I2770">
        <v>3</v>
      </c>
      <c r="J2770" t="s">
        <v>88</v>
      </c>
      <c r="K2770" t="s">
        <v>31</v>
      </c>
      <c r="L2770" t="s">
        <v>303</v>
      </c>
      <c r="N2770" s="52">
        <v>1.0833900000000001</v>
      </c>
      <c r="O2770" s="52">
        <v>1.0833900000000001</v>
      </c>
      <c r="P2770">
        <v>1</v>
      </c>
      <c r="Q2770">
        <f>IF(COUNTIFS(SolCotizacion!$D:$D,$G2770,SolCotizacion!$K:$K,$I2770)&gt;0,1,0)</f>
        <v>0</v>
      </c>
      <c r="R2770">
        <v>4763</v>
      </c>
    </row>
    <row r="2771" spans="1:19" hidden="1">
      <c r="A2771" t="s">
        <v>3981</v>
      </c>
      <c r="B2771" t="s">
        <v>3868</v>
      </c>
      <c r="C2771">
        <v>22</v>
      </c>
      <c r="D2771" t="s">
        <v>113</v>
      </c>
      <c r="E2771" t="s">
        <v>10064</v>
      </c>
      <c r="F2771" t="s">
        <v>159</v>
      </c>
      <c r="G2771" t="s">
        <v>150</v>
      </c>
      <c r="H2771">
        <v>3</v>
      </c>
      <c r="I2771" t="s">
        <v>103</v>
      </c>
      <c r="J2771" t="s">
        <v>118</v>
      </c>
      <c r="K2771" t="s">
        <v>325</v>
      </c>
      <c r="L2771" t="s">
        <v>303</v>
      </c>
      <c r="N2771" s="52">
        <v>64440.037200000006</v>
      </c>
      <c r="O2771" s="52">
        <v>64440.037200000006</v>
      </c>
      <c r="P2771">
        <v>1</v>
      </c>
      <c r="Q2771">
        <f>IF(COUNTIF(SolCotizacion!$E:$E,G2771)&gt;0,1,0)</f>
        <v>0</v>
      </c>
      <c r="R2771">
        <v>4765</v>
      </c>
    </row>
    <row r="2772" spans="1:19" hidden="1">
      <c r="A2772" t="s">
        <v>3982</v>
      </c>
      <c r="B2772" t="s">
        <v>3870</v>
      </c>
      <c r="C2772">
        <v>23</v>
      </c>
      <c r="D2772" t="s">
        <v>113</v>
      </c>
      <c r="E2772" t="s">
        <v>9855</v>
      </c>
      <c r="F2772" t="s">
        <v>160</v>
      </c>
      <c r="G2772" t="s">
        <v>151</v>
      </c>
      <c r="H2772">
        <v>3</v>
      </c>
      <c r="I2772" t="s">
        <v>103</v>
      </c>
      <c r="J2772" t="s">
        <v>118</v>
      </c>
      <c r="K2772" t="s">
        <v>325</v>
      </c>
      <c r="L2772" t="s">
        <v>303</v>
      </c>
      <c r="N2772" s="52">
        <v>64440.037200000006</v>
      </c>
      <c r="O2772" s="52">
        <v>64440.037200000006</v>
      </c>
      <c r="P2772">
        <v>1</v>
      </c>
      <c r="Q2772">
        <f>IF(COUNTIF(SolCotizacion!$E:$E,G2772)&gt;0,1,0)</f>
        <v>0</v>
      </c>
      <c r="R2772">
        <v>4767</v>
      </c>
    </row>
    <row r="2773" spans="1:19" hidden="1">
      <c r="A2773" t="s">
        <v>3983</v>
      </c>
      <c r="B2773" t="s">
        <v>3872</v>
      </c>
      <c r="C2773">
        <v>24</v>
      </c>
      <c r="D2773" t="s">
        <v>113</v>
      </c>
      <c r="E2773" t="s">
        <v>10065</v>
      </c>
      <c r="F2773" t="s">
        <v>161</v>
      </c>
      <c r="G2773" t="s">
        <v>152</v>
      </c>
      <c r="H2773">
        <v>3</v>
      </c>
      <c r="I2773" t="s">
        <v>103</v>
      </c>
      <c r="J2773" t="s">
        <v>118</v>
      </c>
      <c r="K2773" t="s">
        <v>325</v>
      </c>
      <c r="L2773" t="s">
        <v>303</v>
      </c>
      <c r="N2773" s="52">
        <v>64440.037200000006</v>
      </c>
      <c r="O2773" s="52">
        <v>64440.037200000006</v>
      </c>
      <c r="P2773">
        <v>1</v>
      </c>
      <c r="Q2773">
        <f>IF(COUNTIF(SolCotizacion!$E:$E,G2773)&gt;0,1,0)</f>
        <v>0</v>
      </c>
      <c r="R2773">
        <v>4769</v>
      </c>
    </row>
    <row r="2774" spans="1:19" hidden="1">
      <c r="A2774" t="s">
        <v>3984</v>
      </c>
      <c r="B2774" t="s">
        <v>3874</v>
      </c>
      <c r="C2774">
        <v>25</v>
      </c>
      <c r="D2774" t="s">
        <v>113</v>
      </c>
      <c r="E2774" t="s">
        <v>9995</v>
      </c>
      <c r="F2774" t="s">
        <v>125</v>
      </c>
      <c r="G2774" t="s">
        <v>88</v>
      </c>
      <c r="H2774">
        <v>3</v>
      </c>
      <c r="I2774">
        <v>1</v>
      </c>
      <c r="J2774" t="s">
        <v>88</v>
      </c>
      <c r="K2774" t="s">
        <v>31</v>
      </c>
      <c r="L2774" t="s">
        <v>303</v>
      </c>
      <c r="N2774" s="52">
        <v>80550.046499999997</v>
      </c>
      <c r="O2774" s="52">
        <v>80550.046499999997</v>
      </c>
      <c r="P2774">
        <v>1</v>
      </c>
      <c r="Q2774">
        <f>IF(COUNTIFS(SolCotizacion!$D:$D,$G2774,SolCotizacion!$K:$K,$I2774)&gt;0,1,0)</f>
        <v>0</v>
      </c>
      <c r="R2774">
        <v>4771</v>
      </c>
    </row>
    <row r="2775" spans="1:19" hidden="1">
      <c r="A2775" t="s">
        <v>3985</v>
      </c>
      <c r="B2775" t="s">
        <v>3876</v>
      </c>
      <c r="C2775">
        <v>26</v>
      </c>
      <c r="D2775" t="s">
        <v>113</v>
      </c>
      <c r="E2775" t="s">
        <v>9996</v>
      </c>
      <c r="F2775" t="s">
        <v>125</v>
      </c>
      <c r="G2775" t="s">
        <v>88</v>
      </c>
      <c r="H2775">
        <v>3</v>
      </c>
      <c r="I2775">
        <v>2</v>
      </c>
      <c r="J2775" t="s">
        <v>88</v>
      </c>
      <c r="K2775" t="s">
        <v>31</v>
      </c>
      <c r="L2775" t="s">
        <v>303</v>
      </c>
      <c r="N2775" s="52">
        <v>161100.09299999999</v>
      </c>
      <c r="O2775" s="52">
        <v>161100.09299999999</v>
      </c>
      <c r="P2775">
        <v>1</v>
      </c>
      <c r="Q2775">
        <f>IF(COUNTIFS(SolCotizacion!$D:$D,$G2775,SolCotizacion!$K:$K,$I2775)&gt;0,1,0)</f>
        <v>1</v>
      </c>
      <c r="R2775">
        <v>4773</v>
      </c>
    </row>
    <row r="2776" spans="1:19" hidden="1">
      <c r="A2776" t="s">
        <v>3986</v>
      </c>
      <c r="B2776" t="s">
        <v>3878</v>
      </c>
      <c r="C2776">
        <v>27</v>
      </c>
      <c r="D2776" t="s">
        <v>113</v>
      </c>
      <c r="E2776" t="s">
        <v>9997</v>
      </c>
      <c r="F2776" t="s">
        <v>125</v>
      </c>
      <c r="G2776" t="s">
        <v>88</v>
      </c>
      <c r="H2776">
        <v>3</v>
      </c>
      <c r="I2776">
        <v>3</v>
      </c>
      <c r="J2776" t="s">
        <v>88</v>
      </c>
      <c r="K2776" t="s">
        <v>31</v>
      </c>
      <c r="L2776" t="s">
        <v>303</v>
      </c>
      <c r="N2776" s="52">
        <v>1.0833900000000001</v>
      </c>
      <c r="O2776" s="52">
        <v>1.0833900000000001</v>
      </c>
      <c r="P2776">
        <v>1</v>
      </c>
      <c r="Q2776">
        <f>IF(COUNTIFS(SolCotizacion!$D:$D,$G2776,SolCotizacion!$K:$K,$I2776)&gt;0,1,0)</f>
        <v>0</v>
      </c>
      <c r="R2776">
        <v>4775</v>
      </c>
    </row>
    <row r="2777" spans="1:19" hidden="1">
      <c r="A2777" t="s">
        <v>3987</v>
      </c>
      <c r="B2777" t="s">
        <v>3880</v>
      </c>
      <c r="C2777">
        <v>28</v>
      </c>
      <c r="D2777" t="s">
        <v>113</v>
      </c>
      <c r="E2777" t="s">
        <v>10066</v>
      </c>
      <c r="F2777" t="s">
        <v>162</v>
      </c>
      <c r="G2777" t="s">
        <v>150</v>
      </c>
      <c r="H2777">
        <v>3</v>
      </c>
      <c r="I2777">
        <v>1</v>
      </c>
      <c r="J2777" t="s">
        <v>127</v>
      </c>
      <c r="K2777" t="s">
        <v>31</v>
      </c>
      <c r="L2777" t="s">
        <v>303</v>
      </c>
      <c r="M2777" s="53">
        <v>0.04</v>
      </c>
      <c r="N2777" s="52">
        <v>88854.220532000007</v>
      </c>
      <c r="O2777" s="52">
        <v>87054.193842000008</v>
      </c>
      <c r="P2777">
        <v>1</v>
      </c>
      <c r="Q2777">
        <f>IF(SUMIFS(SolCotizacion!$P:$P,SolCotizacion!$E:$E,$G2777,SolCotizacion!$K:$K,$I2777)&gt;499,1,0)</f>
        <v>0</v>
      </c>
      <c r="R2777">
        <v>4777</v>
      </c>
      <c r="S2777" s="56">
        <f>IF(SUMIFS(SolCotizacion!$P:$P,SolCotizacion!$E:$E,$G2777,SolCotizacion!$K:$K,$I2777)&gt;499,4%,0)</f>
        <v>0</v>
      </c>
    </row>
    <row r="2778" spans="1:19" hidden="1">
      <c r="A2778" t="s">
        <v>3988</v>
      </c>
      <c r="B2778" t="s">
        <v>3882</v>
      </c>
      <c r="C2778">
        <v>29</v>
      </c>
      <c r="D2778" t="s">
        <v>113</v>
      </c>
      <c r="E2778" t="s">
        <v>10067</v>
      </c>
      <c r="F2778" t="s">
        <v>162</v>
      </c>
      <c r="G2778" t="s">
        <v>150</v>
      </c>
      <c r="H2778">
        <v>3</v>
      </c>
      <c r="I2778">
        <v>2</v>
      </c>
      <c r="J2778" t="s">
        <v>127</v>
      </c>
      <c r="K2778" t="s">
        <v>31</v>
      </c>
      <c r="L2778" t="s">
        <v>303</v>
      </c>
      <c r="M2778" s="53">
        <v>0.01</v>
      </c>
      <c r="N2778" s="52">
        <v>22374.655226000003</v>
      </c>
      <c r="O2778" s="52">
        <v>21924.645974000003</v>
      </c>
      <c r="P2778">
        <v>1</v>
      </c>
      <c r="Q2778">
        <f>IF(SUMIFS(SolCotizacion!$P:$P,SolCotizacion!$E:$E,$G2778,SolCotizacion!$K:$K,$I2778)&gt;499,1,0)</f>
        <v>0</v>
      </c>
      <c r="R2778">
        <v>4778</v>
      </c>
      <c r="S2778" s="56">
        <f>IF(SUMIFS(SolCotizacion!$P:$P,SolCotizacion!$E:$E,$G2778,SolCotizacion!$K:$K,$I2778)&gt;499,4%,0)</f>
        <v>0</v>
      </c>
    </row>
    <row r="2779" spans="1:19" hidden="1">
      <c r="A2779" t="s">
        <v>3989</v>
      </c>
      <c r="B2779" t="s">
        <v>3884</v>
      </c>
      <c r="C2779">
        <v>30</v>
      </c>
      <c r="D2779" t="s">
        <v>113</v>
      </c>
      <c r="E2779" t="s">
        <v>10068</v>
      </c>
      <c r="F2779" t="s">
        <v>162</v>
      </c>
      <c r="G2779" t="s">
        <v>150</v>
      </c>
      <c r="H2779">
        <v>3</v>
      </c>
      <c r="I2779">
        <v>3</v>
      </c>
      <c r="J2779" t="s">
        <v>127</v>
      </c>
      <c r="K2779" t="s">
        <v>31</v>
      </c>
      <c r="L2779" t="s">
        <v>303</v>
      </c>
      <c r="M2779" s="53">
        <v>0.01</v>
      </c>
      <c r="N2779" s="52">
        <v>22482.055288</v>
      </c>
      <c r="O2779" s="52">
        <v>22032.046036</v>
      </c>
      <c r="P2779">
        <v>1</v>
      </c>
      <c r="Q2779">
        <f>IF(SUMIFS(SolCotizacion!$P:$P,SolCotizacion!$E:$E,$G2779,SolCotizacion!$K:$K,$I2779)&gt;499,1,0)</f>
        <v>0</v>
      </c>
      <c r="R2779">
        <v>4779</v>
      </c>
      <c r="S2779" s="56">
        <f>IF(SUMIFS(SolCotizacion!$P:$P,SolCotizacion!$E:$E,$G2779,SolCotizacion!$K:$K,$I2779)&gt;499,4%,0)</f>
        <v>0</v>
      </c>
    </row>
    <row r="2780" spans="1:19" hidden="1">
      <c r="A2780" t="s">
        <v>3990</v>
      </c>
      <c r="B2780" t="s">
        <v>3886</v>
      </c>
      <c r="C2780">
        <v>31</v>
      </c>
      <c r="D2780" t="s">
        <v>113</v>
      </c>
      <c r="E2780" t="s">
        <v>10069</v>
      </c>
      <c r="F2780" t="s">
        <v>163</v>
      </c>
      <c r="G2780" t="s">
        <v>151</v>
      </c>
      <c r="H2780">
        <v>3</v>
      </c>
      <c r="I2780">
        <v>1</v>
      </c>
      <c r="J2780" t="s">
        <v>127</v>
      </c>
      <c r="K2780" t="s">
        <v>31</v>
      </c>
      <c r="L2780" t="s">
        <v>303</v>
      </c>
      <c r="M2780" s="53">
        <v>0.04</v>
      </c>
      <c r="N2780" s="52">
        <v>103782.82915000001</v>
      </c>
      <c r="O2780" s="52">
        <v>101677.78174400001</v>
      </c>
      <c r="P2780">
        <v>1</v>
      </c>
      <c r="Q2780">
        <f>IF(SUMIFS(SolCotizacion!$P:$P,SolCotizacion!$E:$E,$G2780,SolCotizacion!$K:$K,$I2780)&gt;499,1,0)</f>
        <v>0</v>
      </c>
      <c r="R2780">
        <v>4780</v>
      </c>
      <c r="S2780" s="56">
        <f>IF(SUMIFS(SolCotizacion!$P:$P,SolCotizacion!$E:$E,$G2780,SolCotizacion!$K:$K,$I2780)&gt;499,4%,0)</f>
        <v>0</v>
      </c>
    </row>
    <row r="2781" spans="1:19" hidden="1">
      <c r="A2781" t="s">
        <v>3991</v>
      </c>
      <c r="B2781" t="s">
        <v>3888</v>
      </c>
      <c r="C2781">
        <v>32</v>
      </c>
      <c r="D2781" t="s">
        <v>113</v>
      </c>
      <c r="E2781" t="s">
        <v>10070</v>
      </c>
      <c r="F2781" t="s">
        <v>163</v>
      </c>
      <c r="G2781" t="s">
        <v>151</v>
      </c>
      <c r="H2781">
        <v>3</v>
      </c>
      <c r="I2781">
        <v>2</v>
      </c>
      <c r="J2781" t="s">
        <v>127</v>
      </c>
      <c r="K2781" t="s">
        <v>31</v>
      </c>
      <c r="L2781" t="s">
        <v>303</v>
      </c>
      <c r="M2781" s="53">
        <v>0.01</v>
      </c>
      <c r="N2781" s="52">
        <v>26106.809960000002</v>
      </c>
      <c r="O2781" s="52">
        <v>25580.550687999999</v>
      </c>
      <c r="P2781">
        <v>1</v>
      </c>
      <c r="Q2781">
        <f>IF(SUMIFS(SolCotizacion!$P:$P,SolCotizacion!$E:$E,$G2781,SolCotizacion!$K:$K,$I2781)&gt;499,1,0)</f>
        <v>0</v>
      </c>
      <c r="R2781">
        <v>4781</v>
      </c>
      <c r="S2781" s="56">
        <f>IF(SUMIFS(SolCotizacion!$P:$P,SolCotizacion!$E:$E,$G2781,SolCotizacion!$K:$K,$I2781)&gt;499,4%,0)</f>
        <v>0</v>
      </c>
    </row>
    <row r="2782" spans="1:19" hidden="1">
      <c r="A2782" t="s">
        <v>3992</v>
      </c>
      <c r="B2782" t="s">
        <v>3890</v>
      </c>
      <c r="C2782">
        <v>33</v>
      </c>
      <c r="D2782" t="s">
        <v>113</v>
      </c>
      <c r="E2782" t="s">
        <v>10071</v>
      </c>
      <c r="F2782" t="s">
        <v>163</v>
      </c>
      <c r="G2782" t="s">
        <v>151</v>
      </c>
      <c r="H2782">
        <v>3</v>
      </c>
      <c r="I2782">
        <v>3</v>
      </c>
      <c r="J2782" t="s">
        <v>127</v>
      </c>
      <c r="K2782" t="s">
        <v>31</v>
      </c>
      <c r="L2782" t="s">
        <v>303</v>
      </c>
      <c r="M2782" s="53">
        <v>0.01</v>
      </c>
      <c r="N2782" s="52">
        <v>26214.210022000003</v>
      </c>
      <c r="O2782" s="52">
        <v>25687.95075</v>
      </c>
      <c r="P2782">
        <v>1</v>
      </c>
      <c r="Q2782">
        <f>IF(SUMIFS(SolCotizacion!$P:$P,SolCotizacion!$E:$E,$G2782,SolCotizacion!$K:$K,$I2782)&gt;499,1,0)</f>
        <v>0</v>
      </c>
      <c r="R2782">
        <v>4782</v>
      </c>
      <c r="S2782" s="56">
        <f>IF(SUMIFS(SolCotizacion!$P:$P,SolCotizacion!$E:$E,$G2782,SolCotizacion!$K:$K,$I2782)&gt;499,4%,0)</f>
        <v>0</v>
      </c>
    </row>
    <row r="2783" spans="1:19" hidden="1">
      <c r="A2783" t="s">
        <v>3993</v>
      </c>
      <c r="B2783" t="s">
        <v>3892</v>
      </c>
      <c r="C2783">
        <v>34</v>
      </c>
      <c r="D2783" t="s">
        <v>113</v>
      </c>
      <c r="E2783" t="s">
        <v>10072</v>
      </c>
      <c r="F2783" t="s">
        <v>164</v>
      </c>
      <c r="G2783" t="s">
        <v>152</v>
      </c>
      <c r="H2783">
        <v>3</v>
      </c>
      <c r="I2783">
        <v>1</v>
      </c>
      <c r="J2783" t="s">
        <v>127</v>
      </c>
      <c r="K2783" t="s">
        <v>31</v>
      </c>
      <c r="L2783" t="s">
        <v>303</v>
      </c>
      <c r="M2783" s="53">
        <v>0.04</v>
      </c>
      <c r="N2783" s="52">
        <v>177897.466824</v>
      </c>
      <c r="O2783" s="52">
        <v>174263.04418599998</v>
      </c>
      <c r="P2783">
        <v>1</v>
      </c>
      <c r="Q2783">
        <f>IF(SUMIFS(SolCotizacion!$P:$P,SolCotizacion!$E:$E,$G2783,SolCotizacion!$K:$K,$I2783)&gt;499,1,0)</f>
        <v>0</v>
      </c>
      <c r="R2783">
        <v>4783</v>
      </c>
      <c r="S2783" s="56">
        <f>IF(SUMIFS(SolCotizacion!$P:$P,SolCotizacion!$E:$E,$G2783,SolCotizacion!$K:$K,$I2783)&gt;499,4%,0)</f>
        <v>0</v>
      </c>
    </row>
    <row r="2784" spans="1:19" hidden="1">
      <c r="A2784" t="s">
        <v>3994</v>
      </c>
      <c r="B2784" t="s">
        <v>3894</v>
      </c>
      <c r="C2784">
        <v>35</v>
      </c>
      <c r="D2784" t="s">
        <v>113</v>
      </c>
      <c r="E2784" t="s">
        <v>10073</v>
      </c>
      <c r="F2784" t="s">
        <v>164</v>
      </c>
      <c r="G2784" t="s">
        <v>152</v>
      </c>
      <c r="H2784">
        <v>3</v>
      </c>
      <c r="I2784">
        <v>2</v>
      </c>
      <c r="J2784" t="s">
        <v>127</v>
      </c>
      <c r="K2784" t="s">
        <v>31</v>
      </c>
      <c r="L2784" t="s">
        <v>303</v>
      </c>
      <c r="M2784" s="53">
        <v>0.01</v>
      </c>
      <c r="N2784" s="52">
        <v>44635.461640000009</v>
      </c>
      <c r="O2784" s="52">
        <v>43726.858560000001</v>
      </c>
      <c r="P2784">
        <v>1</v>
      </c>
      <c r="Q2784">
        <f>IF(SUMIFS(SolCotizacion!$P:$P,SolCotizacion!$E:$E,$G2784,SolCotizacion!$K:$K,$I2784)&gt;499,1,0)</f>
        <v>0</v>
      </c>
      <c r="R2784">
        <v>4784</v>
      </c>
      <c r="S2784" s="56">
        <f>IF(SUMIFS(SolCotizacion!$P:$P,SolCotizacion!$E:$E,$G2784,SolCotizacion!$K:$K,$I2784)&gt;499,4%,0)</f>
        <v>0</v>
      </c>
    </row>
    <row r="2785" spans="1:19" hidden="1">
      <c r="A2785" t="s">
        <v>3995</v>
      </c>
      <c r="B2785" t="s">
        <v>3896</v>
      </c>
      <c r="C2785">
        <v>36</v>
      </c>
      <c r="D2785" t="s">
        <v>113</v>
      </c>
      <c r="E2785" t="s">
        <v>10074</v>
      </c>
      <c r="F2785" t="s">
        <v>164</v>
      </c>
      <c r="G2785" t="s">
        <v>152</v>
      </c>
      <c r="H2785">
        <v>3</v>
      </c>
      <c r="I2785">
        <v>3</v>
      </c>
      <c r="J2785" t="s">
        <v>127</v>
      </c>
      <c r="K2785" t="s">
        <v>31</v>
      </c>
      <c r="L2785" t="s">
        <v>303</v>
      </c>
      <c r="M2785" s="53">
        <v>0.01</v>
      </c>
      <c r="N2785" s="52">
        <v>44742.861702000002</v>
      </c>
      <c r="O2785" s="52">
        <v>43834.258622000001</v>
      </c>
      <c r="P2785">
        <v>1</v>
      </c>
      <c r="Q2785">
        <f>IF(SUMIFS(SolCotizacion!$P:$P,SolCotizacion!$E:$E,$G2785,SolCotizacion!$K:$K,$I2785)&gt;499,1,0)</f>
        <v>0</v>
      </c>
      <c r="R2785">
        <v>4785</v>
      </c>
      <c r="S2785" s="56">
        <f>IF(SUMIFS(SolCotizacion!$P:$P,SolCotizacion!$E:$E,$G2785,SolCotizacion!$K:$K,$I2785)&gt;499,4%,0)</f>
        <v>0</v>
      </c>
    </row>
    <row r="2786" spans="1:19" hidden="1">
      <c r="A2786" t="s">
        <v>3996</v>
      </c>
      <c r="B2786" t="s">
        <v>3898</v>
      </c>
      <c r="C2786">
        <v>37</v>
      </c>
      <c r="D2786" t="s">
        <v>113</v>
      </c>
      <c r="E2786" t="s">
        <v>10075</v>
      </c>
      <c r="F2786" t="s">
        <v>165</v>
      </c>
      <c r="G2786" t="s">
        <v>150</v>
      </c>
      <c r="H2786">
        <v>3</v>
      </c>
      <c r="I2786">
        <v>1</v>
      </c>
      <c r="J2786" t="s">
        <v>127</v>
      </c>
      <c r="K2786" t="s">
        <v>31</v>
      </c>
      <c r="L2786" t="s">
        <v>303</v>
      </c>
      <c r="M2786" s="53">
        <v>0.01</v>
      </c>
      <c r="N2786" s="52">
        <v>22213.549974000001</v>
      </c>
      <c r="O2786" s="52">
        <v>21763.551040000002</v>
      </c>
      <c r="P2786">
        <v>1</v>
      </c>
      <c r="Q2786">
        <f>IF(SUMIFS(SolCotizacion!$P:$P,SolCotizacion!$E:$E,$G2786,SolCotizacion!$K:$K,$I2786)&gt;499,1,0)</f>
        <v>0</v>
      </c>
      <c r="R2786">
        <v>4786</v>
      </c>
      <c r="S2786" s="56">
        <f>IF(SUMIFS(SolCotizacion!$P:$P,SolCotizacion!$E:$E,$G2786,SolCotizacion!$K:$K,$I2786)&gt;499,1%,0)</f>
        <v>0</v>
      </c>
    </row>
    <row r="2787" spans="1:19" hidden="1">
      <c r="A2787" t="s">
        <v>3997</v>
      </c>
      <c r="B2787" t="s">
        <v>3900</v>
      </c>
      <c r="C2787">
        <v>38</v>
      </c>
      <c r="D2787" t="s">
        <v>113</v>
      </c>
      <c r="E2787" t="s">
        <v>10076</v>
      </c>
      <c r="F2787" t="s">
        <v>165</v>
      </c>
      <c r="G2787" t="s">
        <v>150</v>
      </c>
      <c r="H2787">
        <v>3</v>
      </c>
      <c r="I2787">
        <v>2</v>
      </c>
      <c r="J2787" t="s">
        <v>127</v>
      </c>
      <c r="K2787" t="s">
        <v>31</v>
      </c>
      <c r="L2787" t="s">
        <v>303</v>
      </c>
      <c r="M2787" s="53">
        <v>0.01</v>
      </c>
      <c r="N2787" s="52">
        <v>22374.655226000003</v>
      </c>
      <c r="O2787" s="52">
        <v>21924.645974000003</v>
      </c>
      <c r="P2787">
        <v>1</v>
      </c>
      <c r="Q2787">
        <f>IF(SUMIFS(SolCotizacion!$P:$P,SolCotizacion!$E:$E,$G2787,SolCotizacion!$K:$K,$I2787)&gt;499,1,0)</f>
        <v>0</v>
      </c>
      <c r="R2787">
        <v>4787</v>
      </c>
      <c r="S2787" s="56">
        <f>IF(SUMIFS(SolCotizacion!$P:$P,SolCotizacion!$E:$E,$G2787,SolCotizacion!$K:$K,$I2787)&gt;499,1%,0)</f>
        <v>0</v>
      </c>
    </row>
    <row r="2788" spans="1:19" hidden="1">
      <c r="A2788" t="s">
        <v>3998</v>
      </c>
      <c r="B2788" t="s">
        <v>3902</v>
      </c>
      <c r="C2788">
        <v>39</v>
      </c>
      <c r="D2788" t="s">
        <v>113</v>
      </c>
      <c r="E2788" t="s">
        <v>10077</v>
      </c>
      <c r="F2788" t="s">
        <v>165</v>
      </c>
      <c r="G2788" t="s">
        <v>150</v>
      </c>
      <c r="H2788">
        <v>3</v>
      </c>
      <c r="I2788">
        <v>3</v>
      </c>
      <c r="J2788" t="s">
        <v>127</v>
      </c>
      <c r="K2788" t="s">
        <v>31</v>
      </c>
      <c r="L2788" t="s">
        <v>303</v>
      </c>
      <c r="M2788" s="53">
        <v>0.01</v>
      </c>
      <c r="N2788" s="52">
        <v>22482.055288</v>
      </c>
      <c r="O2788" s="52">
        <v>22032.046036</v>
      </c>
      <c r="P2788">
        <v>1</v>
      </c>
      <c r="Q2788">
        <f>IF(SUMIFS(SolCotizacion!$P:$P,SolCotizacion!$E:$E,$G2788,SolCotizacion!$K:$K,$I2788)&gt;499,1,0)</f>
        <v>0</v>
      </c>
      <c r="R2788">
        <v>4788</v>
      </c>
      <c r="S2788" s="56">
        <f>IF(SUMIFS(SolCotizacion!$P:$P,SolCotizacion!$E:$E,$G2788,SolCotizacion!$K:$K,$I2788)&gt;499,1%,0)</f>
        <v>0</v>
      </c>
    </row>
    <row r="2789" spans="1:19" hidden="1">
      <c r="A2789" t="s">
        <v>3999</v>
      </c>
      <c r="B2789" t="s">
        <v>3904</v>
      </c>
      <c r="C2789">
        <v>40</v>
      </c>
      <c r="D2789" t="s">
        <v>113</v>
      </c>
      <c r="E2789" t="s">
        <v>10078</v>
      </c>
      <c r="F2789" t="s">
        <v>166</v>
      </c>
      <c r="G2789" t="s">
        <v>151</v>
      </c>
      <c r="H2789">
        <v>3</v>
      </c>
      <c r="I2789">
        <v>1</v>
      </c>
      <c r="J2789" t="s">
        <v>127</v>
      </c>
      <c r="K2789" t="s">
        <v>31</v>
      </c>
      <c r="L2789" t="s">
        <v>303</v>
      </c>
      <c r="M2789" s="53">
        <v>0.01</v>
      </c>
      <c r="N2789" s="52">
        <v>25945.704708000001</v>
      </c>
      <c r="O2789" s="52">
        <v>25419.445436000002</v>
      </c>
      <c r="P2789">
        <v>1</v>
      </c>
      <c r="Q2789">
        <f>IF(SUMIFS(SolCotizacion!$P:$P,SolCotizacion!$E:$E,$G2789,SolCotizacion!$K:$K,$I2789)&gt;499,1,0)</f>
        <v>0</v>
      </c>
      <c r="R2789">
        <v>4789</v>
      </c>
      <c r="S2789" s="56">
        <f>IF(SUMIFS(SolCotizacion!$P:$P,SolCotizacion!$E:$E,$G2789,SolCotizacion!$K:$K,$I2789)&gt;499,1%,0)</f>
        <v>0</v>
      </c>
    </row>
    <row r="2790" spans="1:19" hidden="1">
      <c r="A2790" t="s">
        <v>4000</v>
      </c>
      <c r="B2790" t="s">
        <v>3906</v>
      </c>
      <c r="C2790">
        <v>41</v>
      </c>
      <c r="D2790" t="s">
        <v>113</v>
      </c>
      <c r="E2790" t="s">
        <v>10079</v>
      </c>
      <c r="F2790" t="s">
        <v>166</v>
      </c>
      <c r="G2790" t="s">
        <v>151</v>
      </c>
      <c r="H2790">
        <v>3</v>
      </c>
      <c r="I2790">
        <v>2</v>
      </c>
      <c r="J2790" t="s">
        <v>127</v>
      </c>
      <c r="K2790" t="s">
        <v>31</v>
      </c>
      <c r="L2790" t="s">
        <v>303</v>
      </c>
      <c r="M2790" s="53">
        <v>0.01</v>
      </c>
      <c r="N2790" s="52">
        <v>26106.809960000002</v>
      </c>
      <c r="O2790" s="52">
        <v>25580.550687999999</v>
      </c>
      <c r="P2790">
        <v>1</v>
      </c>
      <c r="Q2790">
        <f>IF(SUMIFS(SolCotizacion!$P:$P,SolCotizacion!$E:$E,$G2790,SolCotizacion!$K:$K,$I2790)&gt;499,1,0)</f>
        <v>0</v>
      </c>
      <c r="R2790">
        <v>4790</v>
      </c>
      <c r="S2790" s="56">
        <f>IF(SUMIFS(SolCotizacion!$P:$P,SolCotizacion!$E:$E,$G2790,SolCotizacion!$K:$K,$I2790)&gt;499,1%,0)</f>
        <v>0</v>
      </c>
    </row>
    <row r="2791" spans="1:19" hidden="1">
      <c r="A2791" t="s">
        <v>4001</v>
      </c>
      <c r="B2791" t="s">
        <v>3908</v>
      </c>
      <c r="C2791">
        <v>42</v>
      </c>
      <c r="D2791" t="s">
        <v>113</v>
      </c>
      <c r="E2791" t="s">
        <v>10080</v>
      </c>
      <c r="F2791" t="s">
        <v>166</v>
      </c>
      <c r="G2791" t="s">
        <v>151</v>
      </c>
      <c r="H2791">
        <v>3</v>
      </c>
      <c r="I2791">
        <v>3</v>
      </c>
      <c r="J2791" t="s">
        <v>127</v>
      </c>
      <c r="K2791" t="s">
        <v>31</v>
      </c>
      <c r="L2791" t="s">
        <v>303</v>
      </c>
      <c r="M2791" s="53">
        <v>0.01</v>
      </c>
      <c r="N2791" s="52">
        <v>26214.210022000003</v>
      </c>
      <c r="O2791" s="52">
        <v>25687.95075</v>
      </c>
      <c r="P2791">
        <v>1</v>
      </c>
      <c r="Q2791">
        <f>IF(SUMIFS(SolCotizacion!$P:$P,SolCotizacion!$E:$E,$G2791,SolCotizacion!$K:$K,$I2791)&gt;499,1,0)</f>
        <v>0</v>
      </c>
      <c r="R2791">
        <v>4791</v>
      </c>
      <c r="S2791" s="56">
        <f>IF(SUMIFS(SolCotizacion!$P:$P,SolCotizacion!$E:$E,$G2791,SolCotizacion!$K:$K,$I2791)&gt;499,1%,0)</f>
        <v>0</v>
      </c>
    </row>
    <row r="2792" spans="1:19" hidden="1">
      <c r="A2792" t="s">
        <v>4002</v>
      </c>
      <c r="B2792" t="s">
        <v>3910</v>
      </c>
      <c r="C2792">
        <v>43</v>
      </c>
      <c r="D2792" t="s">
        <v>113</v>
      </c>
      <c r="E2792" t="s">
        <v>10081</v>
      </c>
      <c r="F2792" t="s">
        <v>167</v>
      </c>
      <c r="G2792" t="s">
        <v>152</v>
      </c>
      <c r="H2792">
        <v>3</v>
      </c>
      <c r="I2792">
        <v>1</v>
      </c>
      <c r="J2792" t="s">
        <v>127</v>
      </c>
      <c r="K2792" t="s">
        <v>31</v>
      </c>
      <c r="L2792" t="s">
        <v>303</v>
      </c>
      <c r="M2792" s="53">
        <v>0.01</v>
      </c>
      <c r="N2792" s="52">
        <v>44474.366706000001</v>
      </c>
      <c r="O2792" s="52">
        <v>43565.763626</v>
      </c>
      <c r="P2792">
        <v>1</v>
      </c>
      <c r="Q2792">
        <f>IF(SUMIFS(SolCotizacion!$P:$P,SolCotizacion!$E:$E,$G2792,SolCotizacion!$K:$K,$I2792)&gt;499,1,0)</f>
        <v>0</v>
      </c>
      <c r="R2792">
        <v>4792</v>
      </c>
      <c r="S2792" s="56">
        <f>IF(SUMIFS(SolCotizacion!$P:$P,SolCotizacion!$E:$E,$G2792,SolCotizacion!$K:$K,$I2792)&gt;499,1%,0)</f>
        <v>0</v>
      </c>
    </row>
    <row r="2793" spans="1:19" hidden="1">
      <c r="A2793" t="s">
        <v>4003</v>
      </c>
      <c r="B2793" t="s">
        <v>3912</v>
      </c>
      <c r="C2793">
        <v>44</v>
      </c>
      <c r="D2793" t="s">
        <v>113</v>
      </c>
      <c r="E2793" t="s">
        <v>10082</v>
      </c>
      <c r="F2793" t="s">
        <v>167</v>
      </c>
      <c r="G2793" t="s">
        <v>152</v>
      </c>
      <c r="H2793">
        <v>3</v>
      </c>
      <c r="I2793">
        <v>2</v>
      </c>
      <c r="J2793" t="s">
        <v>127</v>
      </c>
      <c r="K2793" t="s">
        <v>31</v>
      </c>
      <c r="L2793" t="s">
        <v>303</v>
      </c>
      <c r="M2793" s="53">
        <v>0.01</v>
      </c>
      <c r="N2793" s="52">
        <v>44635.461640000009</v>
      </c>
      <c r="O2793" s="52">
        <v>43726.858560000001</v>
      </c>
      <c r="P2793">
        <v>1</v>
      </c>
      <c r="Q2793">
        <f>IF(SUMIFS(SolCotizacion!$P:$P,SolCotizacion!$E:$E,$G2793,SolCotizacion!$K:$K,$I2793)&gt;499,1,0)</f>
        <v>0</v>
      </c>
      <c r="R2793">
        <v>4793</v>
      </c>
      <c r="S2793" s="56">
        <f>IF(SUMIFS(SolCotizacion!$P:$P,SolCotizacion!$E:$E,$G2793,SolCotizacion!$K:$K,$I2793)&gt;499,1%,0)</f>
        <v>0</v>
      </c>
    </row>
    <row r="2794" spans="1:19" hidden="1">
      <c r="A2794" t="s">
        <v>4004</v>
      </c>
      <c r="B2794" t="s">
        <v>3914</v>
      </c>
      <c r="C2794">
        <v>45</v>
      </c>
      <c r="D2794" t="s">
        <v>113</v>
      </c>
      <c r="E2794" t="s">
        <v>10083</v>
      </c>
      <c r="F2794" t="s">
        <v>167</v>
      </c>
      <c r="G2794" t="s">
        <v>152</v>
      </c>
      <c r="H2794">
        <v>3</v>
      </c>
      <c r="I2794">
        <v>3</v>
      </c>
      <c r="J2794" t="s">
        <v>127</v>
      </c>
      <c r="K2794" t="s">
        <v>31</v>
      </c>
      <c r="L2794" t="s">
        <v>303</v>
      </c>
      <c r="M2794" s="53">
        <v>0.01</v>
      </c>
      <c r="N2794" s="52">
        <v>44742.861702000002</v>
      </c>
      <c r="O2794" s="52">
        <v>43834.258622000001</v>
      </c>
      <c r="P2794">
        <v>1</v>
      </c>
      <c r="Q2794">
        <f>IF(SUMIFS(SolCotizacion!$P:$P,SolCotizacion!$E:$E,$G2794,SolCotizacion!$K:$K,$I2794)&gt;499,1,0)</f>
        <v>0</v>
      </c>
      <c r="R2794">
        <v>4794</v>
      </c>
      <c r="S2794" s="56">
        <f>IF(SUMIFS(SolCotizacion!$P:$P,SolCotizacion!$E:$E,$G2794,SolCotizacion!$K:$K,$I2794)&gt;499,1%,0)</f>
        <v>0</v>
      </c>
    </row>
    <row r="2795" spans="1:19" hidden="1">
      <c r="A2795" t="s">
        <v>4005</v>
      </c>
      <c r="B2795" t="s">
        <v>1085</v>
      </c>
      <c r="C2795">
        <v>1</v>
      </c>
      <c r="D2795" t="s">
        <v>88</v>
      </c>
      <c r="E2795" t="s">
        <v>10050</v>
      </c>
      <c r="F2795" t="s">
        <v>150</v>
      </c>
      <c r="G2795" t="s">
        <v>150</v>
      </c>
      <c r="H2795">
        <v>3</v>
      </c>
      <c r="I2795">
        <v>1</v>
      </c>
      <c r="J2795" t="s">
        <v>84</v>
      </c>
      <c r="K2795" t="s">
        <v>31</v>
      </c>
      <c r="L2795" t="s">
        <v>292</v>
      </c>
      <c r="N2795" s="52">
        <v>2516770.6888800003</v>
      </c>
      <c r="O2795" s="52">
        <v>2516770.6888800003</v>
      </c>
      <c r="P2795">
        <v>1</v>
      </c>
      <c r="Q2795">
        <v>1</v>
      </c>
      <c r="R2795">
        <v>4795</v>
      </c>
    </row>
    <row r="2796" spans="1:19" hidden="1">
      <c r="A2796" t="s">
        <v>4006</v>
      </c>
      <c r="B2796" t="s">
        <v>1086</v>
      </c>
      <c r="C2796">
        <v>2</v>
      </c>
      <c r="D2796" t="s">
        <v>88</v>
      </c>
      <c r="E2796" t="s">
        <v>10051</v>
      </c>
      <c r="F2796" t="s">
        <v>150</v>
      </c>
      <c r="G2796" t="s">
        <v>150</v>
      </c>
      <c r="H2796">
        <v>3</v>
      </c>
      <c r="I2796">
        <v>2</v>
      </c>
      <c r="J2796" t="s">
        <v>84</v>
      </c>
      <c r="K2796" t="s">
        <v>31</v>
      </c>
      <c r="L2796" t="s">
        <v>292</v>
      </c>
      <c r="N2796" s="52">
        <v>2524521.8728800006</v>
      </c>
      <c r="O2796" s="52">
        <v>2524521.8728800006</v>
      </c>
      <c r="P2796">
        <v>1</v>
      </c>
      <c r="Q2796">
        <v>1</v>
      </c>
      <c r="R2796">
        <v>4797</v>
      </c>
    </row>
    <row r="2797" spans="1:19" hidden="1">
      <c r="A2797" t="s">
        <v>4007</v>
      </c>
      <c r="B2797" t="s">
        <v>1087</v>
      </c>
      <c r="C2797">
        <v>3</v>
      </c>
      <c r="D2797" t="s">
        <v>88</v>
      </c>
      <c r="E2797" t="s">
        <v>10052</v>
      </c>
      <c r="F2797" t="s">
        <v>150</v>
      </c>
      <c r="G2797" t="s">
        <v>150</v>
      </c>
      <c r="H2797">
        <v>3</v>
      </c>
      <c r="I2797">
        <v>3</v>
      </c>
      <c r="J2797" t="s">
        <v>84</v>
      </c>
      <c r="K2797" t="s">
        <v>31</v>
      </c>
      <c r="L2797" t="s">
        <v>292</v>
      </c>
      <c r="N2797" s="52">
        <v>2528397.4648800003</v>
      </c>
      <c r="O2797" s="52">
        <v>2528397.4648800003</v>
      </c>
      <c r="P2797">
        <v>1</v>
      </c>
      <c r="Q2797">
        <v>1</v>
      </c>
      <c r="R2797">
        <v>4799</v>
      </c>
    </row>
    <row r="2798" spans="1:19" hidden="1">
      <c r="A2798" t="s">
        <v>4008</v>
      </c>
      <c r="B2798" t="s">
        <v>1088</v>
      </c>
      <c r="C2798">
        <v>4</v>
      </c>
      <c r="D2798" t="s">
        <v>88</v>
      </c>
      <c r="E2798" t="s">
        <v>9854</v>
      </c>
      <c r="F2798" t="s">
        <v>151</v>
      </c>
      <c r="G2798" t="s">
        <v>151</v>
      </c>
      <c r="H2798">
        <v>3</v>
      </c>
      <c r="I2798">
        <v>1</v>
      </c>
      <c r="J2798" t="s">
        <v>84</v>
      </c>
      <c r="K2798" t="s">
        <v>31</v>
      </c>
      <c r="L2798" t="s">
        <v>292</v>
      </c>
      <c r="N2798" s="52">
        <v>2477937.2570400001</v>
      </c>
      <c r="O2798" s="52">
        <v>2477937.2570400001</v>
      </c>
      <c r="P2798">
        <v>1</v>
      </c>
      <c r="Q2798">
        <v>1</v>
      </c>
      <c r="R2798">
        <v>4801</v>
      </c>
    </row>
    <row r="2799" spans="1:19" hidden="1">
      <c r="A2799" t="s">
        <v>4009</v>
      </c>
      <c r="B2799" t="s">
        <v>1089</v>
      </c>
      <c r="C2799">
        <v>5</v>
      </c>
      <c r="D2799" t="s">
        <v>88</v>
      </c>
      <c r="E2799" t="s">
        <v>10053</v>
      </c>
      <c r="F2799" t="s">
        <v>151</v>
      </c>
      <c r="G2799" t="s">
        <v>151</v>
      </c>
      <c r="H2799">
        <v>3</v>
      </c>
      <c r="I2799">
        <v>2</v>
      </c>
      <c r="J2799" t="s">
        <v>84</v>
      </c>
      <c r="K2799" t="s">
        <v>31</v>
      </c>
      <c r="L2799" t="s">
        <v>292</v>
      </c>
      <c r="N2799" s="52">
        <v>2485688.4410399999</v>
      </c>
      <c r="O2799" s="52">
        <v>2485688.4410399999</v>
      </c>
      <c r="P2799">
        <v>1</v>
      </c>
      <c r="Q2799">
        <v>1</v>
      </c>
      <c r="R2799">
        <v>4803</v>
      </c>
    </row>
    <row r="2800" spans="1:19" hidden="1">
      <c r="A2800" t="s">
        <v>4010</v>
      </c>
      <c r="B2800" t="s">
        <v>1090</v>
      </c>
      <c r="C2800">
        <v>6</v>
      </c>
      <c r="D2800" t="s">
        <v>88</v>
      </c>
      <c r="E2800" t="s">
        <v>10054</v>
      </c>
      <c r="F2800" t="s">
        <v>151</v>
      </c>
      <c r="G2800" t="s">
        <v>151</v>
      </c>
      <c r="H2800">
        <v>3</v>
      </c>
      <c r="I2800">
        <v>3</v>
      </c>
      <c r="J2800" t="s">
        <v>84</v>
      </c>
      <c r="K2800" t="s">
        <v>31</v>
      </c>
      <c r="L2800" t="s">
        <v>292</v>
      </c>
      <c r="N2800" s="52">
        <v>2489564.0330400001</v>
      </c>
      <c r="O2800" s="52">
        <v>2489564.0330400001</v>
      </c>
      <c r="P2800">
        <v>1</v>
      </c>
      <c r="Q2800">
        <v>1</v>
      </c>
      <c r="R2800">
        <v>4805</v>
      </c>
    </row>
    <row r="2801" spans="1:18" hidden="1">
      <c r="A2801" t="s">
        <v>4011</v>
      </c>
      <c r="B2801" t="s">
        <v>1091</v>
      </c>
      <c r="C2801">
        <v>7</v>
      </c>
      <c r="D2801" t="s">
        <v>88</v>
      </c>
      <c r="E2801" t="s">
        <v>10055</v>
      </c>
      <c r="F2801" t="s">
        <v>152</v>
      </c>
      <c r="G2801" t="s">
        <v>152</v>
      </c>
      <c r="H2801">
        <v>3</v>
      </c>
      <c r="I2801">
        <v>1</v>
      </c>
      <c r="J2801" t="s">
        <v>84</v>
      </c>
      <c r="K2801" t="s">
        <v>31</v>
      </c>
      <c r="L2801" t="s">
        <v>292</v>
      </c>
      <c r="N2801" s="52">
        <v>4091927.54544</v>
      </c>
      <c r="O2801" s="52">
        <v>4091927.54544</v>
      </c>
      <c r="P2801">
        <v>1</v>
      </c>
      <c r="Q2801">
        <v>1</v>
      </c>
      <c r="R2801">
        <v>4807</v>
      </c>
    </row>
    <row r="2802" spans="1:18" hidden="1">
      <c r="A2802" t="s">
        <v>4012</v>
      </c>
      <c r="B2802" t="s">
        <v>1092</v>
      </c>
      <c r="C2802">
        <v>8</v>
      </c>
      <c r="D2802" t="s">
        <v>88</v>
      </c>
      <c r="E2802" t="s">
        <v>10056</v>
      </c>
      <c r="F2802" t="s">
        <v>152</v>
      </c>
      <c r="G2802" t="s">
        <v>152</v>
      </c>
      <c r="H2802">
        <v>3</v>
      </c>
      <c r="I2802">
        <v>2</v>
      </c>
      <c r="J2802" t="s">
        <v>84</v>
      </c>
      <c r="K2802" t="s">
        <v>31</v>
      </c>
      <c r="L2802" t="s">
        <v>292</v>
      </c>
      <c r="N2802" s="52">
        <v>4099678.7294400004</v>
      </c>
      <c r="O2802" s="52">
        <v>4099678.7294400004</v>
      </c>
      <c r="P2802">
        <v>1</v>
      </c>
      <c r="Q2802">
        <v>1</v>
      </c>
      <c r="R2802">
        <v>4809</v>
      </c>
    </row>
    <row r="2803" spans="1:18" hidden="1">
      <c r="A2803" t="s">
        <v>4013</v>
      </c>
      <c r="B2803" t="s">
        <v>1093</v>
      </c>
      <c r="C2803">
        <v>9</v>
      </c>
      <c r="D2803" t="s">
        <v>88</v>
      </c>
      <c r="E2803" t="s">
        <v>10057</v>
      </c>
      <c r="F2803" t="s">
        <v>152</v>
      </c>
      <c r="G2803" t="s">
        <v>152</v>
      </c>
      <c r="H2803">
        <v>3</v>
      </c>
      <c r="I2803">
        <v>3</v>
      </c>
      <c r="J2803" t="s">
        <v>84</v>
      </c>
      <c r="K2803" t="s">
        <v>31</v>
      </c>
      <c r="L2803" t="s">
        <v>292</v>
      </c>
      <c r="N2803" s="52">
        <v>4103554.3214400001</v>
      </c>
      <c r="O2803" s="52">
        <v>4103554.3214400001</v>
      </c>
      <c r="P2803">
        <v>1</v>
      </c>
      <c r="Q2803">
        <v>1</v>
      </c>
      <c r="R2803">
        <v>4811</v>
      </c>
    </row>
    <row r="2804" spans="1:18" hidden="1">
      <c r="A2804" t="s">
        <v>4014</v>
      </c>
      <c r="B2804" t="s">
        <v>3844</v>
      </c>
      <c r="C2804">
        <v>10</v>
      </c>
      <c r="D2804" t="s">
        <v>102</v>
      </c>
      <c r="E2804" t="s">
        <v>10058</v>
      </c>
      <c r="F2804" t="s">
        <v>153</v>
      </c>
      <c r="G2804" t="s">
        <v>88</v>
      </c>
      <c r="H2804">
        <v>3</v>
      </c>
      <c r="I2804" t="s">
        <v>103</v>
      </c>
      <c r="J2804" t="s">
        <v>84</v>
      </c>
      <c r="K2804" t="s">
        <v>31</v>
      </c>
      <c r="L2804" t="s">
        <v>292</v>
      </c>
      <c r="N2804" s="52">
        <v>107702.70168000001</v>
      </c>
      <c r="O2804" s="52">
        <v>107702.70168000001</v>
      </c>
      <c r="P2804">
        <v>1</v>
      </c>
      <c r="Q2804">
        <f>IF(COUNTIF(SolCotizacion!$D:$D,$G2804)&gt;0,1,0)</f>
        <v>1</v>
      </c>
      <c r="R2804">
        <v>4813</v>
      </c>
    </row>
    <row r="2805" spans="1:18" hidden="1">
      <c r="A2805" t="s">
        <v>4015</v>
      </c>
      <c r="B2805" t="s">
        <v>3846</v>
      </c>
      <c r="C2805">
        <v>11</v>
      </c>
      <c r="D2805" t="s">
        <v>102</v>
      </c>
      <c r="E2805" t="s">
        <v>10059</v>
      </c>
      <c r="F2805" t="s">
        <v>154</v>
      </c>
      <c r="G2805" t="s">
        <v>88</v>
      </c>
      <c r="H2805">
        <v>3</v>
      </c>
      <c r="I2805" t="s">
        <v>103</v>
      </c>
      <c r="J2805" t="s">
        <v>84</v>
      </c>
      <c r="K2805" t="s">
        <v>31</v>
      </c>
      <c r="L2805" t="s">
        <v>292</v>
      </c>
      <c r="N2805" s="52">
        <v>112198.38840000001</v>
      </c>
      <c r="O2805" s="52">
        <v>112198.38840000001</v>
      </c>
      <c r="P2805">
        <v>1</v>
      </c>
      <c r="Q2805">
        <f>IF(COUNTIF(SolCotizacion!$D:$D,$G2805)&gt;0,1,0)</f>
        <v>1</v>
      </c>
      <c r="R2805">
        <v>4815</v>
      </c>
    </row>
    <row r="2806" spans="1:18" hidden="1">
      <c r="A2806" t="s">
        <v>4016</v>
      </c>
      <c r="B2806" t="s">
        <v>3848</v>
      </c>
      <c r="C2806">
        <v>12</v>
      </c>
      <c r="D2806" t="s">
        <v>102</v>
      </c>
      <c r="E2806" t="s">
        <v>10060</v>
      </c>
      <c r="F2806" t="s">
        <v>155</v>
      </c>
      <c r="G2806" t="s">
        <v>88</v>
      </c>
      <c r="H2806">
        <v>3</v>
      </c>
      <c r="I2806" t="s">
        <v>103</v>
      </c>
      <c r="J2806" t="s">
        <v>84</v>
      </c>
      <c r="K2806" t="s">
        <v>31</v>
      </c>
      <c r="L2806" t="s">
        <v>292</v>
      </c>
      <c r="N2806" s="52">
        <v>38755.920000000006</v>
      </c>
      <c r="O2806" s="52">
        <v>38755.920000000006</v>
      </c>
      <c r="P2806">
        <v>1</v>
      </c>
      <c r="Q2806">
        <f>IF(COUNTIF(SolCotizacion!$D:$D,$G2806)&gt;0,1,0)</f>
        <v>1</v>
      </c>
      <c r="R2806">
        <v>4817</v>
      </c>
    </row>
    <row r="2807" spans="1:18" hidden="1">
      <c r="A2807" t="s">
        <v>4017</v>
      </c>
      <c r="B2807" t="s">
        <v>3850</v>
      </c>
      <c r="C2807">
        <v>13</v>
      </c>
      <c r="D2807" t="s">
        <v>102</v>
      </c>
      <c r="E2807" t="s">
        <v>10061</v>
      </c>
      <c r="F2807" t="s">
        <v>156</v>
      </c>
      <c r="G2807" t="s">
        <v>88</v>
      </c>
      <c r="H2807">
        <v>3</v>
      </c>
      <c r="I2807" t="s">
        <v>103</v>
      </c>
      <c r="J2807" t="s">
        <v>84</v>
      </c>
      <c r="K2807" t="s">
        <v>31</v>
      </c>
      <c r="L2807" t="s">
        <v>292</v>
      </c>
      <c r="N2807" s="52">
        <v>628272.21912000014</v>
      </c>
      <c r="O2807" s="52">
        <v>628272.21912000014</v>
      </c>
      <c r="P2807">
        <v>1</v>
      </c>
      <c r="Q2807">
        <f>IF(COUNTIF(SolCotizacion!$D:$D,$G2807)&gt;0,1,0)</f>
        <v>1</v>
      </c>
      <c r="R2807">
        <v>4819</v>
      </c>
    </row>
    <row r="2808" spans="1:18" hidden="1">
      <c r="A2808" t="s">
        <v>4018</v>
      </c>
      <c r="B2808" t="s">
        <v>3852</v>
      </c>
      <c r="C2808">
        <v>14</v>
      </c>
      <c r="D2808" t="s">
        <v>102</v>
      </c>
      <c r="E2808" t="s">
        <v>10062</v>
      </c>
      <c r="F2808" t="s">
        <v>157</v>
      </c>
      <c r="G2808" t="s">
        <v>150</v>
      </c>
      <c r="H2808">
        <v>3</v>
      </c>
      <c r="I2808" t="s">
        <v>103</v>
      </c>
      <c r="J2808" t="s">
        <v>84</v>
      </c>
      <c r="K2808" t="s">
        <v>31</v>
      </c>
      <c r="L2808" t="s">
        <v>292</v>
      </c>
      <c r="N2808" s="52">
        <v>244162.29600000003</v>
      </c>
      <c r="O2808" s="52">
        <v>244162.29600000003</v>
      </c>
      <c r="P2808">
        <v>1</v>
      </c>
      <c r="Q2808">
        <f>IF(COUNTIF(SolCotizacion!$E:$E,G2808)&gt;0,1,0)</f>
        <v>0</v>
      </c>
      <c r="R2808">
        <v>4821</v>
      </c>
    </row>
    <row r="2809" spans="1:18" hidden="1">
      <c r="A2809" t="s">
        <v>4019</v>
      </c>
      <c r="B2809" t="s">
        <v>3854</v>
      </c>
      <c r="C2809">
        <v>15</v>
      </c>
      <c r="D2809" t="s">
        <v>102</v>
      </c>
      <c r="E2809" t="s">
        <v>10063</v>
      </c>
      <c r="F2809" t="s">
        <v>158</v>
      </c>
      <c r="G2809" t="s">
        <v>151</v>
      </c>
      <c r="H2809">
        <v>3</v>
      </c>
      <c r="I2809" t="s">
        <v>103</v>
      </c>
      <c r="J2809" t="s">
        <v>84</v>
      </c>
      <c r="K2809" t="s">
        <v>31</v>
      </c>
      <c r="L2809" t="s">
        <v>292</v>
      </c>
      <c r="N2809" s="52">
        <v>244162.29600000003</v>
      </c>
      <c r="O2809" s="52">
        <v>244162.29600000003</v>
      </c>
      <c r="P2809">
        <v>1</v>
      </c>
      <c r="Q2809">
        <f>IF(COUNTIF(SolCotizacion!$E:$E,G2809)&gt;0,1,0)</f>
        <v>0</v>
      </c>
      <c r="R2809">
        <v>4823</v>
      </c>
    </row>
    <row r="2810" spans="1:18" hidden="1">
      <c r="A2810" t="s">
        <v>4020</v>
      </c>
      <c r="B2810" t="s">
        <v>3856</v>
      </c>
      <c r="C2810">
        <v>16</v>
      </c>
      <c r="D2810" t="s">
        <v>113</v>
      </c>
      <c r="E2810" t="s">
        <v>9986</v>
      </c>
      <c r="F2810" t="s">
        <v>115</v>
      </c>
      <c r="G2810" t="s">
        <v>88</v>
      </c>
      <c r="H2810">
        <v>3</v>
      </c>
      <c r="I2810">
        <v>1</v>
      </c>
      <c r="J2810" t="s">
        <v>116</v>
      </c>
      <c r="K2810" t="s">
        <v>326</v>
      </c>
      <c r="L2810" t="s">
        <v>292</v>
      </c>
      <c r="N2810" s="52">
        <v>127.80906600000002</v>
      </c>
      <c r="O2810" s="52">
        <v>127.80906600000002</v>
      </c>
      <c r="P2810">
        <v>1</v>
      </c>
      <c r="Q2810">
        <f>IF(COUNTIFS(SolCotizacion!$D:$D,$G2810,SolCotizacion!$K:$K,$I2810)&gt;0,1,0)</f>
        <v>0</v>
      </c>
      <c r="R2810">
        <v>4825</v>
      </c>
    </row>
    <row r="2811" spans="1:18" hidden="1">
      <c r="A2811" t="s">
        <v>4021</v>
      </c>
      <c r="B2811" t="s">
        <v>3858</v>
      </c>
      <c r="C2811">
        <v>17</v>
      </c>
      <c r="D2811" t="s">
        <v>113</v>
      </c>
      <c r="E2811" t="s">
        <v>9987</v>
      </c>
      <c r="F2811" t="s">
        <v>115</v>
      </c>
      <c r="G2811" t="s">
        <v>88</v>
      </c>
      <c r="H2811">
        <v>3</v>
      </c>
      <c r="I2811">
        <v>2</v>
      </c>
      <c r="J2811" t="s">
        <v>116</v>
      </c>
      <c r="K2811" t="s">
        <v>326</v>
      </c>
      <c r="L2811" t="s">
        <v>292</v>
      </c>
      <c r="N2811" s="52">
        <v>127.80906600000002</v>
      </c>
      <c r="O2811" s="52">
        <v>127.80906600000002</v>
      </c>
      <c r="P2811">
        <v>1</v>
      </c>
      <c r="Q2811">
        <f>IF(COUNTIFS(SolCotizacion!$D:$D,$G2811,SolCotizacion!$K:$K,$I2811)&gt;0,1,0)</f>
        <v>1</v>
      </c>
      <c r="R2811">
        <v>4827</v>
      </c>
    </row>
    <row r="2812" spans="1:18" hidden="1">
      <c r="A2812" t="s">
        <v>4022</v>
      </c>
      <c r="B2812" t="s">
        <v>3860</v>
      </c>
      <c r="C2812">
        <v>18</v>
      </c>
      <c r="D2812" t="s">
        <v>113</v>
      </c>
      <c r="E2812" t="s">
        <v>9988</v>
      </c>
      <c r="F2812" t="s">
        <v>115</v>
      </c>
      <c r="G2812" t="s">
        <v>88</v>
      </c>
      <c r="H2812">
        <v>3</v>
      </c>
      <c r="I2812">
        <v>3</v>
      </c>
      <c r="J2812" t="s">
        <v>116</v>
      </c>
      <c r="K2812" t="s">
        <v>326</v>
      </c>
      <c r="L2812" t="s">
        <v>292</v>
      </c>
      <c r="N2812" s="52">
        <v>127.80906600000002</v>
      </c>
      <c r="O2812" s="52">
        <v>127.80906600000002</v>
      </c>
      <c r="P2812">
        <v>1</v>
      </c>
      <c r="Q2812">
        <f>IF(COUNTIFS(SolCotizacion!$D:$D,$G2812,SolCotizacion!$K:$K,$I2812)&gt;0,1,0)</f>
        <v>0</v>
      </c>
      <c r="R2812">
        <v>4829</v>
      </c>
    </row>
    <row r="2813" spans="1:18" hidden="1">
      <c r="A2813" t="s">
        <v>4023</v>
      </c>
      <c r="B2813" t="s">
        <v>3862</v>
      </c>
      <c r="C2813">
        <v>19</v>
      </c>
      <c r="D2813" t="s">
        <v>113</v>
      </c>
      <c r="E2813" t="s">
        <v>9853</v>
      </c>
      <c r="F2813" t="s">
        <v>114</v>
      </c>
      <c r="G2813" t="s">
        <v>88</v>
      </c>
      <c r="H2813">
        <v>3</v>
      </c>
      <c r="I2813">
        <v>1</v>
      </c>
      <c r="J2813" t="s">
        <v>88</v>
      </c>
      <c r="K2813" t="s">
        <v>31</v>
      </c>
      <c r="L2813" t="s">
        <v>292</v>
      </c>
      <c r="N2813" s="52">
        <v>7668.3685539999997</v>
      </c>
      <c r="O2813" s="52">
        <v>7668.3685539999997</v>
      </c>
      <c r="P2813">
        <v>1</v>
      </c>
      <c r="Q2813">
        <f>IF(COUNTIFS(SolCotizacion!$D:$D,$G2813,SolCotizacion!$K:$K,$I2813)&gt;0,1,0)</f>
        <v>0</v>
      </c>
      <c r="R2813">
        <v>4831</v>
      </c>
    </row>
    <row r="2814" spans="1:18" hidden="1">
      <c r="A2814" t="s">
        <v>4024</v>
      </c>
      <c r="B2814" t="s">
        <v>3864</v>
      </c>
      <c r="C2814">
        <v>20</v>
      </c>
      <c r="D2814" t="s">
        <v>113</v>
      </c>
      <c r="E2814" t="s">
        <v>9984</v>
      </c>
      <c r="F2814" t="s">
        <v>114</v>
      </c>
      <c r="G2814" t="s">
        <v>88</v>
      </c>
      <c r="H2814">
        <v>3</v>
      </c>
      <c r="I2814">
        <v>2</v>
      </c>
      <c r="J2814" t="s">
        <v>88</v>
      </c>
      <c r="K2814" t="s">
        <v>31</v>
      </c>
      <c r="L2814" t="s">
        <v>292</v>
      </c>
      <c r="N2814" s="52">
        <v>7668.3685539999997</v>
      </c>
      <c r="O2814" s="52">
        <v>7668.3685539999997</v>
      </c>
      <c r="P2814">
        <v>1</v>
      </c>
      <c r="Q2814">
        <f>IF(COUNTIFS(SolCotizacion!$D:$D,$G2814,SolCotizacion!$K:$K,$I2814)&gt;0,1,0)</f>
        <v>1</v>
      </c>
      <c r="R2814">
        <v>4833</v>
      </c>
    </row>
    <row r="2815" spans="1:18" hidden="1">
      <c r="A2815" t="s">
        <v>4025</v>
      </c>
      <c r="B2815" t="s">
        <v>3866</v>
      </c>
      <c r="C2815">
        <v>21</v>
      </c>
      <c r="D2815" t="s">
        <v>113</v>
      </c>
      <c r="E2815" t="s">
        <v>9985</v>
      </c>
      <c r="F2815" t="s">
        <v>114</v>
      </c>
      <c r="G2815" t="s">
        <v>88</v>
      </c>
      <c r="H2815">
        <v>3</v>
      </c>
      <c r="I2815">
        <v>3</v>
      </c>
      <c r="J2815" t="s">
        <v>88</v>
      </c>
      <c r="K2815" t="s">
        <v>31</v>
      </c>
      <c r="L2815" t="s">
        <v>292</v>
      </c>
      <c r="N2815" s="52">
        <v>7668.3685539999997</v>
      </c>
      <c r="O2815" s="52">
        <v>7668.3685539999997</v>
      </c>
      <c r="P2815">
        <v>1</v>
      </c>
      <c r="Q2815">
        <f>IF(COUNTIFS(SolCotizacion!$D:$D,$G2815,SolCotizacion!$K:$K,$I2815)&gt;0,1,0)</f>
        <v>0</v>
      </c>
      <c r="R2815">
        <v>4835</v>
      </c>
    </row>
    <row r="2816" spans="1:18" hidden="1">
      <c r="A2816" t="s">
        <v>4026</v>
      </c>
      <c r="B2816" t="s">
        <v>3868</v>
      </c>
      <c r="C2816">
        <v>22</v>
      </c>
      <c r="D2816" t="s">
        <v>113</v>
      </c>
      <c r="E2816" t="s">
        <v>10064</v>
      </c>
      <c r="F2816" t="s">
        <v>159</v>
      </c>
      <c r="G2816" t="s">
        <v>150</v>
      </c>
      <c r="H2816">
        <v>3</v>
      </c>
      <c r="I2816" t="s">
        <v>103</v>
      </c>
      <c r="J2816" t="s">
        <v>118</v>
      </c>
      <c r="K2816" t="s">
        <v>325</v>
      </c>
      <c r="L2816" t="s">
        <v>292</v>
      </c>
      <c r="N2816" s="52">
        <v>71446.794957999999</v>
      </c>
      <c r="O2816" s="52">
        <v>71446.794957999999</v>
      </c>
      <c r="P2816">
        <v>1</v>
      </c>
      <c r="Q2816">
        <f>IF(COUNTIF(SolCotizacion!$E:$E,G2816)&gt;0,1,0)</f>
        <v>0</v>
      </c>
      <c r="R2816">
        <v>4837</v>
      </c>
    </row>
    <row r="2817" spans="1:19" hidden="1">
      <c r="A2817" t="s">
        <v>4027</v>
      </c>
      <c r="B2817" t="s">
        <v>3870</v>
      </c>
      <c r="C2817">
        <v>23</v>
      </c>
      <c r="D2817" t="s">
        <v>113</v>
      </c>
      <c r="E2817" t="s">
        <v>9855</v>
      </c>
      <c r="F2817" t="s">
        <v>160</v>
      </c>
      <c r="G2817" t="s">
        <v>151</v>
      </c>
      <c r="H2817">
        <v>3</v>
      </c>
      <c r="I2817" t="s">
        <v>103</v>
      </c>
      <c r="J2817" t="s">
        <v>118</v>
      </c>
      <c r="K2817" t="s">
        <v>325</v>
      </c>
      <c r="L2817" t="s">
        <v>292</v>
      </c>
      <c r="N2817" s="52">
        <v>71446.794957999999</v>
      </c>
      <c r="O2817" s="52">
        <v>71446.794957999999</v>
      </c>
      <c r="P2817">
        <v>1</v>
      </c>
      <c r="Q2817">
        <f>IF(COUNTIF(SolCotizacion!$E:$E,G2817)&gt;0,1,0)</f>
        <v>0</v>
      </c>
      <c r="R2817">
        <v>4839</v>
      </c>
    </row>
    <row r="2818" spans="1:19" hidden="1">
      <c r="A2818" t="s">
        <v>4028</v>
      </c>
      <c r="B2818" t="s">
        <v>3872</v>
      </c>
      <c r="C2818">
        <v>24</v>
      </c>
      <c r="D2818" t="s">
        <v>113</v>
      </c>
      <c r="E2818" t="s">
        <v>10065</v>
      </c>
      <c r="F2818" t="s">
        <v>161</v>
      </c>
      <c r="G2818" t="s">
        <v>152</v>
      </c>
      <c r="H2818">
        <v>3</v>
      </c>
      <c r="I2818" t="s">
        <v>103</v>
      </c>
      <c r="J2818" t="s">
        <v>118</v>
      </c>
      <c r="K2818" t="s">
        <v>325</v>
      </c>
      <c r="L2818" t="s">
        <v>292</v>
      </c>
      <c r="N2818" s="52">
        <v>130979.49849600001</v>
      </c>
      <c r="O2818" s="52">
        <v>130979.49849600001</v>
      </c>
      <c r="P2818">
        <v>1</v>
      </c>
      <c r="Q2818">
        <f>IF(COUNTIF(SolCotizacion!$E:$E,G2818)&gt;0,1,0)</f>
        <v>0</v>
      </c>
      <c r="R2818">
        <v>4841</v>
      </c>
    </row>
    <row r="2819" spans="1:19" hidden="1">
      <c r="A2819" t="s">
        <v>4029</v>
      </c>
      <c r="B2819" t="s">
        <v>3874</v>
      </c>
      <c r="C2819">
        <v>25</v>
      </c>
      <c r="D2819" t="s">
        <v>113</v>
      </c>
      <c r="E2819" t="s">
        <v>9995</v>
      </c>
      <c r="F2819" t="s">
        <v>125</v>
      </c>
      <c r="G2819" t="s">
        <v>88</v>
      </c>
      <c r="H2819">
        <v>3</v>
      </c>
      <c r="I2819">
        <v>1</v>
      </c>
      <c r="J2819" t="s">
        <v>88</v>
      </c>
      <c r="K2819" t="s">
        <v>31</v>
      </c>
      <c r="L2819" t="s">
        <v>292</v>
      </c>
      <c r="N2819" s="52">
        <v>7668.3685539999997</v>
      </c>
      <c r="O2819" s="52">
        <v>7668.3685539999997</v>
      </c>
      <c r="P2819">
        <v>1</v>
      </c>
      <c r="Q2819">
        <f>IF(COUNTIFS(SolCotizacion!$D:$D,$G2819,SolCotizacion!$K:$K,$I2819)&gt;0,1,0)</f>
        <v>0</v>
      </c>
      <c r="R2819">
        <v>4843</v>
      </c>
    </row>
    <row r="2820" spans="1:19" hidden="1">
      <c r="A2820" t="s">
        <v>4030</v>
      </c>
      <c r="B2820" t="s">
        <v>3876</v>
      </c>
      <c r="C2820">
        <v>26</v>
      </c>
      <c r="D2820" t="s">
        <v>113</v>
      </c>
      <c r="E2820" t="s">
        <v>9996</v>
      </c>
      <c r="F2820" t="s">
        <v>125</v>
      </c>
      <c r="G2820" t="s">
        <v>88</v>
      </c>
      <c r="H2820">
        <v>3</v>
      </c>
      <c r="I2820">
        <v>2</v>
      </c>
      <c r="J2820" t="s">
        <v>88</v>
      </c>
      <c r="K2820" t="s">
        <v>31</v>
      </c>
      <c r="L2820" t="s">
        <v>292</v>
      </c>
      <c r="N2820" s="52">
        <v>7668.3685539999997</v>
      </c>
      <c r="O2820" s="52">
        <v>7668.3685539999997</v>
      </c>
      <c r="P2820">
        <v>1</v>
      </c>
      <c r="Q2820">
        <f>IF(COUNTIFS(SolCotizacion!$D:$D,$G2820,SolCotizacion!$K:$K,$I2820)&gt;0,1,0)</f>
        <v>1</v>
      </c>
      <c r="R2820">
        <v>4845</v>
      </c>
    </row>
    <row r="2821" spans="1:19" hidden="1">
      <c r="A2821" t="s">
        <v>4031</v>
      </c>
      <c r="B2821" t="s">
        <v>3878</v>
      </c>
      <c r="C2821">
        <v>27</v>
      </c>
      <c r="D2821" t="s">
        <v>113</v>
      </c>
      <c r="E2821" t="s">
        <v>9997</v>
      </c>
      <c r="F2821" t="s">
        <v>125</v>
      </c>
      <c r="G2821" t="s">
        <v>88</v>
      </c>
      <c r="H2821">
        <v>3</v>
      </c>
      <c r="I2821">
        <v>3</v>
      </c>
      <c r="J2821" t="s">
        <v>88</v>
      </c>
      <c r="K2821" t="s">
        <v>31</v>
      </c>
      <c r="L2821" t="s">
        <v>292</v>
      </c>
      <c r="N2821" s="52">
        <v>7668.3685539999997</v>
      </c>
      <c r="O2821" s="52">
        <v>7668.3685539999997</v>
      </c>
      <c r="P2821">
        <v>1</v>
      </c>
      <c r="Q2821">
        <f>IF(COUNTIFS(SolCotizacion!$D:$D,$G2821,SolCotizacion!$K:$K,$I2821)&gt;0,1,0)</f>
        <v>0</v>
      </c>
      <c r="R2821">
        <v>4847</v>
      </c>
    </row>
    <row r="2822" spans="1:19" hidden="1">
      <c r="A2822" t="s">
        <v>4032</v>
      </c>
      <c r="B2822" t="s">
        <v>3880</v>
      </c>
      <c r="C2822">
        <v>28</v>
      </c>
      <c r="D2822" t="s">
        <v>113</v>
      </c>
      <c r="E2822" t="s">
        <v>10066</v>
      </c>
      <c r="F2822" t="s">
        <v>162</v>
      </c>
      <c r="G2822" t="s">
        <v>150</v>
      </c>
      <c r="H2822">
        <v>3</v>
      </c>
      <c r="I2822">
        <v>1</v>
      </c>
      <c r="J2822" t="s">
        <v>127</v>
      </c>
      <c r="K2822" t="s">
        <v>31</v>
      </c>
      <c r="L2822" t="s">
        <v>292</v>
      </c>
      <c r="M2822" s="53">
        <v>0.01</v>
      </c>
      <c r="N2822" s="52">
        <v>24483.819514000003</v>
      </c>
      <c r="O2822" s="52">
        <v>24483.819514000003</v>
      </c>
      <c r="P2822">
        <v>1</v>
      </c>
      <c r="Q2822">
        <f>IF(SUMIFS(SolCotizacion!$P:$P,SolCotizacion!$E:$E,$G2822,SolCotizacion!$K:$K,$I2822)&gt;499,1,0)</f>
        <v>0</v>
      </c>
      <c r="R2822">
        <v>4849</v>
      </c>
      <c r="S2822" s="56">
        <f>IF(SUMIFS(SolCotizacion!$P:$P,SolCotizacion!$E:$E,$G2822,SolCotizacion!$K:$K,$I2822)&gt;499,4%,0)</f>
        <v>0</v>
      </c>
    </row>
    <row r="2823" spans="1:19" hidden="1">
      <c r="A2823" t="s">
        <v>4033</v>
      </c>
      <c r="B2823" t="s">
        <v>3882</v>
      </c>
      <c r="C2823">
        <v>29</v>
      </c>
      <c r="D2823" t="s">
        <v>113</v>
      </c>
      <c r="E2823" t="s">
        <v>10067</v>
      </c>
      <c r="F2823" t="s">
        <v>162</v>
      </c>
      <c r="G2823" t="s">
        <v>150</v>
      </c>
      <c r="H2823">
        <v>3</v>
      </c>
      <c r="I2823">
        <v>2</v>
      </c>
      <c r="J2823" t="s">
        <v>127</v>
      </c>
      <c r="K2823" t="s">
        <v>31</v>
      </c>
      <c r="L2823" t="s">
        <v>292</v>
      </c>
      <c r="M2823" s="53">
        <v>0.01</v>
      </c>
      <c r="N2823" s="52">
        <v>24559.223458000004</v>
      </c>
      <c r="O2823" s="52">
        <v>24559.223458000004</v>
      </c>
      <c r="P2823">
        <v>1</v>
      </c>
      <c r="Q2823">
        <f>IF(SUMIFS(SolCotizacion!$P:$P,SolCotizacion!$E:$E,$G2823,SolCotizacion!$K:$K,$I2823)&gt;499,1,0)</f>
        <v>0</v>
      </c>
      <c r="R2823">
        <v>4850</v>
      </c>
      <c r="S2823" s="56">
        <f>IF(SUMIFS(SolCotizacion!$P:$P,SolCotizacion!$E:$E,$G2823,SolCotizacion!$K:$K,$I2823)&gt;499,4%,0)</f>
        <v>0</v>
      </c>
    </row>
    <row r="2824" spans="1:19" hidden="1">
      <c r="A2824" t="s">
        <v>4034</v>
      </c>
      <c r="B2824" t="s">
        <v>3884</v>
      </c>
      <c r="C2824">
        <v>30</v>
      </c>
      <c r="D2824" t="s">
        <v>113</v>
      </c>
      <c r="E2824" t="s">
        <v>10068</v>
      </c>
      <c r="F2824" t="s">
        <v>162</v>
      </c>
      <c r="G2824" t="s">
        <v>150</v>
      </c>
      <c r="H2824">
        <v>3</v>
      </c>
      <c r="I2824">
        <v>3</v>
      </c>
      <c r="J2824" t="s">
        <v>127</v>
      </c>
      <c r="K2824" t="s">
        <v>31</v>
      </c>
      <c r="L2824" t="s">
        <v>292</v>
      </c>
      <c r="M2824" s="53">
        <v>0.01</v>
      </c>
      <c r="N2824" s="52">
        <v>24596.925429999999</v>
      </c>
      <c r="O2824" s="52">
        <v>24596.925429999999</v>
      </c>
      <c r="P2824">
        <v>1</v>
      </c>
      <c r="Q2824">
        <f>IF(SUMIFS(SolCotizacion!$P:$P,SolCotizacion!$E:$E,$G2824,SolCotizacion!$K:$K,$I2824)&gt;499,1,0)</f>
        <v>0</v>
      </c>
      <c r="R2824">
        <v>4851</v>
      </c>
      <c r="S2824" s="56">
        <f>IF(SUMIFS(SolCotizacion!$P:$P,SolCotizacion!$E:$E,$G2824,SolCotizacion!$K:$K,$I2824)&gt;499,4%,0)</f>
        <v>0</v>
      </c>
    </row>
    <row r="2825" spans="1:19" hidden="1">
      <c r="A2825" t="s">
        <v>4035</v>
      </c>
      <c r="B2825" t="s">
        <v>3886</v>
      </c>
      <c r="C2825">
        <v>31</v>
      </c>
      <c r="D2825" t="s">
        <v>113</v>
      </c>
      <c r="E2825" t="s">
        <v>10069</v>
      </c>
      <c r="F2825" t="s">
        <v>163</v>
      </c>
      <c r="G2825" t="s">
        <v>151</v>
      </c>
      <c r="H2825">
        <v>3</v>
      </c>
      <c r="I2825">
        <v>1</v>
      </c>
      <c r="J2825" t="s">
        <v>127</v>
      </c>
      <c r="K2825" t="s">
        <v>31</v>
      </c>
      <c r="L2825" t="s">
        <v>292</v>
      </c>
      <c r="M2825" s="53">
        <v>0.01</v>
      </c>
      <c r="N2825" s="52">
        <v>24106.036262000001</v>
      </c>
      <c r="O2825" s="52">
        <v>24106.036262000001</v>
      </c>
      <c r="P2825">
        <v>1</v>
      </c>
      <c r="Q2825">
        <f>IF(SUMIFS(SolCotizacion!$P:$P,SolCotizacion!$E:$E,$G2825,SolCotizacion!$K:$K,$I2825)&gt;499,1,0)</f>
        <v>0</v>
      </c>
      <c r="R2825">
        <v>4852</v>
      </c>
      <c r="S2825" s="56">
        <f>IF(SUMIFS(SolCotizacion!$P:$P,SolCotizacion!$E:$E,$G2825,SolCotizacion!$K:$K,$I2825)&gt;499,4%,0)</f>
        <v>0</v>
      </c>
    </row>
    <row r="2826" spans="1:19" hidden="1">
      <c r="A2826" t="s">
        <v>4036</v>
      </c>
      <c r="B2826" t="s">
        <v>3888</v>
      </c>
      <c r="C2826">
        <v>32</v>
      </c>
      <c r="D2826" t="s">
        <v>113</v>
      </c>
      <c r="E2826" t="s">
        <v>10070</v>
      </c>
      <c r="F2826" t="s">
        <v>163</v>
      </c>
      <c r="G2826" t="s">
        <v>151</v>
      </c>
      <c r="H2826">
        <v>3</v>
      </c>
      <c r="I2826">
        <v>2</v>
      </c>
      <c r="J2826" t="s">
        <v>127</v>
      </c>
      <c r="K2826" t="s">
        <v>31</v>
      </c>
      <c r="L2826" t="s">
        <v>292</v>
      </c>
      <c r="M2826" s="53">
        <v>0.01</v>
      </c>
      <c r="N2826" s="52">
        <v>24181.440205999999</v>
      </c>
      <c r="O2826" s="52">
        <v>24181.440205999999</v>
      </c>
      <c r="P2826">
        <v>1</v>
      </c>
      <c r="Q2826">
        <f>IF(SUMIFS(SolCotizacion!$P:$P,SolCotizacion!$E:$E,$G2826,SolCotizacion!$K:$K,$I2826)&gt;499,1,0)</f>
        <v>0</v>
      </c>
      <c r="R2826">
        <v>4853</v>
      </c>
      <c r="S2826" s="56">
        <f>IF(SUMIFS(SolCotizacion!$P:$P,SolCotizacion!$E:$E,$G2826,SolCotizacion!$K:$K,$I2826)&gt;499,4%,0)</f>
        <v>0</v>
      </c>
    </row>
    <row r="2827" spans="1:19" hidden="1">
      <c r="A2827" t="s">
        <v>4037</v>
      </c>
      <c r="B2827" t="s">
        <v>3890</v>
      </c>
      <c r="C2827">
        <v>33</v>
      </c>
      <c r="D2827" t="s">
        <v>113</v>
      </c>
      <c r="E2827" t="s">
        <v>10071</v>
      </c>
      <c r="F2827" t="s">
        <v>163</v>
      </c>
      <c r="G2827" t="s">
        <v>151</v>
      </c>
      <c r="H2827">
        <v>3</v>
      </c>
      <c r="I2827">
        <v>3</v>
      </c>
      <c r="J2827" t="s">
        <v>127</v>
      </c>
      <c r="K2827" t="s">
        <v>31</v>
      </c>
      <c r="L2827" t="s">
        <v>292</v>
      </c>
      <c r="M2827" s="53">
        <v>0.01</v>
      </c>
      <c r="N2827" s="52">
        <v>24219.142178000002</v>
      </c>
      <c r="O2827" s="52">
        <v>24219.142178000002</v>
      </c>
      <c r="P2827">
        <v>1</v>
      </c>
      <c r="Q2827">
        <f>IF(SUMIFS(SolCotizacion!$P:$P,SolCotizacion!$E:$E,$G2827,SolCotizacion!$K:$K,$I2827)&gt;499,1,0)</f>
        <v>0</v>
      </c>
      <c r="R2827">
        <v>4854</v>
      </c>
      <c r="S2827" s="56">
        <f>IF(SUMIFS(SolCotizacion!$P:$P,SolCotizacion!$E:$E,$G2827,SolCotizacion!$K:$K,$I2827)&gt;499,4%,0)</f>
        <v>0</v>
      </c>
    </row>
    <row r="2828" spans="1:19" hidden="1">
      <c r="A2828" t="s">
        <v>4038</v>
      </c>
      <c r="B2828" t="s">
        <v>3892</v>
      </c>
      <c r="C2828">
        <v>34</v>
      </c>
      <c r="D2828" t="s">
        <v>113</v>
      </c>
      <c r="E2828" t="s">
        <v>10072</v>
      </c>
      <c r="F2828" t="s">
        <v>164</v>
      </c>
      <c r="G2828" t="s">
        <v>152</v>
      </c>
      <c r="H2828">
        <v>3</v>
      </c>
      <c r="I2828">
        <v>1</v>
      </c>
      <c r="J2828" t="s">
        <v>127</v>
      </c>
      <c r="K2828" t="s">
        <v>31</v>
      </c>
      <c r="L2828" t="s">
        <v>292</v>
      </c>
      <c r="M2828" s="53">
        <v>0.01</v>
      </c>
      <c r="N2828" s="52">
        <v>39807.359900000003</v>
      </c>
      <c r="O2828" s="52">
        <v>39807.359900000003</v>
      </c>
      <c r="P2828">
        <v>1</v>
      </c>
      <c r="Q2828">
        <f>IF(SUMIFS(SolCotizacion!$P:$P,SolCotizacion!$E:$E,$G2828,SolCotizacion!$K:$K,$I2828)&gt;499,1,0)</f>
        <v>0</v>
      </c>
      <c r="R2828">
        <v>4855</v>
      </c>
      <c r="S2828" s="56">
        <f>IF(SUMIFS(SolCotizacion!$P:$P,SolCotizacion!$E:$E,$G2828,SolCotizacion!$K:$K,$I2828)&gt;499,4%,0)</f>
        <v>0</v>
      </c>
    </row>
    <row r="2829" spans="1:19" hidden="1">
      <c r="A2829" t="s">
        <v>4039</v>
      </c>
      <c r="B2829" t="s">
        <v>3894</v>
      </c>
      <c r="C2829">
        <v>35</v>
      </c>
      <c r="D2829" t="s">
        <v>113</v>
      </c>
      <c r="E2829" t="s">
        <v>10073</v>
      </c>
      <c r="F2829" t="s">
        <v>164</v>
      </c>
      <c r="G2829" t="s">
        <v>152</v>
      </c>
      <c r="H2829">
        <v>3</v>
      </c>
      <c r="I2829">
        <v>2</v>
      </c>
      <c r="J2829" t="s">
        <v>127</v>
      </c>
      <c r="K2829" t="s">
        <v>31</v>
      </c>
      <c r="L2829" t="s">
        <v>292</v>
      </c>
      <c r="M2829" s="53">
        <v>0.01</v>
      </c>
      <c r="N2829" s="52">
        <v>39882.763844000001</v>
      </c>
      <c r="O2829" s="52">
        <v>39882.763844000001</v>
      </c>
      <c r="P2829">
        <v>1</v>
      </c>
      <c r="Q2829">
        <f>IF(SUMIFS(SolCotizacion!$P:$P,SolCotizacion!$E:$E,$G2829,SolCotizacion!$K:$K,$I2829)&gt;499,1,0)</f>
        <v>0</v>
      </c>
      <c r="R2829">
        <v>4856</v>
      </c>
      <c r="S2829" s="56">
        <f>IF(SUMIFS(SolCotizacion!$P:$P,SolCotizacion!$E:$E,$G2829,SolCotizacion!$K:$K,$I2829)&gt;499,4%,0)</f>
        <v>0</v>
      </c>
    </row>
    <row r="2830" spans="1:19" hidden="1">
      <c r="A2830" t="s">
        <v>4040</v>
      </c>
      <c r="B2830" t="s">
        <v>3896</v>
      </c>
      <c r="C2830">
        <v>36</v>
      </c>
      <c r="D2830" t="s">
        <v>113</v>
      </c>
      <c r="E2830" t="s">
        <v>10074</v>
      </c>
      <c r="F2830" t="s">
        <v>164</v>
      </c>
      <c r="G2830" t="s">
        <v>152</v>
      </c>
      <c r="H2830">
        <v>3</v>
      </c>
      <c r="I2830">
        <v>3</v>
      </c>
      <c r="J2830" t="s">
        <v>127</v>
      </c>
      <c r="K2830" t="s">
        <v>31</v>
      </c>
      <c r="L2830" t="s">
        <v>292</v>
      </c>
      <c r="M2830" s="53">
        <v>0.01</v>
      </c>
      <c r="N2830" s="52">
        <v>39920.465816000004</v>
      </c>
      <c r="O2830" s="52">
        <v>39920.465816000004</v>
      </c>
      <c r="P2830">
        <v>1</v>
      </c>
      <c r="Q2830">
        <f>IF(SUMIFS(SolCotizacion!$P:$P,SolCotizacion!$E:$E,$G2830,SolCotizacion!$K:$K,$I2830)&gt;499,1,0)</f>
        <v>0</v>
      </c>
      <c r="R2830">
        <v>4857</v>
      </c>
      <c r="S2830" s="56">
        <f>IF(SUMIFS(SolCotizacion!$P:$P,SolCotizacion!$E:$E,$G2830,SolCotizacion!$K:$K,$I2830)&gt;499,4%,0)</f>
        <v>0</v>
      </c>
    </row>
    <row r="2831" spans="1:19" hidden="1">
      <c r="A2831" t="s">
        <v>4041</v>
      </c>
      <c r="B2831" t="s">
        <v>3898</v>
      </c>
      <c r="C2831">
        <v>37</v>
      </c>
      <c r="D2831" t="s">
        <v>113</v>
      </c>
      <c r="E2831" t="s">
        <v>10075</v>
      </c>
      <c r="F2831" t="s">
        <v>165</v>
      </c>
      <c r="G2831" t="s">
        <v>150</v>
      </c>
      <c r="H2831">
        <v>3</v>
      </c>
      <c r="I2831">
        <v>1</v>
      </c>
      <c r="J2831" t="s">
        <v>127</v>
      </c>
      <c r="K2831" t="s">
        <v>31</v>
      </c>
      <c r="L2831" t="s">
        <v>292</v>
      </c>
      <c r="M2831" s="53">
        <v>0.01</v>
      </c>
      <c r="N2831" s="52">
        <v>24483.819514000003</v>
      </c>
      <c r="O2831" s="52">
        <v>24483.819514000003</v>
      </c>
      <c r="P2831">
        <v>1</v>
      </c>
      <c r="Q2831">
        <f>IF(SUMIFS(SolCotizacion!$P:$P,SolCotizacion!$E:$E,$G2831,SolCotizacion!$K:$K,$I2831)&gt;499,1,0)</f>
        <v>0</v>
      </c>
      <c r="R2831">
        <v>4858</v>
      </c>
      <c r="S2831" s="56">
        <f>IF(SUMIFS(SolCotizacion!$P:$P,SolCotizacion!$E:$E,$G2831,SolCotizacion!$K:$K,$I2831)&gt;499,1%,0)</f>
        <v>0</v>
      </c>
    </row>
    <row r="2832" spans="1:19" hidden="1">
      <c r="A2832" t="s">
        <v>4042</v>
      </c>
      <c r="B2832" t="s">
        <v>3900</v>
      </c>
      <c r="C2832">
        <v>38</v>
      </c>
      <c r="D2832" t="s">
        <v>113</v>
      </c>
      <c r="E2832" t="s">
        <v>10076</v>
      </c>
      <c r="F2832" t="s">
        <v>165</v>
      </c>
      <c r="G2832" t="s">
        <v>150</v>
      </c>
      <c r="H2832">
        <v>3</v>
      </c>
      <c r="I2832">
        <v>2</v>
      </c>
      <c r="J2832" t="s">
        <v>127</v>
      </c>
      <c r="K2832" t="s">
        <v>31</v>
      </c>
      <c r="L2832" t="s">
        <v>292</v>
      </c>
      <c r="M2832" s="53">
        <v>0.01</v>
      </c>
      <c r="N2832" s="52">
        <v>24559.223458000004</v>
      </c>
      <c r="O2832" s="52">
        <v>24559.223458000004</v>
      </c>
      <c r="P2832">
        <v>1</v>
      </c>
      <c r="Q2832">
        <f>IF(SUMIFS(SolCotizacion!$P:$P,SolCotizacion!$E:$E,$G2832,SolCotizacion!$K:$K,$I2832)&gt;499,1,0)</f>
        <v>0</v>
      </c>
      <c r="R2832">
        <v>4859</v>
      </c>
      <c r="S2832" s="56">
        <f>IF(SUMIFS(SolCotizacion!$P:$P,SolCotizacion!$E:$E,$G2832,SolCotizacion!$K:$K,$I2832)&gt;499,1%,0)</f>
        <v>0</v>
      </c>
    </row>
    <row r="2833" spans="1:19" hidden="1">
      <c r="A2833" t="s">
        <v>4043</v>
      </c>
      <c r="B2833" t="s">
        <v>3902</v>
      </c>
      <c r="C2833">
        <v>39</v>
      </c>
      <c r="D2833" t="s">
        <v>113</v>
      </c>
      <c r="E2833" t="s">
        <v>10077</v>
      </c>
      <c r="F2833" t="s">
        <v>165</v>
      </c>
      <c r="G2833" t="s">
        <v>150</v>
      </c>
      <c r="H2833">
        <v>3</v>
      </c>
      <c r="I2833">
        <v>3</v>
      </c>
      <c r="J2833" t="s">
        <v>127</v>
      </c>
      <c r="K2833" t="s">
        <v>31</v>
      </c>
      <c r="L2833" t="s">
        <v>292</v>
      </c>
      <c r="M2833" s="53">
        <v>0.01</v>
      </c>
      <c r="N2833" s="52">
        <v>24596.925429999999</v>
      </c>
      <c r="O2833" s="52">
        <v>24596.925429999999</v>
      </c>
      <c r="P2833">
        <v>1</v>
      </c>
      <c r="Q2833">
        <f>IF(SUMIFS(SolCotizacion!$P:$P,SolCotizacion!$E:$E,$G2833,SolCotizacion!$K:$K,$I2833)&gt;499,1,0)</f>
        <v>0</v>
      </c>
      <c r="R2833">
        <v>4860</v>
      </c>
      <c r="S2833" s="56">
        <f>IF(SUMIFS(SolCotizacion!$P:$P,SolCotizacion!$E:$E,$G2833,SolCotizacion!$K:$K,$I2833)&gt;499,1%,0)</f>
        <v>0</v>
      </c>
    </row>
    <row r="2834" spans="1:19" hidden="1">
      <c r="A2834" t="s">
        <v>4044</v>
      </c>
      <c r="B2834" t="s">
        <v>3904</v>
      </c>
      <c r="C2834">
        <v>40</v>
      </c>
      <c r="D2834" t="s">
        <v>113</v>
      </c>
      <c r="E2834" t="s">
        <v>10078</v>
      </c>
      <c r="F2834" t="s">
        <v>166</v>
      </c>
      <c r="G2834" t="s">
        <v>151</v>
      </c>
      <c r="H2834">
        <v>3</v>
      </c>
      <c r="I2834">
        <v>1</v>
      </c>
      <c r="J2834" t="s">
        <v>127</v>
      </c>
      <c r="K2834" t="s">
        <v>31</v>
      </c>
      <c r="L2834" t="s">
        <v>292</v>
      </c>
      <c r="M2834" s="53">
        <v>0.01</v>
      </c>
      <c r="N2834" s="52">
        <v>24106.036262000001</v>
      </c>
      <c r="O2834" s="52">
        <v>24106.036262000001</v>
      </c>
      <c r="P2834">
        <v>1</v>
      </c>
      <c r="Q2834">
        <f>IF(SUMIFS(SolCotizacion!$P:$P,SolCotizacion!$E:$E,$G2834,SolCotizacion!$K:$K,$I2834)&gt;499,1,0)</f>
        <v>0</v>
      </c>
      <c r="R2834">
        <v>4861</v>
      </c>
      <c r="S2834" s="56">
        <f>IF(SUMIFS(SolCotizacion!$P:$P,SolCotizacion!$E:$E,$G2834,SolCotizacion!$K:$K,$I2834)&gt;499,1%,0)</f>
        <v>0</v>
      </c>
    </row>
    <row r="2835" spans="1:19" hidden="1">
      <c r="A2835" t="s">
        <v>4045</v>
      </c>
      <c r="B2835" t="s">
        <v>3906</v>
      </c>
      <c r="C2835">
        <v>41</v>
      </c>
      <c r="D2835" t="s">
        <v>113</v>
      </c>
      <c r="E2835" t="s">
        <v>10079</v>
      </c>
      <c r="F2835" t="s">
        <v>166</v>
      </c>
      <c r="G2835" t="s">
        <v>151</v>
      </c>
      <c r="H2835">
        <v>3</v>
      </c>
      <c r="I2835">
        <v>2</v>
      </c>
      <c r="J2835" t="s">
        <v>127</v>
      </c>
      <c r="K2835" t="s">
        <v>31</v>
      </c>
      <c r="L2835" t="s">
        <v>292</v>
      </c>
      <c r="M2835" s="53">
        <v>0.01</v>
      </c>
      <c r="N2835" s="52">
        <v>24181.440205999999</v>
      </c>
      <c r="O2835" s="52">
        <v>24181.440205999999</v>
      </c>
      <c r="P2835">
        <v>1</v>
      </c>
      <c r="Q2835">
        <f>IF(SUMIFS(SolCotizacion!$P:$P,SolCotizacion!$E:$E,$G2835,SolCotizacion!$K:$K,$I2835)&gt;499,1,0)</f>
        <v>0</v>
      </c>
      <c r="R2835">
        <v>4862</v>
      </c>
      <c r="S2835" s="56">
        <f>IF(SUMIFS(SolCotizacion!$P:$P,SolCotizacion!$E:$E,$G2835,SolCotizacion!$K:$K,$I2835)&gt;499,1%,0)</f>
        <v>0</v>
      </c>
    </row>
    <row r="2836" spans="1:19" hidden="1">
      <c r="A2836" t="s">
        <v>4046</v>
      </c>
      <c r="B2836" t="s">
        <v>3908</v>
      </c>
      <c r="C2836">
        <v>42</v>
      </c>
      <c r="D2836" t="s">
        <v>113</v>
      </c>
      <c r="E2836" t="s">
        <v>10080</v>
      </c>
      <c r="F2836" t="s">
        <v>166</v>
      </c>
      <c r="G2836" t="s">
        <v>151</v>
      </c>
      <c r="H2836">
        <v>3</v>
      </c>
      <c r="I2836">
        <v>3</v>
      </c>
      <c r="J2836" t="s">
        <v>127</v>
      </c>
      <c r="K2836" t="s">
        <v>31</v>
      </c>
      <c r="L2836" t="s">
        <v>292</v>
      </c>
      <c r="M2836" s="53">
        <v>0.01</v>
      </c>
      <c r="N2836" s="52">
        <v>24219.142178000002</v>
      </c>
      <c r="O2836" s="52">
        <v>24219.142178000002</v>
      </c>
      <c r="P2836">
        <v>1</v>
      </c>
      <c r="Q2836">
        <f>IF(SUMIFS(SolCotizacion!$P:$P,SolCotizacion!$E:$E,$G2836,SolCotizacion!$K:$K,$I2836)&gt;499,1,0)</f>
        <v>0</v>
      </c>
      <c r="R2836">
        <v>4863</v>
      </c>
      <c r="S2836" s="56">
        <f>IF(SUMIFS(SolCotizacion!$P:$P,SolCotizacion!$E:$E,$G2836,SolCotizacion!$K:$K,$I2836)&gt;499,1%,0)</f>
        <v>0</v>
      </c>
    </row>
    <row r="2837" spans="1:19" hidden="1">
      <c r="A2837" t="s">
        <v>4047</v>
      </c>
      <c r="B2837" t="s">
        <v>3910</v>
      </c>
      <c r="C2837">
        <v>43</v>
      </c>
      <c r="D2837" t="s">
        <v>113</v>
      </c>
      <c r="E2837" t="s">
        <v>10081</v>
      </c>
      <c r="F2837" t="s">
        <v>167</v>
      </c>
      <c r="G2837" t="s">
        <v>152</v>
      </c>
      <c r="H2837">
        <v>3</v>
      </c>
      <c r="I2837">
        <v>1</v>
      </c>
      <c r="J2837" t="s">
        <v>127</v>
      </c>
      <c r="K2837" t="s">
        <v>31</v>
      </c>
      <c r="L2837" t="s">
        <v>292</v>
      </c>
      <c r="M2837" s="53">
        <v>0.01</v>
      </c>
      <c r="N2837" s="52">
        <v>39807.359900000003</v>
      </c>
      <c r="O2837" s="52">
        <v>39807.359900000003</v>
      </c>
      <c r="P2837">
        <v>1</v>
      </c>
      <c r="Q2837">
        <f>IF(SUMIFS(SolCotizacion!$P:$P,SolCotizacion!$E:$E,$G2837,SolCotizacion!$K:$K,$I2837)&gt;499,1,0)</f>
        <v>0</v>
      </c>
      <c r="R2837">
        <v>4864</v>
      </c>
      <c r="S2837" s="56">
        <f>IF(SUMIFS(SolCotizacion!$P:$P,SolCotizacion!$E:$E,$G2837,SolCotizacion!$K:$K,$I2837)&gt;499,1%,0)</f>
        <v>0</v>
      </c>
    </row>
    <row r="2838" spans="1:19" hidden="1">
      <c r="A2838" t="s">
        <v>4048</v>
      </c>
      <c r="B2838" t="s">
        <v>3912</v>
      </c>
      <c r="C2838">
        <v>44</v>
      </c>
      <c r="D2838" t="s">
        <v>113</v>
      </c>
      <c r="E2838" t="s">
        <v>10082</v>
      </c>
      <c r="F2838" t="s">
        <v>167</v>
      </c>
      <c r="G2838" t="s">
        <v>152</v>
      </c>
      <c r="H2838">
        <v>3</v>
      </c>
      <c r="I2838">
        <v>2</v>
      </c>
      <c r="J2838" t="s">
        <v>127</v>
      </c>
      <c r="K2838" t="s">
        <v>31</v>
      </c>
      <c r="L2838" t="s">
        <v>292</v>
      </c>
      <c r="M2838" s="53">
        <v>0.01</v>
      </c>
      <c r="N2838" s="52">
        <v>39882.763844000001</v>
      </c>
      <c r="O2838" s="52">
        <v>39882.763844000001</v>
      </c>
      <c r="P2838">
        <v>1</v>
      </c>
      <c r="Q2838">
        <f>IF(SUMIFS(SolCotizacion!$P:$P,SolCotizacion!$E:$E,$G2838,SolCotizacion!$K:$K,$I2838)&gt;499,1,0)</f>
        <v>0</v>
      </c>
      <c r="R2838">
        <v>4865</v>
      </c>
      <c r="S2838" s="56">
        <f>IF(SUMIFS(SolCotizacion!$P:$P,SolCotizacion!$E:$E,$G2838,SolCotizacion!$K:$K,$I2838)&gt;499,1%,0)</f>
        <v>0</v>
      </c>
    </row>
    <row r="2839" spans="1:19" hidden="1">
      <c r="A2839" t="s">
        <v>4049</v>
      </c>
      <c r="B2839" t="s">
        <v>3914</v>
      </c>
      <c r="C2839">
        <v>45</v>
      </c>
      <c r="D2839" t="s">
        <v>113</v>
      </c>
      <c r="E2839" t="s">
        <v>10083</v>
      </c>
      <c r="F2839" t="s">
        <v>167</v>
      </c>
      <c r="G2839" t="s">
        <v>152</v>
      </c>
      <c r="H2839">
        <v>3</v>
      </c>
      <c r="I2839">
        <v>3</v>
      </c>
      <c r="J2839" t="s">
        <v>127</v>
      </c>
      <c r="K2839" t="s">
        <v>31</v>
      </c>
      <c r="L2839" t="s">
        <v>292</v>
      </c>
      <c r="M2839" s="53">
        <v>0.01</v>
      </c>
      <c r="N2839" s="52">
        <v>39920.465816000004</v>
      </c>
      <c r="O2839" s="52">
        <v>39920.465816000004</v>
      </c>
      <c r="P2839">
        <v>1</v>
      </c>
      <c r="Q2839">
        <f>IF(SUMIFS(SolCotizacion!$P:$P,SolCotizacion!$E:$E,$G2839,SolCotizacion!$K:$K,$I2839)&gt;499,1,0)</f>
        <v>0</v>
      </c>
      <c r="R2839">
        <v>4866</v>
      </c>
      <c r="S2839" s="56">
        <f>IF(SUMIFS(SolCotizacion!$P:$P,SolCotizacion!$E:$E,$G2839,SolCotizacion!$K:$K,$I2839)&gt;499,1%,0)</f>
        <v>0</v>
      </c>
    </row>
    <row r="2840" spans="1:19" hidden="1">
      <c r="A2840" t="s">
        <v>4050</v>
      </c>
      <c r="B2840" t="s">
        <v>1085</v>
      </c>
      <c r="C2840">
        <v>1</v>
      </c>
      <c r="D2840" t="s">
        <v>88</v>
      </c>
      <c r="E2840" t="s">
        <v>10050</v>
      </c>
      <c r="F2840" t="s">
        <v>150</v>
      </c>
      <c r="G2840" t="s">
        <v>150</v>
      </c>
      <c r="H2840">
        <v>3</v>
      </c>
      <c r="I2840">
        <v>1</v>
      </c>
      <c r="J2840" t="s">
        <v>84</v>
      </c>
      <c r="K2840" t="s">
        <v>31</v>
      </c>
      <c r="L2840" t="s">
        <v>295</v>
      </c>
      <c r="N2840" s="52">
        <v>2786496.0000000005</v>
      </c>
      <c r="O2840" s="52">
        <v>2786496.0000000005</v>
      </c>
      <c r="P2840">
        <v>1</v>
      </c>
      <c r="Q2840">
        <v>1</v>
      </c>
      <c r="R2840">
        <v>4867</v>
      </c>
    </row>
    <row r="2841" spans="1:19" hidden="1">
      <c r="A2841" t="s">
        <v>4051</v>
      </c>
      <c r="B2841" t="s">
        <v>1086</v>
      </c>
      <c r="C2841">
        <v>2</v>
      </c>
      <c r="D2841" t="s">
        <v>88</v>
      </c>
      <c r="E2841" t="s">
        <v>10051</v>
      </c>
      <c r="F2841" t="s">
        <v>150</v>
      </c>
      <c r="G2841" t="s">
        <v>150</v>
      </c>
      <c r="H2841">
        <v>3</v>
      </c>
      <c r="I2841">
        <v>2</v>
      </c>
      <c r="J2841" t="s">
        <v>84</v>
      </c>
      <c r="K2841" t="s">
        <v>31</v>
      </c>
      <c r="L2841" t="s">
        <v>295</v>
      </c>
      <c r="N2841" s="52">
        <v>2786496.0000000005</v>
      </c>
      <c r="O2841" s="52">
        <v>2786496.0000000005</v>
      </c>
      <c r="P2841">
        <v>1</v>
      </c>
      <c r="Q2841">
        <v>1</v>
      </c>
      <c r="R2841">
        <v>4869</v>
      </c>
    </row>
    <row r="2842" spans="1:19" hidden="1">
      <c r="A2842" t="s">
        <v>4052</v>
      </c>
      <c r="B2842" t="s">
        <v>1087</v>
      </c>
      <c r="C2842">
        <v>3</v>
      </c>
      <c r="D2842" t="s">
        <v>88</v>
      </c>
      <c r="E2842" t="s">
        <v>10052</v>
      </c>
      <c r="F2842" t="s">
        <v>150</v>
      </c>
      <c r="G2842" t="s">
        <v>150</v>
      </c>
      <c r="H2842">
        <v>3</v>
      </c>
      <c r="I2842">
        <v>3</v>
      </c>
      <c r="J2842" t="s">
        <v>84</v>
      </c>
      <c r="K2842" t="s">
        <v>31</v>
      </c>
      <c r="L2842" t="s">
        <v>295</v>
      </c>
      <c r="N2842" s="52">
        <v>2786496.0000000005</v>
      </c>
      <c r="O2842" s="52">
        <v>2786496.0000000005</v>
      </c>
      <c r="P2842">
        <v>1</v>
      </c>
      <c r="Q2842">
        <v>1</v>
      </c>
      <c r="R2842">
        <v>4871</v>
      </c>
    </row>
    <row r="2843" spans="1:19" hidden="1">
      <c r="A2843" t="s">
        <v>4053</v>
      </c>
      <c r="B2843" t="s">
        <v>1088</v>
      </c>
      <c r="C2843">
        <v>4</v>
      </c>
      <c r="D2843" t="s">
        <v>88</v>
      </c>
      <c r="E2843" t="s">
        <v>9854</v>
      </c>
      <c r="F2843" t="s">
        <v>151</v>
      </c>
      <c r="G2843" t="s">
        <v>151</v>
      </c>
      <c r="H2843">
        <v>3</v>
      </c>
      <c r="I2843">
        <v>1</v>
      </c>
      <c r="J2843" t="s">
        <v>84</v>
      </c>
      <c r="K2843" t="s">
        <v>31</v>
      </c>
      <c r="L2843" t="s">
        <v>295</v>
      </c>
      <c r="N2843" s="52">
        <v>2616480</v>
      </c>
      <c r="O2843" s="52">
        <v>2616480</v>
      </c>
      <c r="P2843">
        <v>1</v>
      </c>
      <c r="Q2843">
        <v>1</v>
      </c>
      <c r="R2843">
        <v>4873</v>
      </c>
    </row>
    <row r="2844" spans="1:19" hidden="1">
      <c r="A2844" t="s">
        <v>4054</v>
      </c>
      <c r="B2844" t="s">
        <v>1089</v>
      </c>
      <c r="C2844">
        <v>5</v>
      </c>
      <c r="D2844" t="s">
        <v>88</v>
      </c>
      <c r="E2844" t="s">
        <v>10053</v>
      </c>
      <c r="F2844" t="s">
        <v>151</v>
      </c>
      <c r="G2844" t="s">
        <v>151</v>
      </c>
      <c r="H2844">
        <v>3</v>
      </c>
      <c r="I2844">
        <v>2</v>
      </c>
      <c r="J2844" t="s">
        <v>84</v>
      </c>
      <c r="K2844" t="s">
        <v>31</v>
      </c>
      <c r="L2844" t="s">
        <v>295</v>
      </c>
      <c r="N2844" s="52">
        <v>2616480</v>
      </c>
      <c r="O2844" s="52">
        <v>2616480</v>
      </c>
      <c r="P2844">
        <v>1</v>
      </c>
      <c r="Q2844">
        <v>1</v>
      </c>
      <c r="R2844">
        <v>4875</v>
      </c>
    </row>
    <row r="2845" spans="1:19" hidden="1">
      <c r="A2845" t="s">
        <v>4055</v>
      </c>
      <c r="B2845" t="s">
        <v>1090</v>
      </c>
      <c r="C2845">
        <v>6</v>
      </c>
      <c r="D2845" t="s">
        <v>88</v>
      </c>
      <c r="E2845" t="s">
        <v>10054</v>
      </c>
      <c r="F2845" t="s">
        <v>151</v>
      </c>
      <c r="G2845" t="s">
        <v>151</v>
      </c>
      <c r="H2845">
        <v>3</v>
      </c>
      <c r="I2845">
        <v>3</v>
      </c>
      <c r="J2845" t="s">
        <v>84</v>
      </c>
      <c r="K2845" t="s">
        <v>31</v>
      </c>
      <c r="L2845" t="s">
        <v>295</v>
      </c>
      <c r="N2845" s="52">
        <v>2616480</v>
      </c>
      <c r="O2845" s="52">
        <v>2616480</v>
      </c>
      <c r="P2845">
        <v>1</v>
      </c>
      <c r="Q2845">
        <v>1</v>
      </c>
      <c r="R2845">
        <v>4877</v>
      </c>
    </row>
    <row r="2846" spans="1:19" hidden="1">
      <c r="A2846" t="s">
        <v>4056</v>
      </c>
      <c r="B2846" t="s">
        <v>1091</v>
      </c>
      <c r="C2846">
        <v>7</v>
      </c>
      <c r="D2846" t="s">
        <v>88</v>
      </c>
      <c r="E2846" t="s">
        <v>10055</v>
      </c>
      <c r="F2846" t="s">
        <v>152</v>
      </c>
      <c r="G2846" t="s">
        <v>152</v>
      </c>
      <c r="H2846">
        <v>3</v>
      </c>
      <c r="I2846">
        <v>1</v>
      </c>
      <c r="J2846" t="s">
        <v>84</v>
      </c>
      <c r="K2846" t="s">
        <v>31</v>
      </c>
      <c r="L2846" t="s">
        <v>295</v>
      </c>
      <c r="N2846" s="52">
        <v>4305600</v>
      </c>
      <c r="O2846" s="52">
        <v>4305600</v>
      </c>
      <c r="P2846">
        <v>1</v>
      </c>
      <c r="Q2846">
        <v>1</v>
      </c>
      <c r="R2846">
        <v>4879</v>
      </c>
    </row>
    <row r="2847" spans="1:19" hidden="1">
      <c r="A2847" t="s">
        <v>4057</v>
      </c>
      <c r="B2847" t="s">
        <v>1092</v>
      </c>
      <c r="C2847">
        <v>8</v>
      </c>
      <c r="D2847" t="s">
        <v>88</v>
      </c>
      <c r="E2847" t="s">
        <v>10056</v>
      </c>
      <c r="F2847" t="s">
        <v>152</v>
      </c>
      <c r="G2847" t="s">
        <v>152</v>
      </c>
      <c r="H2847">
        <v>3</v>
      </c>
      <c r="I2847">
        <v>2</v>
      </c>
      <c r="J2847" t="s">
        <v>84</v>
      </c>
      <c r="K2847" t="s">
        <v>31</v>
      </c>
      <c r="L2847" t="s">
        <v>295</v>
      </c>
      <c r="N2847" s="52">
        <v>4305600</v>
      </c>
      <c r="O2847" s="52">
        <v>4305600</v>
      </c>
      <c r="P2847">
        <v>1</v>
      </c>
      <c r="Q2847">
        <v>1</v>
      </c>
      <c r="R2847">
        <v>4881</v>
      </c>
    </row>
    <row r="2848" spans="1:19" hidden="1">
      <c r="A2848" t="s">
        <v>4058</v>
      </c>
      <c r="B2848" t="s">
        <v>1093</v>
      </c>
      <c r="C2848">
        <v>9</v>
      </c>
      <c r="D2848" t="s">
        <v>88</v>
      </c>
      <c r="E2848" t="s">
        <v>10057</v>
      </c>
      <c r="F2848" t="s">
        <v>152</v>
      </c>
      <c r="G2848" t="s">
        <v>152</v>
      </c>
      <c r="H2848">
        <v>3</v>
      </c>
      <c r="I2848">
        <v>3</v>
      </c>
      <c r="J2848" t="s">
        <v>84</v>
      </c>
      <c r="K2848" t="s">
        <v>31</v>
      </c>
      <c r="L2848" t="s">
        <v>295</v>
      </c>
      <c r="N2848" s="52">
        <v>4305600</v>
      </c>
      <c r="O2848" s="52">
        <v>4305600</v>
      </c>
      <c r="P2848">
        <v>1</v>
      </c>
      <c r="Q2848">
        <v>1</v>
      </c>
      <c r="R2848">
        <v>4883</v>
      </c>
    </row>
    <row r="2849" spans="1:18" hidden="1">
      <c r="A2849" t="s">
        <v>4059</v>
      </c>
      <c r="B2849" t="s">
        <v>3844</v>
      </c>
      <c r="C2849">
        <v>10</v>
      </c>
      <c r="D2849" t="s">
        <v>102</v>
      </c>
      <c r="E2849" t="s">
        <v>10058</v>
      </c>
      <c r="F2849" t="s">
        <v>153</v>
      </c>
      <c r="G2849" t="s">
        <v>88</v>
      </c>
      <c r="H2849">
        <v>3</v>
      </c>
      <c r="I2849" t="s">
        <v>103</v>
      </c>
      <c r="J2849" t="s">
        <v>84</v>
      </c>
      <c r="K2849" t="s">
        <v>31</v>
      </c>
      <c r="L2849" t="s">
        <v>295</v>
      </c>
      <c r="N2849" s="52">
        <v>57408.000000000007</v>
      </c>
      <c r="O2849" s="52">
        <v>57408.000000000007</v>
      </c>
      <c r="P2849">
        <v>1</v>
      </c>
      <c r="Q2849">
        <f>IF(COUNTIF(SolCotizacion!$D:$D,$G2849)&gt;0,1,0)</f>
        <v>1</v>
      </c>
      <c r="R2849">
        <v>4885</v>
      </c>
    </row>
    <row r="2850" spans="1:18" hidden="1">
      <c r="A2850" t="s">
        <v>4060</v>
      </c>
      <c r="B2850" t="s">
        <v>3846</v>
      </c>
      <c r="C2850">
        <v>11</v>
      </c>
      <c r="D2850" t="s">
        <v>102</v>
      </c>
      <c r="E2850" t="s">
        <v>10059</v>
      </c>
      <c r="F2850" t="s">
        <v>154</v>
      </c>
      <c r="G2850" t="s">
        <v>88</v>
      </c>
      <c r="H2850">
        <v>3</v>
      </c>
      <c r="I2850" t="s">
        <v>103</v>
      </c>
      <c r="J2850" t="s">
        <v>84</v>
      </c>
      <c r="K2850" t="s">
        <v>31</v>
      </c>
      <c r="L2850" t="s">
        <v>295</v>
      </c>
      <c r="N2850" s="52">
        <v>112608.00000000003</v>
      </c>
      <c r="O2850" s="52">
        <v>112608.00000000003</v>
      </c>
      <c r="P2850">
        <v>1</v>
      </c>
      <c r="Q2850">
        <f>IF(COUNTIF(SolCotizacion!$D:$D,$G2850)&gt;0,1,0)</f>
        <v>1</v>
      </c>
      <c r="R2850">
        <v>4887</v>
      </c>
    </row>
    <row r="2851" spans="1:18" hidden="1">
      <c r="A2851" t="s">
        <v>4061</v>
      </c>
      <c r="B2851" t="s">
        <v>3848</v>
      </c>
      <c r="C2851">
        <v>12</v>
      </c>
      <c r="D2851" t="s">
        <v>102</v>
      </c>
      <c r="E2851" t="s">
        <v>10060</v>
      </c>
      <c r="F2851" t="s">
        <v>155</v>
      </c>
      <c r="G2851" t="s">
        <v>88</v>
      </c>
      <c r="H2851">
        <v>3</v>
      </c>
      <c r="I2851" t="s">
        <v>103</v>
      </c>
      <c r="J2851" t="s">
        <v>84</v>
      </c>
      <c r="K2851" t="s">
        <v>31</v>
      </c>
      <c r="L2851" t="s">
        <v>295</v>
      </c>
      <c r="N2851" s="52">
        <v>30912.000000000004</v>
      </c>
      <c r="O2851" s="52">
        <v>30912.000000000004</v>
      </c>
      <c r="P2851">
        <v>1</v>
      </c>
      <c r="Q2851">
        <f>IF(COUNTIF(SolCotizacion!$D:$D,$G2851)&gt;0,1,0)</f>
        <v>1</v>
      </c>
      <c r="R2851">
        <v>4889</v>
      </c>
    </row>
    <row r="2852" spans="1:18" hidden="1">
      <c r="A2852" t="s">
        <v>4062</v>
      </c>
      <c r="B2852" t="s">
        <v>3850</v>
      </c>
      <c r="C2852">
        <v>13</v>
      </c>
      <c r="D2852" t="s">
        <v>102</v>
      </c>
      <c r="E2852" t="s">
        <v>10061</v>
      </c>
      <c r="F2852" t="s">
        <v>156</v>
      </c>
      <c r="G2852" t="s">
        <v>88</v>
      </c>
      <c r="H2852">
        <v>3</v>
      </c>
      <c r="I2852" t="s">
        <v>103</v>
      </c>
      <c r="J2852" t="s">
        <v>84</v>
      </c>
      <c r="K2852" t="s">
        <v>31</v>
      </c>
      <c r="L2852" t="s">
        <v>295</v>
      </c>
      <c r="N2852" s="52">
        <v>596160</v>
      </c>
      <c r="O2852" s="52">
        <v>596160</v>
      </c>
      <c r="P2852">
        <v>1</v>
      </c>
      <c r="Q2852">
        <f>IF(COUNTIF(SolCotizacion!$D:$D,$G2852)&gt;0,1,0)</f>
        <v>1</v>
      </c>
      <c r="R2852">
        <v>4891</v>
      </c>
    </row>
    <row r="2853" spans="1:18" hidden="1">
      <c r="A2853" t="s">
        <v>4063</v>
      </c>
      <c r="B2853" t="s">
        <v>3852</v>
      </c>
      <c r="C2853">
        <v>14</v>
      </c>
      <c r="D2853" t="s">
        <v>102</v>
      </c>
      <c r="E2853" t="s">
        <v>10062</v>
      </c>
      <c r="F2853" t="s">
        <v>157</v>
      </c>
      <c r="G2853" t="s">
        <v>150</v>
      </c>
      <c r="H2853">
        <v>3</v>
      </c>
      <c r="I2853" t="s">
        <v>103</v>
      </c>
      <c r="J2853" t="s">
        <v>84</v>
      </c>
      <c r="K2853" t="s">
        <v>31</v>
      </c>
      <c r="L2853" t="s">
        <v>295</v>
      </c>
      <c r="N2853" s="52">
        <v>276000</v>
      </c>
      <c r="O2853" s="52">
        <v>276000</v>
      </c>
      <c r="P2853">
        <v>1</v>
      </c>
      <c r="Q2853">
        <f>IF(COUNTIF(SolCotizacion!$E:$E,G2853)&gt;0,1,0)</f>
        <v>0</v>
      </c>
      <c r="R2853">
        <v>4893</v>
      </c>
    </row>
    <row r="2854" spans="1:18" hidden="1">
      <c r="A2854" t="s">
        <v>4064</v>
      </c>
      <c r="B2854" t="s">
        <v>3854</v>
      </c>
      <c r="C2854">
        <v>15</v>
      </c>
      <c r="D2854" t="s">
        <v>102</v>
      </c>
      <c r="E2854" t="s">
        <v>10063</v>
      </c>
      <c r="F2854" t="s">
        <v>158</v>
      </c>
      <c r="G2854" t="s">
        <v>151</v>
      </c>
      <c r="H2854">
        <v>3</v>
      </c>
      <c r="I2854" t="s">
        <v>103</v>
      </c>
      <c r="J2854" t="s">
        <v>84</v>
      </c>
      <c r="K2854" t="s">
        <v>31</v>
      </c>
      <c r="L2854" t="s">
        <v>295</v>
      </c>
      <c r="N2854" s="52">
        <v>276000</v>
      </c>
      <c r="O2854" s="52">
        <v>276000</v>
      </c>
      <c r="P2854">
        <v>1</v>
      </c>
      <c r="Q2854">
        <f>IF(COUNTIF(SolCotizacion!$E:$E,G2854)&gt;0,1,0)</f>
        <v>0</v>
      </c>
      <c r="R2854">
        <v>4895</v>
      </c>
    </row>
    <row r="2855" spans="1:18" hidden="1">
      <c r="A2855" t="s">
        <v>4065</v>
      </c>
      <c r="B2855" t="s">
        <v>3856</v>
      </c>
      <c r="C2855">
        <v>16</v>
      </c>
      <c r="D2855" t="s">
        <v>113</v>
      </c>
      <c r="E2855" t="s">
        <v>9986</v>
      </c>
      <c r="F2855" t="s">
        <v>115</v>
      </c>
      <c r="G2855" t="s">
        <v>88</v>
      </c>
      <c r="H2855">
        <v>3</v>
      </c>
      <c r="I2855">
        <v>1</v>
      </c>
      <c r="J2855" t="s">
        <v>116</v>
      </c>
      <c r="K2855" t="s">
        <v>326</v>
      </c>
      <c r="L2855" t="s">
        <v>295</v>
      </c>
      <c r="N2855" s="52">
        <v>2.1461440000000001</v>
      </c>
      <c r="O2855" s="52">
        <v>2.1461440000000001</v>
      </c>
      <c r="P2855">
        <v>1</v>
      </c>
      <c r="Q2855">
        <f>IF(COUNTIFS(SolCotizacion!$D:$D,$G2855,SolCotizacion!$K:$K,$I2855)&gt;0,1,0)</f>
        <v>0</v>
      </c>
      <c r="R2855">
        <v>4897</v>
      </c>
    </row>
    <row r="2856" spans="1:18" hidden="1">
      <c r="A2856" t="s">
        <v>4066</v>
      </c>
      <c r="B2856" t="s">
        <v>3858</v>
      </c>
      <c r="C2856">
        <v>17</v>
      </c>
      <c r="D2856" t="s">
        <v>113</v>
      </c>
      <c r="E2856" t="s">
        <v>9987</v>
      </c>
      <c r="F2856" t="s">
        <v>115</v>
      </c>
      <c r="G2856" t="s">
        <v>88</v>
      </c>
      <c r="H2856">
        <v>3</v>
      </c>
      <c r="I2856">
        <v>2</v>
      </c>
      <c r="J2856" t="s">
        <v>116</v>
      </c>
      <c r="K2856" t="s">
        <v>326</v>
      </c>
      <c r="L2856" t="s">
        <v>295</v>
      </c>
      <c r="N2856" s="52">
        <v>2.1461440000000001</v>
      </c>
      <c r="O2856" s="52">
        <v>2.1461440000000001</v>
      </c>
      <c r="P2856">
        <v>1</v>
      </c>
      <c r="Q2856">
        <f>IF(COUNTIFS(SolCotizacion!$D:$D,$G2856,SolCotizacion!$K:$K,$I2856)&gt;0,1,0)</f>
        <v>1</v>
      </c>
      <c r="R2856">
        <v>4899</v>
      </c>
    </row>
    <row r="2857" spans="1:18" hidden="1">
      <c r="A2857" t="s">
        <v>4067</v>
      </c>
      <c r="B2857" t="s">
        <v>3860</v>
      </c>
      <c r="C2857">
        <v>18</v>
      </c>
      <c r="D2857" t="s">
        <v>113</v>
      </c>
      <c r="E2857" t="s">
        <v>9988</v>
      </c>
      <c r="F2857" t="s">
        <v>115</v>
      </c>
      <c r="G2857" t="s">
        <v>88</v>
      </c>
      <c r="H2857">
        <v>3</v>
      </c>
      <c r="I2857">
        <v>3</v>
      </c>
      <c r="J2857" t="s">
        <v>116</v>
      </c>
      <c r="K2857" t="s">
        <v>326</v>
      </c>
      <c r="L2857" t="s">
        <v>295</v>
      </c>
      <c r="N2857" s="52">
        <v>2.1461440000000001</v>
      </c>
      <c r="O2857" s="52">
        <v>2.1461440000000001</v>
      </c>
      <c r="P2857">
        <v>1</v>
      </c>
      <c r="Q2857">
        <f>IF(COUNTIFS(SolCotizacion!$D:$D,$G2857,SolCotizacion!$K:$K,$I2857)&gt;0,1,0)</f>
        <v>0</v>
      </c>
      <c r="R2857">
        <v>4901</v>
      </c>
    </row>
    <row r="2858" spans="1:18" hidden="1">
      <c r="A2858" t="s">
        <v>4068</v>
      </c>
      <c r="B2858" t="s">
        <v>3862</v>
      </c>
      <c r="C2858">
        <v>19</v>
      </c>
      <c r="D2858" t="s">
        <v>113</v>
      </c>
      <c r="E2858" t="s">
        <v>9853</v>
      </c>
      <c r="F2858" t="s">
        <v>114</v>
      </c>
      <c r="G2858" t="s">
        <v>88</v>
      </c>
      <c r="H2858">
        <v>3</v>
      </c>
      <c r="I2858">
        <v>1</v>
      </c>
      <c r="J2858" t="s">
        <v>88</v>
      </c>
      <c r="K2858" t="s">
        <v>31</v>
      </c>
      <c r="L2858" t="s">
        <v>295</v>
      </c>
      <c r="N2858" s="52">
        <v>4833.0027900000005</v>
      </c>
      <c r="O2858" s="52">
        <v>4833.0027900000005</v>
      </c>
      <c r="P2858">
        <v>1</v>
      </c>
      <c r="Q2858">
        <f>IF(COUNTIFS(SolCotizacion!$D:$D,$G2858,SolCotizacion!$K:$K,$I2858)&gt;0,1,0)</f>
        <v>0</v>
      </c>
      <c r="R2858">
        <v>4903</v>
      </c>
    </row>
    <row r="2859" spans="1:18" hidden="1">
      <c r="A2859" t="s">
        <v>4069</v>
      </c>
      <c r="B2859" t="s">
        <v>3864</v>
      </c>
      <c r="C2859">
        <v>20</v>
      </c>
      <c r="D2859" t="s">
        <v>113</v>
      </c>
      <c r="E2859" t="s">
        <v>9984</v>
      </c>
      <c r="F2859" t="s">
        <v>114</v>
      </c>
      <c r="G2859" t="s">
        <v>88</v>
      </c>
      <c r="H2859">
        <v>3</v>
      </c>
      <c r="I2859">
        <v>2</v>
      </c>
      <c r="J2859" t="s">
        <v>88</v>
      </c>
      <c r="K2859" t="s">
        <v>31</v>
      </c>
      <c r="L2859" t="s">
        <v>295</v>
      </c>
      <c r="N2859" s="52">
        <v>4833.0027900000005</v>
      </c>
      <c r="O2859" s="52">
        <v>4833.0027900000005</v>
      </c>
      <c r="P2859">
        <v>1</v>
      </c>
      <c r="Q2859">
        <f>IF(COUNTIFS(SolCotizacion!$D:$D,$G2859,SolCotizacion!$K:$K,$I2859)&gt;0,1,0)</f>
        <v>1</v>
      </c>
      <c r="R2859">
        <v>4905</v>
      </c>
    </row>
    <row r="2860" spans="1:18" hidden="1">
      <c r="A2860" t="s">
        <v>4070</v>
      </c>
      <c r="B2860" t="s">
        <v>3866</v>
      </c>
      <c r="C2860">
        <v>21</v>
      </c>
      <c r="D2860" t="s">
        <v>113</v>
      </c>
      <c r="E2860" t="s">
        <v>9985</v>
      </c>
      <c r="F2860" t="s">
        <v>114</v>
      </c>
      <c r="G2860" t="s">
        <v>88</v>
      </c>
      <c r="H2860">
        <v>3</v>
      </c>
      <c r="I2860">
        <v>3</v>
      </c>
      <c r="J2860" t="s">
        <v>88</v>
      </c>
      <c r="K2860" t="s">
        <v>31</v>
      </c>
      <c r="L2860" t="s">
        <v>295</v>
      </c>
      <c r="N2860" s="52">
        <v>4833.0027900000005</v>
      </c>
      <c r="O2860" s="52">
        <v>4833.0027900000005</v>
      </c>
      <c r="P2860">
        <v>1</v>
      </c>
      <c r="Q2860">
        <f>IF(COUNTIFS(SolCotizacion!$D:$D,$G2860,SolCotizacion!$K:$K,$I2860)&gt;0,1,0)</f>
        <v>0</v>
      </c>
      <c r="R2860">
        <v>4907</v>
      </c>
    </row>
    <row r="2861" spans="1:18" hidden="1">
      <c r="A2861" t="s">
        <v>4071</v>
      </c>
      <c r="B2861" t="s">
        <v>3868</v>
      </c>
      <c r="C2861">
        <v>22</v>
      </c>
      <c r="D2861" t="s">
        <v>113</v>
      </c>
      <c r="E2861" t="s">
        <v>10064</v>
      </c>
      <c r="F2861" t="s">
        <v>159</v>
      </c>
      <c r="G2861" t="s">
        <v>150</v>
      </c>
      <c r="H2861">
        <v>3</v>
      </c>
      <c r="I2861" t="s">
        <v>103</v>
      </c>
      <c r="J2861" t="s">
        <v>118</v>
      </c>
      <c r="K2861" t="s">
        <v>325</v>
      </c>
      <c r="L2861" t="s">
        <v>295</v>
      </c>
      <c r="N2861" s="52">
        <v>69810.040300000008</v>
      </c>
      <c r="O2861" s="52">
        <v>69810.040300000008</v>
      </c>
      <c r="P2861">
        <v>1</v>
      </c>
      <c r="Q2861">
        <f>IF(COUNTIF(SolCotizacion!$E:$E,G2861)&gt;0,1,0)</f>
        <v>0</v>
      </c>
      <c r="R2861">
        <v>4909</v>
      </c>
    </row>
    <row r="2862" spans="1:18" hidden="1">
      <c r="A2862" t="s">
        <v>4072</v>
      </c>
      <c r="B2862" t="s">
        <v>3870</v>
      </c>
      <c r="C2862">
        <v>23</v>
      </c>
      <c r="D2862" t="s">
        <v>113</v>
      </c>
      <c r="E2862" t="s">
        <v>9855</v>
      </c>
      <c r="F2862" t="s">
        <v>160</v>
      </c>
      <c r="G2862" t="s">
        <v>151</v>
      </c>
      <c r="H2862">
        <v>3</v>
      </c>
      <c r="I2862" t="s">
        <v>103</v>
      </c>
      <c r="J2862" t="s">
        <v>118</v>
      </c>
      <c r="K2862" t="s">
        <v>325</v>
      </c>
      <c r="L2862" t="s">
        <v>295</v>
      </c>
      <c r="N2862" s="52">
        <v>69810.040300000008</v>
      </c>
      <c r="O2862" s="52">
        <v>69810.040300000008</v>
      </c>
      <c r="P2862">
        <v>1</v>
      </c>
      <c r="Q2862">
        <f>IF(COUNTIF(SolCotizacion!$E:$E,G2862)&gt;0,1,0)</f>
        <v>0</v>
      </c>
      <c r="R2862">
        <v>4911</v>
      </c>
    </row>
    <row r="2863" spans="1:18" hidden="1">
      <c r="A2863" t="s">
        <v>4073</v>
      </c>
      <c r="B2863" t="s">
        <v>3872</v>
      </c>
      <c r="C2863">
        <v>24</v>
      </c>
      <c r="D2863" t="s">
        <v>113</v>
      </c>
      <c r="E2863" t="s">
        <v>10065</v>
      </c>
      <c r="F2863" t="s">
        <v>161</v>
      </c>
      <c r="G2863" t="s">
        <v>152</v>
      </c>
      <c r="H2863">
        <v>3</v>
      </c>
      <c r="I2863" t="s">
        <v>103</v>
      </c>
      <c r="J2863" t="s">
        <v>118</v>
      </c>
      <c r="K2863" t="s">
        <v>325</v>
      </c>
      <c r="L2863" t="s">
        <v>295</v>
      </c>
      <c r="N2863" s="52">
        <v>125658.07254000001</v>
      </c>
      <c r="O2863" s="52">
        <v>125658.07254000001</v>
      </c>
      <c r="P2863">
        <v>1</v>
      </c>
      <c r="Q2863">
        <f>IF(COUNTIF(SolCotizacion!$E:$E,G2863)&gt;0,1,0)</f>
        <v>0</v>
      </c>
      <c r="R2863">
        <v>4913</v>
      </c>
    </row>
    <row r="2864" spans="1:18" hidden="1">
      <c r="A2864" t="s">
        <v>4074</v>
      </c>
      <c r="B2864" t="s">
        <v>3874</v>
      </c>
      <c r="C2864">
        <v>25</v>
      </c>
      <c r="D2864" t="s">
        <v>113</v>
      </c>
      <c r="E2864" t="s">
        <v>9995</v>
      </c>
      <c r="F2864" t="s">
        <v>125</v>
      </c>
      <c r="G2864" t="s">
        <v>88</v>
      </c>
      <c r="H2864">
        <v>3</v>
      </c>
      <c r="I2864">
        <v>1</v>
      </c>
      <c r="J2864" t="s">
        <v>88</v>
      </c>
      <c r="K2864" t="s">
        <v>31</v>
      </c>
      <c r="L2864" t="s">
        <v>295</v>
      </c>
      <c r="N2864" s="52">
        <v>3222.0018599999999</v>
      </c>
      <c r="O2864" s="52">
        <v>3222.0018599999999</v>
      </c>
      <c r="P2864">
        <v>1</v>
      </c>
      <c r="Q2864">
        <f>IF(COUNTIFS(SolCotizacion!$D:$D,$G2864,SolCotizacion!$K:$K,$I2864)&gt;0,1,0)</f>
        <v>0</v>
      </c>
      <c r="R2864">
        <v>4915</v>
      </c>
    </row>
    <row r="2865" spans="1:19" hidden="1">
      <c r="A2865" t="s">
        <v>4075</v>
      </c>
      <c r="B2865" t="s">
        <v>3876</v>
      </c>
      <c r="C2865">
        <v>26</v>
      </c>
      <c r="D2865" t="s">
        <v>113</v>
      </c>
      <c r="E2865" t="s">
        <v>9996</v>
      </c>
      <c r="F2865" t="s">
        <v>125</v>
      </c>
      <c r="G2865" t="s">
        <v>88</v>
      </c>
      <c r="H2865">
        <v>3</v>
      </c>
      <c r="I2865">
        <v>2</v>
      </c>
      <c r="J2865" t="s">
        <v>88</v>
      </c>
      <c r="K2865" t="s">
        <v>31</v>
      </c>
      <c r="L2865" t="s">
        <v>295</v>
      </c>
      <c r="N2865" s="52">
        <v>3222.0018599999999</v>
      </c>
      <c r="O2865" s="52">
        <v>3222.0018599999999</v>
      </c>
      <c r="P2865">
        <v>1</v>
      </c>
      <c r="Q2865">
        <f>IF(COUNTIFS(SolCotizacion!$D:$D,$G2865,SolCotizacion!$K:$K,$I2865)&gt;0,1,0)</f>
        <v>1</v>
      </c>
      <c r="R2865">
        <v>4917</v>
      </c>
    </row>
    <row r="2866" spans="1:19" hidden="1">
      <c r="A2866" t="s">
        <v>4076</v>
      </c>
      <c r="B2866" t="s">
        <v>3878</v>
      </c>
      <c r="C2866">
        <v>27</v>
      </c>
      <c r="D2866" t="s">
        <v>113</v>
      </c>
      <c r="E2866" t="s">
        <v>9997</v>
      </c>
      <c r="F2866" t="s">
        <v>125</v>
      </c>
      <c r="G2866" t="s">
        <v>88</v>
      </c>
      <c r="H2866">
        <v>3</v>
      </c>
      <c r="I2866">
        <v>3</v>
      </c>
      <c r="J2866" t="s">
        <v>88</v>
      </c>
      <c r="K2866" t="s">
        <v>31</v>
      </c>
      <c r="L2866" t="s">
        <v>295</v>
      </c>
      <c r="N2866" s="52">
        <v>3222.0018599999999</v>
      </c>
      <c r="O2866" s="52">
        <v>3222.0018599999999</v>
      </c>
      <c r="P2866">
        <v>1</v>
      </c>
      <c r="Q2866">
        <f>IF(COUNTIFS(SolCotizacion!$D:$D,$G2866,SolCotizacion!$K:$K,$I2866)&gt;0,1,0)</f>
        <v>0</v>
      </c>
      <c r="R2866">
        <v>4919</v>
      </c>
    </row>
    <row r="2867" spans="1:19" hidden="1">
      <c r="A2867" t="s">
        <v>4077</v>
      </c>
      <c r="B2867" t="s">
        <v>3880</v>
      </c>
      <c r="C2867">
        <v>28</v>
      </c>
      <c r="D2867" t="s">
        <v>113</v>
      </c>
      <c r="E2867" t="s">
        <v>10066</v>
      </c>
      <c r="F2867" t="s">
        <v>162</v>
      </c>
      <c r="G2867" t="s">
        <v>150</v>
      </c>
      <c r="H2867">
        <v>3</v>
      </c>
      <c r="I2867">
        <v>1</v>
      </c>
      <c r="J2867" t="s">
        <v>127</v>
      </c>
      <c r="K2867" t="s">
        <v>31</v>
      </c>
      <c r="L2867" t="s">
        <v>295</v>
      </c>
      <c r="M2867" s="53">
        <v>0.04</v>
      </c>
      <c r="N2867" s="52">
        <v>108431.098468</v>
      </c>
      <c r="O2867" s="52">
        <v>108431.098468</v>
      </c>
      <c r="P2867">
        <v>1</v>
      </c>
      <c r="Q2867">
        <f>IF(SUMIFS(SolCotizacion!$P:$P,SolCotizacion!$E:$E,$G2867,SolCotizacion!$K:$K,$I2867)&gt;499,1,0)</f>
        <v>0</v>
      </c>
      <c r="R2867">
        <v>4921</v>
      </c>
      <c r="S2867" s="56">
        <f>IF(SUMIFS(SolCotizacion!$P:$P,SolCotizacion!$E:$E,$G2867,SolCotizacion!$K:$K,$I2867)&gt;499,4%,0)</f>
        <v>0</v>
      </c>
    </row>
    <row r="2868" spans="1:19" hidden="1">
      <c r="A2868" t="s">
        <v>4078</v>
      </c>
      <c r="B2868" t="s">
        <v>3882</v>
      </c>
      <c r="C2868">
        <v>29</v>
      </c>
      <c r="D2868" t="s">
        <v>113</v>
      </c>
      <c r="E2868" t="s">
        <v>10067</v>
      </c>
      <c r="F2868" t="s">
        <v>162</v>
      </c>
      <c r="G2868" t="s">
        <v>150</v>
      </c>
      <c r="H2868">
        <v>3</v>
      </c>
      <c r="I2868">
        <v>2</v>
      </c>
      <c r="J2868" t="s">
        <v>127</v>
      </c>
      <c r="K2868" t="s">
        <v>31</v>
      </c>
      <c r="L2868" t="s">
        <v>295</v>
      </c>
      <c r="M2868" s="53">
        <v>0.04</v>
      </c>
      <c r="N2868" s="52">
        <v>108431.098468</v>
      </c>
      <c r="O2868" s="52">
        <v>108431.098468</v>
      </c>
      <c r="P2868">
        <v>1</v>
      </c>
      <c r="Q2868">
        <f>IF(SUMIFS(SolCotizacion!$P:$P,SolCotizacion!$E:$E,$G2868,SolCotizacion!$K:$K,$I2868)&gt;499,1,0)</f>
        <v>0</v>
      </c>
      <c r="R2868">
        <v>4922</v>
      </c>
      <c r="S2868" s="56">
        <f>IF(SUMIFS(SolCotizacion!$P:$P,SolCotizacion!$E:$E,$G2868,SolCotizacion!$K:$K,$I2868)&gt;499,4%,0)</f>
        <v>0</v>
      </c>
    </row>
    <row r="2869" spans="1:19" hidden="1">
      <c r="A2869" t="s">
        <v>4079</v>
      </c>
      <c r="B2869" t="s">
        <v>3884</v>
      </c>
      <c r="C2869">
        <v>30</v>
      </c>
      <c r="D2869" t="s">
        <v>113</v>
      </c>
      <c r="E2869" t="s">
        <v>10068</v>
      </c>
      <c r="F2869" t="s">
        <v>162</v>
      </c>
      <c r="G2869" t="s">
        <v>150</v>
      </c>
      <c r="H2869">
        <v>3</v>
      </c>
      <c r="I2869">
        <v>3</v>
      </c>
      <c r="J2869" t="s">
        <v>127</v>
      </c>
      <c r="K2869" t="s">
        <v>31</v>
      </c>
      <c r="L2869" t="s">
        <v>295</v>
      </c>
      <c r="M2869" s="53">
        <v>0.04</v>
      </c>
      <c r="N2869" s="52">
        <v>108431.098468</v>
      </c>
      <c r="O2869" s="52">
        <v>108431.098468</v>
      </c>
      <c r="P2869">
        <v>1</v>
      </c>
      <c r="Q2869">
        <f>IF(SUMIFS(SolCotizacion!$P:$P,SolCotizacion!$E:$E,$G2869,SolCotizacion!$K:$K,$I2869)&gt;499,1,0)</f>
        <v>0</v>
      </c>
      <c r="R2869">
        <v>4923</v>
      </c>
      <c r="S2869" s="56">
        <f>IF(SUMIFS(SolCotizacion!$P:$P,SolCotizacion!$E:$E,$G2869,SolCotizacion!$K:$K,$I2869)&gt;499,4%,0)</f>
        <v>0</v>
      </c>
    </row>
    <row r="2870" spans="1:19" hidden="1">
      <c r="A2870" t="s">
        <v>4080</v>
      </c>
      <c r="B2870" t="s">
        <v>3886</v>
      </c>
      <c r="C2870">
        <v>31</v>
      </c>
      <c r="D2870" t="s">
        <v>113</v>
      </c>
      <c r="E2870" t="s">
        <v>10069</v>
      </c>
      <c r="F2870" t="s">
        <v>163</v>
      </c>
      <c r="G2870" t="s">
        <v>151</v>
      </c>
      <c r="H2870">
        <v>3</v>
      </c>
      <c r="I2870">
        <v>1</v>
      </c>
      <c r="J2870" t="s">
        <v>127</v>
      </c>
      <c r="K2870" t="s">
        <v>31</v>
      </c>
      <c r="L2870" t="s">
        <v>295</v>
      </c>
      <c r="M2870" s="53">
        <v>0.01</v>
      </c>
      <c r="N2870" s="52">
        <v>25453.814694000004</v>
      </c>
      <c r="O2870" s="52">
        <v>25453.814694000004</v>
      </c>
      <c r="P2870">
        <v>1</v>
      </c>
      <c r="Q2870">
        <f>IF(SUMIFS(SolCotizacion!$P:$P,SolCotizacion!$E:$E,$G2870,SolCotizacion!$K:$K,$I2870)&gt;499,1,0)</f>
        <v>0</v>
      </c>
      <c r="R2870">
        <v>4924</v>
      </c>
      <c r="S2870" s="56">
        <f>IF(SUMIFS(SolCotizacion!$P:$P,SolCotizacion!$E:$E,$G2870,SolCotizacion!$K:$K,$I2870)&gt;499,4%,0)</f>
        <v>0</v>
      </c>
    </row>
    <row r="2871" spans="1:19" hidden="1">
      <c r="A2871" t="s">
        <v>4081</v>
      </c>
      <c r="B2871" t="s">
        <v>3888</v>
      </c>
      <c r="C2871">
        <v>32</v>
      </c>
      <c r="D2871" t="s">
        <v>113</v>
      </c>
      <c r="E2871" t="s">
        <v>10070</v>
      </c>
      <c r="F2871" t="s">
        <v>163</v>
      </c>
      <c r="G2871" t="s">
        <v>151</v>
      </c>
      <c r="H2871">
        <v>3</v>
      </c>
      <c r="I2871">
        <v>2</v>
      </c>
      <c r="J2871" t="s">
        <v>127</v>
      </c>
      <c r="K2871" t="s">
        <v>31</v>
      </c>
      <c r="L2871" t="s">
        <v>295</v>
      </c>
      <c r="M2871" s="53">
        <v>0.01</v>
      </c>
      <c r="N2871" s="52">
        <v>25453.814694000004</v>
      </c>
      <c r="O2871" s="52">
        <v>25453.814694000004</v>
      </c>
      <c r="P2871">
        <v>1</v>
      </c>
      <c r="Q2871">
        <f>IF(SUMIFS(SolCotizacion!$P:$P,SolCotizacion!$E:$E,$G2871,SolCotizacion!$K:$K,$I2871)&gt;499,1,0)</f>
        <v>0</v>
      </c>
      <c r="R2871">
        <v>4925</v>
      </c>
      <c r="S2871" s="56">
        <f>IF(SUMIFS(SolCotizacion!$P:$P,SolCotizacion!$E:$E,$G2871,SolCotizacion!$K:$K,$I2871)&gt;499,4%,0)</f>
        <v>0</v>
      </c>
    </row>
    <row r="2872" spans="1:19" hidden="1">
      <c r="A2872" t="s">
        <v>4082</v>
      </c>
      <c r="B2872" t="s">
        <v>3890</v>
      </c>
      <c r="C2872">
        <v>33</v>
      </c>
      <c r="D2872" t="s">
        <v>113</v>
      </c>
      <c r="E2872" t="s">
        <v>10071</v>
      </c>
      <c r="F2872" t="s">
        <v>163</v>
      </c>
      <c r="G2872" t="s">
        <v>151</v>
      </c>
      <c r="H2872">
        <v>3</v>
      </c>
      <c r="I2872">
        <v>3</v>
      </c>
      <c r="J2872" t="s">
        <v>127</v>
      </c>
      <c r="K2872" t="s">
        <v>31</v>
      </c>
      <c r="L2872" t="s">
        <v>295</v>
      </c>
      <c r="M2872" s="53">
        <v>0.01</v>
      </c>
      <c r="N2872" s="52">
        <v>25453.814694000004</v>
      </c>
      <c r="O2872" s="52">
        <v>25453.814694000004</v>
      </c>
      <c r="P2872">
        <v>1</v>
      </c>
      <c r="Q2872">
        <f>IF(SUMIFS(SolCotizacion!$P:$P,SolCotizacion!$E:$E,$G2872,SolCotizacion!$K:$K,$I2872)&gt;499,1,0)</f>
        <v>0</v>
      </c>
      <c r="R2872">
        <v>4926</v>
      </c>
      <c r="S2872" s="56">
        <f>IF(SUMIFS(SolCotizacion!$P:$P,SolCotizacion!$E:$E,$G2872,SolCotizacion!$K:$K,$I2872)&gt;499,4%,0)</f>
        <v>0</v>
      </c>
    </row>
    <row r="2873" spans="1:19" hidden="1">
      <c r="A2873" t="s">
        <v>4083</v>
      </c>
      <c r="B2873" t="s">
        <v>3892</v>
      </c>
      <c r="C2873">
        <v>34</v>
      </c>
      <c r="D2873" t="s">
        <v>113</v>
      </c>
      <c r="E2873" t="s">
        <v>10072</v>
      </c>
      <c r="F2873" t="s">
        <v>164</v>
      </c>
      <c r="G2873" t="s">
        <v>152</v>
      </c>
      <c r="H2873">
        <v>3</v>
      </c>
      <c r="I2873">
        <v>1</v>
      </c>
      <c r="J2873" t="s">
        <v>127</v>
      </c>
      <c r="K2873" t="s">
        <v>31</v>
      </c>
      <c r="L2873" t="s">
        <v>295</v>
      </c>
      <c r="M2873" s="53">
        <v>0.01</v>
      </c>
      <c r="N2873" s="52">
        <v>41886.02418</v>
      </c>
      <c r="O2873" s="52">
        <v>41886.02418</v>
      </c>
      <c r="P2873">
        <v>1</v>
      </c>
      <c r="Q2873">
        <f>IF(SUMIFS(SolCotizacion!$P:$P,SolCotizacion!$E:$E,$G2873,SolCotizacion!$K:$K,$I2873)&gt;499,1,0)</f>
        <v>0</v>
      </c>
      <c r="R2873">
        <v>4927</v>
      </c>
      <c r="S2873" s="56">
        <f>IF(SUMIFS(SolCotizacion!$P:$P,SolCotizacion!$E:$E,$G2873,SolCotizacion!$K:$K,$I2873)&gt;499,4%,0)</f>
        <v>0</v>
      </c>
    </row>
    <row r="2874" spans="1:19" hidden="1">
      <c r="A2874" t="s">
        <v>4084</v>
      </c>
      <c r="B2874" t="s">
        <v>3894</v>
      </c>
      <c r="C2874">
        <v>35</v>
      </c>
      <c r="D2874" t="s">
        <v>113</v>
      </c>
      <c r="E2874" t="s">
        <v>10073</v>
      </c>
      <c r="F2874" t="s">
        <v>164</v>
      </c>
      <c r="G2874" t="s">
        <v>152</v>
      </c>
      <c r="H2874">
        <v>3</v>
      </c>
      <c r="I2874">
        <v>2</v>
      </c>
      <c r="J2874" t="s">
        <v>127</v>
      </c>
      <c r="K2874" t="s">
        <v>31</v>
      </c>
      <c r="L2874" t="s">
        <v>295</v>
      </c>
      <c r="M2874" s="53">
        <v>0.01</v>
      </c>
      <c r="N2874" s="52">
        <v>41886.02418</v>
      </c>
      <c r="O2874" s="52">
        <v>41886.02418</v>
      </c>
      <c r="P2874">
        <v>1</v>
      </c>
      <c r="Q2874">
        <f>IF(SUMIFS(SolCotizacion!$P:$P,SolCotizacion!$E:$E,$G2874,SolCotizacion!$K:$K,$I2874)&gt;499,1,0)</f>
        <v>0</v>
      </c>
      <c r="R2874">
        <v>4928</v>
      </c>
      <c r="S2874" s="56">
        <f>IF(SUMIFS(SolCotizacion!$P:$P,SolCotizacion!$E:$E,$G2874,SolCotizacion!$K:$K,$I2874)&gt;499,4%,0)</f>
        <v>0</v>
      </c>
    </row>
    <row r="2875" spans="1:19" hidden="1">
      <c r="A2875" t="s">
        <v>4085</v>
      </c>
      <c r="B2875" t="s">
        <v>3896</v>
      </c>
      <c r="C2875">
        <v>36</v>
      </c>
      <c r="D2875" t="s">
        <v>113</v>
      </c>
      <c r="E2875" t="s">
        <v>10074</v>
      </c>
      <c r="F2875" t="s">
        <v>164</v>
      </c>
      <c r="G2875" t="s">
        <v>152</v>
      </c>
      <c r="H2875">
        <v>3</v>
      </c>
      <c r="I2875">
        <v>3</v>
      </c>
      <c r="J2875" t="s">
        <v>127</v>
      </c>
      <c r="K2875" t="s">
        <v>31</v>
      </c>
      <c r="L2875" t="s">
        <v>295</v>
      </c>
      <c r="M2875" s="53">
        <v>0.01</v>
      </c>
      <c r="N2875" s="52">
        <v>41886.02418</v>
      </c>
      <c r="O2875" s="52">
        <v>41886.02418</v>
      </c>
      <c r="P2875">
        <v>1</v>
      </c>
      <c r="Q2875">
        <f>IF(SUMIFS(SolCotizacion!$P:$P,SolCotizacion!$E:$E,$G2875,SolCotizacion!$K:$K,$I2875)&gt;499,1,0)</f>
        <v>0</v>
      </c>
      <c r="R2875">
        <v>4929</v>
      </c>
      <c r="S2875" s="56">
        <f>IF(SUMIFS(SolCotizacion!$P:$P,SolCotizacion!$E:$E,$G2875,SolCotizacion!$K:$K,$I2875)&gt;499,4%,0)</f>
        <v>0</v>
      </c>
    </row>
    <row r="2876" spans="1:19" hidden="1">
      <c r="A2876" t="s">
        <v>4086</v>
      </c>
      <c r="B2876" t="s">
        <v>3898</v>
      </c>
      <c r="C2876">
        <v>37</v>
      </c>
      <c r="D2876" t="s">
        <v>113</v>
      </c>
      <c r="E2876" t="s">
        <v>10075</v>
      </c>
      <c r="F2876" t="s">
        <v>165</v>
      </c>
      <c r="G2876" t="s">
        <v>150</v>
      </c>
      <c r="H2876">
        <v>3</v>
      </c>
      <c r="I2876">
        <v>1</v>
      </c>
      <c r="J2876" t="s">
        <v>127</v>
      </c>
      <c r="K2876" t="s">
        <v>31</v>
      </c>
      <c r="L2876" t="s">
        <v>295</v>
      </c>
      <c r="M2876" s="53">
        <v>0.01</v>
      </c>
      <c r="N2876" s="52">
        <v>27107.779775999999</v>
      </c>
      <c r="O2876" s="52">
        <v>27107.779775999999</v>
      </c>
      <c r="P2876">
        <v>1</v>
      </c>
      <c r="Q2876">
        <f>IF(SUMIFS(SolCotizacion!$P:$P,SolCotizacion!$E:$E,$G2876,SolCotizacion!$K:$K,$I2876)&gt;499,1,0)</f>
        <v>0</v>
      </c>
      <c r="R2876">
        <v>4930</v>
      </c>
      <c r="S2876" s="56">
        <f>IF(SUMIFS(SolCotizacion!$P:$P,SolCotizacion!$E:$E,$G2876,SolCotizacion!$K:$K,$I2876)&gt;499,1%,0)</f>
        <v>0</v>
      </c>
    </row>
    <row r="2877" spans="1:19" hidden="1">
      <c r="A2877" t="s">
        <v>4087</v>
      </c>
      <c r="B2877" t="s">
        <v>3900</v>
      </c>
      <c r="C2877">
        <v>38</v>
      </c>
      <c r="D2877" t="s">
        <v>113</v>
      </c>
      <c r="E2877" t="s">
        <v>10076</v>
      </c>
      <c r="F2877" t="s">
        <v>165</v>
      </c>
      <c r="G2877" t="s">
        <v>150</v>
      </c>
      <c r="H2877">
        <v>3</v>
      </c>
      <c r="I2877">
        <v>2</v>
      </c>
      <c r="J2877" t="s">
        <v>127</v>
      </c>
      <c r="K2877" t="s">
        <v>31</v>
      </c>
      <c r="L2877" t="s">
        <v>295</v>
      </c>
      <c r="M2877" s="53">
        <v>0.01</v>
      </c>
      <c r="N2877" s="52">
        <v>27107.779775999999</v>
      </c>
      <c r="O2877" s="52">
        <v>27107.779775999999</v>
      </c>
      <c r="P2877">
        <v>1</v>
      </c>
      <c r="Q2877">
        <f>IF(SUMIFS(SolCotizacion!$P:$P,SolCotizacion!$E:$E,$G2877,SolCotizacion!$K:$K,$I2877)&gt;499,1,0)</f>
        <v>0</v>
      </c>
      <c r="R2877">
        <v>4931</v>
      </c>
      <c r="S2877" s="56">
        <f>IF(SUMIFS(SolCotizacion!$P:$P,SolCotizacion!$E:$E,$G2877,SolCotizacion!$K:$K,$I2877)&gt;499,1%,0)</f>
        <v>0</v>
      </c>
    </row>
    <row r="2878" spans="1:19" hidden="1">
      <c r="A2878" t="s">
        <v>4088</v>
      </c>
      <c r="B2878" t="s">
        <v>3902</v>
      </c>
      <c r="C2878">
        <v>39</v>
      </c>
      <c r="D2878" t="s">
        <v>113</v>
      </c>
      <c r="E2878" t="s">
        <v>10077</v>
      </c>
      <c r="F2878" t="s">
        <v>165</v>
      </c>
      <c r="G2878" t="s">
        <v>150</v>
      </c>
      <c r="H2878">
        <v>3</v>
      </c>
      <c r="I2878">
        <v>3</v>
      </c>
      <c r="J2878" t="s">
        <v>127</v>
      </c>
      <c r="K2878" t="s">
        <v>31</v>
      </c>
      <c r="L2878" t="s">
        <v>295</v>
      </c>
      <c r="M2878" s="53">
        <v>0.01</v>
      </c>
      <c r="N2878" s="52">
        <v>27107.779775999999</v>
      </c>
      <c r="O2878" s="52">
        <v>27107.779775999999</v>
      </c>
      <c r="P2878">
        <v>1</v>
      </c>
      <c r="Q2878">
        <f>IF(SUMIFS(SolCotizacion!$P:$P,SolCotizacion!$E:$E,$G2878,SolCotizacion!$K:$K,$I2878)&gt;499,1,0)</f>
        <v>0</v>
      </c>
      <c r="R2878">
        <v>4932</v>
      </c>
      <c r="S2878" s="56">
        <f>IF(SUMIFS(SolCotizacion!$P:$P,SolCotizacion!$E:$E,$G2878,SolCotizacion!$K:$K,$I2878)&gt;499,1%,0)</f>
        <v>0</v>
      </c>
    </row>
    <row r="2879" spans="1:19" hidden="1">
      <c r="A2879" t="s">
        <v>4089</v>
      </c>
      <c r="B2879" t="s">
        <v>3904</v>
      </c>
      <c r="C2879">
        <v>40</v>
      </c>
      <c r="D2879" t="s">
        <v>113</v>
      </c>
      <c r="E2879" t="s">
        <v>10078</v>
      </c>
      <c r="F2879" t="s">
        <v>166</v>
      </c>
      <c r="G2879" t="s">
        <v>151</v>
      </c>
      <c r="H2879">
        <v>3</v>
      </c>
      <c r="I2879">
        <v>1</v>
      </c>
      <c r="J2879" t="s">
        <v>127</v>
      </c>
      <c r="K2879" t="s">
        <v>31</v>
      </c>
      <c r="L2879" t="s">
        <v>295</v>
      </c>
      <c r="M2879" s="53">
        <v>0.01</v>
      </c>
      <c r="N2879" s="52">
        <v>25453.814694000004</v>
      </c>
      <c r="O2879" s="52">
        <v>25453.814694000004</v>
      </c>
      <c r="P2879">
        <v>1</v>
      </c>
      <c r="Q2879">
        <f>IF(SUMIFS(SolCotizacion!$P:$P,SolCotizacion!$E:$E,$G2879,SolCotizacion!$K:$K,$I2879)&gt;499,1,0)</f>
        <v>0</v>
      </c>
      <c r="R2879">
        <v>4933</v>
      </c>
      <c r="S2879" s="56">
        <f>IF(SUMIFS(SolCotizacion!$P:$P,SolCotizacion!$E:$E,$G2879,SolCotizacion!$K:$K,$I2879)&gt;499,1%,0)</f>
        <v>0</v>
      </c>
    </row>
    <row r="2880" spans="1:19" hidden="1">
      <c r="A2880" t="s">
        <v>4090</v>
      </c>
      <c r="B2880" t="s">
        <v>3906</v>
      </c>
      <c r="C2880">
        <v>41</v>
      </c>
      <c r="D2880" t="s">
        <v>113</v>
      </c>
      <c r="E2880" t="s">
        <v>10079</v>
      </c>
      <c r="F2880" t="s">
        <v>166</v>
      </c>
      <c r="G2880" t="s">
        <v>151</v>
      </c>
      <c r="H2880">
        <v>3</v>
      </c>
      <c r="I2880">
        <v>2</v>
      </c>
      <c r="J2880" t="s">
        <v>127</v>
      </c>
      <c r="K2880" t="s">
        <v>31</v>
      </c>
      <c r="L2880" t="s">
        <v>295</v>
      </c>
      <c r="M2880" s="53">
        <v>0.01</v>
      </c>
      <c r="N2880" s="52">
        <v>25453.814694000004</v>
      </c>
      <c r="O2880" s="52">
        <v>25453.814694000004</v>
      </c>
      <c r="P2880">
        <v>1</v>
      </c>
      <c r="Q2880">
        <f>IF(SUMIFS(SolCotizacion!$P:$P,SolCotizacion!$E:$E,$G2880,SolCotizacion!$K:$K,$I2880)&gt;499,1,0)</f>
        <v>0</v>
      </c>
      <c r="R2880">
        <v>4934</v>
      </c>
      <c r="S2880" s="56">
        <f>IF(SUMIFS(SolCotizacion!$P:$P,SolCotizacion!$E:$E,$G2880,SolCotizacion!$K:$K,$I2880)&gt;499,1%,0)</f>
        <v>0</v>
      </c>
    </row>
    <row r="2881" spans="1:19" hidden="1">
      <c r="A2881" t="s">
        <v>4091</v>
      </c>
      <c r="B2881" t="s">
        <v>3908</v>
      </c>
      <c r="C2881">
        <v>42</v>
      </c>
      <c r="D2881" t="s">
        <v>113</v>
      </c>
      <c r="E2881" t="s">
        <v>10080</v>
      </c>
      <c r="F2881" t="s">
        <v>166</v>
      </c>
      <c r="G2881" t="s">
        <v>151</v>
      </c>
      <c r="H2881">
        <v>3</v>
      </c>
      <c r="I2881">
        <v>3</v>
      </c>
      <c r="J2881" t="s">
        <v>127</v>
      </c>
      <c r="K2881" t="s">
        <v>31</v>
      </c>
      <c r="L2881" t="s">
        <v>295</v>
      </c>
      <c r="M2881" s="53">
        <v>0.01</v>
      </c>
      <c r="N2881" s="52">
        <v>25453.814694000004</v>
      </c>
      <c r="O2881" s="52">
        <v>25453.814694000004</v>
      </c>
      <c r="P2881">
        <v>1</v>
      </c>
      <c r="Q2881">
        <f>IF(SUMIFS(SolCotizacion!$P:$P,SolCotizacion!$E:$E,$G2881,SolCotizacion!$K:$K,$I2881)&gt;499,1,0)</f>
        <v>0</v>
      </c>
      <c r="R2881">
        <v>4935</v>
      </c>
      <c r="S2881" s="56">
        <f>IF(SUMIFS(SolCotizacion!$P:$P,SolCotizacion!$E:$E,$G2881,SolCotizacion!$K:$K,$I2881)&gt;499,1%,0)</f>
        <v>0</v>
      </c>
    </row>
    <row r="2882" spans="1:19" hidden="1">
      <c r="A2882" t="s">
        <v>4092</v>
      </c>
      <c r="B2882" t="s">
        <v>3910</v>
      </c>
      <c r="C2882">
        <v>43</v>
      </c>
      <c r="D2882" t="s">
        <v>113</v>
      </c>
      <c r="E2882" t="s">
        <v>10081</v>
      </c>
      <c r="F2882" t="s">
        <v>167</v>
      </c>
      <c r="G2882" t="s">
        <v>152</v>
      </c>
      <c r="H2882">
        <v>3</v>
      </c>
      <c r="I2882">
        <v>1</v>
      </c>
      <c r="J2882" t="s">
        <v>127</v>
      </c>
      <c r="K2882" t="s">
        <v>31</v>
      </c>
      <c r="L2882" t="s">
        <v>295</v>
      </c>
      <c r="M2882" s="53">
        <v>0.01</v>
      </c>
      <c r="N2882" s="52">
        <v>41886.02418</v>
      </c>
      <c r="O2882" s="52">
        <v>41886.02418</v>
      </c>
      <c r="P2882">
        <v>1</v>
      </c>
      <c r="Q2882">
        <f>IF(SUMIFS(SolCotizacion!$P:$P,SolCotizacion!$E:$E,$G2882,SolCotizacion!$K:$K,$I2882)&gt;499,1,0)</f>
        <v>0</v>
      </c>
      <c r="R2882">
        <v>4936</v>
      </c>
      <c r="S2882" s="56">
        <f>IF(SUMIFS(SolCotizacion!$P:$P,SolCotizacion!$E:$E,$G2882,SolCotizacion!$K:$K,$I2882)&gt;499,1%,0)</f>
        <v>0</v>
      </c>
    </row>
    <row r="2883" spans="1:19" hidden="1">
      <c r="A2883" t="s">
        <v>4093</v>
      </c>
      <c r="B2883" t="s">
        <v>3912</v>
      </c>
      <c r="C2883">
        <v>44</v>
      </c>
      <c r="D2883" t="s">
        <v>113</v>
      </c>
      <c r="E2883" t="s">
        <v>10082</v>
      </c>
      <c r="F2883" t="s">
        <v>167</v>
      </c>
      <c r="G2883" t="s">
        <v>152</v>
      </c>
      <c r="H2883">
        <v>3</v>
      </c>
      <c r="I2883">
        <v>2</v>
      </c>
      <c r="J2883" t="s">
        <v>127</v>
      </c>
      <c r="K2883" t="s">
        <v>31</v>
      </c>
      <c r="L2883" t="s">
        <v>295</v>
      </c>
      <c r="M2883" s="53">
        <v>0.01</v>
      </c>
      <c r="N2883" s="52">
        <v>41886.02418</v>
      </c>
      <c r="O2883" s="52">
        <v>41886.02418</v>
      </c>
      <c r="P2883">
        <v>1</v>
      </c>
      <c r="Q2883">
        <f>IF(SUMIFS(SolCotizacion!$P:$P,SolCotizacion!$E:$E,$G2883,SolCotizacion!$K:$K,$I2883)&gt;499,1,0)</f>
        <v>0</v>
      </c>
      <c r="R2883">
        <v>4937</v>
      </c>
      <c r="S2883" s="56">
        <f>IF(SUMIFS(SolCotizacion!$P:$P,SolCotizacion!$E:$E,$G2883,SolCotizacion!$K:$K,$I2883)&gt;499,1%,0)</f>
        <v>0</v>
      </c>
    </row>
    <row r="2884" spans="1:19" hidden="1">
      <c r="A2884" t="s">
        <v>4094</v>
      </c>
      <c r="B2884" t="s">
        <v>3914</v>
      </c>
      <c r="C2884">
        <v>45</v>
      </c>
      <c r="D2884" t="s">
        <v>113</v>
      </c>
      <c r="E2884" t="s">
        <v>10083</v>
      </c>
      <c r="F2884" t="s">
        <v>167</v>
      </c>
      <c r="G2884" t="s">
        <v>152</v>
      </c>
      <c r="H2884">
        <v>3</v>
      </c>
      <c r="I2884">
        <v>3</v>
      </c>
      <c r="J2884" t="s">
        <v>127</v>
      </c>
      <c r="K2884" t="s">
        <v>31</v>
      </c>
      <c r="L2884" t="s">
        <v>295</v>
      </c>
      <c r="M2884" s="53">
        <v>0.01</v>
      </c>
      <c r="N2884" s="52">
        <v>41886.02418</v>
      </c>
      <c r="O2884" s="52">
        <v>41886.02418</v>
      </c>
      <c r="P2884">
        <v>1</v>
      </c>
      <c r="Q2884">
        <f>IF(SUMIFS(SolCotizacion!$P:$P,SolCotizacion!$E:$E,$G2884,SolCotizacion!$K:$K,$I2884)&gt;499,1,0)</f>
        <v>0</v>
      </c>
      <c r="R2884">
        <v>4938</v>
      </c>
      <c r="S2884" s="56">
        <f>IF(SUMIFS(SolCotizacion!$P:$P,SolCotizacion!$E:$E,$G2884,SolCotizacion!$K:$K,$I2884)&gt;499,1%,0)</f>
        <v>0</v>
      </c>
    </row>
    <row r="2885" spans="1:19" hidden="1">
      <c r="A2885" t="s">
        <v>4095</v>
      </c>
      <c r="B2885" t="s">
        <v>1085</v>
      </c>
      <c r="C2885">
        <v>1</v>
      </c>
      <c r="D2885" t="s">
        <v>88</v>
      </c>
      <c r="E2885" t="s">
        <v>10050</v>
      </c>
      <c r="F2885" t="s">
        <v>150</v>
      </c>
      <c r="G2885" t="s">
        <v>150</v>
      </c>
      <c r="H2885">
        <v>3</v>
      </c>
      <c r="I2885">
        <v>1</v>
      </c>
      <c r="J2885" t="s">
        <v>84</v>
      </c>
      <c r="K2885" t="s">
        <v>31</v>
      </c>
      <c r="L2885" t="s">
        <v>291</v>
      </c>
      <c r="N2885" s="52">
        <v>2344557.2727072001</v>
      </c>
      <c r="O2885" s="52">
        <v>2274220.5545856003</v>
      </c>
      <c r="P2885">
        <v>1</v>
      </c>
      <c r="Q2885">
        <v>1</v>
      </c>
      <c r="R2885">
        <v>4939</v>
      </c>
    </row>
    <row r="2886" spans="1:19" hidden="1">
      <c r="A2886" t="s">
        <v>4096</v>
      </c>
      <c r="B2886" t="s">
        <v>1086</v>
      </c>
      <c r="C2886">
        <v>2</v>
      </c>
      <c r="D2886" t="s">
        <v>88</v>
      </c>
      <c r="E2886" t="s">
        <v>10051</v>
      </c>
      <c r="F2886" t="s">
        <v>150</v>
      </c>
      <c r="G2886" t="s">
        <v>150</v>
      </c>
      <c r="H2886">
        <v>3</v>
      </c>
      <c r="I2886">
        <v>2</v>
      </c>
      <c r="J2886" t="s">
        <v>84</v>
      </c>
      <c r="K2886" t="s">
        <v>31</v>
      </c>
      <c r="L2886" t="s">
        <v>291</v>
      </c>
      <c r="N2886" s="52">
        <v>2354493.2727072001</v>
      </c>
      <c r="O2886" s="52">
        <v>2281948.5545856003</v>
      </c>
      <c r="P2886">
        <v>1</v>
      </c>
      <c r="Q2886">
        <v>1</v>
      </c>
      <c r="R2886">
        <v>4941</v>
      </c>
    </row>
    <row r="2887" spans="1:19" hidden="1">
      <c r="A2887" t="s">
        <v>4097</v>
      </c>
      <c r="B2887" t="s">
        <v>1087</v>
      </c>
      <c r="C2887">
        <v>3</v>
      </c>
      <c r="D2887" t="s">
        <v>88</v>
      </c>
      <c r="E2887" t="s">
        <v>10052</v>
      </c>
      <c r="F2887" t="s">
        <v>150</v>
      </c>
      <c r="G2887" t="s">
        <v>150</v>
      </c>
      <c r="H2887">
        <v>3</v>
      </c>
      <c r="I2887">
        <v>3</v>
      </c>
      <c r="J2887" t="s">
        <v>84</v>
      </c>
      <c r="K2887" t="s">
        <v>31</v>
      </c>
      <c r="L2887" t="s">
        <v>291</v>
      </c>
      <c r="N2887" s="52">
        <v>2356701.2727072001</v>
      </c>
      <c r="O2887" s="52">
        <v>2284156.5545856003</v>
      </c>
      <c r="P2887">
        <v>1</v>
      </c>
      <c r="Q2887">
        <v>1</v>
      </c>
      <c r="R2887">
        <v>4943</v>
      </c>
    </row>
    <row r="2888" spans="1:19" hidden="1">
      <c r="A2888" t="s">
        <v>4098</v>
      </c>
      <c r="B2888" t="s">
        <v>1088</v>
      </c>
      <c r="C2888">
        <v>4</v>
      </c>
      <c r="D2888" t="s">
        <v>88</v>
      </c>
      <c r="E2888" t="s">
        <v>9854</v>
      </c>
      <c r="F2888" t="s">
        <v>151</v>
      </c>
      <c r="G2888" t="s">
        <v>151</v>
      </c>
      <c r="H2888">
        <v>3</v>
      </c>
      <c r="I2888">
        <v>1</v>
      </c>
      <c r="J2888" t="s">
        <v>84</v>
      </c>
      <c r="K2888" t="s">
        <v>31</v>
      </c>
      <c r="L2888" t="s">
        <v>291</v>
      </c>
      <c r="N2888" s="52">
        <v>2419453.6363536003</v>
      </c>
      <c r="O2888" s="52">
        <v>2346870.0272928001</v>
      </c>
      <c r="P2888">
        <v>1</v>
      </c>
      <c r="Q2888">
        <v>1</v>
      </c>
      <c r="R2888">
        <v>4945</v>
      </c>
    </row>
    <row r="2889" spans="1:19" hidden="1">
      <c r="A2889" t="s">
        <v>4099</v>
      </c>
      <c r="B2889" t="s">
        <v>1089</v>
      </c>
      <c r="C2889">
        <v>5</v>
      </c>
      <c r="D2889" t="s">
        <v>88</v>
      </c>
      <c r="E2889" t="s">
        <v>10053</v>
      </c>
      <c r="F2889" t="s">
        <v>151</v>
      </c>
      <c r="G2889" t="s">
        <v>151</v>
      </c>
      <c r="H2889">
        <v>3</v>
      </c>
      <c r="I2889">
        <v>2</v>
      </c>
      <c r="J2889" t="s">
        <v>84</v>
      </c>
      <c r="K2889" t="s">
        <v>31</v>
      </c>
      <c r="L2889" t="s">
        <v>291</v>
      </c>
      <c r="N2889" s="52">
        <v>2429389.6363536003</v>
      </c>
      <c r="O2889" s="52">
        <v>2354598.0272928001</v>
      </c>
      <c r="P2889">
        <v>1</v>
      </c>
      <c r="Q2889">
        <v>1</v>
      </c>
      <c r="R2889">
        <v>4947</v>
      </c>
    </row>
    <row r="2890" spans="1:19" hidden="1">
      <c r="A2890" t="s">
        <v>4100</v>
      </c>
      <c r="B2890" t="s">
        <v>1090</v>
      </c>
      <c r="C2890">
        <v>6</v>
      </c>
      <c r="D2890" t="s">
        <v>88</v>
      </c>
      <c r="E2890" t="s">
        <v>10054</v>
      </c>
      <c r="F2890" t="s">
        <v>151</v>
      </c>
      <c r="G2890" t="s">
        <v>151</v>
      </c>
      <c r="H2890">
        <v>3</v>
      </c>
      <c r="I2890">
        <v>3</v>
      </c>
      <c r="J2890" t="s">
        <v>84</v>
      </c>
      <c r="K2890" t="s">
        <v>31</v>
      </c>
      <c r="L2890" t="s">
        <v>291</v>
      </c>
      <c r="N2890" s="52">
        <v>2431597.6363536003</v>
      </c>
      <c r="O2890" s="52">
        <v>2356806.0272928001</v>
      </c>
      <c r="P2890">
        <v>1</v>
      </c>
      <c r="Q2890">
        <v>1</v>
      </c>
      <c r="R2890">
        <v>4949</v>
      </c>
    </row>
    <row r="2891" spans="1:19" hidden="1">
      <c r="A2891" t="s">
        <v>4101</v>
      </c>
      <c r="B2891" t="s">
        <v>1091</v>
      </c>
      <c r="C2891">
        <v>7</v>
      </c>
      <c r="D2891" t="s">
        <v>88</v>
      </c>
      <c r="E2891" t="s">
        <v>10055</v>
      </c>
      <c r="F2891" t="s">
        <v>152</v>
      </c>
      <c r="G2891" t="s">
        <v>152</v>
      </c>
      <c r="H2891">
        <v>3</v>
      </c>
      <c r="I2891">
        <v>1</v>
      </c>
      <c r="J2891" t="s">
        <v>84</v>
      </c>
      <c r="K2891" t="s">
        <v>31</v>
      </c>
      <c r="L2891" t="s">
        <v>291</v>
      </c>
      <c r="N2891" s="52">
        <v>3912977.4545856006</v>
      </c>
      <c r="O2891" s="52">
        <v>3795588.1309391996</v>
      </c>
      <c r="P2891">
        <v>1</v>
      </c>
      <c r="Q2891">
        <v>1</v>
      </c>
      <c r="R2891">
        <v>4951</v>
      </c>
    </row>
    <row r="2892" spans="1:19" hidden="1">
      <c r="A2892" t="s">
        <v>4102</v>
      </c>
      <c r="B2892" t="s">
        <v>1092</v>
      </c>
      <c r="C2892">
        <v>8</v>
      </c>
      <c r="D2892" t="s">
        <v>88</v>
      </c>
      <c r="E2892" t="s">
        <v>10056</v>
      </c>
      <c r="F2892" t="s">
        <v>152</v>
      </c>
      <c r="G2892" t="s">
        <v>152</v>
      </c>
      <c r="H2892">
        <v>3</v>
      </c>
      <c r="I2892">
        <v>2</v>
      </c>
      <c r="J2892" t="s">
        <v>84</v>
      </c>
      <c r="K2892" t="s">
        <v>31</v>
      </c>
      <c r="L2892" t="s">
        <v>291</v>
      </c>
      <c r="N2892" s="52">
        <v>3922913.4545856006</v>
      </c>
      <c r="O2892" s="52">
        <v>3803316.1309392001</v>
      </c>
      <c r="P2892">
        <v>1</v>
      </c>
      <c r="Q2892">
        <v>1</v>
      </c>
      <c r="R2892">
        <v>4953</v>
      </c>
    </row>
    <row r="2893" spans="1:19" hidden="1">
      <c r="A2893" t="s">
        <v>4103</v>
      </c>
      <c r="B2893" t="s">
        <v>1093</v>
      </c>
      <c r="C2893">
        <v>9</v>
      </c>
      <c r="D2893" t="s">
        <v>88</v>
      </c>
      <c r="E2893" t="s">
        <v>10057</v>
      </c>
      <c r="F2893" t="s">
        <v>152</v>
      </c>
      <c r="G2893" t="s">
        <v>152</v>
      </c>
      <c r="H2893">
        <v>3</v>
      </c>
      <c r="I2893">
        <v>3</v>
      </c>
      <c r="J2893" t="s">
        <v>84</v>
      </c>
      <c r="K2893" t="s">
        <v>31</v>
      </c>
      <c r="L2893" t="s">
        <v>291</v>
      </c>
      <c r="N2893" s="52">
        <v>3925121.4545856006</v>
      </c>
      <c r="O2893" s="52">
        <v>3805524.1309392001</v>
      </c>
      <c r="P2893">
        <v>1</v>
      </c>
      <c r="Q2893">
        <v>1</v>
      </c>
      <c r="R2893">
        <v>4955</v>
      </c>
    </row>
    <row r="2894" spans="1:19" hidden="1">
      <c r="A2894" t="s">
        <v>4104</v>
      </c>
      <c r="B2894" t="s">
        <v>3844</v>
      </c>
      <c r="C2894">
        <v>10</v>
      </c>
      <c r="D2894" t="s">
        <v>102</v>
      </c>
      <c r="E2894" t="s">
        <v>10058</v>
      </c>
      <c r="F2894" t="s">
        <v>153</v>
      </c>
      <c r="G2894" t="s">
        <v>88</v>
      </c>
      <c r="H2894">
        <v>3</v>
      </c>
      <c r="I2894" t="s">
        <v>103</v>
      </c>
      <c r="J2894" t="s">
        <v>84</v>
      </c>
      <c r="K2894" t="s">
        <v>31</v>
      </c>
      <c r="L2894" t="s">
        <v>291</v>
      </c>
      <c r="N2894" s="52">
        <v>117538.36364640002</v>
      </c>
      <c r="O2894" s="52">
        <v>114012.21270720001</v>
      </c>
      <c r="P2894">
        <v>1</v>
      </c>
      <c r="Q2894">
        <f>IF(COUNTIF(SolCotizacion!$D:$D,$G2894)&gt;0,1,0)</f>
        <v>1</v>
      </c>
      <c r="R2894">
        <v>4957</v>
      </c>
    </row>
    <row r="2895" spans="1:19" hidden="1">
      <c r="A2895" t="s">
        <v>4105</v>
      </c>
      <c r="B2895" t="s">
        <v>3846</v>
      </c>
      <c r="C2895">
        <v>11</v>
      </c>
      <c r="D2895" t="s">
        <v>102</v>
      </c>
      <c r="E2895" t="s">
        <v>10059</v>
      </c>
      <c r="F2895" t="s">
        <v>154</v>
      </c>
      <c r="G2895" t="s">
        <v>88</v>
      </c>
      <c r="H2895">
        <v>3</v>
      </c>
      <c r="I2895" t="s">
        <v>103</v>
      </c>
      <c r="J2895" t="s">
        <v>84</v>
      </c>
      <c r="K2895" t="s">
        <v>31</v>
      </c>
      <c r="L2895" t="s">
        <v>291</v>
      </c>
      <c r="N2895" s="52">
        <v>122431.0909392</v>
      </c>
      <c r="O2895" s="52">
        <v>118758.158232</v>
      </c>
      <c r="P2895">
        <v>1</v>
      </c>
      <c r="Q2895">
        <f>IF(COUNTIF(SolCotizacion!$D:$D,$G2895)&gt;0,1,0)</f>
        <v>1</v>
      </c>
      <c r="R2895">
        <v>4959</v>
      </c>
    </row>
    <row r="2896" spans="1:19" hidden="1">
      <c r="A2896" t="s">
        <v>4106</v>
      </c>
      <c r="B2896" t="s">
        <v>3848</v>
      </c>
      <c r="C2896">
        <v>12</v>
      </c>
      <c r="D2896" t="s">
        <v>102</v>
      </c>
      <c r="E2896" t="s">
        <v>10060</v>
      </c>
      <c r="F2896" t="s">
        <v>155</v>
      </c>
      <c r="G2896" t="s">
        <v>88</v>
      </c>
      <c r="H2896">
        <v>3</v>
      </c>
      <c r="I2896" t="s">
        <v>103</v>
      </c>
      <c r="J2896" t="s">
        <v>84</v>
      </c>
      <c r="K2896" t="s">
        <v>31</v>
      </c>
      <c r="L2896" t="s">
        <v>291</v>
      </c>
      <c r="N2896" s="52">
        <v>82800</v>
      </c>
      <c r="O2896" s="52">
        <v>80316</v>
      </c>
      <c r="P2896">
        <v>1</v>
      </c>
      <c r="Q2896">
        <f>IF(COUNTIF(SolCotizacion!$D:$D,$G2896)&gt;0,1,0)</f>
        <v>1</v>
      </c>
      <c r="R2896">
        <v>4961</v>
      </c>
    </row>
    <row r="2897" spans="1:19" hidden="1">
      <c r="A2897" t="s">
        <v>4107</v>
      </c>
      <c r="B2897" t="s">
        <v>3850</v>
      </c>
      <c r="C2897">
        <v>13</v>
      </c>
      <c r="D2897" t="s">
        <v>102</v>
      </c>
      <c r="E2897" t="s">
        <v>10061</v>
      </c>
      <c r="F2897" t="s">
        <v>156</v>
      </c>
      <c r="G2897" t="s">
        <v>88</v>
      </c>
      <c r="H2897">
        <v>3</v>
      </c>
      <c r="I2897" t="s">
        <v>103</v>
      </c>
      <c r="J2897" t="s">
        <v>84</v>
      </c>
      <c r="K2897" t="s">
        <v>31</v>
      </c>
      <c r="L2897" t="s">
        <v>291</v>
      </c>
      <c r="N2897" s="52">
        <v>685546.36364640016</v>
      </c>
      <c r="O2897" s="52">
        <v>664979.9727072001</v>
      </c>
      <c r="P2897">
        <v>1</v>
      </c>
      <c r="Q2897">
        <f>IF(COUNTIF(SolCotizacion!$D:$D,$G2897)&gt;0,1,0)</f>
        <v>1</v>
      </c>
      <c r="R2897">
        <v>4963</v>
      </c>
    </row>
    <row r="2898" spans="1:19" hidden="1">
      <c r="A2898" t="s">
        <v>4108</v>
      </c>
      <c r="B2898" t="s">
        <v>3852</v>
      </c>
      <c r="C2898">
        <v>14</v>
      </c>
      <c r="D2898" t="s">
        <v>102</v>
      </c>
      <c r="E2898" t="s">
        <v>10062</v>
      </c>
      <c r="F2898" t="s">
        <v>157</v>
      </c>
      <c r="G2898" t="s">
        <v>150</v>
      </c>
      <c r="H2898">
        <v>3</v>
      </c>
      <c r="I2898" t="s">
        <v>103</v>
      </c>
      <c r="J2898" t="s">
        <v>84</v>
      </c>
      <c r="K2898" t="s">
        <v>31</v>
      </c>
      <c r="L2898" t="s">
        <v>291</v>
      </c>
      <c r="N2898" s="52">
        <v>263454.54541440005</v>
      </c>
      <c r="O2898" s="52">
        <v>255550.90906079998</v>
      </c>
      <c r="P2898">
        <v>1</v>
      </c>
      <c r="Q2898">
        <f>IF(COUNTIF(SolCotizacion!$E:$E,G2898)&gt;0,1,0)</f>
        <v>0</v>
      </c>
      <c r="R2898">
        <v>4965</v>
      </c>
    </row>
    <row r="2899" spans="1:19" hidden="1">
      <c r="A2899" t="s">
        <v>4109</v>
      </c>
      <c r="B2899" t="s">
        <v>3854</v>
      </c>
      <c r="C2899">
        <v>15</v>
      </c>
      <c r="D2899" t="s">
        <v>102</v>
      </c>
      <c r="E2899" t="s">
        <v>10063</v>
      </c>
      <c r="F2899" t="s">
        <v>158</v>
      </c>
      <c r="G2899" t="s">
        <v>151</v>
      </c>
      <c r="H2899">
        <v>3</v>
      </c>
      <c r="I2899" t="s">
        <v>103</v>
      </c>
      <c r="J2899" t="s">
        <v>84</v>
      </c>
      <c r="K2899" t="s">
        <v>31</v>
      </c>
      <c r="L2899" t="s">
        <v>291</v>
      </c>
      <c r="N2899" s="52">
        <v>263454.54541440005</v>
      </c>
      <c r="O2899" s="52">
        <v>255550.90906079998</v>
      </c>
      <c r="P2899">
        <v>1</v>
      </c>
      <c r="Q2899">
        <f>IF(COUNTIF(SolCotizacion!$E:$E,G2899)&gt;0,1,0)</f>
        <v>0</v>
      </c>
      <c r="R2899">
        <v>4967</v>
      </c>
    </row>
    <row r="2900" spans="1:19" hidden="1">
      <c r="A2900" t="s">
        <v>4110</v>
      </c>
      <c r="B2900" t="s">
        <v>3856</v>
      </c>
      <c r="C2900">
        <v>16</v>
      </c>
      <c r="D2900" t="s">
        <v>113</v>
      </c>
      <c r="E2900" t="s">
        <v>9986</v>
      </c>
      <c r="F2900" t="s">
        <v>115</v>
      </c>
      <c r="G2900" t="s">
        <v>88</v>
      </c>
      <c r="H2900">
        <v>3</v>
      </c>
      <c r="I2900">
        <v>1</v>
      </c>
      <c r="J2900" t="s">
        <v>116</v>
      </c>
      <c r="K2900" t="s">
        <v>326</v>
      </c>
      <c r="L2900" t="s">
        <v>291</v>
      </c>
      <c r="N2900" s="52">
        <v>112770.06510000001</v>
      </c>
      <c r="O2900" s="52">
        <v>172914.09982</v>
      </c>
      <c r="P2900">
        <v>1</v>
      </c>
      <c r="Q2900">
        <f>IF(COUNTIFS(SolCotizacion!$D:$D,$G2900,SolCotizacion!$K:$K,$I2900)&gt;0,1,0)</f>
        <v>0</v>
      </c>
      <c r="R2900">
        <v>4969</v>
      </c>
    </row>
    <row r="2901" spans="1:19" hidden="1">
      <c r="A2901" t="s">
        <v>4111</v>
      </c>
      <c r="B2901" t="s">
        <v>3858</v>
      </c>
      <c r="C2901">
        <v>17</v>
      </c>
      <c r="D2901" t="s">
        <v>113</v>
      </c>
      <c r="E2901" t="s">
        <v>9987</v>
      </c>
      <c r="F2901" t="s">
        <v>115</v>
      </c>
      <c r="G2901" t="s">
        <v>88</v>
      </c>
      <c r="H2901">
        <v>3</v>
      </c>
      <c r="I2901">
        <v>2</v>
      </c>
      <c r="J2901" t="s">
        <v>116</v>
      </c>
      <c r="K2901" t="s">
        <v>326</v>
      </c>
      <c r="L2901" t="s">
        <v>291</v>
      </c>
      <c r="N2901" s="52">
        <v>257760.14880000002</v>
      </c>
      <c r="O2901" s="52">
        <v>316830.18290000001</v>
      </c>
      <c r="P2901">
        <v>1</v>
      </c>
      <c r="Q2901">
        <f>IF(COUNTIFS(SolCotizacion!$D:$D,$G2901,SolCotizacion!$K:$K,$I2901)&gt;0,1,0)</f>
        <v>1</v>
      </c>
      <c r="R2901">
        <v>4971</v>
      </c>
    </row>
    <row r="2902" spans="1:19" hidden="1">
      <c r="A2902" t="s">
        <v>4112</v>
      </c>
      <c r="B2902" t="s">
        <v>3860</v>
      </c>
      <c r="C2902">
        <v>18</v>
      </c>
      <c r="D2902" t="s">
        <v>113</v>
      </c>
      <c r="E2902" t="s">
        <v>9988</v>
      </c>
      <c r="F2902" t="s">
        <v>115</v>
      </c>
      <c r="G2902" t="s">
        <v>88</v>
      </c>
      <c r="H2902">
        <v>3</v>
      </c>
      <c r="I2902">
        <v>3</v>
      </c>
      <c r="J2902" t="s">
        <v>116</v>
      </c>
      <c r="K2902" t="s">
        <v>326</v>
      </c>
      <c r="L2902" t="s">
        <v>291</v>
      </c>
      <c r="N2902" s="52">
        <v>381270.22010000004</v>
      </c>
      <c r="O2902" s="52">
        <v>442488.25544000004</v>
      </c>
      <c r="P2902">
        <v>1</v>
      </c>
      <c r="Q2902">
        <f>IF(COUNTIFS(SolCotizacion!$D:$D,$G2902,SolCotizacion!$K:$K,$I2902)&gt;0,1,0)</f>
        <v>0</v>
      </c>
      <c r="R2902">
        <v>4973</v>
      </c>
    </row>
    <row r="2903" spans="1:19" hidden="1">
      <c r="A2903" t="s">
        <v>4113</v>
      </c>
      <c r="B2903" t="s">
        <v>3862</v>
      </c>
      <c r="C2903">
        <v>19</v>
      </c>
      <c r="D2903" t="s">
        <v>113</v>
      </c>
      <c r="E2903" t="s">
        <v>9853</v>
      </c>
      <c r="F2903" t="s">
        <v>114</v>
      </c>
      <c r="G2903" t="s">
        <v>88</v>
      </c>
      <c r="H2903">
        <v>3</v>
      </c>
      <c r="I2903">
        <v>1</v>
      </c>
      <c r="J2903" t="s">
        <v>88</v>
      </c>
      <c r="K2903" t="s">
        <v>31</v>
      </c>
      <c r="L2903" t="s">
        <v>291</v>
      </c>
      <c r="N2903" s="52">
        <v>96660.055800000002</v>
      </c>
      <c r="O2903" s="52">
        <v>85920.049599999998</v>
      </c>
      <c r="P2903">
        <v>1</v>
      </c>
      <c r="Q2903">
        <f>IF(COUNTIFS(SolCotizacion!$D:$D,$G2903,SolCotizacion!$K:$K,$I2903)&gt;0,1,0)</f>
        <v>0</v>
      </c>
      <c r="R2903">
        <v>4975</v>
      </c>
    </row>
    <row r="2904" spans="1:19" hidden="1">
      <c r="A2904" t="s">
        <v>4114</v>
      </c>
      <c r="B2904" t="s">
        <v>3864</v>
      </c>
      <c r="C2904">
        <v>20</v>
      </c>
      <c r="D2904" t="s">
        <v>113</v>
      </c>
      <c r="E2904" t="s">
        <v>9984</v>
      </c>
      <c r="F2904" t="s">
        <v>114</v>
      </c>
      <c r="G2904" t="s">
        <v>88</v>
      </c>
      <c r="H2904">
        <v>3</v>
      </c>
      <c r="I2904">
        <v>2</v>
      </c>
      <c r="J2904" t="s">
        <v>88</v>
      </c>
      <c r="K2904" t="s">
        <v>31</v>
      </c>
      <c r="L2904" t="s">
        <v>291</v>
      </c>
      <c r="N2904" s="52">
        <v>128880.07440000001</v>
      </c>
      <c r="O2904" s="52">
        <v>118140.06820000001</v>
      </c>
      <c r="P2904">
        <v>1</v>
      </c>
      <c r="Q2904">
        <f>IF(COUNTIFS(SolCotizacion!$D:$D,$G2904,SolCotizacion!$K:$K,$I2904)&gt;0,1,0)</f>
        <v>1</v>
      </c>
      <c r="R2904">
        <v>4977</v>
      </c>
    </row>
    <row r="2905" spans="1:19" hidden="1">
      <c r="A2905" t="s">
        <v>4115</v>
      </c>
      <c r="B2905" t="s">
        <v>3866</v>
      </c>
      <c r="C2905">
        <v>21</v>
      </c>
      <c r="D2905" t="s">
        <v>113</v>
      </c>
      <c r="E2905" t="s">
        <v>9985</v>
      </c>
      <c r="F2905" t="s">
        <v>114</v>
      </c>
      <c r="G2905" t="s">
        <v>88</v>
      </c>
      <c r="H2905">
        <v>3</v>
      </c>
      <c r="I2905">
        <v>3</v>
      </c>
      <c r="J2905" t="s">
        <v>88</v>
      </c>
      <c r="K2905" t="s">
        <v>31</v>
      </c>
      <c r="L2905" t="s">
        <v>291</v>
      </c>
      <c r="N2905" s="52">
        <v>161100.09299999999</v>
      </c>
      <c r="O2905" s="52">
        <v>150360.08680000002</v>
      </c>
      <c r="P2905">
        <v>1</v>
      </c>
      <c r="Q2905">
        <f>IF(COUNTIFS(SolCotizacion!$D:$D,$G2905,SolCotizacion!$K:$K,$I2905)&gt;0,1,0)</f>
        <v>0</v>
      </c>
      <c r="R2905">
        <v>4979</v>
      </c>
    </row>
    <row r="2906" spans="1:19" hidden="1">
      <c r="A2906" t="s">
        <v>4116</v>
      </c>
      <c r="B2906" t="s">
        <v>3868</v>
      </c>
      <c r="C2906">
        <v>22</v>
      </c>
      <c r="D2906" t="s">
        <v>113</v>
      </c>
      <c r="E2906" t="s">
        <v>10064</v>
      </c>
      <c r="F2906" t="s">
        <v>159</v>
      </c>
      <c r="G2906" t="s">
        <v>150</v>
      </c>
      <c r="H2906">
        <v>3</v>
      </c>
      <c r="I2906" t="s">
        <v>103</v>
      </c>
      <c r="J2906" t="s">
        <v>118</v>
      </c>
      <c r="K2906" t="s">
        <v>325</v>
      </c>
      <c r="L2906" t="s">
        <v>291</v>
      </c>
      <c r="N2906" s="52">
        <v>70847.422338000004</v>
      </c>
      <c r="O2906" s="52">
        <v>141694.85499399999</v>
      </c>
      <c r="P2906">
        <v>1</v>
      </c>
      <c r="Q2906">
        <f>IF(COUNTIF(SolCotizacion!$E:$E,G2906)&gt;0,1,0)</f>
        <v>0</v>
      </c>
      <c r="R2906">
        <v>4981</v>
      </c>
    </row>
    <row r="2907" spans="1:19" hidden="1">
      <c r="A2907" t="s">
        <v>4117</v>
      </c>
      <c r="B2907" t="s">
        <v>3870</v>
      </c>
      <c r="C2907">
        <v>23</v>
      </c>
      <c r="D2907" t="s">
        <v>113</v>
      </c>
      <c r="E2907" t="s">
        <v>9855</v>
      </c>
      <c r="F2907" t="s">
        <v>160</v>
      </c>
      <c r="G2907" t="s">
        <v>151</v>
      </c>
      <c r="H2907">
        <v>3</v>
      </c>
      <c r="I2907" t="s">
        <v>103</v>
      </c>
      <c r="J2907" t="s">
        <v>118</v>
      </c>
      <c r="K2907" t="s">
        <v>325</v>
      </c>
      <c r="L2907" t="s">
        <v>291</v>
      </c>
      <c r="N2907" s="52">
        <v>70847.422338000004</v>
      </c>
      <c r="O2907" s="52">
        <v>141694.85499399999</v>
      </c>
      <c r="P2907">
        <v>1</v>
      </c>
      <c r="Q2907">
        <f>IF(COUNTIF(SolCotizacion!$E:$E,G2907)&gt;0,1,0)</f>
        <v>0</v>
      </c>
      <c r="R2907">
        <v>4983</v>
      </c>
    </row>
    <row r="2908" spans="1:19" hidden="1">
      <c r="A2908" t="s">
        <v>4118</v>
      </c>
      <c r="B2908" t="s">
        <v>3872</v>
      </c>
      <c r="C2908">
        <v>24</v>
      </c>
      <c r="D2908" t="s">
        <v>113</v>
      </c>
      <c r="E2908" t="s">
        <v>10065</v>
      </c>
      <c r="F2908" t="s">
        <v>161</v>
      </c>
      <c r="G2908" t="s">
        <v>152</v>
      </c>
      <c r="H2908">
        <v>3</v>
      </c>
      <c r="I2908" t="s">
        <v>103</v>
      </c>
      <c r="J2908" t="s">
        <v>118</v>
      </c>
      <c r="K2908" t="s">
        <v>325</v>
      </c>
      <c r="L2908" t="s">
        <v>291</v>
      </c>
      <c r="N2908" s="52">
        <v>129905.260562</v>
      </c>
      <c r="O2908" s="52">
        <v>259810.51080600003</v>
      </c>
      <c r="P2908">
        <v>1</v>
      </c>
      <c r="Q2908">
        <f>IF(COUNTIF(SolCotizacion!$E:$E,G2908)&gt;0,1,0)</f>
        <v>0</v>
      </c>
      <c r="R2908">
        <v>4985</v>
      </c>
    </row>
    <row r="2909" spans="1:19" hidden="1">
      <c r="A2909" t="s">
        <v>4119</v>
      </c>
      <c r="B2909" t="s">
        <v>3874</v>
      </c>
      <c r="C2909">
        <v>25</v>
      </c>
      <c r="D2909" t="s">
        <v>113</v>
      </c>
      <c r="E2909" t="s">
        <v>9995</v>
      </c>
      <c r="F2909" t="s">
        <v>125</v>
      </c>
      <c r="G2909" t="s">
        <v>88</v>
      </c>
      <c r="H2909">
        <v>3</v>
      </c>
      <c r="I2909">
        <v>1</v>
      </c>
      <c r="J2909" t="s">
        <v>88</v>
      </c>
      <c r="K2909" t="s">
        <v>31</v>
      </c>
      <c r="L2909" t="s">
        <v>291</v>
      </c>
      <c r="N2909" s="52">
        <v>102030.0589</v>
      </c>
      <c r="O2909" s="52">
        <v>91290.0527</v>
      </c>
      <c r="P2909">
        <v>1</v>
      </c>
      <c r="Q2909">
        <f>IF(COUNTIFS(SolCotizacion!$D:$D,$G2909,SolCotizacion!$K:$K,$I2909)&gt;0,1,0)</f>
        <v>0</v>
      </c>
      <c r="R2909">
        <v>4987</v>
      </c>
    </row>
    <row r="2910" spans="1:19" hidden="1">
      <c r="A2910" t="s">
        <v>4120</v>
      </c>
      <c r="B2910" t="s">
        <v>3876</v>
      </c>
      <c r="C2910">
        <v>26</v>
      </c>
      <c r="D2910" t="s">
        <v>113</v>
      </c>
      <c r="E2910" t="s">
        <v>9996</v>
      </c>
      <c r="F2910" t="s">
        <v>125</v>
      </c>
      <c r="G2910" t="s">
        <v>88</v>
      </c>
      <c r="H2910">
        <v>3</v>
      </c>
      <c r="I2910">
        <v>2</v>
      </c>
      <c r="J2910" t="s">
        <v>88</v>
      </c>
      <c r="K2910" t="s">
        <v>31</v>
      </c>
      <c r="L2910" t="s">
        <v>291</v>
      </c>
      <c r="N2910" s="52">
        <v>139620.08060000002</v>
      </c>
      <c r="O2910" s="52">
        <v>128880.07440000001</v>
      </c>
      <c r="P2910">
        <v>1</v>
      </c>
      <c r="Q2910">
        <f>IF(COUNTIFS(SolCotizacion!$D:$D,$G2910,SolCotizacion!$K:$K,$I2910)&gt;0,1,0)</f>
        <v>1</v>
      </c>
      <c r="R2910">
        <v>4989</v>
      </c>
    </row>
    <row r="2911" spans="1:19" hidden="1">
      <c r="A2911" t="s">
        <v>4121</v>
      </c>
      <c r="B2911" t="s">
        <v>3878</v>
      </c>
      <c r="C2911">
        <v>27</v>
      </c>
      <c r="D2911" t="s">
        <v>113</v>
      </c>
      <c r="E2911" t="s">
        <v>9997</v>
      </c>
      <c r="F2911" t="s">
        <v>125</v>
      </c>
      <c r="G2911" t="s">
        <v>88</v>
      </c>
      <c r="H2911">
        <v>3</v>
      </c>
      <c r="I2911">
        <v>3</v>
      </c>
      <c r="J2911" t="s">
        <v>88</v>
      </c>
      <c r="K2911" t="s">
        <v>31</v>
      </c>
      <c r="L2911" t="s">
        <v>291</v>
      </c>
      <c r="N2911" s="52">
        <v>182580.1054</v>
      </c>
      <c r="O2911" s="52">
        <v>171840.0992</v>
      </c>
      <c r="P2911">
        <v>1</v>
      </c>
      <c r="Q2911">
        <f>IF(COUNTIFS(SolCotizacion!$D:$D,$G2911,SolCotizacion!$K:$K,$I2911)&gt;0,1,0)</f>
        <v>0</v>
      </c>
      <c r="R2911">
        <v>4991</v>
      </c>
    </row>
    <row r="2912" spans="1:19" hidden="1">
      <c r="A2912" t="s">
        <v>4122</v>
      </c>
      <c r="B2912" t="s">
        <v>3880</v>
      </c>
      <c r="C2912">
        <v>28</v>
      </c>
      <c r="D2912" t="s">
        <v>113</v>
      </c>
      <c r="E2912" t="s">
        <v>10066</v>
      </c>
      <c r="F2912" t="s">
        <v>162</v>
      </c>
      <c r="G2912" t="s">
        <v>150</v>
      </c>
      <c r="H2912">
        <v>3</v>
      </c>
      <c r="I2912">
        <v>1</v>
      </c>
      <c r="J2912" t="s">
        <v>127</v>
      </c>
      <c r="K2912" t="s">
        <v>31</v>
      </c>
      <c r="L2912" t="s">
        <v>291</v>
      </c>
      <c r="M2912" s="53">
        <v>0.02</v>
      </c>
      <c r="N2912" s="52">
        <v>45616.951072000003</v>
      </c>
      <c r="O2912" s="52">
        <v>44248.443778000001</v>
      </c>
      <c r="P2912">
        <v>1</v>
      </c>
      <c r="Q2912">
        <f>IF(SUMIFS(SolCotizacion!$P:$P,SolCotizacion!$E:$E,$G2912,SolCotizacion!$K:$K,$I2912)&gt;499,1,0)</f>
        <v>0</v>
      </c>
      <c r="R2912">
        <v>4993</v>
      </c>
      <c r="S2912" s="56">
        <f>IF(SUMIFS(SolCotizacion!$P:$P,SolCotizacion!$E:$E,$G2912,SolCotizacion!$K:$K,$I2912)&gt;499,4%,0)</f>
        <v>0</v>
      </c>
    </row>
    <row r="2913" spans="1:19" hidden="1">
      <c r="A2913" t="s">
        <v>4123</v>
      </c>
      <c r="B2913" t="s">
        <v>3882</v>
      </c>
      <c r="C2913">
        <v>29</v>
      </c>
      <c r="D2913" t="s">
        <v>113</v>
      </c>
      <c r="E2913" t="s">
        <v>10067</v>
      </c>
      <c r="F2913" t="s">
        <v>162</v>
      </c>
      <c r="G2913" t="s">
        <v>150</v>
      </c>
      <c r="H2913">
        <v>3</v>
      </c>
      <c r="I2913">
        <v>2</v>
      </c>
      <c r="J2913" t="s">
        <v>127</v>
      </c>
      <c r="K2913" t="s">
        <v>31</v>
      </c>
      <c r="L2913" t="s">
        <v>291</v>
      </c>
      <c r="M2913" s="53">
        <v>0.02</v>
      </c>
      <c r="N2913" s="52">
        <v>45810.279438000005</v>
      </c>
      <c r="O2913" s="52">
        <v>44398.807992000002</v>
      </c>
      <c r="P2913">
        <v>1</v>
      </c>
      <c r="Q2913">
        <f>IF(SUMIFS(SolCotizacion!$P:$P,SolCotizacion!$E:$E,$G2913,SolCotizacion!$K:$K,$I2913)&gt;499,1,0)</f>
        <v>0</v>
      </c>
      <c r="R2913">
        <v>4994</v>
      </c>
      <c r="S2913" s="56">
        <f>IF(SUMIFS(SolCotizacion!$P:$P,SolCotizacion!$E:$E,$G2913,SolCotizacion!$K:$K,$I2913)&gt;499,4%,0)</f>
        <v>0</v>
      </c>
    </row>
    <row r="2914" spans="1:19" hidden="1">
      <c r="A2914" t="s">
        <v>4124</v>
      </c>
      <c r="B2914" t="s">
        <v>3884</v>
      </c>
      <c r="C2914">
        <v>30</v>
      </c>
      <c r="D2914" t="s">
        <v>113</v>
      </c>
      <c r="E2914" t="s">
        <v>10068</v>
      </c>
      <c r="F2914" t="s">
        <v>162</v>
      </c>
      <c r="G2914" t="s">
        <v>150</v>
      </c>
      <c r="H2914">
        <v>3</v>
      </c>
      <c r="I2914">
        <v>3</v>
      </c>
      <c r="J2914" t="s">
        <v>127</v>
      </c>
      <c r="K2914" t="s">
        <v>31</v>
      </c>
      <c r="L2914" t="s">
        <v>291</v>
      </c>
      <c r="M2914" s="53">
        <v>0.02</v>
      </c>
      <c r="N2914" s="52">
        <v>45853.233272000005</v>
      </c>
      <c r="O2914" s="52">
        <v>44441.772144000002</v>
      </c>
      <c r="P2914">
        <v>1</v>
      </c>
      <c r="Q2914">
        <f>IF(SUMIFS(SolCotizacion!$P:$P,SolCotizacion!$E:$E,$G2914,SolCotizacion!$K:$K,$I2914)&gt;499,1,0)</f>
        <v>0</v>
      </c>
      <c r="R2914">
        <v>4995</v>
      </c>
      <c r="S2914" s="56">
        <f>IF(SUMIFS(SolCotizacion!$P:$P,SolCotizacion!$E:$E,$G2914,SolCotizacion!$K:$K,$I2914)&gt;499,4%,0)</f>
        <v>0</v>
      </c>
    </row>
    <row r="2915" spans="1:19" hidden="1">
      <c r="A2915" t="s">
        <v>4125</v>
      </c>
      <c r="B2915" t="s">
        <v>3886</v>
      </c>
      <c r="C2915">
        <v>31</v>
      </c>
      <c r="D2915" t="s">
        <v>113</v>
      </c>
      <c r="E2915" t="s">
        <v>10069</v>
      </c>
      <c r="F2915" t="s">
        <v>163</v>
      </c>
      <c r="G2915" t="s">
        <v>151</v>
      </c>
      <c r="H2915">
        <v>3</v>
      </c>
      <c r="I2915">
        <v>1</v>
      </c>
      <c r="J2915" t="s">
        <v>127</v>
      </c>
      <c r="K2915" t="s">
        <v>31</v>
      </c>
      <c r="L2915" t="s">
        <v>291</v>
      </c>
      <c r="M2915" s="53">
        <v>0.02</v>
      </c>
      <c r="N2915" s="52">
        <v>47074.182848000004</v>
      </c>
      <c r="O2915" s="52">
        <v>45661.958188000004</v>
      </c>
      <c r="P2915">
        <v>1</v>
      </c>
      <c r="Q2915">
        <f>IF(SUMIFS(SolCotizacion!$P:$P,SolCotizacion!$E:$E,$G2915,SolCotizacion!$K:$K,$I2915)&gt;499,1,0)</f>
        <v>0</v>
      </c>
      <c r="R2915">
        <v>4996</v>
      </c>
      <c r="S2915" s="56">
        <f>IF(SUMIFS(SolCotizacion!$P:$P,SolCotizacion!$E:$E,$G2915,SolCotizacion!$K:$K,$I2915)&gt;499,4%,0)</f>
        <v>0</v>
      </c>
    </row>
    <row r="2916" spans="1:19" hidden="1">
      <c r="A2916" t="s">
        <v>4126</v>
      </c>
      <c r="B2916" t="s">
        <v>3888</v>
      </c>
      <c r="C2916">
        <v>32</v>
      </c>
      <c r="D2916" t="s">
        <v>113</v>
      </c>
      <c r="E2916" t="s">
        <v>10070</v>
      </c>
      <c r="F2916" t="s">
        <v>163</v>
      </c>
      <c r="G2916" t="s">
        <v>151</v>
      </c>
      <c r="H2916">
        <v>3</v>
      </c>
      <c r="I2916">
        <v>2</v>
      </c>
      <c r="J2916" t="s">
        <v>127</v>
      </c>
      <c r="K2916" t="s">
        <v>31</v>
      </c>
      <c r="L2916" t="s">
        <v>291</v>
      </c>
      <c r="M2916" s="53">
        <v>0.02</v>
      </c>
      <c r="N2916" s="52">
        <v>47267.500896000005</v>
      </c>
      <c r="O2916" s="52">
        <v>45812.312083999997</v>
      </c>
      <c r="P2916">
        <v>1</v>
      </c>
      <c r="Q2916">
        <f>IF(SUMIFS(SolCotizacion!$P:$P,SolCotizacion!$E:$E,$G2916,SolCotizacion!$K:$K,$I2916)&gt;499,1,0)</f>
        <v>0</v>
      </c>
      <c r="R2916">
        <v>4997</v>
      </c>
      <c r="S2916" s="56">
        <f>IF(SUMIFS(SolCotizacion!$P:$P,SolCotizacion!$E:$E,$G2916,SolCotizacion!$K:$K,$I2916)&gt;499,4%,0)</f>
        <v>0</v>
      </c>
    </row>
    <row r="2917" spans="1:19" hidden="1">
      <c r="A2917" t="s">
        <v>4127</v>
      </c>
      <c r="B2917" t="s">
        <v>3890</v>
      </c>
      <c r="C2917">
        <v>33</v>
      </c>
      <c r="D2917" t="s">
        <v>113</v>
      </c>
      <c r="E2917" t="s">
        <v>10071</v>
      </c>
      <c r="F2917" t="s">
        <v>163</v>
      </c>
      <c r="G2917" t="s">
        <v>151</v>
      </c>
      <c r="H2917">
        <v>3</v>
      </c>
      <c r="I2917">
        <v>3</v>
      </c>
      <c r="J2917" t="s">
        <v>127</v>
      </c>
      <c r="K2917" t="s">
        <v>31</v>
      </c>
      <c r="L2917" t="s">
        <v>291</v>
      </c>
      <c r="M2917" s="53">
        <v>0.02</v>
      </c>
      <c r="N2917" s="52">
        <v>47310.454729999998</v>
      </c>
      <c r="O2917" s="52">
        <v>45855.276235999998</v>
      </c>
      <c r="P2917">
        <v>1</v>
      </c>
      <c r="Q2917">
        <f>IF(SUMIFS(SolCotizacion!$P:$P,SolCotizacion!$E:$E,$G2917,SolCotizacion!$K:$K,$I2917)&gt;499,1,0)</f>
        <v>0</v>
      </c>
      <c r="R2917">
        <v>4998</v>
      </c>
      <c r="S2917" s="56">
        <f>IF(SUMIFS(SolCotizacion!$P:$P,SolCotizacion!$E:$E,$G2917,SolCotizacion!$K:$K,$I2917)&gt;499,4%,0)</f>
        <v>0</v>
      </c>
    </row>
    <row r="2918" spans="1:19" hidden="1">
      <c r="A2918" t="s">
        <v>4128</v>
      </c>
      <c r="B2918" t="s">
        <v>3892</v>
      </c>
      <c r="C2918">
        <v>34</v>
      </c>
      <c r="D2918" t="s">
        <v>113</v>
      </c>
      <c r="E2918" t="s">
        <v>10072</v>
      </c>
      <c r="F2918" t="s">
        <v>164</v>
      </c>
      <c r="G2918" t="s">
        <v>152</v>
      </c>
      <c r="H2918">
        <v>3</v>
      </c>
      <c r="I2918">
        <v>1</v>
      </c>
      <c r="J2918" t="s">
        <v>127</v>
      </c>
      <c r="K2918" t="s">
        <v>31</v>
      </c>
      <c r="L2918" t="s">
        <v>291</v>
      </c>
      <c r="M2918" s="53">
        <v>0.02</v>
      </c>
      <c r="N2918" s="52">
        <v>76132.972607999996</v>
      </c>
      <c r="O2918" s="52">
        <v>73848.990446000011</v>
      </c>
      <c r="P2918">
        <v>1</v>
      </c>
      <c r="Q2918">
        <f>IF(SUMIFS(SolCotizacion!$P:$P,SolCotizacion!$E:$E,$G2918,SolCotizacion!$K:$K,$I2918)&gt;499,1,0)</f>
        <v>0</v>
      </c>
      <c r="R2918">
        <v>4999</v>
      </c>
      <c r="S2918" s="56">
        <f>IF(SUMIFS(SolCotizacion!$P:$P,SolCotizacion!$E:$E,$G2918,SolCotizacion!$K:$K,$I2918)&gt;499,4%,0)</f>
        <v>0</v>
      </c>
    </row>
    <row r="2919" spans="1:19" hidden="1">
      <c r="A2919" t="s">
        <v>4129</v>
      </c>
      <c r="B2919" t="s">
        <v>3894</v>
      </c>
      <c r="C2919">
        <v>35</v>
      </c>
      <c r="D2919" t="s">
        <v>113</v>
      </c>
      <c r="E2919" t="s">
        <v>10073</v>
      </c>
      <c r="F2919" t="s">
        <v>164</v>
      </c>
      <c r="G2919" t="s">
        <v>152</v>
      </c>
      <c r="H2919">
        <v>3</v>
      </c>
      <c r="I2919">
        <v>2</v>
      </c>
      <c r="J2919" t="s">
        <v>127</v>
      </c>
      <c r="K2919" t="s">
        <v>31</v>
      </c>
      <c r="L2919" t="s">
        <v>291</v>
      </c>
      <c r="M2919" s="53">
        <v>0.02</v>
      </c>
      <c r="N2919" s="52">
        <v>76326.290655999997</v>
      </c>
      <c r="O2919" s="52">
        <v>73999.344342000011</v>
      </c>
      <c r="P2919">
        <v>1</v>
      </c>
      <c r="Q2919">
        <f>IF(SUMIFS(SolCotizacion!$P:$P,SolCotizacion!$E:$E,$G2919,SolCotizacion!$K:$K,$I2919)&gt;499,1,0)</f>
        <v>0</v>
      </c>
      <c r="R2919">
        <v>5000</v>
      </c>
      <c r="S2919" s="56">
        <f>IF(SUMIFS(SolCotizacion!$P:$P,SolCotizacion!$E:$E,$G2919,SolCotizacion!$K:$K,$I2919)&gt;499,4%,0)</f>
        <v>0</v>
      </c>
    </row>
    <row r="2920" spans="1:19" hidden="1">
      <c r="A2920" t="s">
        <v>4130</v>
      </c>
      <c r="B2920" t="s">
        <v>3896</v>
      </c>
      <c r="C2920">
        <v>36</v>
      </c>
      <c r="D2920" t="s">
        <v>113</v>
      </c>
      <c r="E2920" t="s">
        <v>10074</v>
      </c>
      <c r="F2920" t="s">
        <v>164</v>
      </c>
      <c r="G2920" t="s">
        <v>152</v>
      </c>
      <c r="H2920">
        <v>3</v>
      </c>
      <c r="I2920">
        <v>3</v>
      </c>
      <c r="J2920" t="s">
        <v>127</v>
      </c>
      <c r="K2920" t="s">
        <v>31</v>
      </c>
      <c r="L2920" t="s">
        <v>291</v>
      </c>
      <c r="M2920" s="53">
        <v>0.02</v>
      </c>
      <c r="N2920" s="52">
        <v>76369.254807999998</v>
      </c>
      <c r="O2920" s="52">
        <v>74042.308494000012</v>
      </c>
      <c r="P2920">
        <v>1</v>
      </c>
      <c r="Q2920">
        <f>IF(SUMIFS(SolCotizacion!$P:$P,SolCotizacion!$E:$E,$G2920,SolCotizacion!$K:$K,$I2920)&gt;499,1,0)</f>
        <v>0</v>
      </c>
      <c r="R2920">
        <v>5001</v>
      </c>
      <c r="S2920" s="56">
        <f>IF(SUMIFS(SolCotizacion!$P:$P,SolCotizacion!$E:$E,$G2920,SolCotizacion!$K:$K,$I2920)&gt;499,4%,0)</f>
        <v>0</v>
      </c>
    </row>
    <row r="2921" spans="1:19" hidden="1">
      <c r="A2921" t="s">
        <v>4131</v>
      </c>
      <c r="B2921" t="s">
        <v>3898</v>
      </c>
      <c r="C2921">
        <v>37</v>
      </c>
      <c r="D2921" t="s">
        <v>113</v>
      </c>
      <c r="E2921" t="s">
        <v>10075</v>
      </c>
      <c r="F2921" t="s">
        <v>165</v>
      </c>
      <c r="G2921" t="s">
        <v>150</v>
      </c>
      <c r="H2921">
        <v>3</v>
      </c>
      <c r="I2921">
        <v>1</v>
      </c>
      <c r="J2921" t="s">
        <v>127</v>
      </c>
      <c r="K2921" t="s">
        <v>31</v>
      </c>
      <c r="L2921" t="s">
        <v>291</v>
      </c>
      <c r="M2921" s="53">
        <v>0.02</v>
      </c>
      <c r="N2921" s="52">
        <v>45616.951072000003</v>
      </c>
      <c r="O2921" s="52">
        <v>44248.443778000001</v>
      </c>
      <c r="P2921">
        <v>1</v>
      </c>
      <c r="Q2921">
        <f>IF(SUMIFS(SolCotizacion!$P:$P,SolCotizacion!$E:$E,$G2921,SolCotizacion!$K:$K,$I2921)&gt;499,1,0)</f>
        <v>0</v>
      </c>
      <c r="R2921">
        <v>5002</v>
      </c>
      <c r="S2921" s="56">
        <f>IF(SUMIFS(SolCotizacion!$P:$P,SolCotizacion!$E:$E,$G2921,SolCotizacion!$K:$K,$I2921)&gt;499,1%,0)</f>
        <v>0</v>
      </c>
    </row>
    <row r="2922" spans="1:19" hidden="1">
      <c r="A2922" t="s">
        <v>4132</v>
      </c>
      <c r="B2922" t="s">
        <v>3900</v>
      </c>
      <c r="C2922">
        <v>38</v>
      </c>
      <c r="D2922" t="s">
        <v>113</v>
      </c>
      <c r="E2922" t="s">
        <v>10076</v>
      </c>
      <c r="F2922" t="s">
        <v>165</v>
      </c>
      <c r="G2922" t="s">
        <v>150</v>
      </c>
      <c r="H2922">
        <v>3</v>
      </c>
      <c r="I2922">
        <v>2</v>
      </c>
      <c r="J2922" t="s">
        <v>127</v>
      </c>
      <c r="K2922" t="s">
        <v>31</v>
      </c>
      <c r="L2922" t="s">
        <v>291</v>
      </c>
      <c r="M2922" s="53">
        <v>0.02</v>
      </c>
      <c r="N2922" s="52">
        <v>45810.279438000005</v>
      </c>
      <c r="O2922" s="52">
        <v>44398.807992000002</v>
      </c>
      <c r="P2922">
        <v>1</v>
      </c>
      <c r="Q2922">
        <f>IF(SUMIFS(SolCotizacion!$P:$P,SolCotizacion!$E:$E,$G2922,SolCotizacion!$K:$K,$I2922)&gt;499,1,0)</f>
        <v>0</v>
      </c>
      <c r="R2922">
        <v>5003</v>
      </c>
      <c r="S2922" s="56">
        <f>IF(SUMIFS(SolCotizacion!$P:$P,SolCotizacion!$E:$E,$G2922,SolCotizacion!$K:$K,$I2922)&gt;499,1%,0)</f>
        <v>0</v>
      </c>
    </row>
    <row r="2923" spans="1:19" hidden="1">
      <c r="A2923" t="s">
        <v>4133</v>
      </c>
      <c r="B2923" t="s">
        <v>3902</v>
      </c>
      <c r="C2923">
        <v>39</v>
      </c>
      <c r="D2923" t="s">
        <v>113</v>
      </c>
      <c r="E2923" t="s">
        <v>10077</v>
      </c>
      <c r="F2923" t="s">
        <v>165</v>
      </c>
      <c r="G2923" t="s">
        <v>150</v>
      </c>
      <c r="H2923">
        <v>3</v>
      </c>
      <c r="I2923">
        <v>3</v>
      </c>
      <c r="J2923" t="s">
        <v>127</v>
      </c>
      <c r="K2923" t="s">
        <v>31</v>
      </c>
      <c r="L2923" t="s">
        <v>291</v>
      </c>
      <c r="M2923" s="53">
        <v>0.02</v>
      </c>
      <c r="N2923" s="52">
        <v>45853.233272000005</v>
      </c>
      <c r="O2923" s="52">
        <v>44441.772144000002</v>
      </c>
      <c r="P2923">
        <v>1</v>
      </c>
      <c r="Q2923">
        <f>IF(SUMIFS(SolCotizacion!$P:$P,SolCotizacion!$E:$E,$G2923,SolCotizacion!$K:$K,$I2923)&gt;499,1,0)</f>
        <v>0</v>
      </c>
      <c r="R2923">
        <v>5004</v>
      </c>
      <c r="S2923" s="56">
        <f>IF(SUMIFS(SolCotizacion!$P:$P,SolCotizacion!$E:$E,$G2923,SolCotizacion!$K:$K,$I2923)&gt;499,1%,0)</f>
        <v>0</v>
      </c>
    </row>
    <row r="2924" spans="1:19" hidden="1">
      <c r="A2924" t="s">
        <v>4134</v>
      </c>
      <c r="B2924" t="s">
        <v>3904</v>
      </c>
      <c r="C2924">
        <v>40</v>
      </c>
      <c r="D2924" t="s">
        <v>113</v>
      </c>
      <c r="E2924" t="s">
        <v>10078</v>
      </c>
      <c r="F2924" t="s">
        <v>166</v>
      </c>
      <c r="G2924" t="s">
        <v>151</v>
      </c>
      <c r="H2924">
        <v>3</v>
      </c>
      <c r="I2924">
        <v>1</v>
      </c>
      <c r="J2924" t="s">
        <v>127</v>
      </c>
      <c r="K2924" t="s">
        <v>31</v>
      </c>
      <c r="L2924" t="s">
        <v>291</v>
      </c>
      <c r="M2924" s="53">
        <v>0.02</v>
      </c>
      <c r="N2924" s="52">
        <v>47074.182848000004</v>
      </c>
      <c r="O2924" s="52">
        <v>45661.958188000004</v>
      </c>
      <c r="P2924">
        <v>1</v>
      </c>
      <c r="Q2924">
        <f>IF(SUMIFS(SolCotizacion!$P:$P,SolCotizacion!$E:$E,$G2924,SolCotizacion!$K:$K,$I2924)&gt;499,1,0)</f>
        <v>0</v>
      </c>
      <c r="R2924">
        <v>5005</v>
      </c>
      <c r="S2924" s="56">
        <f>IF(SUMIFS(SolCotizacion!$P:$P,SolCotizacion!$E:$E,$G2924,SolCotizacion!$K:$K,$I2924)&gt;499,1%,0)</f>
        <v>0</v>
      </c>
    </row>
    <row r="2925" spans="1:19" hidden="1">
      <c r="A2925" t="s">
        <v>4135</v>
      </c>
      <c r="B2925" t="s">
        <v>3906</v>
      </c>
      <c r="C2925">
        <v>41</v>
      </c>
      <c r="D2925" t="s">
        <v>113</v>
      </c>
      <c r="E2925" t="s">
        <v>10079</v>
      </c>
      <c r="F2925" t="s">
        <v>166</v>
      </c>
      <c r="G2925" t="s">
        <v>151</v>
      </c>
      <c r="H2925">
        <v>3</v>
      </c>
      <c r="I2925">
        <v>2</v>
      </c>
      <c r="J2925" t="s">
        <v>127</v>
      </c>
      <c r="K2925" t="s">
        <v>31</v>
      </c>
      <c r="L2925" t="s">
        <v>291</v>
      </c>
      <c r="M2925" s="53">
        <v>0.02</v>
      </c>
      <c r="N2925" s="52">
        <v>47267.500896000005</v>
      </c>
      <c r="O2925" s="52">
        <v>45812.312083999997</v>
      </c>
      <c r="P2925">
        <v>1</v>
      </c>
      <c r="Q2925">
        <f>IF(SUMIFS(SolCotizacion!$P:$P,SolCotizacion!$E:$E,$G2925,SolCotizacion!$K:$K,$I2925)&gt;499,1,0)</f>
        <v>0</v>
      </c>
      <c r="R2925">
        <v>5006</v>
      </c>
      <c r="S2925" s="56">
        <f>IF(SUMIFS(SolCotizacion!$P:$P,SolCotizacion!$E:$E,$G2925,SolCotizacion!$K:$K,$I2925)&gt;499,1%,0)</f>
        <v>0</v>
      </c>
    </row>
    <row r="2926" spans="1:19" hidden="1">
      <c r="A2926" t="s">
        <v>4136</v>
      </c>
      <c r="B2926" t="s">
        <v>3908</v>
      </c>
      <c r="C2926">
        <v>42</v>
      </c>
      <c r="D2926" t="s">
        <v>113</v>
      </c>
      <c r="E2926" t="s">
        <v>10080</v>
      </c>
      <c r="F2926" t="s">
        <v>166</v>
      </c>
      <c r="G2926" t="s">
        <v>151</v>
      </c>
      <c r="H2926">
        <v>3</v>
      </c>
      <c r="I2926">
        <v>3</v>
      </c>
      <c r="J2926" t="s">
        <v>127</v>
      </c>
      <c r="K2926" t="s">
        <v>31</v>
      </c>
      <c r="L2926" t="s">
        <v>291</v>
      </c>
      <c r="M2926" s="53">
        <v>0.02</v>
      </c>
      <c r="N2926" s="52">
        <v>47310.454729999998</v>
      </c>
      <c r="O2926" s="52">
        <v>45855.276235999998</v>
      </c>
      <c r="P2926">
        <v>1</v>
      </c>
      <c r="Q2926">
        <f>IF(SUMIFS(SolCotizacion!$P:$P,SolCotizacion!$E:$E,$G2926,SolCotizacion!$K:$K,$I2926)&gt;499,1,0)</f>
        <v>0</v>
      </c>
      <c r="R2926">
        <v>5007</v>
      </c>
      <c r="S2926" s="56">
        <f>IF(SUMIFS(SolCotizacion!$P:$P,SolCotizacion!$E:$E,$G2926,SolCotizacion!$K:$K,$I2926)&gt;499,1%,0)</f>
        <v>0</v>
      </c>
    </row>
    <row r="2927" spans="1:19" hidden="1">
      <c r="A2927" t="s">
        <v>4137</v>
      </c>
      <c r="B2927" t="s">
        <v>3910</v>
      </c>
      <c r="C2927">
        <v>43</v>
      </c>
      <c r="D2927" t="s">
        <v>113</v>
      </c>
      <c r="E2927" t="s">
        <v>10081</v>
      </c>
      <c r="F2927" t="s">
        <v>167</v>
      </c>
      <c r="G2927" t="s">
        <v>152</v>
      </c>
      <c r="H2927">
        <v>3</v>
      </c>
      <c r="I2927">
        <v>1</v>
      </c>
      <c r="J2927" t="s">
        <v>127</v>
      </c>
      <c r="K2927" t="s">
        <v>31</v>
      </c>
      <c r="L2927" t="s">
        <v>291</v>
      </c>
      <c r="M2927" s="53">
        <v>0.02</v>
      </c>
      <c r="N2927" s="52">
        <v>76132.972607999996</v>
      </c>
      <c r="O2927" s="52">
        <v>73848.990446000011</v>
      </c>
      <c r="P2927">
        <v>1</v>
      </c>
      <c r="Q2927">
        <f>IF(SUMIFS(SolCotizacion!$P:$P,SolCotizacion!$E:$E,$G2927,SolCotizacion!$K:$K,$I2927)&gt;499,1,0)</f>
        <v>0</v>
      </c>
      <c r="R2927">
        <v>5008</v>
      </c>
      <c r="S2927" s="56">
        <f>IF(SUMIFS(SolCotizacion!$P:$P,SolCotizacion!$E:$E,$G2927,SolCotizacion!$K:$K,$I2927)&gt;499,1%,0)</f>
        <v>0</v>
      </c>
    </row>
    <row r="2928" spans="1:19" hidden="1">
      <c r="A2928" t="s">
        <v>4138</v>
      </c>
      <c r="B2928" t="s">
        <v>3912</v>
      </c>
      <c r="C2928">
        <v>44</v>
      </c>
      <c r="D2928" t="s">
        <v>113</v>
      </c>
      <c r="E2928" t="s">
        <v>10082</v>
      </c>
      <c r="F2928" t="s">
        <v>167</v>
      </c>
      <c r="G2928" t="s">
        <v>152</v>
      </c>
      <c r="H2928">
        <v>3</v>
      </c>
      <c r="I2928">
        <v>2</v>
      </c>
      <c r="J2928" t="s">
        <v>127</v>
      </c>
      <c r="K2928" t="s">
        <v>31</v>
      </c>
      <c r="L2928" t="s">
        <v>291</v>
      </c>
      <c r="M2928" s="53">
        <v>0.02</v>
      </c>
      <c r="N2928" s="52">
        <v>76326.290655999997</v>
      </c>
      <c r="O2928" s="52">
        <v>73999.344342000011</v>
      </c>
      <c r="P2928">
        <v>1</v>
      </c>
      <c r="Q2928">
        <f>IF(SUMIFS(SolCotizacion!$P:$P,SolCotizacion!$E:$E,$G2928,SolCotizacion!$K:$K,$I2928)&gt;499,1,0)</f>
        <v>0</v>
      </c>
      <c r="R2928">
        <v>5009</v>
      </c>
      <c r="S2928" s="56">
        <f>IF(SUMIFS(SolCotizacion!$P:$P,SolCotizacion!$E:$E,$G2928,SolCotizacion!$K:$K,$I2928)&gt;499,1%,0)</f>
        <v>0</v>
      </c>
    </row>
    <row r="2929" spans="1:19" hidden="1">
      <c r="A2929" t="s">
        <v>4139</v>
      </c>
      <c r="B2929" t="s">
        <v>3914</v>
      </c>
      <c r="C2929">
        <v>45</v>
      </c>
      <c r="D2929" t="s">
        <v>113</v>
      </c>
      <c r="E2929" t="s">
        <v>10083</v>
      </c>
      <c r="F2929" t="s">
        <v>167</v>
      </c>
      <c r="G2929" t="s">
        <v>152</v>
      </c>
      <c r="H2929">
        <v>3</v>
      </c>
      <c r="I2929">
        <v>3</v>
      </c>
      <c r="J2929" t="s">
        <v>127</v>
      </c>
      <c r="K2929" t="s">
        <v>31</v>
      </c>
      <c r="L2929" t="s">
        <v>291</v>
      </c>
      <c r="M2929" s="53">
        <v>0.02</v>
      </c>
      <c r="N2929" s="52">
        <v>76369.254807999998</v>
      </c>
      <c r="O2929" s="52">
        <v>74042.308494000012</v>
      </c>
      <c r="P2929">
        <v>1</v>
      </c>
      <c r="Q2929">
        <f>IF(SUMIFS(SolCotizacion!$P:$P,SolCotizacion!$E:$E,$G2929,SolCotizacion!$K:$K,$I2929)&gt;499,1,0)</f>
        <v>0</v>
      </c>
      <c r="R2929">
        <v>5010</v>
      </c>
      <c r="S2929" s="56">
        <f>IF(SUMIFS(SolCotizacion!$P:$P,SolCotizacion!$E:$E,$G2929,SolCotizacion!$K:$K,$I2929)&gt;499,1%,0)</f>
        <v>0</v>
      </c>
    </row>
    <row r="2930" spans="1:19" hidden="1">
      <c r="A2930" t="s">
        <v>4140</v>
      </c>
      <c r="B2930" t="s">
        <v>1085</v>
      </c>
      <c r="C2930">
        <v>1</v>
      </c>
      <c r="D2930" t="s">
        <v>88</v>
      </c>
      <c r="E2930" t="s">
        <v>10050</v>
      </c>
      <c r="F2930" t="s">
        <v>150</v>
      </c>
      <c r="G2930" t="s">
        <v>150</v>
      </c>
      <c r="H2930">
        <v>3</v>
      </c>
      <c r="I2930">
        <v>1</v>
      </c>
      <c r="J2930" t="s">
        <v>84</v>
      </c>
      <c r="K2930" t="s">
        <v>31</v>
      </c>
      <c r="L2930" t="s">
        <v>289</v>
      </c>
      <c r="N2930" s="52">
        <v>2376636</v>
      </c>
      <c r="O2930" s="52">
        <v>2263067.5200000005</v>
      </c>
      <c r="P2930">
        <v>1</v>
      </c>
      <c r="Q2930">
        <v>1</v>
      </c>
      <c r="R2930">
        <v>5011</v>
      </c>
    </row>
    <row r="2931" spans="1:19" hidden="1">
      <c r="A2931" t="s">
        <v>4141</v>
      </c>
      <c r="B2931" t="s">
        <v>1086</v>
      </c>
      <c r="C2931">
        <v>2</v>
      </c>
      <c r="D2931" t="s">
        <v>88</v>
      </c>
      <c r="E2931" t="s">
        <v>10051</v>
      </c>
      <c r="F2931" t="s">
        <v>150</v>
      </c>
      <c r="G2931" t="s">
        <v>150</v>
      </c>
      <c r="H2931">
        <v>3</v>
      </c>
      <c r="I2931">
        <v>2</v>
      </c>
      <c r="J2931" t="s">
        <v>84</v>
      </c>
      <c r="K2931" t="s">
        <v>31</v>
      </c>
      <c r="L2931" t="s">
        <v>289</v>
      </c>
      <c r="N2931" s="52">
        <v>2424406.08</v>
      </c>
      <c r="O2931" s="52">
        <v>2309970.96</v>
      </c>
      <c r="P2931">
        <v>1</v>
      </c>
      <c r="Q2931">
        <v>1</v>
      </c>
      <c r="R2931">
        <v>5013</v>
      </c>
    </row>
    <row r="2932" spans="1:19" hidden="1">
      <c r="A2932" t="s">
        <v>4142</v>
      </c>
      <c r="B2932" t="s">
        <v>1087</v>
      </c>
      <c r="C2932">
        <v>3</v>
      </c>
      <c r="D2932" t="s">
        <v>88</v>
      </c>
      <c r="E2932" t="s">
        <v>10052</v>
      </c>
      <c r="F2932" t="s">
        <v>150</v>
      </c>
      <c r="G2932" t="s">
        <v>150</v>
      </c>
      <c r="H2932">
        <v>3</v>
      </c>
      <c r="I2932">
        <v>3</v>
      </c>
      <c r="J2932" t="s">
        <v>84</v>
      </c>
      <c r="K2932" t="s">
        <v>31</v>
      </c>
      <c r="L2932" t="s">
        <v>289</v>
      </c>
      <c r="N2932" s="52">
        <v>2484121.4400000004</v>
      </c>
      <c r="O2932" s="52">
        <v>2368604.4000000004</v>
      </c>
      <c r="P2932">
        <v>1</v>
      </c>
      <c r="Q2932">
        <v>1</v>
      </c>
      <c r="R2932">
        <v>5015</v>
      </c>
    </row>
    <row r="2933" spans="1:19" hidden="1">
      <c r="A2933" t="s">
        <v>4143</v>
      </c>
      <c r="B2933" t="s">
        <v>1088</v>
      </c>
      <c r="C2933">
        <v>4</v>
      </c>
      <c r="D2933" t="s">
        <v>88</v>
      </c>
      <c r="E2933" t="s">
        <v>9854</v>
      </c>
      <c r="F2933" t="s">
        <v>151</v>
      </c>
      <c r="G2933" t="s">
        <v>151</v>
      </c>
      <c r="H2933">
        <v>3</v>
      </c>
      <c r="I2933">
        <v>1</v>
      </c>
      <c r="J2933" t="s">
        <v>84</v>
      </c>
      <c r="K2933" t="s">
        <v>31</v>
      </c>
      <c r="L2933" t="s">
        <v>289</v>
      </c>
      <c r="N2933" s="52">
        <v>2865608.64</v>
      </c>
      <c r="O2933" s="52">
        <v>2728674</v>
      </c>
      <c r="P2933">
        <v>1</v>
      </c>
      <c r="Q2933">
        <v>1</v>
      </c>
      <c r="R2933">
        <v>5017</v>
      </c>
    </row>
    <row r="2934" spans="1:19" hidden="1">
      <c r="A2934" t="s">
        <v>4144</v>
      </c>
      <c r="B2934" t="s">
        <v>1089</v>
      </c>
      <c r="C2934">
        <v>5</v>
      </c>
      <c r="D2934" t="s">
        <v>88</v>
      </c>
      <c r="E2934" t="s">
        <v>10053</v>
      </c>
      <c r="F2934" t="s">
        <v>151</v>
      </c>
      <c r="G2934" t="s">
        <v>151</v>
      </c>
      <c r="H2934">
        <v>3</v>
      </c>
      <c r="I2934">
        <v>2</v>
      </c>
      <c r="J2934" t="s">
        <v>84</v>
      </c>
      <c r="K2934" t="s">
        <v>31</v>
      </c>
      <c r="L2934" t="s">
        <v>289</v>
      </c>
      <c r="N2934" s="52">
        <v>2923204.3200000003</v>
      </c>
      <c r="O2934" s="52">
        <v>2785231.9200000004</v>
      </c>
      <c r="P2934">
        <v>1</v>
      </c>
      <c r="Q2934">
        <v>1</v>
      </c>
      <c r="R2934">
        <v>5019</v>
      </c>
    </row>
    <row r="2935" spans="1:19" hidden="1">
      <c r="A2935" t="s">
        <v>4145</v>
      </c>
      <c r="B2935" t="s">
        <v>1090</v>
      </c>
      <c r="C2935">
        <v>6</v>
      </c>
      <c r="D2935" t="s">
        <v>88</v>
      </c>
      <c r="E2935" t="s">
        <v>10054</v>
      </c>
      <c r="F2935" t="s">
        <v>151</v>
      </c>
      <c r="G2935" t="s">
        <v>151</v>
      </c>
      <c r="H2935">
        <v>3</v>
      </c>
      <c r="I2935">
        <v>3</v>
      </c>
      <c r="J2935" t="s">
        <v>84</v>
      </c>
      <c r="K2935" t="s">
        <v>31</v>
      </c>
      <c r="L2935" t="s">
        <v>289</v>
      </c>
      <c r="N2935" s="52">
        <v>2995207.2</v>
      </c>
      <c r="O2935" s="52">
        <v>2855921.04</v>
      </c>
      <c r="P2935">
        <v>1</v>
      </c>
      <c r="Q2935">
        <v>1</v>
      </c>
      <c r="R2935">
        <v>5021</v>
      </c>
    </row>
    <row r="2936" spans="1:19" hidden="1">
      <c r="A2936" t="s">
        <v>4146</v>
      </c>
      <c r="B2936" t="s">
        <v>1091</v>
      </c>
      <c r="C2936">
        <v>7</v>
      </c>
      <c r="D2936" t="s">
        <v>88</v>
      </c>
      <c r="E2936" t="s">
        <v>10055</v>
      </c>
      <c r="F2936" t="s">
        <v>152</v>
      </c>
      <c r="G2936" t="s">
        <v>152</v>
      </c>
      <c r="H2936">
        <v>3</v>
      </c>
      <c r="I2936">
        <v>1</v>
      </c>
      <c r="J2936" t="s">
        <v>84</v>
      </c>
      <c r="K2936" t="s">
        <v>31</v>
      </c>
      <c r="L2936" t="s">
        <v>289</v>
      </c>
      <c r="N2936" s="52">
        <v>4349958.7200000007</v>
      </c>
      <c r="O2936" s="52">
        <v>4142103.1200000006</v>
      </c>
      <c r="P2936">
        <v>1</v>
      </c>
      <c r="Q2936">
        <v>1</v>
      </c>
      <c r="R2936">
        <v>5023</v>
      </c>
    </row>
    <row r="2937" spans="1:19" hidden="1">
      <c r="A2937" t="s">
        <v>4147</v>
      </c>
      <c r="B2937" t="s">
        <v>1092</v>
      </c>
      <c r="C2937">
        <v>8</v>
      </c>
      <c r="D2937" t="s">
        <v>88</v>
      </c>
      <c r="E2937" t="s">
        <v>10056</v>
      </c>
      <c r="F2937" t="s">
        <v>152</v>
      </c>
      <c r="G2937" t="s">
        <v>152</v>
      </c>
      <c r="H2937">
        <v>3</v>
      </c>
      <c r="I2937">
        <v>2</v>
      </c>
      <c r="J2937" t="s">
        <v>84</v>
      </c>
      <c r="K2937" t="s">
        <v>31</v>
      </c>
      <c r="L2937" t="s">
        <v>289</v>
      </c>
      <c r="N2937" s="52">
        <v>4437401.04</v>
      </c>
      <c r="O2937" s="52">
        <v>4227944.6399999997</v>
      </c>
      <c r="P2937">
        <v>1</v>
      </c>
      <c r="Q2937">
        <v>1</v>
      </c>
      <c r="R2937">
        <v>5025</v>
      </c>
    </row>
    <row r="2938" spans="1:19" hidden="1">
      <c r="A2938" t="s">
        <v>4148</v>
      </c>
      <c r="B2938" t="s">
        <v>1093</v>
      </c>
      <c r="C2938">
        <v>9</v>
      </c>
      <c r="D2938" t="s">
        <v>88</v>
      </c>
      <c r="E2938" t="s">
        <v>10057</v>
      </c>
      <c r="F2938" t="s">
        <v>152</v>
      </c>
      <c r="G2938" t="s">
        <v>152</v>
      </c>
      <c r="H2938">
        <v>3</v>
      </c>
      <c r="I2938">
        <v>3</v>
      </c>
      <c r="J2938" t="s">
        <v>84</v>
      </c>
      <c r="K2938" t="s">
        <v>31</v>
      </c>
      <c r="L2938" t="s">
        <v>289</v>
      </c>
      <c r="N2938" s="52">
        <v>4546691.5200000005</v>
      </c>
      <c r="O2938" s="52">
        <v>4335258.96</v>
      </c>
      <c r="P2938">
        <v>1</v>
      </c>
      <c r="Q2938">
        <v>1</v>
      </c>
      <c r="R2938">
        <v>5027</v>
      </c>
    </row>
    <row r="2939" spans="1:19" hidden="1">
      <c r="A2939" t="s">
        <v>4149</v>
      </c>
      <c r="B2939" t="s">
        <v>3844</v>
      </c>
      <c r="C2939">
        <v>10</v>
      </c>
      <c r="D2939" t="s">
        <v>102</v>
      </c>
      <c r="E2939" t="s">
        <v>10058</v>
      </c>
      <c r="F2939" t="s">
        <v>153</v>
      </c>
      <c r="G2939" t="s">
        <v>88</v>
      </c>
      <c r="H2939">
        <v>3</v>
      </c>
      <c r="I2939" t="s">
        <v>103</v>
      </c>
      <c r="J2939" t="s">
        <v>84</v>
      </c>
      <c r="K2939" t="s">
        <v>31</v>
      </c>
      <c r="L2939" t="s">
        <v>289</v>
      </c>
      <c r="N2939" s="52">
        <v>57303.12</v>
      </c>
      <c r="O2939" s="52">
        <v>54576.240000000005</v>
      </c>
      <c r="P2939">
        <v>1</v>
      </c>
      <c r="Q2939">
        <f>IF(COUNTIF(SolCotizacion!$D:$D,$G2939)&gt;0,1,0)</f>
        <v>1</v>
      </c>
      <c r="R2939">
        <v>5029</v>
      </c>
    </row>
    <row r="2940" spans="1:19" hidden="1">
      <c r="A2940" t="s">
        <v>4150</v>
      </c>
      <c r="B2940" t="s">
        <v>3846</v>
      </c>
      <c r="C2940">
        <v>11</v>
      </c>
      <c r="D2940" t="s">
        <v>102</v>
      </c>
      <c r="E2940" t="s">
        <v>10059</v>
      </c>
      <c r="F2940" t="s">
        <v>154</v>
      </c>
      <c r="G2940" t="s">
        <v>88</v>
      </c>
      <c r="H2940">
        <v>3</v>
      </c>
      <c r="I2940" t="s">
        <v>103</v>
      </c>
      <c r="J2940" t="s">
        <v>84</v>
      </c>
      <c r="K2940" t="s">
        <v>31</v>
      </c>
      <c r="L2940" t="s">
        <v>289</v>
      </c>
      <c r="N2940" s="52">
        <v>109042.08000000002</v>
      </c>
      <c r="O2940" s="52">
        <v>103847.76000000001</v>
      </c>
      <c r="P2940">
        <v>1</v>
      </c>
      <c r="Q2940">
        <f>IF(COUNTIF(SolCotizacion!$D:$D,$G2940)&gt;0,1,0)</f>
        <v>1</v>
      </c>
      <c r="R2940">
        <v>5031</v>
      </c>
    </row>
    <row r="2941" spans="1:19" hidden="1">
      <c r="A2941" t="s">
        <v>4151</v>
      </c>
      <c r="B2941" t="s">
        <v>3848</v>
      </c>
      <c r="C2941">
        <v>12</v>
      </c>
      <c r="D2941" t="s">
        <v>102</v>
      </c>
      <c r="E2941" t="s">
        <v>10060</v>
      </c>
      <c r="F2941" t="s">
        <v>155</v>
      </c>
      <c r="G2941" t="s">
        <v>88</v>
      </c>
      <c r="H2941">
        <v>3</v>
      </c>
      <c r="I2941" t="s">
        <v>103</v>
      </c>
      <c r="J2941" t="s">
        <v>84</v>
      </c>
      <c r="K2941" t="s">
        <v>31</v>
      </c>
      <c r="L2941" t="s">
        <v>289</v>
      </c>
      <c r="N2941" s="52">
        <v>51948.72</v>
      </c>
      <c r="O2941" s="52">
        <v>49475.76</v>
      </c>
      <c r="P2941">
        <v>1</v>
      </c>
      <c r="Q2941">
        <f>IF(COUNTIF(SolCotizacion!$D:$D,$G2941)&gt;0,1,0)</f>
        <v>1</v>
      </c>
      <c r="R2941">
        <v>5033</v>
      </c>
    </row>
    <row r="2942" spans="1:19" hidden="1">
      <c r="A2942" t="s">
        <v>4152</v>
      </c>
      <c r="B2942" t="s">
        <v>3850</v>
      </c>
      <c r="C2942">
        <v>13</v>
      </c>
      <c r="D2942" t="s">
        <v>102</v>
      </c>
      <c r="E2942" t="s">
        <v>10061</v>
      </c>
      <c r="F2942" t="s">
        <v>156</v>
      </c>
      <c r="G2942" t="s">
        <v>88</v>
      </c>
      <c r="H2942">
        <v>3</v>
      </c>
      <c r="I2942" t="s">
        <v>103</v>
      </c>
      <c r="J2942" t="s">
        <v>84</v>
      </c>
      <c r="K2942" t="s">
        <v>31</v>
      </c>
      <c r="L2942" t="s">
        <v>289</v>
      </c>
      <c r="N2942" s="52">
        <v>191234.88</v>
      </c>
      <c r="O2942" s="52">
        <v>182126.88000000003</v>
      </c>
      <c r="P2942">
        <v>1</v>
      </c>
      <c r="Q2942">
        <f>IF(COUNTIF(SolCotizacion!$D:$D,$G2942)&gt;0,1,0)</f>
        <v>1</v>
      </c>
      <c r="R2942">
        <v>5035</v>
      </c>
    </row>
    <row r="2943" spans="1:19" hidden="1">
      <c r="A2943" t="s">
        <v>4153</v>
      </c>
      <c r="B2943" t="s">
        <v>3852</v>
      </c>
      <c r="C2943">
        <v>14</v>
      </c>
      <c r="D2943" t="s">
        <v>102</v>
      </c>
      <c r="E2943" t="s">
        <v>10062</v>
      </c>
      <c r="F2943" t="s">
        <v>157</v>
      </c>
      <c r="G2943" t="s">
        <v>150</v>
      </c>
      <c r="H2943">
        <v>3</v>
      </c>
      <c r="I2943" t="s">
        <v>103</v>
      </c>
      <c r="J2943" t="s">
        <v>84</v>
      </c>
      <c r="K2943" t="s">
        <v>31</v>
      </c>
      <c r="L2943" t="s">
        <v>289</v>
      </c>
      <c r="N2943" s="52">
        <v>243178.08000000002</v>
      </c>
      <c r="O2943" s="52">
        <v>231591.6</v>
      </c>
      <c r="P2943">
        <v>1</v>
      </c>
      <c r="Q2943">
        <f>IF(COUNTIF(SolCotizacion!$E:$E,G2943)&gt;0,1,0)</f>
        <v>0</v>
      </c>
      <c r="R2943">
        <v>5037</v>
      </c>
    </row>
    <row r="2944" spans="1:19" hidden="1">
      <c r="A2944" t="s">
        <v>4154</v>
      </c>
      <c r="B2944" t="s">
        <v>3854</v>
      </c>
      <c r="C2944">
        <v>15</v>
      </c>
      <c r="D2944" t="s">
        <v>102</v>
      </c>
      <c r="E2944" t="s">
        <v>10063</v>
      </c>
      <c r="F2944" t="s">
        <v>158</v>
      </c>
      <c r="G2944" t="s">
        <v>151</v>
      </c>
      <c r="H2944">
        <v>3</v>
      </c>
      <c r="I2944" t="s">
        <v>103</v>
      </c>
      <c r="J2944" t="s">
        <v>84</v>
      </c>
      <c r="K2944" t="s">
        <v>31</v>
      </c>
      <c r="L2944" t="s">
        <v>289</v>
      </c>
      <c r="N2944" s="52">
        <v>242328.00000000003</v>
      </c>
      <c r="O2944" s="52">
        <v>230780.16000000003</v>
      </c>
      <c r="P2944">
        <v>1</v>
      </c>
      <c r="Q2944">
        <f>IF(COUNTIF(SolCotizacion!$E:$E,G2944)&gt;0,1,0)</f>
        <v>0</v>
      </c>
      <c r="R2944">
        <v>5039</v>
      </c>
    </row>
    <row r="2945" spans="1:19" hidden="1">
      <c r="A2945" t="s">
        <v>4155</v>
      </c>
      <c r="B2945" t="s">
        <v>3856</v>
      </c>
      <c r="C2945">
        <v>16</v>
      </c>
      <c r="D2945" t="s">
        <v>113</v>
      </c>
      <c r="E2945" t="s">
        <v>9986</v>
      </c>
      <c r="F2945" t="s">
        <v>115</v>
      </c>
      <c r="G2945" t="s">
        <v>88</v>
      </c>
      <c r="H2945">
        <v>3</v>
      </c>
      <c r="I2945">
        <v>1</v>
      </c>
      <c r="J2945" t="s">
        <v>116</v>
      </c>
      <c r="K2945" t="s">
        <v>326</v>
      </c>
      <c r="L2945" t="s">
        <v>289</v>
      </c>
      <c r="N2945" s="52">
        <v>7518.0043400000004</v>
      </c>
      <c r="O2945" s="52">
        <v>8055.0046500000008</v>
      </c>
      <c r="P2945">
        <v>1</v>
      </c>
      <c r="Q2945">
        <f>IF(COUNTIFS(SolCotizacion!$D:$D,$G2945,SolCotizacion!$K:$K,$I2945)&gt;0,1,0)</f>
        <v>0</v>
      </c>
      <c r="R2945">
        <v>5041</v>
      </c>
    </row>
    <row r="2946" spans="1:19" hidden="1">
      <c r="A2946" t="s">
        <v>4156</v>
      </c>
      <c r="B2946" t="s">
        <v>3858</v>
      </c>
      <c r="C2946">
        <v>17</v>
      </c>
      <c r="D2946" t="s">
        <v>113</v>
      </c>
      <c r="E2946" t="s">
        <v>9987</v>
      </c>
      <c r="F2946" t="s">
        <v>115</v>
      </c>
      <c r="G2946" t="s">
        <v>88</v>
      </c>
      <c r="H2946">
        <v>3</v>
      </c>
      <c r="I2946">
        <v>2</v>
      </c>
      <c r="J2946" t="s">
        <v>116</v>
      </c>
      <c r="K2946" t="s">
        <v>326</v>
      </c>
      <c r="L2946" t="s">
        <v>289</v>
      </c>
      <c r="N2946" s="52">
        <v>8592.004960000002</v>
      </c>
      <c r="O2946" s="52">
        <v>9129.0052699999997</v>
      </c>
      <c r="P2946">
        <v>1</v>
      </c>
      <c r="Q2946">
        <f>IF(COUNTIFS(SolCotizacion!$D:$D,$G2946,SolCotizacion!$K:$K,$I2946)&gt;0,1,0)</f>
        <v>1</v>
      </c>
      <c r="R2946">
        <v>5043</v>
      </c>
    </row>
    <row r="2947" spans="1:19" hidden="1">
      <c r="A2947" t="s">
        <v>4157</v>
      </c>
      <c r="B2947" t="s">
        <v>3860</v>
      </c>
      <c r="C2947">
        <v>18</v>
      </c>
      <c r="D2947" t="s">
        <v>113</v>
      </c>
      <c r="E2947" t="s">
        <v>9988</v>
      </c>
      <c r="F2947" t="s">
        <v>115</v>
      </c>
      <c r="G2947" t="s">
        <v>88</v>
      </c>
      <c r="H2947">
        <v>3</v>
      </c>
      <c r="I2947">
        <v>3</v>
      </c>
      <c r="J2947" t="s">
        <v>116</v>
      </c>
      <c r="K2947" t="s">
        <v>326</v>
      </c>
      <c r="L2947" t="s">
        <v>289</v>
      </c>
      <c r="N2947" s="52">
        <v>9666.0055800000009</v>
      </c>
      <c r="O2947" s="52">
        <v>10203.00589</v>
      </c>
      <c r="P2947">
        <v>1</v>
      </c>
      <c r="Q2947">
        <f>IF(COUNTIFS(SolCotizacion!$D:$D,$G2947,SolCotizacion!$K:$K,$I2947)&gt;0,1,0)</f>
        <v>0</v>
      </c>
      <c r="R2947">
        <v>5045</v>
      </c>
    </row>
    <row r="2948" spans="1:19" hidden="1">
      <c r="A2948" t="s">
        <v>4158</v>
      </c>
      <c r="B2948" t="s">
        <v>3862</v>
      </c>
      <c r="C2948">
        <v>19</v>
      </c>
      <c r="D2948" t="s">
        <v>113</v>
      </c>
      <c r="E2948" t="s">
        <v>9853</v>
      </c>
      <c r="F2948" t="s">
        <v>114</v>
      </c>
      <c r="G2948" t="s">
        <v>88</v>
      </c>
      <c r="H2948">
        <v>3</v>
      </c>
      <c r="I2948">
        <v>1</v>
      </c>
      <c r="J2948" t="s">
        <v>88</v>
      </c>
      <c r="K2948" t="s">
        <v>31</v>
      </c>
      <c r="L2948" t="s">
        <v>289</v>
      </c>
      <c r="N2948" s="52">
        <v>11246.929539999999</v>
      </c>
      <c r="O2948" s="52">
        <v>11040.724310000001</v>
      </c>
      <c r="P2948">
        <v>1</v>
      </c>
      <c r="Q2948">
        <f>IF(COUNTIFS(SolCotizacion!$D:$D,$G2948,SolCotizacion!$K:$K,$I2948)&gt;0,1,0)</f>
        <v>0</v>
      </c>
      <c r="R2948">
        <v>5047</v>
      </c>
    </row>
    <row r="2949" spans="1:19" hidden="1">
      <c r="A2949" t="s">
        <v>4159</v>
      </c>
      <c r="B2949" t="s">
        <v>3864</v>
      </c>
      <c r="C2949">
        <v>20</v>
      </c>
      <c r="D2949" t="s">
        <v>113</v>
      </c>
      <c r="E2949" t="s">
        <v>9984</v>
      </c>
      <c r="F2949" t="s">
        <v>114</v>
      </c>
      <c r="G2949" t="s">
        <v>88</v>
      </c>
      <c r="H2949">
        <v>3</v>
      </c>
      <c r="I2949">
        <v>2</v>
      </c>
      <c r="J2949" t="s">
        <v>88</v>
      </c>
      <c r="K2949" t="s">
        <v>31</v>
      </c>
      <c r="L2949" t="s">
        <v>289</v>
      </c>
      <c r="N2949" s="52">
        <v>35146.667710000002</v>
      </c>
      <c r="O2949" s="52">
        <v>30367.370110000003</v>
      </c>
      <c r="P2949">
        <v>1</v>
      </c>
      <c r="Q2949">
        <f>IF(COUNTIFS(SolCotizacion!$D:$D,$G2949,SolCotizacion!$K:$K,$I2949)&gt;0,1,0)</f>
        <v>1</v>
      </c>
      <c r="R2949">
        <v>5049</v>
      </c>
    </row>
    <row r="2950" spans="1:19" hidden="1">
      <c r="A2950" t="s">
        <v>4160</v>
      </c>
      <c r="B2950" t="s">
        <v>3866</v>
      </c>
      <c r="C2950">
        <v>21</v>
      </c>
      <c r="D2950" t="s">
        <v>113</v>
      </c>
      <c r="E2950" t="s">
        <v>9985</v>
      </c>
      <c r="F2950" t="s">
        <v>114</v>
      </c>
      <c r="G2950" t="s">
        <v>88</v>
      </c>
      <c r="H2950">
        <v>3</v>
      </c>
      <c r="I2950">
        <v>3</v>
      </c>
      <c r="J2950" t="s">
        <v>88</v>
      </c>
      <c r="K2950" t="s">
        <v>31</v>
      </c>
      <c r="L2950" t="s">
        <v>289</v>
      </c>
      <c r="N2950" s="52">
        <v>70293.345738000004</v>
      </c>
      <c r="O2950" s="52">
        <v>62114.824310000004</v>
      </c>
      <c r="P2950">
        <v>1</v>
      </c>
      <c r="Q2950">
        <f>IF(COUNTIFS(SolCotizacion!$D:$D,$G2950,SolCotizacion!$K:$K,$I2950)&gt;0,1,0)</f>
        <v>0</v>
      </c>
      <c r="R2950">
        <v>5051</v>
      </c>
    </row>
    <row r="2951" spans="1:19" hidden="1">
      <c r="A2951" t="s">
        <v>4161</v>
      </c>
      <c r="B2951" t="s">
        <v>3868</v>
      </c>
      <c r="C2951">
        <v>22</v>
      </c>
      <c r="D2951" t="s">
        <v>113</v>
      </c>
      <c r="E2951" t="s">
        <v>10064</v>
      </c>
      <c r="F2951" t="s">
        <v>159</v>
      </c>
      <c r="G2951" t="s">
        <v>150</v>
      </c>
      <c r="H2951">
        <v>3</v>
      </c>
      <c r="I2951" t="s">
        <v>103</v>
      </c>
      <c r="J2951" t="s">
        <v>118</v>
      </c>
      <c r="K2951" t="s">
        <v>325</v>
      </c>
      <c r="L2951" t="s">
        <v>289</v>
      </c>
      <c r="N2951" s="52">
        <v>116174.64397</v>
      </c>
      <c r="O2951" s="52">
        <v>110648.91129600001</v>
      </c>
      <c r="P2951">
        <v>1</v>
      </c>
      <c r="Q2951">
        <f>IF(COUNTIF(SolCotizacion!$E:$E,G2951)&gt;0,1,0)</f>
        <v>0</v>
      </c>
      <c r="R2951">
        <v>5053</v>
      </c>
    </row>
    <row r="2952" spans="1:19" hidden="1">
      <c r="A2952" t="s">
        <v>4162</v>
      </c>
      <c r="B2952" t="s">
        <v>3870</v>
      </c>
      <c r="C2952">
        <v>23</v>
      </c>
      <c r="D2952" t="s">
        <v>113</v>
      </c>
      <c r="E2952" t="s">
        <v>9855</v>
      </c>
      <c r="F2952" t="s">
        <v>160</v>
      </c>
      <c r="G2952" t="s">
        <v>151</v>
      </c>
      <c r="H2952">
        <v>3</v>
      </c>
      <c r="I2952" t="s">
        <v>103</v>
      </c>
      <c r="J2952" t="s">
        <v>118</v>
      </c>
      <c r="K2952" t="s">
        <v>325</v>
      </c>
      <c r="L2952" t="s">
        <v>289</v>
      </c>
      <c r="N2952" s="52">
        <v>143217.98783599999</v>
      </c>
      <c r="O2952" s="52">
        <v>136387.33770200002</v>
      </c>
      <c r="P2952">
        <v>1</v>
      </c>
      <c r="Q2952">
        <f>IF(COUNTIF(SolCotizacion!$E:$E,G2952)&gt;0,1,0)</f>
        <v>0</v>
      </c>
      <c r="R2952">
        <v>5055</v>
      </c>
    </row>
    <row r="2953" spans="1:19" hidden="1">
      <c r="A2953" t="s">
        <v>4163</v>
      </c>
      <c r="B2953" t="s">
        <v>3872</v>
      </c>
      <c r="C2953">
        <v>24</v>
      </c>
      <c r="D2953" t="s">
        <v>113</v>
      </c>
      <c r="E2953" t="s">
        <v>10065</v>
      </c>
      <c r="F2953" t="s">
        <v>161</v>
      </c>
      <c r="G2953" t="s">
        <v>152</v>
      </c>
      <c r="H2953">
        <v>3</v>
      </c>
      <c r="I2953" t="s">
        <v>103</v>
      </c>
      <c r="J2953" t="s">
        <v>118</v>
      </c>
      <c r="K2953" t="s">
        <v>325</v>
      </c>
      <c r="L2953" t="s">
        <v>289</v>
      </c>
      <c r="N2953" s="52">
        <v>220723.23380800002</v>
      </c>
      <c r="O2953" s="52">
        <v>210208.76877</v>
      </c>
      <c r="P2953">
        <v>1</v>
      </c>
      <c r="Q2953">
        <f>IF(COUNTIF(SolCotizacion!$E:$E,G2953)&gt;0,1,0)</f>
        <v>0</v>
      </c>
      <c r="R2953">
        <v>5057</v>
      </c>
    </row>
    <row r="2954" spans="1:19" hidden="1">
      <c r="A2954" t="s">
        <v>4164</v>
      </c>
      <c r="B2954" t="s">
        <v>3874</v>
      </c>
      <c r="C2954">
        <v>25</v>
      </c>
      <c r="D2954" t="s">
        <v>113</v>
      </c>
      <c r="E2954" t="s">
        <v>9995</v>
      </c>
      <c r="F2954" t="s">
        <v>125</v>
      </c>
      <c r="G2954" t="s">
        <v>88</v>
      </c>
      <c r="H2954">
        <v>3</v>
      </c>
      <c r="I2954">
        <v>1</v>
      </c>
      <c r="J2954" t="s">
        <v>88</v>
      </c>
      <c r="K2954" t="s">
        <v>31</v>
      </c>
      <c r="L2954" t="s">
        <v>289</v>
      </c>
      <c r="N2954" s="52">
        <v>3759.0021700000002</v>
      </c>
      <c r="O2954" s="52">
        <v>3222.0018599999999</v>
      </c>
      <c r="P2954">
        <v>1</v>
      </c>
      <c r="Q2954">
        <f>IF(COUNTIFS(SolCotizacion!$D:$D,$G2954,SolCotizacion!$K:$K,$I2954)&gt;0,1,0)</f>
        <v>0</v>
      </c>
      <c r="R2954">
        <v>5059</v>
      </c>
    </row>
    <row r="2955" spans="1:19" hidden="1">
      <c r="A2955" t="s">
        <v>4165</v>
      </c>
      <c r="B2955" t="s">
        <v>3876</v>
      </c>
      <c r="C2955">
        <v>26</v>
      </c>
      <c r="D2955" t="s">
        <v>113</v>
      </c>
      <c r="E2955" t="s">
        <v>9996</v>
      </c>
      <c r="F2955" t="s">
        <v>125</v>
      </c>
      <c r="G2955" t="s">
        <v>88</v>
      </c>
      <c r="H2955">
        <v>3</v>
      </c>
      <c r="I2955">
        <v>2</v>
      </c>
      <c r="J2955" t="s">
        <v>88</v>
      </c>
      <c r="K2955" t="s">
        <v>31</v>
      </c>
      <c r="L2955" t="s">
        <v>289</v>
      </c>
      <c r="N2955" s="52">
        <v>4833.0027900000005</v>
      </c>
      <c r="O2955" s="52">
        <v>4296.002480000001</v>
      </c>
      <c r="P2955">
        <v>1</v>
      </c>
      <c r="Q2955">
        <f>IF(COUNTIFS(SolCotizacion!$D:$D,$G2955,SolCotizacion!$K:$K,$I2955)&gt;0,1,0)</f>
        <v>1</v>
      </c>
      <c r="R2955">
        <v>5061</v>
      </c>
    </row>
    <row r="2956" spans="1:19" hidden="1">
      <c r="A2956" t="s">
        <v>4166</v>
      </c>
      <c r="B2956" t="s">
        <v>3878</v>
      </c>
      <c r="C2956">
        <v>27</v>
      </c>
      <c r="D2956" t="s">
        <v>113</v>
      </c>
      <c r="E2956" t="s">
        <v>9997</v>
      </c>
      <c r="F2956" t="s">
        <v>125</v>
      </c>
      <c r="G2956" t="s">
        <v>88</v>
      </c>
      <c r="H2956">
        <v>3</v>
      </c>
      <c r="I2956">
        <v>3</v>
      </c>
      <c r="J2956" t="s">
        <v>88</v>
      </c>
      <c r="K2956" t="s">
        <v>31</v>
      </c>
      <c r="L2956" t="s">
        <v>289</v>
      </c>
      <c r="N2956" s="52">
        <v>5907.0034100000003</v>
      </c>
      <c r="O2956" s="52">
        <v>5370.0030999999999</v>
      </c>
      <c r="P2956">
        <v>1</v>
      </c>
      <c r="Q2956">
        <f>IF(COUNTIFS(SolCotizacion!$D:$D,$G2956,SolCotizacion!$K:$K,$I2956)&gt;0,1,0)</f>
        <v>0</v>
      </c>
      <c r="R2956">
        <v>5063</v>
      </c>
    </row>
    <row r="2957" spans="1:19" hidden="1">
      <c r="A2957" t="s">
        <v>4167</v>
      </c>
      <c r="B2957" t="s">
        <v>3880</v>
      </c>
      <c r="C2957">
        <v>28</v>
      </c>
      <c r="D2957" t="s">
        <v>113</v>
      </c>
      <c r="E2957" t="s">
        <v>10066</v>
      </c>
      <c r="F2957" t="s">
        <v>162</v>
      </c>
      <c r="G2957" t="s">
        <v>150</v>
      </c>
      <c r="H2957">
        <v>3</v>
      </c>
      <c r="I2957">
        <v>1</v>
      </c>
      <c r="J2957" t="s">
        <v>127</v>
      </c>
      <c r="K2957" t="s">
        <v>31</v>
      </c>
      <c r="L2957" t="s">
        <v>289</v>
      </c>
      <c r="M2957" s="53">
        <v>0.01</v>
      </c>
      <c r="N2957" s="52">
        <v>23120.543446000003</v>
      </c>
      <c r="O2957" s="52">
        <v>22015.722960000003</v>
      </c>
      <c r="P2957">
        <v>1</v>
      </c>
      <c r="Q2957">
        <f>IF(SUMIFS(SolCotizacion!$P:$P,SolCotizacion!$E:$E,$G2957,SolCotizacion!$K:$K,$I2957)&gt;499,1,0)</f>
        <v>0</v>
      </c>
      <c r="R2957">
        <v>5065</v>
      </c>
      <c r="S2957" s="56">
        <f>IF(SUMIFS(SolCotizacion!$P:$P,SolCotizacion!$E:$E,$G2957,SolCotizacion!$K:$K,$I2957)&gt;499,4%,0)</f>
        <v>0</v>
      </c>
    </row>
    <row r="2958" spans="1:19" hidden="1">
      <c r="A2958" t="s">
        <v>4168</v>
      </c>
      <c r="B2958" t="s">
        <v>3882</v>
      </c>
      <c r="C2958">
        <v>29</v>
      </c>
      <c r="D2958" t="s">
        <v>113</v>
      </c>
      <c r="E2958" t="s">
        <v>10067</v>
      </c>
      <c r="F2958" t="s">
        <v>162</v>
      </c>
      <c r="G2958" t="s">
        <v>150</v>
      </c>
      <c r="H2958">
        <v>3</v>
      </c>
      <c r="I2958">
        <v>2</v>
      </c>
      <c r="J2958" t="s">
        <v>127</v>
      </c>
      <c r="K2958" t="s">
        <v>31</v>
      </c>
      <c r="L2958" t="s">
        <v>289</v>
      </c>
      <c r="M2958" s="53">
        <v>0.01</v>
      </c>
      <c r="N2958" s="52">
        <v>23585.266166000001</v>
      </c>
      <c r="O2958" s="52">
        <v>22472.015874000001</v>
      </c>
      <c r="P2958">
        <v>1</v>
      </c>
      <c r="Q2958">
        <f>IF(SUMIFS(SolCotizacion!$P:$P,SolCotizacion!$E:$E,$G2958,SolCotizacion!$K:$K,$I2958)&gt;499,1,0)</f>
        <v>0</v>
      </c>
      <c r="R2958">
        <v>5066</v>
      </c>
      <c r="S2958" s="56">
        <f>IF(SUMIFS(SolCotizacion!$P:$P,SolCotizacion!$E:$E,$G2958,SolCotizacion!$K:$K,$I2958)&gt;499,4%,0)</f>
        <v>0</v>
      </c>
    </row>
    <row r="2959" spans="1:19" hidden="1">
      <c r="A2959" t="s">
        <v>4169</v>
      </c>
      <c r="B2959" t="s">
        <v>3884</v>
      </c>
      <c r="C2959">
        <v>30</v>
      </c>
      <c r="D2959" t="s">
        <v>113</v>
      </c>
      <c r="E2959" t="s">
        <v>10068</v>
      </c>
      <c r="F2959" t="s">
        <v>162</v>
      </c>
      <c r="G2959" t="s">
        <v>150</v>
      </c>
      <c r="H2959">
        <v>3</v>
      </c>
      <c r="I2959">
        <v>3</v>
      </c>
      <c r="J2959" t="s">
        <v>127</v>
      </c>
      <c r="K2959" t="s">
        <v>31</v>
      </c>
      <c r="L2959" t="s">
        <v>289</v>
      </c>
      <c r="M2959" s="53">
        <v>0.01</v>
      </c>
      <c r="N2959" s="52">
        <v>24166.190202000002</v>
      </c>
      <c r="O2959" s="52">
        <v>23042.415550000002</v>
      </c>
      <c r="P2959">
        <v>1</v>
      </c>
      <c r="Q2959">
        <f>IF(SUMIFS(SolCotizacion!$P:$P,SolCotizacion!$E:$E,$G2959,SolCotizacion!$K:$K,$I2959)&gt;499,1,0)</f>
        <v>0</v>
      </c>
      <c r="R2959">
        <v>5067</v>
      </c>
      <c r="S2959" s="56">
        <f>IF(SUMIFS(SolCotizacion!$P:$P,SolCotizacion!$E:$E,$G2959,SolCotizacion!$K:$K,$I2959)&gt;499,4%,0)</f>
        <v>0</v>
      </c>
    </row>
    <row r="2960" spans="1:19" hidden="1">
      <c r="A2960" t="s">
        <v>4170</v>
      </c>
      <c r="B2960" t="s">
        <v>3886</v>
      </c>
      <c r="C2960">
        <v>31</v>
      </c>
      <c r="D2960" t="s">
        <v>113</v>
      </c>
      <c r="E2960" t="s">
        <v>10069</v>
      </c>
      <c r="F2960" t="s">
        <v>163</v>
      </c>
      <c r="G2960" t="s">
        <v>151</v>
      </c>
      <c r="H2960">
        <v>3</v>
      </c>
      <c r="I2960">
        <v>1</v>
      </c>
      <c r="J2960" t="s">
        <v>127</v>
      </c>
      <c r="K2960" t="s">
        <v>31</v>
      </c>
      <c r="L2960" t="s">
        <v>289</v>
      </c>
      <c r="M2960" s="53">
        <v>0.01</v>
      </c>
      <c r="N2960" s="52">
        <v>27877.399396000004</v>
      </c>
      <c r="O2960" s="52">
        <v>26545.263052000002</v>
      </c>
      <c r="P2960">
        <v>1</v>
      </c>
      <c r="Q2960">
        <f>IF(SUMIFS(SolCotizacion!$P:$P,SolCotizacion!$E:$E,$G2960,SolCotizacion!$K:$K,$I2960)&gt;499,1,0)</f>
        <v>0</v>
      </c>
      <c r="R2960">
        <v>5068</v>
      </c>
      <c r="S2960" s="56">
        <f>IF(SUMIFS(SolCotizacion!$P:$P,SolCotizacion!$E:$E,$G2960,SolCotizacion!$K:$K,$I2960)&gt;499,4%,0)</f>
        <v>0</v>
      </c>
    </row>
    <row r="2961" spans="1:19" hidden="1">
      <c r="A2961" t="s">
        <v>4171</v>
      </c>
      <c r="B2961" t="s">
        <v>3888</v>
      </c>
      <c r="C2961">
        <v>32</v>
      </c>
      <c r="D2961" t="s">
        <v>113</v>
      </c>
      <c r="E2961" t="s">
        <v>10070</v>
      </c>
      <c r="F2961" t="s">
        <v>163</v>
      </c>
      <c r="G2961" t="s">
        <v>151</v>
      </c>
      <c r="H2961">
        <v>3</v>
      </c>
      <c r="I2961">
        <v>2</v>
      </c>
      <c r="J2961" t="s">
        <v>127</v>
      </c>
      <c r="K2961" t="s">
        <v>31</v>
      </c>
      <c r="L2961" t="s">
        <v>289</v>
      </c>
      <c r="M2961" s="53">
        <v>0.01</v>
      </c>
      <c r="N2961" s="52">
        <v>28437.708068</v>
      </c>
      <c r="O2961" s="52">
        <v>27095.480720000003</v>
      </c>
      <c r="P2961">
        <v>1</v>
      </c>
      <c r="Q2961">
        <f>IF(SUMIFS(SolCotizacion!$P:$P,SolCotizacion!$E:$E,$G2961,SolCotizacion!$K:$K,$I2961)&gt;499,1,0)</f>
        <v>0</v>
      </c>
      <c r="R2961">
        <v>5069</v>
      </c>
      <c r="S2961" s="56">
        <f>IF(SUMIFS(SolCotizacion!$P:$P,SolCotizacion!$E:$E,$G2961,SolCotizacion!$K:$K,$I2961)&gt;499,4%,0)</f>
        <v>0</v>
      </c>
    </row>
    <row r="2962" spans="1:19" hidden="1">
      <c r="A2962" t="s">
        <v>4172</v>
      </c>
      <c r="B2962" t="s">
        <v>3890</v>
      </c>
      <c r="C2962">
        <v>33</v>
      </c>
      <c r="D2962" t="s">
        <v>113</v>
      </c>
      <c r="E2962" t="s">
        <v>10071</v>
      </c>
      <c r="F2962" t="s">
        <v>163</v>
      </c>
      <c r="G2962" t="s">
        <v>151</v>
      </c>
      <c r="H2962">
        <v>3</v>
      </c>
      <c r="I2962">
        <v>3</v>
      </c>
      <c r="J2962" t="s">
        <v>127</v>
      </c>
      <c r="K2962" t="s">
        <v>31</v>
      </c>
      <c r="L2962" t="s">
        <v>289</v>
      </c>
      <c r="M2962" s="53">
        <v>0.01</v>
      </c>
      <c r="N2962" s="52">
        <v>29138.176452</v>
      </c>
      <c r="O2962" s="52">
        <v>27783.165101999999</v>
      </c>
      <c r="P2962">
        <v>1</v>
      </c>
      <c r="Q2962">
        <f>IF(SUMIFS(SolCotizacion!$P:$P,SolCotizacion!$E:$E,$G2962,SolCotizacion!$K:$K,$I2962)&gt;499,1,0)</f>
        <v>0</v>
      </c>
      <c r="R2962">
        <v>5070</v>
      </c>
      <c r="S2962" s="56">
        <f>IF(SUMIFS(SolCotizacion!$P:$P,SolCotizacion!$E:$E,$G2962,SolCotizacion!$K:$K,$I2962)&gt;499,4%,0)</f>
        <v>0</v>
      </c>
    </row>
    <row r="2963" spans="1:19" hidden="1">
      <c r="A2963" t="s">
        <v>4173</v>
      </c>
      <c r="B2963" t="s">
        <v>3892</v>
      </c>
      <c r="C2963">
        <v>34</v>
      </c>
      <c r="D2963" t="s">
        <v>113</v>
      </c>
      <c r="E2963" t="s">
        <v>10072</v>
      </c>
      <c r="F2963" t="s">
        <v>164</v>
      </c>
      <c r="G2963" t="s">
        <v>152</v>
      </c>
      <c r="H2963">
        <v>3</v>
      </c>
      <c r="I2963">
        <v>1</v>
      </c>
      <c r="J2963" t="s">
        <v>127</v>
      </c>
      <c r="K2963" t="s">
        <v>31</v>
      </c>
      <c r="L2963" t="s">
        <v>289</v>
      </c>
      <c r="M2963" s="53">
        <v>0.01</v>
      </c>
      <c r="N2963" s="52">
        <v>42317.553894000004</v>
      </c>
      <c r="O2963" s="52">
        <v>40295.483844000002</v>
      </c>
      <c r="P2963">
        <v>1</v>
      </c>
      <c r="Q2963">
        <f>IF(SUMIFS(SolCotizacion!$P:$P,SolCotizacion!$E:$E,$G2963,SolCotizacion!$K:$K,$I2963)&gt;499,1,0)</f>
        <v>0</v>
      </c>
      <c r="R2963">
        <v>5071</v>
      </c>
      <c r="S2963" s="56">
        <f>IF(SUMIFS(SolCotizacion!$P:$P,SolCotizacion!$E:$E,$G2963,SolCotizacion!$K:$K,$I2963)&gt;499,4%,0)</f>
        <v>0</v>
      </c>
    </row>
    <row r="2964" spans="1:19" hidden="1">
      <c r="A2964" t="s">
        <v>4174</v>
      </c>
      <c r="B2964" t="s">
        <v>3894</v>
      </c>
      <c r="C2964">
        <v>35</v>
      </c>
      <c r="D2964" t="s">
        <v>113</v>
      </c>
      <c r="E2964" t="s">
        <v>10073</v>
      </c>
      <c r="F2964" t="s">
        <v>164</v>
      </c>
      <c r="G2964" t="s">
        <v>152</v>
      </c>
      <c r="H2964">
        <v>3</v>
      </c>
      <c r="I2964">
        <v>2</v>
      </c>
      <c r="J2964" t="s">
        <v>127</v>
      </c>
      <c r="K2964" t="s">
        <v>31</v>
      </c>
      <c r="L2964" t="s">
        <v>289</v>
      </c>
      <c r="M2964" s="53">
        <v>0.01</v>
      </c>
      <c r="N2964" s="52">
        <v>43168.221404000004</v>
      </c>
      <c r="O2964" s="52">
        <v>41130.571174000004</v>
      </c>
      <c r="P2964">
        <v>1</v>
      </c>
      <c r="Q2964">
        <f>IF(SUMIFS(SolCotizacion!$P:$P,SolCotizacion!$E:$E,$G2964,SolCotizacion!$K:$K,$I2964)&gt;499,1,0)</f>
        <v>0</v>
      </c>
      <c r="R2964">
        <v>5072</v>
      </c>
      <c r="S2964" s="56">
        <f>IF(SUMIFS(SolCotizacion!$P:$P,SolCotizacion!$E:$E,$G2964,SolCotizacion!$K:$K,$I2964)&gt;499,4%,0)</f>
        <v>0</v>
      </c>
    </row>
    <row r="2965" spans="1:19" hidden="1">
      <c r="A2965" t="s">
        <v>4175</v>
      </c>
      <c r="B2965" t="s">
        <v>3896</v>
      </c>
      <c r="C2965">
        <v>36</v>
      </c>
      <c r="D2965" t="s">
        <v>113</v>
      </c>
      <c r="E2965" t="s">
        <v>10074</v>
      </c>
      <c r="F2965" t="s">
        <v>164</v>
      </c>
      <c r="G2965" t="s">
        <v>152</v>
      </c>
      <c r="H2965">
        <v>3</v>
      </c>
      <c r="I2965">
        <v>3</v>
      </c>
      <c r="J2965" t="s">
        <v>127</v>
      </c>
      <c r="K2965" t="s">
        <v>31</v>
      </c>
      <c r="L2965" t="s">
        <v>289</v>
      </c>
      <c r="M2965" s="53">
        <v>0.01</v>
      </c>
      <c r="N2965" s="52">
        <v>44231.429396000007</v>
      </c>
      <c r="O2965" s="52">
        <v>42174.556731999997</v>
      </c>
      <c r="P2965">
        <v>1</v>
      </c>
      <c r="Q2965">
        <f>IF(SUMIFS(SolCotizacion!$P:$P,SolCotizacion!$E:$E,$G2965,SolCotizacion!$K:$K,$I2965)&gt;499,1,0)</f>
        <v>0</v>
      </c>
      <c r="R2965">
        <v>5073</v>
      </c>
      <c r="S2965" s="56">
        <f>IF(SUMIFS(SolCotizacion!$P:$P,SolCotizacion!$E:$E,$G2965,SolCotizacion!$K:$K,$I2965)&gt;499,4%,0)</f>
        <v>0</v>
      </c>
    </row>
    <row r="2966" spans="1:19" hidden="1">
      <c r="A2966" t="s">
        <v>4176</v>
      </c>
      <c r="B2966" t="s">
        <v>3898</v>
      </c>
      <c r="C2966">
        <v>37</v>
      </c>
      <c r="D2966" t="s">
        <v>113</v>
      </c>
      <c r="E2966" t="s">
        <v>10075</v>
      </c>
      <c r="F2966" t="s">
        <v>165</v>
      </c>
      <c r="G2966" t="s">
        <v>150</v>
      </c>
      <c r="H2966">
        <v>3</v>
      </c>
      <c r="I2966">
        <v>1</v>
      </c>
      <c r="J2966" t="s">
        <v>127</v>
      </c>
      <c r="K2966" t="s">
        <v>31</v>
      </c>
      <c r="L2966" t="s">
        <v>289</v>
      </c>
      <c r="M2966" s="53">
        <v>0.01</v>
      </c>
      <c r="N2966" s="52">
        <v>23120.543446000003</v>
      </c>
      <c r="O2966" s="52">
        <v>22015.722960000003</v>
      </c>
      <c r="P2966">
        <v>1</v>
      </c>
      <c r="Q2966">
        <f>IF(SUMIFS(SolCotizacion!$P:$P,SolCotizacion!$E:$E,$G2966,SolCotizacion!$K:$K,$I2966)&gt;499,1,0)</f>
        <v>0</v>
      </c>
      <c r="R2966">
        <v>5074</v>
      </c>
      <c r="S2966" s="56">
        <f>IF(SUMIFS(SolCotizacion!$P:$P,SolCotizacion!$E:$E,$G2966,SolCotizacion!$K:$K,$I2966)&gt;499,1%,0)</f>
        <v>0</v>
      </c>
    </row>
    <row r="2967" spans="1:19" hidden="1">
      <c r="A2967" t="s">
        <v>4177</v>
      </c>
      <c r="B2967" t="s">
        <v>3900</v>
      </c>
      <c r="C2967">
        <v>38</v>
      </c>
      <c r="D2967" t="s">
        <v>113</v>
      </c>
      <c r="E2967" t="s">
        <v>10076</v>
      </c>
      <c r="F2967" t="s">
        <v>165</v>
      </c>
      <c r="G2967" t="s">
        <v>150</v>
      </c>
      <c r="H2967">
        <v>3</v>
      </c>
      <c r="I2967">
        <v>2</v>
      </c>
      <c r="J2967" t="s">
        <v>127</v>
      </c>
      <c r="K2967" t="s">
        <v>31</v>
      </c>
      <c r="L2967" t="s">
        <v>289</v>
      </c>
      <c r="M2967" s="53">
        <v>0.01</v>
      </c>
      <c r="N2967" s="52">
        <v>23585.266166000001</v>
      </c>
      <c r="O2967" s="52">
        <v>22472.015874000001</v>
      </c>
      <c r="P2967">
        <v>1</v>
      </c>
      <c r="Q2967">
        <f>IF(SUMIFS(SolCotizacion!$P:$P,SolCotizacion!$E:$E,$G2967,SolCotizacion!$K:$K,$I2967)&gt;499,1,0)</f>
        <v>0</v>
      </c>
      <c r="R2967">
        <v>5075</v>
      </c>
      <c r="S2967" s="56">
        <f>IF(SUMIFS(SolCotizacion!$P:$P,SolCotizacion!$E:$E,$G2967,SolCotizacion!$K:$K,$I2967)&gt;499,1%,0)</f>
        <v>0</v>
      </c>
    </row>
    <row r="2968" spans="1:19" hidden="1">
      <c r="A2968" t="s">
        <v>4178</v>
      </c>
      <c r="B2968" t="s">
        <v>3902</v>
      </c>
      <c r="C2968">
        <v>39</v>
      </c>
      <c r="D2968" t="s">
        <v>113</v>
      </c>
      <c r="E2968" t="s">
        <v>10077</v>
      </c>
      <c r="F2968" t="s">
        <v>165</v>
      </c>
      <c r="G2968" t="s">
        <v>150</v>
      </c>
      <c r="H2968">
        <v>3</v>
      </c>
      <c r="I2968">
        <v>3</v>
      </c>
      <c r="J2968" t="s">
        <v>127</v>
      </c>
      <c r="K2968" t="s">
        <v>31</v>
      </c>
      <c r="L2968" t="s">
        <v>289</v>
      </c>
      <c r="M2968" s="53">
        <v>0.01</v>
      </c>
      <c r="N2968" s="52">
        <v>24166.190202000002</v>
      </c>
      <c r="O2968" s="52">
        <v>23042.415550000002</v>
      </c>
      <c r="P2968">
        <v>1</v>
      </c>
      <c r="Q2968">
        <f>IF(SUMIFS(SolCotizacion!$P:$P,SolCotizacion!$E:$E,$G2968,SolCotizacion!$K:$K,$I2968)&gt;499,1,0)</f>
        <v>0</v>
      </c>
      <c r="R2968">
        <v>5076</v>
      </c>
      <c r="S2968" s="56">
        <f>IF(SUMIFS(SolCotizacion!$P:$P,SolCotizacion!$E:$E,$G2968,SolCotizacion!$K:$K,$I2968)&gt;499,1%,0)</f>
        <v>0</v>
      </c>
    </row>
    <row r="2969" spans="1:19" hidden="1">
      <c r="A2969" t="s">
        <v>4179</v>
      </c>
      <c r="B2969" t="s">
        <v>3904</v>
      </c>
      <c r="C2969">
        <v>40</v>
      </c>
      <c r="D2969" t="s">
        <v>113</v>
      </c>
      <c r="E2969" t="s">
        <v>10078</v>
      </c>
      <c r="F2969" t="s">
        <v>166</v>
      </c>
      <c r="G2969" t="s">
        <v>151</v>
      </c>
      <c r="H2969">
        <v>3</v>
      </c>
      <c r="I2969">
        <v>1</v>
      </c>
      <c r="J2969" t="s">
        <v>127</v>
      </c>
      <c r="K2969" t="s">
        <v>31</v>
      </c>
      <c r="L2969" t="s">
        <v>289</v>
      </c>
      <c r="M2969" s="53">
        <v>0.01</v>
      </c>
      <c r="N2969" s="52">
        <v>27877.399396000004</v>
      </c>
      <c r="O2969" s="52">
        <v>26545.263052000002</v>
      </c>
      <c r="P2969">
        <v>1</v>
      </c>
      <c r="Q2969">
        <f>IF(SUMIFS(SolCotizacion!$P:$P,SolCotizacion!$E:$E,$G2969,SolCotizacion!$K:$K,$I2969)&gt;499,1,0)</f>
        <v>0</v>
      </c>
      <c r="R2969">
        <v>5077</v>
      </c>
      <c r="S2969" s="56">
        <f>IF(SUMIFS(SolCotizacion!$P:$P,SolCotizacion!$E:$E,$G2969,SolCotizacion!$K:$K,$I2969)&gt;499,1%,0)</f>
        <v>0</v>
      </c>
    </row>
    <row r="2970" spans="1:19" hidden="1">
      <c r="A2970" t="s">
        <v>4180</v>
      </c>
      <c r="B2970" t="s">
        <v>3906</v>
      </c>
      <c r="C2970">
        <v>41</v>
      </c>
      <c r="D2970" t="s">
        <v>113</v>
      </c>
      <c r="E2970" t="s">
        <v>10079</v>
      </c>
      <c r="F2970" t="s">
        <v>166</v>
      </c>
      <c r="G2970" t="s">
        <v>151</v>
      </c>
      <c r="H2970">
        <v>3</v>
      </c>
      <c r="I2970">
        <v>2</v>
      </c>
      <c r="J2970" t="s">
        <v>127</v>
      </c>
      <c r="K2970" t="s">
        <v>31</v>
      </c>
      <c r="L2970" t="s">
        <v>289</v>
      </c>
      <c r="M2970" s="53">
        <v>0.01</v>
      </c>
      <c r="N2970" s="52">
        <v>28437.708068</v>
      </c>
      <c r="O2970" s="52">
        <v>27095.480720000003</v>
      </c>
      <c r="P2970">
        <v>1</v>
      </c>
      <c r="Q2970">
        <f>IF(SUMIFS(SolCotizacion!$P:$P,SolCotizacion!$E:$E,$G2970,SolCotizacion!$K:$K,$I2970)&gt;499,1,0)</f>
        <v>0</v>
      </c>
      <c r="R2970">
        <v>5078</v>
      </c>
      <c r="S2970" s="56">
        <f>IF(SUMIFS(SolCotizacion!$P:$P,SolCotizacion!$E:$E,$G2970,SolCotizacion!$K:$K,$I2970)&gt;499,1%,0)</f>
        <v>0</v>
      </c>
    </row>
    <row r="2971" spans="1:19" hidden="1">
      <c r="A2971" t="s">
        <v>4181</v>
      </c>
      <c r="B2971" t="s">
        <v>3908</v>
      </c>
      <c r="C2971">
        <v>42</v>
      </c>
      <c r="D2971" t="s">
        <v>113</v>
      </c>
      <c r="E2971" t="s">
        <v>10080</v>
      </c>
      <c r="F2971" t="s">
        <v>166</v>
      </c>
      <c r="G2971" t="s">
        <v>151</v>
      </c>
      <c r="H2971">
        <v>3</v>
      </c>
      <c r="I2971">
        <v>3</v>
      </c>
      <c r="J2971" t="s">
        <v>127</v>
      </c>
      <c r="K2971" t="s">
        <v>31</v>
      </c>
      <c r="L2971" t="s">
        <v>289</v>
      </c>
      <c r="M2971" s="53">
        <v>0.01</v>
      </c>
      <c r="N2971" s="52">
        <v>29138.176452</v>
      </c>
      <c r="O2971" s="52">
        <v>27783.165101999999</v>
      </c>
      <c r="P2971">
        <v>1</v>
      </c>
      <c r="Q2971">
        <f>IF(SUMIFS(SolCotizacion!$P:$P,SolCotizacion!$E:$E,$G2971,SolCotizacion!$K:$K,$I2971)&gt;499,1,0)</f>
        <v>0</v>
      </c>
      <c r="R2971">
        <v>5079</v>
      </c>
      <c r="S2971" s="56">
        <f>IF(SUMIFS(SolCotizacion!$P:$P,SolCotizacion!$E:$E,$G2971,SolCotizacion!$K:$K,$I2971)&gt;499,1%,0)</f>
        <v>0</v>
      </c>
    </row>
    <row r="2972" spans="1:19" hidden="1">
      <c r="A2972" t="s">
        <v>4182</v>
      </c>
      <c r="B2972" t="s">
        <v>3910</v>
      </c>
      <c r="C2972">
        <v>43</v>
      </c>
      <c r="D2972" t="s">
        <v>113</v>
      </c>
      <c r="E2972" t="s">
        <v>10081</v>
      </c>
      <c r="F2972" t="s">
        <v>167</v>
      </c>
      <c r="G2972" t="s">
        <v>152</v>
      </c>
      <c r="H2972">
        <v>3</v>
      </c>
      <c r="I2972">
        <v>1</v>
      </c>
      <c r="J2972" t="s">
        <v>127</v>
      </c>
      <c r="K2972" t="s">
        <v>31</v>
      </c>
      <c r="L2972" t="s">
        <v>289</v>
      </c>
      <c r="M2972" s="53">
        <v>0.01</v>
      </c>
      <c r="N2972" s="52">
        <v>42317.553894000004</v>
      </c>
      <c r="O2972" s="52">
        <v>40295.483844000002</v>
      </c>
      <c r="P2972">
        <v>1</v>
      </c>
      <c r="Q2972">
        <f>IF(SUMIFS(SolCotizacion!$P:$P,SolCotizacion!$E:$E,$G2972,SolCotizacion!$K:$K,$I2972)&gt;499,1,0)</f>
        <v>0</v>
      </c>
      <c r="R2972">
        <v>5080</v>
      </c>
      <c r="S2972" s="56">
        <f>IF(SUMIFS(SolCotizacion!$P:$P,SolCotizacion!$E:$E,$G2972,SolCotizacion!$K:$K,$I2972)&gt;499,1%,0)</f>
        <v>0</v>
      </c>
    </row>
    <row r="2973" spans="1:19" hidden="1">
      <c r="A2973" t="s">
        <v>4183</v>
      </c>
      <c r="B2973" t="s">
        <v>3912</v>
      </c>
      <c r="C2973">
        <v>44</v>
      </c>
      <c r="D2973" t="s">
        <v>113</v>
      </c>
      <c r="E2973" t="s">
        <v>10082</v>
      </c>
      <c r="F2973" t="s">
        <v>167</v>
      </c>
      <c r="G2973" t="s">
        <v>152</v>
      </c>
      <c r="H2973">
        <v>3</v>
      </c>
      <c r="I2973">
        <v>2</v>
      </c>
      <c r="J2973" t="s">
        <v>127</v>
      </c>
      <c r="K2973" t="s">
        <v>31</v>
      </c>
      <c r="L2973" t="s">
        <v>289</v>
      </c>
      <c r="M2973" s="53">
        <v>0.01</v>
      </c>
      <c r="N2973" s="52">
        <v>43168.221404000004</v>
      </c>
      <c r="O2973" s="52">
        <v>41130.571174000004</v>
      </c>
      <c r="P2973">
        <v>1</v>
      </c>
      <c r="Q2973">
        <f>IF(SUMIFS(SolCotizacion!$P:$P,SolCotizacion!$E:$E,$G2973,SolCotizacion!$K:$K,$I2973)&gt;499,1,0)</f>
        <v>0</v>
      </c>
      <c r="R2973">
        <v>5081</v>
      </c>
      <c r="S2973" s="56">
        <f>IF(SUMIFS(SolCotizacion!$P:$P,SolCotizacion!$E:$E,$G2973,SolCotizacion!$K:$K,$I2973)&gt;499,1%,0)</f>
        <v>0</v>
      </c>
    </row>
    <row r="2974" spans="1:19" hidden="1">
      <c r="A2974" t="s">
        <v>4184</v>
      </c>
      <c r="B2974" t="s">
        <v>3914</v>
      </c>
      <c r="C2974">
        <v>45</v>
      </c>
      <c r="D2974" t="s">
        <v>113</v>
      </c>
      <c r="E2974" t="s">
        <v>10083</v>
      </c>
      <c r="F2974" t="s">
        <v>167</v>
      </c>
      <c r="G2974" t="s">
        <v>152</v>
      </c>
      <c r="H2974">
        <v>3</v>
      </c>
      <c r="I2974">
        <v>3</v>
      </c>
      <c r="J2974" t="s">
        <v>127</v>
      </c>
      <c r="K2974" t="s">
        <v>31</v>
      </c>
      <c r="L2974" t="s">
        <v>289</v>
      </c>
      <c r="M2974" s="53">
        <v>0.01</v>
      </c>
      <c r="N2974" s="52">
        <v>44231.429396000007</v>
      </c>
      <c r="O2974" s="52">
        <v>42174.556731999997</v>
      </c>
      <c r="P2974">
        <v>1</v>
      </c>
      <c r="Q2974">
        <f>IF(SUMIFS(SolCotizacion!$P:$P,SolCotizacion!$E:$E,$G2974,SolCotizacion!$K:$K,$I2974)&gt;499,1,0)</f>
        <v>0</v>
      </c>
      <c r="R2974">
        <v>5082</v>
      </c>
      <c r="S2974" s="56">
        <f>IF(SUMIFS(SolCotizacion!$P:$P,SolCotizacion!$E:$E,$G2974,SolCotizacion!$K:$K,$I2974)&gt;499,1%,0)</f>
        <v>0</v>
      </c>
    </row>
    <row r="2975" spans="1:19" hidden="1">
      <c r="A2975" t="s">
        <v>4185</v>
      </c>
      <c r="B2975" t="s">
        <v>1085</v>
      </c>
      <c r="C2975">
        <v>1</v>
      </c>
      <c r="D2975" t="s">
        <v>88</v>
      </c>
      <c r="E2975" t="s">
        <v>10050</v>
      </c>
      <c r="F2975" t="s">
        <v>150</v>
      </c>
      <c r="G2975" t="s">
        <v>150</v>
      </c>
      <c r="H2975">
        <v>3</v>
      </c>
      <c r="I2975">
        <v>1</v>
      </c>
      <c r="J2975" t="s">
        <v>84</v>
      </c>
      <c r="K2975" t="s">
        <v>31</v>
      </c>
      <c r="L2975" t="s">
        <v>297</v>
      </c>
      <c r="N2975" s="52">
        <v>2634824.6783760004</v>
      </c>
      <c r="O2975" s="52">
        <v>2549791.8048144002</v>
      </c>
      <c r="P2975">
        <v>1</v>
      </c>
      <c r="Q2975">
        <v>1</v>
      </c>
      <c r="R2975">
        <v>5083</v>
      </c>
    </row>
    <row r="2976" spans="1:19" hidden="1">
      <c r="A2976" t="s">
        <v>4186</v>
      </c>
      <c r="B2976" t="s">
        <v>1086</v>
      </c>
      <c r="C2976">
        <v>2</v>
      </c>
      <c r="D2976" t="s">
        <v>88</v>
      </c>
      <c r="E2976" t="s">
        <v>10051</v>
      </c>
      <c r="F2976" t="s">
        <v>150</v>
      </c>
      <c r="G2976" t="s">
        <v>150</v>
      </c>
      <c r="H2976">
        <v>3</v>
      </c>
      <c r="I2976">
        <v>2</v>
      </c>
      <c r="J2976" t="s">
        <v>84</v>
      </c>
      <c r="K2976" t="s">
        <v>31</v>
      </c>
      <c r="L2976" t="s">
        <v>297</v>
      </c>
      <c r="N2976" s="52">
        <v>2644931.5775760002</v>
      </c>
      <c r="O2976" s="52">
        <v>2559572.5272144</v>
      </c>
      <c r="P2976">
        <v>1</v>
      </c>
      <c r="Q2976">
        <v>1</v>
      </c>
      <c r="R2976">
        <v>5085</v>
      </c>
    </row>
    <row r="2977" spans="1:18" hidden="1">
      <c r="A2977" t="s">
        <v>4187</v>
      </c>
      <c r="B2977" t="s">
        <v>1087</v>
      </c>
      <c r="C2977">
        <v>3</v>
      </c>
      <c r="D2977" t="s">
        <v>88</v>
      </c>
      <c r="E2977" t="s">
        <v>10052</v>
      </c>
      <c r="F2977" t="s">
        <v>150</v>
      </c>
      <c r="G2977" t="s">
        <v>150</v>
      </c>
      <c r="H2977">
        <v>3</v>
      </c>
      <c r="I2977">
        <v>3</v>
      </c>
      <c r="J2977" t="s">
        <v>84</v>
      </c>
      <c r="K2977" t="s">
        <v>31</v>
      </c>
      <c r="L2977" t="s">
        <v>297</v>
      </c>
      <c r="N2977" s="52">
        <v>2655038.4767760001</v>
      </c>
      <c r="O2977" s="52">
        <v>2569353.2496144003</v>
      </c>
      <c r="P2977">
        <v>1</v>
      </c>
      <c r="Q2977">
        <v>1</v>
      </c>
      <c r="R2977">
        <v>5087</v>
      </c>
    </row>
    <row r="2978" spans="1:18" hidden="1">
      <c r="A2978" t="s">
        <v>4188</v>
      </c>
      <c r="B2978" t="s">
        <v>1088</v>
      </c>
      <c r="C2978">
        <v>4</v>
      </c>
      <c r="D2978" t="s">
        <v>88</v>
      </c>
      <c r="E2978" t="s">
        <v>9854</v>
      </c>
      <c r="F2978" t="s">
        <v>151</v>
      </c>
      <c r="G2978" t="s">
        <v>151</v>
      </c>
      <c r="H2978">
        <v>3</v>
      </c>
      <c r="I2978">
        <v>1</v>
      </c>
      <c r="J2978" t="s">
        <v>84</v>
      </c>
      <c r="K2978" t="s">
        <v>31</v>
      </c>
      <c r="L2978" t="s">
        <v>297</v>
      </c>
      <c r="N2978" s="52">
        <v>2648250.9216048005</v>
      </c>
      <c r="O2978" s="52">
        <v>2625873.8495568</v>
      </c>
      <c r="P2978">
        <v>1</v>
      </c>
      <c r="Q2978">
        <v>1</v>
      </c>
      <c r="R2978">
        <v>5089</v>
      </c>
    </row>
    <row r="2979" spans="1:18" hidden="1">
      <c r="A2979" t="s">
        <v>4189</v>
      </c>
      <c r="B2979" t="s">
        <v>1089</v>
      </c>
      <c r="C2979">
        <v>5</v>
      </c>
      <c r="D2979" t="s">
        <v>88</v>
      </c>
      <c r="E2979" t="s">
        <v>10053</v>
      </c>
      <c r="F2979" t="s">
        <v>151</v>
      </c>
      <c r="G2979" t="s">
        <v>151</v>
      </c>
      <c r="H2979">
        <v>3</v>
      </c>
      <c r="I2979">
        <v>2</v>
      </c>
      <c r="J2979" t="s">
        <v>84</v>
      </c>
      <c r="K2979" t="s">
        <v>31</v>
      </c>
      <c r="L2979" t="s">
        <v>297</v>
      </c>
      <c r="N2979" s="52">
        <v>2658409.3224048</v>
      </c>
      <c r="O2979" s="52">
        <v>2635946.4143568003</v>
      </c>
      <c r="P2979">
        <v>1</v>
      </c>
      <c r="Q2979">
        <v>1</v>
      </c>
      <c r="R2979">
        <v>5091</v>
      </c>
    </row>
    <row r="2980" spans="1:18" hidden="1">
      <c r="A2980" t="s">
        <v>4190</v>
      </c>
      <c r="B2980" t="s">
        <v>1090</v>
      </c>
      <c r="C2980">
        <v>6</v>
      </c>
      <c r="D2980" t="s">
        <v>88</v>
      </c>
      <c r="E2980" t="s">
        <v>10054</v>
      </c>
      <c r="F2980" t="s">
        <v>151</v>
      </c>
      <c r="G2980" t="s">
        <v>151</v>
      </c>
      <c r="H2980">
        <v>3</v>
      </c>
      <c r="I2980">
        <v>3</v>
      </c>
      <c r="J2980" t="s">
        <v>84</v>
      </c>
      <c r="K2980" t="s">
        <v>31</v>
      </c>
      <c r="L2980" t="s">
        <v>297</v>
      </c>
      <c r="N2980" s="52">
        <v>2668567.7232048004</v>
      </c>
      <c r="O2980" s="52">
        <v>2646018.9791568005</v>
      </c>
      <c r="P2980">
        <v>1</v>
      </c>
      <c r="Q2980">
        <v>1</v>
      </c>
      <c r="R2980">
        <v>5093</v>
      </c>
    </row>
    <row r="2981" spans="1:18" hidden="1">
      <c r="A2981" t="s">
        <v>4191</v>
      </c>
      <c r="B2981" t="s">
        <v>1091</v>
      </c>
      <c r="C2981">
        <v>7</v>
      </c>
      <c r="D2981" t="s">
        <v>88</v>
      </c>
      <c r="E2981" t="s">
        <v>10055</v>
      </c>
      <c r="F2981" t="s">
        <v>152</v>
      </c>
      <c r="G2981" t="s">
        <v>152</v>
      </c>
      <c r="H2981">
        <v>3</v>
      </c>
      <c r="I2981">
        <v>1</v>
      </c>
      <c r="J2981" t="s">
        <v>84</v>
      </c>
      <c r="K2981" t="s">
        <v>31</v>
      </c>
      <c r="L2981" t="s">
        <v>297</v>
      </c>
      <c r="N2981" s="52">
        <v>4290728.0063952003</v>
      </c>
      <c r="O2981" s="52">
        <v>4278496.1664144006</v>
      </c>
      <c r="P2981">
        <v>1</v>
      </c>
      <c r="Q2981">
        <v>1</v>
      </c>
      <c r="R2981">
        <v>5095</v>
      </c>
    </row>
    <row r="2982" spans="1:18" hidden="1">
      <c r="A2982" t="s">
        <v>4192</v>
      </c>
      <c r="B2982" t="s">
        <v>1092</v>
      </c>
      <c r="C2982">
        <v>8</v>
      </c>
      <c r="D2982" t="s">
        <v>88</v>
      </c>
      <c r="E2982" t="s">
        <v>10056</v>
      </c>
      <c r="F2982" t="s">
        <v>152</v>
      </c>
      <c r="G2982" t="s">
        <v>152</v>
      </c>
      <c r="H2982">
        <v>3</v>
      </c>
      <c r="I2982">
        <v>2</v>
      </c>
      <c r="J2982" t="s">
        <v>84</v>
      </c>
      <c r="K2982" t="s">
        <v>31</v>
      </c>
      <c r="L2982" t="s">
        <v>297</v>
      </c>
      <c r="N2982" s="52">
        <v>4307186.7695952002</v>
      </c>
      <c r="O2982" s="52">
        <v>4294908.0096144006</v>
      </c>
      <c r="P2982">
        <v>1</v>
      </c>
      <c r="Q2982">
        <v>1</v>
      </c>
      <c r="R2982">
        <v>5097</v>
      </c>
    </row>
    <row r="2983" spans="1:18" hidden="1">
      <c r="A2983" t="s">
        <v>4193</v>
      </c>
      <c r="B2983" t="s">
        <v>1093</v>
      </c>
      <c r="C2983">
        <v>9</v>
      </c>
      <c r="D2983" t="s">
        <v>88</v>
      </c>
      <c r="E2983" t="s">
        <v>10057</v>
      </c>
      <c r="F2983" t="s">
        <v>152</v>
      </c>
      <c r="G2983" t="s">
        <v>152</v>
      </c>
      <c r="H2983">
        <v>3</v>
      </c>
      <c r="I2983">
        <v>3</v>
      </c>
      <c r="J2983" t="s">
        <v>84</v>
      </c>
      <c r="K2983" t="s">
        <v>31</v>
      </c>
      <c r="L2983" t="s">
        <v>297</v>
      </c>
      <c r="N2983" s="52">
        <v>4323645.5327952001</v>
      </c>
      <c r="O2983" s="52">
        <v>4311319.8528144006</v>
      </c>
      <c r="P2983">
        <v>1</v>
      </c>
      <c r="Q2983">
        <v>1</v>
      </c>
      <c r="R2983">
        <v>5099</v>
      </c>
    </row>
    <row r="2984" spans="1:18" hidden="1">
      <c r="A2984" t="s">
        <v>4194</v>
      </c>
      <c r="B2984" t="s">
        <v>3844</v>
      </c>
      <c r="C2984">
        <v>10</v>
      </c>
      <c r="D2984" t="s">
        <v>102</v>
      </c>
      <c r="E2984" t="s">
        <v>10058</v>
      </c>
      <c r="F2984" t="s">
        <v>153</v>
      </c>
      <c r="G2984" t="s">
        <v>88</v>
      </c>
      <c r="H2984">
        <v>3</v>
      </c>
      <c r="I2984" t="s">
        <v>103</v>
      </c>
      <c r="J2984" t="s">
        <v>84</v>
      </c>
      <c r="K2984" t="s">
        <v>31</v>
      </c>
      <c r="L2984" t="s">
        <v>297</v>
      </c>
      <c r="N2984" s="52">
        <v>71057.280043200008</v>
      </c>
      <c r="O2984" s="52">
        <v>66616.20003360002</v>
      </c>
      <c r="P2984">
        <v>1</v>
      </c>
      <c r="Q2984">
        <f>IF(COUNTIF(SolCotizacion!$D:$D,$G2984)&gt;0,1,0)</f>
        <v>1</v>
      </c>
      <c r="R2984">
        <v>5101</v>
      </c>
    </row>
    <row r="2985" spans="1:18" hidden="1">
      <c r="A2985" t="s">
        <v>4195</v>
      </c>
      <c r="B2985" t="s">
        <v>3846</v>
      </c>
      <c r="C2985">
        <v>11</v>
      </c>
      <c r="D2985" t="s">
        <v>102</v>
      </c>
      <c r="E2985" t="s">
        <v>10059</v>
      </c>
      <c r="F2985" t="s">
        <v>154</v>
      </c>
      <c r="G2985" t="s">
        <v>88</v>
      </c>
      <c r="H2985">
        <v>3</v>
      </c>
      <c r="I2985" t="s">
        <v>103</v>
      </c>
      <c r="J2985" t="s">
        <v>84</v>
      </c>
      <c r="K2985" t="s">
        <v>31</v>
      </c>
      <c r="L2985" t="s">
        <v>297</v>
      </c>
      <c r="N2985" s="52">
        <v>102144.84000000001</v>
      </c>
      <c r="O2985" s="52">
        <v>102144.84000000001</v>
      </c>
      <c r="P2985">
        <v>1</v>
      </c>
      <c r="Q2985">
        <f>IF(COUNTIF(SolCotizacion!$D:$D,$G2985)&gt;0,1,0)</f>
        <v>1</v>
      </c>
      <c r="R2985">
        <v>5103</v>
      </c>
    </row>
    <row r="2986" spans="1:18" hidden="1">
      <c r="A2986" t="s">
        <v>4196</v>
      </c>
      <c r="B2986" t="s">
        <v>3848</v>
      </c>
      <c r="C2986">
        <v>12</v>
      </c>
      <c r="D2986" t="s">
        <v>102</v>
      </c>
      <c r="E2986" t="s">
        <v>10060</v>
      </c>
      <c r="F2986" t="s">
        <v>155</v>
      </c>
      <c r="G2986" t="s">
        <v>88</v>
      </c>
      <c r="H2986">
        <v>3</v>
      </c>
      <c r="I2986" t="s">
        <v>103</v>
      </c>
      <c r="J2986" t="s">
        <v>84</v>
      </c>
      <c r="K2986" t="s">
        <v>31</v>
      </c>
      <c r="L2986" t="s">
        <v>297</v>
      </c>
      <c r="N2986" s="52">
        <v>35699.999976000006</v>
      </c>
      <c r="O2986" s="52">
        <v>35699.999976000006</v>
      </c>
      <c r="P2986">
        <v>1</v>
      </c>
      <c r="Q2986">
        <f>IF(COUNTIF(SolCotizacion!$D:$D,$G2986)&gt;0,1,0)</f>
        <v>1</v>
      </c>
      <c r="R2986">
        <v>5105</v>
      </c>
    </row>
    <row r="2987" spans="1:18" hidden="1">
      <c r="A2987" t="s">
        <v>4197</v>
      </c>
      <c r="B2987" t="s">
        <v>3850</v>
      </c>
      <c r="C2987">
        <v>13</v>
      </c>
      <c r="D2987" t="s">
        <v>102</v>
      </c>
      <c r="E2987" t="s">
        <v>10061</v>
      </c>
      <c r="F2987" t="s">
        <v>156</v>
      </c>
      <c r="G2987" t="s">
        <v>88</v>
      </c>
      <c r="H2987">
        <v>3</v>
      </c>
      <c r="I2987" t="s">
        <v>103</v>
      </c>
      <c r="J2987" t="s">
        <v>84</v>
      </c>
      <c r="K2987" t="s">
        <v>31</v>
      </c>
      <c r="L2987" t="s">
        <v>297</v>
      </c>
      <c r="N2987" s="52">
        <v>555134.99998560001</v>
      </c>
      <c r="O2987" s="52">
        <v>532929.60004799999</v>
      </c>
      <c r="P2987">
        <v>1</v>
      </c>
      <c r="Q2987">
        <f>IF(COUNTIF(SolCotizacion!$D:$D,$G2987)&gt;0,1,0)</f>
        <v>1</v>
      </c>
      <c r="R2987">
        <v>5107</v>
      </c>
    </row>
    <row r="2988" spans="1:18" hidden="1">
      <c r="A2988" t="s">
        <v>4198</v>
      </c>
      <c r="B2988" t="s">
        <v>3852</v>
      </c>
      <c r="C2988">
        <v>14</v>
      </c>
      <c r="D2988" t="s">
        <v>102</v>
      </c>
      <c r="E2988" t="s">
        <v>10062</v>
      </c>
      <c r="F2988" t="s">
        <v>157</v>
      </c>
      <c r="G2988" t="s">
        <v>150</v>
      </c>
      <c r="H2988">
        <v>3</v>
      </c>
      <c r="I2988" t="s">
        <v>103</v>
      </c>
      <c r="J2988" t="s">
        <v>84</v>
      </c>
      <c r="K2988" t="s">
        <v>31</v>
      </c>
      <c r="L2988" t="s">
        <v>297</v>
      </c>
      <c r="N2988" s="52">
        <v>315316.68001920002</v>
      </c>
      <c r="O2988" s="52">
        <v>306434.52</v>
      </c>
      <c r="P2988">
        <v>1</v>
      </c>
      <c r="Q2988">
        <f>IF(COUNTIF(SolCotizacion!$E:$E,G2988)&gt;0,1,0)</f>
        <v>0</v>
      </c>
      <c r="R2988">
        <v>5109</v>
      </c>
    </row>
    <row r="2989" spans="1:18" hidden="1">
      <c r="A2989" t="s">
        <v>4199</v>
      </c>
      <c r="B2989" t="s">
        <v>3854</v>
      </c>
      <c r="C2989">
        <v>15</v>
      </c>
      <c r="D2989" t="s">
        <v>102</v>
      </c>
      <c r="E2989" t="s">
        <v>10063</v>
      </c>
      <c r="F2989" t="s">
        <v>158</v>
      </c>
      <c r="G2989" t="s">
        <v>151</v>
      </c>
      <c r="H2989">
        <v>3</v>
      </c>
      <c r="I2989" t="s">
        <v>103</v>
      </c>
      <c r="J2989" t="s">
        <v>84</v>
      </c>
      <c r="K2989" t="s">
        <v>31</v>
      </c>
      <c r="L2989" t="s">
        <v>297</v>
      </c>
      <c r="N2989" s="52">
        <v>315316.68001920002</v>
      </c>
      <c r="O2989" s="52">
        <v>306434.52</v>
      </c>
      <c r="P2989">
        <v>1</v>
      </c>
      <c r="Q2989">
        <f>IF(COUNTIF(SolCotizacion!$E:$E,G2989)&gt;0,1,0)</f>
        <v>0</v>
      </c>
      <c r="R2989">
        <v>5111</v>
      </c>
    </row>
    <row r="2990" spans="1:18" hidden="1">
      <c r="A2990" t="s">
        <v>4200</v>
      </c>
      <c r="B2990" t="s">
        <v>3856</v>
      </c>
      <c r="C2990">
        <v>16</v>
      </c>
      <c r="D2990" t="s">
        <v>113</v>
      </c>
      <c r="E2990" t="s">
        <v>9986</v>
      </c>
      <c r="F2990" t="s">
        <v>115</v>
      </c>
      <c r="G2990" t="s">
        <v>88</v>
      </c>
      <c r="H2990">
        <v>3</v>
      </c>
      <c r="I2990">
        <v>1</v>
      </c>
      <c r="J2990" t="s">
        <v>116</v>
      </c>
      <c r="K2990" t="s">
        <v>326</v>
      </c>
      <c r="L2990" t="s">
        <v>297</v>
      </c>
      <c r="N2990" s="52">
        <v>103842.43623600001</v>
      </c>
      <c r="O2990" s="52">
        <v>167745.47312600003</v>
      </c>
      <c r="P2990">
        <v>1</v>
      </c>
      <c r="Q2990">
        <f>IF(COUNTIFS(SolCotizacion!$D:$D,$G2990,SolCotizacion!$K:$K,$I2990)&gt;0,1,0)</f>
        <v>0</v>
      </c>
      <c r="R2990">
        <v>5113</v>
      </c>
    </row>
    <row r="2991" spans="1:18" hidden="1">
      <c r="A2991" t="s">
        <v>4201</v>
      </c>
      <c r="B2991" t="s">
        <v>3858</v>
      </c>
      <c r="C2991">
        <v>17</v>
      </c>
      <c r="D2991" t="s">
        <v>113</v>
      </c>
      <c r="E2991" t="s">
        <v>9987</v>
      </c>
      <c r="F2991" t="s">
        <v>115</v>
      </c>
      <c r="G2991" t="s">
        <v>88</v>
      </c>
      <c r="H2991">
        <v>3</v>
      </c>
      <c r="I2991">
        <v>2</v>
      </c>
      <c r="J2991" t="s">
        <v>116</v>
      </c>
      <c r="K2991" t="s">
        <v>326</v>
      </c>
      <c r="L2991" t="s">
        <v>297</v>
      </c>
      <c r="N2991" s="52">
        <v>223660.63427400001</v>
      </c>
      <c r="O2991" s="52">
        <v>287563.671164</v>
      </c>
      <c r="P2991">
        <v>1</v>
      </c>
      <c r="Q2991">
        <f>IF(COUNTIFS(SolCotizacion!$D:$D,$G2991,SolCotizacion!$K:$K,$I2991)&gt;0,1,0)</f>
        <v>1</v>
      </c>
      <c r="R2991">
        <v>5115</v>
      </c>
    </row>
    <row r="2992" spans="1:18" hidden="1">
      <c r="A2992" t="s">
        <v>4202</v>
      </c>
      <c r="B2992" t="s">
        <v>3860</v>
      </c>
      <c r="C2992">
        <v>18</v>
      </c>
      <c r="D2992" t="s">
        <v>113</v>
      </c>
      <c r="E2992" t="s">
        <v>9988</v>
      </c>
      <c r="F2992" t="s">
        <v>115</v>
      </c>
      <c r="G2992" t="s">
        <v>88</v>
      </c>
      <c r="H2992">
        <v>3</v>
      </c>
      <c r="I2992">
        <v>3</v>
      </c>
      <c r="J2992" t="s">
        <v>116</v>
      </c>
      <c r="K2992" t="s">
        <v>326</v>
      </c>
      <c r="L2992" t="s">
        <v>297</v>
      </c>
      <c r="N2992" s="52">
        <v>335490.94625200005</v>
      </c>
      <c r="O2992" s="52">
        <v>399393.98314200004</v>
      </c>
      <c r="P2992">
        <v>1</v>
      </c>
      <c r="Q2992">
        <f>IF(COUNTIFS(SolCotizacion!$D:$D,$G2992,SolCotizacion!$K:$K,$I2992)&gt;0,1,0)</f>
        <v>0</v>
      </c>
      <c r="R2992">
        <v>5117</v>
      </c>
    </row>
    <row r="2993" spans="1:19" hidden="1">
      <c r="A2993" t="s">
        <v>4203</v>
      </c>
      <c r="B2993" t="s">
        <v>3862</v>
      </c>
      <c r="C2993">
        <v>19</v>
      </c>
      <c r="D2993" t="s">
        <v>113</v>
      </c>
      <c r="E2993" t="s">
        <v>9853</v>
      </c>
      <c r="F2993" t="s">
        <v>114</v>
      </c>
      <c r="G2993" t="s">
        <v>88</v>
      </c>
      <c r="H2993">
        <v>3</v>
      </c>
      <c r="I2993">
        <v>1</v>
      </c>
      <c r="J2993" t="s">
        <v>88</v>
      </c>
      <c r="K2993" t="s">
        <v>31</v>
      </c>
      <c r="L2993" t="s">
        <v>297</v>
      </c>
      <c r="N2993" s="52">
        <v>79878.798692000011</v>
      </c>
      <c r="O2993" s="52">
        <v>68695.768526000014</v>
      </c>
      <c r="P2993">
        <v>1</v>
      </c>
      <c r="Q2993">
        <f>IF(COUNTIFS(SolCotizacion!$D:$D,$G2993,SolCotizacion!$K:$K,$I2993)&gt;0,1,0)</f>
        <v>0</v>
      </c>
      <c r="R2993">
        <v>5119</v>
      </c>
    </row>
    <row r="2994" spans="1:19" hidden="1">
      <c r="A2994" t="s">
        <v>4204</v>
      </c>
      <c r="B2994" t="s">
        <v>3864</v>
      </c>
      <c r="C2994">
        <v>20</v>
      </c>
      <c r="D2994" t="s">
        <v>113</v>
      </c>
      <c r="E2994" t="s">
        <v>9984</v>
      </c>
      <c r="F2994" t="s">
        <v>114</v>
      </c>
      <c r="G2994" t="s">
        <v>88</v>
      </c>
      <c r="H2994">
        <v>3</v>
      </c>
      <c r="I2994">
        <v>2</v>
      </c>
      <c r="J2994" t="s">
        <v>88</v>
      </c>
      <c r="K2994" t="s">
        <v>31</v>
      </c>
      <c r="L2994" t="s">
        <v>297</v>
      </c>
      <c r="N2994" s="52">
        <v>183721.23492799999</v>
      </c>
      <c r="O2994" s="52">
        <v>188513.95624600002</v>
      </c>
      <c r="P2994">
        <v>1</v>
      </c>
      <c r="Q2994">
        <f>IF(COUNTIFS(SolCotizacion!$D:$D,$G2994,SolCotizacion!$K:$K,$I2994)&gt;0,1,0)</f>
        <v>1</v>
      </c>
      <c r="R2994">
        <v>5121</v>
      </c>
    </row>
    <row r="2995" spans="1:19" hidden="1">
      <c r="A2995" t="s">
        <v>4205</v>
      </c>
      <c r="B2995" t="s">
        <v>3866</v>
      </c>
      <c r="C2995">
        <v>21</v>
      </c>
      <c r="D2995" t="s">
        <v>113</v>
      </c>
      <c r="E2995" t="s">
        <v>9985</v>
      </c>
      <c r="F2995" t="s">
        <v>114</v>
      </c>
      <c r="G2995" t="s">
        <v>88</v>
      </c>
      <c r="H2995">
        <v>3</v>
      </c>
      <c r="I2995">
        <v>3</v>
      </c>
      <c r="J2995" t="s">
        <v>88</v>
      </c>
      <c r="K2995" t="s">
        <v>31</v>
      </c>
      <c r="L2995" t="s">
        <v>297</v>
      </c>
      <c r="N2995" s="52">
        <v>287563.671164</v>
      </c>
      <c r="O2995" s="52">
        <v>311527.308708</v>
      </c>
      <c r="P2995">
        <v>1</v>
      </c>
      <c r="Q2995">
        <f>IF(COUNTIFS(SolCotizacion!$D:$D,$G2995,SolCotizacion!$K:$K,$I2995)&gt;0,1,0)</f>
        <v>0</v>
      </c>
      <c r="R2995">
        <v>5123</v>
      </c>
    </row>
    <row r="2996" spans="1:19" hidden="1">
      <c r="A2996" t="s">
        <v>4206</v>
      </c>
      <c r="B2996" t="s">
        <v>3868</v>
      </c>
      <c r="C2996">
        <v>22</v>
      </c>
      <c r="D2996" t="s">
        <v>113</v>
      </c>
      <c r="E2996" t="s">
        <v>10064</v>
      </c>
      <c r="F2996" t="s">
        <v>159</v>
      </c>
      <c r="G2996" t="s">
        <v>150</v>
      </c>
      <c r="H2996">
        <v>3</v>
      </c>
      <c r="I2996" t="s">
        <v>103</v>
      </c>
      <c r="J2996" t="s">
        <v>118</v>
      </c>
      <c r="K2996" t="s">
        <v>325</v>
      </c>
      <c r="L2996" t="s">
        <v>297</v>
      </c>
      <c r="N2996" s="52">
        <v>65350.600700000003</v>
      </c>
      <c r="O2996" s="52">
        <v>65350.600700000003</v>
      </c>
      <c r="P2996">
        <v>1</v>
      </c>
      <c r="Q2996">
        <f>IF(COUNTIF(SolCotizacion!$E:$E,G2996)&gt;0,1,0)</f>
        <v>0</v>
      </c>
      <c r="R2996">
        <v>5125</v>
      </c>
    </row>
    <row r="2997" spans="1:19" hidden="1">
      <c r="A2997" t="s">
        <v>4207</v>
      </c>
      <c r="B2997" t="s">
        <v>3870</v>
      </c>
      <c r="C2997">
        <v>23</v>
      </c>
      <c r="D2997" t="s">
        <v>113</v>
      </c>
      <c r="E2997" t="s">
        <v>9855</v>
      </c>
      <c r="F2997" t="s">
        <v>160</v>
      </c>
      <c r="G2997" t="s">
        <v>151</v>
      </c>
      <c r="H2997">
        <v>3</v>
      </c>
      <c r="I2997" t="s">
        <v>103</v>
      </c>
      <c r="J2997" t="s">
        <v>118</v>
      </c>
      <c r="K2997" t="s">
        <v>325</v>
      </c>
      <c r="L2997" t="s">
        <v>297</v>
      </c>
      <c r="N2997" s="52">
        <v>65350.600700000003</v>
      </c>
      <c r="O2997" s="52">
        <v>65350.600700000003</v>
      </c>
      <c r="P2997">
        <v>1</v>
      </c>
      <c r="Q2997">
        <f>IF(COUNTIF(SolCotizacion!$E:$E,G2997)&gt;0,1,0)</f>
        <v>0</v>
      </c>
      <c r="R2997">
        <v>5127</v>
      </c>
    </row>
    <row r="2998" spans="1:19" hidden="1">
      <c r="A2998" t="s">
        <v>4208</v>
      </c>
      <c r="B2998" t="s">
        <v>3872</v>
      </c>
      <c r="C2998">
        <v>24</v>
      </c>
      <c r="D2998" t="s">
        <v>113</v>
      </c>
      <c r="E2998" t="s">
        <v>10065</v>
      </c>
      <c r="F2998" t="s">
        <v>161</v>
      </c>
      <c r="G2998" t="s">
        <v>152</v>
      </c>
      <c r="H2998">
        <v>3</v>
      </c>
      <c r="I2998" t="s">
        <v>103</v>
      </c>
      <c r="J2998" t="s">
        <v>118</v>
      </c>
      <c r="K2998" t="s">
        <v>325</v>
      </c>
      <c r="L2998" t="s">
        <v>297</v>
      </c>
      <c r="N2998" s="52">
        <v>65350.600700000003</v>
      </c>
      <c r="O2998" s="52">
        <v>65350.600700000003</v>
      </c>
      <c r="P2998">
        <v>1</v>
      </c>
      <c r="Q2998">
        <f>IF(COUNTIF(SolCotizacion!$E:$E,G2998)&gt;0,1,0)</f>
        <v>0</v>
      </c>
      <c r="R2998">
        <v>5129</v>
      </c>
    </row>
    <row r="2999" spans="1:19" hidden="1">
      <c r="A2999" t="s">
        <v>4209</v>
      </c>
      <c r="B2999" t="s">
        <v>3874</v>
      </c>
      <c r="C2999">
        <v>25</v>
      </c>
      <c r="D2999" t="s">
        <v>113</v>
      </c>
      <c r="E2999" t="s">
        <v>9995</v>
      </c>
      <c r="F2999" t="s">
        <v>125</v>
      </c>
      <c r="G2999" t="s">
        <v>88</v>
      </c>
      <c r="H2999">
        <v>3</v>
      </c>
      <c r="I2999">
        <v>1</v>
      </c>
      <c r="J2999" t="s">
        <v>88</v>
      </c>
      <c r="K2999" t="s">
        <v>31</v>
      </c>
      <c r="L2999" t="s">
        <v>297</v>
      </c>
      <c r="N2999" s="52">
        <v>79878.798692000011</v>
      </c>
      <c r="O2999" s="52">
        <v>103842.43623600001</v>
      </c>
      <c r="P2999">
        <v>1</v>
      </c>
      <c r="Q2999">
        <f>IF(COUNTIFS(SolCotizacion!$D:$D,$G2999,SolCotizacion!$K:$K,$I2999)&gt;0,1,0)</f>
        <v>0</v>
      </c>
      <c r="R2999">
        <v>5131</v>
      </c>
    </row>
    <row r="3000" spans="1:19" hidden="1">
      <c r="A3000" t="s">
        <v>4210</v>
      </c>
      <c r="B3000" t="s">
        <v>3876</v>
      </c>
      <c r="C3000">
        <v>26</v>
      </c>
      <c r="D3000" t="s">
        <v>113</v>
      </c>
      <c r="E3000" t="s">
        <v>9996</v>
      </c>
      <c r="F3000" t="s">
        <v>125</v>
      </c>
      <c r="G3000" t="s">
        <v>88</v>
      </c>
      <c r="H3000">
        <v>3</v>
      </c>
      <c r="I3000">
        <v>2</v>
      </c>
      <c r="J3000" t="s">
        <v>88</v>
      </c>
      <c r="K3000" t="s">
        <v>31</v>
      </c>
      <c r="L3000" t="s">
        <v>297</v>
      </c>
      <c r="N3000" s="52">
        <v>199696.986412</v>
      </c>
      <c r="O3000" s="52">
        <v>215672.74821400002</v>
      </c>
      <c r="P3000">
        <v>1</v>
      </c>
      <c r="Q3000">
        <f>IF(COUNTIFS(SolCotizacion!$D:$D,$G3000,SolCotizacion!$K:$K,$I3000)&gt;0,1,0)</f>
        <v>1</v>
      </c>
      <c r="R3000">
        <v>5133</v>
      </c>
    </row>
    <row r="3001" spans="1:19" hidden="1">
      <c r="A3001" t="s">
        <v>4211</v>
      </c>
      <c r="B3001" t="s">
        <v>3878</v>
      </c>
      <c r="C3001">
        <v>27</v>
      </c>
      <c r="D3001" t="s">
        <v>113</v>
      </c>
      <c r="E3001" t="s">
        <v>9997</v>
      </c>
      <c r="F3001" t="s">
        <v>125</v>
      </c>
      <c r="G3001" t="s">
        <v>88</v>
      </c>
      <c r="H3001">
        <v>3</v>
      </c>
      <c r="I3001">
        <v>3</v>
      </c>
      <c r="J3001" t="s">
        <v>88</v>
      </c>
      <c r="K3001" t="s">
        <v>31</v>
      </c>
      <c r="L3001" t="s">
        <v>297</v>
      </c>
      <c r="N3001" s="52">
        <v>319515.18445</v>
      </c>
      <c r="O3001" s="52">
        <v>311527.308708</v>
      </c>
      <c r="P3001">
        <v>1</v>
      </c>
      <c r="Q3001">
        <f>IF(COUNTIFS(SolCotizacion!$D:$D,$G3001,SolCotizacion!$K:$K,$I3001)&gt;0,1,0)</f>
        <v>0</v>
      </c>
      <c r="R3001">
        <v>5135</v>
      </c>
    </row>
    <row r="3002" spans="1:19" hidden="1">
      <c r="A3002" t="s">
        <v>4212</v>
      </c>
      <c r="B3002" t="s">
        <v>3880</v>
      </c>
      <c r="C3002">
        <v>28</v>
      </c>
      <c r="D3002" t="s">
        <v>113</v>
      </c>
      <c r="E3002" t="s">
        <v>10066</v>
      </c>
      <c r="F3002" t="s">
        <v>162</v>
      </c>
      <c r="G3002" t="s">
        <v>150</v>
      </c>
      <c r="H3002">
        <v>3</v>
      </c>
      <c r="I3002">
        <v>1</v>
      </c>
      <c r="J3002" t="s">
        <v>127</v>
      </c>
      <c r="K3002" t="s">
        <v>31</v>
      </c>
      <c r="L3002" t="s">
        <v>297</v>
      </c>
      <c r="M3002" s="53">
        <v>0.02</v>
      </c>
      <c r="N3002" s="52">
        <v>51264.549644000006</v>
      </c>
      <c r="O3002" s="52">
        <v>49610.109934</v>
      </c>
      <c r="P3002">
        <v>1</v>
      </c>
      <c r="Q3002">
        <f>IF(SUMIFS(SolCotizacion!$P:$P,SolCotizacion!$E:$E,$G3002,SolCotizacion!$K:$K,$I3002)&gt;499,1,0)</f>
        <v>0</v>
      </c>
      <c r="R3002">
        <v>5137</v>
      </c>
      <c r="S3002" s="56">
        <f>IF(SUMIFS(SolCotizacion!$P:$P,SolCotizacion!$E:$E,$G3002,SolCotizacion!$K:$K,$I3002)&gt;499,4%,0)</f>
        <v>0</v>
      </c>
    </row>
    <row r="3003" spans="1:19" hidden="1">
      <c r="A3003" t="s">
        <v>4213</v>
      </c>
      <c r="B3003" t="s">
        <v>3882</v>
      </c>
      <c r="C3003">
        <v>29</v>
      </c>
      <c r="D3003" t="s">
        <v>113</v>
      </c>
      <c r="E3003" t="s">
        <v>10067</v>
      </c>
      <c r="F3003" t="s">
        <v>162</v>
      </c>
      <c r="G3003" t="s">
        <v>150</v>
      </c>
      <c r="H3003">
        <v>3</v>
      </c>
      <c r="I3003">
        <v>2</v>
      </c>
      <c r="J3003" t="s">
        <v>127</v>
      </c>
      <c r="K3003" t="s">
        <v>31</v>
      </c>
      <c r="L3003" t="s">
        <v>297</v>
      </c>
      <c r="M3003" s="53">
        <v>0.02</v>
      </c>
      <c r="N3003" s="52">
        <v>51461.200406000004</v>
      </c>
      <c r="O3003" s="52">
        <v>49800.404807999999</v>
      </c>
      <c r="P3003">
        <v>1</v>
      </c>
      <c r="Q3003">
        <f>IF(SUMIFS(SolCotizacion!$P:$P,SolCotizacion!$E:$E,$G3003,SolCotizacion!$K:$K,$I3003)&gt;499,1,0)</f>
        <v>0</v>
      </c>
      <c r="R3003">
        <v>5138</v>
      </c>
      <c r="S3003" s="56">
        <f>IF(SUMIFS(SolCotizacion!$P:$P,SolCotizacion!$E:$E,$G3003,SolCotizacion!$K:$K,$I3003)&gt;499,4%,0)</f>
        <v>0</v>
      </c>
    </row>
    <row r="3004" spans="1:19" hidden="1">
      <c r="A3004" t="s">
        <v>4214</v>
      </c>
      <c r="B3004" t="s">
        <v>3884</v>
      </c>
      <c r="C3004">
        <v>30</v>
      </c>
      <c r="D3004" t="s">
        <v>113</v>
      </c>
      <c r="E3004" t="s">
        <v>10068</v>
      </c>
      <c r="F3004" t="s">
        <v>162</v>
      </c>
      <c r="G3004" t="s">
        <v>150</v>
      </c>
      <c r="H3004">
        <v>3</v>
      </c>
      <c r="I3004">
        <v>3</v>
      </c>
      <c r="J3004" t="s">
        <v>127</v>
      </c>
      <c r="K3004" t="s">
        <v>31</v>
      </c>
      <c r="L3004" t="s">
        <v>297</v>
      </c>
      <c r="M3004" s="53">
        <v>1.4999999999999999E-2</v>
      </c>
      <c r="N3004" s="52">
        <v>38743.378058000002</v>
      </c>
      <c r="O3004" s="52">
        <v>37493.032500000001</v>
      </c>
      <c r="P3004">
        <v>1</v>
      </c>
      <c r="Q3004">
        <f>IF(SUMIFS(SolCotizacion!$P:$P,SolCotizacion!$E:$E,$G3004,SolCotizacion!$K:$K,$I3004)&gt;499,1,0)</f>
        <v>0</v>
      </c>
      <c r="R3004">
        <v>5139</v>
      </c>
      <c r="S3004" s="56">
        <f>IF(SUMIFS(SolCotizacion!$P:$P,SolCotizacion!$E:$E,$G3004,SolCotizacion!$K:$K,$I3004)&gt;499,4%,0)</f>
        <v>0</v>
      </c>
    </row>
    <row r="3005" spans="1:19" hidden="1">
      <c r="A3005" t="s">
        <v>4215</v>
      </c>
      <c r="B3005" t="s">
        <v>3886</v>
      </c>
      <c r="C3005">
        <v>31</v>
      </c>
      <c r="D3005" t="s">
        <v>113</v>
      </c>
      <c r="E3005" t="s">
        <v>10069</v>
      </c>
      <c r="F3005" t="s">
        <v>163</v>
      </c>
      <c r="G3005" t="s">
        <v>151</v>
      </c>
      <c r="H3005">
        <v>3</v>
      </c>
      <c r="I3005">
        <v>1</v>
      </c>
      <c r="J3005" t="s">
        <v>127</v>
      </c>
      <c r="K3005" t="s">
        <v>31</v>
      </c>
      <c r="L3005" t="s">
        <v>297</v>
      </c>
      <c r="M3005" s="53">
        <v>0.02</v>
      </c>
      <c r="N3005" s="52">
        <v>51525.780768000004</v>
      </c>
      <c r="O3005" s="52">
        <v>51090.402440000005</v>
      </c>
      <c r="P3005">
        <v>1</v>
      </c>
      <c r="Q3005">
        <f>IF(SUMIFS(SolCotizacion!$P:$P,SolCotizacion!$E:$E,$G3005,SolCotizacion!$K:$K,$I3005)&gt;499,1,0)</f>
        <v>0</v>
      </c>
      <c r="R3005">
        <v>5140</v>
      </c>
      <c r="S3005" s="56">
        <f>IF(SUMIFS(SolCotizacion!$P:$P,SolCotizacion!$E:$E,$G3005,SolCotizacion!$K:$K,$I3005)&gt;499,4%,0)</f>
        <v>0</v>
      </c>
    </row>
    <row r="3006" spans="1:19" hidden="1">
      <c r="A3006" t="s">
        <v>4216</v>
      </c>
      <c r="B3006" t="s">
        <v>3888</v>
      </c>
      <c r="C3006">
        <v>32</v>
      </c>
      <c r="D3006" t="s">
        <v>113</v>
      </c>
      <c r="E3006" t="s">
        <v>10070</v>
      </c>
      <c r="F3006" t="s">
        <v>163</v>
      </c>
      <c r="G3006" t="s">
        <v>151</v>
      </c>
      <c r="H3006">
        <v>3</v>
      </c>
      <c r="I3006">
        <v>2</v>
      </c>
      <c r="J3006" t="s">
        <v>127</v>
      </c>
      <c r="K3006" t="s">
        <v>31</v>
      </c>
      <c r="L3006" t="s">
        <v>297</v>
      </c>
      <c r="M3006" s="53">
        <v>0.02</v>
      </c>
      <c r="N3006" s="52">
        <v>51723.432376000004</v>
      </c>
      <c r="O3006" s="52">
        <v>51286.382532000003</v>
      </c>
      <c r="P3006">
        <v>1</v>
      </c>
      <c r="Q3006">
        <f>IF(SUMIFS(SolCotizacion!$P:$P,SolCotizacion!$E:$E,$G3006,SolCotizacion!$K:$K,$I3006)&gt;499,1,0)</f>
        <v>0</v>
      </c>
      <c r="R3006">
        <v>5141</v>
      </c>
      <c r="S3006" s="56">
        <f>IF(SUMIFS(SolCotizacion!$P:$P,SolCotizacion!$E:$E,$G3006,SolCotizacion!$K:$K,$I3006)&gt;499,4%,0)</f>
        <v>0</v>
      </c>
    </row>
    <row r="3007" spans="1:19" hidden="1">
      <c r="A3007" t="s">
        <v>4217</v>
      </c>
      <c r="B3007" t="s">
        <v>3890</v>
      </c>
      <c r="C3007">
        <v>33</v>
      </c>
      <c r="D3007" t="s">
        <v>113</v>
      </c>
      <c r="E3007" t="s">
        <v>10071</v>
      </c>
      <c r="F3007" t="s">
        <v>163</v>
      </c>
      <c r="G3007" t="s">
        <v>151</v>
      </c>
      <c r="H3007">
        <v>3</v>
      </c>
      <c r="I3007">
        <v>3</v>
      </c>
      <c r="J3007" t="s">
        <v>127</v>
      </c>
      <c r="K3007" t="s">
        <v>31</v>
      </c>
      <c r="L3007" t="s">
        <v>297</v>
      </c>
      <c r="M3007" s="53">
        <v>1.4999999999999999E-2</v>
      </c>
      <c r="N3007" s="52">
        <v>38940.802670000005</v>
      </c>
      <c r="O3007" s="52">
        <v>38611.76165</v>
      </c>
      <c r="P3007">
        <v>1</v>
      </c>
      <c r="Q3007">
        <f>IF(SUMIFS(SolCotizacion!$P:$P,SolCotizacion!$E:$E,$G3007,SolCotizacion!$K:$K,$I3007)&gt;499,1,0)</f>
        <v>0</v>
      </c>
      <c r="R3007">
        <v>5142</v>
      </c>
      <c r="S3007" s="56">
        <f>IF(SUMIFS(SolCotizacion!$P:$P,SolCotizacion!$E:$E,$G3007,SolCotizacion!$K:$K,$I3007)&gt;499,4%,0)</f>
        <v>0</v>
      </c>
    </row>
    <row r="3008" spans="1:19" hidden="1">
      <c r="A3008" t="s">
        <v>4218</v>
      </c>
      <c r="B3008" t="s">
        <v>3892</v>
      </c>
      <c r="C3008">
        <v>34</v>
      </c>
      <c r="D3008" t="s">
        <v>113</v>
      </c>
      <c r="E3008" t="s">
        <v>10072</v>
      </c>
      <c r="F3008" t="s">
        <v>164</v>
      </c>
      <c r="G3008" t="s">
        <v>152</v>
      </c>
      <c r="H3008">
        <v>3</v>
      </c>
      <c r="I3008">
        <v>1</v>
      </c>
      <c r="J3008" t="s">
        <v>127</v>
      </c>
      <c r="K3008" t="s">
        <v>31</v>
      </c>
      <c r="L3008" t="s">
        <v>297</v>
      </c>
      <c r="M3008" s="53">
        <v>0.02</v>
      </c>
      <c r="N3008" s="52">
        <v>83482.690367999996</v>
      </c>
      <c r="O3008" s="52">
        <v>83244.705698000005</v>
      </c>
      <c r="P3008">
        <v>1</v>
      </c>
      <c r="Q3008">
        <f>IF(SUMIFS(SolCotizacion!$P:$P,SolCotizacion!$E:$E,$G3008,SolCotizacion!$K:$K,$I3008)&gt;499,1,0)</f>
        <v>0</v>
      </c>
      <c r="R3008">
        <v>5143</v>
      </c>
      <c r="S3008" s="56">
        <f>IF(SUMIFS(SolCotizacion!$P:$P,SolCotizacion!$E:$E,$G3008,SolCotizacion!$K:$K,$I3008)&gt;499,4%,0)</f>
        <v>0</v>
      </c>
    </row>
    <row r="3009" spans="1:19" hidden="1">
      <c r="A3009" t="s">
        <v>4219</v>
      </c>
      <c r="B3009" t="s">
        <v>3894</v>
      </c>
      <c r="C3009">
        <v>35</v>
      </c>
      <c r="D3009" t="s">
        <v>113</v>
      </c>
      <c r="E3009" t="s">
        <v>10073</v>
      </c>
      <c r="F3009" t="s">
        <v>164</v>
      </c>
      <c r="G3009" t="s">
        <v>152</v>
      </c>
      <c r="H3009">
        <v>3</v>
      </c>
      <c r="I3009">
        <v>2</v>
      </c>
      <c r="J3009" t="s">
        <v>127</v>
      </c>
      <c r="K3009" t="s">
        <v>31</v>
      </c>
      <c r="L3009" t="s">
        <v>297</v>
      </c>
      <c r="M3009" s="53">
        <v>0.02</v>
      </c>
      <c r="N3009" s="52">
        <v>83802.919815999994</v>
      </c>
      <c r="O3009" s="52">
        <v>83564.016844000012</v>
      </c>
      <c r="P3009">
        <v>1</v>
      </c>
      <c r="Q3009">
        <f>IF(SUMIFS(SolCotizacion!$P:$P,SolCotizacion!$E:$E,$G3009,SolCotizacion!$K:$K,$I3009)&gt;499,1,0)</f>
        <v>0</v>
      </c>
      <c r="R3009">
        <v>5144</v>
      </c>
      <c r="S3009" s="56">
        <f>IF(SUMIFS(SolCotizacion!$P:$P,SolCotizacion!$E:$E,$G3009,SolCotizacion!$K:$K,$I3009)&gt;499,4%,0)</f>
        <v>0</v>
      </c>
    </row>
    <row r="3010" spans="1:19" hidden="1">
      <c r="A3010" t="s">
        <v>4220</v>
      </c>
      <c r="B3010" t="s">
        <v>3896</v>
      </c>
      <c r="C3010">
        <v>36</v>
      </c>
      <c r="D3010" t="s">
        <v>113</v>
      </c>
      <c r="E3010" t="s">
        <v>10074</v>
      </c>
      <c r="F3010" t="s">
        <v>164</v>
      </c>
      <c r="G3010" t="s">
        <v>152</v>
      </c>
      <c r="H3010">
        <v>3</v>
      </c>
      <c r="I3010">
        <v>3</v>
      </c>
      <c r="J3010" t="s">
        <v>127</v>
      </c>
      <c r="K3010" t="s">
        <v>31</v>
      </c>
      <c r="L3010" t="s">
        <v>297</v>
      </c>
      <c r="M3010" s="53">
        <v>1.4999999999999999E-2</v>
      </c>
      <c r="N3010" s="52">
        <v>63092.361948000005</v>
      </c>
      <c r="O3010" s="52">
        <v>62912.498572000004</v>
      </c>
      <c r="P3010">
        <v>1</v>
      </c>
      <c r="Q3010">
        <f>IF(SUMIFS(SolCotizacion!$P:$P,SolCotizacion!$E:$E,$G3010,SolCotizacion!$K:$K,$I3010)&gt;499,1,0)</f>
        <v>0</v>
      </c>
      <c r="R3010">
        <v>5145</v>
      </c>
      <c r="S3010" s="56">
        <f>IF(SUMIFS(SolCotizacion!$P:$P,SolCotizacion!$E:$E,$G3010,SolCotizacion!$K:$K,$I3010)&gt;499,4%,0)</f>
        <v>0</v>
      </c>
    </row>
    <row r="3011" spans="1:19" hidden="1">
      <c r="A3011" t="s">
        <v>4221</v>
      </c>
      <c r="B3011" t="s">
        <v>3898</v>
      </c>
      <c r="C3011">
        <v>37</v>
      </c>
      <c r="D3011" t="s">
        <v>113</v>
      </c>
      <c r="E3011" t="s">
        <v>10075</v>
      </c>
      <c r="F3011" t="s">
        <v>165</v>
      </c>
      <c r="G3011" t="s">
        <v>150</v>
      </c>
      <c r="H3011">
        <v>3</v>
      </c>
      <c r="I3011">
        <v>1</v>
      </c>
      <c r="J3011" t="s">
        <v>127</v>
      </c>
      <c r="K3011" t="s">
        <v>31</v>
      </c>
      <c r="L3011" t="s">
        <v>297</v>
      </c>
      <c r="M3011" s="53">
        <v>2E-3</v>
      </c>
      <c r="N3011" s="52">
        <v>5126.4570280000007</v>
      </c>
      <c r="O3011" s="52">
        <v>4961.0078979999998</v>
      </c>
      <c r="P3011">
        <v>1</v>
      </c>
      <c r="Q3011">
        <f>IF(SUMIFS(SolCotizacion!$P:$P,SolCotizacion!$E:$E,$G3011,SolCotizacion!$K:$K,$I3011)&gt;499,1,0)</f>
        <v>0</v>
      </c>
      <c r="R3011">
        <v>5146</v>
      </c>
      <c r="S3011" s="56">
        <f>IF(SUMIFS(SolCotizacion!$P:$P,SolCotizacion!$E:$E,$G3011,SolCotizacion!$K:$K,$I3011)&gt;499,1%,0)</f>
        <v>0</v>
      </c>
    </row>
    <row r="3012" spans="1:19" hidden="1">
      <c r="A3012" t="s">
        <v>4222</v>
      </c>
      <c r="B3012" t="s">
        <v>3900</v>
      </c>
      <c r="C3012">
        <v>38</v>
      </c>
      <c r="D3012" t="s">
        <v>113</v>
      </c>
      <c r="E3012" t="s">
        <v>10076</v>
      </c>
      <c r="F3012" t="s">
        <v>165</v>
      </c>
      <c r="G3012" t="s">
        <v>150</v>
      </c>
      <c r="H3012">
        <v>3</v>
      </c>
      <c r="I3012">
        <v>2</v>
      </c>
      <c r="J3012" t="s">
        <v>127</v>
      </c>
      <c r="K3012" t="s">
        <v>31</v>
      </c>
      <c r="L3012" t="s">
        <v>297</v>
      </c>
      <c r="M3012" s="53">
        <v>2E-3</v>
      </c>
      <c r="N3012" s="52">
        <v>5146.1231360000011</v>
      </c>
      <c r="O3012" s="52">
        <v>4980.0446080000011</v>
      </c>
      <c r="P3012">
        <v>1</v>
      </c>
      <c r="Q3012">
        <f>IF(SUMIFS(SolCotizacion!$P:$P,SolCotizacion!$E:$E,$G3012,SolCotizacion!$K:$K,$I3012)&gt;499,1,0)</f>
        <v>0</v>
      </c>
      <c r="R3012">
        <v>5147</v>
      </c>
      <c r="S3012" s="56">
        <f>IF(SUMIFS(SolCotizacion!$P:$P,SolCotizacion!$E:$E,$G3012,SolCotizacion!$K:$K,$I3012)&gt;499,1%,0)</f>
        <v>0</v>
      </c>
    </row>
    <row r="3013" spans="1:19" hidden="1">
      <c r="A3013" t="s">
        <v>4223</v>
      </c>
      <c r="B3013" t="s">
        <v>3902</v>
      </c>
      <c r="C3013">
        <v>39</v>
      </c>
      <c r="D3013" t="s">
        <v>113</v>
      </c>
      <c r="E3013" t="s">
        <v>10077</v>
      </c>
      <c r="F3013" t="s">
        <v>165</v>
      </c>
      <c r="G3013" t="s">
        <v>150</v>
      </c>
      <c r="H3013">
        <v>3</v>
      </c>
      <c r="I3013">
        <v>3</v>
      </c>
      <c r="J3013" t="s">
        <v>127</v>
      </c>
      <c r="K3013" t="s">
        <v>31</v>
      </c>
      <c r="L3013" t="s">
        <v>297</v>
      </c>
      <c r="M3013" s="53">
        <v>2E-3</v>
      </c>
      <c r="N3013" s="52">
        <v>5165.7892440000005</v>
      </c>
      <c r="O3013" s="52">
        <v>4999.0709999999999</v>
      </c>
      <c r="P3013">
        <v>1</v>
      </c>
      <c r="Q3013">
        <f>IF(SUMIFS(SolCotizacion!$P:$P,SolCotizacion!$E:$E,$G3013,SolCotizacion!$K:$K,$I3013)&gt;499,1,0)</f>
        <v>0</v>
      </c>
      <c r="R3013">
        <v>5148</v>
      </c>
      <c r="S3013" s="56">
        <f>IF(SUMIFS(SolCotizacion!$P:$P,SolCotizacion!$E:$E,$G3013,SolCotizacion!$K:$K,$I3013)&gt;499,1%,0)</f>
        <v>0</v>
      </c>
    </row>
    <row r="3014" spans="1:19" hidden="1">
      <c r="A3014" t="s">
        <v>4224</v>
      </c>
      <c r="B3014" t="s">
        <v>3904</v>
      </c>
      <c r="C3014">
        <v>40</v>
      </c>
      <c r="D3014" t="s">
        <v>113</v>
      </c>
      <c r="E3014" t="s">
        <v>10078</v>
      </c>
      <c r="F3014" t="s">
        <v>166</v>
      </c>
      <c r="G3014" t="s">
        <v>151</v>
      </c>
      <c r="H3014">
        <v>3</v>
      </c>
      <c r="I3014">
        <v>1</v>
      </c>
      <c r="J3014" t="s">
        <v>127</v>
      </c>
      <c r="K3014" t="s">
        <v>31</v>
      </c>
      <c r="L3014" t="s">
        <v>297</v>
      </c>
      <c r="M3014" s="53">
        <v>2E-3</v>
      </c>
      <c r="N3014" s="52">
        <v>5152.5822040000003</v>
      </c>
      <c r="O3014" s="52">
        <v>5109.0402439999998</v>
      </c>
      <c r="P3014">
        <v>1</v>
      </c>
      <c r="Q3014">
        <f>IF(SUMIFS(SolCotizacion!$P:$P,SolCotizacion!$E:$E,$G3014,SolCotizacion!$K:$K,$I3014)&gt;499,1,0)</f>
        <v>0</v>
      </c>
      <c r="R3014">
        <v>5149</v>
      </c>
      <c r="S3014" s="56">
        <f>IF(SUMIFS(SolCotizacion!$P:$P,SolCotizacion!$E:$E,$G3014,SolCotizacion!$K:$K,$I3014)&gt;499,1%,0)</f>
        <v>0</v>
      </c>
    </row>
    <row r="3015" spans="1:19" hidden="1">
      <c r="A3015" t="s">
        <v>4225</v>
      </c>
      <c r="B3015" t="s">
        <v>3906</v>
      </c>
      <c r="C3015">
        <v>41</v>
      </c>
      <c r="D3015" t="s">
        <v>113</v>
      </c>
      <c r="E3015" t="s">
        <v>10079</v>
      </c>
      <c r="F3015" t="s">
        <v>166</v>
      </c>
      <c r="G3015" t="s">
        <v>151</v>
      </c>
      <c r="H3015">
        <v>3</v>
      </c>
      <c r="I3015">
        <v>2</v>
      </c>
      <c r="J3015" t="s">
        <v>127</v>
      </c>
      <c r="K3015" t="s">
        <v>31</v>
      </c>
      <c r="L3015" t="s">
        <v>297</v>
      </c>
      <c r="M3015" s="53">
        <v>2E-3</v>
      </c>
      <c r="N3015" s="52">
        <v>5172.3411740000001</v>
      </c>
      <c r="O3015" s="52">
        <v>5128.6341259999999</v>
      </c>
      <c r="P3015">
        <v>1</v>
      </c>
      <c r="Q3015">
        <f>IF(SUMIFS(SolCotizacion!$P:$P,SolCotizacion!$E:$E,$G3015,SolCotizacion!$K:$K,$I3015)&gt;499,1,0)</f>
        <v>0</v>
      </c>
      <c r="R3015">
        <v>5150</v>
      </c>
      <c r="S3015" s="56">
        <f>IF(SUMIFS(SolCotizacion!$P:$P,SolCotizacion!$E:$E,$G3015,SolCotizacion!$K:$K,$I3015)&gt;499,1%,0)</f>
        <v>0</v>
      </c>
    </row>
    <row r="3016" spans="1:19" hidden="1">
      <c r="A3016" t="s">
        <v>4226</v>
      </c>
      <c r="B3016" t="s">
        <v>3908</v>
      </c>
      <c r="C3016">
        <v>42</v>
      </c>
      <c r="D3016" t="s">
        <v>113</v>
      </c>
      <c r="E3016" t="s">
        <v>10080</v>
      </c>
      <c r="F3016" t="s">
        <v>166</v>
      </c>
      <c r="G3016" t="s">
        <v>151</v>
      </c>
      <c r="H3016">
        <v>3</v>
      </c>
      <c r="I3016">
        <v>3</v>
      </c>
      <c r="J3016" t="s">
        <v>127</v>
      </c>
      <c r="K3016" t="s">
        <v>31</v>
      </c>
      <c r="L3016" t="s">
        <v>297</v>
      </c>
      <c r="M3016" s="53">
        <v>2E-3</v>
      </c>
      <c r="N3016" s="52">
        <v>5192.1104620000006</v>
      </c>
      <c r="O3016" s="52">
        <v>5148.2383259999997</v>
      </c>
      <c r="P3016">
        <v>1</v>
      </c>
      <c r="Q3016">
        <f>IF(SUMIFS(SolCotizacion!$P:$P,SolCotizacion!$E:$E,$G3016,SolCotizacion!$K:$K,$I3016)&gt;499,1,0)</f>
        <v>0</v>
      </c>
      <c r="R3016">
        <v>5151</v>
      </c>
      <c r="S3016" s="56">
        <f>IF(SUMIFS(SolCotizacion!$P:$P,SolCotizacion!$E:$E,$G3016,SolCotizacion!$K:$K,$I3016)&gt;499,1%,0)</f>
        <v>0</v>
      </c>
    </row>
    <row r="3017" spans="1:19" hidden="1">
      <c r="A3017" t="s">
        <v>4227</v>
      </c>
      <c r="B3017" t="s">
        <v>3910</v>
      </c>
      <c r="C3017">
        <v>43</v>
      </c>
      <c r="D3017" t="s">
        <v>113</v>
      </c>
      <c r="E3017" t="s">
        <v>10081</v>
      </c>
      <c r="F3017" t="s">
        <v>167</v>
      </c>
      <c r="G3017" t="s">
        <v>152</v>
      </c>
      <c r="H3017">
        <v>3</v>
      </c>
      <c r="I3017">
        <v>1</v>
      </c>
      <c r="J3017" t="s">
        <v>127</v>
      </c>
      <c r="K3017" t="s">
        <v>31</v>
      </c>
      <c r="L3017" t="s">
        <v>297</v>
      </c>
      <c r="M3017" s="53">
        <v>2E-3</v>
      </c>
      <c r="N3017" s="52">
        <v>8348.2731640000002</v>
      </c>
      <c r="O3017" s="52">
        <v>8324.4695379999994</v>
      </c>
      <c r="P3017">
        <v>1</v>
      </c>
      <c r="Q3017">
        <f>IF(SUMIFS(SolCotizacion!$P:$P,SolCotizacion!$E:$E,$G3017,SolCotizacion!$K:$K,$I3017)&gt;499,1,0)</f>
        <v>0</v>
      </c>
      <c r="R3017">
        <v>5152</v>
      </c>
      <c r="S3017" s="56">
        <f>IF(SUMIFS(SolCotizacion!$P:$P,SolCotizacion!$E:$E,$G3017,SolCotizacion!$K:$K,$I3017)&gt;499,1%,0)</f>
        <v>0</v>
      </c>
    </row>
    <row r="3018" spans="1:19" hidden="1">
      <c r="A3018" t="s">
        <v>4228</v>
      </c>
      <c r="B3018" t="s">
        <v>3912</v>
      </c>
      <c r="C3018">
        <v>44</v>
      </c>
      <c r="D3018" t="s">
        <v>113</v>
      </c>
      <c r="E3018" t="s">
        <v>10082</v>
      </c>
      <c r="F3018" t="s">
        <v>167</v>
      </c>
      <c r="G3018" t="s">
        <v>152</v>
      </c>
      <c r="H3018">
        <v>3</v>
      </c>
      <c r="I3018">
        <v>2</v>
      </c>
      <c r="J3018" t="s">
        <v>127</v>
      </c>
      <c r="K3018" t="s">
        <v>31</v>
      </c>
      <c r="L3018" t="s">
        <v>297</v>
      </c>
      <c r="M3018" s="53">
        <v>2E-3</v>
      </c>
      <c r="N3018" s="52">
        <v>8380.2899180000004</v>
      </c>
      <c r="O3018" s="52">
        <v>8356.4037480000006</v>
      </c>
      <c r="P3018">
        <v>1</v>
      </c>
      <c r="Q3018">
        <f>IF(SUMIFS(SolCotizacion!$P:$P,SolCotizacion!$E:$E,$G3018,SolCotizacion!$K:$K,$I3018)&gt;499,1,0)</f>
        <v>0</v>
      </c>
      <c r="R3018">
        <v>5153</v>
      </c>
      <c r="S3018" s="56">
        <f>IF(SUMIFS(SolCotizacion!$P:$P,SolCotizacion!$E:$E,$G3018,SolCotizacion!$K:$K,$I3018)&gt;499,1%,0)</f>
        <v>0</v>
      </c>
    </row>
    <row r="3019" spans="1:19" hidden="1">
      <c r="A3019" t="s">
        <v>4229</v>
      </c>
      <c r="B3019" t="s">
        <v>3914</v>
      </c>
      <c r="C3019">
        <v>45</v>
      </c>
      <c r="D3019" t="s">
        <v>113</v>
      </c>
      <c r="E3019" t="s">
        <v>10083</v>
      </c>
      <c r="F3019" t="s">
        <v>167</v>
      </c>
      <c r="G3019" t="s">
        <v>152</v>
      </c>
      <c r="H3019">
        <v>3</v>
      </c>
      <c r="I3019">
        <v>3</v>
      </c>
      <c r="J3019" t="s">
        <v>127</v>
      </c>
      <c r="K3019" t="s">
        <v>31</v>
      </c>
      <c r="L3019" t="s">
        <v>297</v>
      </c>
      <c r="M3019" s="53">
        <v>2E-3</v>
      </c>
      <c r="N3019" s="52">
        <v>8412.3169900000012</v>
      </c>
      <c r="O3019" s="52">
        <v>8388.3379580000001</v>
      </c>
      <c r="P3019">
        <v>1</v>
      </c>
      <c r="Q3019">
        <f>IF(SUMIFS(SolCotizacion!$P:$P,SolCotizacion!$E:$E,$G3019,SolCotizacion!$K:$K,$I3019)&gt;499,1,0)</f>
        <v>0</v>
      </c>
      <c r="R3019">
        <v>5154</v>
      </c>
      <c r="S3019" s="56">
        <f>IF(SUMIFS(SolCotizacion!$P:$P,SolCotizacion!$E:$E,$G3019,SolCotizacion!$K:$K,$I3019)&gt;499,1%,0)</f>
        <v>0</v>
      </c>
    </row>
    <row r="3020" spans="1:19" hidden="1">
      <c r="A3020" t="s">
        <v>4230</v>
      </c>
      <c r="B3020" t="s">
        <v>1085</v>
      </c>
      <c r="C3020">
        <v>1</v>
      </c>
      <c r="D3020" t="s">
        <v>88</v>
      </c>
      <c r="E3020" t="s">
        <v>10050</v>
      </c>
      <c r="F3020" t="s">
        <v>150</v>
      </c>
      <c r="G3020" t="s">
        <v>150</v>
      </c>
      <c r="H3020">
        <v>3</v>
      </c>
      <c r="I3020">
        <v>1</v>
      </c>
      <c r="J3020" t="s">
        <v>84</v>
      </c>
      <c r="K3020" t="s">
        <v>31</v>
      </c>
      <c r="L3020" t="s">
        <v>293</v>
      </c>
      <c r="N3020" s="52">
        <v>2859557.6160000004</v>
      </c>
      <c r="O3020" s="52">
        <v>2857614.5760000004</v>
      </c>
      <c r="P3020">
        <v>1</v>
      </c>
      <c r="Q3020">
        <v>1</v>
      </c>
      <c r="R3020">
        <v>5155</v>
      </c>
    </row>
    <row r="3021" spans="1:19" hidden="1">
      <c r="A3021" t="s">
        <v>4231</v>
      </c>
      <c r="B3021" t="s">
        <v>1086</v>
      </c>
      <c r="C3021">
        <v>2</v>
      </c>
      <c r="D3021" t="s">
        <v>88</v>
      </c>
      <c r="E3021" t="s">
        <v>10051</v>
      </c>
      <c r="F3021" t="s">
        <v>150</v>
      </c>
      <c r="G3021" t="s">
        <v>150</v>
      </c>
      <c r="H3021">
        <v>3</v>
      </c>
      <c r="I3021">
        <v>2</v>
      </c>
      <c r="J3021" t="s">
        <v>84</v>
      </c>
      <c r="K3021" t="s">
        <v>31</v>
      </c>
      <c r="L3021" t="s">
        <v>293</v>
      </c>
      <c r="N3021" s="52">
        <v>2896636.56</v>
      </c>
      <c r="O3021" s="52">
        <v>2894119.4400000004</v>
      </c>
      <c r="P3021">
        <v>1</v>
      </c>
      <c r="Q3021">
        <v>1</v>
      </c>
      <c r="R3021">
        <v>5157</v>
      </c>
    </row>
    <row r="3022" spans="1:19" hidden="1">
      <c r="A3022" t="s">
        <v>4232</v>
      </c>
      <c r="B3022" t="s">
        <v>1087</v>
      </c>
      <c r="C3022">
        <v>3</v>
      </c>
      <c r="D3022" t="s">
        <v>88</v>
      </c>
      <c r="E3022" t="s">
        <v>10052</v>
      </c>
      <c r="F3022" t="s">
        <v>150</v>
      </c>
      <c r="G3022" t="s">
        <v>150</v>
      </c>
      <c r="H3022">
        <v>3</v>
      </c>
      <c r="I3022">
        <v>3</v>
      </c>
      <c r="J3022" t="s">
        <v>84</v>
      </c>
      <c r="K3022" t="s">
        <v>31</v>
      </c>
      <c r="L3022" t="s">
        <v>293</v>
      </c>
      <c r="N3022" s="52">
        <v>2984530.4160000002</v>
      </c>
      <c r="O3022" s="52">
        <v>2981142.24</v>
      </c>
      <c r="P3022">
        <v>1</v>
      </c>
      <c r="Q3022">
        <v>1</v>
      </c>
      <c r="R3022">
        <v>5159</v>
      </c>
    </row>
    <row r="3023" spans="1:19" hidden="1">
      <c r="A3023" t="s">
        <v>4233</v>
      </c>
      <c r="B3023" t="s">
        <v>1088</v>
      </c>
      <c r="C3023">
        <v>4</v>
      </c>
      <c r="D3023" t="s">
        <v>88</v>
      </c>
      <c r="E3023" t="s">
        <v>9854</v>
      </c>
      <c r="F3023" t="s">
        <v>151</v>
      </c>
      <c r="G3023" t="s">
        <v>151</v>
      </c>
      <c r="H3023">
        <v>3</v>
      </c>
      <c r="I3023">
        <v>1</v>
      </c>
      <c r="J3023" t="s">
        <v>84</v>
      </c>
      <c r="K3023" t="s">
        <v>31</v>
      </c>
      <c r="L3023" t="s">
        <v>293</v>
      </c>
      <c r="N3023" s="52">
        <v>2859557.6160000004</v>
      </c>
      <c r="O3023" s="52">
        <v>2857614.5760000004</v>
      </c>
      <c r="P3023">
        <v>1</v>
      </c>
      <c r="Q3023">
        <v>1</v>
      </c>
      <c r="R3023">
        <v>5161</v>
      </c>
    </row>
    <row r="3024" spans="1:19" hidden="1">
      <c r="A3024" t="s">
        <v>4234</v>
      </c>
      <c r="B3024" t="s">
        <v>1089</v>
      </c>
      <c r="C3024">
        <v>5</v>
      </c>
      <c r="D3024" t="s">
        <v>88</v>
      </c>
      <c r="E3024" t="s">
        <v>10053</v>
      </c>
      <c r="F3024" t="s">
        <v>151</v>
      </c>
      <c r="G3024" t="s">
        <v>151</v>
      </c>
      <c r="H3024">
        <v>3</v>
      </c>
      <c r="I3024">
        <v>2</v>
      </c>
      <c r="J3024" t="s">
        <v>84</v>
      </c>
      <c r="K3024" t="s">
        <v>31</v>
      </c>
      <c r="L3024" t="s">
        <v>293</v>
      </c>
      <c r="N3024" s="52">
        <v>2896636.56</v>
      </c>
      <c r="O3024" s="52">
        <v>2894119.4400000004</v>
      </c>
      <c r="P3024">
        <v>1</v>
      </c>
      <c r="Q3024">
        <v>1</v>
      </c>
      <c r="R3024">
        <v>5163</v>
      </c>
    </row>
    <row r="3025" spans="1:18" hidden="1">
      <c r="A3025" t="s">
        <v>4235</v>
      </c>
      <c r="B3025" t="s">
        <v>1090</v>
      </c>
      <c r="C3025">
        <v>6</v>
      </c>
      <c r="D3025" t="s">
        <v>88</v>
      </c>
      <c r="E3025" t="s">
        <v>10054</v>
      </c>
      <c r="F3025" t="s">
        <v>151</v>
      </c>
      <c r="G3025" t="s">
        <v>151</v>
      </c>
      <c r="H3025">
        <v>3</v>
      </c>
      <c r="I3025">
        <v>3</v>
      </c>
      <c r="J3025" t="s">
        <v>84</v>
      </c>
      <c r="K3025" t="s">
        <v>31</v>
      </c>
      <c r="L3025" t="s">
        <v>293</v>
      </c>
      <c r="N3025" s="52">
        <v>2984530.4160000002</v>
      </c>
      <c r="O3025" s="52">
        <v>2981142.24</v>
      </c>
      <c r="P3025">
        <v>1</v>
      </c>
      <c r="Q3025">
        <v>1</v>
      </c>
      <c r="R3025">
        <v>5165</v>
      </c>
    </row>
    <row r="3026" spans="1:18" hidden="1">
      <c r="A3026" t="s">
        <v>4236</v>
      </c>
      <c r="B3026" t="s">
        <v>1091</v>
      </c>
      <c r="C3026">
        <v>7</v>
      </c>
      <c r="D3026" t="s">
        <v>88</v>
      </c>
      <c r="E3026" t="s">
        <v>10055</v>
      </c>
      <c r="F3026" t="s">
        <v>152</v>
      </c>
      <c r="G3026" t="s">
        <v>152</v>
      </c>
      <c r="H3026">
        <v>3</v>
      </c>
      <c r="I3026">
        <v>1</v>
      </c>
      <c r="J3026" t="s">
        <v>84</v>
      </c>
      <c r="K3026" t="s">
        <v>31</v>
      </c>
      <c r="L3026" t="s">
        <v>293</v>
      </c>
      <c r="N3026" s="52">
        <v>4369179.3600000003</v>
      </c>
      <c r="O3026" s="52">
        <v>4367236.32</v>
      </c>
      <c r="P3026">
        <v>1</v>
      </c>
      <c r="Q3026">
        <v>1</v>
      </c>
      <c r="R3026">
        <v>5167</v>
      </c>
    </row>
    <row r="3027" spans="1:18" hidden="1">
      <c r="A3027" t="s">
        <v>4237</v>
      </c>
      <c r="B3027" t="s">
        <v>1092</v>
      </c>
      <c r="C3027">
        <v>8</v>
      </c>
      <c r="D3027" t="s">
        <v>88</v>
      </c>
      <c r="E3027" t="s">
        <v>10056</v>
      </c>
      <c r="F3027" t="s">
        <v>152</v>
      </c>
      <c r="G3027" t="s">
        <v>152</v>
      </c>
      <c r="H3027">
        <v>3</v>
      </c>
      <c r="I3027">
        <v>2</v>
      </c>
      <c r="J3027" t="s">
        <v>84</v>
      </c>
      <c r="K3027" t="s">
        <v>31</v>
      </c>
      <c r="L3027" t="s">
        <v>293</v>
      </c>
      <c r="N3027" s="52">
        <v>4423540.32</v>
      </c>
      <c r="O3027" s="52">
        <v>4421023.2</v>
      </c>
      <c r="P3027">
        <v>1</v>
      </c>
      <c r="Q3027">
        <v>1</v>
      </c>
      <c r="R3027">
        <v>5169</v>
      </c>
    </row>
    <row r="3028" spans="1:18" hidden="1">
      <c r="A3028" t="s">
        <v>4238</v>
      </c>
      <c r="B3028" t="s">
        <v>1093</v>
      </c>
      <c r="C3028">
        <v>9</v>
      </c>
      <c r="D3028" t="s">
        <v>88</v>
      </c>
      <c r="E3028" t="s">
        <v>10057</v>
      </c>
      <c r="F3028" t="s">
        <v>152</v>
      </c>
      <c r="G3028" t="s">
        <v>152</v>
      </c>
      <c r="H3028">
        <v>3</v>
      </c>
      <c r="I3028">
        <v>3</v>
      </c>
      <c r="J3028" t="s">
        <v>84</v>
      </c>
      <c r="K3028" t="s">
        <v>31</v>
      </c>
      <c r="L3028" t="s">
        <v>293</v>
      </c>
      <c r="N3028" s="52">
        <v>4555016.784</v>
      </c>
      <c r="O3028" s="52">
        <v>4551628.608</v>
      </c>
      <c r="P3028">
        <v>1</v>
      </c>
      <c r="Q3028">
        <v>1</v>
      </c>
      <c r="R3028">
        <v>5171</v>
      </c>
    </row>
    <row r="3029" spans="1:18" hidden="1">
      <c r="A3029" t="s">
        <v>4239</v>
      </c>
      <c r="B3029" t="s">
        <v>3844</v>
      </c>
      <c r="C3029">
        <v>10</v>
      </c>
      <c r="D3029" t="s">
        <v>102</v>
      </c>
      <c r="E3029" t="s">
        <v>10058</v>
      </c>
      <c r="F3029" t="s">
        <v>153</v>
      </c>
      <c r="G3029" t="s">
        <v>88</v>
      </c>
      <c r="H3029">
        <v>3</v>
      </c>
      <c r="I3029" t="s">
        <v>103</v>
      </c>
      <c r="J3029" t="s">
        <v>84</v>
      </c>
      <c r="K3029" t="s">
        <v>31</v>
      </c>
      <c r="L3029" t="s">
        <v>293</v>
      </c>
      <c r="N3029" s="52">
        <v>105194.64000000001</v>
      </c>
      <c r="O3029" s="52">
        <v>105194.64000000001</v>
      </c>
      <c r="P3029">
        <v>1</v>
      </c>
      <c r="Q3029">
        <f>IF(COUNTIF(SolCotizacion!$D:$D,$G3029)&gt;0,1,0)</f>
        <v>1</v>
      </c>
      <c r="R3029">
        <v>5173</v>
      </c>
    </row>
    <row r="3030" spans="1:18" hidden="1">
      <c r="A3030" t="s">
        <v>4240</v>
      </c>
      <c r="B3030" t="s">
        <v>3846</v>
      </c>
      <c r="C3030">
        <v>11</v>
      </c>
      <c r="D3030" t="s">
        <v>102</v>
      </c>
      <c r="E3030" t="s">
        <v>10059</v>
      </c>
      <c r="F3030" t="s">
        <v>154</v>
      </c>
      <c r="G3030" t="s">
        <v>88</v>
      </c>
      <c r="H3030">
        <v>3</v>
      </c>
      <c r="I3030" t="s">
        <v>103</v>
      </c>
      <c r="J3030" t="s">
        <v>84</v>
      </c>
      <c r="K3030" t="s">
        <v>31</v>
      </c>
      <c r="L3030" t="s">
        <v>293</v>
      </c>
      <c r="N3030" s="52">
        <v>66368.063999999998</v>
      </c>
      <c r="O3030" s="52">
        <v>66368.063999999998</v>
      </c>
      <c r="P3030">
        <v>1</v>
      </c>
      <c r="Q3030">
        <f>IF(COUNTIF(SolCotizacion!$D:$D,$G3030)&gt;0,1,0)</f>
        <v>1</v>
      </c>
      <c r="R3030">
        <v>5175</v>
      </c>
    </row>
    <row r="3031" spans="1:18" hidden="1">
      <c r="A3031" t="s">
        <v>4241</v>
      </c>
      <c r="B3031" t="s">
        <v>3848</v>
      </c>
      <c r="C3031">
        <v>12</v>
      </c>
      <c r="D3031" t="s">
        <v>102</v>
      </c>
      <c r="E3031" t="s">
        <v>10060</v>
      </c>
      <c r="F3031" t="s">
        <v>155</v>
      </c>
      <c r="G3031" t="s">
        <v>88</v>
      </c>
      <c r="H3031">
        <v>3</v>
      </c>
      <c r="I3031" t="s">
        <v>103</v>
      </c>
      <c r="J3031" t="s">
        <v>84</v>
      </c>
      <c r="K3031" t="s">
        <v>31</v>
      </c>
      <c r="L3031" t="s">
        <v>293</v>
      </c>
      <c r="N3031" s="52">
        <v>39005.424000000006</v>
      </c>
      <c r="O3031" s="52">
        <v>39005.424000000006</v>
      </c>
      <c r="P3031">
        <v>1</v>
      </c>
      <c r="Q3031">
        <f>IF(COUNTIF(SolCotizacion!$D:$D,$G3031)&gt;0,1,0)</f>
        <v>1</v>
      </c>
      <c r="R3031">
        <v>5177</v>
      </c>
    </row>
    <row r="3032" spans="1:18" hidden="1">
      <c r="A3032" t="s">
        <v>4242</v>
      </c>
      <c r="B3032" t="s">
        <v>3850</v>
      </c>
      <c r="C3032">
        <v>13</v>
      </c>
      <c r="D3032" t="s">
        <v>102</v>
      </c>
      <c r="E3032" t="s">
        <v>10061</v>
      </c>
      <c r="F3032" t="s">
        <v>156</v>
      </c>
      <c r="G3032" t="s">
        <v>88</v>
      </c>
      <c r="H3032">
        <v>3</v>
      </c>
      <c r="I3032" t="s">
        <v>103</v>
      </c>
      <c r="J3032" t="s">
        <v>84</v>
      </c>
      <c r="K3032" t="s">
        <v>31</v>
      </c>
      <c r="L3032" t="s">
        <v>293</v>
      </c>
      <c r="N3032" s="52">
        <v>582546.576</v>
      </c>
      <c r="O3032" s="52">
        <v>582546.576</v>
      </c>
      <c r="P3032">
        <v>1</v>
      </c>
      <c r="Q3032">
        <f>IF(COUNTIF(SolCotizacion!$D:$D,$G3032)&gt;0,1,0)</f>
        <v>1</v>
      </c>
      <c r="R3032">
        <v>5179</v>
      </c>
    </row>
    <row r="3033" spans="1:18" hidden="1">
      <c r="A3033" t="s">
        <v>4243</v>
      </c>
      <c r="B3033" t="s">
        <v>3852</v>
      </c>
      <c r="C3033">
        <v>14</v>
      </c>
      <c r="D3033" t="s">
        <v>102</v>
      </c>
      <c r="E3033" t="s">
        <v>10062</v>
      </c>
      <c r="F3033" t="s">
        <v>157</v>
      </c>
      <c r="G3033" t="s">
        <v>150</v>
      </c>
      <c r="H3033">
        <v>3</v>
      </c>
      <c r="I3033" t="s">
        <v>103</v>
      </c>
      <c r="J3033" t="s">
        <v>84</v>
      </c>
      <c r="K3033" t="s">
        <v>31</v>
      </c>
      <c r="L3033" t="s">
        <v>293</v>
      </c>
      <c r="N3033" s="52">
        <v>277275.12</v>
      </c>
      <c r="O3033" s="52">
        <v>277275.12</v>
      </c>
      <c r="P3033">
        <v>1</v>
      </c>
      <c r="Q3033">
        <f>IF(COUNTIF(SolCotizacion!$E:$E,G3033)&gt;0,1,0)</f>
        <v>0</v>
      </c>
      <c r="R3033">
        <v>5181</v>
      </c>
    </row>
    <row r="3034" spans="1:18" hidden="1">
      <c r="A3034" t="s">
        <v>4244</v>
      </c>
      <c r="B3034" t="s">
        <v>3854</v>
      </c>
      <c r="C3034">
        <v>15</v>
      </c>
      <c r="D3034" t="s">
        <v>102</v>
      </c>
      <c r="E3034" t="s">
        <v>10063</v>
      </c>
      <c r="F3034" t="s">
        <v>158</v>
      </c>
      <c r="G3034" t="s">
        <v>151</v>
      </c>
      <c r="H3034">
        <v>3</v>
      </c>
      <c r="I3034" t="s">
        <v>103</v>
      </c>
      <c r="J3034" t="s">
        <v>84</v>
      </c>
      <c r="K3034" t="s">
        <v>31</v>
      </c>
      <c r="L3034" t="s">
        <v>293</v>
      </c>
      <c r="N3034" s="52">
        <v>277275.12</v>
      </c>
      <c r="O3034" s="52">
        <v>277275.12</v>
      </c>
      <c r="P3034">
        <v>1</v>
      </c>
      <c r="Q3034">
        <f>IF(COUNTIF(SolCotizacion!$E:$E,G3034)&gt;0,1,0)</f>
        <v>0</v>
      </c>
      <c r="R3034">
        <v>5183</v>
      </c>
    </row>
    <row r="3035" spans="1:18" hidden="1">
      <c r="A3035" t="s">
        <v>4245</v>
      </c>
      <c r="B3035" t="s">
        <v>3856</v>
      </c>
      <c r="C3035">
        <v>16</v>
      </c>
      <c r="D3035" t="s">
        <v>113</v>
      </c>
      <c r="E3035" t="s">
        <v>9986</v>
      </c>
      <c r="F3035" t="s">
        <v>115</v>
      </c>
      <c r="G3035" t="s">
        <v>88</v>
      </c>
      <c r="H3035">
        <v>3</v>
      </c>
      <c r="I3035">
        <v>1</v>
      </c>
      <c r="J3035" t="s">
        <v>116</v>
      </c>
      <c r="K3035" t="s">
        <v>326</v>
      </c>
      <c r="L3035" t="s">
        <v>293</v>
      </c>
      <c r="N3035" s="52">
        <v>7610.3710760000004</v>
      </c>
      <c r="O3035" s="52">
        <v>7610.3710760000004</v>
      </c>
      <c r="P3035">
        <v>1</v>
      </c>
      <c r="Q3035">
        <f>IF(COUNTIFS(SolCotizacion!$D:$D,$G3035,SolCotizacion!$K:$K,$I3035)&gt;0,1,0)</f>
        <v>0</v>
      </c>
      <c r="R3035">
        <v>5185</v>
      </c>
    </row>
    <row r="3036" spans="1:18" hidden="1">
      <c r="A3036" t="s">
        <v>4246</v>
      </c>
      <c r="B3036" t="s">
        <v>3858</v>
      </c>
      <c r="C3036">
        <v>17</v>
      </c>
      <c r="D3036" t="s">
        <v>113</v>
      </c>
      <c r="E3036" t="s">
        <v>9987</v>
      </c>
      <c r="F3036" t="s">
        <v>115</v>
      </c>
      <c r="G3036" t="s">
        <v>88</v>
      </c>
      <c r="H3036">
        <v>3</v>
      </c>
      <c r="I3036">
        <v>2</v>
      </c>
      <c r="J3036" t="s">
        <v>116</v>
      </c>
      <c r="K3036" t="s">
        <v>326</v>
      </c>
      <c r="L3036" t="s">
        <v>293</v>
      </c>
      <c r="N3036" s="52">
        <v>19271.867538000002</v>
      </c>
      <c r="O3036" s="52">
        <v>19271.867538000002</v>
      </c>
      <c r="P3036">
        <v>1</v>
      </c>
      <c r="Q3036">
        <f>IF(COUNTIFS(SolCotizacion!$D:$D,$G3036,SolCotizacion!$K:$K,$I3036)&gt;0,1,0)</f>
        <v>1</v>
      </c>
      <c r="R3036">
        <v>5187</v>
      </c>
    </row>
    <row r="3037" spans="1:18" hidden="1">
      <c r="A3037" t="s">
        <v>4247</v>
      </c>
      <c r="B3037" t="s">
        <v>3860</v>
      </c>
      <c r="C3037">
        <v>18</v>
      </c>
      <c r="D3037" t="s">
        <v>113</v>
      </c>
      <c r="E3037" t="s">
        <v>9988</v>
      </c>
      <c r="F3037" t="s">
        <v>115</v>
      </c>
      <c r="G3037" t="s">
        <v>88</v>
      </c>
      <c r="H3037">
        <v>3</v>
      </c>
      <c r="I3037">
        <v>3</v>
      </c>
      <c r="J3037" t="s">
        <v>116</v>
      </c>
      <c r="K3037" t="s">
        <v>326</v>
      </c>
      <c r="L3037" t="s">
        <v>293</v>
      </c>
      <c r="N3037" s="52">
        <v>39713.321648000005</v>
      </c>
      <c r="O3037" s="52">
        <v>39713.321648000005</v>
      </c>
      <c r="P3037">
        <v>1</v>
      </c>
      <c r="Q3037">
        <f>IF(COUNTIFS(SolCotizacion!$D:$D,$G3037,SolCotizacion!$K:$K,$I3037)&gt;0,1,0)</f>
        <v>0</v>
      </c>
      <c r="R3037">
        <v>5189</v>
      </c>
    </row>
    <row r="3038" spans="1:18" hidden="1">
      <c r="A3038" t="s">
        <v>4248</v>
      </c>
      <c r="B3038" t="s">
        <v>3862</v>
      </c>
      <c r="C3038">
        <v>19</v>
      </c>
      <c r="D3038" t="s">
        <v>113</v>
      </c>
      <c r="E3038" t="s">
        <v>9853</v>
      </c>
      <c r="F3038" t="s">
        <v>114</v>
      </c>
      <c r="G3038" t="s">
        <v>88</v>
      </c>
      <c r="H3038">
        <v>3</v>
      </c>
      <c r="I3038">
        <v>1</v>
      </c>
      <c r="J3038" t="s">
        <v>88</v>
      </c>
      <c r="K3038" t="s">
        <v>31</v>
      </c>
      <c r="L3038" t="s">
        <v>293</v>
      </c>
      <c r="N3038" s="52">
        <v>15208.917724000001</v>
      </c>
      <c r="O3038" s="52">
        <v>14186.47615</v>
      </c>
      <c r="P3038">
        <v>1</v>
      </c>
      <c r="Q3038">
        <f>IF(COUNTIFS(SolCotizacion!$D:$D,$G3038,SolCotizacion!$K:$K,$I3038)&gt;0,1,0)</f>
        <v>0</v>
      </c>
      <c r="R3038">
        <v>5191</v>
      </c>
    </row>
    <row r="3039" spans="1:18" hidden="1">
      <c r="A3039" t="s">
        <v>4249</v>
      </c>
      <c r="B3039" t="s">
        <v>3864</v>
      </c>
      <c r="C3039">
        <v>20</v>
      </c>
      <c r="D3039" t="s">
        <v>113</v>
      </c>
      <c r="E3039" t="s">
        <v>9984</v>
      </c>
      <c r="F3039" t="s">
        <v>114</v>
      </c>
      <c r="G3039" t="s">
        <v>88</v>
      </c>
      <c r="H3039">
        <v>3</v>
      </c>
      <c r="I3039">
        <v>2</v>
      </c>
      <c r="J3039" t="s">
        <v>88</v>
      </c>
      <c r="K3039" t="s">
        <v>31</v>
      </c>
      <c r="L3039" t="s">
        <v>293</v>
      </c>
      <c r="N3039" s="52">
        <v>17509.429322</v>
      </c>
      <c r="O3039" s="52">
        <v>16231.369616000002</v>
      </c>
      <c r="P3039">
        <v>1</v>
      </c>
      <c r="Q3039">
        <f>IF(COUNTIFS(SolCotizacion!$D:$D,$G3039,SolCotizacion!$K:$K,$I3039)&gt;0,1,0)</f>
        <v>1</v>
      </c>
      <c r="R3039">
        <v>5193</v>
      </c>
    </row>
    <row r="3040" spans="1:18" hidden="1">
      <c r="A3040" t="s">
        <v>4250</v>
      </c>
      <c r="B3040" t="s">
        <v>3866</v>
      </c>
      <c r="C3040">
        <v>21</v>
      </c>
      <c r="D3040" t="s">
        <v>113</v>
      </c>
      <c r="E3040" t="s">
        <v>9985</v>
      </c>
      <c r="F3040" t="s">
        <v>114</v>
      </c>
      <c r="G3040" t="s">
        <v>88</v>
      </c>
      <c r="H3040">
        <v>3</v>
      </c>
      <c r="I3040">
        <v>3</v>
      </c>
      <c r="J3040" t="s">
        <v>88</v>
      </c>
      <c r="K3040" t="s">
        <v>31</v>
      </c>
      <c r="L3040" t="s">
        <v>293</v>
      </c>
      <c r="N3040" s="52">
        <v>20704.583746000004</v>
      </c>
      <c r="O3040" s="52">
        <v>18915.298094000002</v>
      </c>
      <c r="P3040">
        <v>1</v>
      </c>
      <c r="Q3040">
        <f>IF(COUNTIFS(SolCotizacion!$D:$D,$G3040,SolCotizacion!$K:$K,$I3040)&gt;0,1,0)</f>
        <v>0</v>
      </c>
      <c r="R3040">
        <v>5195</v>
      </c>
    </row>
    <row r="3041" spans="1:19" hidden="1">
      <c r="A3041" t="s">
        <v>4251</v>
      </c>
      <c r="B3041" t="s">
        <v>3868</v>
      </c>
      <c r="C3041">
        <v>22</v>
      </c>
      <c r="D3041" t="s">
        <v>113</v>
      </c>
      <c r="E3041" t="s">
        <v>10064</v>
      </c>
      <c r="F3041" t="s">
        <v>159</v>
      </c>
      <c r="G3041" t="s">
        <v>150</v>
      </c>
      <c r="H3041">
        <v>3</v>
      </c>
      <c r="I3041" t="s">
        <v>103</v>
      </c>
      <c r="J3041" t="s">
        <v>118</v>
      </c>
      <c r="K3041" t="s">
        <v>325</v>
      </c>
      <c r="L3041" t="s">
        <v>293</v>
      </c>
      <c r="N3041" s="52">
        <v>57075.616290000005</v>
      </c>
      <c r="O3041" s="52">
        <v>57075.616290000005</v>
      </c>
      <c r="P3041">
        <v>1</v>
      </c>
      <c r="Q3041">
        <f>IF(COUNTIF(SolCotizacion!$E:$E,G3041)&gt;0,1,0)</f>
        <v>0</v>
      </c>
      <c r="R3041">
        <v>5197</v>
      </c>
    </row>
    <row r="3042" spans="1:19" hidden="1">
      <c r="A3042" t="s">
        <v>4252</v>
      </c>
      <c r="B3042" t="s">
        <v>3870</v>
      </c>
      <c r="C3042">
        <v>23</v>
      </c>
      <c r="D3042" t="s">
        <v>113</v>
      </c>
      <c r="E3042" t="s">
        <v>9855</v>
      </c>
      <c r="F3042" t="s">
        <v>160</v>
      </c>
      <c r="G3042" t="s">
        <v>151</v>
      </c>
      <c r="H3042">
        <v>3</v>
      </c>
      <c r="I3042" t="s">
        <v>103</v>
      </c>
      <c r="J3042" t="s">
        <v>118</v>
      </c>
      <c r="K3042" t="s">
        <v>325</v>
      </c>
      <c r="L3042" t="s">
        <v>293</v>
      </c>
      <c r="N3042" s="52">
        <v>57075.616290000005</v>
      </c>
      <c r="O3042" s="52">
        <v>57075.616290000005</v>
      </c>
      <c r="P3042">
        <v>1</v>
      </c>
      <c r="Q3042">
        <f>IF(COUNTIF(SolCotizacion!$E:$E,G3042)&gt;0,1,0)</f>
        <v>0</v>
      </c>
      <c r="R3042">
        <v>5199</v>
      </c>
    </row>
    <row r="3043" spans="1:19" hidden="1">
      <c r="A3043" t="s">
        <v>4253</v>
      </c>
      <c r="B3043" t="s">
        <v>3872</v>
      </c>
      <c r="C3043">
        <v>24</v>
      </c>
      <c r="D3043" t="s">
        <v>113</v>
      </c>
      <c r="E3043" t="s">
        <v>10065</v>
      </c>
      <c r="F3043" t="s">
        <v>161</v>
      </c>
      <c r="G3043" t="s">
        <v>152</v>
      </c>
      <c r="H3043">
        <v>3</v>
      </c>
      <c r="I3043" t="s">
        <v>103</v>
      </c>
      <c r="J3043" t="s">
        <v>118</v>
      </c>
      <c r="K3043" t="s">
        <v>325</v>
      </c>
      <c r="L3043" t="s">
        <v>293</v>
      </c>
      <c r="N3043" s="52">
        <v>87207.777271999992</v>
      </c>
      <c r="O3043" s="52">
        <v>87207.777271999992</v>
      </c>
      <c r="P3043">
        <v>1</v>
      </c>
      <c r="Q3043">
        <f>IF(COUNTIF(SolCotizacion!$E:$E,G3043)&gt;0,1,0)</f>
        <v>0</v>
      </c>
      <c r="R3043">
        <v>5201</v>
      </c>
    </row>
    <row r="3044" spans="1:19" hidden="1">
      <c r="A3044" t="s">
        <v>4254</v>
      </c>
      <c r="B3044" t="s">
        <v>3874</v>
      </c>
      <c r="C3044">
        <v>25</v>
      </c>
      <c r="D3044" t="s">
        <v>113</v>
      </c>
      <c r="E3044" t="s">
        <v>9995</v>
      </c>
      <c r="F3044" t="s">
        <v>125</v>
      </c>
      <c r="G3044" t="s">
        <v>88</v>
      </c>
      <c r="H3044">
        <v>3</v>
      </c>
      <c r="I3044">
        <v>1</v>
      </c>
      <c r="J3044" t="s">
        <v>88</v>
      </c>
      <c r="K3044" t="s">
        <v>31</v>
      </c>
      <c r="L3044" t="s">
        <v>293</v>
      </c>
      <c r="N3044" s="52">
        <v>2.1461440000000001</v>
      </c>
      <c r="O3044" s="52">
        <v>2.1461440000000001</v>
      </c>
      <c r="P3044">
        <v>1</v>
      </c>
      <c r="Q3044">
        <f>IF(COUNTIFS(SolCotizacion!$D:$D,$G3044,SolCotizacion!$K:$K,$I3044)&gt;0,1,0)</f>
        <v>0</v>
      </c>
      <c r="R3044">
        <v>5203</v>
      </c>
    </row>
    <row r="3045" spans="1:19" hidden="1">
      <c r="A3045" t="s">
        <v>4255</v>
      </c>
      <c r="B3045" t="s">
        <v>3876</v>
      </c>
      <c r="C3045">
        <v>26</v>
      </c>
      <c r="D3045" t="s">
        <v>113</v>
      </c>
      <c r="E3045" t="s">
        <v>9996</v>
      </c>
      <c r="F3045" t="s">
        <v>125</v>
      </c>
      <c r="G3045" t="s">
        <v>88</v>
      </c>
      <c r="H3045">
        <v>3</v>
      </c>
      <c r="I3045">
        <v>2</v>
      </c>
      <c r="J3045" t="s">
        <v>88</v>
      </c>
      <c r="K3045" t="s">
        <v>31</v>
      </c>
      <c r="L3045" t="s">
        <v>293</v>
      </c>
      <c r="N3045" s="52">
        <v>2.1461440000000001</v>
      </c>
      <c r="O3045" s="52">
        <v>2.1461440000000001</v>
      </c>
      <c r="P3045">
        <v>1</v>
      </c>
      <c r="Q3045">
        <f>IF(COUNTIFS(SolCotizacion!$D:$D,$G3045,SolCotizacion!$K:$K,$I3045)&gt;0,1,0)</f>
        <v>1</v>
      </c>
      <c r="R3045">
        <v>5205</v>
      </c>
    </row>
    <row r="3046" spans="1:19" hidden="1">
      <c r="A3046" t="s">
        <v>4256</v>
      </c>
      <c r="B3046" t="s">
        <v>3878</v>
      </c>
      <c r="C3046">
        <v>27</v>
      </c>
      <c r="D3046" t="s">
        <v>113</v>
      </c>
      <c r="E3046" t="s">
        <v>9997</v>
      </c>
      <c r="F3046" t="s">
        <v>125</v>
      </c>
      <c r="G3046" t="s">
        <v>88</v>
      </c>
      <c r="H3046">
        <v>3</v>
      </c>
      <c r="I3046">
        <v>3</v>
      </c>
      <c r="J3046" t="s">
        <v>88</v>
      </c>
      <c r="K3046" t="s">
        <v>31</v>
      </c>
      <c r="L3046" t="s">
        <v>293</v>
      </c>
      <c r="N3046" s="52">
        <v>2.1461440000000001</v>
      </c>
      <c r="O3046" s="52">
        <v>2.1461440000000001</v>
      </c>
      <c r="P3046">
        <v>1</v>
      </c>
      <c r="Q3046">
        <f>IF(COUNTIFS(SolCotizacion!$D:$D,$G3046,SolCotizacion!$K:$K,$I3046)&gt;0,1,0)</f>
        <v>0</v>
      </c>
      <c r="R3046">
        <v>5207</v>
      </c>
    </row>
    <row r="3047" spans="1:19" hidden="1">
      <c r="A3047" t="s">
        <v>4257</v>
      </c>
      <c r="B3047" t="s">
        <v>3880</v>
      </c>
      <c r="C3047">
        <v>28</v>
      </c>
      <c r="D3047" t="s">
        <v>113</v>
      </c>
      <c r="E3047" t="s">
        <v>10066</v>
      </c>
      <c r="F3047" t="s">
        <v>162</v>
      </c>
      <c r="G3047" t="s">
        <v>150</v>
      </c>
      <c r="H3047">
        <v>3</v>
      </c>
      <c r="I3047">
        <v>1</v>
      </c>
      <c r="J3047" t="s">
        <v>127</v>
      </c>
      <c r="K3047" t="s">
        <v>31</v>
      </c>
      <c r="L3047" t="s">
        <v>293</v>
      </c>
      <c r="M3047" s="53">
        <v>0.01</v>
      </c>
      <c r="N3047" s="52">
        <v>27818.535206</v>
      </c>
      <c r="O3047" s="52">
        <v>27799.63263</v>
      </c>
      <c r="P3047">
        <v>1</v>
      </c>
      <c r="Q3047">
        <f>IF(SUMIFS(SolCotizacion!$P:$P,SolCotizacion!$E:$E,$G3047,SolCotizacion!$K:$K,$I3047)&gt;499,1,0)</f>
        <v>0</v>
      </c>
      <c r="R3047">
        <v>5209</v>
      </c>
      <c r="S3047" s="56">
        <f>IF(SUMIFS(SolCotizacion!$P:$P,SolCotizacion!$E:$E,$G3047,SolCotizacion!$K:$K,$I3047)&gt;499,4%,0)</f>
        <v>0</v>
      </c>
    </row>
    <row r="3048" spans="1:19" hidden="1">
      <c r="A3048" t="s">
        <v>4258</v>
      </c>
      <c r="B3048" t="s">
        <v>3882</v>
      </c>
      <c r="C3048">
        <v>29</v>
      </c>
      <c r="D3048" t="s">
        <v>113</v>
      </c>
      <c r="E3048" t="s">
        <v>10067</v>
      </c>
      <c r="F3048" t="s">
        <v>162</v>
      </c>
      <c r="G3048" t="s">
        <v>150</v>
      </c>
      <c r="H3048">
        <v>3</v>
      </c>
      <c r="I3048">
        <v>2</v>
      </c>
      <c r="J3048" t="s">
        <v>127</v>
      </c>
      <c r="K3048" t="s">
        <v>31</v>
      </c>
      <c r="L3048" t="s">
        <v>293</v>
      </c>
      <c r="M3048" s="53">
        <v>0.01</v>
      </c>
      <c r="N3048" s="52">
        <v>28179.252486000001</v>
      </c>
      <c r="O3048" s="52">
        <v>28154.767872000004</v>
      </c>
      <c r="P3048">
        <v>1</v>
      </c>
      <c r="Q3048">
        <f>IF(SUMIFS(SolCotizacion!$P:$P,SolCotizacion!$E:$E,$G3048,SolCotizacion!$K:$K,$I3048)&gt;499,1,0)</f>
        <v>0</v>
      </c>
      <c r="R3048">
        <v>5210</v>
      </c>
      <c r="S3048" s="56">
        <f>IF(SUMIFS(SolCotizacion!$P:$P,SolCotizacion!$E:$E,$G3048,SolCotizacion!$K:$K,$I3048)&gt;499,4%,0)</f>
        <v>0</v>
      </c>
    </row>
    <row r="3049" spans="1:19" hidden="1">
      <c r="A3049" t="s">
        <v>4259</v>
      </c>
      <c r="B3049" t="s">
        <v>3884</v>
      </c>
      <c r="C3049">
        <v>30</v>
      </c>
      <c r="D3049" t="s">
        <v>113</v>
      </c>
      <c r="E3049" t="s">
        <v>10068</v>
      </c>
      <c r="F3049" t="s">
        <v>162</v>
      </c>
      <c r="G3049" t="s">
        <v>150</v>
      </c>
      <c r="H3049">
        <v>3</v>
      </c>
      <c r="I3049">
        <v>3</v>
      </c>
      <c r="J3049" t="s">
        <v>127</v>
      </c>
      <c r="K3049" t="s">
        <v>31</v>
      </c>
      <c r="L3049" t="s">
        <v>293</v>
      </c>
      <c r="M3049" s="53">
        <v>0.01</v>
      </c>
      <c r="N3049" s="52">
        <v>29034.305146000002</v>
      </c>
      <c r="O3049" s="52">
        <v>29001.349453999999</v>
      </c>
      <c r="P3049">
        <v>1</v>
      </c>
      <c r="Q3049">
        <f>IF(SUMIFS(SolCotizacion!$P:$P,SolCotizacion!$E:$E,$G3049,SolCotizacion!$K:$K,$I3049)&gt;499,1,0)</f>
        <v>0</v>
      </c>
      <c r="R3049">
        <v>5211</v>
      </c>
      <c r="S3049" s="56">
        <f>IF(SUMIFS(SolCotizacion!$P:$P,SolCotizacion!$E:$E,$G3049,SolCotizacion!$K:$K,$I3049)&gt;499,4%,0)</f>
        <v>0</v>
      </c>
    </row>
    <row r="3050" spans="1:19" hidden="1">
      <c r="A3050" t="s">
        <v>4260</v>
      </c>
      <c r="B3050" t="s">
        <v>3886</v>
      </c>
      <c r="C3050">
        <v>31</v>
      </c>
      <c r="D3050" t="s">
        <v>113</v>
      </c>
      <c r="E3050" t="s">
        <v>10069</v>
      </c>
      <c r="F3050" t="s">
        <v>163</v>
      </c>
      <c r="G3050" t="s">
        <v>151</v>
      </c>
      <c r="H3050">
        <v>3</v>
      </c>
      <c r="I3050">
        <v>1</v>
      </c>
      <c r="J3050" t="s">
        <v>127</v>
      </c>
      <c r="K3050" t="s">
        <v>31</v>
      </c>
      <c r="L3050" t="s">
        <v>293</v>
      </c>
      <c r="M3050" s="53">
        <v>0.01</v>
      </c>
      <c r="N3050" s="52">
        <v>27818.535206</v>
      </c>
      <c r="O3050" s="52">
        <v>27799.63263</v>
      </c>
      <c r="P3050">
        <v>1</v>
      </c>
      <c r="Q3050">
        <f>IF(SUMIFS(SolCotizacion!$P:$P,SolCotizacion!$E:$E,$G3050,SolCotizacion!$K:$K,$I3050)&gt;499,1,0)</f>
        <v>0</v>
      </c>
      <c r="R3050">
        <v>5212</v>
      </c>
      <c r="S3050" s="56">
        <f>IF(SUMIFS(SolCotizacion!$P:$P,SolCotizacion!$E:$E,$G3050,SolCotizacion!$K:$K,$I3050)&gt;499,4%,0)</f>
        <v>0</v>
      </c>
    </row>
    <row r="3051" spans="1:19" hidden="1">
      <c r="A3051" t="s">
        <v>4261</v>
      </c>
      <c r="B3051" t="s">
        <v>3888</v>
      </c>
      <c r="C3051">
        <v>32</v>
      </c>
      <c r="D3051" t="s">
        <v>113</v>
      </c>
      <c r="E3051" t="s">
        <v>10070</v>
      </c>
      <c r="F3051" t="s">
        <v>163</v>
      </c>
      <c r="G3051" t="s">
        <v>151</v>
      </c>
      <c r="H3051">
        <v>3</v>
      </c>
      <c r="I3051">
        <v>2</v>
      </c>
      <c r="J3051" t="s">
        <v>127</v>
      </c>
      <c r="K3051" t="s">
        <v>31</v>
      </c>
      <c r="L3051" t="s">
        <v>293</v>
      </c>
      <c r="M3051" s="53">
        <v>0.01</v>
      </c>
      <c r="N3051" s="52">
        <v>28179.252486000001</v>
      </c>
      <c r="O3051" s="52">
        <v>28154.767872000004</v>
      </c>
      <c r="P3051">
        <v>1</v>
      </c>
      <c r="Q3051">
        <f>IF(SUMIFS(SolCotizacion!$P:$P,SolCotizacion!$E:$E,$G3051,SolCotizacion!$K:$K,$I3051)&gt;499,1,0)</f>
        <v>0</v>
      </c>
      <c r="R3051">
        <v>5213</v>
      </c>
      <c r="S3051" s="56">
        <f>IF(SUMIFS(SolCotizacion!$P:$P,SolCotizacion!$E:$E,$G3051,SolCotizacion!$K:$K,$I3051)&gt;499,4%,0)</f>
        <v>0</v>
      </c>
    </row>
    <row r="3052" spans="1:19" hidden="1">
      <c r="A3052" t="s">
        <v>4262</v>
      </c>
      <c r="B3052" t="s">
        <v>3890</v>
      </c>
      <c r="C3052">
        <v>33</v>
      </c>
      <c r="D3052" t="s">
        <v>113</v>
      </c>
      <c r="E3052" t="s">
        <v>10071</v>
      </c>
      <c r="F3052" t="s">
        <v>163</v>
      </c>
      <c r="G3052" t="s">
        <v>151</v>
      </c>
      <c r="H3052">
        <v>3</v>
      </c>
      <c r="I3052">
        <v>3</v>
      </c>
      <c r="J3052" t="s">
        <v>127</v>
      </c>
      <c r="K3052" t="s">
        <v>31</v>
      </c>
      <c r="L3052" t="s">
        <v>293</v>
      </c>
      <c r="M3052" s="53">
        <v>0.01</v>
      </c>
      <c r="N3052" s="52">
        <v>29034.305146000002</v>
      </c>
      <c r="O3052" s="52">
        <v>29001.349453999999</v>
      </c>
      <c r="P3052">
        <v>1</v>
      </c>
      <c r="Q3052">
        <f>IF(SUMIFS(SolCotizacion!$P:$P,SolCotizacion!$E:$E,$G3052,SolCotizacion!$K:$K,$I3052)&gt;499,1,0)</f>
        <v>0</v>
      </c>
      <c r="R3052">
        <v>5214</v>
      </c>
      <c r="S3052" s="56">
        <f>IF(SUMIFS(SolCotizacion!$P:$P,SolCotizacion!$E:$E,$G3052,SolCotizacion!$K:$K,$I3052)&gt;499,4%,0)</f>
        <v>0</v>
      </c>
    </row>
    <row r="3053" spans="1:19" hidden="1">
      <c r="A3053" t="s">
        <v>4263</v>
      </c>
      <c r="B3053" t="s">
        <v>3892</v>
      </c>
      <c r="C3053">
        <v>34</v>
      </c>
      <c r="D3053" t="s">
        <v>113</v>
      </c>
      <c r="E3053" t="s">
        <v>10072</v>
      </c>
      <c r="F3053" t="s">
        <v>164</v>
      </c>
      <c r="G3053" t="s">
        <v>152</v>
      </c>
      <c r="H3053">
        <v>3</v>
      </c>
      <c r="I3053">
        <v>1</v>
      </c>
      <c r="J3053" t="s">
        <v>127</v>
      </c>
      <c r="K3053" t="s">
        <v>31</v>
      </c>
      <c r="L3053" t="s">
        <v>293</v>
      </c>
      <c r="M3053" s="53">
        <v>0.01</v>
      </c>
      <c r="N3053" s="52">
        <v>42504.536690000008</v>
      </c>
      <c r="O3053" s="52">
        <v>42485.634114000008</v>
      </c>
      <c r="P3053">
        <v>1</v>
      </c>
      <c r="Q3053">
        <f>IF(SUMIFS(SolCotizacion!$P:$P,SolCotizacion!$E:$E,$G3053,SolCotizacion!$K:$K,$I3053)&gt;499,1,0)</f>
        <v>0</v>
      </c>
      <c r="R3053">
        <v>5215</v>
      </c>
      <c r="S3053" s="56">
        <f>IF(SUMIFS(SolCotizacion!$P:$P,SolCotizacion!$E:$E,$G3053,SolCotizacion!$K:$K,$I3053)&gt;499,4%,0)</f>
        <v>0</v>
      </c>
    </row>
    <row r="3054" spans="1:19" hidden="1">
      <c r="A3054" t="s">
        <v>4264</v>
      </c>
      <c r="B3054" t="s">
        <v>3894</v>
      </c>
      <c r="C3054">
        <v>35</v>
      </c>
      <c r="D3054" t="s">
        <v>113</v>
      </c>
      <c r="E3054" t="s">
        <v>10073</v>
      </c>
      <c r="F3054" t="s">
        <v>164</v>
      </c>
      <c r="G3054" t="s">
        <v>152</v>
      </c>
      <c r="H3054">
        <v>3</v>
      </c>
      <c r="I3054">
        <v>2</v>
      </c>
      <c r="J3054" t="s">
        <v>127</v>
      </c>
      <c r="K3054" t="s">
        <v>31</v>
      </c>
      <c r="L3054" t="s">
        <v>293</v>
      </c>
      <c r="M3054" s="53">
        <v>0.01</v>
      </c>
      <c r="N3054" s="52">
        <v>43033.375461999996</v>
      </c>
      <c r="O3054" s="52">
        <v>43008.890848000003</v>
      </c>
      <c r="P3054">
        <v>1</v>
      </c>
      <c r="Q3054">
        <f>IF(SUMIFS(SolCotizacion!$P:$P,SolCotizacion!$E:$E,$G3054,SolCotizacion!$K:$K,$I3054)&gt;499,1,0)</f>
        <v>0</v>
      </c>
      <c r="R3054">
        <v>5216</v>
      </c>
      <c r="S3054" s="56">
        <f>IF(SUMIFS(SolCotizacion!$P:$P,SolCotizacion!$E:$E,$G3054,SolCotizacion!$K:$K,$I3054)&gt;499,4%,0)</f>
        <v>0</v>
      </c>
    </row>
    <row r="3055" spans="1:19" hidden="1">
      <c r="A3055" t="s">
        <v>4265</v>
      </c>
      <c r="B3055" t="s">
        <v>3896</v>
      </c>
      <c r="C3055">
        <v>36</v>
      </c>
      <c r="D3055" t="s">
        <v>113</v>
      </c>
      <c r="E3055" t="s">
        <v>10074</v>
      </c>
      <c r="F3055" t="s">
        <v>164</v>
      </c>
      <c r="G3055" t="s">
        <v>152</v>
      </c>
      <c r="H3055">
        <v>3</v>
      </c>
      <c r="I3055">
        <v>3</v>
      </c>
      <c r="J3055" t="s">
        <v>127</v>
      </c>
      <c r="K3055" t="s">
        <v>31</v>
      </c>
      <c r="L3055" t="s">
        <v>293</v>
      </c>
      <c r="M3055" s="53">
        <v>0.01</v>
      </c>
      <c r="N3055" s="52">
        <v>44312.415377999998</v>
      </c>
      <c r="O3055" s="52">
        <v>44279.459686000002</v>
      </c>
      <c r="P3055">
        <v>1</v>
      </c>
      <c r="Q3055">
        <f>IF(SUMIFS(SolCotizacion!$P:$P,SolCotizacion!$E:$E,$G3055,SolCotizacion!$K:$K,$I3055)&gt;499,1,0)</f>
        <v>0</v>
      </c>
      <c r="R3055">
        <v>5217</v>
      </c>
      <c r="S3055" s="56">
        <f>IF(SUMIFS(SolCotizacion!$P:$P,SolCotizacion!$E:$E,$G3055,SolCotizacion!$K:$K,$I3055)&gt;499,4%,0)</f>
        <v>0</v>
      </c>
    </row>
    <row r="3056" spans="1:19" hidden="1">
      <c r="A3056" t="s">
        <v>4266</v>
      </c>
      <c r="B3056" t="s">
        <v>3898</v>
      </c>
      <c r="C3056">
        <v>37</v>
      </c>
      <c r="D3056" t="s">
        <v>113</v>
      </c>
      <c r="E3056" t="s">
        <v>10075</v>
      </c>
      <c r="F3056" t="s">
        <v>165</v>
      </c>
      <c r="G3056" t="s">
        <v>150</v>
      </c>
      <c r="H3056">
        <v>3</v>
      </c>
      <c r="I3056">
        <v>1</v>
      </c>
      <c r="J3056" t="s">
        <v>127</v>
      </c>
      <c r="K3056" t="s">
        <v>31</v>
      </c>
      <c r="L3056" t="s">
        <v>293</v>
      </c>
      <c r="M3056" s="53">
        <v>0.01</v>
      </c>
      <c r="N3056" s="52">
        <v>27818.535206</v>
      </c>
      <c r="O3056" s="52">
        <v>27799.63263</v>
      </c>
      <c r="P3056">
        <v>1</v>
      </c>
      <c r="Q3056">
        <f>IF(SUMIFS(SolCotizacion!$P:$P,SolCotizacion!$E:$E,$G3056,SolCotizacion!$K:$K,$I3056)&gt;499,1,0)</f>
        <v>0</v>
      </c>
      <c r="R3056">
        <v>5218</v>
      </c>
      <c r="S3056" s="56">
        <f>IF(SUMIFS(SolCotizacion!$P:$P,SolCotizacion!$E:$E,$G3056,SolCotizacion!$K:$K,$I3056)&gt;499,1%,0)</f>
        <v>0</v>
      </c>
    </row>
    <row r="3057" spans="1:19" hidden="1">
      <c r="A3057" t="s">
        <v>4267</v>
      </c>
      <c r="B3057" t="s">
        <v>3900</v>
      </c>
      <c r="C3057">
        <v>38</v>
      </c>
      <c r="D3057" t="s">
        <v>113</v>
      </c>
      <c r="E3057" t="s">
        <v>10076</v>
      </c>
      <c r="F3057" t="s">
        <v>165</v>
      </c>
      <c r="G3057" t="s">
        <v>150</v>
      </c>
      <c r="H3057">
        <v>3</v>
      </c>
      <c r="I3057">
        <v>2</v>
      </c>
      <c r="J3057" t="s">
        <v>127</v>
      </c>
      <c r="K3057" t="s">
        <v>31</v>
      </c>
      <c r="L3057" t="s">
        <v>293</v>
      </c>
      <c r="M3057" s="53">
        <v>0.01</v>
      </c>
      <c r="N3057" s="52">
        <v>28179.252486000001</v>
      </c>
      <c r="O3057" s="52">
        <v>28154.767872000004</v>
      </c>
      <c r="P3057">
        <v>1</v>
      </c>
      <c r="Q3057">
        <f>IF(SUMIFS(SolCotizacion!$P:$P,SolCotizacion!$E:$E,$G3057,SolCotizacion!$K:$K,$I3057)&gt;499,1,0)</f>
        <v>0</v>
      </c>
      <c r="R3057">
        <v>5219</v>
      </c>
      <c r="S3057" s="56">
        <f>IF(SUMIFS(SolCotizacion!$P:$P,SolCotizacion!$E:$E,$G3057,SolCotizacion!$K:$K,$I3057)&gt;499,1%,0)</f>
        <v>0</v>
      </c>
    </row>
    <row r="3058" spans="1:19" hidden="1">
      <c r="A3058" t="s">
        <v>4268</v>
      </c>
      <c r="B3058" t="s">
        <v>3902</v>
      </c>
      <c r="C3058">
        <v>39</v>
      </c>
      <c r="D3058" t="s">
        <v>113</v>
      </c>
      <c r="E3058" t="s">
        <v>10077</v>
      </c>
      <c r="F3058" t="s">
        <v>165</v>
      </c>
      <c r="G3058" t="s">
        <v>150</v>
      </c>
      <c r="H3058">
        <v>3</v>
      </c>
      <c r="I3058">
        <v>3</v>
      </c>
      <c r="J3058" t="s">
        <v>127</v>
      </c>
      <c r="K3058" t="s">
        <v>31</v>
      </c>
      <c r="L3058" t="s">
        <v>293</v>
      </c>
      <c r="M3058" s="53">
        <v>0.01</v>
      </c>
      <c r="N3058" s="52">
        <v>29034.305146000002</v>
      </c>
      <c r="O3058" s="52">
        <v>29001.349453999999</v>
      </c>
      <c r="P3058">
        <v>1</v>
      </c>
      <c r="Q3058">
        <f>IF(SUMIFS(SolCotizacion!$P:$P,SolCotizacion!$E:$E,$G3058,SolCotizacion!$K:$K,$I3058)&gt;499,1,0)</f>
        <v>0</v>
      </c>
      <c r="R3058">
        <v>5220</v>
      </c>
      <c r="S3058" s="56">
        <f>IF(SUMIFS(SolCotizacion!$P:$P,SolCotizacion!$E:$E,$G3058,SolCotizacion!$K:$K,$I3058)&gt;499,1%,0)</f>
        <v>0</v>
      </c>
    </row>
    <row r="3059" spans="1:19" hidden="1">
      <c r="A3059" t="s">
        <v>4269</v>
      </c>
      <c r="B3059" t="s">
        <v>3904</v>
      </c>
      <c r="C3059">
        <v>40</v>
      </c>
      <c r="D3059" t="s">
        <v>113</v>
      </c>
      <c r="E3059" t="s">
        <v>10078</v>
      </c>
      <c r="F3059" t="s">
        <v>166</v>
      </c>
      <c r="G3059" t="s">
        <v>151</v>
      </c>
      <c r="H3059">
        <v>3</v>
      </c>
      <c r="I3059">
        <v>1</v>
      </c>
      <c r="J3059" t="s">
        <v>127</v>
      </c>
      <c r="K3059" t="s">
        <v>31</v>
      </c>
      <c r="L3059" t="s">
        <v>293</v>
      </c>
      <c r="M3059" s="53">
        <v>0.01</v>
      </c>
      <c r="N3059" s="52">
        <v>27818.535206</v>
      </c>
      <c r="O3059" s="52">
        <v>27799.63263</v>
      </c>
      <c r="P3059">
        <v>1</v>
      </c>
      <c r="Q3059">
        <f>IF(SUMIFS(SolCotizacion!$P:$P,SolCotizacion!$E:$E,$G3059,SolCotizacion!$K:$K,$I3059)&gt;499,1,0)</f>
        <v>0</v>
      </c>
      <c r="R3059">
        <v>5221</v>
      </c>
      <c r="S3059" s="56">
        <f>IF(SUMIFS(SolCotizacion!$P:$P,SolCotizacion!$E:$E,$G3059,SolCotizacion!$K:$K,$I3059)&gt;499,1%,0)</f>
        <v>0</v>
      </c>
    </row>
    <row r="3060" spans="1:19" hidden="1">
      <c r="A3060" t="s">
        <v>4270</v>
      </c>
      <c r="B3060" t="s">
        <v>3906</v>
      </c>
      <c r="C3060">
        <v>41</v>
      </c>
      <c r="D3060" t="s">
        <v>113</v>
      </c>
      <c r="E3060" t="s">
        <v>10079</v>
      </c>
      <c r="F3060" t="s">
        <v>166</v>
      </c>
      <c r="G3060" t="s">
        <v>151</v>
      </c>
      <c r="H3060">
        <v>3</v>
      </c>
      <c r="I3060">
        <v>2</v>
      </c>
      <c r="J3060" t="s">
        <v>127</v>
      </c>
      <c r="K3060" t="s">
        <v>31</v>
      </c>
      <c r="L3060" t="s">
        <v>293</v>
      </c>
      <c r="M3060" s="53">
        <v>0.01</v>
      </c>
      <c r="N3060" s="52">
        <v>28179.252486000001</v>
      </c>
      <c r="O3060" s="52">
        <v>28154.767872000004</v>
      </c>
      <c r="P3060">
        <v>1</v>
      </c>
      <c r="Q3060">
        <f>IF(SUMIFS(SolCotizacion!$P:$P,SolCotizacion!$E:$E,$G3060,SolCotizacion!$K:$K,$I3060)&gt;499,1,0)</f>
        <v>0</v>
      </c>
      <c r="R3060">
        <v>5222</v>
      </c>
      <c r="S3060" s="56">
        <f>IF(SUMIFS(SolCotizacion!$P:$P,SolCotizacion!$E:$E,$G3060,SolCotizacion!$K:$K,$I3060)&gt;499,1%,0)</f>
        <v>0</v>
      </c>
    </row>
    <row r="3061" spans="1:19" hidden="1">
      <c r="A3061" t="s">
        <v>4271</v>
      </c>
      <c r="B3061" t="s">
        <v>3908</v>
      </c>
      <c r="C3061">
        <v>42</v>
      </c>
      <c r="D3061" t="s">
        <v>113</v>
      </c>
      <c r="E3061" t="s">
        <v>10080</v>
      </c>
      <c r="F3061" t="s">
        <v>166</v>
      </c>
      <c r="G3061" t="s">
        <v>151</v>
      </c>
      <c r="H3061">
        <v>3</v>
      </c>
      <c r="I3061">
        <v>3</v>
      </c>
      <c r="J3061" t="s">
        <v>127</v>
      </c>
      <c r="K3061" t="s">
        <v>31</v>
      </c>
      <c r="L3061" t="s">
        <v>293</v>
      </c>
      <c r="M3061" s="53">
        <v>0.01</v>
      </c>
      <c r="N3061" s="52">
        <v>29034.305146000002</v>
      </c>
      <c r="O3061" s="52">
        <v>29001.349453999999</v>
      </c>
      <c r="P3061">
        <v>1</v>
      </c>
      <c r="Q3061">
        <f>IF(SUMIFS(SolCotizacion!$P:$P,SolCotizacion!$E:$E,$G3061,SolCotizacion!$K:$K,$I3061)&gt;499,1,0)</f>
        <v>0</v>
      </c>
      <c r="R3061">
        <v>5223</v>
      </c>
      <c r="S3061" s="56">
        <f>IF(SUMIFS(SolCotizacion!$P:$P,SolCotizacion!$E:$E,$G3061,SolCotizacion!$K:$K,$I3061)&gt;499,1%,0)</f>
        <v>0</v>
      </c>
    </row>
    <row r="3062" spans="1:19" hidden="1">
      <c r="A3062" t="s">
        <v>4272</v>
      </c>
      <c r="B3062" t="s">
        <v>3910</v>
      </c>
      <c r="C3062">
        <v>43</v>
      </c>
      <c r="D3062" t="s">
        <v>113</v>
      </c>
      <c r="E3062" t="s">
        <v>10081</v>
      </c>
      <c r="F3062" t="s">
        <v>167</v>
      </c>
      <c r="G3062" t="s">
        <v>152</v>
      </c>
      <c r="H3062">
        <v>3</v>
      </c>
      <c r="I3062">
        <v>1</v>
      </c>
      <c r="J3062" t="s">
        <v>127</v>
      </c>
      <c r="K3062" t="s">
        <v>31</v>
      </c>
      <c r="L3062" t="s">
        <v>293</v>
      </c>
      <c r="M3062" s="53">
        <v>0.01</v>
      </c>
      <c r="N3062" s="52">
        <v>42504.536690000008</v>
      </c>
      <c r="O3062" s="52">
        <v>42485.634114000008</v>
      </c>
      <c r="P3062">
        <v>1</v>
      </c>
      <c r="Q3062">
        <f>IF(SUMIFS(SolCotizacion!$P:$P,SolCotizacion!$E:$E,$G3062,SolCotizacion!$K:$K,$I3062)&gt;499,1,0)</f>
        <v>0</v>
      </c>
      <c r="R3062">
        <v>5224</v>
      </c>
      <c r="S3062" s="56">
        <f>IF(SUMIFS(SolCotizacion!$P:$P,SolCotizacion!$E:$E,$G3062,SolCotizacion!$K:$K,$I3062)&gt;499,1%,0)</f>
        <v>0</v>
      </c>
    </row>
    <row r="3063" spans="1:19" hidden="1">
      <c r="A3063" t="s">
        <v>4273</v>
      </c>
      <c r="B3063" t="s">
        <v>3912</v>
      </c>
      <c r="C3063">
        <v>44</v>
      </c>
      <c r="D3063" t="s">
        <v>113</v>
      </c>
      <c r="E3063" t="s">
        <v>10082</v>
      </c>
      <c r="F3063" t="s">
        <v>167</v>
      </c>
      <c r="G3063" t="s">
        <v>152</v>
      </c>
      <c r="H3063">
        <v>3</v>
      </c>
      <c r="I3063">
        <v>2</v>
      </c>
      <c r="J3063" t="s">
        <v>127</v>
      </c>
      <c r="K3063" t="s">
        <v>31</v>
      </c>
      <c r="L3063" t="s">
        <v>293</v>
      </c>
      <c r="M3063" s="53">
        <v>0.01</v>
      </c>
      <c r="N3063" s="52">
        <v>43033.375461999996</v>
      </c>
      <c r="O3063" s="52">
        <v>43008.890848000003</v>
      </c>
      <c r="P3063">
        <v>1</v>
      </c>
      <c r="Q3063">
        <f>IF(SUMIFS(SolCotizacion!$P:$P,SolCotizacion!$E:$E,$G3063,SolCotizacion!$K:$K,$I3063)&gt;499,1,0)</f>
        <v>0</v>
      </c>
      <c r="R3063">
        <v>5225</v>
      </c>
      <c r="S3063" s="56">
        <f>IF(SUMIFS(SolCotizacion!$P:$P,SolCotizacion!$E:$E,$G3063,SolCotizacion!$K:$K,$I3063)&gt;499,1%,0)</f>
        <v>0</v>
      </c>
    </row>
    <row r="3064" spans="1:19" hidden="1">
      <c r="A3064" t="s">
        <v>4274</v>
      </c>
      <c r="B3064" t="s">
        <v>3914</v>
      </c>
      <c r="C3064">
        <v>45</v>
      </c>
      <c r="D3064" t="s">
        <v>113</v>
      </c>
      <c r="E3064" t="s">
        <v>10083</v>
      </c>
      <c r="F3064" t="s">
        <v>167</v>
      </c>
      <c r="G3064" t="s">
        <v>152</v>
      </c>
      <c r="H3064">
        <v>3</v>
      </c>
      <c r="I3064">
        <v>3</v>
      </c>
      <c r="J3064" t="s">
        <v>127</v>
      </c>
      <c r="K3064" t="s">
        <v>31</v>
      </c>
      <c r="L3064" t="s">
        <v>293</v>
      </c>
      <c r="M3064" s="53">
        <v>0.01</v>
      </c>
      <c r="N3064" s="52">
        <v>44312.415377999998</v>
      </c>
      <c r="O3064" s="52">
        <v>44279.459686000002</v>
      </c>
      <c r="P3064">
        <v>1</v>
      </c>
      <c r="Q3064">
        <f>IF(SUMIFS(SolCotizacion!$P:$P,SolCotizacion!$E:$E,$G3064,SolCotizacion!$K:$K,$I3064)&gt;499,1,0)</f>
        <v>0</v>
      </c>
      <c r="R3064">
        <v>5226</v>
      </c>
      <c r="S3064" s="56">
        <f>IF(SUMIFS(SolCotizacion!$P:$P,SolCotizacion!$E:$E,$G3064,SolCotizacion!$K:$K,$I3064)&gt;499,1%,0)</f>
        <v>0</v>
      </c>
    </row>
    <row r="3065" spans="1:19" hidden="1">
      <c r="A3065" t="s">
        <v>4275</v>
      </c>
      <c r="B3065" t="s">
        <v>1085</v>
      </c>
      <c r="C3065">
        <v>1</v>
      </c>
      <c r="D3065" t="s">
        <v>88</v>
      </c>
      <c r="E3065" t="s">
        <v>10050</v>
      </c>
      <c r="F3065" t="s">
        <v>150</v>
      </c>
      <c r="G3065" t="s">
        <v>150</v>
      </c>
      <c r="H3065">
        <v>3</v>
      </c>
      <c r="I3065">
        <v>1</v>
      </c>
      <c r="J3065" t="s">
        <v>84</v>
      </c>
      <c r="K3065" t="s">
        <v>31</v>
      </c>
      <c r="L3065" t="s">
        <v>298</v>
      </c>
      <c r="N3065" s="52">
        <v>2805135.9360000002</v>
      </c>
      <c r="O3065" s="52">
        <v>2742798.5760000004</v>
      </c>
      <c r="P3065">
        <v>1</v>
      </c>
      <c r="Q3065">
        <v>1</v>
      </c>
      <c r="R3065">
        <v>5227</v>
      </c>
    </row>
    <row r="3066" spans="1:19" hidden="1">
      <c r="A3066" t="s">
        <v>4276</v>
      </c>
      <c r="B3066" t="s">
        <v>1086</v>
      </c>
      <c r="C3066">
        <v>2</v>
      </c>
      <c r="D3066" t="s">
        <v>88</v>
      </c>
      <c r="E3066" t="s">
        <v>10051</v>
      </c>
      <c r="F3066" t="s">
        <v>150</v>
      </c>
      <c r="G3066" t="s">
        <v>150</v>
      </c>
      <c r="H3066">
        <v>3</v>
      </c>
      <c r="I3066">
        <v>2</v>
      </c>
      <c r="J3066" t="s">
        <v>84</v>
      </c>
      <c r="K3066" t="s">
        <v>31</v>
      </c>
      <c r="L3066" t="s">
        <v>298</v>
      </c>
      <c r="N3066" s="52">
        <v>2805135.9360000002</v>
      </c>
      <c r="O3066" s="52">
        <v>2742798.5760000004</v>
      </c>
      <c r="P3066">
        <v>1</v>
      </c>
      <c r="Q3066">
        <v>1</v>
      </c>
      <c r="R3066">
        <v>5229</v>
      </c>
    </row>
    <row r="3067" spans="1:19" hidden="1">
      <c r="A3067" t="s">
        <v>4277</v>
      </c>
      <c r="B3067" t="s">
        <v>1087</v>
      </c>
      <c r="C3067">
        <v>3</v>
      </c>
      <c r="D3067" t="s">
        <v>88</v>
      </c>
      <c r="E3067" t="s">
        <v>10052</v>
      </c>
      <c r="F3067" t="s">
        <v>150</v>
      </c>
      <c r="G3067" t="s">
        <v>150</v>
      </c>
      <c r="H3067">
        <v>3</v>
      </c>
      <c r="I3067">
        <v>3</v>
      </c>
      <c r="J3067" t="s">
        <v>84</v>
      </c>
      <c r="K3067" t="s">
        <v>31</v>
      </c>
      <c r="L3067" t="s">
        <v>298</v>
      </c>
      <c r="N3067" s="52">
        <v>2805135.9360000002</v>
      </c>
      <c r="O3067" s="52">
        <v>2742798.5760000004</v>
      </c>
      <c r="P3067">
        <v>1</v>
      </c>
      <c r="Q3067">
        <v>1</v>
      </c>
      <c r="R3067">
        <v>5231</v>
      </c>
    </row>
    <row r="3068" spans="1:19" hidden="1">
      <c r="A3068" t="s">
        <v>4278</v>
      </c>
      <c r="B3068" t="s">
        <v>1088</v>
      </c>
      <c r="C3068">
        <v>4</v>
      </c>
      <c r="D3068" t="s">
        <v>88</v>
      </c>
      <c r="E3068" t="s">
        <v>9854</v>
      </c>
      <c r="F3068" t="s">
        <v>151</v>
      </c>
      <c r="G3068" t="s">
        <v>151</v>
      </c>
      <c r="H3068">
        <v>3</v>
      </c>
      <c r="I3068">
        <v>1</v>
      </c>
      <c r="J3068" t="s">
        <v>84</v>
      </c>
      <c r="K3068" t="s">
        <v>31</v>
      </c>
      <c r="L3068" t="s">
        <v>298</v>
      </c>
      <c r="N3068" s="52">
        <v>2640140.9280000003</v>
      </c>
      <c r="O3068" s="52">
        <v>2581471.0560000003</v>
      </c>
      <c r="P3068">
        <v>1</v>
      </c>
      <c r="Q3068">
        <v>1</v>
      </c>
      <c r="R3068">
        <v>5233</v>
      </c>
    </row>
    <row r="3069" spans="1:19" hidden="1">
      <c r="A3069" t="s">
        <v>4279</v>
      </c>
      <c r="B3069" t="s">
        <v>1089</v>
      </c>
      <c r="C3069">
        <v>5</v>
      </c>
      <c r="D3069" t="s">
        <v>88</v>
      </c>
      <c r="E3069" t="s">
        <v>10053</v>
      </c>
      <c r="F3069" t="s">
        <v>151</v>
      </c>
      <c r="G3069" t="s">
        <v>151</v>
      </c>
      <c r="H3069">
        <v>3</v>
      </c>
      <c r="I3069">
        <v>2</v>
      </c>
      <c r="J3069" t="s">
        <v>84</v>
      </c>
      <c r="K3069" t="s">
        <v>31</v>
      </c>
      <c r="L3069" t="s">
        <v>298</v>
      </c>
      <c r="N3069" s="52">
        <v>2640140.9280000003</v>
      </c>
      <c r="O3069" s="52">
        <v>2581471.0560000003</v>
      </c>
      <c r="P3069">
        <v>1</v>
      </c>
      <c r="Q3069">
        <v>1</v>
      </c>
      <c r="R3069">
        <v>5235</v>
      </c>
    </row>
    <row r="3070" spans="1:19" hidden="1">
      <c r="A3070" t="s">
        <v>4280</v>
      </c>
      <c r="B3070" t="s">
        <v>1090</v>
      </c>
      <c r="C3070">
        <v>6</v>
      </c>
      <c r="D3070" t="s">
        <v>88</v>
      </c>
      <c r="E3070" t="s">
        <v>10054</v>
      </c>
      <c r="F3070" t="s">
        <v>151</v>
      </c>
      <c r="G3070" t="s">
        <v>151</v>
      </c>
      <c r="H3070">
        <v>3</v>
      </c>
      <c r="I3070">
        <v>3</v>
      </c>
      <c r="J3070" t="s">
        <v>84</v>
      </c>
      <c r="K3070" t="s">
        <v>31</v>
      </c>
      <c r="L3070" t="s">
        <v>298</v>
      </c>
      <c r="N3070" s="52">
        <v>2640140.9280000003</v>
      </c>
      <c r="O3070" s="52">
        <v>2581471.0560000003</v>
      </c>
      <c r="P3070">
        <v>1</v>
      </c>
      <c r="Q3070">
        <v>1</v>
      </c>
      <c r="R3070">
        <v>5237</v>
      </c>
    </row>
    <row r="3071" spans="1:19" hidden="1">
      <c r="A3071" t="s">
        <v>4281</v>
      </c>
      <c r="B3071" t="s">
        <v>1091</v>
      </c>
      <c r="C3071">
        <v>7</v>
      </c>
      <c r="D3071" t="s">
        <v>88</v>
      </c>
      <c r="E3071" t="s">
        <v>10055</v>
      </c>
      <c r="F3071" t="s">
        <v>152</v>
      </c>
      <c r="G3071" t="s">
        <v>152</v>
      </c>
      <c r="H3071">
        <v>3</v>
      </c>
      <c r="I3071">
        <v>1</v>
      </c>
      <c r="J3071" t="s">
        <v>84</v>
      </c>
      <c r="K3071" t="s">
        <v>31</v>
      </c>
      <c r="L3071" t="s">
        <v>298</v>
      </c>
      <c r="N3071" s="52">
        <v>4401081.648</v>
      </c>
      <c r="O3071" s="52">
        <v>4303279.392</v>
      </c>
      <c r="P3071">
        <v>1</v>
      </c>
      <c r="Q3071">
        <v>1</v>
      </c>
      <c r="R3071">
        <v>5239</v>
      </c>
    </row>
    <row r="3072" spans="1:19" hidden="1">
      <c r="A3072" t="s">
        <v>4282</v>
      </c>
      <c r="B3072" t="s">
        <v>1092</v>
      </c>
      <c r="C3072">
        <v>8</v>
      </c>
      <c r="D3072" t="s">
        <v>88</v>
      </c>
      <c r="E3072" t="s">
        <v>10056</v>
      </c>
      <c r="F3072" t="s">
        <v>152</v>
      </c>
      <c r="G3072" t="s">
        <v>152</v>
      </c>
      <c r="H3072">
        <v>3</v>
      </c>
      <c r="I3072">
        <v>2</v>
      </c>
      <c r="J3072" t="s">
        <v>84</v>
      </c>
      <c r="K3072" t="s">
        <v>31</v>
      </c>
      <c r="L3072" t="s">
        <v>298</v>
      </c>
      <c r="N3072" s="52">
        <v>4401081.648</v>
      </c>
      <c r="O3072" s="52">
        <v>4303279.392</v>
      </c>
      <c r="P3072">
        <v>1</v>
      </c>
      <c r="Q3072">
        <v>1</v>
      </c>
      <c r="R3072">
        <v>5241</v>
      </c>
    </row>
    <row r="3073" spans="1:18" hidden="1">
      <c r="A3073" t="s">
        <v>4283</v>
      </c>
      <c r="B3073" t="s">
        <v>1093</v>
      </c>
      <c r="C3073">
        <v>9</v>
      </c>
      <c r="D3073" t="s">
        <v>88</v>
      </c>
      <c r="E3073" t="s">
        <v>10057</v>
      </c>
      <c r="F3073" t="s">
        <v>152</v>
      </c>
      <c r="G3073" t="s">
        <v>152</v>
      </c>
      <c r="H3073">
        <v>3</v>
      </c>
      <c r="I3073">
        <v>3</v>
      </c>
      <c r="J3073" t="s">
        <v>84</v>
      </c>
      <c r="K3073" t="s">
        <v>31</v>
      </c>
      <c r="L3073" t="s">
        <v>298</v>
      </c>
      <c r="N3073" s="52">
        <v>4401081.648</v>
      </c>
      <c r="O3073" s="52">
        <v>4303279.392</v>
      </c>
      <c r="P3073">
        <v>1</v>
      </c>
      <c r="Q3073">
        <v>1</v>
      </c>
      <c r="R3073">
        <v>5243</v>
      </c>
    </row>
    <row r="3074" spans="1:18" hidden="1">
      <c r="A3074" t="s">
        <v>4284</v>
      </c>
      <c r="B3074" t="s">
        <v>3844</v>
      </c>
      <c r="C3074">
        <v>10</v>
      </c>
      <c r="D3074" t="s">
        <v>102</v>
      </c>
      <c r="E3074" t="s">
        <v>10058</v>
      </c>
      <c r="F3074" t="s">
        <v>153</v>
      </c>
      <c r="G3074" t="s">
        <v>88</v>
      </c>
      <c r="H3074">
        <v>3</v>
      </c>
      <c r="I3074" t="s">
        <v>103</v>
      </c>
      <c r="J3074" t="s">
        <v>84</v>
      </c>
      <c r="K3074" t="s">
        <v>31</v>
      </c>
      <c r="L3074" t="s">
        <v>298</v>
      </c>
      <c r="N3074" s="52">
        <v>59853.360000000008</v>
      </c>
      <c r="O3074" s="52">
        <v>58592.592000000004</v>
      </c>
      <c r="P3074">
        <v>1</v>
      </c>
      <c r="Q3074">
        <f>IF(COUNTIF(SolCotizacion!$D:$D,$G3074)&gt;0,1,0)</f>
        <v>1</v>
      </c>
      <c r="R3074">
        <v>5245</v>
      </c>
    </row>
    <row r="3075" spans="1:18" hidden="1">
      <c r="A3075" t="s">
        <v>4285</v>
      </c>
      <c r="B3075" t="s">
        <v>3846</v>
      </c>
      <c r="C3075">
        <v>11</v>
      </c>
      <c r="D3075" t="s">
        <v>102</v>
      </c>
      <c r="E3075" t="s">
        <v>10059</v>
      </c>
      <c r="F3075" t="s">
        <v>154</v>
      </c>
      <c r="G3075" t="s">
        <v>88</v>
      </c>
      <c r="H3075">
        <v>3</v>
      </c>
      <c r="I3075" t="s">
        <v>103</v>
      </c>
      <c r="J3075" t="s">
        <v>84</v>
      </c>
      <c r="K3075" t="s">
        <v>31</v>
      </c>
      <c r="L3075" t="s">
        <v>298</v>
      </c>
      <c r="N3075" s="52">
        <v>102416.97600000001</v>
      </c>
      <c r="O3075" s="52">
        <v>100260.86400000003</v>
      </c>
      <c r="P3075">
        <v>1</v>
      </c>
      <c r="Q3075">
        <f>IF(COUNTIF(SolCotizacion!$D:$D,$G3075)&gt;0,1,0)</f>
        <v>1</v>
      </c>
      <c r="R3075">
        <v>5247</v>
      </c>
    </row>
    <row r="3076" spans="1:18" hidden="1">
      <c r="A3076" t="s">
        <v>4286</v>
      </c>
      <c r="B3076" t="s">
        <v>3848</v>
      </c>
      <c r="C3076">
        <v>12</v>
      </c>
      <c r="D3076" t="s">
        <v>102</v>
      </c>
      <c r="E3076" t="s">
        <v>10060</v>
      </c>
      <c r="F3076" t="s">
        <v>155</v>
      </c>
      <c r="G3076" t="s">
        <v>88</v>
      </c>
      <c r="H3076">
        <v>3</v>
      </c>
      <c r="I3076" t="s">
        <v>103</v>
      </c>
      <c r="J3076" t="s">
        <v>84</v>
      </c>
      <c r="K3076" t="s">
        <v>31</v>
      </c>
      <c r="L3076" t="s">
        <v>298</v>
      </c>
      <c r="N3076" s="52">
        <v>34822.368000000002</v>
      </c>
      <c r="O3076" s="52">
        <v>34089.312000000005</v>
      </c>
      <c r="P3076">
        <v>1</v>
      </c>
      <c r="Q3076">
        <f>IF(COUNTIF(SolCotizacion!$D:$D,$G3076)&gt;0,1,0)</f>
        <v>1</v>
      </c>
      <c r="R3076">
        <v>5249</v>
      </c>
    </row>
    <row r="3077" spans="1:18" hidden="1">
      <c r="A3077" t="s">
        <v>4287</v>
      </c>
      <c r="B3077" t="s">
        <v>3850</v>
      </c>
      <c r="C3077">
        <v>13</v>
      </c>
      <c r="D3077" t="s">
        <v>102</v>
      </c>
      <c r="E3077" t="s">
        <v>10061</v>
      </c>
      <c r="F3077" t="s">
        <v>156</v>
      </c>
      <c r="G3077" t="s">
        <v>88</v>
      </c>
      <c r="H3077">
        <v>3</v>
      </c>
      <c r="I3077" t="s">
        <v>103</v>
      </c>
      <c r="J3077" t="s">
        <v>84</v>
      </c>
      <c r="K3077" t="s">
        <v>31</v>
      </c>
      <c r="L3077" t="s">
        <v>298</v>
      </c>
      <c r="N3077" s="52">
        <v>573534.62400000007</v>
      </c>
      <c r="O3077" s="52">
        <v>561460.17600000009</v>
      </c>
      <c r="P3077">
        <v>1</v>
      </c>
      <c r="Q3077">
        <f>IF(COUNTIF(SolCotizacion!$D:$D,$G3077)&gt;0,1,0)</f>
        <v>1</v>
      </c>
      <c r="R3077">
        <v>5251</v>
      </c>
    </row>
    <row r="3078" spans="1:18" hidden="1">
      <c r="A3078" t="s">
        <v>4288</v>
      </c>
      <c r="B3078" t="s">
        <v>3852</v>
      </c>
      <c r="C3078">
        <v>14</v>
      </c>
      <c r="D3078" t="s">
        <v>102</v>
      </c>
      <c r="E3078" t="s">
        <v>10062</v>
      </c>
      <c r="F3078" t="s">
        <v>157</v>
      </c>
      <c r="G3078" t="s">
        <v>150</v>
      </c>
      <c r="H3078">
        <v>3</v>
      </c>
      <c r="I3078" t="s">
        <v>103</v>
      </c>
      <c r="J3078" t="s">
        <v>84</v>
      </c>
      <c r="K3078" t="s">
        <v>31</v>
      </c>
      <c r="L3078" t="s">
        <v>298</v>
      </c>
      <c r="N3078" s="52">
        <v>286767.31200000003</v>
      </c>
      <c r="O3078" s="52">
        <v>280730.64</v>
      </c>
      <c r="P3078">
        <v>1</v>
      </c>
      <c r="Q3078">
        <f>IF(COUNTIF(SolCotizacion!$E:$E,G3078)&gt;0,1,0)</f>
        <v>0</v>
      </c>
      <c r="R3078">
        <v>5253</v>
      </c>
    </row>
    <row r="3079" spans="1:18" hidden="1">
      <c r="A3079" t="s">
        <v>4289</v>
      </c>
      <c r="B3079" t="s">
        <v>3854</v>
      </c>
      <c r="C3079">
        <v>15</v>
      </c>
      <c r="D3079" t="s">
        <v>102</v>
      </c>
      <c r="E3079" t="s">
        <v>10063</v>
      </c>
      <c r="F3079" t="s">
        <v>158</v>
      </c>
      <c r="G3079" t="s">
        <v>151</v>
      </c>
      <c r="H3079">
        <v>3</v>
      </c>
      <c r="I3079" t="s">
        <v>103</v>
      </c>
      <c r="J3079" t="s">
        <v>84</v>
      </c>
      <c r="K3079" t="s">
        <v>31</v>
      </c>
      <c r="L3079" t="s">
        <v>298</v>
      </c>
      <c r="N3079" s="52">
        <v>286767.31200000003</v>
      </c>
      <c r="O3079" s="52">
        <v>280730.64</v>
      </c>
      <c r="P3079">
        <v>1</v>
      </c>
      <c r="Q3079">
        <f>IF(COUNTIF(SolCotizacion!$E:$E,G3079)&gt;0,1,0)</f>
        <v>0</v>
      </c>
      <c r="R3079">
        <v>5255</v>
      </c>
    </row>
    <row r="3080" spans="1:18" hidden="1">
      <c r="A3080" t="s">
        <v>4290</v>
      </c>
      <c r="B3080" t="s">
        <v>3856</v>
      </c>
      <c r="C3080">
        <v>16</v>
      </c>
      <c r="D3080" t="s">
        <v>113</v>
      </c>
      <c r="E3080" t="s">
        <v>9986</v>
      </c>
      <c r="F3080" t="s">
        <v>115</v>
      </c>
      <c r="G3080" t="s">
        <v>88</v>
      </c>
      <c r="H3080">
        <v>3</v>
      </c>
      <c r="I3080">
        <v>1</v>
      </c>
      <c r="J3080" t="s">
        <v>116</v>
      </c>
      <c r="K3080" t="s">
        <v>326</v>
      </c>
      <c r="L3080" t="s">
        <v>298</v>
      </c>
      <c r="N3080" s="52">
        <v>11246.929539999999</v>
      </c>
      <c r="O3080" s="52">
        <v>10991.321726</v>
      </c>
      <c r="P3080">
        <v>1</v>
      </c>
      <c r="Q3080">
        <f>IF(COUNTIFS(SolCotizacion!$D:$D,$G3080,SolCotizacion!$K:$K,$I3080)&gt;0,1,0)</f>
        <v>0</v>
      </c>
      <c r="R3080">
        <v>5257</v>
      </c>
    </row>
    <row r="3081" spans="1:18" hidden="1">
      <c r="A3081" t="s">
        <v>4291</v>
      </c>
      <c r="B3081" t="s">
        <v>3858</v>
      </c>
      <c r="C3081">
        <v>17</v>
      </c>
      <c r="D3081" t="s">
        <v>113</v>
      </c>
      <c r="E3081" t="s">
        <v>9987</v>
      </c>
      <c r="F3081" t="s">
        <v>115</v>
      </c>
      <c r="G3081" t="s">
        <v>88</v>
      </c>
      <c r="H3081">
        <v>3</v>
      </c>
      <c r="I3081">
        <v>2</v>
      </c>
      <c r="J3081" t="s">
        <v>116</v>
      </c>
      <c r="K3081" t="s">
        <v>326</v>
      </c>
      <c r="L3081" t="s">
        <v>298</v>
      </c>
      <c r="N3081" s="52">
        <v>13164.024257999999</v>
      </c>
      <c r="O3081" s="52">
        <v>12652.798312000001</v>
      </c>
      <c r="P3081">
        <v>1</v>
      </c>
      <c r="Q3081">
        <f>IF(COUNTIFS(SolCotizacion!$D:$D,$G3081,SolCotizacion!$K:$K,$I3081)&gt;0,1,0)</f>
        <v>1</v>
      </c>
      <c r="R3081">
        <v>5259</v>
      </c>
    </row>
    <row r="3082" spans="1:18" hidden="1">
      <c r="A3082" t="s">
        <v>4292</v>
      </c>
      <c r="B3082" t="s">
        <v>3860</v>
      </c>
      <c r="C3082">
        <v>18</v>
      </c>
      <c r="D3082" t="s">
        <v>113</v>
      </c>
      <c r="E3082" t="s">
        <v>9988</v>
      </c>
      <c r="F3082" t="s">
        <v>115</v>
      </c>
      <c r="G3082" t="s">
        <v>88</v>
      </c>
      <c r="H3082">
        <v>3</v>
      </c>
      <c r="I3082">
        <v>3</v>
      </c>
      <c r="J3082" t="s">
        <v>116</v>
      </c>
      <c r="K3082" t="s">
        <v>326</v>
      </c>
      <c r="L3082" t="s">
        <v>298</v>
      </c>
      <c r="N3082" s="52">
        <v>15720.143670000001</v>
      </c>
      <c r="O3082" s="52">
        <v>15081.118976</v>
      </c>
      <c r="P3082">
        <v>1</v>
      </c>
      <c r="Q3082">
        <f>IF(COUNTIFS(SolCotizacion!$D:$D,$G3082,SolCotizacion!$K:$K,$I3082)&gt;0,1,0)</f>
        <v>0</v>
      </c>
      <c r="R3082">
        <v>5261</v>
      </c>
    </row>
    <row r="3083" spans="1:18" hidden="1">
      <c r="A3083" t="s">
        <v>4293</v>
      </c>
      <c r="B3083" t="s">
        <v>3862</v>
      </c>
      <c r="C3083">
        <v>19</v>
      </c>
      <c r="D3083" t="s">
        <v>113</v>
      </c>
      <c r="E3083" t="s">
        <v>9853</v>
      </c>
      <c r="F3083" t="s">
        <v>114</v>
      </c>
      <c r="G3083" t="s">
        <v>88</v>
      </c>
      <c r="H3083">
        <v>3</v>
      </c>
      <c r="I3083">
        <v>1</v>
      </c>
      <c r="J3083" t="s">
        <v>88</v>
      </c>
      <c r="K3083" t="s">
        <v>31</v>
      </c>
      <c r="L3083" t="s">
        <v>298</v>
      </c>
      <c r="N3083" s="52">
        <v>11374.738606000001</v>
      </c>
      <c r="O3083" s="52">
        <v>11119.130792000002</v>
      </c>
      <c r="P3083">
        <v>1</v>
      </c>
      <c r="Q3083">
        <f>IF(COUNTIFS(SolCotizacion!$D:$D,$G3083,SolCotizacion!$K:$K,$I3083)&gt;0,1,0)</f>
        <v>0</v>
      </c>
      <c r="R3083">
        <v>5263</v>
      </c>
    </row>
    <row r="3084" spans="1:18" hidden="1">
      <c r="A3084" t="s">
        <v>4294</v>
      </c>
      <c r="B3084" t="s">
        <v>3864</v>
      </c>
      <c r="C3084">
        <v>20</v>
      </c>
      <c r="D3084" t="s">
        <v>113</v>
      </c>
      <c r="E3084" t="s">
        <v>9984</v>
      </c>
      <c r="F3084" t="s">
        <v>114</v>
      </c>
      <c r="G3084" t="s">
        <v>88</v>
      </c>
      <c r="H3084">
        <v>3</v>
      </c>
      <c r="I3084">
        <v>2</v>
      </c>
      <c r="J3084" t="s">
        <v>88</v>
      </c>
      <c r="K3084" t="s">
        <v>31</v>
      </c>
      <c r="L3084" t="s">
        <v>298</v>
      </c>
      <c r="N3084" s="52">
        <v>13547.441138</v>
      </c>
      <c r="O3084" s="52">
        <v>13164.024257999999</v>
      </c>
      <c r="P3084">
        <v>1</v>
      </c>
      <c r="Q3084">
        <f>IF(COUNTIFS(SolCotizacion!$D:$D,$G3084,SolCotizacion!$K:$K,$I3084)&gt;0,1,0)</f>
        <v>1</v>
      </c>
      <c r="R3084">
        <v>5265</v>
      </c>
    </row>
    <row r="3085" spans="1:18" hidden="1">
      <c r="A3085" t="s">
        <v>4295</v>
      </c>
      <c r="B3085" t="s">
        <v>3866</v>
      </c>
      <c r="C3085">
        <v>21</v>
      </c>
      <c r="D3085" t="s">
        <v>113</v>
      </c>
      <c r="E3085" t="s">
        <v>9985</v>
      </c>
      <c r="F3085" t="s">
        <v>114</v>
      </c>
      <c r="G3085" t="s">
        <v>88</v>
      </c>
      <c r="H3085">
        <v>3</v>
      </c>
      <c r="I3085">
        <v>3</v>
      </c>
      <c r="J3085" t="s">
        <v>88</v>
      </c>
      <c r="K3085" t="s">
        <v>31</v>
      </c>
      <c r="L3085" t="s">
        <v>298</v>
      </c>
      <c r="N3085" s="52">
        <v>15847.952736000001</v>
      </c>
      <c r="O3085" s="52">
        <v>15208.917724000001</v>
      </c>
      <c r="P3085">
        <v>1</v>
      </c>
      <c r="Q3085">
        <f>IF(COUNTIFS(SolCotizacion!$D:$D,$G3085,SolCotizacion!$K:$K,$I3085)&gt;0,1,0)</f>
        <v>0</v>
      </c>
      <c r="R3085">
        <v>5267</v>
      </c>
    </row>
    <row r="3086" spans="1:18" hidden="1">
      <c r="A3086" t="s">
        <v>4296</v>
      </c>
      <c r="B3086" t="s">
        <v>3868</v>
      </c>
      <c r="C3086">
        <v>22</v>
      </c>
      <c r="D3086" t="s">
        <v>113</v>
      </c>
      <c r="E3086" t="s">
        <v>10064</v>
      </c>
      <c r="F3086" t="s">
        <v>159</v>
      </c>
      <c r="G3086" t="s">
        <v>150</v>
      </c>
      <c r="H3086">
        <v>3</v>
      </c>
      <c r="I3086" t="s">
        <v>103</v>
      </c>
      <c r="J3086" t="s">
        <v>118</v>
      </c>
      <c r="K3086" t="s">
        <v>325</v>
      </c>
      <c r="L3086" t="s">
        <v>298</v>
      </c>
      <c r="N3086" s="52">
        <v>60649.884988000005</v>
      </c>
      <c r="O3086" s="52">
        <v>60649.884988000005</v>
      </c>
      <c r="P3086">
        <v>1</v>
      </c>
      <c r="Q3086">
        <f>IF(COUNTIF(SolCotizacion!$E:$E,G3086)&gt;0,1,0)</f>
        <v>0</v>
      </c>
      <c r="R3086">
        <v>5269</v>
      </c>
    </row>
    <row r="3087" spans="1:18" hidden="1">
      <c r="A3087" t="s">
        <v>4297</v>
      </c>
      <c r="B3087" t="s">
        <v>3870</v>
      </c>
      <c r="C3087">
        <v>23</v>
      </c>
      <c r="D3087" t="s">
        <v>113</v>
      </c>
      <c r="E3087" t="s">
        <v>9855</v>
      </c>
      <c r="F3087" t="s">
        <v>160</v>
      </c>
      <c r="G3087" t="s">
        <v>151</v>
      </c>
      <c r="H3087">
        <v>3</v>
      </c>
      <c r="I3087" t="s">
        <v>103</v>
      </c>
      <c r="J3087" t="s">
        <v>118</v>
      </c>
      <c r="K3087" t="s">
        <v>325</v>
      </c>
      <c r="L3087" t="s">
        <v>298</v>
      </c>
      <c r="N3087" s="52">
        <v>60649.884988000005</v>
      </c>
      <c r="O3087" s="52">
        <v>60649.884988000005</v>
      </c>
      <c r="P3087">
        <v>1</v>
      </c>
      <c r="Q3087">
        <f>IF(COUNTIF(SolCotizacion!$E:$E,G3087)&gt;0,1,0)</f>
        <v>0</v>
      </c>
      <c r="R3087">
        <v>5271</v>
      </c>
    </row>
    <row r="3088" spans="1:18" hidden="1">
      <c r="A3088" t="s">
        <v>4298</v>
      </c>
      <c r="B3088" t="s">
        <v>3872</v>
      </c>
      <c r="C3088">
        <v>24</v>
      </c>
      <c r="D3088" t="s">
        <v>113</v>
      </c>
      <c r="E3088" t="s">
        <v>10065</v>
      </c>
      <c r="F3088" t="s">
        <v>161</v>
      </c>
      <c r="G3088" t="s">
        <v>152</v>
      </c>
      <c r="H3088">
        <v>3</v>
      </c>
      <c r="I3088" t="s">
        <v>103</v>
      </c>
      <c r="J3088" t="s">
        <v>118</v>
      </c>
      <c r="K3088" t="s">
        <v>325</v>
      </c>
      <c r="L3088" t="s">
        <v>298</v>
      </c>
      <c r="N3088" s="52">
        <v>111191.28728400001</v>
      </c>
      <c r="O3088" s="52">
        <v>111191.28728400001</v>
      </c>
      <c r="P3088">
        <v>1</v>
      </c>
      <c r="Q3088">
        <f>IF(COUNTIF(SolCotizacion!$E:$E,G3088)&gt;0,1,0)</f>
        <v>0</v>
      </c>
      <c r="R3088">
        <v>5273</v>
      </c>
    </row>
    <row r="3089" spans="1:19" hidden="1">
      <c r="A3089" t="s">
        <v>4299</v>
      </c>
      <c r="B3089" t="s">
        <v>3874</v>
      </c>
      <c r="C3089">
        <v>25</v>
      </c>
      <c r="D3089" t="s">
        <v>113</v>
      </c>
      <c r="E3089" t="s">
        <v>9995</v>
      </c>
      <c r="F3089" t="s">
        <v>125</v>
      </c>
      <c r="G3089" t="s">
        <v>88</v>
      </c>
      <c r="H3089">
        <v>3</v>
      </c>
      <c r="I3089">
        <v>1</v>
      </c>
      <c r="J3089" t="s">
        <v>88</v>
      </c>
      <c r="K3089" t="s">
        <v>31</v>
      </c>
      <c r="L3089" t="s">
        <v>298</v>
      </c>
      <c r="N3089" s="52">
        <v>10735.713912000001</v>
      </c>
      <c r="O3089" s="52">
        <v>10480.095780000001</v>
      </c>
      <c r="P3089">
        <v>1</v>
      </c>
      <c r="Q3089">
        <f>IF(COUNTIFS(SolCotizacion!$D:$D,$G3089,SolCotizacion!$K:$K,$I3089)&gt;0,1,0)</f>
        <v>0</v>
      </c>
      <c r="R3089">
        <v>5275</v>
      </c>
    </row>
    <row r="3090" spans="1:19" hidden="1">
      <c r="A3090" t="s">
        <v>4300</v>
      </c>
      <c r="B3090" t="s">
        <v>3876</v>
      </c>
      <c r="C3090">
        <v>26</v>
      </c>
      <c r="D3090" t="s">
        <v>113</v>
      </c>
      <c r="E3090" t="s">
        <v>9996</v>
      </c>
      <c r="F3090" t="s">
        <v>125</v>
      </c>
      <c r="G3090" t="s">
        <v>88</v>
      </c>
      <c r="H3090">
        <v>3</v>
      </c>
      <c r="I3090">
        <v>2</v>
      </c>
      <c r="J3090" t="s">
        <v>88</v>
      </c>
      <c r="K3090" t="s">
        <v>31</v>
      </c>
      <c r="L3090" t="s">
        <v>298</v>
      </c>
      <c r="N3090" s="52">
        <v>13036.215192000001</v>
      </c>
      <c r="O3090" s="52">
        <v>12652.798312000001</v>
      </c>
      <c r="P3090">
        <v>1</v>
      </c>
      <c r="Q3090">
        <f>IF(COUNTIFS(SolCotizacion!$D:$D,$G3090,SolCotizacion!$K:$K,$I3090)&gt;0,1,0)</f>
        <v>1</v>
      </c>
      <c r="R3090">
        <v>5277</v>
      </c>
    </row>
    <row r="3091" spans="1:19" hidden="1">
      <c r="A3091" t="s">
        <v>4301</v>
      </c>
      <c r="B3091" t="s">
        <v>3878</v>
      </c>
      <c r="C3091">
        <v>27</v>
      </c>
      <c r="D3091" t="s">
        <v>113</v>
      </c>
      <c r="E3091" t="s">
        <v>9997</v>
      </c>
      <c r="F3091" t="s">
        <v>125</v>
      </c>
      <c r="G3091" t="s">
        <v>88</v>
      </c>
      <c r="H3091">
        <v>3</v>
      </c>
      <c r="I3091">
        <v>3</v>
      </c>
      <c r="J3091" t="s">
        <v>88</v>
      </c>
      <c r="K3091" t="s">
        <v>31</v>
      </c>
      <c r="L3091" t="s">
        <v>298</v>
      </c>
      <c r="N3091" s="52">
        <v>16359.178682</v>
      </c>
      <c r="O3091" s="52">
        <v>16103.56055</v>
      </c>
      <c r="P3091">
        <v>1</v>
      </c>
      <c r="Q3091">
        <f>IF(COUNTIFS(SolCotizacion!$D:$D,$G3091,SolCotizacion!$K:$K,$I3091)&gt;0,1,0)</f>
        <v>0</v>
      </c>
      <c r="R3091">
        <v>5279</v>
      </c>
    </row>
    <row r="3092" spans="1:19" hidden="1">
      <c r="A3092" t="s">
        <v>4302</v>
      </c>
      <c r="B3092" t="s">
        <v>3880</v>
      </c>
      <c r="C3092">
        <v>28</v>
      </c>
      <c r="D3092" t="s">
        <v>113</v>
      </c>
      <c r="E3092" t="s">
        <v>10066</v>
      </c>
      <c r="F3092" t="s">
        <v>162</v>
      </c>
      <c r="G3092" t="s">
        <v>150</v>
      </c>
      <c r="H3092">
        <v>3</v>
      </c>
      <c r="I3092">
        <v>1</v>
      </c>
      <c r="J3092" t="s">
        <v>127</v>
      </c>
      <c r="K3092" t="s">
        <v>31</v>
      </c>
      <c r="L3092" t="s">
        <v>298</v>
      </c>
      <c r="M3092" s="53">
        <v>0.04</v>
      </c>
      <c r="N3092" s="52">
        <v>109156.44355000001</v>
      </c>
      <c r="O3092" s="52">
        <v>106730.702386</v>
      </c>
      <c r="P3092">
        <v>1</v>
      </c>
      <c r="Q3092">
        <f>IF(SUMIFS(SolCotizacion!$P:$P,SolCotizacion!$E:$E,$G3092,SolCotizacion!$K:$K,$I3092)&gt;499,1,0)</f>
        <v>0</v>
      </c>
      <c r="R3092">
        <v>5281</v>
      </c>
      <c r="S3092" s="56">
        <f>IF(SUMIFS(SolCotizacion!$P:$P,SolCotizacion!$E:$E,$G3092,SolCotizacion!$K:$K,$I3092)&gt;499,4%,0)</f>
        <v>0</v>
      </c>
    </row>
    <row r="3093" spans="1:19" hidden="1">
      <c r="A3093" t="s">
        <v>4303</v>
      </c>
      <c r="B3093" t="s">
        <v>3882</v>
      </c>
      <c r="C3093">
        <v>29</v>
      </c>
      <c r="D3093" t="s">
        <v>113</v>
      </c>
      <c r="E3093" t="s">
        <v>10067</v>
      </c>
      <c r="F3093" t="s">
        <v>162</v>
      </c>
      <c r="G3093" t="s">
        <v>150</v>
      </c>
      <c r="H3093">
        <v>3</v>
      </c>
      <c r="I3093">
        <v>2</v>
      </c>
      <c r="J3093" t="s">
        <v>127</v>
      </c>
      <c r="K3093" t="s">
        <v>31</v>
      </c>
      <c r="L3093" t="s">
        <v>298</v>
      </c>
      <c r="M3093" s="53">
        <v>0.04</v>
      </c>
      <c r="N3093" s="52">
        <v>109156.44355000001</v>
      </c>
      <c r="O3093" s="52">
        <v>106730.702386</v>
      </c>
      <c r="P3093">
        <v>1</v>
      </c>
      <c r="Q3093">
        <f>IF(SUMIFS(SolCotizacion!$P:$P,SolCotizacion!$E:$E,$G3093,SolCotizacion!$K:$K,$I3093)&gt;499,1,0)</f>
        <v>0</v>
      </c>
      <c r="R3093">
        <v>5282</v>
      </c>
      <c r="S3093" s="56">
        <f>IF(SUMIFS(SolCotizacion!$P:$P,SolCotizacion!$E:$E,$G3093,SolCotizacion!$K:$K,$I3093)&gt;499,4%,0)</f>
        <v>0</v>
      </c>
    </row>
    <row r="3094" spans="1:19" hidden="1">
      <c r="A3094" t="s">
        <v>4304</v>
      </c>
      <c r="B3094" t="s">
        <v>3884</v>
      </c>
      <c r="C3094">
        <v>30</v>
      </c>
      <c r="D3094" t="s">
        <v>113</v>
      </c>
      <c r="E3094" t="s">
        <v>10068</v>
      </c>
      <c r="F3094" t="s">
        <v>162</v>
      </c>
      <c r="G3094" t="s">
        <v>150</v>
      </c>
      <c r="H3094">
        <v>3</v>
      </c>
      <c r="I3094">
        <v>3</v>
      </c>
      <c r="J3094" t="s">
        <v>127</v>
      </c>
      <c r="K3094" t="s">
        <v>31</v>
      </c>
      <c r="L3094" t="s">
        <v>298</v>
      </c>
      <c r="M3094" s="53">
        <v>0.04</v>
      </c>
      <c r="N3094" s="52">
        <v>109156.44355000001</v>
      </c>
      <c r="O3094" s="52">
        <v>106730.702386</v>
      </c>
      <c r="P3094">
        <v>1</v>
      </c>
      <c r="Q3094">
        <f>IF(SUMIFS(SolCotizacion!$P:$P,SolCotizacion!$E:$E,$G3094,SolCotizacion!$K:$K,$I3094)&gt;499,1,0)</f>
        <v>0</v>
      </c>
      <c r="R3094">
        <v>5283</v>
      </c>
      <c r="S3094" s="56">
        <f>IF(SUMIFS(SolCotizacion!$P:$P,SolCotizacion!$E:$E,$G3094,SolCotizacion!$K:$K,$I3094)&gt;499,4%,0)</f>
        <v>0</v>
      </c>
    </row>
    <row r="3095" spans="1:19" hidden="1">
      <c r="A3095" t="s">
        <v>4305</v>
      </c>
      <c r="B3095" t="s">
        <v>3886</v>
      </c>
      <c r="C3095">
        <v>31</v>
      </c>
      <c r="D3095" t="s">
        <v>113</v>
      </c>
      <c r="E3095" t="s">
        <v>10069</v>
      </c>
      <c r="F3095" t="s">
        <v>163</v>
      </c>
      <c r="G3095" t="s">
        <v>151</v>
      </c>
      <c r="H3095">
        <v>3</v>
      </c>
      <c r="I3095">
        <v>1</v>
      </c>
      <c r="J3095" t="s">
        <v>127</v>
      </c>
      <c r="K3095" t="s">
        <v>31</v>
      </c>
      <c r="L3095" t="s">
        <v>298</v>
      </c>
      <c r="M3095" s="53">
        <v>0.04</v>
      </c>
      <c r="N3095" s="52">
        <v>102735.97518800001</v>
      </c>
      <c r="O3095" s="52">
        <v>100452.9526</v>
      </c>
      <c r="P3095">
        <v>1</v>
      </c>
      <c r="Q3095">
        <f>IF(SUMIFS(SolCotizacion!$P:$P,SolCotizacion!$E:$E,$G3095,SolCotizacion!$K:$K,$I3095)&gt;499,1,0)</f>
        <v>0</v>
      </c>
      <c r="R3095">
        <v>5284</v>
      </c>
      <c r="S3095" s="56">
        <f>IF(SUMIFS(SolCotizacion!$P:$P,SolCotizacion!$E:$E,$G3095,SolCotizacion!$K:$K,$I3095)&gt;499,4%,0)</f>
        <v>0</v>
      </c>
    </row>
    <row r="3096" spans="1:19" hidden="1">
      <c r="A3096" t="s">
        <v>4306</v>
      </c>
      <c r="B3096" t="s">
        <v>3888</v>
      </c>
      <c r="C3096">
        <v>32</v>
      </c>
      <c r="D3096" t="s">
        <v>113</v>
      </c>
      <c r="E3096" t="s">
        <v>10070</v>
      </c>
      <c r="F3096" t="s">
        <v>163</v>
      </c>
      <c r="G3096" t="s">
        <v>151</v>
      </c>
      <c r="H3096">
        <v>3</v>
      </c>
      <c r="I3096">
        <v>2</v>
      </c>
      <c r="J3096" t="s">
        <v>127</v>
      </c>
      <c r="K3096" t="s">
        <v>31</v>
      </c>
      <c r="L3096" t="s">
        <v>298</v>
      </c>
      <c r="M3096" s="53">
        <v>0.04</v>
      </c>
      <c r="N3096" s="52">
        <v>102735.97518800001</v>
      </c>
      <c r="O3096" s="52">
        <v>100452.9526</v>
      </c>
      <c r="P3096">
        <v>1</v>
      </c>
      <c r="Q3096">
        <f>IF(SUMIFS(SolCotizacion!$P:$P,SolCotizacion!$E:$E,$G3096,SolCotizacion!$K:$K,$I3096)&gt;499,1,0)</f>
        <v>0</v>
      </c>
      <c r="R3096">
        <v>5285</v>
      </c>
      <c r="S3096" s="56">
        <f>IF(SUMIFS(SolCotizacion!$P:$P,SolCotizacion!$E:$E,$G3096,SolCotizacion!$K:$K,$I3096)&gt;499,4%,0)</f>
        <v>0</v>
      </c>
    </row>
    <row r="3097" spans="1:19" hidden="1">
      <c r="A3097" t="s">
        <v>4307</v>
      </c>
      <c r="B3097" t="s">
        <v>3890</v>
      </c>
      <c r="C3097">
        <v>33</v>
      </c>
      <c r="D3097" t="s">
        <v>113</v>
      </c>
      <c r="E3097" t="s">
        <v>10071</v>
      </c>
      <c r="F3097" t="s">
        <v>163</v>
      </c>
      <c r="G3097" t="s">
        <v>151</v>
      </c>
      <c r="H3097">
        <v>3</v>
      </c>
      <c r="I3097">
        <v>3</v>
      </c>
      <c r="J3097" t="s">
        <v>127</v>
      </c>
      <c r="K3097" t="s">
        <v>31</v>
      </c>
      <c r="L3097" t="s">
        <v>298</v>
      </c>
      <c r="M3097" s="53">
        <v>0.04</v>
      </c>
      <c r="N3097" s="52">
        <v>102735.97518800001</v>
      </c>
      <c r="O3097" s="52">
        <v>100452.9526</v>
      </c>
      <c r="P3097">
        <v>1</v>
      </c>
      <c r="Q3097">
        <f>IF(SUMIFS(SolCotizacion!$P:$P,SolCotizacion!$E:$E,$G3097,SolCotizacion!$K:$K,$I3097)&gt;499,1,0)</f>
        <v>0</v>
      </c>
      <c r="R3097">
        <v>5286</v>
      </c>
      <c r="S3097" s="56">
        <f>IF(SUMIFS(SolCotizacion!$P:$P,SolCotizacion!$E:$E,$G3097,SolCotizacion!$K:$K,$I3097)&gt;499,4%,0)</f>
        <v>0</v>
      </c>
    </row>
    <row r="3098" spans="1:19" hidden="1">
      <c r="A3098" t="s">
        <v>4308</v>
      </c>
      <c r="B3098" t="s">
        <v>3892</v>
      </c>
      <c r="C3098">
        <v>34</v>
      </c>
      <c r="D3098" t="s">
        <v>113</v>
      </c>
      <c r="E3098" t="s">
        <v>10072</v>
      </c>
      <c r="F3098" t="s">
        <v>164</v>
      </c>
      <c r="G3098" t="s">
        <v>152</v>
      </c>
      <c r="H3098">
        <v>3</v>
      </c>
      <c r="I3098">
        <v>1</v>
      </c>
      <c r="J3098" t="s">
        <v>127</v>
      </c>
      <c r="K3098" t="s">
        <v>31</v>
      </c>
      <c r="L3098" t="s">
        <v>298</v>
      </c>
      <c r="M3098" s="53">
        <v>0.04</v>
      </c>
      <c r="N3098" s="52">
        <v>171259.57756599999</v>
      </c>
      <c r="O3098" s="52">
        <v>167453.793584</v>
      </c>
      <c r="P3098">
        <v>1</v>
      </c>
      <c r="Q3098">
        <f>IF(SUMIFS(SolCotizacion!$P:$P,SolCotizacion!$E:$E,$G3098,SolCotizacion!$K:$K,$I3098)&gt;499,1,0)</f>
        <v>0</v>
      </c>
      <c r="R3098">
        <v>5287</v>
      </c>
      <c r="S3098" s="56">
        <f>IF(SUMIFS(SolCotizacion!$P:$P,SolCotizacion!$E:$E,$G3098,SolCotizacion!$K:$K,$I3098)&gt;499,4%,0)</f>
        <v>0</v>
      </c>
    </row>
    <row r="3099" spans="1:19" hidden="1">
      <c r="A3099" t="s">
        <v>4309</v>
      </c>
      <c r="B3099" t="s">
        <v>3894</v>
      </c>
      <c r="C3099">
        <v>35</v>
      </c>
      <c r="D3099" t="s">
        <v>113</v>
      </c>
      <c r="E3099" t="s">
        <v>10073</v>
      </c>
      <c r="F3099" t="s">
        <v>164</v>
      </c>
      <c r="G3099" t="s">
        <v>152</v>
      </c>
      <c r="H3099">
        <v>3</v>
      </c>
      <c r="I3099">
        <v>2</v>
      </c>
      <c r="J3099" t="s">
        <v>127</v>
      </c>
      <c r="K3099" t="s">
        <v>31</v>
      </c>
      <c r="L3099" t="s">
        <v>298</v>
      </c>
      <c r="M3099" s="53">
        <v>0.04</v>
      </c>
      <c r="N3099" s="52">
        <v>171259.57756599999</v>
      </c>
      <c r="O3099" s="52">
        <v>167453.793584</v>
      </c>
      <c r="P3099">
        <v>1</v>
      </c>
      <c r="Q3099">
        <f>IF(SUMIFS(SolCotizacion!$P:$P,SolCotizacion!$E:$E,$G3099,SolCotizacion!$K:$K,$I3099)&gt;499,1,0)</f>
        <v>0</v>
      </c>
      <c r="R3099">
        <v>5288</v>
      </c>
      <c r="S3099" s="56">
        <f>IF(SUMIFS(SolCotizacion!$P:$P,SolCotizacion!$E:$E,$G3099,SolCotizacion!$K:$K,$I3099)&gt;499,4%,0)</f>
        <v>0</v>
      </c>
    </row>
    <row r="3100" spans="1:19" hidden="1">
      <c r="A3100" t="s">
        <v>4310</v>
      </c>
      <c r="B3100" t="s">
        <v>3896</v>
      </c>
      <c r="C3100">
        <v>36</v>
      </c>
      <c r="D3100" t="s">
        <v>113</v>
      </c>
      <c r="E3100" t="s">
        <v>10074</v>
      </c>
      <c r="F3100" t="s">
        <v>164</v>
      </c>
      <c r="G3100" t="s">
        <v>152</v>
      </c>
      <c r="H3100">
        <v>3</v>
      </c>
      <c r="I3100">
        <v>3</v>
      </c>
      <c r="J3100" t="s">
        <v>127</v>
      </c>
      <c r="K3100" t="s">
        <v>31</v>
      </c>
      <c r="L3100" t="s">
        <v>298</v>
      </c>
      <c r="M3100" s="53">
        <v>0.04</v>
      </c>
      <c r="N3100" s="52">
        <v>171259.57756599999</v>
      </c>
      <c r="O3100" s="52">
        <v>167453.793584</v>
      </c>
      <c r="P3100">
        <v>1</v>
      </c>
      <c r="Q3100">
        <f>IF(SUMIFS(SolCotizacion!$P:$P,SolCotizacion!$E:$E,$G3100,SolCotizacion!$K:$K,$I3100)&gt;499,1,0)</f>
        <v>0</v>
      </c>
      <c r="R3100">
        <v>5289</v>
      </c>
      <c r="S3100" s="56">
        <f>IF(SUMIFS(SolCotizacion!$P:$P,SolCotizacion!$E:$E,$G3100,SolCotizacion!$K:$K,$I3100)&gt;499,4%,0)</f>
        <v>0</v>
      </c>
    </row>
    <row r="3101" spans="1:19" hidden="1">
      <c r="A3101" t="s">
        <v>4311</v>
      </c>
      <c r="B3101" t="s">
        <v>3898</v>
      </c>
      <c r="C3101">
        <v>37</v>
      </c>
      <c r="D3101" t="s">
        <v>113</v>
      </c>
      <c r="E3101" t="s">
        <v>10075</v>
      </c>
      <c r="F3101" t="s">
        <v>165</v>
      </c>
      <c r="G3101" t="s">
        <v>150</v>
      </c>
      <c r="H3101">
        <v>3</v>
      </c>
      <c r="I3101">
        <v>1</v>
      </c>
      <c r="J3101" t="s">
        <v>127</v>
      </c>
      <c r="K3101" t="s">
        <v>31</v>
      </c>
      <c r="L3101" t="s">
        <v>298</v>
      </c>
      <c r="M3101" s="53">
        <v>0.01</v>
      </c>
      <c r="N3101" s="52">
        <v>27289.108308000003</v>
      </c>
      <c r="O3101" s="52">
        <v>26682.678176000001</v>
      </c>
      <c r="P3101">
        <v>1</v>
      </c>
      <c r="Q3101">
        <f>IF(SUMIFS(SolCotizacion!$P:$P,SolCotizacion!$E:$E,$G3101,SolCotizacion!$K:$K,$I3101)&gt;499,1,0)</f>
        <v>0</v>
      </c>
      <c r="R3101">
        <v>5290</v>
      </c>
      <c r="S3101" s="56">
        <f>IF(SUMIFS(SolCotizacion!$P:$P,SolCotizacion!$E:$E,$G3101,SolCotizacion!$K:$K,$I3101)&gt;499,1%,0)</f>
        <v>0</v>
      </c>
    </row>
    <row r="3102" spans="1:19" hidden="1">
      <c r="A3102" t="s">
        <v>4312</v>
      </c>
      <c r="B3102" t="s">
        <v>3900</v>
      </c>
      <c r="C3102">
        <v>38</v>
      </c>
      <c r="D3102" t="s">
        <v>113</v>
      </c>
      <c r="E3102" t="s">
        <v>10076</v>
      </c>
      <c r="F3102" t="s">
        <v>165</v>
      </c>
      <c r="G3102" t="s">
        <v>150</v>
      </c>
      <c r="H3102">
        <v>3</v>
      </c>
      <c r="I3102">
        <v>2</v>
      </c>
      <c r="J3102" t="s">
        <v>127</v>
      </c>
      <c r="K3102" t="s">
        <v>31</v>
      </c>
      <c r="L3102" t="s">
        <v>298</v>
      </c>
      <c r="M3102" s="53">
        <v>0.01</v>
      </c>
      <c r="N3102" s="52">
        <v>27289.108308000003</v>
      </c>
      <c r="O3102" s="52">
        <v>26682.678176000001</v>
      </c>
      <c r="P3102">
        <v>1</v>
      </c>
      <c r="Q3102">
        <f>IF(SUMIFS(SolCotizacion!$P:$P,SolCotizacion!$E:$E,$G3102,SolCotizacion!$K:$K,$I3102)&gt;499,1,0)</f>
        <v>0</v>
      </c>
      <c r="R3102">
        <v>5291</v>
      </c>
      <c r="S3102" s="56">
        <f>IF(SUMIFS(SolCotizacion!$P:$P,SolCotizacion!$E:$E,$G3102,SolCotizacion!$K:$K,$I3102)&gt;499,1%,0)</f>
        <v>0</v>
      </c>
    </row>
    <row r="3103" spans="1:19" hidden="1">
      <c r="A3103" t="s">
        <v>4313</v>
      </c>
      <c r="B3103" t="s">
        <v>3902</v>
      </c>
      <c r="C3103">
        <v>39</v>
      </c>
      <c r="D3103" t="s">
        <v>113</v>
      </c>
      <c r="E3103" t="s">
        <v>10077</v>
      </c>
      <c r="F3103" t="s">
        <v>165</v>
      </c>
      <c r="G3103" t="s">
        <v>150</v>
      </c>
      <c r="H3103">
        <v>3</v>
      </c>
      <c r="I3103">
        <v>3</v>
      </c>
      <c r="J3103" t="s">
        <v>127</v>
      </c>
      <c r="K3103" t="s">
        <v>31</v>
      </c>
      <c r="L3103" t="s">
        <v>298</v>
      </c>
      <c r="M3103" s="53">
        <v>0.01</v>
      </c>
      <c r="N3103" s="52">
        <v>27289.108308000003</v>
      </c>
      <c r="O3103" s="52">
        <v>26682.678176000001</v>
      </c>
      <c r="P3103">
        <v>1</v>
      </c>
      <c r="Q3103">
        <f>IF(SUMIFS(SolCotizacion!$P:$P,SolCotizacion!$E:$E,$G3103,SolCotizacion!$K:$K,$I3103)&gt;499,1,0)</f>
        <v>0</v>
      </c>
      <c r="R3103">
        <v>5292</v>
      </c>
      <c r="S3103" s="56">
        <f>IF(SUMIFS(SolCotizacion!$P:$P,SolCotizacion!$E:$E,$G3103,SolCotizacion!$K:$K,$I3103)&gt;499,1%,0)</f>
        <v>0</v>
      </c>
    </row>
    <row r="3104" spans="1:19" hidden="1">
      <c r="A3104" t="s">
        <v>4314</v>
      </c>
      <c r="B3104" t="s">
        <v>3904</v>
      </c>
      <c r="C3104">
        <v>40</v>
      </c>
      <c r="D3104" t="s">
        <v>113</v>
      </c>
      <c r="E3104" t="s">
        <v>10078</v>
      </c>
      <c r="F3104" t="s">
        <v>166</v>
      </c>
      <c r="G3104" t="s">
        <v>151</v>
      </c>
      <c r="H3104">
        <v>3</v>
      </c>
      <c r="I3104">
        <v>1</v>
      </c>
      <c r="J3104" t="s">
        <v>127</v>
      </c>
      <c r="K3104" t="s">
        <v>31</v>
      </c>
      <c r="L3104" t="s">
        <v>298</v>
      </c>
      <c r="M3104" s="53">
        <v>0.01</v>
      </c>
      <c r="N3104" s="52">
        <v>25683.998955999999</v>
      </c>
      <c r="O3104" s="52">
        <v>25113.238150000001</v>
      </c>
      <c r="P3104">
        <v>1</v>
      </c>
      <c r="Q3104">
        <f>IF(SUMIFS(SolCotizacion!$P:$P,SolCotizacion!$E:$E,$G3104,SolCotizacion!$K:$K,$I3104)&gt;499,1,0)</f>
        <v>0</v>
      </c>
      <c r="R3104">
        <v>5293</v>
      </c>
      <c r="S3104" s="56">
        <f>IF(SUMIFS(SolCotizacion!$P:$P,SolCotizacion!$E:$E,$G3104,SolCotizacion!$K:$K,$I3104)&gt;499,1%,0)</f>
        <v>0</v>
      </c>
    </row>
    <row r="3105" spans="1:19" hidden="1">
      <c r="A3105" t="s">
        <v>4315</v>
      </c>
      <c r="B3105" t="s">
        <v>3906</v>
      </c>
      <c r="C3105">
        <v>41</v>
      </c>
      <c r="D3105" t="s">
        <v>113</v>
      </c>
      <c r="E3105" t="s">
        <v>10079</v>
      </c>
      <c r="F3105" t="s">
        <v>166</v>
      </c>
      <c r="G3105" t="s">
        <v>151</v>
      </c>
      <c r="H3105">
        <v>3</v>
      </c>
      <c r="I3105">
        <v>2</v>
      </c>
      <c r="J3105" t="s">
        <v>127</v>
      </c>
      <c r="K3105" t="s">
        <v>31</v>
      </c>
      <c r="L3105" t="s">
        <v>298</v>
      </c>
      <c r="M3105" s="53">
        <v>0.01</v>
      </c>
      <c r="N3105" s="52">
        <v>25683.998955999999</v>
      </c>
      <c r="O3105" s="52">
        <v>25113.238150000001</v>
      </c>
      <c r="P3105">
        <v>1</v>
      </c>
      <c r="Q3105">
        <f>IF(SUMIFS(SolCotizacion!$P:$P,SolCotizacion!$E:$E,$G3105,SolCotizacion!$K:$K,$I3105)&gt;499,1,0)</f>
        <v>0</v>
      </c>
      <c r="R3105">
        <v>5294</v>
      </c>
      <c r="S3105" s="56">
        <f>IF(SUMIFS(SolCotizacion!$P:$P,SolCotizacion!$E:$E,$G3105,SolCotizacion!$K:$K,$I3105)&gt;499,1%,0)</f>
        <v>0</v>
      </c>
    </row>
    <row r="3106" spans="1:19" hidden="1">
      <c r="A3106" t="s">
        <v>4316</v>
      </c>
      <c r="B3106" t="s">
        <v>3908</v>
      </c>
      <c r="C3106">
        <v>42</v>
      </c>
      <c r="D3106" t="s">
        <v>113</v>
      </c>
      <c r="E3106" t="s">
        <v>10080</v>
      </c>
      <c r="F3106" t="s">
        <v>166</v>
      </c>
      <c r="G3106" t="s">
        <v>151</v>
      </c>
      <c r="H3106">
        <v>3</v>
      </c>
      <c r="I3106">
        <v>3</v>
      </c>
      <c r="J3106" t="s">
        <v>127</v>
      </c>
      <c r="K3106" t="s">
        <v>31</v>
      </c>
      <c r="L3106" t="s">
        <v>298</v>
      </c>
      <c r="M3106" s="53">
        <v>0.01</v>
      </c>
      <c r="N3106" s="52">
        <v>25683.998955999999</v>
      </c>
      <c r="O3106" s="52">
        <v>25113.238150000001</v>
      </c>
      <c r="P3106">
        <v>1</v>
      </c>
      <c r="Q3106">
        <f>IF(SUMIFS(SolCotizacion!$P:$P,SolCotizacion!$E:$E,$G3106,SolCotizacion!$K:$K,$I3106)&gt;499,1,0)</f>
        <v>0</v>
      </c>
      <c r="R3106">
        <v>5295</v>
      </c>
      <c r="S3106" s="56">
        <f>IF(SUMIFS(SolCotizacion!$P:$P,SolCotizacion!$E:$E,$G3106,SolCotizacion!$K:$K,$I3106)&gt;499,1%,0)</f>
        <v>0</v>
      </c>
    </row>
    <row r="3107" spans="1:19" hidden="1">
      <c r="A3107" t="s">
        <v>4317</v>
      </c>
      <c r="B3107" t="s">
        <v>3910</v>
      </c>
      <c r="C3107">
        <v>43</v>
      </c>
      <c r="D3107" t="s">
        <v>113</v>
      </c>
      <c r="E3107" t="s">
        <v>10081</v>
      </c>
      <c r="F3107" t="s">
        <v>167</v>
      </c>
      <c r="G3107" t="s">
        <v>152</v>
      </c>
      <c r="H3107">
        <v>3</v>
      </c>
      <c r="I3107">
        <v>1</v>
      </c>
      <c r="J3107" t="s">
        <v>127</v>
      </c>
      <c r="K3107" t="s">
        <v>31</v>
      </c>
      <c r="L3107" t="s">
        <v>298</v>
      </c>
      <c r="M3107" s="53">
        <v>0.01</v>
      </c>
      <c r="N3107" s="52">
        <v>42814.891812000002</v>
      </c>
      <c r="O3107" s="52">
        <v>41863.448396</v>
      </c>
      <c r="P3107">
        <v>1</v>
      </c>
      <c r="Q3107">
        <f>IF(SUMIFS(SolCotizacion!$P:$P,SolCotizacion!$E:$E,$G3107,SolCotizacion!$K:$K,$I3107)&gt;499,1,0)</f>
        <v>0</v>
      </c>
      <c r="R3107">
        <v>5296</v>
      </c>
      <c r="S3107" s="56">
        <f>IF(SUMIFS(SolCotizacion!$P:$P,SolCotizacion!$E:$E,$G3107,SolCotizacion!$K:$K,$I3107)&gt;499,1%,0)</f>
        <v>0</v>
      </c>
    </row>
    <row r="3108" spans="1:19" hidden="1">
      <c r="A3108" t="s">
        <v>4318</v>
      </c>
      <c r="B3108" t="s">
        <v>3912</v>
      </c>
      <c r="C3108">
        <v>44</v>
      </c>
      <c r="D3108" t="s">
        <v>113</v>
      </c>
      <c r="E3108" t="s">
        <v>10082</v>
      </c>
      <c r="F3108" t="s">
        <v>167</v>
      </c>
      <c r="G3108" t="s">
        <v>152</v>
      </c>
      <c r="H3108">
        <v>3</v>
      </c>
      <c r="I3108">
        <v>2</v>
      </c>
      <c r="J3108" t="s">
        <v>127</v>
      </c>
      <c r="K3108" t="s">
        <v>31</v>
      </c>
      <c r="L3108" t="s">
        <v>298</v>
      </c>
      <c r="M3108" s="53">
        <v>0.01</v>
      </c>
      <c r="N3108" s="52">
        <v>42814.891812000002</v>
      </c>
      <c r="O3108" s="52">
        <v>41863.448396</v>
      </c>
      <c r="P3108">
        <v>1</v>
      </c>
      <c r="Q3108">
        <f>IF(SUMIFS(SolCotizacion!$P:$P,SolCotizacion!$E:$E,$G3108,SolCotizacion!$K:$K,$I3108)&gt;499,1,0)</f>
        <v>0</v>
      </c>
      <c r="R3108">
        <v>5297</v>
      </c>
      <c r="S3108" s="56">
        <f>IF(SUMIFS(SolCotizacion!$P:$P,SolCotizacion!$E:$E,$G3108,SolCotizacion!$K:$K,$I3108)&gt;499,1%,0)</f>
        <v>0</v>
      </c>
    </row>
    <row r="3109" spans="1:19" hidden="1">
      <c r="A3109" t="s">
        <v>4319</v>
      </c>
      <c r="B3109" t="s">
        <v>3914</v>
      </c>
      <c r="C3109">
        <v>45</v>
      </c>
      <c r="D3109" t="s">
        <v>113</v>
      </c>
      <c r="E3109" t="s">
        <v>10083</v>
      </c>
      <c r="F3109" t="s">
        <v>167</v>
      </c>
      <c r="G3109" t="s">
        <v>152</v>
      </c>
      <c r="H3109">
        <v>3</v>
      </c>
      <c r="I3109">
        <v>3</v>
      </c>
      <c r="J3109" t="s">
        <v>127</v>
      </c>
      <c r="K3109" t="s">
        <v>31</v>
      </c>
      <c r="L3109" t="s">
        <v>298</v>
      </c>
      <c r="M3109" s="53">
        <v>0.01</v>
      </c>
      <c r="N3109" s="52">
        <v>42814.891812000002</v>
      </c>
      <c r="O3109" s="52">
        <v>41863.448396</v>
      </c>
      <c r="P3109">
        <v>1</v>
      </c>
      <c r="Q3109">
        <f>IF(SUMIFS(SolCotizacion!$P:$P,SolCotizacion!$E:$E,$G3109,SolCotizacion!$K:$K,$I3109)&gt;499,1,0)</f>
        <v>0</v>
      </c>
      <c r="R3109">
        <v>5298</v>
      </c>
      <c r="S3109" s="56">
        <f>IF(SUMIFS(SolCotizacion!$P:$P,SolCotizacion!$E:$E,$G3109,SolCotizacion!$K:$K,$I3109)&gt;499,1%,0)</f>
        <v>0</v>
      </c>
    </row>
    <row r="3110" spans="1:19" hidden="1">
      <c r="A3110" t="s">
        <v>4320</v>
      </c>
      <c r="B3110" t="s">
        <v>1085</v>
      </c>
      <c r="C3110">
        <v>1</v>
      </c>
      <c r="D3110" t="s">
        <v>88</v>
      </c>
      <c r="E3110" t="s">
        <v>10050</v>
      </c>
      <c r="F3110" t="s">
        <v>150</v>
      </c>
      <c r="G3110" t="s">
        <v>150</v>
      </c>
      <c r="H3110">
        <v>3</v>
      </c>
      <c r="I3110">
        <v>1</v>
      </c>
      <c r="J3110" t="s">
        <v>84</v>
      </c>
      <c r="K3110" t="s">
        <v>31</v>
      </c>
      <c r="L3110" t="s">
        <v>305</v>
      </c>
      <c r="N3110" s="52">
        <v>2790324.6720000003</v>
      </c>
      <c r="O3110" s="52">
        <v>2790324.6720000003</v>
      </c>
      <c r="P3110">
        <v>1</v>
      </c>
      <c r="Q3110">
        <v>1</v>
      </c>
      <c r="R3110">
        <v>5299</v>
      </c>
    </row>
    <row r="3111" spans="1:19" hidden="1">
      <c r="A3111" t="s">
        <v>4321</v>
      </c>
      <c r="B3111" t="s">
        <v>1086</v>
      </c>
      <c r="C3111">
        <v>2</v>
      </c>
      <c r="D3111" t="s">
        <v>88</v>
      </c>
      <c r="E3111" t="s">
        <v>10051</v>
      </c>
      <c r="F3111" t="s">
        <v>150</v>
      </c>
      <c r="G3111" t="s">
        <v>150</v>
      </c>
      <c r="H3111">
        <v>3</v>
      </c>
      <c r="I3111">
        <v>2</v>
      </c>
      <c r="J3111" t="s">
        <v>84</v>
      </c>
      <c r="K3111" t="s">
        <v>31</v>
      </c>
      <c r="L3111" t="s">
        <v>305</v>
      </c>
      <c r="N3111" s="52">
        <v>2790324.6720000003</v>
      </c>
      <c r="O3111" s="52">
        <v>2790324.6720000003</v>
      </c>
      <c r="P3111">
        <v>1</v>
      </c>
      <c r="Q3111">
        <v>1</v>
      </c>
      <c r="R3111">
        <v>5301</v>
      </c>
    </row>
    <row r="3112" spans="1:19" hidden="1">
      <c r="A3112" t="s">
        <v>4322</v>
      </c>
      <c r="B3112" t="s">
        <v>1087</v>
      </c>
      <c r="C3112">
        <v>3</v>
      </c>
      <c r="D3112" t="s">
        <v>88</v>
      </c>
      <c r="E3112" t="s">
        <v>10052</v>
      </c>
      <c r="F3112" t="s">
        <v>150</v>
      </c>
      <c r="G3112" t="s">
        <v>150</v>
      </c>
      <c r="H3112">
        <v>3</v>
      </c>
      <c r="I3112">
        <v>3</v>
      </c>
      <c r="J3112" t="s">
        <v>84</v>
      </c>
      <c r="K3112" t="s">
        <v>31</v>
      </c>
      <c r="L3112" t="s">
        <v>305</v>
      </c>
      <c r="N3112" s="52">
        <v>2790324.6720000003</v>
      </c>
      <c r="O3112" s="52">
        <v>2790324.6720000003</v>
      </c>
      <c r="P3112">
        <v>1</v>
      </c>
      <c r="Q3112">
        <v>1</v>
      </c>
      <c r="R3112">
        <v>5303</v>
      </c>
    </row>
    <row r="3113" spans="1:19" hidden="1">
      <c r="A3113" t="s">
        <v>4323</v>
      </c>
      <c r="B3113" t="s">
        <v>1088</v>
      </c>
      <c r="C3113">
        <v>4</v>
      </c>
      <c r="D3113" t="s">
        <v>88</v>
      </c>
      <c r="E3113" t="s">
        <v>9854</v>
      </c>
      <c r="F3113" t="s">
        <v>151</v>
      </c>
      <c r="G3113" t="s">
        <v>151</v>
      </c>
      <c r="H3113">
        <v>3</v>
      </c>
      <c r="I3113">
        <v>1</v>
      </c>
      <c r="J3113" t="s">
        <v>84</v>
      </c>
      <c r="K3113" t="s">
        <v>31</v>
      </c>
      <c r="L3113" t="s">
        <v>305</v>
      </c>
      <c r="N3113" s="52">
        <v>2750132.4480000003</v>
      </c>
      <c r="O3113" s="52">
        <v>2750132.4480000003</v>
      </c>
      <c r="P3113">
        <v>1</v>
      </c>
      <c r="Q3113">
        <v>1</v>
      </c>
      <c r="R3113">
        <v>5305</v>
      </c>
    </row>
    <row r="3114" spans="1:19" hidden="1">
      <c r="A3114" t="s">
        <v>4324</v>
      </c>
      <c r="B3114" t="s">
        <v>1089</v>
      </c>
      <c r="C3114">
        <v>5</v>
      </c>
      <c r="D3114" t="s">
        <v>88</v>
      </c>
      <c r="E3114" t="s">
        <v>10053</v>
      </c>
      <c r="F3114" t="s">
        <v>151</v>
      </c>
      <c r="G3114" t="s">
        <v>151</v>
      </c>
      <c r="H3114">
        <v>3</v>
      </c>
      <c r="I3114">
        <v>2</v>
      </c>
      <c r="J3114" t="s">
        <v>84</v>
      </c>
      <c r="K3114" t="s">
        <v>31</v>
      </c>
      <c r="L3114" t="s">
        <v>305</v>
      </c>
      <c r="N3114" s="52">
        <v>2750132.4480000003</v>
      </c>
      <c r="O3114" s="52">
        <v>2750132.4480000003</v>
      </c>
      <c r="P3114">
        <v>1</v>
      </c>
      <c r="Q3114">
        <v>1</v>
      </c>
      <c r="R3114">
        <v>5307</v>
      </c>
    </row>
    <row r="3115" spans="1:19" hidden="1">
      <c r="A3115" t="s">
        <v>4325</v>
      </c>
      <c r="B3115" t="s">
        <v>1090</v>
      </c>
      <c r="C3115">
        <v>6</v>
      </c>
      <c r="D3115" t="s">
        <v>88</v>
      </c>
      <c r="E3115" t="s">
        <v>10054</v>
      </c>
      <c r="F3115" t="s">
        <v>151</v>
      </c>
      <c r="G3115" t="s">
        <v>151</v>
      </c>
      <c r="H3115">
        <v>3</v>
      </c>
      <c r="I3115">
        <v>3</v>
      </c>
      <c r="J3115" t="s">
        <v>84</v>
      </c>
      <c r="K3115" t="s">
        <v>31</v>
      </c>
      <c r="L3115" t="s">
        <v>305</v>
      </c>
      <c r="N3115" s="52">
        <v>2750132.4480000003</v>
      </c>
      <c r="O3115" s="52">
        <v>2750132.4480000003</v>
      </c>
      <c r="P3115">
        <v>1</v>
      </c>
      <c r="Q3115">
        <v>1</v>
      </c>
      <c r="R3115">
        <v>5309</v>
      </c>
    </row>
    <row r="3116" spans="1:19" hidden="1">
      <c r="A3116" t="s">
        <v>4326</v>
      </c>
      <c r="B3116" t="s">
        <v>1091</v>
      </c>
      <c r="C3116">
        <v>7</v>
      </c>
      <c r="D3116" t="s">
        <v>88</v>
      </c>
      <c r="E3116" t="s">
        <v>10055</v>
      </c>
      <c r="F3116" t="s">
        <v>152</v>
      </c>
      <c r="G3116" t="s">
        <v>152</v>
      </c>
      <c r="H3116">
        <v>3</v>
      </c>
      <c r="I3116">
        <v>1</v>
      </c>
      <c r="J3116" t="s">
        <v>84</v>
      </c>
      <c r="K3116" t="s">
        <v>31</v>
      </c>
      <c r="L3116" t="s">
        <v>305</v>
      </c>
      <c r="N3116" s="52">
        <v>4578930.5280000009</v>
      </c>
      <c r="O3116" s="52">
        <v>4578930.5280000009</v>
      </c>
      <c r="P3116">
        <v>1</v>
      </c>
      <c r="Q3116">
        <v>1</v>
      </c>
      <c r="R3116">
        <v>5311</v>
      </c>
    </row>
    <row r="3117" spans="1:19" hidden="1">
      <c r="A3117" t="s">
        <v>4327</v>
      </c>
      <c r="B3117" t="s">
        <v>1092</v>
      </c>
      <c r="C3117">
        <v>8</v>
      </c>
      <c r="D3117" t="s">
        <v>88</v>
      </c>
      <c r="E3117" t="s">
        <v>10056</v>
      </c>
      <c r="F3117" t="s">
        <v>152</v>
      </c>
      <c r="G3117" t="s">
        <v>152</v>
      </c>
      <c r="H3117">
        <v>3</v>
      </c>
      <c r="I3117">
        <v>2</v>
      </c>
      <c r="J3117" t="s">
        <v>84</v>
      </c>
      <c r="K3117" t="s">
        <v>31</v>
      </c>
      <c r="L3117" t="s">
        <v>305</v>
      </c>
      <c r="N3117" s="52">
        <v>4578930.5280000009</v>
      </c>
      <c r="O3117" s="52">
        <v>4578930.5280000009</v>
      </c>
      <c r="P3117">
        <v>1</v>
      </c>
      <c r="Q3117">
        <v>1</v>
      </c>
      <c r="R3117">
        <v>5313</v>
      </c>
    </row>
    <row r="3118" spans="1:19" hidden="1">
      <c r="A3118" t="s">
        <v>4328</v>
      </c>
      <c r="B3118" t="s">
        <v>1093</v>
      </c>
      <c r="C3118">
        <v>9</v>
      </c>
      <c r="D3118" t="s">
        <v>88</v>
      </c>
      <c r="E3118" t="s">
        <v>10057</v>
      </c>
      <c r="F3118" t="s">
        <v>152</v>
      </c>
      <c r="G3118" t="s">
        <v>152</v>
      </c>
      <c r="H3118">
        <v>3</v>
      </c>
      <c r="I3118">
        <v>3</v>
      </c>
      <c r="J3118" t="s">
        <v>84</v>
      </c>
      <c r="K3118" t="s">
        <v>31</v>
      </c>
      <c r="L3118" t="s">
        <v>305</v>
      </c>
      <c r="N3118" s="52">
        <v>4578930.5280000009</v>
      </c>
      <c r="O3118" s="52">
        <v>4578930.5280000009</v>
      </c>
      <c r="P3118">
        <v>1</v>
      </c>
      <c r="Q3118">
        <v>1</v>
      </c>
      <c r="R3118">
        <v>5315</v>
      </c>
    </row>
    <row r="3119" spans="1:19" hidden="1">
      <c r="A3119" t="s">
        <v>4329</v>
      </c>
      <c r="B3119" t="s">
        <v>3844</v>
      </c>
      <c r="C3119">
        <v>10</v>
      </c>
      <c r="D3119" t="s">
        <v>102</v>
      </c>
      <c r="E3119" t="s">
        <v>10058</v>
      </c>
      <c r="F3119" t="s">
        <v>153</v>
      </c>
      <c r="G3119" t="s">
        <v>88</v>
      </c>
      <c r="H3119">
        <v>3</v>
      </c>
      <c r="I3119" t="s">
        <v>103</v>
      </c>
      <c r="J3119" t="s">
        <v>84</v>
      </c>
      <c r="K3119" t="s">
        <v>31</v>
      </c>
      <c r="L3119" t="s">
        <v>305</v>
      </c>
      <c r="N3119" s="52">
        <v>75606.33600000001</v>
      </c>
      <c r="O3119" s="52">
        <v>75606.33600000001</v>
      </c>
      <c r="P3119">
        <v>1</v>
      </c>
      <c r="Q3119">
        <f>IF(COUNTIF(SolCotizacion!$D:$D,$G3119)&gt;0,1,0)</f>
        <v>1</v>
      </c>
      <c r="R3119">
        <v>5317</v>
      </c>
    </row>
    <row r="3120" spans="1:19" hidden="1">
      <c r="A3120" t="s">
        <v>4330</v>
      </c>
      <c r="B3120" t="s">
        <v>3846</v>
      </c>
      <c r="C3120">
        <v>11</v>
      </c>
      <c r="D3120" t="s">
        <v>102</v>
      </c>
      <c r="E3120" t="s">
        <v>10059</v>
      </c>
      <c r="F3120" t="s">
        <v>154</v>
      </c>
      <c r="G3120" t="s">
        <v>88</v>
      </c>
      <c r="H3120">
        <v>3</v>
      </c>
      <c r="I3120" t="s">
        <v>103</v>
      </c>
      <c r="J3120" t="s">
        <v>84</v>
      </c>
      <c r="K3120" t="s">
        <v>31</v>
      </c>
      <c r="L3120" t="s">
        <v>305</v>
      </c>
      <c r="N3120" s="52">
        <v>123436.03200000001</v>
      </c>
      <c r="O3120" s="52">
        <v>123436.03200000001</v>
      </c>
      <c r="P3120">
        <v>1</v>
      </c>
      <c r="Q3120">
        <f>IF(COUNTIF(SolCotizacion!$D:$D,$G3120)&gt;0,1,0)</f>
        <v>1</v>
      </c>
      <c r="R3120">
        <v>5319</v>
      </c>
    </row>
    <row r="3121" spans="1:18" hidden="1">
      <c r="A3121" t="s">
        <v>4331</v>
      </c>
      <c r="B3121" t="s">
        <v>3848</v>
      </c>
      <c r="C3121">
        <v>12</v>
      </c>
      <c r="D3121" t="s">
        <v>102</v>
      </c>
      <c r="E3121" t="s">
        <v>10060</v>
      </c>
      <c r="F3121" t="s">
        <v>155</v>
      </c>
      <c r="G3121" t="s">
        <v>88</v>
      </c>
      <c r="H3121">
        <v>3</v>
      </c>
      <c r="I3121" t="s">
        <v>103</v>
      </c>
      <c r="J3121" t="s">
        <v>84</v>
      </c>
      <c r="K3121" t="s">
        <v>31</v>
      </c>
      <c r="L3121" t="s">
        <v>305</v>
      </c>
      <c r="N3121" s="52">
        <v>116895.93600000002</v>
      </c>
      <c r="O3121" s="52">
        <v>116895.93600000002</v>
      </c>
      <c r="P3121">
        <v>1</v>
      </c>
      <c r="Q3121">
        <f>IF(COUNTIF(SolCotizacion!$D:$D,$G3121)&gt;0,1,0)</f>
        <v>1</v>
      </c>
      <c r="R3121">
        <v>5321</v>
      </c>
    </row>
    <row r="3122" spans="1:18" hidden="1">
      <c r="A3122" t="s">
        <v>4332</v>
      </c>
      <c r="B3122" t="s">
        <v>3850</v>
      </c>
      <c r="C3122">
        <v>13</v>
      </c>
      <c r="D3122" t="s">
        <v>102</v>
      </c>
      <c r="E3122" t="s">
        <v>10061</v>
      </c>
      <c r="F3122" t="s">
        <v>156</v>
      </c>
      <c r="G3122" t="s">
        <v>88</v>
      </c>
      <c r="H3122">
        <v>3</v>
      </c>
      <c r="I3122" t="s">
        <v>103</v>
      </c>
      <c r="J3122" t="s">
        <v>84</v>
      </c>
      <c r="K3122" t="s">
        <v>31</v>
      </c>
      <c r="L3122" t="s">
        <v>305</v>
      </c>
      <c r="N3122" s="52">
        <v>691153.68</v>
      </c>
      <c r="O3122" s="52">
        <v>691153.68</v>
      </c>
      <c r="P3122">
        <v>1</v>
      </c>
      <c r="Q3122">
        <f>IF(COUNTIF(SolCotizacion!$D:$D,$G3122)&gt;0,1,0)</f>
        <v>1</v>
      </c>
      <c r="R3122">
        <v>5323</v>
      </c>
    </row>
    <row r="3123" spans="1:18" hidden="1">
      <c r="A3123" t="s">
        <v>4333</v>
      </c>
      <c r="B3123" t="s">
        <v>3852</v>
      </c>
      <c r="C3123">
        <v>14</v>
      </c>
      <c r="D3123" t="s">
        <v>102</v>
      </c>
      <c r="E3123" t="s">
        <v>10062</v>
      </c>
      <c r="F3123" t="s">
        <v>157</v>
      </c>
      <c r="G3123" t="s">
        <v>150</v>
      </c>
      <c r="H3123">
        <v>3</v>
      </c>
      <c r="I3123" t="s">
        <v>103</v>
      </c>
      <c r="J3123" t="s">
        <v>84</v>
      </c>
      <c r="K3123" t="s">
        <v>31</v>
      </c>
      <c r="L3123" t="s">
        <v>305</v>
      </c>
      <c r="N3123" s="52">
        <v>288709.24800000002</v>
      </c>
      <c r="O3123" s="52">
        <v>288709.24800000002</v>
      </c>
      <c r="P3123">
        <v>1</v>
      </c>
      <c r="Q3123">
        <f>IF(COUNTIF(SolCotizacion!$E:$E,G3123)&gt;0,1,0)</f>
        <v>0</v>
      </c>
      <c r="R3123">
        <v>5325</v>
      </c>
    </row>
    <row r="3124" spans="1:18" hidden="1">
      <c r="A3124" t="s">
        <v>4334</v>
      </c>
      <c r="B3124" t="s">
        <v>3854</v>
      </c>
      <c r="C3124">
        <v>15</v>
      </c>
      <c r="D3124" t="s">
        <v>102</v>
      </c>
      <c r="E3124" t="s">
        <v>10063</v>
      </c>
      <c r="F3124" t="s">
        <v>158</v>
      </c>
      <c r="G3124" t="s">
        <v>151</v>
      </c>
      <c r="H3124">
        <v>3</v>
      </c>
      <c r="I3124" t="s">
        <v>103</v>
      </c>
      <c r="J3124" t="s">
        <v>84</v>
      </c>
      <c r="K3124" t="s">
        <v>31</v>
      </c>
      <c r="L3124" t="s">
        <v>305</v>
      </c>
      <c r="N3124" s="52">
        <v>288709.24800000002</v>
      </c>
      <c r="O3124" s="52">
        <v>288709.24800000002</v>
      </c>
      <c r="P3124">
        <v>1</v>
      </c>
      <c r="Q3124">
        <f>IF(COUNTIF(SolCotizacion!$E:$E,G3124)&gt;0,1,0)</f>
        <v>0</v>
      </c>
      <c r="R3124">
        <v>5327</v>
      </c>
    </row>
    <row r="3125" spans="1:18" hidden="1">
      <c r="A3125" t="s">
        <v>4335</v>
      </c>
      <c r="B3125" t="s">
        <v>3856</v>
      </c>
      <c r="C3125">
        <v>16</v>
      </c>
      <c r="D3125" t="s">
        <v>113</v>
      </c>
      <c r="E3125" t="s">
        <v>9986</v>
      </c>
      <c r="F3125" t="s">
        <v>115</v>
      </c>
      <c r="G3125" t="s">
        <v>88</v>
      </c>
      <c r="H3125">
        <v>3</v>
      </c>
      <c r="I3125">
        <v>1</v>
      </c>
      <c r="J3125" t="s">
        <v>116</v>
      </c>
      <c r="K3125" t="s">
        <v>326</v>
      </c>
      <c r="L3125" t="s">
        <v>305</v>
      </c>
      <c r="N3125" s="52">
        <v>70223.534150000007</v>
      </c>
      <c r="O3125" s="52">
        <v>63200.639040000009</v>
      </c>
      <c r="P3125">
        <v>1</v>
      </c>
      <c r="Q3125">
        <f>IF(COUNTIFS(SolCotizacion!$D:$D,$G3125,SolCotizacion!$K:$K,$I3125)&gt;0,1,0)</f>
        <v>0</v>
      </c>
      <c r="R3125">
        <v>5329</v>
      </c>
    </row>
    <row r="3126" spans="1:18" hidden="1">
      <c r="A3126" t="s">
        <v>4336</v>
      </c>
      <c r="B3126" t="s">
        <v>3858</v>
      </c>
      <c r="C3126">
        <v>17</v>
      </c>
      <c r="D3126" t="s">
        <v>113</v>
      </c>
      <c r="E3126" t="s">
        <v>9987</v>
      </c>
      <c r="F3126" t="s">
        <v>115</v>
      </c>
      <c r="G3126" t="s">
        <v>88</v>
      </c>
      <c r="H3126">
        <v>3</v>
      </c>
      <c r="I3126">
        <v>2</v>
      </c>
      <c r="J3126" t="s">
        <v>116</v>
      </c>
      <c r="K3126" t="s">
        <v>326</v>
      </c>
      <c r="L3126" t="s">
        <v>305</v>
      </c>
      <c r="N3126" s="52">
        <v>105334.75953000001</v>
      </c>
      <c r="O3126" s="52">
        <v>98311.864419999998</v>
      </c>
      <c r="P3126">
        <v>1</v>
      </c>
      <c r="Q3126">
        <f>IF(COUNTIFS(SolCotizacion!$D:$D,$G3126,SolCotizacion!$K:$K,$I3126)&gt;0,1,0)</f>
        <v>1</v>
      </c>
      <c r="R3126">
        <v>5331</v>
      </c>
    </row>
    <row r="3127" spans="1:18" hidden="1">
      <c r="A3127" t="s">
        <v>4337</v>
      </c>
      <c r="B3127" t="s">
        <v>3860</v>
      </c>
      <c r="C3127">
        <v>18</v>
      </c>
      <c r="D3127" t="s">
        <v>113</v>
      </c>
      <c r="E3127" t="s">
        <v>9988</v>
      </c>
      <c r="F3127" t="s">
        <v>115</v>
      </c>
      <c r="G3127" t="s">
        <v>88</v>
      </c>
      <c r="H3127">
        <v>3</v>
      </c>
      <c r="I3127">
        <v>3</v>
      </c>
      <c r="J3127" t="s">
        <v>116</v>
      </c>
      <c r="K3127" t="s">
        <v>326</v>
      </c>
      <c r="L3127" t="s">
        <v>305</v>
      </c>
      <c r="N3127" s="52">
        <v>140445.98491000003</v>
      </c>
      <c r="O3127" s="52">
        <v>112356.57125000001</v>
      </c>
      <c r="P3127">
        <v>1</v>
      </c>
      <c r="Q3127">
        <f>IF(COUNTIFS(SolCotizacion!$D:$D,$G3127,SolCotizacion!$K:$K,$I3127)&gt;0,1,0)</f>
        <v>0</v>
      </c>
      <c r="R3127">
        <v>5333</v>
      </c>
    </row>
    <row r="3128" spans="1:18" hidden="1">
      <c r="A3128" t="s">
        <v>4338</v>
      </c>
      <c r="B3128" t="s">
        <v>3862</v>
      </c>
      <c r="C3128">
        <v>19</v>
      </c>
      <c r="D3128" t="s">
        <v>113</v>
      </c>
      <c r="E3128" t="s">
        <v>9853</v>
      </c>
      <c r="F3128" t="s">
        <v>114</v>
      </c>
      <c r="G3128" t="s">
        <v>88</v>
      </c>
      <c r="H3128">
        <v>3</v>
      </c>
      <c r="I3128">
        <v>1</v>
      </c>
      <c r="J3128" t="s">
        <v>88</v>
      </c>
      <c r="K3128" t="s">
        <v>31</v>
      </c>
      <c r="L3128" t="s">
        <v>305</v>
      </c>
      <c r="N3128" s="52">
        <v>3510.9058599999998</v>
      </c>
      <c r="O3128" s="52">
        <v>2808.50801</v>
      </c>
      <c r="P3128">
        <v>1</v>
      </c>
      <c r="Q3128">
        <f>IF(COUNTIFS(SolCotizacion!$D:$D,$G3128,SolCotizacion!$K:$K,$I3128)&gt;0,1,0)</f>
        <v>0</v>
      </c>
      <c r="R3128">
        <v>5335</v>
      </c>
    </row>
    <row r="3129" spans="1:18" hidden="1">
      <c r="A3129" t="s">
        <v>4339</v>
      </c>
      <c r="B3129" t="s">
        <v>3864</v>
      </c>
      <c r="C3129">
        <v>20</v>
      </c>
      <c r="D3129" t="s">
        <v>113</v>
      </c>
      <c r="E3129" t="s">
        <v>9984</v>
      </c>
      <c r="F3129" t="s">
        <v>114</v>
      </c>
      <c r="G3129" t="s">
        <v>88</v>
      </c>
      <c r="H3129">
        <v>3</v>
      </c>
      <c r="I3129">
        <v>2</v>
      </c>
      <c r="J3129" t="s">
        <v>88</v>
      </c>
      <c r="K3129" t="s">
        <v>31</v>
      </c>
      <c r="L3129" t="s">
        <v>305</v>
      </c>
      <c r="N3129" s="52">
        <v>56178.827320000004</v>
      </c>
      <c r="O3129" s="52">
        <v>49155.932209999999</v>
      </c>
      <c r="P3129">
        <v>1</v>
      </c>
      <c r="Q3129">
        <f>IF(COUNTIFS(SolCotizacion!$D:$D,$G3129,SolCotizacion!$K:$K,$I3129)&gt;0,1,0)</f>
        <v>1</v>
      </c>
      <c r="R3129">
        <v>5337</v>
      </c>
    </row>
    <row r="3130" spans="1:18" hidden="1">
      <c r="A3130" t="s">
        <v>4340</v>
      </c>
      <c r="B3130" t="s">
        <v>3866</v>
      </c>
      <c r="C3130">
        <v>21</v>
      </c>
      <c r="D3130" t="s">
        <v>113</v>
      </c>
      <c r="E3130" t="s">
        <v>9985</v>
      </c>
      <c r="F3130" t="s">
        <v>114</v>
      </c>
      <c r="G3130" t="s">
        <v>88</v>
      </c>
      <c r="H3130">
        <v>3</v>
      </c>
      <c r="I3130">
        <v>3</v>
      </c>
      <c r="J3130" t="s">
        <v>88</v>
      </c>
      <c r="K3130" t="s">
        <v>31</v>
      </c>
      <c r="L3130" t="s">
        <v>305</v>
      </c>
      <c r="N3130" s="52">
        <v>84268.240980000017</v>
      </c>
      <c r="O3130" s="52">
        <v>77245.345870000005</v>
      </c>
      <c r="P3130">
        <v>1</v>
      </c>
      <c r="Q3130">
        <f>IF(COUNTIFS(SolCotizacion!$D:$D,$G3130,SolCotizacion!$K:$K,$I3130)&gt;0,1,0)</f>
        <v>0</v>
      </c>
      <c r="R3130">
        <v>5339</v>
      </c>
    </row>
    <row r="3131" spans="1:18" hidden="1">
      <c r="A3131" t="s">
        <v>4341</v>
      </c>
      <c r="B3131" t="s">
        <v>3868</v>
      </c>
      <c r="C3131">
        <v>22</v>
      </c>
      <c r="D3131" t="s">
        <v>113</v>
      </c>
      <c r="E3131" t="s">
        <v>10064</v>
      </c>
      <c r="F3131" t="s">
        <v>159</v>
      </c>
      <c r="G3131" t="s">
        <v>150</v>
      </c>
      <c r="H3131">
        <v>3</v>
      </c>
      <c r="I3131" t="s">
        <v>103</v>
      </c>
      <c r="J3131" t="s">
        <v>118</v>
      </c>
      <c r="K3131" t="s">
        <v>325</v>
      </c>
      <c r="L3131" t="s">
        <v>305</v>
      </c>
      <c r="N3131" s="52">
        <v>79843.356362000006</v>
      </c>
      <c r="O3131" s="52">
        <v>79843.356362000006</v>
      </c>
      <c r="P3131">
        <v>1</v>
      </c>
      <c r="Q3131">
        <f>IF(COUNTIF(SolCotizacion!$E:$E,G3131)&gt;0,1,0)</f>
        <v>0</v>
      </c>
      <c r="R3131">
        <v>5341</v>
      </c>
    </row>
    <row r="3132" spans="1:18" hidden="1">
      <c r="A3132" t="s">
        <v>4342</v>
      </c>
      <c r="B3132" t="s">
        <v>3870</v>
      </c>
      <c r="C3132">
        <v>23</v>
      </c>
      <c r="D3132" t="s">
        <v>113</v>
      </c>
      <c r="E3132" t="s">
        <v>9855</v>
      </c>
      <c r="F3132" t="s">
        <v>160</v>
      </c>
      <c r="G3132" t="s">
        <v>151</v>
      </c>
      <c r="H3132">
        <v>3</v>
      </c>
      <c r="I3132" t="s">
        <v>103</v>
      </c>
      <c r="J3132" t="s">
        <v>118</v>
      </c>
      <c r="K3132" t="s">
        <v>325</v>
      </c>
      <c r="L3132" t="s">
        <v>305</v>
      </c>
      <c r="N3132" s="52">
        <v>79843.356362000006</v>
      </c>
      <c r="O3132" s="52">
        <v>79843.356362000006</v>
      </c>
      <c r="P3132">
        <v>1</v>
      </c>
      <c r="Q3132">
        <f>IF(COUNTIF(SolCotizacion!$E:$E,G3132)&gt;0,1,0)</f>
        <v>0</v>
      </c>
      <c r="R3132">
        <v>5343</v>
      </c>
    </row>
    <row r="3133" spans="1:18" hidden="1">
      <c r="A3133" t="s">
        <v>4343</v>
      </c>
      <c r="B3133" t="s">
        <v>3872</v>
      </c>
      <c r="C3133">
        <v>24</v>
      </c>
      <c r="D3133" t="s">
        <v>113</v>
      </c>
      <c r="E3133" t="s">
        <v>10065</v>
      </c>
      <c r="F3133" t="s">
        <v>161</v>
      </c>
      <c r="G3133" t="s">
        <v>152</v>
      </c>
      <c r="H3133">
        <v>3</v>
      </c>
      <c r="I3133" t="s">
        <v>103</v>
      </c>
      <c r="J3133" t="s">
        <v>118</v>
      </c>
      <c r="K3133" t="s">
        <v>325</v>
      </c>
      <c r="L3133" t="s">
        <v>305</v>
      </c>
      <c r="N3133" s="52">
        <v>146373.39732399999</v>
      </c>
      <c r="O3133" s="52">
        <v>146373.39732399999</v>
      </c>
      <c r="P3133">
        <v>1</v>
      </c>
      <c r="Q3133">
        <f>IF(COUNTIF(SolCotizacion!$E:$E,G3133)&gt;0,1,0)</f>
        <v>0</v>
      </c>
      <c r="R3133">
        <v>5345</v>
      </c>
    </row>
    <row r="3134" spans="1:18" hidden="1">
      <c r="A3134" t="s">
        <v>4344</v>
      </c>
      <c r="B3134" t="s">
        <v>3874</v>
      </c>
      <c r="C3134">
        <v>25</v>
      </c>
      <c r="D3134" t="s">
        <v>113</v>
      </c>
      <c r="E3134" t="s">
        <v>9995</v>
      </c>
      <c r="F3134" t="s">
        <v>125</v>
      </c>
      <c r="G3134" t="s">
        <v>88</v>
      </c>
      <c r="H3134">
        <v>3</v>
      </c>
      <c r="I3134">
        <v>1</v>
      </c>
      <c r="J3134" t="s">
        <v>88</v>
      </c>
      <c r="K3134" t="s">
        <v>31</v>
      </c>
      <c r="L3134" t="s">
        <v>305</v>
      </c>
      <c r="N3134" s="52">
        <v>3510.9058599999998</v>
      </c>
      <c r="O3134" s="52">
        <v>2808.50801</v>
      </c>
      <c r="P3134">
        <v>1</v>
      </c>
      <c r="Q3134">
        <f>IF(COUNTIFS(SolCotizacion!$D:$D,$G3134,SolCotizacion!$K:$K,$I3134)&gt;0,1,0)</f>
        <v>0</v>
      </c>
      <c r="R3134">
        <v>5347</v>
      </c>
    </row>
    <row r="3135" spans="1:18" hidden="1">
      <c r="A3135" t="s">
        <v>4345</v>
      </c>
      <c r="B3135" t="s">
        <v>3876</v>
      </c>
      <c r="C3135">
        <v>26</v>
      </c>
      <c r="D3135" t="s">
        <v>113</v>
      </c>
      <c r="E3135" t="s">
        <v>9996</v>
      </c>
      <c r="F3135" t="s">
        <v>125</v>
      </c>
      <c r="G3135" t="s">
        <v>88</v>
      </c>
      <c r="H3135">
        <v>3</v>
      </c>
      <c r="I3135">
        <v>2</v>
      </c>
      <c r="J3135" t="s">
        <v>88</v>
      </c>
      <c r="K3135" t="s">
        <v>31</v>
      </c>
      <c r="L3135" t="s">
        <v>305</v>
      </c>
      <c r="N3135" s="52">
        <v>42134.120490000008</v>
      </c>
      <c r="O3135" s="52">
        <v>35111.225380000003</v>
      </c>
      <c r="P3135">
        <v>1</v>
      </c>
      <c r="Q3135">
        <f>IF(COUNTIFS(SolCotizacion!$D:$D,$G3135,SolCotizacion!$K:$K,$I3135)&gt;0,1,0)</f>
        <v>1</v>
      </c>
      <c r="R3135">
        <v>5349</v>
      </c>
    </row>
    <row r="3136" spans="1:18" hidden="1">
      <c r="A3136" t="s">
        <v>4346</v>
      </c>
      <c r="B3136" t="s">
        <v>3878</v>
      </c>
      <c r="C3136">
        <v>27</v>
      </c>
      <c r="D3136" t="s">
        <v>113</v>
      </c>
      <c r="E3136" t="s">
        <v>9997</v>
      </c>
      <c r="F3136" t="s">
        <v>125</v>
      </c>
      <c r="G3136" t="s">
        <v>88</v>
      </c>
      <c r="H3136">
        <v>3</v>
      </c>
      <c r="I3136">
        <v>3</v>
      </c>
      <c r="J3136" t="s">
        <v>88</v>
      </c>
      <c r="K3136" t="s">
        <v>31</v>
      </c>
      <c r="L3136" t="s">
        <v>305</v>
      </c>
      <c r="N3136" s="52">
        <v>140445.98491000003</v>
      </c>
      <c r="O3136" s="52">
        <v>1264016.03097</v>
      </c>
      <c r="P3136">
        <v>1</v>
      </c>
      <c r="Q3136">
        <f>IF(COUNTIFS(SolCotizacion!$D:$D,$G3136,SolCotizacion!$K:$K,$I3136)&gt;0,1,0)</f>
        <v>0</v>
      </c>
      <c r="R3136">
        <v>5351</v>
      </c>
    </row>
    <row r="3137" spans="1:19" hidden="1">
      <c r="A3137" t="s">
        <v>4347</v>
      </c>
      <c r="B3137" t="s">
        <v>3880</v>
      </c>
      <c r="C3137">
        <v>28</v>
      </c>
      <c r="D3137" t="s">
        <v>113</v>
      </c>
      <c r="E3137" t="s">
        <v>10066</v>
      </c>
      <c r="F3137" t="s">
        <v>162</v>
      </c>
      <c r="G3137" t="s">
        <v>150</v>
      </c>
      <c r="H3137">
        <v>3</v>
      </c>
      <c r="I3137">
        <v>1</v>
      </c>
      <c r="J3137" t="s">
        <v>127</v>
      </c>
      <c r="K3137" t="s">
        <v>31</v>
      </c>
      <c r="L3137" t="s">
        <v>305</v>
      </c>
      <c r="M3137" s="53">
        <v>0.02</v>
      </c>
      <c r="N3137" s="52">
        <v>54290.045194000006</v>
      </c>
      <c r="O3137" s="52">
        <v>54290.045194000006</v>
      </c>
      <c r="P3137">
        <v>1</v>
      </c>
      <c r="Q3137">
        <f>IF(SUMIFS(SolCotizacion!$P:$P,SolCotizacion!$E:$E,$G3137,SolCotizacion!$K:$K,$I3137)&gt;499,1,0)</f>
        <v>0</v>
      </c>
      <c r="R3137">
        <v>5353</v>
      </c>
      <c r="S3137" s="56">
        <f>IF(SUMIFS(SolCotizacion!$P:$P,SolCotizacion!$E:$E,$G3137,SolCotizacion!$K:$K,$I3137)&gt;499,4%,0)</f>
        <v>0</v>
      </c>
    </row>
    <row r="3138" spans="1:19" hidden="1">
      <c r="A3138" t="s">
        <v>4348</v>
      </c>
      <c r="B3138" t="s">
        <v>3882</v>
      </c>
      <c r="C3138">
        <v>29</v>
      </c>
      <c r="D3138" t="s">
        <v>113</v>
      </c>
      <c r="E3138" t="s">
        <v>10067</v>
      </c>
      <c r="F3138" t="s">
        <v>162</v>
      </c>
      <c r="G3138" t="s">
        <v>150</v>
      </c>
      <c r="H3138">
        <v>3</v>
      </c>
      <c r="I3138">
        <v>2</v>
      </c>
      <c r="J3138" t="s">
        <v>127</v>
      </c>
      <c r="K3138" t="s">
        <v>31</v>
      </c>
      <c r="L3138" t="s">
        <v>305</v>
      </c>
      <c r="M3138" s="53">
        <v>0.02</v>
      </c>
      <c r="N3138" s="52">
        <v>54290.045194000006</v>
      </c>
      <c r="O3138" s="52">
        <v>54290.045194000006</v>
      </c>
      <c r="P3138">
        <v>1</v>
      </c>
      <c r="Q3138">
        <f>IF(SUMIFS(SolCotizacion!$P:$P,SolCotizacion!$E:$E,$G3138,SolCotizacion!$K:$K,$I3138)&gt;499,1,0)</f>
        <v>0</v>
      </c>
      <c r="R3138">
        <v>5354</v>
      </c>
      <c r="S3138" s="56">
        <f>IF(SUMIFS(SolCotizacion!$P:$P,SolCotizacion!$E:$E,$G3138,SolCotizacion!$K:$K,$I3138)&gt;499,4%,0)</f>
        <v>0</v>
      </c>
    </row>
    <row r="3139" spans="1:19" hidden="1">
      <c r="A3139" t="s">
        <v>4349</v>
      </c>
      <c r="B3139" t="s">
        <v>3884</v>
      </c>
      <c r="C3139">
        <v>30</v>
      </c>
      <c r="D3139" t="s">
        <v>113</v>
      </c>
      <c r="E3139" t="s">
        <v>10068</v>
      </c>
      <c r="F3139" t="s">
        <v>162</v>
      </c>
      <c r="G3139" t="s">
        <v>150</v>
      </c>
      <c r="H3139">
        <v>3</v>
      </c>
      <c r="I3139">
        <v>3</v>
      </c>
      <c r="J3139" t="s">
        <v>127</v>
      </c>
      <c r="K3139" t="s">
        <v>31</v>
      </c>
      <c r="L3139" t="s">
        <v>305</v>
      </c>
      <c r="M3139" s="53">
        <v>0.02</v>
      </c>
      <c r="N3139" s="52">
        <v>54290.045194000006</v>
      </c>
      <c r="O3139" s="52">
        <v>54290.045194000006</v>
      </c>
      <c r="P3139">
        <v>1</v>
      </c>
      <c r="Q3139">
        <f>IF(SUMIFS(SolCotizacion!$P:$P,SolCotizacion!$E:$E,$G3139,SolCotizacion!$K:$K,$I3139)&gt;499,1,0)</f>
        <v>0</v>
      </c>
      <c r="R3139">
        <v>5355</v>
      </c>
      <c r="S3139" s="56">
        <f>IF(SUMIFS(SolCotizacion!$P:$P,SolCotizacion!$E:$E,$G3139,SolCotizacion!$K:$K,$I3139)&gt;499,4%,0)</f>
        <v>0</v>
      </c>
    </row>
    <row r="3140" spans="1:19" hidden="1">
      <c r="A3140" t="s">
        <v>4350</v>
      </c>
      <c r="B3140" t="s">
        <v>3886</v>
      </c>
      <c r="C3140">
        <v>31</v>
      </c>
      <c r="D3140" t="s">
        <v>113</v>
      </c>
      <c r="E3140" t="s">
        <v>10069</v>
      </c>
      <c r="F3140" t="s">
        <v>163</v>
      </c>
      <c r="G3140" t="s">
        <v>151</v>
      </c>
      <c r="H3140">
        <v>3</v>
      </c>
      <c r="I3140">
        <v>1</v>
      </c>
      <c r="J3140" t="s">
        <v>127</v>
      </c>
      <c r="K3140" t="s">
        <v>31</v>
      </c>
      <c r="L3140" t="s">
        <v>305</v>
      </c>
      <c r="M3140" s="53">
        <v>0.02</v>
      </c>
      <c r="N3140" s="52">
        <v>53508.043974</v>
      </c>
      <c r="O3140" s="52">
        <v>53508.043974</v>
      </c>
      <c r="P3140">
        <v>1</v>
      </c>
      <c r="Q3140">
        <f>IF(SUMIFS(SolCotizacion!$P:$P,SolCotizacion!$E:$E,$G3140,SolCotizacion!$K:$K,$I3140)&gt;499,1,0)</f>
        <v>0</v>
      </c>
      <c r="R3140">
        <v>5356</v>
      </c>
      <c r="S3140" s="56">
        <f>IF(SUMIFS(SolCotizacion!$P:$P,SolCotizacion!$E:$E,$G3140,SolCotizacion!$K:$K,$I3140)&gt;499,4%,0)</f>
        <v>0</v>
      </c>
    </row>
    <row r="3141" spans="1:19" hidden="1">
      <c r="A3141" t="s">
        <v>4351</v>
      </c>
      <c r="B3141" t="s">
        <v>3888</v>
      </c>
      <c r="C3141">
        <v>32</v>
      </c>
      <c r="D3141" t="s">
        <v>113</v>
      </c>
      <c r="E3141" t="s">
        <v>10070</v>
      </c>
      <c r="F3141" t="s">
        <v>163</v>
      </c>
      <c r="G3141" t="s">
        <v>151</v>
      </c>
      <c r="H3141">
        <v>3</v>
      </c>
      <c r="I3141">
        <v>2</v>
      </c>
      <c r="J3141" t="s">
        <v>127</v>
      </c>
      <c r="K3141" t="s">
        <v>31</v>
      </c>
      <c r="L3141" t="s">
        <v>305</v>
      </c>
      <c r="M3141" s="53">
        <v>0.02</v>
      </c>
      <c r="N3141" s="52">
        <v>53508.043974</v>
      </c>
      <c r="O3141" s="52">
        <v>53508.043974</v>
      </c>
      <c r="P3141">
        <v>1</v>
      </c>
      <c r="Q3141">
        <f>IF(SUMIFS(SolCotizacion!$P:$P,SolCotizacion!$E:$E,$G3141,SolCotizacion!$K:$K,$I3141)&gt;499,1,0)</f>
        <v>0</v>
      </c>
      <c r="R3141">
        <v>5357</v>
      </c>
      <c r="S3141" s="56">
        <f>IF(SUMIFS(SolCotizacion!$P:$P,SolCotizacion!$E:$E,$G3141,SolCotizacion!$K:$K,$I3141)&gt;499,4%,0)</f>
        <v>0</v>
      </c>
    </row>
    <row r="3142" spans="1:19" hidden="1">
      <c r="A3142" t="s">
        <v>4352</v>
      </c>
      <c r="B3142" t="s">
        <v>3890</v>
      </c>
      <c r="C3142">
        <v>33</v>
      </c>
      <c r="D3142" t="s">
        <v>113</v>
      </c>
      <c r="E3142" t="s">
        <v>10071</v>
      </c>
      <c r="F3142" t="s">
        <v>163</v>
      </c>
      <c r="G3142" t="s">
        <v>151</v>
      </c>
      <c r="H3142">
        <v>3</v>
      </c>
      <c r="I3142">
        <v>3</v>
      </c>
      <c r="J3142" t="s">
        <v>127</v>
      </c>
      <c r="K3142" t="s">
        <v>31</v>
      </c>
      <c r="L3142" t="s">
        <v>305</v>
      </c>
      <c r="M3142" s="53">
        <v>0.02</v>
      </c>
      <c r="N3142" s="52">
        <v>53508.043974</v>
      </c>
      <c r="O3142" s="52">
        <v>53508.043974</v>
      </c>
      <c r="P3142">
        <v>1</v>
      </c>
      <c r="Q3142">
        <f>IF(SUMIFS(SolCotizacion!$P:$P,SolCotizacion!$E:$E,$G3142,SolCotizacion!$K:$K,$I3142)&gt;499,1,0)</f>
        <v>0</v>
      </c>
      <c r="R3142">
        <v>5358</v>
      </c>
      <c r="S3142" s="56">
        <f>IF(SUMIFS(SolCotizacion!$P:$P,SolCotizacion!$E:$E,$G3142,SolCotizacion!$K:$K,$I3142)&gt;499,4%,0)</f>
        <v>0</v>
      </c>
    </row>
    <row r="3143" spans="1:19" hidden="1">
      <c r="A3143" t="s">
        <v>4353</v>
      </c>
      <c r="B3143" t="s">
        <v>3892</v>
      </c>
      <c r="C3143">
        <v>34</v>
      </c>
      <c r="D3143" t="s">
        <v>113</v>
      </c>
      <c r="E3143" t="s">
        <v>10072</v>
      </c>
      <c r="F3143" t="s">
        <v>164</v>
      </c>
      <c r="G3143" t="s">
        <v>152</v>
      </c>
      <c r="H3143">
        <v>3</v>
      </c>
      <c r="I3143">
        <v>1</v>
      </c>
      <c r="J3143" t="s">
        <v>127</v>
      </c>
      <c r="K3143" t="s">
        <v>31</v>
      </c>
      <c r="L3143" t="s">
        <v>305</v>
      </c>
      <c r="M3143" s="53">
        <v>0.02</v>
      </c>
      <c r="N3143" s="52">
        <v>89090.110648000002</v>
      </c>
      <c r="O3143" s="52">
        <v>89090.110648000002</v>
      </c>
      <c r="P3143">
        <v>1</v>
      </c>
      <c r="Q3143">
        <f>IF(SUMIFS(SolCotizacion!$P:$P,SolCotizacion!$E:$E,$G3143,SolCotizacion!$K:$K,$I3143)&gt;499,1,0)</f>
        <v>0</v>
      </c>
      <c r="R3143">
        <v>5359</v>
      </c>
      <c r="S3143" s="56">
        <f>IF(SUMIFS(SolCotizacion!$P:$P,SolCotizacion!$E:$E,$G3143,SolCotizacion!$K:$K,$I3143)&gt;499,4%,0)</f>
        <v>0</v>
      </c>
    </row>
    <row r="3144" spans="1:19" hidden="1">
      <c r="A3144" t="s">
        <v>4354</v>
      </c>
      <c r="B3144" t="s">
        <v>3894</v>
      </c>
      <c r="C3144">
        <v>35</v>
      </c>
      <c r="D3144" t="s">
        <v>113</v>
      </c>
      <c r="E3144" t="s">
        <v>10073</v>
      </c>
      <c r="F3144" t="s">
        <v>164</v>
      </c>
      <c r="G3144" t="s">
        <v>152</v>
      </c>
      <c r="H3144">
        <v>3</v>
      </c>
      <c r="I3144">
        <v>2</v>
      </c>
      <c r="J3144" t="s">
        <v>127</v>
      </c>
      <c r="K3144" t="s">
        <v>31</v>
      </c>
      <c r="L3144" t="s">
        <v>305</v>
      </c>
      <c r="M3144" s="53">
        <v>0.02</v>
      </c>
      <c r="N3144" s="52">
        <v>89090.110648000002</v>
      </c>
      <c r="O3144" s="52">
        <v>89090.110648000002</v>
      </c>
      <c r="P3144">
        <v>1</v>
      </c>
      <c r="Q3144">
        <f>IF(SUMIFS(SolCotizacion!$P:$P,SolCotizacion!$E:$E,$G3144,SolCotizacion!$K:$K,$I3144)&gt;499,1,0)</f>
        <v>0</v>
      </c>
      <c r="R3144">
        <v>5360</v>
      </c>
      <c r="S3144" s="56">
        <f>IF(SUMIFS(SolCotizacion!$P:$P,SolCotizacion!$E:$E,$G3144,SolCotizacion!$K:$K,$I3144)&gt;499,4%,0)</f>
        <v>0</v>
      </c>
    </row>
    <row r="3145" spans="1:19" hidden="1">
      <c r="A3145" t="s">
        <v>4355</v>
      </c>
      <c r="B3145" t="s">
        <v>3896</v>
      </c>
      <c r="C3145">
        <v>36</v>
      </c>
      <c r="D3145" t="s">
        <v>113</v>
      </c>
      <c r="E3145" t="s">
        <v>10074</v>
      </c>
      <c r="F3145" t="s">
        <v>164</v>
      </c>
      <c r="G3145" t="s">
        <v>152</v>
      </c>
      <c r="H3145">
        <v>3</v>
      </c>
      <c r="I3145">
        <v>3</v>
      </c>
      <c r="J3145" t="s">
        <v>127</v>
      </c>
      <c r="K3145" t="s">
        <v>31</v>
      </c>
      <c r="L3145" t="s">
        <v>305</v>
      </c>
      <c r="M3145" s="53">
        <v>0.02</v>
      </c>
      <c r="N3145" s="52">
        <v>89090.110648000002</v>
      </c>
      <c r="O3145" s="52">
        <v>89090.110648000002</v>
      </c>
      <c r="P3145">
        <v>1</v>
      </c>
      <c r="Q3145">
        <f>IF(SUMIFS(SolCotizacion!$P:$P,SolCotizacion!$E:$E,$G3145,SolCotizacion!$K:$K,$I3145)&gt;499,1,0)</f>
        <v>0</v>
      </c>
      <c r="R3145">
        <v>5361</v>
      </c>
      <c r="S3145" s="56">
        <f>IF(SUMIFS(SolCotizacion!$P:$P,SolCotizacion!$E:$E,$G3145,SolCotizacion!$K:$K,$I3145)&gt;499,4%,0)</f>
        <v>0</v>
      </c>
    </row>
    <row r="3146" spans="1:19" hidden="1">
      <c r="A3146" t="s">
        <v>4356</v>
      </c>
      <c r="B3146" t="s">
        <v>3898</v>
      </c>
      <c r="C3146">
        <v>37</v>
      </c>
      <c r="D3146" t="s">
        <v>113</v>
      </c>
      <c r="E3146" t="s">
        <v>10075</v>
      </c>
      <c r="F3146" t="s">
        <v>165</v>
      </c>
      <c r="G3146" t="s">
        <v>150</v>
      </c>
      <c r="H3146">
        <v>3</v>
      </c>
      <c r="I3146">
        <v>1</v>
      </c>
      <c r="J3146" t="s">
        <v>127</v>
      </c>
      <c r="K3146" t="s">
        <v>31</v>
      </c>
      <c r="L3146" t="s">
        <v>305</v>
      </c>
      <c r="M3146" s="53">
        <v>1E-3</v>
      </c>
      <c r="N3146" s="52">
        <v>2714.5007120000005</v>
      </c>
      <c r="O3146" s="52">
        <v>2714.5007120000005</v>
      </c>
      <c r="P3146">
        <v>1</v>
      </c>
      <c r="Q3146">
        <f>IF(SUMIFS(SolCotizacion!$P:$P,SolCotizacion!$E:$E,$G3146,SolCotizacion!$K:$K,$I3146)&gt;499,1,0)</f>
        <v>0</v>
      </c>
      <c r="R3146">
        <v>5362</v>
      </c>
      <c r="S3146" s="56">
        <f>IF(SUMIFS(SolCotizacion!$P:$P,SolCotizacion!$E:$E,$G3146,SolCotizacion!$K:$K,$I3146)&gt;499,1%,0)</f>
        <v>0</v>
      </c>
    </row>
    <row r="3147" spans="1:19" hidden="1">
      <c r="A3147" t="s">
        <v>4357</v>
      </c>
      <c r="B3147" t="s">
        <v>3900</v>
      </c>
      <c r="C3147">
        <v>38</v>
      </c>
      <c r="D3147" t="s">
        <v>113</v>
      </c>
      <c r="E3147" t="s">
        <v>10076</v>
      </c>
      <c r="F3147" t="s">
        <v>165</v>
      </c>
      <c r="G3147" t="s">
        <v>150</v>
      </c>
      <c r="H3147">
        <v>3</v>
      </c>
      <c r="I3147">
        <v>2</v>
      </c>
      <c r="J3147" t="s">
        <v>127</v>
      </c>
      <c r="K3147" t="s">
        <v>31</v>
      </c>
      <c r="L3147" t="s">
        <v>305</v>
      </c>
      <c r="M3147" s="53">
        <v>1E-3</v>
      </c>
      <c r="N3147" s="52">
        <v>2714.5007120000005</v>
      </c>
      <c r="O3147" s="52">
        <v>2714.5007120000005</v>
      </c>
      <c r="P3147">
        <v>1</v>
      </c>
      <c r="Q3147">
        <f>IF(SUMIFS(SolCotizacion!$P:$P,SolCotizacion!$E:$E,$G3147,SolCotizacion!$K:$K,$I3147)&gt;499,1,0)</f>
        <v>0</v>
      </c>
      <c r="R3147">
        <v>5363</v>
      </c>
      <c r="S3147" s="56">
        <f>IF(SUMIFS(SolCotizacion!$P:$P,SolCotizacion!$E:$E,$G3147,SolCotizacion!$K:$K,$I3147)&gt;499,1%,0)</f>
        <v>0</v>
      </c>
    </row>
    <row r="3148" spans="1:19" hidden="1">
      <c r="A3148" t="s">
        <v>4358</v>
      </c>
      <c r="B3148" t="s">
        <v>3902</v>
      </c>
      <c r="C3148">
        <v>39</v>
      </c>
      <c r="D3148" t="s">
        <v>113</v>
      </c>
      <c r="E3148" t="s">
        <v>10077</v>
      </c>
      <c r="F3148" t="s">
        <v>165</v>
      </c>
      <c r="G3148" t="s">
        <v>150</v>
      </c>
      <c r="H3148">
        <v>3</v>
      </c>
      <c r="I3148">
        <v>3</v>
      </c>
      <c r="J3148" t="s">
        <v>127</v>
      </c>
      <c r="K3148" t="s">
        <v>31</v>
      </c>
      <c r="L3148" t="s">
        <v>305</v>
      </c>
      <c r="M3148" s="53">
        <v>1E-3</v>
      </c>
      <c r="N3148" s="52">
        <v>2714.5007120000005</v>
      </c>
      <c r="O3148" s="52">
        <v>2714.5007120000005</v>
      </c>
      <c r="P3148">
        <v>1</v>
      </c>
      <c r="Q3148">
        <f>IF(SUMIFS(SolCotizacion!$P:$P,SolCotizacion!$E:$E,$G3148,SolCotizacion!$K:$K,$I3148)&gt;499,1,0)</f>
        <v>0</v>
      </c>
      <c r="R3148">
        <v>5364</v>
      </c>
      <c r="S3148" s="56">
        <f>IF(SUMIFS(SolCotizacion!$P:$P,SolCotizacion!$E:$E,$G3148,SolCotizacion!$K:$K,$I3148)&gt;499,1%,0)</f>
        <v>0</v>
      </c>
    </row>
    <row r="3149" spans="1:19" hidden="1">
      <c r="A3149" t="s">
        <v>4359</v>
      </c>
      <c r="B3149" t="s">
        <v>3904</v>
      </c>
      <c r="C3149">
        <v>40</v>
      </c>
      <c r="D3149" t="s">
        <v>113</v>
      </c>
      <c r="E3149" t="s">
        <v>10078</v>
      </c>
      <c r="F3149" t="s">
        <v>166</v>
      </c>
      <c r="G3149" t="s">
        <v>151</v>
      </c>
      <c r="H3149">
        <v>3</v>
      </c>
      <c r="I3149">
        <v>1</v>
      </c>
      <c r="J3149" t="s">
        <v>127</v>
      </c>
      <c r="K3149" t="s">
        <v>31</v>
      </c>
      <c r="L3149" t="s">
        <v>305</v>
      </c>
      <c r="M3149" s="53">
        <v>1E-3</v>
      </c>
      <c r="N3149" s="52">
        <v>2675.4058099999997</v>
      </c>
      <c r="O3149" s="52">
        <v>2675.4058099999997</v>
      </c>
      <c r="P3149">
        <v>1</v>
      </c>
      <c r="Q3149">
        <f>IF(SUMIFS(SolCotizacion!$P:$P,SolCotizacion!$E:$E,$G3149,SolCotizacion!$K:$K,$I3149)&gt;499,1,0)</f>
        <v>0</v>
      </c>
      <c r="R3149">
        <v>5365</v>
      </c>
      <c r="S3149" s="56">
        <f>IF(SUMIFS(SolCotizacion!$P:$P,SolCotizacion!$E:$E,$G3149,SolCotizacion!$K:$K,$I3149)&gt;499,1%,0)</f>
        <v>0</v>
      </c>
    </row>
    <row r="3150" spans="1:19" hidden="1">
      <c r="A3150" t="s">
        <v>4360</v>
      </c>
      <c r="B3150" t="s">
        <v>3906</v>
      </c>
      <c r="C3150">
        <v>41</v>
      </c>
      <c r="D3150" t="s">
        <v>113</v>
      </c>
      <c r="E3150" t="s">
        <v>10079</v>
      </c>
      <c r="F3150" t="s">
        <v>166</v>
      </c>
      <c r="G3150" t="s">
        <v>151</v>
      </c>
      <c r="H3150">
        <v>3</v>
      </c>
      <c r="I3150">
        <v>2</v>
      </c>
      <c r="J3150" t="s">
        <v>127</v>
      </c>
      <c r="K3150" t="s">
        <v>31</v>
      </c>
      <c r="L3150" t="s">
        <v>305</v>
      </c>
      <c r="M3150" s="53">
        <v>1E-3</v>
      </c>
      <c r="N3150" s="52">
        <v>2675.4058099999997</v>
      </c>
      <c r="O3150" s="52">
        <v>2675.4058099999997</v>
      </c>
      <c r="P3150">
        <v>1</v>
      </c>
      <c r="Q3150">
        <f>IF(SUMIFS(SolCotizacion!$P:$P,SolCotizacion!$E:$E,$G3150,SolCotizacion!$K:$K,$I3150)&gt;499,1,0)</f>
        <v>0</v>
      </c>
      <c r="R3150">
        <v>5366</v>
      </c>
      <c r="S3150" s="56">
        <f>IF(SUMIFS(SolCotizacion!$P:$P,SolCotizacion!$E:$E,$G3150,SolCotizacion!$K:$K,$I3150)&gt;499,1%,0)</f>
        <v>0</v>
      </c>
    </row>
    <row r="3151" spans="1:19" hidden="1">
      <c r="A3151" t="s">
        <v>4361</v>
      </c>
      <c r="B3151" t="s">
        <v>3908</v>
      </c>
      <c r="C3151">
        <v>42</v>
      </c>
      <c r="D3151" t="s">
        <v>113</v>
      </c>
      <c r="E3151" t="s">
        <v>10080</v>
      </c>
      <c r="F3151" t="s">
        <v>166</v>
      </c>
      <c r="G3151" t="s">
        <v>151</v>
      </c>
      <c r="H3151">
        <v>3</v>
      </c>
      <c r="I3151">
        <v>3</v>
      </c>
      <c r="J3151" t="s">
        <v>127</v>
      </c>
      <c r="K3151" t="s">
        <v>31</v>
      </c>
      <c r="L3151" t="s">
        <v>305</v>
      </c>
      <c r="M3151" s="53">
        <v>1E-3</v>
      </c>
      <c r="N3151" s="52">
        <v>2675.4058099999997</v>
      </c>
      <c r="O3151" s="52">
        <v>2675.4058099999997</v>
      </c>
      <c r="P3151">
        <v>1</v>
      </c>
      <c r="Q3151">
        <f>IF(SUMIFS(SolCotizacion!$P:$P,SolCotizacion!$E:$E,$G3151,SolCotizacion!$K:$K,$I3151)&gt;499,1,0)</f>
        <v>0</v>
      </c>
      <c r="R3151">
        <v>5367</v>
      </c>
      <c r="S3151" s="56">
        <f>IF(SUMIFS(SolCotizacion!$P:$P,SolCotizacion!$E:$E,$G3151,SolCotizacion!$K:$K,$I3151)&gt;499,1%,0)</f>
        <v>0</v>
      </c>
    </row>
    <row r="3152" spans="1:19" hidden="1">
      <c r="A3152" t="s">
        <v>4362</v>
      </c>
      <c r="B3152" t="s">
        <v>3910</v>
      </c>
      <c r="C3152">
        <v>43</v>
      </c>
      <c r="D3152" t="s">
        <v>113</v>
      </c>
      <c r="E3152" t="s">
        <v>10081</v>
      </c>
      <c r="F3152" t="s">
        <v>167</v>
      </c>
      <c r="G3152" t="s">
        <v>152</v>
      </c>
      <c r="H3152">
        <v>3</v>
      </c>
      <c r="I3152">
        <v>1</v>
      </c>
      <c r="J3152" t="s">
        <v>127</v>
      </c>
      <c r="K3152" t="s">
        <v>31</v>
      </c>
      <c r="L3152" t="s">
        <v>305</v>
      </c>
      <c r="M3152" s="53">
        <v>1E-3</v>
      </c>
      <c r="N3152" s="52">
        <v>4454.5075960000004</v>
      </c>
      <c r="O3152" s="52">
        <v>4454.5075960000004</v>
      </c>
      <c r="P3152">
        <v>1</v>
      </c>
      <c r="Q3152">
        <f>IF(SUMIFS(SolCotizacion!$P:$P,SolCotizacion!$E:$E,$G3152,SolCotizacion!$K:$K,$I3152)&gt;499,1,0)</f>
        <v>0</v>
      </c>
      <c r="R3152">
        <v>5368</v>
      </c>
      <c r="S3152" s="56">
        <f>IF(SUMIFS(SolCotizacion!$P:$P,SolCotizacion!$E:$E,$G3152,SolCotizacion!$K:$K,$I3152)&gt;499,1%,0)</f>
        <v>0</v>
      </c>
    </row>
    <row r="3153" spans="1:19" hidden="1">
      <c r="A3153" t="s">
        <v>4363</v>
      </c>
      <c r="B3153" t="s">
        <v>3912</v>
      </c>
      <c r="C3153">
        <v>44</v>
      </c>
      <c r="D3153" t="s">
        <v>113</v>
      </c>
      <c r="E3153" t="s">
        <v>10082</v>
      </c>
      <c r="F3153" t="s">
        <v>167</v>
      </c>
      <c r="G3153" t="s">
        <v>152</v>
      </c>
      <c r="H3153">
        <v>3</v>
      </c>
      <c r="I3153">
        <v>2</v>
      </c>
      <c r="J3153" t="s">
        <v>127</v>
      </c>
      <c r="K3153" t="s">
        <v>31</v>
      </c>
      <c r="L3153" t="s">
        <v>305</v>
      </c>
      <c r="M3153" s="53">
        <v>1E-3</v>
      </c>
      <c r="N3153" s="52">
        <v>4454.5075960000004</v>
      </c>
      <c r="O3153" s="52">
        <v>4454.5075960000004</v>
      </c>
      <c r="P3153">
        <v>1</v>
      </c>
      <c r="Q3153">
        <f>IF(SUMIFS(SolCotizacion!$P:$P,SolCotizacion!$E:$E,$G3153,SolCotizacion!$K:$K,$I3153)&gt;499,1,0)</f>
        <v>0</v>
      </c>
      <c r="R3153">
        <v>5369</v>
      </c>
      <c r="S3153" s="56">
        <f>IF(SUMIFS(SolCotizacion!$P:$P,SolCotizacion!$E:$E,$G3153,SolCotizacion!$K:$K,$I3153)&gt;499,1%,0)</f>
        <v>0</v>
      </c>
    </row>
    <row r="3154" spans="1:19" hidden="1">
      <c r="A3154" t="s">
        <v>4364</v>
      </c>
      <c r="B3154" t="s">
        <v>3914</v>
      </c>
      <c r="C3154">
        <v>45</v>
      </c>
      <c r="D3154" t="s">
        <v>113</v>
      </c>
      <c r="E3154" t="s">
        <v>10083</v>
      </c>
      <c r="F3154" t="s">
        <v>167</v>
      </c>
      <c r="G3154" t="s">
        <v>152</v>
      </c>
      <c r="H3154">
        <v>3</v>
      </c>
      <c r="I3154">
        <v>3</v>
      </c>
      <c r="J3154" t="s">
        <v>127</v>
      </c>
      <c r="K3154" t="s">
        <v>31</v>
      </c>
      <c r="L3154" t="s">
        <v>305</v>
      </c>
      <c r="M3154" s="53">
        <v>1E-3</v>
      </c>
      <c r="N3154" s="52">
        <v>4454.5075960000004</v>
      </c>
      <c r="O3154" s="52">
        <v>4454.5075960000004</v>
      </c>
      <c r="P3154">
        <v>1</v>
      </c>
      <c r="Q3154">
        <f>IF(SUMIFS(SolCotizacion!$P:$P,SolCotizacion!$E:$E,$G3154,SolCotizacion!$K:$K,$I3154)&gt;499,1,0)</f>
        <v>0</v>
      </c>
      <c r="R3154">
        <v>5370</v>
      </c>
      <c r="S3154" s="56">
        <f>IF(SUMIFS(SolCotizacion!$P:$P,SolCotizacion!$E:$E,$G3154,SolCotizacion!$K:$K,$I3154)&gt;499,1%,0)</f>
        <v>0</v>
      </c>
    </row>
    <row r="3155" spans="1:19" hidden="1">
      <c r="A3155" t="s">
        <v>4365</v>
      </c>
      <c r="B3155" t="s">
        <v>1085</v>
      </c>
      <c r="C3155">
        <v>1</v>
      </c>
      <c r="D3155" t="s">
        <v>88</v>
      </c>
      <c r="E3155" t="s">
        <v>10050</v>
      </c>
      <c r="F3155" t="s">
        <v>150</v>
      </c>
      <c r="G3155" t="s">
        <v>150</v>
      </c>
      <c r="H3155">
        <v>3</v>
      </c>
      <c r="I3155">
        <v>1</v>
      </c>
      <c r="J3155" t="s">
        <v>84</v>
      </c>
      <c r="K3155" t="s">
        <v>31</v>
      </c>
      <c r="L3155" t="s">
        <v>306</v>
      </c>
      <c r="N3155" s="52">
        <v>2582852.16</v>
      </c>
      <c r="O3155" s="52">
        <v>2548694.4000000004</v>
      </c>
      <c r="P3155">
        <v>1</v>
      </c>
      <c r="Q3155">
        <v>1</v>
      </c>
      <c r="R3155">
        <v>5371</v>
      </c>
    </row>
    <row r="3156" spans="1:19" hidden="1">
      <c r="A3156" t="s">
        <v>4366</v>
      </c>
      <c r="B3156" t="s">
        <v>1086</v>
      </c>
      <c r="C3156">
        <v>2</v>
      </c>
      <c r="D3156" t="s">
        <v>88</v>
      </c>
      <c r="E3156" t="s">
        <v>10051</v>
      </c>
      <c r="F3156" t="s">
        <v>150</v>
      </c>
      <c r="G3156" t="s">
        <v>150</v>
      </c>
      <c r="H3156">
        <v>3</v>
      </c>
      <c r="I3156">
        <v>2</v>
      </c>
      <c r="J3156" t="s">
        <v>84</v>
      </c>
      <c r="K3156" t="s">
        <v>31</v>
      </c>
      <c r="L3156" t="s">
        <v>306</v>
      </c>
      <c r="N3156" s="52">
        <v>2582852.16</v>
      </c>
      <c r="O3156" s="52">
        <v>2548694.4000000004</v>
      </c>
      <c r="P3156">
        <v>1</v>
      </c>
      <c r="Q3156">
        <v>1</v>
      </c>
      <c r="R3156">
        <v>5373</v>
      </c>
    </row>
    <row r="3157" spans="1:19" hidden="1">
      <c r="A3157" t="s">
        <v>4367</v>
      </c>
      <c r="B3157" t="s">
        <v>1087</v>
      </c>
      <c r="C3157">
        <v>3</v>
      </c>
      <c r="D3157" t="s">
        <v>88</v>
      </c>
      <c r="E3157" t="s">
        <v>10052</v>
      </c>
      <c r="F3157" t="s">
        <v>150</v>
      </c>
      <c r="G3157" t="s">
        <v>150</v>
      </c>
      <c r="H3157">
        <v>3</v>
      </c>
      <c r="I3157">
        <v>3</v>
      </c>
      <c r="J3157" t="s">
        <v>84</v>
      </c>
      <c r="K3157" t="s">
        <v>31</v>
      </c>
      <c r="L3157" t="s">
        <v>306</v>
      </c>
      <c r="N3157" s="52">
        <v>2582852.16</v>
      </c>
      <c r="O3157" s="52">
        <v>2548694.4000000004</v>
      </c>
      <c r="P3157">
        <v>1</v>
      </c>
      <c r="Q3157">
        <v>1</v>
      </c>
      <c r="R3157">
        <v>5375</v>
      </c>
    </row>
    <row r="3158" spans="1:19" hidden="1">
      <c r="A3158" t="s">
        <v>4368</v>
      </c>
      <c r="B3158" t="s">
        <v>1088</v>
      </c>
      <c r="C3158">
        <v>4</v>
      </c>
      <c r="D3158" t="s">
        <v>88</v>
      </c>
      <c r="E3158" t="s">
        <v>9854</v>
      </c>
      <c r="F3158" t="s">
        <v>151</v>
      </c>
      <c r="G3158" t="s">
        <v>151</v>
      </c>
      <c r="H3158">
        <v>3</v>
      </c>
      <c r="I3158">
        <v>1</v>
      </c>
      <c r="J3158" t="s">
        <v>84</v>
      </c>
      <c r="K3158" t="s">
        <v>31</v>
      </c>
      <c r="L3158" t="s">
        <v>306</v>
      </c>
      <c r="N3158" s="52">
        <v>2666932.8000000003</v>
      </c>
      <c r="O3158" s="52">
        <v>2638030.08</v>
      </c>
      <c r="P3158">
        <v>1</v>
      </c>
      <c r="Q3158">
        <v>1</v>
      </c>
      <c r="R3158">
        <v>5377</v>
      </c>
    </row>
    <row r="3159" spans="1:19" hidden="1">
      <c r="A3159" t="s">
        <v>4369</v>
      </c>
      <c r="B3159" t="s">
        <v>1089</v>
      </c>
      <c r="C3159">
        <v>5</v>
      </c>
      <c r="D3159" t="s">
        <v>88</v>
      </c>
      <c r="E3159" t="s">
        <v>10053</v>
      </c>
      <c r="F3159" t="s">
        <v>151</v>
      </c>
      <c r="G3159" t="s">
        <v>151</v>
      </c>
      <c r="H3159">
        <v>3</v>
      </c>
      <c r="I3159">
        <v>2</v>
      </c>
      <c r="J3159" t="s">
        <v>84</v>
      </c>
      <c r="K3159" t="s">
        <v>31</v>
      </c>
      <c r="L3159" t="s">
        <v>306</v>
      </c>
      <c r="N3159" s="52">
        <v>2666932.8000000003</v>
      </c>
      <c r="O3159" s="52">
        <v>2638030.08</v>
      </c>
      <c r="P3159">
        <v>1</v>
      </c>
      <c r="Q3159">
        <v>1</v>
      </c>
      <c r="R3159">
        <v>5379</v>
      </c>
    </row>
    <row r="3160" spans="1:19" hidden="1">
      <c r="A3160" t="s">
        <v>4370</v>
      </c>
      <c r="B3160" t="s">
        <v>1090</v>
      </c>
      <c r="C3160">
        <v>6</v>
      </c>
      <c r="D3160" t="s">
        <v>88</v>
      </c>
      <c r="E3160" t="s">
        <v>10054</v>
      </c>
      <c r="F3160" t="s">
        <v>151</v>
      </c>
      <c r="G3160" t="s">
        <v>151</v>
      </c>
      <c r="H3160">
        <v>3</v>
      </c>
      <c r="I3160">
        <v>3</v>
      </c>
      <c r="J3160" t="s">
        <v>84</v>
      </c>
      <c r="K3160" t="s">
        <v>31</v>
      </c>
      <c r="L3160" t="s">
        <v>306</v>
      </c>
      <c r="N3160" s="52">
        <v>2666932.8000000003</v>
      </c>
      <c r="O3160" s="52">
        <v>2638030.08</v>
      </c>
      <c r="P3160">
        <v>1</v>
      </c>
      <c r="Q3160">
        <v>1</v>
      </c>
      <c r="R3160">
        <v>5381</v>
      </c>
    </row>
    <row r="3161" spans="1:19" hidden="1">
      <c r="A3161" t="s">
        <v>4371</v>
      </c>
      <c r="B3161" t="s">
        <v>1091</v>
      </c>
      <c r="C3161">
        <v>7</v>
      </c>
      <c r="D3161" t="s">
        <v>88</v>
      </c>
      <c r="E3161" t="s">
        <v>10055</v>
      </c>
      <c r="F3161" t="s">
        <v>152</v>
      </c>
      <c r="G3161" t="s">
        <v>152</v>
      </c>
      <c r="H3161">
        <v>3</v>
      </c>
      <c r="I3161">
        <v>1</v>
      </c>
      <c r="J3161" t="s">
        <v>84</v>
      </c>
      <c r="K3161" t="s">
        <v>31</v>
      </c>
      <c r="L3161" t="s">
        <v>306</v>
      </c>
      <c r="N3161" s="52">
        <v>4511451.8400000008</v>
      </c>
      <c r="O3161" s="52">
        <v>4453646.4000000004</v>
      </c>
      <c r="P3161">
        <v>1</v>
      </c>
      <c r="Q3161">
        <v>1</v>
      </c>
      <c r="R3161">
        <v>5383</v>
      </c>
    </row>
    <row r="3162" spans="1:19" hidden="1">
      <c r="A3162" t="s">
        <v>4372</v>
      </c>
      <c r="B3162" t="s">
        <v>1092</v>
      </c>
      <c r="C3162">
        <v>8</v>
      </c>
      <c r="D3162" t="s">
        <v>88</v>
      </c>
      <c r="E3162" t="s">
        <v>10056</v>
      </c>
      <c r="F3162" t="s">
        <v>152</v>
      </c>
      <c r="G3162" t="s">
        <v>152</v>
      </c>
      <c r="H3162">
        <v>3</v>
      </c>
      <c r="I3162">
        <v>2</v>
      </c>
      <c r="J3162" t="s">
        <v>84</v>
      </c>
      <c r="K3162" t="s">
        <v>31</v>
      </c>
      <c r="L3162" t="s">
        <v>306</v>
      </c>
      <c r="N3162" s="52">
        <v>4511451.8400000008</v>
      </c>
      <c r="O3162" s="52">
        <v>4453646.4000000004</v>
      </c>
      <c r="P3162">
        <v>1</v>
      </c>
      <c r="Q3162">
        <v>1</v>
      </c>
      <c r="R3162">
        <v>5385</v>
      </c>
    </row>
    <row r="3163" spans="1:19" hidden="1">
      <c r="A3163" t="s">
        <v>4373</v>
      </c>
      <c r="B3163" t="s">
        <v>1093</v>
      </c>
      <c r="C3163">
        <v>9</v>
      </c>
      <c r="D3163" t="s">
        <v>88</v>
      </c>
      <c r="E3163" t="s">
        <v>10057</v>
      </c>
      <c r="F3163" t="s">
        <v>152</v>
      </c>
      <c r="G3163" t="s">
        <v>152</v>
      </c>
      <c r="H3163">
        <v>3</v>
      </c>
      <c r="I3163">
        <v>3</v>
      </c>
      <c r="J3163" t="s">
        <v>84</v>
      </c>
      <c r="K3163" t="s">
        <v>31</v>
      </c>
      <c r="L3163" t="s">
        <v>306</v>
      </c>
      <c r="N3163" s="52">
        <v>4511451.8400000008</v>
      </c>
      <c r="O3163" s="52">
        <v>4453646.4000000004</v>
      </c>
      <c r="P3163">
        <v>1</v>
      </c>
      <c r="Q3163">
        <v>1</v>
      </c>
      <c r="R3163">
        <v>5387</v>
      </c>
    </row>
    <row r="3164" spans="1:19" hidden="1">
      <c r="A3164" t="s">
        <v>4374</v>
      </c>
      <c r="B3164" t="s">
        <v>3844</v>
      </c>
      <c r="C3164">
        <v>10</v>
      </c>
      <c r="D3164" t="s">
        <v>102</v>
      </c>
      <c r="E3164" t="s">
        <v>10058</v>
      </c>
      <c r="F3164" t="s">
        <v>153</v>
      </c>
      <c r="G3164" t="s">
        <v>88</v>
      </c>
      <c r="H3164">
        <v>3</v>
      </c>
      <c r="I3164" t="s">
        <v>103</v>
      </c>
      <c r="J3164" t="s">
        <v>84</v>
      </c>
      <c r="K3164" t="s">
        <v>31</v>
      </c>
      <c r="L3164" t="s">
        <v>306</v>
      </c>
      <c r="N3164" s="52">
        <v>141886.08000000002</v>
      </c>
      <c r="O3164" s="52">
        <v>134003.52000000002</v>
      </c>
      <c r="P3164">
        <v>1</v>
      </c>
      <c r="Q3164">
        <f>IF(COUNTIF(SolCotizacion!$D:$D,$G3164)&gt;0,1,0)</f>
        <v>1</v>
      </c>
      <c r="R3164">
        <v>5389</v>
      </c>
    </row>
    <row r="3165" spans="1:19" hidden="1">
      <c r="A3165" t="s">
        <v>4375</v>
      </c>
      <c r="B3165" t="s">
        <v>3846</v>
      </c>
      <c r="C3165">
        <v>11</v>
      </c>
      <c r="D3165" t="s">
        <v>102</v>
      </c>
      <c r="E3165" t="s">
        <v>10059</v>
      </c>
      <c r="F3165" t="s">
        <v>154</v>
      </c>
      <c r="G3165" t="s">
        <v>88</v>
      </c>
      <c r="H3165">
        <v>3</v>
      </c>
      <c r="I3165" t="s">
        <v>103</v>
      </c>
      <c r="J3165" t="s">
        <v>84</v>
      </c>
      <c r="K3165" t="s">
        <v>31</v>
      </c>
      <c r="L3165" t="s">
        <v>306</v>
      </c>
      <c r="N3165" s="52">
        <v>165533.76000000001</v>
      </c>
      <c r="O3165" s="52">
        <v>140572.32</v>
      </c>
      <c r="P3165">
        <v>1</v>
      </c>
      <c r="Q3165">
        <f>IF(COUNTIF(SolCotizacion!$D:$D,$G3165)&gt;0,1,0)</f>
        <v>1</v>
      </c>
      <c r="R3165">
        <v>5391</v>
      </c>
    </row>
    <row r="3166" spans="1:19" hidden="1">
      <c r="A3166" t="s">
        <v>4376</v>
      </c>
      <c r="B3166" t="s">
        <v>3848</v>
      </c>
      <c r="C3166">
        <v>12</v>
      </c>
      <c r="D3166" t="s">
        <v>102</v>
      </c>
      <c r="E3166" t="s">
        <v>10060</v>
      </c>
      <c r="F3166" t="s">
        <v>155</v>
      </c>
      <c r="G3166" t="s">
        <v>88</v>
      </c>
      <c r="H3166">
        <v>3</v>
      </c>
      <c r="I3166" t="s">
        <v>103</v>
      </c>
      <c r="J3166" t="s">
        <v>84</v>
      </c>
      <c r="K3166" t="s">
        <v>31</v>
      </c>
      <c r="L3166" t="s">
        <v>306</v>
      </c>
      <c r="N3166" s="52">
        <v>139104</v>
      </c>
      <c r="O3166" s="52">
        <v>136896</v>
      </c>
      <c r="P3166">
        <v>1</v>
      </c>
      <c r="Q3166">
        <f>IF(COUNTIF(SolCotizacion!$D:$D,$G3166)&gt;0,1,0)</f>
        <v>1</v>
      </c>
      <c r="R3166">
        <v>5393</v>
      </c>
    </row>
    <row r="3167" spans="1:19" hidden="1">
      <c r="A3167" t="s">
        <v>4377</v>
      </c>
      <c r="B3167" t="s">
        <v>3850</v>
      </c>
      <c r="C3167">
        <v>13</v>
      </c>
      <c r="D3167" t="s">
        <v>102</v>
      </c>
      <c r="E3167" t="s">
        <v>10061</v>
      </c>
      <c r="F3167" t="s">
        <v>156</v>
      </c>
      <c r="G3167" t="s">
        <v>88</v>
      </c>
      <c r="H3167">
        <v>3</v>
      </c>
      <c r="I3167" t="s">
        <v>103</v>
      </c>
      <c r="J3167" t="s">
        <v>84</v>
      </c>
      <c r="K3167" t="s">
        <v>31</v>
      </c>
      <c r="L3167" t="s">
        <v>306</v>
      </c>
      <c r="N3167" s="52">
        <v>777745.92000000004</v>
      </c>
      <c r="O3167" s="52">
        <v>767235.84000000008</v>
      </c>
      <c r="P3167">
        <v>1</v>
      </c>
      <c r="Q3167">
        <f>IF(COUNTIF(SolCotizacion!$D:$D,$G3167)&gt;0,1,0)</f>
        <v>1</v>
      </c>
      <c r="R3167">
        <v>5395</v>
      </c>
    </row>
    <row r="3168" spans="1:19" hidden="1">
      <c r="A3168" t="s">
        <v>4378</v>
      </c>
      <c r="B3168" t="s">
        <v>3852</v>
      </c>
      <c r="C3168">
        <v>14</v>
      </c>
      <c r="D3168" t="s">
        <v>102</v>
      </c>
      <c r="E3168" t="s">
        <v>10062</v>
      </c>
      <c r="F3168" t="s">
        <v>157</v>
      </c>
      <c r="G3168" t="s">
        <v>150</v>
      </c>
      <c r="H3168">
        <v>3</v>
      </c>
      <c r="I3168" t="s">
        <v>103</v>
      </c>
      <c r="J3168" t="s">
        <v>84</v>
      </c>
      <c r="K3168" t="s">
        <v>31</v>
      </c>
      <c r="L3168" t="s">
        <v>306</v>
      </c>
      <c r="N3168" s="52">
        <v>348146.4</v>
      </c>
      <c r="O3168" s="52">
        <v>341577.60000000003</v>
      </c>
      <c r="P3168">
        <v>1</v>
      </c>
      <c r="Q3168">
        <f>IF(COUNTIF(SolCotizacion!$E:$E,G3168)&gt;0,1,0)</f>
        <v>0</v>
      </c>
      <c r="R3168">
        <v>5397</v>
      </c>
    </row>
    <row r="3169" spans="1:19" hidden="1">
      <c r="A3169" t="s">
        <v>4379</v>
      </c>
      <c r="B3169" t="s">
        <v>3854</v>
      </c>
      <c r="C3169">
        <v>15</v>
      </c>
      <c r="D3169" t="s">
        <v>102</v>
      </c>
      <c r="E3169" t="s">
        <v>10063</v>
      </c>
      <c r="F3169" t="s">
        <v>158</v>
      </c>
      <c r="G3169" t="s">
        <v>151</v>
      </c>
      <c r="H3169">
        <v>3</v>
      </c>
      <c r="I3169" t="s">
        <v>103</v>
      </c>
      <c r="J3169" t="s">
        <v>84</v>
      </c>
      <c r="K3169" t="s">
        <v>31</v>
      </c>
      <c r="L3169" t="s">
        <v>306</v>
      </c>
      <c r="N3169" s="52">
        <v>348146.4</v>
      </c>
      <c r="O3169" s="52">
        <v>341577.60000000003</v>
      </c>
      <c r="P3169">
        <v>1</v>
      </c>
      <c r="Q3169">
        <f>IF(COUNTIF(SolCotizacion!$E:$E,G3169)&gt;0,1,0)</f>
        <v>0</v>
      </c>
      <c r="R3169">
        <v>5399</v>
      </c>
    </row>
    <row r="3170" spans="1:19" hidden="1">
      <c r="A3170" t="s">
        <v>4380</v>
      </c>
      <c r="B3170" t="s">
        <v>3856</v>
      </c>
      <c r="C3170">
        <v>16</v>
      </c>
      <c r="D3170" t="s">
        <v>113</v>
      </c>
      <c r="E3170" t="s">
        <v>9986</v>
      </c>
      <c r="F3170" t="s">
        <v>115</v>
      </c>
      <c r="G3170" t="s">
        <v>88</v>
      </c>
      <c r="H3170">
        <v>3</v>
      </c>
      <c r="I3170">
        <v>1</v>
      </c>
      <c r="J3170" t="s">
        <v>116</v>
      </c>
      <c r="K3170" t="s">
        <v>326</v>
      </c>
      <c r="L3170" t="s">
        <v>306</v>
      </c>
      <c r="N3170" s="52">
        <v>149533.10941800001</v>
      </c>
      <c r="O3170" s="52">
        <v>139308.62145200002</v>
      </c>
      <c r="P3170">
        <v>1</v>
      </c>
      <c r="Q3170">
        <f>IF(COUNTIFS(SolCotizacion!$D:$D,$G3170,SolCotizacion!$K:$K,$I3170)&gt;0,1,0)</f>
        <v>0</v>
      </c>
      <c r="R3170">
        <v>5401</v>
      </c>
    </row>
    <row r="3171" spans="1:19" hidden="1">
      <c r="A3171" t="s">
        <v>4381</v>
      </c>
      <c r="B3171" t="s">
        <v>3858</v>
      </c>
      <c r="C3171">
        <v>17</v>
      </c>
      <c r="D3171" t="s">
        <v>113</v>
      </c>
      <c r="E3171" t="s">
        <v>9987</v>
      </c>
      <c r="F3171" t="s">
        <v>115</v>
      </c>
      <c r="G3171" t="s">
        <v>88</v>
      </c>
      <c r="H3171">
        <v>3</v>
      </c>
      <c r="I3171">
        <v>2</v>
      </c>
      <c r="J3171" t="s">
        <v>116</v>
      </c>
      <c r="K3171" t="s">
        <v>326</v>
      </c>
      <c r="L3171" t="s">
        <v>306</v>
      </c>
      <c r="N3171" s="52">
        <v>327183.55300400004</v>
      </c>
      <c r="O3171" s="52">
        <v>242831.540182</v>
      </c>
      <c r="P3171">
        <v>1</v>
      </c>
      <c r="Q3171">
        <f>IF(COUNTIFS(SolCotizacion!$D:$D,$G3171,SolCotizacion!$K:$K,$I3171)&gt;0,1,0)</f>
        <v>1</v>
      </c>
      <c r="R3171">
        <v>5403</v>
      </c>
    </row>
    <row r="3172" spans="1:19" hidden="1">
      <c r="A3172" t="s">
        <v>4382</v>
      </c>
      <c r="B3172" t="s">
        <v>3860</v>
      </c>
      <c r="C3172">
        <v>18</v>
      </c>
      <c r="D3172" t="s">
        <v>113</v>
      </c>
      <c r="E3172" t="s">
        <v>9988</v>
      </c>
      <c r="F3172" t="s">
        <v>115</v>
      </c>
      <c r="G3172" t="s">
        <v>88</v>
      </c>
      <c r="H3172">
        <v>3</v>
      </c>
      <c r="I3172">
        <v>3</v>
      </c>
      <c r="J3172" t="s">
        <v>116</v>
      </c>
      <c r="K3172" t="s">
        <v>326</v>
      </c>
      <c r="L3172" t="s">
        <v>306</v>
      </c>
      <c r="N3172" s="52">
        <v>327183.55300400004</v>
      </c>
      <c r="O3172" s="52">
        <v>293953.96969400003</v>
      </c>
      <c r="P3172">
        <v>1</v>
      </c>
      <c r="Q3172">
        <f>IF(COUNTIFS(SolCotizacion!$D:$D,$G3172,SolCotizacion!$K:$K,$I3172)&gt;0,1,0)</f>
        <v>0</v>
      </c>
      <c r="R3172">
        <v>5405</v>
      </c>
    </row>
    <row r="3173" spans="1:19" hidden="1">
      <c r="A3173" t="s">
        <v>4383</v>
      </c>
      <c r="B3173" t="s">
        <v>3862</v>
      </c>
      <c r="C3173">
        <v>19</v>
      </c>
      <c r="D3173" t="s">
        <v>113</v>
      </c>
      <c r="E3173" t="s">
        <v>9853</v>
      </c>
      <c r="F3173" t="s">
        <v>114</v>
      </c>
      <c r="G3173" t="s">
        <v>88</v>
      </c>
      <c r="H3173">
        <v>3</v>
      </c>
      <c r="I3173">
        <v>1</v>
      </c>
      <c r="J3173" t="s">
        <v>88</v>
      </c>
      <c r="K3173" t="s">
        <v>31</v>
      </c>
      <c r="L3173" t="s">
        <v>306</v>
      </c>
      <c r="N3173" s="52">
        <v>102244.859024</v>
      </c>
      <c r="O3173" s="52">
        <v>95854.560494000005</v>
      </c>
      <c r="P3173">
        <v>1</v>
      </c>
      <c r="Q3173">
        <f>IF(COUNTIFS(SolCotizacion!$D:$D,$G3173,SolCotizacion!$K:$K,$I3173)&gt;0,1,0)</f>
        <v>0</v>
      </c>
      <c r="R3173">
        <v>5407</v>
      </c>
    </row>
    <row r="3174" spans="1:19" hidden="1">
      <c r="A3174" t="s">
        <v>4384</v>
      </c>
      <c r="B3174" t="s">
        <v>3864</v>
      </c>
      <c r="C3174">
        <v>20</v>
      </c>
      <c r="D3174" t="s">
        <v>113</v>
      </c>
      <c r="E3174" t="s">
        <v>9984</v>
      </c>
      <c r="F3174" t="s">
        <v>114</v>
      </c>
      <c r="G3174" t="s">
        <v>88</v>
      </c>
      <c r="H3174">
        <v>3</v>
      </c>
      <c r="I3174">
        <v>2</v>
      </c>
      <c r="J3174" t="s">
        <v>88</v>
      </c>
      <c r="K3174" t="s">
        <v>31</v>
      </c>
      <c r="L3174" t="s">
        <v>306</v>
      </c>
      <c r="N3174" s="52">
        <v>153367.28853600001</v>
      </c>
      <c r="O3174" s="52">
        <v>127806.07378000001</v>
      </c>
      <c r="P3174">
        <v>1</v>
      </c>
      <c r="Q3174">
        <f>IF(COUNTIFS(SolCotizacion!$D:$D,$G3174,SolCotizacion!$K:$K,$I3174)&gt;0,1,0)</f>
        <v>1</v>
      </c>
      <c r="R3174">
        <v>5409</v>
      </c>
    </row>
    <row r="3175" spans="1:19" hidden="1">
      <c r="A3175" t="s">
        <v>4385</v>
      </c>
      <c r="B3175" t="s">
        <v>3866</v>
      </c>
      <c r="C3175">
        <v>21</v>
      </c>
      <c r="D3175" t="s">
        <v>113</v>
      </c>
      <c r="E3175" t="s">
        <v>9985</v>
      </c>
      <c r="F3175" t="s">
        <v>114</v>
      </c>
      <c r="G3175" t="s">
        <v>88</v>
      </c>
      <c r="H3175">
        <v>3</v>
      </c>
      <c r="I3175">
        <v>3</v>
      </c>
      <c r="J3175" t="s">
        <v>88</v>
      </c>
      <c r="K3175" t="s">
        <v>31</v>
      </c>
      <c r="L3175" t="s">
        <v>306</v>
      </c>
      <c r="N3175" s="52">
        <v>153367.28853600001</v>
      </c>
      <c r="O3175" s="52">
        <v>127806.07378000001</v>
      </c>
      <c r="P3175">
        <v>1</v>
      </c>
      <c r="Q3175">
        <f>IF(COUNTIFS(SolCotizacion!$D:$D,$G3175,SolCotizacion!$K:$K,$I3175)&gt;0,1,0)</f>
        <v>0</v>
      </c>
      <c r="R3175">
        <v>5411</v>
      </c>
    </row>
    <row r="3176" spans="1:19" hidden="1">
      <c r="A3176" t="s">
        <v>4386</v>
      </c>
      <c r="B3176" t="s">
        <v>3868</v>
      </c>
      <c r="C3176">
        <v>22</v>
      </c>
      <c r="D3176" t="s">
        <v>113</v>
      </c>
      <c r="E3176" t="s">
        <v>10064</v>
      </c>
      <c r="F3176" t="s">
        <v>159</v>
      </c>
      <c r="G3176" t="s">
        <v>150</v>
      </c>
      <c r="H3176">
        <v>3</v>
      </c>
      <c r="I3176" t="s">
        <v>103</v>
      </c>
      <c r="J3176" t="s">
        <v>118</v>
      </c>
      <c r="K3176" t="s">
        <v>325</v>
      </c>
      <c r="L3176" t="s">
        <v>306</v>
      </c>
      <c r="N3176" s="52">
        <v>79239.763680000004</v>
      </c>
      <c r="O3176" s="52">
        <v>77961.703974000004</v>
      </c>
      <c r="P3176">
        <v>1</v>
      </c>
      <c r="Q3176">
        <f>IF(COUNTIF(SolCotizacion!$E:$E,G3176)&gt;0,1,0)</f>
        <v>0</v>
      </c>
      <c r="R3176">
        <v>5413</v>
      </c>
    </row>
    <row r="3177" spans="1:19" hidden="1">
      <c r="A3177" t="s">
        <v>4387</v>
      </c>
      <c r="B3177" t="s">
        <v>3870</v>
      </c>
      <c r="C3177">
        <v>23</v>
      </c>
      <c r="D3177" t="s">
        <v>113</v>
      </c>
      <c r="E3177" t="s">
        <v>9855</v>
      </c>
      <c r="F3177" t="s">
        <v>160</v>
      </c>
      <c r="G3177" t="s">
        <v>151</v>
      </c>
      <c r="H3177">
        <v>3</v>
      </c>
      <c r="I3177" t="s">
        <v>103</v>
      </c>
      <c r="J3177" t="s">
        <v>118</v>
      </c>
      <c r="K3177" t="s">
        <v>325</v>
      </c>
      <c r="L3177" t="s">
        <v>306</v>
      </c>
      <c r="N3177" s="52">
        <v>79239.763680000004</v>
      </c>
      <c r="O3177" s="52">
        <v>77961.703974000004</v>
      </c>
      <c r="P3177">
        <v>1</v>
      </c>
      <c r="Q3177">
        <f>IF(COUNTIF(SolCotizacion!$E:$E,G3177)&gt;0,1,0)</f>
        <v>0</v>
      </c>
      <c r="R3177">
        <v>5415</v>
      </c>
    </row>
    <row r="3178" spans="1:19" hidden="1">
      <c r="A3178" t="s">
        <v>4388</v>
      </c>
      <c r="B3178" t="s">
        <v>3872</v>
      </c>
      <c r="C3178">
        <v>24</v>
      </c>
      <c r="D3178" t="s">
        <v>113</v>
      </c>
      <c r="E3178" t="s">
        <v>10065</v>
      </c>
      <c r="F3178" t="s">
        <v>161</v>
      </c>
      <c r="G3178" t="s">
        <v>152</v>
      </c>
      <c r="H3178">
        <v>3</v>
      </c>
      <c r="I3178" t="s">
        <v>103</v>
      </c>
      <c r="J3178" t="s">
        <v>118</v>
      </c>
      <c r="K3178" t="s">
        <v>325</v>
      </c>
      <c r="L3178" t="s">
        <v>306</v>
      </c>
      <c r="N3178" s="52">
        <v>145698.91998199999</v>
      </c>
      <c r="O3178" s="52">
        <v>143142.80056999999</v>
      </c>
      <c r="P3178">
        <v>1</v>
      </c>
      <c r="Q3178">
        <f>IF(COUNTIF(SolCotizacion!$E:$E,G3178)&gt;0,1,0)</f>
        <v>0</v>
      </c>
      <c r="R3178">
        <v>5417</v>
      </c>
    </row>
    <row r="3179" spans="1:19" hidden="1">
      <c r="A3179" t="s">
        <v>4389</v>
      </c>
      <c r="B3179" t="s">
        <v>3874</v>
      </c>
      <c r="C3179">
        <v>25</v>
      </c>
      <c r="D3179" t="s">
        <v>113</v>
      </c>
      <c r="E3179" t="s">
        <v>9995</v>
      </c>
      <c r="F3179" t="s">
        <v>125</v>
      </c>
      <c r="G3179" t="s">
        <v>88</v>
      </c>
      <c r="H3179">
        <v>3</v>
      </c>
      <c r="I3179">
        <v>1</v>
      </c>
      <c r="J3179" t="s">
        <v>88</v>
      </c>
      <c r="K3179" t="s">
        <v>31</v>
      </c>
      <c r="L3179" t="s">
        <v>306</v>
      </c>
      <c r="N3179" s="52">
        <v>102244.859024</v>
      </c>
      <c r="O3179" s="52">
        <v>95854.560494000005</v>
      </c>
      <c r="P3179">
        <v>1</v>
      </c>
      <c r="Q3179">
        <f>IF(COUNTIFS(SolCotizacion!$D:$D,$G3179,SolCotizacion!$K:$K,$I3179)&gt;0,1,0)</f>
        <v>0</v>
      </c>
      <c r="R3179">
        <v>5419</v>
      </c>
    </row>
    <row r="3180" spans="1:19" hidden="1">
      <c r="A3180" t="s">
        <v>4390</v>
      </c>
      <c r="B3180" t="s">
        <v>3876</v>
      </c>
      <c r="C3180">
        <v>26</v>
      </c>
      <c r="D3180" t="s">
        <v>113</v>
      </c>
      <c r="E3180" t="s">
        <v>9996</v>
      </c>
      <c r="F3180" t="s">
        <v>125</v>
      </c>
      <c r="G3180" t="s">
        <v>88</v>
      </c>
      <c r="H3180">
        <v>3</v>
      </c>
      <c r="I3180">
        <v>2</v>
      </c>
      <c r="J3180" t="s">
        <v>88</v>
      </c>
      <c r="K3180" t="s">
        <v>31</v>
      </c>
      <c r="L3180" t="s">
        <v>306</v>
      </c>
      <c r="N3180" s="52">
        <v>153367.28853600001</v>
      </c>
      <c r="O3180" s="52">
        <v>127806.07378000001</v>
      </c>
      <c r="P3180">
        <v>1</v>
      </c>
      <c r="Q3180">
        <f>IF(COUNTIFS(SolCotizacion!$D:$D,$G3180,SolCotizacion!$K:$K,$I3180)&gt;0,1,0)</f>
        <v>1</v>
      </c>
      <c r="R3180">
        <v>5421</v>
      </c>
    </row>
    <row r="3181" spans="1:19" hidden="1">
      <c r="A3181" t="s">
        <v>4391</v>
      </c>
      <c r="B3181" t="s">
        <v>3878</v>
      </c>
      <c r="C3181">
        <v>27</v>
      </c>
      <c r="D3181" t="s">
        <v>113</v>
      </c>
      <c r="E3181" t="s">
        <v>9997</v>
      </c>
      <c r="F3181" t="s">
        <v>125</v>
      </c>
      <c r="G3181" t="s">
        <v>88</v>
      </c>
      <c r="H3181">
        <v>3</v>
      </c>
      <c r="I3181">
        <v>3</v>
      </c>
      <c r="J3181" t="s">
        <v>88</v>
      </c>
      <c r="K3181" t="s">
        <v>31</v>
      </c>
      <c r="L3181" t="s">
        <v>306</v>
      </c>
      <c r="N3181" s="52">
        <v>153367.28853600001</v>
      </c>
      <c r="O3181" s="52">
        <v>127806.07378000001</v>
      </c>
      <c r="P3181">
        <v>1</v>
      </c>
      <c r="Q3181">
        <f>IF(COUNTIFS(SolCotizacion!$D:$D,$G3181,SolCotizacion!$K:$K,$I3181)&gt;0,1,0)</f>
        <v>0</v>
      </c>
      <c r="R3181">
        <v>5423</v>
      </c>
    </row>
    <row r="3182" spans="1:19" hidden="1">
      <c r="A3182" t="s">
        <v>4392</v>
      </c>
      <c r="B3182" t="s">
        <v>3880</v>
      </c>
      <c r="C3182">
        <v>28</v>
      </c>
      <c r="D3182" t="s">
        <v>113</v>
      </c>
      <c r="E3182" t="s">
        <v>10066</v>
      </c>
      <c r="F3182" t="s">
        <v>162</v>
      </c>
      <c r="G3182" t="s">
        <v>150</v>
      </c>
      <c r="H3182">
        <v>3</v>
      </c>
      <c r="I3182">
        <v>1</v>
      </c>
      <c r="J3182" t="s">
        <v>127</v>
      </c>
      <c r="K3182" t="s">
        <v>31</v>
      </c>
      <c r="L3182" t="s">
        <v>306</v>
      </c>
      <c r="M3182" s="53">
        <v>3.5999999999999997E-2</v>
      </c>
      <c r="N3182" s="52">
        <v>90456.028124000004</v>
      </c>
      <c r="O3182" s="52">
        <v>89259.759204000002</v>
      </c>
      <c r="P3182">
        <v>1</v>
      </c>
      <c r="Q3182">
        <f>IF(SUMIFS(SolCotizacion!$P:$P,SolCotizacion!$E:$E,$G3182,SolCotizacion!$K:$K,$I3182)&gt;499,1,0)</f>
        <v>0</v>
      </c>
      <c r="R3182">
        <v>5425</v>
      </c>
      <c r="S3182" s="56">
        <f>IF(SUMIFS(SolCotizacion!$P:$P,SolCotizacion!$E:$E,$G3182,SolCotizacion!$K:$K,$I3182)&gt;499,4%,0)</f>
        <v>0</v>
      </c>
    </row>
    <row r="3183" spans="1:19" hidden="1">
      <c r="A3183" t="s">
        <v>4393</v>
      </c>
      <c r="B3183" t="s">
        <v>3882</v>
      </c>
      <c r="C3183">
        <v>29</v>
      </c>
      <c r="D3183" t="s">
        <v>113</v>
      </c>
      <c r="E3183" t="s">
        <v>10067</v>
      </c>
      <c r="F3183" t="s">
        <v>162</v>
      </c>
      <c r="G3183" t="s">
        <v>150</v>
      </c>
      <c r="H3183">
        <v>3</v>
      </c>
      <c r="I3183">
        <v>2</v>
      </c>
      <c r="J3183" t="s">
        <v>127</v>
      </c>
      <c r="K3183" t="s">
        <v>31</v>
      </c>
      <c r="L3183" t="s">
        <v>306</v>
      </c>
      <c r="M3183" s="53">
        <v>3.5999999999999997E-2</v>
      </c>
      <c r="N3183" s="52">
        <v>90456.028124000004</v>
      </c>
      <c r="O3183" s="52">
        <v>89259.759204000002</v>
      </c>
      <c r="P3183">
        <v>1</v>
      </c>
      <c r="Q3183">
        <f>IF(SUMIFS(SolCotizacion!$P:$P,SolCotizacion!$E:$E,$G3183,SolCotizacion!$K:$K,$I3183)&gt;499,1,0)</f>
        <v>0</v>
      </c>
      <c r="R3183">
        <v>5426</v>
      </c>
      <c r="S3183" s="56">
        <f>IF(SUMIFS(SolCotizacion!$P:$P,SolCotizacion!$E:$E,$G3183,SolCotizacion!$K:$K,$I3183)&gt;499,4%,0)</f>
        <v>0</v>
      </c>
    </row>
    <row r="3184" spans="1:19" hidden="1">
      <c r="A3184" t="s">
        <v>4394</v>
      </c>
      <c r="B3184" t="s">
        <v>3884</v>
      </c>
      <c r="C3184">
        <v>30</v>
      </c>
      <c r="D3184" t="s">
        <v>113</v>
      </c>
      <c r="E3184" t="s">
        <v>10068</v>
      </c>
      <c r="F3184" t="s">
        <v>162</v>
      </c>
      <c r="G3184" t="s">
        <v>150</v>
      </c>
      <c r="H3184">
        <v>3</v>
      </c>
      <c r="I3184">
        <v>3</v>
      </c>
      <c r="J3184" t="s">
        <v>127</v>
      </c>
      <c r="K3184" t="s">
        <v>31</v>
      </c>
      <c r="L3184" t="s">
        <v>306</v>
      </c>
      <c r="M3184" s="53">
        <v>3.5999999999999997E-2</v>
      </c>
      <c r="N3184" s="52">
        <v>90456.028124000004</v>
      </c>
      <c r="O3184" s="52">
        <v>89259.759204000002</v>
      </c>
      <c r="P3184">
        <v>1</v>
      </c>
      <c r="Q3184">
        <f>IF(SUMIFS(SolCotizacion!$P:$P,SolCotizacion!$E:$E,$G3184,SolCotizacion!$K:$K,$I3184)&gt;499,1,0)</f>
        <v>0</v>
      </c>
      <c r="R3184">
        <v>5427</v>
      </c>
      <c r="S3184" s="56">
        <f>IF(SUMIFS(SolCotizacion!$P:$P,SolCotizacion!$E:$E,$G3184,SolCotizacion!$K:$K,$I3184)&gt;499,4%,0)</f>
        <v>0</v>
      </c>
    </row>
    <row r="3185" spans="1:19" hidden="1">
      <c r="A3185" t="s">
        <v>4395</v>
      </c>
      <c r="B3185" t="s">
        <v>3886</v>
      </c>
      <c r="C3185">
        <v>31</v>
      </c>
      <c r="D3185" t="s">
        <v>113</v>
      </c>
      <c r="E3185" t="s">
        <v>10069</v>
      </c>
      <c r="F3185" t="s">
        <v>163</v>
      </c>
      <c r="G3185" t="s">
        <v>151</v>
      </c>
      <c r="H3185">
        <v>3</v>
      </c>
      <c r="I3185">
        <v>1</v>
      </c>
      <c r="J3185" t="s">
        <v>127</v>
      </c>
      <c r="K3185" t="s">
        <v>31</v>
      </c>
      <c r="L3185" t="s">
        <v>306</v>
      </c>
      <c r="M3185" s="53">
        <v>3.5999999999999997E-2</v>
      </c>
      <c r="N3185" s="52">
        <v>93400.682144000006</v>
      </c>
      <c r="O3185" s="52">
        <v>92388.455390000003</v>
      </c>
      <c r="P3185">
        <v>1</v>
      </c>
      <c r="Q3185">
        <f>IF(SUMIFS(SolCotizacion!$P:$P,SolCotizacion!$E:$E,$G3185,SolCotizacion!$K:$K,$I3185)&gt;499,1,0)</f>
        <v>0</v>
      </c>
      <c r="R3185">
        <v>5428</v>
      </c>
      <c r="S3185" s="56">
        <f>IF(SUMIFS(SolCotizacion!$P:$P,SolCotizacion!$E:$E,$G3185,SolCotizacion!$K:$K,$I3185)&gt;499,4%,0)</f>
        <v>0</v>
      </c>
    </row>
    <row r="3186" spans="1:19" hidden="1">
      <c r="A3186" t="s">
        <v>4396</v>
      </c>
      <c r="B3186" t="s">
        <v>3888</v>
      </c>
      <c r="C3186">
        <v>32</v>
      </c>
      <c r="D3186" t="s">
        <v>113</v>
      </c>
      <c r="E3186" t="s">
        <v>10070</v>
      </c>
      <c r="F3186" t="s">
        <v>163</v>
      </c>
      <c r="G3186" t="s">
        <v>151</v>
      </c>
      <c r="H3186">
        <v>3</v>
      </c>
      <c r="I3186">
        <v>2</v>
      </c>
      <c r="J3186" t="s">
        <v>127</v>
      </c>
      <c r="K3186" t="s">
        <v>31</v>
      </c>
      <c r="L3186" t="s">
        <v>306</v>
      </c>
      <c r="M3186" s="53">
        <v>3.5999999999999997E-2</v>
      </c>
      <c r="N3186" s="52">
        <v>93400.682144000006</v>
      </c>
      <c r="O3186" s="52">
        <v>92388.455390000003</v>
      </c>
      <c r="P3186">
        <v>1</v>
      </c>
      <c r="Q3186">
        <f>IF(SUMIFS(SolCotizacion!$P:$P,SolCotizacion!$E:$E,$G3186,SolCotizacion!$K:$K,$I3186)&gt;499,1,0)</f>
        <v>0</v>
      </c>
      <c r="R3186">
        <v>5429</v>
      </c>
      <c r="S3186" s="56">
        <f>IF(SUMIFS(SolCotizacion!$P:$P,SolCotizacion!$E:$E,$G3186,SolCotizacion!$K:$K,$I3186)&gt;499,4%,0)</f>
        <v>0</v>
      </c>
    </row>
    <row r="3187" spans="1:19" hidden="1">
      <c r="A3187" t="s">
        <v>4397</v>
      </c>
      <c r="B3187" t="s">
        <v>3890</v>
      </c>
      <c r="C3187">
        <v>33</v>
      </c>
      <c r="D3187" t="s">
        <v>113</v>
      </c>
      <c r="E3187" t="s">
        <v>10071</v>
      </c>
      <c r="F3187" t="s">
        <v>163</v>
      </c>
      <c r="G3187" t="s">
        <v>151</v>
      </c>
      <c r="H3187">
        <v>3</v>
      </c>
      <c r="I3187">
        <v>3</v>
      </c>
      <c r="J3187" t="s">
        <v>127</v>
      </c>
      <c r="K3187" t="s">
        <v>31</v>
      </c>
      <c r="L3187" t="s">
        <v>306</v>
      </c>
      <c r="M3187" s="53">
        <v>3.5999999999999997E-2</v>
      </c>
      <c r="N3187" s="52">
        <v>93400.682144000006</v>
      </c>
      <c r="O3187" s="52">
        <v>92388.455390000003</v>
      </c>
      <c r="P3187">
        <v>1</v>
      </c>
      <c r="Q3187">
        <f>IF(SUMIFS(SolCotizacion!$P:$P,SolCotizacion!$E:$E,$G3187,SolCotizacion!$K:$K,$I3187)&gt;499,1,0)</f>
        <v>0</v>
      </c>
      <c r="R3187">
        <v>5430</v>
      </c>
      <c r="S3187" s="56">
        <f>IF(SUMIFS(SolCotizacion!$P:$P,SolCotizacion!$E:$E,$G3187,SolCotizacion!$K:$K,$I3187)&gt;499,4%,0)</f>
        <v>0</v>
      </c>
    </row>
    <row r="3188" spans="1:19" hidden="1">
      <c r="A3188" t="s">
        <v>4398</v>
      </c>
      <c r="B3188" t="s">
        <v>3892</v>
      </c>
      <c r="C3188">
        <v>34</v>
      </c>
      <c r="D3188" t="s">
        <v>113</v>
      </c>
      <c r="E3188" t="s">
        <v>10072</v>
      </c>
      <c r="F3188" t="s">
        <v>164</v>
      </c>
      <c r="G3188" t="s">
        <v>152</v>
      </c>
      <c r="H3188">
        <v>3</v>
      </c>
      <c r="I3188">
        <v>1</v>
      </c>
      <c r="J3188" t="s">
        <v>127</v>
      </c>
      <c r="K3188" t="s">
        <v>31</v>
      </c>
      <c r="L3188" t="s">
        <v>306</v>
      </c>
      <c r="M3188" s="53">
        <v>3.5999999999999997E-2</v>
      </c>
      <c r="N3188" s="52">
        <v>157998.97682800001</v>
      </c>
      <c r="O3188" s="52">
        <v>155974.53363800002</v>
      </c>
      <c r="P3188">
        <v>1</v>
      </c>
      <c r="Q3188">
        <f>IF(SUMIFS(SolCotizacion!$P:$P,SolCotizacion!$E:$E,$G3188,SolCotizacion!$K:$K,$I3188)&gt;499,1,0)</f>
        <v>0</v>
      </c>
      <c r="R3188">
        <v>5431</v>
      </c>
      <c r="S3188" s="56">
        <f>IF(SUMIFS(SolCotizacion!$P:$P,SolCotizacion!$E:$E,$G3188,SolCotizacion!$K:$K,$I3188)&gt;499,4%,0)</f>
        <v>0</v>
      </c>
    </row>
    <row r="3189" spans="1:19" hidden="1">
      <c r="A3189" t="s">
        <v>4399</v>
      </c>
      <c r="B3189" t="s">
        <v>3894</v>
      </c>
      <c r="C3189">
        <v>35</v>
      </c>
      <c r="D3189" t="s">
        <v>113</v>
      </c>
      <c r="E3189" t="s">
        <v>10073</v>
      </c>
      <c r="F3189" t="s">
        <v>164</v>
      </c>
      <c r="G3189" t="s">
        <v>152</v>
      </c>
      <c r="H3189">
        <v>3</v>
      </c>
      <c r="I3189">
        <v>2</v>
      </c>
      <c r="J3189" t="s">
        <v>127</v>
      </c>
      <c r="K3189" t="s">
        <v>31</v>
      </c>
      <c r="L3189" t="s">
        <v>306</v>
      </c>
      <c r="M3189" s="53">
        <v>3.5999999999999997E-2</v>
      </c>
      <c r="N3189" s="52">
        <v>157998.97682800001</v>
      </c>
      <c r="O3189" s="52">
        <v>155974.53363800002</v>
      </c>
      <c r="P3189">
        <v>1</v>
      </c>
      <c r="Q3189">
        <f>IF(SUMIFS(SolCotizacion!$P:$P,SolCotizacion!$E:$E,$G3189,SolCotizacion!$K:$K,$I3189)&gt;499,1,0)</f>
        <v>0</v>
      </c>
      <c r="R3189">
        <v>5432</v>
      </c>
      <c r="S3189" s="56">
        <f>IF(SUMIFS(SolCotizacion!$P:$P,SolCotizacion!$E:$E,$G3189,SolCotizacion!$K:$K,$I3189)&gt;499,4%,0)</f>
        <v>0</v>
      </c>
    </row>
    <row r="3190" spans="1:19" hidden="1">
      <c r="A3190" t="s">
        <v>4400</v>
      </c>
      <c r="B3190" t="s">
        <v>3896</v>
      </c>
      <c r="C3190">
        <v>36</v>
      </c>
      <c r="D3190" t="s">
        <v>113</v>
      </c>
      <c r="E3190" t="s">
        <v>10074</v>
      </c>
      <c r="F3190" t="s">
        <v>164</v>
      </c>
      <c r="G3190" t="s">
        <v>152</v>
      </c>
      <c r="H3190">
        <v>3</v>
      </c>
      <c r="I3190">
        <v>3</v>
      </c>
      <c r="J3190" t="s">
        <v>127</v>
      </c>
      <c r="K3190" t="s">
        <v>31</v>
      </c>
      <c r="L3190" t="s">
        <v>306</v>
      </c>
      <c r="M3190" s="53">
        <v>3.5999999999999997E-2</v>
      </c>
      <c r="N3190" s="52">
        <v>157998.97682800001</v>
      </c>
      <c r="O3190" s="52">
        <v>155974.53363800002</v>
      </c>
      <c r="P3190">
        <v>1</v>
      </c>
      <c r="Q3190">
        <f>IF(SUMIFS(SolCotizacion!$P:$P,SolCotizacion!$E:$E,$G3190,SolCotizacion!$K:$K,$I3190)&gt;499,1,0)</f>
        <v>0</v>
      </c>
      <c r="R3190">
        <v>5433</v>
      </c>
      <c r="S3190" s="56">
        <f>IF(SUMIFS(SolCotizacion!$P:$P,SolCotizacion!$E:$E,$G3190,SolCotizacion!$K:$K,$I3190)&gt;499,4%,0)</f>
        <v>0</v>
      </c>
    </row>
    <row r="3191" spans="1:19" hidden="1">
      <c r="A3191" t="s">
        <v>4401</v>
      </c>
      <c r="B3191" t="s">
        <v>3898</v>
      </c>
      <c r="C3191">
        <v>37</v>
      </c>
      <c r="D3191" t="s">
        <v>113</v>
      </c>
      <c r="E3191" t="s">
        <v>10075</v>
      </c>
      <c r="F3191" t="s">
        <v>165</v>
      </c>
      <c r="G3191" t="s">
        <v>150</v>
      </c>
      <c r="H3191">
        <v>3</v>
      </c>
      <c r="I3191">
        <v>1</v>
      </c>
      <c r="J3191" t="s">
        <v>127</v>
      </c>
      <c r="K3191" t="s">
        <v>31</v>
      </c>
      <c r="L3191" t="s">
        <v>306</v>
      </c>
      <c r="M3191" s="53">
        <v>3.5999999999999997E-2</v>
      </c>
      <c r="N3191" s="52">
        <v>90456.028124000004</v>
      </c>
      <c r="O3191" s="52">
        <v>89259.759204000002</v>
      </c>
      <c r="P3191">
        <v>1</v>
      </c>
      <c r="Q3191">
        <f>IF(SUMIFS(SolCotizacion!$P:$P,SolCotizacion!$E:$E,$G3191,SolCotizacion!$K:$K,$I3191)&gt;499,1,0)</f>
        <v>0</v>
      </c>
      <c r="R3191">
        <v>5434</v>
      </c>
      <c r="S3191" s="56">
        <f>IF(SUMIFS(SolCotizacion!$P:$P,SolCotizacion!$E:$E,$G3191,SolCotizacion!$K:$K,$I3191)&gt;499,1%,0)</f>
        <v>0</v>
      </c>
    </row>
    <row r="3192" spans="1:19" hidden="1">
      <c r="A3192" t="s">
        <v>4402</v>
      </c>
      <c r="B3192" t="s">
        <v>3900</v>
      </c>
      <c r="C3192">
        <v>38</v>
      </c>
      <c r="D3192" t="s">
        <v>113</v>
      </c>
      <c r="E3192" t="s">
        <v>10076</v>
      </c>
      <c r="F3192" t="s">
        <v>165</v>
      </c>
      <c r="G3192" t="s">
        <v>150</v>
      </c>
      <c r="H3192">
        <v>3</v>
      </c>
      <c r="I3192">
        <v>2</v>
      </c>
      <c r="J3192" t="s">
        <v>127</v>
      </c>
      <c r="K3192" t="s">
        <v>31</v>
      </c>
      <c r="L3192" t="s">
        <v>306</v>
      </c>
      <c r="M3192" s="53">
        <v>3.5999999999999997E-2</v>
      </c>
      <c r="N3192" s="52">
        <v>90456.028124000004</v>
      </c>
      <c r="O3192" s="52">
        <v>89259.759204000002</v>
      </c>
      <c r="P3192">
        <v>1</v>
      </c>
      <c r="Q3192">
        <f>IF(SUMIFS(SolCotizacion!$P:$P,SolCotizacion!$E:$E,$G3192,SolCotizacion!$K:$K,$I3192)&gt;499,1,0)</f>
        <v>0</v>
      </c>
      <c r="R3192">
        <v>5435</v>
      </c>
      <c r="S3192" s="56">
        <f>IF(SUMIFS(SolCotizacion!$P:$P,SolCotizacion!$E:$E,$G3192,SolCotizacion!$K:$K,$I3192)&gt;499,1%,0)</f>
        <v>0</v>
      </c>
    </row>
    <row r="3193" spans="1:19" hidden="1">
      <c r="A3193" t="s">
        <v>4403</v>
      </c>
      <c r="B3193" t="s">
        <v>3902</v>
      </c>
      <c r="C3193">
        <v>39</v>
      </c>
      <c r="D3193" t="s">
        <v>113</v>
      </c>
      <c r="E3193" t="s">
        <v>10077</v>
      </c>
      <c r="F3193" t="s">
        <v>165</v>
      </c>
      <c r="G3193" t="s">
        <v>150</v>
      </c>
      <c r="H3193">
        <v>3</v>
      </c>
      <c r="I3193">
        <v>3</v>
      </c>
      <c r="J3193" t="s">
        <v>127</v>
      </c>
      <c r="K3193" t="s">
        <v>31</v>
      </c>
      <c r="L3193" t="s">
        <v>306</v>
      </c>
      <c r="M3193" s="53">
        <v>3.5999999999999997E-2</v>
      </c>
      <c r="N3193" s="52">
        <v>90456.028124000004</v>
      </c>
      <c r="O3193" s="52">
        <v>89259.759204000002</v>
      </c>
      <c r="P3193">
        <v>1</v>
      </c>
      <c r="Q3193">
        <f>IF(SUMIFS(SolCotizacion!$P:$P,SolCotizacion!$E:$E,$G3193,SolCotizacion!$K:$K,$I3193)&gt;499,1,0)</f>
        <v>0</v>
      </c>
      <c r="R3193">
        <v>5436</v>
      </c>
      <c r="S3193" s="56">
        <f>IF(SUMIFS(SolCotizacion!$P:$P,SolCotizacion!$E:$E,$G3193,SolCotizacion!$K:$K,$I3193)&gt;499,1%,0)</f>
        <v>0</v>
      </c>
    </row>
    <row r="3194" spans="1:19" hidden="1">
      <c r="A3194" t="s">
        <v>4404</v>
      </c>
      <c r="B3194" t="s">
        <v>3904</v>
      </c>
      <c r="C3194">
        <v>40</v>
      </c>
      <c r="D3194" t="s">
        <v>113</v>
      </c>
      <c r="E3194" t="s">
        <v>10078</v>
      </c>
      <c r="F3194" t="s">
        <v>166</v>
      </c>
      <c r="G3194" t="s">
        <v>151</v>
      </c>
      <c r="H3194">
        <v>3</v>
      </c>
      <c r="I3194">
        <v>1</v>
      </c>
      <c r="J3194" t="s">
        <v>127</v>
      </c>
      <c r="K3194" t="s">
        <v>31</v>
      </c>
      <c r="L3194" t="s">
        <v>306</v>
      </c>
      <c r="M3194" s="53">
        <v>3.5999999999999997E-2</v>
      </c>
      <c r="N3194" s="52">
        <v>93400.682144000006</v>
      </c>
      <c r="O3194" s="52">
        <v>92388.455390000003</v>
      </c>
      <c r="P3194">
        <v>1</v>
      </c>
      <c r="Q3194">
        <f>IF(SUMIFS(SolCotizacion!$P:$P,SolCotizacion!$E:$E,$G3194,SolCotizacion!$K:$K,$I3194)&gt;499,1,0)</f>
        <v>0</v>
      </c>
      <c r="R3194">
        <v>5437</v>
      </c>
      <c r="S3194" s="56">
        <f>IF(SUMIFS(SolCotizacion!$P:$P,SolCotizacion!$E:$E,$G3194,SolCotizacion!$K:$K,$I3194)&gt;499,1%,0)</f>
        <v>0</v>
      </c>
    </row>
    <row r="3195" spans="1:19" hidden="1">
      <c r="A3195" t="s">
        <v>4405</v>
      </c>
      <c r="B3195" t="s">
        <v>3906</v>
      </c>
      <c r="C3195">
        <v>41</v>
      </c>
      <c r="D3195" t="s">
        <v>113</v>
      </c>
      <c r="E3195" t="s">
        <v>10079</v>
      </c>
      <c r="F3195" t="s">
        <v>166</v>
      </c>
      <c r="G3195" t="s">
        <v>151</v>
      </c>
      <c r="H3195">
        <v>3</v>
      </c>
      <c r="I3195">
        <v>2</v>
      </c>
      <c r="J3195" t="s">
        <v>127</v>
      </c>
      <c r="K3195" t="s">
        <v>31</v>
      </c>
      <c r="L3195" t="s">
        <v>306</v>
      </c>
      <c r="M3195" s="53">
        <v>3.5999999999999997E-2</v>
      </c>
      <c r="N3195" s="52">
        <v>93400.682144000006</v>
      </c>
      <c r="O3195" s="52">
        <v>92388.455390000003</v>
      </c>
      <c r="P3195">
        <v>1</v>
      </c>
      <c r="Q3195">
        <f>IF(SUMIFS(SolCotizacion!$P:$P,SolCotizacion!$E:$E,$G3195,SolCotizacion!$K:$K,$I3195)&gt;499,1,0)</f>
        <v>0</v>
      </c>
      <c r="R3195">
        <v>5438</v>
      </c>
      <c r="S3195" s="56">
        <f>IF(SUMIFS(SolCotizacion!$P:$P,SolCotizacion!$E:$E,$G3195,SolCotizacion!$K:$K,$I3195)&gt;499,1%,0)</f>
        <v>0</v>
      </c>
    </row>
    <row r="3196" spans="1:19" hidden="1">
      <c r="A3196" t="s">
        <v>4406</v>
      </c>
      <c r="B3196" t="s">
        <v>3908</v>
      </c>
      <c r="C3196">
        <v>42</v>
      </c>
      <c r="D3196" t="s">
        <v>113</v>
      </c>
      <c r="E3196" t="s">
        <v>10080</v>
      </c>
      <c r="F3196" t="s">
        <v>166</v>
      </c>
      <c r="G3196" t="s">
        <v>151</v>
      </c>
      <c r="H3196">
        <v>3</v>
      </c>
      <c r="I3196">
        <v>3</v>
      </c>
      <c r="J3196" t="s">
        <v>127</v>
      </c>
      <c r="K3196" t="s">
        <v>31</v>
      </c>
      <c r="L3196" t="s">
        <v>306</v>
      </c>
      <c r="M3196" s="53">
        <v>3.5999999999999997E-2</v>
      </c>
      <c r="N3196" s="52">
        <v>93400.682144000006</v>
      </c>
      <c r="O3196" s="52">
        <v>92388.455390000003</v>
      </c>
      <c r="P3196">
        <v>1</v>
      </c>
      <c r="Q3196">
        <f>IF(SUMIFS(SolCotizacion!$P:$P,SolCotizacion!$E:$E,$G3196,SolCotizacion!$K:$K,$I3196)&gt;499,1,0)</f>
        <v>0</v>
      </c>
      <c r="R3196">
        <v>5439</v>
      </c>
      <c r="S3196" s="56">
        <f>IF(SUMIFS(SolCotizacion!$P:$P,SolCotizacion!$E:$E,$G3196,SolCotizacion!$K:$K,$I3196)&gt;499,1%,0)</f>
        <v>0</v>
      </c>
    </row>
    <row r="3197" spans="1:19" hidden="1">
      <c r="A3197" t="s">
        <v>4407</v>
      </c>
      <c r="B3197" t="s">
        <v>3910</v>
      </c>
      <c r="C3197">
        <v>43</v>
      </c>
      <c r="D3197" t="s">
        <v>113</v>
      </c>
      <c r="E3197" t="s">
        <v>10081</v>
      </c>
      <c r="F3197" t="s">
        <v>167</v>
      </c>
      <c r="G3197" t="s">
        <v>152</v>
      </c>
      <c r="H3197">
        <v>3</v>
      </c>
      <c r="I3197">
        <v>1</v>
      </c>
      <c r="J3197" t="s">
        <v>127</v>
      </c>
      <c r="K3197" t="s">
        <v>31</v>
      </c>
      <c r="L3197" t="s">
        <v>306</v>
      </c>
      <c r="M3197" s="53">
        <v>3.5999999999999997E-2</v>
      </c>
      <c r="N3197" s="52">
        <v>157998.97682800001</v>
      </c>
      <c r="O3197" s="52">
        <v>155974.53363800002</v>
      </c>
      <c r="P3197">
        <v>1</v>
      </c>
      <c r="Q3197">
        <f>IF(SUMIFS(SolCotizacion!$P:$P,SolCotizacion!$E:$E,$G3197,SolCotizacion!$K:$K,$I3197)&gt;499,1,0)</f>
        <v>0</v>
      </c>
      <c r="R3197">
        <v>5440</v>
      </c>
      <c r="S3197" s="56">
        <f>IF(SUMIFS(SolCotizacion!$P:$P,SolCotizacion!$E:$E,$G3197,SolCotizacion!$K:$K,$I3197)&gt;499,1%,0)</f>
        <v>0</v>
      </c>
    </row>
    <row r="3198" spans="1:19" hidden="1">
      <c r="A3198" t="s">
        <v>4408</v>
      </c>
      <c r="B3198" t="s">
        <v>3912</v>
      </c>
      <c r="C3198">
        <v>44</v>
      </c>
      <c r="D3198" t="s">
        <v>113</v>
      </c>
      <c r="E3198" t="s">
        <v>10082</v>
      </c>
      <c r="F3198" t="s">
        <v>167</v>
      </c>
      <c r="G3198" t="s">
        <v>152</v>
      </c>
      <c r="H3198">
        <v>3</v>
      </c>
      <c r="I3198">
        <v>2</v>
      </c>
      <c r="J3198" t="s">
        <v>127</v>
      </c>
      <c r="K3198" t="s">
        <v>31</v>
      </c>
      <c r="L3198" t="s">
        <v>306</v>
      </c>
      <c r="M3198" s="53">
        <v>3.5999999999999997E-2</v>
      </c>
      <c r="N3198" s="52">
        <v>157998.97682800001</v>
      </c>
      <c r="O3198" s="52">
        <v>155974.53363800002</v>
      </c>
      <c r="P3198">
        <v>1</v>
      </c>
      <c r="Q3198">
        <f>IF(SUMIFS(SolCotizacion!$P:$P,SolCotizacion!$E:$E,$G3198,SolCotizacion!$K:$K,$I3198)&gt;499,1,0)</f>
        <v>0</v>
      </c>
      <c r="R3198">
        <v>5441</v>
      </c>
      <c r="S3198" s="56">
        <f>IF(SUMIFS(SolCotizacion!$P:$P,SolCotizacion!$E:$E,$G3198,SolCotizacion!$K:$K,$I3198)&gt;499,1%,0)</f>
        <v>0</v>
      </c>
    </row>
    <row r="3199" spans="1:19" hidden="1">
      <c r="A3199" t="s">
        <v>4409</v>
      </c>
      <c r="B3199" t="s">
        <v>3914</v>
      </c>
      <c r="C3199">
        <v>45</v>
      </c>
      <c r="D3199" t="s">
        <v>113</v>
      </c>
      <c r="E3199" t="s">
        <v>10083</v>
      </c>
      <c r="F3199" t="s">
        <v>167</v>
      </c>
      <c r="G3199" t="s">
        <v>152</v>
      </c>
      <c r="H3199">
        <v>3</v>
      </c>
      <c r="I3199">
        <v>3</v>
      </c>
      <c r="J3199" t="s">
        <v>127</v>
      </c>
      <c r="K3199" t="s">
        <v>31</v>
      </c>
      <c r="L3199" t="s">
        <v>306</v>
      </c>
      <c r="M3199" s="53">
        <v>3.5999999999999997E-2</v>
      </c>
      <c r="N3199" s="52">
        <v>157998.97682800001</v>
      </c>
      <c r="O3199" s="52">
        <v>155974.53363800002</v>
      </c>
      <c r="P3199">
        <v>1</v>
      </c>
      <c r="Q3199">
        <f>IF(SUMIFS(SolCotizacion!$P:$P,SolCotizacion!$E:$E,$G3199,SolCotizacion!$K:$K,$I3199)&gt;499,1,0)</f>
        <v>0</v>
      </c>
      <c r="R3199">
        <v>5442</v>
      </c>
      <c r="S3199" s="56">
        <f>IF(SUMIFS(SolCotizacion!$P:$P,SolCotizacion!$E:$E,$G3199,SolCotizacion!$K:$K,$I3199)&gt;499,1%,0)</f>
        <v>0</v>
      </c>
    </row>
    <row r="3200" spans="1:19" hidden="1">
      <c r="A3200" t="s">
        <v>4410</v>
      </c>
      <c r="B3200" t="s">
        <v>1085</v>
      </c>
      <c r="C3200">
        <v>1</v>
      </c>
      <c r="D3200" t="s">
        <v>88</v>
      </c>
      <c r="E3200" t="s">
        <v>10050</v>
      </c>
      <c r="F3200" t="s">
        <v>150</v>
      </c>
      <c r="G3200" t="s">
        <v>150</v>
      </c>
      <c r="H3200">
        <v>3</v>
      </c>
      <c r="I3200">
        <v>1</v>
      </c>
      <c r="J3200" t="s">
        <v>84</v>
      </c>
      <c r="K3200" t="s">
        <v>31</v>
      </c>
      <c r="L3200" t="s">
        <v>294</v>
      </c>
      <c r="N3200" s="52">
        <v>2859557.6160000004</v>
      </c>
      <c r="O3200" s="52">
        <v>2857614.5760000004</v>
      </c>
      <c r="P3200">
        <v>1</v>
      </c>
      <c r="Q3200">
        <v>1</v>
      </c>
      <c r="R3200">
        <v>5443</v>
      </c>
    </row>
    <row r="3201" spans="1:18" hidden="1">
      <c r="A3201" t="s">
        <v>4411</v>
      </c>
      <c r="B3201" t="s">
        <v>1086</v>
      </c>
      <c r="C3201">
        <v>2</v>
      </c>
      <c r="D3201" t="s">
        <v>88</v>
      </c>
      <c r="E3201" t="s">
        <v>10051</v>
      </c>
      <c r="F3201" t="s">
        <v>150</v>
      </c>
      <c r="G3201" t="s">
        <v>150</v>
      </c>
      <c r="H3201">
        <v>3</v>
      </c>
      <c r="I3201">
        <v>2</v>
      </c>
      <c r="J3201" t="s">
        <v>84</v>
      </c>
      <c r="K3201" t="s">
        <v>31</v>
      </c>
      <c r="L3201" t="s">
        <v>294</v>
      </c>
      <c r="N3201" s="52">
        <v>2896636.56</v>
      </c>
      <c r="O3201" s="52">
        <v>2894119.4400000004</v>
      </c>
      <c r="P3201">
        <v>1</v>
      </c>
      <c r="Q3201">
        <v>1</v>
      </c>
      <c r="R3201">
        <v>5445</v>
      </c>
    </row>
    <row r="3202" spans="1:18" hidden="1">
      <c r="A3202" t="s">
        <v>4412</v>
      </c>
      <c r="B3202" t="s">
        <v>1087</v>
      </c>
      <c r="C3202">
        <v>3</v>
      </c>
      <c r="D3202" t="s">
        <v>88</v>
      </c>
      <c r="E3202" t="s">
        <v>10052</v>
      </c>
      <c r="F3202" t="s">
        <v>150</v>
      </c>
      <c r="G3202" t="s">
        <v>150</v>
      </c>
      <c r="H3202">
        <v>3</v>
      </c>
      <c r="I3202">
        <v>3</v>
      </c>
      <c r="J3202" t="s">
        <v>84</v>
      </c>
      <c r="K3202" t="s">
        <v>31</v>
      </c>
      <c r="L3202" t="s">
        <v>294</v>
      </c>
      <c r="N3202" s="52">
        <v>2984530.4160000002</v>
      </c>
      <c r="O3202" s="52">
        <v>2981142.24</v>
      </c>
      <c r="P3202">
        <v>1</v>
      </c>
      <c r="Q3202">
        <v>1</v>
      </c>
      <c r="R3202">
        <v>5447</v>
      </c>
    </row>
    <row r="3203" spans="1:18" hidden="1">
      <c r="A3203" t="s">
        <v>4413</v>
      </c>
      <c r="B3203" t="s">
        <v>1088</v>
      </c>
      <c r="C3203">
        <v>4</v>
      </c>
      <c r="D3203" t="s">
        <v>88</v>
      </c>
      <c r="E3203" t="s">
        <v>9854</v>
      </c>
      <c r="F3203" t="s">
        <v>151</v>
      </c>
      <c r="G3203" t="s">
        <v>151</v>
      </c>
      <c r="H3203">
        <v>3</v>
      </c>
      <c r="I3203">
        <v>1</v>
      </c>
      <c r="J3203" t="s">
        <v>84</v>
      </c>
      <c r="K3203" t="s">
        <v>31</v>
      </c>
      <c r="L3203" t="s">
        <v>294</v>
      </c>
      <c r="N3203" s="52">
        <v>2859557.6160000004</v>
      </c>
      <c r="O3203" s="52">
        <v>2857614.5760000004</v>
      </c>
      <c r="P3203">
        <v>1</v>
      </c>
      <c r="Q3203">
        <v>1</v>
      </c>
      <c r="R3203">
        <v>5449</v>
      </c>
    </row>
    <row r="3204" spans="1:18" hidden="1">
      <c r="A3204" t="s">
        <v>4414</v>
      </c>
      <c r="B3204" t="s">
        <v>1089</v>
      </c>
      <c r="C3204">
        <v>5</v>
      </c>
      <c r="D3204" t="s">
        <v>88</v>
      </c>
      <c r="E3204" t="s">
        <v>10053</v>
      </c>
      <c r="F3204" t="s">
        <v>151</v>
      </c>
      <c r="G3204" t="s">
        <v>151</v>
      </c>
      <c r="H3204">
        <v>3</v>
      </c>
      <c r="I3204">
        <v>2</v>
      </c>
      <c r="J3204" t="s">
        <v>84</v>
      </c>
      <c r="K3204" t="s">
        <v>31</v>
      </c>
      <c r="L3204" t="s">
        <v>294</v>
      </c>
      <c r="N3204" s="52">
        <v>2896636.56</v>
      </c>
      <c r="O3204" s="52">
        <v>2894119.4400000004</v>
      </c>
      <c r="P3204">
        <v>1</v>
      </c>
      <c r="Q3204">
        <v>1</v>
      </c>
      <c r="R3204">
        <v>5451</v>
      </c>
    </row>
    <row r="3205" spans="1:18" hidden="1">
      <c r="A3205" t="s">
        <v>4415</v>
      </c>
      <c r="B3205" t="s">
        <v>1090</v>
      </c>
      <c r="C3205">
        <v>6</v>
      </c>
      <c r="D3205" t="s">
        <v>88</v>
      </c>
      <c r="E3205" t="s">
        <v>10054</v>
      </c>
      <c r="F3205" t="s">
        <v>151</v>
      </c>
      <c r="G3205" t="s">
        <v>151</v>
      </c>
      <c r="H3205">
        <v>3</v>
      </c>
      <c r="I3205">
        <v>3</v>
      </c>
      <c r="J3205" t="s">
        <v>84</v>
      </c>
      <c r="K3205" t="s">
        <v>31</v>
      </c>
      <c r="L3205" t="s">
        <v>294</v>
      </c>
      <c r="N3205" s="52">
        <v>2984530.4160000002</v>
      </c>
      <c r="O3205" s="52">
        <v>2981142.24</v>
      </c>
      <c r="P3205">
        <v>1</v>
      </c>
      <c r="Q3205">
        <v>1</v>
      </c>
      <c r="R3205">
        <v>5453</v>
      </c>
    </row>
    <row r="3206" spans="1:18" hidden="1">
      <c r="A3206" t="s">
        <v>4416</v>
      </c>
      <c r="B3206" t="s">
        <v>1091</v>
      </c>
      <c r="C3206">
        <v>7</v>
      </c>
      <c r="D3206" t="s">
        <v>88</v>
      </c>
      <c r="E3206" t="s">
        <v>10055</v>
      </c>
      <c r="F3206" t="s">
        <v>152</v>
      </c>
      <c r="G3206" t="s">
        <v>152</v>
      </c>
      <c r="H3206">
        <v>3</v>
      </c>
      <c r="I3206">
        <v>1</v>
      </c>
      <c r="J3206" t="s">
        <v>84</v>
      </c>
      <c r="K3206" t="s">
        <v>31</v>
      </c>
      <c r="L3206" t="s">
        <v>294</v>
      </c>
      <c r="N3206" s="52">
        <v>4369179.3600000003</v>
      </c>
      <c r="O3206" s="52">
        <v>4367236.32</v>
      </c>
      <c r="P3206">
        <v>1</v>
      </c>
      <c r="Q3206">
        <v>1</v>
      </c>
      <c r="R3206">
        <v>5455</v>
      </c>
    </row>
    <row r="3207" spans="1:18" hidden="1">
      <c r="A3207" t="s">
        <v>4417</v>
      </c>
      <c r="B3207" t="s">
        <v>1092</v>
      </c>
      <c r="C3207">
        <v>8</v>
      </c>
      <c r="D3207" t="s">
        <v>88</v>
      </c>
      <c r="E3207" t="s">
        <v>10056</v>
      </c>
      <c r="F3207" t="s">
        <v>152</v>
      </c>
      <c r="G3207" t="s">
        <v>152</v>
      </c>
      <c r="H3207">
        <v>3</v>
      </c>
      <c r="I3207">
        <v>2</v>
      </c>
      <c r="J3207" t="s">
        <v>84</v>
      </c>
      <c r="K3207" t="s">
        <v>31</v>
      </c>
      <c r="L3207" t="s">
        <v>294</v>
      </c>
      <c r="N3207" s="52">
        <v>4423540.32</v>
      </c>
      <c r="O3207" s="52">
        <v>4421023.2</v>
      </c>
      <c r="P3207">
        <v>1</v>
      </c>
      <c r="Q3207">
        <v>1</v>
      </c>
      <c r="R3207">
        <v>5457</v>
      </c>
    </row>
    <row r="3208" spans="1:18" hidden="1">
      <c r="A3208" t="s">
        <v>4418</v>
      </c>
      <c r="B3208" t="s">
        <v>1093</v>
      </c>
      <c r="C3208">
        <v>9</v>
      </c>
      <c r="D3208" t="s">
        <v>88</v>
      </c>
      <c r="E3208" t="s">
        <v>10057</v>
      </c>
      <c r="F3208" t="s">
        <v>152</v>
      </c>
      <c r="G3208" t="s">
        <v>152</v>
      </c>
      <c r="H3208">
        <v>3</v>
      </c>
      <c r="I3208">
        <v>3</v>
      </c>
      <c r="J3208" t="s">
        <v>84</v>
      </c>
      <c r="K3208" t="s">
        <v>31</v>
      </c>
      <c r="L3208" t="s">
        <v>294</v>
      </c>
      <c r="N3208" s="52">
        <v>4555016.784</v>
      </c>
      <c r="O3208" s="52">
        <v>4551628.608</v>
      </c>
      <c r="P3208">
        <v>1</v>
      </c>
      <c r="Q3208">
        <v>1</v>
      </c>
      <c r="R3208">
        <v>5459</v>
      </c>
    </row>
    <row r="3209" spans="1:18" hidden="1">
      <c r="A3209" t="s">
        <v>4419</v>
      </c>
      <c r="B3209" t="s">
        <v>3844</v>
      </c>
      <c r="C3209">
        <v>10</v>
      </c>
      <c r="D3209" t="s">
        <v>102</v>
      </c>
      <c r="E3209" t="s">
        <v>10058</v>
      </c>
      <c r="F3209" t="s">
        <v>153</v>
      </c>
      <c r="G3209" t="s">
        <v>88</v>
      </c>
      <c r="H3209">
        <v>3</v>
      </c>
      <c r="I3209" t="s">
        <v>103</v>
      </c>
      <c r="J3209" t="s">
        <v>84</v>
      </c>
      <c r="K3209" t="s">
        <v>31</v>
      </c>
      <c r="L3209" t="s">
        <v>294</v>
      </c>
      <c r="N3209" s="52">
        <v>105194.64000000001</v>
      </c>
      <c r="O3209" s="52">
        <v>105194.64000000001</v>
      </c>
      <c r="P3209">
        <v>1</v>
      </c>
      <c r="Q3209">
        <f>IF(COUNTIF(SolCotizacion!$D:$D,$G3209)&gt;0,1,0)</f>
        <v>1</v>
      </c>
      <c r="R3209">
        <v>5461</v>
      </c>
    </row>
    <row r="3210" spans="1:18" hidden="1">
      <c r="A3210" t="s">
        <v>4420</v>
      </c>
      <c r="B3210" t="s">
        <v>3846</v>
      </c>
      <c r="C3210">
        <v>11</v>
      </c>
      <c r="D3210" t="s">
        <v>102</v>
      </c>
      <c r="E3210" t="s">
        <v>10059</v>
      </c>
      <c r="F3210" t="s">
        <v>154</v>
      </c>
      <c r="G3210" t="s">
        <v>88</v>
      </c>
      <c r="H3210">
        <v>3</v>
      </c>
      <c r="I3210" t="s">
        <v>103</v>
      </c>
      <c r="J3210" t="s">
        <v>84</v>
      </c>
      <c r="K3210" t="s">
        <v>31</v>
      </c>
      <c r="L3210" t="s">
        <v>294</v>
      </c>
      <c r="N3210" s="52">
        <v>426796.46400000004</v>
      </c>
      <c r="O3210" s="52">
        <v>425034.48000000004</v>
      </c>
      <c r="P3210">
        <v>1</v>
      </c>
      <c r="Q3210">
        <f>IF(COUNTIF(SolCotizacion!$D:$D,$G3210)&gt;0,1,0)</f>
        <v>1</v>
      </c>
      <c r="R3210">
        <v>5463</v>
      </c>
    </row>
    <row r="3211" spans="1:18" hidden="1">
      <c r="A3211" t="s">
        <v>4421</v>
      </c>
      <c r="B3211" t="s">
        <v>3848</v>
      </c>
      <c r="C3211">
        <v>12</v>
      </c>
      <c r="D3211" t="s">
        <v>102</v>
      </c>
      <c r="E3211" t="s">
        <v>10060</v>
      </c>
      <c r="F3211" t="s">
        <v>155</v>
      </c>
      <c r="G3211" t="s">
        <v>88</v>
      </c>
      <c r="H3211">
        <v>3</v>
      </c>
      <c r="I3211" t="s">
        <v>103</v>
      </c>
      <c r="J3211" t="s">
        <v>84</v>
      </c>
      <c r="K3211" t="s">
        <v>31</v>
      </c>
      <c r="L3211" t="s">
        <v>294</v>
      </c>
      <c r="N3211" s="52">
        <v>162235.008</v>
      </c>
      <c r="O3211" s="52">
        <v>160473.024</v>
      </c>
      <c r="P3211">
        <v>1</v>
      </c>
      <c r="Q3211">
        <f>IF(COUNTIF(SolCotizacion!$D:$D,$G3211)&gt;0,1,0)</f>
        <v>1</v>
      </c>
      <c r="R3211">
        <v>5465</v>
      </c>
    </row>
    <row r="3212" spans="1:18" hidden="1">
      <c r="A3212" t="s">
        <v>4422</v>
      </c>
      <c r="B3212" t="s">
        <v>3850</v>
      </c>
      <c r="C3212">
        <v>13</v>
      </c>
      <c r="D3212" t="s">
        <v>102</v>
      </c>
      <c r="E3212" t="s">
        <v>10061</v>
      </c>
      <c r="F3212" t="s">
        <v>156</v>
      </c>
      <c r="G3212" t="s">
        <v>88</v>
      </c>
      <c r="H3212">
        <v>3</v>
      </c>
      <c r="I3212" t="s">
        <v>103</v>
      </c>
      <c r="J3212" t="s">
        <v>84</v>
      </c>
      <c r="K3212" t="s">
        <v>31</v>
      </c>
      <c r="L3212" t="s">
        <v>294</v>
      </c>
      <c r="N3212" s="52">
        <v>713344.08000000007</v>
      </c>
      <c r="O3212" s="52">
        <v>711583.20000000007</v>
      </c>
      <c r="P3212">
        <v>1</v>
      </c>
      <c r="Q3212">
        <f>IF(COUNTIF(SolCotizacion!$D:$D,$G3212)&gt;0,1,0)</f>
        <v>1</v>
      </c>
      <c r="R3212">
        <v>5467</v>
      </c>
    </row>
    <row r="3213" spans="1:18" hidden="1">
      <c r="A3213" t="s">
        <v>4423</v>
      </c>
      <c r="B3213" t="s">
        <v>3852</v>
      </c>
      <c r="C3213">
        <v>14</v>
      </c>
      <c r="D3213" t="s">
        <v>102</v>
      </c>
      <c r="E3213" t="s">
        <v>10062</v>
      </c>
      <c r="F3213" t="s">
        <v>157</v>
      </c>
      <c r="G3213" t="s">
        <v>150</v>
      </c>
      <c r="H3213">
        <v>3</v>
      </c>
      <c r="I3213" t="s">
        <v>103</v>
      </c>
      <c r="J3213" t="s">
        <v>84</v>
      </c>
      <c r="K3213" t="s">
        <v>31</v>
      </c>
      <c r="L3213" t="s">
        <v>294</v>
      </c>
      <c r="N3213" s="52">
        <v>277275.12</v>
      </c>
      <c r="O3213" s="52">
        <v>277275.12</v>
      </c>
      <c r="P3213">
        <v>1</v>
      </c>
      <c r="Q3213">
        <f>IF(COUNTIF(SolCotizacion!$E:$E,G3213)&gt;0,1,0)</f>
        <v>0</v>
      </c>
      <c r="R3213">
        <v>5469</v>
      </c>
    </row>
    <row r="3214" spans="1:18" hidden="1">
      <c r="A3214" t="s">
        <v>4424</v>
      </c>
      <c r="B3214" t="s">
        <v>3854</v>
      </c>
      <c r="C3214">
        <v>15</v>
      </c>
      <c r="D3214" t="s">
        <v>102</v>
      </c>
      <c r="E3214" t="s">
        <v>10063</v>
      </c>
      <c r="F3214" t="s">
        <v>158</v>
      </c>
      <c r="G3214" t="s">
        <v>151</v>
      </c>
      <c r="H3214">
        <v>3</v>
      </c>
      <c r="I3214" t="s">
        <v>103</v>
      </c>
      <c r="J3214" t="s">
        <v>84</v>
      </c>
      <c r="K3214" t="s">
        <v>31</v>
      </c>
      <c r="L3214" t="s">
        <v>294</v>
      </c>
      <c r="N3214" s="52">
        <v>277275.12</v>
      </c>
      <c r="O3214" s="52">
        <v>277275.12</v>
      </c>
      <c r="P3214">
        <v>1</v>
      </c>
      <c r="Q3214">
        <f>IF(COUNTIF(SolCotizacion!$E:$E,G3214)&gt;0,1,0)</f>
        <v>0</v>
      </c>
      <c r="R3214">
        <v>5471</v>
      </c>
    </row>
    <row r="3215" spans="1:18" hidden="1">
      <c r="A3215" t="s">
        <v>4425</v>
      </c>
      <c r="B3215" t="s">
        <v>3856</v>
      </c>
      <c r="C3215">
        <v>16</v>
      </c>
      <c r="D3215" t="s">
        <v>113</v>
      </c>
      <c r="E3215" t="s">
        <v>9986</v>
      </c>
      <c r="F3215" t="s">
        <v>115</v>
      </c>
      <c r="G3215" t="s">
        <v>88</v>
      </c>
      <c r="H3215">
        <v>3</v>
      </c>
      <c r="I3215">
        <v>1</v>
      </c>
      <c r="J3215" t="s">
        <v>116</v>
      </c>
      <c r="K3215" t="s">
        <v>326</v>
      </c>
      <c r="L3215" t="s">
        <v>294</v>
      </c>
      <c r="N3215" s="52">
        <v>7610.3710760000004</v>
      </c>
      <c r="O3215" s="52">
        <v>7610.3710760000004</v>
      </c>
      <c r="P3215">
        <v>1</v>
      </c>
      <c r="Q3215">
        <f>IF(COUNTIFS(SolCotizacion!$D:$D,$G3215,SolCotizacion!$K:$K,$I3215)&gt;0,1,0)</f>
        <v>0</v>
      </c>
      <c r="R3215">
        <v>5473</v>
      </c>
    </row>
    <row r="3216" spans="1:18" hidden="1">
      <c r="A3216" t="s">
        <v>4426</v>
      </c>
      <c r="B3216" t="s">
        <v>3858</v>
      </c>
      <c r="C3216">
        <v>17</v>
      </c>
      <c r="D3216" t="s">
        <v>113</v>
      </c>
      <c r="E3216" t="s">
        <v>9987</v>
      </c>
      <c r="F3216" t="s">
        <v>115</v>
      </c>
      <c r="G3216" t="s">
        <v>88</v>
      </c>
      <c r="H3216">
        <v>3</v>
      </c>
      <c r="I3216">
        <v>2</v>
      </c>
      <c r="J3216" t="s">
        <v>116</v>
      </c>
      <c r="K3216" t="s">
        <v>326</v>
      </c>
      <c r="L3216" t="s">
        <v>294</v>
      </c>
      <c r="N3216" s="52">
        <v>19271.867538000002</v>
      </c>
      <c r="O3216" s="52">
        <v>19271.867538000002</v>
      </c>
      <c r="P3216">
        <v>1</v>
      </c>
      <c r="Q3216">
        <f>IF(COUNTIFS(SolCotizacion!$D:$D,$G3216,SolCotizacion!$K:$K,$I3216)&gt;0,1,0)</f>
        <v>1</v>
      </c>
      <c r="R3216">
        <v>5475</v>
      </c>
    </row>
    <row r="3217" spans="1:19" hidden="1">
      <c r="A3217" t="s">
        <v>4427</v>
      </c>
      <c r="B3217" t="s">
        <v>3860</v>
      </c>
      <c r="C3217">
        <v>18</v>
      </c>
      <c r="D3217" t="s">
        <v>113</v>
      </c>
      <c r="E3217" t="s">
        <v>9988</v>
      </c>
      <c r="F3217" t="s">
        <v>115</v>
      </c>
      <c r="G3217" t="s">
        <v>88</v>
      </c>
      <c r="H3217">
        <v>3</v>
      </c>
      <c r="I3217">
        <v>3</v>
      </c>
      <c r="J3217" t="s">
        <v>116</v>
      </c>
      <c r="K3217" t="s">
        <v>326</v>
      </c>
      <c r="L3217" t="s">
        <v>294</v>
      </c>
      <c r="N3217" s="52">
        <v>39713.321648000005</v>
      </c>
      <c r="O3217" s="52">
        <v>39713.321648000005</v>
      </c>
      <c r="P3217">
        <v>1</v>
      </c>
      <c r="Q3217">
        <f>IF(COUNTIFS(SolCotizacion!$D:$D,$G3217,SolCotizacion!$K:$K,$I3217)&gt;0,1,0)</f>
        <v>0</v>
      </c>
      <c r="R3217">
        <v>5477</v>
      </c>
    </row>
    <row r="3218" spans="1:19" hidden="1">
      <c r="A3218" t="s">
        <v>4428</v>
      </c>
      <c r="B3218" t="s">
        <v>3862</v>
      </c>
      <c r="C3218">
        <v>19</v>
      </c>
      <c r="D3218" t="s">
        <v>113</v>
      </c>
      <c r="E3218" t="s">
        <v>9853</v>
      </c>
      <c r="F3218" t="s">
        <v>114</v>
      </c>
      <c r="G3218" t="s">
        <v>88</v>
      </c>
      <c r="H3218">
        <v>3</v>
      </c>
      <c r="I3218">
        <v>1</v>
      </c>
      <c r="J3218" t="s">
        <v>88</v>
      </c>
      <c r="K3218" t="s">
        <v>31</v>
      </c>
      <c r="L3218" t="s">
        <v>294</v>
      </c>
      <c r="N3218" s="52">
        <v>15208.917724000001</v>
      </c>
      <c r="O3218" s="52">
        <v>14186.47615</v>
      </c>
      <c r="P3218">
        <v>1</v>
      </c>
      <c r="Q3218">
        <f>IF(COUNTIFS(SolCotizacion!$D:$D,$G3218,SolCotizacion!$K:$K,$I3218)&gt;0,1,0)</f>
        <v>0</v>
      </c>
      <c r="R3218">
        <v>5479</v>
      </c>
    </row>
    <row r="3219" spans="1:19" hidden="1">
      <c r="A3219" t="s">
        <v>4429</v>
      </c>
      <c r="B3219" t="s">
        <v>3864</v>
      </c>
      <c r="C3219">
        <v>20</v>
      </c>
      <c r="D3219" t="s">
        <v>113</v>
      </c>
      <c r="E3219" t="s">
        <v>9984</v>
      </c>
      <c r="F3219" t="s">
        <v>114</v>
      </c>
      <c r="G3219" t="s">
        <v>88</v>
      </c>
      <c r="H3219">
        <v>3</v>
      </c>
      <c r="I3219">
        <v>2</v>
      </c>
      <c r="J3219" t="s">
        <v>88</v>
      </c>
      <c r="K3219" t="s">
        <v>31</v>
      </c>
      <c r="L3219" t="s">
        <v>294</v>
      </c>
      <c r="N3219" s="52">
        <v>17509.429322</v>
      </c>
      <c r="O3219" s="52">
        <v>16231.369616000002</v>
      </c>
      <c r="P3219">
        <v>1</v>
      </c>
      <c r="Q3219">
        <f>IF(COUNTIFS(SolCotizacion!$D:$D,$G3219,SolCotizacion!$K:$K,$I3219)&gt;0,1,0)</f>
        <v>1</v>
      </c>
      <c r="R3219">
        <v>5481</v>
      </c>
    </row>
    <row r="3220" spans="1:19" hidden="1">
      <c r="A3220" t="s">
        <v>4430</v>
      </c>
      <c r="B3220" t="s">
        <v>3866</v>
      </c>
      <c r="C3220">
        <v>21</v>
      </c>
      <c r="D3220" t="s">
        <v>113</v>
      </c>
      <c r="E3220" t="s">
        <v>9985</v>
      </c>
      <c r="F3220" t="s">
        <v>114</v>
      </c>
      <c r="G3220" t="s">
        <v>88</v>
      </c>
      <c r="H3220">
        <v>3</v>
      </c>
      <c r="I3220">
        <v>3</v>
      </c>
      <c r="J3220" t="s">
        <v>88</v>
      </c>
      <c r="K3220" t="s">
        <v>31</v>
      </c>
      <c r="L3220" t="s">
        <v>294</v>
      </c>
      <c r="N3220" s="52">
        <v>20704.583746000004</v>
      </c>
      <c r="O3220" s="52">
        <v>18915.298094000002</v>
      </c>
      <c r="P3220">
        <v>1</v>
      </c>
      <c r="Q3220">
        <f>IF(COUNTIFS(SolCotizacion!$D:$D,$G3220,SolCotizacion!$K:$K,$I3220)&gt;0,1,0)</f>
        <v>0</v>
      </c>
      <c r="R3220">
        <v>5483</v>
      </c>
    </row>
    <row r="3221" spans="1:19" hidden="1">
      <c r="A3221" t="s">
        <v>4431</v>
      </c>
      <c r="B3221" t="s">
        <v>3868</v>
      </c>
      <c r="C3221">
        <v>22</v>
      </c>
      <c r="D3221" t="s">
        <v>113</v>
      </c>
      <c r="E3221" t="s">
        <v>10064</v>
      </c>
      <c r="F3221" t="s">
        <v>159</v>
      </c>
      <c r="G3221" t="s">
        <v>150</v>
      </c>
      <c r="H3221">
        <v>3</v>
      </c>
      <c r="I3221" t="s">
        <v>103</v>
      </c>
      <c r="J3221" t="s">
        <v>118</v>
      </c>
      <c r="K3221" t="s">
        <v>325</v>
      </c>
      <c r="L3221" t="s">
        <v>294</v>
      </c>
      <c r="N3221" s="52">
        <v>57075.616290000005</v>
      </c>
      <c r="O3221" s="52">
        <v>57075.616290000005</v>
      </c>
      <c r="P3221">
        <v>1</v>
      </c>
      <c r="Q3221">
        <f>IF(COUNTIF(SolCotizacion!$E:$E,G3221)&gt;0,1,0)</f>
        <v>0</v>
      </c>
      <c r="R3221">
        <v>5485</v>
      </c>
    </row>
    <row r="3222" spans="1:19" hidden="1">
      <c r="A3222" t="s">
        <v>4432</v>
      </c>
      <c r="B3222" t="s">
        <v>3870</v>
      </c>
      <c r="C3222">
        <v>23</v>
      </c>
      <c r="D3222" t="s">
        <v>113</v>
      </c>
      <c r="E3222" t="s">
        <v>9855</v>
      </c>
      <c r="F3222" t="s">
        <v>160</v>
      </c>
      <c r="G3222" t="s">
        <v>151</v>
      </c>
      <c r="H3222">
        <v>3</v>
      </c>
      <c r="I3222" t="s">
        <v>103</v>
      </c>
      <c r="J3222" t="s">
        <v>118</v>
      </c>
      <c r="K3222" t="s">
        <v>325</v>
      </c>
      <c r="L3222" t="s">
        <v>294</v>
      </c>
      <c r="N3222" s="52">
        <v>57075.616290000005</v>
      </c>
      <c r="O3222" s="52">
        <v>57075.616290000005</v>
      </c>
      <c r="P3222">
        <v>1</v>
      </c>
      <c r="Q3222">
        <f>IF(COUNTIF(SolCotizacion!$E:$E,G3222)&gt;0,1,0)</f>
        <v>0</v>
      </c>
      <c r="R3222">
        <v>5487</v>
      </c>
    </row>
    <row r="3223" spans="1:19" hidden="1">
      <c r="A3223" t="s">
        <v>4433</v>
      </c>
      <c r="B3223" t="s">
        <v>3872</v>
      </c>
      <c r="C3223">
        <v>24</v>
      </c>
      <c r="D3223" t="s">
        <v>113</v>
      </c>
      <c r="E3223" t="s">
        <v>10065</v>
      </c>
      <c r="F3223" t="s">
        <v>161</v>
      </c>
      <c r="G3223" t="s">
        <v>152</v>
      </c>
      <c r="H3223">
        <v>3</v>
      </c>
      <c r="I3223" t="s">
        <v>103</v>
      </c>
      <c r="J3223" t="s">
        <v>118</v>
      </c>
      <c r="K3223" t="s">
        <v>325</v>
      </c>
      <c r="L3223" t="s">
        <v>294</v>
      </c>
      <c r="N3223" s="52">
        <v>87207.777271999992</v>
      </c>
      <c r="O3223" s="52">
        <v>87207.777271999992</v>
      </c>
      <c r="P3223">
        <v>1</v>
      </c>
      <c r="Q3223">
        <f>IF(COUNTIF(SolCotizacion!$E:$E,G3223)&gt;0,1,0)</f>
        <v>0</v>
      </c>
      <c r="R3223">
        <v>5489</v>
      </c>
    </row>
    <row r="3224" spans="1:19" hidden="1">
      <c r="A3224" t="s">
        <v>4434</v>
      </c>
      <c r="B3224" t="s">
        <v>3874</v>
      </c>
      <c r="C3224">
        <v>25</v>
      </c>
      <c r="D3224" t="s">
        <v>113</v>
      </c>
      <c r="E3224" t="s">
        <v>9995</v>
      </c>
      <c r="F3224" t="s">
        <v>125</v>
      </c>
      <c r="G3224" t="s">
        <v>88</v>
      </c>
      <c r="H3224">
        <v>3</v>
      </c>
      <c r="I3224">
        <v>1</v>
      </c>
      <c r="J3224" t="s">
        <v>88</v>
      </c>
      <c r="K3224" t="s">
        <v>31</v>
      </c>
      <c r="L3224" t="s">
        <v>294</v>
      </c>
      <c r="N3224" s="52">
        <v>2.1461440000000001</v>
      </c>
      <c r="O3224" s="52">
        <v>2.1461440000000001</v>
      </c>
      <c r="P3224">
        <v>1</v>
      </c>
      <c r="Q3224">
        <f>IF(COUNTIFS(SolCotizacion!$D:$D,$G3224,SolCotizacion!$K:$K,$I3224)&gt;0,1,0)</f>
        <v>0</v>
      </c>
      <c r="R3224">
        <v>5491</v>
      </c>
    </row>
    <row r="3225" spans="1:19" hidden="1">
      <c r="A3225" t="s">
        <v>4435</v>
      </c>
      <c r="B3225" t="s">
        <v>3876</v>
      </c>
      <c r="C3225">
        <v>26</v>
      </c>
      <c r="D3225" t="s">
        <v>113</v>
      </c>
      <c r="E3225" t="s">
        <v>9996</v>
      </c>
      <c r="F3225" t="s">
        <v>125</v>
      </c>
      <c r="G3225" t="s">
        <v>88</v>
      </c>
      <c r="H3225">
        <v>3</v>
      </c>
      <c r="I3225">
        <v>2</v>
      </c>
      <c r="J3225" t="s">
        <v>88</v>
      </c>
      <c r="K3225" t="s">
        <v>31</v>
      </c>
      <c r="L3225" t="s">
        <v>294</v>
      </c>
      <c r="N3225" s="52">
        <v>2.1461440000000001</v>
      </c>
      <c r="O3225" s="52">
        <v>2.1461440000000001</v>
      </c>
      <c r="P3225">
        <v>1</v>
      </c>
      <c r="Q3225">
        <f>IF(COUNTIFS(SolCotizacion!$D:$D,$G3225,SolCotizacion!$K:$K,$I3225)&gt;0,1,0)</f>
        <v>1</v>
      </c>
      <c r="R3225">
        <v>5493</v>
      </c>
    </row>
    <row r="3226" spans="1:19" hidden="1">
      <c r="A3226" t="s">
        <v>4436</v>
      </c>
      <c r="B3226" t="s">
        <v>3878</v>
      </c>
      <c r="C3226">
        <v>27</v>
      </c>
      <c r="D3226" t="s">
        <v>113</v>
      </c>
      <c r="E3226" t="s">
        <v>9997</v>
      </c>
      <c r="F3226" t="s">
        <v>125</v>
      </c>
      <c r="G3226" t="s">
        <v>88</v>
      </c>
      <c r="H3226">
        <v>3</v>
      </c>
      <c r="I3226">
        <v>3</v>
      </c>
      <c r="J3226" t="s">
        <v>88</v>
      </c>
      <c r="K3226" t="s">
        <v>31</v>
      </c>
      <c r="L3226" t="s">
        <v>294</v>
      </c>
      <c r="N3226" s="52">
        <v>2.1461440000000001</v>
      </c>
      <c r="O3226" s="52">
        <v>2.1461440000000001</v>
      </c>
      <c r="P3226">
        <v>1</v>
      </c>
      <c r="Q3226">
        <f>IF(COUNTIFS(SolCotizacion!$D:$D,$G3226,SolCotizacion!$K:$K,$I3226)&gt;0,1,0)</f>
        <v>0</v>
      </c>
      <c r="R3226">
        <v>5495</v>
      </c>
    </row>
    <row r="3227" spans="1:19" hidden="1">
      <c r="A3227" t="s">
        <v>4437</v>
      </c>
      <c r="B3227" t="s">
        <v>3880</v>
      </c>
      <c r="C3227">
        <v>28</v>
      </c>
      <c r="D3227" t="s">
        <v>113</v>
      </c>
      <c r="E3227" t="s">
        <v>10066</v>
      </c>
      <c r="F3227" t="s">
        <v>162</v>
      </c>
      <c r="G3227" t="s">
        <v>150</v>
      </c>
      <c r="H3227">
        <v>3</v>
      </c>
      <c r="I3227">
        <v>1</v>
      </c>
      <c r="J3227" t="s">
        <v>127</v>
      </c>
      <c r="K3227" t="s">
        <v>31</v>
      </c>
      <c r="L3227" t="s">
        <v>294</v>
      </c>
      <c r="M3227" s="53">
        <v>0.01</v>
      </c>
      <c r="N3227" s="52">
        <v>27818.535206</v>
      </c>
      <c r="O3227" s="52">
        <v>27799.63263</v>
      </c>
      <c r="P3227">
        <v>1</v>
      </c>
      <c r="Q3227">
        <f>IF(SUMIFS(SolCotizacion!$P:$P,SolCotizacion!$E:$E,$G3227,SolCotizacion!$K:$K,$I3227)&gt;499,1,0)</f>
        <v>0</v>
      </c>
      <c r="R3227">
        <v>5497</v>
      </c>
      <c r="S3227" s="56">
        <f>IF(SUMIFS(SolCotizacion!$P:$P,SolCotizacion!$E:$E,$G3227,SolCotizacion!$K:$K,$I3227)&gt;499,4%,0)</f>
        <v>0</v>
      </c>
    </row>
    <row r="3228" spans="1:19" hidden="1">
      <c r="A3228" t="s">
        <v>4438</v>
      </c>
      <c r="B3228" t="s">
        <v>3882</v>
      </c>
      <c r="C3228">
        <v>29</v>
      </c>
      <c r="D3228" t="s">
        <v>113</v>
      </c>
      <c r="E3228" t="s">
        <v>10067</v>
      </c>
      <c r="F3228" t="s">
        <v>162</v>
      </c>
      <c r="G3228" t="s">
        <v>150</v>
      </c>
      <c r="H3228">
        <v>3</v>
      </c>
      <c r="I3228">
        <v>2</v>
      </c>
      <c r="J3228" t="s">
        <v>127</v>
      </c>
      <c r="K3228" t="s">
        <v>31</v>
      </c>
      <c r="L3228" t="s">
        <v>294</v>
      </c>
      <c r="M3228" s="53">
        <v>0.01</v>
      </c>
      <c r="N3228" s="52">
        <v>28179.252486000001</v>
      </c>
      <c r="O3228" s="52">
        <v>28154.767872000004</v>
      </c>
      <c r="P3228">
        <v>1</v>
      </c>
      <c r="Q3228">
        <f>IF(SUMIFS(SolCotizacion!$P:$P,SolCotizacion!$E:$E,$G3228,SolCotizacion!$K:$K,$I3228)&gt;499,1,0)</f>
        <v>0</v>
      </c>
      <c r="R3228">
        <v>5498</v>
      </c>
      <c r="S3228" s="56">
        <f>IF(SUMIFS(SolCotizacion!$P:$P,SolCotizacion!$E:$E,$G3228,SolCotizacion!$K:$K,$I3228)&gt;499,4%,0)</f>
        <v>0</v>
      </c>
    </row>
    <row r="3229" spans="1:19" hidden="1">
      <c r="A3229" t="s">
        <v>4439</v>
      </c>
      <c r="B3229" t="s">
        <v>3884</v>
      </c>
      <c r="C3229">
        <v>30</v>
      </c>
      <c r="D3229" t="s">
        <v>113</v>
      </c>
      <c r="E3229" t="s">
        <v>10068</v>
      </c>
      <c r="F3229" t="s">
        <v>162</v>
      </c>
      <c r="G3229" t="s">
        <v>150</v>
      </c>
      <c r="H3229">
        <v>3</v>
      </c>
      <c r="I3229">
        <v>3</v>
      </c>
      <c r="J3229" t="s">
        <v>127</v>
      </c>
      <c r="K3229" t="s">
        <v>31</v>
      </c>
      <c r="L3229" t="s">
        <v>294</v>
      </c>
      <c r="M3229" s="53">
        <v>0.01</v>
      </c>
      <c r="N3229" s="52">
        <v>29034.305146000002</v>
      </c>
      <c r="O3229" s="52">
        <v>29001.349453999999</v>
      </c>
      <c r="P3229">
        <v>1</v>
      </c>
      <c r="Q3229">
        <f>IF(SUMIFS(SolCotizacion!$P:$P,SolCotizacion!$E:$E,$G3229,SolCotizacion!$K:$K,$I3229)&gt;499,1,0)</f>
        <v>0</v>
      </c>
      <c r="R3229">
        <v>5499</v>
      </c>
      <c r="S3229" s="56">
        <f>IF(SUMIFS(SolCotizacion!$P:$P,SolCotizacion!$E:$E,$G3229,SolCotizacion!$K:$K,$I3229)&gt;499,4%,0)</f>
        <v>0</v>
      </c>
    </row>
    <row r="3230" spans="1:19" hidden="1">
      <c r="A3230" t="s">
        <v>4440</v>
      </c>
      <c r="B3230" t="s">
        <v>3886</v>
      </c>
      <c r="C3230">
        <v>31</v>
      </c>
      <c r="D3230" t="s">
        <v>113</v>
      </c>
      <c r="E3230" t="s">
        <v>10069</v>
      </c>
      <c r="F3230" t="s">
        <v>163</v>
      </c>
      <c r="G3230" t="s">
        <v>151</v>
      </c>
      <c r="H3230">
        <v>3</v>
      </c>
      <c r="I3230">
        <v>1</v>
      </c>
      <c r="J3230" t="s">
        <v>127</v>
      </c>
      <c r="K3230" t="s">
        <v>31</v>
      </c>
      <c r="L3230" t="s">
        <v>294</v>
      </c>
      <c r="M3230" s="53">
        <v>0.01</v>
      </c>
      <c r="N3230" s="52">
        <v>27818.535206</v>
      </c>
      <c r="O3230" s="52">
        <v>27799.63263</v>
      </c>
      <c r="P3230">
        <v>1</v>
      </c>
      <c r="Q3230">
        <f>IF(SUMIFS(SolCotizacion!$P:$P,SolCotizacion!$E:$E,$G3230,SolCotizacion!$K:$K,$I3230)&gt;499,1,0)</f>
        <v>0</v>
      </c>
      <c r="R3230">
        <v>5500</v>
      </c>
      <c r="S3230" s="56">
        <f>IF(SUMIFS(SolCotizacion!$P:$P,SolCotizacion!$E:$E,$G3230,SolCotizacion!$K:$K,$I3230)&gt;499,4%,0)</f>
        <v>0</v>
      </c>
    </row>
    <row r="3231" spans="1:19" hidden="1">
      <c r="A3231" t="s">
        <v>4441</v>
      </c>
      <c r="B3231" t="s">
        <v>3888</v>
      </c>
      <c r="C3231">
        <v>32</v>
      </c>
      <c r="D3231" t="s">
        <v>113</v>
      </c>
      <c r="E3231" t="s">
        <v>10070</v>
      </c>
      <c r="F3231" t="s">
        <v>163</v>
      </c>
      <c r="G3231" t="s">
        <v>151</v>
      </c>
      <c r="H3231">
        <v>3</v>
      </c>
      <c r="I3231">
        <v>2</v>
      </c>
      <c r="J3231" t="s">
        <v>127</v>
      </c>
      <c r="K3231" t="s">
        <v>31</v>
      </c>
      <c r="L3231" t="s">
        <v>294</v>
      </c>
      <c r="M3231" s="53">
        <v>0.01</v>
      </c>
      <c r="N3231" s="52">
        <v>28179.252486000001</v>
      </c>
      <c r="O3231" s="52">
        <v>28154.767872000004</v>
      </c>
      <c r="P3231">
        <v>1</v>
      </c>
      <c r="Q3231">
        <f>IF(SUMIFS(SolCotizacion!$P:$P,SolCotizacion!$E:$E,$G3231,SolCotizacion!$K:$K,$I3231)&gt;499,1,0)</f>
        <v>0</v>
      </c>
      <c r="R3231">
        <v>5501</v>
      </c>
      <c r="S3231" s="56">
        <f>IF(SUMIFS(SolCotizacion!$P:$P,SolCotizacion!$E:$E,$G3231,SolCotizacion!$K:$K,$I3231)&gt;499,4%,0)</f>
        <v>0</v>
      </c>
    </row>
    <row r="3232" spans="1:19" hidden="1">
      <c r="A3232" t="s">
        <v>4442</v>
      </c>
      <c r="B3232" t="s">
        <v>3890</v>
      </c>
      <c r="C3232">
        <v>33</v>
      </c>
      <c r="D3232" t="s">
        <v>113</v>
      </c>
      <c r="E3232" t="s">
        <v>10071</v>
      </c>
      <c r="F3232" t="s">
        <v>163</v>
      </c>
      <c r="G3232" t="s">
        <v>151</v>
      </c>
      <c r="H3232">
        <v>3</v>
      </c>
      <c r="I3232">
        <v>3</v>
      </c>
      <c r="J3232" t="s">
        <v>127</v>
      </c>
      <c r="K3232" t="s">
        <v>31</v>
      </c>
      <c r="L3232" t="s">
        <v>294</v>
      </c>
      <c r="M3232" s="53">
        <v>0.01</v>
      </c>
      <c r="N3232" s="52">
        <v>29034.305146000002</v>
      </c>
      <c r="O3232" s="52">
        <v>29001.349453999999</v>
      </c>
      <c r="P3232">
        <v>1</v>
      </c>
      <c r="Q3232">
        <f>IF(SUMIFS(SolCotizacion!$P:$P,SolCotizacion!$E:$E,$G3232,SolCotizacion!$K:$K,$I3232)&gt;499,1,0)</f>
        <v>0</v>
      </c>
      <c r="R3232">
        <v>5502</v>
      </c>
      <c r="S3232" s="56">
        <f>IF(SUMIFS(SolCotizacion!$P:$P,SolCotizacion!$E:$E,$G3232,SolCotizacion!$K:$K,$I3232)&gt;499,4%,0)</f>
        <v>0</v>
      </c>
    </row>
    <row r="3233" spans="1:19" hidden="1">
      <c r="A3233" t="s">
        <v>4443</v>
      </c>
      <c r="B3233" t="s">
        <v>3892</v>
      </c>
      <c r="C3233">
        <v>34</v>
      </c>
      <c r="D3233" t="s">
        <v>113</v>
      </c>
      <c r="E3233" t="s">
        <v>10072</v>
      </c>
      <c r="F3233" t="s">
        <v>164</v>
      </c>
      <c r="G3233" t="s">
        <v>152</v>
      </c>
      <c r="H3233">
        <v>3</v>
      </c>
      <c r="I3233">
        <v>1</v>
      </c>
      <c r="J3233" t="s">
        <v>127</v>
      </c>
      <c r="K3233" t="s">
        <v>31</v>
      </c>
      <c r="L3233" t="s">
        <v>294</v>
      </c>
      <c r="M3233" s="53">
        <v>0.01</v>
      </c>
      <c r="N3233" s="52">
        <v>42504.536690000008</v>
      </c>
      <c r="O3233" s="52">
        <v>42485.634114000008</v>
      </c>
      <c r="P3233">
        <v>1</v>
      </c>
      <c r="Q3233">
        <f>IF(SUMIFS(SolCotizacion!$P:$P,SolCotizacion!$E:$E,$G3233,SolCotizacion!$K:$K,$I3233)&gt;499,1,0)</f>
        <v>0</v>
      </c>
      <c r="R3233">
        <v>5503</v>
      </c>
      <c r="S3233" s="56">
        <f>IF(SUMIFS(SolCotizacion!$P:$P,SolCotizacion!$E:$E,$G3233,SolCotizacion!$K:$K,$I3233)&gt;499,4%,0)</f>
        <v>0</v>
      </c>
    </row>
    <row r="3234" spans="1:19" hidden="1">
      <c r="A3234" t="s">
        <v>4444</v>
      </c>
      <c r="B3234" t="s">
        <v>3894</v>
      </c>
      <c r="C3234">
        <v>35</v>
      </c>
      <c r="D3234" t="s">
        <v>113</v>
      </c>
      <c r="E3234" t="s">
        <v>10073</v>
      </c>
      <c r="F3234" t="s">
        <v>164</v>
      </c>
      <c r="G3234" t="s">
        <v>152</v>
      </c>
      <c r="H3234">
        <v>3</v>
      </c>
      <c r="I3234">
        <v>2</v>
      </c>
      <c r="J3234" t="s">
        <v>127</v>
      </c>
      <c r="K3234" t="s">
        <v>31</v>
      </c>
      <c r="L3234" t="s">
        <v>294</v>
      </c>
      <c r="M3234" s="53">
        <v>0.01</v>
      </c>
      <c r="N3234" s="52">
        <v>43033.375461999996</v>
      </c>
      <c r="O3234" s="52">
        <v>43008.890848000003</v>
      </c>
      <c r="P3234">
        <v>1</v>
      </c>
      <c r="Q3234">
        <f>IF(SUMIFS(SolCotizacion!$P:$P,SolCotizacion!$E:$E,$G3234,SolCotizacion!$K:$K,$I3234)&gt;499,1,0)</f>
        <v>0</v>
      </c>
      <c r="R3234">
        <v>5504</v>
      </c>
      <c r="S3234" s="56">
        <f>IF(SUMIFS(SolCotizacion!$P:$P,SolCotizacion!$E:$E,$G3234,SolCotizacion!$K:$K,$I3234)&gt;499,4%,0)</f>
        <v>0</v>
      </c>
    </row>
    <row r="3235" spans="1:19" hidden="1">
      <c r="A3235" t="s">
        <v>4445</v>
      </c>
      <c r="B3235" t="s">
        <v>3896</v>
      </c>
      <c r="C3235">
        <v>36</v>
      </c>
      <c r="D3235" t="s">
        <v>113</v>
      </c>
      <c r="E3235" t="s">
        <v>10074</v>
      </c>
      <c r="F3235" t="s">
        <v>164</v>
      </c>
      <c r="G3235" t="s">
        <v>152</v>
      </c>
      <c r="H3235">
        <v>3</v>
      </c>
      <c r="I3235">
        <v>3</v>
      </c>
      <c r="J3235" t="s">
        <v>127</v>
      </c>
      <c r="K3235" t="s">
        <v>31</v>
      </c>
      <c r="L3235" t="s">
        <v>294</v>
      </c>
      <c r="M3235" s="53">
        <v>0.01</v>
      </c>
      <c r="N3235" s="52">
        <v>44312.415377999998</v>
      </c>
      <c r="O3235" s="52">
        <v>44279.459686000002</v>
      </c>
      <c r="P3235">
        <v>1</v>
      </c>
      <c r="Q3235">
        <f>IF(SUMIFS(SolCotizacion!$P:$P,SolCotizacion!$E:$E,$G3235,SolCotizacion!$K:$K,$I3235)&gt;499,1,0)</f>
        <v>0</v>
      </c>
      <c r="R3235">
        <v>5505</v>
      </c>
      <c r="S3235" s="56">
        <f>IF(SUMIFS(SolCotizacion!$P:$P,SolCotizacion!$E:$E,$G3235,SolCotizacion!$K:$K,$I3235)&gt;499,4%,0)</f>
        <v>0</v>
      </c>
    </row>
    <row r="3236" spans="1:19" hidden="1">
      <c r="A3236" t="s">
        <v>4446</v>
      </c>
      <c r="B3236" t="s">
        <v>3898</v>
      </c>
      <c r="C3236">
        <v>37</v>
      </c>
      <c r="D3236" t="s">
        <v>113</v>
      </c>
      <c r="E3236" t="s">
        <v>10075</v>
      </c>
      <c r="F3236" t="s">
        <v>165</v>
      </c>
      <c r="G3236" t="s">
        <v>150</v>
      </c>
      <c r="H3236">
        <v>3</v>
      </c>
      <c r="I3236">
        <v>1</v>
      </c>
      <c r="J3236" t="s">
        <v>127</v>
      </c>
      <c r="K3236" t="s">
        <v>31</v>
      </c>
      <c r="L3236" t="s">
        <v>294</v>
      </c>
      <c r="M3236" s="53">
        <v>0.01</v>
      </c>
      <c r="N3236" s="52">
        <v>27818.535206</v>
      </c>
      <c r="O3236" s="52">
        <v>27799.63263</v>
      </c>
      <c r="P3236">
        <v>1</v>
      </c>
      <c r="Q3236">
        <f>IF(SUMIFS(SolCotizacion!$P:$P,SolCotizacion!$E:$E,$G3236,SolCotizacion!$K:$K,$I3236)&gt;499,1,0)</f>
        <v>0</v>
      </c>
      <c r="R3236">
        <v>5506</v>
      </c>
      <c r="S3236" s="56">
        <f>IF(SUMIFS(SolCotizacion!$P:$P,SolCotizacion!$E:$E,$G3236,SolCotizacion!$K:$K,$I3236)&gt;499,1%,0)</f>
        <v>0</v>
      </c>
    </row>
    <row r="3237" spans="1:19" hidden="1">
      <c r="A3237" t="s">
        <v>4447</v>
      </c>
      <c r="B3237" t="s">
        <v>3900</v>
      </c>
      <c r="C3237">
        <v>38</v>
      </c>
      <c r="D3237" t="s">
        <v>113</v>
      </c>
      <c r="E3237" t="s">
        <v>10076</v>
      </c>
      <c r="F3237" t="s">
        <v>165</v>
      </c>
      <c r="G3237" t="s">
        <v>150</v>
      </c>
      <c r="H3237">
        <v>3</v>
      </c>
      <c r="I3237">
        <v>2</v>
      </c>
      <c r="J3237" t="s">
        <v>127</v>
      </c>
      <c r="K3237" t="s">
        <v>31</v>
      </c>
      <c r="L3237" t="s">
        <v>294</v>
      </c>
      <c r="M3237" s="53">
        <v>0.01</v>
      </c>
      <c r="N3237" s="52">
        <v>28179.252486000001</v>
      </c>
      <c r="O3237" s="52">
        <v>28154.767872000004</v>
      </c>
      <c r="P3237">
        <v>1</v>
      </c>
      <c r="Q3237">
        <f>IF(SUMIFS(SolCotizacion!$P:$P,SolCotizacion!$E:$E,$G3237,SolCotizacion!$K:$K,$I3237)&gt;499,1,0)</f>
        <v>0</v>
      </c>
      <c r="R3237">
        <v>5507</v>
      </c>
      <c r="S3237" s="56">
        <f>IF(SUMIFS(SolCotizacion!$P:$P,SolCotizacion!$E:$E,$G3237,SolCotizacion!$K:$K,$I3237)&gt;499,1%,0)</f>
        <v>0</v>
      </c>
    </row>
    <row r="3238" spans="1:19" hidden="1">
      <c r="A3238" t="s">
        <v>4448</v>
      </c>
      <c r="B3238" t="s">
        <v>3902</v>
      </c>
      <c r="C3238">
        <v>39</v>
      </c>
      <c r="D3238" t="s">
        <v>113</v>
      </c>
      <c r="E3238" t="s">
        <v>10077</v>
      </c>
      <c r="F3238" t="s">
        <v>165</v>
      </c>
      <c r="G3238" t="s">
        <v>150</v>
      </c>
      <c r="H3238">
        <v>3</v>
      </c>
      <c r="I3238">
        <v>3</v>
      </c>
      <c r="J3238" t="s">
        <v>127</v>
      </c>
      <c r="K3238" t="s">
        <v>31</v>
      </c>
      <c r="L3238" t="s">
        <v>294</v>
      </c>
      <c r="M3238" s="53">
        <v>0.01</v>
      </c>
      <c r="N3238" s="52">
        <v>29034.305146000002</v>
      </c>
      <c r="O3238" s="52">
        <v>29001.349453999999</v>
      </c>
      <c r="P3238">
        <v>1</v>
      </c>
      <c r="Q3238">
        <f>IF(SUMIFS(SolCotizacion!$P:$P,SolCotizacion!$E:$E,$G3238,SolCotizacion!$K:$K,$I3238)&gt;499,1,0)</f>
        <v>0</v>
      </c>
      <c r="R3238">
        <v>5508</v>
      </c>
      <c r="S3238" s="56">
        <f>IF(SUMIFS(SolCotizacion!$P:$P,SolCotizacion!$E:$E,$G3238,SolCotizacion!$K:$K,$I3238)&gt;499,1%,0)</f>
        <v>0</v>
      </c>
    </row>
    <row r="3239" spans="1:19" hidden="1">
      <c r="A3239" t="s">
        <v>4449</v>
      </c>
      <c r="B3239" t="s">
        <v>3904</v>
      </c>
      <c r="C3239">
        <v>40</v>
      </c>
      <c r="D3239" t="s">
        <v>113</v>
      </c>
      <c r="E3239" t="s">
        <v>10078</v>
      </c>
      <c r="F3239" t="s">
        <v>166</v>
      </c>
      <c r="G3239" t="s">
        <v>151</v>
      </c>
      <c r="H3239">
        <v>3</v>
      </c>
      <c r="I3239">
        <v>1</v>
      </c>
      <c r="J3239" t="s">
        <v>127</v>
      </c>
      <c r="K3239" t="s">
        <v>31</v>
      </c>
      <c r="L3239" t="s">
        <v>294</v>
      </c>
      <c r="M3239" s="53">
        <v>0.01</v>
      </c>
      <c r="N3239" s="52">
        <v>27818.535206</v>
      </c>
      <c r="O3239" s="52">
        <v>27799.63263</v>
      </c>
      <c r="P3239">
        <v>1</v>
      </c>
      <c r="Q3239">
        <f>IF(SUMIFS(SolCotizacion!$P:$P,SolCotizacion!$E:$E,$G3239,SolCotizacion!$K:$K,$I3239)&gt;499,1,0)</f>
        <v>0</v>
      </c>
      <c r="R3239">
        <v>5509</v>
      </c>
      <c r="S3239" s="56">
        <f>IF(SUMIFS(SolCotizacion!$P:$P,SolCotizacion!$E:$E,$G3239,SolCotizacion!$K:$K,$I3239)&gt;499,1%,0)</f>
        <v>0</v>
      </c>
    </row>
    <row r="3240" spans="1:19" hidden="1">
      <c r="A3240" t="s">
        <v>4450</v>
      </c>
      <c r="B3240" t="s">
        <v>3906</v>
      </c>
      <c r="C3240">
        <v>41</v>
      </c>
      <c r="D3240" t="s">
        <v>113</v>
      </c>
      <c r="E3240" t="s">
        <v>10079</v>
      </c>
      <c r="F3240" t="s">
        <v>166</v>
      </c>
      <c r="G3240" t="s">
        <v>151</v>
      </c>
      <c r="H3240">
        <v>3</v>
      </c>
      <c r="I3240">
        <v>2</v>
      </c>
      <c r="J3240" t="s">
        <v>127</v>
      </c>
      <c r="K3240" t="s">
        <v>31</v>
      </c>
      <c r="L3240" t="s">
        <v>294</v>
      </c>
      <c r="M3240" s="53">
        <v>0.01</v>
      </c>
      <c r="N3240" s="52">
        <v>28179.252486000001</v>
      </c>
      <c r="O3240" s="52">
        <v>28154.767872000004</v>
      </c>
      <c r="P3240">
        <v>1</v>
      </c>
      <c r="Q3240">
        <f>IF(SUMIFS(SolCotizacion!$P:$P,SolCotizacion!$E:$E,$G3240,SolCotizacion!$K:$K,$I3240)&gt;499,1,0)</f>
        <v>0</v>
      </c>
      <c r="R3240">
        <v>5510</v>
      </c>
      <c r="S3240" s="56">
        <f>IF(SUMIFS(SolCotizacion!$P:$P,SolCotizacion!$E:$E,$G3240,SolCotizacion!$K:$K,$I3240)&gt;499,1%,0)</f>
        <v>0</v>
      </c>
    </row>
    <row r="3241" spans="1:19" hidden="1">
      <c r="A3241" t="s">
        <v>4451</v>
      </c>
      <c r="B3241" t="s">
        <v>3908</v>
      </c>
      <c r="C3241">
        <v>42</v>
      </c>
      <c r="D3241" t="s">
        <v>113</v>
      </c>
      <c r="E3241" t="s">
        <v>10080</v>
      </c>
      <c r="F3241" t="s">
        <v>166</v>
      </c>
      <c r="G3241" t="s">
        <v>151</v>
      </c>
      <c r="H3241">
        <v>3</v>
      </c>
      <c r="I3241">
        <v>3</v>
      </c>
      <c r="J3241" t="s">
        <v>127</v>
      </c>
      <c r="K3241" t="s">
        <v>31</v>
      </c>
      <c r="L3241" t="s">
        <v>294</v>
      </c>
      <c r="M3241" s="53">
        <v>0.01</v>
      </c>
      <c r="N3241" s="52">
        <v>29034.305146000002</v>
      </c>
      <c r="O3241" s="52">
        <v>29001.349453999999</v>
      </c>
      <c r="P3241">
        <v>1</v>
      </c>
      <c r="Q3241">
        <f>IF(SUMIFS(SolCotizacion!$P:$P,SolCotizacion!$E:$E,$G3241,SolCotizacion!$K:$K,$I3241)&gt;499,1,0)</f>
        <v>0</v>
      </c>
      <c r="R3241">
        <v>5511</v>
      </c>
      <c r="S3241" s="56">
        <f>IF(SUMIFS(SolCotizacion!$P:$P,SolCotizacion!$E:$E,$G3241,SolCotizacion!$K:$K,$I3241)&gt;499,1%,0)</f>
        <v>0</v>
      </c>
    </row>
    <row r="3242" spans="1:19" hidden="1">
      <c r="A3242" t="s">
        <v>4452</v>
      </c>
      <c r="B3242" t="s">
        <v>3910</v>
      </c>
      <c r="C3242">
        <v>43</v>
      </c>
      <c r="D3242" t="s">
        <v>113</v>
      </c>
      <c r="E3242" t="s">
        <v>10081</v>
      </c>
      <c r="F3242" t="s">
        <v>167</v>
      </c>
      <c r="G3242" t="s">
        <v>152</v>
      </c>
      <c r="H3242">
        <v>3</v>
      </c>
      <c r="I3242">
        <v>1</v>
      </c>
      <c r="J3242" t="s">
        <v>127</v>
      </c>
      <c r="K3242" t="s">
        <v>31</v>
      </c>
      <c r="L3242" t="s">
        <v>294</v>
      </c>
      <c r="M3242" s="53">
        <v>0.01</v>
      </c>
      <c r="N3242" s="52">
        <v>42504.536690000008</v>
      </c>
      <c r="O3242" s="52">
        <v>42485.634114000008</v>
      </c>
      <c r="P3242">
        <v>1</v>
      </c>
      <c r="Q3242">
        <f>IF(SUMIFS(SolCotizacion!$P:$P,SolCotizacion!$E:$E,$G3242,SolCotizacion!$K:$K,$I3242)&gt;499,1,0)</f>
        <v>0</v>
      </c>
      <c r="R3242">
        <v>5512</v>
      </c>
      <c r="S3242" s="56">
        <f>IF(SUMIFS(SolCotizacion!$P:$P,SolCotizacion!$E:$E,$G3242,SolCotizacion!$K:$K,$I3242)&gt;499,1%,0)</f>
        <v>0</v>
      </c>
    </row>
    <row r="3243" spans="1:19" hidden="1">
      <c r="A3243" t="s">
        <v>4453</v>
      </c>
      <c r="B3243" t="s">
        <v>3912</v>
      </c>
      <c r="C3243">
        <v>44</v>
      </c>
      <c r="D3243" t="s">
        <v>113</v>
      </c>
      <c r="E3243" t="s">
        <v>10082</v>
      </c>
      <c r="F3243" t="s">
        <v>167</v>
      </c>
      <c r="G3243" t="s">
        <v>152</v>
      </c>
      <c r="H3243">
        <v>3</v>
      </c>
      <c r="I3243">
        <v>2</v>
      </c>
      <c r="J3243" t="s">
        <v>127</v>
      </c>
      <c r="K3243" t="s">
        <v>31</v>
      </c>
      <c r="L3243" t="s">
        <v>294</v>
      </c>
      <c r="M3243" s="53">
        <v>0.01</v>
      </c>
      <c r="N3243" s="52">
        <v>43033.375461999996</v>
      </c>
      <c r="O3243" s="52">
        <v>43008.890848000003</v>
      </c>
      <c r="P3243">
        <v>1</v>
      </c>
      <c r="Q3243">
        <f>IF(SUMIFS(SolCotizacion!$P:$P,SolCotizacion!$E:$E,$G3243,SolCotizacion!$K:$K,$I3243)&gt;499,1,0)</f>
        <v>0</v>
      </c>
      <c r="R3243">
        <v>5513</v>
      </c>
      <c r="S3243" s="56">
        <f>IF(SUMIFS(SolCotizacion!$P:$P,SolCotizacion!$E:$E,$G3243,SolCotizacion!$K:$K,$I3243)&gt;499,1%,0)</f>
        <v>0</v>
      </c>
    </row>
    <row r="3244" spans="1:19" hidden="1">
      <c r="A3244" t="s">
        <v>4454</v>
      </c>
      <c r="B3244" t="s">
        <v>3914</v>
      </c>
      <c r="C3244">
        <v>45</v>
      </c>
      <c r="D3244" t="s">
        <v>113</v>
      </c>
      <c r="E3244" t="s">
        <v>10083</v>
      </c>
      <c r="F3244" t="s">
        <v>167</v>
      </c>
      <c r="G3244" t="s">
        <v>152</v>
      </c>
      <c r="H3244">
        <v>3</v>
      </c>
      <c r="I3244">
        <v>3</v>
      </c>
      <c r="J3244" t="s">
        <v>127</v>
      </c>
      <c r="K3244" t="s">
        <v>31</v>
      </c>
      <c r="L3244" t="s">
        <v>294</v>
      </c>
      <c r="M3244" s="53">
        <v>0.01</v>
      </c>
      <c r="N3244" s="52">
        <v>44312.415377999998</v>
      </c>
      <c r="O3244" s="52">
        <v>44279.459686000002</v>
      </c>
      <c r="P3244">
        <v>1</v>
      </c>
      <c r="Q3244">
        <f>IF(SUMIFS(SolCotizacion!$P:$P,SolCotizacion!$E:$E,$G3244,SolCotizacion!$K:$K,$I3244)&gt;499,1,0)</f>
        <v>0</v>
      </c>
      <c r="R3244">
        <v>5514</v>
      </c>
      <c r="S3244" s="56">
        <f>IF(SUMIFS(SolCotizacion!$P:$P,SolCotizacion!$E:$E,$G3244,SolCotizacion!$K:$K,$I3244)&gt;499,1%,0)</f>
        <v>0</v>
      </c>
    </row>
    <row r="3245" spans="1:19" hidden="1">
      <c r="A3245" t="s">
        <v>4455</v>
      </c>
      <c r="B3245" t="s">
        <v>1085</v>
      </c>
      <c r="C3245">
        <v>1</v>
      </c>
      <c r="D3245" t="s">
        <v>88</v>
      </c>
      <c r="E3245" t="s">
        <v>10050</v>
      </c>
      <c r="F3245" t="s">
        <v>150</v>
      </c>
      <c r="G3245" t="s">
        <v>150</v>
      </c>
      <c r="H3245">
        <v>3</v>
      </c>
      <c r="I3245">
        <v>1</v>
      </c>
      <c r="J3245" t="s">
        <v>84</v>
      </c>
      <c r="K3245" t="s">
        <v>31</v>
      </c>
      <c r="L3245" t="s">
        <v>304</v>
      </c>
      <c r="N3245" s="52">
        <v>2920162.36944</v>
      </c>
      <c r="O3245" s="52">
        <v>2858685.2683200003</v>
      </c>
      <c r="P3245">
        <v>1</v>
      </c>
      <c r="Q3245">
        <v>1</v>
      </c>
      <c r="R3245">
        <v>5515</v>
      </c>
    </row>
    <row r="3246" spans="1:19" hidden="1">
      <c r="A3246" t="s">
        <v>4456</v>
      </c>
      <c r="B3246" t="s">
        <v>1086</v>
      </c>
      <c r="C3246">
        <v>2</v>
      </c>
      <c r="D3246" t="s">
        <v>88</v>
      </c>
      <c r="E3246" t="s">
        <v>10051</v>
      </c>
      <c r="F3246" t="s">
        <v>150</v>
      </c>
      <c r="G3246" t="s">
        <v>150</v>
      </c>
      <c r="H3246">
        <v>3</v>
      </c>
      <c r="I3246">
        <v>2</v>
      </c>
      <c r="J3246" t="s">
        <v>84</v>
      </c>
      <c r="K3246" t="s">
        <v>31</v>
      </c>
      <c r="L3246" t="s">
        <v>304</v>
      </c>
      <c r="N3246" s="52">
        <v>2951903.2636800003</v>
      </c>
      <c r="O3246" s="52">
        <v>2889096.8140800009</v>
      </c>
      <c r="P3246">
        <v>1</v>
      </c>
      <c r="Q3246">
        <v>1</v>
      </c>
      <c r="R3246">
        <v>5517</v>
      </c>
    </row>
    <row r="3247" spans="1:19" hidden="1">
      <c r="A3247" t="s">
        <v>4457</v>
      </c>
      <c r="B3247" t="s">
        <v>1087</v>
      </c>
      <c r="C3247">
        <v>3</v>
      </c>
      <c r="D3247" t="s">
        <v>88</v>
      </c>
      <c r="E3247" t="s">
        <v>10052</v>
      </c>
      <c r="F3247" t="s">
        <v>150</v>
      </c>
      <c r="G3247" t="s">
        <v>150</v>
      </c>
      <c r="H3247">
        <v>3</v>
      </c>
      <c r="I3247">
        <v>3</v>
      </c>
      <c r="J3247" t="s">
        <v>84</v>
      </c>
      <c r="K3247" t="s">
        <v>31</v>
      </c>
      <c r="L3247" t="s">
        <v>304</v>
      </c>
      <c r="N3247" s="52">
        <v>2951903.2636800003</v>
      </c>
      <c r="O3247" s="52">
        <v>2889096.8140800009</v>
      </c>
      <c r="P3247">
        <v>1</v>
      </c>
      <c r="Q3247">
        <v>1</v>
      </c>
      <c r="R3247">
        <v>5519</v>
      </c>
    </row>
    <row r="3248" spans="1:19" hidden="1">
      <c r="A3248" t="s">
        <v>4458</v>
      </c>
      <c r="B3248" t="s">
        <v>1088</v>
      </c>
      <c r="C3248">
        <v>4</v>
      </c>
      <c r="D3248" t="s">
        <v>88</v>
      </c>
      <c r="E3248" t="s">
        <v>9854</v>
      </c>
      <c r="F3248" t="s">
        <v>151</v>
      </c>
      <c r="G3248" t="s">
        <v>151</v>
      </c>
      <c r="H3248">
        <v>3</v>
      </c>
      <c r="I3248">
        <v>1</v>
      </c>
      <c r="J3248" t="s">
        <v>84</v>
      </c>
      <c r="K3248" t="s">
        <v>31</v>
      </c>
      <c r="L3248" t="s">
        <v>304</v>
      </c>
      <c r="N3248" s="52">
        <v>2598969.02544</v>
      </c>
      <c r="O3248" s="52">
        <v>2544253.8912</v>
      </c>
      <c r="P3248">
        <v>1</v>
      </c>
      <c r="Q3248">
        <v>1</v>
      </c>
      <c r="R3248">
        <v>5521</v>
      </c>
    </row>
    <row r="3249" spans="1:18" hidden="1">
      <c r="A3249" t="s">
        <v>4459</v>
      </c>
      <c r="B3249" t="s">
        <v>1089</v>
      </c>
      <c r="C3249">
        <v>5</v>
      </c>
      <c r="D3249" t="s">
        <v>88</v>
      </c>
      <c r="E3249" t="s">
        <v>10053</v>
      </c>
      <c r="F3249" t="s">
        <v>151</v>
      </c>
      <c r="G3249" t="s">
        <v>151</v>
      </c>
      <c r="H3249">
        <v>3</v>
      </c>
      <c r="I3249">
        <v>2</v>
      </c>
      <c r="J3249" t="s">
        <v>84</v>
      </c>
      <c r="K3249" t="s">
        <v>31</v>
      </c>
      <c r="L3249" t="s">
        <v>304</v>
      </c>
      <c r="N3249" s="52">
        <v>2627218.6963200001</v>
      </c>
      <c r="O3249" s="52">
        <v>2571320.4273600001</v>
      </c>
      <c r="P3249">
        <v>1</v>
      </c>
      <c r="Q3249">
        <v>1</v>
      </c>
      <c r="R3249">
        <v>5523</v>
      </c>
    </row>
    <row r="3250" spans="1:18" hidden="1">
      <c r="A3250" t="s">
        <v>4460</v>
      </c>
      <c r="B3250" t="s">
        <v>1090</v>
      </c>
      <c r="C3250">
        <v>6</v>
      </c>
      <c r="D3250" t="s">
        <v>88</v>
      </c>
      <c r="E3250" t="s">
        <v>10054</v>
      </c>
      <c r="F3250" t="s">
        <v>151</v>
      </c>
      <c r="G3250" t="s">
        <v>151</v>
      </c>
      <c r="H3250">
        <v>3</v>
      </c>
      <c r="I3250">
        <v>3</v>
      </c>
      <c r="J3250" t="s">
        <v>84</v>
      </c>
      <c r="K3250" t="s">
        <v>31</v>
      </c>
      <c r="L3250" t="s">
        <v>304</v>
      </c>
      <c r="N3250" s="52">
        <v>2627218.6963200001</v>
      </c>
      <c r="O3250" s="52">
        <v>2571320.4273600001</v>
      </c>
      <c r="P3250">
        <v>1</v>
      </c>
      <c r="Q3250">
        <v>1</v>
      </c>
      <c r="R3250">
        <v>5525</v>
      </c>
    </row>
    <row r="3251" spans="1:18" hidden="1">
      <c r="A3251" t="s">
        <v>4461</v>
      </c>
      <c r="B3251" t="s">
        <v>1091</v>
      </c>
      <c r="C3251">
        <v>7</v>
      </c>
      <c r="D3251" t="s">
        <v>88</v>
      </c>
      <c r="E3251" t="s">
        <v>10055</v>
      </c>
      <c r="F3251" t="s">
        <v>152</v>
      </c>
      <c r="G3251" t="s">
        <v>152</v>
      </c>
      <c r="H3251">
        <v>3</v>
      </c>
      <c r="I3251">
        <v>1</v>
      </c>
      <c r="J3251" t="s">
        <v>84</v>
      </c>
      <c r="K3251" t="s">
        <v>31</v>
      </c>
      <c r="L3251" t="s">
        <v>304</v>
      </c>
      <c r="N3251" s="52">
        <v>4911457.8561600009</v>
      </c>
      <c r="O3251" s="52">
        <v>4808058.7396800006</v>
      </c>
      <c r="P3251">
        <v>1</v>
      </c>
      <c r="Q3251">
        <v>1</v>
      </c>
      <c r="R3251">
        <v>5527</v>
      </c>
    </row>
    <row r="3252" spans="1:18" hidden="1">
      <c r="A3252" t="s">
        <v>4462</v>
      </c>
      <c r="B3252" t="s">
        <v>1092</v>
      </c>
      <c r="C3252">
        <v>8</v>
      </c>
      <c r="D3252" t="s">
        <v>88</v>
      </c>
      <c r="E3252" t="s">
        <v>10056</v>
      </c>
      <c r="F3252" t="s">
        <v>152</v>
      </c>
      <c r="G3252" t="s">
        <v>152</v>
      </c>
      <c r="H3252">
        <v>3</v>
      </c>
      <c r="I3252">
        <v>2</v>
      </c>
      <c r="J3252" t="s">
        <v>84</v>
      </c>
      <c r="K3252" t="s">
        <v>31</v>
      </c>
      <c r="L3252" t="s">
        <v>304</v>
      </c>
      <c r="N3252" s="52">
        <v>4964843.2665600004</v>
      </c>
      <c r="O3252" s="52">
        <v>4859208.3072000006</v>
      </c>
      <c r="P3252">
        <v>1</v>
      </c>
      <c r="Q3252">
        <v>1</v>
      </c>
      <c r="R3252">
        <v>5529</v>
      </c>
    </row>
    <row r="3253" spans="1:18" hidden="1">
      <c r="A3253" t="s">
        <v>4463</v>
      </c>
      <c r="B3253" t="s">
        <v>1093</v>
      </c>
      <c r="C3253">
        <v>9</v>
      </c>
      <c r="D3253" t="s">
        <v>88</v>
      </c>
      <c r="E3253" t="s">
        <v>10057</v>
      </c>
      <c r="F3253" t="s">
        <v>152</v>
      </c>
      <c r="G3253" t="s">
        <v>152</v>
      </c>
      <c r="H3253">
        <v>3</v>
      </c>
      <c r="I3253">
        <v>3</v>
      </c>
      <c r="J3253" t="s">
        <v>84</v>
      </c>
      <c r="K3253" t="s">
        <v>31</v>
      </c>
      <c r="L3253" t="s">
        <v>304</v>
      </c>
      <c r="N3253" s="52">
        <v>4964843.2665600004</v>
      </c>
      <c r="O3253" s="52">
        <v>4859208.3072000006</v>
      </c>
      <c r="P3253">
        <v>1</v>
      </c>
      <c r="Q3253">
        <v>1</v>
      </c>
      <c r="R3253">
        <v>5531</v>
      </c>
    </row>
    <row r="3254" spans="1:18" hidden="1">
      <c r="A3254" t="s">
        <v>4464</v>
      </c>
      <c r="B3254" t="s">
        <v>3844</v>
      </c>
      <c r="C3254">
        <v>10</v>
      </c>
      <c r="D3254" t="s">
        <v>102</v>
      </c>
      <c r="E3254" t="s">
        <v>10058</v>
      </c>
      <c r="F3254" t="s">
        <v>153</v>
      </c>
      <c r="G3254" t="s">
        <v>88</v>
      </c>
      <c r="H3254">
        <v>3</v>
      </c>
      <c r="I3254" t="s">
        <v>103</v>
      </c>
      <c r="J3254" t="s">
        <v>84</v>
      </c>
      <c r="K3254" t="s">
        <v>31</v>
      </c>
      <c r="L3254" t="s">
        <v>304</v>
      </c>
      <c r="N3254" s="52">
        <v>74502.060000000012</v>
      </c>
      <c r="O3254" s="52">
        <v>72933.596160000001</v>
      </c>
      <c r="P3254">
        <v>1</v>
      </c>
      <c r="Q3254">
        <f>IF(COUNTIF(SolCotizacion!$D:$D,$G3254)&gt;0,1,0)</f>
        <v>1</v>
      </c>
      <c r="R3254">
        <v>5533</v>
      </c>
    </row>
    <row r="3255" spans="1:18" hidden="1">
      <c r="A3255" t="s">
        <v>4465</v>
      </c>
      <c r="B3255" t="s">
        <v>3846</v>
      </c>
      <c r="C3255">
        <v>11</v>
      </c>
      <c r="D3255" t="s">
        <v>102</v>
      </c>
      <c r="E3255" t="s">
        <v>10059</v>
      </c>
      <c r="F3255" t="s">
        <v>154</v>
      </c>
      <c r="G3255" t="s">
        <v>88</v>
      </c>
      <c r="H3255">
        <v>3</v>
      </c>
      <c r="I3255" t="s">
        <v>103</v>
      </c>
      <c r="J3255" t="s">
        <v>84</v>
      </c>
      <c r="K3255" t="s">
        <v>31</v>
      </c>
      <c r="L3255" t="s">
        <v>304</v>
      </c>
      <c r="N3255" s="52">
        <v>139927.93728000001</v>
      </c>
      <c r="O3255" s="52">
        <v>136982.08992</v>
      </c>
      <c r="P3255">
        <v>1</v>
      </c>
      <c r="Q3255">
        <f>IF(COUNTIF(SolCotizacion!$D:$D,$G3255)&gt;0,1,0)</f>
        <v>1</v>
      </c>
      <c r="R3255">
        <v>5535</v>
      </c>
    </row>
    <row r="3256" spans="1:18" hidden="1">
      <c r="A3256" t="s">
        <v>4466</v>
      </c>
      <c r="B3256" t="s">
        <v>3848</v>
      </c>
      <c r="C3256">
        <v>12</v>
      </c>
      <c r="D3256" t="s">
        <v>102</v>
      </c>
      <c r="E3256" t="s">
        <v>10060</v>
      </c>
      <c r="F3256" t="s">
        <v>155</v>
      </c>
      <c r="G3256" t="s">
        <v>88</v>
      </c>
      <c r="H3256">
        <v>3</v>
      </c>
      <c r="I3256" t="s">
        <v>103</v>
      </c>
      <c r="J3256" t="s">
        <v>84</v>
      </c>
      <c r="K3256" t="s">
        <v>31</v>
      </c>
      <c r="L3256" t="s">
        <v>304</v>
      </c>
      <c r="N3256" s="52">
        <v>35917.558080000003</v>
      </c>
      <c r="O3256" s="52">
        <v>36265.4064</v>
      </c>
      <c r="P3256">
        <v>1</v>
      </c>
      <c r="Q3256">
        <f>IF(COUNTIF(SolCotizacion!$D:$D,$G3256)&gt;0,1,0)</f>
        <v>1</v>
      </c>
      <c r="R3256">
        <v>5537</v>
      </c>
    </row>
    <row r="3257" spans="1:18" hidden="1">
      <c r="A3257" t="s">
        <v>4467</v>
      </c>
      <c r="B3257" t="s">
        <v>3850</v>
      </c>
      <c r="C3257">
        <v>13</v>
      </c>
      <c r="D3257" t="s">
        <v>102</v>
      </c>
      <c r="E3257" t="s">
        <v>10061</v>
      </c>
      <c r="F3257" t="s">
        <v>156</v>
      </c>
      <c r="G3257" t="s">
        <v>88</v>
      </c>
      <c r="H3257">
        <v>3</v>
      </c>
      <c r="I3257" t="s">
        <v>103</v>
      </c>
      <c r="J3257" t="s">
        <v>84</v>
      </c>
      <c r="K3257" t="s">
        <v>31</v>
      </c>
      <c r="L3257" t="s">
        <v>304</v>
      </c>
      <c r="N3257" s="52">
        <v>546291.07248000009</v>
      </c>
      <c r="O3257" s="52">
        <v>534790.20767999999</v>
      </c>
      <c r="P3257">
        <v>1</v>
      </c>
      <c r="Q3257">
        <f>IF(COUNTIF(SolCotizacion!$D:$D,$G3257)&gt;0,1,0)</f>
        <v>1</v>
      </c>
      <c r="R3257">
        <v>5539</v>
      </c>
    </row>
    <row r="3258" spans="1:18" hidden="1">
      <c r="A3258" t="s">
        <v>4468</v>
      </c>
      <c r="B3258" t="s">
        <v>3852</v>
      </c>
      <c r="C3258">
        <v>14</v>
      </c>
      <c r="D3258" t="s">
        <v>102</v>
      </c>
      <c r="E3258" t="s">
        <v>10062</v>
      </c>
      <c r="F3258" t="s">
        <v>157</v>
      </c>
      <c r="G3258" t="s">
        <v>150</v>
      </c>
      <c r="H3258">
        <v>3</v>
      </c>
      <c r="I3258" t="s">
        <v>103</v>
      </c>
      <c r="J3258" t="s">
        <v>84</v>
      </c>
      <c r="K3258" t="s">
        <v>31</v>
      </c>
      <c r="L3258" t="s">
        <v>304</v>
      </c>
      <c r="N3258" s="52">
        <v>380374.36800000002</v>
      </c>
      <c r="O3258" s="52">
        <v>372766.70400000003</v>
      </c>
      <c r="P3258">
        <v>1</v>
      </c>
      <c r="Q3258">
        <f>IF(COUNTIF(SolCotizacion!$E:$E,G3258)&gt;0,1,0)</f>
        <v>0</v>
      </c>
      <c r="R3258">
        <v>5541</v>
      </c>
    </row>
    <row r="3259" spans="1:18" hidden="1">
      <c r="A3259" t="s">
        <v>4469</v>
      </c>
      <c r="B3259" t="s">
        <v>3854</v>
      </c>
      <c r="C3259">
        <v>15</v>
      </c>
      <c r="D3259" t="s">
        <v>102</v>
      </c>
      <c r="E3259" t="s">
        <v>10063</v>
      </c>
      <c r="F3259" t="s">
        <v>158</v>
      </c>
      <c r="G3259" t="s">
        <v>151</v>
      </c>
      <c r="H3259">
        <v>3</v>
      </c>
      <c r="I3259" t="s">
        <v>103</v>
      </c>
      <c r="J3259" t="s">
        <v>84</v>
      </c>
      <c r="K3259" t="s">
        <v>31</v>
      </c>
      <c r="L3259" t="s">
        <v>304</v>
      </c>
      <c r="N3259" s="52">
        <v>380374.36800000002</v>
      </c>
      <c r="O3259" s="52">
        <v>372766.70400000003</v>
      </c>
      <c r="P3259">
        <v>1</v>
      </c>
      <c r="Q3259">
        <f>IF(COUNTIF(SolCotizacion!$E:$E,G3259)&gt;0,1,0)</f>
        <v>0</v>
      </c>
      <c r="R3259">
        <v>5543</v>
      </c>
    </row>
    <row r="3260" spans="1:18" hidden="1">
      <c r="A3260" t="s">
        <v>4470</v>
      </c>
      <c r="B3260" t="s">
        <v>3856</v>
      </c>
      <c r="C3260">
        <v>16</v>
      </c>
      <c r="D3260" t="s">
        <v>113</v>
      </c>
      <c r="E3260" t="s">
        <v>9986</v>
      </c>
      <c r="F3260" t="s">
        <v>115</v>
      </c>
      <c r="G3260" t="s">
        <v>88</v>
      </c>
      <c r="H3260">
        <v>3</v>
      </c>
      <c r="I3260">
        <v>1</v>
      </c>
      <c r="J3260" t="s">
        <v>116</v>
      </c>
      <c r="K3260" t="s">
        <v>326</v>
      </c>
      <c r="L3260" t="s">
        <v>304</v>
      </c>
      <c r="N3260" s="52">
        <v>83691.495734000011</v>
      </c>
      <c r="O3260" s="52">
        <v>81930.140908000001</v>
      </c>
      <c r="P3260">
        <v>1</v>
      </c>
      <c r="Q3260">
        <f>IF(COUNTIFS(SolCotizacion!$D:$D,$G3260,SolCotizacion!$K:$K,$I3260)&gt;0,1,0)</f>
        <v>0</v>
      </c>
      <c r="R3260">
        <v>5545</v>
      </c>
    </row>
    <row r="3261" spans="1:18" hidden="1">
      <c r="A3261" t="s">
        <v>4471</v>
      </c>
      <c r="B3261" t="s">
        <v>3858</v>
      </c>
      <c r="C3261">
        <v>17</v>
      </c>
      <c r="D3261" t="s">
        <v>113</v>
      </c>
      <c r="E3261" t="s">
        <v>9987</v>
      </c>
      <c r="F3261" t="s">
        <v>115</v>
      </c>
      <c r="G3261" t="s">
        <v>88</v>
      </c>
      <c r="H3261">
        <v>3</v>
      </c>
      <c r="I3261">
        <v>2</v>
      </c>
      <c r="J3261" t="s">
        <v>116</v>
      </c>
      <c r="K3261" t="s">
        <v>326</v>
      </c>
      <c r="L3261" t="s">
        <v>304</v>
      </c>
      <c r="N3261" s="52">
        <v>84601.171886000011</v>
      </c>
      <c r="O3261" s="52">
        <v>82801.155513999998</v>
      </c>
      <c r="P3261">
        <v>1</v>
      </c>
      <c r="Q3261">
        <f>IF(COUNTIFS(SolCotizacion!$D:$D,$G3261,SolCotizacion!$K:$K,$I3261)&gt;0,1,0)</f>
        <v>1</v>
      </c>
      <c r="R3261">
        <v>5547</v>
      </c>
    </row>
    <row r="3262" spans="1:18" hidden="1">
      <c r="A3262" t="s">
        <v>4472</v>
      </c>
      <c r="B3262" t="s">
        <v>3860</v>
      </c>
      <c r="C3262">
        <v>18</v>
      </c>
      <c r="D3262" t="s">
        <v>113</v>
      </c>
      <c r="E3262" t="s">
        <v>9988</v>
      </c>
      <c r="F3262" t="s">
        <v>115</v>
      </c>
      <c r="G3262" t="s">
        <v>88</v>
      </c>
      <c r="H3262">
        <v>3</v>
      </c>
      <c r="I3262">
        <v>3</v>
      </c>
      <c r="J3262" t="s">
        <v>116</v>
      </c>
      <c r="K3262" t="s">
        <v>326</v>
      </c>
      <c r="L3262" t="s">
        <v>304</v>
      </c>
      <c r="N3262" s="52">
        <v>84601.171886000011</v>
      </c>
      <c r="O3262" s="52">
        <v>82801.155513999998</v>
      </c>
      <c r="P3262">
        <v>1</v>
      </c>
      <c r="Q3262">
        <f>IF(COUNTIFS(SolCotizacion!$D:$D,$G3262,SolCotizacion!$K:$K,$I3262)&gt;0,1,0)</f>
        <v>0</v>
      </c>
      <c r="R3262">
        <v>5549</v>
      </c>
    </row>
    <row r="3263" spans="1:18" hidden="1">
      <c r="A3263" t="s">
        <v>4473</v>
      </c>
      <c r="B3263" t="s">
        <v>3862</v>
      </c>
      <c r="C3263">
        <v>19</v>
      </c>
      <c r="D3263" t="s">
        <v>113</v>
      </c>
      <c r="E3263" t="s">
        <v>9853</v>
      </c>
      <c r="F3263" t="s">
        <v>114</v>
      </c>
      <c r="G3263" t="s">
        <v>88</v>
      </c>
      <c r="H3263">
        <v>3</v>
      </c>
      <c r="I3263">
        <v>1</v>
      </c>
      <c r="J3263" t="s">
        <v>88</v>
      </c>
      <c r="K3263" t="s">
        <v>31</v>
      </c>
      <c r="L3263" t="s">
        <v>304</v>
      </c>
      <c r="N3263" s="52">
        <v>41845.216490000006</v>
      </c>
      <c r="O3263" s="52">
        <v>40964.533918000001</v>
      </c>
      <c r="P3263">
        <v>1</v>
      </c>
      <c r="Q3263">
        <f>IF(COUNTIFS(SolCotizacion!$D:$D,$G3263,SolCotizacion!$K:$K,$I3263)&gt;0,1,0)</f>
        <v>0</v>
      </c>
      <c r="R3263">
        <v>5551</v>
      </c>
    </row>
    <row r="3264" spans="1:18" hidden="1">
      <c r="A3264" t="s">
        <v>4474</v>
      </c>
      <c r="B3264" t="s">
        <v>3864</v>
      </c>
      <c r="C3264">
        <v>20</v>
      </c>
      <c r="D3264" t="s">
        <v>113</v>
      </c>
      <c r="E3264" t="s">
        <v>9984</v>
      </c>
      <c r="F3264" t="s">
        <v>114</v>
      </c>
      <c r="G3264" t="s">
        <v>88</v>
      </c>
      <c r="H3264">
        <v>3</v>
      </c>
      <c r="I3264">
        <v>2</v>
      </c>
      <c r="J3264" t="s">
        <v>88</v>
      </c>
      <c r="K3264" t="s">
        <v>31</v>
      </c>
      <c r="L3264" t="s">
        <v>304</v>
      </c>
      <c r="N3264" s="52">
        <v>42300.591101999999</v>
      </c>
      <c r="O3264" s="52">
        <v>41400.572598000006</v>
      </c>
      <c r="P3264">
        <v>1</v>
      </c>
      <c r="Q3264">
        <f>IF(COUNTIFS(SolCotizacion!$D:$D,$G3264,SolCotizacion!$K:$K,$I3264)&gt;0,1,0)</f>
        <v>1</v>
      </c>
      <c r="R3264">
        <v>5553</v>
      </c>
    </row>
    <row r="3265" spans="1:19" hidden="1">
      <c r="A3265" t="s">
        <v>4475</v>
      </c>
      <c r="B3265" t="s">
        <v>3866</v>
      </c>
      <c r="C3265">
        <v>21</v>
      </c>
      <c r="D3265" t="s">
        <v>113</v>
      </c>
      <c r="E3265" t="s">
        <v>9985</v>
      </c>
      <c r="F3265" t="s">
        <v>114</v>
      </c>
      <c r="G3265" t="s">
        <v>88</v>
      </c>
      <c r="H3265">
        <v>3</v>
      </c>
      <c r="I3265">
        <v>3</v>
      </c>
      <c r="J3265" t="s">
        <v>88</v>
      </c>
      <c r="K3265" t="s">
        <v>31</v>
      </c>
      <c r="L3265" t="s">
        <v>304</v>
      </c>
      <c r="N3265" s="52">
        <v>42300.591101999999</v>
      </c>
      <c r="O3265" s="52">
        <v>41400.572598000006</v>
      </c>
      <c r="P3265">
        <v>1</v>
      </c>
      <c r="Q3265">
        <f>IF(COUNTIFS(SolCotizacion!$D:$D,$G3265,SolCotizacion!$K:$K,$I3265)&gt;0,1,0)</f>
        <v>0</v>
      </c>
      <c r="R3265">
        <v>5555</v>
      </c>
    </row>
    <row r="3266" spans="1:19" hidden="1">
      <c r="A3266" t="s">
        <v>4476</v>
      </c>
      <c r="B3266" t="s">
        <v>3868</v>
      </c>
      <c r="C3266">
        <v>22</v>
      </c>
      <c r="D3266" t="s">
        <v>113</v>
      </c>
      <c r="E3266" t="s">
        <v>10064</v>
      </c>
      <c r="F3266" t="s">
        <v>159</v>
      </c>
      <c r="G3266" t="s">
        <v>150</v>
      </c>
      <c r="H3266">
        <v>3</v>
      </c>
      <c r="I3266" t="s">
        <v>103</v>
      </c>
      <c r="J3266" t="s">
        <v>118</v>
      </c>
      <c r="K3266" t="s">
        <v>325</v>
      </c>
      <c r="L3266" t="s">
        <v>304</v>
      </c>
      <c r="N3266" s="52">
        <v>79266.611116</v>
      </c>
      <c r="O3266" s="52">
        <v>77681.394868000003</v>
      </c>
      <c r="P3266">
        <v>1</v>
      </c>
      <c r="Q3266">
        <f>IF(COUNTIF(SolCotizacion!$E:$E,G3266)&gt;0,1,0)</f>
        <v>0</v>
      </c>
      <c r="R3266">
        <v>5557</v>
      </c>
    </row>
    <row r="3267" spans="1:19" hidden="1">
      <c r="A3267" t="s">
        <v>4477</v>
      </c>
      <c r="B3267" t="s">
        <v>3870</v>
      </c>
      <c r="C3267">
        <v>23</v>
      </c>
      <c r="D3267" t="s">
        <v>113</v>
      </c>
      <c r="E3267" t="s">
        <v>9855</v>
      </c>
      <c r="F3267" t="s">
        <v>160</v>
      </c>
      <c r="G3267" t="s">
        <v>151</v>
      </c>
      <c r="H3267">
        <v>3</v>
      </c>
      <c r="I3267" t="s">
        <v>103</v>
      </c>
      <c r="J3267" t="s">
        <v>118</v>
      </c>
      <c r="K3267" t="s">
        <v>325</v>
      </c>
      <c r="L3267" t="s">
        <v>304</v>
      </c>
      <c r="N3267" s="52">
        <v>79266.611116</v>
      </c>
      <c r="O3267" s="52">
        <v>77681.394868000003</v>
      </c>
      <c r="P3267">
        <v>1</v>
      </c>
      <c r="Q3267">
        <f>IF(COUNTIF(SolCotizacion!$E:$E,G3267)&gt;0,1,0)</f>
        <v>0</v>
      </c>
      <c r="R3267">
        <v>5559</v>
      </c>
    </row>
    <row r="3268" spans="1:19" hidden="1">
      <c r="A3268" t="s">
        <v>4478</v>
      </c>
      <c r="B3268" t="s">
        <v>3872</v>
      </c>
      <c r="C3268">
        <v>24</v>
      </c>
      <c r="D3268" t="s">
        <v>113</v>
      </c>
      <c r="E3268" t="s">
        <v>10065</v>
      </c>
      <c r="F3268" t="s">
        <v>161</v>
      </c>
      <c r="G3268" t="s">
        <v>152</v>
      </c>
      <c r="H3268">
        <v>3</v>
      </c>
      <c r="I3268" t="s">
        <v>103</v>
      </c>
      <c r="J3268" t="s">
        <v>118</v>
      </c>
      <c r="K3268" t="s">
        <v>325</v>
      </c>
      <c r="L3268" t="s">
        <v>304</v>
      </c>
      <c r="N3268" s="52">
        <v>147474.24538000001</v>
      </c>
      <c r="O3268" s="52">
        <v>144525.04112200002</v>
      </c>
      <c r="P3268">
        <v>1</v>
      </c>
      <c r="Q3268">
        <f>IF(COUNTIF(SolCotizacion!$E:$E,G3268)&gt;0,1,0)</f>
        <v>0</v>
      </c>
      <c r="R3268">
        <v>5561</v>
      </c>
    </row>
    <row r="3269" spans="1:19" hidden="1">
      <c r="A3269" t="s">
        <v>4479</v>
      </c>
      <c r="B3269" t="s">
        <v>3874</v>
      </c>
      <c r="C3269">
        <v>25</v>
      </c>
      <c r="D3269" t="s">
        <v>113</v>
      </c>
      <c r="E3269" t="s">
        <v>9995</v>
      </c>
      <c r="F3269" t="s">
        <v>125</v>
      </c>
      <c r="G3269" t="s">
        <v>88</v>
      </c>
      <c r="H3269">
        <v>3</v>
      </c>
      <c r="I3269">
        <v>1</v>
      </c>
      <c r="J3269" t="s">
        <v>88</v>
      </c>
      <c r="K3269" t="s">
        <v>31</v>
      </c>
      <c r="L3269" t="s">
        <v>304</v>
      </c>
      <c r="N3269" s="52">
        <v>58584.582518000003</v>
      </c>
      <c r="O3269" s="52">
        <v>57350.560036000003</v>
      </c>
      <c r="P3269">
        <v>1</v>
      </c>
      <c r="Q3269">
        <f>IF(COUNTIFS(SolCotizacion!$D:$D,$G3269,SolCotizacion!$K:$K,$I3269)&gt;0,1,0)</f>
        <v>0</v>
      </c>
      <c r="R3269">
        <v>5563</v>
      </c>
    </row>
    <row r="3270" spans="1:19" hidden="1">
      <c r="A3270" t="s">
        <v>4480</v>
      </c>
      <c r="B3270" t="s">
        <v>3876</v>
      </c>
      <c r="C3270">
        <v>26</v>
      </c>
      <c r="D3270" t="s">
        <v>113</v>
      </c>
      <c r="E3270" t="s">
        <v>9996</v>
      </c>
      <c r="F3270" t="s">
        <v>125</v>
      </c>
      <c r="G3270" t="s">
        <v>88</v>
      </c>
      <c r="H3270">
        <v>3</v>
      </c>
      <c r="I3270">
        <v>2</v>
      </c>
      <c r="J3270" t="s">
        <v>88</v>
      </c>
      <c r="K3270" t="s">
        <v>31</v>
      </c>
      <c r="L3270" t="s">
        <v>304</v>
      </c>
      <c r="N3270" s="52">
        <v>59220.398314000005</v>
      </c>
      <c r="O3270" s="52">
        <v>57960.59115</v>
      </c>
      <c r="P3270">
        <v>1</v>
      </c>
      <c r="Q3270">
        <f>IF(COUNTIFS(SolCotizacion!$D:$D,$G3270,SolCotizacion!$K:$K,$I3270)&gt;0,1,0)</f>
        <v>1</v>
      </c>
      <c r="R3270">
        <v>5565</v>
      </c>
    </row>
    <row r="3271" spans="1:19" hidden="1">
      <c r="A3271" t="s">
        <v>4481</v>
      </c>
      <c r="B3271" t="s">
        <v>3878</v>
      </c>
      <c r="C3271">
        <v>27</v>
      </c>
      <c r="D3271" t="s">
        <v>113</v>
      </c>
      <c r="E3271" t="s">
        <v>9997</v>
      </c>
      <c r="F3271" t="s">
        <v>125</v>
      </c>
      <c r="G3271" t="s">
        <v>88</v>
      </c>
      <c r="H3271">
        <v>3</v>
      </c>
      <c r="I3271">
        <v>3</v>
      </c>
      <c r="J3271" t="s">
        <v>88</v>
      </c>
      <c r="K3271" t="s">
        <v>31</v>
      </c>
      <c r="L3271" t="s">
        <v>304</v>
      </c>
      <c r="N3271" s="52">
        <v>59220.398314000005</v>
      </c>
      <c r="O3271" s="52">
        <v>57960.59115</v>
      </c>
      <c r="P3271">
        <v>1</v>
      </c>
      <c r="Q3271">
        <f>IF(COUNTIFS(SolCotizacion!$D:$D,$G3271,SolCotizacion!$K:$K,$I3271)&gt;0,1,0)</f>
        <v>0</v>
      </c>
      <c r="R3271">
        <v>5567</v>
      </c>
    </row>
    <row r="3272" spans="1:19" hidden="1">
      <c r="A3272" t="s">
        <v>4482</v>
      </c>
      <c r="B3272" t="s">
        <v>3880</v>
      </c>
      <c r="C3272">
        <v>28</v>
      </c>
      <c r="D3272" t="s">
        <v>113</v>
      </c>
      <c r="E3272" t="s">
        <v>10066</v>
      </c>
      <c r="F3272" t="s">
        <v>162</v>
      </c>
      <c r="G3272" t="s">
        <v>150</v>
      </c>
      <c r="H3272">
        <v>3</v>
      </c>
      <c r="I3272">
        <v>1</v>
      </c>
      <c r="J3272" t="s">
        <v>127</v>
      </c>
      <c r="K3272" t="s">
        <v>31</v>
      </c>
      <c r="L3272" t="s">
        <v>304</v>
      </c>
      <c r="M3272" s="53">
        <v>0.04</v>
      </c>
      <c r="N3272" s="52">
        <v>113632.47449400001</v>
      </c>
      <c r="O3272" s="52">
        <v>111240.204922</v>
      </c>
      <c r="P3272">
        <v>1</v>
      </c>
      <c r="Q3272">
        <f>IF(SUMIFS(SolCotizacion!$P:$P,SolCotizacion!$E:$E,$G3272,SolCotizacion!$K:$K,$I3272)&gt;499,1,0)</f>
        <v>0</v>
      </c>
      <c r="R3272">
        <v>5569</v>
      </c>
      <c r="S3272" s="56">
        <f>IF(SUMIFS(SolCotizacion!$P:$P,SolCotizacion!$E:$E,$G3272,SolCotizacion!$K:$K,$I3272)&gt;499,4%,0)</f>
        <v>0</v>
      </c>
    </row>
    <row r="3273" spans="1:19" hidden="1">
      <c r="A3273" t="s">
        <v>4483</v>
      </c>
      <c r="B3273" t="s">
        <v>3882</v>
      </c>
      <c r="C3273">
        <v>29</v>
      </c>
      <c r="D3273" t="s">
        <v>113</v>
      </c>
      <c r="E3273" t="s">
        <v>10067</v>
      </c>
      <c r="F3273" t="s">
        <v>162</v>
      </c>
      <c r="G3273" t="s">
        <v>150</v>
      </c>
      <c r="H3273">
        <v>3</v>
      </c>
      <c r="I3273">
        <v>2</v>
      </c>
      <c r="J3273" t="s">
        <v>127</v>
      </c>
      <c r="K3273" t="s">
        <v>31</v>
      </c>
      <c r="L3273" t="s">
        <v>304</v>
      </c>
      <c r="M3273" s="53">
        <v>0.04</v>
      </c>
      <c r="N3273" s="52">
        <v>114867.61132</v>
      </c>
      <c r="O3273" s="52">
        <v>112423.617614</v>
      </c>
      <c r="P3273">
        <v>1</v>
      </c>
      <c r="Q3273">
        <f>IF(SUMIFS(SolCotizacion!$P:$P,SolCotizacion!$E:$E,$G3273,SolCotizacion!$K:$K,$I3273)&gt;499,1,0)</f>
        <v>0</v>
      </c>
      <c r="R3273">
        <v>5570</v>
      </c>
      <c r="S3273" s="56">
        <f>IF(SUMIFS(SolCotizacion!$P:$P,SolCotizacion!$E:$E,$G3273,SolCotizacion!$K:$K,$I3273)&gt;499,4%,0)</f>
        <v>0</v>
      </c>
    </row>
    <row r="3274" spans="1:19" hidden="1">
      <c r="A3274" t="s">
        <v>4484</v>
      </c>
      <c r="B3274" t="s">
        <v>3884</v>
      </c>
      <c r="C3274">
        <v>30</v>
      </c>
      <c r="D3274" t="s">
        <v>113</v>
      </c>
      <c r="E3274" t="s">
        <v>10068</v>
      </c>
      <c r="F3274" t="s">
        <v>162</v>
      </c>
      <c r="G3274" t="s">
        <v>150</v>
      </c>
      <c r="H3274">
        <v>3</v>
      </c>
      <c r="I3274">
        <v>3</v>
      </c>
      <c r="J3274" t="s">
        <v>127</v>
      </c>
      <c r="K3274" t="s">
        <v>31</v>
      </c>
      <c r="L3274" t="s">
        <v>304</v>
      </c>
      <c r="M3274" s="53">
        <v>0.04</v>
      </c>
      <c r="N3274" s="52">
        <v>114867.61132</v>
      </c>
      <c r="O3274" s="52">
        <v>112423.617614</v>
      </c>
      <c r="P3274">
        <v>1</v>
      </c>
      <c r="Q3274">
        <f>IF(SUMIFS(SolCotizacion!$P:$P,SolCotizacion!$E:$E,$G3274,SolCotizacion!$K:$K,$I3274)&gt;499,1,0)</f>
        <v>0</v>
      </c>
      <c r="R3274">
        <v>5571</v>
      </c>
      <c r="S3274" s="56">
        <f>IF(SUMIFS(SolCotizacion!$P:$P,SolCotizacion!$E:$E,$G3274,SolCotizacion!$K:$K,$I3274)&gt;499,4%,0)</f>
        <v>0</v>
      </c>
    </row>
    <row r="3275" spans="1:19" hidden="1">
      <c r="A3275" t="s">
        <v>4485</v>
      </c>
      <c r="B3275" t="s">
        <v>3886</v>
      </c>
      <c r="C3275">
        <v>31</v>
      </c>
      <c r="D3275" t="s">
        <v>113</v>
      </c>
      <c r="E3275" t="s">
        <v>10069</v>
      </c>
      <c r="F3275" t="s">
        <v>163</v>
      </c>
      <c r="G3275" t="s">
        <v>151</v>
      </c>
      <c r="H3275">
        <v>3</v>
      </c>
      <c r="I3275">
        <v>1</v>
      </c>
      <c r="J3275" t="s">
        <v>127</v>
      </c>
      <c r="K3275" t="s">
        <v>31</v>
      </c>
      <c r="L3275" t="s">
        <v>304</v>
      </c>
      <c r="M3275" s="53">
        <v>0.04</v>
      </c>
      <c r="N3275" s="52">
        <v>101133.858056</v>
      </c>
      <c r="O3275" s="52">
        <v>99004.718120000005</v>
      </c>
      <c r="P3275">
        <v>1</v>
      </c>
      <c r="Q3275">
        <f>IF(SUMIFS(SolCotizacion!$P:$P,SolCotizacion!$E:$E,$G3275,SolCotizacion!$K:$K,$I3275)&gt;499,1,0)</f>
        <v>0</v>
      </c>
      <c r="R3275">
        <v>5572</v>
      </c>
      <c r="S3275" s="56">
        <f>IF(SUMIFS(SolCotizacion!$P:$P,SolCotizacion!$E:$E,$G3275,SolCotizacion!$K:$K,$I3275)&gt;499,4%,0)</f>
        <v>0</v>
      </c>
    </row>
    <row r="3276" spans="1:19" hidden="1">
      <c r="A3276" t="s">
        <v>4486</v>
      </c>
      <c r="B3276" t="s">
        <v>3888</v>
      </c>
      <c r="C3276">
        <v>32</v>
      </c>
      <c r="D3276" t="s">
        <v>113</v>
      </c>
      <c r="E3276" t="s">
        <v>10070</v>
      </c>
      <c r="F3276" t="s">
        <v>163</v>
      </c>
      <c r="G3276" t="s">
        <v>151</v>
      </c>
      <c r="H3276">
        <v>3</v>
      </c>
      <c r="I3276">
        <v>2</v>
      </c>
      <c r="J3276" t="s">
        <v>127</v>
      </c>
      <c r="K3276" t="s">
        <v>31</v>
      </c>
      <c r="L3276" t="s">
        <v>304</v>
      </c>
      <c r="M3276" s="53">
        <v>0.04</v>
      </c>
      <c r="N3276" s="52">
        <v>102233.13777600002</v>
      </c>
      <c r="O3276" s="52">
        <v>100057.95892399999</v>
      </c>
      <c r="P3276">
        <v>1</v>
      </c>
      <c r="Q3276">
        <f>IF(SUMIFS(SolCotizacion!$P:$P,SolCotizacion!$E:$E,$G3276,SolCotizacion!$K:$K,$I3276)&gt;499,1,0)</f>
        <v>0</v>
      </c>
      <c r="R3276">
        <v>5573</v>
      </c>
      <c r="S3276" s="56">
        <f>IF(SUMIFS(SolCotizacion!$P:$P,SolCotizacion!$E:$E,$G3276,SolCotizacion!$K:$K,$I3276)&gt;499,4%,0)</f>
        <v>0</v>
      </c>
    </row>
    <row r="3277" spans="1:19" hidden="1">
      <c r="A3277" t="s">
        <v>4487</v>
      </c>
      <c r="B3277" t="s">
        <v>3890</v>
      </c>
      <c r="C3277">
        <v>33</v>
      </c>
      <c r="D3277" t="s">
        <v>113</v>
      </c>
      <c r="E3277" t="s">
        <v>10071</v>
      </c>
      <c r="F3277" t="s">
        <v>163</v>
      </c>
      <c r="G3277" t="s">
        <v>151</v>
      </c>
      <c r="H3277">
        <v>3</v>
      </c>
      <c r="I3277">
        <v>3</v>
      </c>
      <c r="J3277" t="s">
        <v>127</v>
      </c>
      <c r="K3277" t="s">
        <v>31</v>
      </c>
      <c r="L3277" t="s">
        <v>304</v>
      </c>
      <c r="M3277" s="53">
        <v>0.04</v>
      </c>
      <c r="N3277" s="52">
        <v>102233.13777600002</v>
      </c>
      <c r="O3277" s="52">
        <v>100057.95892399999</v>
      </c>
      <c r="P3277">
        <v>1</v>
      </c>
      <c r="Q3277">
        <f>IF(SUMIFS(SolCotizacion!$P:$P,SolCotizacion!$E:$E,$G3277,SolCotizacion!$K:$K,$I3277)&gt;499,1,0)</f>
        <v>0</v>
      </c>
      <c r="R3277">
        <v>5574</v>
      </c>
      <c r="S3277" s="56">
        <f>IF(SUMIFS(SolCotizacion!$P:$P,SolCotizacion!$E:$E,$G3277,SolCotizacion!$K:$K,$I3277)&gt;499,4%,0)</f>
        <v>0</v>
      </c>
    </row>
    <row r="3278" spans="1:19" hidden="1">
      <c r="A3278" t="s">
        <v>4488</v>
      </c>
      <c r="B3278" t="s">
        <v>3892</v>
      </c>
      <c r="C3278">
        <v>34</v>
      </c>
      <c r="D3278" t="s">
        <v>113</v>
      </c>
      <c r="E3278" t="s">
        <v>10072</v>
      </c>
      <c r="F3278" t="s">
        <v>164</v>
      </c>
      <c r="G3278" t="s">
        <v>152</v>
      </c>
      <c r="H3278">
        <v>3</v>
      </c>
      <c r="I3278">
        <v>1</v>
      </c>
      <c r="J3278" t="s">
        <v>127</v>
      </c>
      <c r="K3278" t="s">
        <v>31</v>
      </c>
      <c r="L3278" t="s">
        <v>304</v>
      </c>
      <c r="M3278" s="53">
        <v>0.04</v>
      </c>
      <c r="N3278" s="52">
        <v>191119.88064399999</v>
      </c>
      <c r="O3278" s="52">
        <v>187096.30431800001</v>
      </c>
      <c r="P3278">
        <v>1</v>
      </c>
      <c r="Q3278">
        <f>IF(SUMIFS(SolCotizacion!$P:$P,SolCotizacion!$E:$E,$G3278,SolCotizacion!$K:$K,$I3278)&gt;499,1,0)</f>
        <v>0</v>
      </c>
      <c r="R3278">
        <v>5575</v>
      </c>
      <c r="S3278" s="56">
        <f>IF(SUMIFS(SolCotizacion!$P:$P,SolCotizacion!$E:$E,$G3278,SolCotizacion!$K:$K,$I3278)&gt;499,4%,0)</f>
        <v>0</v>
      </c>
    </row>
    <row r="3279" spans="1:19" hidden="1">
      <c r="A3279" t="s">
        <v>4489</v>
      </c>
      <c r="B3279" t="s">
        <v>3894</v>
      </c>
      <c r="C3279">
        <v>35</v>
      </c>
      <c r="D3279" t="s">
        <v>113</v>
      </c>
      <c r="E3279" t="s">
        <v>10073</v>
      </c>
      <c r="F3279" t="s">
        <v>164</v>
      </c>
      <c r="G3279" t="s">
        <v>152</v>
      </c>
      <c r="H3279">
        <v>3</v>
      </c>
      <c r="I3279">
        <v>2</v>
      </c>
      <c r="J3279" t="s">
        <v>127</v>
      </c>
      <c r="K3279" t="s">
        <v>31</v>
      </c>
      <c r="L3279" t="s">
        <v>304</v>
      </c>
      <c r="M3279" s="53">
        <v>0.04</v>
      </c>
      <c r="N3279" s="52">
        <v>193197.27581000002</v>
      </c>
      <c r="O3279" s="52">
        <v>189086.69810800001</v>
      </c>
      <c r="P3279">
        <v>1</v>
      </c>
      <c r="Q3279">
        <f>IF(SUMIFS(SolCotizacion!$P:$P,SolCotizacion!$E:$E,$G3279,SolCotizacion!$K:$K,$I3279)&gt;499,1,0)</f>
        <v>0</v>
      </c>
      <c r="R3279">
        <v>5576</v>
      </c>
      <c r="S3279" s="56">
        <f>IF(SUMIFS(SolCotizacion!$P:$P,SolCotizacion!$E:$E,$G3279,SolCotizacion!$K:$K,$I3279)&gt;499,4%,0)</f>
        <v>0</v>
      </c>
    </row>
    <row r="3280" spans="1:19" hidden="1">
      <c r="A3280" t="s">
        <v>4490</v>
      </c>
      <c r="B3280" t="s">
        <v>3896</v>
      </c>
      <c r="C3280">
        <v>36</v>
      </c>
      <c r="D3280" t="s">
        <v>113</v>
      </c>
      <c r="E3280" t="s">
        <v>10074</v>
      </c>
      <c r="F3280" t="s">
        <v>164</v>
      </c>
      <c r="G3280" t="s">
        <v>152</v>
      </c>
      <c r="H3280">
        <v>3</v>
      </c>
      <c r="I3280">
        <v>3</v>
      </c>
      <c r="J3280" t="s">
        <v>127</v>
      </c>
      <c r="K3280" t="s">
        <v>31</v>
      </c>
      <c r="L3280" t="s">
        <v>304</v>
      </c>
      <c r="M3280" s="53">
        <v>0.04</v>
      </c>
      <c r="N3280" s="52">
        <v>193197.27581000002</v>
      </c>
      <c r="O3280" s="52">
        <v>189086.69810800001</v>
      </c>
      <c r="P3280">
        <v>1</v>
      </c>
      <c r="Q3280">
        <f>IF(SUMIFS(SolCotizacion!$P:$P,SolCotizacion!$E:$E,$G3280,SolCotizacion!$K:$K,$I3280)&gt;499,1,0)</f>
        <v>0</v>
      </c>
      <c r="R3280">
        <v>5577</v>
      </c>
      <c r="S3280" s="56">
        <f>IF(SUMIFS(SolCotizacion!$P:$P,SolCotizacion!$E:$E,$G3280,SolCotizacion!$K:$K,$I3280)&gt;499,4%,0)</f>
        <v>0</v>
      </c>
    </row>
    <row r="3281" spans="1:19" hidden="1">
      <c r="A3281" t="s">
        <v>4491</v>
      </c>
      <c r="B3281" t="s">
        <v>3898</v>
      </c>
      <c r="C3281">
        <v>37</v>
      </c>
      <c r="D3281" t="s">
        <v>113</v>
      </c>
      <c r="E3281" t="s">
        <v>10075</v>
      </c>
      <c r="F3281" t="s">
        <v>165</v>
      </c>
      <c r="G3281" t="s">
        <v>150</v>
      </c>
      <c r="H3281">
        <v>3</v>
      </c>
      <c r="I3281">
        <v>1</v>
      </c>
      <c r="J3281" t="s">
        <v>127</v>
      </c>
      <c r="K3281" t="s">
        <v>31</v>
      </c>
      <c r="L3281" t="s">
        <v>304</v>
      </c>
      <c r="M3281" s="53">
        <v>0.04</v>
      </c>
      <c r="N3281" s="52">
        <v>113632.47449400001</v>
      </c>
      <c r="O3281" s="52">
        <v>111240.204922</v>
      </c>
      <c r="P3281">
        <v>1</v>
      </c>
      <c r="Q3281">
        <f>IF(SUMIFS(SolCotizacion!$P:$P,SolCotizacion!$E:$E,$G3281,SolCotizacion!$K:$K,$I3281)&gt;499,1,0)</f>
        <v>0</v>
      </c>
      <c r="R3281">
        <v>5578</v>
      </c>
      <c r="S3281" s="56">
        <f>IF(SUMIFS(SolCotizacion!$P:$P,SolCotizacion!$E:$E,$G3281,SolCotizacion!$K:$K,$I3281)&gt;499,1%,0)</f>
        <v>0</v>
      </c>
    </row>
    <row r="3282" spans="1:19" hidden="1">
      <c r="A3282" t="s">
        <v>4492</v>
      </c>
      <c r="B3282" t="s">
        <v>3900</v>
      </c>
      <c r="C3282">
        <v>38</v>
      </c>
      <c r="D3282" t="s">
        <v>113</v>
      </c>
      <c r="E3282" t="s">
        <v>10076</v>
      </c>
      <c r="F3282" t="s">
        <v>165</v>
      </c>
      <c r="G3282" t="s">
        <v>150</v>
      </c>
      <c r="H3282">
        <v>3</v>
      </c>
      <c r="I3282">
        <v>2</v>
      </c>
      <c r="J3282" t="s">
        <v>127</v>
      </c>
      <c r="K3282" t="s">
        <v>31</v>
      </c>
      <c r="L3282" t="s">
        <v>304</v>
      </c>
      <c r="M3282" s="53">
        <v>0.04</v>
      </c>
      <c r="N3282" s="52">
        <v>114867.61132</v>
      </c>
      <c r="O3282" s="52">
        <v>112423.617614</v>
      </c>
      <c r="P3282">
        <v>1</v>
      </c>
      <c r="Q3282">
        <f>IF(SUMIFS(SolCotizacion!$P:$P,SolCotizacion!$E:$E,$G3282,SolCotizacion!$K:$K,$I3282)&gt;499,1,0)</f>
        <v>0</v>
      </c>
      <c r="R3282">
        <v>5579</v>
      </c>
      <c r="S3282" s="56">
        <f>IF(SUMIFS(SolCotizacion!$P:$P,SolCotizacion!$E:$E,$G3282,SolCotizacion!$K:$K,$I3282)&gt;499,1%,0)</f>
        <v>0</v>
      </c>
    </row>
    <row r="3283" spans="1:19" hidden="1">
      <c r="A3283" t="s">
        <v>4493</v>
      </c>
      <c r="B3283" t="s">
        <v>3902</v>
      </c>
      <c r="C3283">
        <v>39</v>
      </c>
      <c r="D3283" t="s">
        <v>113</v>
      </c>
      <c r="E3283" t="s">
        <v>10077</v>
      </c>
      <c r="F3283" t="s">
        <v>165</v>
      </c>
      <c r="G3283" t="s">
        <v>150</v>
      </c>
      <c r="H3283">
        <v>3</v>
      </c>
      <c r="I3283">
        <v>3</v>
      </c>
      <c r="J3283" t="s">
        <v>127</v>
      </c>
      <c r="K3283" t="s">
        <v>31</v>
      </c>
      <c r="L3283" t="s">
        <v>304</v>
      </c>
      <c r="M3283" s="53">
        <v>0.04</v>
      </c>
      <c r="N3283" s="52">
        <v>114867.61132</v>
      </c>
      <c r="O3283" s="52">
        <v>112423.617614</v>
      </c>
      <c r="P3283">
        <v>1</v>
      </c>
      <c r="Q3283">
        <f>IF(SUMIFS(SolCotizacion!$P:$P,SolCotizacion!$E:$E,$G3283,SolCotizacion!$K:$K,$I3283)&gt;499,1,0)</f>
        <v>0</v>
      </c>
      <c r="R3283">
        <v>5580</v>
      </c>
      <c r="S3283" s="56">
        <f>IF(SUMIFS(SolCotizacion!$P:$P,SolCotizacion!$E:$E,$G3283,SolCotizacion!$K:$K,$I3283)&gt;499,1%,0)</f>
        <v>0</v>
      </c>
    </row>
    <row r="3284" spans="1:19" hidden="1">
      <c r="A3284" t="s">
        <v>4494</v>
      </c>
      <c r="B3284" t="s">
        <v>3904</v>
      </c>
      <c r="C3284">
        <v>40</v>
      </c>
      <c r="D3284" t="s">
        <v>113</v>
      </c>
      <c r="E3284" t="s">
        <v>10078</v>
      </c>
      <c r="F3284" t="s">
        <v>166</v>
      </c>
      <c r="G3284" t="s">
        <v>151</v>
      </c>
      <c r="H3284">
        <v>3</v>
      </c>
      <c r="I3284">
        <v>1</v>
      </c>
      <c r="J3284" t="s">
        <v>127</v>
      </c>
      <c r="K3284" t="s">
        <v>31</v>
      </c>
      <c r="L3284" t="s">
        <v>304</v>
      </c>
      <c r="M3284" s="53">
        <v>0.04</v>
      </c>
      <c r="N3284" s="52">
        <v>101133.858056</v>
      </c>
      <c r="O3284" s="52">
        <v>99004.718120000005</v>
      </c>
      <c r="P3284">
        <v>1</v>
      </c>
      <c r="Q3284">
        <f>IF(SUMIFS(SolCotizacion!$P:$P,SolCotizacion!$E:$E,$G3284,SolCotizacion!$K:$K,$I3284)&gt;499,1,0)</f>
        <v>0</v>
      </c>
      <c r="R3284">
        <v>5581</v>
      </c>
      <c r="S3284" s="56">
        <f>IF(SUMIFS(SolCotizacion!$P:$P,SolCotizacion!$E:$E,$G3284,SolCotizacion!$K:$K,$I3284)&gt;499,1%,0)</f>
        <v>0</v>
      </c>
    </row>
    <row r="3285" spans="1:19" hidden="1">
      <c r="A3285" t="s">
        <v>4495</v>
      </c>
      <c r="B3285" t="s">
        <v>3906</v>
      </c>
      <c r="C3285">
        <v>41</v>
      </c>
      <c r="D3285" t="s">
        <v>113</v>
      </c>
      <c r="E3285" t="s">
        <v>10079</v>
      </c>
      <c r="F3285" t="s">
        <v>166</v>
      </c>
      <c r="G3285" t="s">
        <v>151</v>
      </c>
      <c r="H3285">
        <v>3</v>
      </c>
      <c r="I3285">
        <v>2</v>
      </c>
      <c r="J3285" t="s">
        <v>127</v>
      </c>
      <c r="K3285" t="s">
        <v>31</v>
      </c>
      <c r="L3285" t="s">
        <v>304</v>
      </c>
      <c r="M3285" s="53">
        <v>0.04</v>
      </c>
      <c r="N3285" s="52">
        <v>102233.13777600002</v>
      </c>
      <c r="O3285" s="52">
        <v>100057.95892399999</v>
      </c>
      <c r="P3285">
        <v>1</v>
      </c>
      <c r="Q3285">
        <f>IF(SUMIFS(SolCotizacion!$P:$P,SolCotizacion!$E:$E,$G3285,SolCotizacion!$K:$K,$I3285)&gt;499,1,0)</f>
        <v>0</v>
      </c>
      <c r="R3285">
        <v>5582</v>
      </c>
      <c r="S3285" s="56">
        <f>IF(SUMIFS(SolCotizacion!$P:$P,SolCotizacion!$E:$E,$G3285,SolCotizacion!$K:$K,$I3285)&gt;499,1%,0)</f>
        <v>0</v>
      </c>
    </row>
    <row r="3286" spans="1:19" hidden="1">
      <c r="A3286" t="s">
        <v>4496</v>
      </c>
      <c r="B3286" t="s">
        <v>3908</v>
      </c>
      <c r="C3286">
        <v>42</v>
      </c>
      <c r="D3286" t="s">
        <v>113</v>
      </c>
      <c r="E3286" t="s">
        <v>10080</v>
      </c>
      <c r="F3286" t="s">
        <v>166</v>
      </c>
      <c r="G3286" t="s">
        <v>151</v>
      </c>
      <c r="H3286">
        <v>3</v>
      </c>
      <c r="I3286">
        <v>3</v>
      </c>
      <c r="J3286" t="s">
        <v>127</v>
      </c>
      <c r="K3286" t="s">
        <v>31</v>
      </c>
      <c r="L3286" t="s">
        <v>304</v>
      </c>
      <c r="M3286" s="53">
        <v>0.04</v>
      </c>
      <c r="N3286" s="52">
        <v>102233.13777600002</v>
      </c>
      <c r="O3286" s="52">
        <v>100057.95892399999</v>
      </c>
      <c r="P3286">
        <v>1</v>
      </c>
      <c r="Q3286">
        <f>IF(SUMIFS(SolCotizacion!$P:$P,SolCotizacion!$E:$E,$G3286,SolCotizacion!$K:$K,$I3286)&gt;499,1,0)</f>
        <v>0</v>
      </c>
      <c r="R3286">
        <v>5583</v>
      </c>
      <c r="S3286" s="56">
        <f>IF(SUMIFS(SolCotizacion!$P:$P,SolCotizacion!$E:$E,$G3286,SolCotizacion!$K:$K,$I3286)&gt;499,1%,0)</f>
        <v>0</v>
      </c>
    </row>
    <row r="3287" spans="1:19" hidden="1">
      <c r="A3287" t="s">
        <v>4497</v>
      </c>
      <c r="B3287" t="s">
        <v>3910</v>
      </c>
      <c r="C3287">
        <v>43</v>
      </c>
      <c r="D3287" t="s">
        <v>113</v>
      </c>
      <c r="E3287" t="s">
        <v>10081</v>
      </c>
      <c r="F3287" t="s">
        <v>167</v>
      </c>
      <c r="G3287" t="s">
        <v>152</v>
      </c>
      <c r="H3287">
        <v>3</v>
      </c>
      <c r="I3287">
        <v>1</v>
      </c>
      <c r="J3287" t="s">
        <v>127</v>
      </c>
      <c r="K3287" t="s">
        <v>31</v>
      </c>
      <c r="L3287" t="s">
        <v>304</v>
      </c>
      <c r="M3287" s="53">
        <v>0.04</v>
      </c>
      <c r="N3287" s="52">
        <v>191119.88064399999</v>
      </c>
      <c r="O3287" s="52">
        <v>187096.30431800001</v>
      </c>
      <c r="P3287">
        <v>1</v>
      </c>
      <c r="Q3287">
        <f>IF(SUMIFS(SolCotizacion!$P:$P,SolCotizacion!$E:$E,$G3287,SolCotizacion!$K:$K,$I3287)&gt;499,1,0)</f>
        <v>0</v>
      </c>
      <c r="R3287">
        <v>5584</v>
      </c>
      <c r="S3287" s="56">
        <f>IF(SUMIFS(SolCotizacion!$P:$P,SolCotizacion!$E:$E,$G3287,SolCotizacion!$K:$K,$I3287)&gt;499,1%,0)</f>
        <v>0</v>
      </c>
    </row>
    <row r="3288" spans="1:19" hidden="1">
      <c r="A3288" t="s">
        <v>4498</v>
      </c>
      <c r="B3288" t="s">
        <v>3912</v>
      </c>
      <c r="C3288">
        <v>44</v>
      </c>
      <c r="D3288" t="s">
        <v>113</v>
      </c>
      <c r="E3288" t="s">
        <v>10082</v>
      </c>
      <c r="F3288" t="s">
        <v>167</v>
      </c>
      <c r="G3288" t="s">
        <v>152</v>
      </c>
      <c r="H3288">
        <v>3</v>
      </c>
      <c r="I3288">
        <v>2</v>
      </c>
      <c r="J3288" t="s">
        <v>127</v>
      </c>
      <c r="K3288" t="s">
        <v>31</v>
      </c>
      <c r="L3288" t="s">
        <v>304</v>
      </c>
      <c r="M3288" s="53">
        <v>0.04</v>
      </c>
      <c r="N3288" s="52">
        <v>193197.27581000002</v>
      </c>
      <c r="O3288" s="52">
        <v>189086.69810800001</v>
      </c>
      <c r="P3288">
        <v>1</v>
      </c>
      <c r="Q3288">
        <f>IF(SUMIFS(SolCotizacion!$P:$P,SolCotizacion!$E:$E,$G3288,SolCotizacion!$K:$K,$I3288)&gt;499,1,0)</f>
        <v>0</v>
      </c>
      <c r="R3288">
        <v>5585</v>
      </c>
      <c r="S3288" s="56">
        <f>IF(SUMIFS(SolCotizacion!$P:$P,SolCotizacion!$E:$E,$G3288,SolCotizacion!$K:$K,$I3288)&gt;499,1%,0)</f>
        <v>0</v>
      </c>
    </row>
    <row r="3289" spans="1:19" hidden="1">
      <c r="A3289" t="s">
        <v>4499</v>
      </c>
      <c r="B3289" t="s">
        <v>3914</v>
      </c>
      <c r="C3289">
        <v>45</v>
      </c>
      <c r="D3289" t="s">
        <v>113</v>
      </c>
      <c r="E3289" t="s">
        <v>10083</v>
      </c>
      <c r="F3289" t="s">
        <v>167</v>
      </c>
      <c r="G3289" t="s">
        <v>152</v>
      </c>
      <c r="H3289">
        <v>3</v>
      </c>
      <c r="I3289">
        <v>3</v>
      </c>
      <c r="J3289" t="s">
        <v>127</v>
      </c>
      <c r="K3289" t="s">
        <v>31</v>
      </c>
      <c r="L3289" t="s">
        <v>304</v>
      </c>
      <c r="M3289" s="53">
        <v>0.04</v>
      </c>
      <c r="N3289" s="52">
        <v>193197.27581000002</v>
      </c>
      <c r="O3289" s="52">
        <v>189086.69810800001</v>
      </c>
      <c r="P3289">
        <v>1</v>
      </c>
      <c r="Q3289">
        <f>IF(SUMIFS(SolCotizacion!$P:$P,SolCotizacion!$E:$E,$G3289,SolCotizacion!$K:$K,$I3289)&gt;499,1,0)</f>
        <v>0</v>
      </c>
      <c r="R3289">
        <v>5586</v>
      </c>
      <c r="S3289" s="56">
        <f>IF(SUMIFS(SolCotizacion!$P:$P,SolCotizacion!$E:$E,$G3289,SolCotizacion!$K:$K,$I3289)&gt;499,1%,0)</f>
        <v>0</v>
      </c>
    </row>
    <row r="3290" spans="1:19" hidden="1">
      <c r="A3290" t="s">
        <v>4500</v>
      </c>
      <c r="B3290" t="s">
        <v>1085</v>
      </c>
      <c r="C3290">
        <v>1</v>
      </c>
      <c r="D3290" t="s">
        <v>88</v>
      </c>
      <c r="E3290" t="s">
        <v>10050</v>
      </c>
      <c r="F3290" t="s">
        <v>150</v>
      </c>
      <c r="G3290" t="s">
        <v>150</v>
      </c>
      <c r="H3290">
        <v>3</v>
      </c>
      <c r="I3290">
        <v>1</v>
      </c>
      <c r="J3290" t="s">
        <v>84</v>
      </c>
      <c r="K3290" t="s">
        <v>31</v>
      </c>
      <c r="L3290" t="s">
        <v>288</v>
      </c>
      <c r="N3290" s="52">
        <v>3133152.0000000005</v>
      </c>
      <c r="O3290" s="52">
        <v>3070224.0000000005</v>
      </c>
      <c r="P3290">
        <v>1</v>
      </c>
      <c r="Q3290">
        <v>1</v>
      </c>
      <c r="R3290">
        <v>5587</v>
      </c>
    </row>
    <row r="3291" spans="1:19" hidden="1">
      <c r="A3291" t="s">
        <v>4501</v>
      </c>
      <c r="B3291" t="s">
        <v>1086</v>
      </c>
      <c r="C3291">
        <v>2</v>
      </c>
      <c r="D3291" t="s">
        <v>88</v>
      </c>
      <c r="E3291" t="s">
        <v>10051</v>
      </c>
      <c r="F3291" t="s">
        <v>150</v>
      </c>
      <c r="G3291" t="s">
        <v>150</v>
      </c>
      <c r="H3291">
        <v>3</v>
      </c>
      <c r="I3291">
        <v>2</v>
      </c>
      <c r="J3291" t="s">
        <v>84</v>
      </c>
      <c r="K3291" t="s">
        <v>31</v>
      </c>
      <c r="L3291" t="s">
        <v>288</v>
      </c>
      <c r="N3291" s="52">
        <v>3157440.0000000005</v>
      </c>
      <c r="O3291" s="52">
        <v>3093408.0000000005</v>
      </c>
      <c r="P3291">
        <v>1</v>
      </c>
      <c r="Q3291">
        <v>1</v>
      </c>
      <c r="R3291">
        <v>5589</v>
      </c>
    </row>
    <row r="3292" spans="1:19" hidden="1">
      <c r="A3292" t="s">
        <v>4502</v>
      </c>
      <c r="B3292" t="s">
        <v>1087</v>
      </c>
      <c r="C3292">
        <v>3</v>
      </c>
      <c r="D3292" t="s">
        <v>88</v>
      </c>
      <c r="E3292" t="s">
        <v>10052</v>
      </c>
      <c r="F3292" t="s">
        <v>150</v>
      </c>
      <c r="G3292" t="s">
        <v>150</v>
      </c>
      <c r="H3292">
        <v>3</v>
      </c>
      <c r="I3292">
        <v>3</v>
      </c>
      <c r="J3292" t="s">
        <v>84</v>
      </c>
      <c r="K3292" t="s">
        <v>31</v>
      </c>
      <c r="L3292" t="s">
        <v>288</v>
      </c>
      <c r="N3292" s="52">
        <v>3194976.0000000005</v>
      </c>
      <c r="O3292" s="52">
        <v>3130944.0000000005</v>
      </c>
      <c r="P3292">
        <v>1</v>
      </c>
      <c r="Q3292">
        <v>1</v>
      </c>
      <c r="R3292">
        <v>5591</v>
      </c>
    </row>
    <row r="3293" spans="1:19" hidden="1">
      <c r="A3293" t="s">
        <v>4503</v>
      </c>
      <c r="B3293" t="s">
        <v>1088</v>
      </c>
      <c r="C3293">
        <v>4</v>
      </c>
      <c r="D3293" t="s">
        <v>88</v>
      </c>
      <c r="E3293" t="s">
        <v>9854</v>
      </c>
      <c r="F3293" t="s">
        <v>151</v>
      </c>
      <c r="G3293" t="s">
        <v>151</v>
      </c>
      <c r="H3293">
        <v>3</v>
      </c>
      <c r="I3293">
        <v>1</v>
      </c>
      <c r="J3293" t="s">
        <v>84</v>
      </c>
      <c r="K3293" t="s">
        <v>31</v>
      </c>
      <c r="L3293" t="s">
        <v>288</v>
      </c>
      <c r="N3293" s="52">
        <v>3362784.0000000005</v>
      </c>
      <c r="O3293" s="52">
        <v>3295439.9999999995</v>
      </c>
      <c r="P3293">
        <v>1</v>
      </c>
      <c r="Q3293">
        <v>1</v>
      </c>
      <c r="R3293">
        <v>5593</v>
      </c>
    </row>
    <row r="3294" spans="1:19" hidden="1">
      <c r="A3294" t="s">
        <v>4504</v>
      </c>
      <c r="B3294" t="s">
        <v>1089</v>
      </c>
      <c r="C3294">
        <v>5</v>
      </c>
      <c r="D3294" t="s">
        <v>88</v>
      </c>
      <c r="E3294" t="s">
        <v>10053</v>
      </c>
      <c r="F3294" t="s">
        <v>151</v>
      </c>
      <c r="G3294" t="s">
        <v>151</v>
      </c>
      <c r="H3294">
        <v>3</v>
      </c>
      <c r="I3294">
        <v>2</v>
      </c>
      <c r="J3294" t="s">
        <v>84</v>
      </c>
      <c r="K3294" t="s">
        <v>31</v>
      </c>
      <c r="L3294" t="s">
        <v>288</v>
      </c>
      <c r="N3294" s="52">
        <v>3389280.0000000005</v>
      </c>
      <c r="O3294" s="52">
        <v>3320832.0000000005</v>
      </c>
      <c r="P3294">
        <v>1</v>
      </c>
      <c r="Q3294">
        <v>1</v>
      </c>
      <c r="R3294">
        <v>5595</v>
      </c>
    </row>
    <row r="3295" spans="1:19" hidden="1">
      <c r="A3295" t="s">
        <v>4505</v>
      </c>
      <c r="B3295" t="s">
        <v>1090</v>
      </c>
      <c r="C3295">
        <v>6</v>
      </c>
      <c r="D3295" t="s">
        <v>88</v>
      </c>
      <c r="E3295" t="s">
        <v>10054</v>
      </c>
      <c r="F3295" t="s">
        <v>151</v>
      </c>
      <c r="G3295" t="s">
        <v>151</v>
      </c>
      <c r="H3295">
        <v>3</v>
      </c>
      <c r="I3295">
        <v>3</v>
      </c>
      <c r="J3295" t="s">
        <v>84</v>
      </c>
      <c r="K3295" t="s">
        <v>31</v>
      </c>
      <c r="L3295" t="s">
        <v>288</v>
      </c>
      <c r="N3295" s="52">
        <v>3429024.0000000009</v>
      </c>
      <c r="O3295" s="52">
        <v>3360576.0000000005</v>
      </c>
      <c r="P3295">
        <v>1</v>
      </c>
      <c r="Q3295">
        <v>1</v>
      </c>
      <c r="R3295">
        <v>5597</v>
      </c>
    </row>
    <row r="3296" spans="1:19" hidden="1">
      <c r="A3296" t="s">
        <v>4506</v>
      </c>
      <c r="B3296" t="s">
        <v>1091</v>
      </c>
      <c r="C3296">
        <v>7</v>
      </c>
      <c r="D3296" t="s">
        <v>88</v>
      </c>
      <c r="E3296" t="s">
        <v>10055</v>
      </c>
      <c r="F3296" t="s">
        <v>152</v>
      </c>
      <c r="G3296" t="s">
        <v>152</v>
      </c>
      <c r="H3296">
        <v>3</v>
      </c>
      <c r="I3296">
        <v>1</v>
      </c>
      <c r="J3296" t="s">
        <v>84</v>
      </c>
      <c r="K3296" t="s">
        <v>31</v>
      </c>
      <c r="L3296" t="s">
        <v>288</v>
      </c>
      <c r="N3296" s="52">
        <v>4422624</v>
      </c>
      <c r="O3296" s="52">
        <v>4333200</v>
      </c>
      <c r="P3296">
        <v>1</v>
      </c>
      <c r="Q3296">
        <v>1</v>
      </c>
      <c r="R3296">
        <v>5599</v>
      </c>
    </row>
    <row r="3297" spans="1:18" hidden="1">
      <c r="A3297" t="s">
        <v>4507</v>
      </c>
      <c r="B3297" t="s">
        <v>1092</v>
      </c>
      <c r="C3297">
        <v>8</v>
      </c>
      <c r="D3297" t="s">
        <v>88</v>
      </c>
      <c r="E3297" t="s">
        <v>10056</v>
      </c>
      <c r="F3297" t="s">
        <v>152</v>
      </c>
      <c r="G3297" t="s">
        <v>152</v>
      </c>
      <c r="H3297">
        <v>3</v>
      </c>
      <c r="I3297">
        <v>2</v>
      </c>
      <c r="J3297" t="s">
        <v>84</v>
      </c>
      <c r="K3297" t="s">
        <v>31</v>
      </c>
      <c r="L3297" t="s">
        <v>288</v>
      </c>
      <c r="N3297" s="52">
        <v>4457952</v>
      </c>
      <c r="O3297" s="52">
        <v>4368528</v>
      </c>
      <c r="P3297">
        <v>1</v>
      </c>
      <c r="Q3297">
        <v>1</v>
      </c>
      <c r="R3297">
        <v>5601</v>
      </c>
    </row>
    <row r="3298" spans="1:18" hidden="1">
      <c r="A3298" t="s">
        <v>4508</v>
      </c>
      <c r="B3298" t="s">
        <v>1093</v>
      </c>
      <c r="C3298">
        <v>9</v>
      </c>
      <c r="D3298" t="s">
        <v>88</v>
      </c>
      <c r="E3298" t="s">
        <v>10057</v>
      </c>
      <c r="F3298" t="s">
        <v>152</v>
      </c>
      <c r="G3298" t="s">
        <v>152</v>
      </c>
      <c r="H3298">
        <v>3</v>
      </c>
      <c r="I3298">
        <v>3</v>
      </c>
      <c r="J3298" t="s">
        <v>84</v>
      </c>
      <c r="K3298" t="s">
        <v>31</v>
      </c>
      <c r="L3298" t="s">
        <v>288</v>
      </c>
      <c r="N3298" s="52">
        <v>4510944</v>
      </c>
      <c r="O3298" s="52">
        <v>4420416</v>
      </c>
      <c r="P3298">
        <v>1</v>
      </c>
      <c r="Q3298">
        <v>1</v>
      </c>
      <c r="R3298">
        <v>5603</v>
      </c>
    </row>
    <row r="3299" spans="1:18" hidden="1">
      <c r="A3299" t="s">
        <v>4509</v>
      </c>
      <c r="B3299" t="s">
        <v>3844</v>
      </c>
      <c r="C3299">
        <v>10</v>
      </c>
      <c r="D3299" t="s">
        <v>102</v>
      </c>
      <c r="E3299" t="s">
        <v>10058</v>
      </c>
      <c r="F3299" t="s">
        <v>153</v>
      </c>
      <c r="G3299" t="s">
        <v>88</v>
      </c>
      <c r="H3299">
        <v>3</v>
      </c>
      <c r="I3299" t="s">
        <v>103</v>
      </c>
      <c r="J3299" t="s">
        <v>84</v>
      </c>
      <c r="K3299" t="s">
        <v>31</v>
      </c>
      <c r="L3299" t="s">
        <v>288</v>
      </c>
      <c r="N3299" s="52">
        <v>55200.000000000007</v>
      </c>
      <c r="O3299" s="52">
        <v>51888.000000000007</v>
      </c>
      <c r="P3299">
        <v>1</v>
      </c>
      <c r="Q3299">
        <f>IF(COUNTIF(SolCotizacion!$D:$D,$G3299)&gt;0,1,0)</f>
        <v>1</v>
      </c>
      <c r="R3299">
        <v>5605</v>
      </c>
    </row>
    <row r="3300" spans="1:18" hidden="1">
      <c r="A3300" t="s">
        <v>4510</v>
      </c>
      <c r="B3300" t="s">
        <v>3846</v>
      </c>
      <c r="C3300">
        <v>11</v>
      </c>
      <c r="D3300" t="s">
        <v>102</v>
      </c>
      <c r="E3300" t="s">
        <v>10059</v>
      </c>
      <c r="F3300" t="s">
        <v>154</v>
      </c>
      <c r="G3300" t="s">
        <v>88</v>
      </c>
      <c r="H3300">
        <v>3</v>
      </c>
      <c r="I3300" t="s">
        <v>103</v>
      </c>
      <c r="J3300" t="s">
        <v>84</v>
      </c>
      <c r="K3300" t="s">
        <v>31</v>
      </c>
      <c r="L3300" t="s">
        <v>288</v>
      </c>
      <c r="N3300" s="52">
        <v>253920.00000000003</v>
      </c>
      <c r="O3300" s="52">
        <v>242880.00000000003</v>
      </c>
      <c r="P3300">
        <v>1</v>
      </c>
      <c r="Q3300">
        <f>IF(COUNTIF(SolCotizacion!$D:$D,$G3300)&gt;0,1,0)</f>
        <v>1</v>
      </c>
      <c r="R3300">
        <v>5607</v>
      </c>
    </row>
    <row r="3301" spans="1:18" hidden="1">
      <c r="A3301" t="s">
        <v>4511</v>
      </c>
      <c r="B3301" t="s">
        <v>3848</v>
      </c>
      <c r="C3301">
        <v>12</v>
      </c>
      <c r="D3301" t="s">
        <v>102</v>
      </c>
      <c r="E3301" t="s">
        <v>10060</v>
      </c>
      <c r="F3301" t="s">
        <v>155</v>
      </c>
      <c r="G3301" t="s">
        <v>88</v>
      </c>
      <c r="H3301">
        <v>3</v>
      </c>
      <c r="I3301" t="s">
        <v>103</v>
      </c>
      <c r="J3301" t="s">
        <v>84</v>
      </c>
      <c r="K3301" t="s">
        <v>31</v>
      </c>
      <c r="L3301" t="s">
        <v>288</v>
      </c>
      <c r="N3301" s="52">
        <v>36432</v>
      </c>
      <c r="O3301" s="52">
        <v>35328</v>
      </c>
      <c r="P3301">
        <v>1</v>
      </c>
      <c r="Q3301">
        <f>IF(COUNTIF(SolCotizacion!$D:$D,$G3301)&gt;0,1,0)</f>
        <v>1</v>
      </c>
      <c r="R3301">
        <v>5609</v>
      </c>
    </row>
    <row r="3302" spans="1:18" hidden="1">
      <c r="A3302" t="s">
        <v>4512</v>
      </c>
      <c r="B3302" t="s">
        <v>3850</v>
      </c>
      <c r="C3302">
        <v>13</v>
      </c>
      <c r="D3302" t="s">
        <v>102</v>
      </c>
      <c r="E3302" t="s">
        <v>10061</v>
      </c>
      <c r="F3302" t="s">
        <v>156</v>
      </c>
      <c r="G3302" t="s">
        <v>88</v>
      </c>
      <c r="H3302">
        <v>3</v>
      </c>
      <c r="I3302" t="s">
        <v>103</v>
      </c>
      <c r="J3302" t="s">
        <v>84</v>
      </c>
      <c r="K3302" t="s">
        <v>31</v>
      </c>
      <c r="L3302" t="s">
        <v>288</v>
      </c>
      <c r="N3302" s="52">
        <v>818064.00000000012</v>
      </c>
      <c r="O3302" s="52">
        <v>801503.99999999988</v>
      </c>
      <c r="P3302">
        <v>1</v>
      </c>
      <c r="Q3302">
        <f>IF(COUNTIF(SolCotizacion!$D:$D,$G3302)&gt;0,1,0)</f>
        <v>1</v>
      </c>
      <c r="R3302">
        <v>5611</v>
      </c>
    </row>
    <row r="3303" spans="1:18" hidden="1">
      <c r="A3303" t="s">
        <v>4513</v>
      </c>
      <c r="B3303" t="s">
        <v>3852</v>
      </c>
      <c r="C3303">
        <v>14</v>
      </c>
      <c r="D3303" t="s">
        <v>102</v>
      </c>
      <c r="E3303" t="s">
        <v>10062</v>
      </c>
      <c r="F3303" t="s">
        <v>157</v>
      </c>
      <c r="G3303" t="s">
        <v>150</v>
      </c>
      <c r="H3303">
        <v>3</v>
      </c>
      <c r="I3303" t="s">
        <v>103</v>
      </c>
      <c r="J3303" t="s">
        <v>84</v>
      </c>
      <c r="K3303" t="s">
        <v>31</v>
      </c>
      <c r="L3303" t="s">
        <v>288</v>
      </c>
      <c r="N3303" s="52">
        <v>220800.00000000003</v>
      </c>
      <c r="O3303" s="52">
        <v>215280.00000000003</v>
      </c>
      <c r="P3303">
        <v>1</v>
      </c>
      <c r="Q3303">
        <f>IF(COUNTIF(SolCotizacion!$E:$E,G3303)&gt;0,1,0)</f>
        <v>0</v>
      </c>
      <c r="R3303">
        <v>5613</v>
      </c>
    </row>
    <row r="3304" spans="1:18" hidden="1">
      <c r="A3304" t="s">
        <v>4514</v>
      </c>
      <c r="B3304" t="s">
        <v>3854</v>
      </c>
      <c r="C3304">
        <v>15</v>
      </c>
      <c r="D3304" t="s">
        <v>102</v>
      </c>
      <c r="E3304" t="s">
        <v>10063</v>
      </c>
      <c r="F3304" t="s">
        <v>158</v>
      </c>
      <c r="G3304" t="s">
        <v>151</v>
      </c>
      <c r="H3304">
        <v>3</v>
      </c>
      <c r="I3304" t="s">
        <v>103</v>
      </c>
      <c r="J3304" t="s">
        <v>84</v>
      </c>
      <c r="K3304" t="s">
        <v>31</v>
      </c>
      <c r="L3304" t="s">
        <v>288</v>
      </c>
      <c r="N3304" s="52">
        <v>220800.00000000003</v>
      </c>
      <c r="O3304" s="52">
        <v>215280.00000000003</v>
      </c>
      <c r="P3304">
        <v>1</v>
      </c>
      <c r="Q3304">
        <f>IF(COUNTIF(SolCotizacion!$E:$E,G3304)&gt;0,1,0)</f>
        <v>0</v>
      </c>
      <c r="R3304">
        <v>5615</v>
      </c>
    </row>
    <row r="3305" spans="1:18" hidden="1">
      <c r="A3305" t="s">
        <v>4515</v>
      </c>
      <c r="B3305" t="s">
        <v>3856</v>
      </c>
      <c r="C3305">
        <v>16</v>
      </c>
      <c r="D3305" t="s">
        <v>113</v>
      </c>
      <c r="E3305" t="s">
        <v>9986</v>
      </c>
      <c r="F3305" t="s">
        <v>115</v>
      </c>
      <c r="G3305" t="s">
        <v>88</v>
      </c>
      <c r="H3305">
        <v>3</v>
      </c>
      <c r="I3305">
        <v>1</v>
      </c>
      <c r="J3305" t="s">
        <v>116</v>
      </c>
      <c r="K3305" t="s">
        <v>326</v>
      </c>
      <c r="L3305" t="s">
        <v>288</v>
      </c>
      <c r="N3305" s="52">
        <v>6444.0037199999997</v>
      </c>
      <c r="O3305" s="52">
        <v>5370.0030999999999</v>
      </c>
      <c r="P3305">
        <v>1</v>
      </c>
      <c r="Q3305">
        <f>IF(COUNTIFS(SolCotizacion!$D:$D,$G3305,SolCotizacion!$K:$K,$I3305)&gt;0,1,0)</f>
        <v>0</v>
      </c>
      <c r="R3305">
        <v>5617</v>
      </c>
    </row>
    <row r="3306" spans="1:18" hidden="1">
      <c r="A3306" t="s">
        <v>4516</v>
      </c>
      <c r="B3306" t="s">
        <v>3858</v>
      </c>
      <c r="C3306">
        <v>17</v>
      </c>
      <c r="D3306" t="s">
        <v>113</v>
      </c>
      <c r="E3306" t="s">
        <v>9987</v>
      </c>
      <c r="F3306" t="s">
        <v>115</v>
      </c>
      <c r="G3306" t="s">
        <v>88</v>
      </c>
      <c r="H3306">
        <v>3</v>
      </c>
      <c r="I3306">
        <v>2</v>
      </c>
      <c r="J3306" t="s">
        <v>116</v>
      </c>
      <c r="K3306" t="s">
        <v>326</v>
      </c>
      <c r="L3306" t="s">
        <v>288</v>
      </c>
      <c r="N3306" s="52">
        <v>6444.0037199999997</v>
      </c>
      <c r="O3306" s="52">
        <v>5370.0030999999999</v>
      </c>
      <c r="P3306">
        <v>1</v>
      </c>
      <c r="Q3306">
        <f>IF(COUNTIFS(SolCotizacion!$D:$D,$G3306,SolCotizacion!$K:$K,$I3306)&gt;0,1,0)</f>
        <v>1</v>
      </c>
      <c r="R3306">
        <v>5619</v>
      </c>
    </row>
    <row r="3307" spans="1:18" hidden="1">
      <c r="A3307" t="s">
        <v>4517</v>
      </c>
      <c r="B3307" t="s">
        <v>3860</v>
      </c>
      <c r="C3307">
        <v>18</v>
      </c>
      <c r="D3307" t="s">
        <v>113</v>
      </c>
      <c r="E3307" t="s">
        <v>9988</v>
      </c>
      <c r="F3307" t="s">
        <v>115</v>
      </c>
      <c r="G3307" t="s">
        <v>88</v>
      </c>
      <c r="H3307">
        <v>3</v>
      </c>
      <c r="I3307">
        <v>3</v>
      </c>
      <c r="J3307" t="s">
        <v>116</v>
      </c>
      <c r="K3307" t="s">
        <v>326</v>
      </c>
      <c r="L3307" t="s">
        <v>288</v>
      </c>
      <c r="N3307" s="52">
        <v>6444.0037199999997</v>
      </c>
      <c r="O3307" s="52">
        <v>5370.0030999999999</v>
      </c>
      <c r="P3307">
        <v>1</v>
      </c>
      <c r="Q3307">
        <f>IF(COUNTIFS(SolCotizacion!$D:$D,$G3307,SolCotizacion!$K:$K,$I3307)&gt;0,1,0)</f>
        <v>0</v>
      </c>
      <c r="R3307">
        <v>5621</v>
      </c>
    </row>
    <row r="3308" spans="1:18" hidden="1">
      <c r="A3308" t="s">
        <v>4518</v>
      </c>
      <c r="B3308" t="s">
        <v>3862</v>
      </c>
      <c r="C3308">
        <v>19</v>
      </c>
      <c r="D3308" t="s">
        <v>113</v>
      </c>
      <c r="E3308" t="s">
        <v>9853</v>
      </c>
      <c r="F3308" t="s">
        <v>114</v>
      </c>
      <c r="G3308" t="s">
        <v>88</v>
      </c>
      <c r="H3308">
        <v>3</v>
      </c>
      <c r="I3308">
        <v>1</v>
      </c>
      <c r="J3308" t="s">
        <v>88</v>
      </c>
      <c r="K3308" t="s">
        <v>31</v>
      </c>
      <c r="L3308" t="s">
        <v>288</v>
      </c>
      <c r="N3308" s="52">
        <v>10740.0062</v>
      </c>
      <c r="O3308" s="52">
        <v>8592.004960000002</v>
      </c>
      <c r="P3308">
        <v>1</v>
      </c>
      <c r="Q3308">
        <f>IF(COUNTIFS(SolCotizacion!$D:$D,$G3308,SolCotizacion!$K:$K,$I3308)&gt;0,1,0)</f>
        <v>0</v>
      </c>
      <c r="R3308">
        <v>5623</v>
      </c>
    </row>
    <row r="3309" spans="1:18" hidden="1">
      <c r="A3309" t="s">
        <v>4519</v>
      </c>
      <c r="B3309" t="s">
        <v>3864</v>
      </c>
      <c r="C3309">
        <v>20</v>
      </c>
      <c r="D3309" t="s">
        <v>113</v>
      </c>
      <c r="E3309" t="s">
        <v>9984</v>
      </c>
      <c r="F3309" t="s">
        <v>114</v>
      </c>
      <c r="G3309" t="s">
        <v>88</v>
      </c>
      <c r="H3309">
        <v>3</v>
      </c>
      <c r="I3309">
        <v>2</v>
      </c>
      <c r="J3309" t="s">
        <v>88</v>
      </c>
      <c r="K3309" t="s">
        <v>31</v>
      </c>
      <c r="L3309" t="s">
        <v>288</v>
      </c>
      <c r="N3309" s="52">
        <v>1074.0006200000003</v>
      </c>
      <c r="O3309" s="52">
        <v>8592.004960000002</v>
      </c>
      <c r="P3309">
        <v>1</v>
      </c>
      <c r="Q3309">
        <f>IF(COUNTIFS(SolCotizacion!$D:$D,$G3309,SolCotizacion!$K:$K,$I3309)&gt;0,1,0)</f>
        <v>1</v>
      </c>
      <c r="R3309">
        <v>5625</v>
      </c>
    </row>
    <row r="3310" spans="1:18" hidden="1">
      <c r="A3310" t="s">
        <v>4520</v>
      </c>
      <c r="B3310" t="s">
        <v>3866</v>
      </c>
      <c r="C3310">
        <v>21</v>
      </c>
      <c r="D3310" t="s">
        <v>113</v>
      </c>
      <c r="E3310" t="s">
        <v>9985</v>
      </c>
      <c r="F3310" t="s">
        <v>114</v>
      </c>
      <c r="G3310" t="s">
        <v>88</v>
      </c>
      <c r="H3310">
        <v>3</v>
      </c>
      <c r="I3310">
        <v>3</v>
      </c>
      <c r="J3310" t="s">
        <v>88</v>
      </c>
      <c r="K3310" t="s">
        <v>31</v>
      </c>
      <c r="L3310" t="s">
        <v>288</v>
      </c>
      <c r="N3310" s="52">
        <v>10740.0062</v>
      </c>
      <c r="O3310" s="52">
        <v>8592.004960000002</v>
      </c>
      <c r="P3310">
        <v>1</v>
      </c>
      <c r="Q3310">
        <f>IF(COUNTIFS(SolCotizacion!$D:$D,$G3310,SolCotizacion!$K:$K,$I3310)&gt;0,1,0)</f>
        <v>0</v>
      </c>
      <c r="R3310">
        <v>5627</v>
      </c>
    </row>
    <row r="3311" spans="1:18" hidden="1">
      <c r="A3311" t="s">
        <v>4521</v>
      </c>
      <c r="B3311" t="s">
        <v>3868</v>
      </c>
      <c r="C3311">
        <v>22</v>
      </c>
      <c r="D3311" t="s">
        <v>113</v>
      </c>
      <c r="E3311" t="s">
        <v>10064</v>
      </c>
      <c r="F3311" t="s">
        <v>159</v>
      </c>
      <c r="G3311" t="s">
        <v>150</v>
      </c>
      <c r="H3311">
        <v>3</v>
      </c>
      <c r="I3311" t="s">
        <v>103</v>
      </c>
      <c r="J3311" t="s">
        <v>118</v>
      </c>
      <c r="K3311" t="s">
        <v>325</v>
      </c>
      <c r="L3311" t="s">
        <v>288</v>
      </c>
      <c r="N3311" s="52">
        <v>142842.08246000001</v>
      </c>
      <c r="O3311" s="52">
        <v>142842.08246000001</v>
      </c>
      <c r="P3311">
        <v>1</v>
      </c>
      <c r="Q3311">
        <f>IF(COUNTIF(SolCotizacion!$E:$E,G3311)&gt;0,1,0)</f>
        <v>0</v>
      </c>
      <c r="R3311">
        <v>5629</v>
      </c>
    </row>
    <row r="3312" spans="1:18" hidden="1">
      <c r="A3312" t="s">
        <v>4522</v>
      </c>
      <c r="B3312" t="s">
        <v>3870</v>
      </c>
      <c r="C3312">
        <v>23</v>
      </c>
      <c r="D3312" t="s">
        <v>113</v>
      </c>
      <c r="E3312" t="s">
        <v>9855</v>
      </c>
      <c r="F3312" t="s">
        <v>160</v>
      </c>
      <c r="G3312" t="s">
        <v>151</v>
      </c>
      <c r="H3312">
        <v>3</v>
      </c>
      <c r="I3312" t="s">
        <v>103</v>
      </c>
      <c r="J3312" t="s">
        <v>118</v>
      </c>
      <c r="K3312" t="s">
        <v>325</v>
      </c>
      <c r="L3312" t="s">
        <v>288</v>
      </c>
      <c r="N3312" s="52">
        <v>142842.08246000001</v>
      </c>
      <c r="O3312" s="52">
        <v>134250.07750000001</v>
      </c>
      <c r="P3312">
        <v>1</v>
      </c>
      <c r="Q3312">
        <f>IF(COUNTIF(SolCotizacion!$E:$E,G3312)&gt;0,1,0)</f>
        <v>0</v>
      </c>
      <c r="R3312">
        <v>5631</v>
      </c>
    </row>
    <row r="3313" spans="1:19" hidden="1">
      <c r="A3313" t="s">
        <v>4523</v>
      </c>
      <c r="B3313" t="s">
        <v>3872</v>
      </c>
      <c r="C3313">
        <v>24</v>
      </c>
      <c r="D3313" t="s">
        <v>113</v>
      </c>
      <c r="E3313" t="s">
        <v>10065</v>
      </c>
      <c r="F3313" t="s">
        <v>161</v>
      </c>
      <c r="G3313" t="s">
        <v>152</v>
      </c>
      <c r="H3313">
        <v>3</v>
      </c>
      <c r="I3313" t="s">
        <v>103</v>
      </c>
      <c r="J3313" t="s">
        <v>118</v>
      </c>
      <c r="K3313" t="s">
        <v>325</v>
      </c>
      <c r="L3313" t="s">
        <v>288</v>
      </c>
      <c r="N3313" s="52">
        <v>142842.08246000001</v>
      </c>
      <c r="O3313" s="52">
        <v>134250.07750000001</v>
      </c>
      <c r="P3313">
        <v>1</v>
      </c>
      <c r="Q3313">
        <f>IF(COUNTIF(SolCotizacion!$E:$E,G3313)&gt;0,1,0)</f>
        <v>0</v>
      </c>
      <c r="R3313">
        <v>5633</v>
      </c>
    </row>
    <row r="3314" spans="1:19" hidden="1">
      <c r="A3314" t="s">
        <v>4524</v>
      </c>
      <c r="B3314" t="s">
        <v>3874</v>
      </c>
      <c r="C3314">
        <v>25</v>
      </c>
      <c r="D3314" t="s">
        <v>113</v>
      </c>
      <c r="E3314" t="s">
        <v>9995</v>
      </c>
      <c r="F3314" t="s">
        <v>125</v>
      </c>
      <c r="G3314" t="s">
        <v>88</v>
      </c>
      <c r="H3314">
        <v>3</v>
      </c>
      <c r="I3314">
        <v>1</v>
      </c>
      <c r="J3314" t="s">
        <v>88</v>
      </c>
      <c r="K3314" t="s">
        <v>31</v>
      </c>
      <c r="L3314" t="s">
        <v>288</v>
      </c>
      <c r="N3314" s="52">
        <v>5370.0030999999999</v>
      </c>
      <c r="O3314" s="52">
        <v>5370.0030999999999</v>
      </c>
      <c r="P3314">
        <v>1</v>
      </c>
      <c r="Q3314">
        <f>IF(COUNTIFS(SolCotizacion!$D:$D,$G3314,SolCotizacion!$K:$K,$I3314)&gt;0,1,0)</f>
        <v>0</v>
      </c>
      <c r="R3314">
        <v>5635</v>
      </c>
    </row>
    <row r="3315" spans="1:19" hidden="1">
      <c r="A3315" t="s">
        <v>4525</v>
      </c>
      <c r="B3315" t="s">
        <v>3876</v>
      </c>
      <c r="C3315">
        <v>26</v>
      </c>
      <c r="D3315" t="s">
        <v>113</v>
      </c>
      <c r="E3315" t="s">
        <v>9996</v>
      </c>
      <c r="F3315" t="s">
        <v>125</v>
      </c>
      <c r="G3315" t="s">
        <v>88</v>
      </c>
      <c r="H3315">
        <v>3</v>
      </c>
      <c r="I3315">
        <v>2</v>
      </c>
      <c r="J3315" t="s">
        <v>88</v>
      </c>
      <c r="K3315" t="s">
        <v>31</v>
      </c>
      <c r="L3315" t="s">
        <v>288</v>
      </c>
      <c r="N3315" s="52">
        <v>5370.0030999999999</v>
      </c>
      <c r="O3315" s="52">
        <v>5370.0030999999999</v>
      </c>
      <c r="P3315">
        <v>1</v>
      </c>
      <c r="Q3315">
        <f>IF(COUNTIFS(SolCotizacion!$D:$D,$G3315,SolCotizacion!$K:$K,$I3315)&gt;0,1,0)</f>
        <v>1</v>
      </c>
      <c r="R3315">
        <v>5637</v>
      </c>
    </row>
    <row r="3316" spans="1:19" hidden="1">
      <c r="A3316" t="s">
        <v>4526</v>
      </c>
      <c r="B3316" t="s">
        <v>3878</v>
      </c>
      <c r="C3316">
        <v>27</v>
      </c>
      <c r="D3316" t="s">
        <v>113</v>
      </c>
      <c r="E3316" t="s">
        <v>9997</v>
      </c>
      <c r="F3316" t="s">
        <v>125</v>
      </c>
      <c r="G3316" t="s">
        <v>88</v>
      </c>
      <c r="H3316">
        <v>3</v>
      </c>
      <c r="I3316">
        <v>3</v>
      </c>
      <c r="J3316" t="s">
        <v>88</v>
      </c>
      <c r="K3316" t="s">
        <v>31</v>
      </c>
      <c r="L3316" t="s">
        <v>288</v>
      </c>
      <c r="N3316" s="52">
        <v>5370.0030999999999</v>
      </c>
      <c r="O3316" s="52">
        <v>5370.0030999999999</v>
      </c>
      <c r="P3316">
        <v>1</v>
      </c>
      <c r="Q3316">
        <f>IF(COUNTIFS(SolCotizacion!$D:$D,$G3316,SolCotizacion!$K:$K,$I3316)&gt;0,1,0)</f>
        <v>0</v>
      </c>
      <c r="R3316">
        <v>5639</v>
      </c>
    </row>
    <row r="3317" spans="1:19" hidden="1">
      <c r="A3317" t="s">
        <v>4527</v>
      </c>
      <c r="B3317" t="s">
        <v>3880</v>
      </c>
      <c r="C3317">
        <v>28</v>
      </c>
      <c r="D3317" t="s">
        <v>113</v>
      </c>
      <c r="E3317" t="s">
        <v>10066</v>
      </c>
      <c r="F3317" t="s">
        <v>162</v>
      </c>
      <c r="G3317" t="s">
        <v>150</v>
      </c>
      <c r="H3317">
        <v>3</v>
      </c>
      <c r="I3317">
        <v>1</v>
      </c>
      <c r="J3317" t="s">
        <v>127</v>
      </c>
      <c r="K3317" t="s">
        <v>31</v>
      </c>
      <c r="L3317" t="s">
        <v>288</v>
      </c>
      <c r="M3317" s="53">
        <v>5.0000000000000001E-3</v>
      </c>
      <c r="N3317" s="52">
        <v>15240.067766000002</v>
      </c>
      <c r="O3317" s="52">
        <v>14933.973978</v>
      </c>
      <c r="P3317">
        <v>1</v>
      </c>
      <c r="Q3317">
        <f>IF(SUMIFS(SolCotizacion!$P:$P,SolCotizacion!$E:$E,$G3317,SolCotizacion!$K:$K,$I3317)&gt;499,1,0)</f>
        <v>0</v>
      </c>
      <c r="R3317">
        <v>5641</v>
      </c>
      <c r="S3317" s="56">
        <f>IF(SUMIFS(SolCotizacion!$P:$P,SolCotizacion!$E:$E,$G3317,SolCotizacion!$K:$K,$I3317)&gt;499,4%,0)</f>
        <v>0</v>
      </c>
    </row>
    <row r="3318" spans="1:19" hidden="1">
      <c r="A3318" t="s">
        <v>4528</v>
      </c>
      <c r="B3318" t="s">
        <v>3882</v>
      </c>
      <c r="C3318">
        <v>29</v>
      </c>
      <c r="D3318" t="s">
        <v>113</v>
      </c>
      <c r="E3318" t="s">
        <v>10067</v>
      </c>
      <c r="F3318" t="s">
        <v>162</v>
      </c>
      <c r="G3318" t="s">
        <v>150</v>
      </c>
      <c r="H3318">
        <v>3</v>
      </c>
      <c r="I3318">
        <v>2</v>
      </c>
      <c r="J3318" t="s">
        <v>127</v>
      </c>
      <c r="K3318" t="s">
        <v>31</v>
      </c>
      <c r="L3318" t="s">
        <v>288</v>
      </c>
      <c r="M3318" s="53">
        <v>5.0000000000000001E-3</v>
      </c>
      <c r="N3318" s="52">
        <v>15358.208866000001</v>
      </c>
      <c r="O3318" s="52">
        <v>15046.749718000001</v>
      </c>
      <c r="P3318">
        <v>1</v>
      </c>
      <c r="Q3318">
        <f>IF(SUMIFS(SolCotizacion!$P:$P,SolCotizacion!$E:$E,$G3318,SolCotizacion!$K:$K,$I3318)&gt;499,1,0)</f>
        <v>0</v>
      </c>
      <c r="R3318">
        <v>5642</v>
      </c>
      <c r="S3318" s="56">
        <f>IF(SUMIFS(SolCotizacion!$P:$P,SolCotizacion!$E:$E,$G3318,SolCotizacion!$K:$K,$I3318)&gt;499,4%,0)</f>
        <v>0</v>
      </c>
    </row>
    <row r="3319" spans="1:19" hidden="1">
      <c r="A3319" t="s">
        <v>4529</v>
      </c>
      <c r="B3319" t="s">
        <v>3884</v>
      </c>
      <c r="C3319">
        <v>30</v>
      </c>
      <c r="D3319" t="s">
        <v>113</v>
      </c>
      <c r="E3319" t="s">
        <v>10068</v>
      </c>
      <c r="F3319" t="s">
        <v>162</v>
      </c>
      <c r="G3319" t="s">
        <v>150</v>
      </c>
      <c r="H3319">
        <v>3</v>
      </c>
      <c r="I3319">
        <v>3</v>
      </c>
      <c r="J3319" t="s">
        <v>127</v>
      </c>
      <c r="K3319" t="s">
        <v>31</v>
      </c>
      <c r="L3319" t="s">
        <v>288</v>
      </c>
      <c r="M3319" s="53">
        <v>5.0000000000000001E-3</v>
      </c>
      <c r="N3319" s="52">
        <v>15540.785876</v>
      </c>
      <c r="O3319" s="52">
        <v>15229.326728</v>
      </c>
      <c r="P3319">
        <v>1</v>
      </c>
      <c r="Q3319">
        <f>IF(SUMIFS(SolCotizacion!$P:$P,SolCotizacion!$E:$E,$G3319,SolCotizacion!$K:$K,$I3319)&gt;499,1,0)</f>
        <v>0</v>
      </c>
      <c r="R3319">
        <v>5643</v>
      </c>
      <c r="S3319" s="56">
        <f>IF(SUMIFS(SolCotizacion!$P:$P,SolCotizacion!$E:$E,$G3319,SolCotizacion!$K:$K,$I3319)&gt;499,4%,0)</f>
        <v>0</v>
      </c>
    </row>
    <row r="3320" spans="1:19" hidden="1">
      <c r="A3320" t="s">
        <v>4530</v>
      </c>
      <c r="B3320" t="s">
        <v>3886</v>
      </c>
      <c r="C3320">
        <v>31</v>
      </c>
      <c r="D3320" t="s">
        <v>113</v>
      </c>
      <c r="E3320" t="s">
        <v>10069</v>
      </c>
      <c r="F3320" t="s">
        <v>163</v>
      </c>
      <c r="G3320" t="s">
        <v>151</v>
      </c>
      <c r="H3320">
        <v>3</v>
      </c>
      <c r="I3320">
        <v>1</v>
      </c>
      <c r="J3320" t="s">
        <v>127</v>
      </c>
      <c r="K3320" t="s">
        <v>31</v>
      </c>
      <c r="L3320" t="s">
        <v>288</v>
      </c>
      <c r="M3320" s="53">
        <v>5.0000000000000001E-3</v>
      </c>
      <c r="N3320" s="52">
        <v>16357.032538000001</v>
      </c>
      <c r="O3320" s="52">
        <v>16029.456674000001</v>
      </c>
      <c r="P3320">
        <v>1</v>
      </c>
      <c r="Q3320">
        <f>IF(SUMIFS(SolCotizacion!$P:$P,SolCotizacion!$E:$E,$G3320,SolCotizacion!$K:$K,$I3320)&gt;499,1,0)</f>
        <v>0</v>
      </c>
      <c r="R3320">
        <v>5644</v>
      </c>
      <c r="S3320" s="56">
        <f>IF(SUMIFS(SolCotizacion!$P:$P,SolCotizacion!$E:$E,$G3320,SolCotizacion!$K:$K,$I3320)&gt;499,4%,0)</f>
        <v>0</v>
      </c>
    </row>
    <row r="3321" spans="1:19" hidden="1">
      <c r="A3321" t="s">
        <v>4531</v>
      </c>
      <c r="B3321" t="s">
        <v>3888</v>
      </c>
      <c r="C3321">
        <v>32</v>
      </c>
      <c r="D3321" t="s">
        <v>113</v>
      </c>
      <c r="E3321" t="s">
        <v>10070</v>
      </c>
      <c r="F3321" t="s">
        <v>163</v>
      </c>
      <c r="G3321" t="s">
        <v>151</v>
      </c>
      <c r="H3321">
        <v>3</v>
      </c>
      <c r="I3321">
        <v>2</v>
      </c>
      <c r="J3321" t="s">
        <v>127</v>
      </c>
      <c r="K3321" t="s">
        <v>31</v>
      </c>
      <c r="L3321" t="s">
        <v>288</v>
      </c>
      <c r="M3321" s="53">
        <v>5.0000000000000001E-3</v>
      </c>
      <c r="N3321" s="52">
        <v>16485.914676</v>
      </c>
      <c r="O3321" s="52">
        <v>16152.973452</v>
      </c>
      <c r="P3321">
        <v>1</v>
      </c>
      <c r="Q3321">
        <f>IF(SUMIFS(SolCotizacion!$P:$P,SolCotizacion!$E:$E,$G3321,SolCotizacion!$K:$K,$I3321)&gt;499,1,0)</f>
        <v>0</v>
      </c>
      <c r="R3321">
        <v>5645</v>
      </c>
      <c r="S3321" s="56">
        <f>IF(SUMIFS(SolCotizacion!$P:$P,SolCotizacion!$E:$E,$G3321,SolCotizacion!$K:$K,$I3321)&gt;499,4%,0)</f>
        <v>0</v>
      </c>
    </row>
    <row r="3322" spans="1:19" hidden="1">
      <c r="A3322" t="s">
        <v>4532</v>
      </c>
      <c r="B3322" t="s">
        <v>3890</v>
      </c>
      <c r="C3322">
        <v>33</v>
      </c>
      <c r="D3322" t="s">
        <v>113</v>
      </c>
      <c r="E3322" t="s">
        <v>10071</v>
      </c>
      <c r="F3322" t="s">
        <v>163</v>
      </c>
      <c r="G3322" t="s">
        <v>151</v>
      </c>
      <c r="H3322">
        <v>3</v>
      </c>
      <c r="I3322">
        <v>3</v>
      </c>
      <c r="J3322" t="s">
        <v>127</v>
      </c>
      <c r="K3322" t="s">
        <v>31</v>
      </c>
      <c r="L3322" t="s">
        <v>288</v>
      </c>
      <c r="M3322" s="53">
        <v>5.0000000000000001E-3</v>
      </c>
      <c r="N3322" s="52">
        <v>16679.232724000001</v>
      </c>
      <c r="O3322" s="52">
        <v>16346.291500000001</v>
      </c>
      <c r="P3322">
        <v>1</v>
      </c>
      <c r="Q3322">
        <f>IF(SUMIFS(SolCotizacion!$P:$P,SolCotizacion!$E:$E,$G3322,SolCotizacion!$K:$K,$I3322)&gt;499,1,0)</f>
        <v>0</v>
      </c>
      <c r="R3322">
        <v>5646</v>
      </c>
      <c r="S3322" s="56">
        <f>IF(SUMIFS(SolCotizacion!$P:$P,SolCotizacion!$E:$E,$G3322,SolCotizacion!$K:$K,$I3322)&gt;499,4%,0)</f>
        <v>0</v>
      </c>
    </row>
    <row r="3323" spans="1:19" hidden="1">
      <c r="A3323" t="s">
        <v>4533</v>
      </c>
      <c r="B3323" t="s">
        <v>3892</v>
      </c>
      <c r="C3323">
        <v>34</v>
      </c>
      <c r="D3323" t="s">
        <v>113</v>
      </c>
      <c r="E3323" t="s">
        <v>10072</v>
      </c>
      <c r="F3323" t="s">
        <v>164</v>
      </c>
      <c r="G3323" t="s">
        <v>152</v>
      </c>
      <c r="H3323">
        <v>3</v>
      </c>
      <c r="I3323">
        <v>1</v>
      </c>
      <c r="J3323" t="s">
        <v>127</v>
      </c>
      <c r="K3323" t="s">
        <v>31</v>
      </c>
      <c r="L3323" t="s">
        <v>288</v>
      </c>
      <c r="M3323" s="53">
        <v>5.0000000000000001E-3</v>
      </c>
      <c r="N3323" s="52">
        <v>21512.235514</v>
      </c>
      <c r="O3323" s="52">
        <v>21077.259588000001</v>
      </c>
      <c r="P3323">
        <v>1</v>
      </c>
      <c r="Q3323">
        <f>IF(SUMIFS(SolCotizacion!$P:$P,SolCotizacion!$E:$E,$G3323,SolCotizacion!$K:$K,$I3323)&gt;499,1,0)</f>
        <v>0</v>
      </c>
      <c r="R3323">
        <v>5647</v>
      </c>
      <c r="S3323" s="56">
        <f>IF(SUMIFS(SolCotizacion!$P:$P,SolCotizacion!$E:$E,$G3323,SolCotizacion!$K:$K,$I3323)&gt;499,4%,0)</f>
        <v>0</v>
      </c>
    </row>
    <row r="3324" spans="1:19" hidden="1">
      <c r="A3324" t="s">
        <v>4534</v>
      </c>
      <c r="B3324" t="s">
        <v>3894</v>
      </c>
      <c r="C3324">
        <v>35</v>
      </c>
      <c r="D3324" t="s">
        <v>113</v>
      </c>
      <c r="E3324" t="s">
        <v>10073</v>
      </c>
      <c r="F3324" t="s">
        <v>164</v>
      </c>
      <c r="G3324" t="s">
        <v>152</v>
      </c>
      <c r="H3324">
        <v>3</v>
      </c>
      <c r="I3324">
        <v>2</v>
      </c>
      <c r="J3324" t="s">
        <v>127</v>
      </c>
      <c r="K3324" t="s">
        <v>31</v>
      </c>
      <c r="L3324" t="s">
        <v>288</v>
      </c>
      <c r="M3324" s="53">
        <v>5.0000000000000001E-3</v>
      </c>
      <c r="N3324" s="52">
        <v>21684.071486000001</v>
      </c>
      <c r="O3324" s="52">
        <v>21249.105877999998</v>
      </c>
      <c r="P3324">
        <v>1</v>
      </c>
      <c r="Q3324">
        <f>IF(SUMIFS(SolCotizacion!$P:$P,SolCotizacion!$E:$E,$G3324,SolCotizacion!$K:$K,$I3324)&gt;499,1,0)</f>
        <v>0</v>
      </c>
      <c r="R3324">
        <v>5648</v>
      </c>
      <c r="S3324" s="56">
        <f>IF(SUMIFS(SolCotizacion!$P:$P,SolCotizacion!$E:$E,$G3324,SolCotizacion!$K:$K,$I3324)&gt;499,4%,0)</f>
        <v>0</v>
      </c>
    </row>
    <row r="3325" spans="1:19" hidden="1">
      <c r="A3325" t="s">
        <v>4535</v>
      </c>
      <c r="B3325" t="s">
        <v>3896</v>
      </c>
      <c r="C3325">
        <v>36</v>
      </c>
      <c r="D3325" t="s">
        <v>113</v>
      </c>
      <c r="E3325" t="s">
        <v>10074</v>
      </c>
      <c r="F3325" t="s">
        <v>164</v>
      </c>
      <c r="G3325" t="s">
        <v>152</v>
      </c>
      <c r="H3325">
        <v>3</v>
      </c>
      <c r="I3325">
        <v>3</v>
      </c>
      <c r="J3325" t="s">
        <v>127</v>
      </c>
      <c r="K3325" t="s">
        <v>31</v>
      </c>
      <c r="L3325" t="s">
        <v>288</v>
      </c>
      <c r="M3325" s="53">
        <v>5.0000000000000001E-3</v>
      </c>
      <c r="N3325" s="52">
        <v>21941.835762000002</v>
      </c>
      <c r="O3325" s="52">
        <v>21501.494476</v>
      </c>
      <c r="P3325">
        <v>1</v>
      </c>
      <c r="Q3325">
        <f>IF(SUMIFS(SolCotizacion!$P:$P,SolCotizacion!$E:$E,$G3325,SolCotizacion!$K:$K,$I3325)&gt;499,1,0)</f>
        <v>0</v>
      </c>
      <c r="R3325">
        <v>5649</v>
      </c>
      <c r="S3325" s="56">
        <f>IF(SUMIFS(SolCotizacion!$P:$P,SolCotizacion!$E:$E,$G3325,SolCotizacion!$K:$K,$I3325)&gt;499,4%,0)</f>
        <v>0</v>
      </c>
    </row>
    <row r="3326" spans="1:19" hidden="1">
      <c r="A3326" t="s">
        <v>4536</v>
      </c>
      <c r="B3326" t="s">
        <v>3898</v>
      </c>
      <c r="C3326">
        <v>37</v>
      </c>
      <c r="D3326" t="s">
        <v>113</v>
      </c>
      <c r="E3326" t="s">
        <v>10075</v>
      </c>
      <c r="F3326" t="s">
        <v>165</v>
      </c>
      <c r="G3326" t="s">
        <v>150</v>
      </c>
      <c r="H3326">
        <v>3</v>
      </c>
      <c r="I3326">
        <v>1</v>
      </c>
      <c r="J3326" t="s">
        <v>127</v>
      </c>
      <c r="K3326" t="s">
        <v>31</v>
      </c>
      <c r="L3326" t="s">
        <v>288</v>
      </c>
      <c r="M3326" s="53">
        <v>5.0000000000000001E-3</v>
      </c>
      <c r="N3326" s="52">
        <v>15240.067766000002</v>
      </c>
      <c r="O3326" s="52">
        <v>14933.973978</v>
      </c>
      <c r="P3326">
        <v>1</v>
      </c>
      <c r="Q3326">
        <f>IF(SUMIFS(SolCotizacion!$P:$P,SolCotizacion!$E:$E,$G3326,SolCotizacion!$K:$K,$I3326)&gt;499,1,0)</f>
        <v>0</v>
      </c>
      <c r="R3326">
        <v>5650</v>
      </c>
      <c r="S3326" s="56">
        <f>IF(SUMIFS(SolCotizacion!$P:$P,SolCotizacion!$E:$E,$G3326,SolCotizacion!$K:$K,$I3326)&gt;499,1%,0)</f>
        <v>0</v>
      </c>
    </row>
    <row r="3327" spans="1:19" hidden="1">
      <c r="A3327" t="s">
        <v>4537</v>
      </c>
      <c r="B3327" t="s">
        <v>3900</v>
      </c>
      <c r="C3327">
        <v>38</v>
      </c>
      <c r="D3327" t="s">
        <v>113</v>
      </c>
      <c r="E3327" t="s">
        <v>10076</v>
      </c>
      <c r="F3327" t="s">
        <v>165</v>
      </c>
      <c r="G3327" t="s">
        <v>150</v>
      </c>
      <c r="H3327">
        <v>3</v>
      </c>
      <c r="I3327">
        <v>2</v>
      </c>
      <c r="J3327" t="s">
        <v>127</v>
      </c>
      <c r="K3327" t="s">
        <v>31</v>
      </c>
      <c r="L3327" t="s">
        <v>288</v>
      </c>
      <c r="M3327" s="53">
        <v>5.0000000000000001E-3</v>
      </c>
      <c r="N3327" s="52">
        <v>15358.208866000001</v>
      </c>
      <c r="O3327" s="52">
        <v>15046.749718000001</v>
      </c>
      <c r="P3327">
        <v>1</v>
      </c>
      <c r="Q3327">
        <f>IF(SUMIFS(SolCotizacion!$P:$P,SolCotizacion!$E:$E,$G3327,SolCotizacion!$K:$K,$I3327)&gt;499,1,0)</f>
        <v>0</v>
      </c>
      <c r="R3327">
        <v>5651</v>
      </c>
      <c r="S3327" s="56">
        <f>IF(SUMIFS(SolCotizacion!$P:$P,SolCotizacion!$E:$E,$G3327,SolCotizacion!$K:$K,$I3327)&gt;499,1%,0)</f>
        <v>0</v>
      </c>
    </row>
    <row r="3328" spans="1:19" hidden="1">
      <c r="A3328" t="s">
        <v>4538</v>
      </c>
      <c r="B3328" t="s">
        <v>3902</v>
      </c>
      <c r="C3328">
        <v>39</v>
      </c>
      <c r="D3328" t="s">
        <v>113</v>
      </c>
      <c r="E3328" t="s">
        <v>10077</v>
      </c>
      <c r="F3328" t="s">
        <v>165</v>
      </c>
      <c r="G3328" t="s">
        <v>150</v>
      </c>
      <c r="H3328">
        <v>3</v>
      </c>
      <c r="I3328">
        <v>3</v>
      </c>
      <c r="J3328" t="s">
        <v>127</v>
      </c>
      <c r="K3328" t="s">
        <v>31</v>
      </c>
      <c r="L3328" t="s">
        <v>288</v>
      </c>
      <c r="M3328" s="53">
        <v>5.0000000000000001E-3</v>
      </c>
      <c r="N3328" s="52">
        <v>15540.785876</v>
      </c>
      <c r="O3328" s="52">
        <v>15229.326728</v>
      </c>
      <c r="P3328">
        <v>1</v>
      </c>
      <c r="Q3328">
        <f>IF(SUMIFS(SolCotizacion!$P:$P,SolCotizacion!$E:$E,$G3328,SolCotizacion!$K:$K,$I3328)&gt;499,1,0)</f>
        <v>0</v>
      </c>
      <c r="R3328">
        <v>5652</v>
      </c>
      <c r="S3328" s="56">
        <f>IF(SUMIFS(SolCotizacion!$P:$P,SolCotizacion!$E:$E,$G3328,SolCotizacion!$K:$K,$I3328)&gt;499,1%,0)</f>
        <v>0</v>
      </c>
    </row>
    <row r="3329" spans="1:19" hidden="1">
      <c r="A3329" t="s">
        <v>4539</v>
      </c>
      <c r="B3329" t="s">
        <v>3904</v>
      </c>
      <c r="C3329">
        <v>40</v>
      </c>
      <c r="D3329" t="s">
        <v>113</v>
      </c>
      <c r="E3329" t="s">
        <v>10078</v>
      </c>
      <c r="F3329" t="s">
        <v>166</v>
      </c>
      <c r="G3329" t="s">
        <v>151</v>
      </c>
      <c r="H3329">
        <v>3</v>
      </c>
      <c r="I3329">
        <v>1</v>
      </c>
      <c r="J3329" t="s">
        <v>127</v>
      </c>
      <c r="K3329" t="s">
        <v>31</v>
      </c>
      <c r="L3329" t="s">
        <v>288</v>
      </c>
      <c r="M3329" s="53">
        <v>5.0000000000000001E-3</v>
      </c>
      <c r="N3329" s="52">
        <v>16357.032538000001</v>
      </c>
      <c r="O3329" s="52">
        <v>16029.456674000001</v>
      </c>
      <c r="P3329">
        <v>1</v>
      </c>
      <c r="Q3329">
        <f>IF(SUMIFS(SolCotizacion!$P:$P,SolCotizacion!$E:$E,$G3329,SolCotizacion!$K:$K,$I3329)&gt;499,1,0)</f>
        <v>0</v>
      </c>
      <c r="R3329">
        <v>5653</v>
      </c>
      <c r="S3329" s="56">
        <f>IF(SUMIFS(SolCotizacion!$P:$P,SolCotizacion!$E:$E,$G3329,SolCotizacion!$K:$K,$I3329)&gt;499,1%,0)</f>
        <v>0</v>
      </c>
    </row>
    <row r="3330" spans="1:19" hidden="1">
      <c r="A3330" t="s">
        <v>4540</v>
      </c>
      <c r="B3330" t="s">
        <v>3906</v>
      </c>
      <c r="C3330">
        <v>41</v>
      </c>
      <c r="D3330" t="s">
        <v>113</v>
      </c>
      <c r="E3330" t="s">
        <v>10079</v>
      </c>
      <c r="F3330" t="s">
        <v>166</v>
      </c>
      <c r="G3330" t="s">
        <v>151</v>
      </c>
      <c r="H3330">
        <v>3</v>
      </c>
      <c r="I3330">
        <v>2</v>
      </c>
      <c r="J3330" t="s">
        <v>127</v>
      </c>
      <c r="K3330" t="s">
        <v>31</v>
      </c>
      <c r="L3330" t="s">
        <v>288</v>
      </c>
      <c r="M3330" s="53">
        <v>5.0000000000000001E-3</v>
      </c>
      <c r="N3330" s="52">
        <v>16485.914676</v>
      </c>
      <c r="O3330" s="52">
        <v>16152.973452</v>
      </c>
      <c r="P3330">
        <v>1</v>
      </c>
      <c r="Q3330">
        <f>IF(SUMIFS(SolCotizacion!$P:$P,SolCotizacion!$E:$E,$G3330,SolCotizacion!$K:$K,$I3330)&gt;499,1,0)</f>
        <v>0</v>
      </c>
      <c r="R3330">
        <v>5654</v>
      </c>
      <c r="S3330" s="56">
        <f>IF(SUMIFS(SolCotizacion!$P:$P,SolCotizacion!$E:$E,$G3330,SolCotizacion!$K:$K,$I3330)&gt;499,1%,0)</f>
        <v>0</v>
      </c>
    </row>
    <row r="3331" spans="1:19" hidden="1">
      <c r="A3331" t="s">
        <v>4541</v>
      </c>
      <c r="B3331" t="s">
        <v>3908</v>
      </c>
      <c r="C3331">
        <v>42</v>
      </c>
      <c r="D3331" t="s">
        <v>113</v>
      </c>
      <c r="E3331" t="s">
        <v>10080</v>
      </c>
      <c r="F3331" t="s">
        <v>166</v>
      </c>
      <c r="G3331" t="s">
        <v>151</v>
      </c>
      <c r="H3331">
        <v>3</v>
      </c>
      <c r="I3331">
        <v>3</v>
      </c>
      <c r="J3331" t="s">
        <v>127</v>
      </c>
      <c r="K3331" t="s">
        <v>31</v>
      </c>
      <c r="L3331" t="s">
        <v>288</v>
      </c>
      <c r="M3331" s="53">
        <v>5.0000000000000001E-3</v>
      </c>
      <c r="N3331" s="52">
        <v>16679.232724000001</v>
      </c>
      <c r="O3331" s="52">
        <v>16346.291500000001</v>
      </c>
      <c r="P3331">
        <v>1</v>
      </c>
      <c r="Q3331">
        <f>IF(SUMIFS(SolCotizacion!$P:$P,SolCotizacion!$E:$E,$G3331,SolCotizacion!$K:$K,$I3331)&gt;499,1,0)</f>
        <v>0</v>
      </c>
      <c r="R3331">
        <v>5655</v>
      </c>
      <c r="S3331" s="56">
        <f>IF(SUMIFS(SolCotizacion!$P:$P,SolCotizacion!$E:$E,$G3331,SolCotizacion!$K:$K,$I3331)&gt;499,1%,0)</f>
        <v>0</v>
      </c>
    </row>
    <row r="3332" spans="1:19" hidden="1">
      <c r="A3332" t="s">
        <v>4542</v>
      </c>
      <c r="B3332" t="s">
        <v>3910</v>
      </c>
      <c r="C3332">
        <v>43</v>
      </c>
      <c r="D3332" t="s">
        <v>113</v>
      </c>
      <c r="E3332" t="s">
        <v>10081</v>
      </c>
      <c r="F3332" t="s">
        <v>167</v>
      </c>
      <c r="G3332" t="s">
        <v>152</v>
      </c>
      <c r="H3332">
        <v>3</v>
      </c>
      <c r="I3332">
        <v>1</v>
      </c>
      <c r="J3332" t="s">
        <v>127</v>
      </c>
      <c r="K3332" t="s">
        <v>31</v>
      </c>
      <c r="L3332" t="s">
        <v>288</v>
      </c>
      <c r="M3332" s="53">
        <v>5.0000000000000001E-3</v>
      </c>
      <c r="N3332" s="52">
        <v>21512.235514</v>
      </c>
      <c r="O3332" s="52">
        <v>21077.259588000001</v>
      </c>
      <c r="P3332">
        <v>1</v>
      </c>
      <c r="Q3332">
        <f>IF(SUMIFS(SolCotizacion!$P:$P,SolCotizacion!$E:$E,$G3332,SolCotizacion!$K:$K,$I3332)&gt;499,1,0)</f>
        <v>0</v>
      </c>
      <c r="R3332">
        <v>5656</v>
      </c>
      <c r="S3332" s="56">
        <f>IF(SUMIFS(SolCotizacion!$P:$P,SolCotizacion!$E:$E,$G3332,SolCotizacion!$K:$K,$I3332)&gt;499,1%,0)</f>
        <v>0</v>
      </c>
    </row>
    <row r="3333" spans="1:19" hidden="1">
      <c r="A3333" t="s">
        <v>4543</v>
      </c>
      <c r="B3333" t="s">
        <v>3912</v>
      </c>
      <c r="C3333">
        <v>44</v>
      </c>
      <c r="D3333" t="s">
        <v>113</v>
      </c>
      <c r="E3333" t="s">
        <v>10082</v>
      </c>
      <c r="F3333" t="s">
        <v>167</v>
      </c>
      <c r="G3333" t="s">
        <v>152</v>
      </c>
      <c r="H3333">
        <v>3</v>
      </c>
      <c r="I3333">
        <v>2</v>
      </c>
      <c r="J3333" t="s">
        <v>127</v>
      </c>
      <c r="K3333" t="s">
        <v>31</v>
      </c>
      <c r="L3333" t="s">
        <v>288</v>
      </c>
      <c r="M3333" s="53">
        <v>5.0000000000000001E-3</v>
      </c>
      <c r="N3333" s="52">
        <v>21684.071486000001</v>
      </c>
      <c r="O3333" s="52">
        <v>21249.105877999998</v>
      </c>
      <c r="P3333">
        <v>1</v>
      </c>
      <c r="Q3333">
        <f>IF(SUMIFS(SolCotizacion!$P:$P,SolCotizacion!$E:$E,$G3333,SolCotizacion!$K:$K,$I3333)&gt;499,1,0)</f>
        <v>0</v>
      </c>
      <c r="R3333">
        <v>5657</v>
      </c>
      <c r="S3333" s="56">
        <f>IF(SUMIFS(SolCotizacion!$P:$P,SolCotizacion!$E:$E,$G3333,SolCotizacion!$K:$K,$I3333)&gt;499,1%,0)</f>
        <v>0</v>
      </c>
    </row>
    <row r="3334" spans="1:19" hidden="1">
      <c r="A3334" t="s">
        <v>4544</v>
      </c>
      <c r="B3334" t="s">
        <v>3914</v>
      </c>
      <c r="C3334">
        <v>45</v>
      </c>
      <c r="D3334" t="s">
        <v>113</v>
      </c>
      <c r="E3334" t="s">
        <v>10083</v>
      </c>
      <c r="F3334" t="s">
        <v>167</v>
      </c>
      <c r="G3334" t="s">
        <v>152</v>
      </c>
      <c r="H3334">
        <v>3</v>
      </c>
      <c r="I3334">
        <v>3</v>
      </c>
      <c r="J3334" t="s">
        <v>127</v>
      </c>
      <c r="K3334" t="s">
        <v>31</v>
      </c>
      <c r="L3334" t="s">
        <v>288</v>
      </c>
      <c r="M3334" s="53">
        <v>5.0000000000000001E-3</v>
      </c>
      <c r="N3334" s="52">
        <v>21941.835762000002</v>
      </c>
      <c r="O3334" s="52">
        <v>21501.494476</v>
      </c>
      <c r="P3334">
        <v>1</v>
      </c>
      <c r="Q3334">
        <f>IF(SUMIFS(SolCotizacion!$P:$P,SolCotizacion!$E:$E,$G3334,SolCotizacion!$K:$K,$I3334)&gt;499,1,0)</f>
        <v>0</v>
      </c>
      <c r="R3334">
        <v>5658</v>
      </c>
      <c r="S3334" s="56">
        <f>IF(SUMIFS(SolCotizacion!$P:$P,SolCotizacion!$E:$E,$G3334,SolCotizacion!$K:$K,$I3334)&gt;499,1%,0)</f>
        <v>0</v>
      </c>
    </row>
    <row r="3335" spans="1:19" hidden="1">
      <c r="A3335" t="s">
        <v>4545</v>
      </c>
      <c r="B3335" t="s">
        <v>1085</v>
      </c>
      <c r="C3335">
        <v>1</v>
      </c>
      <c r="D3335" t="s">
        <v>88</v>
      </c>
      <c r="E3335" t="s">
        <v>10050</v>
      </c>
      <c r="F3335" t="s">
        <v>150</v>
      </c>
      <c r="G3335" t="s">
        <v>150</v>
      </c>
      <c r="H3335">
        <v>3</v>
      </c>
      <c r="I3335">
        <v>1</v>
      </c>
      <c r="J3335" t="s">
        <v>84</v>
      </c>
      <c r="K3335" t="s">
        <v>31</v>
      </c>
      <c r="L3335" t="s">
        <v>302</v>
      </c>
      <c r="N3335" s="52">
        <v>3661859.8080000002</v>
      </c>
      <c r="O3335" s="52">
        <v>3623715.5040000002</v>
      </c>
      <c r="P3335">
        <v>1</v>
      </c>
      <c r="Q3335">
        <v>1</v>
      </c>
      <c r="R3335">
        <v>5659</v>
      </c>
    </row>
    <row r="3336" spans="1:19" hidden="1">
      <c r="A3336" t="s">
        <v>4546</v>
      </c>
      <c r="B3336" t="s">
        <v>1086</v>
      </c>
      <c r="C3336">
        <v>2</v>
      </c>
      <c r="D3336" t="s">
        <v>88</v>
      </c>
      <c r="E3336" t="s">
        <v>10051</v>
      </c>
      <c r="F3336" t="s">
        <v>150</v>
      </c>
      <c r="G3336" t="s">
        <v>150</v>
      </c>
      <c r="H3336">
        <v>3</v>
      </c>
      <c r="I3336">
        <v>2</v>
      </c>
      <c r="J3336" t="s">
        <v>84</v>
      </c>
      <c r="K3336" t="s">
        <v>31</v>
      </c>
      <c r="L3336" t="s">
        <v>302</v>
      </c>
      <c r="N3336" s="52">
        <v>3675688.5120000001</v>
      </c>
      <c r="O3336" s="52">
        <v>3637400.6880000001</v>
      </c>
      <c r="P3336">
        <v>1</v>
      </c>
      <c r="Q3336">
        <v>1</v>
      </c>
      <c r="R3336">
        <v>5661</v>
      </c>
    </row>
    <row r="3337" spans="1:19" hidden="1">
      <c r="A3337" t="s">
        <v>4547</v>
      </c>
      <c r="B3337" t="s">
        <v>1087</v>
      </c>
      <c r="C3337">
        <v>3</v>
      </c>
      <c r="D3337" t="s">
        <v>88</v>
      </c>
      <c r="E3337" t="s">
        <v>10052</v>
      </c>
      <c r="F3337" t="s">
        <v>150</v>
      </c>
      <c r="G3337" t="s">
        <v>150</v>
      </c>
      <c r="H3337">
        <v>3</v>
      </c>
      <c r="I3337">
        <v>3</v>
      </c>
      <c r="J3337" t="s">
        <v>84</v>
      </c>
      <c r="K3337" t="s">
        <v>31</v>
      </c>
      <c r="L3337" t="s">
        <v>302</v>
      </c>
      <c r="N3337" s="52">
        <v>3689518.3200000003</v>
      </c>
      <c r="O3337" s="52">
        <v>3651085.8720000004</v>
      </c>
      <c r="P3337">
        <v>1</v>
      </c>
      <c r="Q3337">
        <v>1</v>
      </c>
      <c r="R3337">
        <v>5663</v>
      </c>
    </row>
    <row r="3338" spans="1:19" hidden="1">
      <c r="A3338" t="s">
        <v>4548</v>
      </c>
      <c r="B3338" t="s">
        <v>1088</v>
      </c>
      <c r="C3338">
        <v>4</v>
      </c>
      <c r="D3338" t="s">
        <v>88</v>
      </c>
      <c r="E3338" t="s">
        <v>9854</v>
      </c>
      <c r="F3338" t="s">
        <v>151</v>
      </c>
      <c r="G3338" t="s">
        <v>151</v>
      </c>
      <c r="H3338">
        <v>3</v>
      </c>
      <c r="I3338">
        <v>1</v>
      </c>
      <c r="J3338" t="s">
        <v>84</v>
      </c>
      <c r="K3338" t="s">
        <v>31</v>
      </c>
      <c r="L3338" t="s">
        <v>302</v>
      </c>
      <c r="N3338" s="52">
        <v>4128358.3200000003</v>
      </c>
      <c r="O3338" s="52">
        <v>4085354.2080000006</v>
      </c>
      <c r="P3338">
        <v>1</v>
      </c>
      <c r="Q3338">
        <v>1</v>
      </c>
      <c r="R3338">
        <v>5665</v>
      </c>
    </row>
    <row r="3339" spans="1:19" hidden="1">
      <c r="A3339" t="s">
        <v>4549</v>
      </c>
      <c r="B3339" t="s">
        <v>1089</v>
      </c>
      <c r="C3339">
        <v>5</v>
      </c>
      <c r="D3339" t="s">
        <v>88</v>
      </c>
      <c r="E3339" t="s">
        <v>10053</v>
      </c>
      <c r="F3339" t="s">
        <v>151</v>
      </c>
      <c r="G3339" t="s">
        <v>151</v>
      </c>
      <c r="H3339">
        <v>3</v>
      </c>
      <c r="I3339">
        <v>2</v>
      </c>
      <c r="J3339" t="s">
        <v>84</v>
      </c>
      <c r="K3339" t="s">
        <v>31</v>
      </c>
      <c r="L3339" t="s">
        <v>302</v>
      </c>
      <c r="N3339" s="52">
        <v>4142187.0240000002</v>
      </c>
      <c r="O3339" s="52">
        <v>4099039.392</v>
      </c>
      <c r="P3339">
        <v>1</v>
      </c>
      <c r="Q3339">
        <v>1</v>
      </c>
      <c r="R3339">
        <v>5667</v>
      </c>
    </row>
    <row r="3340" spans="1:19" hidden="1">
      <c r="A3340" t="s">
        <v>4550</v>
      </c>
      <c r="B3340" t="s">
        <v>1090</v>
      </c>
      <c r="C3340">
        <v>6</v>
      </c>
      <c r="D3340" t="s">
        <v>88</v>
      </c>
      <c r="E3340" t="s">
        <v>10054</v>
      </c>
      <c r="F3340" t="s">
        <v>151</v>
      </c>
      <c r="G3340" t="s">
        <v>151</v>
      </c>
      <c r="H3340">
        <v>3</v>
      </c>
      <c r="I3340">
        <v>3</v>
      </c>
      <c r="J3340" t="s">
        <v>84</v>
      </c>
      <c r="K3340" t="s">
        <v>31</v>
      </c>
      <c r="L3340" t="s">
        <v>302</v>
      </c>
      <c r="N3340" s="52">
        <v>4156016.8320000004</v>
      </c>
      <c r="O3340" s="52">
        <v>4112724.5760000004</v>
      </c>
      <c r="P3340">
        <v>1</v>
      </c>
      <c r="Q3340">
        <v>1</v>
      </c>
      <c r="R3340">
        <v>5669</v>
      </c>
    </row>
    <row r="3341" spans="1:19" hidden="1">
      <c r="A3341" t="s">
        <v>4551</v>
      </c>
      <c r="B3341" t="s">
        <v>1091</v>
      </c>
      <c r="C3341">
        <v>7</v>
      </c>
      <c r="D3341" t="s">
        <v>88</v>
      </c>
      <c r="E3341" t="s">
        <v>10055</v>
      </c>
      <c r="F3341" t="s">
        <v>152</v>
      </c>
      <c r="G3341" t="s">
        <v>152</v>
      </c>
      <c r="H3341">
        <v>3</v>
      </c>
      <c r="I3341">
        <v>1</v>
      </c>
      <c r="J3341" t="s">
        <v>84</v>
      </c>
      <c r="K3341" t="s">
        <v>31</v>
      </c>
      <c r="L3341" t="s">
        <v>302</v>
      </c>
      <c r="N3341" s="52">
        <v>5484989.9520000005</v>
      </c>
      <c r="O3341" s="52">
        <v>5427854.6400000006</v>
      </c>
      <c r="P3341">
        <v>1</v>
      </c>
      <c r="Q3341">
        <v>1</v>
      </c>
      <c r="R3341">
        <v>5671</v>
      </c>
    </row>
    <row r="3342" spans="1:19" hidden="1">
      <c r="A3342" t="s">
        <v>4552</v>
      </c>
      <c r="B3342" t="s">
        <v>1092</v>
      </c>
      <c r="C3342">
        <v>8</v>
      </c>
      <c r="D3342" t="s">
        <v>88</v>
      </c>
      <c r="E3342" t="s">
        <v>10056</v>
      </c>
      <c r="F3342" t="s">
        <v>152</v>
      </c>
      <c r="G3342" t="s">
        <v>152</v>
      </c>
      <c r="H3342">
        <v>3</v>
      </c>
      <c r="I3342">
        <v>2</v>
      </c>
      <c r="J3342" t="s">
        <v>84</v>
      </c>
      <c r="K3342" t="s">
        <v>31</v>
      </c>
      <c r="L3342" t="s">
        <v>302</v>
      </c>
      <c r="N3342" s="52">
        <v>5498819.7600000007</v>
      </c>
      <c r="O3342" s="52">
        <v>5441539.824</v>
      </c>
      <c r="P3342">
        <v>1</v>
      </c>
      <c r="Q3342">
        <v>1</v>
      </c>
      <c r="R3342">
        <v>5673</v>
      </c>
    </row>
    <row r="3343" spans="1:19" hidden="1">
      <c r="A3343" t="s">
        <v>4553</v>
      </c>
      <c r="B3343" t="s">
        <v>1093</v>
      </c>
      <c r="C3343">
        <v>9</v>
      </c>
      <c r="D3343" t="s">
        <v>88</v>
      </c>
      <c r="E3343" t="s">
        <v>10057</v>
      </c>
      <c r="F3343" t="s">
        <v>152</v>
      </c>
      <c r="G3343" t="s">
        <v>152</v>
      </c>
      <c r="H3343">
        <v>3</v>
      </c>
      <c r="I3343">
        <v>3</v>
      </c>
      <c r="J3343" t="s">
        <v>84</v>
      </c>
      <c r="K3343" t="s">
        <v>31</v>
      </c>
      <c r="L3343" t="s">
        <v>302</v>
      </c>
      <c r="N3343" s="52">
        <v>5512648.4640000006</v>
      </c>
      <c r="O3343" s="52">
        <v>5455225.0080000004</v>
      </c>
      <c r="P3343">
        <v>1</v>
      </c>
      <c r="Q3343">
        <v>1</v>
      </c>
      <c r="R3343">
        <v>5675</v>
      </c>
    </row>
    <row r="3344" spans="1:19" hidden="1">
      <c r="A3344" t="s">
        <v>4554</v>
      </c>
      <c r="B3344" t="s">
        <v>3844</v>
      </c>
      <c r="C3344">
        <v>10</v>
      </c>
      <c r="D3344" t="s">
        <v>102</v>
      </c>
      <c r="E3344" t="s">
        <v>10058</v>
      </c>
      <c r="F3344" t="s">
        <v>153</v>
      </c>
      <c r="G3344" t="s">
        <v>88</v>
      </c>
      <c r="H3344">
        <v>3</v>
      </c>
      <c r="I3344" t="s">
        <v>103</v>
      </c>
      <c r="J3344" t="s">
        <v>84</v>
      </c>
      <c r="K3344" t="s">
        <v>31</v>
      </c>
      <c r="L3344" t="s">
        <v>302</v>
      </c>
      <c r="N3344" s="52">
        <v>178240.80000000002</v>
      </c>
      <c r="O3344" s="52">
        <v>176383.872</v>
      </c>
      <c r="P3344">
        <v>1</v>
      </c>
      <c r="Q3344">
        <f>IF(COUNTIF(SolCotizacion!$D:$D,$G3344)&gt;0,1,0)</f>
        <v>1</v>
      </c>
      <c r="R3344">
        <v>5677</v>
      </c>
    </row>
    <row r="3345" spans="1:18" hidden="1">
      <c r="A3345" t="s">
        <v>4555</v>
      </c>
      <c r="B3345" t="s">
        <v>3846</v>
      </c>
      <c r="C3345">
        <v>11</v>
      </c>
      <c r="D3345" t="s">
        <v>102</v>
      </c>
      <c r="E3345" t="s">
        <v>10059</v>
      </c>
      <c r="F3345" t="s">
        <v>154</v>
      </c>
      <c r="G3345" t="s">
        <v>88</v>
      </c>
      <c r="H3345">
        <v>3</v>
      </c>
      <c r="I3345" t="s">
        <v>103</v>
      </c>
      <c r="J3345" t="s">
        <v>84</v>
      </c>
      <c r="K3345" t="s">
        <v>31</v>
      </c>
      <c r="L3345" t="s">
        <v>302</v>
      </c>
      <c r="N3345" s="52">
        <v>52550.400000000001</v>
      </c>
      <c r="O3345" s="52">
        <v>52002.816000000013</v>
      </c>
      <c r="P3345">
        <v>1</v>
      </c>
      <c r="Q3345">
        <f>IF(COUNTIF(SolCotizacion!$D:$D,$G3345)&gt;0,1,0)</f>
        <v>1</v>
      </c>
      <c r="R3345">
        <v>5679</v>
      </c>
    </row>
    <row r="3346" spans="1:18" hidden="1">
      <c r="A3346" t="s">
        <v>4556</v>
      </c>
      <c r="B3346" t="s">
        <v>3848</v>
      </c>
      <c r="C3346">
        <v>12</v>
      </c>
      <c r="D3346" t="s">
        <v>102</v>
      </c>
      <c r="E3346" t="s">
        <v>10060</v>
      </c>
      <c r="F3346" t="s">
        <v>155</v>
      </c>
      <c r="G3346" t="s">
        <v>88</v>
      </c>
      <c r="H3346">
        <v>3</v>
      </c>
      <c r="I3346" t="s">
        <v>103</v>
      </c>
      <c r="J3346" t="s">
        <v>84</v>
      </c>
      <c r="K3346" t="s">
        <v>31</v>
      </c>
      <c r="L3346" t="s">
        <v>302</v>
      </c>
      <c r="N3346" s="52">
        <v>104961.69600000001</v>
      </c>
      <c r="O3346" s="52">
        <v>103868.73599999999</v>
      </c>
      <c r="P3346">
        <v>1</v>
      </c>
      <c r="Q3346">
        <f>IF(COUNTIF(SolCotizacion!$D:$D,$G3346)&gt;0,1,0)</f>
        <v>1</v>
      </c>
      <c r="R3346">
        <v>5681</v>
      </c>
    </row>
    <row r="3347" spans="1:18" hidden="1">
      <c r="A3347" t="s">
        <v>4557</v>
      </c>
      <c r="B3347" t="s">
        <v>3850</v>
      </c>
      <c r="C3347">
        <v>13</v>
      </c>
      <c r="D3347" t="s">
        <v>102</v>
      </c>
      <c r="E3347" t="s">
        <v>10061</v>
      </c>
      <c r="F3347" t="s">
        <v>156</v>
      </c>
      <c r="G3347" t="s">
        <v>88</v>
      </c>
      <c r="H3347">
        <v>3</v>
      </c>
      <c r="I3347" t="s">
        <v>103</v>
      </c>
      <c r="J3347" t="s">
        <v>84</v>
      </c>
      <c r="K3347" t="s">
        <v>31</v>
      </c>
      <c r="L3347" t="s">
        <v>302</v>
      </c>
      <c r="N3347" s="52">
        <v>543634.99200000009</v>
      </c>
      <c r="O3347" s="52">
        <v>537971.47200000007</v>
      </c>
      <c r="P3347">
        <v>1</v>
      </c>
      <c r="Q3347">
        <f>IF(COUNTIF(SolCotizacion!$D:$D,$G3347)&gt;0,1,0)</f>
        <v>1</v>
      </c>
      <c r="R3347">
        <v>5683</v>
      </c>
    </row>
    <row r="3348" spans="1:18" hidden="1">
      <c r="A3348" t="s">
        <v>4558</v>
      </c>
      <c r="B3348" t="s">
        <v>3852</v>
      </c>
      <c r="C3348">
        <v>14</v>
      </c>
      <c r="D3348" t="s">
        <v>102</v>
      </c>
      <c r="E3348" t="s">
        <v>10062</v>
      </c>
      <c r="F3348" t="s">
        <v>157</v>
      </c>
      <c r="G3348" t="s">
        <v>150</v>
      </c>
      <c r="H3348">
        <v>3</v>
      </c>
      <c r="I3348" t="s">
        <v>103</v>
      </c>
      <c r="J3348" t="s">
        <v>84</v>
      </c>
      <c r="K3348" t="s">
        <v>31</v>
      </c>
      <c r="L3348" t="s">
        <v>302</v>
      </c>
      <c r="N3348" s="52">
        <v>222800.44800000003</v>
      </c>
      <c r="O3348" s="52">
        <v>220479.84</v>
      </c>
      <c r="P3348">
        <v>1</v>
      </c>
      <c r="Q3348">
        <f>IF(COUNTIF(SolCotizacion!$E:$E,G3348)&gt;0,1,0)</f>
        <v>0</v>
      </c>
      <c r="R3348">
        <v>5685</v>
      </c>
    </row>
    <row r="3349" spans="1:18" hidden="1">
      <c r="A3349" t="s">
        <v>4559</v>
      </c>
      <c r="B3349" t="s">
        <v>3854</v>
      </c>
      <c r="C3349">
        <v>15</v>
      </c>
      <c r="D3349" t="s">
        <v>102</v>
      </c>
      <c r="E3349" t="s">
        <v>10063</v>
      </c>
      <c r="F3349" t="s">
        <v>158</v>
      </c>
      <c r="G3349" t="s">
        <v>151</v>
      </c>
      <c r="H3349">
        <v>3</v>
      </c>
      <c r="I3349" t="s">
        <v>103</v>
      </c>
      <c r="J3349" t="s">
        <v>84</v>
      </c>
      <c r="K3349" t="s">
        <v>31</v>
      </c>
      <c r="L3349" t="s">
        <v>302</v>
      </c>
      <c r="N3349" s="52">
        <v>222800.44800000003</v>
      </c>
      <c r="O3349" s="52">
        <v>220479.84</v>
      </c>
      <c r="P3349">
        <v>1</v>
      </c>
      <c r="Q3349">
        <f>IF(COUNTIF(SolCotizacion!$E:$E,G3349)&gt;0,1,0)</f>
        <v>0</v>
      </c>
      <c r="R3349">
        <v>5687</v>
      </c>
    </row>
    <row r="3350" spans="1:18" hidden="1">
      <c r="A3350" t="s">
        <v>4560</v>
      </c>
      <c r="B3350" t="s">
        <v>3856</v>
      </c>
      <c r="C3350">
        <v>16</v>
      </c>
      <c r="D3350" t="s">
        <v>113</v>
      </c>
      <c r="E3350" t="s">
        <v>9986</v>
      </c>
      <c r="F3350" t="s">
        <v>115</v>
      </c>
      <c r="G3350" t="s">
        <v>88</v>
      </c>
      <c r="H3350">
        <v>3</v>
      </c>
      <c r="I3350">
        <v>1</v>
      </c>
      <c r="J3350" t="s">
        <v>116</v>
      </c>
      <c r="K3350" t="s">
        <v>326</v>
      </c>
      <c r="L3350" t="s">
        <v>302</v>
      </c>
      <c r="N3350" s="52">
        <v>1.0833900000000001</v>
      </c>
      <c r="O3350" s="52">
        <v>1.0833900000000001</v>
      </c>
      <c r="P3350">
        <v>1</v>
      </c>
      <c r="Q3350">
        <f>IF(COUNTIFS(SolCotizacion!$D:$D,$G3350,SolCotizacion!$K:$K,$I3350)&gt;0,1,0)</f>
        <v>0</v>
      </c>
      <c r="R3350">
        <v>5689</v>
      </c>
    </row>
    <row r="3351" spans="1:18" hidden="1">
      <c r="A3351" t="s">
        <v>4561</v>
      </c>
      <c r="B3351" t="s">
        <v>3858</v>
      </c>
      <c r="C3351">
        <v>17</v>
      </c>
      <c r="D3351" t="s">
        <v>113</v>
      </c>
      <c r="E3351" t="s">
        <v>9987</v>
      </c>
      <c r="F3351" t="s">
        <v>115</v>
      </c>
      <c r="G3351" t="s">
        <v>88</v>
      </c>
      <c r="H3351">
        <v>3</v>
      </c>
      <c r="I3351">
        <v>2</v>
      </c>
      <c r="J3351" t="s">
        <v>116</v>
      </c>
      <c r="K3351" t="s">
        <v>326</v>
      </c>
      <c r="L3351" t="s">
        <v>302</v>
      </c>
      <c r="N3351" s="52">
        <v>1.0833900000000001</v>
      </c>
      <c r="O3351" s="52">
        <v>1.0833900000000001</v>
      </c>
      <c r="P3351">
        <v>1</v>
      </c>
      <c r="Q3351">
        <f>IF(COUNTIFS(SolCotizacion!$D:$D,$G3351,SolCotizacion!$K:$K,$I3351)&gt;0,1,0)</f>
        <v>1</v>
      </c>
      <c r="R3351">
        <v>5691</v>
      </c>
    </row>
    <row r="3352" spans="1:18" hidden="1">
      <c r="A3352" t="s">
        <v>4562</v>
      </c>
      <c r="B3352" t="s">
        <v>3860</v>
      </c>
      <c r="C3352">
        <v>18</v>
      </c>
      <c r="D3352" t="s">
        <v>113</v>
      </c>
      <c r="E3352" t="s">
        <v>9988</v>
      </c>
      <c r="F3352" t="s">
        <v>115</v>
      </c>
      <c r="G3352" t="s">
        <v>88</v>
      </c>
      <c r="H3352">
        <v>3</v>
      </c>
      <c r="I3352">
        <v>3</v>
      </c>
      <c r="J3352" t="s">
        <v>116</v>
      </c>
      <c r="K3352" t="s">
        <v>326</v>
      </c>
      <c r="L3352" t="s">
        <v>302</v>
      </c>
      <c r="N3352" s="52">
        <v>1.0833900000000001</v>
      </c>
      <c r="O3352" s="52">
        <v>1.0833900000000001</v>
      </c>
      <c r="P3352">
        <v>1</v>
      </c>
      <c r="Q3352">
        <f>IF(COUNTIFS(SolCotizacion!$D:$D,$G3352,SolCotizacion!$K:$K,$I3352)&gt;0,1,0)</f>
        <v>0</v>
      </c>
      <c r="R3352">
        <v>5693</v>
      </c>
    </row>
    <row r="3353" spans="1:18" hidden="1">
      <c r="A3353" t="s">
        <v>4563</v>
      </c>
      <c r="B3353" t="s">
        <v>3862</v>
      </c>
      <c r="C3353">
        <v>19</v>
      </c>
      <c r="D3353" t="s">
        <v>113</v>
      </c>
      <c r="E3353" t="s">
        <v>9853</v>
      </c>
      <c r="F3353" t="s">
        <v>114</v>
      </c>
      <c r="G3353" t="s">
        <v>88</v>
      </c>
      <c r="H3353">
        <v>3</v>
      </c>
      <c r="I3353">
        <v>1</v>
      </c>
      <c r="J3353" t="s">
        <v>88</v>
      </c>
      <c r="K3353" t="s">
        <v>31</v>
      </c>
      <c r="L3353" t="s">
        <v>302</v>
      </c>
      <c r="N3353" s="52">
        <v>1.0833900000000001</v>
      </c>
      <c r="O3353" s="52">
        <v>1.0833900000000001</v>
      </c>
      <c r="P3353">
        <v>1</v>
      </c>
      <c r="Q3353">
        <f>IF(COUNTIFS(SolCotizacion!$D:$D,$G3353,SolCotizacion!$K:$K,$I3353)&gt;0,1,0)</f>
        <v>0</v>
      </c>
      <c r="R3353">
        <v>5695</v>
      </c>
    </row>
    <row r="3354" spans="1:18" hidden="1">
      <c r="A3354" t="s">
        <v>4564</v>
      </c>
      <c r="B3354" t="s">
        <v>3864</v>
      </c>
      <c r="C3354">
        <v>20</v>
      </c>
      <c r="D3354" t="s">
        <v>113</v>
      </c>
      <c r="E3354" t="s">
        <v>9984</v>
      </c>
      <c r="F3354" t="s">
        <v>114</v>
      </c>
      <c r="G3354" t="s">
        <v>88</v>
      </c>
      <c r="H3354">
        <v>3</v>
      </c>
      <c r="I3354">
        <v>2</v>
      </c>
      <c r="J3354" t="s">
        <v>88</v>
      </c>
      <c r="K3354" t="s">
        <v>31</v>
      </c>
      <c r="L3354" t="s">
        <v>302</v>
      </c>
      <c r="N3354" s="52">
        <v>1.0833900000000001</v>
      </c>
      <c r="O3354" s="52">
        <v>1.0833900000000001</v>
      </c>
      <c r="P3354">
        <v>1</v>
      </c>
      <c r="Q3354">
        <f>IF(COUNTIFS(SolCotizacion!$D:$D,$G3354,SolCotizacion!$K:$K,$I3354)&gt;0,1,0)</f>
        <v>1</v>
      </c>
      <c r="R3354">
        <v>5697</v>
      </c>
    </row>
    <row r="3355" spans="1:18" hidden="1">
      <c r="A3355" t="s">
        <v>4565</v>
      </c>
      <c r="B3355" t="s">
        <v>3866</v>
      </c>
      <c r="C3355">
        <v>21</v>
      </c>
      <c r="D3355" t="s">
        <v>113</v>
      </c>
      <c r="E3355" t="s">
        <v>9985</v>
      </c>
      <c r="F3355" t="s">
        <v>114</v>
      </c>
      <c r="G3355" t="s">
        <v>88</v>
      </c>
      <c r="H3355">
        <v>3</v>
      </c>
      <c r="I3355">
        <v>3</v>
      </c>
      <c r="J3355" t="s">
        <v>88</v>
      </c>
      <c r="K3355" t="s">
        <v>31</v>
      </c>
      <c r="L3355" t="s">
        <v>302</v>
      </c>
      <c r="N3355" s="52">
        <v>1.0833900000000001</v>
      </c>
      <c r="O3355" s="52">
        <v>1.0833900000000001</v>
      </c>
      <c r="P3355">
        <v>1</v>
      </c>
      <c r="Q3355">
        <f>IF(COUNTIFS(SolCotizacion!$D:$D,$G3355,SolCotizacion!$K:$K,$I3355)&gt;0,1,0)</f>
        <v>0</v>
      </c>
      <c r="R3355">
        <v>5699</v>
      </c>
    </row>
    <row r="3356" spans="1:18" hidden="1">
      <c r="A3356" t="s">
        <v>4566</v>
      </c>
      <c r="B3356" t="s">
        <v>3868</v>
      </c>
      <c r="C3356">
        <v>22</v>
      </c>
      <c r="D3356" t="s">
        <v>113</v>
      </c>
      <c r="E3356" t="s">
        <v>10064</v>
      </c>
      <c r="F3356" t="s">
        <v>159</v>
      </c>
      <c r="G3356" t="s">
        <v>150</v>
      </c>
      <c r="H3356">
        <v>3</v>
      </c>
      <c r="I3356" t="s">
        <v>103</v>
      </c>
      <c r="J3356" t="s">
        <v>118</v>
      </c>
      <c r="K3356" t="s">
        <v>325</v>
      </c>
      <c r="L3356" t="s">
        <v>302</v>
      </c>
      <c r="N3356" s="52">
        <v>1.0833900000000001</v>
      </c>
      <c r="O3356" s="52">
        <v>1.0833900000000001</v>
      </c>
      <c r="P3356">
        <v>1</v>
      </c>
      <c r="Q3356">
        <f>IF(COUNTIF(SolCotizacion!$E:$E,G3356)&gt;0,1,0)</f>
        <v>0</v>
      </c>
      <c r="R3356">
        <v>5701</v>
      </c>
    </row>
    <row r="3357" spans="1:18" hidden="1">
      <c r="A3357" t="s">
        <v>4567</v>
      </c>
      <c r="B3357" t="s">
        <v>3870</v>
      </c>
      <c r="C3357">
        <v>23</v>
      </c>
      <c r="D3357" t="s">
        <v>113</v>
      </c>
      <c r="E3357" t="s">
        <v>9855</v>
      </c>
      <c r="F3357" t="s">
        <v>160</v>
      </c>
      <c r="G3357" t="s">
        <v>151</v>
      </c>
      <c r="H3357">
        <v>3</v>
      </c>
      <c r="I3357" t="s">
        <v>103</v>
      </c>
      <c r="J3357" t="s">
        <v>118</v>
      </c>
      <c r="K3357" t="s">
        <v>325</v>
      </c>
      <c r="L3357" t="s">
        <v>302</v>
      </c>
      <c r="N3357" s="52">
        <v>1.0833900000000001</v>
      </c>
      <c r="O3357" s="52">
        <v>1.0833900000000001</v>
      </c>
      <c r="P3357">
        <v>1</v>
      </c>
      <c r="Q3357">
        <f>IF(COUNTIF(SolCotizacion!$E:$E,G3357)&gt;0,1,0)</f>
        <v>0</v>
      </c>
      <c r="R3357">
        <v>5703</v>
      </c>
    </row>
    <row r="3358" spans="1:18" hidden="1">
      <c r="A3358" t="s">
        <v>4568</v>
      </c>
      <c r="B3358" t="s">
        <v>3872</v>
      </c>
      <c r="C3358">
        <v>24</v>
      </c>
      <c r="D3358" t="s">
        <v>113</v>
      </c>
      <c r="E3358" t="s">
        <v>10065</v>
      </c>
      <c r="F3358" t="s">
        <v>161</v>
      </c>
      <c r="G3358" t="s">
        <v>152</v>
      </c>
      <c r="H3358">
        <v>3</v>
      </c>
      <c r="I3358" t="s">
        <v>103</v>
      </c>
      <c r="J3358" t="s">
        <v>118</v>
      </c>
      <c r="K3358" t="s">
        <v>325</v>
      </c>
      <c r="L3358" t="s">
        <v>302</v>
      </c>
      <c r="N3358" s="52">
        <v>1.0833900000000001</v>
      </c>
      <c r="O3358" s="52">
        <v>1.0833900000000001</v>
      </c>
      <c r="P3358">
        <v>1</v>
      </c>
      <c r="Q3358">
        <f>IF(COUNTIF(SolCotizacion!$E:$E,G3358)&gt;0,1,0)</f>
        <v>0</v>
      </c>
      <c r="R3358">
        <v>5705</v>
      </c>
    </row>
    <row r="3359" spans="1:18" hidden="1">
      <c r="A3359" t="s">
        <v>4569</v>
      </c>
      <c r="B3359" t="s">
        <v>3874</v>
      </c>
      <c r="C3359">
        <v>25</v>
      </c>
      <c r="D3359" t="s">
        <v>113</v>
      </c>
      <c r="E3359" t="s">
        <v>9995</v>
      </c>
      <c r="F3359" t="s">
        <v>125</v>
      </c>
      <c r="G3359" t="s">
        <v>88</v>
      </c>
      <c r="H3359">
        <v>3</v>
      </c>
      <c r="I3359">
        <v>1</v>
      </c>
      <c r="J3359" t="s">
        <v>88</v>
      </c>
      <c r="K3359" t="s">
        <v>31</v>
      </c>
      <c r="L3359" t="s">
        <v>302</v>
      </c>
      <c r="N3359" s="52">
        <v>1.0833900000000001</v>
      </c>
      <c r="O3359" s="52">
        <v>1.0833900000000001</v>
      </c>
      <c r="P3359">
        <v>1</v>
      </c>
      <c r="Q3359">
        <f>IF(COUNTIFS(SolCotizacion!$D:$D,$G3359,SolCotizacion!$K:$K,$I3359)&gt;0,1,0)</f>
        <v>0</v>
      </c>
      <c r="R3359">
        <v>5707</v>
      </c>
    </row>
    <row r="3360" spans="1:18" hidden="1">
      <c r="A3360" t="s">
        <v>4570</v>
      </c>
      <c r="B3360" t="s">
        <v>3876</v>
      </c>
      <c r="C3360">
        <v>26</v>
      </c>
      <c r="D3360" t="s">
        <v>113</v>
      </c>
      <c r="E3360" t="s">
        <v>9996</v>
      </c>
      <c r="F3360" t="s">
        <v>125</v>
      </c>
      <c r="G3360" t="s">
        <v>88</v>
      </c>
      <c r="H3360">
        <v>3</v>
      </c>
      <c r="I3360">
        <v>2</v>
      </c>
      <c r="J3360" t="s">
        <v>88</v>
      </c>
      <c r="K3360" t="s">
        <v>31</v>
      </c>
      <c r="L3360" t="s">
        <v>302</v>
      </c>
      <c r="N3360" s="52">
        <v>1.0833900000000001</v>
      </c>
      <c r="O3360" s="52">
        <v>1.0833900000000001</v>
      </c>
      <c r="P3360">
        <v>1</v>
      </c>
      <c r="Q3360">
        <f>IF(COUNTIFS(SolCotizacion!$D:$D,$G3360,SolCotizacion!$K:$K,$I3360)&gt;0,1,0)</f>
        <v>1</v>
      </c>
      <c r="R3360">
        <v>5709</v>
      </c>
    </row>
    <row r="3361" spans="1:19" hidden="1">
      <c r="A3361" t="s">
        <v>4571</v>
      </c>
      <c r="B3361" t="s">
        <v>3878</v>
      </c>
      <c r="C3361">
        <v>27</v>
      </c>
      <c r="D3361" t="s">
        <v>113</v>
      </c>
      <c r="E3361" t="s">
        <v>9997</v>
      </c>
      <c r="F3361" t="s">
        <v>125</v>
      </c>
      <c r="G3361" t="s">
        <v>88</v>
      </c>
      <c r="H3361">
        <v>3</v>
      </c>
      <c r="I3361">
        <v>3</v>
      </c>
      <c r="J3361" t="s">
        <v>88</v>
      </c>
      <c r="K3361" t="s">
        <v>31</v>
      </c>
      <c r="L3361" t="s">
        <v>302</v>
      </c>
      <c r="N3361" s="52">
        <v>1.0833900000000001</v>
      </c>
      <c r="O3361" s="52">
        <v>1.0833900000000001</v>
      </c>
      <c r="P3361">
        <v>1</v>
      </c>
      <c r="Q3361">
        <f>IF(COUNTIFS(SolCotizacion!$D:$D,$G3361,SolCotizacion!$K:$K,$I3361)&gt;0,1,0)</f>
        <v>0</v>
      </c>
      <c r="R3361">
        <v>5711</v>
      </c>
    </row>
    <row r="3362" spans="1:19" hidden="1">
      <c r="A3362" t="s">
        <v>4572</v>
      </c>
      <c r="B3362" t="s">
        <v>3880</v>
      </c>
      <c r="C3362">
        <v>28</v>
      </c>
      <c r="D3362" t="s">
        <v>113</v>
      </c>
      <c r="E3362" t="s">
        <v>10066</v>
      </c>
      <c r="F3362" t="s">
        <v>162</v>
      </c>
      <c r="G3362" t="s">
        <v>150</v>
      </c>
      <c r="H3362">
        <v>3</v>
      </c>
      <c r="I3362">
        <v>1</v>
      </c>
      <c r="J3362" t="s">
        <v>127</v>
      </c>
      <c r="K3362" t="s">
        <v>31</v>
      </c>
      <c r="L3362" t="s">
        <v>302</v>
      </c>
      <c r="M3362" s="53">
        <v>0.01</v>
      </c>
      <c r="N3362" s="52">
        <v>35623.545034000002</v>
      </c>
      <c r="O3362" s="52">
        <v>35252.468481999997</v>
      </c>
      <c r="P3362">
        <v>1</v>
      </c>
      <c r="Q3362">
        <f>IF(SUMIFS(SolCotizacion!$P:$P,SolCotizacion!$E:$E,$G3362,SolCotizacion!$K:$K,$I3362)&gt;499,1,0)</f>
        <v>0</v>
      </c>
      <c r="R3362">
        <v>5713</v>
      </c>
      <c r="S3362" s="56">
        <f>IF(SUMIFS(SolCotizacion!$P:$P,SolCotizacion!$E:$E,$G3362,SolCotizacion!$K:$K,$I3362)&gt;499,4%,0)</f>
        <v>0</v>
      </c>
    </row>
    <row r="3363" spans="1:19" hidden="1">
      <c r="A3363" t="s">
        <v>4573</v>
      </c>
      <c r="B3363" t="s">
        <v>3882</v>
      </c>
      <c r="C3363">
        <v>29</v>
      </c>
      <c r="D3363" t="s">
        <v>113</v>
      </c>
      <c r="E3363" t="s">
        <v>10067</v>
      </c>
      <c r="F3363" t="s">
        <v>162</v>
      </c>
      <c r="G3363" t="s">
        <v>150</v>
      </c>
      <c r="H3363">
        <v>3</v>
      </c>
      <c r="I3363">
        <v>2</v>
      </c>
      <c r="J3363" t="s">
        <v>127</v>
      </c>
      <c r="K3363" t="s">
        <v>31</v>
      </c>
      <c r="L3363" t="s">
        <v>302</v>
      </c>
      <c r="M3363" s="53">
        <v>0.01</v>
      </c>
      <c r="N3363" s="52">
        <v>35758.081436</v>
      </c>
      <c r="O3363" s="52">
        <v>35385.601635999999</v>
      </c>
      <c r="P3363">
        <v>1</v>
      </c>
      <c r="Q3363">
        <f>IF(SUMIFS(SolCotizacion!$P:$P,SolCotizacion!$E:$E,$G3363,SolCotizacion!$K:$K,$I3363)&gt;499,1,0)</f>
        <v>0</v>
      </c>
      <c r="R3363">
        <v>5714</v>
      </c>
      <c r="S3363" s="56">
        <f>IF(SUMIFS(SolCotizacion!$P:$P,SolCotizacion!$E:$E,$G3363,SolCotizacion!$K:$K,$I3363)&gt;499,4%,0)</f>
        <v>0</v>
      </c>
    </row>
    <row r="3364" spans="1:19" hidden="1">
      <c r="A3364" t="s">
        <v>4574</v>
      </c>
      <c r="B3364" t="s">
        <v>3884</v>
      </c>
      <c r="C3364">
        <v>30</v>
      </c>
      <c r="D3364" t="s">
        <v>113</v>
      </c>
      <c r="E3364" t="s">
        <v>10068</v>
      </c>
      <c r="F3364" t="s">
        <v>162</v>
      </c>
      <c r="G3364" t="s">
        <v>150</v>
      </c>
      <c r="H3364">
        <v>3</v>
      </c>
      <c r="I3364">
        <v>3</v>
      </c>
      <c r="J3364" t="s">
        <v>127</v>
      </c>
      <c r="K3364" t="s">
        <v>31</v>
      </c>
      <c r="L3364" t="s">
        <v>302</v>
      </c>
      <c r="M3364" s="53">
        <v>0.01</v>
      </c>
      <c r="N3364" s="52">
        <v>35892.617838000006</v>
      </c>
      <c r="O3364" s="52">
        <v>35518.734790000002</v>
      </c>
      <c r="P3364">
        <v>1</v>
      </c>
      <c r="Q3364">
        <f>IF(SUMIFS(SolCotizacion!$P:$P,SolCotizacion!$E:$E,$G3364,SolCotizacion!$K:$K,$I3364)&gt;499,1,0)</f>
        <v>0</v>
      </c>
      <c r="R3364">
        <v>5715</v>
      </c>
      <c r="S3364" s="56">
        <f>IF(SUMIFS(SolCotizacion!$P:$P,SolCotizacion!$E:$E,$G3364,SolCotizacion!$K:$K,$I3364)&gt;499,4%,0)</f>
        <v>0</v>
      </c>
    </row>
    <row r="3365" spans="1:19" hidden="1">
      <c r="A3365" t="s">
        <v>4575</v>
      </c>
      <c r="B3365" t="s">
        <v>3886</v>
      </c>
      <c r="C3365">
        <v>31</v>
      </c>
      <c r="D3365" t="s">
        <v>113</v>
      </c>
      <c r="E3365" t="s">
        <v>10069</v>
      </c>
      <c r="F3365" t="s">
        <v>163</v>
      </c>
      <c r="G3365" t="s">
        <v>151</v>
      </c>
      <c r="H3365">
        <v>3</v>
      </c>
      <c r="I3365">
        <v>1</v>
      </c>
      <c r="J3365" t="s">
        <v>127</v>
      </c>
      <c r="K3365" t="s">
        <v>31</v>
      </c>
      <c r="L3365" t="s">
        <v>302</v>
      </c>
      <c r="M3365" s="53">
        <v>0.01</v>
      </c>
      <c r="N3365" s="52">
        <v>40161.772881999997</v>
      </c>
      <c r="O3365" s="52">
        <v>39743.419254</v>
      </c>
      <c r="P3365">
        <v>1</v>
      </c>
      <c r="Q3365">
        <f>IF(SUMIFS(SolCotizacion!$P:$P,SolCotizacion!$E:$E,$G3365,SolCotizacion!$K:$K,$I3365)&gt;499,1,0)</f>
        <v>0</v>
      </c>
      <c r="R3365">
        <v>5716</v>
      </c>
      <c r="S3365" s="56">
        <f>IF(SUMIFS(SolCotizacion!$P:$P,SolCotizacion!$E:$E,$G3365,SolCotizacion!$K:$K,$I3365)&gt;499,4%,0)</f>
        <v>0</v>
      </c>
    </row>
    <row r="3366" spans="1:19" hidden="1">
      <c r="A3366" t="s">
        <v>4576</v>
      </c>
      <c r="B3366" t="s">
        <v>3888</v>
      </c>
      <c r="C3366">
        <v>32</v>
      </c>
      <c r="D3366" t="s">
        <v>113</v>
      </c>
      <c r="E3366" t="s">
        <v>10070</v>
      </c>
      <c r="F3366" t="s">
        <v>163</v>
      </c>
      <c r="G3366" t="s">
        <v>151</v>
      </c>
      <c r="H3366">
        <v>3</v>
      </c>
      <c r="I3366">
        <v>2</v>
      </c>
      <c r="J3366" t="s">
        <v>127</v>
      </c>
      <c r="K3366" t="s">
        <v>31</v>
      </c>
      <c r="L3366" t="s">
        <v>302</v>
      </c>
      <c r="M3366" s="53">
        <v>0.01</v>
      </c>
      <c r="N3366" s="52">
        <v>40296.298966000002</v>
      </c>
      <c r="O3366" s="52">
        <v>39876.552407999996</v>
      </c>
      <c r="P3366">
        <v>1</v>
      </c>
      <c r="Q3366">
        <f>IF(SUMIFS(SolCotizacion!$P:$P,SolCotizacion!$E:$E,$G3366,SolCotizacion!$K:$K,$I3366)&gt;499,1,0)</f>
        <v>0</v>
      </c>
      <c r="R3366">
        <v>5717</v>
      </c>
      <c r="S3366" s="56">
        <f>IF(SUMIFS(SolCotizacion!$P:$P,SolCotizacion!$E:$E,$G3366,SolCotizacion!$K:$K,$I3366)&gt;499,4%,0)</f>
        <v>0</v>
      </c>
    </row>
    <row r="3367" spans="1:19" hidden="1">
      <c r="A3367" t="s">
        <v>4577</v>
      </c>
      <c r="B3367" t="s">
        <v>3890</v>
      </c>
      <c r="C3367">
        <v>33</v>
      </c>
      <c r="D3367" t="s">
        <v>113</v>
      </c>
      <c r="E3367" t="s">
        <v>10071</v>
      </c>
      <c r="F3367" t="s">
        <v>163</v>
      </c>
      <c r="G3367" t="s">
        <v>151</v>
      </c>
      <c r="H3367">
        <v>3</v>
      </c>
      <c r="I3367">
        <v>3</v>
      </c>
      <c r="J3367" t="s">
        <v>127</v>
      </c>
      <c r="K3367" t="s">
        <v>31</v>
      </c>
      <c r="L3367" t="s">
        <v>302</v>
      </c>
      <c r="M3367" s="53">
        <v>0.01</v>
      </c>
      <c r="N3367" s="52">
        <v>40430.835368000007</v>
      </c>
      <c r="O3367" s="52">
        <v>40009.685561999999</v>
      </c>
      <c r="P3367">
        <v>1</v>
      </c>
      <c r="Q3367">
        <f>IF(SUMIFS(SolCotizacion!$P:$P,SolCotizacion!$E:$E,$G3367,SolCotizacion!$K:$K,$I3367)&gt;499,1,0)</f>
        <v>0</v>
      </c>
      <c r="R3367">
        <v>5718</v>
      </c>
      <c r="S3367" s="56">
        <f>IF(SUMIFS(SolCotizacion!$P:$P,SolCotizacion!$E:$E,$G3367,SolCotizacion!$K:$K,$I3367)&gt;499,4%,0)</f>
        <v>0</v>
      </c>
    </row>
    <row r="3368" spans="1:19" hidden="1">
      <c r="A3368" t="s">
        <v>4578</v>
      </c>
      <c r="B3368" t="s">
        <v>3892</v>
      </c>
      <c r="C3368">
        <v>34</v>
      </c>
      <c r="D3368" t="s">
        <v>113</v>
      </c>
      <c r="E3368" t="s">
        <v>10072</v>
      </c>
      <c r="F3368" t="s">
        <v>164</v>
      </c>
      <c r="G3368" t="s">
        <v>152</v>
      </c>
      <c r="H3368">
        <v>3</v>
      </c>
      <c r="I3368">
        <v>1</v>
      </c>
      <c r="J3368" t="s">
        <v>127</v>
      </c>
      <c r="K3368" t="s">
        <v>31</v>
      </c>
      <c r="L3368" t="s">
        <v>302</v>
      </c>
      <c r="M3368" s="53">
        <v>0.01</v>
      </c>
      <c r="N3368" s="52">
        <v>53359.444138000006</v>
      </c>
      <c r="O3368" s="52">
        <v>52803.613477999999</v>
      </c>
      <c r="P3368">
        <v>1</v>
      </c>
      <c r="Q3368">
        <f>IF(SUMIFS(SolCotizacion!$P:$P,SolCotizacion!$E:$E,$G3368,SolCotizacion!$K:$K,$I3368)&gt;499,1,0)</f>
        <v>0</v>
      </c>
      <c r="R3368">
        <v>5719</v>
      </c>
      <c r="S3368" s="56">
        <f>IF(SUMIFS(SolCotizacion!$P:$P,SolCotizacion!$E:$E,$G3368,SolCotizacion!$K:$K,$I3368)&gt;499,4%,0)</f>
        <v>0</v>
      </c>
    </row>
    <row r="3369" spans="1:19" hidden="1">
      <c r="A3369" t="s">
        <v>4579</v>
      </c>
      <c r="B3369" t="s">
        <v>3894</v>
      </c>
      <c r="C3369">
        <v>35</v>
      </c>
      <c r="D3369" t="s">
        <v>113</v>
      </c>
      <c r="E3369" t="s">
        <v>10073</v>
      </c>
      <c r="F3369" t="s">
        <v>164</v>
      </c>
      <c r="G3369" t="s">
        <v>152</v>
      </c>
      <c r="H3369">
        <v>3</v>
      </c>
      <c r="I3369">
        <v>2</v>
      </c>
      <c r="J3369" t="s">
        <v>127</v>
      </c>
      <c r="K3369" t="s">
        <v>31</v>
      </c>
      <c r="L3369" t="s">
        <v>302</v>
      </c>
      <c r="M3369" s="53">
        <v>0.01</v>
      </c>
      <c r="N3369" s="52">
        <v>53493.980540000004</v>
      </c>
      <c r="O3369" s="52">
        <v>52936.746632000002</v>
      </c>
      <c r="P3369">
        <v>1</v>
      </c>
      <c r="Q3369">
        <f>IF(SUMIFS(SolCotizacion!$P:$P,SolCotizacion!$E:$E,$G3369,SolCotizacion!$K:$K,$I3369)&gt;499,1,0)</f>
        <v>0</v>
      </c>
      <c r="R3369">
        <v>5720</v>
      </c>
      <c r="S3369" s="56">
        <f>IF(SUMIFS(SolCotizacion!$P:$P,SolCotizacion!$E:$E,$G3369,SolCotizacion!$K:$K,$I3369)&gt;499,4%,0)</f>
        <v>0</v>
      </c>
    </row>
    <row r="3370" spans="1:19" hidden="1">
      <c r="A3370" t="s">
        <v>4580</v>
      </c>
      <c r="B3370" t="s">
        <v>3896</v>
      </c>
      <c r="C3370">
        <v>36</v>
      </c>
      <c r="D3370" t="s">
        <v>113</v>
      </c>
      <c r="E3370" t="s">
        <v>10074</v>
      </c>
      <c r="F3370" t="s">
        <v>164</v>
      </c>
      <c r="G3370" t="s">
        <v>152</v>
      </c>
      <c r="H3370">
        <v>3</v>
      </c>
      <c r="I3370">
        <v>3</v>
      </c>
      <c r="J3370" t="s">
        <v>127</v>
      </c>
      <c r="K3370" t="s">
        <v>31</v>
      </c>
      <c r="L3370" t="s">
        <v>302</v>
      </c>
      <c r="M3370" s="53">
        <v>0.01</v>
      </c>
      <c r="N3370" s="52">
        <v>53628.516942000002</v>
      </c>
      <c r="O3370" s="52">
        <v>53069.879785999998</v>
      </c>
      <c r="P3370">
        <v>1</v>
      </c>
      <c r="Q3370">
        <f>IF(SUMIFS(SolCotizacion!$P:$P,SolCotizacion!$E:$E,$G3370,SolCotizacion!$K:$K,$I3370)&gt;499,1,0)</f>
        <v>0</v>
      </c>
      <c r="R3370">
        <v>5721</v>
      </c>
      <c r="S3370" s="56">
        <f>IF(SUMIFS(SolCotizacion!$P:$P,SolCotizacion!$E:$E,$G3370,SolCotizacion!$K:$K,$I3370)&gt;499,4%,0)</f>
        <v>0</v>
      </c>
    </row>
    <row r="3371" spans="1:19" hidden="1">
      <c r="A3371" t="s">
        <v>4581</v>
      </c>
      <c r="B3371" t="s">
        <v>3898</v>
      </c>
      <c r="C3371">
        <v>37</v>
      </c>
      <c r="D3371" t="s">
        <v>113</v>
      </c>
      <c r="E3371" t="s">
        <v>10075</v>
      </c>
      <c r="F3371" t="s">
        <v>165</v>
      </c>
      <c r="G3371" t="s">
        <v>150</v>
      </c>
      <c r="H3371">
        <v>3</v>
      </c>
      <c r="I3371">
        <v>1</v>
      </c>
      <c r="J3371" t="s">
        <v>127</v>
      </c>
      <c r="K3371" t="s">
        <v>31</v>
      </c>
      <c r="L3371" t="s">
        <v>302</v>
      </c>
      <c r="M3371" s="53">
        <v>0.01</v>
      </c>
      <c r="N3371" s="52">
        <v>35623.545034000002</v>
      </c>
      <c r="O3371" s="52">
        <v>35252.468481999997</v>
      </c>
      <c r="P3371">
        <v>1</v>
      </c>
      <c r="Q3371">
        <f>IF(SUMIFS(SolCotizacion!$P:$P,SolCotizacion!$E:$E,$G3371,SolCotizacion!$K:$K,$I3371)&gt;499,1,0)</f>
        <v>0</v>
      </c>
      <c r="R3371">
        <v>5722</v>
      </c>
      <c r="S3371" s="56">
        <f>IF(SUMIFS(SolCotizacion!$P:$P,SolCotizacion!$E:$E,$G3371,SolCotizacion!$K:$K,$I3371)&gt;499,1%,0)</f>
        <v>0</v>
      </c>
    </row>
    <row r="3372" spans="1:19" hidden="1">
      <c r="A3372" t="s">
        <v>4582</v>
      </c>
      <c r="B3372" t="s">
        <v>3900</v>
      </c>
      <c r="C3372">
        <v>38</v>
      </c>
      <c r="D3372" t="s">
        <v>113</v>
      </c>
      <c r="E3372" t="s">
        <v>10076</v>
      </c>
      <c r="F3372" t="s">
        <v>165</v>
      </c>
      <c r="G3372" t="s">
        <v>150</v>
      </c>
      <c r="H3372">
        <v>3</v>
      </c>
      <c r="I3372">
        <v>2</v>
      </c>
      <c r="J3372" t="s">
        <v>127</v>
      </c>
      <c r="K3372" t="s">
        <v>31</v>
      </c>
      <c r="L3372" t="s">
        <v>302</v>
      </c>
      <c r="M3372" s="53">
        <v>0.01</v>
      </c>
      <c r="N3372" s="52">
        <v>35758.081436</v>
      </c>
      <c r="O3372" s="52">
        <v>35385.601635999999</v>
      </c>
      <c r="P3372">
        <v>1</v>
      </c>
      <c r="Q3372">
        <f>IF(SUMIFS(SolCotizacion!$P:$P,SolCotizacion!$E:$E,$G3372,SolCotizacion!$K:$K,$I3372)&gt;499,1,0)</f>
        <v>0</v>
      </c>
      <c r="R3372">
        <v>5723</v>
      </c>
      <c r="S3372" s="56">
        <f>IF(SUMIFS(SolCotizacion!$P:$P,SolCotizacion!$E:$E,$G3372,SolCotizacion!$K:$K,$I3372)&gt;499,1%,0)</f>
        <v>0</v>
      </c>
    </row>
    <row r="3373" spans="1:19" hidden="1">
      <c r="A3373" t="s">
        <v>4583</v>
      </c>
      <c r="B3373" t="s">
        <v>3902</v>
      </c>
      <c r="C3373">
        <v>39</v>
      </c>
      <c r="D3373" t="s">
        <v>113</v>
      </c>
      <c r="E3373" t="s">
        <v>10077</v>
      </c>
      <c r="F3373" t="s">
        <v>165</v>
      </c>
      <c r="G3373" t="s">
        <v>150</v>
      </c>
      <c r="H3373">
        <v>3</v>
      </c>
      <c r="I3373">
        <v>3</v>
      </c>
      <c r="J3373" t="s">
        <v>127</v>
      </c>
      <c r="K3373" t="s">
        <v>31</v>
      </c>
      <c r="L3373" t="s">
        <v>302</v>
      </c>
      <c r="M3373" s="53">
        <v>0.01</v>
      </c>
      <c r="N3373" s="52">
        <v>35892.617838000006</v>
      </c>
      <c r="O3373" s="52">
        <v>35518.734790000002</v>
      </c>
      <c r="P3373">
        <v>1</v>
      </c>
      <c r="Q3373">
        <f>IF(SUMIFS(SolCotizacion!$P:$P,SolCotizacion!$E:$E,$G3373,SolCotizacion!$K:$K,$I3373)&gt;499,1,0)</f>
        <v>0</v>
      </c>
      <c r="R3373">
        <v>5724</v>
      </c>
      <c r="S3373" s="56">
        <f>IF(SUMIFS(SolCotizacion!$P:$P,SolCotizacion!$E:$E,$G3373,SolCotizacion!$K:$K,$I3373)&gt;499,1%,0)</f>
        <v>0</v>
      </c>
    </row>
    <row r="3374" spans="1:19" hidden="1">
      <c r="A3374" t="s">
        <v>4584</v>
      </c>
      <c r="B3374" t="s">
        <v>3904</v>
      </c>
      <c r="C3374">
        <v>40</v>
      </c>
      <c r="D3374" t="s">
        <v>113</v>
      </c>
      <c r="E3374" t="s">
        <v>10078</v>
      </c>
      <c r="F3374" t="s">
        <v>166</v>
      </c>
      <c r="G3374" t="s">
        <v>151</v>
      </c>
      <c r="H3374">
        <v>3</v>
      </c>
      <c r="I3374">
        <v>1</v>
      </c>
      <c r="J3374" t="s">
        <v>127</v>
      </c>
      <c r="K3374" t="s">
        <v>31</v>
      </c>
      <c r="L3374" t="s">
        <v>302</v>
      </c>
      <c r="M3374" s="53">
        <v>0.01</v>
      </c>
      <c r="N3374" s="52">
        <v>40161.772881999997</v>
      </c>
      <c r="O3374" s="52">
        <v>39743.419254</v>
      </c>
      <c r="P3374">
        <v>1</v>
      </c>
      <c r="Q3374">
        <f>IF(SUMIFS(SolCotizacion!$P:$P,SolCotizacion!$E:$E,$G3374,SolCotizacion!$K:$K,$I3374)&gt;499,1,0)</f>
        <v>0</v>
      </c>
      <c r="R3374">
        <v>5725</v>
      </c>
      <c r="S3374" s="56">
        <f>IF(SUMIFS(SolCotizacion!$P:$P,SolCotizacion!$E:$E,$G3374,SolCotizacion!$K:$K,$I3374)&gt;499,1%,0)</f>
        <v>0</v>
      </c>
    </row>
    <row r="3375" spans="1:19" hidden="1">
      <c r="A3375" t="s">
        <v>4585</v>
      </c>
      <c r="B3375" t="s">
        <v>3906</v>
      </c>
      <c r="C3375">
        <v>41</v>
      </c>
      <c r="D3375" t="s">
        <v>113</v>
      </c>
      <c r="E3375" t="s">
        <v>10079</v>
      </c>
      <c r="F3375" t="s">
        <v>166</v>
      </c>
      <c r="G3375" t="s">
        <v>151</v>
      </c>
      <c r="H3375">
        <v>3</v>
      </c>
      <c r="I3375">
        <v>2</v>
      </c>
      <c r="J3375" t="s">
        <v>127</v>
      </c>
      <c r="K3375" t="s">
        <v>31</v>
      </c>
      <c r="L3375" t="s">
        <v>302</v>
      </c>
      <c r="M3375" s="53">
        <v>0.01</v>
      </c>
      <c r="N3375" s="52">
        <v>40296.298966000002</v>
      </c>
      <c r="O3375" s="52">
        <v>39876.552407999996</v>
      </c>
      <c r="P3375">
        <v>1</v>
      </c>
      <c r="Q3375">
        <f>IF(SUMIFS(SolCotizacion!$P:$P,SolCotizacion!$E:$E,$G3375,SolCotizacion!$K:$K,$I3375)&gt;499,1,0)</f>
        <v>0</v>
      </c>
      <c r="R3375">
        <v>5726</v>
      </c>
      <c r="S3375" s="56">
        <f>IF(SUMIFS(SolCotizacion!$P:$P,SolCotizacion!$E:$E,$G3375,SolCotizacion!$K:$K,$I3375)&gt;499,1%,0)</f>
        <v>0</v>
      </c>
    </row>
    <row r="3376" spans="1:19" hidden="1">
      <c r="A3376" t="s">
        <v>4586</v>
      </c>
      <c r="B3376" t="s">
        <v>3908</v>
      </c>
      <c r="C3376">
        <v>42</v>
      </c>
      <c r="D3376" t="s">
        <v>113</v>
      </c>
      <c r="E3376" t="s">
        <v>10080</v>
      </c>
      <c r="F3376" t="s">
        <v>166</v>
      </c>
      <c r="G3376" t="s">
        <v>151</v>
      </c>
      <c r="H3376">
        <v>3</v>
      </c>
      <c r="I3376">
        <v>3</v>
      </c>
      <c r="J3376" t="s">
        <v>127</v>
      </c>
      <c r="K3376" t="s">
        <v>31</v>
      </c>
      <c r="L3376" t="s">
        <v>302</v>
      </c>
      <c r="M3376" s="53">
        <v>0.01</v>
      </c>
      <c r="N3376" s="52">
        <v>40430.835368000007</v>
      </c>
      <c r="O3376" s="52">
        <v>40009.685561999999</v>
      </c>
      <c r="P3376">
        <v>1</v>
      </c>
      <c r="Q3376">
        <f>IF(SUMIFS(SolCotizacion!$P:$P,SolCotizacion!$E:$E,$G3376,SolCotizacion!$K:$K,$I3376)&gt;499,1,0)</f>
        <v>0</v>
      </c>
      <c r="R3376">
        <v>5727</v>
      </c>
      <c r="S3376" s="56">
        <f>IF(SUMIFS(SolCotizacion!$P:$P,SolCotizacion!$E:$E,$G3376,SolCotizacion!$K:$K,$I3376)&gt;499,1%,0)</f>
        <v>0</v>
      </c>
    </row>
    <row r="3377" spans="1:19" hidden="1">
      <c r="A3377" t="s">
        <v>4587</v>
      </c>
      <c r="B3377" t="s">
        <v>3910</v>
      </c>
      <c r="C3377">
        <v>43</v>
      </c>
      <c r="D3377" t="s">
        <v>113</v>
      </c>
      <c r="E3377" t="s">
        <v>10081</v>
      </c>
      <c r="F3377" t="s">
        <v>167</v>
      </c>
      <c r="G3377" t="s">
        <v>152</v>
      </c>
      <c r="H3377">
        <v>3</v>
      </c>
      <c r="I3377">
        <v>1</v>
      </c>
      <c r="J3377" t="s">
        <v>127</v>
      </c>
      <c r="K3377" t="s">
        <v>31</v>
      </c>
      <c r="L3377" t="s">
        <v>302</v>
      </c>
      <c r="M3377" s="53">
        <v>0.01</v>
      </c>
      <c r="N3377" s="52">
        <v>53359.444138000006</v>
      </c>
      <c r="O3377" s="52">
        <v>52803.613477999999</v>
      </c>
      <c r="P3377">
        <v>1</v>
      </c>
      <c r="Q3377">
        <f>IF(SUMIFS(SolCotizacion!$P:$P,SolCotizacion!$E:$E,$G3377,SolCotizacion!$K:$K,$I3377)&gt;499,1,0)</f>
        <v>0</v>
      </c>
      <c r="R3377">
        <v>5728</v>
      </c>
      <c r="S3377" s="56">
        <f>IF(SUMIFS(SolCotizacion!$P:$P,SolCotizacion!$E:$E,$G3377,SolCotizacion!$K:$K,$I3377)&gt;499,1%,0)</f>
        <v>0</v>
      </c>
    </row>
    <row r="3378" spans="1:19" hidden="1">
      <c r="A3378" t="s">
        <v>4588</v>
      </c>
      <c r="B3378" t="s">
        <v>3912</v>
      </c>
      <c r="C3378">
        <v>44</v>
      </c>
      <c r="D3378" t="s">
        <v>113</v>
      </c>
      <c r="E3378" t="s">
        <v>10082</v>
      </c>
      <c r="F3378" t="s">
        <v>167</v>
      </c>
      <c r="G3378" t="s">
        <v>152</v>
      </c>
      <c r="H3378">
        <v>3</v>
      </c>
      <c r="I3378">
        <v>2</v>
      </c>
      <c r="J3378" t="s">
        <v>127</v>
      </c>
      <c r="K3378" t="s">
        <v>31</v>
      </c>
      <c r="L3378" t="s">
        <v>302</v>
      </c>
      <c r="M3378" s="53">
        <v>0.01</v>
      </c>
      <c r="N3378" s="52">
        <v>53493.980540000004</v>
      </c>
      <c r="O3378" s="52">
        <v>52936.746632000002</v>
      </c>
      <c r="P3378">
        <v>1</v>
      </c>
      <c r="Q3378">
        <f>IF(SUMIFS(SolCotizacion!$P:$P,SolCotizacion!$E:$E,$G3378,SolCotizacion!$K:$K,$I3378)&gt;499,1,0)</f>
        <v>0</v>
      </c>
      <c r="R3378">
        <v>5729</v>
      </c>
      <c r="S3378" s="56">
        <f>IF(SUMIFS(SolCotizacion!$P:$P,SolCotizacion!$E:$E,$G3378,SolCotizacion!$K:$K,$I3378)&gt;499,1%,0)</f>
        <v>0</v>
      </c>
    </row>
    <row r="3379" spans="1:19" hidden="1">
      <c r="A3379" t="s">
        <v>4589</v>
      </c>
      <c r="B3379" t="s">
        <v>3914</v>
      </c>
      <c r="C3379">
        <v>45</v>
      </c>
      <c r="D3379" t="s">
        <v>113</v>
      </c>
      <c r="E3379" t="s">
        <v>10083</v>
      </c>
      <c r="F3379" t="s">
        <v>167</v>
      </c>
      <c r="G3379" t="s">
        <v>152</v>
      </c>
      <c r="H3379">
        <v>3</v>
      </c>
      <c r="I3379">
        <v>3</v>
      </c>
      <c r="J3379" t="s">
        <v>127</v>
      </c>
      <c r="K3379" t="s">
        <v>31</v>
      </c>
      <c r="L3379" t="s">
        <v>302</v>
      </c>
      <c r="M3379" s="53">
        <v>0.01</v>
      </c>
      <c r="N3379" s="52">
        <v>53628.516942000002</v>
      </c>
      <c r="O3379" s="52">
        <v>53069.879785999998</v>
      </c>
      <c r="P3379">
        <v>1</v>
      </c>
      <c r="Q3379">
        <f>IF(SUMIFS(SolCotizacion!$P:$P,SolCotizacion!$E:$E,$G3379,SolCotizacion!$K:$K,$I3379)&gt;499,1,0)</f>
        <v>0</v>
      </c>
      <c r="R3379">
        <v>5730</v>
      </c>
      <c r="S3379" s="56">
        <f>IF(SUMIFS(SolCotizacion!$P:$P,SolCotizacion!$E:$E,$G3379,SolCotizacion!$K:$K,$I3379)&gt;499,1%,0)</f>
        <v>0</v>
      </c>
    </row>
    <row r="3380" spans="1:19" hidden="1">
      <c r="A3380" t="s">
        <v>4590</v>
      </c>
      <c r="B3380" t="s">
        <v>1085</v>
      </c>
      <c r="C3380">
        <v>1</v>
      </c>
      <c r="D3380" t="s">
        <v>88</v>
      </c>
      <c r="E3380" t="s">
        <v>10050</v>
      </c>
      <c r="F3380" t="s">
        <v>150</v>
      </c>
      <c r="G3380" t="s">
        <v>150</v>
      </c>
      <c r="H3380">
        <v>3</v>
      </c>
      <c r="I3380">
        <v>1</v>
      </c>
      <c r="J3380" t="s">
        <v>84</v>
      </c>
      <c r="K3380" t="s">
        <v>31</v>
      </c>
      <c r="L3380" t="s">
        <v>318</v>
      </c>
      <c r="N3380" s="52">
        <v>3381498.7982400004</v>
      </c>
      <c r="O3380" s="52">
        <v>3381498.7982400004</v>
      </c>
      <c r="P3380">
        <v>1</v>
      </c>
      <c r="Q3380">
        <v>1</v>
      </c>
      <c r="R3380">
        <v>5731</v>
      </c>
    </row>
    <row r="3381" spans="1:19" hidden="1">
      <c r="A3381" t="s">
        <v>4591</v>
      </c>
      <c r="B3381" t="s">
        <v>1086</v>
      </c>
      <c r="C3381">
        <v>2</v>
      </c>
      <c r="D3381" t="s">
        <v>88</v>
      </c>
      <c r="E3381" t="s">
        <v>10051</v>
      </c>
      <c r="F3381" t="s">
        <v>150</v>
      </c>
      <c r="G3381" t="s">
        <v>150</v>
      </c>
      <c r="H3381">
        <v>3</v>
      </c>
      <c r="I3381">
        <v>2</v>
      </c>
      <c r="J3381" t="s">
        <v>84</v>
      </c>
      <c r="K3381" t="s">
        <v>31</v>
      </c>
      <c r="L3381" t="s">
        <v>318</v>
      </c>
      <c r="N3381" s="52">
        <v>3381498.7982400004</v>
      </c>
      <c r="O3381" s="52">
        <v>3381498.7982400004</v>
      </c>
      <c r="P3381">
        <v>1</v>
      </c>
      <c r="Q3381">
        <v>1</v>
      </c>
      <c r="R3381">
        <v>5733</v>
      </c>
    </row>
    <row r="3382" spans="1:19" hidden="1">
      <c r="A3382" t="s">
        <v>4592</v>
      </c>
      <c r="B3382" t="s">
        <v>1087</v>
      </c>
      <c r="C3382">
        <v>3</v>
      </c>
      <c r="D3382" t="s">
        <v>88</v>
      </c>
      <c r="E3382" t="s">
        <v>10052</v>
      </c>
      <c r="F3382" t="s">
        <v>150</v>
      </c>
      <c r="G3382" t="s">
        <v>150</v>
      </c>
      <c r="H3382">
        <v>3</v>
      </c>
      <c r="I3382">
        <v>3</v>
      </c>
      <c r="J3382" t="s">
        <v>84</v>
      </c>
      <c r="K3382" t="s">
        <v>31</v>
      </c>
      <c r="L3382" t="s">
        <v>318</v>
      </c>
      <c r="N3382" s="52">
        <v>3381498.7982400004</v>
      </c>
      <c r="O3382" s="52">
        <v>3381498.7982400004</v>
      </c>
      <c r="P3382">
        <v>1</v>
      </c>
      <c r="Q3382">
        <v>1</v>
      </c>
      <c r="R3382">
        <v>5735</v>
      </c>
    </row>
    <row r="3383" spans="1:19" hidden="1">
      <c r="A3383" t="s">
        <v>4593</v>
      </c>
      <c r="B3383" t="s">
        <v>1088</v>
      </c>
      <c r="C3383">
        <v>4</v>
      </c>
      <c r="D3383" t="s">
        <v>88</v>
      </c>
      <c r="E3383" t="s">
        <v>9854</v>
      </c>
      <c r="F3383" t="s">
        <v>151</v>
      </c>
      <c r="G3383" t="s">
        <v>151</v>
      </c>
      <c r="H3383">
        <v>3</v>
      </c>
      <c r="I3383">
        <v>1</v>
      </c>
      <c r="J3383" t="s">
        <v>84</v>
      </c>
      <c r="K3383" t="s">
        <v>31</v>
      </c>
      <c r="L3383" t="s">
        <v>318</v>
      </c>
      <c r="N3383" s="52">
        <v>3322640.9591999999</v>
      </c>
      <c r="O3383" s="52">
        <v>3322640.9591999999</v>
      </c>
      <c r="P3383">
        <v>1</v>
      </c>
      <c r="Q3383">
        <v>1</v>
      </c>
      <c r="R3383">
        <v>5737</v>
      </c>
    </row>
    <row r="3384" spans="1:19" hidden="1">
      <c r="A3384" t="s">
        <v>4594</v>
      </c>
      <c r="B3384" t="s">
        <v>1089</v>
      </c>
      <c r="C3384">
        <v>5</v>
      </c>
      <c r="D3384" t="s">
        <v>88</v>
      </c>
      <c r="E3384" t="s">
        <v>10053</v>
      </c>
      <c r="F3384" t="s">
        <v>151</v>
      </c>
      <c r="G3384" t="s">
        <v>151</v>
      </c>
      <c r="H3384">
        <v>3</v>
      </c>
      <c r="I3384">
        <v>2</v>
      </c>
      <c r="J3384" t="s">
        <v>84</v>
      </c>
      <c r="K3384" t="s">
        <v>31</v>
      </c>
      <c r="L3384" t="s">
        <v>318</v>
      </c>
      <c r="N3384" s="52">
        <v>3322640.9591999999</v>
      </c>
      <c r="O3384" s="52">
        <v>3322640.9591999999</v>
      </c>
      <c r="P3384">
        <v>1</v>
      </c>
      <c r="Q3384">
        <v>1</v>
      </c>
      <c r="R3384">
        <v>5739</v>
      </c>
    </row>
    <row r="3385" spans="1:19" hidden="1">
      <c r="A3385" t="s">
        <v>4595</v>
      </c>
      <c r="B3385" t="s">
        <v>1090</v>
      </c>
      <c r="C3385">
        <v>6</v>
      </c>
      <c r="D3385" t="s">
        <v>88</v>
      </c>
      <c r="E3385" t="s">
        <v>10054</v>
      </c>
      <c r="F3385" t="s">
        <v>151</v>
      </c>
      <c r="G3385" t="s">
        <v>151</v>
      </c>
      <c r="H3385">
        <v>3</v>
      </c>
      <c r="I3385">
        <v>3</v>
      </c>
      <c r="J3385" t="s">
        <v>84</v>
      </c>
      <c r="K3385" t="s">
        <v>31</v>
      </c>
      <c r="L3385" t="s">
        <v>318</v>
      </c>
      <c r="N3385" s="52">
        <v>3322640.9591999999</v>
      </c>
      <c r="O3385" s="52">
        <v>3322640.9591999999</v>
      </c>
      <c r="P3385">
        <v>1</v>
      </c>
      <c r="Q3385">
        <v>1</v>
      </c>
      <c r="R3385">
        <v>5741</v>
      </c>
    </row>
    <row r="3386" spans="1:19" hidden="1">
      <c r="A3386" t="s">
        <v>4596</v>
      </c>
      <c r="B3386" t="s">
        <v>1091</v>
      </c>
      <c r="C3386">
        <v>7</v>
      </c>
      <c r="D3386" t="s">
        <v>88</v>
      </c>
      <c r="E3386" t="s">
        <v>10055</v>
      </c>
      <c r="F3386" t="s">
        <v>152</v>
      </c>
      <c r="G3386" t="s">
        <v>152</v>
      </c>
      <c r="H3386">
        <v>3</v>
      </c>
      <c r="I3386">
        <v>1</v>
      </c>
      <c r="J3386" t="s">
        <v>84</v>
      </c>
      <c r="K3386" t="s">
        <v>31</v>
      </c>
      <c r="L3386" t="s">
        <v>318</v>
      </c>
      <c r="N3386" s="52">
        <v>4787821.8787200004</v>
      </c>
      <c r="O3386" s="52">
        <v>4787821.8787200004</v>
      </c>
      <c r="P3386">
        <v>1</v>
      </c>
      <c r="Q3386">
        <v>1</v>
      </c>
      <c r="R3386">
        <v>5743</v>
      </c>
    </row>
    <row r="3387" spans="1:19" hidden="1">
      <c r="A3387" t="s">
        <v>4597</v>
      </c>
      <c r="B3387" t="s">
        <v>1092</v>
      </c>
      <c r="C3387">
        <v>8</v>
      </c>
      <c r="D3387" t="s">
        <v>88</v>
      </c>
      <c r="E3387" t="s">
        <v>10056</v>
      </c>
      <c r="F3387" t="s">
        <v>152</v>
      </c>
      <c r="G3387" t="s">
        <v>152</v>
      </c>
      <c r="H3387">
        <v>3</v>
      </c>
      <c r="I3387">
        <v>2</v>
      </c>
      <c r="J3387" t="s">
        <v>84</v>
      </c>
      <c r="K3387" t="s">
        <v>31</v>
      </c>
      <c r="L3387" t="s">
        <v>318</v>
      </c>
      <c r="N3387" s="52">
        <v>4787821.8787200004</v>
      </c>
      <c r="O3387" s="52">
        <v>4787821.8787200004</v>
      </c>
      <c r="P3387">
        <v>1</v>
      </c>
      <c r="Q3387">
        <v>1</v>
      </c>
      <c r="R3387">
        <v>5745</v>
      </c>
    </row>
    <row r="3388" spans="1:19" hidden="1">
      <c r="A3388" t="s">
        <v>4598</v>
      </c>
      <c r="B3388" t="s">
        <v>1093</v>
      </c>
      <c r="C3388">
        <v>9</v>
      </c>
      <c r="D3388" t="s">
        <v>88</v>
      </c>
      <c r="E3388" t="s">
        <v>10057</v>
      </c>
      <c r="F3388" t="s">
        <v>152</v>
      </c>
      <c r="G3388" t="s">
        <v>152</v>
      </c>
      <c r="H3388">
        <v>3</v>
      </c>
      <c r="I3388">
        <v>3</v>
      </c>
      <c r="J3388" t="s">
        <v>84</v>
      </c>
      <c r="K3388" t="s">
        <v>31</v>
      </c>
      <c r="L3388" t="s">
        <v>318</v>
      </c>
      <c r="N3388" s="52">
        <v>4787821.8787200004</v>
      </c>
      <c r="O3388" s="52">
        <v>4787821.8787200004</v>
      </c>
      <c r="P3388">
        <v>1</v>
      </c>
      <c r="Q3388">
        <v>1</v>
      </c>
      <c r="R3388">
        <v>5747</v>
      </c>
    </row>
    <row r="3389" spans="1:19" hidden="1">
      <c r="A3389" t="s">
        <v>4599</v>
      </c>
      <c r="B3389" t="s">
        <v>3844</v>
      </c>
      <c r="C3389">
        <v>10</v>
      </c>
      <c r="D3389" t="s">
        <v>102</v>
      </c>
      <c r="E3389" t="s">
        <v>10058</v>
      </c>
      <c r="F3389" t="s">
        <v>153</v>
      </c>
      <c r="G3389" t="s">
        <v>88</v>
      </c>
      <c r="H3389">
        <v>3</v>
      </c>
      <c r="I3389" t="s">
        <v>103</v>
      </c>
      <c r="J3389" t="s">
        <v>84</v>
      </c>
      <c r="K3389" t="s">
        <v>31</v>
      </c>
      <c r="L3389" t="s">
        <v>318</v>
      </c>
      <c r="N3389" s="52">
        <v>231041.92944000001</v>
      </c>
      <c r="O3389" s="52">
        <v>231041.92944000001</v>
      </c>
      <c r="P3389">
        <v>1</v>
      </c>
      <c r="Q3389">
        <f>IF(COUNTIF(SolCotizacion!$D:$D,$G3389)&gt;0,1,0)</f>
        <v>1</v>
      </c>
      <c r="R3389">
        <v>5749</v>
      </c>
    </row>
    <row r="3390" spans="1:19" hidden="1">
      <c r="A3390" t="s">
        <v>4600</v>
      </c>
      <c r="B3390" t="s">
        <v>3846</v>
      </c>
      <c r="C3390">
        <v>11</v>
      </c>
      <c r="D3390" t="s">
        <v>102</v>
      </c>
      <c r="E3390" t="s">
        <v>10059</v>
      </c>
      <c r="F3390" t="s">
        <v>154</v>
      </c>
      <c r="G3390" t="s">
        <v>88</v>
      </c>
      <c r="H3390">
        <v>3</v>
      </c>
      <c r="I3390" t="s">
        <v>103</v>
      </c>
      <c r="J3390" t="s">
        <v>84</v>
      </c>
      <c r="K3390" t="s">
        <v>31</v>
      </c>
      <c r="L3390" t="s">
        <v>318</v>
      </c>
      <c r="N3390" s="52">
        <v>95768.676960000012</v>
      </c>
      <c r="O3390" s="52">
        <v>95768.676960000012</v>
      </c>
      <c r="P3390">
        <v>1</v>
      </c>
      <c r="Q3390">
        <f>IF(COUNTIF(SolCotizacion!$D:$D,$G3390)&gt;0,1,0)</f>
        <v>1</v>
      </c>
      <c r="R3390">
        <v>5751</v>
      </c>
    </row>
    <row r="3391" spans="1:19" hidden="1">
      <c r="A3391" t="s">
        <v>4601</v>
      </c>
      <c r="B3391" t="s">
        <v>3848</v>
      </c>
      <c r="C3391">
        <v>12</v>
      </c>
      <c r="D3391" t="s">
        <v>102</v>
      </c>
      <c r="E3391" t="s">
        <v>10060</v>
      </c>
      <c r="F3391" t="s">
        <v>155</v>
      </c>
      <c r="G3391" t="s">
        <v>88</v>
      </c>
      <c r="H3391">
        <v>3</v>
      </c>
      <c r="I3391" t="s">
        <v>103</v>
      </c>
      <c r="J3391" t="s">
        <v>84</v>
      </c>
      <c r="K3391" t="s">
        <v>31</v>
      </c>
      <c r="L3391" t="s">
        <v>318</v>
      </c>
      <c r="N3391" s="52">
        <v>75151.80816</v>
      </c>
      <c r="O3391" s="52">
        <v>75151.80816</v>
      </c>
      <c r="P3391">
        <v>1</v>
      </c>
      <c r="Q3391">
        <f>IF(COUNTIF(SolCotizacion!$D:$D,$G3391)&gt;0,1,0)</f>
        <v>1</v>
      </c>
      <c r="R3391">
        <v>5753</v>
      </c>
    </row>
    <row r="3392" spans="1:19" hidden="1">
      <c r="A3392" t="s">
        <v>4602</v>
      </c>
      <c r="B3392" t="s">
        <v>3850</v>
      </c>
      <c r="C3392">
        <v>13</v>
      </c>
      <c r="D3392" t="s">
        <v>102</v>
      </c>
      <c r="E3392" t="s">
        <v>10061</v>
      </c>
      <c r="F3392" t="s">
        <v>156</v>
      </c>
      <c r="G3392" t="s">
        <v>88</v>
      </c>
      <c r="H3392">
        <v>3</v>
      </c>
      <c r="I3392" t="s">
        <v>103</v>
      </c>
      <c r="J3392" t="s">
        <v>84</v>
      </c>
      <c r="K3392" t="s">
        <v>31</v>
      </c>
      <c r="L3392" t="s">
        <v>318</v>
      </c>
      <c r="N3392" s="52">
        <v>199518.07056000002</v>
      </c>
      <c r="O3392" s="52">
        <v>199518.07056000002</v>
      </c>
      <c r="P3392">
        <v>1</v>
      </c>
      <c r="Q3392">
        <f>IF(COUNTIF(SolCotizacion!$D:$D,$G3392)&gt;0,1,0)</f>
        <v>1</v>
      </c>
      <c r="R3392">
        <v>5755</v>
      </c>
    </row>
    <row r="3393" spans="1:19" hidden="1">
      <c r="A3393" t="s">
        <v>4603</v>
      </c>
      <c r="B3393" t="s">
        <v>3852</v>
      </c>
      <c r="C3393">
        <v>14</v>
      </c>
      <c r="D3393" t="s">
        <v>102</v>
      </c>
      <c r="E3393" t="s">
        <v>10062</v>
      </c>
      <c r="F3393" t="s">
        <v>157</v>
      </c>
      <c r="G3393" t="s">
        <v>150</v>
      </c>
      <c r="H3393">
        <v>3</v>
      </c>
      <c r="I3393" t="s">
        <v>103</v>
      </c>
      <c r="J3393" t="s">
        <v>84</v>
      </c>
      <c r="K3393" t="s">
        <v>31</v>
      </c>
      <c r="L3393" t="s">
        <v>318</v>
      </c>
      <c r="N3393" s="52">
        <v>319228.91952000005</v>
      </c>
      <c r="O3393" s="52">
        <v>319228.91952000005</v>
      </c>
      <c r="P3393">
        <v>1</v>
      </c>
      <c r="Q3393">
        <f>IF(COUNTIF(SolCotizacion!$E:$E,G3393)&gt;0,1,0)</f>
        <v>0</v>
      </c>
      <c r="R3393">
        <v>5757</v>
      </c>
    </row>
    <row r="3394" spans="1:19" hidden="1">
      <c r="A3394" t="s">
        <v>4604</v>
      </c>
      <c r="B3394" t="s">
        <v>3854</v>
      </c>
      <c r="C3394">
        <v>15</v>
      </c>
      <c r="D3394" t="s">
        <v>102</v>
      </c>
      <c r="E3394" t="s">
        <v>10063</v>
      </c>
      <c r="F3394" t="s">
        <v>158</v>
      </c>
      <c r="G3394" t="s">
        <v>151</v>
      </c>
      <c r="H3394">
        <v>3</v>
      </c>
      <c r="I3394" t="s">
        <v>103</v>
      </c>
      <c r="J3394" t="s">
        <v>84</v>
      </c>
      <c r="K3394" t="s">
        <v>31</v>
      </c>
      <c r="L3394" t="s">
        <v>318</v>
      </c>
      <c r="N3394" s="52">
        <v>319228.91952000005</v>
      </c>
      <c r="O3394" s="52">
        <v>319228.91952000005</v>
      </c>
      <c r="P3394">
        <v>1</v>
      </c>
      <c r="Q3394">
        <f>IF(COUNTIF(SolCotizacion!$E:$E,G3394)&gt;0,1,0)</f>
        <v>0</v>
      </c>
      <c r="R3394">
        <v>5759</v>
      </c>
    </row>
    <row r="3395" spans="1:19" hidden="1">
      <c r="A3395" t="s">
        <v>4605</v>
      </c>
      <c r="B3395" t="s">
        <v>3856</v>
      </c>
      <c r="C3395">
        <v>16</v>
      </c>
      <c r="D3395" t="s">
        <v>113</v>
      </c>
      <c r="E3395" t="s">
        <v>9986</v>
      </c>
      <c r="F3395" t="s">
        <v>115</v>
      </c>
      <c r="G3395" t="s">
        <v>88</v>
      </c>
      <c r="H3395">
        <v>3</v>
      </c>
      <c r="I3395">
        <v>1</v>
      </c>
      <c r="J3395" t="s">
        <v>116</v>
      </c>
      <c r="K3395" t="s">
        <v>326</v>
      </c>
      <c r="L3395" t="s">
        <v>318</v>
      </c>
      <c r="N3395" s="52">
        <v>32220.018600000003</v>
      </c>
      <c r="O3395" s="52">
        <v>32220.018600000003</v>
      </c>
      <c r="P3395">
        <v>1</v>
      </c>
      <c r="Q3395">
        <f>IF(COUNTIFS(SolCotizacion!$D:$D,$G3395,SolCotizacion!$K:$K,$I3395)&gt;0,1,0)</f>
        <v>0</v>
      </c>
      <c r="R3395">
        <v>5761</v>
      </c>
    </row>
    <row r="3396" spans="1:19" hidden="1">
      <c r="A3396" t="s">
        <v>4606</v>
      </c>
      <c r="B3396" t="s">
        <v>3858</v>
      </c>
      <c r="C3396">
        <v>17</v>
      </c>
      <c r="D3396" t="s">
        <v>113</v>
      </c>
      <c r="E3396" t="s">
        <v>9987</v>
      </c>
      <c r="F3396" t="s">
        <v>115</v>
      </c>
      <c r="G3396" t="s">
        <v>88</v>
      </c>
      <c r="H3396">
        <v>3</v>
      </c>
      <c r="I3396">
        <v>2</v>
      </c>
      <c r="J3396" t="s">
        <v>116</v>
      </c>
      <c r="K3396" t="s">
        <v>326</v>
      </c>
      <c r="L3396" t="s">
        <v>318</v>
      </c>
      <c r="N3396" s="52">
        <v>32220.018600000003</v>
      </c>
      <c r="O3396" s="52">
        <v>32220.018600000003</v>
      </c>
      <c r="P3396">
        <v>1</v>
      </c>
      <c r="Q3396">
        <f>IF(COUNTIFS(SolCotizacion!$D:$D,$G3396,SolCotizacion!$K:$K,$I3396)&gt;0,1,0)</f>
        <v>1</v>
      </c>
      <c r="R3396">
        <v>5763</v>
      </c>
    </row>
    <row r="3397" spans="1:19" hidden="1">
      <c r="A3397" t="s">
        <v>4607</v>
      </c>
      <c r="B3397" t="s">
        <v>3860</v>
      </c>
      <c r="C3397">
        <v>18</v>
      </c>
      <c r="D3397" t="s">
        <v>113</v>
      </c>
      <c r="E3397" t="s">
        <v>9988</v>
      </c>
      <c r="F3397" t="s">
        <v>115</v>
      </c>
      <c r="G3397" t="s">
        <v>88</v>
      </c>
      <c r="H3397">
        <v>3</v>
      </c>
      <c r="I3397">
        <v>3</v>
      </c>
      <c r="J3397" t="s">
        <v>116</v>
      </c>
      <c r="K3397" t="s">
        <v>326</v>
      </c>
      <c r="L3397" t="s">
        <v>318</v>
      </c>
      <c r="N3397" s="52">
        <v>32220.018600000003</v>
      </c>
      <c r="O3397" s="52">
        <v>32220.018600000003</v>
      </c>
      <c r="P3397">
        <v>1</v>
      </c>
      <c r="Q3397">
        <f>IF(COUNTIFS(SolCotizacion!$D:$D,$G3397,SolCotizacion!$K:$K,$I3397)&gt;0,1,0)</f>
        <v>0</v>
      </c>
      <c r="R3397">
        <v>5765</v>
      </c>
    </row>
    <row r="3398" spans="1:19" hidden="1">
      <c r="A3398" t="s">
        <v>4608</v>
      </c>
      <c r="B3398" t="s">
        <v>3862</v>
      </c>
      <c r="C3398">
        <v>19</v>
      </c>
      <c r="D3398" t="s">
        <v>113</v>
      </c>
      <c r="E3398" t="s">
        <v>9853</v>
      </c>
      <c r="F3398" t="s">
        <v>114</v>
      </c>
      <c r="G3398" t="s">
        <v>88</v>
      </c>
      <c r="H3398">
        <v>3</v>
      </c>
      <c r="I3398">
        <v>1</v>
      </c>
      <c r="J3398" t="s">
        <v>88</v>
      </c>
      <c r="K3398" t="s">
        <v>31</v>
      </c>
      <c r="L3398" t="s">
        <v>318</v>
      </c>
      <c r="N3398" s="52">
        <v>42960.024799999999</v>
      </c>
      <c r="O3398" s="52">
        <v>42960.024799999999</v>
      </c>
      <c r="P3398">
        <v>1</v>
      </c>
      <c r="Q3398">
        <f>IF(COUNTIFS(SolCotizacion!$D:$D,$G3398,SolCotizacion!$K:$K,$I3398)&gt;0,1,0)</f>
        <v>0</v>
      </c>
      <c r="R3398">
        <v>5767</v>
      </c>
    </row>
    <row r="3399" spans="1:19" hidden="1">
      <c r="A3399" t="s">
        <v>4609</v>
      </c>
      <c r="B3399" t="s">
        <v>3864</v>
      </c>
      <c r="C3399">
        <v>20</v>
      </c>
      <c r="D3399" t="s">
        <v>113</v>
      </c>
      <c r="E3399" t="s">
        <v>9984</v>
      </c>
      <c r="F3399" t="s">
        <v>114</v>
      </c>
      <c r="G3399" t="s">
        <v>88</v>
      </c>
      <c r="H3399">
        <v>3</v>
      </c>
      <c r="I3399">
        <v>2</v>
      </c>
      <c r="J3399" t="s">
        <v>88</v>
      </c>
      <c r="K3399" t="s">
        <v>31</v>
      </c>
      <c r="L3399" t="s">
        <v>318</v>
      </c>
      <c r="N3399" s="52">
        <v>42960.024799999999</v>
      </c>
      <c r="O3399" s="52">
        <v>42960.024799999999</v>
      </c>
      <c r="P3399">
        <v>1</v>
      </c>
      <c r="Q3399">
        <f>IF(COUNTIFS(SolCotizacion!$D:$D,$G3399,SolCotizacion!$K:$K,$I3399)&gt;0,1,0)</f>
        <v>1</v>
      </c>
      <c r="R3399">
        <v>5769</v>
      </c>
    </row>
    <row r="3400" spans="1:19" hidden="1">
      <c r="A3400" t="s">
        <v>4610</v>
      </c>
      <c r="B3400" t="s">
        <v>3866</v>
      </c>
      <c r="C3400">
        <v>21</v>
      </c>
      <c r="D3400" t="s">
        <v>113</v>
      </c>
      <c r="E3400" t="s">
        <v>9985</v>
      </c>
      <c r="F3400" t="s">
        <v>114</v>
      </c>
      <c r="G3400" t="s">
        <v>88</v>
      </c>
      <c r="H3400">
        <v>3</v>
      </c>
      <c r="I3400">
        <v>3</v>
      </c>
      <c r="J3400" t="s">
        <v>88</v>
      </c>
      <c r="K3400" t="s">
        <v>31</v>
      </c>
      <c r="L3400" t="s">
        <v>318</v>
      </c>
      <c r="N3400" s="52">
        <v>42960.024799999999</v>
      </c>
      <c r="O3400" s="52">
        <v>42960.024799999999</v>
      </c>
      <c r="P3400">
        <v>1</v>
      </c>
      <c r="Q3400">
        <f>IF(COUNTIFS(SolCotizacion!$D:$D,$G3400,SolCotizacion!$K:$K,$I3400)&gt;0,1,0)</f>
        <v>0</v>
      </c>
      <c r="R3400">
        <v>5771</v>
      </c>
    </row>
    <row r="3401" spans="1:19" hidden="1">
      <c r="A3401" t="s">
        <v>4611</v>
      </c>
      <c r="B3401" t="s">
        <v>3868</v>
      </c>
      <c r="C3401">
        <v>22</v>
      </c>
      <c r="D3401" t="s">
        <v>113</v>
      </c>
      <c r="E3401" t="s">
        <v>10064</v>
      </c>
      <c r="F3401" t="s">
        <v>159</v>
      </c>
      <c r="G3401" t="s">
        <v>150</v>
      </c>
      <c r="H3401">
        <v>3</v>
      </c>
      <c r="I3401" t="s">
        <v>103</v>
      </c>
      <c r="J3401" t="s">
        <v>118</v>
      </c>
      <c r="K3401" t="s">
        <v>325</v>
      </c>
      <c r="L3401" t="s">
        <v>318</v>
      </c>
      <c r="N3401" s="52">
        <v>310554.40385200002</v>
      </c>
      <c r="O3401" s="52">
        <v>310554.40385200002</v>
      </c>
      <c r="P3401">
        <v>1</v>
      </c>
      <c r="Q3401">
        <f>IF(COUNTIF(SolCotizacion!$E:$E,G3401)&gt;0,1,0)</f>
        <v>0</v>
      </c>
      <c r="R3401">
        <v>5773</v>
      </c>
    </row>
    <row r="3402" spans="1:19" hidden="1">
      <c r="A3402" t="s">
        <v>4612</v>
      </c>
      <c r="B3402" t="s">
        <v>3870</v>
      </c>
      <c r="C3402">
        <v>23</v>
      </c>
      <c r="D3402" t="s">
        <v>113</v>
      </c>
      <c r="E3402" t="s">
        <v>9855</v>
      </c>
      <c r="F3402" t="s">
        <v>160</v>
      </c>
      <c r="G3402" t="s">
        <v>151</v>
      </c>
      <c r="H3402">
        <v>3</v>
      </c>
      <c r="I3402" t="s">
        <v>103</v>
      </c>
      <c r="J3402" t="s">
        <v>118</v>
      </c>
      <c r="K3402" t="s">
        <v>325</v>
      </c>
      <c r="L3402" t="s">
        <v>318</v>
      </c>
      <c r="N3402" s="52">
        <v>310554.40385200002</v>
      </c>
      <c r="O3402" s="52">
        <v>310554.40385200002</v>
      </c>
      <c r="P3402">
        <v>1</v>
      </c>
      <c r="Q3402">
        <f>IF(COUNTIF(SolCotizacion!$E:$E,G3402)&gt;0,1,0)</f>
        <v>0</v>
      </c>
      <c r="R3402">
        <v>5775</v>
      </c>
    </row>
    <row r="3403" spans="1:19" hidden="1">
      <c r="A3403" t="s">
        <v>4613</v>
      </c>
      <c r="B3403" t="s">
        <v>3872</v>
      </c>
      <c r="C3403">
        <v>24</v>
      </c>
      <c r="D3403" t="s">
        <v>113</v>
      </c>
      <c r="E3403" t="s">
        <v>10065</v>
      </c>
      <c r="F3403" t="s">
        <v>161</v>
      </c>
      <c r="G3403" t="s">
        <v>152</v>
      </c>
      <c r="H3403">
        <v>3</v>
      </c>
      <c r="I3403" t="s">
        <v>103</v>
      </c>
      <c r="J3403" t="s">
        <v>118</v>
      </c>
      <c r="K3403" t="s">
        <v>325</v>
      </c>
      <c r="L3403" t="s">
        <v>318</v>
      </c>
      <c r="N3403" s="52">
        <v>310554.40385200002</v>
      </c>
      <c r="O3403" s="52">
        <v>310554.40385200002</v>
      </c>
      <c r="P3403">
        <v>1</v>
      </c>
      <c r="Q3403">
        <f>IF(COUNTIF(SolCotizacion!$E:$E,G3403)&gt;0,1,0)</f>
        <v>0</v>
      </c>
      <c r="R3403">
        <v>5777</v>
      </c>
    </row>
    <row r="3404" spans="1:19" hidden="1">
      <c r="A3404" t="s">
        <v>4614</v>
      </c>
      <c r="B3404" t="s">
        <v>3874</v>
      </c>
      <c r="C3404">
        <v>25</v>
      </c>
      <c r="D3404" t="s">
        <v>113</v>
      </c>
      <c r="E3404" t="s">
        <v>9995</v>
      </c>
      <c r="F3404" t="s">
        <v>125</v>
      </c>
      <c r="G3404" t="s">
        <v>88</v>
      </c>
      <c r="H3404">
        <v>3</v>
      </c>
      <c r="I3404">
        <v>1</v>
      </c>
      <c r="J3404" t="s">
        <v>88</v>
      </c>
      <c r="K3404" t="s">
        <v>31</v>
      </c>
      <c r="L3404" t="s">
        <v>318</v>
      </c>
      <c r="N3404" s="52">
        <v>2.1461440000000001</v>
      </c>
      <c r="O3404" s="52">
        <v>2.1461440000000001</v>
      </c>
      <c r="P3404">
        <v>1</v>
      </c>
      <c r="Q3404">
        <f>IF(COUNTIFS(SolCotizacion!$D:$D,$G3404,SolCotizacion!$K:$K,$I3404)&gt;0,1,0)</f>
        <v>0</v>
      </c>
      <c r="R3404">
        <v>5779</v>
      </c>
    </row>
    <row r="3405" spans="1:19" hidden="1">
      <c r="A3405" t="s">
        <v>4615</v>
      </c>
      <c r="B3405" t="s">
        <v>3876</v>
      </c>
      <c r="C3405">
        <v>26</v>
      </c>
      <c r="D3405" t="s">
        <v>113</v>
      </c>
      <c r="E3405" t="s">
        <v>9996</v>
      </c>
      <c r="F3405" t="s">
        <v>125</v>
      </c>
      <c r="G3405" t="s">
        <v>88</v>
      </c>
      <c r="H3405">
        <v>3</v>
      </c>
      <c r="I3405">
        <v>2</v>
      </c>
      <c r="J3405" t="s">
        <v>88</v>
      </c>
      <c r="K3405" t="s">
        <v>31</v>
      </c>
      <c r="L3405" t="s">
        <v>318</v>
      </c>
      <c r="N3405" s="52">
        <v>2.1461440000000001</v>
      </c>
      <c r="O3405" s="52">
        <v>2.1461440000000001</v>
      </c>
      <c r="P3405">
        <v>1</v>
      </c>
      <c r="Q3405">
        <f>IF(COUNTIFS(SolCotizacion!$D:$D,$G3405,SolCotizacion!$K:$K,$I3405)&gt;0,1,0)</f>
        <v>1</v>
      </c>
      <c r="R3405">
        <v>5781</v>
      </c>
    </row>
    <row r="3406" spans="1:19" hidden="1">
      <c r="A3406" t="s">
        <v>4616</v>
      </c>
      <c r="B3406" t="s">
        <v>3878</v>
      </c>
      <c r="C3406">
        <v>27</v>
      </c>
      <c r="D3406" t="s">
        <v>113</v>
      </c>
      <c r="E3406" t="s">
        <v>9997</v>
      </c>
      <c r="F3406" t="s">
        <v>125</v>
      </c>
      <c r="G3406" t="s">
        <v>88</v>
      </c>
      <c r="H3406">
        <v>3</v>
      </c>
      <c r="I3406">
        <v>3</v>
      </c>
      <c r="J3406" t="s">
        <v>88</v>
      </c>
      <c r="K3406" t="s">
        <v>31</v>
      </c>
      <c r="L3406" t="s">
        <v>318</v>
      </c>
      <c r="N3406" s="52">
        <v>2.1461440000000001</v>
      </c>
      <c r="O3406" s="52">
        <v>2.1461440000000001</v>
      </c>
      <c r="P3406">
        <v>1</v>
      </c>
      <c r="Q3406">
        <f>IF(COUNTIFS(SolCotizacion!$D:$D,$G3406,SolCotizacion!$K:$K,$I3406)&gt;0,1,0)</f>
        <v>0</v>
      </c>
      <c r="R3406">
        <v>5783</v>
      </c>
    </row>
    <row r="3407" spans="1:19" hidden="1">
      <c r="A3407" t="s">
        <v>4617</v>
      </c>
      <c r="B3407" t="s">
        <v>3880</v>
      </c>
      <c r="C3407">
        <v>28</v>
      </c>
      <c r="D3407" t="s">
        <v>113</v>
      </c>
      <c r="E3407" t="s">
        <v>10066</v>
      </c>
      <c r="F3407" t="s">
        <v>162</v>
      </c>
      <c r="G3407" t="s">
        <v>150</v>
      </c>
      <c r="H3407">
        <v>3</v>
      </c>
      <c r="I3407">
        <v>1</v>
      </c>
      <c r="J3407" t="s">
        <v>127</v>
      </c>
      <c r="K3407" t="s">
        <v>31</v>
      </c>
      <c r="L3407" t="s">
        <v>318</v>
      </c>
      <c r="M3407" s="53">
        <v>0.01</v>
      </c>
      <c r="N3407" s="52">
        <v>32896.126186000001</v>
      </c>
      <c r="O3407" s="52">
        <v>32896.126186000001</v>
      </c>
      <c r="P3407">
        <v>1</v>
      </c>
      <c r="Q3407">
        <f>IF(SUMIFS(SolCotizacion!$P:$P,SolCotizacion!$E:$E,$G3407,SolCotizacion!$K:$K,$I3407)&gt;499,1,0)</f>
        <v>0</v>
      </c>
      <c r="R3407">
        <v>5785</v>
      </c>
      <c r="S3407" s="56">
        <f>IF(SUMIFS(SolCotizacion!$P:$P,SolCotizacion!$E:$E,$G3407,SolCotizacion!$K:$K,$I3407)&gt;499,4%,0)</f>
        <v>0</v>
      </c>
    </row>
    <row r="3408" spans="1:19" hidden="1">
      <c r="A3408" t="s">
        <v>4618</v>
      </c>
      <c r="B3408" t="s">
        <v>3882</v>
      </c>
      <c r="C3408">
        <v>29</v>
      </c>
      <c r="D3408" t="s">
        <v>113</v>
      </c>
      <c r="E3408" t="s">
        <v>10067</v>
      </c>
      <c r="F3408" t="s">
        <v>162</v>
      </c>
      <c r="G3408" t="s">
        <v>150</v>
      </c>
      <c r="H3408">
        <v>3</v>
      </c>
      <c r="I3408">
        <v>2</v>
      </c>
      <c r="J3408" t="s">
        <v>127</v>
      </c>
      <c r="K3408" t="s">
        <v>31</v>
      </c>
      <c r="L3408" t="s">
        <v>318</v>
      </c>
      <c r="M3408" s="53">
        <v>0.01</v>
      </c>
      <c r="N3408" s="52">
        <v>32896.126186000001</v>
      </c>
      <c r="O3408" s="52">
        <v>32896.126186000001</v>
      </c>
      <c r="P3408">
        <v>1</v>
      </c>
      <c r="Q3408">
        <f>IF(SUMIFS(SolCotizacion!$P:$P,SolCotizacion!$E:$E,$G3408,SolCotizacion!$K:$K,$I3408)&gt;499,1,0)</f>
        <v>0</v>
      </c>
      <c r="R3408">
        <v>5786</v>
      </c>
      <c r="S3408" s="56">
        <f>IF(SUMIFS(SolCotizacion!$P:$P,SolCotizacion!$E:$E,$G3408,SolCotizacion!$K:$K,$I3408)&gt;499,4%,0)</f>
        <v>0</v>
      </c>
    </row>
    <row r="3409" spans="1:19" hidden="1">
      <c r="A3409" t="s">
        <v>4619</v>
      </c>
      <c r="B3409" t="s">
        <v>3884</v>
      </c>
      <c r="C3409">
        <v>30</v>
      </c>
      <c r="D3409" t="s">
        <v>113</v>
      </c>
      <c r="E3409" t="s">
        <v>10068</v>
      </c>
      <c r="F3409" t="s">
        <v>162</v>
      </c>
      <c r="G3409" t="s">
        <v>150</v>
      </c>
      <c r="H3409">
        <v>3</v>
      </c>
      <c r="I3409">
        <v>3</v>
      </c>
      <c r="J3409" t="s">
        <v>127</v>
      </c>
      <c r="K3409" t="s">
        <v>31</v>
      </c>
      <c r="L3409" t="s">
        <v>318</v>
      </c>
      <c r="M3409" s="53">
        <v>0.01</v>
      </c>
      <c r="N3409" s="52">
        <v>32896.126186000001</v>
      </c>
      <c r="O3409" s="52">
        <v>32896.126186000001</v>
      </c>
      <c r="P3409">
        <v>1</v>
      </c>
      <c r="Q3409">
        <f>IF(SUMIFS(SolCotizacion!$P:$P,SolCotizacion!$E:$E,$G3409,SolCotizacion!$K:$K,$I3409)&gt;499,1,0)</f>
        <v>0</v>
      </c>
      <c r="R3409">
        <v>5787</v>
      </c>
      <c r="S3409" s="56">
        <f>IF(SUMIFS(SolCotizacion!$P:$P,SolCotizacion!$E:$E,$G3409,SolCotizacion!$K:$K,$I3409)&gt;499,4%,0)</f>
        <v>0</v>
      </c>
    </row>
    <row r="3410" spans="1:19" hidden="1">
      <c r="A3410" t="s">
        <v>4620</v>
      </c>
      <c r="B3410" t="s">
        <v>3886</v>
      </c>
      <c r="C3410">
        <v>31</v>
      </c>
      <c r="D3410" t="s">
        <v>113</v>
      </c>
      <c r="E3410" t="s">
        <v>10069</v>
      </c>
      <c r="F3410" t="s">
        <v>163</v>
      </c>
      <c r="G3410" t="s">
        <v>151</v>
      </c>
      <c r="H3410">
        <v>3</v>
      </c>
      <c r="I3410">
        <v>1</v>
      </c>
      <c r="J3410" t="s">
        <v>127</v>
      </c>
      <c r="K3410" t="s">
        <v>31</v>
      </c>
      <c r="L3410" t="s">
        <v>318</v>
      </c>
      <c r="M3410" s="53">
        <v>0.01</v>
      </c>
      <c r="N3410" s="52">
        <v>32323.539094000003</v>
      </c>
      <c r="O3410" s="52">
        <v>32323.539094000003</v>
      </c>
      <c r="P3410">
        <v>1</v>
      </c>
      <c r="Q3410">
        <f>IF(SUMIFS(SolCotizacion!$P:$P,SolCotizacion!$E:$E,$G3410,SolCotizacion!$K:$K,$I3410)&gt;499,1,0)</f>
        <v>0</v>
      </c>
      <c r="R3410">
        <v>5788</v>
      </c>
      <c r="S3410" s="56">
        <f>IF(SUMIFS(SolCotizacion!$P:$P,SolCotizacion!$E:$E,$G3410,SolCotizacion!$K:$K,$I3410)&gt;499,4%,0)</f>
        <v>0</v>
      </c>
    </row>
    <row r="3411" spans="1:19" hidden="1">
      <c r="A3411" t="s">
        <v>4621</v>
      </c>
      <c r="B3411" t="s">
        <v>3888</v>
      </c>
      <c r="C3411">
        <v>32</v>
      </c>
      <c r="D3411" t="s">
        <v>113</v>
      </c>
      <c r="E3411" t="s">
        <v>10070</v>
      </c>
      <c r="F3411" t="s">
        <v>163</v>
      </c>
      <c r="G3411" t="s">
        <v>151</v>
      </c>
      <c r="H3411">
        <v>3</v>
      </c>
      <c r="I3411">
        <v>2</v>
      </c>
      <c r="J3411" t="s">
        <v>127</v>
      </c>
      <c r="K3411" t="s">
        <v>31</v>
      </c>
      <c r="L3411" t="s">
        <v>318</v>
      </c>
      <c r="M3411" s="53">
        <v>0.01</v>
      </c>
      <c r="N3411" s="52">
        <v>32323.539094000003</v>
      </c>
      <c r="O3411" s="52">
        <v>32323.539094000003</v>
      </c>
      <c r="P3411">
        <v>1</v>
      </c>
      <c r="Q3411">
        <f>IF(SUMIFS(SolCotizacion!$P:$P,SolCotizacion!$E:$E,$G3411,SolCotizacion!$K:$K,$I3411)&gt;499,1,0)</f>
        <v>0</v>
      </c>
      <c r="R3411">
        <v>5789</v>
      </c>
      <c r="S3411" s="56">
        <f>IF(SUMIFS(SolCotizacion!$P:$P,SolCotizacion!$E:$E,$G3411,SolCotizacion!$K:$K,$I3411)&gt;499,4%,0)</f>
        <v>0</v>
      </c>
    </row>
    <row r="3412" spans="1:19" hidden="1">
      <c r="A3412" t="s">
        <v>4622</v>
      </c>
      <c r="B3412" t="s">
        <v>3890</v>
      </c>
      <c r="C3412">
        <v>33</v>
      </c>
      <c r="D3412" t="s">
        <v>113</v>
      </c>
      <c r="E3412" t="s">
        <v>10071</v>
      </c>
      <c r="F3412" t="s">
        <v>163</v>
      </c>
      <c r="G3412" t="s">
        <v>151</v>
      </c>
      <c r="H3412">
        <v>3</v>
      </c>
      <c r="I3412">
        <v>3</v>
      </c>
      <c r="J3412" t="s">
        <v>127</v>
      </c>
      <c r="K3412" t="s">
        <v>31</v>
      </c>
      <c r="L3412" t="s">
        <v>318</v>
      </c>
      <c r="M3412" s="53">
        <v>0.01</v>
      </c>
      <c r="N3412" s="52">
        <v>32323.539094000003</v>
      </c>
      <c r="O3412" s="52">
        <v>32323.539094000003</v>
      </c>
      <c r="P3412">
        <v>1</v>
      </c>
      <c r="Q3412">
        <f>IF(SUMIFS(SolCotizacion!$P:$P,SolCotizacion!$E:$E,$G3412,SolCotizacion!$K:$K,$I3412)&gt;499,1,0)</f>
        <v>0</v>
      </c>
      <c r="R3412">
        <v>5790</v>
      </c>
      <c r="S3412" s="56">
        <f>IF(SUMIFS(SolCotizacion!$P:$P,SolCotizacion!$E:$E,$G3412,SolCotizacion!$K:$K,$I3412)&gt;499,4%,0)</f>
        <v>0</v>
      </c>
    </row>
    <row r="3413" spans="1:19" hidden="1">
      <c r="A3413" t="s">
        <v>4623</v>
      </c>
      <c r="B3413" t="s">
        <v>3892</v>
      </c>
      <c r="C3413">
        <v>34</v>
      </c>
      <c r="D3413" t="s">
        <v>113</v>
      </c>
      <c r="E3413" t="s">
        <v>10072</v>
      </c>
      <c r="F3413" t="s">
        <v>164</v>
      </c>
      <c r="G3413" t="s">
        <v>152</v>
      </c>
      <c r="H3413">
        <v>3</v>
      </c>
      <c r="I3413">
        <v>1</v>
      </c>
      <c r="J3413" t="s">
        <v>127</v>
      </c>
      <c r="K3413" t="s">
        <v>31</v>
      </c>
      <c r="L3413" t="s">
        <v>318</v>
      </c>
      <c r="M3413" s="53">
        <v>0.01</v>
      </c>
      <c r="N3413" s="52">
        <v>46577.206059999997</v>
      </c>
      <c r="O3413" s="52">
        <v>46577.206059999997</v>
      </c>
      <c r="P3413">
        <v>1</v>
      </c>
      <c r="Q3413">
        <f>IF(SUMIFS(SolCotizacion!$P:$P,SolCotizacion!$E:$E,$G3413,SolCotizacion!$K:$K,$I3413)&gt;499,1,0)</f>
        <v>0</v>
      </c>
      <c r="R3413">
        <v>5791</v>
      </c>
      <c r="S3413" s="56">
        <f>IF(SUMIFS(SolCotizacion!$P:$P,SolCotizacion!$E:$E,$G3413,SolCotizacion!$K:$K,$I3413)&gt;499,4%,0)</f>
        <v>0</v>
      </c>
    </row>
    <row r="3414" spans="1:19" hidden="1">
      <c r="A3414" t="s">
        <v>4624</v>
      </c>
      <c r="B3414" t="s">
        <v>3894</v>
      </c>
      <c r="C3414">
        <v>35</v>
      </c>
      <c r="D3414" t="s">
        <v>113</v>
      </c>
      <c r="E3414" t="s">
        <v>10073</v>
      </c>
      <c r="F3414" t="s">
        <v>164</v>
      </c>
      <c r="G3414" t="s">
        <v>152</v>
      </c>
      <c r="H3414">
        <v>3</v>
      </c>
      <c r="I3414">
        <v>2</v>
      </c>
      <c r="J3414" t="s">
        <v>127</v>
      </c>
      <c r="K3414" t="s">
        <v>31</v>
      </c>
      <c r="L3414" t="s">
        <v>318</v>
      </c>
      <c r="M3414" s="53">
        <v>0.01</v>
      </c>
      <c r="N3414" s="52">
        <v>46577.206059999997</v>
      </c>
      <c r="O3414" s="52">
        <v>46577.206059999997</v>
      </c>
      <c r="P3414">
        <v>1</v>
      </c>
      <c r="Q3414">
        <f>IF(SUMIFS(SolCotizacion!$P:$P,SolCotizacion!$E:$E,$G3414,SolCotizacion!$K:$K,$I3414)&gt;499,1,0)</f>
        <v>0</v>
      </c>
      <c r="R3414">
        <v>5792</v>
      </c>
      <c r="S3414" s="56">
        <f>IF(SUMIFS(SolCotizacion!$P:$P,SolCotizacion!$E:$E,$G3414,SolCotizacion!$K:$K,$I3414)&gt;499,4%,0)</f>
        <v>0</v>
      </c>
    </row>
    <row r="3415" spans="1:19" hidden="1">
      <c r="A3415" t="s">
        <v>4625</v>
      </c>
      <c r="B3415" t="s">
        <v>3896</v>
      </c>
      <c r="C3415">
        <v>36</v>
      </c>
      <c r="D3415" t="s">
        <v>113</v>
      </c>
      <c r="E3415" t="s">
        <v>10074</v>
      </c>
      <c r="F3415" t="s">
        <v>164</v>
      </c>
      <c r="G3415" t="s">
        <v>152</v>
      </c>
      <c r="H3415">
        <v>3</v>
      </c>
      <c r="I3415">
        <v>3</v>
      </c>
      <c r="J3415" t="s">
        <v>127</v>
      </c>
      <c r="K3415" t="s">
        <v>31</v>
      </c>
      <c r="L3415" t="s">
        <v>318</v>
      </c>
      <c r="M3415" s="53">
        <v>0.01</v>
      </c>
      <c r="N3415" s="52">
        <v>46577.206059999997</v>
      </c>
      <c r="O3415" s="52">
        <v>46577.206059999997</v>
      </c>
      <c r="P3415">
        <v>1</v>
      </c>
      <c r="Q3415">
        <f>IF(SUMIFS(SolCotizacion!$P:$P,SolCotizacion!$E:$E,$G3415,SolCotizacion!$K:$K,$I3415)&gt;499,1,0)</f>
        <v>0</v>
      </c>
      <c r="R3415">
        <v>5793</v>
      </c>
      <c r="S3415" s="56">
        <f>IF(SUMIFS(SolCotizacion!$P:$P,SolCotizacion!$E:$E,$G3415,SolCotizacion!$K:$K,$I3415)&gt;499,4%,0)</f>
        <v>0</v>
      </c>
    </row>
    <row r="3416" spans="1:19" hidden="1">
      <c r="A3416" t="s">
        <v>4626</v>
      </c>
      <c r="B3416" t="s">
        <v>3898</v>
      </c>
      <c r="C3416">
        <v>37</v>
      </c>
      <c r="D3416" t="s">
        <v>113</v>
      </c>
      <c r="E3416" t="s">
        <v>10075</v>
      </c>
      <c r="F3416" t="s">
        <v>165</v>
      </c>
      <c r="G3416" t="s">
        <v>150</v>
      </c>
      <c r="H3416">
        <v>3</v>
      </c>
      <c r="I3416">
        <v>1</v>
      </c>
      <c r="J3416" t="s">
        <v>127</v>
      </c>
      <c r="K3416" t="s">
        <v>31</v>
      </c>
      <c r="L3416" t="s">
        <v>318</v>
      </c>
      <c r="M3416" s="53">
        <v>0.01</v>
      </c>
      <c r="N3416" s="52">
        <v>32896.126186000001</v>
      </c>
      <c r="O3416" s="52">
        <v>32896.126186000001</v>
      </c>
      <c r="P3416">
        <v>1</v>
      </c>
      <c r="Q3416">
        <f>IF(SUMIFS(SolCotizacion!$P:$P,SolCotizacion!$E:$E,$G3416,SolCotizacion!$K:$K,$I3416)&gt;499,1,0)</f>
        <v>0</v>
      </c>
      <c r="R3416">
        <v>5794</v>
      </c>
      <c r="S3416" s="56">
        <f>IF(SUMIFS(SolCotizacion!$P:$P,SolCotizacion!$E:$E,$G3416,SolCotizacion!$K:$K,$I3416)&gt;499,1%,0)</f>
        <v>0</v>
      </c>
    </row>
    <row r="3417" spans="1:19" hidden="1">
      <c r="A3417" t="s">
        <v>4627</v>
      </c>
      <c r="B3417" t="s">
        <v>3900</v>
      </c>
      <c r="C3417">
        <v>38</v>
      </c>
      <c r="D3417" t="s">
        <v>113</v>
      </c>
      <c r="E3417" t="s">
        <v>10076</v>
      </c>
      <c r="F3417" t="s">
        <v>165</v>
      </c>
      <c r="G3417" t="s">
        <v>150</v>
      </c>
      <c r="H3417">
        <v>3</v>
      </c>
      <c r="I3417">
        <v>2</v>
      </c>
      <c r="J3417" t="s">
        <v>127</v>
      </c>
      <c r="K3417" t="s">
        <v>31</v>
      </c>
      <c r="L3417" t="s">
        <v>318</v>
      </c>
      <c r="M3417" s="53">
        <v>0.01</v>
      </c>
      <c r="N3417" s="52">
        <v>32896.126186000001</v>
      </c>
      <c r="O3417" s="52">
        <v>32896.126186000001</v>
      </c>
      <c r="P3417">
        <v>1</v>
      </c>
      <c r="Q3417">
        <f>IF(SUMIFS(SolCotizacion!$P:$P,SolCotizacion!$E:$E,$G3417,SolCotizacion!$K:$K,$I3417)&gt;499,1,0)</f>
        <v>0</v>
      </c>
      <c r="R3417">
        <v>5795</v>
      </c>
      <c r="S3417" s="56">
        <f>IF(SUMIFS(SolCotizacion!$P:$P,SolCotizacion!$E:$E,$G3417,SolCotizacion!$K:$K,$I3417)&gt;499,1%,0)</f>
        <v>0</v>
      </c>
    </row>
    <row r="3418" spans="1:19" hidden="1">
      <c r="A3418" t="s">
        <v>4628</v>
      </c>
      <c r="B3418" t="s">
        <v>3902</v>
      </c>
      <c r="C3418">
        <v>39</v>
      </c>
      <c r="D3418" t="s">
        <v>113</v>
      </c>
      <c r="E3418" t="s">
        <v>10077</v>
      </c>
      <c r="F3418" t="s">
        <v>165</v>
      </c>
      <c r="G3418" t="s">
        <v>150</v>
      </c>
      <c r="H3418">
        <v>3</v>
      </c>
      <c r="I3418">
        <v>3</v>
      </c>
      <c r="J3418" t="s">
        <v>127</v>
      </c>
      <c r="K3418" t="s">
        <v>31</v>
      </c>
      <c r="L3418" t="s">
        <v>318</v>
      </c>
      <c r="M3418" s="53">
        <v>0.01</v>
      </c>
      <c r="N3418" s="52">
        <v>32896.126186000001</v>
      </c>
      <c r="O3418" s="52">
        <v>32896.126186000001</v>
      </c>
      <c r="P3418">
        <v>1</v>
      </c>
      <c r="Q3418">
        <f>IF(SUMIFS(SolCotizacion!$P:$P,SolCotizacion!$E:$E,$G3418,SolCotizacion!$K:$K,$I3418)&gt;499,1,0)</f>
        <v>0</v>
      </c>
      <c r="R3418">
        <v>5796</v>
      </c>
      <c r="S3418" s="56">
        <f>IF(SUMIFS(SolCotizacion!$P:$P,SolCotizacion!$E:$E,$G3418,SolCotizacion!$K:$K,$I3418)&gt;499,1%,0)</f>
        <v>0</v>
      </c>
    </row>
    <row r="3419" spans="1:19" hidden="1">
      <c r="A3419" t="s">
        <v>4629</v>
      </c>
      <c r="B3419" t="s">
        <v>3904</v>
      </c>
      <c r="C3419">
        <v>40</v>
      </c>
      <c r="D3419" t="s">
        <v>113</v>
      </c>
      <c r="E3419" t="s">
        <v>10078</v>
      </c>
      <c r="F3419" t="s">
        <v>166</v>
      </c>
      <c r="G3419" t="s">
        <v>151</v>
      </c>
      <c r="H3419">
        <v>3</v>
      </c>
      <c r="I3419">
        <v>1</v>
      </c>
      <c r="J3419" t="s">
        <v>127</v>
      </c>
      <c r="K3419" t="s">
        <v>31</v>
      </c>
      <c r="L3419" t="s">
        <v>318</v>
      </c>
      <c r="M3419" s="53">
        <v>0.01</v>
      </c>
      <c r="N3419" s="52">
        <v>32323.539094000003</v>
      </c>
      <c r="O3419" s="52">
        <v>32323.539094000003</v>
      </c>
      <c r="P3419">
        <v>1</v>
      </c>
      <c r="Q3419">
        <f>IF(SUMIFS(SolCotizacion!$P:$P,SolCotizacion!$E:$E,$G3419,SolCotizacion!$K:$K,$I3419)&gt;499,1,0)</f>
        <v>0</v>
      </c>
      <c r="R3419">
        <v>5797</v>
      </c>
      <c r="S3419" s="56">
        <f>IF(SUMIFS(SolCotizacion!$P:$P,SolCotizacion!$E:$E,$G3419,SolCotizacion!$K:$K,$I3419)&gt;499,1%,0)</f>
        <v>0</v>
      </c>
    </row>
    <row r="3420" spans="1:19" hidden="1">
      <c r="A3420" t="s">
        <v>4630</v>
      </c>
      <c r="B3420" t="s">
        <v>3906</v>
      </c>
      <c r="C3420">
        <v>41</v>
      </c>
      <c r="D3420" t="s">
        <v>113</v>
      </c>
      <c r="E3420" t="s">
        <v>10079</v>
      </c>
      <c r="F3420" t="s">
        <v>166</v>
      </c>
      <c r="G3420" t="s">
        <v>151</v>
      </c>
      <c r="H3420">
        <v>3</v>
      </c>
      <c r="I3420">
        <v>2</v>
      </c>
      <c r="J3420" t="s">
        <v>127</v>
      </c>
      <c r="K3420" t="s">
        <v>31</v>
      </c>
      <c r="L3420" t="s">
        <v>318</v>
      </c>
      <c r="M3420" s="53">
        <v>0.01</v>
      </c>
      <c r="N3420" s="52">
        <v>32323.539094000003</v>
      </c>
      <c r="O3420" s="52">
        <v>32323.539094000003</v>
      </c>
      <c r="P3420">
        <v>1</v>
      </c>
      <c r="Q3420">
        <f>IF(SUMIFS(SolCotizacion!$P:$P,SolCotizacion!$E:$E,$G3420,SolCotizacion!$K:$K,$I3420)&gt;499,1,0)</f>
        <v>0</v>
      </c>
      <c r="R3420">
        <v>5798</v>
      </c>
      <c r="S3420" s="56">
        <f>IF(SUMIFS(SolCotizacion!$P:$P,SolCotizacion!$E:$E,$G3420,SolCotizacion!$K:$K,$I3420)&gt;499,1%,0)</f>
        <v>0</v>
      </c>
    </row>
    <row r="3421" spans="1:19" hidden="1">
      <c r="A3421" t="s">
        <v>4631</v>
      </c>
      <c r="B3421" t="s">
        <v>3908</v>
      </c>
      <c r="C3421">
        <v>42</v>
      </c>
      <c r="D3421" t="s">
        <v>113</v>
      </c>
      <c r="E3421" t="s">
        <v>10080</v>
      </c>
      <c r="F3421" t="s">
        <v>166</v>
      </c>
      <c r="G3421" t="s">
        <v>151</v>
      </c>
      <c r="H3421">
        <v>3</v>
      </c>
      <c r="I3421">
        <v>3</v>
      </c>
      <c r="J3421" t="s">
        <v>127</v>
      </c>
      <c r="K3421" t="s">
        <v>31</v>
      </c>
      <c r="L3421" t="s">
        <v>318</v>
      </c>
      <c r="M3421" s="53">
        <v>0.01</v>
      </c>
      <c r="N3421" s="52">
        <v>32323.539094000003</v>
      </c>
      <c r="O3421" s="52">
        <v>32323.539094000003</v>
      </c>
      <c r="P3421">
        <v>1</v>
      </c>
      <c r="Q3421">
        <f>IF(SUMIFS(SolCotizacion!$P:$P,SolCotizacion!$E:$E,$G3421,SolCotizacion!$K:$K,$I3421)&gt;499,1,0)</f>
        <v>0</v>
      </c>
      <c r="R3421">
        <v>5799</v>
      </c>
      <c r="S3421" s="56">
        <f>IF(SUMIFS(SolCotizacion!$P:$P,SolCotizacion!$E:$E,$G3421,SolCotizacion!$K:$K,$I3421)&gt;499,1%,0)</f>
        <v>0</v>
      </c>
    </row>
    <row r="3422" spans="1:19" hidden="1">
      <c r="A3422" t="s">
        <v>4632</v>
      </c>
      <c r="B3422" t="s">
        <v>3910</v>
      </c>
      <c r="C3422">
        <v>43</v>
      </c>
      <c r="D3422" t="s">
        <v>113</v>
      </c>
      <c r="E3422" t="s">
        <v>10081</v>
      </c>
      <c r="F3422" t="s">
        <v>167</v>
      </c>
      <c r="G3422" t="s">
        <v>152</v>
      </c>
      <c r="H3422">
        <v>3</v>
      </c>
      <c r="I3422">
        <v>1</v>
      </c>
      <c r="J3422" t="s">
        <v>127</v>
      </c>
      <c r="K3422" t="s">
        <v>31</v>
      </c>
      <c r="L3422" t="s">
        <v>318</v>
      </c>
      <c r="M3422" s="53">
        <v>0.01</v>
      </c>
      <c r="N3422" s="52">
        <v>46577.206059999997</v>
      </c>
      <c r="O3422" s="52">
        <v>46577.206059999997</v>
      </c>
      <c r="P3422">
        <v>1</v>
      </c>
      <c r="Q3422">
        <f>IF(SUMIFS(SolCotizacion!$P:$P,SolCotizacion!$E:$E,$G3422,SolCotizacion!$K:$K,$I3422)&gt;499,1,0)</f>
        <v>0</v>
      </c>
      <c r="R3422">
        <v>5800</v>
      </c>
      <c r="S3422" s="56">
        <f>IF(SUMIFS(SolCotizacion!$P:$P,SolCotizacion!$E:$E,$G3422,SolCotizacion!$K:$K,$I3422)&gt;499,1%,0)</f>
        <v>0</v>
      </c>
    </row>
    <row r="3423" spans="1:19" hidden="1">
      <c r="A3423" t="s">
        <v>4633</v>
      </c>
      <c r="B3423" t="s">
        <v>3912</v>
      </c>
      <c r="C3423">
        <v>44</v>
      </c>
      <c r="D3423" t="s">
        <v>113</v>
      </c>
      <c r="E3423" t="s">
        <v>10082</v>
      </c>
      <c r="F3423" t="s">
        <v>167</v>
      </c>
      <c r="G3423" t="s">
        <v>152</v>
      </c>
      <c r="H3423">
        <v>3</v>
      </c>
      <c r="I3423">
        <v>2</v>
      </c>
      <c r="J3423" t="s">
        <v>127</v>
      </c>
      <c r="K3423" t="s">
        <v>31</v>
      </c>
      <c r="L3423" t="s">
        <v>318</v>
      </c>
      <c r="M3423" s="53">
        <v>0.01</v>
      </c>
      <c r="N3423" s="52">
        <v>46577.206059999997</v>
      </c>
      <c r="O3423" s="52">
        <v>46577.206059999997</v>
      </c>
      <c r="P3423">
        <v>1</v>
      </c>
      <c r="Q3423">
        <f>IF(SUMIFS(SolCotizacion!$P:$P,SolCotizacion!$E:$E,$G3423,SolCotizacion!$K:$K,$I3423)&gt;499,1,0)</f>
        <v>0</v>
      </c>
      <c r="R3423">
        <v>5801</v>
      </c>
      <c r="S3423" s="56">
        <f>IF(SUMIFS(SolCotizacion!$P:$P,SolCotizacion!$E:$E,$G3423,SolCotizacion!$K:$K,$I3423)&gt;499,1%,0)</f>
        <v>0</v>
      </c>
    </row>
    <row r="3424" spans="1:19" hidden="1">
      <c r="A3424" t="s">
        <v>4634</v>
      </c>
      <c r="B3424" t="s">
        <v>3914</v>
      </c>
      <c r="C3424">
        <v>45</v>
      </c>
      <c r="D3424" t="s">
        <v>113</v>
      </c>
      <c r="E3424" t="s">
        <v>10083</v>
      </c>
      <c r="F3424" t="s">
        <v>167</v>
      </c>
      <c r="G3424" t="s">
        <v>152</v>
      </c>
      <c r="H3424">
        <v>3</v>
      </c>
      <c r="I3424">
        <v>3</v>
      </c>
      <c r="J3424" t="s">
        <v>127</v>
      </c>
      <c r="K3424" t="s">
        <v>31</v>
      </c>
      <c r="L3424" t="s">
        <v>318</v>
      </c>
      <c r="M3424" s="53">
        <v>0.01</v>
      </c>
      <c r="N3424" s="52">
        <v>46577.206059999997</v>
      </c>
      <c r="O3424" s="52">
        <v>46577.206059999997</v>
      </c>
      <c r="P3424">
        <v>1</v>
      </c>
      <c r="Q3424">
        <f>IF(SUMIFS(SolCotizacion!$P:$P,SolCotizacion!$E:$E,$G3424,SolCotizacion!$K:$K,$I3424)&gt;499,1,0)</f>
        <v>0</v>
      </c>
      <c r="R3424">
        <v>5802</v>
      </c>
      <c r="S3424" s="56">
        <f>IF(SUMIFS(SolCotizacion!$P:$P,SolCotizacion!$E:$E,$G3424,SolCotizacion!$K:$K,$I3424)&gt;499,1%,0)</f>
        <v>0</v>
      </c>
    </row>
    <row r="3425" spans="1:18" hidden="1">
      <c r="A3425" t="s">
        <v>4635</v>
      </c>
      <c r="B3425" t="s">
        <v>1085</v>
      </c>
      <c r="C3425">
        <v>1</v>
      </c>
      <c r="D3425" t="s">
        <v>88</v>
      </c>
      <c r="E3425" t="s">
        <v>10050</v>
      </c>
      <c r="F3425" t="s">
        <v>150</v>
      </c>
      <c r="G3425" t="s">
        <v>150</v>
      </c>
      <c r="H3425">
        <v>3</v>
      </c>
      <c r="I3425">
        <v>1</v>
      </c>
      <c r="J3425" t="s">
        <v>84</v>
      </c>
      <c r="K3425" t="s">
        <v>31</v>
      </c>
      <c r="L3425" t="s">
        <v>309</v>
      </c>
      <c r="N3425" s="52">
        <v>3194959.2192000002</v>
      </c>
      <c r="O3425" s="52">
        <v>3158646.892800001</v>
      </c>
      <c r="P3425">
        <v>1</v>
      </c>
      <c r="Q3425">
        <v>1</v>
      </c>
      <c r="R3425">
        <v>5803</v>
      </c>
    </row>
    <row r="3426" spans="1:18" hidden="1">
      <c r="A3426" t="s">
        <v>4636</v>
      </c>
      <c r="B3426" t="s">
        <v>1086</v>
      </c>
      <c r="C3426">
        <v>2</v>
      </c>
      <c r="D3426" t="s">
        <v>88</v>
      </c>
      <c r="E3426" t="s">
        <v>10051</v>
      </c>
      <c r="F3426" t="s">
        <v>150</v>
      </c>
      <c r="G3426" t="s">
        <v>150</v>
      </c>
      <c r="H3426">
        <v>3</v>
      </c>
      <c r="I3426">
        <v>2</v>
      </c>
      <c r="J3426" t="s">
        <v>84</v>
      </c>
      <c r="K3426" t="s">
        <v>31</v>
      </c>
      <c r="L3426" t="s">
        <v>309</v>
      </c>
      <c r="N3426" s="52">
        <v>3232112.3520000004</v>
      </c>
      <c r="O3426" s="52">
        <v>3194959.2192000002</v>
      </c>
      <c r="P3426">
        <v>1</v>
      </c>
      <c r="Q3426">
        <v>1</v>
      </c>
      <c r="R3426">
        <v>5805</v>
      </c>
    </row>
    <row r="3427" spans="1:18" hidden="1">
      <c r="A3427" t="s">
        <v>4637</v>
      </c>
      <c r="B3427" t="s">
        <v>1087</v>
      </c>
      <c r="C3427">
        <v>3</v>
      </c>
      <c r="D3427" t="s">
        <v>88</v>
      </c>
      <c r="E3427" t="s">
        <v>10052</v>
      </c>
      <c r="F3427" t="s">
        <v>150</v>
      </c>
      <c r="G3427" t="s">
        <v>150</v>
      </c>
      <c r="H3427">
        <v>3</v>
      </c>
      <c r="I3427">
        <v>3</v>
      </c>
      <c r="J3427" t="s">
        <v>84</v>
      </c>
      <c r="K3427" t="s">
        <v>31</v>
      </c>
      <c r="L3427" t="s">
        <v>309</v>
      </c>
      <c r="N3427" s="52">
        <v>3251004.2208000012</v>
      </c>
      <c r="O3427" s="52">
        <v>3213430.6848000009</v>
      </c>
      <c r="P3427">
        <v>1</v>
      </c>
      <c r="Q3427">
        <v>1</v>
      </c>
      <c r="R3427">
        <v>5807</v>
      </c>
    </row>
    <row r="3428" spans="1:18" hidden="1">
      <c r="A3428" t="s">
        <v>4638</v>
      </c>
      <c r="B3428" t="s">
        <v>1088</v>
      </c>
      <c r="C3428">
        <v>4</v>
      </c>
      <c r="D3428" t="s">
        <v>88</v>
      </c>
      <c r="E3428" t="s">
        <v>9854</v>
      </c>
      <c r="F3428" t="s">
        <v>151</v>
      </c>
      <c r="G3428" t="s">
        <v>151</v>
      </c>
      <c r="H3428">
        <v>3</v>
      </c>
      <c r="I3428">
        <v>1</v>
      </c>
      <c r="J3428" t="s">
        <v>84</v>
      </c>
      <c r="K3428" t="s">
        <v>31</v>
      </c>
      <c r="L3428" t="s">
        <v>309</v>
      </c>
      <c r="N3428" s="52">
        <v>3001889.0496</v>
      </c>
      <c r="O3428" s="52">
        <v>2967783.8400000003</v>
      </c>
      <c r="P3428">
        <v>1</v>
      </c>
      <c r="Q3428">
        <v>1</v>
      </c>
      <c r="R3428">
        <v>5809</v>
      </c>
    </row>
    <row r="3429" spans="1:18" hidden="1">
      <c r="A3429" t="s">
        <v>4639</v>
      </c>
      <c r="B3429" t="s">
        <v>1089</v>
      </c>
      <c r="C3429">
        <v>5</v>
      </c>
      <c r="D3429" t="s">
        <v>88</v>
      </c>
      <c r="E3429" t="s">
        <v>10053</v>
      </c>
      <c r="F3429" t="s">
        <v>151</v>
      </c>
      <c r="G3429" t="s">
        <v>151</v>
      </c>
      <c r="H3429">
        <v>3</v>
      </c>
      <c r="I3429">
        <v>2</v>
      </c>
      <c r="J3429" t="s">
        <v>84</v>
      </c>
      <c r="K3429" t="s">
        <v>31</v>
      </c>
      <c r="L3429" t="s">
        <v>309</v>
      </c>
      <c r="N3429" s="52">
        <v>3036795.6528000012</v>
      </c>
      <c r="O3429" s="52">
        <v>3001889.0496</v>
      </c>
      <c r="P3429">
        <v>1</v>
      </c>
      <c r="Q3429">
        <v>1</v>
      </c>
      <c r="R3429">
        <v>5811</v>
      </c>
    </row>
    <row r="3430" spans="1:18" hidden="1">
      <c r="A3430" t="s">
        <v>4640</v>
      </c>
      <c r="B3430" t="s">
        <v>1090</v>
      </c>
      <c r="C3430">
        <v>6</v>
      </c>
      <c r="D3430" t="s">
        <v>88</v>
      </c>
      <c r="E3430" t="s">
        <v>10054</v>
      </c>
      <c r="F3430" t="s">
        <v>151</v>
      </c>
      <c r="G3430" t="s">
        <v>151</v>
      </c>
      <c r="H3430">
        <v>3</v>
      </c>
      <c r="I3430">
        <v>3</v>
      </c>
      <c r="J3430" t="s">
        <v>84</v>
      </c>
      <c r="K3430" t="s">
        <v>31</v>
      </c>
      <c r="L3430" t="s">
        <v>309</v>
      </c>
      <c r="N3430" s="52">
        <v>3054557.6880000001</v>
      </c>
      <c r="O3430" s="52">
        <v>3019243.8192000003</v>
      </c>
      <c r="P3430">
        <v>1</v>
      </c>
      <c r="Q3430">
        <v>1</v>
      </c>
      <c r="R3430">
        <v>5813</v>
      </c>
    </row>
    <row r="3431" spans="1:18" hidden="1">
      <c r="A3431" t="s">
        <v>4641</v>
      </c>
      <c r="B3431" t="s">
        <v>1091</v>
      </c>
      <c r="C3431">
        <v>7</v>
      </c>
      <c r="D3431" t="s">
        <v>88</v>
      </c>
      <c r="E3431" t="s">
        <v>10055</v>
      </c>
      <c r="F3431" t="s">
        <v>152</v>
      </c>
      <c r="G3431" t="s">
        <v>152</v>
      </c>
      <c r="H3431">
        <v>3</v>
      </c>
      <c r="I3431">
        <v>1</v>
      </c>
      <c r="J3431" t="s">
        <v>84</v>
      </c>
      <c r="K3431" t="s">
        <v>31</v>
      </c>
      <c r="L3431" t="s">
        <v>309</v>
      </c>
      <c r="N3431" s="52">
        <v>4941511.176</v>
      </c>
      <c r="O3431" s="52">
        <v>4885361.0736000007</v>
      </c>
      <c r="P3431">
        <v>1</v>
      </c>
      <c r="Q3431">
        <v>1</v>
      </c>
      <c r="R3431">
        <v>5815</v>
      </c>
    </row>
    <row r="3432" spans="1:18" hidden="1">
      <c r="A3432" t="s">
        <v>4642</v>
      </c>
      <c r="B3432" t="s">
        <v>1092</v>
      </c>
      <c r="C3432">
        <v>8</v>
      </c>
      <c r="D3432" t="s">
        <v>88</v>
      </c>
      <c r="E3432" t="s">
        <v>10056</v>
      </c>
      <c r="F3432" t="s">
        <v>152</v>
      </c>
      <c r="G3432" t="s">
        <v>152</v>
      </c>
      <c r="H3432">
        <v>3</v>
      </c>
      <c r="I3432">
        <v>2</v>
      </c>
      <c r="J3432" t="s">
        <v>84</v>
      </c>
      <c r="K3432" t="s">
        <v>31</v>
      </c>
      <c r="L3432" t="s">
        <v>309</v>
      </c>
      <c r="N3432" s="52">
        <v>4998975.0384</v>
      </c>
      <c r="O3432" s="52">
        <v>4941511.176</v>
      </c>
      <c r="P3432">
        <v>1</v>
      </c>
      <c r="Q3432">
        <v>1</v>
      </c>
      <c r="R3432">
        <v>5817</v>
      </c>
    </row>
    <row r="3433" spans="1:18" hidden="1">
      <c r="A3433" t="s">
        <v>4643</v>
      </c>
      <c r="B3433" t="s">
        <v>1093</v>
      </c>
      <c r="C3433">
        <v>9</v>
      </c>
      <c r="D3433" t="s">
        <v>88</v>
      </c>
      <c r="E3433" t="s">
        <v>10057</v>
      </c>
      <c r="F3433" t="s">
        <v>152</v>
      </c>
      <c r="G3433" t="s">
        <v>152</v>
      </c>
      <c r="H3433">
        <v>3</v>
      </c>
      <c r="I3433">
        <v>3</v>
      </c>
      <c r="J3433" t="s">
        <v>84</v>
      </c>
      <c r="K3433" t="s">
        <v>31</v>
      </c>
      <c r="L3433" t="s">
        <v>309</v>
      </c>
      <c r="N3433" s="52">
        <v>5028206.1984000001</v>
      </c>
      <c r="O3433" s="52">
        <v>4970072.3184000002</v>
      </c>
      <c r="P3433">
        <v>1</v>
      </c>
      <c r="Q3433">
        <v>1</v>
      </c>
      <c r="R3433">
        <v>5819</v>
      </c>
    </row>
    <row r="3434" spans="1:18" hidden="1">
      <c r="A3434" t="s">
        <v>4644</v>
      </c>
      <c r="B3434" t="s">
        <v>3844</v>
      </c>
      <c r="C3434">
        <v>10</v>
      </c>
      <c r="D3434" t="s">
        <v>102</v>
      </c>
      <c r="E3434" t="s">
        <v>10058</v>
      </c>
      <c r="F3434" t="s">
        <v>153</v>
      </c>
      <c r="G3434" t="s">
        <v>88</v>
      </c>
      <c r="H3434">
        <v>3</v>
      </c>
      <c r="I3434" t="s">
        <v>103</v>
      </c>
      <c r="J3434" t="s">
        <v>84</v>
      </c>
      <c r="K3434" t="s">
        <v>31</v>
      </c>
      <c r="L3434" t="s">
        <v>309</v>
      </c>
      <c r="N3434" s="52">
        <v>134437.06080000001</v>
      </c>
      <c r="O3434" s="52">
        <v>134437.06080000001</v>
      </c>
      <c r="P3434">
        <v>1</v>
      </c>
      <c r="Q3434">
        <f>IF(COUNTIF(SolCotizacion!$D:$D,$G3434)&gt;0,1,0)</f>
        <v>1</v>
      </c>
      <c r="R3434">
        <v>5821</v>
      </c>
    </row>
    <row r="3435" spans="1:18" hidden="1">
      <c r="A3435" t="s">
        <v>4645</v>
      </c>
      <c r="B3435" t="s">
        <v>3846</v>
      </c>
      <c r="C3435">
        <v>11</v>
      </c>
      <c r="D3435" t="s">
        <v>102</v>
      </c>
      <c r="E3435" t="s">
        <v>10059</v>
      </c>
      <c r="F3435" t="s">
        <v>154</v>
      </c>
      <c r="G3435" t="s">
        <v>88</v>
      </c>
      <c r="H3435">
        <v>3</v>
      </c>
      <c r="I3435" t="s">
        <v>103</v>
      </c>
      <c r="J3435" t="s">
        <v>84</v>
      </c>
      <c r="K3435" t="s">
        <v>31</v>
      </c>
      <c r="L3435" t="s">
        <v>309</v>
      </c>
      <c r="N3435" s="52">
        <v>140086.22880000001</v>
      </c>
      <c r="O3435" s="52">
        <v>140086.22880000001</v>
      </c>
      <c r="P3435">
        <v>1</v>
      </c>
      <c r="Q3435">
        <f>IF(COUNTIF(SolCotizacion!$D:$D,$G3435)&gt;0,1,0)</f>
        <v>1</v>
      </c>
      <c r="R3435">
        <v>5823</v>
      </c>
    </row>
    <row r="3436" spans="1:18" hidden="1">
      <c r="A3436" t="s">
        <v>4646</v>
      </c>
      <c r="B3436" t="s">
        <v>3848</v>
      </c>
      <c r="C3436">
        <v>12</v>
      </c>
      <c r="D3436" t="s">
        <v>102</v>
      </c>
      <c r="E3436" t="s">
        <v>10060</v>
      </c>
      <c r="F3436" t="s">
        <v>155</v>
      </c>
      <c r="G3436" t="s">
        <v>88</v>
      </c>
      <c r="H3436">
        <v>3</v>
      </c>
      <c r="I3436" t="s">
        <v>103</v>
      </c>
      <c r="J3436" t="s">
        <v>84</v>
      </c>
      <c r="K3436" t="s">
        <v>31</v>
      </c>
      <c r="L3436" t="s">
        <v>309</v>
      </c>
      <c r="N3436" s="52">
        <v>43787.620799999997</v>
      </c>
      <c r="O3436" s="52">
        <v>43787.620799999997</v>
      </c>
      <c r="P3436">
        <v>1</v>
      </c>
      <c r="Q3436">
        <f>IF(COUNTIF(SolCotizacion!$D:$D,$G3436)&gt;0,1,0)</f>
        <v>1</v>
      </c>
      <c r="R3436">
        <v>5825</v>
      </c>
    </row>
    <row r="3437" spans="1:18" hidden="1">
      <c r="A3437" t="s">
        <v>4647</v>
      </c>
      <c r="B3437" t="s">
        <v>3850</v>
      </c>
      <c r="C3437">
        <v>13</v>
      </c>
      <c r="D3437" t="s">
        <v>102</v>
      </c>
      <c r="E3437" t="s">
        <v>10061</v>
      </c>
      <c r="F3437" t="s">
        <v>156</v>
      </c>
      <c r="G3437" t="s">
        <v>88</v>
      </c>
      <c r="H3437">
        <v>3</v>
      </c>
      <c r="I3437" t="s">
        <v>103</v>
      </c>
      <c r="J3437" t="s">
        <v>84</v>
      </c>
      <c r="K3437" t="s">
        <v>31</v>
      </c>
      <c r="L3437" t="s">
        <v>309</v>
      </c>
      <c r="N3437" s="52">
        <v>784380.40800000005</v>
      </c>
      <c r="O3437" s="52">
        <v>784380.40800000005</v>
      </c>
      <c r="P3437">
        <v>1</v>
      </c>
      <c r="Q3437">
        <f>IF(COUNTIF(SolCotizacion!$D:$D,$G3437)&gt;0,1,0)</f>
        <v>1</v>
      </c>
      <c r="R3437">
        <v>5827</v>
      </c>
    </row>
    <row r="3438" spans="1:18" hidden="1">
      <c r="A3438" t="s">
        <v>4648</v>
      </c>
      <c r="B3438" t="s">
        <v>3852</v>
      </c>
      <c r="C3438">
        <v>14</v>
      </c>
      <c r="D3438" t="s">
        <v>102</v>
      </c>
      <c r="E3438" t="s">
        <v>10062</v>
      </c>
      <c r="F3438" t="s">
        <v>157</v>
      </c>
      <c r="G3438" t="s">
        <v>150</v>
      </c>
      <c r="H3438">
        <v>3</v>
      </c>
      <c r="I3438" t="s">
        <v>103</v>
      </c>
      <c r="J3438" t="s">
        <v>84</v>
      </c>
      <c r="K3438" t="s">
        <v>31</v>
      </c>
      <c r="L3438" t="s">
        <v>309</v>
      </c>
      <c r="N3438" s="52">
        <v>388978.06080000004</v>
      </c>
      <c r="O3438" s="52">
        <v>388978.06080000004</v>
      </c>
      <c r="P3438">
        <v>1</v>
      </c>
      <c r="Q3438">
        <f>IF(COUNTIF(SolCotizacion!$E:$E,G3438)&gt;0,1,0)</f>
        <v>0</v>
      </c>
      <c r="R3438">
        <v>5829</v>
      </c>
    </row>
    <row r="3439" spans="1:18" hidden="1">
      <c r="A3439" t="s">
        <v>4649</v>
      </c>
      <c r="B3439" t="s">
        <v>3854</v>
      </c>
      <c r="C3439">
        <v>15</v>
      </c>
      <c r="D3439" t="s">
        <v>102</v>
      </c>
      <c r="E3439" t="s">
        <v>10063</v>
      </c>
      <c r="F3439" t="s">
        <v>158</v>
      </c>
      <c r="G3439" t="s">
        <v>151</v>
      </c>
      <c r="H3439">
        <v>3</v>
      </c>
      <c r="I3439" t="s">
        <v>103</v>
      </c>
      <c r="J3439" t="s">
        <v>84</v>
      </c>
      <c r="K3439" t="s">
        <v>31</v>
      </c>
      <c r="L3439" t="s">
        <v>309</v>
      </c>
      <c r="N3439" s="52">
        <v>388978.06080000004</v>
      </c>
      <c r="O3439" s="52">
        <v>388978.06080000004</v>
      </c>
      <c r="P3439">
        <v>1</v>
      </c>
      <c r="Q3439">
        <f>IF(COUNTIF(SolCotizacion!$E:$E,G3439)&gt;0,1,0)</f>
        <v>0</v>
      </c>
      <c r="R3439">
        <v>5831</v>
      </c>
    </row>
    <row r="3440" spans="1:18" hidden="1">
      <c r="A3440" t="s">
        <v>4650</v>
      </c>
      <c r="B3440" t="s">
        <v>3856</v>
      </c>
      <c r="C3440">
        <v>16</v>
      </c>
      <c r="D3440" t="s">
        <v>113</v>
      </c>
      <c r="E3440" t="s">
        <v>9986</v>
      </c>
      <c r="F3440" t="s">
        <v>115</v>
      </c>
      <c r="G3440" t="s">
        <v>88</v>
      </c>
      <c r="H3440">
        <v>3</v>
      </c>
      <c r="I3440">
        <v>1</v>
      </c>
      <c r="J3440" t="s">
        <v>116</v>
      </c>
      <c r="K3440" t="s">
        <v>326</v>
      </c>
      <c r="L3440" t="s">
        <v>309</v>
      </c>
      <c r="N3440" s="52">
        <v>1278.0597060000002</v>
      </c>
      <c r="O3440" s="52">
        <v>1278.0597060000002</v>
      </c>
      <c r="P3440">
        <v>1</v>
      </c>
      <c r="Q3440">
        <f>IF(COUNTIFS(SolCotizacion!$D:$D,$G3440,SolCotizacion!$K:$K,$I3440)&gt;0,1,0)</f>
        <v>0</v>
      </c>
      <c r="R3440">
        <v>5833</v>
      </c>
    </row>
    <row r="3441" spans="1:19" hidden="1">
      <c r="A3441" t="s">
        <v>4651</v>
      </c>
      <c r="B3441" t="s">
        <v>3858</v>
      </c>
      <c r="C3441">
        <v>17</v>
      </c>
      <c r="D3441" t="s">
        <v>113</v>
      </c>
      <c r="E3441" t="s">
        <v>9987</v>
      </c>
      <c r="F3441" t="s">
        <v>115</v>
      </c>
      <c r="G3441" t="s">
        <v>88</v>
      </c>
      <c r="H3441">
        <v>3</v>
      </c>
      <c r="I3441">
        <v>2</v>
      </c>
      <c r="J3441" t="s">
        <v>116</v>
      </c>
      <c r="K3441" t="s">
        <v>326</v>
      </c>
      <c r="L3441" t="s">
        <v>309</v>
      </c>
      <c r="N3441" s="52">
        <v>1278.0597060000002</v>
      </c>
      <c r="O3441" s="52">
        <v>1278.0597060000002</v>
      </c>
      <c r="P3441">
        <v>1</v>
      </c>
      <c r="Q3441">
        <f>IF(COUNTIFS(SolCotizacion!$D:$D,$G3441,SolCotizacion!$K:$K,$I3441)&gt;0,1,0)</f>
        <v>1</v>
      </c>
      <c r="R3441">
        <v>5835</v>
      </c>
    </row>
    <row r="3442" spans="1:19" hidden="1">
      <c r="A3442" t="s">
        <v>4652</v>
      </c>
      <c r="B3442" t="s">
        <v>3860</v>
      </c>
      <c r="C3442">
        <v>18</v>
      </c>
      <c r="D3442" t="s">
        <v>113</v>
      </c>
      <c r="E3442" t="s">
        <v>9988</v>
      </c>
      <c r="F3442" t="s">
        <v>115</v>
      </c>
      <c r="G3442" t="s">
        <v>88</v>
      </c>
      <c r="H3442">
        <v>3</v>
      </c>
      <c r="I3442">
        <v>3</v>
      </c>
      <c r="J3442" t="s">
        <v>116</v>
      </c>
      <c r="K3442" t="s">
        <v>326</v>
      </c>
      <c r="L3442" t="s">
        <v>309</v>
      </c>
      <c r="N3442" s="52">
        <v>1278.0597060000002</v>
      </c>
      <c r="O3442" s="52">
        <v>1278.0597060000002</v>
      </c>
      <c r="P3442">
        <v>1</v>
      </c>
      <c r="Q3442">
        <f>IF(COUNTIFS(SolCotizacion!$D:$D,$G3442,SolCotizacion!$K:$K,$I3442)&gt;0,1,0)</f>
        <v>0</v>
      </c>
      <c r="R3442">
        <v>5837</v>
      </c>
    </row>
    <row r="3443" spans="1:19" hidden="1">
      <c r="A3443" t="s">
        <v>4653</v>
      </c>
      <c r="B3443" t="s">
        <v>3862</v>
      </c>
      <c r="C3443">
        <v>19</v>
      </c>
      <c r="D3443" t="s">
        <v>113</v>
      </c>
      <c r="E3443" t="s">
        <v>9853</v>
      </c>
      <c r="F3443" t="s">
        <v>114</v>
      </c>
      <c r="G3443" t="s">
        <v>88</v>
      </c>
      <c r="H3443">
        <v>3</v>
      </c>
      <c r="I3443">
        <v>1</v>
      </c>
      <c r="J3443" t="s">
        <v>88</v>
      </c>
      <c r="K3443" t="s">
        <v>31</v>
      </c>
      <c r="L3443" t="s">
        <v>309</v>
      </c>
      <c r="N3443" s="52">
        <v>38341.822134000002</v>
      </c>
      <c r="O3443" s="52">
        <v>31951.523604000002</v>
      </c>
      <c r="P3443">
        <v>1</v>
      </c>
      <c r="Q3443">
        <f>IF(COUNTIFS(SolCotizacion!$D:$D,$G3443,SolCotizacion!$K:$K,$I3443)&gt;0,1,0)</f>
        <v>0</v>
      </c>
      <c r="R3443">
        <v>5839</v>
      </c>
    </row>
    <row r="3444" spans="1:19" hidden="1">
      <c r="A3444" t="s">
        <v>4654</v>
      </c>
      <c r="B3444" t="s">
        <v>3864</v>
      </c>
      <c r="C3444">
        <v>20</v>
      </c>
      <c r="D3444" t="s">
        <v>113</v>
      </c>
      <c r="E3444" t="s">
        <v>9984</v>
      </c>
      <c r="F3444" t="s">
        <v>114</v>
      </c>
      <c r="G3444" t="s">
        <v>88</v>
      </c>
      <c r="H3444">
        <v>3</v>
      </c>
      <c r="I3444">
        <v>2</v>
      </c>
      <c r="J3444" t="s">
        <v>88</v>
      </c>
      <c r="K3444" t="s">
        <v>31</v>
      </c>
      <c r="L3444" t="s">
        <v>309</v>
      </c>
      <c r="N3444" s="52">
        <v>44732.130982000002</v>
      </c>
      <c r="O3444" s="52">
        <v>38341.822134000002</v>
      </c>
      <c r="P3444">
        <v>1</v>
      </c>
      <c r="Q3444">
        <f>IF(COUNTIFS(SolCotizacion!$D:$D,$G3444,SolCotizacion!$K:$K,$I3444)&gt;0,1,0)</f>
        <v>1</v>
      </c>
      <c r="R3444">
        <v>5841</v>
      </c>
    </row>
    <row r="3445" spans="1:19" hidden="1">
      <c r="A3445" t="s">
        <v>4655</v>
      </c>
      <c r="B3445" t="s">
        <v>3866</v>
      </c>
      <c r="C3445">
        <v>21</v>
      </c>
      <c r="D3445" t="s">
        <v>113</v>
      </c>
      <c r="E3445" t="s">
        <v>9985</v>
      </c>
      <c r="F3445" t="s">
        <v>114</v>
      </c>
      <c r="G3445" t="s">
        <v>88</v>
      </c>
      <c r="H3445">
        <v>3</v>
      </c>
      <c r="I3445">
        <v>3</v>
      </c>
      <c r="J3445" t="s">
        <v>88</v>
      </c>
      <c r="K3445" t="s">
        <v>31</v>
      </c>
      <c r="L3445" t="s">
        <v>309</v>
      </c>
      <c r="N3445" s="52">
        <v>44732.130982000002</v>
      </c>
      <c r="O3445" s="52">
        <v>38341.822134000002</v>
      </c>
      <c r="P3445">
        <v>1</v>
      </c>
      <c r="Q3445">
        <f>IF(COUNTIFS(SolCotizacion!$D:$D,$G3445,SolCotizacion!$K:$K,$I3445)&gt;0,1,0)</f>
        <v>0</v>
      </c>
      <c r="R3445">
        <v>5843</v>
      </c>
    </row>
    <row r="3446" spans="1:19" hidden="1">
      <c r="A3446" t="s">
        <v>4656</v>
      </c>
      <c r="B3446" t="s">
        <v>3868</v>
      </c>
      <c r="C3446">
        <v>22</v>
      </c>
      <c r="D3446" t="s">
        <v>113</v>
      </c>
      <c r="E3446" t="s">
        <v>10064</v>
      </c>
      <c r="F3446" t="s">
        <v>159</v>
      </c>
      <c r="G3446" t="s">
        <v>150</v>
      </c>
      <c r="H3446">
        <v>3</v>
      </c>
      <c r="I3446" t="s">
        <v>103</v>
      </c>
      <c r="J3446" t="s">
        <v>118</v>
      </c>
      <c r="K3446" t="s">
        <v>325</v>
      </c>
      <c r="L3446" t="s">
        <v>309</v>
      </c>
      <c r="N3446" s="52">
        <v>81067.391019999995</v>
      </c>
      <c r="O3446" s="52">
        <v>81067.391019999995</v>
      </c>
      <c r="P3446">
        <v>1</v>
      </c>
      <c r="Q3446">
        <f>IF(COUNTIF(SolCotizacion!$E:$E,G3446)&gt;0,1,0)</f>
        <v>0</v>
      </c>
      <c r="R3446">
        <v>5845</v>
      </c>
    </row>
    <row r="3447" spans="1:19" hidden="1">
      <c r="A3447" t="s">
        <v>4657</v>
      </c>
      <c r="B3447" t="s">
        <v>3870</v>
      </c>
      <c r="C3447">
        <v>23</v>
      </c>
      <c r="D3447" t="s">
        <v>113</v>
      </c>
      <c r="E3447" t="s">
        <v>9855</v>
      </c>
      <c r="F3447" t="s">
        <v>160</v>
      </c>
      <c r="G3447" t="s">
        <v>151</v>
      </c>
      <c r="H3447">
        <v>3</v>
      </c>
      <c r="I3447" t="s">
        <v>103</v>
      </c>
      <c r="J3447" t="s">
        <v>118</v>
      </c>
      <c r="K3447" t="s">
        <v>325</v>
      </c>
      <c r="L3447" t="s">
        <v>309</v>
      </c>
      <c r="N3447" s="52">
        <v>81067.391019999995</v>
      </c>
      <c r="O3447" s="52">
        <v>81067.391019999995</v>
      </c>
      <c r="P3447">
        <v>1</v>
      </c>
      <c r="Q3447">
        <f>IF(COUNTIF(SolCotizacion!$E:$E,G3447)&gt;0,1,0)</f>
        <v>0</v>
      </c>
      <c r="R3447">
        <v>5847</v>
      </c>
    </row>
    <row r="3448" spans="1:19" hidden="1">
      <c r="A3448" t="s">
        <v>4658</v>
      </c>
      <c r="B3448" t="s">
        <v>3872</v>
      </c>
      <c r="C3448">
        <v>24</v>
      </c>
      <c r="D3448" t="s">
        <v>113</v>
      </c>
      <c r="E3448" t="s">
        <v>10065</v>
      </c>
      <c r="F3448" t="s">
        <v>161</v>
      </c>
      <c r="G3448" t="s">
        <v>152</v>
      </c>
      <c r="H3448">
        <v>3</v>
      </c>
      <c r="I3448" t="s">
        <v>103</v>
      </c>
      <c r="J3448" t="s">
        <v>118</v>
      </c>
      <c r="K3448" t="s">
        <v>325</v>
      </c>
      <c r="L3448" t="s">
        <v>309</v>
      </c>
      <c r="N3448" s="52">
        <v>148638.46659200001</v>
      </c>
      <c r="O3448" s="52">
        <v>148638.46659200001</v>
      </c>
      <c r="P3448">
        <v>1</v>
      </c>
      <c r="Q3448">
        <f>IF(COUNTIF(SolCotizacion!$E:$E,G3448)&gt;0,1,0)</f>
        <v>0</v>
      </c>
      <c r="R3448">
        <v>5849</v>
      </c>
    </row>
    <row r="3449" spans="1:19" hidden="1">
      <c r="A3449" t="s">
        <v>4659</v>
      </c>
      <c r="B3449" t="s">
        <v>3874</v>
      </c>
      <c r="C3449">
        <v>25</v>
      </c>
      <c r="D3449" t="s">
        <v>113</v>
      </c>
      <c r="E3449" t="s">
        <v>9995</v>
      </c>
      <c r="F3449" t="s">
        <v>125</v>
      </c>
      <c r="G3449" t="s">
        <v>88</v>
      </c>
      <c r="H3449">
        <v>3</v>
      </c>
      <c r="I3449">
        <v>1</v>
      </c>
      <c r="J3449" t="s">
        <v>88</v>
      </c>
      <c r="K3449" t="s">
        <v>31</v>
      </c>
      <c r="L3449" t="s">
        <v>309</v>
      </c>
      <c r="N3449" s="52">
        <v>25561.214756000001</v>
      </c>
      <c r="O3449" s="52">
        <v>19170.916226000001</v>
      </c>
      <c r="P3449">
        <v>1</v>
      </c>
      <c r="Q3449">
        <f>IF(COUNTIFS(SolCotizacion!$D:$D,$G3449,SolCotizacion!$K:$K,$I3449)&gt;0,1,0)</f>
        <v>0</v>
      </c>
      <c r="R3449">
        <v>5851</v>
      </c>
    </row>
    <row r="3450" spans="1:19" hidden="1">
      <c r="A3450" t="s">
        <v>4660</v>
      </c>
      <c r="B3450" t="s">
        <v>3876</v>
      </c>
      <c r="C3450">
        <v>26</v>
      </c>
      <c r="D3450" t="s">
        <v>113</v>
      </c>
      <c r="E3450" t="s">
        <v>9996</v>
      </c>
      <c r="F3450" t="s">
        <v>125</v>
      </c>
      <c r="G3450" t="s">
        <v>88</v>
      </c>
      <c r="H3450">
        <v>3</v>
      </c>
      <c r="I3450">
        <v>2</v>
      </c>
      <c r="J3450" t="s">
        <v>88</v>
      </c>
      <c r="K3450" t="s">
        <v>31</v>
      </c>
      <c r="L3450" t="s">
        <v>309</v>
      </c>
      <c r="N3450" s="52">
        <v>31951.523604000002</v>
      </c>
      <c r="O3450" s="52">
        <v>25561.214756000001</v>
      </c>
      <c r="P3450">
        <v>1</v>
      </c>
      <c r="Q3450">
        <f>IF(COUNTIFS(SolCotizacion!$D:$D,$G3450,SolCotizacion!$K:$K,$I3450)&gt;0,1,0)</f>
        <v>1</v>
      </c>
      <c r="R3450">
        <v>5853</v>
      </c>
    </row>
    <row r="3451" spans="1:19" hidden="1">
      <c r="A3451" t="s">
        <v>4661</v>
      </c>
      <c r="B3451" t="s">
        <v>3878</v>
      </c>
      <c r="C3451">
        <v>27</v>
      </c>
      <c r="D3451" t="s">
        <v>113</v>
      </c>
      <c r="E3451" t="s">
        <v>9997</v>
      </c>
      <c r="F3451" t="s">
        <v>125</v>
      </c>
      <c r="G3451" t="s">
        <v>88</v>
      </c>
      <c r="H3451">
        <v>3</v>
      </c>
      <c r="I3451">
        <v>3</v>
      </c>
      <c r="J3451" t="s">
        <v>88</v>
      </c>
      <c r="K3451" t="s">
        <v>31</v>
      </c>
      <c r="L3451" t="s">
        <v>309</v>
      </c>
      <c r="N3451" s="52">
        <v>31951.523604000002</v>
      </c>
      <c r="O3451" s="52">
        <v>25561.214756000001</v>
      </c>
      <c r="P3451">
        <v>1</v>
      </c>
      <c r="Q3451">
        <f>IF(COUNTIFS(SolCotizacion!$D:$D,$G3451,SolCotizacion!$K:$K,$I3451)&gt;0,1,0)</f>
        <v>0</v>
      </c>
      <c r="R3451">
        <v>5855</v>
      </c>
    </row>
    <row r="3452" spans="1:19" hidden="1">
      <c r="A3452" t="s">
        <v>4662</v>
      </c>
      <c r="B3452" t="s">
        <v>3880</v>
      </c>
      <c r="C3452">
        <v>28</v>
      </c>
      <c r="D3452" t="s">
        <v>113</v>
      </c>
      <c r="E3452" t="s">
        <v>10066</v>
      </c>
      <c r="F3452" t="s">
        <v>162</v>
      </c>
      <c r="G3452" t="s">
        <v>150</v>
      </c>
      <c r="H3452">
        <v>3</v>
      </c>
      <c r="I3452">
        <v>1</v>
      </c>
      <c r="J3452" t="s">
        <v>127</v>
      </c>
      <c r="K3452" t="s">
        <v>31</v>
      </c>
      <c r="L3452" t="s">
        <v>309</v>
      </c>
      <c r="M3452" s="53">
        <v>0.03</v>
      </c>
      <c r="N3452" s="52">
        <v>93244.240628000014</v>
      </c>
      <c r="O3452" s="52">
        <v>92184.478847999999</v>
      </c>
      <c r="P3452">
        <v>1</v>
      </c>
      <c r="Q3452">
        <f>IF(SUMIFS(SolCotizacion!$P:$P,SolCotizacion!$E:$E,$G3452,SolCotizacion!$K:$K,$I3452)&gt;499,1,0)</f>
        <v>0</v>
      </c>
      <c r="R3452">
        <v>5857</v>
      </c>
      <c r="S3452" s="56">
        <f>IF(SUMIFS(SolCotizacion!$P:$P,SolCotizacion!$E:$E,$G3452,SolCotizacion!$K:$K,$I3452)&gt;499,4%,0)</f>
        <v>0</v>
      </c>
    </row>
    <row r="3453" spans="1:19" hidden="1">
      <c r="A3453" t="s">
        <v>4663</v>
      </c>
      <c r="B3453" t="s">
        <v>3882</v>
      </c>
      <c r="C3453">
        <v>29</v>
      </c>
      <c r="D3453" t="s">
        <v>113</v>
      </c>
      <c r="E3453" t="s">
        <v>10067</v>
      </c>
      <c r="F3453" t="s">
        <v>162</v>
      </c>
      <c r="G3453" t="s">
        <v>150</v>
      </c>
      <c r="H3453">
        <v>3</v>
      </c>
      <c r="I3453">
        <v>2</v>
      </c>
      <c r="J3453" t="s">
        <v>127</v>
      </c>
      <c r="K3453" t="s">
        <v>31</v>
      </c>
      <c r="L3453" t="s">
        <v>309</v>
      </c>
      <c r="M3453" s="53">
        <v>3.5000000000000003E-2</v>
      </c>
      <c r="N3453" s="52">
        <v>110049.97203200001</v>
      </c>
      <c r="O3453" s="52">
        <v>108784.954278</v>
      </c>
      <c r="P3453">
        <v>1</v>
      </c>
      <c r="Q3453">
        <f>IF(SUMIFS(SolCotizacion!$P:$P,SolCotizacion!$E:$E,$G3453,SolCotizacion!$K:$K,$I3453)&gt;499,1,0)</f>
        <v>0</v>
      </c>
      <c r="R3453">
        <v>5858</v>
      </c>
      <c r="S3453" s="56">
        <f>IF(SUMIFS(SolCotizacion!$P:$P,SolCotizacion!$E:$E,$G3453,SolCotizacion!$K:$K,$I3453)&gt;499,4%,0)</f>
        <v>0</v>
      </c>
    </row>
    <row r="3454" spans="1:19" hidden="1">
      <c r="A3454" t="s">
        <v>4664</v>
      </c>
      <c r="B3454" t="s">
        <v>3884</v>
      </c>
      <c r="C3454">
        <v>30</v>
      </c>
      <c r="D3454" t="s">
        <v>113</v>
      </c>
      <c r="E3454" t="s">
        <v>10068</v>
      </c>
      <c r="F3454" t="s">
        <v>162</v>
      </c>
      <c r="G3454" t="s">
        <v>150</v>
      </c>
      <c r="H3454">
        <v>3</v>
      </c>
      <c r="I3454">
        <v>3</v>
      </c>
      <c r="J3454" t="s">
        <v>127</v>
      </c>
      <c r="K3454" t="s">
        <v>31</v>
      </c>
      <c r="L3454" t="s">
        <v>309</v>
      </c>
      <c r="M3454" s="53">
        <v>0.04</v>
      </c>
      <c r="N3454" s="52">
        <v>126506.54231600001</v>
      </c>
      <c r="O3454" s="52">
        <v>125044.44044400001</v>
      </c>
      <c r="P3454">
        <v>1</v>
      </c>
      <c r="Q3454">
        <f>IF(SUMIFS(SolCotizacion!$P:$P,SolCotizacion!$E:$E,$G3454,SolCotizacion!$K:$K,$I3454)&gt;499,1,0)</f>
        <v>0</v>
      </c>
      <c r="R3454">
        <v>5859</v>
      </c>
      <c r="S3454" s="56">
        <f>IF(SUMIFS(SolCotizacion!$P:$P,SolCotizacion!$E:$E,$G3454,SolCotizacion!$K:$K,$I3454)&gt;499,4%,0)</f>
        <v>0</v>
      </c>
    </row>
    <row r="3455" spans="1:19" hidden="1">
      <c r="A3455" t="s">
        <v>4665</v>
      </c>
      <c r="B3455" t="s">
        <v>3886</v>
      </c>
      <c r="C3455">
        <v>31</v>
      </c>
      <c r="D3455" t="s">
        <v>113</v>
      </c>
      <c r="E3455" t="s">
        <v>10069</v>
      </c>
      <c r="F3455" t="s">
        <v>163</v>
      </c>
      <c r="G3455" t="s">
        <v>151</v>
      </c>
      <c r="H3455">
        <v>3</v>
      </c>
      <c r="I3455">
        <v>1</v>
      </c>
      <c r="J3455" t="s">
        <v>127</v>
      </c>
      <c r="K3455" t="s">
        <v>31</v>
      </c>
      <c r="L3455" t="s">
        <v>309</v>
      </c>
      <c r="M3455" s="53">
        <v>0.03</v>
      </c>
      <c r="N3455" s="52">
        <v>87609.529238000003</v>
      </c>
      <c r="O3455" s="52">
        <v>86614.172414000001</v>
      </c>
      <c r="P3455">
        <v>1</v>
      </c>
      <c r="Q3455">
        <f>IF(SUMIFS(SolCotizacion!$P:$P,SolCotizacion!$E:$E,$G3455,SolCotizacion!$K:$K,$I3455)&gt;499,1,0)</f>
        <v>0</v>
      </c>
      <c r="R3455">
        <v>5860</v>
      </c>
      <c r="S3455" s="56">
        <f>IF(SUMIFS(SolCotizacion!$P:$P,SolCotizacion!$E:$E,$G3455,SolCotizacion!$K:$K,$I3455)&gt;499,4%,0)</f>
        <v>0</v>
      </c>
    </row>
    <row r="3456" spans="1:19" hidden="1">
      <c r="A3456" t="s">
        <v>4666</v>
      </c>
      <c r="B3456" t="s">
        <v>3888</v>
      </c>
      <c r="C3456">
        <v>32</v>
      </c>
      <c r="D3456" t="s">
        <v>113</v>
      </c>
      <c r="E3456" t="s">
        <v>10070</v>
      </c>
      <c r="F3456" t="s">
        <v>163</v>
      </c>
      <c r="G3456" t="s">
        <v>151</v>
      </c>
      <c r="H3456">
        <v>3</v>
      </c>
      <c r="I3456">
        <v>2</v>
      </c>
      <c r="J3456" t="s">
        <v>127</v>
      </c>
      <c r="K3456" t="s">
        <v>31</v>
      </c>
      <c r="L3456" t="s">
        <v>309</v>
      </c>
      <c r="M3456" s="53">
        <v>3.5000000000000003E-2</v>
      </c>
      <c r="N3456" s="52">
        <v>103399.64958400001</v>
      </c>
      <c r="O3456" s="52">
        <v>102211.119164</v>
      </c>
      <c r="P3456">
        <v>1</v>
      </c>
      <c r="Q3456">
        <f>IF(SUMIFS(SolCotizacion!$P:$P,SolCotizacion!$E:$E,$G3456,SolCotizacion!$K:$K,$I3456)&gt;499,1,0)</f>
        <v>0</v>
      </c>
      <c r="R3456">
        <v>5861</v>
      </c>
      <c r="S3456" s="56">
        <f>IF(SUMIFS(SolCotizacion!$P:$P,SolCotizacion!$E:$E,$G3456,SolCotizacion!$K:$K,$I3456)&gt;499,4%,0)</f>
        <v>0</v>
      </c>
    </row>
    <row r="3457" spans="1:19" hidden="1">
      <c r="A3457" t="s">
        <v>4667</v>
      </c>
      <c r="B3457" t="s">
        <v>3890</v>
      </c>
      <c r="C3457">
        <v>33</v>
      </c>
      <c r="D3457" t="s">
        <v>113</v>
      </c>
      <c r="E3457" t="s">
        <v>10071</v>
      </c>
      <c r="F3457" t="s">
        <v>163</v>
      </c>
      <c r="G3457" t="s">
        <v>151</v>
      </c>
      <c r="H3457">
        <v>3</v>
      </c>
      <c r="I3457">
        <v>3</v>
      </c>
      <c r="J3457" t="s">
        <v>127</v>
      </c>
      <c r="K3457" t="s">
        <v>31</v>
      </c>
      <c r="L3457" t="s">
        <v>309</v>
      </c>
      <c r="M3457" s="53">
        <v>0.04</v>
      </c>
      <c r="N3457" s="52">
        <v>118862.20438400001</v>
      </c>
      <c r="O3457" s="52">
        <v>117488.032508</v>
      </c>
      <c r="P3457">
        <v>1</v>
      </c>
      <c r="Q3457">
        <f>IF(SUMIFS(SolCotizacion!$P:$P,SolCotizacion!$E:$E,$G3457,SolCotizacion!$K:$K,$I3457)&gt;499,1,0)</f>
        <v>0</v>
      </c>
      <c r="R3457">
        <v>5862</v>
      </c>
      <c r="S3457" s="56">
        <f>IF(SUMIFS(SolCotizacion!$P:$P,SolCotizacion!$E:$E,$G3457,SolCotizacion!$K:$K,$I3457)&gt;499,4%,0)</f>
        <v>0</v>
      </c>
    </row>
    <row r="3458" spans="1:19" hidden="1">
      <c r="A3458" t="s">
        <v>4668</v>
      </c>
      <c r="B3458" t="s">
        <v>3892</v>
      </c>
      <c r="C3458">
        <v>34</v>
      </c>
      <c r="D3458" t="s">
        <v>113</v>
      </c>
      <c r="E3458" t="s">
        <v>10072</v>
      </c>
      <c r="F3458" t="s">
        <v>164</v>
      </c>
      <c r="G3458" t="s">
        <v>152</v>
      </c>
      <c r="H3458">
        <v>3</v>
      </c>
      <c r="I3458">
        <v>1</v>
      </c>
      <c r="J3458" t="s">
        <v>127</v>
      </c>
      <c r="K3458" t="s">
        <v>31</v>
      </c>
      <c r="L3458" t="s">
        <v>309</v>
      </c>
      <c r="M3458" s="53">
        <v>0.03</v>
      </c>
      <c r="N3458" s="52">
        <v>144217.00755000001</v>
      </c>
      <c r="O3458" s="52">
        <v>142578.28215400001</v>
      </c>
      <c r="P3458">
        <v>1</v>
      </c>
      <c r="Q3458">
        <f>IF(SUMIFS(SolCotizacion!$P:$P,SolCotizacion!$E:$E,$G3458,SolCotizacion!$K:$K,$I3458)&gt;499,1,0)</f>
        <v>0</v>
      </c>
      <c r="R3458">
        <v>5863</v>
      </c>
      <c r="S3458" s="56">
        <f>IF(SUMIFS(SolCotizacion!$P:$P,SolCotizacion!$E:$E,$G3458,SolCotizacion!$K:$K,$I3458)&gt;499,4%,0)</f>
        <v>0</v>
      </c>
    </row>
    <row r="3459" spans="1:19" hidden="1">
      <c r="A3459" t="s">
        <v>4669</v>
      </c>
      <c r="B3459" t="s">
        <v>3894</v>
      </c>
      <c r="C3459">
        <v>35</v>
      </c>
      <c r="D3459" t="s">
        <v>113</v>
      </c>
      <c r="E3459" t="s">
        <v>10073</v>
      </c>
      <c r="F3459" t="s">
        <v>164</v>
      </c>
      <c r="G3459" t="s">
        <v>152</v>
      </c>
      <c r="H3459">
        <v>3</v>
      </c>
      <c r="I3459">
        <v>2</v>
      </c>
      <c r="J3459" t="s">
        <v>127</v>
      </c>
      <c r="K3459" t="s">
        <v>31</v>
      </c>
      <c r="L3459" t="s">
        <v>309</v>
      </c>
      <c r="M3459" s="53">
        <v>3.5000000000000003E-2</v>
      </c>
      <c r="N3459" s="52">
        <v>170209.762338</v>
      </c>
      <c r="O3459" s="52">
        <v>168253.18063400002</v>
      </c>
      <c r="P3459">
        <v>1</v>
      </c>
      <c r="Q3459">
        <f>IF(SUMIFS(SolCotizacion!$P:$P,SolCotizacion!$E:$E,$G3459,SolCotizacion!$K:$K,$I3459)&gt;499,1,0)</f>
        <v>0</v>
      </c>
      <c r="R3459">
        <v>5864</v>
      </c>
      <c r="S3459" s="56">
        <f>IF(SUMIFS(SolCotizacion!$P:$P,SolCotizacion!$E:$E,$G3459,SolCotizacion!$K:$K,$I3459)&gt;499,4%,0)</f>
        <v>0</v>
      </c>
    </row>
    <row r="3460" spans="1:19" hidden="1">
      <c r="A3460" t="s">
        <v>4670</v>
      </c>
      <c r="B3460" t="s">
        <v>3896</v>
      </c>
      <c r="C3460">
        <v>36</v>
      </c>
      <c r="D3460" t="s">
        <v>113</v>
      </c>
      <c r="E3460" t="s">
        <v>10074</v>
      </c>
      <c r="F3460" t="s">
        <v>164</v>
      </c>
      <c r="G3460" t="s">
        <v>152</v>
      </c>
      <c r="H3460">
        <v>3</v>
      </c>
      <c r="I3460">
        <v>3</v>
      </c>
      <c r="J3460" t="s">
        <v>127</v>
      </c>
      <c r="K3460" t="s">
        <v>31</v>
      </c>
      <c r="L3460" t="s">
        <v>309</v>
      </c>
      <c r="M3460" s="53">
        <v>0.04</v>
      </c>
      <c r="N3460" s="52">
        <v>195662.91668000002</v>
      </c>
      <c r="O3460" s="52">
        <v>193400.74677</v>
      </c>
      <c r="P3460">
        <v>1</v>
      </c>
      <c r="Q3460">
        <f>IF(SUMIFS(SolCotizacion!$P:$P,SolCotizacion!$E:$E,$G3460,SolCotizacion!$K:$K,$I3460)&gt;499,1,0)</f>
        <v>0</v>
      </c>
      <c r="R3460">
        <v>5865</v>
      </c>
      <c r="S3460" s="56">
        <f>IF(SUMIFS(SolCotizacion!$P:$P,SolCotizacion!$E:$E,$G3460,SolCotizacion!$K:$K,$I3460)&gt;499,4%,0)</f>
        <v>0</v>
      </c>
    </row>
    <row r="3461" spans="1:19" hidden="1">
      <c r="A3461" t="s">
        <v>4671</v>
      </c>
      <c r="B3461" t="s">
        <v>3898</v>
      </c>
      <c r="C3461">
        <v>37</v>
      </c>
      <c r="D3461" t="s">
        <v>113</v>
      </c>
      <c r="E3461" t="s">
        <v>10075</v>
      </c>
      <c r="F3461" t="s">
        <v>165</v>
      </c>
      <c r="G3461" t="s">
        <v>150</v>
      </c>
      <c r="H3461">
        <v>3</v>
      </c>
      <c r="I3461">
        <v>1</v>
      </c>
      <c r="J3461" t="s">
        <v>127</v>
      </c>
      <c r="K3461" t="s">
        <v>31</v>
      </c>
      <c r="L3461" t="s">
        <v>309</v>
      </c>
      <c r="M3461" s="53">
        <v>0.03</v>
      </c>
      <c r="N3461" s="52">
        <v>93244.240628000014</v>
      </c>
      <c r="O3461" s="52">
        <v>92184.478847999999</v>
      </c>
      <c r="P3461">
        <v>1</v>
      </c>
      <c r="Q3461">
        <f>IF(SUMIFS(SolCotizacion!$P:$P,SolCotizacion!$E:$E,$G3461,SolCotizacion!$K:$K,$I3461)&gt;499,1,0)</f>
        <v>0</v>
      </c>
      <c r="R3461">
        <v>5866</v>
      </c>
      <c r="S3461" s="56">
        <f>IF(SUMIFS(SolCotizacion!$P:$P,SolCotizacion!$E:$E,$G3461,SolCotizacion!$K:$K,$I3461)&gt;499,1%,0)</f>
        <v>0</v>
      </c>
    </row>
    <row r="3462" spans="1:19" hidden="1">
      <c r="A3462" t="s">
        <v>4672</v>
      </c>
      <c r="B3462" t="s">
        <v>3900</v>
      </c>
      <c r="C3462">
        <v>38</v>
      </c>
      <c r="D3462" t="s">
        <v>113</v>
      </c>
      <c r="E3462" t="s">
        <v>10076</v>
      </c>
      <c r="F3462" t="s">
        <v>165</v>
      </c>
      <c r="G3462" t="s">
        <v>150</v>
      </c>
      <c r="H3462">
        <v>3</v>
      </c>
      <c r="I3462">
        <v>2</v>
      </c>
      <c r="J3462" t="s">
        <v>127</v>
      </c>
      <c r="K3462" t="s">
        <v>31</v>
      </c>
      <c r="L3462" t="s">
        <v>309</v>
      </c>
      <c r="M3462" s="53">
        <v>3.5000000000000003E-2</v>
      </c>
      <c r="N3462" s="52">
        <v>110049.97203200001</v>
      </c>
      <c r="O3462" s="52">
        <v>108784.954278</v>
      </c>
      <c r="P3462">
        <v>1</v>
      </c>
      <c r="Q3462">
        <f>IF(SUMIFS(SolCotizacion!$P:$P,SolCotizacion!$E:$E,$G3462,SolCotizacion!$K:$K,$I3462)&gt;499,1,0)</f>
        <v>0</v>
      </c>
      <c r="R3462">
        <v>5867</v>
      </c>
      <c r="S3462" s="56">
        <f>IF(SUMIFS(SolCotizacion!$P:$P,SolCotizacion!$E:$E,$G3462,SolCotizacion!$K:$K,$I3462)&gt;499,1%,0)</f>
        <v>0</v>
      </c>
    </row>
    <row r="3463" spans="1:19" hidden="1">
      <c r="A3463" t="s">
        <v>4673</v>
      </c>
      <c r="B3463" t="s">
        <v>3902</v>
      </c>
      <c r="C3463">
        <v>39</v>
      </c>
      <c r="D3463" t="s">
        <v>113</v>
      </c>
      <c r="E3463" t="s">
        <v>10077</v>
      </c>
      <c r="F3463" t="s">
        <v>165</v>
      </c>
      <c r="G3463" t="s">
        <v>150</v>
      </c>
      <c r="H3463">
        <v>3</v>
      </c>
      <c r="I3463">
        <v>3</v>
      </c>
      <c r="J3463" t="s">
        <v>127</v>
      </c>
      <c r="K3463" t="s">
        <v>31</v>
      </c>
      <c r="L3463" t="s">
        <v>309</v>
      </c>
      <c r="M3463" s="53">
        <v>0.04</v>
      </c>
      <c r="N3463" s="52">
        <v>126506.54231600001</v>
      </c>
      <c r="O3463" s="52">
        <v>125044.44044400001</v>
      </c>
      <c r="P3463">
        <v>1</v>
      </c>
      <c r="Q3463">
        <f>IF(SUMIFS(SolCotizacion!$P:$P,SolCotizacion!$E:$E,$G3463,SolCotizacion!$K:$K,$I3463)&gt;499,1,0)</f>
        <v>0</v>
      </c>
      <c r="R3463">
        <v>5868</v>
      </c>
      <c r="S3463" s="56">
        <f>IF(SUMIFS(SolCotizacion!$P:$P,SolCotizacion!$E:$E,$G3463,SolCotizacion!$K:$K,$I3463)&gt;499,1%,0)</f>
        <v>0</v>
      </c>
    </row>
    <row r="3464" spans="1:19" hidden="1">
      <c r="A3464" t="s">
        <v>4674</v>
      </c>
      <c r="B3464" t="s">
        <v>3904</v>
      </c>
      <c r="C3464">
        <v>40</v>
      </c>
      <c r="D3464" t="s">
        <v>113</v>
      </c>
      <c r="E3464" t="s">
        <v>10078</v>
      </c>
      <c r="F3464" t="s">
        <v>166</v>
      </c>
      <c r="G3464" t="s">
        <v>151</v>
      </c>
      <c r="H3464">
        <v>3</v>
      </c>
      <c r="I3464">
        <v>1</v>
      </c>
      <c r="J3464" t="s">
        <v>127</v>
      </c>
      <c r="K3464" t="s">
        <v>31</v>
      </c>
      <c r="L3464" t="s">
        <v>309</v>
      </c>
      <c r="M3464" s="53">
        <v>0.03</v>
      </c>
      <c r="N3464" s="52">
        <v>87609.529238000003</v>
      </c>
      <c r="O3464" s="52">
        <v>86614.172414000001</v>
      </c>
      <c r="P3464">
        <v>1</v>
      </c>
      <c r="Q3464">
        <f>IF(SUMIFS(SolCotizacion!$P:$P,SolCotizacion!$E:$E,$G3464,SolCotizacion!$K:$K,$I3464)&gt;499,1,0)</f>
        <v>0</v>
      </c>
      <c r="R3464">
        <v>5869</v>
      </c>
      <c r="S3464" s="56">
        <f>IF(SUMIFS(SolCotizacion!$P:$P,SolCotizacion!$E:$E,$G3464,SolCotizacion!$K:$K,$I3464)&gt;499,1%,0)</f>
        <v>0</v>
      </c>
    </row>
    <row r="3465" spans="1:19" hidden="1">
      <c r="A3465" t="s">
        <v>4675</v>
      </c>
      <c r="B3465" t="s">
        <v>3906</v>
      </c>
      <c r="C3465">
        <v>41</v>
      </c>
      <c r="D3465" t="s">
        <v>113</v>
      </c>
      <c r="E3465" t="s">
        <v>10079</v>
      </c>
      <c r="F3465" t="s">
        <v>166</v>
      </c>
      <c r="G3465" t="s">
        <v>151</v>
      </c>
      <c r="H3465">
        <v>3</v>
      </c>
      <c r="I3465">
        <v>2</v>
      </c>
      <c r="J3465" t="s">
        <v>127</v>
      </c>
      <c r="K3465" t="s">
        <v>31</v>
      </c>
      <c r="L3465" t="s">
        <v>309</v>
      </c>
      <c r="M3465" s="53">
        <v>3.5000000000000003E-2</v>
      </c>
      <c r="N3465" s="52">
        <v>103399.64958400001</v>
      </c>
      <c r="O3465" s="52">
        <v>102211.119164</v>
      </c>
      <c r="P3465">
        <v>1</v>
      </c>
      <c r="Q3465">
        <f>IF(SUMIFS(SolCotizacion!$P:$P,SolCotizacion!$E:$E,$G3465,SolCotizacion!$K:$K,$I3465)&gt;499,1,0)</f>
        <v>0</v>
      </c>
      <c r="R3465">
        <v>5870</v>
      </c>
      <c r="S3465" s="56">
        <f>IF(SUMIFS(SolCotizacion!$P:$P,SolCotizacion!$E:$E,$G3465,SolCotizacion!$K:$K,$I3465)&gt;499,1%,0)</f>
        <v>0</v>
      </c>
    </row>
    <row r="3466" spans="1:19" hidden="1">
      <c r="A3466" t="s">
        <v>4676</v>
      </c>
      <c r="B3466" t="s">
        <v>3908</v>
      </c>
      <c r="C3466">
        <v>42</v>
      </c>
      <c r="D3466" t="s">
        <v>113</v>
      </c>
      <c r="E3466" t="s">
        <v>10080</v>
      </c>
      <c r="F3466" t="s">
        <v>166</v>
      </c>
      <c r="G3466" t="s">
        <v>151</v>
      </c>
      <c r="H3466">
        <v>3</v>
      </c>
      <c r="I3466">
        <v>3</v>
      </c>
      <c r="J3466" t="s">
        <v>127</v>
      </c>
      <c r="K3466" t="s">
        <v>31</v>
      </c>
      <c r="L3466" t="s">
        <v>309</v>
      </c>
      <c r="M3466" s="53">
        <v>0.04</v>
      </c>
      <c r="N3466" s="52">
        <v>118862.20438400001</v>
      </c>
      <c r="O3466" s="52">
        <v>117488.032508</v>
      </c>
      <c r="P3466">
        <v>1</v>
      </c>
      <c r="Q3466">
        <f>IF(SUMIFS(SolCotizacion!$P:$P,SolCotizacion!$E:$E,$G3466,SolCotizacion!$K:$K,$I3466)&gt;499,1,0)</f>
        <v>0</v>
      </c>
      <c r="R3466">
        <v>5871</v>
      </c>
      <c r="S3466" s="56">
        <f>IF(SUMIFS(SolCotizacion!$P:$P,SolCotizacion!$E:$E,$G3466,SolCotizacion!$K:$K,$I3466)&gt;499,1%,0)</f>
        <v>0</v>
      </c>
    </row>
    <row r="3467" spans="1:19" hidden="1">
      <c r="A3467" t="s">
        <v>4677</v>
      </c>
      <c r="B3467" t="s">
        <v>3910</v>
      </c>
      <c r="C3467">
        <v>43</v>
      </c>
      <c r="D3467" t="s">
        <v>113</v>
      </c>
      <c r="E3467" t="s">
        <v>10081</v>
      </c>
      <c r="F3467" t="s">
        <v>167</v>
      </c>
      <c r="G3467" t="s">
        <v>152</v>
      </c>
      <c r="H3467">
        <v>3</v>
      </c>
      <c r="I3467">
        <v>1</v>
      </c>
      <c r="J3467" t="s">
        <v>127</v>
      </c>
      <c r="K3467" t="s">
        <v>31</v>
      </c>
      <c r="L3467" t="s">
        <v>309</v>
      </c>
      <c r="M3467" s="53">
        <v>0.03</v>
      </c>
      <c r="N3467" s="52">
        <v>144217.00755000001</v>
      </c>
      <c r="O3467" s="52">
        <v>142578.28215400001</v>
      </c>
      <c r="P3467">
        <v>1</v>
      </c>
      <c r="Q3467">
        <f>IF(SUMIFS(SolCotizacion!$P:$P,SolCotizacion!$E:$E,$G3467,SolCotizacion!$K:$K,$I3467)&gt;499,1,0)</f>
        <v>0</v>
      </c>
      <c r="R3467">
        <v>5872</v>
      </c>
      <c r="S3467" s="56">
        <f>IF(SUMIFS(SolCotizacion!$P:$P,SolCotizacion!$E:$E,$G3467,SolCotizacion!$K:$K,$I3467)&gt;499,1%,0)</f>
        <v>0</v>
      </c>
    </row>
    <row r="3468" spans="1:19" hidden="1">
      <c r="A3468" t="s">
        <v>4678</v>
      </c>
      <c r="B3468" t="s">
        <v>3912</v>
      </c>
      <c r="C3468">
        <v>44</v>
      </c>
      <c r="D3468" t="s">
        <v>113</v>
      </c>
      <c r="E3468" t="s">
        <v>10082</v>
      </c>
      <c r="F3468" t="s">
        <v>167</v>
      </c>
      <c r="G3468" t="s">
        <v>152</v>
      </c>
      <c r="H3468">
        <v>3</v>
      </c>
      <c r="I3468">
        <v>2</v>
      </c>
      <c r="J3468" t="s">
        <v>127</v>
      </c>
      <c r="K3468" t="s">
        <v>31</v>
      </c>
      <c r="L3468" t="s">
        <v>309</v>
      </c>
      <c r="M3468" s="53">
        <v>3.5000000000000003E-2</v>
      </c>
      <c r="N3468" s="52">
        <v>170209.762338</v>
      </c>
      <c r="O3468" s="52">
        <v>168253.18063400002</v>
      </c>
      <c r="P3468">
        <v>1</v>
      </c>
      <c r="Q3468">
        <f>IF(SUMIFS(SolCotizacion!$P:$P,SolCotizacion!$E:$E,$G3468,SolCotizacion!$K:$K,$I3468)&gt;499,1,0)</f>
        <v>0</v>
      </c>
      <c r="R3468">
        <v>5873</v>
      </c>
      <c r="S3468" s="56">
        <f>IF(SUMIFS(SolCotizacion!$P:$P,SolCotizacion!$E:$E,$G3468,SolCotizacion!$K:$K,$I3468)&gt;499,1%,0)</f>
        <v>0</v>
      </c>
    </row>
    <row r="3469" spans="1:19" hidden="1">
      <c r="A3469" t="s">
        <v>4679</v>
      </c>
      <c r="B3469" t="s">
        <v>3914</v>
      </c>
      <c r="C3469">
        <v>45</v>
      </c>
      <c r="D3469" t="s">
        <v>113</v>
      </c>
      <c r="E3469" t="s">
        <v>10083</v>
      </c>
      <c r="F3469" t="s">
        <v>167</v>
      </c>
      <c r="G3469" t="s">
        <v>152</v>
      </c>
      <c r="H3469">
        <v>3</v>
      </c>
      <c r="I3469">
        <v>3</v>
      </c>
      <c r="J3469" t="s">
        <v>127</v>
      </c>
      <c r="K3469" t="s">
        <v>31</v>
      </c>
      <c r="L3469" t="s">
        <v>309</v>
      </c>
      <c r="M3469" s="53">
        <v>0.04</v>
      </c>
      <c r="N3469" s="52">
        <v>195662.91668000002</v>
      </c>
      <c r="O3469" s="52">
        <v>193400.74677</v>
      </c>
      <c r="P3469">
        <v>1</v>
      </c>
      <c r="Q3469">
        <f>IF(SUMIFS(SolCotizacion!$P:$P,SolCotizacion!$E:$E,$G3469,SolCotizacion!$K:$K,$I3469)&gt;499,1,0)</f>
        <v>0</v>
      </c>
      <c r="R3469">
        <v>5874</v>
      </c>
      <c r="S3469" s="56">
        <f>IF(SUMIFS(SolCotizacion!$P:$P,SolCotizacion!$E:$E,$G3469,SolCotizacion!$K:$K,$I3469)&gt;499,1%,0)</f>
        <v>0</v>
      </c>
    </row>
    <row r="3470" spans="1:19" hidden="1">
      <c r="A3470" t="s">
        <v>4680</v>
      </c>
      <c r="B3470" t="s">
        <v>1085</v>
      </c>
      <c r="C3470">
        <v>1</v>
      </c>
      <c r="D3470" t="s">
        <v>88</v>
      </c>
      <c r="E3470" t="s">
        <v>10050</v>
      </c>
      <c r="F3470" t="s">
        <v>150</v>
      </c>
      <c r="G3470" t="s">
        <v>150</v>
      </c>
      <c r="H3470">
        <v>3</v>
      </c>
      <c r="I3470">
        <v>1</v>
      </c>
      <c r="J3470" t="s">
        <v>84</v>
      </c>
      <c r="K3470" t="s">
        <v>31</v>
      </c>
      <c r="L3470" t="s">
        <v>308</v>
      </c>
      <c r="N3470" s="52">
        <v>3536112.0000000005</v>
      </c>
      <c r="O3470" s="52">
        <v>3420192.0000000005</v>
      </c>
      <c r="P3470">
        <v>1</v>
      </c>
      <c r="Q3470">
        <v>1</v>
      </c>
      <c r="R3470">
        <v>5875</v>
      </c>
    </row>
    <row r="3471" spans="1:19" hidden="1">
      <c r="A3471" t="s">
        <v>4681</v>
      </c>
      <c r="B3471" t="s">
        <v>1086</v>
      </c>
      <c r="C3471">
        <v>2</v>
      </c>
      <c r="D3471" t="s">
        <v>88</v>
      </c>
      <c r="E3471" t="s">
        <v>10051</v>
      </c>
      <c r="F3471" t="s">
        <v>150</v>
      </c>
      <c r="G3471" t="s">
        <v>150</v>
      </c>
      <c r="H3471">
        <v>3</v>
      </c>
      <c r="I3471">
        <v>2</v>
      </c>
      <c r="J3471" t="s">
        <v>84</v>
      </c>
      <c r="K3471" t="s">
        <v>31</v>
      </c>
      <c r="L3471" t="s">
        <v>308</v>
      </c>
      <c r="N3471" s="52">
        <v>3536112.0000000005</v>
      </c>
      <c r="O3471" s="52">
        <v>3420192.0000000005</v>
      </c>
      <c r="P3471">
        <v>1</v>
      </c>
      <c r="Q3471">
        <v>1</v>
      </c>
      <c r="R3471">
        <v>5877</v>
      </c>
    </row>
    <row r="3472" spans="1:19" hidden="1">
      <c r="A3472" t="s">
        <v>4682</v>
      </c>
      <c r="B3472" t="s">
        <v>1087</v>
      </c>
      <c r="C3472">
        <v>3</v>
      </c>
      <c r="D3472" t="s">
        <v>88</v>
      </c>
      <c r="E3472" t="s">
        <v>10052</v>
      </c>
      <c r="F3472" t="s">
        <v>150</v>
      </c>
      <c r="G3472" t="s">
        <v>150</v>
      </c>
      <c r="H3472">
        <v>3</v>
      </c>
      <c r="I3472">
        <v>3</v>
      </c>
      <c r="J3472" t="s">
        <v>84</v>
      </c>
      <c r="K3472" t="s">
        <v>31</v>
      </c>
      <c r="L3472" t="s">
        <v>308</v>
      </c>
      <c r="N3472" s="52">
        <v>3536112.0000000005</v>
      </c>
      <c r="O3472" s="52">
        <v>3420192.0000000005</v>
      </c>
      <c r="P3472">
        <v>1</v>
      </c>
      <c r="Q3472">
        <v>1</v>
      </c>
      <c r="R3472">
        <v>5879</v>
      </c>
    </row>
    <row r="3473" spans="1:18" hidden="1">
      <c r="A3473" t="s">
        <v>4683</v>
      </c>
      <c r="B3473" t="s">
        <v>1088</v>
      </c>
      <c r="C3473">
        <v>4</v>
      </c>
      <c r="D3473" t="s">
        <v>88</v>
      </c>
      <c r="E3473" t="s">
        <v>9854</v>
      </c>
      <c r="F3473" t="s">
        <v>151</v>
      </c>
      <c r="G3473" t="s">
        <v>151</v>
      </c>
      <c r="H3473">
        <v>3</v>
      </c>
      <c r="I3473">
        <v>1</v>
      </c>
      <c r="J3473" t="s">
        <v>84</v>
      </c>
      <c r="K3473" t="s">
        <v>31</v>
      </c>
      <c r="L3473" t="s">
        <v>308</v>
      </c>
      <c r="N3473" s="52">
        <v>3928032.0000000005</v>
      </c>
      <c r="O3473" s="52">
        <v>3799968.0000000005</v>
      </c>
      <c r="P3473">
        <v>1</v>
      </c>
      <c r="Q3473">
        <v>1</v>
      </c>
      <c r="R3473">
        <v>5881</v>
      </c>
    </row>
    <row r="3474" spans="1:18" hidden="1">
      <c r="A3474" t="s">
        <v>4684</v>
      </c>
      <c r="B3474" t="s">
        <v>1089</v>
      </c>
      <c r="C3474">
        <v>5</v>
      </c>
      <c r="D3474" t="s">
        <v>88</v>
      </c>
      <c r="E3474" t="s">
        <v>10053</v>
      </c>
      <c r="F3474" t="s">
        <v>151</v>
      </c>
      <c r="G3474" t="s">
        <v>151</v>
      </c>
      <c r="H3474">
        <v>3</v>
      </c>
      <c r="I3474">
        <v>2</v>
      </c>
      <c r="J3474" t="s">
        <v>84</v>
      </c>
      <c r="K3474" t="s">
        <v>31</v>
      </c>
      <c r="L3474" t="s">
        <v>308</v>
      </c>
      <c r="N3474" s="52">
        <v>3928032.0000000005</v>
      </c>
      <c r="O3474" s="52">
        <v>3799968.0000000005</v>
      </c>
      <c r="P3474">
        <v>1</v>
      </c>
      <c r="Q3474">
        <v>1</v>
      </c>
      <c r="R3474">
        <v>5883</v>
      </c>
    </row>
    <row r="3475" spans="1:18" hidden="1">
      <c r="A3475" t="s">
        <v>4685</v>
      </c>
      <c r="B3475" t="s">
        <v>1090</v>
      </c>
      <c r="C3475">
        <v>6</v>
      </c>
      <c r="D3475" t="s">
        <v>88</v>
      </c>
      <c r="E3475" t="s">
        <v>10054</v>
      </c>
      <c r="F3475" t="s">
        <v>151</v>
      </c>
      <c r="G3475" t="s">
        <v>151</v>
      </c>
      <c r="H3475">
        <v>3</v>
      </c>
      <c r="I3475">
        <v>3</v>
      </c>
      <c r="J3475" t="s">
        <v>84</v>
      </c>
      <c r="K3475" t="s">
        <v>31</v>
      </c>
      <c r="L3475" t="s">
        <v>308</v>
      </c>
      <c r="N3475" s="52">
        <v>3928032.0000000005</v>
      </c>
      <c r="O3475" s="52">
        <v>3799968.0000000005</v>
      </c>
      <c r="P3475">
        <v>1</v>
      </c>
      <c r="Q3475">
        <v>1</v>
      </c>
      <c r="R3475">
        <v>5885</v>
      </c>
    </row>
    <row r="3476" spans="1:18" hidden="1">
      <c r="A3476" t="s">
        <v>4686</v>
      </c>
      <c r="B3476" t="s">
        <v>1091</v>
      </c>
      <c r="C3476">
        <v>7</v>
      </c>
      <c r="D3476" t="s">
        <v>88</v>
      </c>
      <c r="E3476" t="s">
        <v>10055</v>
      </c>
      <c r="F3476" t="s">
        <v>152</v>
      </c>
      <c r="G3476" t="s">
        <v>152</v>
      </c>
      <c r="H3476">
        <v>3</v>
      </c>
      <c r="I3476">
        <v>1</v>
      </c>
      <c r="J3476" t="s">
        <v>84</v>
      </c>
      <c r="K3476" t="s">
        <v>31</v>
      </c>
      <c r="L3476" t="s">
        <v>308</v>
      </c>
      <c r="N3476" s="52">
        <v>5662416.0000000009</v>
      </c>
      <c r="O3476" s="52">
        <v>5478048</v>
      </c>
      <c r="P3476">
        <v>1</v>
      </c>
      <c r="Q3476">
        <v>1</v>
      </c>
      <c r="R3476">
        <v>5887</v>
      </c>
    </row>
    <row r="3477" spans="1:18" hidden="1">
      <c r="A3477" t="s">
        <v>4687</v>
      </c>
      <c r="B3477" t="s">
        <v>1092</v>
      </c>
      <c r="C3477">
        <v>8</v>
      </c>
      <c r="D3477" t="s">
        <v>88</v>
      </c>
      <c r="E3477" t="s">
        <v>10056</v>
      </c>
      <c r="F3477" t="s">
        <v>152</v>
      </c>
      <c r="G3477" t="s">
        <v>152</v>
      </c>
      <c r="H3477">
        <v>3</v>
      </c>
      <c r="I3477">
        <v>2</v>
      </c>
      <c r="J3477" t="s">
        <v>84</v>
      </c>
      <c r="K3477" t="s">
        <v>31</v>
      </c>
      <c r="L3477" t="s">
        <v>308</v>
      </c>
      <c r="N3477" s="52">
        <v>5662416.0000000009</v>
      </c>
      <c r="O3477" s="52">
        <v>5478048</v>
      </c>
      <c r="P3477">
        <v>1</v>
      </c>
      <c r="Q3477">
        <v>1</v>
      </c>
      <c r="R3477">
        <v>5889</v>
      </c>
    </row>
    <row r="3478" spans="1:18" hidden="1">
      <c r="A3478" t="s">
        <v>4688</v>
      </c>
      <c r="B3478" t="s">
        <v>1093</v>
      </c>
      <c r="C3478">
        <v>9</v>
      </c>
      <c r="D3478" t="s">
        <v>88</v>
      </c>
      <c r="E3478" t="s">
        <v>10057</v>
      </c>
      <c r="F3478" t="s">
        <v>152</v>
      </c>
      <c r="G3478" t="s">
        <v>152</v>
      </c>
      <c r="H3478">
        <v>3</v>
      </c>
      <c r="I3478">
        <v>3</v>
      </c>
      <c r="J3478" t="s">
        <v>84</v>
      </c>
      <c r="K3478" t="s">
        <v>31</v>
      </c>
      <c r="L3478" t="s">
        <v>308</v>
      </c>
      <c r="N3478" s="52">
        <v>5662416.0000000009</v>
      </c>
      <c r="O3478" s="52">
        <v>5478048</v>
      </c>
      <c r="P3478">
        <v>1</v>
      </c>
      <c r="Q3478">
        <v>1</v>
      </c>
      <c r="R3478">
        <v>5891</v>
      </c>
    </row>
    <row r="3479" spans="1:18" hidden="1">
      <c r="A3479" t="s">
        <v>4689</v>
      </c>
      <c r="B3479" t="s">
        <v>3844</v>
      </c>
      <c r="C3479">
        <v>10</v>
      </c>
      <c r="D3479" t="s">
        <v>102</v>
      </c>
      <c r="E3479" t="s">
        <v>10058</v>
      </c>
      <c r="F3479" t="s">
        <v>153</v>
      </c>
      <c r="G3479" t="s">
        <v>88</v>
      </c>
      <c r="H3479">
        <v>3</v>
      </c>
      <c r="I3479" t="s">
        <v>103</v>
      </c>
      <c r="J3479" t="s">
        <v>84</v>
      </c>
      <c r="K3479" t="s">
        <v>31</v>
      </c>
      <c r="L3479" t="s">
        <v>308</v>
      </c>
      <c r="N3479" s="52">
        <v>142195.20000000001</v>
      </c>
      <c r="O3479" s="52">
        <v>137558.39999999999</v>
      </c>
      <c r="P3479">
        <v>1</v>
      </c>
      <c r="Q3479">
        <f>IF(COUNTIF(SolCotizacion!$D:$D,$G3479)&gt;0,1,0)</f>
        <v>1</v>
      </c>
      <c r="R3479">
        <v>5893</v>
      </c>
    </row>
    <row r="3480" spans="1:18" hidden="1">
      <c r="A3480" t="s">
        <v>4690</v>
      </c>
      <c r="B3480" t="s">
        <v>3846</v>
      </c>
      <c r="C3480">
        <v>11</v>
      </c>
      <c r="D3480" t="s">
        <v>102</v>
      </c>
      <c r="E3480" t="s">
        <v>10059</v>
      </c>
      <c r="F3480" t="s">
        <v>154</v>
      </c>
      <c r="G3480" t="s">
        <v>88</v>
      </c>
      <c r="H3480">
        <v>3</v>
      </c>
      <c r="I3480" t="s">
        <v>103</v>
      </c>
      <c r="J3480" t="s">
        <v>84</v>
      </c>
      <c r="K3480" t="s">
        <v>31</v>
      </c>
      <c r="L3480" t="s">
        <v>308</v>
      </c>
      <c r="N3480" s="52">
        <v>56414.400000000001</v>
      </c>
      <c r="O3480" s="52">
        <v>54537.600000000006</v>
      </c>
      <c r="P3480">
        <v>1</v>
      </c>
      <c r="Q3480">
        <f>IF(COUNTIF(SolCotizacion!$D:$D,$G3480)&gt;0,1,0)</f>
        <v>1</v>
      </c>
      <c r="R3480">
        <v>5895</v>
      </c>
    </row>
    <row r="3481" spans="1:18" hidden="1">
      <c r="A3481" t="s">
        <v>4691</v>
      </c>
      <c r="B3481" t="s">
        <v>3848</v>
      </c>
      <c r="C3481">
        <v>12</v>
      </c>
      <c r="D3481" t="s">
        <v>102</v>
      </c>
      <c r="E3481" t="s">
        <v>10060</v>
      </c>
      <c r="F3481" t="s">
        <v>155</v>
      </c>
      <c r="G3481" t="s">
        <v>88</v>
      </c>
      <c r="H3481">
        <v>3</v>
      </c>
      <c r="I3481" t="s">
        <v>103</v>
      </c>
      <c r="J3481" t="s">
        <v>84</v>
      </c>
      <c r="K3481" t="s">
        <v>31</v>
      </c>
      <c r="L3481" t="s">
        <v>308</v>
      </c>
      <c r="N3481" s="52">
        <v>38529.600000000006</v>
      </c>
      <c r="O3481" s="52">
        <v>37315.200000000004</v>
      </c>
      <c r="P3481">
        <v>1</v>
      </c>
      <c r="Q3481">
        <f>IF(COUNTIF(SolCotizacion!$D:$D,$G3481)&gt;0,1,0)</f>
        <v>1</v>
      </c>
      <c r="R3481">
        <v>5897</v>
      </c>
    </row>
    <row r="3482" spans="1:18" hidden="1">
      <c r="A3482" t="s">
        <v>4692</v>
      </c>
      <c r="B3482" t="s">
        <v>3850</v>
      </c>
      <c r="C3482">
        <v>13</v>
      </c>
      <c r="D3482" t="s">
        <v>102</v>
      </c>
      <c r="E3482" t="s">
        <v>10061</v>
      </c>
      <c r="F3482" t="s">
        <v>156</v>
      </c>
      <c r="G3482" t="s">
        <v>88</v>
      </c>
      <c r="H3482">
        <v>3</v>
      </c>
      <c r="I3482" t="s">
        <v>103</v>
      </c>
      <c r="J3482" t="s">
        <v>84</v>
      </c>
      <c r="K3482" t="s">
        <v>31</v>
      </c>
      <c r="L3482" t="s">
        <v>308</v>
      </c>
      <c r="N3482" s="52">
        <v>1558847.9999999998</v>
      </c>
      <c r="O3482" s="52">
        <v>1508064.0000000002</v>
      </c>
      <c r="P3482">
        <v>1</v>
      </c>
      <c r="Q3482">
        <f>IF(COUNTIF(SolCotizacion!$D:$D,$G3482)&gt;0,1,0)</f>
        <v>1</v>
      </c>
      <c r="R3482">
        <v>5899</v>
      </c>
    </row>
    <row r="3483" spans="1:18" hidden="1">
      <c r="A3483" t="s">
        <v>4693</v>
      </c>
      <c r="B3483" t="s">
        <v>3852</v>
      </c>
      <c r="C3483">
        <v>14</v>
      </c>
      <c r="D3483" t="s">
        <v>102</v>
      </c>
      <c r="E3483" t="s">
        <v>10062</v>
      </c>
      <c r="F3483" t="s">
        <v>157</v>
      </c>
      <c r="G3483" t="s">
        <v>150</v>
      </c>
      <c r="H3483">
        <v>3</v>
      </c>
      <c r="I3483" t="s">
        <v>103</v>
      </c>
      <c r="J3483" t="s">
        <v>84</v>
      </c>
      <c r="K3483" t="s">
        <v>31</v>
      </c>
      <c r="L3483" t="s">
        <v>308</v>
      </c>
      <c r="N3483" s="52">
        <v>165379.20000000001</v>
      </c>
      <c r="O3483" s="52">
        <v>159969.60000000001</v>
      </c>
      <c r="P3483">
        <v>1</v>
      </c>
      <c r="Q3483">
        <f>IF(COUNTIF(SolCotizacion!$E:$E,G3483)&gt;0,1,0)</f>
        <v>0</v>
      </c>
      <c r="R3483">
        <v>5901</v>
      </c>
    </row>
    <row r="3484" spans="1:18" hidden="1">
      <c r="A3484" t="s">
        <v>4694</v>
      </c>
      <c r="B3484" t="s">
        <v>3854</v>
      </c>
      <c r="C3484">
        <v>15</v>
      </c>
      <c r="D3484" t="s">
        <v>102</v>
      </c>
      <c r="E3484" t="s">
        <v>10063</v>
      </c>
      <c r="F3484" t="s">
        <v>158</v>
      </c>
      <c r="G3484" t="s">
        <v>151</v>
      </c>
      <c r="H3484">
        <v>3</v>
      </c>
      <c r="I3484" t="s">
        <v>103</v>
      </c>
      <c r="J3484" t="s">
        <v>84</v>
      </c>
      <c r="K3484" t="s">
        <v>31</v>
      </c>
      <c r="L3484" t="s">
        <v>308</v>
      </c>
      <c r="N3484" s="52">
        <v>165379.20000000001</v>
      </c>
      <c r="O3484" s="52">
        <v>159969.60000000001</v>
      </c>
      <c r="P3484">
        <v>1</v>
      </c>
      <c r="Q3484">
        <f>IF(COUNTIF(SolCotizacion!$E:$E,G3484)&gt;0,1,0)</f>
        <v>0</v>
      </c>
      <c r="R3484">
        <v>5903</v>
      </c>
    </row>
    <row r="3485" spans="1:18" hidden="1">
      <c r="A3485" t="s">
        <v>4695</v>
      </c>
      <c r="B3485" t="s">
        <v>3856</v>
      </c>
      <c r="C3485">
        <v>16</v>
      </c>
      <c r="D3485" t="s">
        <v>113</v>
      </c>
      <c r="E3485" t="s">
        <v>9986</v>
      </c>
      <c r="F3485" t="s">
        <v>115</v>
      </c>
      <c r="G3485" t="s">
        <v>88</v>
      </c>
      <c r="H3485">
        <v>3</v>
      </c>
      <c r="I3485">
        <v>1</v>
      </c>
      <c r="J3485" t="s">
        <v>116</v>
      </c>
      <c r="K3485" t="s">
        <v>326</v>
      </c>
      <c r="L3485" t="s">
        <v>308</v>
      </c>
      <c r="N3485" s="52">
        <v>21480.0124</v>
      </c>
      <c r="O3485" s="52">
        <v>10740.0062</v>
      </c>
      <c r="P3485">
        <v>1</v>
      </c>
      <c r="Q3485">
        <f>IF(COUNTIFS(SolCotizacion!$D:$D,$G3485,SolCotizacion!$K:$K,$I3485)&gt;0,1,0)</f>
        <v>0</v>
      </c>
      <c r="R3485">
        <v>5905</v>
      </c>
    </row>
    <row r="3486" spans="1:18" hidden="1">
      <c r="A3486" t="s">
        <v>4696</v>
      </c>
      <c r="B3486" t="s">
        <v>3858</v>
      </c>
      <c r="C3486">
        <v>17</v>
      </c>
      <c r="D3486" t="s">
        <v>113</v>
      </c>
      <c r="E3486" t="s">
        <v>9987</v>
      </c>
      <c r="F3486" t="s">
        <v>115</v>
      </c>
      <c r="G3486" t="s">
        <v>88</v>
      </c>
      <c r="H3486">
        <v>3</v>
      </c>
      <c r="I3486">
        <v>2</v>
      </c>
      <c r="J3486" t="s">
        <v>116</v>
      </c>
      <c r="K3486" t="s">
        <v>326</v>
      </c>
      <c r="L3486" t="s">
        <v>308</v>
      </c>
      <c r="N3486" s="52">
        <v>32220.018600000003</v>
      </c>
      <c r="O3486" s="52">
        <v>16110.009300000002</v>
      </c>
      <c r="P3486">
        <v>1</v>
      </c>
      <c r="Q3486">
        <f>IF(COUNTIFS(SolCotizacion!$D:$D,$G3486,SolCotizacion!$K:$K,$I3486)&gt;0,1,0)</f>
        <v>1</v>
      </c>
      <c r="R3486">
        <v>5907</v>
      </c>
    </row>
    <row r="3487" spans="1:18" hidden="1">
      <c r="A3487" t="s">
        <v>4697</v>
      </c>
      <c r="B3487" t="s">
        <v>3860</v>
      </c>
      <c r="C3487">
        <v>18</v>
      </c>
      <c r="D3487" t="s">
        <v>113</v>
      </c>
      <c r="E3487" t="s">
        <v>9988</v>
      </c>
      <c r="F3487" t="s">
        <v>115</v>
      </c>
      <c r="G3487" t="s">
        <v>88</v>
      </c>
      <c r="H3487">
        <v>3</v>
      </c>
      <c r="I3487">
        <v>3</v>
      </c>
      <c r="J3487" t="s">
        <v>116</v>
      </c>
      <c r="K3487" t="s">
        <v>326</v>
      </c>
      <c r="L3487" t="s">
        <v>308</v>
      </c>
      <c r="N3487" s="52">
        <v>42960.024799999999</v>
      </c>
      <c r="O3487" s="52">
        <v>21480.0124</v>
      </c>
      <c r="P3487">
        <v>1</v>
      </c>
      <c r="Q3487">
        <f>IF(COUNTIFS(SolCotizacion!$D:$D,$G3487,SolCotizacion!$K:$K,$I3487)&gt;0,1,0)</f>
        <v>0</v>
      </c>
      <c r="R3487">
        <v>5909</v>
      </c>
    </row>
    <row r="3488" spans="1:18" hidden="1">
      <c r="A3488" t="s">
        <v>4698</v>
      </c>
      <c r="B3488" t="s">
        <v>3862</v>
      </c>
      <c r="C3488">
        <v>19</v>
      </c>
      <c r="D3488" t="s">
        <v>113</v>
      </c>
      <c r="E3488" t="s">
        <v>9853</v>
      </c>
      <c r="F3488" t="s">
        <v>114</v>
      </c>
      <c r="G3488" t="s">
        <v>88</v>
      </c>
      <c r="H3488">
        <v>3</v>
      </c>
      <c r="I3488">
        <v>1</v>
      </c>
      <c r="J3488" t="s">
        <v>88</v>
      </c>
      <c r="K3488" t="s">
        <v>31</v>
      </c>
      <c r="L3488" t="s">
        <v>308</v>
      </c>
      <c r="N3488" s="52">
        <v>32220.018600000003</v>
      </c>
      <c r="O3488" s="52">
        <v>16110.009300000002</v>
      </c>
      <c r="P3488">
        <v>1</v>
      </c>
      <c r="Q3488">
        <f>IF(COUNTIFS(SolCotizacion!$D:$D,$G3488,SolCotizacion!$K:$K,$I3488)&gt;0,1,0)</f>
        <v>0</v>
      </c>
      <c r="R3488">
        <v>5911</v>
      </c>
    </row>
    <row r="3489" spans="1:19" hidden="1">
      <c r="A3489" t="s">
        <v>4699</v>
      </c>
      <c r="B3489" t="s">
        <v>3864</v>
      </c>
      <c r="C3489">
        <v>20</v>
      </c>
      <c r="D3489" t="s">
        <v>113</v>
      </c>
      <c r="E3489" t="s">
        <v>9984</v>
      </c>
      <c r="F3489" t="s">
        <v>114</v>
      </c>
      <c r="G3489" t="s">
        <v>88</v>
      </c>
      <c r="H3489">
        <v>3</v>
      </c>
      <c r="I3489">
        <v>2</v>
      </c>
      <c r="J3489" t="s">
        <v>88</v>
      </c>
      <c r="K3489" t="s">
        <v>31</v>
      </c>
      <c r="L3489" t="s">
        <v>308</v>
      </c>
      <c r="N3489" s="52">
        <v>37590.021700000005</v>
      </c>
      <c r="O3489" s="52">
        <v>21480.0124</v>
      </c>
      <c r="P3489">
        <v>1</v>
      </c>
      <c r="Q3489">
        <f>IF(COUNTIFS(SolCotizacion!$D:$D,$G3489,SolCotizacion!$K:$K,$I3489)&gt;0,1,0)</f>
        <v>1</v>
      </c>
      <c r="R3489">
        <v>5913</v>
      </c>
    </row>
    <row r="3490" spans="1:19" hidden="1">
      <c r="A3490" t="s">
        <v>4700</v>
      </c>
      <c r="B3490" t="s">
        <v>3866</v>
      </c>
      <c r="C3490">
        <v>21</v>
      </c>
      <c r="D3490" t="s">
        <v>113</v>
      </c>
      <c r="E3490" t="s">
        <v>9985</v>
      </c>
      <c r="F3490" t="s">
        <v>114</v>
      </c>
      <c r="G3490" t="s">
        <v>88</v>
      </c>
      <c r="H3490">
        <v>3</v>
      </c>
      <c r="I3490">
        <v>3</v>
      </c>
      <c r="J3490" t="s">
        <v>88</v>
      </c>
      <c r="K3490" t="s">
        <v>31</v>
      </c>
      <c r="L3490" t="s">
        <v>308</v>
      </c>
      <c r="N3490" s="52">
        <v>42960.024799999999</v>
      </c>
      <c r="O3490" s="52">
        <v>26850.015500000001</v>
      </c>
      <c r="P3490">
        <v>1</v>
      </c>
      <c r="Q3490">
        <f>IF(COUNTIFS(SolCotizacion!$D:$D,$G3490,SolCotizacion!$K:$K,$I3490)&gt;0,1,0)</f>
        <v>0</v>
      </c>
      <c r="R3490">
        <v>5915</v>
      </c>
    </row>
    <row r="3491" spans="1:19" hidden="1">
      <c r="A3491" t="s">
        <v>4701</v>
      </c>
      <c r="B3491" t="s">
        <v>3868</v>
      </c>
      <c r="C3491">
        <v>22</v>
      </c>
      <c r="D3491" t="s">
        <v>113</v>
      </c>
      <c r="E3491" t="s">
        <v>10064</v>
      </c>
      <c r="F3491" t="s">
        <v>159</v>
      </c>
      <c r="G3491" t="s">
        <v>150</v>
      </c>
      <c r="H3491">
        <v>3</v>
      </c>
      <c r="I3491" t="s">
        <v>103</v>
      </c>
      <c r="J3491" t="s">
        <v>118</v>
      </c>
      <c r="K3491" t="s">
        <v>325</v>
      </c>
      <c r="L3491" t="s">
        <v>308</v>
      </c>
      <c r="N3491" s="52">
        <v>193105.311476</v>
      </c>
      <c r="O3491" s="52">
        <v>186876.10788000003</v>
      </c>
      <c r="P3491">
        <v>1</v>
      </c>
      <c r="Q3491">
        <f>IF(COUNTIF(SolCotizacion!$E:$E,G3491)&gt;0,1,0)</f>
        <v>0</v>
      </c>
      <c r="R3491">
        <v>5917</v>
      </c>
    </row>
    <row r="3492" spans="1:19" hidden="1">
      <c r="A3492" t="s">
        <v>4702</v>
      </c>
      <c r="B3492" t="s">
        <v>3870</v>
      </c>
      <c r="C3492">
        <v>23</v>
      </c>
      <c r="D3492" t="s">
        <v>113</v>
      </c>
      <c r="E3492" t="s">
        <v>9855</v>
      </c>
      <c r="F3492" t="s">
        <v>160</v>
      </c>
      <c r="G3492" t="s">
        <v>151</v>
      </c>
      <c r="H3492">
        <v>3</v>
      </c>
      <c r="I3492" t="s">
        <v>103</v>
      </c>
      <c r="J3492" t="s">
        <v>118</v>
      </c>
      <c r="K3492" t="s">
        <v>325</v>
      </c>
      <c r="L3492" t="s">
        <v>308</v>
      </c>
      <c r="N3492" s="52">
        <v>193105.311476</v>
      </c>
      <c r="O3492" s="52">
        <v>186876.10788000003</v>
      </c>
      <c r="P3492">
        <v>1</v>
      </c>
      <c r="Q3492">
        <f>IF(COUNTIF(SolCotizacion!$E:$E,G3492)&gt;0,1,0)</f>
        <v>0</v>
      </c>
      <c r="R3492">
        <v>5919</v>
      </c>
    </row>
    <row r="3493" spans="1:19" hidden="1">
      <c r="A3493" t="s">
        <v>4703</v>
      </c>
      <c r="B3493" t="s">
        <v>3872</v>
      </c>
      <c r="C3493">
        <v>24</v>
      </c>
      <c r="D3493" t="s">
        <v>113</v>
      </c>
      <c r="E3493" t="s">
        <v>10065</v>
      </c>
      <c r="F3493" t="s">
        <v>161</v>
      </c>
      <c r="G3493" t="s">
        <v>152</v>
      </c>
      <c r="H3493">
        <v>3</v>
      </c>
      <c r="I3493" t="s">
        <v>103</v>
      </c>
      <c r="J3493" t="s">
        <v>118</v>
      </c>
      <c r="K3493" t="s">
        <v>325</v>
      </c>
      <c r="L3493" t="s">
        <v>308</v>
      </c>
      <c r="N3493" s="52">
        <v>193105.311476</v>
      </c>
      <c r="O3493" s="52">
        <v>186876.10788000003</v>
      </c>
      <c r="P3493">
        <v>1</v>
      </c>
      <c r="Q3493">
        <f>IF(COUNTIF(SolCotizacion!$E:$E,G3493)&gt;0,1,0)</f>
        <v>0</v>
      </c>
      <c r="R3493">
        <v>5921</v>
      </c>
    </row>
    <row r="3494" spans="1:19" hidden="1">
      <c r="A3494" t="s">
        <v>4704</v>
      </c>
      <c r="B3494" t="s">
        <v>3874</v>
      </c>
      <c r="C3494">
        <v>25</v>
      </c>
      <c r="D3494" t="s">
        <v>113</v>
      </c>
      <c r="E3494" t="s">
        <v>9995</v>
      </c>
      <c r="F3494" t="s">
        <v>125</v>
      </c>
      <c r="G3494" t="s">
        <v>88</v>
      </c>
      <c r="H3494">
        <v>3</v>
      </c>
      <c r="I3494">
        <v>1</v>
      </c>
      <c r="J3494" t="s">
        <v>88</v>
      </c>
      <c r="K3494" t="s">
        <v>31</v>
      </c>
      <c r="L3494" t="s">
        <v>308</v>
      </c>
      <c r="N3494" s="52">
        <v>32220.018600000003</v>
      </c>
      <c r="O3494" s="52">
        <v>18258.010539999999</v>
      </c>
      <c r="P3494">
        <v>1</v>
      </c>
      <c r="Q3494">
        <f>IF(COUNTIFS(SolCotizacion!$D:$D,$G3494,SolCotizacion!$K:$K,$I3494)&gt;0,1,0)</f>
        <v>0</v>
      </c>
      <c r="R3494">
        <v>5923</v>
      </c>
    </row>
    <row r="3495" spans="1:19" hidden="1">
      <c r="A3495" t="s">
        <v>4705</v>
      </c>
      <c r="B3495" t="s">
        <v>3876</v>
      </c>
      <c r="C3495">
        <v>26</v>
      </c>
      <c r="D3495" t="s">
        <v>113</v>
      </c>
      <c r="E3495" t="s">
        <v>9996</v>
      </c>
      <c r="F3495" t="s">
        <v>125</v>
      </c>
      <c r="G3495" t="s">
        <v>88</v>
      </c>
      <c r="H3495">
        <v>3</v>
      </c>
      <c r="I3495">
        <v>2</v>
      </c>
      <c r="J3495" t="s">
        <v>88</v>
      </c>
      <c r="K3495" t="s">
        <v>31</v>
      </c>
      <c r="L3495" t="s">
        <v>308</v>
      </c>
      <c r="N3495" s="52">
        <v>37590.021700000005</v>
      </c>
      <c r="O3495" s="52">
        <v>21480.0124</v>
      </c>
      <c r="P3495">
        <v>1</v>
      </c>
      <c r="Q3495">
        <f>IF(COUNTIFS(SolCotizacion!$D:$D,$G3495,SolCotizacion!$K:$K,$I3495)&gt;0,1,0)</f>
        <v>1</v>
      </c>
      <c r="R3495">
        <v>5925</v>
      </c>
    </row>
    <row r="3496" spans="1:19" hidden="1">
      <c r="A3496" t="s">
        <v>4706</v>
      </c>
      <c r="B3496" t="s">
        <v>3878</v>
      </c>
      <c r="C3496">
        <v>27</v>
      </c>
      <c r="D3496" t="s">
        <v>113</v>
      </c>
      <c r="E3496" t="s">
        <v>9997</v>
      </c>
      <c r="F3496" t="s">
        <v>125</v>
      </c>
      <c r="G3496" t="s">
        <v>88</v>
      </c>
      <c r="H3496">
        <v>3</v>
      </c>
      <c r="I3496">
        <v>3</v>
      </c>
      <c r="J3496" t="s">
        <v>88</v>
      </c>
      <c r="K3496" t="s">
        <v>31</v>
      </c>
      <c r="L3496" t="s">
        <v>308</v>
      </c>
      <c r="N3496" s="52">
        <v>42960.024799999999</v>
      </c>
      <c r="O3496" s="52">
        <v>26850.015500000001</v>
      </c>
      <c r="P3496">
        <v>1</v>
      </c>
      <c r="Q3496">
        <f>IF(COUNTIFS(SolCotizacion!$D:$D,$G3496,SolCotizacion!$K:$K,$I3496)&gt;0,1,0)</f>
        <v>0</v>
      </c>
      <c r="R3496">
        <v>5927</v>
      </c>
    </row>
    <row r="3497" spans="1:19" hidden="1">
      <c r="A3497" t="s">
        <v>4707</v>
      </c>
      <c r="B3497" t="s">
        <v>3880</v>
      </c>
      <c r="C3497">
        <v>28</v>
      </c>
      <c r="D3497" t="s">
        <v>113</v>
      </c>
      <c r="E3497" t="s">
        <v>10066</v>
      </c>
      <c r="F3497" t="s">
        <v>162</v>
      </c>
      <c r="G3497" t="s">
        <v>150</v>
      </c>
      <c r="H3497">
        <v>3</v>
      </c>
      <c r="I3497">
        <v>1</v>
      </c>
      <c r="J3497" t="s">
        <v>127</v>
      </c>
      <c r="K3497" t="s">
        <v>31</v>
      </c>
      <c r="L3497" t="s">
        <v>308</v>
      </c>
      <c r="M3497" s="53">
        <v>0.02</v>
      </c>
      <c r="N3497" s="52">
        <v>68800.475590000002</v>
      </c>
      <c r="O3497" s="52">
        <v>66545.074288000003</v>
      </c>
      <c r="P3497">
        <v>1</v>
      </c>
      <c r="Q3497">
        <f>IF(SUMIFS(SolCotizacion!$P:$P,SolCotizacion!$E:$E,$G3497,SolCotizacion!$K:$K,$I3497)&gt;499,1,0)</f>
        <v>0</v>
      </c>
      <c r="R3497">
        <v>5929</v>
      </c>
      <c r="S3497" s="56">
        <f>IF(SUMIFS(SolCotizacion!$P:$P,SolCotizacion!$E:$E,$G3497,SolCotizacion!$K:$K,$I3497)&gt;499,4%,0)</f>
        <v>0</v>
      </c>
    </row>
    <row r="3498" spans="1:19" hidden="1">
      <c r="A3498" t="s">
        <v>4708</v>
      </c>
      <c r="B3498" t="s">
        <v>3882</v>
      </c>
      <c r="C3498">
        <v>29</v>
      </c>
      <c r="D3498" t="s">
        <v>113</v>
      </c>
      <c r="E3498" t="s">
        <v>10067</v>
      </c>
      <c r="F3498" t="s">
        <v>162</v>
      </c>
      <c r="G3498" t="s">
        <v>150</v>
      </c>
      <c r="H3498">
        <v>3</v>
      </c>
      <c r="I3498">
        <v>2</v>
      </c>
      <c r="J3498" t="s">
        <v>127</v>
      </c>
      <c r="K3498" t="s">
        <v>31</v>
      </c>
      <c r="L3498" t="s">
        <v>308</v>
      </c>
      <c r="M3498" s="53">
        <v>0.02</v>
      </c>
      <c r="N3498" s="52">
        <v>68800.475590000002</v>
      </c>
      <c r="O3498" s="52">
        <v>66545.074288000003</v>
      </c>
      <c r="P3498">
        <v>1</v>
      </c>
      <c r="Q3498">
        <f>IF(SUMIFS(SolCotizacion!$P:$P,SolCotizacion!$E:$E,$G3498,SolCotizacion!$K:$K,$I3498)&gt;499,1,0)</f>
        <v>0</v>
      </c>
      <c r="R3498">
        <v>5930</v>
      </c>
      <c r="S3498" s="56">
        <f>IF(SUMIFS(SolCotizacion!$P:$P,SolCotizacion!$E:$E,$G3498,SolCotizacion!$K:$K,$I3498)&gt;499,4%,0)</f>
        <v>0</v>
      </c>
    </row>
    <row r="3499" spans="1:19" hidden="1">
      <c r="A3499" t="s">
        <v>4709</v>
      </c>
      <c r="B3499" t="s">
        <v>3884</v>
      </c>
      <c r="C3499">
        <v>30</v>
      </c>
      <c r="D3499" t="s">
        <v>113</v>
      </c>
      <c r="E3499" t="s">
        <v>10068</v>
      </c>
      <c r="F3499" t="s">
        <v>162</v>
      </c>
      <c r="G3499" t="s">
        <v>150</v>
      </c>
      <c r="H3499">
        <v>3</v>
      </c>
      <c r="I3499">
        <v>3</v>
      </c>
      <c r="J3499" t="s">
        <v>127</v>
      </c>
      <c r="K3499" t="s">
        <v>31</v>
      </c>
      <c r="L3499" t="s">
        <v>308</v>
      </c>
      <c r="M3499" s="53">
        <v>0.02</v>
      </c>
      <c r="N3499" s="52">
        <v>68800.475590000002</v>
      </c>
      <c r="O3499" s="52">
        <v>66545.074288000003</v>
      </c>
      <c r="P3499">
        <v>1</v>
      </c>
      <c r="Q3499">
        <f>IF(SUMIFS(SolCotizacion!$P:$P,SolCotizacion!$E:$E,$G3499,SolCotizacion!$K:$K,$I3499)&gt;499,1,0)</f>
        <v>0</v>
      </c>
      <c r="R3499">
        <v>5931</v>
      </c>
      <c r="S3499" s="56">
        <f>IF(SUMIFS(SolCotizacion!$P:$P,SolCotizacion!$E:$E,$G3499,SolCotizacion!$K:$K,$I3499)&gt;499,4%,0)</f>
        <v>0</v>
      </c>
    </row>
    <row r="3500" spans="1:19" hidden="1">
      <c r="A3500" t="s">
        <v>4710</v>
      </c>
      <c r="B3500" t="s">
        <v>3886</v>
      </c>
      <c r="C3500">
        <v>31</v>
      </c>
      <c r="D3500" t="s">
        <v>113</v>
      </c>
      <c r="E3500" t="s">
        <v>10069</v>
      </c>
      <c r="F3500" t="s">
        <v>163</v>
      </c>
      <c r="G3500" t="s">
        <v>151</v>
      </c>
      <c r="H3500">
        <v>3</v>
      </c>
      <c r="I3500">
        <v>1</v>
      </c>
      <c r="J3500" t="s">
        <v>127</v>
      </c>
      <c r="K3500" t="s">
        <v>31</v>
      </c>
      <c r="L3500" t="s">
        <v>308</v>
      </c>
      <c r="M3500" s="53">
        <v>0.02</v>
      </c>
      <c r="N3500" s="52">
        <v>76425.879992000002</v>
      </c>
      <c r="O3500" s="52">
        <v>73934.206808000003</v>
      </c>
      <c r="P3500">
        <v>1</v>
      </c>
      <c r="Q3500">
        <f>IF(SUMIFS(SolCotizacion!$P:$P,SolCotizacion!$E:$E,$G3500,SolCotizacion!$K:$K,$I3500)&gt;499,1,0)</f>
        <v>0</v>
      </c>
      <c r="R3500">
        <v>5932</v>
      </c>
      <c r="S3500" s="56">
        <f>IF(SUMIFS(SolCotizacion!$P:$P,SolCotizacion!$E:$E,$G3500,SolCotizacion!$K:$K,$I3500)&gt;499,4%,0)</f>
        <v>0</v>
      </c>
    </row>
    <row r="3501" spans="1:19" hidden="1">
      <c r="A3501" t="s">
        <v>4711</v>
      </c>
      <c r="B3501" t="s">
        <v>3888</v>
      </c>
      <c r="C3501">
        <v>32</v>
      </c>
      <c r="D3501" t="s">
        <v>113</v>
      </c>
      <c r="E3501" t="s">
        <v>10070</v>
      </c>
      <c r="F3501" t="s">
        <v>163</v>
      </c>
      <c r="G3501" t="s">
        <v>151</v>
      </c>
      <c r="H3501">
        <v>3</v>
      </c>
      <c r="I3501">
        <v>2</v>
      </c>
      <c r="J3501" t="s">
        <v>127</v>
      </c>
      <c r="K3501" t="s">
        <v>31</v>
      </c>
      <c r="L3501" t="s">
        <v>308</v>
      </c>
      <c r="M3501" s="53">
        <v>0.02</v>
      </c>
      <c r="N3501" s="52">
        <v>76425.879992000002</v>
      </c>
      <c r="O3501" s="52">
        <v>73934.206808000003</v>
      </c>
      <c r="P3501">
        <v>1</v>
      </c>
      <c r="Q3501">
        <f>IF(SUMIFS(SolCotizacion!$P:$P,SolCotizacion!$E:$E,$G3501,SolCotizacion!$K:$K,$I3501)&gt;499,1,0)</f>
        <v>0</v>
      </c>
      <c r="R3501">
        <v>5933</v>
      </c>
      <c r="S3501" s="56">
        <f>IF(SUMIFS(SolCotizacion!$P:$P,SolCotizacion!$E:$E,$G3501,SolCotizacion!$K:$K,$I3501)&gt;499,4%,0)</f>
        <v>0</v>
      </c>
    </row>
    <row r="3502" spans="1:19" hidden="1">
      <c r="A3502" t="s">
        <v>4712</v>
      </c>
      <c r="B3502" t="s">
        <v>3890</v>
      </c>
      <c r="C3502">
        <v>33</v>
      </c>
      <c r="D3502" t="s">
        <v>113</v>
      </c>
      <c r="E3502" t="s">
        <v>10071</v>
      </c>
      <c r="F3502" t="s">
        <v>163</v>
      </c>
      <c r="G3502" t="s">
        <v>151</v>
      </c>
      <c r="H3502">
        <v>3</v>
      </c>
      <c r="I3502">
        <v>3</v>
      </c>
      <c r="J3502" t="s">
        <v>127</v>
      </c>
      <c r="K3502" t="s">
        <v>31</v>
      </c>
      <c r="L3502" t="s">
        <v>308</v>
      </c>
      <c r="M3502" s="53">
        <v>0.02</v>
      </c>
      <c r="N3502" s="52">
        <v>76425.879992000002</v>
      </c>
      <c r="O3502" s="52">
        <v>73934.206808000003</v>
      </c>
      <c r="P3502">
        <v>1</v>
      </c>
      <c r="Q3502">
        <f>IF(SUMIFS(SolCotizacion!$P:$P,SolCotizacion!$E:$E,$G3502,SolCotizacion!$K:$K,$I3502)&gt;499,1,0)</f>
        <v>0</v>
      </c>
      <c r="R3502">
        <v>5934</v>
      </c>
      <c r="S3502" s="56">
        <f>IF(SUMIFS(SolCotizacion!$P:$P,SolCotizacion!$E:$E,$G3502,SolCotizacion!$K:$K,$I3502)&gt;499,4%,0)</f>
        <v>0</v>
      </c>
    </row>
    <row r="3503" spans="1:19" hidden="1">
      <c r="A3503" t="s">
        <v>4713</v>
      </c>
      <c r="B3503" t="s">
        <v>3892</v>
      </c>
      <c r="C3503">
        <v>34</v>
      </c>
      <c r="D3503" t="s">
        <v>113</v>
      </c>
      <c r="E3503" t="s">
        <v>10072</v>
      </c>
      <c r="F3503" t="s">
        <v>164</v>
      </c>
      <c r="G3503" t="s">
        <v>152</v>
      </c>
      <c r="H3503">
        <v>3</v>
      </c>
      <c r="I3503">
        <v>1</v>
      </c>
      <c r="J3503" t="s">
        <v>127</v>
      </c>
      <c r="K3503" t="s">
        <v>31</v>
      </c>
      <c r="L3503" t="s">
        <v>308</v>
      </c>
      <c r="M3503" s="53">
        <v>0.02</v>
      </c>
      <c r="N3503" s="52">
        <v>110170.98153600001</v>
      </c>
      <c r="O3503" s="52">
        <v>106583.825656</v>
      </c>
      <c r="P3503">
        <v>1</v>
      </c>
      <c r="Q3503">
        <f>IF(SUMIFS(SolCotizacion!$P:$P,SolCotizacion!$E:$E,$G3503,SolCotizacion!$K:$K,$I3503)&gt;499,1,0)</f>
        <v>0</v>
      </c>
      <c r="R3503">
        <v>5935</v>
      </c>
      <c r="S3503" s="56">
        <f>IF(SUMIFS(SolCotizacion!$P:$P,SolCotizacion!$E:$E,$G3503,SolCotizacion!$K:$K,$I3503)&gt;499,4%,0)</f>
        <v>0</v>
      </c>
    </row>
    <row r="3504" spans="1:19" hidden="1">
      <c r="A3504" t="s">
        <v>4714</v>
      </c>
      <c r="B3504" t="s">
        <v>3894</v>
      </c>
      <c r="C3504">
        <v>35</v>
      </c>
      <c r="D3504" t="s">
        <v>113</v>
      </c>
      <c r="E3504" t="s">
        <v>10073</v>
      </c>
      <c r="F3504" t="s">
        <v>164</v>
      </c>
      <c r="G3504" t="s">
        <v>152</v>
      </c>
      <c r="H3504">
        <v>3</v>
      </c>
      <c r="I3504">
        <v>2</v>
      </c>
      <c r="J3504" t="s">
        <v>127</v>
      </c>
      <c r="K3504" t="s">
        <v>31</v>
      </c>
      <c r="L3504" t="s">
        <v>308</v>
      </c>
      <c r="M3504" s="53">
        <v>0.02</v>
      </c>
      <c r="N3504" s="52">
        <v>110170.98153600001</v>
      </c>
      <c r="O3504" s="52">
        <v>106583.825656</v>
      </c>
      <c r="P3504">
        <v>1</v>
      </c>
      <c r="Q3504">
        <f>IF(SUMIFS(SolCotizacion!$P:$P,SolCotizacion!$E:$E,$G3504,SolCotizacion!$K:$K,$I3504)&gt;499,1,0)</f>
        <v>0</v>
      </c>
      <c r="R3504">
        <v>5936</v>
      </c>
      <c r="S3504" s="56">
        <f>IF(SUMIFS(SolCotizacion!$P:$P,SolCotizacion!$E:$E,$G3504,SolCotizacion!$K:$K,$I3504)&gt;499,4%,0)</f>
        <v>0</v>
      </c>
    </row>
    <row r="3505" spans="1:19" hidden="1">
      <c r="A3505" t="s">
        <v>4715</v>
      </c>
      <c r="B3505" t="s">
        <v>3896</v>
      </c>
      <c r="C3505">
        <v>36</v>
      </c>
      <c r="D3505" t="s">
        <v>113</v>
      </c>
      <c r="E3505" t="s">
        <v>10074</v>
      </c>
      <c r="F3505" t="s">
        <v>164</v>
      </c>
      <c r="G3505" t="s">
        <v>152</v>
      </c>
      <c r="H3505">
        <v>3</v>
      </c>
      <c r="I3505">
        <v>3</v>
      </c>
      <c r="J3505" t="s">
        <v>127</v>
      </c>
      <c r="K3505" t="s">
        <v>31</v>
      </c>
      <c r="L3505" t="s">
        <v>308</v>
      </c>
      <c r="M3505" s="53">
        <v>0.02</v>
      </c>
      <c r="N3505" s="52">
        <v>110170.98153600001</v>
      </c>
      <c r="O3505" s="52">
        <v>106583.825656</v>
      </c>
      <c r="P3505">
        <v>1</v>
      </c>
      <c r="Q3505">
        <f>IF(SUMIFS(SolCotizacion!$P:$P,SolCotizacion!$E:$E,$G3505,SolCotizacion!$K:$K,$I3505)&gt;499,1,0)</f>
        <v>0</v>
      </c>
      <c r="R3505">
        <v>5937</v>
      </c>
      <c r="S3505" s="56">
        <f>IF(SUMIFS(SolCotizacion!$P:$P,SolCotizacion!$E:$E,$G3505,SolCotizacion!$K:$K,$I3505)&gt;499,4%,0)</f>
        <v>0</v>
      </c>
    </row>
    <row r="3506" spans="1:19" hidden="1">
      <c r="A3506" t="s">
        <v>4716</v>
      </c>
      <c r="B3506" t="s">
        <v>3898</v>
      </c>
      <c r="C3506">
        <v>37</v>
      </c>
      <c r="D3506" t="s">
        <v>113</v>
      </c>
      <c r="E3506" t="s">
        <v>10075</v>
      </c>
      <c r="F3506" t="s">
        <v>165</v>
      </c>
      <c r="G3506" t="s">
        <v>150</v>
      </c>
      <c r="H3506">
        <v>3</v>
      </c>
      <c r="I3506">
        <v>1</v>
      </c>
      <c r="J3506" t="s">
        <v>127</v>
      </c>
      <c r="K3506" t="s">
        <v>31</v>
      </c>
      <c r="L3506" t="s">
        <v>308</v>
      </c>
      <c r="M3506" s="53">
        <v>0.02</v>
      </c>
      <c r="N3506" s="52">
        <v>68800.475590000002</v>
      </c>
      <c r="O3506" s="52">
        <v>66545.074288000003</v>
      </c>
      <c r="P3506">
        <v>1</v>
      </c>
      <c r="Q3506">
        <f>IF(SUMIFS(SolCotizacion!$P:$P,SolCotizacion!$E:$E,$G3506,SolCotizacion!$K:$K,$I3506)&gt;499,1,0)</f>
        <v>0</v>
      </c>
      <c r="R3506">
        <v>5938</v>
      </c>
      <c r="S3506" s="56">
        <f>IF(SUMIFS(SolCotizacion!$P:$P,SolCotizacion!$E:$E,$G3506,SolCotizacion!$K:$K,$I3506)&gt;499,1%,0)</f>
        <v>0</v>
      </c>
    </row>
    <row r="3507" spans="1:19" hidden="1">
      <c r="A3507" t="s">
        <v>4717</v>
      </c>
      <c r="B3507" t="s">
        <v>3900</v>
      </c>
      <c r="C3507">
        <v>38</v>
      </c>
      <c r="D3507" t="s">
        <v>113</v>
      </c>
      <c r="E3507" t="s">
        <v>10076</v>
      </c>
      <c r="F3507" t="s">
        <v>165</v>
      </c>
      <c r="G3507" t="s">
        <v>150</v>
      </c>
      <c r="H3507">
        <v>3</v>
      </c>
      <c r="I3507">
        <v>2</v>
      </c>
      <c r="J3507" t="s">
        <v>127</v>
      </c>
      <c r="K3507" t="s">
        <v>31</v>
      </c>
      <c r="L3507" t="s">
        <v>308</v>
      </c>
      <c r="M3507" s="53">
        <v>0.02</v>
      </c>
      <c r="N3507" s="52">
        <v>68800.475590000002</v>
      </c>
      <c r="O3507" s="52">
        <v>66545.074288000003</v>
      </c>
      <c r="P3507">
        <v>1</v>
      </c>
      <c r="Q3507">
        <f>IF(SUMIFS(SolCotizacion!$P:$P,SolCotizacion!$E:$E,$G3507,SolCotizacion!$K:$K,$I3507)&gt;499,1,0)</f>
        <v>0</v>
      </c>
      <c r="R3507">
        <v>5939</v>
      </c>
      <c r="S3507" s="56">
        <f>IF(SUMIFS(SolCotizacion!$P:$P,SolCotizacion!$E:$E,$G3507,SolCotizacion!$K:$K,$I3507)&gt;499,1%,0)</f>
        <v>0</v>
      </c>
    </row>
    <row r="3508" spans="1:19" hidden="1">
      <c r="A3508" t="s">
        <v>4718</v>
      </c>
      <c r="B3508" t="s">
        <v>3902</v>
      </c>
      <c r="C3508">
        <v>39</v>
      </c>
      <c r="D3508" t="s">
        <v>113</v>
      </c>
      <c r="E3508" t="s">
        <v>10077</v>
      </c>
      <c r="F3508" t="s">
        <v>165</v>
      </c>
      <c r="G3508" t="s">
        <v>150</v>
      </c>
      <c r="H3508">
        <v>3</v>
      </c>
      <c r="I3508">
        <v>3</v>
      </c>
      <c r="J3508" t="s">
        <v>127</v>
      </c>
      <c r="K3508" t="s">
        <v>31</v>
      </c>
      <c r="L3508" t="s">
        <v>308</v>
      </c>
      <c r="M3508" s="53">
        <v>0.02</v>
      </c>
      <c r="N3508" s="52">
        <v>68800.475590000002</v>
      </c>
      <c r="O3508" s="52">
        <v>66545.074288000003</v>
      </c>
      <c r="P3508">
        <v>1</v>
      </c>
      <c r="Q3508">
        <f>IF(SUMIFS(SolCotizacion!$P:$P,SolCotizacion!$E:$E,$G3508,SolCotizacion!$K:$K,$I3508)&gt;499,1,0)</f>
        <v>0</v>
      </c>
      <c r="R3508">
        <v>5940</v>
      </c>
      <c r="S3508" s="56">
        <f>IF(SUMIFS(SolCotizacion!$P:$P,SolCotizacion!$E:$E,$G3508,SolCotizacion!$K:$K,$I3508)&gt;499,1%,0)</f>
        <v>0</v>
      </c>
    </row>
    <row r="3509" spans="1:19" hidden="1">
      <c r="A3509" t="s">
        <v>4719</v>
      </c>
      <c r="B3509" t="s">
        <v>3904</v>
      </c>
      <c r="C3509">
        <v>40</v>
      </c>
      <c r="D3509" t="s">
        <v>113</v>
      </c>
      <c r="E3509" t="s">
        <v>10078</v>
      </c>
      <c r="F3509" t="s">
        <v>166</v>
      </c>
      <c r="G3509" t="s">
        <v>151</v>
      </c>
      <c r="H3509">
        <v>3</v>
      </c>
      <c r="I3509">
        <v>1</v>
      </c>
      <c r="J3509" t="s">
        <v>127</v>
      </c>
      <c r="K3509" t="s">
        <v>31</v>
      </c>
      <c r="L3509" t="s">
        <v>308</v>
      </c>
      <c r="M3509" s="53">
        <v>0.02</v>
      </c>
      <c r="N3509" s="52">
        <v>76425.879992000002</v>
      </c>
      <c r="O3509" s="52">
        <v>73934.206808000003</v>
      </c>
      <c r="P3509">
        <v>1</v>
      </c>
      <c r="Q3509">
        <f>IF(SUMIFS(SolCotizacion!$P:$P,SolCotizacion!$E:$E,$G3509,SolCotizacion!$K:$K,$I3509)&gt;499,1,0)</f>
        <v>0</v>
      </c>
      <c r="R3509">
        <v>5941</v>
      </c>
      <c r="S3509" s="56">
        <f>IF(SUMIFS(SolCotizacion!$P:$P,SolCotizacion!$E:$E,$G3509,SolCotizacion!$K:$K,$I3509)&gt;499,1%,0)</f>
        <v>0</v>
      </c>
    </row>
    <row r="3510" spans="1:19" hidden="1">
      <c r="A3510" t="s">
        <v>4720</v>
      </c>
      <c r="B3510" t="s">
        <v>3906</v>
      </c>
      <c r="C3510">
        <v>41</v>
      </c>
      <c r="D3510" t="s">
        <v>113</v>
      </c>
      <c r="E3510" t="s">
        <v>10079</v>
      </c>
      <c r="F3510" t="s">
        <v>166</v>
      </c>
      <c r="G3510" t="s">
        <v>151</v>
      </c>
      <c r="H3510">
        <v>3</v>
      </c>
      <c r="I3510">
        <v>2</v>
      </c>
      <c r="J3510" t="s">
        <v>127</v>
      </c>
      <c r="K3510" t="s">
        <v>31</v>
      </c>
      <c r="L3510" t="s">
        <v>308</v>
      </c>
      <c r="M3510" s="53">
        <v>0.02</v>
      </c>
      <c r="N3510" s="52">
        <v>76425.879992000002</v>
      </c>
      <c r="O3510" s="52">
        <v>73934.206808000003</v>
      </c>
      <c r="P3510">
        <v>1</v>
      </c>
      <c r="Q3510">
        <f>IF(SUMIFS(SolCotizacion!$P:$P,SolCotizacion!$E:$E,$G3510,SolCotizacion!$K:$K,$I3510)&gt;499,1,0)</f>
        <v>0</v>
      </c>
      <c r="R3510">
        <v>5942</v>
      </c>
      <c r="S3510" s="56">
        <f>IF(SUMIFS(SolCotizacion!$P:$P,SolCotizacion!$E:$E,$G3510,SolCotizacion!$K:$K,$I3510)&gt;499,1%,0)</f>
        <v>0</v>
      </c>
    </row>
    <row r="3511" spans="1:19" hidden="1">
      <c r="A3511" t="s">
        <v>4721</v>
      </c>
      <c r="B3511" t="s">
        <v>3908</v>
      </c>
      <c r="C3511">
        <v>42</v>
      </c>
      <c r="D3511" t="s">
        <v>113</v>
      </c>
      <c r="E3511" t="s">
        <v>10080</v>
      </c>
      <c r="F3511" t="s">
        <v>166</v>
      </c>
      <c r="G3511" t="s">
        <v>151</v>
      </c>
      <c r="H3511">
        <v>3</v>
      </c>
      <c r="I3511">
        <v>3</v>
      </c>
      <c r="J3511" t="s">
        <v>127</v>
      </c>
      <c r="K3511" t="s">
        <v>31</v>
      </c>
      <c r="L3511" t="s">
        <v>308</v>
      </c>
      <c r="M3511" s="53">
        <v>0.02</v>
      </c>
      <c r="N3511" s="52">
        <v>76425.879992000002</v>
      </c>
      <c r="O3511" s="52">
        <v>73934.206808000003</v>
      </c>
      <c r="P3511">
        <v>1</v>
      </c>
      <c r="Q3511">
        <f>IF(SUMIFS(SolCotizacion!$P:$P,SolCotizacion!$E:$E,$G3511,SolCotizacion!$K:$K,$I3511)&gt;499,1,0)</f>
        <v>0</v>
      </c>
      <c r="R3511">
        <v>5943</v>
      </c>
      <c r="S3511" s="56">
        <f>IF(SUMIFS(SolCotizacion!$P:$P,SolCotizacion!$E:$E,$G3511,SolCotizacion!$K:$K,$I3511)&gt;499,1%,0)</f>
        <v>0</v>
      </c>
    </row>
    <row r="3512" spans="1:19" hidden="1">
      <c r="A3512" t="s">
        <v>4722</v>
      </c>
      <c r="B3512" t="s">
        <v>3910</v>
      </c>
      <c r="C3512">
        <v>43</v>
      </c>
      <c r="D3512" t="s">
        <v>113</v>
      </c>
      <c r="E3512" t="s">
        <v>10081</v>
      </c>
      <c r="F3512" t="s">
        <v>167</v>
      </c>
      <c r="G3512" t="s">
        <v>152</v>
      </c>
      <c r="H3512">
        <v>3</v>
      </c>
      <c r="I3512">
        <v>1</v>
      </c>
      <c r="J3512" t="s">
        <v>127</v>
      </c>
      <c r="K3512" t="s">
        <v>31</v>
      </c>
      <c r="L3512" t="s">
        <v>308</v>
      </c>
      <c r="M3512" s="53">
        <v>0.02</v>
      </c>
      <c r="N3512" s="52">
        <v>110170.98153600001</v>
      </c>
      <c r="O3512" s="52">
        <v>106583.825656</v>
      </c>
      <c r="P3512">
        <v>1</v>
      </c>
      <c r="Q3512">
        <f>IF(SUMIFS(SolCotizacion!$P:$P,SolCotizacion!$E:$E,$G3512,SolCotizacion!$K:$K,$I3512)&gt;499,1,0)</f>
        <v>0</v>
      </c>
      <c r="R3512">
        <v>5944</v>
      </c>
      <c r="S3512" s="56">
        <f>IF(SUMIFS(SolCotizacion!$P:$P,SolCotizacion!$E:$E,$G3512,SolCotizacion!$K:$K,$I3512)&gt;499,1%,0)</f>
        <v>0</v>
      </c>
    </row>
    <row r="3513" spans="1:19" hidden="1">
      <c r="A3513" t="s">
        <v>4723</v>
      </c>
      <c r="B3513" t="s">
        <v>3912</v>
      </c>
      <c r="C3513">
        <v>44</v>
      </c>
      <c r="D3513" t="s">
        <v>113</v>
      </c>
      <c r="E3513" t="s">
        <v>10082</v>
      </c>
      <c r="F3513" t="s">
        <v>167</v>
      </c>
      <c r="G3513" t="s">
        <v>152</v>
      </c>
      <c r="H3513">
        <v>3</v>
      </c>
      <c r="I3513">
        <v>2</v>
      </c>
      <c r="J3513" t="s">
        <v>127</v>
      </c>
      <c r="K3513" t="s">
        <v>31</v>
      </c>
      <c r="L3513" t="s">
        <v>308</v>
      </c>
      <c r="M3513" s="53">
        <v>0.02</v>
      </c>
      <c r="N3513" s="52">
        <v>110170.98153600001</v>
      </c>
      <c r="O3513" s="52">
        <v>106583.825656</v>
      </c>
      <c r="P3513">
        <v>1</v>
      </c>
      <c r="Q3513">
        <f>IF(SUMIFS(SolCotizacion!$P:$P,SolCotizacion!$E:$E,$G3513,SolCotizacion!$K:$K,$I3513)&gt;499,1,0)</f>
        <v>0</v>
      </c>
      <c r="R3513">
        <v>5945</v>
      </c>
      <c r="S3513" s="56">
        <f>IF(SUMIFS(SolCotizacion!$P:$P,SolCotizacion!$E:$E,$G3513,SolCotizacion!$K:$K,$I3513)&gt;499,1%,0)</f>
        <v>0</v>
      </c>
    </row>
    <row r="3514" spans="1:19" hidden="1">
      <c r="A3514" t="s">
        <v>4724</v>
      </c>
      <c r="B3514" t="s">
        <v>3914</v>
      </c>
      <c r="C3514">
        <v>45</v>
      </c>
      <c r="D3514" t="s">
        <v>113</v>
      </c>
      <c r="E3514" t="s">
        <v>10083</v>
      </c>
      <c r="F3514" t="s">
        <v>167</v>
      </c>
      <c r="G3514" t="s">
        <v>152</v>
      </c>
      <c r="H3514">
        <v>3</v>
      </c>
      <c r="I3514">
        <v>3</v>
      </c>
      <c r="J3514" t="s">
        <v>127</v>
      </c>
      <c r="K3514" t="s">
        <v>31</v>
      </c>
      <c r="L3514" t="s">
        <v>308</v>
      </c>
      <c r="M3514" s="53">
        <v>0.02</v>
      </c>
      <c r="N3514" s="52">
        <v>110170.98153600001</v>
      </c>
      <c r="O3514" s="52">
        <v>106583.825656</v>
      </c>
      <c r="P3514">
        <v>1</v>
      </c>
      <c r="Q3514">
        <f>IF(SUMIFS(SolCotizacion!$P:$P,SolCotizacion!$E:$E,$G3514,SolCotizacion!$K:$K,$I3514)&gt;499,1,0)</f>
        <v>0</v>
      </c>
      <c r="R3514">
        <v>5946</v>
      </c>
      <c r="S3514" s="56">
        <f>IF(SUMIFS(SolCotizacion!$P:$P,SolCotizacion!$E:$E,$G3514,SolCotizacion!$K:$K,$I3514)&gt;499,1%,0)</f>
        <v>0</v>
      </c>
    </row>
    <row r="3515" spans="1:19" hidden="1">
      <c r="A3515" t="s">
        <v>4725</v>
      </c>
      <c r="B3515" t="s">
        <v>1085</v>
      </c>
      <c r="C3515">
        <v>1</v>
      </c>
      <c r="D3515" t="s">
        <v>88</v>
      </c>
      <c r="E3515" t="s">
        <v>10050</v>
      </c>
      <c r="F3515" t="s">
        <v>150</v>
      </c>
      <c r="G3515" t="s">
        <v>150</v>
      </c>
      <c r="H3515">
        <v>3</v>
      </c>
      <c r="I3515">
        <v>1</v>
      </c>
      <c r="J3515" t="s">
        <v>84</v>
      </c>
      <c r="K3515" t="s">
        <v>31</v>
      </c>
      <c r="L3515" t="s">
        <v>307</v>
      </c>
      <c r="N3515" s="52">
        <v>3271729.3920000005</v>
      </c>
      <c r="O3515" s="52">
        <v>3268809.3120000004</v>
      </c>
      <c r="P3515">
        <v>1</v>
      </c>
      <c r="Q3515">
        <v>1</v>
      </c>
      <c r="R3515">
        <v>5947</v>
      </c>
    </row>
    <row r="3516" spans="1:19" hidden="1">
      <c r="A3516" t="s">
        <v>4726</v>
      </c>
      <c r="B3516" t="s">
        <v>1086</v>
      </c>
      <c r="C3516">
        <v>2</v>
      </c>
      <c r="D3516" t="s">
        <v>88</v>
      </c>
      <c r="E3516" t="s">
        <v>10051</v>
      </c>
      <c r="F3516" t="s">
        <v>150</v>
      </c>
      <c r="G3516" t="s">
        <v>150</v>
      </c>
      <c r="H3516">
        <v>3</v>
      </c>
      <c r="I3516">
        <v>2</v>
      </c>
      <c r="J3516" t="s">
        <v>84</v>
      </c>
      <c r="K3516" t="s">
        <v>31</v>
      </c>
      <c r="L3516" t="s">
        <v>307</v>
      </c>
      <c r="N3516" s="52">
        <v>3286326.4800000004</v>
      </c>
      <c r="O3516" s="52">
        <v>3279027.9360000007</v>
      </c>
      <c r="P3516">
        <v>1</v>
      </c>
      <c r="Q3516">
        <v>1</v>
      </c>
      <c r="R3516">
        <v>5949</v>
      </c>
    </row>
    <row r="3517" spans="1:19" hidden="1">
      <c r="A3517" t="s">
        <v>4727</v>
      </c>
      <c r="B3517" t="s">
        <v>1087</v>
      </c>
      <c r="C3517">
        <v>3</v>
      </c>
      <c r="D3517" t="s">
        <v>88</v>
      </c>
      <c r="E3517" t="s">
        <v>10052</v>
      </c>
      <c r="F3517" t="s">
        <v>150</v>
      </c>
      <c r="G3517" t="s">
        <v>150</v>
      </c>
      <c r="H3517">
        <v>3</v>
      </c>
      <c r="I3517">
        <v>3</v>
      </c>
      <c r="J3517" t="s">
        <v>84</v>
      </c>
      <c r="K3517" t="s">
        <v>31</v>
      </c>
      <c r="L3517" t="s">
        <v>307</v>
      </c>
      <c r="N3517" s="52">
        <v>3286326.4800000004</v>
      </c>
      <c r="O3517" s="52">
        <v>3279027.9360000007</v>
      </c>
      <c r="P3517">
        <v>1</v>
      </c>
      <c r="Q3517">
        <v>1</v>
      </c>
      <c r="R3517">
        <v>5951</v>
      </c>
    </row>
    <row r="3518" spans="1:19" hidden="1">
      <c r="A3518" t="s">
        <v>4728</v>
      </c>
      <c r="B3518" t="s">
        <v>1088</v>
      </c>
      <c r="C3518">
        <v>4</v>
      </c>
      <c r="D3518" t="s">
        <v>88</v>
      </c>
      <c r="E3518" t="s">
        <v>9854</v>
      </c>
      <c r="F3518" t="s">
        <v>151</v>
      </c>
      <c r="G3518" t="s">
        <v>151</v>
      </c>
      <c r="H3518">
        <v>3</v>
      </c>
      <c r="I3518">
        <v>1</v>
      </c>
      <c r="J3518" t="s">
        <v>84</v>
      </c>
      <c r="K3518" t="s">
        <v>31</v>
      </c>
      <c r="L3518" t="s">
        <v>307</v>
      </c>
      <c r="N3518" s="52">
        <v>3635027.0880000005</v>
      </c>
      <c r="O3518" s="52">
        <v>3632108.1120000002</v>
      </c>
      <c r="P3518">
        <v>1</v>
      </c>
      <c r="Q3518">
        <v>1</v>
      </c>
      <c r="R3518">
        <v>5953</v>
      </c>
    </row>
    <row r="3519" spans="1:19" hidden="1">
      <c r="A3519" t="s">
        <v>4729</v>
      </c>
      <c r="B3519" t="s">
        <v>1089</v>
      </c>
      <c r="C3519">
        <v>5</v>
      </c>
      <c r="D3519" t="s">
        <v>88</v>
      </c>
      <c r="E3519" t="s">
        <v>10053</v>
      </c>
      <c r="F3519" t="s">
        <v>151</v>
      </c>
      <c r="G3519" t="s">
        <v>151</v>
      </c>
      <c r="H3519">
        <v>3</v>
      </c>
      <c r="I3519">
        <v>2</v>
      </c>
      <c r="J3519" t="s">
        <v>84</v>
      </c>
      <c r="K3519" t="s">
        <v>31</v>
      </c>
      <c r="L3519" t="s">
        <v>307</v>
      </c>
      <c r="N3519" s="52">
        <v>3649625.2800000003</v>
      </c>
      <c r="O3519" s="52">
        <v>3642325.6320000007</v>
      </c>
      <c r="P3519">
        <v>1</v>
      </c>
      <c r="Q3519">
        <v>1</v>
      </c>
      <c r="R3519">
        <v>5955</v>
      </c>
    </row>
    <row r="3520" spans="1:19" hidden="1">
      <c r="A3520" t="s">
        <v>4730</v>
      </c>
      <c r="B3520" t="s">
        <v>1090</v>
      </c>
      <c r="C3520">
        <v>6</v>
      </c>
      <c r="D3520" t="s">
        <v>88</v>
      </c>
      <c r="E3520" t="s">
        <v>10054</v>
      </c>
      <c r="F3520" t="s">
        <v>151</v>
      </c>
      <c r="G3520" t="s">
        <v>151</v>
      </c>
      <c r="H3520">
        <v>3</v>
      </c>
      <c r="I3520">
        <v>3</v>
      </c>
      <c r="J3520" t="s">
        <v>84</v>
      </c>
      <c r="K3520" t="s">
        <v>31</v>
      </c>
      <c r="L3520" t="s">
        <v>307</v>
      </c>
      <c r="N3520" s="52">
        <v>3605832.9120000005</v>
      </c>
      <c r="O3520" s="52">
        <v>3642325.6320000007</v>
      </c>
      <c r="P3520">
        <v>1</v>
      </c>
      <c r="Q3520">
        <v>1</v>
      </c>
      <c r="R3520">
        <v>5957</v>
      </c>
    </row>
    <row r="3521" spans="1:18" hidden="1">
      <c r="A3521" t="s">
        <v>4731</v>
      </c>
      <c r="B3521" t="s">
        <v>1091</v>
      </c>
      <c r="C3521">
        <v>7</v>
      </c>
      <c r="D3521" t="s">
        <v>88</v>
      </c>
      <c r="E3521" t="s">
        <v>10055</v>
      </c>
      <c r="F3521" t="s">
        <v>152</v>
      </c>
      <c r="G3521" t="s">
        <v>152</v>
      </c>
      <c r="H3521">
        <v>3</v>
      </c>
      <c r="I3521">
        <v>1</v>
      </c>
      <c r="J3521" t="s">
        <v>84</v>
      </c>
      <c r="K3521" t="s">
        <v>31</v>
      </c>
      <c r="L3521" t="s">
        <v>307</v>
      </c>
      <c r="N3521" s="52">
        <v>5271052.4160000002</v>
      </c>
      <c r="O3521" s="52">
        <v>5268133.4400000004</v>
      </c>
      <c r="P3521">
        <v>1</v>
      </c>
      <c r="Q3521">
        <v>1</v>
      </c>
      <c r="R3521">
        <v>5959</v>
      </c>
    </row>
    <row r="3522" spans="1:18" hidden="1">
      <c r="A3522" t="s">
        <v>4732</v>
      </c>
      <c r="B3522" t="s">
        <v>1092</v>
      </c>
      <c r="C3522">
        <v>8</v>
      </c>
      <c r="D3522" t="s">
        <v>88</v>
      </c>
      <c r="E3522" t="s">
        <v>10056</v>
      </c>
      <c r="F3522" t="s">
        <v>152</v>
      </c>
      <c r="G3522" t="s">
        <v>152</v>
      </c>
      <c r="H3522">
        <v>3</v>
      </c>
      <c r="I3522">
        <v>2</v>
      </c>
      <c r="J3522" t="s">
        <v>84</v>
      </c>
      <c r="K3522" t="s">
        <v>31</v>
      </c>
      <c r="L3522" t="s">
        <v>307</v>
      </c>
      <c r="N3522" s="52">
        <v>5285650.608</v>
      </c>
      <c r="O3522" s="52">
        <v>5278350.9600000009</v>
      </c>
      <c r="P3522">
        <v>1</v>
      </c>
      <c r="Q3522">
        <v>1</v>
      </c>
      <c r="R3522">
        <v>5961</v>
      </c>
    </row>
    <row r="3523" spans="1:18" hidden="1">
      <c r="A3523" t="s">
        <v>4733</v>
      </c>
      <c r="B3523" t="s">
        <v>1093</v>
      </c>
      <c r="C3523">
        <v>9</v>
      </c>
      <c r="D3523" t="s">
        <v>88</v>
      </c>
      <c r="E3523" t="s">
        <v>10057</v>
      </c>
      <c r="F3523" t="s">
        <v>152</v>
      </c>
      <c r="G3523" t="s">
        <v>152</v>
      </c>
      <c r="H3523">
        <v>3</v>
      </c>
      <c r="I3523">
        <v>3</v>
      </c>
      <c r="J3523" t="s">
        <v>84</v>
      </c>
      <c r="K3523" t="s">
        <v>31</v>
      </c>
      <c r="L3523" t="s">
        <v>307</v>
      </c>
      <c r="N3523" s="52">
        <v>5281271.04</v>
      </c>
      <c r="O3523" s="52">
        <v>5278350.9600000009</v>
      </c>
      <c r="P3523">
        <v>1</v>
      </c>
      <c r="Q3523">
        <v>1</v>
      </c>
      <c r="R3523">
        <v>5963</v>
      </c>
    </row>
    <row r="3524" spans="1:18" hidden="1">
      <c r="A3524" t="s">
        <v>4734</v>
      </c>
      <c r="B3524" t="s">
        <v>3844</v>
      </c>
      <c r="C3524">
        <v>10</v>
      </c>
      <c r="D3524" t="s">
        <v>102</v>
      </c>
      <c r="E3524" t="s">
        <v>10058</v>
      </c>
      <c r="F3524" t="s">
        <v>153</v>
      </c>
      <c r="G3524" t="s">
        <v>88</v>
      </c>
      <c r="H3524">
        <v>3</v>
      </c>
      <c r="I3524" t="s">
        <v>103</v>
      </c>
      <c r="J3524" t="s">
        <v>84</v>
      </c>
      <c r="K3524" t="s">
        <v>31</v>
      </c>
      <c r="L3524" t="s">
        <v>307</v>
      </c>
      <c r="N3524" s="52">
        <v>101012.68800000001</v>
      </c>
      <c r="O3524" s="52">
        <v>93714.144000000015</v>
      </c>
      <c r="P3524">
        <v>1</v>
      </c>
      <c r="Q3524">
        <f>IF(COUNTIF(SolCotizacion!$D:$D,$G3524)&gt;0,1,0)</f>
        <v>1</v>
      </c>
      <c r="R3524">
        <v>5965</v>
      </c>
    </row>
    <row r="3525" spans="1:18" hidden="1">
      <c r="A3525" t="s">
        <v>4735</v>
      </c>
      <c r="B3525" t="s">
        <v>3846</v>
      </c>
      <c r="C3525">
        <v>11</v>
      </c>
      <c r="D3525" t="s">
        <v>102</v>
      </c>
      <c r="E3525" t="s">
        <v>10059</v>
      </c>
      <c r="F3525" t="s">
        <v>154</v>
      </c>
      <c r="G3525" t="s">
        <v>88</v>
      </c>
      <c r="H3525">
        <v>3</v>
      </c>
      <c r="I3525" t="s">
        <v>103</v>
      </c>
      <c r="J3525" t="s">
        <v>84</v>
      </c>
      <c r="K3525" t="s">
        <v>31</v>
      </c>
      <c r="L3525" t="s">
        <v>307</v>
      </c>
      <c r="N3525" s="52">
        <v>129886.70400000001</v>
      </c>
      <c r="O3525" s="52">
        <v>12188.160000000002</v>
      </c>
      <c r="P3525">
        <v>1</v>
      </c>
      <c r="Q3525">
        <f>IF(COUNTIF(SolCotizacion!$D:$D,$G3525)&gt;0,1,0)</f>
        <v>1</v>
      </c>
      <c r="R3525">
        <v>5967</v>
      </c>
    </row>
    <row r="3526" spans="1:18" hidden="1">
      <c r="A3526" t="s">
        <v>4736</v>
      </c>
      <c r="B3526" t="s">
        <v>3848</v>
      </c>
      <c r="C3526">
        <v>12</v>
      </c>
      <c r="D3526" t="s">
        <v>102</v>
      </c>
      <c r="E3526" t="s">
        <v>10060</v>
      </c>
      <c r="F3526" t="s">
        <v>155</v>
      </c>
      <c r="G3526" t="s">
        <v>88</v>
      </c>
      <c r="H3526">
        <v>3</v>
      </c>
      <c r="I3526" t="s">
        <v>103</v>
      </c>
      <c r="J3526" t="s">
        <v>84</v>
      </c>
      <c r="K3526" t="s">
        <v>31</v>
      </c>
      <c r="L3526" t="s">
        <v>307</v>
      </c>
      <c r="N3526" s="52">
        <v>56929.968000000008</v>
      </c>
      <c r="O3526" s="52">
        <v>49776.048000000003</v>
      </c>
      <c r="P3526">
        <v>1</v>
      </c>
      <c r="Q3526">
        <f>IF(COUNTIF(SolCotizacion!$D:$D,$G3526)&gt;0,1,0)</f>
        <v>1</v>
      </c>
      <c r="R3526">
        <v>5969</v>
      </c>
    </row>
    <row r="3527" spans="1:18" hidden="1">
      <c r="A3527" t="s">
        <v>4737</v>
      </c>
      <c r="B3527" t="s">
        <v>3850</v>
      </c>
      <c r="C3527">
        <v>13</v>
      </c>
      <c r="D3527" t="s">
        <v>102</v>
      </c>
      <c r="E3527" t="s">
        <v>10061</v>
      </c>
      <c r="F3527" t="s">
        <v>156</v>
      </c>
      <c r="G3527" t="s">
        <v>88</v>
      </c>
      <c r="H3527">
        <v>3</v>
      </c>
      <c r="I3527" t="s">
        <v>103</v>
      </c>
      <c r="J3527" t="s">
        <v>84</v>
      </c>
      <c r="K3527" t="s">
        <v>31</v>
      </c>
      <c r="L3527" t="s">
        <v>307</v>
      </c>
      <c r="N3527" s="52">
        <v>617204.44800000009</v>
      </c>
      <c r="O3527" s="52">
        <v>609904.80000000005</v>
      </c>
      <c r="P3527">
        <v>1</v>
      </c>
      <c r="Q3527">
        <f>IF(COUNTIF(SolCotizacion!$D:$D,$G3527)&gt;0,1,0)</f>
        <v>1</v>
      </c>
      <c r="R3527">
        <v>5971</v>
      </c>
    </row>
    <row r="3528" spans="1:18" hidden="1">
      <c r="A3528" t="s">
        <v>4738</v>
      </c>
      <c r="B3528" t="s">
        <v>3852</v>
      </c>
      <c r="C3528">
        <v>14</v>
      </c>
      <c r="D3528" t="s">
        <v>102</v>
      </c>
      <c r="E3528" t="s">
        <v>10062</v>
      </c>
      <c r="F3528" t="s">
        <v>157</v>
      </c>
      <c r="G3528" t="s">
        <v>150</v>
      </c>
      <c r="H3528">
        <v>3</v>
      </c>
      <c r="I3528" t="s">
        <v>103</v>
      </c>
      <c r="J3528" t="s">
        <v>84</v>
      </c>
      <c r="K3528" t="s">
        <v>31</v>
      </c>
      <c r="L3528" t="s">
        <v>307</v>
      </c>
      <c r="N3528" s="52">
        <v>636443.85600000003</v>
      </c>
      <c r="O3528" s="52">
        <v>636443.85600000003</v>
      </c>
      <c r="P3528">
        <v>1</v>
      </c>
      <c r="Q3528">
        <f>IF(COUNTIF(SolCotizacion!$E:$E,G3528)&gt;0,1,0)</f>
        <v>0</v>
      </c>
      <c r="R3528">
        <v>5973</v>
      </c>
    </row>
    <row r="3529" spans="1:18" hidden="1">
      <c r="A3529" t="s">
        <v>4739</v>
      </c>
      <c r="B3529" t="s">
        <v>3854</v>
      </c>
      <c r="C3529">
        <v>15</v>
      </c>
      <c r="D3529" t="s">
        <v>102</v>
      </c>
      <c r="E3529" t="s">
        <v>10063</v>
      </c>
      <c r="F3529" t="s">
        <v>158</v>
      </c>
      <c r="G3529" t="s">
        <v>151</v>
      </c>
      <c r="H3529">
        <v>3</v>
      </c>
      <c r="I3529" t="s">
        <v>103</v>
      </c>
      <c r="J3529" t="s">
        <v>84</v>
      </c>
      <c r="K3529" t="s">
        <v>31</v>
      </c>
      <c r="L3529" t="s">
        <v>307</v>
      </c>
      <c r="N3529" s="52">
        <v>636443.85600000003</v>
      </c>
      <c r="O3529" s="52">
        <v>636443.85600000003</v>
      </c>
      <c r="P3529">
        <v>1</v>
      </c>
      <c r="Q3529">
        <f>IF(COUNTIF(SolCotizacion!$E:$E,G3529)&gt;0,1,0)</f>
        <v>0</v>
      </c>
      <c r="R3529">
        <v>5975</v>
      </c>
    </row>
    <row r="3530" spans="1:18" hidden="1">
      <c r="A3530" t="s">
        <v>4740</v>
      </c>
      <c r="B3530" t="s">
        <v>3856</v>
      </c>
      <c r="C3530">
        <v>16</v>
      </c>
      <c r="D3530" t="s">
        <v>113</v>
      </c>
      <c r="E3530" t="s">
        <v>9986</v>
      </c>
      <c r="F3530" t="s">
        <v>115</v>
      </c>
      <c r="G3530" t="s">
        <v>88</v>
      </c>
      <c r="H3530">
        <v>3</v>
      </c>
      <c r="I3530">
        <v>1</v>
      </c>
      <c r="J3530" t="s">
        <v>116</v>
      </c>
      <c r="K3530" t="s">
        <v>326</v>
      </c>
      <c r="L3530" t="s">
        <v>307</v>
      </c>
      <c r="N3530" s="52">
        <v>48330.027900000001</v>
      </c>
      <c r="O3530" s="52">
        <v>42960.024799999999</v>
      </c>
      <c r="P3530">
        <v>1</v>
      </c>
      <c r="Q3530">
        <f>IF(COUNTIFS(SolCotizacion!$D:$D,$G3530,SolCotizacion!$K:$K,$I3530)&gt;0,1,0)</f>
        <v>0</v>
      </c>
      <c r="R3530">
        <v>5977</v>
      </c>
    </row>
    <row r="3531" spans="1:18" hidden="1">
      <c r="A3531" t="s">
        <v>4741</v>
      </c>
      <c r="B3531" t="s">
        <v>3858</v>
      </c>
      <c r="C3531">
        <v>17</v>
      </c>
      <c r="D3531" t="s">
        <v>113</v>
      </c>
      <c r="E3531" t="s">
        <v>9987</v>
      </c>
      <c r="F3531" t="s">
        <v>115</v>
      </c>
      <c r="G3531" t="s">
        <v>88</v>
      </c>
      <c r="H3531">
        <v>3</v>
      </c>
      <c r="I3531">
        <v>2</v>
      </c>
      <c r="J3531" t="s">
        <v>116</v>
      </c>
      <c r="K3531" t="s">
        <v>326</v>
      </c>
      <c r="L3531" t="s">
        <v>307</v>
      </c>
      <c r="N3531" s="52">
        <v>53700.031000000003</v>
      </c>
      <c r="O3531" s="52">
        <v>48330.027900000001</v>
      </c>
      <c r="P3531">
        <v>1</v>
      </c>
      <c r="Q3531">
        <f>IF(COUNTIFS(SolCotizacion!$D:$D,$G3531,SolCotizacion!$K:$K,$I3531)&gt;0,1,0)</f>
        <v>1</v>
      </c>
      <c r="R3531">
        <v>5979</v>
      </c>
    </row>
    <row r="3532" spans="1:18" hidden="1">
      <c r="A3532" t="s">
        <v>4742</v>
      </c>
      <c r="B3532" t="s">
        <v>3860</v>
      </c>
      <c r="C3532">
        <v>18</v>
      </c>
      <c r="D3532" t="s">
        <v>113</v>
      </c>
      <c r="E3532" t="s">
        <v>9988</v>
      </c>
      <c r="F3532" t="s">
        <v>115</v>
      </c>
      <c r="G3532" t="s">
        <v>88</v>
      </c>
      <c r="H3532">
        <v>3</v>
      </c>
      <c r="I3532">
        <v>3</v>
      </c>
      <c r="J3532" t="s">
        <v>116</v>
      </c>
      <c r="K3532" t="s">
        <v>326</v>
      </c>
      <c r="L3532" t="s">
        <v>307</v>
      </c>
      <c r="N3532" s="52">
        <v>53700.031000000003</v>
      </c>
      <c r="O3532" s="52">
        <v>48330.027900000001</v>
      </c>
      <c r="P3532">
        <v>1</v>
      </c>
      <c r="Q3532">
        <f>IF(COUNTIFS(SolCotizacion!$D:$D,$G3532,SolCotizacion!$K:$K,$I3532)&gt;0,1,0)</f>
        <v>0</v>
      </c>
      <c r="R3532">
        <v>5981</v>
      </c>
    </row>
    <row r="3533" spans="1:18" hidden="1">
      <c r="A3533" t="s">
        <v>4743</v>
      </c>
      <c r="B3533" t="s">
        <v>3862</v>
      </c>
      <c r="C3533">
        <v>19</v>
      </c>
      <c r="D3533" t="s">
        <v>113</v>
      </c>
      <c r="E3533" t="s">
        <v>9853</v>
      </c>
      <c r="F3533" t="s">
        <v>114</v>
      </c>
      <c r="G3533" t="s">
        <v>88</v>
      </c>
      <c r="H3533">
        <v>3</v>
      </c>
      <c r="I3533">
        <v>1</v>
      </c>
      <c r="J3533" t="s">
        <v>88</v>
      </c>
      <c r="K3533" t="s">
        <v>31</v>
      </c>
      <c r="L3533" t="s">
        <v>307</v>
      </c>
      <c r="N3533" s="52">
        <v>51122.429512000002</v>
      </c>
      <c r="O3533" s="52">
        <v>45752.426412000001</v>
      </c>
      <c r="P3533">
        <v>1</v>
      </c>
      <c r="Q3533">
        <f>IF(COUNTIFS(SolCotizacion!$D:$D,$G3533,SolCotizacion!$K:$K,$I3533)&gt;0,1,0)</f>
        <v>0</v>
      </c>
      <c r="R3533">
        <v>5983</v>
      </c>
    </row>
    <row r="3534" spans="1:18" hidden="1">
      <c r="A3534" t="s">
        <v>4744</v>
      </c>
      <c r="B3534" t="s">
        <v>3864</v>
      </c>
      <c r="C3534">
        <v>20</v>
      </c>
      <c r="D3534" t="s">
        <v>113</v>
      </c>
      <c r="E3534" t="s">
        <v>9984</v>
      </c>
      <c r="F3534" t="s">
        <v>114</v>
      </c>
      <c r="G3534" t="s">
        <v>88</v>
      </c>
      <c r="H3534">
        <v>3</v>
      </c>
      <c r="I3534">
        <v>2</v>
      </c>
      <c r="J3534" t="s">
        <v>88</v>
      </c>
      <c r="K3534" t="s">
        <v>31</v>
      </c>
      <c r="L3534" t="s">
        <v>307</v>
      </c>
      <c r="N3534" s="52">
        <v>57512.738360000003</v>
      </c>
      <c r="O3534" s="52">
        <v>51122.429512000002</v>
      </c>
      <c r="P3534">
        <v>1</v>
      </c>
      <c r="Q3534">
        <f>IF(COUNTIFS(SolCotizacion!$D:$D,$G3534,SolCotizacion!$K:$K,$I3534)&gt;0,1,0)</f>
        <v>1</v>
      </c>
      <c r="R3534">
        <v>5985</v>
      </c>
    </row>
    <row r="3535" spans="1:18" hidden="1">
      <c r="A3535" t="s">
        <v>4745</v>
      </c>
      <c r="B3535" t="s">
        <v>3866</v>
      </c>
      <c r="C3535">
        <v>21</v>
      </c>
      <c r="D3535" t="s">
        <v>113</v>
      </c>
      <c r="E3535" t="s">
        <v>9985</v>
      </c>
      <c r="F3535" t="s">
        <v>114</v>
      </c>
      <c r="G3535" t="s">
        <v>88</v>
      </c>
      <c r="H3535">
        <v>3</v>
      </c>
      <c r="I3535">
        <v>3</v>
      </c>
      <c r="J3535" t="s">
        <v>88</v>
      </c>
      <c r="K3535" t="s">
        <v>31</v>
      </c>
      <c r="L3535" t="s">
        <v>307</v>
      </c>
      <c r="N3535" s="52">
        <v>63903.036890000003</v>
      </c>
      <c r="O3535" s="52">
        <v>57512.738360000003</v>
      </c>
      <c r="P3535">
        <v>1</v>
      </c>
      <c r="Q3535">
        <f>IF(COUNTIFS(SolCotizacion!$D:$D,$G3535,SolCotizacion!$K:$K,$I3535)&gt;0,1,0)</f>
        <v>0</v>
      </c>
      <c r="R3535">
        <v>5987</v>
      </c>
    </row>
    <row r="3536" spans="1:18" hidden="1">
      <c r="A3536" t="s">
        <v>4746</v>
      </c>
      <c r="B3536" t="s">
        <v>3868</v>
      </c>
      <c r="C3536">
        <v>22</v>
      </c>
      <c r="D3536" t="s">
        <v>113</v>
      </c>
      <c r="E3536" t="s">
        <v>10064</v>
      </c>
      <c r="F3536" t="s">
        <v>159</v>
      </c>
      <c r="G3536" t="s">
        <v>150</v>
      </c>
      <c r="H3536">
        <v>3</v>
      </c>
      <c r="I3536" t="s">
        <v>103</v>
      </c>
      <c r="J3536" t="s">
        <v>118</v>
      </c>
      <c r="K3536" t="s">
        <v>325</v>
      </c>
      <c r="L3536" t="s">
        <v>307</v>
      </c>
      <c r="N3536" s="52">
        <v>213010.83834799999</v>
      </c>
      <c r="O3536" s="52">
        <v>213010.83834799999</v>
      </c>
      <c r="P3536">
        <v>1</v>
      </c>
      <c r="Q3536">
        <f>IF(COUNTIF(SolCotizacion!$E:$E,G3536)&gt;0,1,0)</f>
        <v>0</v>
      </c>
      <c r="R3536">
        <v>5989</v>
      </c>
    </row>
    <row r="3537" spans="1:19" hidden="1">
      <c r="A3537" t="s">
        <v>4747</v>
      </c>
      <c r="B3537" t="s">
        <v>3870</v>
      </c>
      <c r="C3537">
        <v>23</v>
      </c>
      <c r="D3537" t="s">
        <v>113</v>
      </c>
      <c r="E3537" t="s">
        <v>9855</v>
      </c>
      <c r="F3537" t="s">
        <v>160</v>
      </c>
      <c r="G3537" t="s">
        <v>151</v>
      </c>
      <c r="H3537">
        <v>3</v>
      </c>
      <c r="I3537" t="s">
        <v>103</v>
      </c>
      <c r="J3537" t="s">
        <v>118</v>
      </c>
      <c r="K3537" t="s">
        <v>325</v>
      </c>
      <c r="L3537" t="s">
        <v>307</v>
      </c>
      <c r="N3537" s="52">
        <v>213010.83834799999</v>
      </c>
      <c r="O3537" s="52">
        <v>213010.83834799999</v>
      </c>
      <c r="P3537">
        <v>1</v>
      </c>
      <c r="Q3537">
        <f>IF(COUNTIF(SolCotizacion!$E:$E,G3537)&gt;0,1,0)</f>
        <v>0</v>
      </c>
      <c r="R3537">
        <v>5991</v>
      </c>
    </row>
    <row r="3538" spans="1:19" hidden="1">
      <c r="A3538" t="s">
        <v>4748</v>
      </c>
      <c r="B3538" t="s">
        <v>3872</v>
      </c>
      <c r="C3538">
        <v>24</v>
      </c>
      <c r="D3538" t="s">
        <v>113</v>
      </c>
      <c r="E3538" t="s">
        <v>10065</v>
      </c>
      <c r="F3538" t="s">
        <v>161</v>
      </c>
      <c r="G3538" t="s">
        <v>152</v>
      </c>
      <c r="H3538">
        <v>3</v>
      </c>
      <c r="I3538" t="s">
        <v>103</v>
      </c>
      <c r="J3538" t="s">
        <v>118</v>
      </c>
      <c r="K3538" t="s">
        <v>325</v>
      </c>
      <c r="L3538" t="s">
        <v>307</v>
      </c>
      <c r="N3538" s="52">
        <v>213010.83834799999</v>
      </c>
      <c r="O3538" s="52">
        <v>213010.83834799999</v>
      </c>
      <c r="P3538">
        <v>1</v>
      </c>
      <c r="Q3538">
        <f>IF(COUNTIF(SolCotizacion!$E:$E,G3538)&gt;0,1,0)</f>
        <v>0</v>
      </c>
      <c r="R3538">
        <v>5993</v>
      </c>
    </row>
    <row r="3539" spans="1:19" hidden="1">
      <c r="A3539" t="s">
        <v>4749</v>
      </c>
      <c r="B3539" t="s">
        <v>3874</v>
      </c>
      <c r="C3539">
        <v>25</v>
      </c>
      <c r="D3539" t="s">
        <v>113</v>
      </c>
      <c r="E3539" t="s">
        <v>9995</v>
      </c>
      <c r="F3539" t="s">
        <v>125</v>
      </c>
      <c r="G3539" t="s">
        <v>88</v>
      </c>
      <c r="H3539">
        <v>3</v>
      </c>
      <c r="I3539">
        <v>1</v>
      </c>
      <c r="J3539" t="s">
        <v>88</v>
      </c>
      <c r="K3539" t="s">
        <v>31</v>
      </c>
      <c r="L3539" t="s">
        <v>307</v>
      </c>
      <c r="N3539" s="52">
        <v>63903.036890000003</v>
      </c>
      <c r="O3539" s="52">
        <v>57512.738360000003</v>
      </c>
      <c r="P3539">
        <v>1</v>
      </c>
      <c r="Q3539">
        <f>IF(COUNTIFS(SolCotizacion!$D:$D,$G3539,SolCotizacion!$K:$K,$I3539)&gt;0,1,0)</f>
        <v>0</v>
      </c>
      <c r="R3539">
        <v>5995</v>
      </c>
    </row>
    <row r="3540" spans="1:19" hidden="1">
      <c r="A3540" t="s">
        <v>4750</v>
      </c>
      <c r="B3540" t="s">
        <v>3876</v>
      </c>
      <c r="C3540">
        <v>26</v>
      </c>
      <c r="D3540" t="s">
        <v>113</v>
      </c>
      <c r="E3540" t="s">
        <v>9996</v>
      </c>
      <c r="F3540" t="s">
        <v>125</v>
      </c>
      <c r="G3540" t="s">
        <v>88</v>
      </c>
      <c r="H3540">
        <v>3</v>
      </c>
      <c r="I3540">
        <v>2</v>
      </c>
      <c r="J3540" t="s">
        <v>88</v>
      </c>
      <c r="K3540" t="s">
        <v>31</v>
      </c>
      <c r="L3540" t="s">
        <v>307</v>
      </c>
      <c r="N3540" s="52">
        <v>76683.644268000004</v>
      </c>
      <c r="O3540" s="52">
        <v>70293.345738000004</v>
      </c>
      <c r="P3540">
        <v>1</v>
      </c>
      <c r="Q3540">
        <f>IF(COUNTIFS(SolCotizacion!$D:$D,$G3540,SolCotizacion!$K:$K,$I3540)&gt;0,1,0)</f>
        <v>1</v>
      </c>
      <c r="R3540">
        <v>5997</v>
      </c>
    </row>
    <row r="3541" spans="1:19" hidden="1">
      <c r="A3541" t="s">
        <v>4751</v>
      </c>
      <c r="B3541" t="s">
        <v>3878</v>
      </c>
      <c r="C3541">
        <v>27</v>
      </c>
      <c r="D3541" t="s">
        <v>113</v>
      </c>
      <c r="E3541" t="s">
        <v>9997</v>
      </c>
      <c r="F3541" t="s">
        <v>125</v>
      </c>
      <c r="G3541" t="s">
        <v>88</v>
      </c>
      <c r="H3541">
        <v>3</v>
      </c>
      <c r="I3541">
        <v>3</v>
      </c>
      <c r="J3541" t="s">
        <v>88</v>
      </c>
      <c r="K3541" t="s">
        <v>31</v>
      </c>
      <c r="L3541" t="s">
        <v>307</v>
      </c>
      <c r="N3541" s="52">
        <v>89464.251646000004</v>
      </c>
      <c r="O3541" s="52">
        <v>83073.953116000004</v>
      </c>
      <c r="P3541">
        <v>1</v>
      </c>
      <c r="Q3541">
        <f>IF(COUNTIFS(SolCotizacion!$D:$D,$G3541,SolCotizacion!$K:$K,$I3541)&gt;0,1,0)</f>
        <v>0</v>
      </c>
      <c r="R3541">
        <v>5999</v>
      </c>
    </row>
    <row r="3542" spans="1:19" hidden="1">
      <c r="A3542" t="s">
        <v>4752</v>
      </c>
      <c r="B3542" t="s">
        <v>3880</v>
      </c>
      <c r="C3542">
        <v>28</v>
      </c>
      <c r="D3542" t="s">
        <v>113</v>
      </c>
      <c r="E3542" t="s">
        <v>10066</v>
      </c>
      <c r="F3542" t="s">
        <v>162</v>
      </c>
      <c r="G3542" t="s">
        <v>150</v>
      </c>
      <c r="H3542">
        <v>3</v>
      </c>
      <c r="I3542">
        <v>1</v>
      </c>
      <c r="J3542" t="s">
        <v>127</v>
      </c>
      <c r="K3542" t="s">
        <v>31</v>
      </c>
      <c r="L3542" t="s">
        <v>307</v>
      </c>
      <c r="M3542" s="53">
        <v>0.04</v>
      </c>
      <c r="N3542" s="52">
        <v>127313.01783200001</v>
      </c>
      <c r="O3542" s="52">
        <v>127199.396016</v>
      </c>
      <c r="P3542">
        <v>1</v>
      </c>
      <c r="Q3542">
        <f>IF(SUMIFS(SolCotizacion!$P:$P,SolCotizacion!$E:$E,$G3542,SolCotizacion!$K:$K,$I3542)&gt;499,1,0)</f>
        <v>0</v>
      </c>
      <c r="R3542">
        <v>6001</v>
      </c>
      <c r="S3542" s="56">
        <f>IF(SUMIFS(SolCotizacion!$P:$P,SolCotizacion!$E:$E,$G3542,SolCotizacion!$K:$K,$I3542)&gt;499,4%,0)</f>
        <v>0</v>
      </c>
    </row>
    <row r="3543" spans="1:19" hidden="1">
      <c r="A3543" t="s">
        <v>4753</v>
      </c>
      <c r="B3543" t="s">
        <v>3882</v>
      </c>
      <c r="C3543">
        <v>29</v>
      </c>
      <c r="D3543" t="s">
        <v>113</v>
      </c>
      <c r="E3543" t="s">
        <v>10067</v>
      </c>
      <c r="F3543" t="s">
        <v>162</v>
      </c>
      <c r="G3543" t="s">
        <v>150</v>
      </c>
      <c r="H3543">
        <v>3</v>
      </c>
      <c r="I3543">
        <v>2</v>
      </c>
      <c r="J3543" t="s">
        <v>127</v>
      </c>
      <c r="K3543" t="s">
        <v>31</v>
      </c>
      <c r="L3543" t="s">
        <v>307</v>
      </c>
      <c r="M3543" s="53">
        <v>0.04</v>
      </c>
      <c r="N3543" s="52">
        <v>127881.03405</v>
      </c>
      <c r="O3543" s="52">
        <v>127597.03110000001</v>
      </c>
      <c r="P3543">
        <v>1</v>
      </c>
      <c r="Q3543">
        <f>IF(SUMIFS(SolCotizacion!$P:$P,SolCotizacion!$E:$E,$G3543,SolCotizacion!$K:$K,$I3543)&gt;499,1,0)</f>
        <v>0</v>
      </c>
      <c r="R3543">
        <v>6002</v>
      </c>
      <c r="S3543" s="56">
        <f>IF(SUMIFS(SolCotizacion!$P:$P,SolCotizacion!$E:$E,$G3543,SolCotizacion!$K:$K,$I3543)&gt;499,4%,0)</f>
        <v>0</v>
      </c>
    </row>
    <row r="3544" spans="1:19" hidden="1">
      <c r="A3544" t="s">
        <v>4754</v>
      </c>
      <c r="B3544" t="s">
        <v>3884</v>
      </c>
      <c r="C3544">
        <v>30</v>
      </c>
      <c r="D3544" t="s">
        <v>113</v>
      </c>
      <c r="E3544" t="s">
        <v>10068</v>
      </c>
      <c r="F3544" t="s">
        <v>162</v>
      </c>
      <c r="G3544" t="s">
        <v>150</v>
      </c>
      <c r="H3544">
        <v>3</v>
      </c>
      <c r="I3544">
        <v>3</v>
      </c>
      <c r="J3544" t="s">
        <v>127</v>
      </c>
      <c r="K3544" t="s">
        <v>31</v>
      </c>
      <c r="L3544" t="s">
        <v>307</v>
      </c>
      <c r="M3544" s="53">
        <v>0.04</v>
      </c>
      <c r="N3544" s="52">
        <v>127881.03405</v>
      </c>
      <c r="O3544" s="52">
        <v>127597.03110000001</v>
      </c>
      <c r="P3544">
        <v>1</v>
      </c>
      <c r="Q3544">
        <f>IF(SUMIFS(SolCotizacion!$P:$P,SolCotizacion!$E:$E,$G3544,SolCotizacion!$K:$K,$I3544)&gt;499,1,0)</f>
        <v>0</v>
      </c>
      <c r="R3544">
        <v>6003</v>
      </c>
      <c r="S3544" s="56">
        <f>IF(SUMIFS(SolCotizacion!$P:$P,SolCotizacion!$E:$E,$G3544,SolCotizacion!$K:$K,$I3544)&gt;499,4%,0)</f>
        <v>0</v>
      </c>
    </row>
    <row r="3545" spans="1:19" hidden="1">
      <c r="A3545" t="s">
        <v>4755</v>
      </c>
      <c r="B3545" t="s">
        <v>3886</v>
      </c>
      <c r="C3545">
        <v>31</v>
      </c>
      <c r="D3545" t="s">
        <v>113</v>
      </c>
      <c r="E3545" t="s">
        <v>10069</v>
      </c>
      <c r="F3545" t="s">
        <v>163</v>
      </c>
      <c r="G3545" t="s">
        <v>151</v>
      </c>
      <c r="H3545">
        <v>3</v>
      </c>
      <c r="I3545">
        <v>1</v>
      </c>
      <c r="J3545" t="s">
        <v>127</v>
      </c>
      <c r="K3545" t="s">
        <v>31</v>
      </c>
      <c r="L3545" t="s">
        <v>307</v>
      </c>
      <c r="M3545" s="53">
        <v>0.04</v>
      </c>
      <c r="N3545" s="52">
        <v>141450.05012600002</v>
      </c>
      <c r="O3545" s="52">
        <v>141336.459264</v>
      </c>
      <c r="P3545">
        <v>1</v>
      </c>
      <c r="Q3545">
        <f>IF(SUMIFS(SolCotizacion!$P:$P,SolCotizacion!$E:$E,$G3545,SolCotizacion!$K:$K,$I3545)&gt;499,1,0)</f>
        <v>0</v>
      </c>
      <c r="R3545">
        <v>6004</v>
      </c>
      <c r="S3545" s="56">
        <f>IF(SUMIFS(SolCotizacion!$P:$P,SolCotizacion!$E:$E,$G3545,SolCotizacion!$K:$K,$I3545)&gt;499,4%,0)</f>
        <v>0</v>
      </c>
    </row>
    <row r="3546" spans="1:19" hidden="1">
      <c r="A3546" t="s">
        <v>4756</v>
      </c>
      <c r="B3546" t="s">
        <v>3888</v>
      </c>
      <c r="C3546">
        <v>32</v>
      </c>
      <c r="D3546" t="s">
        <v>113</v>
      </c>
      <c r="E3546" t="s">
        <v>10070</v>
      </c>
      <c r="F3546" t="s">
        <v>163</v>
      </c>
      <c r="G3546" t="s">
        <v>151</v>
      </c>
      <c r="H3546">
        <v>3</v>
      </c>
      <c r="I3546">
        <v>2</v>
      </c>
      <c r="J3546" t="s">
        <v>127</v>
      </c>
      <c r="K3546" t="s">
        <v>31</v>
      </c>
      <c r="L3546" t="s">
        <v>307</v>
      </c>
      <c r="M3546" s="53">
        <v>0.04</v>
      </c>
      <c r="N3546" s="52">
        <v>142018.10761599999</v>
      </c>
      <c r="O3546" s="52">
        <v>141734.05307600001</v>
      </c>
      <c r="P3546">
        <v>1</v>
      </c>
      <c r="Q3546">
        <f>IF(SUMIFS(SolCotizacion!$P:$P,SolCotizacion!$E:$E,$G3546,SolCotizacion!$K:$K,$I3546)&gt;499,1,0)</f>
        <v>0</v>
      </c>
      <c r="R3546">
        <v>6005</v>
      </c>
      <c r="S3546" s="56">
        <f>IF(SUMIFS(SolCotizacion!$P:$P,SolCotizacion!$E:$E,$G3546,SolCotizacion!$K:$K,$I3546)&gt;499,4%,0)</f>
        <v>0</v>
      </c>
    </row>
    <row r="3547" spans="1:19" hidden="1">
      <c r="A3547" t="s">
        <v>4757</v>
      </c>
      <c r="B3547" t="s">
        <v>3890</v>
      </c>
      <c r="C3547">
        <v>33</v>
      </c>
      <c r="D3547" t="s">
        <v>113</v>
      </c>
      <c r="E3547" t="s">
        <v>10071</v>
      </c>
      <c r="F3547" t="s">
        <v>163</v>
      </c>
      <c r="G3547" t="s">
        <v>151</v>
      </c>
      <c r="H3547">
        <v>3</v>
      </c>
      <c r="I3547">
        <v>3</v>
      </c>
      <c r="J3547" t="s">
        <v>127</v>
      </c>
      <c r="K3547" t="s">
        <v>31</v>
      </c>
      <c r="L3547" t="s">
        <v>307</v>
      </c>
      <c r="M3547" s="53">
        <v>0.04</v>
      </c>
      <c r="N3547" s="52">
        <v>140314.01769000001</v>
      </c>
      <c r="O3547" s="52">
        <v>141734.05307600001</v>
      </c>
      <c r="P3547">
        <v>1</v>
      </c>
      <c r="Q3547">
        <f>IF(SUMIFS(SolCotizacion!$P:$P,SolCotizacion!$E:$E,$G3547,SolCotizacion!$K:$K,$I3547)&gt;499,1,0)</f>
        <v>0</v>
      </c>
      <c r="R3547">
        <v>6006</v>
      </c>
      <c r="S3547" s="56">
        <f>IF(SUMIFS(SolCotizacion!$P:$P,SolCotizacion!$E:$E,$G3547,SolCotizacion!$K:$K,$I3547)&gt;499,4%,0)</f>
        <v>0</v>
      </c>
    </row>
    <row r="3548" spans="1:19" hidden="1">
      <c r="A3548" t="s">
        <v>4758</v>
      </c>
      <c r="B3548" t="s">
        <v>3892</v>
      </c>
      <c r="C3548">
        <v>34</v>
      </c>
      <c r="D3548" t="s">
        <v>113</v>
      </c>
      <c r="E3548" t="s">
        <v>10072</v>
      </c>
      <c r="F3548" t="s">
        <v>164</v>
      </c>
      <c r="G3548" t="s">
        <v>152</v>
      </c>
      <c r="H3548">
        <v>3</v>
      </c>
      <c r="I3548">
        <v>1</v>
      </c>
      <c r="J3548" t="s">
        <v>127</v>
      </c>
      <c r="K3548" t="s">
        <v>31</v>
      </c>
      <c r="L3548" t="s">
        <v>307</v>
      </c>
      <c r="M3548" s="53">
        <v>0.04</v>
      </c>
      <c r="N3548" s="52">
        <v>205112.81175000002</v>
      </c>
      <c r="O3548" s="52">
        <v>204999.22088800001</v>
      </c>
      <c r="P3548">
        <v>1</v>
      </c>
      <c r="Q3548">
        <f>IF(SUMIFS(SolCotizacion!$P:$P,SolCotizacion!$E:$E,$G3548,SolCotizacion!$K:$K,$I3548)&gt;499,1,0)</f>
        <v>0</v>
      </c>
      <c r="R3548">
        <v>6007</v>
      </c>
      <c r="S3548" s="56">
        <f>IF(SUMIFS(SolCotizacion!$P:$P,SolCotizacion!$E:$E,$G3548,SolCotizacion!$K:$K,$I3548)&gt;499,4%,0)</f>
        <v>0</v>
      </c>
    </row>
    <row r="3549" spans="1:19" hidden="1">
      <c r="A3549" t="s">
        <v>4759</v>
      </c>
      <c r="B3549" t="s">
        <v>3894</v>
      </c>
      <c r="C3549">
        <v>35</v>
      </c>
      <c r="D3549" t="s">
        <v>113</v>
      </c>
      <c r="E3549" t="s">
        <v>10073</v>
      </c>
      <c r="F3549" t="s">
        <v>164</v>
      </c>
      <c r="G3549" t="s">
        <v>152</v>
      </c>
      <c r="H3549">
        <v>3</v>
      </c>
      <c r="I3549">
        <v>2</v>
      </c>
      <c r="J3549" t="s">
        <v>127</v>
      </c>
      <c r="K3549" t="s">
        <v>31</v>
      </c>
      <c r="L3549" t="s">
        <v>307</v>
      </c>
      <c r="M3549" s="53">
        <v>0.04</v>
      </c>
      <c r="N3549" s="52">
        <v>205680.86924</v>
      </c>
      <c r="O3549" s="52">
        <v>205396.81470000002</v>
      </c>
      <c r="P3549">
        <v>1</v>
      </c>
      <c r="Q3549">
        <f>IF(SUMIFS(SolCotizacion!$P:$P,SolCotizacion!$E:$E,$G3549,SolCotizacion!$K:$K,$I3549)&gt;499,1,0)</f>
        <v>0</v>
      </c>
      <c r="R3549">
        <v>6008</v>
      </c>
      <c r="S3549" s="56">
        <f>IF(SUMIFS(SolCotizacion!$P:$P,SolCotizacion!$E:$E,$G3549,SolCotizacion!$K:$K,$I3549)&gt;499,4%,0)</f>
        <v>0</v>
      </c>
    </row>
    <row r="3550" spans="1:19" hidden="1">
      <c r="A3550" t="s">
        <v>4760</v>
      </c>
      <c r="B3550" t="s">
        <v>3896</v>
      </c>
      <c r="C3550">
        <v>36</v>
      </c>
      <c r="D3550" t="s">
        <v>113</v>
      </c>
      <c r="E3550" t="s">
        <v>10074</v>
      </c>
      <c r="F3550" t="s">
        <v>164</v>
      </c>
      <c r="G3550" t="s">
        <v>152</v>
      </c>
      <c r="H3550">
        <v>3</v>
      </c>
      <c r="I3550">
        <v>3</v>
      </c>
      <c r="J3550" t="s">
        <v>127</v>
      </c>
      <c r="K3550" t="s">
        <v>31</v>
      </c>
      <c r="L3550" t="s">
        <v>307</v>
      </c>
      <c r="M3550" s="53">
        <v>0.04</v>
      </c>
      <c r="N3550" s="52">
        <v>205510.446834</v>
      </c>
      <c r="O3550" s="52">
        <v>205396.81470000002</v>
      </c>
      <c r="P3550">
        <v>1</v>
      </c>
      <c r="Q3550">
        <f>IF(SUMIFS(SolCotizacion!$P:$P,SolCotizacion!$E:$E,$G3550,SolCotizacion!$K:$K,$I3550)&gt;499,1,0)</f>
        <v>0</v>
      </c>
      <c r="R3550">
        <v>6009</v>
      </c>
      <c r="S3550" s="56">
        <f>IF(SUMIFS(SolCotizacion!$P:$P,SolCotizacion!$E:$E,$G3550,SolCotizacion!$K:$K,$I3550)&gt;499,4%,0)</f>
        <v>0</v>
      </c>
    </row>
    <row r="3551" spans="1:19" hidden="1">
      <c r="A3551" t="s">
        <v>4761</v>
      </c>
      <c r="B3551" t="s">
        <v>3898</v>
      </c>
      <c r="C3551">
        <v>37</v>
      </c>
      <c r="D3551" t="s">
        <v>113</v>
      </c>
      <c r="E3551" t="s">
        <v>10075</v>
      </c>
      <c r="F3551" t="s">
        <v>165</v>
      </c>
      <c r="G3551" t="s">
        <v>150</v>
      </c>
      <c r="H3551">
        <v>3</v>
      </c>
      <c r="I3551">
        <v>1</v>
      </c>
      <c r="J3551" t="s">
        <v>127</v>
      </c>
      <c r="K3551" t="s">
        <v>31</v>
      </c>
      <c r="L3551" t="s">
        <v>307</v>
      </c>
      <c r="M3551" s="53">
        <v>0.01</v>
      </c>
      <c r="N3551" s="52">
        <v>31828.254458000003</v>
      </c>
      <c r="O3551" s="52">
        <v>31799.849004</v>
      </c>
      <c r="P3551">
        <v>1</v>
      </c>
      <c r="Q3551">
        <f>IF(SUMIFS(SolCotizacion!$P:$P,SolCotizacion!$E:$E,$G3551,SolCotizacion!$K:$K,$I3551)&gt;499,1,0)</f>
        <v>0</v>
      </c>
      <c r="R3551">
        <v>6010</v>
      </c>
      <c r="S3551" s="56">
        <f>IF(SUMIFS(SolCotizacion!$P:$P,SolCotizacion!$E:$E,$G3551,SolCotizacion!$K:$K,$I3551)&gt;499,1%,0)</f>
        <v>0</v>
      </c>
    </row>
    <row r="3552" spans="1:19" hidden="1">
      <c r="A3552" t="s">
        <v>4762</v>
      </c>
      <c r="B3552" t="s">
        <v>3900</v>
      </c>
      <c r="C3552">
        <v>38</v>
      </c>
      <c r="D3552" t="s">
        <v>113</v>
      </c>
      <c r="E3552" t="s">
        <v>10076</v>
      </c>
      <c r="F3552" t="s">
        <v>165</v>
      </c>
      <c r="G3552" t="s">
        <v>150</v>
      </c>
      <c r="H3552">
        <v>3</v>
      </c>
      <c r="I3552">
        <v>2</v>
      </c>
      <c r="J3552" t="s">
        <v>127</v>
      </c>
      <c r="K3552" t="s">
        <v>31</v>
      </c>
      <c r="L3552" t="s">
        <v>307</v>
      </c>
      <c r="M3552" s="53">
        <v>0.01</v>
      </c>
      <c r="N3552" s="52">
        <v>31970.261092000001</v>
      </c>
      <c r="O3552" s="52">
        <v>31899.252616000002</v>
      </c>
      <c r="P3552">
        <v>1</v>
      </c>
      <c r="Q3552">
        <f>IF(SUMIFS(SolCotizacion!$P:$P,SolCotizacion!$E:$E,$G3552,SolCotizacion!$K:$K,$I3552)&gt;499,1,0)</f>
        <v>0</v>
      </c>
      <c r="R3552">
        <v>6011</v>
      </c>
      <c r="S3552" s="56">
        <f>IF(SUMIFS(SolCotizacion!$P:$P,SolCotizacion!$E:$E,$G3552,SolCotizacion!$K:$K,$I3552)&gt;499,1%,0)</f>
        <v>0</v>
      </c>
    </row>
    <row r="3553" spans="1:19" hidden="1">
      <c r="A3553" t="s">
        <v>4763</v>
      </c>
      <c r="B3553" t="s">
        <v>3902</v>
      </c>
      <c r="C3553">
        <v>39</v>
      </c>
      <c r="D3553" t="s">
        <v>113</v>
      </c>
      <c r="E3553" t="s">
        <v>10077</v>
      </c>
      <c r="F3553" t="s">
        <v>165</v>
      </c>
      <c r="G3553" t="s">
        <v>150</v>
      </c>
      <c r="H3553">
        <v>3</v>
      </c>
      <c r="I3553">
        <v>3</v>
      </c>
      <c r="J3553" t="s">
        <v>127</v>
      </c>
      <c r="K3553" t="s">
        <v>31</v>
      </c>
      <c r="L3553" t="s">
        <v>307</v>
      </c>
      <c r="M3553" s="53">
        <v>0.01</v>
      </c>
      <c r="N3553" s="52">
        <v>31970.261092000001</v>
      </c>
      <c r="O3553" s="52">
        <v>31899.252616000002</v>
      </c>
      <c r="P3553">
        <v>1</v>
      </c>
      <c r="Q3553">
        <f>IF(SUMIFS(SolCotizacion!$P:$P,SolCotizacion!$E:$E,$G3553,SolCotizacion!$K:$K,$I3553)&gt;499,1,0)</f>
        <v>0</v>
      </c>
      <c r="R3553">
        <v>6012</v>
      </c>
      <c r="S3553" s="56">
        <f>IF(SUMIFS(SolCotizacion!$P:$P,SolCotizacion!$E:$E,$G3553,SolCotizacion!$K:$K,$I3553)&gt;499,1%,0)</f>
        <v>0</v>
      </c>
    </row>
    <row r="3554" spans="1:19" hidden="1">
      <c r="A3554" t="s">
        <v>4764</v>
      </c>
      <c r="B3554" t="s">
        <v>3904</v>
      </c>
      <c r="C3554">
        <v>40</v>
      </c>
      <c r="D3554" t="s">
        <v>113</v>
      </c>
      <c r="E3554" t="s">
        <v>10078</v>
      </c>
      <c r="F3554" t="s">
        <v>166</v>
      </c>
      <c r="G3554" t="s">
        <v>151</v>
      </c>
      <c r="H3554">
        <v>3</v>
      </c>
      <c r="I3554">
        <v>1</v>
      </c>
      <c r="J3554" t="s">
        <v>127</v>
      </c>
      <c r="K3554" t="s">
        <v>31</v>
      </c>
      <c r="L3554" t="s">
        <v>307</v>
      </c>
      <c r="M3554" s="53">
        <v>0.01</v>
      </c>
      <c r="N3554" s="52">
        <v>35362.509952</v>
      </c>
      <c r="O3554" s="52">
        <v>35334.114816000001</v>
      </c>
      <c r="P3554">
        <v>1</v>
      </c>
      <c r="Q3554">
        <f>IF(SUMIFS(SolCotizacion!$P:$P,SolCotizacion!$E:$E,$G3554,SolCotizacion!$K:$K,$I3554)&gt;499,1,0)</f>
        <v>0</v>
      </c>
      <c r="R3554">
        <v>6013</v>
      </c>
      <c r="S3554" s="56">
        <f>IF(SUMIFS(SolCotizacion!$P:$P,SolCotizacion!$E:$E,$G3554,SolCotizacion!$K:$K,$I3554)&gt;499,1%,0)</f>
        <v>0</v>
      </c>
    </row>
    <row r="3555" spans="1:19" hidden="1">
      <c r="A3555" t="s">
        <v>4765</v>
      </c>
      <c r="B3555" t="s">
        <v>3906</v>
      </c>
      <c r="C3555">
        <v>41</v>
      </c>
      <c r="D3555" t="s">
        <v>113</v>
      </c>
      <c r="E3555" t="s">
        <v>10079</v>
      </c>
      <c r="F3555" t="s">
        <v>166</v>
      </c>
      <c r="G3555" t="s">
        <v>151</v>
      </c>
      <c r="H3555">
        <v>3</v>
      </c>
      <c r="I3555">
        <v>2</v>
      </c>
      <c r="J3555" t="s">
        <v>127</v>
      </c>
      <c r="K3555" t="s">
        <v>31</v>
      </c>
      <c r="L3555" t="s">
        <v>307</v>
      </c>
      <c r="M3555" s="53">
        <v>0.01</v>
      </c>
      <c r="N3555" s="52">
        <v>35504.526903999998</v>
      </c>
      <c r="O3555" s="52">
        <v>35433.518428000003</v>
      </c>
      <c r="P3555">
        <v>1</v>
      </c>
      <c r="Q3555">
        <f>IF(SUMIFS(SolCotizacion!$P:$P,SolCotizacion!$E:$E,$G3555,SolCotizacion!$K:$K,$I3555)&gt;499,1,0)</f>
        <v>0</v>
      </c>
      <c r="R3555">
        <v>6014</v>
      </c>
      <c r="S3555" s="56">
        <f>IF(SUMIFS(SolCotizacion!$P:$P,SolCotizacion!$E:$E,$G3555,SolCotizacion!$K:$K,$I3555)&gt;499,1%,0)</f>
        <v>0</v>
      </c>
    </row>
    <row r="3556" spans="1:19" hidden="1">
      <c r="A3556" t="s">
        <v>4766</v>
      </c>
      <c r="B3556" t="s">
        <v>3908</v>
      </c>
      <c r="C3556">
        <v>42</v>
      </c>
      <c r="D3556" t="s">
        <v>113</v>
      </c>
      <c r="E3556" t="s">
        <v>10080</v>
      </c>
      <c r="F3556" t="s">
        <v>166</v>
      </c>
      <c r="G3556" t="s">
        <v>151</v>
      </c>
      <c r="H3556">
        <v>3</v>
      </c>
      <c r="I3556">
        <v>3</v>
      </c>
      <c r="J3556" t="s">
        <v>127</v>
      </c>
      <c r="K3556" t="s">
        <v>31</v>
      </c>
      <c r="L3556" t="s">
        <v>307</v>
      </c>
      <c r="M3556" s="53">
        <v>0.01</v>
      </c>
      <c r="N3556" s="52">
        <v>35078.507001999998</v>
      </c>
      <c r="O3556" s="52">
        <v>35433.518428000003</v>
      </c>
      <c r="P3556">
        <v>1</v>
      </c>
      <c r="Q3556">
        <f>IF(SUMIFS(SolCotizacion!$P:$P,SolCotizacion!$E:$E,$G3556,SolCotizacion!$K:$K,$I3556)&gt;499,1,0)</f>
        <v>0</v>
      </c>
      <c r="R3556">
        <v>6015</v>
      </c>
      <c r="S3556" s="56">
        <f>IF(SUMIFS(SolCotizacion!$P:$P,SolCotizacion!$E:$E,$G3556,SolCotizacion!$K:$K,$I3556)&gt;499,1%,0)</f>
        <v>0</v>
      </c>
    </row>
    <row r="3557" spans="1:19" hidden="1">
      <c r="A3557" t="s">
        <v>4767</v>
      </c>
      <c r="B3557" t="s">
        <v>3910</v>
      </c>
      <c r="C3557">
        <v>43</v>
      </c>
      <c r="D3557" t="s">
        <v>113</v>
      </c>
      <c r="E3557" t="s">
        <v>10081</v>
      </c>
      <c r="F3557" t="s">
        <v>167</v>
      </c>
      <c r="G3557" t="s">
        <v>152</v>
      </c>
      <c r="H3557">
        <v>3</v>
      </c>
      <c r="I3557">
        <v>1</v>
      </c>
      <c r="J3557" t="s">
        <v>127</v>
      </c>
      <c r="K3557" t="s">
        <v>31</v>
      </c>
      <c r="L3557" t="s">
        <v>307</v>
      </c>
      <c r="M3557" s="53">
        <v>0.01</v>
      </c>
      <c r="N3557" s="52">
        <v>51278.200358000002</v>
      </c>
      <c r="O3557" s="52">
        <v>51249.805222000003</v>
      </c>
      <c r="P3557">
        <v>1</v>
      </c>
      <c r="Q3557">
        <f>IF(SUMIFS(SolCotizacion!$P:$P,SolCotizacion!$E:$E,$G3557,SolCotizacion!$K:$K,$I3557)&gt;499,1,0)</f>
        <v>0</v>
      </c>
      <c r="R3557">
        <v>6016</v>
      </c>
      <c r="S3557" s="56">
        <f>IF(SUMIFS(SolCotizacion!$P:$P,SolCotizacion!$E:$E,$G3557,SolCotizacion!$K:$K,$I3557)&gt;499,1%,0)</f>
        <v>0</v>
      </c>
    </row>
    <row r="3558" spans="1:19" hidden="1">
      <c r="A3558" t="s">
        <v>4768</v>
      </c>
      <c r="B3558" t="s">
        <v>3912</v>
      </c>
      <c r="C3558">
        <v>44</v>
      </c>
      <c r="D3558" t="s">
        <v>113</v>
      </c>
      <c r="E3558" t="s">
        <v>10082</v>
      </c>
      <c r="F3558" t="s">
        <v>167</v>
      </c>
      <c r="G3558" t="s">
        <v>152</v>
      </c>
      <c r="H3558">
        <v>3</v>
      </c>
      <c r="I3558">
        <v>2</v>
      </c>
      <c r="J3558" t="s">
        <v>127</v>
      </c>
      <c r="K3558" t="s">
        <v>31</v>
      </c>
      <c r="L3558" t="s">
        <v>307</v>
      </c>
      <c r="M3558" s="53">
        <v>0.01</v>
      </c>
      <c r="N3558" s="52">
        <v>51420.21731</v>
      </c>
      <c r="O3558" s="52">
        <v>51349.208833999997</v>
      </c>
      <c r="P3558">
        <v>1</v>
      </c>
      <c r="Q3558">
        <f>IF(SUMIFS(SolCotizacion!$P:$P,SolCotizacion!$E:$E,$G3558,SolCotizacion!$K:$K,$I3558)&gt;499,1,0)</f>
        <v>0</v>
      </c>
      <c r="R3558">
        <v>6017</v>
      </c>
      <c r="S3558" s="56">
        <f>IF(SUMIFS(SolCotizacion!$P:$P,SolCotizacion!$E:$E,$G3558,SolCotizacion!$K:$K,$I3558)&gt;499,1%,0)</f>
        <v>0</v>
      </c>
    </row>
    <row r="3559" spans="1:19" hidden="1">
      <c r="A3559" t="s">
        <v>4769</v>
      </c>
      <c r="B3559" t="s">
        <v>3914</v>
      </c>
      <c r="C3559">
        <v>45</v>
      </c>
      <c r="D3559" t="s">
        <v>113</v>
      </c>
      <c r="E3559" t="s">
        <v>10083</v>
      </c>
      <c r="F3559" t="s">
        <v>167</v>
      </c>
      <c r="G3559" t="s">
        <v>152</v>
      </c>
      <c r="H3559">
        <v>3</v>
      </c>
      <c r="I3559">
        <v>3</v>
      </c>
      <c r="J3559" t="s">
        <v>127</v>
      </c>
      <c r="K3559" t="s">
        <v>31</v>
      </c>
      <c r="L3559" t="s">
        <v>307</v>
      </c>
      <c r="M3559" s="53">
        <v>0.01</v>
      </c>
      <c r="N3559" s="52">
        <v>51377.614288000004</v>
      </c>
      <c r="O3559" s="52">
        <v>51349.208833999997</v>
      </c>
      <c r="P3559">
        <v>1</v>
      </c>
      <c r="Q3559">
        <f>IF(SUMIFS(SolCotizacion!$P:$P,SolCotizacion!$E:$E,$G3559,SolCotizacion!$K:$K,$I3559)&gt;499,1,0)</f>
        <v>0</v>
      </c>
      <c r="R3559">
        <v>6018</v>
      </c>
      <c r="S3559" s="56">
        <f>IF(SUMIFS(SolCotizacion!$P:$P,SolCotizacion!$E:$E,$G3559,SolCotizacion!$K:$K,$I3559)&gt;499,1%,0)</f>
        <v>0</v>
      </c>
    </row>
    <row r="3560" spans="1:19" hidden="1">
      <c r="A3560" t="s">
        <v>4770</v>
      </c>
      <c r="B3560" t="s">
        <v>1085</v>
      </c>
      <c r="C3560">
        <v>1</v>
      </c>
      <c r="D3560" t="s">
        <v>88</v>
      </c>
      <c r="E3560" t="s">
        <v>10050</v>
      </c>
      <c r="F3560" t="s">
        <v>150</v>
      </c>
      <c r="G3560" t="s">
        <v>150</v>
      </c>
      <c r="H3560">
        <v>3</v>
      </c>
      <c r="I3560">
        <v>1</v>
      </c>
      <c r="J3560" t="s">
        <v>84</v>
      </c>
      <c r="K3560" t="s">
        <v>31</v>
      </c>
      <c r="L3560" t="s">
        <v>316</v>
      </c>
      <c r="N3560" s="52">
        <v>3389280.0000000005</v>
      </c>
      <c r="O3560" s="52">
        <v>3389280.0000000005</v>
      </c>
      <c r="P3560">
        <v>1</v>
      </c>
      <c r="Q3560">
        <v>1</v>
      </c>
      <c r="R3560">
        <v>6019</v>
      </c>
    </row>
    <row r="3561" spans="1:19" hidden="1">
      <c r="A3561" t="s">
        <v>4771</v>
      </c>
      <c r="B3561" t="s">
        <v>1086</v>
      </c>
      <c r="C3561">
        <v>2</v>
      </c>
      <c r="D3561" t="s">
        <v>88</v>
      </c>
      <c r="E3561" t="s">
        <v>10051</v>
      </c>
      <c r="F3561" t="s">
        <v>150</v>
      </c>
      <c r="G3561" t="s">
        <v>150</v>
      </c>
      <c r="H3561">
        <v>3</v>
      </c>
      <c r="I3561">
        <v>2</v>
      </c>
      <c r="J3561" t="s">
        <v>84</v>
      </c>
      <c r="K3561" t="s">
        <v>31</v>
      </c>
      <c r="L3561" t="s">
        <v>316</v>
      </c>
      <c r="N3561" s="52">
        <v>3389280.0000000005</v>
      </c>
      <c r="O3561" s="52">
        <v>3389280.0000000005</v>
      </c>
      <c r="P3561">
        <v>1</v>
      </c>
      <c r="Q3561">
        <v>1</v>
      </c>
      <c r="R3561">
        <v>6021</v>
      </c>
    </row>
    <row r="3562" spans="1:19" hidden="1">
      <c r="A3562" t="s">
        <v>4772</v>
      </c>
      <c r="B3562" t="s">
        <v>1087</v>
      </c>
      <c r="C3562">
        <v>3</v>
      </c>
      <c r="D3562" t="s">
        <v>88</v>
      </c>
      <c r="E3562" t="s">
        <v>10052</v>
      </c>
      <c r="F3562" t="s">
        <v>150</v>
      </c>
      <c r="G3562" t="s">
        <v>150</v>
      </c>
      <c r="H3562">
        <v>3</v>
      </c>
      <c r="I3562">
        <v>3</v>
      </c>
      <c r="J3562" t="s">
        <v>84</v>
      </c>
      <c r="K3562" t="s">
        <v>31</v>
      </c>
      <c r="L3562" t="s">
        <v>316</v>
      </c>
      <c r="N3562" s="52">
        <v>3389280.0000000005</v>
      </c>
      <c r="O3562" s="52">
        <v>3389280.0000000005</v>
      </c>
      <c r="P3562">
        <v>1</v>
      </c>
      <c r="Q3562">
        <v>1</v>
      </c>
      <c r="R3562">
        <v>6023</v>
      </c>
    </row>
    <row r="3563" spans="1:19" hidden="1">
      <c r="A3563" t="s">
        <v>4773</v>
      </c>
      <c r="B3563" t="s">
        <v>1088</v>
      </c>
      <c r="C3563">
        <v>4</v>
      </c>
      <c r="D3563" t="s">
        <v>88</v>
      </c>
      <c r="E3563" t="s">
        <v>9854</v>
      </c>
      <c r="F3563" t="s">
        <v>151</v>
      </c>
      <c r="G3563" t="s">
        <v>151</v>
      </c>
      <c r="H3563">
        <v>3</v>
      </c>
      <c r="I3563">
        <v>1</v>
      </c>
      <c r="J3563" t="s">
        <v>84</v>
      </c>
      <c r="K3563" t="s">
        <v>31</v>
      </c>
      <c r="L3563" t="s">
        <v>316</v>
      </c>
      <c r="N3563" s="52">
        <v>3799968.0000000005</v>
      </c>
      <c r="O3563" s="52">
        <v>3799968.0000000005</v>
      </c>
      <c r="P3563">
        <v>1</v>
      </c>
      <c r="Q3563">
        <v>1</v>
      </c>
      <c r="R3563">
        <v>6025</v>
      </c>
    </row>
    <row r="3564" spans="1:19" hidden="1">
      <c r="A3564" t="s">
        <v>4774</v>
      </c>
      <c r="B3564" t="s">
        <v>1089</v>
      </c>
      <c r="C3564">
        <v>5</v>
      </c>
      <c r="D3564" t="s">
        <v>88</v>
      </c>
      <c r="E3564" t="s">
        <v>10053</v>
      </c>
      <c r="F3564" t="s">
        <v>151</v>
      </c>
      <c r="G3564" t="s">
        <v>151</v>
      </c>
      <c r="H3564">
        <v>3</v>
      </c>
      <c r="I3564">
        <v>2</v>
      </c>
      <c r="J3564" t="s">
        <v>84</v>
      </c>
      <c r="K3564" t="s">
        <v>31</v>
      </c>
      <c r="L3564" t="s">
        <v>316</v>
      </c>
      <c r="N3564" s="52">
        <v>3799968.0000000005</v>
      </c>
      <c r="O3564" s="52">
        <v>3799968.0000000005</v>
      </c>
      <c r="P3564">
        <v>1</v>
      </c>
      <c r="Q3564">
        <v>1</v>
      </c>
      <c r="R3564">
        <v>6027</v>
      </c>
    </row>
    <row r="3565" spans="1:19" hidden="1">
      <c r="A3565" t="s">
        <v>4775</v>
      </c>
      <c r="B3565" t="s">
        <v>1090</v>
      </c>
      <c r="C3565">
        <v>6</v>
      </c>
      <c r="D3565" t="s">
        <v>88</v>
      </c>
      <c r="E3565" t="s">
        <v>10054</v>
      </c>
      <c r="F3565" t="s">
        <v>151</v>
      </c>
      <c r="G3565" t="s">
        <v>151</v>
      </c>
      <c r="H3565">
        <v>3</v>
      </c>
      <c r="I3565">
        <v>3</v>
      </c>
      <c r="J3565" t="s">
        <v>84</v>
      </c>
      <c r="K3565" t="s">
        <v>31</v>
      </c>
      <c r="L3565" t="s">
        <v>316</v>
      </c>
      <c r="N3565" s="52">
        <v>3799968.0000000005</v>
      </c>
      <c r="O3565" s="52">
        <v>3799968.0000000005</v>
      </c>
      <c r="P3565">
        <v>1</v>
      </c>
      <c r="Q3565">
        <v>1</v>
      </c>
      <c r="R3565">
        <v>6029</v>
      </c>
    </row>
    <row r="3566" spans="1:19" hidden="1">
      <c r="A3566" t="s">
        <v>4776</v>
      </c>
      <c r="B3566" t="s">
        <v>1091</v>
      </c>
      <c r="C3566">
        <v>7</v>
      </c>
      <c r="D3566" t="s">
        <v>88</v>
      </c>
      <c r="E3566" t="s">
        <v>10055</v>
      </c>
      <c r="F3566" t="s">
        <v>152</v>
      </c>
      <c r="G3566" t="s">
        <v>152</v>
      </c>
      <c r="H3566">
        <v>3</v>
      </c>
      <c r="I3566">
        <v>1</v>
      </c>
      <c r="J3566" t="s">
        <v>84</v>
      </c>
      <c r="K3566" t="s">
        <v>31</v>
      </c>
      <c r="L3566" t="s">
        <v>316</v>
      </c>
      <c r="N3566" s="52">
        <v>5651376.0000000009</v>
      </c>
      <c r="O3566" s="52">
        <v>5651376.0000000009</v>
      </c>
      <c r="P3566">
        <v>1</v>
      </c>
      <c r="Q3566">
        <v>1</v>
      </c>
      <c r="R3566">
        <v>6031</v>
      </c>
    </row>
    <row r="3567" spans="1:19" hidden="1">
      <c r="A3567" t="s">
        <v>4777</v>
      </c>
      <c r="B3567" t="s">
        <v>1092</v>
      </c>
      <c r="C3567">
        <v>8</v>
      </c>
      <c r="D3567" t="s">
        <v>88</v>
      </c>
      <c r="E3567" t="s">
        <v>10056</v>
      </c>
      <c r="F3567" t="s">
        <v>152</v>
      </c>
      <c r="G3567" t="s">
        <v>152</v>
      </c>
      <c r="H3567">
        <v>3</v>
      </c>
      <c r="I3567">
        <v>2</v>
      </c>
      <c r="J3567" t="s">
        <v>84</v>
      </c>
      <c r="K3567" t="s">
        <v>31</v>
      </c>
      <c r="L3567" t="s">
        <v>316</v>
      </c>
      <c r="N3567" s="52">
        <v>5651376.0000000009</v>
      </c>
      <c r="O3567" s="52">
        <v>5651376.0000000009</v>
      </c>
      <c r="P3567">
        <v>1</v>
      </c>
      <c r="Q3567">
        <v>1</v>
      </c>
      <c r="R3567">
        <v>6033</v>
      </c>
    </row>
    <row r="3568" spans="1:19" hidden="1">
      <c r="A3568" t="s">
        <v>4778</v>
      </c>
      <c r="B3568" t="s">
        <v>1093</v>
      </c>
      <c r="C3568">
        <v>9</v>
      </c>
      <c r="D3568" t="s">
        <v>88</v>
      </c>
      <c r="E3568" t="s">
        <v>10057</v>
      </c>
      <c r="F3568" t="s">
        <v>152</v>
      </c>
      <c r="G3568" t="s">
        <v>152</v>
      </c>
      <c r="H3568">
        <v>3</v>
      </c>
      <c r="I3568">
        <v>3</v>
      </c>
      <c r="J3568" t="s">
        <v>84</v>
      </c>
      <c r="K3568" t="s">
        <v>31</v>
      </c>
      <c r="L3568" t="s">
        <v>316</v>
      </c>
      <c r="N3568" s="52">
        <v>5651376.0000000009</v>
      </c>
      <c r="O3568" s="52">
        <v>5651376.0000000009</v>
      </c>
      <c r="P3568">
        <v>1</v>
      </c>
      <c r="Q3568">
        <v>1</v>
      </c>
      <c r="R3568">
        <v>6035</v>
      </c>
    </row>
    <row r="3569" spans="1:18" hidden="1">
      <c r="A3569" t="s">
        <v>4779</v>
      </c>
      <c r="B3569" t="s">
        <v>3844</v>
      </c>
      <c r="C3569">
        <v>10</v>
      </c>
      <c r="D3569" t="s">
        <v>102</v>
      </c>
      <c r="E3569" t="s">
        <v>10058</v>
      </c>
      <c r="F3569" t="s">
        <v>153</v>
      </c>
      <c r="G3569" t="s">
        <v>88</v>
      </c>
      <c r="H3569">
        <v>3</v>
      </c>
      <c r="I3569" t="s">
        <v>103</v>
      </c>
      <c r="J3569" t="s">
        <v>84</v>
      </c>
      <c r="K3569" t="s">
        <v>31</v>
      </c>
      <c r="L3569" t="s">
        <v>316</v>
      </c>
      <c r="N3569" s="52">
        <v>174432.00000000003</v>
      </c>
      <c r="O3569" s="52">
        <v>174432.00000000003</v>
      </c>
      <c r="P3569">
        <v>1</v>
      </c>
      <c r="Q3569">
        <f>IF(COUNTIF(SolCotizacion!$D:$D,$G3569)&gt;0,1,0)</f>
        <v>1</v>
      </c>
      <c r="R3569">
        <v>6037</v>
      </c>
    </row>
    <row r="3570" spans="1:18" hidden="1">
      <c r="A3570" t="s">
        <v>4780</v>
      </c>
      <c r="B3570" t="s">
        <v>3846</v>
      </c>
      <c r="C3570">
        <v>11</v>
      </c>
      <c r="D3570" t="s">
        <v>102</v>
      </c>
      <c r="E3570" t="s">
        <v>10059</v>
      </c>
      <c r="F3570" t="s">
        <v>154</v>
      </c>
      <c r="G3570" t="s">
        <v>88</v>
      </c>
      <c r="H3570">
        <v>3</v>
      </c>
      <c r="I3570" t="s">
        <v>103</v>
      </c>
      <c r="J3570" t="s">
        <v>84</v>
      </c>
      <c r="K3570" t="s">
        <v>31</v>
      </c>
      <c r="L3570" t="s">
        <v>316</v>
      </c>
      <c r="N3570" s="52">
        <v>193200.00000000003</v>
      </c>
      <c r="O3570" s="52">
        <v>193200.00000000003</v>
      </c>
      <c r="P3570">
        <v>1</v>
      </c>
      <c r="Q3570">
        <f>IF(COUNTIF(SolCotizacion!$D:$D,$G3570)&gt;0,1,0)</f>
        <v>1</v>
      </c>
      <c r="R3570">
        <v>6039</v>
      </c>
    </row>
    <row r="3571" spans="1:18" hidden="1">
      <c r="A3571" t="s">
        <v>4781</v>
      </c>
      <c r="B3571" t="s">
        <v>3848</v>
      </c>
      <c r="C3571">
        <v>12</v>
      </c>
      <c r="D3571" t="s">
        <v>102</v>
      </c>
      <c r="E3571" t="s">
        <v>10060</v>
      </c>
      <c r="F3571" t="s">
        <v>155</v>
      </c>
      <c r="G3571" t="s">
        <v>88</v>
      </c>
      <c r="H3571">
        <v>3</v>
      </c>
      <c r="I3571" t="s">
        <v>103</v>
      </c>
      <c r="J3571" t="s">
        <v>84</v>
      </c>
      <c r="K3571" t="s">
        <v>31</v>
      </c>
      <c r="L3571" t="s">
        <v>316</v>
      </c>
      <c r="N3571" s="52">
        <v>82800</v>
      </c>
      <c r="O3571" s="52">
        <v>82800</v>
      </c>
      <c r="P3571">
        <v>1</v>
      </c>
      <c r="Q3571">
        <f>IF(COUNTIF(SolCotizacion!$D:$D,$G3571)&gt;0,1,0)</f>
        <v>1</v>
      </c>
      <c r="R3571">
        <v>6041</v>
      </c>
    </row>
    <row r="3572" spans="1:18" hidden="1">
      <c r="A3572" t="s">
        <v>4782</v>
      </c>
      <c r="B3572" t="s">
        <v>3850</v>
      </c>
      <c r="C3572">
        <v>13</v>
      </c>
      <c r="D3572" t="s">
        <v>102</v>
      </c>
      <c r="E3572" t="s">
        <v>10061</v>
      </c>
      <c r="F3572" t="s">
        <v>156</v>
      </c>
      <c r="G3572" t="s">
        <v>88</v>
      </c>
      <c r="H3572">
        <v>3</v>
      </c>
      <c r="I3572" t="s">
        <v>103</v>
      </c>
      <c r="J3572" t="s">
        <v>84</v>
      </c>
      <c r="K3572" t="s">
        <v>31</v>
      </c>
      <c r="L3572" t="s">
        <v>316</v>
      </c>
      <c r="N3572" s="52">
        <v>1101792</v>
      </c>
      <c r="O3572" s="52">
        <v>1101792</v>
      </c>
      <c r="P3572">
        <v>1</v>
      </c>
      <c r="Q3572">
        <f>IF(COUNTIF(SolCotizacion!$D:$D,$G3572)&gt;0,1,0)</f>
        <v>1</v>
      </c>
      <c r="R3572">
        <v>6043</v>
      </c>
    </row>
    <row r="3573" spans="1:18" hidden="1">
      <c r="A3573" t="s">
        <v>4783</v>
      </c>
      <c r="B3573" t="s">
        <v>3852</v>
      </c>
      <c r="C3573">
        <v>14</v>
      </c>
      <c r="D3573" t="s">
        <v>102</v>
      </c>
      <c r="E3573" t="s">
        <v>10062</v>
      </c>
      <c r="F3573" t="s">
        <v>157</v>
      </c>
      <c r="G3573" t="s">
        <v>150</v>
      </c>
      <c r="H3573">
        <v>3</v>
      </c>
      <c r="I3573" t="s">
        <v>103</v>
      </c>
      <c r="J3573" t="s">
        <v>84</v>
      </c>
      <c r="K3573" t="s">
        <v>31</v>
      </c>
      <c r="L3573" t="s">
        <v>316</v>
      </c>
      <c r="N3573" s="52">
        <v>298080</v>
      </c>
      <c r="O3573" s="52">
        <v>298080</v>
      </c>
      <c r="P3573">
        <v>1</v>
      </c>
      <c r="Q3573">
        <f>IF(COUNTIF(SolCotizacion!$E:$E,G3573)&gt;0,1,0)</f>
        <v>0</v>
      </c>
      <c r="R3573">
        <v>6045</v>
      </c>
    </row>
    <row r="3574" spans="1:18" hidden="1">
      <c r="A3574" t="s">
        <v>4784</v>
      </c>
      <c r="B3574" t="s">
        <v>3854</v>
      </c>
      <c r="C3574">
        <v>15</v>
      </c>
      <c r="D3574" t="s">
        <v>102</v>
      </c>
      <c r="E3574" t="s">
        <v>10063</v>
      </c>
      <c r="F3574" t="s">
        <v>158</v>
      </c>
      <c r="G3574" t="s">
        <v>151</v>
      </c>
      <c r="H3574">
        <v>3</v>
      </c>
      <c r="I3574" t="s">
        <v>103</v>
      </c>
      <c r="J3574" t="s">
        <v>84</v>
      </c>
      <c r="K3574" t="s">
        <v>31</v>
      </c>
      <c r="L3574" t="s">
        <v>316</v>
      </c>
      <c r="N3574" s="52">
        <v>298080</v>
      </c>
      <c r="O3574" s="52">
        <v>298080</v>
      </c>
      <c r="P3574">
        <v>1</v>
      </c>
      <c r="Q3574">
        <f>IF(COUNTIF(SolCotizacion!$E:$E,G3574)&gt;0,1,0)</f>
        <v>0</v>
      </c>
      <c r="R3574">
        <v>6047</v>
      </c>
    </row>
    <row r="3575" spans="1:18" hidden="1">
      <c r="A3575" t="s">
        <v>4785</v>
      </c>
      <c r="B3575" t="s">
        <v>3856</v>
      </c>
      <c r="C3575">
        <v>16</v>
      </c>
      <c r="D3575" t="s">
        <v>113</v>
      </c>
      <c r="E3575" t="s">
        <v>9986</v>
      </c>
      <c r="F3575" t="s">
        <v>115</v>
      </c>
      <c r="G3575" t="s">
        <v>88</v>
      </c>
      <c r="H3575">
        <v>3</v>
      </c>
      <c r="I3575">
        <v>1</v>
      </c>
      <c r="J3575" t="s">
        <v>116</v>
      </c>
      <c r="K3575" t="s">
        <v>326</v>
      </c>
      <c r="L3575" t="s">
        <v>316</v>
      </c>
      <c r="N3575" s="52">
        <v>16110.009300000002</v>
      </c>
      <c r="O3575" s="52">
        <v>16110.009300000002</v>
      </c>
      <c r="P3575">
        <v>1</v>
      </c>
      <c r="Q3575">
        <f>IF(COUNTIFS(SolCotizacion!$D:$D,$G3575,SolCotizacion!$K:$K,$I3575)&gt;0,1,0)</f>
        <v>0</v>
      </c>
      <c r="R3575">
        <v>6049</v>
      </c>
    </row>
    <row r="3576" spans="1:18" hidden="1">
      <c r="A3576" t="s">
        <v>4786</v>
      </c>
      <c r="B3576" t="s">
        <v>3858</v>
      </c>
      <c r="C3576">
        <v>17</v>
      </c>
      <c r="D3576" t="s">
        <v>113</v>
      </c>
      <c r="E3576" t="s">
        <v>9987</v>
      </c>
      <c r="F3576" t="s">
        <v>115</v>
      </c>
      <c r="G3576" t="s">
        <v>88</v>
      </c>
      <c r="H3576">
        <v>3</v>
      </c>
      <c r="I3576">
        <v>2</v>
      </c>
      <c r="J3576" t="s">
        <v>116</v>
      </c>
      <c r="K3576" t="s">
        <v>326</v>
      </c>
      <c r="L3576" t="s">
        <v>316</v>
      </c>
      <c r="N3576" s="52">
        <v>26850.015500000001</v>
      </c>
      <c r="O3576" s="52">
        <v>26850.015500000001</v>
      </c>
      <c r="P3576">
        <v>1</v>
      </c>
      <c r="Q3576">
        <f>IF(COUNTIFS(SolCotizacion!$D:$D,$G3576,SolCotizacion!$K:$K,$I3576)&gt;0,1,0)</f>
        <v>1</v>
      </c>
      <c r="R3576">
        <v>6051</v>
      </c>
    </row>
    <row r="3577" spans="1:18" hidden="1">
      <c r="A3577" t="s">
        <v>4787</v>
      </c>
      <c r="B3577" t="s">
        <v>3860</v>
      </c>
      <c r="C3577">
        <v>18</v>
      </c>
      <c r="D3577" t="s">
        <v>113</v>
      </c>
      <c r="E3577" t="s">
        <v>9988</v>
      </c>
      <c r="F3577" t="s">
        <v>115</v>
      </c>
      <c r="G3577" t="s">
        <v>88</v>
      </c>
      <c r="H3577">
        <v>3</v>
      </c>
      <c r="I3577">
        <v>3</v>
      </c>
      <c r="J3577" t="s">
        <v>116</v>
      </c>
      <c r="K3577" t="s">
        <v>326</v>
      </c>
      <c r="L3577" t="s">
        <v>316</v>
      </c>
      <c r="N3577" s="52">
        <v>85920.049599999998</v>
      </c>
      <c r="O3577" s="52">
        <v>85920.049599999998</v>
      </c>
      <c r="P3577">
        <v>1</v>
      </c>
      <c r="Q3577">
        <f>IF(COUNTIFS(SolCotizacion!$D:$D,$G3577,SolCotizacion!$K:$K,$I3577)&gt;0,1,0)</f>
        <v>0</v>
      </c>
      <c r="R3577">
        <v>6053</v>
      </c>
    </row>
    <row r="3578" spans="1:18" hidden="1">
      <c r="A3578" t="s">
        <v>4788</v>
      </c>
      <c r="B3578" t="s">
        <v>3862</v>
      </c>
      <c r="C3578">
        <v>19</v>
      </c>
      <c r="D3578" t="s">
        <v>113</v>
      </c>
      <c r="E3578" t="s">
        <v>9853</v>
      </c>
      <c r="F3578" t="s">
        <v>114</v>
      </c>
      <c r="G3578" t="s">
        <v>88</v>
      </c>
      <c r="H3578">
        <v>3</v>
      </c>
      <c r="I3578">
        <v>1</v>
      </c>
      <c r="J3578" t="s">
        <v>88</v>
      </c>
      <c r="K3578" t="s">
        <v>31</v>
      </c>
      <c r="L3578" t="s">
        <v>316</v>
      </c>
      <c r="N3578" s="52">
        <v>16110.009300000002</v>
      </c>
      <c r="O3578" s="52">
        <v>16110.009300000002</v>
      </c>
      <c r="P3578">
        <v>1</v>
      </c>
      <c r="Q3578">
        <f>IF(COUNTIFS(SolCotizacion!$D:$D,$G3578,SolCotizacion!$K:$K,$I3578)&gt;0,1,0)</f>
        <v>0</v>
      </c>
      <c r="R3578">
        <v>6055</v>
      </c>
    </row>
    <row r="3579" spans="1:18" hidden="1">
      <c r="A3579" t="s">
        <v>4789</v>
      </c>
      <c r="B3579" t="s">
        <v>3864</v>
      </c>
      <c r="C3579">
        <v>20</v>
      </c>
      <c r="D3579" t="s">
        <v>113</v>
      </c>
      <c r="E3579" t="s">
        <v>9984</v>
      </c>
      <c r="F3579" t="s">
        <v>114</v>
      </c>
      <c r="G3579" t="s">
        <v>88</v>
      </c>
      <c r="H3579">
        <v>3</v>
      </c>
      <c r="I3579">
        <v>2</v>
      </c>
      <c r="J3579" t="s">
        <v>88</v>
      </c>
      <c r="K3579" t="s">
        <v>31</v>
      </c>
      <c r="L3579" t="s">
        <v>316</v>
      </c>
      <c r="N3579" s="52">
        <v>26850.015500000001</v>
      </c>
      <c r="O3579" s="52">
        <v>26850.015500000001</v>
      </c>
      <c r="P3579">
        <v>1</v>
      </c>
      <c r="Q3579">
        <f>IF(COUNTIFS(SolCotizacion!$D:$D,$G3579,SolCotizacion!$K:$K,$I3579)&gt;0,1,0)</f>
        <v>1</v>
      </c>
      <c r="R3579">
        <v>6057</v>
      </c>
    </row>
    <row r="3580" spans="1:18" hidden="1">
      <c r="A3580" t="s">
        <v>4790</v>
      </c>
      <c r="B3580" t="s">
        <v>3866</v>
      </c>
      <c r="C3580">
        <v>21</v>
      </c>
      <c r="D3580" t="s">
        <v>113</v>
      </c>
      <c r="E3580" t="s">
        <v>9985</v>
      </c>
      <c r="F3580" t="s">
        <v>114</v>
      </c>
      <c r="G3580" t="s">
        <v>88</v>
      </c>
      <c r="H3580">
        <v>3</v>
      </c>
      <c r="I3580">
        <v>3</v>
      </c>
      <c r="J3580" t="s">
        <v>88</v>
      </c>
      <c r="K3580" t="s">
        <v>31</v>
      </c>
      <c r="L3580" t="s">
        <v>316</v>
      </c>
      <c r="N3580" s="52">
        <v>85920.049599999998</v>
      </c>
      <c r="O3580" s="52">
        <v>85920.049599999998</v>
      </c>
      <c r="P3580">
        <v>1</v>
      </c>
      <c r="Q3580">
        <f>IF(COUNTIFS(SolCotizacion!$D:$D,$G3580,SolCotizacion!$K:$K,$I3580)&gt;0,1,0)</f>
        <v>0</v>
      </c>
      <c r="R3580">
        <v>6059</v>
      </c>
    </row>
    <row r="3581" spans="1:18" hidden="1">
      <c r="A3581" t="s">
        <v>4791</v>
      </c>
      <c r="B3581" t="s">
        <v>3868</v>
      </c>
      <c r="C3581">
        <v>22</v>
      </c>
      <c r="D3581" t="s">
        <v>113</v>
      </c>
      <c r="E3581" t="s">
        <v>10064</v>
      </c>
      <c r="F3581" t="s">
        <v>159</v>
      </c>
      <c r="G3581" t="s">
        <v>150</v>
      </c>
      <c r="H3581">
        <v>3</v>
      </c>
      <c r="I3581" t="s">
        <v>103</v>
      </c>
      <c r="J3581" t="s">
        <v>118</v>
      </c>
      <c r="K3581" t="s">
        <v>325</v>
      </c>
      <c r="L3581" t="s">
        <v>316</v>
      </c>
      <c r="N3581" s="52">
        <v>241650.13950000002</v>
      </c>
      <c r="O3581" s="52">
        <v>241650.13950000002</v>
      </c>
      <c r="P3581">
        <v>1</v>
      </c>
      <c r="Q3581">
        <f>IF(COUNTIF(SolCotizacion!$E:$E,G3581)&gt;0,1,0)</f>
        <v>0</v>
      </c>
      <c r="R3581">
        <v>6061</v>
      </c>
    </row>
    <row r="3582" spans="1:18" hidden="1">
      <c r="A3582" t="s">
        <v>4792</v>
      </c>
      <c r="B3582" t="s">
        <v>3870</v>
      </c>
      <c r="C3582">
        <v>23</v>
      </c>
      <c r="D3582" t="s">
        <v>113</v>
      </c>
      <c r="E3582" t="s">
        <v>9855</v>
      </c>
      <c r="F3582" t="s">
        <v>160</v>
      </c>
      <c r="G3582" t="s">
        <v>151</v>
      </c>
      <c r="H3582">
        <v>3</v>
      </c>
      <c r="I3582" t="s">
        <v>103</v>
      </c>
      <c r="J3582" t="s">
        <v>118</v>
      </c>
      <c r="K3582" t="s">
        <v>325</v>
      </c>
      <c r="L3582" t="s">
        <v>316</v>
      </c>
      <c r="N3582" s="52">
        <v>241650.13950000002</v>
      </c>
      <c r="O3582" s="52">
        <v>241650.13950000002</v>
      </c>
      <c r="P3582">
        <v>1</v>
      </c>
      <c r="Q3582">
        <f>IF(COUNTIF(SolCotizacion!$E:$E,G3582)&gt;0,1,0)</f>
        <v>0</v>
      </c>
      <c r="R3582">
        <v>6063</v>
      </c>
    </row>
    <row r="3583" spans="1:18" hidden="1">
      <c r="A3583" t="s">
        <v>4793</v>
      </c>
      <c r="B3583" t="s">
        <v>3872</v>
      </c>
      <c r="C3583">
        <v>24</v>
      </c>
      <c r="D3583" t="s">
        <v>113</v>
      </c>
      <c r="E3583" t="s">
        <v>10065</v>
      </c>
      <c r="F3583" t="s">
        <v>161</v>
      </c>
      <c r="G3583" t="s">
        <v>152</v>
      </c>
      <c r="H3583">
        <v>3</v>
      </c>
      <c r="I3583" t="s">
        <v>103</v>
      </c>
      <c r="J3583" t="s">
        <v>118</v>
      </c>
      <c r="K3583" t="s">
        <v>325</v>
      </c>
      <c r="L3583" t="s">
        <v>316</v>
      </c>
      <c r="N3583" s="52">
        <v>241650.13950000002</v>
      </c>
      <c r="O3583" s="52">
        <v>241650.13950000002</v>
      </c>
      <c r="P3583">
        <v>1</v>
      </c>
      <c r="Q3583">
        <f>IF(COUNTIF(SolCotizacion!$E:$E,G3583)&gt;0,1,0)</f>
        <v>0</v>
      </c>
      <c r="R3583">
        <v>6065</v>
      </c>
    </row>
    <row r="3584" spans="1:18" hidden="1">
      <c r="A3584" t="s">
        <v>4794</v>
      </c>
      <c r="B3584" t="s">
        <v>3874</v>
      </c>
      <c r="C3584">
        <v>25</v>
      </c>
      <c r="D3584" t="s">
        <v>113</v>
      </c>
      <c r="E3584" t="s">
        <v>9995</v>
      </c>
      <c r="F3584" t="s">
        <v>125</v>
      </c>
      <c r="G3584" t="s">
        <v>88</v>
      </c>
      <c r="H3584">
        <v>3</v>
      </c>
      <c r="I3584">
        <v>1</v>
      </c>
      <c r="J3584" t="s">
        <v>88</v>
      </c>
      <c r="K3584" t="s">
        <v>31</v>
      </c>
      <c r="L3584" t="s">
        <v>316</v>
      </c>
      <c r="N3584" s="52">
        <v>32220.018600000003</v>
      </c>
      <c r="O3584" s="52">
        <v>32220.018600000003</v>
      </c>
      <c r="P3584">
        <v>1</v>
      </c>
      <c r="Q3584">
        <f>IF(COUNTIFS(SolCotizacion!$D:$D,$G3584,SolCotizacion!$K:$K,$I3584)&gt;0,1,0)</f>
        <v>0</v>
      </c>
      <c r="R3584">
        <v>6067</v>
      </c>
    </row>
    <row r="3585" spans="1:19" hidden="1">
      <c r="A3585" t="s">
        <v>4795</v>
      </c>
      <c r="B3585" t="s">
        <v>3876</v>
      </c>
      <c r="C3585">
        <v>26</v>
      </c>
      <c r="D3585" t="s">
        <v>113</v>
      </c>
      <c r="E3585" t="s">
        <v>9996</v>
      </c>
      <c r="F3585" t="s">
        <v>125</v>
      </c>
      <c r="G3585" t="s">
        <v>88</v>
      </c>
      <c r="H3585">
        <v>3</v>
      </c>
      <c r="I3585">
        <v>2</v>
      </c>
      <c r="J3585" t="s">
        <v>88</v>
      </c>
      <c r="K3585" t="s">
        <v>31</v>
      </c>
      <c r="L3585" t="s">
        <v>316</v>
      </c>
      <c r="N3585" s="52">
        <v>42960.024799999999</v>
      </c>
      <c r="O3585" s="52">
        <v>42960.024799999999</v>
      </c>
      <c r="P3585">
        <v>1</v>
      </c>
      <c r="Q3585">
        <f>IF(COUNTIFS(SolCotizacion!$D:$D,$G3585,SolCotizacion!$K:$K,$I3585)&gt;0,1,0)</f>
        <v>1</v>
      </c>
      <c r="R3585">
        <v>6069</v>
      </c>
    </row>
    <row r="3586" spans="1:19" hidden="1">
      <c r="A3586" t="s">
        <v>4796</v>
      </c>
      <c r="B3586" t="s">
        <v>3878</v>
      </c>
      <c r="C3586">
        <v>27</v>
      </c>
      <c r="D3586" t="s">
        <v>113</v>
      </c>
      <c r="E3586" t="s">
        <v>9997</v>
      </c>
      <c r="F3586" t="s">
        <v>125</v>
      </c>
      <c r="G3586" t="s">
        <v>88</v>
      </c>
      <c r="H3586">
        <v>3</v>
      </c>
      <c r="I3586">
        <v>3</v>
      </c>
      <c r="J3586" t="s">
        <v>88</v>
      </c>
      <c r="K3586" t="s">
        <v>31</v>
      </c>
      <c r="L3586" t="s">
        <v>316</v>
      </c>
      <c r="N3586" s="52">
        <v>85920.049599999998</v>
      </c>
      <c r="O3586" s="52">
        <v>85920.049599999998</v>
      </c>
      <c r="P3586">
        <v>1</v>
      </c>
      <c r="Q3586">
        <f>IF(COUNTIFS(SolCotizacion!$D:$D,$G3586,SolCotizacion!$K:$K,$I3586)&gt;0,1,0)</f>
        <v>0</v>
      </c>
      <c r="R3586">
        <v>6071</v>
      </c>
    </row>
    <row r="3587" spans="1:19" hidden="1">
      <c r="A3587" t="s">
        <v>4797</v>
      </c>
      <c r="B3587" t="s">
        <v>3880</v>
      </c>
      <c r="C3587">
        <v>28</v>
      </c>
      <c r="D3587" t="s">
        <v>113</v>
      </c>
      <c r="E3587" t="s">
        <v>10066</v>
      </c>
      <c r="F3587" t="s">
        <v>162</v>
      </c>
      <c r="G3587" t="s">
        <v>150</v>
      </c>
      <c r="H3587">
        <v>3</v>
      </c>
      <c r="I3587">
        <v>1</v>
      </c>
      <c r="J3587" t="s">
        <v>127</v>
      </c>
      <c r="K3587" t="s">
        <v>31</v>
      </c>
      <c r="L3587" t="s">
        <v>316</v>
      </c>
      <c r="M3587" s="53">
        <v>0.04</v>
      </c>
      <c r="N3587" s="52">
        <v>131887.276136</v>
      </c>
      <c r="O3587" s="52">
        <v>131887.276136</v>
      </c>
      <c r="P3587">
        <v>1</v>
      </c>
      <c r="Q3587">
        <f>IF(SUMIFS(SolCotizacion!$P:$P,SolCotizacion!$E:$E,$G3587,SolCotizacion!$K:$K,$I3587)&gt;499,1,0)</f>
        <v>0</v>
      </c>
      <c r="R3587">
        <v>6073</v>
      </c>
      <c r="S3587" s="56">
        <f>IF(SUMIFS(SolCotizacion!$P:$P,SolCotizacion!$E:$E,$G3587,SolCotizacion!$K:$K,$I3587)&gt;499,4%,0)</f>
        <v>0</v>
      </c>
    </row>
    <row r="3588" spans="1:19" hidden="1">
      <c r="A3588" t="s">
        <v>4798</v>
      </c>
      <c r="B3588" t="s">
        <v>3882</v>
      </c>
      <c r="C3588">
        <v>29</v>
      </c>
      <c r="D3588" t="s">
        <v>113</v>
      </c>
      <c r="E3588" t="s">
        <v>10067</v>
      </c>
      <c r="F3588" t="s">
        <v>162</v>
      </c>
      <c r="G3588" t="s">
        <v>150</v>
      </c>
      <c r="H3588">
        <v>3</v>
      </c>
      <c r="I3588">
        <v>2</v>
      </c>
      <c r="J3588" t="s">
        <v>127</v>
      </c>
      <c r="K3588" t="s">
        <v>31</v>
      </c>
      <c r="L3588" t="s">
        <v>316</v>
      </c>
      <c r="M3588" s="53">
        <v>0.04</v>
      </c>
      <c r="N3588" s="52">
        <v>131887.276136</v>
      </c>
      <c r="O3588" s="52">
        <v>131887.276136</v>
      </c>
      <c r="P3588">
        <v>1</v>
      </c>
      <c r="Q3588">
        <f>IF(SUMIFS(SolCotizacion!$P:$P,SolCotizacion!$E:$E,$G3588,SolCotizacion!$K:$K,$I3588)&gt;499,1,0)</f>
        <v>0</v>
      </c>
      <c r="R3588">
        <v>6074</v>
      </c>
      <c r="S3588" s="56">
        <f>IF(SUMIFS(SolCotizacion!$P:$P,SolCotizacion!$E:$E,$G3588,SolCotizacion!$K:$K,$I3588)&gt;499,4%,0)</f>
        <v>0</v>
      </c>
    </row>
    <row r="3589" spans="1:19" hidden="1">
      <c r="A3589" t="s">
        <v>4799</v>
      </c>
      <c r="B3589" t="s">
        <v>3884</v>
      </c>
      <c r="C3589">
        <v>30</v>
      </c>
      <c r="D3589" t="s">
        <v>113</v>
      </c>
      <c r="E3589" t="s">
        <v>10068</v>
      </c>
      <c r="F3589" t="s">
        <v>162</v>
      </c>
      <c r="G3589" t="s">
        <v>150</v>
      </c>
      <c r="H3589">
        <v>3</v>
      </c>
      <c r="I3589">
        <v>3</v>
      </c>
      <c r="J3589" t="s">
        <v>127</v>
      </c>
      <c r="K3589" t="s">
        <v>31</v>
      </c>
      <c r="L3589" t="s">
        <v>316</v>
      </c>
      <c r="M3589" s="53">
        <v>0.04</v>
      </c>
      <c r="N3589" s="52">
        <v>131887.276136</v>
      </c>
      <c r="O3589" s="52">
        <v>131887.276136</v>
      </c>
      <c r="P3589">
        <v>1</v>
      </c>
      <c r="Q3589">
        <f>IF(SUMIFS(SolCotizacion!$P:$P,SolCotizacion!$E:$E,$G3589,SolCotizacion!$K:$K,$I3589)&gt;499,1,0)</f>
        <v>0</v>
      </c>
      <c r="R3589">
        <v>6075</v>
      </c>
      <c r="S3589" s="56">
        <f>IF(SUMIFS(SolCotizacion!$P:$P,SolCotizacion!$E:$E,$G3589,SolCotizacion!$K:$K,$I3589)&gt;499,4%,0)</f>
        <v>0</v>
      </c>
    </row>
    <row r="3590" spans="1:19" hidden="1">
      <c r="A3590" t="s">
        <v>4800</v>
      </c>
      <c r="B3590" t="s">
        <v>3886</v>
      </c>
      <c r="C3590">
        <v>31</v>
      </c>
      <c r="D3590" t="s">
        <v>113</v>
      </c>
      <c r="E3590" t="s">
        <v>10069</v>
      </c>
      <c r="F3590" t="s">
        <v>163</v>
      </c>
      <c r="G3590" t="s">
        <v>151</v>
      </c>
      <c r="H3590">
        <v>3</v>
      </c>
      <c r="I3590">
        <v>1</v>
      </c>
      <c r="J3590" t="s">
        <v>127</v>
      </c>
      <c r="K3590" t="s">
        <v>31</v>
      </c>
      <c r="L3590" t="s">
        <v>316</v>
      </c>
      <c r="M3590" s="53">
        <v>0.02</v>
      </c>
      <c r="N3590" s="52">
        <v>73934.206808000003</v>
      </c>
      <c r="O3590" s="52">
        <v>73934.206808000003</v>
      </c>
      <c r="P3590">
        <v>1</v>
      </c>
      <c r="Q3590">
        <f>IF(SUMIFS(SolCotizacion!$P:$P,SolCotizacion!$E:$E,$G3590,SolCotizacion!$K:$K,$I3590)&gt;499,1,0)</f>
        <v>0</v>
      </c>
      <c r="R3590">
        <v>6076</v>
      </c>
      <c r="S3590" s="56">
        <f>IF(SUMIFS(SolCotizacion!$P:$P,SolCotizacion!$E:$E,$G3590,SolCotizacion!$K:$K,$I3590)&gt;499,4%,0)</f>
        <v>0</v>
      </c>
    </row>
    <row r="3591" spans="1:19" hidden="1">
      <c r="A3591" t="s">
        <v>4801</v>
      </c>
      <c r="B3591" t="s">
        <v>3888</v>
      </c>
      <c r="C3591">
        <v>32</v>
      </c>
      <c r="D3591" t="s">
        <v>113</v>
      </c>
      <c r="E3591" t="s">
        <v>10070</v>
      </c>
      <c r="F3591" t="s">
        <v>163</v>
      </c>
      <c r="G3591" t="s">
        <v>151</v>
      </c>
      <c r="H3591">
        <v>3</v>
      </c>
      <c r="I3591">
        <v>2</v>
      </c>
      <c r="J3591" t="s">
        <v>127</v>
      </c>
      <c r="K3591" t="s">
        <v>31</v>
      </c>
      <c r="L3591" t="s">
        <v>316</v>
      </c>
      <c r="M3591" s="53">
        <v>0.02</v>
      </c>
      <c r="N3591" s="52">
        <v>73934.206808000003</v>
      </c>
      <c r="O3591" s="52">
        <v>73934.206808000003</v>
      </c>
      <c r="P3591">
        <v>1</v>
      </c>
      <c r="Q3591">
        <f>IF(SUMIFS(SolCotizacion!$P:$P,SolCotizacion!$E:$E,$G3591,SolCotizacion!$K:$K,$I3591)&gt;499,1,0)</f>
        <v>0</v>
      </c>
      <c r="R3591">
        <v>6077</v>
      </c>
      <c r="S3591" s="56">
        <f>IF(SUMIFS(SolCotizacion!$P:$P,SolCotizacion!$E:$E,$G3591,SolCotizacion!$K:$K,$I3591)&gt;499,4%,0)</f>
        <v>0</v>
      </c>
    </row>
    <row r="3592" spans="1:19" hidden="1">
      <c r="A3592" t="s">
        <v>4802</v>
      </c>
      <c r="B3592" t="s">
        <v>3890</v>
      </c>
      <c r="C3592">
        <v>33</v>
      </c>
      <c r="D3592" t="s">
        <v>113</v>
      </c>
      <c r="E3592" t="s">
        <v>10071</v>
      </c>
      <c r="F3592" t="s">
        <v>163</v>
      </c>
      <c r="G3592" t="s">
        <v>151</v>
      </c>
      <c r="H3592">
        <v>3</v>
      </c>
      <c r="I3592">
        <v>3</v>
      </c>
      <c r="J3592" t="s">
        <v>127</v>
      </c>
      <c r="K3592" t="s">
        <v>31</v>
      </c>
      <c r="L3592" t="s">
        <v>316</v>
      </c>
      <c r="M3592" s="53">
        <v>0.02</v>
      </c>
      <c r="N3592" s="52">
        <v>73934.206808000003</v>
      </c>
      <c r="O3592" s="52">
        <v>73934.206808000003</v>
      </c>
      <c r="P3592">
        <v>1</v>
      </c>
      <c r="Q3592">
        <f>IF(SUMIFS(SolCotizacion!$P:$P,SolCotizacion!$E:$E,$G3592,SolCotizacion!$K:$K,$I3592)&gt;499,1,0)</f>
        <v>0</v>
      </c>
      <c r="R3592">
        <v>6078</v>
      </c>
      <c r="S3592" s="56">
        <f>IF(SUMIFS(SolCotizacion!$P:$P,SolCotizacion!$E:$E,$G3592,SolCotizacion!$K:$K,$I3592)&gt;499,4%,0)</f>
        <v>0</v>
      </c>
    </row>
    <row r="3593" spans="1:19" hidden="1">
      <c r="A3593" t="s">
        <v>4803</v>
      </c>
      <c r="B3593" t="s">
        <v>3892</v>
      </c>
      <c r="C3593">
        <v>34</v>
      </c>
      <c r="D3593" t="s">
        <v>113</v>
      </c>
      <c r="E3593" t="s">
        <v>10072</v>
      </c>
      <c r="F3593" t="s">
        <v>164</v>
      </c>
      <c r="G3593" t="s">
        <v>152</v>
      </c>
      <c r="H3593">
        <v>3</v>
      </c>
      <c r="I3593">
        <v>1</v>
      </c>
      <c r="J3593" t="s">
        <v>127</v>
      </c>
      <c r="K3593" t="s">
        <v>31</v>
      </c>
      <c r="L3593" t="s">
        <v>316</v>
      </c>
      <c r="M3593" s="53">
        <v>0.02</v>
      </c>
      <c r="N3593" s="52">
        <v>109956.18141200001</v>
      </c>
      <c r="O3593" s="52">
        <v>109956.18141200001</v>
      </c>
      <c r="P3593">
        <v>1</v>
      </c>
      <c r="Q3593">
        <f>IF(SUMIFS(SolCotizacion!$P:$P,SolCotizacion!$E:$E,$G3593,SolCotizacion!$K:$K,$I3593)&gt;499,1,0)</f>
        <v>0</v>
      </c>
      <c r="R3593">
        <v>6079</v>
      </c>
      <c r="S3593" s="56">
        <f>IF(SUMIFS(SolCotizacion!$P:$P,SolCotizacion!$E:$E,$G3593,SolCotizacion!$K:$K,$I3593)&gt;499,4%,0)</f>
        <v>0</v>
      </c>
    </row>
    <row r="3594" spans="1:19" hidden="1">
      <c r="A3594" t="s">
        <v>4804</v>
      </c>
      <c r="B3594" t="s">
        <v>3894</v>
      </c>
      <c r="C3594">
        <v>35</v>
      </c>
      <c r="D3594" t="s">
        <v>113</v>
      </c>
      <c r="E3594" t="s">
        <v>10073</v>
      </c>
      <c r="F3594" t="s">
        <v>164</v>
      </c>
      <c r="G3594" t="s">
        <v>152</v>
      </c>
      <c r="H3594">
        <v>3</v>
      </c>
      <c r="I3594">
        <v>2</v>
      </c>
      <c r="J3594" t="s">
        <v>127</v>
      </c>
      <c r="K3594" t="s">
        <v>31</v>
      </c>
      <c r="L3594" t="s">
        <v>316</v>
      </c>
      <c r="M3594" s="53">
        <v>0.02</v>
      </c>
      <c r="N3594" s="52">
        <v>109956.18141200001</v>
      </c>
      <c r="O3594" s="52">
        <v>109956.18141200001</v>
      </c>
      <c r="P3594">
        <v>1</v>
      </c>
      <c r="Q3594">
        <f>IF(SUMIFS(SolCotizacion!$P:$P,SolCotizacion!$E:$E,$G3594,SolCotizacion!$K:$K,$I3594)&gt;499,1,0)</f>
        <v>0</v>
      </c>
      <c r="R3594">
        <v>6080</v>
      </c>
      <c r="S3594" s="56">
        <f>IF(SUMIFS(SolCotizacion!$P:$P,SolCotizacion!$E:$E,$G3594,SolCotizacion!$K:$K,$I3594)&gt;499,4%,0)</f>
        <v>0</v>
      </c>
    </row>
    <row r="3595" spans="1:19" hidden="1">
      <c r="A3595" t="s">
        <v>4805</v>
      </c>
      <c r="B3595" t="s">
        <v>3896</v>
      </c>
      <c r="C3595">
        <v>36</v>
      </c>
      <c r="D3595" t="s">
        <v>113</v>
      </c>
      <c r="E3595" t="s">
        <v>10074</v>
      </c>
      <c r="F3595" t="s">
        <v>164</v>
      </c>
      <c r="G3595" t="s">
        <v>152</v>
      </c>
      <c r="H3595">
        <v>3</v>
      </c>
      <c r="I3595">
        <v>3</v>
      </c>
      <c r="J3595" t="s">
        <v>127</v>
      </c>
      <c r="K3595" t="s">
        <v>31</v>
      </c>
      <c r="L3595" t="s">
        <v>316</v>
      </c>
      <c r="M3595" s="53">
        <v>0.02</v>
      </c>
      <c r="N3595" s="52">
        <v>109956.18141200001</v>
      </c>
      <c r="O3595" s="52">
        <v>109956.18141200001</v>
      </c>
      <c r="P3595">
        <v>1</v>
      </c>
      <c r="Q3595">
        <f>IF(SUMIFS(SolCotizacion!$P:$P,SolCotizacion!$E:$E,$G3595,SolCotizacion!$K:$K,$I3595)&gt;499,1,0)</f>
        <v>0</v>
      </c>
      <c r="R3595">
        <v>6081</v>
      </c>
      <c r="S3595" s="56">
        <f>IF(SUMIFS(SolCotizacion!$P:$P,SolCotizacion!$E:$E,$G3595,SolCotizacion!$K:$K,$I3595)&gt;499,4%,0)</f>
        <v>0</v>
      </c>
    </row>
    <row r="3596" spans="1:19" hidden="1">
      <c r="A3596" t="s">
        <v>4806</v>
      </c>
      <c r="B3596" t="s">
        <v>3898</v>
      </c>
      <c r="C3596">
        <v>37</v>
      </c>
      <c r="D3596" t="s">
        <v>113</v>
      </c>
      <c r="E3596" t="s">
        <v>10075</v>
      </c>
      <c r="F3596" t="s">
        <v>165</v>
      </c>
      <c r="G3596" t="s">
        <v>150</v>
      </c>
      <c r="H3596">
        <v>3</v>
      </c>
      <c r="I3596">
        <v>1</v>
      </c>
      <c r="J3596" t="s">
        <v>127</v>
      </c>
      <c r="K3596" t="s">
        <v>31</v>
      </c>
      <c r="L3596" t="s">
        <v>316</v>
      </c>
      <c r="M3596" s="53">
        <v>0.01</v>
      </c>
      <c r="N3596" s="52">
        <v>32971.819034</v>
      </c>
      <c r="O3596" s="52">
        <v>32971.819034</v>
      </c>
      <c r="P3596">
        <v>1</v>
      </c>
      <c r="Q3596">
        <f>IF(SUMIFS(SolCotizacion!$P:$P,SolCotizacion!$E:$E,$G3596,SolCotizacion!$K:$K,$I3596)&gt;499,1,0)</f>
        <v>0</v>
      </c>
      <c r="R3596">
        <v>6082</v>
      </c>
      <c r="S3596" s="56">
        <f>IF(SUMIFS(SolCotizacion!$P:$P,SolCotizacion!$E:$E,$G3596,SolCotizacion!$K:$K,$I3596)&gt;499,1%,0)</f>
        <v>0</v>
      </c>
    </row>
    <row r="3597" spans="1:19" hidden="1">
      <c r="A3597" t="s">
        <v>4807</v>
      </c>
      <c r="B3597" t="s">
        <v>3900</v>
      </c>
      <c r="C3597">
        <v>38</v>
      </c>
      <c r="D3597" t="s">
        <v>113</v>
      </c>
      <c r="E3597" t="s">
        <v>10076</v>
      </c>
      <c r="F3597" t="s">
        <v>165</v>
      </c>
      <c r="G3597" t="s">
        <v>150</v>
      </c>
      <c r="H3597">
        <v>3</v>
      </c>
      <c r="I3597">
        <v>2</v>
      </c>
      <c r="J3597" t="s">
        <v>127</v>
      </c>
      <c r="K3597" t="s">
        <v>31</v>
      </c>
      <c r="L3597" t="s">
        <v>316</v>
      </c>
      <c r="M3597" s="53">
        <v>0.01</v>
      </c>
      <c r="N3597" s="52">
        <v>32971.819034</v>
      </c>
      <c r="O3597" s="52">
        <v>32971.819034</v>
      </c>
      <c r="P3597">
        <v>1</v>
      </c>
      <c r="Q3597">
        <f>IF(SUMIFS(SolCotizacion!$P:$P,SolCotizacion!$E:$E,$G3597,SolCotizacion!$K:$K,$I3597)&gt;499,1,0)</f>
        <v>0</v>
      </c>
      <c r="R3597">
        <v>6083</v>
      </c>
      <c r="S3597" s="56">
        <f>IF(SUMIFS(SolCotizacion!$P:$P,SolCotizacion!$E:$E,$G3597,SolCotizacion!$K:$K,$I3597)&gt;499,1%,0)</f>
        <v>0</v>
      </c>
    </row>
    <row r="3598" spans="1:19" hidden="1">
      <c r="A3598" t="s">
        <v>4808</v>
      </c>
      <c r="B3598" t="s">
        <v>3902</v>
      </c>
      <c r="C3598">
        <v>39</v>
      </c>
      <c r="D3598" t="s">
        <v>113</v>
      </c>
      <c r="E3598" t="s">
        <v>10077</v>
      </c>
      <c r="F3598" t="s">
        <v>165</v>
      </c>
      <c r="G3598" t="s">
        <v>150</v>
      </c>
      <c r="H3598">
        <v>3</v>
      </c>
      <c r="I3598">
        <v>3</v>
      </c>
      <c r="J3598" t="s">
        <v>127</v>
      </c>
      <c r="K3598" t="s">
        <v>31</v>
      </c>
      <c r="L3598" t="s">
        <v>316</v>
      </c>
      <c r="M3598" s="53">
        <v>0.01</v>
      </c>
      <c r="N3598" s="52">
        <v>32971.819034</v>
      </c>
      <c r="O3598" s="52">
        <v>32971.819034</v>
      </c>
      <c r="P3598">
        <v>1</v>
      </c>
      <c r="Q3598">
        <f>IF(SUMIFS(SolCotizacion!$P:$P,SolCotizacion!$E:$E,$G3598,SolCotizacion!$K:$K,$I3598)&gt;499,1,0)</f>
        <v>0</v>
      </c>
      <c r="R3598">
        <v>6084</v>
      </c>
      <c r="S3598" s="56">
        <f>IF(SUMIFS(SolCotizacion!$P:$P,SolCotizacion!$E:$E,$G3598,SolCotizacion!$K:$K,$I3598)&gt;499,1%,0)</f>
        <v>0</v>
      </c>
    </row>
    <row r="3599" spans="1:19" hidden="1">
      <c r="A3599" t="s">
        <v>4809</v>
      </c>
      <c r="B3599" t="s">
        <v>3904</v>
      </c>
      <c r="C3599">
        <v>40</v>
      </c>
      <c r="D3599" t="s">
        <v>113</v>
      </c>
      <c r="E3599" t="s">
        <v>10078</v>
      </c>
      <c r="F3599" t="s">
        <v>166</v>
      </c>
      <c r="G3599" t="s">
        <v>151</v>
      </c>
      <c r="H3599">
        <v>3</v>
      </c>
      <c r="I3599">
        <v>1</v>
      </c>
      <c r="J3599" t="s">
        <v>127</v>
      </c>
      <c r="K3599" t="s">
        <v>31</v>
      </c>
      <c r="L3599" t="s">
        <v>316</v>
      </c>
      <c r="M3599" s="53">
        <v>0.01</v>
      </c>
      <c r="N3599" s="52">
        <v>36967.103404000001</v>
      </c>
      <c r="O3599" s="52">
        <v>36967.103404000001</v>
      </c>
      <c r="P3599">
        <v>1</v>
      </c>
      <c r="Q3599">
        <f>IF(SUMIFS(SolCotizacion!$P:$P,SolCotizacion!$E:$E,$G3599,SolCotizacion!$K:$K,$I3599)&gt;499,1,0)</f>
        <v>0</v>
      </c>
      <c r="R3599">
        <v>6085</v>
      </c>
      <c r="S3599" s="56">
        <f>IF(SUMIFS(SolCotizacion!$P:$P,SolCotizacion!$E:$E,$G3599,SolCotizacion!$K:$K,$I3599)&gt;499,1%,0)</f>
        <v>0</v>
      </c>
    </row>
    <row r="3600" spans="1:19" hidden="1">
      <c r="A3600" t="s">
        <v>4810</v>
      </c>
      <c r="B3600" t="s">
        <v>3906</v>
      </c>
      <c r="C3600">
        <v>41</v>
      </c>
      <c r="D3600" t="s">
        <v>113</v>
      </c>
      <c r="E3600" t="s">
        <v>10079</v>
      </c>
      <c r="F3600" t="s">
        <v>166</v>
      </c>
      <c r="G3600" t="s">
        <v>151</v>
      </c>
      <c r="H3600">
        <v>3</v>
      </c>
      <c r="I3600">
        <v>2</v>
      </c>
      <c r="J3600" t="s">
        <v>127</v>
      </c>
      <c r="K3600" t="s">
        <v>31</v>
      </c>
      <c r="L3600" t="s">
        <v>316</v>
      </c>
      <c r="M3600" s="53">
        <v>0.01</v>
      </c>
      <c r="N3600" s="52">
        <v>36967.103404000001</v>
      </c>
      <c r="O3600" s="52">
        <v>36967.103404000001</v>
      </c>
      <c r="P3600">
        <v>1</v>
      </c>
      <c r="Q3600">
        <f>IF(SUMIFS(SolCotizacion!$P:$P,SolCotizacion!$E:$E,$G3600,SolCotizacion!$K:$K,$I3600)&gt;499,1,0)</f>
        <v>0</v>
      </c>
      <c r="R3600">
        <v>6086</v>
      </c>
      <c r="S3600" s="56">
        <f>IF(SUMIFS(SolCotizacion!$P:$P,SolCotizacion!$E:$E,$G3600,SolCotizacion!$K:$K,$I3600)&gt;499,1%,0)</f>
        <v>0</v>
      </c>
    </row>
    <row r="3601" spans="1:19" hidden="1">
      <c r="A3601" t="s">
        <v>4811</v>
      </c>
      <c r="B3601" t="s">
        <v>3908</v>
      </c>
      <c r="C3601">
        <v>42</v>
      </c>
      <c r="D3601" t="s">
        <v>113</v>
      </c>
      <c r="E3601" t="s">
        <v>10080</v>
      </c>
      <c r="F3601" t="s">
        <v>166</v>
      </c>
      <c r="G3601" t="s">
        <v>151</v>
      </c>
      <c r="H3601">
        <v>3</v>
      </c>
      <c r="I3601">
        <v>3</v>
      </c>
      <c r="J3601" t="s">
        <v>127</v>
      </c>
      <c r="K3601" t="s">
        <v>31</v>
      </c>
      <c r="L3601" t="s">
        <v>316</v>
      </c>
      <c r="M3601" s="53">
        <v>0.01</v>
      </c>
      <c r="N3601" s="52">
        <v>36967.103404000001</v>
      </c>
      <c r="O3601" s="52">
        <v>36967.103404000001</v>
      </c>
      <c r="P3601">
        <v>1</v>
      </c>
      <c r="Q3601">
        <f>IF(SUMIFS(SolCotizacion!$P:$P,SolCotizacion!$E:$E,$G3601,SolCotizacion!$K:$K,$I3601)&gt;499,1,0)</f>
        <v>0</v>
      </c>
      <c r="R3601">
        <v>6087</v>
      </c>
      <c r="S3601" s="56">
        <f>IF(SUMIFS(SolCotizacion!$P:$P,SolCotizacion!$E:$E,$G3601,SolCotizacion!$K:$K,$I3601)&gt;499,1%,0)</f>
        <v>0</v>
      </c>
    </row>
    <row r="3602" spans="1:19" hidden="1">
      <c r="A3602" t="s">
        <v>4812</v>
      </c>
      <c r="B3602" t="s">
        <v>3910</v>
      </c>
      <c r="C3602">
        <v>43</v>
      </c>
      <c r="D3602" t="s">
        <v>113</v>
      </c>
      <c r="E3602" t="s">
        <v>10081</v>
      </c>
      <c r="F3602" t="s">
        <v>167</v>
      </c>
      <c r="G3602" t="s">
        <v>152</v>
      </c>
      <c r="H3602">
        <v>3</v>
      </c>
      <c r="I3602">
        <v>1</v>
      </c>
      <c r="J3602" t="s">
        <v>127</v>
      </c>
      <c r="K3602" t="s">
        <v>31</v>
      </c>
      <c r="L3602" t="s">
        <v>316</v>
      </c>
      <c r="M3602" s="53">
        <v>0.01</v>
      </c>
      <c r="N3602" s="52">
        <v>54978.090706000003</v>
      </c>
      <c r="O3602" s="52">
        <v>54978.090706000003</v>
      </c>
      <c r="P3602">
        <v>1</v>
      </c>
      <c r="Q3602">
        <f>IF(SUMIFS(SolCotizacion!$P:$P,SolCotizacion!$E:$E,$G3602,SolCotizacion!$K:$K,$I3602)&gt;499,1,0)</f>
        <v>0</v>
      </c>
      <c r="R3602">
        <v>6088</v>
      </c>
      <c r="S3602" s="56">
        <f>IF(SUMIFS(SolCotizacion!$P:$P,SolCotizacion!$E:$E,$G3602,SolCotizacion!$K:$K,$I3602)&gt;499,1%,0)</f>
        <v>0</v>
      </c>
    </row>
    <row r="3603" spans="1:19" hidden="1">
      <c r="A3603" t="s">
        <v>4813</v>
      </c>
      <c r="B3603" t="s">
        <v>3912</v>
      </c>
      <c r="C3603">
        <v>44</v>
      </c>
      <c r="D3603" t="s">
        <v>113</v>
      </c>
      <c r="E3603" t="s">
        <v>10082</v>
      </c>
      <c r="F3603" t="s">
        <v>167</v>
      </c>
      <c r="G3603" t="s">
        <v>152</v>
      </c>
      <c r="H3603">
        <v>3</v>
      </c>
      <c r="I3603">
        <v>2</v>
      </c>
      <c r="J3603" t="s">
        <v>127</v>
      </c>
      <c r="K3603" t="s">
        <v>31</v>
      </c>
      <c r="L3603" t="s">
        <v>316</v>
      </c>
      <c r="M3603" s="53">
        <v>0.01</v>
      </c>
      <c r="N3603" s="52">
        <v>54978.090706000003</v>
      </c>
      <c r="O3603" s="52">
        <v>54978.090706000003</v>
      </c>
      <c r="P3603">
        <v>1</v>
      </c>
      <c r="Q3603">
        <f>IF(SUMIFS(SolCotizacion!$P:$P,SolCotizacion!$E:$E,$G3603,SolCotizacion!$K:$K,$I3603)&gt;499,1,0)</f>
        <v>0</v>
      </c>
      <c r="R3603">
        <v>6089</v>
      </c>
      <c r="S3603" s="56">
        <f>IF(SUMIFS(SolCotizacion!$P:$P,SolCotizacion!$E:$E,$G3603,SolCotizacion!$K:$K,$I3603)&gt;499,1%,0)</f>
        <v>0</v>
      </c>
    </row>
    <row r="3604" spans="1:19" hidden="1">
      <c r="A3604" t="s">
        <v>4814</v>
      </c>
      <c r="B3604" t="s">
        <v>3914</v>
      </c>
      <c r="C3604">
        <v>45</v>
      </c>
      <c r="D3604" t="s">
        <v>113</v>
      </c>
      <c r="E3604" t="s">
        <v>10083</v>
      </c>
      <c r="F3604" t="s">
        <v>167</v>
      </c>
      <c r="G3604" t="s">
        <v>152</v>
      </c>
      <c r="H3604">
        <v>3</v>
      </c>
      <c r="I3604">
        <v>3</v>
      </c>
      <c r="J3604" t="s">
        <v>127</v>
      </c>
      <c r="K3604" t="s">
        <v>31</v>
      </c>
      <c r="L3604" t="s">
        <v>316</v>
      </c>
      <c r="M3604" s="53">
        <v>0.01</v>
      </c>
      <c r="N3604" s="52">
        <v>54978.090706000003</v>
      </c>
      <c r="O3604" s="52">
        <v>54978.090706000003</v>
      </c>
      <c r="P3604">
        <v>1</v>
      </c>
      <c r="Q3604">
        <f>IF(SUMIFS(SolCotizacion!$P:$P,SolCotizacion!$E:$E,$G3604,SolCotizacion!$K:$K,$I3604)&gt;499,1,0)</f>
        <v>0</v>
      </c>
      <c r="R3604">
        <v>6090</v>
      </c>
      <c r="S3604" s="56">
        <f>IF(SUMIFS(SolCotizacion!$P:$P,SolCotizacion!$E:$E,$G3604,SolCotizacion!$K:$K,$I3604)&gt;499,1%,0)</f>
        <v>0</v>
      </c>
    </row>
    <row r="3605" spans="1:19" hidden="1">
      <c r="A3605" t="s">
        <v>4815</v>
      </c>
      <c r="B3605" t="s">
        <v>4816</v>
      </c>
      <c r="C3605">
        <v>1</v>
      </c>
      <c r="D3605" t="s">
        <v>88</v>
      </c>
      <c r="E3605" t="s">
        <v>10084</v>
      </c>
      <c r="F3605" t="s">
        <v>168</v>
      </c>
      <c r="G3605" t="s">
        <v>168</v>
      </c>
      <c r="H3605">
        <v>4</v>
      </c>
      <c r="I3605">
        <v>1</v>
      </c>
      <c r="J3605" t="s">
        <v>84</v>
      </c>
      <c r="K3605" t="s">
        <v>31</v>
      </c>
      <c r="L3605" s="50" t="s">
        <v>296</v>
      </c>
      <c r="M3605" s="50"/>
      <c r="N3605" s="52">
        <v>231840.00000000003</v>
      </c>
      <c r="O3605" s="52">
        <v>217488.00000000003</v>
      </c>
      <c r="P3605">
        <v>1</v>
      </c>
      <c r="Q3605">
        <v>1</v>
      </c>
      <c r="R3605">
        <v>6091</v>
      </c>
    </row>
    <row r="3606" spans="1:19" hidden="1">
      <c r="A3606" t="s">
        <v>4817</v>
      </c>
      <c r="B3606" t="s">
        <v>4818</v>
      </c>
      <c r="C3606">
        <v>2</v>
      </c>
      <c r="D3606" t="s">
        <v>88</v>
      </c>
      <c r="E3606" t="s">
        <v>10085</v>
      </c>
      <c r="F3606" t="s">
        <v>168</v>
      </c>
      <c r="G3606" t="s">
        <v>168</v>
      </c>
      <c r="H3606">
        <v>4</v>
      </c>
      <c r="I3606">
        <v>2</v>
      </c>
      <c r="J3606" t="s">
        <v>84</v>
      </c>
      <c r="K3606" t="s">
        <v>31</v>
      </c>
      <c r="L3606" s="50" t="s">
        <v>296</v>
      </c>
      <c r="M3606" s="50"/>
      <c r="N3606" s="52">
        <v>241776.00000000003</v>
      </c>
      <c r="O3606" s="52">
        <v>225216.00000000006</v>
      </c>
      <c r="P3606">
        <v>1</v>
      </c>
      <c r="Q3606">
        <v>1</v>
      </c>
      <c r="R3606">
        <v>6093</v>
      </c>
    </row>
    <row r="3607" spans="1:19" hidden="1">
      <c r="A3607" t="s">
        <v>4819</v>
      </c>
      <c r="B3607" t="s">
        <v>4820</v>
      </c>
      <c r="C3607">
        <v>3</v>
      </c>
      <c r="D3607" t="s">
        <v>88</v>
      </c>
      <c r="E3607" t="s">
        <v>10086</v>
      </c>
      <c r="F3607" t="s">
        <v>168</v>
      </c>
      <c r="G3607" t="s">
        <v>168</v>
      </c>
      <c r="H3607">
        <v>4</v>
      </c>
      <c r="I3607">
        <v>3</v>
      </c>
      <c r="J3607" t="s">
        <v>84</v>
      </c>
      <c r="K3607" t="s">
        <v>31</v>
      </c>
      <c r="L3607" s="50" t="s">
        <v>296</v>
      </c>
      <c r="M3607" s="50"/>
      <c r="N3607" s="52">
        <v>263856</v>
      </c>
      <c r="O3607" s="52">
        <v>241776.00000000003</v>
      </c>
      <c r="P3607">
        <v>1</v>
      </c>
      <c r="Q3607">
        <v>1</v>
      </c>
      <c r="R3607">
        <v>6095</v>
      </c>
    </row>
    <row r="3608" spans="1:19" hidden="1">
      <c r="A3608" t="s">
        <v>4821</v>
      </c>
      <c r="B3608" t="s">
        <v>4822</v>
      </c>
      <c r="C3608">
        <v>4</v>
      </c>
      <c r="D3608" t="s">
        <v>88</v>
      </c>
      <c r="E3608" t="s">
        <v>10087</v>
      </c>
      <c r="F3608" t="s">
        <v>169</v>
      </c>
      <c r="G3608" t="s">
        <v>169</v>
      </c>
      <c r="H3608">
        <v>4</v>
      </c>
      <c r="I3608">
        <v>1</v>
      </c>
      <c r="J3608" t="s">
        <v>84</v>
      </c>
      <c r="K3608" t="s">
        <v>31</v>
      </c>
      <c r="L3608" s="50" t="s">
        <v>296</v>
      </c>
      <c r="M3608" s="50"/>
      <c r="N3608" s="52">
        <v>585120</v>
      </c>
      <c r="O3608" s="52">
        <v>553104</v>
      </c>
      <c r="P3608">
        <v>1</v>
      </c>
      <c r="Q3608">
        <v>1</v>
      </c>
      <c r="R3608">
        <v>6097</v>
      </c>
    </row>
    <row r="3609" spans="1:19" hidden="1">
      <c r="A3609" t="s">
        <v>4823</v>
      </c>
      <c r="B3609" t="s">
        <v>4824</v>
      </c>
      <c r="C3609">
        <v>5</v>
      </c>
      <c r="D3609" t="s">
        <v>88</v>
      </c>
      <c r="E3609" t="s">
        <v>10088</v>
      </c>
      <c r="F3609" t="s">
        <v>169</v>
      </c>
      <c r="G3609" t="s">
        <v>169</v>
      </c>
      <c r="H3609">
        <v>4</v>
      </c>
      <c r="I3609">
        <v>2</v>
      </c>
      <c r="J3609" t="s">
        <v>84</v>
      </c>
      <c r="K3609" t="s">
        <v>31</v>
      </c>
      <c r="L3609" s="50" t="s">
        <v>296</v>
      </c>
      <c r="M3609" s="50"/>
      <c r="N3609" s="52">
        <v>601680</v>
      </c>
      <c r="O3609" s="52">
        <v>568560</v>
      </c>
      <c r="P3609">
        <v>1</v>
      </c>
      <c r="Q3609">
        <v>1</v>
      </c>
      <c r="R3609">
        <v>6099</v>
      </c>
    </row>
    <row r="3610" spans="1:19" hidden="1">
      <c r="A3610" t="s">
        <v>4825</v>
      </c>
      <c r="B3610" t="s">
        <v>4826</v>
      </c>
      <c r="C3610">
        <v>6</v>
      </c>
      <c r="D3610" t="s">
        <v>88</v>
      </c>
      <c r="E3610" t="s">
        <v>10089</v>
      </c>
      <c r="F3610" t="s">
        <v>169</v>
      </c>
      <c r="G3610" t="s">
        <v>169</v>
      </c>
      <c r="H3610">
        <v>4</v>
      </c>
      <c r="I3610">
        <v>3</v>
      </c>
      <c r="J3610" t="s">
        <v>84</v>
      </c>
      <c r="K3610" t="s">
        <v>31</v>
      </c>
      <c r="L3610" s="50" t="s">
        <v>296</v>
      </c>
      <c r="M3610" s="50"/>
      <c r="N3610" s="52">
        <v>632592</v>
      </c>
      <c r="O3610" s="52">
        <v>599472</v>
      </c>
      <c r="P3610">
        <v>1</v>
      </c>
      <c r="Q3610">
        <v>1</v>
      </c>
      <c r="R3610">
        <v>6101</v>
      </c>
    </row>
    <row r="3611" spans="1:19" hidden="1">
      <c r="A3611" t="s">
        <v>4827</v>
      </c>
      <c r="B3611" t="s">
        <v>4828</v>
      </c>
      <c r="C3611">
        <v>7</v>
      </c>
      <c r="D3611" t="s">
        <v>113</v>
      </c>
      <c r="E3611" t="s">
        <v>9853</v>
      </c>
      <c r="F3611" t="s">
        <v>114</v>
      </c>
      <c r="G3611" t="s">
        <v>88</v>
      </c>
      <c r="H3611">
        <v>4</v>
      </c>
      <c r="I3611">
        <v>1</v>
      </c>
      <c r="J3611" t="s">
        <v>88</v>
      </c>
      <c r="K3611" t="s">
        <v>31</v>
      </c>
      <c r="L3611" s="50" t="s">
        <v>296</v>
      </c>
      <c r="M3611" s="50"/>
      <c r="N3611" s="52">
        <v>8055.0046500000008</v>
      </c>
      <c r="O3611" s="52">
        <v>6336.6036580000009</v>
      </c>
      <c r="P3611">
        <v>1</v>
      </c>
      <c r="Q3611">
        <f>IF(COUNTIFS(SolCotizacion!$D:$D,$G3611,SolCotizacion!$K:$K,$I3611)&gt;0,1,0)</f>
        <v>0</v>
      </c>
      <c r="R3611">
        <v>6103</v>
      </c>
    </row>
    <row r="3612" spans="1:19" hidden="1">
      <c r="A3612" t="s">
        <v>4829</v>
      </c>
      <c r="B3612" t="s">
        <v>4830</v>
      </c>
      <c r="C3612">
        <v>8</v>
      </c>
      <c r="D3612" t="s">
        <v>113</v>
      </c>
      <c r="E3612" t="s">
        <v>9984</v>
      </c>
      <c r="F3612" t="s">
        <v>114</v>
      </c>
      <c r="G3612" t="s">
        <v>88</v>
      </c>
      <c r="H3612">
        <v>4</v>
      </c>
      <c r="I3612">
        <v>2</v>
      </c>
      <c r="J3612" t="s">
        <v>88</v>
      </c>
      <c r="K3612" t="s">
        <v>31</v>
      </c>
      <c r="L3612" s="50" t="s">
        <v>296</v>
      </c>
      <c r="M3612" s="50"/>
      <c r="N3612" s="52">
        <v>10740.0062</v>
      </c>
      <c r="O3612" s="52">
        <v>9129.0052699999997</v>
      </c>
      <c r="P3612">
        <v>1</v>
      </c>
      <c r="Q3612">
        <f>IF(COUNTIFS(SolCotizacion!$D:$D,$G3612,SolCotizacion!$K:$K,$I3612)&gt;0,1,0)</f>
        <v>1</v>
      </c>
      <c r="R3612">
        <v>6105</v>
      </c>
    </row>
    <row r="3613" spans="1:19" hidden="1">
      <c r="A3613" t="s">
        <v>4831</v>
      </c>
      <c r="B3613" t="s">
        <v>4832</v>
      </c>
      <c r="C3613">
        <v>9</v>
      </c>
      <c r="D3613" t="s">
        <v>113</v>
      </c>
      <c r="E3613" t="s">
        <v>9985</v>
      </c>
      <c r="F3613" t="s">
        <v>114</v>
      </c>
      <c r="G3613" t="s">
        <v>88</v>
      </c>
      <c r="H3613">
        <v>4</v>
      </c>
      <c r="I3613">
        <v>3</v>
      </c>
      <c r="J3613" t="s">
        <v>88</v>
      </c>
      <c r="K3613" t="s">
        <v>31</v>
      </c>
      <c r="L3613" s="50" t="s">
        <v>296</v>
      </c>
      <c r="M3613" s="50"/>
      <c r="N3613" s="52">
        <v>12888.007439999999</v>
      </c>
      <c r="O3613" s="52">
        <v>11277.006510000001</v>
      </c>
      <c r="P3613">
        <v>1</v>
      </c>
      <c r="Q3613">
        <f>IF(COUNTIFS(SolCotizacion!$D:$D,$G3613,SolCotizacion!$K:$K,$I3613)&gt;0,1,0)</f>
        <v>0</v>
      </c>
      <c r="R3613">
        <v>6107</v>
      </c>
    </row>
    <row r="3614" spans="1:19" hidden="1">
      <c r="A3614" t="s">
        <v>4833</v>
      </c>
      <c r="B3614" t="s">
        <v>4834</v>
      </c>
      <c r="C3614">
        <v>10</v>
      </c>
      <c r="D3614" t="s">
        <v>113</v>
      </c>
      <c r="E3614" t="s">
        <v>9986</v>
      </c>
      <c r="F3614" t="s">
        <v>115</v>
      </c>
      <c r="G3614" t="s">
        <v>88</v>
      </c>
      <c r="H3614">
        <v>4</v>
      </c>
      <c r="I3614">
        <v>1</v>
      </c>
      <c r="J3614" t="s">
        <v>116</v>
      </c>
      <c r="K3614" t="s">
        <v>326</v>
      </c>
      <c r="L3614" s="50" t="s">
        <v>296</v>
      </c>
      <c r="M3614" s="50"/>
      <c r="N3614" s="52">
        <v>8055.0046500000008</v>
      </c>
      <c r="O3614" s="52">
        <v>6336.6036580000009</v>
      </c>
      <c r="P3614">
        <v>1</v>
      </c>
      <c r="Q3614">
        <f>IF(COUNTIFS(SolCotizacion!$D:$D,$G3614,SolCotizacion!$K:$K,$I3614)&gt;0,1,0)</f>
        <v>0</v>
      </c>
      <c r="R3614">
        <v>6109</v>
      </c>
    </row>
    <row r="3615" spans="1:19" hidden="1">
      <c r="A3615" t="s">
        <v>4835</v>
      </c>
      <c r="B3615" t="s">
        <v>4836</v>
      </c>
      <c r="C3615">
        <v>11</v>
      </c>
      <c r="D3615" t="s">
        <v>113</v>
      </c>
      <c r="E3615" t="s">
        <v>9987</v>
      </c>
      <c r="F3615" t="s">
        <v>115</v>
      </c>
      <c r="G3615" t="s">
        <v>88</v>
      </c>
      <c r="H3615">
        <v>4</v>
      </c>
      <c r="I3615">
        <v>2</v>
      </c>
      <c r="J3615" t="s">
        <v>116</v>
      </c>
      <c r="K3615" t="s">
        <v>326</v>
      </c>
      <c r="L3615" s="50" t="s">
        <v>296</v>
      </c>
      <c r="M3615" s="50"/>
      <c r="N3615" s="52">
        <v>10740.0062</v>
      </c>
      <c r="O3615" s="52">
        <v>9129.0052699999997</v>
      </c>
      <c r="P3615">
        <v>1</v>
      </c>
      <c r="Q3615">
        <f>IF(COUNTIFS(SolCotizacion!$D:$D,$G3615,SolCotizacion!$K:$K,$I3615)&gt;0,1,0)</f>
        <v>1</v>
      </c>
      <c r="R3615">
        <v>6111</v>
      </c>
    </row>
    <row r="3616" spans="1:19" hidden="1">
      <c r="A3616" t="s">
        <v>4837</v>
      </c>
      <c r="B3616" t="s">
        <v>4838</v>
      </c>
      <c r="C3616">
        <v>12</v>
      </c>
      <c r="D3616" t="s">
        <v>113</v>
      </c>
      <c r="E3616" t="s">
        <v>9988</v>
      </c>
      <c r="F3616" t="s">
        <v>115</v>
      </c>
      <c r="G3616" t="s">
        <v>88</v>
      </c>
      <c r="H3616">
        <v>4</v>
      </c>
      <c r="I3616">
        <v>3</v>
      </c>
      <c r="J3616" t="s">
        <v>116</v>
      </c>
      <c r="K3616" t="s">
        <v>326</v>
      </c>
      <c r="L3616" s="50" t="s">
        <v>296</v>
      </c>
      <c r="M3616" s="50"/>
      <c r="N3616" s="52">
        <v>12888.007439999999</v>
      </c>
      <c r="O3616" s="52">
        <v>11277.006510000001</v>
      </c>
      <c r="P3616">
        <v>1</v>
      </c>
      <c r="Q3616">
        <f>IF(COUNTIFS(SolCotizacion!$D:$D,$G3616,SolCotizacion!$K:$K,$I3616)&gt;0,1,0)</f>
        <v>0</v>
      </c>
      <c r="R3616">
        <v>6113</v>
      </c>
    </row>
    <row r="3617" spans="1:19" hidden="1">
      <c r="A3617" t="s">
        <v>4839</v>
      </c>
      <c r="B3617" t="s">
        <v>4840</v>
      </c>
      <c r="C3617">
        <v>13</v>
      </c>
      <c r="D3617" t="s">
        <v>113</v>
      </c>
      <c r="E3617" t="s">
        <v>10090</v>
      </c>
      <c r="F3617" t="s">
        <v>170</v>
      </c>
      <c r="G3617" t="s">
        <v>168</v>
      </c>
      <c r="H3617">
        <v>4</v>
      </c>
      <c r="I3617" t="s">
        <v>103</v>
      </c>
      <c r="J3617" t="s">
        <v>118</v>
      </c>
      <c r="K3617" t="s">
        <v>325</v>
      </c>
      <c r="L3617" s="50" t="s">
        <v>296</v>
      </c>
      <c r="M3617" s="50"/>
      <c r="N3617" s="52">
        <v>59070.034100000004</v>
      </c>
      <c r="O3617" s="52">
        <v>56922.032859999999</v>
      </c>
      <c r="P3617">
        <v>1</v>
      </c>
      <c r="Q3617">
        <f>IF(COUNTIF(SolCotizacion!$E:$E,G3617)&gt;0,1,0)</f>
        <v>0</v>
      </c>
      <c r="R3617">
        <v>6115</v>
      </c>
    </row>
    <row r="3618" spans="1:19" hidden="1">
      <c r="A3618" t="s">
        <v>4841</v>
      </c>
      <c r="B3618" t="s">
        <v>4842</v>
      </c>
      <c r="C3618">
        <v>15</v>
      </c>
      <c r="D3618" t="s">
        <v>113</v>
      </c>
      <c r="E3618" t="s">
        <v>10091</v>
      </c>
      <c r="F3618" t="s">
        <v>171</v>
      </c>
      <c r="G3618" t="s">
        <v>169</v>
      </c>
      <c r="H3618">
        <v>4</v>
      </c>
      <c r="I3618" t="s">
        <v>103</v>
      </c>
      <c r="J3618" t="s">
        <v>118</v>
      </c>
      <c r="K3618" t="s">
        <v>325</v>
      </c>
      <c r="L3618" s="50" t="s">
        <v>296</v>
      </c>
      <c r="M3618" s="50"/>
      <c r="N3618" s="52">
        <v>153582.08866000001</v>
      </c>
      <c r="O3618" s="52">
        <v>149286.08618000001</v>
      </c>
      <c r="P3618">
        <v>1</v>
      </c>
      <c r="Q3618">
        <f>IF(COUNTIF(SolCotizacion!$E:$E,G3618)&gt;0,1,0)</f>
        <v>0</v>
      </c>
      <c r="R3618">
        <v>6119</v>
      </c>
    </row>
    <row r="3619" spans="1:19" hidden="1">
      <c r="A3619" t="s">
        <v>4843</v>
      </c>
      <c r="B3619" t="s">
        <v>4844</v>
      </c>
      <c r="C3619">
        <v>16</v>
      </c>
      <c r="D3619" t="s">
        <v>113</v>
      </c>
      <c r="E3619" t="s">
        <v>9995</v>
      </c>
      <c r="F3619" t="s">
        <v>125</v>
      </c>
      <c r="G3619" t="s">
        <v>88</v>
      </c>
      <c r="H3619">
        <v>4</v>
      </c>
      <c r="I3619">
        <v>1</v>
      </c>
      <c r="J3619" t="s">
        <v>88</v>
      </c>
      <c r="K3619" t="s">
        <v>31</v>
      </c>
      <c r="L3619" s="50" t="s">
        <v>296</v>
      </c>
      <c r="M3619" s="50"/>
      <c r="N3619" s="52">
        <v>6444.0037199999997</v>
      </c>
      <c r="O3619" s="52">
        <v>6444.0037199999997</v>
      </c>
      <c r="P3619">
        <v>1</v>
      </c>
      <c r="Q3619">
        <f>IF(COUNTIFS(SolCotizacion!$D:$D,$G3619,SolCotizacion!$K:$K,$I3619)&gt;0,1,0)</f>
        <v>0</v>
      </c>
      <c r="R3619">
        <v>6121</v>
      </c>
    </row>
    <row r="3620" spans="1:19" hidden="1">
      <c r="A3620" t="s">
        <v>4845</v>
      </c>
      <c r="B3620" t="s">
        <v>4846</v>
      </c>
      <c r="C3620">
        <v>17</v>
      </c>
      <c r="D3620" t="s">
        <v>113</v>
      </c>
      <c r="E3620" t="s">
        <v>9996</v>
      </c>
      <c r="F3620" t="s">
        <v>125</v>
      </c>
      <c r="G3620" t="s">
        <v>88</v>
      </c>
      <c r="H3620">
        <v>4</v>
      </c>
      <c r="I3620">
        <v>2</v>
      </c>
      <c r="J3620" t="s">
        <v>88</v>
      </c>
      <c r="K3620" t="s">
        <v>31</v>
      </c>
      <c r="L3620" s="50" t="s">
        <v>296</v>
      </c>
      <c r="M3620" s="50"/>
      <c r="N3620" s="52">
        <v>6444.0037199999997</v>
      </c>
      <c r="O3620" s="52">
        <v>6444.0037199999997</v>
      </c>
      <c r="P3620">
        <v>1</v>
      </c>
      <c r="Q3620">
        <f>IF(COUNTIFS(SolCotizacion!$D:$D,$G3620,SolCotizacion!$K:$K,$I3620)&gt;0,1,0)</f>
        <v>1</v>
      </c>
      <c r="R3620">
        <v>6123</v>
      </c>
    </row>
    <row r="3621" spans="1:19" hidden="1">
      <c r="A3621" t="s">
        <v>4847</v>
      </c>
      <c r="B3621" t="s">
        <v>4848</v>
      </c>
      <c r="C3621">
        <v>18</v>
      </c>
      <c r="D3621" t="s">
        <v>113</v>
      </c>
      <c r="E3621" t="s">
        <v>9997</v>
      </c>
      <c r="F3621" t="s">
        <v>125</v>
      </c>
      <c r="G3621" t="s">
        <v>88</v>
      </c>
      <c r="H3621">
        <v>4</v>
      </c>
      <c r="I3621">
        <v>3</v>
      </c>
      <c r="J3621" t="s">
        <v>88</v>
      </c>
      <c r="K3621" t="s">
        <v>31</v>
      </c>
      <c r="L3621" s="50" t="s">
        <v>296</v>
      </c>
      <c r="M3621" s="50"/>
      <c r="N3621" s="52">
        <v>6444.0037199999997</v>
      </c>
      <c r="O3621" s="52">
        <v>6444.0037199999997</v>
      </c>
      <c r="P3621">
        <v>1</v>
      </c>
      <c r="Q3621">
        <f>IF(COUNTIFS(SolCotizacion!$D:$D,$G3621,SolCotizacion!$K:$K,$I3621)&gt;0,1,0)</f>
        <v>0</v>
      </c>
      <c r="R3621">
        <v>6125</v>
      </c>
    </row>
    <row r="3622" spans="1:19" hidden="1">
      <c r="A3622" t="s">
        <v>4849</v>
      </c>
      <c r="B3622" t="s">
        <v>4850</v>
      </c>
      <c r="C3622">
        <v>19</v>
      </c>
      <c r="D3622" t="s">
        <v>113</v>
      </c>
      <c r="E3622" t="s">
        <v>10092</v>
      </c>
      <c r="F3622" t="s">
        <v>172</v>
      </c>
      <c r="G3622" t="s">
        <v>168</v>
      </c>
      <c r="H3622">
        <v>4</v>
      </c>
      <c r="I3622">
        <v>1</v>
      </c>
      <c r="J3622" t="s">
        <v>127</v>
      </c>
      <c r="K3622" t="s">
        <v>31</v>
      </c>
      <c r="L3622" s="50" t="s">
        <v>296</v>
      </c>
      <c r="M3622" s="53">
        <v>0.01</v>
      </c>
      <c r="N3622" s="52">
        <v>2255.4013019999998</v>
      </c>
      <c r="O3622" s="52">
        <v>2115.7781260000002</v>
      </c>
      <c r="P3622">
        <v>1</v>
      </c>
      <c r="Q3622">
        <f>IF(SUMIFS(SolCotizacion!$P:$P,SolCotizacion!$E:$E,$G3622,SolCotizacion!$K:$K,$I3622)&gt;499,1,0)</f>
        <v>0</v>
      </c>
      <c r="R3622">
        <v>6127</v>
      </c>
      <c r="S3622" s="56">
        <f>IF(SUMIFS(SolCotizacion!$P:$P,SolCotizacion!$E:$E,$G3622,SolCotizacion!$K:$K,$I3622)&gt;499,4%,0)</f>
        <v>0</v>
      </c>
    </row>
    <row r="3623" spans="1:19" hidden="1">
      <c r="A3623" t="s">
        <v>4851</v>
      </c>
      <c r="B3623" t="s">
        <v>4852</v>
      </c>
      <c r="C3623">
        <v>20</v>
      </c>
      <c r="D3623" t="s">
        <v>113</v>
      </c>
      <c r="E3623" t="s">
        <v>10093</v>
      </c>
      <c r="F3623" t="s">
        <v>172</v>
      </c>
      <c r="G3623" t="s">
        <v>168</v>
      </c>
      <c r="H3623">
        <v>4</v>
      </c>
      <c r="I3623">
        <v>2</v>
      </c>
      <c r="J3623" t="s">
        <v>127</v>
      </c>
      <c r="K3623" t="s">
        <v>31</v>
      </c>
      <c r="L3623" s="50" t="s">
        <v>296</v>
      </c>
      <c r="M3623" s="53">
        <v>0.01</v>
      </c>
      <c r="N3623" s="52">
        <v>2352.0603260000003</v>
      </c>
      <c r="O3623" s="52">
        <v>2190.9653920000001</v>
      </c>
      <c r="P3623">
        <v>1</v>
      </c>
      <c r="Q3623">
        <f>IF(SUMIFS(SolCotizacion!$P:$P,SolCotizacion!$E:$E,$G3623,SolCotizacion!$K:$K,$I3623)&gt;499,1,0)</f>
        <v>0</v>
      </c>
      <c r="R3623">
        <v>6128</v>
      </c>
      <c r="S3623" s="56">
        <f>IF(SUMIFS(SolCotizacion!$P:$P,SolCotizacion!$E:$E,$G3623,SolCotizacion!$K:$K,$I3623)&gt;499,4%,0)</f>
        <v>0</v>
      </c>
    </row>
    <row r="3624" spans="1:19" hidden="1">
      <c r="A3624" t="s">
        <v>4853</v>
      </c>
      <c r="B3624" t="s">
        <v>4854</v>
      </c>
      <c r="C3624">
        <v>21</v>
      </c>
      <c r="D3624" t="s">
        <v>113</v>
      </c>
      <c r="E3624" t="s">
        <v>10094</v>
      </c>
      <c r="F3624" t="s">
        <v>172</v>
      </c>
      <c r="G3624" t="s">
        <v>168</v>
      </c>
      <c r="H3624">
        <v>4</v>
      </c>
      <c r="I3624">
        <v>3</v>
      </c>
      <c r="J3624" t="s">
        <v>127</v>
      </c>
      <c r="K3624" t="s">
        <v>31</v>
      </c>
      <c r="L3624" s="50" t="s">
        <v>296</v>
      </c>
      <c r="M3624" s="53">
        <v>0.01</v>
      </c>
      <c r="N3624" s="52">
        <v>2566.8604500000001</v>
      </c>
      <c r="O3624" s="52">
        <v>2352.0603260000003</v>
      </c>
      <c r="P3624">
        <v>1</v>
      </c>
      <c r="Q3624">
        <f>IF(SUMIFS(SolCotizacion!$P:$P,SolCotizacion!$E:$E,$G3624,SolCotizacion!$K:$K,$I3624)&gt;499,1,0)</f>
        <v>0</v>
      </c>
      <c r="R3624">
        <v>6129</v>
      </c>
      <c r="S3624" s="56">
        <f>IF(SUMIFS(SolCotizacion!$P:$P,SolCotizacion!$E:$E,$G3624,SolCotizacion!$K:$K,$I3624)&gt;499,4%,0)</f>
        <v>0</v>
      </c>
    </row>
    <row r="3625" spans="1:19" hidden="1">
      <c r="A3625" t="s">
        <v>4855</v>
      </c>
      <c r="B3625" t="s">
        <v>4856</v>
      </c>
      <c r="C3625">
        <v>25</v>
      </c>
      <c r="D3625" t="s">
        <v>113</v>
      </c>
      <c r="E3625" t="s">
        <v>10095</v>
      </c>
      <c r="F3625" t="s">
        <v>173</v>
      </c>
      <c r="G3625" t="s">
        <v>169</v>
      </c>
      <c r="H3625">
        <v>4</v>
      </c>
      <c r="I3625">
        <v>1</v>
      </c>
      <c r="J3625" t="s">
        <v>127</v>
      </c>
      <c r="K3625" t="s">
        <v>31</v>
      </c>
      <c r="L3625" s="50" t="s">
        <v>296</v>
      </c>
      <c r="M3625" s="53">
        <v>0.01</v>
      </c>
      <c r="N3625" s="52">
        <v>5692.2032860000008</v>
      </c>
      <c r="O3625" s="52">
        <v>5380.744138</v>
      </c>
      <c r="P3625">
        <v>1</v>
      </c>
      <c r="Q3625">
        <f>IF(SUMIFS(SolCotizacion!$P:$P,SolCotizacion!$E:$E,$G3625,SolCotizacion!$K:$K,$I3625)&gt;499,1,0)</f>
        <v>0</v>
      </c>
      <c r="R3625">
        <v>6133</v>
      </c>
      <c r="S3625" s="56">
        <f>IF(SUMIFS(SolCotizacion!$P:$P,SolCotizacion!$E:$E,$G3625,SolCotizacion!$K:$K,$I3625)&gt;499,4%,0)</f>
        <v>0</v>
      </c>
    </row>
    <row r="3626" spans="1:19" hidden="1">
      <c r="A3626" t="s">
        <v>4857</v>
      </c>
      <c r="B3626" t="s">
        <v>4858</v>
      </c>
      <c r="C3626">
        <v>26</v>
      </c>
      <c r="D3626" t="s">
        <v>113</v>
      </c>
      <c r="E3626" t="s">
        <v>10096</v>
      </c>
      <c r="F3626" t="s">
        <v>173</v>
      </c>
      <c r="G3626" t="s">
        <v>169</v>
      </c>
      <c r="H3626">
        <v>4</v>
      </c>
      <c r="I3626">
        <v>2</v>
      </c>
      <c r="J3626" t="s">
        <v>127</v>
      </c>
      <c r="K3626" t="s">
        <v>31</v>
      </c>
      <c r="L3626" s="50" t="s">
        <v>296</v>
      </c>
      <c r="M3626" s="53">
        <v>0.01</v>
      </c>
      <c r="N3626" s="52">
        <v>5853.3085380000002</v>
      </c>
      <c r="O3626" s="52">
        <v>5531.1083520000002</v>
      </c>
      <c r="P3626">
        <v>1</v>
      </c>
      <c r="Q3626">
        <f>IF(SUMIFS(SolCotizacion!$P:$P,SolCotizacion!$E:$E,$G3626,SolCotizacion!$K:$K,$I3626)&gt;499,1,0)</f>
        <v>0</v>
      </c>
      <c r="R3626">
        <v>6134</v>
      </c>
      <c r="S3626" s="56">
        <f>IF(SUMIFS(SolCotizacion!$P:$P,SolCotizacion!$E:$E,$G3626,SolCotizacion!$K:$K,$I3626)&gt;499,4%,0)</f>
        <v>0</v>
      </c>
    </row>
    <row r="3627" spans="1:19" hidden="1">
      <c r="A3627" t="s">
        <v>4859</v>
      </c>
      <c r="B3627" t="s">
        <v>4860</v>
      </c>
      <c r="C3627">
        <v>27</v>
      </c>
      <c r="D3627" t="s">
        <v>113</v>
      </c>
      <c r="E3627" t="s">
        <v>10097</v>
      </c>
      <c r="F3627" t="s">
        <v>173</v>
      </c>
      <c r="G3627" t="s">
        <v>169</v>
      </c>
      <c r="H3627">
        <v>4</v>
      </c>
      <c r="I3627">
        <v>3</v>
      </c>
      <c r="J3627" t="s">
        <v>127</v>
      </c>
      <c r="K3627" t="s">
        <v>31</v>
      </c>
      <c r="L3627" s="50" t="s">
        <v>296</v>
      </c>
      <c r="M3627" s="53">
        <v>0.01</v>
      </c>
      <c r="N3627" s="52">
        <v>6154.026648</v>
      </c>
      <c r="O3627" s="52">
        <v>5831.826462</v>
      </c>
      <c r="P3627">
        <v>1</v>
      </c>
      <c r="Q3627">
        <f>IF(SUMIFS(SolCotizacion!$P:$P,SolCotizacion!$E:$E,$G3627,SolCotizacion!$K:$K,$I3627)&gt;499,1,0)</f>
        <v>0</v>
      </c>
      <c r="R3627">
        <v>6135</v>
      </c>
      <c r="S3627" s="56">
        <f>IF(SUMIFS(SolCotizacion!$P:$P,SolCotizacion!$E:$E,$G3627,SolCotizacion!$K:$K,$I3627)&gt;499,4%,0)</f>
        <v>0</v>
      </c>
    </row>
    <row r="3628" spans="1:19" hidden="1">
      <c r="A3628" t="s">
        <v>4861</v>
      </c>
      <c r="B3628" t="s">
        <v>4862</v>
      </c>
      <c r="C3628">
        <v>28</v>
      </c>
      <c r="D3628" t="s">
        <v>113</v>
      </c>
      <c r="E3628" t="s">
        <v>10098</v>
      </c>
      <c r="F3628" t="s">
        <v>174</v>
      </c>
      <c r="G3628" t="s">
        <v>168</v>
      </c>
      <c r="H3628">
        <v>4</v>
      </c>
      <c r="I3628">
        <v>1</v>
      </c>
      <c r="J3628" t="s">
        <v>127</v>
      </c>
      <c r="K3628" t="s">
        <v>31</v>
      </c>
      <c r="L3628" s="50" t="s">
        <v>296</v>
      </c>
      <c r="M3628" s="53">
        <v>0.01</v>
      </c>
      <c r="N3628" s="52">
        <v>2255.4013019999998</v>
      </c>
      <c r="O3628" s="52">
        <v>2115.7781260000002</v>
      </c>
      <c r="P3628">
        <v>1</v>
      </c>
      <c r="Q3628">
        <f>IF(SUMIFS(SolCotizacion!$P:$P,SolCotizacion!$E:$E,$G3628,SolCotizacion!$K:$K,$I3628)&gt;499,1,0)</f>
        <v>0</v>
      </c>
      <c r="R3628">
        <v>6136</v>
      </c>
      <c r="S3628" s="56">
        <f>IF(SUMIFS(SolCotizacion!$P:$P,SolCotizacion!$E:$E,$G3628,SolCotizacion!$K:$K,$I3628)&gt;499,1%,0)</f>
        <v>0</v>
      </c>
    </row>
    <row r="3629" spans="1:19" hidden="1">
      <c r="A3629" t="s">
        <v>4863</v>
      </c>
      <c r="B3629" t="s">
        <v>4864</v>
      </c>
      <c r="C3629">
        <v>29</v>
      </c>
      <c r="D3629" t="s">
        <v>113</v>
      </c>
      <c r="E3629" t="s">
        <v>10099</v>
      </c>
      <c r="F3629" t="s">
        <v>174</v>
      </c>
      <c r="G3629" t="s">
        <v>168</v>
      </c>
      <c r="H3629">
        <v>4</v>
      </c>
      <c r="I3629">
        <v>2</v>
      </c>
      <c r="J3629" t="s">
        <v>127</v>
      </c>
      <c r="K3629" t="s">
        <v>31</v>
      </c>
      <c r="L3629" s="50" t="s">
        <v>296</v>
      </c>
      <c r="M3629" s="53">
        <v>0.01</v>
      </c>
      <c r="N3629" s="52">
        <v>2352.0603260000003</v>
      </c>
      <c r="O3629" s="52">
        <v>2190.9653920000001</v>
      </c>
      <c r="P3629">
        <v>1</v>
      </c>
      <c r="Q3629">
        <f>IF(SUMIFS(SolCotizacion!$P:$P,SolCotizacion!$E:$E,$G3629,SolCotizacion!$K:$K,$I3629)&gt;499,1,0)</f>
        <v>0</v>
      </c>
      <c r="R3629">
        <v>6137</v>
      </c>
      <c r="S3629" s="56">
        <f>IF(SUMIFS(SolCotizacion!$P:$P,SolCotizacion!$E:$E,$G3629,SolCotizacion!$K:$K,$I3629)&gt;499,1%,0)</f>
        <v>0</v>
      </c>
    </row>
    <row r="3630" spans="1:19" hidden="1">
      <c r="A3630" t="s">
        <v>4865</v>
      </c>
      <c r="B3630" t="s">
        <v>4866</v>
      </c>
      <c r="C3630">
        <v>30</v>
      </c>
      <c r="D3630" t="s">
        <v>113</v>
      </c>
      <c r="E3630" t="s">
        <v>10100</v>
      </c>
      <c r="F3630" t="s">
        <v>174</v>
      </c>
      <c r="G3630" t="s">
        <v>168</v>
      </c>
      <c r="H3630">
        <v>4</v>
      </c>
      <c r="I3630">
        <v>3</v>
      </c>
      <c r="J3630" t="s">
        <v>127</v>
      </c>
      <c r="K3630" t="s">
        <v>31</v>
      </c>
      <c r="L3630" s="50" t="s">
        <v>296</v>
      </c>
      <c r="M3630" s="53">
        <v>0.01</v>
      </c>
      <c r="N3630" s="52">
        <v>2566.8604500000001</v>
      </c>
      <c r="O3630" s="52">
        <v>2352.0603260000003</v>
      </c>
      <c r="P3630">
        <v>1</v>
      </c>
      <c r="Q3630">
        <f>IF(SUMIFS(SolCotizacion!$P:$P,SolCotizacion!$E:$E,$G3630,SolCotizacion!$K:$K,$I3630)&gt;499,1,0)</f>
        <v>0</v>
      </c>
      <c r="R3630">
        <v>6138</v>
      </c>
      <c r="S3630" s="56">
        <f>IF(SUMIFS(SolCotizacion!$P:$P,SolCotizacion!$E:$E,$G3630,SolCotizacion!$K:$K,$I3630)&gt;499,1%,0)</f>
        <v>0</v>
      </c>
    </row>
    <row r="3631" spans="1:19" hidden="1">
      <c r="A3631" t="s">
        <v>4867</v>
      </c>
      <c r="B3631" t="s">
        <v>4868</v>
      </c>
      <c r="C3631">
        <v>31</v>
      </c>
      <c r="D3631" t="s">
        <v>113</v>
      </c>
      <c r="E3631" t="s">
        <v>10101</v>
      </c>
      <c r="F3631" t="s">
        <v>175</v>
      </c>
      <c r="G3631" t="s">
        <v>169</v>
      </c>
      <c r="H3631">
        <v>4</v>
      </c>
      <c r="I3631">
        <v>1</v>
      </c>
      <c r="J3631" t="s">
        <v>127</v>
      </c>
      <c r="K3631" t="s">
        <v>31</v>
      </c>
      <c r="L3631" s="50" t="s">
        <v>296</v>
      </c>
      <c r="M3631" s="53">
        <v>0.01</v>
      </c>
      <c r="N3631" s="52">
        <v>5692.2032860000008</v>
      </c>
      <c r="O3631" s="52">
        <v>5380.744138</v>
      </c>
      <c r="P3631">
        <v>1</v>
      </c>
      <c r="Q3631">
        <f>IF(SUMIFS(SolCotizacion!$P:$P,SolCotizacion!$E:$E,$G3631,SolCotizacion!$K:$K,$I3631)&gt;499,1,0)</f>
        <v>0</v>
      </c>
      <c r="R3631">
        <v>6139</v>
      </c>
      <c r="S3631" s="56">
        <f>IF(SUMIFS(SolCotizacion!$P:$P,SolCotizacion!$E:$E,$G3631,SolCotizacion!$K:$K,$I3631)&gt;499,1%,0)</f>
        <v>0</v>
      </c>
    </row>
    <row r="3632" spans="1:19" hidden="1">
      <c r="A3632" t="s">
        <v>4869</v>
      </c>
      <c r="B3632" t="s">
        <v>4870</v>
      </c>
      <c r="C3632">
        <v>32</v>
      </c>
      <c r="D3632" t="s">
        <v>113</v>
      </c>
      <c r="E3632" t="s">
        <v>10102</v>
      </c>
      <c r="F3632" t="s">
        <v>175</v>
      </c>
      <c r="G3632" t="s">
        <v>169</v>
      </c>
      <c r="H3632">
        <v>4</v>
      </c>
      <c r="I3632">
        <v>2</v>
      </c>
      <c r="J3632" t="s">
        <v>127</v>
      </c>
      <c r="K3632" t="s">
        <v>31</v>
      </c>
      <c r="L3632" s="50" t="s">
        <v>296</v>
      </c>
      <c r="M3632" s="53">
        <v>0.01</v>
      </c>
      <c r="N3632" s="52">
        <v>5853.3085380000002</v>
      </c>
      <c r="O3632" s="52">
        <v>5531.1083520000002</v>
      </c>
      <c r="P3632">
        <v>1</v>
      </c>
      <c r="Q3632">
        <f>IF(SUMIFS(SolCotizacion!$P:$P,SolCotizacion!$E:$E,$G3632,SolCotizacion!$K:$K,$I3632)&gt;499,1,0)</f>
        <v>0</v>
      </c>
      <c r="R3632">
        <v>6140</v>
      </c>
      <c r="S3632" s="56">
        <f>IF(SUMIFS(SolCotizacion!$P:$P,SolCotizacion!$E:$E,$G3632,SolCotizacion!$K:$K,$I3632)&gt;499,1%,0)</f>
        <v>0</v>
      </c>
    </row>
    <row r="3633" spans="1:19" hidden="1">
      <c r="A3633" t="s">
        <v>4871</v>
      </c>
      <c r="B3633" t="s">
        <v>4872</v>
      </c>
      <c r="C3633">
        <v>33</v>
      </c>
      <c r="D3633" t="s">
        <v>113</v>
      </c>
      <c r="E3633" t="s">
        <v>10103</v>
      </c>
      <c r="F3633" t="s">
        <v>175</v>
      </c>
      <c r="G3633" t="s">
        <v>169</v>
      </c>
      <c r="H3633">
        <v>4</v>
      </c>
      <c r="I3633">
        <v>3</v>
      </c>
      <c r="J3633" t="s">
        <v>127</v>
      </c>
      <c r="K3633" t="s">
        <v>31</v>
      </c>
      <c r="L3633" s="50" t="s">
        <v>296</v>
      </c>
      <c r="M3633" s="53">
        <v>0.01</v>
      </c>
      <c r="N3633" s="52">
        <v>6154.026648</v>
      </c>
      <c r="O3633" s="52">
        <v>5831.826462</v>
      </c>
      <c r="P3633">
        <v>1</v>
      </c>
      <c r="Q3633">
        <f>IF(SUMIFS(SolCotizacion!$P:$P,SolCotizacion!$E:$E,$G3633,SolCotizacion!$K:$K,$I3633)&gt;499,1,0)</f>
        <v>0</v>
      </c>
      <c r="R3633">
        <v>6141</v>
      </c>
      <c r="S3633" s="56">
        <f>IF(SUMIFS(SolCotizacion!$P:$P,SolCotizacion!$E:$E,$G3633,SolCotizacion!$K:$K,$I3633)&gt;499,1%,0)</f>
        <v>0</v>
      </c>
    </row>
    <row r="3634" spans="1:19" hidden="1">
      <c r="A3634" t="s">
        <v>4873</v>
      </c>
      <c r="B3634" t="s">
        <v>4816</v>
      </c>
      <c r="C3634">
        <v>1</v>
      </c>
      <c r="D3634" t="s">
        <v>88</v>
      </c>
      <c r="E3634" t="s">
        <v>10084</v>
      </c>
      <c r="F3634" t="s">
        <v>168</v>
      </c>
      <c r="G3634" t="s">
        <v>168</v>
      </c>
      <c r="H3634">
        <v>4</v>
      </c>
      <c r="I3634">
        <v>1</v>
      </c>
      <c r="J3634" t="s">
        <v>84</v>
      </c>
      <c r="K3634" t="s">
        <v>31</v>
      </c>
      <c r="L3634" t="s">
        <v>287</v>
      </c>
      <c r="N3634" s="52">
        <v>456532.70400000003</v>
      </c>
      <c r="O3634" s="52">
        <v>456532.70400000003</v>
      </c>
      <c r="P3634">
        <v>1</v>
      </c>
      <c r="Q3634">
        <v>1</v>
      </c>
      <c r="R3634">
        <v>6142</v>
      </c>
    </row>
    <row r="3635" spans="1:19" hidden="1">
      <c r="A3635" t="s">
        <v>4874</v>
      </c>
      <c r="B3635" t="s">
        <v>4818</v>
      </c>
      <c r="C3635">
        <v>2</v>
      </c>
      <c r="D3635" t="s">
        <v>88</v>
      </c>
      <c r="E3635" t="s">
        <v>10085</v>
      </c>
      <c r="F3635" t="s">
        <v>168</v>
      </c>
      <c r="G3635" t="s">
        <v>168</v>
      </c>
      <c r="H3635">
        <v>4</v>
      </c>
      <c r="I3635">
        <v>2</v>
      </c>
      <c r="J3635" t="s">
        <v>84</v>
      </c>
      <c r="K3635" t="s">
        <v>31</v>
      </c>
      <c r="L3635" t="s">
        <v>287</v>
      </c>
      <c r="N3635" s="52">
        <v>458792.59200000006</v>
      </c>
      <c r="O3635" s="52">
        <v>458792.59200000006</v>
      </c>
      <c r="P3635">
        <v>1</v>
      </c>
      <c r="Q3635">
        <v>1</v>
      </c>
      <c r="R3635">
        <v>6144</v>
      </c>
    </row>
    <row r="3636" spans="1:19" hidden="1">
      <c r="A3636" t="s">
        <v>4875</v>
      </c>
      <c r="B3636" t="s">
        <v>4820</v>
      </c>
      <c r="C3636">
        <v>3</v>
      </c>
      <c r="D3636" t="s">
        <v>88</v>
      </c>
      <c r="E3636" t="s">
        <v>10086</v>
      </c>
      <c r="F3636" t="s">
        <v>168</v>
      </c>
      <c r="G3636" t="s">
        <v>168</v>
      </c>
      <c r="H3636">
        <v>4</v>
      </c>
      <c r="I3636">
        <v>3</v>
      </c>
      <c r="J3636" t="s">
        <v>84</v>
      </c>
      <c r="K3636" t="s">
        <v>31</v>
      </c>
      <c r="L3636" t="s">
        <v>287</v>
      </c>
      <c r="N3636" s="52">
        <v>456532.70400000003</v>
      </c>
      <c r="O3636" s="52">
        <v>456532.70400000003</v>
      </c>
      <c r="P3636">
        <v>1</v>
      </c>
      <c r="Q3636">
        <v>1</v>
      </c>
      <c r="R3636">
        <v>6146</v>
      </c>
    </row>
    <row r="3637" spans="1:19" hidden="1">
      <c r="A3637" t="s">
        <v>4876</v>
      </c>
      <c r="B3637" t="s">
        <v>4822</v>
      </c>
      <c r="C3637">
        <v>4</v>
      </c>
      <c r="D3637" t="s">
        <v>88</v>
      </c>
      <c r="E3637" t="s">
        <v>10087</v>
      </c>
      <c r="F3637" t="s">
        <v>169</v>
      </c>
      <c r="G3637" t="s">
        <v>169</v>
      </c>
      <c r="H3637">
        <v>4</v>
      </c>
      <c r="I3637">
        <v>1</v>
      </c>
      <c r="J3637" t="s">
        <v>84</v>
      </c>
      <c r="K3637" t="s">
        <v>31</v>
      </c>
      <c r="L3637" t="s">
        <v>287</v>
      </c>
      <c r="N3637" s="52">
        <v>635193.02400000009</v>
      </c>
      <c r="O3637" s="52">
        <v>635193.02400000009</v>
      </c>
      <c r="P3637">
        <v>1</v>
      </c>
      <c r="Q3637">
        <v>1</v>
      </c>
      <c r="R3637">
        <v>6148</v>
      </c>
    </row>
    <row r="3638" spans="1:19" hidden="1">
      <c r="A3638" t="s">
        <v>4877</v>
      </c>
      <c r="B3638" t="s">
        <v>4824</v>
      </c>
      <c r="C3638">
        <v>5</v>
      </c>
      <c r="D3638" t="s">
        <v>88</v>
      </c>
      <c r="E3638" t="s">
        <v>10088</v>
      </c>
      <c r="F3638" t="s">
        <v>169</v>
      </c>
      <c r="G3638" t="s">
        <v>169</v>
      </c>
      <c r="H3638">
        <v>4</v>
      </c>
      <c r="I3638">
        <v>2</v>
      </c>
      <c r="J3638" t="s">
        <v>84</v>
      </c>
      <c r="K3638" t="s">
        <v>31</v>
      </c>
      <c r="L3638" t="s">
        <v>287</v>
      </c>
      <c r="N3638" s="52">
        <v>638337.21600000001</v>
      </c>
      <c r="O3638" s="52">
        <v>638337.21600000001</v>
      </c>
      <c r="P3638">
        <v>1</v>
      </c>
      <c r="Q3638">
        <v>1</v>
      </c>
      <c r="R3638">
        <v>6150</v>
      </c>
    </row>
    <row r="3639" spans="1:19" hidden="1">
      <c r="A3639" t="s">
        <v>4878</v>
      </c>
      <c r="B3639" t="s">
        <v>4826</v>
      </c>
      <c r="C3639">
        <v>6</v>
      </c>
      <c r="D3639" t="s">
        <v>88</v>
      </c>
      <c r="E3639" t="s">
        <v>10089</v>
      </c>
      <c r="F3639" t="s">
        <v>169</v>
      </c>
      <c r="G3639" t="s">
        <v>169</v>
      </c>
      <c r="H3639">
        <v>4</v>
      </c>
      <c r="I3639">
        <v>3</v>
      </c>
      <c r="J3639" t="s">
        <v>84</v>
      </c>
      <c r="K3639" t="s">
        <v>31</v>
      </c>
      <c r="L3639" t="s">
        <v>287</v>
      </c>
      <c r="N3639" s="52">
        <v>635193.02400000009</v>
      </c>
      <c r="O3639" s="52">
        <v>635193.02400000009</v>
      </c>
      <c r="P3639">
        <v>1</v>
      </c>
      <c r="Q3639">
        <v>1</v>
      </c>
      <c r="R3639">
        <v>6152</v>
      </c>
    </row>
    <row r="3640" spans="1:19" hidden="1">
      <c r="A3640" t="s">
        <v>4879</v>
      </c>
      <c r="B3640" t="s">
        <v>4828</v>
      </c>
      <c r="C3640">
        <v>7</v>
      </c>
      <c r="D3640" t="s">
        <v>113</v>
      </c>
      <c r="E3640" t="s">
        <v>9853</v>
      </c>
      <c r="F3640" t="s">
        <v>114</v>
      </c>
      <c r="G3640" t="s">
        <v>88</v>
      </c>
      <c r="H3640">
        <v>4</v>
      </c>
      <c r="I3640">
        <v>1</v>
      </c>
      <c r="J3640" t="s">
        <v>88</v>
      </c>
      <c r="K3640" t="s">
        <v>31</v>
      </c>
      <c r="L3640" t="s">
        <v>287</v>
      </c>
      <c r="N3640" s="52">
        <v>1.073072</v>
      </c>
      <c r="O3640" s="52">
        <v>1.073072</v>
      </c>
      <c r="P3640">
        <v>1</v>
      </c>
      <c r="Q3640">
        <f>IF(COUNTIFS(SolCotizacion!$D:$D,$G3640,SolCotizacion!$K:$K,$I3640)&gt;0,1,0)</f>
        <v>0</v>
      </c>
      <c r="R3640">
        <v>6154</v>
      </c>
    </row>
    <row r="3641" spans="1:19" hidden="1">
      <c r="A3641" t="s">
        <v>4880</v>
      </c>
      <c r="B3641" t="s">
        <v>4830</v>
      </c>
      <c r="C3641">
        <v>8</v>
      </c>
      <c r="D3641" t="s">
        <v>113</v>
      </c>
      <c r="E3641" t="s">
        <v>9984</v>
      </c>
      <c r="F3641" t="s">
        <v>114</v>
      </c>
      <c r="G3641" t="s">
        <v>88</v>
      </c>
      <c r="H3641">
        <v>4</v>
      </c>
      <c r="I3641">
        <v>2</v>
      </c>
      <c r="J3641" t="s">
        <v>88</v>
      </c>
      <c r="K3641" t="s">
        <v>31</v>
      </c>
      <c r="L3641" t="s">
        <v>287</v>
      </c>
      <c r="N3641" s="52">
        <v>1.073072</v>
      </c>
      <c r="O3641" s="52">
        <v>1.073072</v>
      </c>
      <c r="P3641">
        <v>1</v>
      </c>
      <c r="Q3641">
        <f>IF(COUNTIFS(SolCotizacion!$D:$D,$G3641,SolCotizacion!$K:$K,$I3641)&gt;0,1,0)</f>
        <v>1</v>
      </c>
      <c r="R3641">
        <v>6156</v>
      </c>
    </row>
    <row r="3642" spans="1:19" hidden="1">
      <c r="A3642" t="s">
        <v>4881</v>
      </c>
      <c r="B3642" t="s">
        <v>4832</v>
      </c>
      <c r="C3642">
        <v>9</v>
      </c>
      <c r="D3642" t="s">
        <v>113</v>
      </c>
      <c r="E3642" t="s">
        <v>9985</v>
      </c>
      <c r="F3642" t="s">
        <v>114</v>
      </c>
      <c r="G3642" t="s">
        <v>88</v>
      </c>
      <c r="H3642">
        <v>4</v>
      </c>
      <c r="I3642">
        <v>3</v>
      </c>
      <c r="J3642" t="s">
        <v>88</v>
      </c>
      <c r="K3642" t="s">
        <v>31</v>
      </c>
      <c r="L3642" t="s">
        <v>287</v>
      </c>
      <c r="N3642" s="52">
        <v>1.073072</v>
      </c>
      <c r="O3642" s="52">
        <v>1.073072</v>
      </c>
      <c r="P3642">
        <v>1</v>
      </c>
      <c r="Q3642">
        <f>IF(COUNTIFS(SolCotizacion!$D:$D,$G3642,SolCotizacion!$K:$K,$I3642)&gt;0,1,0)</f>
        <v>0</v>
      </c>
      <c r="R3642">
        <v>6158</v>
      </c>
    </row>
    <row r="3643" spans="1:19" hidden="1">
      <c r="A3643" t="s">
        <v>4882</v>
      </c>
      <c r="B3643" t="s">
        <v>4834</v>
      </c>
      <c r="C3643">
        <v>10</v>
      </c>
      <c r="D3643" t="s">
        <v>113</v>
      </c>
      <c r="E3643" t="s">
        <v>9986</v>
      </c>
      <c r="F3643" t="s">
        <v>115</v>
      </c>
      <c r="G3643" t="s">
        <v>88</v>
      </c>
      <c r="H3643">
        <v>4</v>
      </c>
      <c r="I3643">
        <v>1</v>
      </c>
      <c r="J3643" t="s">
        <v>116</v>
      </c>
      <c r="K3643" t="s">
        <v>326</v>
      </c>
      <c r="L3643" t="s">
        <v>287</v>
      </c>
      <c r="N3643" s="52">
        <v>1.073072</v>
      </c>
      <c r="O3643" s="52">
        <v>1.073072</v>
      </c>
      <c r="P3643">
        <v>1</v>
      </c>
      <c r="Q3643">
        <f>IF(COUNTIFS(SolCotizacion!$D:$D,$G3643,SolCotizacion!$K:$K,$I3643)&gt;0,1,0)</f>
        <v>0</v>
      </c>
      <c r="R3643">
        <v>6160</v>
      </c>
    </row>
    <row r="3644" spans="1:19" hidden="1">
      <c r="A3644" t="s">
        <v>4883</v>
      </c>
      <c r="B3644" t="s">
        <v>4836</v>
      </c>
      <c r="C3644">
        <v>11</v>
      </c>
      <c r="D3644" t="s">
        <v>113</v>
      </c>
      <c r="E3644" t="s">
        <v>9987</v>
      </c>
      <c r="F3644" t="s">
        <v>115</v>
      </c>
      <c r="G3644" t="s">
        <v>88</v>
      </c>
      <c r="H3644">
        <v>4</v>
      </c>
      <c r="I3644">
        <v>2</v>
      </c>
      <c r="J3644" t="s">
        <v>116</v>
      </c>
      <c r="K3644" t="s">
        <v>326</v>
      </c>
      <c r="L3644" t="s">
        <v>287</v>
      </c>
      <c r="N3644" s="52">
        <v>1.073072</v>
      </c>
      <c r="O3644" s="52">
        <v>1.073072</v>
      </c>
      <c r="P3644">
        <v>1</v>
      </c>
      <c r="Q3644">
        <f>IF(COUNTIFS(SolCotizacion!$D:$D,$G3644,SolCotizacion!$K:$K,$I3644)&gt;0,1,0)</f>
        <v>1</v>
      </c>
      <c r="R3644">
        <v>6162</v>
      </c>
    </row>
    <row r="3645" spans="1:19" hidden="1">
      <c r="A3645" t="s">
        <v>4884</v>
      </c>
      <c r="B3645" t="s">
        <v>4838</v>
      </c>
      <c r="C3645">
        <v>12</v>
      </c>
      <c r="D3645" t="s">
        <v>113</v>
      </c>
      <c r="E3645" t="s">
        <v>9988</v>
      </c>
      <c r="F3645" t="s">
        <v>115</v>
      </c>
      <c r="G3645" t="s">
        <v>88</v>
      </c>
      <c r="H3645">
        <v>4</v>
      </c>
      <c r="I3645">
        <v>3</v>
      </c>
      <c r="J3645" t="s">
        <v>116</v>
      </c>
      <c r="K3645" t="s">
        <v>326</v>
      </c>
      <c r="L3645" t="s">
        <v>287</v>
      </c>
      <c r="N3645" s="52">
        <v>1.073072</v>
      </c>
      <c r="O3645" s="52">
        <v>1.073072</v>
      </c>
      <c r="P3645">
        <v>1</v>
      </c>
      <c r="Q3645">
        <f>IF(COUNTIFS(SolCotizacion!$D:$D,$G3645,SolCotizacion!$K:$K,$I3645)&gt;0,1,0)</f>
        <v>0</v>
      </c>
      <c r="R3645">
        <v>6164</v>
      </c>
    </row>
    <row r="3646" spans="1:19" hidden="1">
      <c r="A3646" t="s">
        <v>4885</v>
      </c>
      <c r="B3646" t="s">
        <v>4840</v>
      </c>
      <c r="C3646">
        <v>13</v>
      </c>
      <c r="D3646" t="s">
        <v>113</v>
      </c>
      <c r="E3646" t="s">
        <v>10090</v>
      </c>
      <c r="F3646" t="s">
        <v>170</v>
      </c>
      <c r="G3646" t="s">
        <v>168</v>
      </c>
      <c r="H3646">
        <v>4</v>
      </c>
      <c r="I3646" t="s">
        <v>103</v>
      </c>
      <c r="J3646" t="s">
        <v>118</v>
      </c>
      <c r="K3646" t="s">
        <v>325</v>
      </c>
      <c r="L3646" t="s">
        <v>287</v>
      </c>
      <c r="N3646" s="52">
        <v>1.073072</v>
      </c>
      <c r="O3646" s="52">
        <v>1.073072</v>
      </c>
      <c r="P3646">
        <v>1</v>
      </c>
      <c r="Q3646">
        <f>IF(COUNTIF(SolCotizacion!$E:$E,G3646)&gt;0,1,0)</f>
        <v>0</v>
      </c>
      <c r="R3646">
        <v>6166</v>
      </c>
    </row>
    <row r="3647" spans="1:19" hidden="1">
      <c r="A3647" t="s">
        <v>4886</v>
      </c>
      <c r="B3647" t="s">
        <v>4842</v>
      </c>
      <c r="C3647">
        <v>15</v>
      </c>
      <c r="D3647" t="s">
        <v>113</v>
      </c>
      <c r="E3647" t="s">
        <v>10091</v>
      </c>
      <c r="F3647" t="s">
        <v>171</v>
      </c>
      <c r="G3647" t="s">
        <v>169</v>
      </c>
      <c r="H3647">
        <v>4</v>
      </c>
      <c r="I3647" t="s">
        <v>103</v>
      </c>
      <c r="J3647" t="s">
        <v>118</v>
      </c>
      <c r="K3647" t="s">
        <v>325</v>
      </c>
      <c r="L3647" t="s">
        <v>287</v>
      </c>
      <c r="N3647" s="52">
        <v>1.073072</v>
      </c>
      <c r="O3647" s="52">
        <v>1.073072</v>
      </c>
      <c r="P3647">
        <v>1</v>
      </c>
      <c r="Q3647">
        <f>IF(COUNTIF(SolCotizacion!$E:$E,G3647)&gt;0,1,0)</f>
        <v>0</v>
      </c>
      <c r="R3647">
        <v>6170</v>
      </c>
    </row>
    <row r="3648" spans="1:19" hidden="1">
      <c r="A3648" t="s">
        <v>4887</v>
      </c>
      <c r="B3648" t="s">
        <v>4844</v>
      </c>
      <c r="C3648">
        <v>16</v>
      </c>
      <c r="D3648" t="s">
        <v>113</v>
      </c>
      <c r="E3648" t="s">
        <v>9995</v>
      </c>
      <c r="F3648" t="s">
        <v>125</v>
      </c>
      <c r="G3648" t="s">
        <v>88</v>
      </c>
      <c r="H3648">
        <v>4</v>
      </c>
      <c r="I3648">
        <v>1</v>
      </c>
      <c r="J3648" t="s">
        <v>88</v>
      </c>
      <c r="K3648" t="s">
        <v>31</v>
      </c>
      <c r="L3648" t="s">
        <v>287</v>
      </c>
      <c r="N3648" s="52">
        <v>1.073072</v>
      </c>
      <c r="O3648" s="52">
        <v>1.073072</v>
      </c>
      <c r="P3648">
        <v>1</v>
      </c>
      <c r="Q3648">
        <f>IF(COUNTIFS(SolCotizacion!$D:$D,$G3648,SolCotizacion!$K:$K,$I3648)&gt;0,1,0)</f>
        <v>0</v>
      </c>
      <c r="R3648">
        <v>6172</v>
      </c>
    </row>
    <row r="3649" spans="1:19" hidden="1">
      <c r="A3649" t="s">
        <v>4888</v>
      </c>
      <c r="B3649" t="s">
        <v>4846</v>
      </c>
      <c r="C3649">
        <v>17</v>
      </c>
      <c r="D3649" t="s">
        <v>113</v>
      </c>
      <c r="E3649" t="s">
        <v>9996</v>
      </c>
      <c r="F3649" t="s">
        <v>125</v>
      </c>
      <c r="G3649" t="s">
        <v>88</v>
      </c>
      <c r="H3649">
        <v>4</v>
      </c>
      <c r="I3649">
        <v>2</v>
      </c>
      <c r="J3649" t="s">
        <v>88</v>
      </c>
      <c r="K3649" t="s">
        <v>31</v>
      </c>
      <c r="L3649" t="s">
        <v>287</v>
      </c>
      <c r="N3649" s="52">
        <v>1.073072</v>
      </c>
      <c r="O3649" s="52">
        <v>1.073072</v>
      </c>
      <c r="P3649">
        <v>1</v>
      </c>
      <c r="Q3649">
        <f>IF(COUNTIFS(SolCotizacion!$D:$D,$G3649,SolCotizacion!$K:$K,$I3649)&gt;0,1,0)</f>
        <v>1</v>
      </c>
      <c r="R3649">
        <v>6174</v>
      </c>
    </row>
    <row r="3650" spans="1:19" hidden="1">
      <c r="A3650" t="s">
        <v>4889</v>
      </c>
      <c r="B3650" t="s">
        <v>4848</v>
      </c>
      <c r="C3650">
        <v>18</v>
      </c>
      <c r="D3650" t="s">
        <v>113</v>
      </c>
      <c r="E3650" t="s">
        <v>9997</v>
      </c>
      <c r="F3650" t="s">
        <v>125</v>
      </c>
      <c r="G3650" t="s">
        <v>88</v>
      </c>
      <c r="H3650">
        <v>4</v>
      </c>
      <c r="I3650">
        <v>3</v>
      </c>
      <c r="J3650" t="s">
        <v>88</v>
      </c>
      <c r="K3650" t="s">
        <v>31</v>
      </c>
      <c r="L3650" t="s">
        <v>287</v>
      </c>
      <c r="N3650" s="52">
        <v>1.073072</v>
      </c>
      <c r="O3650" s="52">
        <v>1.073072</v>
      </c>
      <c r="P3650">
        <v>1</v>
      </c>
      <c r="Q3650">
        <f>IF(COUNTIFS(SolCotizacion!$D:$D,$G3650,SolCotizacion!$K:$K,$I3650)&gt;0,1,0)</f>
        <v>0</v>
      </c>
      <c r="R3650">
        <v>6176</v>
      </c>
    </row>
    <row r="3651" spans="1:19" hidden="1">
      <c r="A3651" t="s">
        <v>4890</v>
      </c>
      <c r="B3651" t="s">
        <v>4850</v>
      </c>
      <c r="C3651">
        <v>19</v>
      </c>
      <c r="D3651" t="s">
        <v>113</v>
      </c>
      <c r="E3651" t="s">
        <v>10092</v>
      </c>
      <c r="F3651" t="s">
        <v>172</v>
      </c>
      <c r="G3651" t="s">
        <v>168</v>
      </c>
      <c r="H3651">
        <v>4</v>
      </c>
      <c r="I3651">
        <v>1</v>
      </c>
      <c r="J3651" t="s">
        <v>127</v>
      </c>
      <c r="K3651" t="s">
        <v>31</v>
      </c>
      <c r="L3651" t="s">
        <v>287</v>
      </c>
      <c r="M3651" s="53">
        <v>0.02</v>
      </c>
      <c r="N3651" s="52">
        <v>8882.5392040000006</v>
      </c>
      <c r="O3651" s="52">
        <v>8882.5392040000006</v>
      </c>
      <c r="P3651">
        <v>1</v>
      </c>
      <c r="Q3651">
        <f>IF(SUMIFS(SolCotizacion!$P:$P,SolCotizacion!$E:$E,$G3651,SolCotizacion!$K:$K,$I3651)&gt;499,1,0)</f>
        <v>0</v>
      </c>
      <c r="R3651">
        <v>6178</v>
      </c>
      <c r="S3651" s="56">
        <f>IF(SUMIFS(SolCotizacion!$P:$P,SolCotizacion!$E:$E,$G3651,SolCotizacion!$K:$K,$I3651)&gt;499,4%,0)</f>
        <v>0</v>
      </c>
    </row>
    <row r="3652" spans="1:19" hidden="1">
      <c r="A3652" t="s">
        <v>4891</v>
      </c>
      <c r="B3652" t="s">
        <v>4852</v>
      </c>
      <c r="C3652">
        <v>20</v>
      </c>
      <c r="D3652" t="s">
        <v>113</v>
      </c>
      <c r="E3652" t="s">
        <v>10093</v>
      </c>
      <c r="F3652" t="s">
        <v>172</v>
      </c>
      <c r="G3652" t="s">
        <v>168</v>
      </c>
      <c r="H3652">
        <v>4</v>
      </c>
      <c r="I3652">
        <v>2</v>
      </c>
      <c r="J3652" t="s">
        <v>127</v>
      </c>
      <c r="K3652" t="s">
        <v>31</v>
      </c>
      <c r="L3652" t="s">
        <v>287</v>
      </c>
      <c r="M3652" s="53">
        <v>0.02</v>
      </c>
      <c r="N3652" s="52">
        <v>8926.5145200000006</v>
      </c>
      <c r="O3652" s="52">
        <v>8926.5145200000006</v>
      </c>
      <c r="P3652">
        <v>1</v>
      </c>
      <c r="Q3652">
        <f>IF(SUMIFS(SolCotizacion!$P:$P,SolCotizacion!$E:$E,$G3652,SolCotizacion!$K:$K,$I3652)&gt;499,1,0)</f>
        <v>0</v>
      </c>
      <c r="R3652">
        <v>6179</v>
      </c>
      <c r="S3652" s="56">
        <f>IF(SUMIFS(SolCotizacion!$P:$P,SolCotizacion!$E:$E,$G3652,SolCotizacion!$K:$K,$I3652)&gt;499,4%,0)</f>
        <v>0</v>
      </c>
    </row>
    <row r="3653" spans="1:19" hidden="1">
      <c r="A3653" t="s">
        <v>4892</v>
      </c>
      <c r="B3653" t="s">
        <v>4854</v>
      </c>
      <c r="C3653">
        <v>21</v>
      </c>
      <c r="D3653" t="s">
        <v>113</v>
      </c>
      <c r="E3653" t="s">
        <v>10094</v>
      </c>
      <c r="F3653" t="s">
        <v>172</v>
      </c>
      <c r="G3653" t="s">
        <v>168</v>
      </c>
      <c r="H3653">
        <v>4</v>
      </c>
      <c r="I3653">
        <v>3</v>
      </c>
      <c r="J3653" t="s">
        <v>127</v>
      </c>
      <c r="K3653" t="s">
        <v>31</v>
      </c>
      <c r="L3653" t="s">
        <v>287</v>
      </c>
      <c r="M3653" s="53">
        <v>0.02</v>
      </c>
      <c r="N3653" s="52">
        <v>8882.5392040000006</v>
      </c>
      <c r="O3653" s="52">
        <v>8882.5392040000006</v>
      </c>
      <c r="P3653">
        <v>1</v>
      </c>
      <c r="Q3653">
        <f>IF(SUMIFS(SolCotizacion!$P:$P,SolCotizacion!$E:$E,$G3653,SolCotizacion!$K:$K,$I3653)&gt;499,1,0)</f>
        <v>0</v>
      </c>
      <c r="R3653">
        <v>6180</v>
      </c>
      <c r="S3653" s="56">
        <f>IF(SUMIFS(SolCotizacion!$P:$P,SolCotizacion!$E:$E,$G3653,SolCotizacion!$K:$K,$I3653)&gt;499,4%,0)</f>
        <v>0</v>
      </c>
    </row>
    <row r="3654" spans="1:19" hidden="1">
      <c r="A3654" t="s">
        <v>4893</v>
      </c>
      <c r="B3654" t="s">
        <v>4856</v>
      </c>
      <c r="C3654">
        <v>25</v>
      </c>
      <c r="D3654" t="s">
        <v>113</v>
      </c>
      <c r="E3654" t="s">
        <v>10095</v>
      </c>
      <c r="F3654" t="s">
        <v>173</v>
      </c>
      <c r="G3654" t="s">
        <v>169</v>
      </c>
      <c r="H3654">
        <v>4</v>
      </c>
      <c r="I3654">
        <v>1</v>
      </c>
      <c r="J3654" t="s">
        <v>127</v>
      </c>
      <c r="K3654" t="s">
        <v>31</v>
      </c>
      <c r="L3654" t="s">
        <v>287</v>
      </c>
      <c r="M3654" s="53">
        <v>0.02</v>
      </c>
      <c r="N3654" s="52">
        <v>12358.652768</v>
      </c>
      <c r="O3654" s="52">
        <v>12358.652768</v>
      </c>
      <c r="P3654">
        <v>1</v>
      </c>
      <c r="Q3654">
        <f>IF(SUMIFS(SolCotizacion!$P:$P,SolCotizacion!$E:$E,$G3654,SolCotizacion!$K:$K,$I3654)&gt;499,1,0)</f>
        <v>0</v>
      </c>
      <c r="R3654">
        <v>6184</v>
      </c>
      <c r="S3654" s="56">
        <f>IF(SUMIFS(SolCotizacion!$P:$P,SolCotizacion!$E:$E,$G3654,SolCotizacion!$K:$K,$I3654)&gt;499,4%,0)</f>
        <v>0</v>
      </c>
    </row>
    <row r="3655" spans="1:19" hidden="1">
      <c r="A3655" t="s">
        <v>4894</v>
      </c>
      <c r="B3655" t="s">
        <v>4858</v>
      </c>
      <c r="C3655">
        <v>26</v>
      </c>
      <c r="D3655" t="s">
        <v>113</v>
      </c>
      <c r="E3655" t="s">
        <v>10096</v>
      </c>
      <c r="F3655" t="s">
        <v>173</v>
      </c>
      <c r="G3655" t="s">
        <v>169</v>
      </c>
      <c r="H3655">
        <v>4</v>
      </c>
      <c r="I3655">
        <v>2</v>
      </c>
      <c r="J3655" t="s">
        <v>127</v>
      </c>
      <c r="K3655" t="s">
        <v>31</v>
      </c>
      <c r="L3655" t="s">
        <v>287</v>
      </c>
      <c r="M3655" s="53">
        <v>0.02</v>
      </c>
      <c r="N3655" s="52">
        <v>12419.82819</v>
      </c>
      <c r="O3655" s="52">
        <v>12419.82819</v>
      </c>
      <c r="P3655">
        <v>1</v>
      </c>
      <c r="Q3655">
        <f>IF(SUMIFS(SolCotizacion!$P:$P,SolCotizacion!$E:$E,$G3655,SolCotizacion!$K:$K,$I3655)&gt;499,1,0)</f>
        <v>0</v>
      </c>
      <c r="R3655">
        <v>6185</v>
      </c>
      <c r="S3655" s="56">
        <f>IF(SUMIFS(SolCotizacion!$P:$P,SolCotizacion!$E:$E,$G3655,SolCotizacion!$K:$K,$I3655)&gt;499,4%,0)</f>
        <v>0</v>
      </c>
    </row>
    <row r="3656" spans="1:19" hidden="1">
      <c r="A3656" t="s">
        <v>4895</v>
      </c>
      <c r="B3656" t="s">
        <v>4860</v>
      </c>
      <c r="C3656">
        <v>27</v>
      </c>
      <c r="D3656" t="s">
        <v>113</v>
      </c>
      <c r="E3656" t="s">
        <v>10097</v>
      </c>
      <c r="F3656" t="s">
        <v>173</v>
      </c>
      <c r="G3656" t="s">
        <v>169</v>
      </c>
      <c r="H3656">
        <v>4</v>
      </c>
      <c r="I3656">
        <v>3</v>
      </c>
      <c r="J3656" t="s">
        <v>127</v>
      </c>
      <c r="K3656" t="s">
        <v>31</v>
      </c>
      <c r="L3656" t="s">
        <v>287</v>
      </c>
      <c r="M3656" s="53">
        <v>0.02</v>
      </c>
      <c r="N3656" s="52">
        <v>12358.652768</v>
      </c>
      <c r="O3656" s="52">
        <v>12358.652768</v>
      </c>
      <c r="P3656">
        <v>1</v>
      </c>
      <c r="Q3656">
        <f>IF(SUMIFS(SolCotizacion!$P:$P,SolCotizacion!$E:$E,$G3656,SolCotizacion!$K:$K,$I3656)&gt;499,1,0)</f>
        <v>0</v>
      </c>
      <c r="R3656">
        <v>6186</v>
      </c>
      <c r="S3656" s="56">
        <f>IF(SUMIFS(SolCotizacion!$P:$P,SolCotizacion!$E:$E,$G3656,SolCotizacion!$K:$K,$I3656)&gt;499,4%,0)</f>
        <v>0</v>
      </c>
    </row>
    <row r="3657" spans="1:19" hidden="1">
      <c r="A3657" t="s">
        <v>4896</v>
      </c>
      <c r="B3657" t="s">
        <v>4862</v>
      </c>
      <c r="C3657">
        <v>28</v>
      </c>
      <c r="D3657" t="s">
        <v>113</v>
      </c>
      <c r="E3657" t="s">
        <v>10098</v>
      </c>
      <c r="F3657" t="s">
        <v>174</v>
      </c>
      <c r="G3657" t="s">
        <v>168</v>
      </c>
      <c r="H3657">
        <v>4</v>
      </c>
      <c r="I3657">
        <v>1</v>
      </c>
      <c r="J3657" t="s">
        <v>127</v>
      </c>
      <c r="K3657" t="s">
        <v>31</v>
      </c>
      <c r="L3657" t="s">
        <v>287</v>
      </c>
      <c r="M3657" s="53">
        <v>5.0000000000000001E-3</v>
      </c>
      <c r="N3657" s="52">
        <v>2220.63996</v>
      </c>
      <c r="O3657" s="52">
        <v>2220.63996</v>
      </c>
      <c r="P3657">
        <v>1</v>
      </c>
      <c r="Q3657">
        <f>IF(SUMIFS(SolCotizacion!$P:$P,SolCotizacion!$E:$E,$G3657,SolCotizacion!$K:$K,$I3657)&gt;499,1,0)</f>
        <v>0</v>
      </c>
      <c r="R3657">
        <v>6187</v>
      </c>
      <c r="S3657" s="56">
        <f>IF(SUMIFS(SolCotizacion!$P:$P,SolCotizacion!$E:$E,$G3657,SolCotizacion!$K:$K,$I3657)&gt;499,1%,0)</f>
        <v>0</v>
      </c>
    </row>
    <row r="3658" spans="1:19" hidden="1">
      <c r="A3658" t="s">
        <v>4897</v>
      </c>
      <c r="B3658" t="s">
        <v>4864</v>
      </c>
      <c r="C3658">
        <v>29</v>
      </c>
      <c r="D3658" t="s">
        <v>113</v>
      </c>
      <c r="E3658" t="s">
        <v>10099</v>
      </c>
      <c r="F3658" t="s">
        <v>174</v>
      </c>
      <c r="G3658" t="s">
        <v>168</v>
      </c>
      <c r="H3658">
        <v>4</v>
      </c>
      <c r="I3658">
        <v>2</v>
      </c>
      <c r="J3658" t="s">
        <v>127</v>
      </c>
      <c r="K3658" t="s">
        <v>31</v>
      </c>
      <c r="L3658" t="s">
        <v>287</v>
      </c>
      <c r="M3658" s="53">
        <v>5.0000000000000001E-3</v>
      </c>
      <c r="N3658" s="52">
        <v>2231.6286300000002</v>
      </c>
      <c r="O3658" s="52">
        <v>2231.6286300000002</v>
      </c>
      <c r="P3658">
        <v>1</v>
      </c>
      <c r="Q3658">
        <f>IF(SUMIFS(SolCotizacion!$P:$P,SolCotizacion!$E:$E,$G3658,SolCotizacion!$K:$K,$I3658)&gt;499,1,0)</f>
        <v>0</v>
      </c>
      <c r="R3658">
        <v>6188</v>
      </c>
      <c r="S3658" s="56">
        <f>IF(SUMIFS(SolCotizacion!$P:$P,SolCotizacion!$E:$E,$G3658,SolCotizacion!$K:$K,$I3658)&gt;499,1%,0)</f>
        <v>0</v>
      </c>
    </row>
    <row r="3659" spans="1:19" hidden="1">
      <c r="A3659" t="s">
        <v>4898</v>
      </c>
      <c r="B3659" t="s">
        <v>4866</v>
      </c>
      <c r="C3659">
        <v>30</v>
      </c>
      <c r="D3659" t="s">
        <v>113</v>
      </c>
      <c r="E3659" t="s">
        <v>10100</v>
      </c>
      <c r="F3659" t="s">
        <v>174</v>
      </c>
      <c r="G3659" t="s">
        <v>168</v>
      </c>
      <c r="H3659">
        <v>4</v>
      </c>
      <c r="I3659">
        <v>3</v>
      </c>
      <c r="J3659" t="s">
        <v>127</v>
      </c>
      <c r="K3659" t="s">
        <v>31</v>
      </c>
      <c r="L3659" t="s">
        <v>287</v>
      </c>
      <c r="M3659" s="53">
        <v>5.0000000000000001E-3</v>
      </c>
      <c r="N3659" s="52">
        <v>2220.63996</v>
      </c>
      <c r="O3659" s="52">
        <v>2220.63996</v>
      </c>
      <c r="P3659">
        <v>1</v>
      </c>
      <c r="Q3659">
        <f>IF(SUMIFS(SolCotizacion!$P:$P,SolCotizacion!$E:$E,$G3659,SolCotizacion!$K:$K,$I3659)&gt;499,1,0)</f>
        <v>0</v>
      </c>
      <c r="R3659">
        <v>6189</v>
      </c>
      <c r="S3659" s="56">
        <f>IF(SUMIFS(SolCotizacion!$P:$P,SolCotizacion!$E:$E,$G3659,SolCotizacion!$K:$K,$I3659)&gt;499,1%,0)</f>
        <v>0</v>
      </c>
    </row>
    <row r="3660" spans="1:19" hidden="1">
      <c r="A3660" t="s">
        <v>4899</v>
      </c>
      <c r="B3660" t="s">
        <v>4868</v>
      </c>
      <c r="C3660">
        <v>31</v>
      </c>
      <c r="D3660" t="s">
        <v>113</v>
      </c>
      <c r="E3660" t="s">
        <v>10101</v>
      </c>
      <c r="F3660" t="s">
        <v>175</v>
      </c>
      <c r="G3660" t="s">
        <v>169</v>
      </c>
      <c r="H3660">
        <v>4</v>
      </c>
      <c r="I3660">
        <v>1</v>
      </c>
      <c r="J3660" t="s">
        <v>127</v>
      </c>
      <c r="K3660" t="s">
        <v>31</v>
      </c>
      <c r="L3660" t="s">
        <v>287</v>
      </c>
      <c r="M3660" s="53">
        <v>5.0000000000000001E-3</v>
      </c>
      <c r="N3660" s="52">
        <v>3089.663192</v>
      </c>
      <c r="O3660" s="52">
        <v>3089.663192</v>
      </c>
      <c r="P3660">
        <v>1</v>
      </c>
      <c r="Q3660">
        <f>IF(SUMIFS(SolCotizacion!$P:$P,SolCotizacion!$E:$E,$G3660,SolCotizacion!$K:$K,$I3660)&gt;499,1,0)</f>
        <v>0</v>
      </c>
      <c r="R3660">
        <v>6190</v>
      </c>
      <c r="S3660" s="56">
        <f>IF(SUMIFS(SolCotizacion!$P:$P,SolCotizacion!$E:$E,$G3660,SolCotizacion!$K:$K,$I3660)&gt;499,1%,0)</f>
        <v>0</v>
      </c>
    </row>
    <row r="3661" spans="1:19" hidden="1">
      <c r="A3661" t="s">
        <v>4900</v>
      </c>
      <c r="B3661" t="s">
        <v>4870</v>
      </c>
      <c r="C3661">
        <v>32</v>
      </c>
      <c r="D3661" t="s">
        <v>113</v>
      </c>
      <c r="E3661" t="s">
        <v>10102</v>
      </c>
      <c r="F3661" t="s">
        <v>175</v>
      </c>
      <c r="G3661" t="s">
        <v>169</v>
      </c>
      <c r="H3661">
        <v>4</v>
      </c>
      <c r="I3661">
        <v>2</v>
      </c>
      <c r="J3661" t="s">
        <v>127</v>
      </c>
      <c r="K3661" t="s">
        <v>31</v>
      </c>
      <c r="L3661" t="s">
        <v>287</v>
      </c>
      <c r="M3661" s="53">
        <v>5.0000000000000001E-3</v>
      </c>
      <c r="N3661" s="52">
        <v>3104.9544680000004</v>
      </c>
      <c r="O3661" s="52">
        <v>3104.9544680000004</v>
      </c>
      <c r="P3661">
        <v>1</v>
      </c>
      <c r="Q3661">
        <f>IF(SUMIFS(SolCotizacion!$P:$P,SolCotizacion!$E:$E,$G3661,SolCotizacion!$K:$K,$I3661)&gt;499,1,0)</f>
        <v>0</v>
      </c>
      <c r="R3661">
        <v>6191</v>
      </c>
      <c r="S3661" s="56">
        <f>IF(SUMIFS(SolCotizacion!$P:$P,SolCotizacion!$E:$E,$G3661,SolCotizacion!$K:$K,$I3661)&gt;499,1%,0)</f>
        <v>0</v>
      </c>
    </row>
    <row r="3662" spans="1:19" hidden="1">
      <c r="A3662" t="s">
        <v>4901</v>
      </c>
      <c r="B3662" t="s">
        <v>4872</v>
      </c>
      <c r="C3662">
        <v>33</v>
      </c>
      <c r="D3662" t="s">
        <v>113</v>
      </c>
      <c r="E3662" t="s">
        <v>10103</v>
      </c>
      <c r="F3662" t="s">
        <v>175</v>
      </c>
      <c r="G3662" t="s">
        <v>169</v>
      </c>
      <c r="H3662">
        <v>4</v>
      </c>
      <c r="I3662">
        <v>3</v>
      </c>
      <c r="J3662" t="s">
        <v>127</v>
      </c>
      <c r="K3662" t="s">
        <v>31</v>
      </c>
      <c r="L3662" t="s">
        <v>287</v>
      </c>
      <c r="M3662" s="53">
        <v>5.0000000000000001E-3</v>
      </c>
      <c r="N3662" s="52">
        <v>3089.663192</v>
      </c>
      <c r="O3662" s="52">
        <v>3089.663192</v>
      </c>
      <c r="P3662">
        <v>1</v>
      </c>
      <c r="Q3662">
        <f>IF(SUMIFS(SolCotizacion!$P:$P,SolCotizacion!$E:$E,$G3662,SolCotizacion!$K:$K,$I3662)&gt;499,1,0)</f>
        <v>0</v>
      </c>
      <c r="R3662">
        <v>6192</v>
      </c>
      <c r="S3662" s="56">
        <f>IF(SUMIFS(SolCotizacion!$P:$P,SolCotizacion!$E:$E,$G3662,SolCotizacion!$K:$K,$I3662)&gt;499,1%,0)</f>
        <v>0</v>
      </c>
    </row>
    <row r="3663" spans="1:19" hidden="1">
      <c r="A3663" t="s">
        <v>4902</v>
      </c>
      <c r="B3663" t="s">
        <v>4816</v>
      </c>
      <c r="C3663">
        <v>1</v>
      </c>
      <c r="D3663" t="s">
        <v>88</v>
      </c>
      <c r="E3663" t="s">
        <v>10084</v>
      </c>
      <c r="F3663" t="s">
        <v>168</v>
      </c>
      <c r="G3663" t="s">
        <v>168</v>
      </c>
      <c r="H3663">
        <v>4</v>
      </c>
      <c r="I3663">
        <v>1</v>
      </c>
      <c r="J3663" t="s">
        <v>84</v>
      </c>
      <c r="K3663" t="s">
        <v>31</v>
      </c>
      <c r="L3663" t="s">
        <v>289</v>
      </c>
      <c r="N3663" s="52">
        <v>252407.52000000005</v>
      </c>
      <c r="O3663" s="52">
        <v>240340.80000000002</v>
      </c>
      <c r="P3663">
        <v>1</v>
      </c>
      <c r="Q3663">
        <v>1</v>
      </c>
      <c r="R3663">
        <v>6193</v>
      </c>
    </row>
    <row r="3664" spans="1:19" hidden="1">
      <c r="A3664" t="s">
        <v>4903</v>
      </c>
      <c r="B3664" t="s">
        <v>4818</v>
      </c>
      <c r="C3664">
        <v>2</v>
      </c>
      <c r="D3664" t="s">
        <v>88</v>
      </c>
      <c r="E3664" t="s">
        <v>10085</v>
      </c>
      <c r="F3664" t="s">
        <v>168</v>
      </c>
      <c r="G3664" t="s">
        <v>168</v>
      </c>
      <c r="H3664">
        <v>4</v>
      </c>
      <c r="I3664">
        <v>2</v>
      </c>
      <c r="J3664" t="s">
        <v>84</v>
      </c>
      <c r="K3664" t="s">
        <v>31</v>
      </c>
      <c r="L3664" t="s">
        <v>289</v>
      </c>
      <c r="N3664" s="52">
        <v>257480.40000000002</v>
      </c>
      <c r="O3664" s="52">
        <v>245325.36000000002</v>
      </c>
      <c r="P3664">
        <v>1</v>
      </c>
      <c r="Q3664">
        <v>1</v>
      </c>
      <c r="R3664">
        <v>6195</v>
      </c>
    </row>
    <row r="3665" spans="1:19" hidden="1">
      <c r="A3665" t="s">
        <v>4904</v>
      </c>
      <c r="B3665" t="s">
        <v>4820</v>
      </c>
      <c r="C3665">
        <v>3</v>
      </c>
      <c r="D3665" t="s">
        <v>88</v>
      </c>
      <c r="E3665" t="s">
        <v>10086</v>
      </c>
      <c r="F3665" t="s">
        <v>168</v>
      </c>
      <c r="G3665" t="s">
        <v>168</v>
      </c>
      <c r="H3665">
        <v>4</v>
      </c>
      <c r="I3665">
        <v>3</v>
      </c>
      <c r="J3665" t="s">
        <v>84</v>
      </c>
      <c r="K3665" t="s">
        <v>31</v>
      </c>
      <c r="L3665" t="s">
        <v>289</v>
      </c>
      <c r="N3665" s="52">
        <v>263822.88</v>
      </c>
      <c r="O3665" s="52">
        <v>251551.92</v>
      </c>
      <c r="P3665">
        <v>1</v>
      </c>
      <c r="Q3665">
        <v>1</v>
      </c>
      <c r="R3665">
        <v>6197</v>
      </c>
    </row>
    <row r="3666" spans="1:19" hidden="1">
      <c r="A3666" t="s">
        <v>4905</v>
      </c>
      <c r="B3666" t="s">
        <v>4822</v>
      </c>
      <c r="C3666">
        <v>4</v>
      </c>
      <c r="D3666" t="s">
        <v>88</v>
      </c>
      <c r="E3666" t="s">
        <v>10087</v>
      </c>
      <c r="F3666" t="s">
        <v>169</v>
      </c>
      <c r="G3666" t="s">
        <v>169</v>
      </c>
      <c r="H3666">
        <v>4</v>
      </c>
      <c r="I3666">
        <v>1</v>
      </c>
      <c r="J3666" t="s">
        <v>84</v>
      </c>
      <c r="K3666" t="s">
        <v>31</v>
      </c>
      <c r="L3666" t="s">
        <v>289</v>
      </c>
      <c r="N3666" s="52">
        <v>655373.04</v>
      </c>
      <c r="O3666" s="52">
        <v>624052.56000000006</v>
      </c>
      <c r="P3666">
        <v>1</v>
      </c>
      <c r="Q3666">
        <v>1</v>
      </c>
      <c r="R3666">
        <v>6199</v>
      </c>
    </row>
    <row r="3667" spans="1:19" hidden="1">
      <c r="A3667" t="s">
        <v>4906</v>
      </c>
      <c r="B3667" t="s">
        <v>4824</v>
      </c>
      <c r="C3667">
        <v>5</v>
      </c>
      <c r="D3667" t="s">
        <v>88</v>
      </c>
      <c r="E3667" t="s">
        <v>10088</v>
      </c>
      <c r="F3667" t="s">
        <v>169</v>
      </c>
      <c r="G3667" t="s">
        <v>169</v>
      </c>
      <c r="H3667">
        <v>4</v>
      </c>
      <c r="I3667">
        <v>2</v>
      </c>
      <c r="J3667" t="s">
        <v>84</v>
      </c>
      <c r="K3667" t="s">
        <v>31</v>
      </c>
      <c r="L3667" t="s">
        <v>289</v>
      </c>
      <c r="N3667" s="52">
        <v>668549.28</v>
      </c>
      <c r="O3667" s="52">
        <v>636991.44000000006</v>
      </c>
      <c r="P3667">
        <v>1</v>
      </c>
      <c r="Q3667">
        <v>1</v>
      </c>
      <c r="R3667">
        <v>6201</v>
      </c>
    </row>
    <row r="3668" spans="1:19" hidden="1">
      <c r="A3668" t="s">
        <v>4907</v>
      </c>
      <c r="B3668" t="s">
        <v>4826</v>
      </c>
      <c r="C3668">
        <v>6</v>
      </c>
      <c r="D3668" t="s">
        <v>88</v>
      </c>
      <c r="E3668" t="s">
        <v>10089</v>
      </c>
      <c r="F3668" t="s">
        <v>169</v>
      </c>
      <c r="G3668" t="s">
        <v>169</v>
      </c>
      <c r="H3668">
        <v>4</v>
      </c>
      <c r="I3668">
        <v>3</v>
      </c>
      <c r="J3668" t="s">
        <v>84</v>
      </c>
      <c r="K3668" t="s">
        <v>31</v>
      </c>
      <c r="L3668" t="s">
        <v>289</v>
      </c>
      <c r="N3668" s="52">
        <v>685015.44000000006</v>
      </c>
      <c r="O3668" s="52">
        <v>653154</v>
      </c>
      <c r="P3668">
        <v>1</v>
      </c>
      <c r="Q3668">
        <v>1</v>
      </c>
      <c r="R3668">
        <v>6203</v>
      </c>
    </row>
    <row r="3669" spans="1:19" hidden="1">
      <c r="A3669" t="s">
        <v>4908</v>
      </c>
      <c r="B3669" t="s">
        <v>4828</v>
      </c>
      <c r="C3669">
        <v>7</v>
      </c>
      <c r="D3669" t="s">
        <v>113</v>
      </c>
      <c r="E3669" t="s">
        <v>9853</v>
      </c>
      <c r="F3669" t="s">
        <v>114</v>
      </c>
      <c r="G3669" t="s">
        <v>88</v>
      </c>
      <c r="H3669">
        <v>4</v>
      </c>
      <c r="I3669">
        <v>1</v>
      </c>
      <c r="J3669" t="s">
        <v>88</v>
      </c>
      <c r="K3669" t="s">
        <v>31</v>
      </c>
      <c r="L3669" t="s">
        <v>289</v>
      </c>
      <c r="N3669" s="52">
        <v>7029.3335420000003</v>
      </c>
      <c r="O3669" s="52">
        <v>5520.3673140000001</v>
      </c>
      <c r="P3669">
        <v>1</v>
      </c>
      <c r="Q3669">
        <f>IF(COUNTIFS(SolCotizacion!$D:$D,$G3669,SolCotizacion!$K:$K,$I3669)&gt;0,1,0)</f>
        <v>0</v>
      </c>
      <c r="R3669">
        <v>6205</v>
      </c>
    </row>
    <row r="3670" spans="1:19" hidden="1">
      <c r="A3670" t="s">
        <v>4909</v>
      </c>
      <c r="B3670" t="s">
        <v>4830</v>
      </c>
      <c r="C3670">
        <v>8</v>
      </c>
      <c r="D3670" t="s">
        <v>113</v>
      </c>
      <c r="E3670" t="s">
        <v>9984</v>
      </c>
      <c r="F3670" t="s">
        <v>114</v>
      </c>
      <c r="G3670" t="s">
        <v>88</v>
      </c>
      <c r="H3670">
        <v>4</v>
      </c>
      <c r="I3670">
        <v>2</v>
      </c>
      <c r="J3670" t="s">
        <v>88</v>
      </c>
      <c r="K3670" t="s">
        <v>31</v>
      </c>
      <c r="L3670" t="s">
        <v>289</v>
      </c>
      <c r="N3670" s="52">
        <v>14058.667084000001</v>
      </c>
      <c r="O3670" s="52">
        <v>6900.4514040000004</v>
      </c>
      <c r="P3670">
        <v>1</v>
      </c>
      <c r="Q3670">
        <f>IF(COUNTIFS(SolCotizacion!$D:$D,$G3670,SolCotizacion!$K:$K,$I3670)&gt;0,1,0)</f>
        <v>1</v>
      </c>
      <c r="R3670">
        <v>6207</v>
      </c>
    </row>
    <row r="3671" spans="1:19" hidden="1">
      <c r="A3671" t="s">
        <v>4910</v>
      </c>
      <c r="B3671" t="s">
        <v>4832</v>
      </c>
      <c r="C3671">
        <v>9</v>
      </c>
      <c r="D3671" t="s">
        <v>113</v>
      </c>
      <c r="E3671" t="s">
        <v>9985</v>
      </c>
      <c r="F3671" t="s">
        <v>114</v>
      </c>
      <c r="G3671" t="s">
        <v>88</v>
      </c>
      <c r="H3671">
        <v>4</v>
      </c>
      <c r="I3671">
        <v>3</v>
      </c>
      <c r="J3671" t="s">
        <v>88</v>
      </c>
      <c r="K3671" t="s">
        <v>31</v>
      </c>
      <c r="L3671" t="s">
        <v>289</v>
      </c>
      <c r="N3671" s="52">
        <v>21088.000626000001</v>
      </c>
      <c r="O3671" s="52">
        <v>11040.724310000001</v>
      </c>
      <c r="P3671">
        <v>1</v>
      </c>
      <c r="Q3671">
        <f>IF(COUNTIFS(SolCotizacion!$D:$D,$G3671,SolCotizacion!$K:$K,$I3671)&gt;0,1,0)</f>
        <v>0</v>
      </c>
      <c r="R3671">
        <v>6209</v>
      </c>
    </row>
    <row r="3672" spans="1:19" hidden="1">
      <c r="A3672" t="s">
        <v>4911</v>
      </c>
      <c r="B3672" t="s">
        <v>4834</v>
      </c>
      <c r="C3672">
        <v>10</v>
      </c>
      <c r="D3672" t="s">
        <v>113</v>
      </c>
      <c r="E3672" t="s">
        <v>9986</v>
      </c>
      <c r="F3672" t="s">
        <v>115</v>
      </c>
      <c r="G3672" t="s">
        <v>88</v>
      </c>
      <c r="H3672">
        <v>4</v>
      </c>
      <c r="I3672">
        <v>1</v>
      </c>
      <c r="J3672" t="s">
        <v>116</v>
      </c>
      <c r="K3672" t="s">
        <v>326</v>
      </c>
      <c r="L3672" t="s">
        <v>289</v>
      </c>
      <c r="N3672" s="52">
        <v>7518.0043400000004</v>
      </c>
      <c r="O3672" s="52">
        <v>8055.0046500000008</v>
      </c>
      <c r="P3672">
        <v>1</v>
      </c>
      <c r="Q3672">
        <f>IF(COUNTIFS(SolCotizacion!$D:$D,$G3672,SolCotizacion!$K:$K,$I3672)&gt;0,1,0)</f>
        <v>0</v>
      </c>
      <c r="R3672">
        <v>6211</v>
      </c>
    </row>
    <row r="3673" spans="1:19" hidden="1">
      <c r="A3673" t="s">
        <v>4912</v>
      </c>
      <c r="B3673" t="s">
        <v>4836</v>
      </c>
      <c r="C3673">
        <v>11</v>
      </c>
      <c r="D3673" t="s">
        <v>113</v>
      </c>
      <c r="E3673" t="s">
        <v>9987</v>
      </c>
      <c r="F3673" t="s">
        <v>115</v>
      </c>
      <c r="G3673" t="s">
        <v>88</v>
      </c>
      <c r="H3673">
        <v>4</v>
      </c>
      <c r="I3673">
        <v>2</v>
      </c>
      <c r="J3673" t="s">
        <v>116</v>
      </c>
      <c r="K3673" t="s">
        <v>326</v>
      </c>
      <c r="L3673" t="s">
        <v>289</v>
      </c>
      <c r="N3673" s="52">
        <v>8592.004960000002</v>
      </c>
      <c r="O3673" s="52">
        <v>9129.0052699999997</v>
      </c>
      <c r="P3673">
        <v>1</v>
      </c>
      <c r="Q3673">
        <f>IF(COUNTIFS(SolCotizacion!$D:$D,$G3673,SolCotizacion!$K:$K,$I3673)&gt;0,1,0)</f>
        <v>1</v>
      </c>
      <c r="R3673">
        <v>6213</v>
      </c>
    </row>
    <row r="3674" spans="1:19" hidden="1">
      <c r="A3674" t="s">
        <v>4913</v>
      </c>
      <c r="B3674" t="s">
        <v>4838</v>
      </c>
      <c r="C3674">
        <v>12</v>
      </c>
      <c r="D3674" t="s">
        <v>113</v>
      </c>
      <c r="E3674" t="s">
        <v>9988</v>
      </c>
      <c r="F3674" t="s">
        <v>115</v>
      </c>
      <c r="G3674" t="s">
        <v>88</v>
      </c>
      <c r="H3674">
        <v>4</v>
      </c>
      <c r="I3674">
        <v>3</v>
      </c>
      <c r="J3674" t="s">
        <v>116</v>
      </c>
      <c r="K3674" t="s">
        <v>326</v>
      </c>
      <c r="L3674" t="s">
        <v>289</v>
      </c>
      <c r="N3674" s="52">
        <v>9666.0055800000009</v>
      </c>
      <c r="O3674" s="52">
        <v>10203.00589</v>
      </c>
      <c r="P3674">
        <v>1</v>
      </c>
      <c r="Q3674">
        <f>IF(COUNTIFS(SolCotizacion!$D:$D,$G3674,SolCotizacion!$K:$K,$I3674)&gt;0,1,0)</f>
        <v>0</v>
      </c>
      <c r="R3674">
        <v>6215</v>
      </c>
    </row>
    <row r="3675" spans="1:19" hidden="1">
      <c r="A3675" t="s">
        <v>4914</v>
      </c>
      <c r="B3675" t="s">
        <v>4840</v>
      </c>
      <c r="C3675">
        <v>13</v>
      </c>
      <c r="D3675" t="s">
        <v>113</v>
      </c>
      <c r="E3675" t="s">
        <v>10090</v>
      </c>
      <c r="F3675" t="s">
        <v>170</v>
      </c>
      <c r="G3675" t="s">
        <v>168</v>
      </c>
      <c r="H3675">
        <v>4</v>
      </c>
      <c r="I3675" t="s">
        <v>103</v>
      </c>
      <c r="J3675" t="s">
        <v>118</v>
      </c>
      <c r="K3675" t="s">
        <v>325</v>
      </c>
      <c r="L3675" t="s">
        <v>289</v>
      </c>
      <c r="N3675" s="52">
        <v>61089.153202000001</v>
      </c>
      <c r="O3675" s="52">
        <v>58243.056718000007</v>
      </c>
      <c r="P3675">
        <v>1</v>
      </c>
      <c r="Q3675">
        <f>IF(COUNTIF(SolCotizacion!$E:$E,G3675)&gt;0,1,0)</f>
        <v>0</v>
      </c>
      <c r="R3675">
        <v>6217</v>
      </c>
    </row>
    <row r="3676" spans="1:19" hidden="1">
      <c r="A3676" t="s">
        <v>4915</v>
      </c>
      <c r="B3676" t="s">
        <v>4842</v>
      </c>
      <c r="C3676">
        <v>15</v>
      </c>
      <c r="D3676" t="s">
        <v>113</v>
      </c>
      <c r="E3676" t="s">
        <v>10091</v>
      </c>
      <c r="F3676" t="s">
        <v>171</v>
      </c>
      <c r="G3676" t="s">
        <v>169</v>
      </c>
      <c r="H3676">
        <v>4</v>
      </c>
      <c r="I3676" t="s">
        <v>103</v>
      </c>
      <c r="J3676" t="s">
        <v>118</v>
      </c>
      <c r="K3676" t="s">
        <v>325</v>
      </c>
      <c r="L3676" t="s">
        <v>289</v>
      </c>
      <c r="N3676" s="52">
        <v>158603.044138</v>
      </c>
      <c r="O3676" s="52">
        <v>151219.28729599999</v>
      </c>
      <c r="P3676">
        <v>1</v>
      </c>
      <c r="Q3676">
        <f>IF(COUNTIF(SolCotizacion!$E:$E,G3676)&gt;0,1,0)</f>
        <v>0</v>
      </c>
      <c r="R3676">
        <v>6221</v>
      </c>
    </row>
    <row r="3677" spans="1:19" hidden="1">
      <c r="A3677" t="s">
        <v>4916</v>
      </c>
      <c r="B3677" t="s">
        <v>4844</v>
      </c>
      <c r="C3677">
        <v>16</v>
      </c>
      <c r="D3677" t="s">
        <v>113</v>
      </c>
      <c r="E3677" t="s">
        <v>9995</v>
      </c>
      <c r="F3677" t="s">
        <v>125</v>
      </c>
      <c r="G3677" t="s">
        <v>88</v>
      </c>
      <c r="H3677">
        <v>4</v>
      </c>
      <c r="I3677">
        <v>1</v>
      </c>
      <c r="J3677" t="s">
        <v>88</v>
      </c>
      <c r="K3677" t="s">
        <v>31</v>
      </c>
      <c r="L3677" t="s">
        <v>289</v>
      </c>
      <c r="N3677" s="52">
        <v>3759.0021700000002</v>
      </c>
      <c r="O3677" s="52">
        <v>3222.0018599999999</v>
      </c>
      <c r="P3677">
        <v>1</v>
      </c>
      <c r="Q3677">
        <f>IF(COUNTIFS(SolCotizacion!$D:$D,$G3677,SolCotizacion!$K:$K,$I3677)&gt;0,1,0)</f>
        <v>0</v>
      </c>
      <c r="R3677">
        <v>6223</v>
      </c>
    </row>
    <row r="3678" spans="1:19" hidden="1">
      <c r="A3678" t="s">
        <v>4917</v>
      </c>
      <c r="B3678" t="s">
        <v>4846</v>
      </c>
      <c r="C3678">
        <v>17</v>
      </c>
      <c r="D3678" t="s">
        <v>113</v>
      </c>
      <c r="E3678" t="s">
        <v>9996</v>
      </c>
      <c r="F3678" t="s">
        <v>125</v>
      </c>
      <c r="G3678" t="s">
        <v>88</v>
      </c>
      <c r="H3678">
        <v>4</v>
      </c>
      <c r="I3678">
        <v>2</v>
      </c>
      <c r="J3678" t="s">
        <v>88</v>
      </c>
      <c r="K3678" t="s">
        <v>31</v>
      </c>
      <c r="L3678" t="s">
        <v>289</v>
      </c>
      <c r="N3678" s="52">
        <v>4833.0027900000005</v>
      </c>
      <c r="O3678" s="52">
        <v>4296.002480000001</v>
      </c>
      <c r="P3678">
        <v>1</v>
      </c>
      <c r="Q3678">
        <f>IF(COUNTIFS(SolCotizacion!$D:$D,$G3678,SolCotizacion!$K:$K,$I3678)&gt;0,1,0)</f>
        <v>1</v>
      </c>
      <c r="R3678">
        <v>6225</v>
      </c>
    </row>
    <row r="3679" spans="1:19" hidden="1">
      <c r="A3679" t="s">
        <v>4918</v>
      </c>
      <c r="B3679" t="s">
        <v>4848</v>
      </c>
      <c r="C3679">
        <v>18</v>
      </c>
      <c r="D3679" t="s">
        <v>113</v>
      </c>
      <c r="E3679" t="s">
        <v>9997</v>
      </c>
      <c r="F3679" t="s">
        <v>125</v>
      </c>
      <c r="G3679" t="s">
        <v>88</v>
      </c>
      <c r="H3679">
        <v>4</v>
      </c>
      <c r="I3679">
        <v>3</v>
      </c>
      <c r="J3679" t="s">
        <v>88</v>
      </c>
      <c r="K3679" t="s">
        <v>31</v>
      </c>
      <c r="L3679" t="s">
        <v>289</v>
      </c>
      <c r="N3679" s="52">
        <v>5907.0034100000003</v>
      </c>
      <c r="O3679" s="52">
        <v>5370.0030999999999</v>
      </c>
      <c r="P3679">
        <v>1</v>
      </c>
      <c r="Q3679">
        <f>IF(COUNTIFS(SolCotizacion!$D:$D,$G3679,SolCotizacion!$K:$K,$I3679)&gt;0,1,0)</f>
        <v>0</v>
      </c>
      <c r="R3679">
        <v>6227</v>
      </c>
    </row>
    <row r="3680" spans="1:19" hidden="1">
      <c r="A3680" t="s">
        <v>4919</v>
      </c>
      <c r="B3680" t="s">
        <v>4850</v>
      </c>
      <c r="C3680">
        <v>19</v>
      </c>
      <c r="D3680" t="s">
        <v>113</v>
      </c>
      <c r="E3680" t="s">
        <v>10092</v>
      </c>
      <c r="F3680" t="s">
        <v>172</v>
      </c>
      <c r="G3680" t="s">
        <v>168</v>
      </c>
      <c r="H3680">
        <v>4</v>
      </c>
      <c r="I3680">
        <v>1</v>
      </c>
      <c r="J3680" t="s">
        <v>127</v>
      </c>
      <c r="K3680" t="s">
        <v>31</v>
      </c>
      <c r="L3680" t="s">
        <v>289</v>
      </c>
      <c r="M3680" s="53">
        <v>0.01</v>
      </c>
      <c r="N3680" s="52">
        <v>2455.4879580000002</v>
      </c>
      <c r="O3680" s="52">
        <v>2338.1000720000002</v>
      </c>
      <c r="P3680">
        <v>1</v>
      </c>
      <c r="Q3680">
        <f>IF(SUMIFS(SolCotizacion!$P:$P,SolCotizacion!$E:$E,$G3680,SolCotizacion!$K:$K,$I3680)&gt;499,1,0)</f>
        <v>0</v>
      </c>
      <c r="R3680">
        <v>6229</v>
      </c>
      <c r="S3680" s="56">
        <f>IF(SUMIFS(SolCotizacion!$P:$P,SolCotizacion!$E:$E,$G3680,SolCotizacion!$K:$K,$I3680)&gt;499,4%,0)</f>
        <v>0</v>
      </c>
    </row>
    <row r="3681" spans="1:19" hidden="1">
      <c r="A3681" t="s">
        <v>4920</v>
      </c>
      <c r="B3681" t="s">
        <v>4852</v>
      </c>
      <c r="C3681">
        <v>20</v>
      </c>
      <c r="D3681" t="s">
        <v>113</v>
      </c>
      <c r="E3681" t="s">
        <v>10093</v>
      </c>
      <c r="F3681" t="s">
        <v>172</v>
      </c>
      <c r="G3681" t="s">
        <v>168</v>
      </c>
      <c r="H3681">
        <v>4</v>
      </c>
      <c r="I3681">
        <v>2</v>
      </c>
      <c r="J3681" t="s">
        <v>127</v>
      </c>
      <c r="K3681" t="s">
        <v>31</v>
      </c>
      <c r="L3681" t="s">
        <v>289</v>
      </c>
      <c r="M3681" s="53">
        <v>0.01</v>
      </c>
      <c r="N3681" s="52">
        <v>2504.8389520000001</v>
      </c>
      <c r="O3681" s="52">
        <v>2386.5946720000002</v>
      </c>
      <c r="P3681">
        <v>1</v>
      </c>
      <c r="Q3681">
        <f>IF(SUMIFS(SolCotizacion!$P:$P,SolCotizacion!$E:$E,$G3681,SolCotizacion!$K:$K,$I3681)&gt;499,1,0)</f>
        <v>0</v>
      </c>
      <c r="R3681">
        <v>6230</v>
      </c>
      <c r="S3681" s="56">
        <f>IF(SUMIFS(SolCotizacion!$P:$P,SolCotizacion!$E:$E,$G3681,SolCotizacion!$K:$K,$I3681)&gt;499,4%,0)</f>
        <v>0</v>
      </c>
    </row>
    <row r="3682" spans="1:19" hidden="1">
      <c r="A3682" t="s">
        <v>4921</v>
      </c>
      <c r="B3682" t="s">
        <v>4854</v>
      </c>
      <c r="C3682">
        <v>21</v>
      </c>
      <c r="D3682" t="s">
        <v>113</v>
      </c>
      <c r="E3682" t="s">
        <v>10094</v>
      </c>
      <c r="F3682" t="s">
        <v>172</v>
      </c>
      <c r="G3682" t="s">
        <v>168</v>
      </c>
      <c r="H3682">
        <v>4</v>
      </c>
      <c r="I3682">
        <v>3</v>
      </c>
      <c r="J3682" t="s">
        <v>127</v>
      </c>
      <c r="K3682" t="s">
        <v>31</v>
      </c>
      <c r="L3682" t="s">
        <v>289</v>
      </c>
      <c r="M3682" s="53">
        <v>0.01</v>
      </c>
      <c r="N3682" s="52">
        <v>2566.5405920000003</v>
      </c>
      <c r="O3682" s="52">
        <v>2447.1613319999997</v>
      </c>
      <c r="P3682">
        <v>1</v>
      </c>
      <c r="Q3682">
        <f>IF(SUMIFS(SolCotizacion!$P:$P,SolCotizacion!$E:$E,$G3682,SolCotizacion!$K:$K,$I3682)&gt;499,1,0)</f>
        <v>0</v>
      </c>
      <c r="R3682">
        <v>6231</v>
      </c>
      <c r="S3682" s="56">
        <f>IF(SUMIFS(SolCotizacion!$P:$P,SolCotizacion!$E:$E,$G3682,SolCotizacion!$K:$K,$I3682)&gt;499,4%,0)</f>
        <v>0</v>
      </c>
    </row>
    <row r="3683" spans="1:19" hidden="1">
      <c r="A3683" t="s">
        <v>4922</v>
      </c>
      <c r="B3683" t="s">
        <v>4856</v>
      </c>
      <c r="C3683">
        <v>25</v>
      </c>
      <c r="D3683" t="s">
        <v>113</v>
      </c>
      <c r="E3683" t="s">
        <v>10095</v>
      </c>
      <c r="F3683" t="s">
        <v>173</v>
      </c>
      <c r="G3683" t="s">
        <v>169</v>
      </c>
      <c r="H3683">
        <v>4</v>
      </c>
      <c r="I3683">
        <v>1</v>
      </c>
      <c r="J3683" t="s">
        <v>127</v>
      </c>
      <c r="K3683" t="s">
        <v>31</v>
      </c>
      <c r="L3683" t="s">
        <v>289</v>
      </c>
      <c r="M3683" s="53">
        <v>0.01</v>
      </c>
      <c r="N3683" s="52">
        <v>6375.6469699999998</v>
      </c>
      <c r="O3683" s="52">
        <v>6070.9461120000005</v>
      </c>
      <c r="P3683">
        <v>1</v>
      </c>
      <c r="Q3683">
        <f>IF(SUMIFS(SolCotizacion!$P:$P,SolCotizacion!$E:$E,$G3683,SolCotizacion!$K:$K,$I3683)&gt;499,1,0)</f>
        <v>0</v>
      </c>
      <c r="R3683">
        <v>6235</v>
      </c>
      <c r="S3683" s="56">
        <f>IF(SUMIFS(SolCotizacion!$P:$P,SolCotizacion!$E:$E,$G3683,SolCotizacion!$K:$K,$I3683)&gt;499,4%,0)</f>
        <v>0</v>
      </c>
    </row>
    <row r="3684" spans="1:19" hidden="1">
      <c r="A3684" t="s">
        <v>4923</v>
      </c>
      <c r="B3684" t="s">
        <v>4858</v>
      </c>
      <c r="C3684">
        <v>26</v>
      </c>
      <c r="D3684" t="s">
        <v>113</v>
      </c>
      <c r="E3684" t="s">
        <v>10096</v>
      </c>
      <c r="F3684" t="s">
        <v>173</v>
      </c>
      <c r="G3684" t="s">
        <v>169</v>
      </c>
      <c r="H3684">
        <v>4</v>
      </c>
      <c r="I3684">
        <v>2</v>
      </c>
      <c r="J3684" t="s">
        <v>127</v>
      </c>
      <c r="K3684" t="s">
        <v>31</v>
      </c>
      <c r="L3684" t="s">
        <v>289</v>
      </c>
      <c r="M3684" s="53">
        <v>0.01</v>
      </c>
      <c r="N3684" s="52">
        <v>6503.8274840000004</v>
      </c>
      <c r="O3684" s="52">
        <v>6196.8257120000007</v>
      </c>
      <c r="P3684">
        <v>1</v>
      </c>
      <c r="Q3684">
        <f>IF(SUMIFS(SolCotizacion!$P:$P,SolCotizacion!$E:$E,$G3684,SolCotizacion!$K:$K,$I3684)&gt;499,1,0)</f>
        <v>0</v>
      </c>
      <c r="R3684">
        <v>6236</v>
      </c>
      <c r="S3684" s="56">
        <f>IF(SUMIFS(SolCotizacion!$P:$P,SolCotizacion!$E:$E,$G3684,SolCotizacion!$K:$K,$I3684)&gt;499,4%,0)</f>
        <v>0</v>
      </c>
    </row>
    <row r="3685" spans="1:19" hidden="1">
      <c r="A3685" t="s">
        <v>4924</v>
      </c>
      <c r="B3685" t="s">
        <v>4860</v>
      </c>
      <c r="C3685">
        <v>27</v>
      </c>
      <c r="D3685" t="s">
        <v>113</v>
      </c>
      <c r="E3685" t="s">
        <v>10097</v>
      </c>
      <c r="F3685" t="s">
        <v>173</v>
      </c>
      <c r="G3685" t="s">
        <v>169</v>
      </c>
      <c r="H3685">
        <v>4</v>
      </c>
      <c r="I3685">
        <v>3</v>
      </c>
      <c r="J3685" t="s">
        <v>127</v>
      </c>
      <c r="K3685" t="s">
        <v>31</v>
      </c>
      <c r="L3685" t="s">
        <v>289</v>
      </c>
      <c r="M3685" s="53">
        <v>0.01</v>
      </c>
      <c r="N3685" s="52">
        <v>6664.0144340000006</v>
      </c>
      <c r="O3685" s="52">
        <v>6354.0513960000008</v>
      </c>
      <c r="P3685">
        <v>1</v>
      </c>
      <c r="Q3685">
        <f>IF(SUMIFS(SolCotizacion!$P:$P,SolCotizacion!$E:$E,$G3685,SolCotizacion!$K:$K,$I3685)&gt;499,1,0)</f>
        <v>0</v>
      </c>
      <c r="R3685">
        <v>6237</v>
      </c>
      <c r="S3685" s="56">
        <f>IF(SUMIFS(SolCotizacion!$P:$P,SolCotizacion!$E:$E,$G3685,SolCotizacion!$K:$K,$I3685)&gt;499,4%,0)</f>
        <v>0</v>
      </c>
    </row>
    <row r="3686" spans="1:19" hidden="1">
      <c r="A3686" t="s">
        <v>4925</v>
      </c>
      <c r="B3686" t="s">
        <v>4862</v>
      </c>
      <c r="C3686">
        <v>28</v>
      </c>
      <c r="D3686" t="s">
        <v>113</v>
      </c>
      <c r="E3686" t="s">
        <v>10098</v>
      </c>
      <c r="F3686" t="s">
        <v>174</v>
      </c>
      <c r="G3686" t="s">
        <v>168</v>
      </c>
      <c r="H3686">
        <v>4</v>
      </c>
      <c r="I3686">
        <v>1</v>
      </c>
      <c r="J3686" t="s">
        <v>127</v>
      </c>
      <c r="K3686" t="s">
        <v>31</v>
      </c>
      <c r="L3686" t="s">
        <v>289</v>
      </c>
      <c r="M3686" s="53">
        <v>0.01</v>
      </c>
      <c r="N3686" s="52">
        <v>2455.4879580000002</v>
      </c>
      <c r="O3686" s="52">
        <v>2338.1000720000002</v>
      </c>
      <c r="P3686">
        <v>1</v>
      </c>
      <c r="Q3686">
        <f>IF(SUMIFS(SolCotizacion!$P:$P,SolCotizacion!$E:$E,$G3686,SolCotizacion!$K:$K,$I3686)&gt;499,1,0)</f>
        <v>0</v>
      </c>
      <c r="R3686">
        <v>6238</v>
      </c>
      <c r="S3686" s="56">
        <f>IF(SUMIFS(SolCotizacion!$P:$P,SolCotizacion!$E:$E,$G3686,SolCotizacion!$K:$K,$I3686)&gt;499,1%,0)</f>
        <v>0</v>
      </c>
    </row>
    <row r="3687" spans="1:19" hidden="1">
      <c r="A3687" t="s">
        <v>4926</v>
      </c>
      <c r="B3687" t="s">
        <v>4864</v>
      </c>
      <c r="C3687">
        <v>29</v>
      </c>
      <c r="D3687" t="s">
        <v>113</v>
      </c>
      <c r="E3687" t="s">
        <v>10099</v>
      </c>
      <c r="F3687" t="s">
        <v>174</v>
      </c>
      <c r="G3687" t="s">
        <v>168</v>
      </c>
      <c r="H3687">
        <v>4</v>
      </c>
      <c r="I3687">
        <v>2</v>
      </c>
      <c r="J3687" t="s">
        <v>127</v>
      </c>
      <c r="K3687" t="s">
        <v>31</v>
      </c>
      <c r="L3687" t="s">
        <v>289</v>
      </c>
      <c r="M3687" s="53">
        <v>0.01</v>
      </c>
      <c r="N3687" s="52">
        <v>2504.8389520000001</v>
      </c>
      <c r="O3687" s="52">
        <v>2386.5946720000002</v>
      </c>
      <c r="P3687">
        <v>1</v>
      </c>
      <c r="Q3687">
        <f>IF(SUMIFS(SolCotizacion!$P:$P,SolCotizacion!$E:$E,$G3687,SolCotizacion!$K:$K,$I3687)&gt;499,1,0)</f>
        <v>0</v>
      </c>
      <c r="R3687">
        <v>6239</v>
      </c>
      <c r="S3687" s="56">
        <f>IF(SUMIFS(SolCotizacion!$P:$P,SolCotizacion!$E:$E,$G3687,SolCotizacion!$K:$K,$I3687)&gt;499,1%,0)</f>
        <v>0</v>
      </c>
    </row>
    <row r="3688" spans="1:19" hidden="1">
      <c r="A3688" t="s">
        <v>4927</v>
      </c>
      <c r="B3688" t="s">
        <v>4866</v>
      </c>
      <c r="C3688">
        <v>30</v>
      </c>
      <c r="D3688" t="s">
        <v>113</v>
      </c>
      <c r="E3688" t="s">
        <v>10100</v>
      </c>
      <c r="F3688" t="s">
        <v>174</v>
      </c>
      <c r="G3688" t="s">
        <v>168</v>
      </c>
      <c r="H3688">
        <v>4</v>
      </c>
      <c r="I3688">
        <v>3</v>
      </c>
      <c r="J3688" t="s">
        <v>127</v>
      </c>
      <c r="K3688" t="s">
        <v>31</v>
      </c>
      <c r="L3688" t="s">
        <v>289</v>
      </c>
      <c r="M3688" s="53">
        <v>0.01</v>
      </c>
      <c r="N3688" s="52">
        <v>2566.5405920000003</v>
      </c>
      <c r="O3688" s="52">
        <v>2447.1613319999997</v>
      </c>
      <c r="P3688">
        <v>1</v>
      </c>
      <c r="Q3688">
        <f>IF(SUMIFS(SolCotizacion!$P:$P,SolCotizacion!$E:$E,$G3688,SolCotizacion!$K:$K,$I3688)&gt;499,1,0)</f>
        <v>0</v>
      </c>
      <c r="R3688">
        <v>6240</v>
      </c>
      <c r="S3688" s="56">
        <f>IF(SUMIFS(SolCotizacion!$P:$P,SolCotizacion!$E:$E,$G3688,SolCotizacion!$K:$K,$I3688)&gt;499,1%,0)</f>
        <v>0</v>
      </c>
    </row>
    <row r="3689" spans="1:19" hidden="1">
      <c r="A3689" t="s">
        <v>4928</v>
      </c>
      <c r="B3689" t="s">
        <v>4868</v>
      </c>
      <c r="C3689">
        <v>31</v>
      </c>
      <c r="D3689" t="s">
        <v>113</v>
      </c>
      <c r="E3689" t="s">
        <v>10101</v>
      </c>
      <c r="F3689" t="s">
        <v>175</v>
      </c>
      <c r="G3689" t="s">
        <v>169</v>
      </c>
      <c r="H3689">
        <v>4</v>
      </c>
      <c r="I3689">
        <v>1</v>
      </c>
      <c r="J3689" t="s">
        <v>127</v>
      </c>
      <c r="K3689" t="s">
        <v>31</v>
      </c>
      <c r="L3689" t="s">
        <v>289</v>
      </c>
      <c r="M3689" s="53">
        <v>0.01</v>
      </c>
      <c r="N3689" s="52">
        <v>6375.6469699999998</v>
      </c>
      <c r="O3689" s="52">
        <v>6070.9461120000005</v>
      </c>
      <c r="P3689">
        <v>1</v>
      </c>
      <c r="Q3689">
        <f>IF(SUMIFS(SolCotizacion!$P:$P,SolCotizacion!$E:$E,$G3689,SolCotizacion!$K:$K,$I3689)&gt;499,1,0)</f>
        <v>0</v>
      </c>
      <c r="R3689">
        <v>6241</v>
      </c>
      <c r="S3689" s="56">
        <f>IF(SUMIFS(SolCotizacion!$P:$P,SolCotizacion!$E:$E,$G3689,SolCotizacion!$K:$K,$I3689)&gt;499,1%,0)</f>
        <v>0</v>
      </c>
    </row>
    <row r="3690" spans="1:19" hidden="1">
      <c r="A3690" t="s">
        <v>4929</v>
      </c>
      <c r="B3690" t="s">
        <v>4870</v>
      </c>
      <c r="C3690">
        <v>32</v>
      </c>
      <c r="D3690" t="s">
        <v>113</v>
      </c>
      <c r="E3690" t="s">
        <v>10102</v>
      </c>
      <c r="F3690" t="s">
        <v>175</v>
      </c>
      <c r="G3690" t="s">
        <v>169</v>
      </c>
      <c r="H3690">
        <v>4</v>
      </c>
      <c r="I3690">
        <v>2</v>
      </c>
      <c r="J3690" t="s">
        <v>127</v>
      </c>
      <c r="K3690" t="s">
        <v>31</v>
      </c>
      <c r="L3690" t="s">
        <v>289</v>
      </c>
      <c r="M3690" s="53">
        <v>0.01</v>
      </c>
      <c r="N3690" s="52">
        <v>6503.8274840000004</v>
      </c>
      <c r="O3690" s="52">
        <v>6196.8257120000007</v>
      </c>
      <c r="P3690">
        <v>1</v>
      </c>
      <c r="Q3690">
        <f>IF(SUMIFS(SolCotizacion!$P:$P,SolCotizacion!$E:$E,$G3690,SolCotizacion!$K:$K,$I3690)&gt;499,1,0)</f>
        <v>0</v>
      </c>
      <c r="R3690">
        <v>6242</v>
      </c>
      <c r="S3690" s="56">
        <f>IF(SUMIFS(SolCotizacion!$P:$P,SolCotizacion!$E:$E,$G3690,SolCotizacion!$K:$K,$I3690)&gt;499,1%,0)</f>
        <v>0</v>
      </c>
    </row>
    <row r="3691" spans="1:19" hidden="1">
      <c r="A3691" t="s">
        <v>4930</v>
      </c>
      <c r="B3691" t="s">
        <v>4872</v>
      </c>
      <c r="C3691">
        <v>33</v>
      </c>
      <c r="D3691" t="s">
        <v>113</v>
      </c>
      <c r="E3691" t="s">
        <v>10103</v>
      </c>
      <c r="F3691" t="s">
        <v>175</v>
      </c>
      <c r="G3691" t="s">
        <v>169</v>
      </c>
      <c r="H3691">
        <v>4</v>
      </c>
      <c r="I3691">
        <v>3</v>
      </c>
      <c r="J3691" t="s">
        <v>127</v>
      </c>
      <c r="K3691" t="s">
        <v>31</v>
      </c>
      <c r="L3691" t="s">
        <v>289</v>
      </c>
      <c r="M3691" s="53">
        <v>0.01</v>
      </c>
      <c r="N3691" s="52">
        <v>6664.0144340000006</v>
      </c>
      <c r="O3691" s="52">
        <v>6354.0513960000008</v>
      </c>
      <c r="P3691">
        <v>1</v>
      </c>
      <c r="Q3691">
        <f>IF(SUMIFS(SolCotizacion!$P:$P,SolCotizacion!$E:$E,$G3691,SolCotizacion!$K:$K,$I3691)&gt;499,1,0)</f>
        <v>0</v>
      </c>
      <c r="R3691">
        <v>6243</v>
      </c>
      <c r="S3691" s="56">
        <f>IF(SUMIFS(SolCotizacion!$P:$P,SolCotizacion!$E:$E,$G3691,SolCotizacion!$K:$K,$I3691)&gt;499,1%,0)</f>
        <v>0</v>
      </c>
    </row>
    <row r="3692" spans="1:19" hidden="1">
      <c r="A3692" t="s">
        <v>4931</v>
      </c>
      <c r="B3692" t="s">
        <v>4816</v>
      </c>
      <c r="C3692">
        <v>1</v>
      </c>
      <c r="D3692" t="s">
        <v>88</v>
      </c>
      <c r="E3692" t="s">
        <v>10084</v>
      </c>
      <c r="F3692" t="s">
        <v>168</v>
      </c>
      <c r="G3692" t="s">
        <v>168</v>
      </c>
      <c r="H3692">
        <v>4</v>
      </c>
      <c r="I3692">
        <v>1</v>
      </c>
      <c r="J3692" t="s">
        <v>84</v>
      </c>
      <c r="K3692" t="s">
        <v>31</v>
      </c>
      <c r="L3692" t="s">
        <v>299</v>
      </c>
      <c r="N3692" s="52">
        <v>510194.70393600006</v>
      </c>
      <c r="O3692" s="52">
        <v>464016.06543840002</v>
      </c>
      <c r="P3692">
        <v>1</v>
      </c>
      <c r="Q3692">
        <v>1</v>
      </c>
      <c r="R3692">
        <v>6244</v>
      </c>
    </row>
    <row r="3693" spans="1:19" hidden="1">
      <c r="A3693" t="s">
        <v>4932</v>
      </c>
      <c r="B3693" t="s">
        <v>4818</v>
      </c>
      <c r="C3693">
        <v>2</v>
      </c>
      <c r="D3693" t="s">
        <v>88</v>
      </c>
      <c r="E3693" t="s">
        <v>10085</v>
      </c>
      <c r="F3693" t="s">
        <v>168</v>
      </c>
      <c r="G3693" t="s">
        <v>168</v>
      </c>
      <c r="H3693">
        <v>4</v>
      </c>
      <c r="I3693">
        <v>2</v>
      </c>
      <c r="J3693" t="s">
        <v>84</v>
      </c>
      <c r="K3693" t="s">
        <v>31</v>
      </c>
      <c r="L3693" t="s">
        <v>299</v>
      </c>
      <c r="N3693" s="52">
        <v>515740.29852000007</v>
      </c>
      <c r="O3693" s="52">
        <v>469059.71836320002</v>
      </c>
      <c r="P3693">
        <v>1</v>
      </c>
      <c r="Q3693">
        <v>1</v>
      </c>
      <c r="R3693">
        <v>6246</v>
      </c>
    </row>
    <row r="3694" spans="1:19" hidden="1">
      <c r="A3694" t="s">
        <v>4933</v>
      </c>
      <c r="B3694" t="s">
        <v>4820</v>
      </c>
      <c r="C3694">
        <v>3</v>
      </c>
      <c r="D3694" t="s">
        <v>88</v>
      </c>
      <c r="E3694" t="s">
        <v>10086</v>
      </c>
      <c r="F3694" t="s">
        <v>168</v>
      </c>
      <c r="G3694" t="s">
        <v>168</v>
      </c>
      <c r="H3694">
        <v>4</v>
      </c>
      <c r="I3694">
        <v>3</v>
      </c>
      <c r="J3694" t="s">
        <v>84</v>
      </c>
      <c r="K3694" t="s">
        <v>31</v>
      </c>
      <c r="L3694" t="s">
        <v>299</v>
      </c>
      <c r="N3694" s="52">
        <v>521407.77426240005</v>
      </c>
      <c r="O3694" s="52">
        <v>474214.22072640003</v>
      </c>
      <c r="P3694">
        <v>1</v>
      </c>
      <c r="Q3694">
        <v>1</v>
      </c>
      <c r="R3694">
        <v>6248</v>
      </c>
    </row>
    <row r="3695" spans="1:19" hidden="1">
      <c r="A3695" t="s">
        <v>4934</v>
      </c>
      <c r="B3695" t="s">
        <v>4822</v>
      </c>
      <c r="C3695">
        <v>4</v>
      </c>
      <c r="D3695" t="s">
        <v>88</v>
      </c>
      <c r="E3695" t="s">
        <v>10087</v>
      </c>
      <c r="F3695" t="s">
        <v>169</v>
      </c>
      <c r="G3695" t="s">
        <v>169</v>
      </c>
      <c r="H3695">
        <v>4</v>
      </c>
      <c r="I3695">
        <v>1</v>
      </c>
      <c r="J3695" t="s">
        <v>84</v>
      </c>
      <c r="K3695" t="s">
        <v>31</v>
      </c>
      <c r="L3695" t="s">
        <v>299</v>
      </c>
      <c r="N3695" s="52">
        <v>710397.68891999999</v>
      </c>
      <c r="O3695" s="52">
        <v>646098.31899840001</v>
      </c>
      <c r="P3695">
        <v>1</v>
      </c>
      <c r="Q3695">
        <v>1</v>
      </c>
      <c r="R3695">
        <v>6250</v>
      </c>
    </row>
    <row r="3696" spans="1:19" hidden="1">
      <c r="A3696" t="s">
        <v>4935</v>
      </c>
      <c r="B3696" t="s">
        <v>4824</v>
      </c>
      <c r="C3696">
        <v>5</v>
      </c>
      <c r="D3696" t="s">
        <v>88</v>
      </c>
      <c r="E3696" t="s">
        <v>10088</v>
      </c>
      <c r="F3696" t="s">
        <v>169</v>
      </c>
      <c r="G3696" t="s">
        <v>169</v>
      </c>
      <c r="H3696">
        <v>4</v>
      </c>
      <c r="I3696">
        <v>2</v>
      </c>
      <c r="J3696" t="s">
        <v>84</v>
      </c>
      <c r="K3696" t="s">
        <v>31</v>
      </c>
      <c r="L3696" t="s">
        <v>299</v>
      </c>
      <c r="N3696" s="52">
        <v>718119.40296480001</v>
      </c>
      <c r="O3696" s="52">
        <v>653121.12674400001</v>
      </c>
      <c r="P3696">
        <v>1</v>
      </c>
      <c r="Q3696">
        <v>1</v>
      </c>
      <c r="R3696">
        <v>6252</v>
      </c>
    </row>
    <row r="3697" spans="1:19" hidden="1">
      <c r="A3697" t="s">
        <v>4936</v>
      </c>
      <c r="B3697" t="s">
        <v>4826</v>
      </c>
      <c r="C3697">
        <v>6</v>
      </c>
      <c r="D3697" t="s">
        <v>88</v>
      </c>
      <c r="E3697" t="s">
        <v>10089</v>
      </c>
      <c r="F3697" t="s">
        <v>169</v>
      </c>
      <c r="G3697" t="s">
        <v>169</v>
      </c>
      <c r="H3697">
        <v>4</v>
      </c>
      <c r="I3697">
        <v>3</v>
      </c>
      <c r="J3697" t="s">
        <v>84</v>
      </c>
      <c r="K3697" t="s">
        <v>31</v>
      </c>
      <c r="L3697" t="s">
        <v>299</v>
      </c>
      <c r="N3697" s="52">
        <v>726010.8249935999</v>
      </c>
      <c r="O3697" s="52">
        <v>660298.28196960001</v>
      </c>
      <c r="P3697">
        <v>1</v>
      </c>
      <c r="Q3697">
        <v>1</v>
      </c>
      <c r="R3697">
        <v>6254</v>
      </c>
    </row>
    <row r="3698" spans="1:19" hidden="1">
      <c r="A3698" t="s">
        <v>4937</v>
      </c>
      <c r="B3698" t="s">
        <v>4828</v>
      </c>
      <c r="C3698">
        <v>7</v>
      </c>
      <c r="D3698" t="s">
        <v>113</v>
      </c>
      <c r="E3698" t="s">
        <v>9853</v>
      </c>
      <c r="F3698" t="s">
        <v>114</v>
      </c>
      <c r="G3698" t="s">
        <v>88</v>
      </c>
      <c r="H3698">
        <v>4</v>
      </c>
      <c r="I3698">
        <v>1</v>
      </c>
      <c r="J3698" t="s">
        <v>88</v>
      </c>
      <c r="K3698" t="s">
        <v>31</v>
      </c>
      <c r="L3698" t="s">
        <v>299</v>
      </c>
      <c r="N3698" s="52">
        <v>10740.0062</v>
      </c>
      <c r="O3698" s="52">
        <v>8592.004960000002</v>
      </c>
      <c r="P3698">
        <v>1</v>
      </c>
      <c r="Q3698">
        <f>IF(COUNTIFS(SolCotizacion!$D:$D,$G3698,SolCotizacion!$K:$K,$I3698)&gt;0,1,0)</f>
        <v>0</v>
      </c>
      <c r="R3698">
        <v>6256</v>
      </c>
    </row>
    <row r="3699" spans="1:19" hidden="1">
      <c r="A3699" t="s">
        <v>4938</v>
      </c>
      <c r="B3699" t="s">
        <v>4830</v>
      </c>
      <c r="C3699">
        <v>8</v>
      </c>
      <c r="D3699" t="s">
        <v>113</v>
      </c>
      <c r="E3699" t="s">
        <v>9984</v>
      </c>
      <c r="F3699" t="s">
        <v>114</v>
      </c>
      <c r="G3699" t="s">
        <v>88</v>
      </c>
      <c r="H3699">
        <v>4</v>
      </c>
      <c r="I3699">
        <v>2</v>
      </c>
      <c r="J3699" t="s">
        <v>88</v>
      </c>
      <c r="K3699" t="s">
        <v>31</v>
      </c>
      <c r="L3699" t="s">
        <v>299</v>
      </c>
      <c r="N3699" s="52">
        <v>10740.0062</v>
      </c>
      <c r="O3699" s="52">
        <v>8592.004960000002</v>
      </c>
      <c r="P3699">
        <v>1</v>
      </c>
      <c r="Q3699">
        <f>IF(COUNTIFS(SolCotizacion!$D:$D,$G3699,SolCotizacion!$K:$K,$I3699)&gt;0,1,0)</f>
        <v>1</v>
      </c>
      <c r="R3699">
        <v>6258</v>
      </c>
    </row>
    <row r="3700" spans="1:19" hidden="1">
      <c r="A3700" t="s">
        <v>4939</v>
      </c>
      <c r="B3700" t="s">
        <v>4832</v>
      </c>
      <c r="C3700">
        <v>9</v>
      </c>
      <c r="D3700" t="s">
        <v>113</v>
      </c>
      <c r="E3700" t="s">
        <v>9985</v>
      </c>
      <c r="F3700" t="s">
        <v>114</v>
      </c>
      <c r="G3700" t="s">
        <v>88</v>
      </c>
      <c r="H3700">
        <v>4</v>
      </c>
      <c r="I3700">
        <v>3</v>
      </c>
      <c r="J3700" t="s">
        <v>88</v>
      </c>
      <c r="K3700" t="s">
        <v>31</v>
      </c>
      <c r="L3700" t="s">
        <v>299</v>
      </c>
      <c r="N3700" s="52">
        <v>10740.0062</v>
      </c>
      <c r="O3700" s="52">
        <v>8592.004960000002</v>
      </c>
      <c r="P3700">
        <v>1</v>
      </c>
      <c r="Q3700">
        <f>IF(COUNTIFS(SolCotizacion!$D:$D,$G3700,SolCotizacion!$K:$K,$I3700)&gt;0,1,0)</f>
        <v>0</v>
      </c>
      <c r="R3700">
        <v>6260</v>
      </c>
    </row>
    <row r="3701" spans="1:19" hidden="1">
      <c r="A3701" t="s">
        <v>4940</v>
      </c>
      <c r="B3701" t="s">
        <v>4834</v>
      </c>
      <c r="C3701">
        <v>10</v>
      </c>
      <c r="D3701" t="s">
        <v>113</v>
      </c>
      <c r="E3701" t="s">
        <v>9986</v>
      </c>
      <c r="F3701" t="s">
        <v>115</v>
      </c>
      <c r="G3701" t="s">
        <v>88</v>
      </c>
      <c r="H3701">
        <v>4</v>
      </c>
      <c r="I3701">
        <v>1</v>
      </c>
      <c r="J3701" t="s">
        <v>116</v>
      </c>
      <c r="K3701" t="s">
        <v>326</v>
      </c>
      <c r="L3701" t="s">
        <v>299</v>
      </c>
      <c r="N3701" s="52">
        <v>12888.007439999999</v>
      </c>
      <c r="O3701" s="52">
        <v>10740.0062</v>
      </c>
      <c r="P3701">
        <v>1</v>
      </c>
      <c r="Q3701">
        <f>IF(COUNTIFS(SolCotizacion!$D:$D,$G3701,SolCotizacion!$K:$K,$I3701)&gt;0,1,0)</f>
        <v>0</v>
      </c>
      <c r="R3701">
        <v>6262</v>
      </c>
    </row>
    <row r="3702" spans="1:19" hidden="1">
      <c r="A3702" t="s">
        <v>4941</v>
      </c>
      <c r="B3702" t="s">
        <v>4836</v>
      </c>
      <c r="C3702">
        <v>11</v>
      </c>
      <c r="D3702" t="s">
        <v>113</v>
      </c>
      <c r="E3702" t="s">
        <v>9987</v>
      </c>
      <c r="F3702" t="s">
        <v>115</v>
      </c>
      <c r="G3702" t="s">
        <v>88</v>
      </c>
      <c r="H3702">
        <v>4</v>
      </c>
      <c r="I3702">
        <v>2</v>
      </c>
      <c r="J3702" t="s">
        <v>116</v>
      </c>
      <c r="K3702" t="s">
        <v>326</v>
      </c>
      <c r="L3702" t="s">
        <v>299</v>
      </c>
      <c r="N3702" s="52">
        <v>12888.007439999999</v>
      </c>
      <c r="O3702" s="52">
        <v>10740.0062</v>
      </c>
      <c r="P3702">
        <v>1</v>
      </c>
      <c r="Q3702">
        <f>IF(COUNTIFS(SolCotizacion!$D:$D,$G3702,SolCotizacion!$K:$K,$I3702)&gt;0,1,0)</f>
        <v>1</v>
      </c>
      <c r="R3702">
        <v>6264</v>
      </c>
    </row>
    <row r="3703" spans="1:19" hidden="1">
      <c r="A3703" t="s">
        <v>4942</v>
      </c>
      <c r="B3703" t="s">
        <v>4838</v>
      </c>
      <c r="C3703">
        <v>12</v>
      </c>
      <c r="D3703" t="s">
        <v>113</v>
      </c>
      <c r="E3703" t="s">
        <v>9988</v>
      </c>
      <c r="F3703" t="s">
        <v>115</v>
      </c>
      <c r="G3703" t="s">
        <v>88</v>
      </c>
      <c r="H3703">
        <v>4</v>
      </c>
      <c r="I3703">
        <v>3</v>
      </c>
      <c r="J3703" t="s">
        <v>116</v>
      </c>
      <c r="K3703" t="s">
        <v>326</v>
      </c>
      <c r="L3703" t="s">
        <v>299</v>
      </c>
      <c r="N3703" s="52">
        <v>12888.007439999999</v>
      </c>
      <c r="O3703" s="52">
        <v>10740.0062</v>
      </c>
      <c r="P3703">
        <v>1</v>
      </c>
      <c r="Q3703">
        <f>IF(COUNTIFS(SolCotizacion!$D:$D,$G3703,SolCotizacion!$K:$K,$I3703)&gt;0,1,0)</f>
        <v>0</v>
      </c>
      <c r="R3703">
        <v>6266</v>
      </c>
    </row>
    <row r="3704" spans="1:19" hidden="1">
      <c r="A3704" t="s">
        <v>4943</v>
      </c>
      <c r="B3704" t="s">
        <v>4840</v>
      </c>
      <c r="C3704">
        <v>13</v>
      </c>
      <c r="D3704" t="s">
        <v>113</v>
      </c>
      <c r="E3704" t="s">
        <v>10090</v>
      </c>
      <c r="F3704" t="s">
        <v>170</v>
      </c>
      <c r="G3704" t="s">
        <v>168</v>
      </c>
      <c r="H3704">
        <v>4</v>
      </c>
      <c r="I3704" t="s">
        <v>103</v>
      </c>
      <c r="J3704" t="s">
        <v>118</v>
      </c>
      <c r="K3704" t="s">
        <v>325</v>
      </c>
      <c r="L3704" t="s">
        <v>299</v>
      </c>
      <c r="N3704" s="52">
        <v>43914.058034000001</v>
      </c>
      <c r="O3704" s="52">
        <v>32959.282663999998</v>
      </c>
      <c r="P3704">
        <v>1</v>
      </c>
      <c r="Q3704">
        <f>IF(COUNTIF(SolCotizacion!$E:$E,G3704)&gt;0,1,0)</f>
        <v>0</v>
      </c>
      <c r="R3704">
        <v>6268</v>
      </c>
    </row>
    <row r="3705" spans="1:19" hidden="1">
      <c r="A3705" t="s">
        <v>4944</v>
      </c>
      <c r="B3705" t="s">
        <v>4842</v>
      </c>
      <c r="C3705">
        <v>15</v>
      </c>
      <c r="D3705" t="s">
        <v>113</v>
      </c>
      <c r="E3705" t="s">
        <v>10091</v>
      </c>
      <c r="F3705" t="s">
        <v>171</v>
      </c>
      <c r="G3705" t="s">
        <v>169</v>
      </c>
      <c r="H3705">
        <v>4</v>
      </c>
      <c r="I3705" t="s">
        <v>103</v>
      </c>
      <c r="J3705" t="s">
        <v>118</v>
      </c>
      <c r="K3705" t="s">
        <v>325</v>
      </c>
      <c r="L3705" t="s">
        <v>299</v>
      </c>
      <c r="N3705" s="52">
        <v>61146.160152000004</v>
      </c>
      <c r="O3705" s="52">
        <v>45892.668668000006</v>
      </c>
      <c r="P3705">
        <v>1</v>
      </c>
      <c r="Q3705">
        <f>IF(COUNTIF(SolCotizacion!$E:$E,G3705)&gt;0,1,0)</f>
        <v>0</v>
      </c>
      <c r="R3705">
        <v>6272</v>
      </c>
    </row>
    <row r="3706" spans="1:19" hidden="1">
      <c r="A3706" t="s">
        <v>4945</v>
      </c>
      <c r="B3706" t="s">
        <v>4844</v>
      </c>
      <c r="C3706">
        <v>16</v>
      </c>
      <c r="D3706" t="s">
        <v>113</v>
      </c>
      <c r="E3706" t="s">
        <v>9995</v>
      </c>
      <c r="F3706" t="s">
        <v>125</v>
      </c>
      <c r="G3706" t="s">
        <v>88</v>
      </c>
      <c r="H3706">
        <v>4</v>
      </c>
      <c r="I3706">
        <v>1</v>
      </c>
      <c r="J3706" t="s">
        <v>88</v>
      </c>
      <c r="K3706" t="s">
        <v>31</v>
      </c>
      <c r="L3706" t="s">
        <v>299</v>
      </c>
      <c r="N3706" s="52">
        <v>9910.6350420000017</v>
      </c>
      <c r="O3706" s="52">
        <v>5455.4980480000004</v>
      </c>
      <c r="P3706">
        <v>1</v>
      </c>
      <c r="Q3706">
        <f>IF(COUNTIFS(SolCotizacion!$D:$D,$G3706,SolCotizacion!$K:$K,$I3706)&gt;0,1,0)</f>
        <v>0</v>
      </c>
      <c r="R3706">
        <v>6274</v>
      </c>
    </row>
    <row r="3707" spans="1:19" hidden="1">
      <c r="A3707" t="s">
        <v>4946</v>
      </c>
      <c r="B3707" t="s">
        <v>4846</v>
      </c>
      <c r="C3707">
        <v>17</v>
      </c>
      <c r="D3707" t="s">
        <v>113</v>
      </c>
      <c r="E3707" t="s">
        <v>9996</v>
      </c>
      <c r="F3707" t="s">
        <v>125</v>
      </c>
      <c r="G3707" t="s">
        <v>88</v>
      </c>
      <c r="H3707">
        <v>4</v>
      </c>
      <c r="I3707">
        <v>2</v>
      </c>
      <c r="J3707" t="s">
        <v>88</v>
      </c>
      <c r="K3707" t="s">
        <v>31</v>
      </c>
      <c r="L3707" t="s">
        <v>299</v>
      </c>
      <c r="N3707" s="52">
        <v>13046.914957999999</v>
      </c>
      <c r="O3707" s="52">
        <v>7181.9264440000006</v>
      </c>
      <c r="P3707">
        <v>1</v>
      </c>
      <c r="Q3707">
        <f>IF(COUNTIFS(SolCotizacion!$D:$D,$G3707,SolCotizacion!$K:$K,$I3707)&gt;0,1,0)</f>
        <v>1</v>
      </c>
      <c r="R3707">
        <v>6276</v>
      </c>
    </row>
    <row r="3708" spans="1:19" hidden="1">
      <c r="A3708" t="s">
        <v>4947</v>
      </c>
      <c r="B3708" t="s">
        <v>4848</v>
      </c>
      <c r="C3708">
        <v>18</v>
      </c>
      <c r="D3708" t="s">
        <v>113</v>
      </c>
      <c r="E3708" t="s">
        <v>9997</v>
      </c>
      <c r="F3708" t="s">
        <v>125</v>
      </c>
      <c r="G3708" t="s">
        <v>88</v>
      </c>
      <c r="H3708">
        <v>4</v>
      </c>
      <c r="I3708">
        <v>3</v>
      </c>
      <c r="J3708" t="s">
        <v>88</v>
      </c>
      <c r="K3708" t="s">
        <v>31</v>
      </c>
      <c r="L3708" t="s">
        <v>299</v>
      </c>
      <c r="N3708" s="52">
        <v>13799.623376</v>
      </c>
      <c r="O3708" s="52">
        <v>7596.2663700000003</v>
      </c>
      <c r="P3708">
        <v>1</v>
      </c>
      <c r="Q3708">
        <f>IF(COUNTIFS(SolCotizacion!$D:$D,$G3708,SolCotizacion!$K:$K,$I3708)&gt;0,1,0)</f>
        <v>0</v>
      </c>
      <c r="R3708">
        <v>6278</v>
      </c>
    </row>
    <row r="3709" spans="1:19" hidden="1">
      <c r="A3709" t="s">
        <v>4948</v>
      </c>
      <c r="B3709" t="s">
        <v>4850</v>
      </c>
      <c r="C3709">
        <v>19</v>
      </c>
      <c r="D3709" t="s">
        <v>113</v>
      </c>
      <c r="E3709" t="s">
        <v>10092</v>
      </c>
      <c r="F3709" t="s">
        <v>172</v>
      </c>
      <c r="G3709" t="s">
        <v>168</v>
      </c>
      <c r="H3709">
        <v>4</v>
      </c>
      <c r="I3709">
        <v>1</v>
      </c>
      <c r="J3709" t="s">
        <v>127</v>
      </c>
      <c r="K3709" t="s">
        <v>31</v>
      </c>
      <c r="L3709" t="s">
        <v>299</v>
      </c>
      <c r="M3709" s="53">
        <v>5.1000000000000004E-3</v>
      </c>
      <c r="N3709" s="52">
        <v>2531.2839859999999</v>
      </c>
      <c r="O3709" s="52">
        <v>2302.1727959999998</v>
      </c>
      <c r="P3709">
        <v>1</v>
      </c>
      <c r="Q3709">
        <f>IF(SUMIFS(SolCotizacion!$P:$P,SolCotizacion!$E:$E,$G3709,SolCotizacion!$K:$K,$I3709)&gt;499,1,0)</f>
        <v>0</v>
      </c>
      <c r="R3709">
        <v>6280</v>
      </c>
      <c r="S3709" s="56">
        <f>IF(SUMIFS(SolCotizacion!$P:$P,SolCotizacion!$E:$E,$G3709,SolCotizacion!$K:$K,$I3709)&gt;499,4%,0)</f>
        <v>0</v>
      </c>
    </row>
    <row r="3710" spans="1:19" hidden="1">
      <c r="A3710" t="s">
        <v>4949</v>
      </c>
      <c r="B3710" t="s">
        <v>4852</v>
      </c>
      <c r="C3710">
        <v>20</v>
      </c>
      <c r="D3710" t="s">
        <v>113</v>
      </c>
      <c r="E3710" t="s">
        <v>10093</v>
      </c>
      <c r="F3710" t="s">
        <v>172</v>
      </c>
      <c r="G3710" t="s">
        <v>168</v>
      </c>
      <c r="H3710">
        <v>4</v>
      </c>
      <c r="I3710">
        <v>2</v>
      </c>
      <c r="J3710" t="s">
        <v>127</v>
      </c>
      <c r="K3710" t="s">
        <v>31</v>
      </c>
      <c r="L3710" t="s">
        <v>299</v>
      </c>
      <c r="M3710" s="53">
        <v>5.1000000000000004E-3</v>
      </c>
      <c r="N3710" s="52">
        <v>2558.8020920000004</v>
      </c>
      <c r="O3710" s="52">
        <v>2327.204264</v>
      </c>
      <c r="P3710">
        <v>1</v>
      </c>
      <c r="Q3710">
        <f>IF(SUMIFS(SolCotizacion!$P:$P,SolCotizacion!$E:$E,$G3710,SolCotizacion!$K:$K,$I3710)&gt;499,1,0)</f>
        <v>0</v>
      </c>
      <c r="R3710">
        <v>6281</v>
      </c>
      <c r="S3710" s="56">
        <f>IF(SUMIFS(SolCotizacion!$P:$P,SolCotizacion!$E:$E,$G3710,SolCotizacion!$K:$K,$I3710)&gt;499,4%,0)</f>
        <v>0</v>
      </c>
    </row>
    <row r="3711" spans="1:19" hidden="1">
      <c r="A3711" t="s">
        <v>4950</v>
      </c>
      <c r="B3711" t="s">
        <v>4854</v>
      </c>
      <c r="C3711">
        <v>21</v>
      </c>
      <c r="D3711" t="s">
        <v>113</v>
      </c>
      <c r="E3711" t="s">
        <v>10094</v>
      </c>
      <c r="F3711" t="s">
        <v>172</v>
      </c>
      <c r="G3711" t="s">
        <v>168</v>
      </c>
      <c r="H3711">
        <v>4</v>
      </c>
      <c r="I3711">
        <v>3</v>
      </c>
      <c r="J3711" t="s">
        <v>127</v>
      </c>
      <c r="K3711" t="s">
        <v>31</v>
      </c>
      <c r="L3711" t="s">
        <v>299</v>
      </c>
      <c r="M3711" s="53">
        <v>5.1000000000000004E-3</v>
      </c>
      <c r="N3711" s="52">
        <v>2586.9186420000001</v>
      </c>
      <c r="O3711" s="52">
        <v>2352.7722680000002</v>
      </c>
      <c r="P3711">
        <v>1</v>
      </c>
      <c r="Q3711">
        <f>IF(SUMIFS(SolCotizacion!$P:$P,SolCotizacion!$E:$E,$G3711,SolCotizacion!$K:$K,$I3711)&gt;499,1,0)</f>
        <v>0</v>
      </c>
      <c r="R3711">
        <v>6282</v>
      </c>
      <c r="S3711" s="56">
        <f>IF(SUMIFS(SolCotizacion!$P:$P,SolCotizacion!$E:$E,$G3711,SolCotizacion!$K:$K,$I3711)&gt;499,4%,0)</f>
        <v>0</v>
      </c>
    </row>
    <row r="3712" spans="1:19" hidden="1">
      <c r="A3712" t="s">
        <v>4951</v>
      </c>
      <c r="B3712" t="s">
        <v>4856</v>
      </c>
      <c r="C3712">
        <v>25</v>
      </c>
      <c r="D3712" t="s">
        <v>113</v>
      </c>
      <c r="E3712" t="s">
        <v>10095</v>
      </c>
      <c r="F3712" t="s">
        <v>173</v>
      </c>
      <c r="G3712" t="s">
        <v>169</v>
      </c>
      <c r="H3712">
        <v>4</v>
      </c>
      <c r="I3712">
        <v>1</v>
      </c>
      <c r="J3712" t="s">
        <v>127</v>
      </c>
      <c r="K3712" t="s">
        <v>31</v>
      </c>
      <c r="L3712" t="s">
        <v>299</v>
      </c>
      <c r="M3712" s="53">
        <v>5.1000000000000004E-3</v>
      </c>
      <c r="N3712" s="52">
        <v>3524.5772099999999</v>
      </c>
      <c r="O3712" s="52">
        <v>3205.565286</v>
      </c>
      <c r="P3712">
        <v>1</v>
      </c>
      <c r="Q3712">
        <f>IF(SUMIFS(SolCotizacion!$P:$P,SolCotizacion!$E:$E,$G3712,SolCotizacion!$K:$K,$I3712)&gt;499,1,0)</f>
        <v>0</v>
      </c>
      <c r="R3712">
        <v>6286</v>
      </c>
      <c r="S3712" s="56">
        <f>IF(SUMIFS(SolCotizacion!$P:$P,SolCotizacion!$E:$E,$G3712,SolCotizacion!$K:$K,$I3712)&gt;499,4%,0)</f>
        <v>0</v>
      </c>
    </row>
    <row r="3713" spans="1:19" hidden="1">
      <c r="A3713" t="s">
        <v>4952</v>
      </c>
      <c r="B3713" t="s">
        <v>4858</v>
      </c>
      <c r="C3713">
        <v>26</v>
      </c>
      <c r="D3713" t="s">
        <v>113</v>
      </c>
      <c r="E3713" t="s">
        <v>10096</v>
      </c>
      <c r="F3713" t="s">
        <v>173</v>
      </c>
      <c r="G3713" t="s">
        <v>169</v>
      </c>
      <c r="H3713">
        <v>4</v>
      </c>
      <c r="I3713">
        <v>2</v>
      </c>
      <c r="J3713" t="s">
        <v>127</v>
      </c>
      <c r="K3713" t="s">
        <v>31</v>
      </c>
      <c r="L3713" t="s">
        <v>299</v>
      </c>
      <c r="M3713" s="53">
        <v>5.1000000000000004E-3</v>
      </c>
      <c r="N3713" s="52">
        <v>3562.8879440000001</v>
      </c>
      <c r="O3713" s="52">
        <v>3240.4091720000001</v>
      </c>
      <c r="P3713">
        <v>1</v>
      </c>
      <c r="Q3713">
        <f>IF(SUMIFS(SolCotizacion!$P:$P,SolCotizacion!$E:$E,$G3713,SolCotizacion!$K:$K,$I3713)&gt;499,1,0)</f>
        <v>0</v>
      </c>
      <c r="R3713">
        <v>6287</v>
      </c>
      <c r="S3713" s="56">
        <f>IF(SUMIFS(SolCotizacion!$P:$P,SolCotizacion!$E:$E,$G3713,SolCotizacion!$K:$K,$I3713)&gt;499,4%,0)</f>
        <v>0</v>
      </c>
    </row>
    <row r="3714" spans="1:19" hidden="1">
      <c r="A3714" t="s">
        <v>4953</v>
      </c>
      <c r="B3714" t="s">
        <v>4860</v>
      </c>
      <c r="C3714">
        <v>27</v>
      </c>
      <c r="D3714" t="s">
        <v>113</v>
      </c>
      <c r="E3714" t="s">
        <v>10097</v>
      </c>
      <c r="F3714" t="s">
        <v>173</v>
      </c>
      <c r="G3714" t="s">
        <v>169</v>
      </c>
      <c r="H3714">
        <v>4</v>
      </c>
      <c r="I3714">
        <v>3</v>
      </c>
      <c r="J3714" t="s">
        <v>127</v>
      </c>
      <c r="K3714" t="s">
        <v>31</v>
      </c>
      <c r="L3714" t="s">
        <v>299</v>
      </c>
      <c r="M3714" s="53">
        <v>5.1000000000000004E-3</v>
      </c>
      <c r="N3714" s="52">
        <v>3602.0447540000005</v>
      </c>
      <c r="O3714" s="52">
        <v>3276.0165900000002</v>
      </c>
      <c r="P3714">
        <v>1</v>
      </c>
      <c r="Q3714">
        <f>IF(SUMIFS(SolCotizacion!$P:$P,SolCotizacion!$E:$E,$G3714,SolCotizacion!$K:$K,$I3714)&gt;499,1,0)</f>
        <v>0</v>
      </c>
      <c r="R3714">
        <v>6288</v>
      </c>
      <c r="S3714" s="56">
        <f>IF(SUMIFS(SolCotizacion!$P:$P,SolCotizacion!$E:$E,$G3714,SolCotizacion!$K:$K,$I3714)&gt;499,4%,0)</f>
        <v>0</v>
      </c>
    </row>
    <row r="3715" spans="1:19" hidden="1">
      <c r="A3715" t="s">
        <v>4954</v>
      </c>
      <c r="B3715" t="s">
        <v>4862</v>
      </c>
      <c r="C3715">
        <v>28</v>
      </c>
      <c r="D3715" t="s">
        <v>113</v>
      </c>
      <c r="E3715" t="s">
        <v>10098</v>
      </c>
      <c r="F3715" t="s">
        <v>174</v>
      </c>
      <c r="G3715" t="s">
        <v>168</v>
      </c>
      <c r="H3715">
        <v>4</v>
      </c>
      <c r="I3715">
        <v>1</v>
      </c>
      <c r="J3715" t="s">
        <v>127</v>
      </c>
      <c r="K3715" t="s">
        <v>31</v>
      </c>
      <c r="L3715" t="s">
        <v>299</v>
      </c>
      <c r="M3715" s="53">
        <v>1.5E-3</v>
      </c>
      <c r="N3715" s="52">
        <v>744.49528999999995</v>
      </c>
      <c r="O3715" s="52">
        <v>677.10843199999999</v>
      </c>
      <c r="P3715">
        <v>1</v>
      </c>
      <c r="Q3715">
        <f>IF(SUMIFS(SolCotizacion!$P:$P,SolCotizacion!$E:$E,$G3715,SolCotizacion!$K:$K,$I3715)&gt;499,1,0)</f>
        <v>0</v>
      </c>
      <c r="R3715">
        <v>6289</v>
      </c>
      <c r="S3715" s="56">
        <f>IF(SUMIFS(SolCotizacion!$P:$P,SolCotizacion!$E:$E,$G3715,SolCotizacion!$K:$K,$I3715)&gt;499,1%,0)</f>
        <v>0</v>
      </c>
    </row>
    <row r="3716" spans="1:19" hidden="1">
      <c r="A3716" t="s">
        <v>4955</v>
      </c>
      <c r="B3716" t="s">
        <v>4864</v>
      </c>
      <c r="C3716">
        <v>29</v>
      </c>
      <c r="D3716" t="s">
        <v>113</v>
      </c>
      <c r="E3716" t="s">
        <v>10099</v>
      </c>
      <c r="F3716" t="s">
        <v>174</v>
      </c>
      <c r="G3716" t="s">
        <v>168</v>
      </c>
      <c r="H3716">
        <v>4</v>
      </c>
      <c r="I3716">
        <v>2</v>
      </c>
      <c r="J3716" t="s">
        <v>127</v>
      </c>
      <c r="K3716" t="s">
        <v>31</v>
      </c>
      <c r="L3716" t="s">
        <v>299</v>
      </c>
      <c r="M3716" s="53">
        <v>1.5E-3</v>
      </c>
      <c r="N3716" s="52">
        <v>752.58460200000002</v>
      </c>
      <c r="O3716" s="52">
        <v>684.47548400000005</v>
      </c>
      <c r="P3716">
        <v>1</v>
      </c>
      <c r="Q3716">
        <f>IF(SUMIFS(SolCotizacion!$P:$P,SolCotizacion!$E:$E,$G3716,SolCotizacion!$K:$K,$I3716)&gt;499,1,0)</f>
        <v>0</v>
      </c>
      <c r="R3716">
        <v>6290</v>
      </c>
      <c r="S3716" s="56">
        <f>IF(SUMIFS(SolCotizacion!$P:$P,SolCotizacion!$E:$E,$G3716,SolCotizacion!$K:$K,$I3716)&gt;499,1%,0)</f>
        <v>0</v>
      </c>
    </row>
    <row r="3717" spans="1:19" hidden="1">
      <c r="A3717" t="s">
        <v>4956</v>
      </c>
      <c r="B3717" t="s">
        <v>4866</v>
      </c>
      <c r="C3717">
        <v>30</v>
      </c>
      <c r="D3717" t="s">
        <v>113</v>
      </c>
      <c r="E3717" t="s">
        <v>10100</v>
      </c>
      <c r="F3717" t="s">
        <v>174</v>
      </c>
      <c r="G3717" t="s">
        <v>168</v>
      </c>
      <c r="H3717">
        <v>4</v>
      </c>
      <c r="I3717">
        <v>3</v>
      </c>
      <c r="J3717" t="s">
        <v>127</v>
      </c>
      <c r="K3717" t="s">
        <v>31</v>
      </c>
      <c r="L3717" t="s">
        <v>299</v>
      </c>
      <c r="M3717" s="53">
        <v>1.5E-3</v>
      </c>
      <c r="N3717" s="52">
        <v>760.85963800000002</v>
      </c>
      <c r="O3717" s="52">
        <v>691.99730599999998</v>
      </c>
      <c r="P3717">
        <v>1</v>
      </c>
      <c r="Q3717">
        <f>IF(SUMIFS(SolCotizacion!$P:$P,SolCotizacion!$E:$E,$G3717,SolCotizacion!$K:$K,$I3717)&gt;499,1,0)</f>
        <v>0</v>
      </c>
      <c r="R3717">
        <v>6291</v>
      </c>
      <c r="S3717" s="56">
        <f>IF(SUMIFS(SolCotizacion!$P:$P,SolCotizacion!$E:$E,$G3717,SolCotizacion!$K:$K,$I3717)&gt;499,1%,0)</f>
        <v>0</v>
      </c>
    </row>
    <row r="3718" spans="1:19" hidden="1">
      <c r="A3718" t="s">
        <v>4957</v>
      </c>
      <c r="B3718" t="s">
        <v>4868</v>
      </c>
      <c r="C3718">
        <v>31</v>
      </c>
      <c r="D3718" t="s">
        <v>113</v>
      </c>
      <c r="E3718" t="s">
        <v>10101</v>
      </c>
      <c r="F3718" t="s">
        <v>175</v>
      </c>
      <c r="G3718" t="s">
        <v>169</v>
      </c>
      <c r="H3718">
        <v>4</v>
      </c>
      <c r="I3718">
        <v>1</v>
      </c>
      <c r="J3718" t="s">
        <v>127</v>
      </c>
      <c r="K3718" t="s">
        <v>31</v>
      </c>
      <c r="L3718" t="s">
        <v>299</v>
      </c>
      <c r="M3718" s="53">
        <v>1.5E-3</v>
      </c>
      <c r="N3718" s="52">
        <v>1036.6391420000002</v>
      </c>
      <c r="O3718" s="52">
        <v>942.81756800000005</v>
      </c>
      <c r="P3718">
        <v>1</v>
      </c>
      <c r="Q3718">
        <f>IF(SUMIFS(SolCotizacion!$P:$P,SolCotizacion!$E:$E,$G3718,SolCotizacion!$K:$K,$I3718)&gt;499,1,0)</f>
        <v>0</v>
      </c>
      <c r="R3718">
        <v>6292</v>
      </c>
      <c r="S3718" s="56">
        <f>IF(SUMIFS(SolCotizacion!$P:$P,SolCotizacion!$E:$E,$G3718,SolCotizacion!$K:$K,$I3718)&gt;499,1%,0)</f>
        <v>0</v>
      </c>
    </row>
    <row r="3719" spans="1:19" hidden="1">
      <c r="A3719" t="s">
        <v>4958</v>
      </c>
      <c r="B3719" t="s">
        <v>4870</v>
      </c>
      <c r="C3719">
        <v>32</v>
      </c>
      <c r="D3719" t="s">
        <v>113</v>
      </c>
      <c r="E3719" t="s">
        <v>10102</v>
      </c>
      <c r="F3719" t="s">
        <v>175</v>
      </c>
      <c r="G3719" t="s">
        <v>169</v>
      </c>
      <c r="H3719">
        <v>4</v>
      </c>
      <c r="I3719">
        <v>2</v>
      </c>
      <c r="J3719" t="s">
        <v>127</v>
      </c>
      <c r="K3719" t="s">
        <v>31</v>
      </c>
      <c r="L3719" t="s">
        <v>299</v>
      </c>
      <c r="M3719" s="53">
        <v>1.5E-3</v>
      </c>
      <c r="N3719" s="52">
        <v>1047.9063980000001</v>
      </c>
      <c r="O3719" s="52">
        <v>953.06334200000015</v>
      </c>
      <c r="P3719">
        <v>1</v>
      </c>
      <c r="Q3719">
        <f>IF(SUMIFS(SolCotizacion!$P:$P,SolCotizacion!$E:$E,$G3719,SolCotizacion!$K:$K,$I3719)&gt;499,1,0)</f>
        <v>0</v>
      </c>
      <c r="R3719">
        <v>6293</v>
      </c>
      <c r="S3719" s="56">
        <f>IF(SUMIFS(SolCotizacion!$P:$P,SolCotizacion!$E:$E,$G3719,SolCotizacion!$K:$K,$I3719)&gt;499,1%,0)</f>
        <v>0</v>
      </c>
    </row>
    <row r="3720" spans="1:19" hidden="1">
      <c r="A3720" t="s">
        <v>4959</v>
      </c>
      <c r="B3720" t="s">
        <v>4872</v>
      </c>
      <c r="C3720">
        <v>33</v>
      </c>
      <c r="D3720" t="s">
        <v>113</v>
      </c>
      <c r="E3720" t="s">
        <v>10103</v>
      </c>
      <c r="F3720" t="s">
        <v>175</v>
      </c>
      <c r="G3720" t="s">
        <v>169</v>
      </c>
      <c r="H3720">
        <v>4</v>
      </c>
      <c r="I3720">
        <v>3</v>
      </c>
      <c r="J3720" t="s">
        <v>127</v>
      </c>
      <c r="K3720" t="s">
        <v>31</v>
      </c>
      <c r="L3720" t="s">
        <v>299</v>
      </c>
      <c r="M3720" s="53">
        <v>1.5E-3</v>
      </c>
      <c r="N3720" s="52">
        <v>1059.421286</v>
      </c>
      <c r="O3720" s="52">
        <v>963.53611200000012</v>
      </c>
      <c r="P3720">
        <v>1</v>
      </c>
      <c r="Q3720">
        <f>IF(SUMIFS(SolCotizacion!$P:$P,SolCotizacion!$E:$E,$G3720,SolCotizacion!$K:$K,$I3720)&gt;499,1,0)</f>
        <v>0</v>
      </c>
      <c r="R3720">
        <v>6294</v>
      </c>
      <c r="S3720" s="56">
        <f>IF(SUMIFS(SolCotizacion!$P:$P,SolCotizacion!$E:$E,$G3720,SolCotizacion!$K:$K,$I3720)&gt;499,1%,0)</f>
        <v>0</v>
      </c>
    </row>
    <row r="3721" spans="1:19" hidden="1">
      <c r="A3721" t="s">
        <v>4960</v>
      </c>
      <c r="B3721" t="s">
        <v>4816</v>
      </c>
      <c r="C3721">
        <v>1</v>
      </c>
      <c r="D3721" t="s">
        <v>88</v>
      </c>
      <c r="E3721" t="s">
        <v>10084</v>
      </c>
      <c r="F3721" t="s">
        <v>168</v>
      </c>
      <c r="G3721" t="s">
        <v>168</v>
      </c>
      <c r="H3721">
        <v>4</v>
      </c>
      <c r="I3721">
        <v>1</v>
      </c>
      <c r="J3721" t="s">
        <v>84</v>
      </c>
      <c r="K3721" t="s">
        <v>31</v>
      </c>
      <c r="L3721" t="s">
        <v>309</v>
      </c>
      <c r="N3721" s="52">
        <v>446523.84</v>
      </c>
      <c r="O3721" s="52">
        <v>416528.16</v>
      </c>
      <c r="P3721">
        <v>1</v>
      </c>
      <c r="Q3721">
        <v>1</v>
      </c>
      <c r="R3721">
        <v>6295</v>
      </c>
    </row>
    <row r="3722" spans="1:19" hidden="1">
      <c r="A3722" t="s">
        <v>4961</v>
      </c>
      <c r="B3722" t="s">
        <v>4818</v>
      </c>
      <c r="C3722">
        <v>2</v>
      </c>
      <c r="D3722" t="s">
        <v>88</v>
      </c>
      <c r="E3722" t="s">
        <v>10085</v>
      </c>
      <c r="F3722" t="s">
        <v>168</v>
      </c>
      <c r="G3722" t="s">
        <v>168</v>
      </c>
      <c r="H3722">
        <v>4</v>
      </c>
      <c r="I3722">
        <v>2</v>
      </c>
      <c r="J3722" t="s">
        <v>84</v>
      </c>
      <c r="K3722" t="s">
        <v>31</v>
      </c>
      <c r="L3722" t="s">
        <v>309</v>
      </c>
      <c r="N3722" s="52">
        <v>451778.88000000006</v>
      </c>
      <c r="O3722" s="52">
        <v>421374.72000000003</v>
      </c>
      <c r="P3722">
        <v>1</v>
      </c>
      <c r="Q3722">
        <v>1</v>
      </c>
      <c r="R3722">
        <v>6297</v>
      </c>
    </row>
    <row r="3723" spans="1:19" hidden="1">
      <c r="A3723" t="s">
        <v>4962</v>
      </c>
      <c r="B3723" t="s">
        <v>4820</v>
      </c>
      <c r="C3723">
        <v>3</v>
      </c>
      <c r="D3723" t="s">
        <v>88</v>
      </c>
      <c r="E3723" t="s">
        <v>10086</v>
      </c>
      <c r="F3723" t="s">
        <v>168</v>
      </c>
      <c r="G3723" t="s">
        <v>168</v>
      </c>
      <c r="H3723">
        <v>4</v>
      </c>
      <c r="I3723">
        <v>3</v>
      </c>
      <c r="J3723" t="s">
        <v>84</v>
      </c>
      <c r="K3723" t="s">
        <v>31</v>
      </c>
      <c r="L3723" t="s">
        <v>309</v>
      </c>
      <c r="N3723" s="52">
        <v>454450.56000000006</v>
      </c>
      <c r="O3723" s="52">
        <v>423836.64</v>
      </c>
      <c r="P3723">
        <v>1</v>
      </c>
      <c r="Q3723">
        <v>1</v>
      </c>
      <c r="R3723">
        <v>6299</v>
      </c>
    </row>
    <row r="3724" spans="1:19" hidden="1">
      <c r="A3724" t="s">
        <v>4963</v>
      </c>
      <c r="B3724" t="s">
        <v>4822</v>
      </c>
      <c r="C3724">
        <v>4</v>
      </c>
      <c r="D3724" t="s">
        <v>88</v>
      </c>
      <c r="E3724" t="s">
        <v>10087</v>
      </c>
      <c r="F3724" t="s">
        <v>169</v>
      </c>
      <c r="G3724" t="s">
        <v>169</v>
      </c>
      <c r="H3724">
        <v>4</v>
      </c>
      <c r="I3724">
        <v>1</v>
      </c>
      <c r="J3724" t="s">
        <v>84</v>
      </c>
      <c r="K3724" t="s">
        <v>31</v>
      </c>
      <c r="L3724" t="s">
        <v>309</v>
      </c>
      <c r="N3724" s="52">
        <v>621750.72000000009</v>
      </c>
      <c r="O3724" s="52">
        <v>579975.3600000001</v>
      </c>
      <c r="P3724">
        <v>1</v>
      </c>
      <c r="Q3724">
        <v>1</v>
      </c>
      <c r="R3724">
        <v>6301</v>
      </c>
    </row>
    <row r="3725" spans="1:19" hidden="1">
      <c r="A3725" t="s">
        <v>4964</v>
      </c>
      <c r="B3725" t="s">
        <v>4824</v>
      </c>
      <c r="C3725">
        <v>5</v>
      </c>
      <c r="D3725" t="s">
        <v>88</v>
      </c>
      <c r="E3725" t="s">
        <v>10088</v>
      </c>
      <c r="F3725" t="s">
        <v>169</v>
      </c>
      <c r="G3725" t="s">
        <v>169</v>
      </c>
      <c r="H3725">
        <v>4</v>
      </c>
      <c r="I3725">
        <v>2</v>
      </c>
      <c r="J3725" t="s">
        <v>84</v>
      </c>
      <c r="K3725" t="s">
        <v>31</v>
      </c>
      <c r="L3725" t="s">
        <v>309</v>
      </c>
      <c r="N3725" s="52">
        <v>629059.20000000007</v>
      </c>
      <c r="O3725" s="52">
        <v>586720.80000000005</v>
      </c>
      <c r="P3725">
        <v>1</v>
      </c>
      <c r="Q3725">
        <v>1</v>
      </c>
      <c r="R3725">
        <v>6303</v>
      </c>
    </row>
    <row r="3726" spans="1:19" hidden="1">
      <c r="A3726" t="s">
        <v>4965</v>
      </c>
      <c r="B3726" t="s">
        <v>4826</v>
      </c>
      <c r="C3726">
        <v>6</v>
      </c>
      <c r="D3726" t="s">
        <v>88</v>
      </c>
      <c r="E3726" t="s">
        <v>10089</v>
      </c>
      <c r="F3726" t="s">
        <v>169</v>
      </c>
      <c r="G3726" t="s">
        <v>169</v>
      </c>
      <c r="H3726">
        <v>4</v>
      </c>
      <c r="I3726">
        <v>3</v>
      </c>
      <c r="J3726" t="s">
        <v>84</v>
      </c>
      <c r="K3726" t="s">
        <v>31</v>
      </c>
      <c r="L3726" t="s">
        <v>309</v>
      </c>
      <c r="N3726" s="52">
        <v>632779.68000000005</v>
      </c>
      <c r="O3726" s="52">
        <v>590143.20000000007</v>
      </c>
      <c r="P3726">
        <v>1</v>
      </c>
      <c r="Q3726">
        <v>1</v>
      </c>
      <c r="R3726">
        <v>6305</v>
      </c>
    </row>
    <row r="3727" spans="1:19" hidden="1">
      <c r="A3727" t="s">
        <v>4966</v>
      </c>
      <c r="B3727" t="s">
        <v>4828</v>
      </c>
      <c r="C3727">
        <v>7</v>
      </c>
      <c r="D3727" t="s">
        <v>113</v>
      </c>
      <c r="E3727" t="s">
        <v>9853</v>
      </c>
      <c r="F3727" t="s">
        <v>114</v>
      </c>
      <c r="G3727" t="s">
        <v>88</v>
      </c>
      <c r="H3727">
        <v>4</v>
      </c>
      <c r="I3727">
        <v>1</v>
      </c>
      <c r="J3727" t="s">
        <v>88</v>
      </c>
      <c r="K3727" t="s">
        <v>31</v>
      </c>
      <c r="L3727" t="s">
        <v>309</v>
      </c>
      <c r="N3727" s="52">
        <v>10740.0062</v>
      </c>
      <c r="O3727" s="52">
        <v>10740.0062</v>
      </c>
      <c r="P3727">
        <v>1</v>
      </c>
      <c r="Q3727">
        <f>IF(COUNTIFS(SolCotizacion!$D:$D,$G3727,SolCotizacion!$K:$K,$I3727)&gt;0,1,0)</f>
        <v>0</v>
      </c>
      <c r="R3727">
        <v>6307</v>
      </c>
    </row>
    <row r="3728" spans="1:19" hidden="1">
      <c r="A3728" t="s">
        <v>4967</v>
      </c>
      <c r="B3728" t="s">
        <v>4830</v>
      </c>
      <c r="C3728">
        <v>8</v>
      </c>
      <c r="D3728" t="s">
        <v>113</v>
      </c>
      <c r="E3728" t="s">
        <v>9984</v>
      </c>
      <c r="F3728" t="s">
        <v>114</v>
      </c>
      <c r="G3728" t="s">
        <v>88</v>
      </c>
      <c r="H3728">
        <v>4</v>
      </c>
      <c r="I3728">
        <v>2</v>
      </c>
      <c r="J3728" t="s">
        <v>88</v>
      </c>
      <c r="K3728" t="s">
        <v>31</v>
      </c>
      <c r="L3728" t="s">
        <v>309</v>
      </c>
      <c r="N3728" s="52">
        <v>13962.008060000002</v>
      </c>
      <c r="O3728" s="52">
        <v>13962.008060000002</v>
      </c>
      <c r="P3728">
        <v>1</v>
      </c>
      <c r="Q3728">
        <f>IF(COUNTIFS(SolCotizacion!$D:$D,$G3728,SolCotizacion!$K:$K,$I3728)&gt;0,1,0)</f>
        <v>1</v>
      </c>
      <c r="R3728">
        <v>6309</v>
      </c>
    </row>
    <row r="3729" spans="1:19" hidden="1">
      <c r="A3729" t="s">
        <v>4968</v>
      </c>
      <c r="B3729" t="s">
        <v>4832</v>
      </c>
      <c r="C3729">
        <v>9</v>
      </c>
      <c r="D3729" t="s">
        <v>113</v>
      </c>
      <c r="E3729" t="s">
        <v>9985</v>
      </c>
      <c r="F3729" t="s">
        <v>114</v>
      </c>
      <c r="G3729" t="s">
        <v>88</v>
      </c>
      <c r="H3729">
        <v>4</v>
      </c>
      <c r="I3729">
        <v>3</v>
      </c>
      <c r="J3729" t="s">
        <v>88</v>
      </c>
      <c r="K3729" t="s">
        <v>31</v>
      </c>
      <c r="L3729" t="s">
        <v>309</v>
      </c>
      <c r="N3729" s="52">
        <v>13962.008060000002</v>
      </c>
      <c r="O3729" s="52">
        <v>13962.008060000002</v>
      </c>
      <c r="P3729">
        <v>1</v>
      </c>
      <c r="Q3729">
        <f>IF(COUNTIFS(SolCotizacion!$D:$D,$G3729,SolCotizacion!$K:$K,$I3729)&gt;0,1,0)</f>
        <v>0</v>
      </c>
      <c r="R3729">
        <v>6311</v>
      </c>
    </row>
    <row r="3730" spans="1:19" hidden="1">
      <c r="A3730" t="s">
        <v>4969</v>
      </c>
      <c r="B3730" t="s">
        <v>4834</v>
      </c>
      <c r="C3730">
        <v>10</v>
      </c>
      <c r="D3730" t="s">
        <v>113</v>
      </c>
      <c r="E3730" t="s">
        <v>9986</v>
      </c>
      <c r="F3730" t="s">
        <v>115</v>
      </c>
      <c r="G3730" t="s">
        <v>88</v>
      </c>
      <c r="H3730">
        <v>4</v>
      </c>
      <c r="I3730">
        <v>1</v>
      </c>
      <c r="J3730" t="s">
        <v>116</v>
      </c>
      <c r="K3730" t="s">
        <v>326</v>
      </c>
      <c r="L3730" t="s">
        <v>309</v>
      </c>
      <c r="N3730" s="52">
        <v>1278.0597060000002</v>
      </c>
      <c r="O3730" s="52">
        <v>1278.0597060000002</v>
      </c>
      <c r="P3730">
        <v>1</v>
      </c>
      <c r="Q3730">
        <f>IF(COUNTIFS(SolCotizacion!$D:$D,$G3730,SolCotizacion!$K:$K,$I3730)&gt;0,1,0)</f>
        <v>0</v>
      </c>
      <c r="R3730">
        <v>6313</v>
      </c>
    </row>
    <row r="3731" spans="1:19" hidden="1">
      <c r="A3731" t="s">
        <v>4970</v>
      </c>
      <c r="B3731" t="s">
        <v>4836</v>
      </c>
      <c r="C3731">
        <v>11</v>
      </c>
      <c r="D3731" t="s">
        <v>113</v>
      </c>
      <c r="E3731" t="s">
        <v>9987</v>
      </c>
      <c r="F3731" t="s">
        <v>115</v>
      </c>
      <c r="G3731" t="s">
        <v>88</v>
      </c>
      <c r="H3731">
        <v>4</v>
      </c>
      <c r="I3731">
        <v>2</v>
      </c>
      <c r="J3731" t="s">
        <v>116</v>
      </c>
      <c r="K3731" t="s">
        <v>326</v>
      </c>
      <c r="L3731" t="s">
        <v>309</v>
      </c>
      <c r="N3731" s="52">
        <v>1278.0597060000002</v>
      </c>
      <c r="O3731" s="52">
        <v>1278.0597060000002</v>
      </c>
      <c r="P3731">
        <v>1</v>
      </c>
      <c r="Q3731">
        <f>IF(COUNTIFS(SolCotizacion!$D:$D,$G3731,SolCotizacion!$K:$K,$I3731)&gt;0,1,0)</f>
        <v>1</v>
      </c>
      <c r="R3731">
        <v>6315</v>
      </c>
    </row>
    <row r="3732" spans="1:19" hidden="1">
      <c r="A3732" t="s">
        <v>4971</v>
      </c>
      <c r="B3732" t="s">
        <v>4838</v>
      </c>
      <c r="C3732">
        <v>12</v>
      </c>
      <c r="D3732" t="s">
        <v>113</v>
      </c>
      <c r="E3732" t="s">
        <v>9988</v>
      </c>
      <c r="F3732" t="s">
        <v>115</v>
      </c>
      <c r="G3732" t="s">
        <v>88</v>
      </c>
      <c r="H3732">
        <v>4</v>
      </c>
      <c r="I3732">
        <v>3</v>
      </c>
      <c r="J3732" t="s">
        <v>116</v>
      </c>
      <c r="K3732" t="s">
        <v>326</v>
      </c>
      <c r="L3732" t="s">
        <v>309</v>
      </c>
      <c r="N3732" s="52">
        <v>1278.0597060000002</v>
      </c>
      <c r="O3732" s="52">
        <v>1278.0597060000002</v>
      </c>
      <c r="P3732">
        <v>1</v>
      </c>
      <c r="Q3732">
        <f>IF(COUNTIFS(SolCotizacion!$D:$D,$G3732,SolCotizacion!$K:$K,$I3732)&gt;0,1,0)</f>
        <v>0</v>
      </c>
      <c r="R3732">
        <v>6317</v>
      </c>
    </row>
    <row r="3733" spans="1:19" hidden="1">
      <c r="A3733" t="s">
        <v>4972</v>
      </c>
      <c r="B3733" t="s">
        <v>4840</v>
      </c>
      <c r="C3733">
        <v>13</v>
      </c>
      <c r="D3733" t="s">
        <v>113</v>
      </c>
      <c r="E3733" t="s">
        <v>10090</v>
      </c>
      <c r="F3733" t="s">
        <v>170</v>
      </c>
      <c r="G3733" t="s">
        <v>168</v>
      </c>
      <c r="H3733">
        <v>4</v>
      </c>
      <c r="I3733" t="s">
        <v>103</v>
      </c>
      <c r="J3733" t="s">
        <v>118</v>
      </c>
      <c r="K3733" t="s">
        <v>325</v>
      </c>
      <c r="L3733" t="s">
        <v>309</v>
      </c>
      <c r="N3733" s="52">
        <v>53116.207606000004</v>
      </c>
      <c r="O3733" s="52">
        <v>39837.158283999997</v>
      </c>
      <c r="P3733">
        <v>1</v>
      </c>
      <c r="Q3733">
        <f>IF(COUNTIF(SolCotizacion!$E:$E,G3733)&gt;0,1,0)</f>
        <v>0</v>
      </c>
      <c r="R3733">
        <v>6319</v>
      </c>
    </row>
    <row r="3734" spans="1:19" hidden="1">
      <c r="A3734" t="s">
        <v>4973</v>
      </c>
      <c r="B3734" t="s">
        <v>4842</v>
      </c>
      <c r="C3734">
        <v>15</v>
      </c>
      <c r="D3734" t="s">
        <v>113</v>
      </c>
      <c r="E3734" t="s">
        <v>10091</v>
      </c>
      <c r="F3734" t="s">
        <v>171</v>
      </c>
      <c r="G3734" t="s">
        <v>169</v>
      </c>
      <c r="H3734">
        <v>4</v>
      </c>
      <c r="I3734" t="s">
        <v>103</v>
      </c>
      <c r="J3734" t="s">
        <v>118</v>
      </c>
      <c r="K3734" t="s">
        <v>325</v>
      </c>
      <c r="L3734" t="s">
        <v>309</v>
      </c>
      <c r="N3734" s="52">
        <v>73935.816416000001</v>
      </c>
      <c r="O3734" s="52">
        <v>55506.176264000009</v>
      </c>
      <c r="P3734">
        <v>1</v>
      </c>
      <c r="Q3734">
        <f>IF(COUNTIF(SolCotizacion!$E:$E,G3734)&gt;0,1,0)</f>
        <v>0</v>
      </c>
      <c r="R3734">
        <v>6323</v>
      </c>
    </row>
    <row r="3735" spans="1:19" hidden="1">
      <c r="A3735" t="s">
        <v>4974</v>
      </c>
      <c r="B3735" t="s">
        <v>4844</v>
      </c>
      <c r="C3735">
        <v>16</v>
      </c>
      <c r="D3735" t="s">
        <v>113</v>
      </c>
      <c r="E3735" t="s">
        <v>9995</v>
      </c>
      <c r="F3735" t="s">
        <v>125</v>
      </c>
      <c r="G3735" t="s">
        <v>88</v>
      </c>
      <c r="H3735">
        <v>4</v>
      </c>
      <c r="I3735">
        <v>1</v>
      </c>
      <c r="J3735" t="s">
        <v>88</v>
      </c>
      <c r="K3735" t="s">
        <v>31</v>
      </c>
      <c r="L3735" t="s">
        <v>309</v>
      </c>
      <c r="N3735" s="52">
        <v>16499.761431999999</v>
      </c>
      <c r="O3735" s="52">
        <v>9087.011010000002</v>
      </c>
      <c r="P3735">
        <v>1</v>
      </c>
      <c r="Q3735">
        <f>IF(COUNTIFS(SolCotizacion!$D:$D,$G3735,SolCotizacion!$K:$K,$I3735)&gt;0,1,0)</f>
        <v>0</v>
      </c>
      <c r="R3735">
        <v>6325</v>
      </c>
    </row>
    <row r="3736" spans="1:19" hidden="1">
      <c r="A3736" t="s">
        <v>4975</v>
      </c>
      <c r="B3736" t="s">
        <v>4846</v>
      </c>
      <c r="C3736">
        <v>17</v>
      </c>
      <c r="D3736" t="s">
        <v>113</v>
      </c>
      <c r="E3736" t="s">
        <v>9996</v>
      </c>
      <c r="F3736" t="s">
        <v>125</v>
      </c>
      <c r="G3736" t="s">
        <v>88</v>
      </c>
      <c r="H3736">
        <v>4</v>
      </c>
      <c r="I3736">
        <v>2</v>
      </c>
      <c r="J3736" t="s">
        <v>88</v>
      </c>
      <c r="K3736" t="s">
        <v>31</v>
      </c>
      <c r="L3736" t="s">
        <v>309</v>
      </c>
      <c r="N3736" s="52">
        <v>16499.761431999999</v>
      </c>
      <c r="O3736" s="52">
        <v>9087.011010000002</v>
      </c>
      <c r="P3736">
        <v>1</v>
      </c>
      <c r="Q3736">
        <f>IF(COUNTIFS(SolCotizacion!$D:$D,$G3736,SolCotizacion!$K:$K,$I3736)&gt;0,1,0)</f>
        <v>1</v>
      </c>
      <c r="R3736">
        <v>6327</v>
      </c>
    </row>
    <row r="3737" spans="1:19" hidden="1">
      <c r="A3737" t="s">
        <v>4976</v>
      </c>
      <c r="B3737" t="s">
        <v>4848</v>
      </c>
      <c r="C3737">
        <v>18</v>
      </c>
      <c r="D3737" t="s">
        <v>113</v>
      </c>
      <c r="E3737" t="s">
        <v>9997</v>
      </c>
      <c r="F3737" t="s">
        <v>125</v>
      </c>
      <c r="G3737" t="s">
        <v>88</v>
      </c>
      <c r="H3737">
        <v>4</v>
      </c>
      <c r="I3737">
        <v>3</v>
      </c>
      <c r="J3737" t="s">
        <v>88</v>
      </c>
      <c r="K3737" t="s">
        <v>31</v>
      </c>
      <c r="L3737" t="s">
        <v>309</v>
      </c>
      <c r="N3737" s="52">
        <v>16499.761431999999</v>
      </c>
      <c r="O3737" s="52">
        <v>9087.011010000002</v>
      </c>
      <c r="P3737">
        <v>1</v>
      </c>
      <c r="Q3737">
        <f>IF(COUNTIFS(SolCotizacion!$D:$D,$G3737,SolCotizacion!$K:$K,$I3737)&gt;0,1,0)</f>
        <v>0</v>
      </c>
      <c r="R3737">
        <v>6329</v>
      </c>
    </row>
    <row r="3738" spans="1:19" hidden="1">
      <c r="A3738" t="s">
        <v>4977</v>
      </c>
      <c r="B3738" t="s">
        <v>4850</v>
      </c>
      <c r="C3738">
        <v>19</v>
      </c>
      <c r="D3738" t="s">
        <v>113</v>
      </c>
      <c r="E3738" t="s">
        <v>10092</v>
      </c>
      <c r="F3738" t="s">
        <v>172</v>
      </c>
      <c r="G3738" t="s">
        <v>168</v>
      </c>
      <c r="H3738">
        <v>4</v>
      </c>
      <c r="I3738">
        <v>1</v>
      </c>
      <c r="J3738" t="s">
        <v>127</v>
      </c>
      <c r="K3738" t="s">
        <v>31</v>
      </c>
      <c r="L3738" t="s">
        <v>309</v>
      </c>
      <c r="M3738" s="53">
        <v>0.03</v>
      </c>
      <c r="N3738" s="52">
        <v>13031.706226</v>
      </c>
      <c r="O3738" s="52">
        <v>12156.285834</v>
      </c>
      <c r="P3738">
        <v>1</v>
      </c>
      <c r="Q3738">
        <f>IF(SUMIFS(SolCotizacion!$P:$P,SolCotizacion!$E:$E,$G3738,SolCotizacion!$K:$K,$I3738)&gt;499,1,0)</f>
        <v>0</v>
      </c>
      <c r="R3738">
        <v>6331</v>
      </c>
      <c r="S3738" s="56">
        <f>IF(SUMIFS(SolCotizacion!$P:$P,SolCotizacion!$E:$E,$G3738,SolCotizacion!$K:$K,$I3738)&gt;499,4%,0)</f>
        <v>0</v>
      </c>
    </row>
    <row r="3739" spans="1:19" hidden="1">
      <c r="A3739" t="s">
        <v>4978</v>
      </c>
      <c r="B3739" t="s">
        <v>4852</v>
      </c>
      <c r="C3739">
        <v>20</v>
      </c>
      <c r="D3739" t="s">
        <v>113</v>
      </c>
      <c r="E3739" t="s">
        <v>10093</v>
      </c>
      <c r="F3739" t="s">
        <v>172</v>
      </c>
      <c r="G3739" t="s">
        <v>168</v>
      </c>
      <c r="H3739">
        <v>4</v>
      </c>
      <c r="I3739">
        <v>2</v>
      </c>
      <c r="J3739" t="s">
        <v>127</v>
      </c>
      <c r="K3739" t="s">
        <v>31</v>
      </c>
      <c r="L3739" t="s">
        <v>309</v>
      </c>
      <c r="M3739" s="53">
        <v>3.5000000000000003E-2</v>
      </c>
      <c r="N3739" s="52">
        <v>15382.5903</v>
      </c>
      <c r="O3739" s="52">
        <v>14347.354406</v>
      </c>
      <c r="P3739">
        <v>1</v>
      </c>
      <c r="Q3739">
        <f>IF(SUMIFS(SolCotizacion!$P:$P,SolCotizacion!$E:$E,$G3739,SolCotizacion!$K:$K,$I3739)&gt;499,1,0)</f>
        <v>0</v>
      </c>
      <c r="R3739">
        <v>6332</v>
      </c>
      <c r="S3739" s="56">
        <f>IF(SUMIFS(SolCotizacion!$P:$P,SolCotizacion!$E:$E,$G3739,SolCotizacion!$K:$K,$I3739)&gt;499,4%,0)</f>
        <v>0</v>
      </c>
    </row>
    <row r="3740" spans="1:19" hidden="1">
      <c r="A3740" t="s">
        <v>4979</v>
      </c>
      <c r="B3740" t="s">
        <v>4854</v>
      </c>
      <c r="C3740">
        <v>21</v>
      </c>
      <c r="D3740" t="s">
        <v>113</v>
      </c>
      <c r="E3740" t="s">
        <v>10094</v>
      </c>
      <c r="F3740" t="s">
        <v>172</v>
      </c>
      <c r="G3740" t="s">
        <v>168</v>
      </c>
      <c r="H3740">
        <v>4</v>
      </c>
      <c r="I3740">
        <v>3</v>
      </c>
      <c r="J3740" t="s">
        <v>127</v>
      </c>
      <c r="K3740" t="s">
        <v>31</v>
      </c>
      <c r="L3740" t="s">
        <v>309</v>
      </c>
      <c r="M3740" s="53">
        <v>0.04</v>
      </c>
      <c r="N3740" s="52">
        <v>17684.061472000001</v>
      </c>
      <c r="O3740" s="52">
        <v>16492.786464000001</v>
      </c>
      <c r="P3740">
        <v>1</v>
      </c>
      <c r="Q3740">
        <f>IF(SUMIFS(SolCotizacion!$P:$P,SolCotizacion!$E:$E,$G3740,SolCotizacion!$K:$K,$I3740)&gt;499,1,0)</f>
        <v>0</v>
      </c>
      <c r="R3740">
        <v>6333</v>
      </c>
      <c r="S3740" s="56">
        <f>IF(SUMIFS(SolCotizacion!$P:$P,SolCotizacion!$E:$E,$G3740,SolCotizacion!$K:$K,$I3740)&gt;499,4%,0)</f>
        <v>0</v>
      </c>
    </row>
    <row r="3741" spans="1:19" hidden="1">
      <c r="A3741" t="s">
        <v>4980</v>
      </c>
      <c r="B3741" t="s">
        <v>4856</v>
      </c>
      <c r="C3741">
        <v>25</v>
      </c>
      <c r="D3741" t="s">
        <v>113</v>
      </c>
      <c r="E3741" t="s">
        <v>10095</v>
      </c>
      <c r="F3741" t="s">
        <v>173</v>
      </c>
      <c r="G3741" t="s">
        <v>169</v>
      </c>
      <c r="H3741">
        <v>4</v>
      </c>
      <c r="I3741">
        <v>1</v>
      </c>
      <c r="J3741" t="s">
        <v>127</v>
      </c>
      <c r="K3741" t="s">
        <v>31</v>
      </c>
      <c r="L3741" t="s">
        <v>309</v>
      </c>
      <c r="M3741" s="53">
        <v>0.03</v>
      </c>
      <c r="N3741" s="52">
        <v>18145.668156</v>
      </c>
      <c r="O3741" s="52">
        <v>16926.462322000003</v>
      </c>
      <c r="P3741">
        <v>1</v>
      </c>
      <c r="Q3741">
        <f>IF(SUMIFS(SolCotizacion!$P:$P,SolCotizacion!$E:$E,$G3741,SolCotizacion!$K:$K,$I3741)&gt;499,1,0)</f>
        <v>0</v>
      </c>
      <c r="R3741">
        <v>6337</v>
      </c>
      <c r="S3741" s="56">
        <f>IF(SUMIFS(SolCotizacion!$P:$P,SolCotizacion!$E:$E,$G3741,SolCotizacion!$K:$K,$I3741)&gt;499,4%,0)</f>
        <v>0</v>
      </c>
    </row>
    <row r="3742" spans="1:19" hidden="1">
      <c r="A3742" t="s">
        <v>4981</v>
      </c>
      <c r="B3742" t="s">
        <v>4858</v>
      </c>
      <c r="C3742">
        <v>26</v>
      </c>
      <c r="D3742" t="s">
        <v>113</v>
      </c>
      <c r="E3742" t="s">
        <v>10096</v>
      </c>
      <c r="F3742" t="s">
        <v>173</v>
      </c>
      <c r="G3742" t="s">
        <v>169</v>
      </c>
      <c r="H3742">
        <v>4</v>
      </c>
      <c r="I3742">
        <v>2</v>
      </c>
      <c r="J3742" t="s">
        <v>127</v>
      </c>
      <c r="K3742" t="s">
        <v>31</v>
      </c>
      <c r="L3742" t="s">
        <v>309</v>
      </c>
      <c r="M3742" s="53">
        <v>3.5000000000000003E-2</v>
      </c>
      <c r="N3742" s="52">
        <v>21418.795706000001</v>
      </c>
      <c r="O3742" s="52">
        <v>19977.216336000001</v>
      </c>
      <c r="P3742">
        <v>1</v>
      </c>
      <c r="Q3742">
        <f>IF(SUMIFS(SolCotizacion!$P:$P,SolCotizacion!$E:$E,$G3742,SolCotizacion!$K:$K,$I3742)&gt;499,1,0)</f>
        <v>0</v>
      </c>
      <c r="R3742">
        <v>6338</v>
      </c>
      <c r="S3742" s="56">
        <f>IF(SUMIFS(SolCotizacion!$P:$P,SolCotizacion!$E:$E,$G3742,SolCotizacion!$K:$K,$I3742)&gt;499,4%,0)</f>
        <v>0</v>
      </c>
    </row>
    <row r="3743" spans="1:19" hidden="1">
      <c r="A3743" t="s">
        <v>4982</v>
      </c>
      <c r="B3743" t="s">
        <v>4860</v>
      </c>
      <c r="C3743">
        <v>27</v>
      </c>
      <c r="D3743" t="s">
        <v>113</v>
      </c>
      <c r="E3743" t="s">
        <v>10097</v>
      </c>
      <c r="F3743" t="s">
        <v>173</v>
      </c>
      <c r="G3743" t="s">
        <v>169</v>
      </c>
      <c r="H3743">
        <v>4</v>
      </c>
      <c r="I3743">
        <v>3</v>
      </c>
      <c r="J3743" t="s">
        <v>127</v>
      </c>
      <c r="K3743" t="s">
        <v>31</v>
      </c>
      <c r="L3743" t="s">
        <v>309</v>
      </c>
      <c r="M3743" s="53">
        <v>0.04</v>
      </c>
      <c r="N3743" s="52">
        <v>24623.401418000001</v>
      </c>
      <c r="O3743" s="52">
        <v>22964.277336000003</v>
      </c>
      <c r="P3743">
        <v>1</v>
      </c>
      <c r="Q3743">
        <f>IF(SUMIFS(SolCotizacion!$P:$P,SolCotizacion!$E:$E,$G3743,SolCotizacion!$K:$K,$I3743)&gt;499,1,0)</f>
        <v>0</v>
      </c>
      <c r="R3743">
        <v>6339</v>
      </c>
      <c r="S3743" s="56">
        <f>IF(SUMIFS(SolCotizacion!$P:$P,SolCotizacion!$E:$E,$G3743,SolCotizacion!$K:$K,$I3743)&gt;499,4%,0)</f>
        <v>0</v>
      </c>
    </row>
    <row r="3744" spans="1:19" hidden="1">
      <c r="A3744" t="s">
        <v>4983</v>
      </c>
      <c r="B3744" t="s">
        <v>4862</v>
      </c>
      <c r="C3744">
        <v>28</v>
      </c>
      <c r="D3744" t="s">
        <v>113</v>
      </c>
      <c r="E3744" t="s">
        <v>10098</v>
      </c>
      <c r="F3744" t="s">
        <v>174</v>
      </c>
      <c r="G3744" t="s">
        <v>168</v>
      </c>
      <c r="H3744">
        <v>4</v>
      </c>
      <c r="I3744">
        <v>1</v>
      </c>
      <c r="J3744" t="s">
        <v>127</v>
      </c>
      <c r="K3744" t="s">
        <v>31</v>
      </c>
      <c r="L3744" t="s">
        <v>309</v>
      </c>
      <c r="M3744" s="53">
        <v>0.03</v>
      </c>
      <c r="N3744" s="52">
        <v>13031.706226</v>
      </c>
      <c r="O3744" s="52">
        <v>12156.285834</v>
      </c>
      <c r="P3744">
        <v>1</v>
      </c>
      <c r="Q3744">
        <f>IF(SUMIFS(SolCotizacion!$P:$P,SolCotizacion!$E:$E,$G3744,SolCotizacion!$K:$K,$I3744)&gt;499,1,0)</f>
        <v>0</v>
      </c>
      <c r="R3744">
        <v>6340</v>
      </c>
      <c r="S3744" s="56">
        <f>IF(SUMIFS(SolCotizacion!$P:$P,SolCotizacion!$E:$E,$G3744,SolCotizacion!$K:$K,$I3744)&gt;499,1%,0)</f>
        <v>0</v>
      </c>
    </row>
    <row r="3745" spans="1:19" hidden="1">
      <c r="A3745" t="s">
        <v>4984</v>
      </c>
      <c r="B3745" t="s">
        <v>4864</v>
      </c>
      <c r="C3745">
        <v>29</v>
      </c>
      <c r="D3745" t="s">
        <v>113</v>
      </c>
      <c r="E3745" t="s">
        <v>10099</v>
      </c>
      <c r="F3745" t="s">
        <v>174</v>
      </c>
      <c r="G3745" t="s">
        <v>168</v>
      </c>
      <c r="H3745">
        <v>4</v>
      </c>
      <c r="I3745">
        <v>2</v>
      </c>
      <c r="J3745" t="s">
        <v>127</v>
      </c>
      <c r="K3745" t="s">
        <v>31</v>
      </c>
      <c r="L3745" t="s">
        <v>309</v>
      </c>
      <c r="M3745" s="53">
        <v>3.5000000000000003E-2</v>
      </c>
      <c r="N3745" s="52">
        <v>15382.5903</v>
      </c>
      <c r="O3745" s="52">
        <v>14347.354406</v>
      </c>
      <c r="P3745">
        <v>1</v>
      </c>
      <c r="Q3745">
        <f>IF(SUMIFS(SolCotizacion!$P:$P,SolCotizacion!$E:$E,$G3745,SolCotizacion!$K:$K,$I3745)&gt;499,1,0)</f>
        <v>0</v>
      </c>
      <c r="R3745">
        <v>6341</v>
      </c>
      <c r="S3745" s="56">
        <f>IF(SUMIFS(SolCotizacion!$P:$P,SolCotizacion!$E:$E,$G3745,SolCotizacion!$K:$K,$I3745)&gt;499,1%,0)</f>
        <v>0</v>
      </c>
    </row>
    <row r="3746" spans="1:19" hidden="1">
      <c r="A3746" t="s">
        <v>4985</v>
      </c>
      <c r="B3746" t="s">
        <v>4866</v>
      </c>
      <c r="C3746">
        <v>30</v>
      </c>
      <c r="D3746" t="s">
        <v>113</v>
      </c>
      <c r="E3746" t="s">
        <v>10100</v>
      </c>
      <c r="F3746" t="s">
        <v>174</v>
      </c>
      <c r="G3746" t="s">
        <v>168</v>
      </c>
      <c r="H3746">
        <v>4</v>
      </c>
      <c r="I3746">
        <v>3</v>
      </c>
      <c r="J3746" t="s">
        <v>127</v>
      </c>
      <c r="K3746" t="s">
        <v>31</v>
      </c>
      <c r="L3746" t="s">
        <v>309</v>
      </c>
      <c r="M3746" s="53">
        <v>0.04</v>
      </c>
      <c r="N3746" s="52">
        <v>17684.061472000001</v>
      </c>
      <c r="O3746" s="52">
        <v>16492.786464000001</v>
      </c>
      <c r="P3746">
        <v>1</v>
      </c>
      <c r="Q3746">
        <f>IF(SUMIFS(SolCotizacion!$P:$P,SolCotizacion!$E:$E,$G3746,SolCotizacion!$K:$K,$I3746)&gt;499,1,0)</f>
        <v>0</v>
      </c>
      <c r="R3746">
        <v>6342</v>
      </c>
      <c r="S3746" s="56">
        <f>IF(SUMIFS(SolCotizacion!$P:$P,SolCotizacion!$E:$E,$G3746,SolCotizacion!$K:$K,$I3746)&gt;499,1%,0)</f>
        <v>0</v>
      </c>
    </row>
    <row r="3747" spans="1:19" hidden="1">
      <c r="A3747" t="s">
        <v>4986</v>
      </c>
      <c r="B3747" t="s">
        <v>4868</v>
      </c>
      <c r="C3747">
        <v>31</v>
      </c>
      <c r="D3747" t="s">
        <v>113</v>
      </c>
      <c r="E3747" t="s">
        <v>10101</v>
      </c>
      <c r="F3747" t="s">
        <v>175</v>
      </c>
      <c r="G3747" t="s">
        <v>169</v>
      </c>
      <c r="H3747">
        <v>4</v>
      </c>
      <c r="I3747">
        <v>1</v>
      </c>
      <c r="J3747" t="s">
        <v>127</v>
      </c>
      <c r="K3747" t="s">
        <v>31</v>
      </c>
      <c r="L3747" t="s">
        <v>309</v>
      </c>
      <c r="M3747" s="53">
        <v>0.03</v>
      </c>
      <c r="N3747" s="52">
        <v>18145.668156</v>
      </c>
      <c r="O3747" s="52">
        <v>16926.462322000003</v>
      </c>
      <c r="P3747">
        <v>1</v>
      </c>
      <c r="Q3747">
        <f>IF(SUMIFS(SolCotizacion!$P:$P,SolCotizacion!$E:$E,$G3747,SolCotizacion!$K:$K,$I3747)&gt;499,1,0)</f>
        <v>0</v>
      </c>
      <c r="R3747">
        <v>6343</v>
      </c>
      <c r="S3747" s="56">
        <f>IF(SUMIFS(SolCotizacion!$P:$P,SolCotizacion!$E:$E,$G3747,SolCotizacion!$K:$K,$I3747)&gt;499,1%,0)</f>
        <v>0</v>
      </c>
    </row>
    <row r="3748" spans="1:19" hidden="1">
      <c r="A3748" t="s">
        <v>4987</v>
      </c>
      <c r="B3748" t="s">
        <v>4870</v>
      </c>
      <c r="C3748">
        <v>32</v>
      </c>
      <c r="D3748" t="s">
        <v>113</v>
      </c>
      <c r="E3748" t="s">
        <v>10102</v>
      </c>
      <c r="F3748" t="s">
        <v>175</v>
      </c>
      <c r="G3748" t="s">
        <v>169</v>
      </c>
      <c r="H3748">
        <v>4</v>
      </c>
      <c r="I3748">
        <v>2</v>
      </c>
      <c r="J3748" t="s">
        <v>127</v>
      </c>
      <c r="K3748" t="s">
        <v>31</v>
      </c>
      <c r="L3748" t="s">
        <v>309</v>
      </c>
      <c r="M3748" s="53">
        <v>3.5000000000000003E-2</v>
      </c>
      <c r="N3748" s="52">
        <v>21418.795706000001</v>
      </c>
      <c r="O3748" s="52">
        <v>19977.216336000001</v>
      </c>
      <c r="P3748">
        <v>1</v>
      </c>
      <c r="Q3748">
        <f>IF(SUMIFS(SolCotizacion!$P:$P,SolCotizacion!$E:$E,$G3748,SolCotizacion!$K:$K,$I3748)&gt;499,1,0)</f>
        <v>0</v>
      </c>
      <c r="R3748">
        <v>6344</v>
      </c>
      <c r="S3748" s="56">
        <f>IF(SUMIFS(SolCotizacion!$P:$P,SolCotizacion!$E:$E,$G3748,SolCotizacion!$K:$K,$I3748)&gt;499,1%,0)</f>
        <v>0</v>
      </c>
    </row>
    <row r="3749" spans="1:19" hidden="1">
      <c r="A3749" t="s">
        <v>4988</v>
      </c>
      <c r="B3749" t="s">
        <v>4872</v>
      </c>
      <c r="C3749">
        <v>33</v>
      </c>
      <c r="D3749" t="s">
        <v>113</v>
      </c>
      <c r="E3749" t="s">
        <v>10103</v>
      </c>
      <c r="F3749" t="s">
        <v>175</v>
      </c>
      <c r="G3749" t="s">
        <v>169</v>
      </c>
      <c r="H3749">
        <v>4</v>
      </c>
      <c r="I3749">
        <v>3</v>
      </c>
      <c r="J3749" t="s">
        <v>127</v>
      </c>
      <c r="K3749" t="s">
        <v>31</v>
      </c>
      <c r="L3749" t="s">
        <v>309</v>
      </c>
      <c r="M3749" s="53">
        <v>0.04</v>
      </c>
      <c r="N3749" s="52">
        <v>24623.401418000001</v>
      </c>
      <c r="O3749" s="52">
        <v>22964.277336000003</v>
      </c>
      <c r="P3749">
        <v>1</v>
      </c>
      <c r="Q3749">
        <f>IF(SUMIFS(SolCotizacion!$P:$P,SolCotizacion!$E:$E,$G3749,SolCotizacion!$K:$K,$I3749)&gt;499,1,0)</f>
        <v>0</v>
      </c>
      <c r="R3749">
        <v>6345</v>
      </c>
      <c r="S3749" s="56">
        <f>IF(SUMIFS(SolCotizacion!$P:$P,SolCotizacion!$E:$E,$G3749,SolCotizacion!$K:$K,$I3749)&gt;499,1%,0)</f>
        <v>0</v>
      </c>
    </row>
    <row r="3750" spans="1:19" hidden="1">
      <c r="A3750" t="s">
        <v>4989</v>
      </c>
      <c r="B3750" t="s">
        <v>4816</v>
      </c>
      <c r="C3750">
        <v>1</v>
      </c>
      <c r="D3750" t="s">
        <v>88</v>
      </c>
      <c r="E3750" t="s">
        <v>10084</v>
      </c>
      <c r="F3750" t="s">
        <v>168</v>
      </c>
      <c r="G3750" t="s">
        <v>168</v>
      </c>
      <c r="H3750">
        <v>4</v>
      </c>
      <c r="I3750">
        <v>1</v>
      </c>
      <c r="J3750" t="s">
        <v>84</v>
      </c>
      <c r="K3750" t="s">
        <v>31</v>
      </c>
      <c r="L3750" t="s">
        <v>298</v>
      </c>
      <c r="N3750" s="52">
        <v>521210.54399999999</v>
      </c>
      <c r="O3750" s="52">
        <v>463501.15200000006</v>
      </c>
      <c r="P3750">
        <v>1</v>
      </c>
      <c r="Q3750">
        <v>1</v>
      </c>
      <c r="R3750">
        <v>6346</v>
      </c>
    </row>
    <row r="3751" spans="1:19" hidden="1">
      <c r="A3751" t="s">
        <v>4990</v>
      </c>
      <c r="B3751" t="s">
        <v>4818</v>
      </c>
      <c r="C3751">
        <v>2</v>
      </c>
      <c r="D3751" t="s">
        <v>88</v>
      </c>
      <c r="E3751" t="s">
        <v>10085</v>
      </c>
      <c r="F3751" t="s">
        <v>168</v>
      </c>
      <c r="G3751" t="s">
        <v>168</v>
      </c>
      <c r="H3751">
        <v>4</v>
      </c>
      <c r="I3751">
        <v>2</v>
      </c>
      <c r="J3751" t="s">
        <v>84</v>
      </c>
      <c r="K3751" t="s">
        <v>31</v>
      </c>
      <c r="L3751" t="s">
        <v>298</v>
      </c>
      <c r="N3751" s="52">
        <v>521210.54399999999</v>
      </c>
      <c r="O3751" s="52">
        <v>463501.15200000006</v>
      </c>
      <c r="P3751">
        <v>1</v>
      </c>
      <c r="Q3751">
        <v>1</v>
      </c>
      <c r="R3751">
        <v>6348</v>
      </c>
    </row>
    <row r="3752" spans="1:19" hidden="1">
      <c r="A3752" t="s">
        <v>4991</v>
      </c>
      <c r="B3752" t="s">
        <v>4820</v>
      </c>
      <c r="C3752">
        <v>3</v>
      </c>
      <c r="D3752" t="s">
        <v>88</v>
      </c>
      <c r="E3752" t="s">
        <v>10086</v>
      </c>
      <c r="F3752" t="s">
        <v>168</v>
      </c>
      <c r="G3752" t="s">
        <v>168</v>
      </c>
      <c r="H3752">
        <v>4</v>
      </c>
      <c r="I3752">
        <v>3</v>
      </c>
      <c r="J3752" t="s">
        <v>84</v>
      </c>
      <c r="K3752" t="s">
        <v>31</v>
      </c>
      <c r="L3752" t="s">
        <v>298</v>
      </c>
      <c r="N3752" s="52">
        <v>521210.54399999999</v>
      </c>
      <c r="O3752" s="52">
        <v>463501.15200000006</v>
      </c>
      <c r="P3752">
        <v>1</v>
      </c>
      <c r="Q3752">
        <v>1</v>
      </c>
      <c r="R3752">
        <v>6350</v>
      </c>
    </row>
    <row r="3753" spans="1:19" hidden="1">
      <c r="A3753" t="s">
        <v>4992</v>
      </c>
      <c r="B3753" t="s">
        <v>4822</v>
      </c>
      <c r="C3753">
        <v>4</v>
      </c>
      <c r="D3753" t="s">
        <v>88</v>
      </c>
      <c r="E3753" t="s">
        <v>10087</v>
      </c>
      <c r="F3753" t="s">
        <v>169</v>
      </c>
      <c r="G3753" t="s">
        <v>169</v>
      </c>
      <c r="H3753">
        <v>4</v>
      </c>
      <c r="I3753">
        <v>1</v>
      </c>
      <c r="J3753" t="s">
        <v>84</v>
      </c>
      <c r="K3753" t="s">
        <v>31</v>
      </c>
      <c r="L3753" t="s">
        <v>298</v>
      </c>
      <c r="N3753" s="52">
        <v>725736.4800000001</v>
      </c>
      <c r="O3753" s="52">
        <v>645380.73600000003</v>
      </c>
      <c r="P3753">
        <v>1</v>
      </c>
      <c r="Q3753">
        <v>1</v>
      </c>
      <c r="R3753">
        <v>6352</v>
      </c>
    </row>
    <row r="3754" spans="1:19" hidden="1">
      <c r="A3754" t="s">
        <v>4993</v>
      </c>
      <c r="B3754" t="s">
        <v>4824</v>
      </c>
      <c r="C3754">
        <v>5</v>
      </c>
      <c r="D3754" t="s">
        <v>88</v>
      </c>
      <c r="E3754" t="s">
        <v>10088</v>
      </c>
      <c r="F3754" t="s">
        <v>169</v>
      </c>
      <c r="G3754" t="s">
        <v>169</v>
      </c>
      <c r="H3754">
        <v>4</v>
      </c>
      <c r="I3754">
        <v>2</v>
      </c>
      <c r="J3754" t="s">
        <v>84</v>
      </c>
      <c r="K3754" t="s">
        <v>31</v>
      </c>
      <c r="L3754" t="s">
        <v>298</v>
      </c>
      <c r="N3754" s="52">
        <v>725736.4800000001</v>
      </c>
      <c r="O3754" s="52">
        <v>645380.73600000003</v>
      </c>
      <c r="P3754">
        <v>1</v>
      </c>
      <c r="Q3754">
        <v>1</v>
      </c>
      <c r="R3754">
        <v>6354</v>
      </c>
    </row>
    <row r="3755" spans="1:19" hidden="1">
      <c r="A3755" t="s">
        <v>4994</v>
      </c>
      <c r="B3755" t="s">
        <v>4826</v>
      </c>
      <c r="C3755">
        <v>6</v>
      </c>
      <c r="D3755" t="s">
        <v>88</v>
      </c>
      <c r="E3755" t="s">
        <v>10089</v>
      </c>
      <c r="F3755" t="s">
        <v>169</v>
      </c>
      <c r="G3755" t="s">
        <v>169</v>
      </c>
      <c r="H3755">
        <v>4</v>
      </c>
      <c r="I3755">
        <v>3</v>
      </c>
      <c r="J3755" t="s">
        <v>84</v>
      </c>
      <c r="K3755" t="s">
        <v>31</v>
      </c>
      <c r="L3755" t="s">
        <v>298</v>
      </c>
      <c r="N3755" s="52">
        <v>725736.4800000001</v>
      </c>
      <c r="O3755" s="52">
        <v>645380.73600000003</v>
      </c>
      <c r="P3755">
        <v>1</v>
      </c>
      <c r="Q3755">
        <v>1</v>
      </c>
      <c r="R3755">
        <v>6356</v>
      </c>
    </row>
    <row r="3756" spans="1:19" hidden="1">
      <c r="A3756" t="s">
        <v>4995</v>
      </c>
      <c r="B3756" t="s">
        <v>4828</v>
      </c>
      <c r="C3756">
        <v>7</v>
      </c>
      <c r="D3756" t="s">
        <v>113</v>
      </c>
      <c r="E3756" t="s">
        <v>9853</v>
      </c>
      <c r="F3756" t="s">
        <v>114</v>
      </c>
      <c r="G3756" t="s">
        <v>88</v>
      </c>
      <c r="H3756">
        <v>4</v>
      </c>
      <c r="I3756">
        <v>1</v>
      </c>
      <c r="J3756" t="s">
        <v>88</v>
      </c>
      <c r="K3756" t="s">
        <v>31</v>
      </c>
      <c r="L3756" t="s">
        <v>298</v>
      </c>
      <c r="N3756" s="52">
        <v>8690.8101279999992</v>
      </c>
      <c r="O3756" s="52">
        <v>8435.2023140000001</v>
      </c>
      <c r="P3756">
        <v>1</v>
      </c>
      <c r="Q3756">
        <f>IF(COUNTIFS(SolCotizacion!$D:$D,$G3756,SolCotizacion!$K:$K,$I3756)&gt;0,1,0)</f>
        <v>0</v>
      </c>
      <c r="R3756">
        <v>6358</v>
      </c>
    </row>
    <row r="3757" spans="1:19" hidden="1">
      <c r="A3757" t="s">
        <v>4996</v>
      </c>
      <c r="B3757" t="s">
        <v>4830</v>
      </c>
      <c r="C3757">
        <v>8</v>
      </c>
      <c r="D3757" t="s">
        <v>113</v>
      </c>
      <c r="E3757" t="s">
        <v>9984</v>
      </c>
      <c r="F3757" t="s">
        <v>114</v>
      </c>
      <c r="G3757" t="s">
        <v>88</v>
      </c>
      <c r="H3757">
        <v>4</v>
      </c>
      <c r="I3757">
        <v>2</v>
      </c>
      <c r="J3757" t="s">
        <v>88</v>
      </c>
      <c r="K3757" t="s">
        <v>31</v>
      </c>
      <c r="L3757" t="s">
        <v>298</v>
      </c>
      <c r="N3757" s="52">
        <v>10607.904845999999</v>
      </c>
      <c r="O3757" s="52">
        <v>10096.678900000001</v>
      </c>
      <c r="P3757">
        <v>1</v>
      </c>
      <c r="Q3757">
        <f>IF(COUNTIFS(SolCotizacion!$D:$D,$G3757,SolCotizacion!$K:$K,$I3757)&gt;0,1,0)</f>
        <v>1</v>
      </c>
      <c r="R3757">
        <v>6360</v>
      </c>
    </row>
    <row r="3758" spans="1:19" hidden="1">
      <c r="A3758" t="s">
        <v>4997</v>
      </c>
      <c r="B3758" t="s">
        <v>4832</v>
      </c>
      <c r="C3758">
        <v>9</v>
      </c>
      <c r="D3758" t="s">
        <v>113</v>
      </c>
      <c r="E3758" t="s">
        <v>9985</v>
      </c>
      <c r="F3758" t="s">
        <v>114</v>
      </c>
      <c r="G3758" t="s">
        <v>88</v>
      </c>
      <c r="H3758">
        <v>4</v>
      </c>
      <c r="I3758">
        <v>3</v>
      </c>
      <c r="J3758" t="s">
        <v>88</v>
      </c>
      <c r="K3758" t="s">
        <v>31</v>
      </c>
      <c r="L3758" t="s">
        <v>298</v>
      </c>
      <c r="N3758" s="52">
        <v>13164.024257999999</v>
      </c>
      <c r="O3758" s="52">
        <v>12524.999564</v>
      </c>
      <c r="P3758">
        <v>1</v>
      </c>
      <c r="Q3758">
        <f>IF(COUNTIFS(SolCotizacion!$D:$D,$G3758,SolCotizacion!$K:$K,$I3758)&gt;0,1,0)</f>
        <v>0</v>
      </c>
      <c r="R3758">
        <v>6362</v>
      </c>
    </row>
    <row r="3759" spans="1:19" hidden="1">
      <c r="A3759" t="s">
        <v>4998</v>
      </c>
      <c r="B3759" t="s">
        <v>4834</v>
      </c>
      <c r="C3759">
        <v>10</v>
      </c>
      <c r="D3759" t="s">
        <v>113</v>
      </c>
      <c r="E3759" t="s">
        <v>9986</v>
      </c>
      <c r="F3759" t="s">
        <v>115</v>
      </c>
      <c r="G3759" t="s">
        <v>88</v>
      </c>
      <c r="H3759">
        <v>4</v>
      </c>
      <c r="I3759">
        <v>1</v>
      </c>
      <c r="J3759" t="s">
        <v>116</v>
      </c>
      <c r="K3759" t="s">
        <v>326</v>
      </c>
      <c r="L3759" t="s">
        <v>298</v>
      </c>
      <c r="N3759" s="52">
        <v>11374.738606000001</v>
      </c>
      <c r="O3759" s="52">
        <v>11119.130792000002</v>
      </c>
      <c r="P3759">
        <v>1</v>
      </c>
      <c r="Q3759">
        <f>IF(COUNTIFS(SolCotizacion!$D:$D,$G3759,SolCotizacion!$K:$K,$I3759)&gt;0,1,0)</f>
        <v>0</v>
      </c>
      <c r="R3759">
        <v>6364</v>
      </c>
    </row>
    <row r="3760" spans="1:19" hidden="1">
      <c r="A3760" t="s">
        <v>4999</v>
      </c>
      <c r="B3760" t="s">
        <v>4836</v>
      </c>
      <c r="C3760">
        <v>11</v>
      </c>
      <c r="D3760" t="s">
        <v>113</v>
      </c>
      <c r="E3760" t="s">
        <v>9987</v>
      </c>
      <c r="F3760" t="s">
        <v>115</v>
      </c>
      <c r="G3760" t="s">
        <v>88</v>
      </c>
      <c r="H3760">
        <v>4</v>
      </c>
      <c r="I3760">
        <v>2</v>
      </c>
      <c r="J3760" t="s">
        <v>116</v>
      </c>
      <c r="K3760" t="s">
        <v>326</v>
      </c>
      <c r="L3760" t="s">
        <v>298</v>
      </c>
      <c r="N3760" s="52">
        <v>13547.441138</v>
      </c>
      <c r="O3760" s="52">
        <v>13164.024257999999</v>
      </c>
      <c r="P3760">
        <v>1</v>
      </c>
      <c r="Q3760">
        <f>IF(COUNTIFS(SolCotizacion!$D:$D,$G3760,SolCotizacion!$K:$K,$I3760)&gt;0,1,0)</f>
        <v>1</v>
      </c>
      <c r="R3760">
        <v>6366</v>
      </c>
    </row>
    <row r="3761" spans="1:19" hidden="1">
      <c r="A3761" t="s">
        <v>5000</v>
      </c>
      <c r="B3761" t="s">
        <v>4838</v>
      </c>
      <c r="C3761">
        <v>12</v>
      </c>
      <c r="D3761" t="s">
        <v>113</v>
      </c>
      <c r="E3761" t="s">
        <v>9988</v>
      </c>
      <c r="F3761" t="s">
        <v>115</v>
      </c>
      <c r="G3761" t="s">
        <v>88</v>
      </c>
      <c r="H3761">
        <v>4</v>
      </c>
      <c r="I3761">
        <v>3</v>
      </c>
      <c r="J3761" t="s">
        <v>116</v>
      </c>
      <c r="K3761" t="s">
        <v>326</v>
      </c>
      <c r="L3761" t="s">
        <v>298</v>
      </c>
      <c r="N3761" s="52">
        <v>15847.952736000001</v>
      </c>
      <c r="O3761" s="52">
        <v>15208.917724000001</v>
      </c>
      <c r="P3761">
        <v>1</v>
      </c>
      <c r="Q3761">
        <f>IF(COUNTIFS(SolCotizacion!$D:$D,$G3761,SolCotizacion!$K:$K,$I3761)&gt;0,1,0)</f>
        <v>0</v>
      </c>
      <c r="R3761">
        <v>6368</v>
      </c>
    </row>
    <row r="3762" spans="1:19" hidden="1">
      <c r="A3762" t="s">
        <v>5001</v>
      </c>
      <c r="B3762" t="s">
        <v>4840</v>
      </c>
      <c r="C3762">
        <v>13</v>
      </c>
      <c r="D3762" t="s">
        <v>113</v>
      </c>
      <c r="E3762" t="s">
        <v>10090</v>
      </c>
      <c r="F3762" t="s">
        <v>170</v>
      </c>
      <c r="G3762" t="s">
        <v>168</v>
      </c>
      <c r="H3762">
        <v>4</v>
      </c>
      <c r="I3762" t="s">
        <v>103</v>
      </c>
      <c r="J3762" t="s">
        <v>118</v>
      </c>
      <c r="K3762" t="s">
        <v>325</v>
      </c>
      <c r="L3762" t="s">
        <v>298</v>
      </c>
      <c r="N3762" s="52">
        <v>42724.815672000004</v>
      </c>
      <c r="O3762" s="52">
        <v>32043.880022000001</v>
      </c>
      <c r="P3762">
        <v>1</v>
      </c>
      <c r="Q3762">
        <f>IF(COUNTIF(SolCotizacion!$E:$E,G3762)&gt;0,1,0)</f>
        <v>0</v>
      </c>
      <c r="R3762">
        <v>6370</v>
      </c>
    </row>
    <row r="3763" spans="1:19" hidden="1">
      <c r="A3763" t="s">
        <v>5002</v>
      </c>
      <c r="B3763" t="s">
        <v>4842</v>
      </c>
      <c r="C3763">
        <v>15</v>
      </c>
      <c r="D3763" t="s">
        <v>113</v>
      </c>
      <c r="E3763" t="s">
        <v>10091</v>
      </c>
      <c r="F3763" t="s">
        <v>171</v>
      </c>
      <c r="G3763" t="s">
        <v>169</v>
      </c>
      <c r="H3763">
        <v>4</v>
      </c>
      <c r="I3763" t="s">
        <v>103</v>
      </c>
      <c r="J3763" t="s">
        <v>118</v>
      </c>
      <c r="K3763" t="s">
        <v>325</v>
      </c>
      <c r="L3763" t="s">
        <v>298</v>
      </c>
      <c r="N3763" s="52">
        <v>59470.640768000005</v>
      </c>
      <c r="O3763" s="52">
        <v>44645.129606000002</v>
      </c>
      <c r="P3763">
        <v>1</v>
      </c>
      <c r="Q3763">
        <f>IF(COUNTIF(SolCotizacion!$E:$E,G3763)&gt;0,1,0)</f>
        <v>0</v>
      </c>
      <c r="R3763">
        <v>6374</v>
      </c>
    </row>
    <row r="3764" spans="1:19" hidden="1">
      <c r="A3764" t="s">
        <v>5003</v>
      </c>
      <c r="B3764" t="s">
        <v>4844</v>
      </c>
      <c r="C3764">
        <v>16</v>
      </c>
      <c r="D3764" t="s">
        <v>113</v>
      </c>
      <c r="E3764" t="s">
        <v>9995</v>
      </c>
      <c r="F3764" t="s">
        <v>125</v>
      </c>
      <c r="G3764" t="s">
        <v>88</v>
      </c>
      <c r="H3764">
        <v>4</v>
      </c>
      <c r="I3764">
        <v>1</v>
      </c>
      <c r="J3764" t="s">
        <v>88</v>
      </c>
      <c r="K3764" t="s">
        <v>31</v>
      </c>
      <c r="L3764" t="s">
        <v>298</v>
      </c>
      <c r="N3764" s="52">
        <v>10735.713912000001</v>
      </c>
      <c r="O3764" s="52">
        <v>10480.095780000001</v>
      </c>
      <c r="P3764">
        <v>1</v>
      </c>
      <c r="Q3764">
        <f>IF(COUNTIFS(SolCotizacion!$D:$D,$G3764,SolCotizacion!$K:$K,$I3764)&gt;0,1,0)</f>
        <v>0</v>
      </c>
      <c r="R3764">
        <v>6376</v>
      </c>
    </row>
    <row r="3765" spans="1:19" hidden="1">
      <c r="A3765" t="s">
        <v>5004</v>
      </c>
      <c r="B3765" t="s">
        <v>4846</v>
      </c>
      <c r="C3765">
        <v>17</v>
      </c>
      <c r="D3765" t="s">
        <v>113</v>
      </c>
      <c r="E3765" t="s">
        <v>9996</v>
      </c>
      <c r="F3765" t="s">
        <v>125</v>
      </c>
      <c r="G3765" t="s">
        <v>88</v>
      </c>
      <c r="H3765">
        <v>4</v>
      </c>
      <c r="I3765">
        <v>2</v>
      </c>
      <c r="J3765" t="s">
        <v>88</v>
      </c>
      <c r="K3765" t="s">
        <v>31</v>
      </c>
      <c r="L3765" t="s">
        <v>298</v>
      </c>
      <c r="N3765" s="52">
        <v>13036.215192000001</v>
      </c>
      <c r="O3765" s="52">
        <v>12652.798312000001</v>
      </c>
      <c r="P3765">
        <v>1</v>
      </c>
      <c r="Q3765">
        <f>IF(COUNTIFS(SolCotizacion!$D:$D,$G3765,SolCotizacion!$K:$K,$I3765)&gt;0,1,0)</f>
        <v>1</v>
      </c>
      <c r="R3765">
        <v>6378</v>
      </c>
    </row>
    <row r="3766" spans="1:19" hidden="1">
      <c r="A3766" t="s">
        <v>5005</v>
      </c>
      <c r="B3766" t="s">
        <v>4848</v>
      </c>
      <c r="C3766">
        <v>18</v>
      </c>
      <c r="D3766" t="s">
        <v>113</v>
      </c>
      <c r="E3766" t="s">
        <v>9997</v>
      </c>
      <c r="F3766" t="s">
        <v>125</v>
      </c>
      <c r="G3766" t="s">
        <v>88</v>
      </c>
      <c r="H3766">
        <v>4</v>
      </c>
      <c r="I3766">
        <v>3</v>
      </c>
      <c r="J3766" t="s">
        <v>88</v>
      </c>
      <c r="K3766" t="s">
        <v>31</v>
      </c>
      <c r="L3766" t="s">
        <v>298</v>
      </c>
      <c r="N3766" s="52">
        <v>16359.178682</v>
      </c>
      <c r="O3766" s="52">
        <v>16103.56055</v>
      </c>
      <c r="P3766">
        <v>1</v>
      </c>
      <c r="Q3766">
        <f>IF(COUNTIFS(SolCotizacion!$D:$D,$G3766,SolCotizacion!$K:$K,$I3766)&gt;0,1,0)</f>
        <v>0</v>
      </c>
      <c r="R3766">
        <v>6380</v>
      </c>
    </row>
    <row r="3767" spans="1:19" hidden="1">
      <c r="A3767" t="s">
        <v>5006</v>
      </c>
      <c r="B3767" t="s">
        <v>4850</v>
      </c>
      <c r="C3767">
        <v>19</v>
      </c>
      <c r="D3767" t="s">
        <v>113</v>
      </c>
      <c r="E3767" t="s">
        <v>10092</v>
      </c>
      <c r="F3767" t="s">
        <v>172</v>
      </c>
      <c r="G3767" t="s">
        <v>168</v>
      </c>
      <c r="H3767">
        <v>4</v>
      </c>
      <c r="I3767">
        <v>1</v>
      </c>
      <c r="J3767" t="s">
        <v>127</v>
      </c>
      <c r="K3767" t="s">
        <v>31</v>
      </c>
      <c r="L3767" t="s">
        <v>298</v>
      </c>
      <c r="M3767" s="53">
        <v>0.04</v>
      </c>
      <c r="N3767" s="52">
        <v>20281.896558000004</v>
      </c>
      <c r="O3767" s="52">
        <v>18036.245766</v>
      </c>
      <c r="P3767">
        <v>1</v>
      </c>
      <c r="Q3767">
        <f>IF(SUMIFS(SolCotizacion!$P:$P,SolCotizacion!$E:$E,$G3767,SolCotizacion!$K:$K,$I3767)&gt;499,1,0)</f>
        <v>0</v>
      </c>
      <c r="R3767">
        <v>6382</v>
      </c>
      <c r="S3767" s="56">
        <f>IF(SUMIFS(SolCotizacion!$P:$P,SolCotizacion!$E:$E,$G3767,SolCotizacion!$K:$K,$I3767)&gt;499,4%,0)</f>
        <v>0</v>
      </c>
    </row>
    <row r="3768" spans="1:19" hidden="1">
      <c r="A3768" t="s">
        <v>5007</v>
      </c>
      <c r="B3768" t="s">
        <v>4852</v>
      </c>
      <c r="C3768">
        <v>20</v>
      </c>
      <c r="D3768" t="s">
        <v>113</v>
      </c>
      <c r="E3768" t="s">
        <v>10093</v>
      </c>
      <c r="F3768" t="s">
        <v>172</v>
      </c>
      <c r="G3768" t="s">
        <v>168</v>
      </c>
      <c r="H3768">
        <v>4</v>
      </c>
      <c r="I3768">
        <v>2</v>
      </c>
      <c r="J3768" t="s">
        <v>127</v>
      </c>
      <c r="K3768" t="s">
        <v>31</v>
      </c>
      <c r="L3768" t="s">
        <v>298</v>
      </c>
      <c r="M3768" s="53">
        <v>0.04</v>
      </c>
      <c r="N3768" s="52">
        <v>20281.896558000004</v>
      </c>
      <c r="O3768" s="52">
        <v>18036.245766</v>
      </c>
      <c r="P3768">
        <v>1</v>
      </c>
      <c r="Q3768">
        <f>IF(SUMIFS(SolCotizacion!$P:$P,SolCotizacion!$E:$E,$G3768,SolCotizacion!$K:$K,$I3768)&gt;499,1,0)</f>
        <v>0</v>
      </c>
      <c r="R3768">
        <v>6383</v>
      </c>
      <c r="S3768" s="56">
        <f>IF(SUMIFS(SolCotizacion!$P:$P,SolCotizacion!$E:$E,$G3768,SolCotizacion!$K:$K,$I3768)&gt;499,4%,0)</f>
        <v>0</v>
      </c>
    </row>
    <row r="3769" spans="1:19" hidden="1">
      <c r="A3769" t="s">
        <v>5008</v>
      </c>
      <c r="B3769" t="s">
        <v>4854</v>
      </c>
      <c r="C3769">
        <v>21</v>
      </c>
      <c r="D3769" t="s">
        <v>113</v>
      </c>
      <c r="E3769" t="s">
        <v>10094</v>
      </c>
      <c r="F3769" t="s">
        <v>172</v>
      </c>
      <c r="G3769" t="s">
        <v>168</v>
      </c>
      <c r="H3769">
        <v>4</v>
      </c>
      <c r="I3769">
        <v>3</v>
      </c>
      <c r="J3769" t="s">
        <v>127</v>
      </c>
      <c r="K3769" t="s">
        <v>31</v>
      </c>
      <c r="L3769" t="s">
        <v>298</v>
      </c>
      <c r="M3769" s="53">
        <v>0.04</v>
      </c>
      <c r="N3769" s="52">
        <v>20281.896558000004</v>
      </c>
      <c r="O3769" s="52">
        <v>18036.245766</v>
      </c>
      <c r="P3769">
        <v>1</v>
      </c>
      <c r="Q3769">
        <f>IF(SUMIFS(SolCotizacion!$P:$P,SolCotizacion!$E:$E,$G3769,SolCotizacion!$K:$K,$I3769)&gt;499,1,0)</f>
        <v>0</v>
      </c>
      <c r="R3769">
        <v>6384</v>
      </c>
      <c r="S3769" s="56">
        <f>IF(SUMIFS(SolCotizacion!$P:$P,SolCotizacion!$E:$E,$G3769,SolCotizacion!$K:$K,$I3769)&gt;499,4%,0)</f>
        <v>0</v>
      </c>
    </row>
    <row r="3770" spans="1:19" hidden="1">
      <c r="A3770" t="s">
        <v>5009</v>
      </c>
      <c r="B3770" t="s">
        <v>4856</v>
      </c>
      <c r="C3770">
        <v>25</v>
      </c>
      <c r="D3770" t="s">
        <v>113</v>
      </c>
      <c r="E3770" t="s">
        <v>10095</v>
      </c>
      <c r="F3770" t="s">
        <v>173</v>
      </c>
      <c r="G3770" t="s">
        <v>169</v>
      </c>
      <c r="H3770">
        <v>4</v>
      </c>
      <c r="I3770">
        <v>1</v>
      </c>
      <c r="J3770" t="s">
        <v>127</v>
      </c>
      <c r="K3770" t="s">
        <v>31</v>
      </c>
      <c r="L3770" t="s">
        <v>298</v>
      </c>
      <c r="M3770" s="53">
        <v>0.04</v>
      </c>
      <c r="N3770" s="52">
        <v>28240.634267999998</v>
      </c>
      <c r="O3770" s="52">
        <v>25113.743732000003</v>
      </c>
      <c r="P3770">
        <v>1</v>
      </c>
      <c r="Q3770">
        <f>IF(SUMIFS(SolCotizacion!$P:$P,SolCotizacion!$E:$E,$G3770,SolCotizacion!$K:$K,$I3770)&gt;499,1,0)</f>
        <v>0</v>
      </c>
      <c r="R3770">
        <v>6388</v>
      </c>
      <c r="S3770" s="56">
        <f>IF(SUMIFS(SolCotizacion!$P:$P,SolCotizacion!$E:$E,$G3770,SolCotizacion!$K:$K,$I3770)&gt;499,4%,0)</f>
        <v>0</v>
      </c>
    </row>
    <row r="3771" spans="1:19" hidden="1">
      <c r="A3771" t="s">
        <v>5010</v>
      </c>
      <c r="B3771" t="s">
        <v>4858</v>
      </c>
      <c r="C3771">
        <v>26</v>
      </c>
      <c r="D3771" t="s">
        <v>113</v>
      </c>
      <c r="E3771" t="s">
        <v>10096</v>
      </c>
      <c r="F3771" t="s">
        <v>173</v>
      </c>
      <c r="G3771" t="s">
        <v>169</v>
      </c>
      <c r="H3771">
        <v>4</v>
      </c>
      <c r="I3771">
        <v>2</v>
      </c>
      <c r="J3771" t="s">
        <v>127</v>
      </c>
      <c r="K3771" t="s">
        <v>31</v>
      </c>
      <c r="L3771" t="s">
        <v>298</v>
      </c>
      <c r="M3771" s="53">
        <v>0.04</v>
      </c>
      <c r="N3771" s="52">
        <v>28240.634267999998</v>
      </c>
      <c r="O3771" s="52">
        <v>25113.743732000003</v>
      </c>
      <c r="P3771">
        <v>1</v>
      </c>
      <c r="Q3771">
        <f>IF(SUMIFS(SolCotizacion!$P:$P,SolCotizacion!$E:$E,$G3771,SolCotizacion!$K:$K,$I3771)&gt;499,1,0)</f>
        <v>0</v>
      </c>
      <c r="R3771">
        <v>6389</v>
      </c>
      <c r="S3771" s="56">
        <f>IF(SUMIFS(SolCotizacion!$P:$P,SolCotizacion!$E:$E,$G3771,SolCotizacion!$K:$K,$I3771)&gt;499,4%,0)</f>
        <v>0</v>
      </c>
    </row>
    <row r="3772" spans="1:19" hidden="1">
      <c r="A3772" t="s">
        <v>5011</v>
      </c>
      <c r="B3772" t="s">
        <v>4860</v>
      </c>
      <c r="C3772">
        <v>27</v>
      </c>
      <c r="D3772" t="s">
        <v>113</v>
      </c>
      <c r="E3772" t="s">
        <v>10097</v>
      </c>
      <c r="F3772" t="s">
        <v>173</v>
      </c>
      <c r="G3772" t="s">
        <v>169</v>
      </c>
      <c r="H3772">
        <v>4</v>
      </c>
      <c r="I3772">
        <v>3</v>
      </c>
      <c r="J3772" t="s">
        <v>127</v>
      </c>
      <c r="K3772" t="s">
        <v>31</v>
      </c>
      <c r="L3772" t="s">
        <v>298</v>
      </c>
      <c r="M3772" s="53">
        <v>0.04</v>
      </c>
      <c r="N3772" s="52">
        <v>28240.634267999998</v>
      </c>
      <c r="O3772" s="52">
        <v>25113.743732000003</v>
      </c>
      <c r="P3772">
        <v>1</v>
      </c>
      <c r="Q3772">
        <f>IF(SUMIFS(SolCotizacion!$P:$P,SolCotizacion!$E:$E,$G3772,SolCotizacion!$K:$K,$I3772)&gt;499,1,0)</f>
        <v>0</v>
      </c>
      <c r="R3772">
        <v>6390</v>
      </c>
      <c r="S3772" s="56">
        <f>IF(SUMIFS(SolCotizacion!$P:$P,SolCotizacion!$E:$E,$G3772,SolCotizacion!$K:$K,$I3772)&gt;499,4%,0)</f>
        <v>0</v>
      </c>
    </row>
    <row r="3773" spans="1:19" hidden="1">
      <c r="A3773" t="s">
        <v>5012</v>
      </c>
      <c r="B3773" t="s">
        <v>4862</v>
      </c>
      <c r="C3773">
        <v>28</v>
      </c>
      <c r="D3773" t="s">
        <v>113</v>
      </c>
      <c r="E3773" t="s">
        <v>10098</v>
      </c>
      <c r="F3773" t="s">
        <v>174</v>
      </c>
      <c r="G3773" t="s">
        <v>168</v>
      </c>
      <c r="H3773">
        <v>4</v>
      </c>
      <c r="I3773">
        <v>1</v>
      </c>
      <c r="J3773" t="s">
        <v>127</v>
      </c>
      <c r="K3773" t="s">
        <v>31</v>
      </c>
      <c r="L3773" t="s">
        <v>298</v>
      </c>
      <c r="M3773" s="53">
        <v>0.01</v>
      </c>
      <c r="N3773" s="52">
        <v>5070.47156</v>
      </c>
      <c r="O3773" s="52">
        <v>4509.0588620000008</v>
      </c>
      <c r="P3773">
        <v>1</v>
      </c>
      <c r="Q3773">
        <f>IF(SUMIFS(SolCotizacion!$P:$P,SolCotizacion!$E:$E,$G3773,SolCotizacion!$K:$K,$I3773)&gt;499,1,0)</f>
        <v>0</v>
      </c>
      <c r="R3773">
        <v>6391</v>
      </c>
      <c r="S3773" s="56">
        <f>IF(SUMIFS(SolCotizacion!$P:$P,SolCotizacion!$E:$E,$G3773,SolCotizacion!$K:$K,$I3773)&gt;499,1%,0)</f>
        <v>0</v>
      </c>
    </row>
    <row r="3774" spans="1:19" hidden="1">
      <c r="A3774" t="s">
        <v>5013</v>
      </c>
      <c r="B3774" t="s">
        <v>4864</v>
      </c>
      <c r="C3774">
        <v>29</v>
      </c>
      <c r="D3774" t="s">
        <v>113</v>
      </c>
      <c r="E3774" t="s">
        <v>10099</v>
      </c>
      <c r="F3774" t="s">
        <v>174</v>
      </c>
      <c r="G3774" t="s">
        <v>168</v>
      </c>
      <c r="H3774">
        <v>4</v>
      </c>
      <c r="I3774">
        <v>2</v>
      </c>
      <c r="J3774" t="s">
        <v>127</v>
      </c>
      <c r="K3774" t="s">
        <v>31</v>
      </c>
      <c r="L3774" t="s">
        <v>298</v>
      </c>
      <c r="M3774" s="53">
        <v>0.01</v>
      </c>
      <c r="N3774" s="52">
        <v>5070.47156</v>
      </c>
      <c r="O3774" s="52">
        <v>4509.0588620000008</v>
      </c>
      <c r="P3774">
        <v>1</v>
      </c>
      <c r="Q3774">
        <f>IF(SUMIFS(SolCotizacion!$P:$P,SolCotizacion!$E:$E,$G3774,SolCotizacion!$K:$K,$I3774)&gt;499,1,0)</f>
        <v>0</v>
      </c>
      <c r="R3774">
        <v>6392</v>
      </c>
      <c r="S3774" s="56">
        <f>IF(SUMIFS(SolCotizacion!$P:$P,SolCotizacion!$E:$E,$G3774,SolCotizacion!$K:$K,$I3774)&gt;499,1%,0)</f>
        <v>0</v>
      </c>
    </row>
    <row r="3775" spans="1:19" hidden="1">
      <c r="A3775" t="s">
        <v>5014</v>
      </c>
      <c r="B3775" t="s">
        <v>4866</v>
      </c>
      <c r="C3775">
        <v>30</v>
      </c>
      <c r="D3775" t="s">
        <v>113</v>
      </c>
      <c r="E3775" t="s">
        <v>10100</v>
      </c>
      <c r="F3775" t="s">
        <v>174</v>
      </c>
      <c r="G3775" t="s">
        <v>168</v>
      </c>
      <c r="H3775">
        <v>4</v>
      </c>
      <c r="I3775">
        <v>3</v>
      </c>
      <c r="J3775" t="s">
        <v>127</v>
      </c>
      <c r="K3775" t="s">
        <v>31</v>
      </c>
      <c r="L3775" t="s">
        <v>298</v>
      </c>
      <c r="M3775" s="53">
        <v>0.01</v>
      </c>
      <c r="N3775" s="52">
        <v>5070.47156</v>
      </c>
      <c r="O3775" s="52">
        <v>4509.0588620000008</v>
      </c>
      <c r="P3775">
        <v>1</v>
      </c>
      <c r="Q3775">
        <f>IF(SUMIFS(SolCotizacion!$P:$P,SolCotizacion!$E:$E,$G3775,SolCotizacion!$K:$K,$I3775)&gt;499,1,0)</f>
        <v>0</v>
      </c>
      <c r="R3775">
        <v>6393</v>
      </c>
      <c r="S3775" s="56">
        <f>IF(SUMIFS(SolCotizacion!$P:$P,SolCotizacion!$E:$E,$G3775,SolCotizacion!$K:$K,$I3775)&gt;499,1%,0)</f>
        <v>0</v>
      </c>
    </row>
    <row r="3776" spans="1:19" hidden="1">
      <c r="A3776" t="s">
        <v>5015</v>
      </c>
      <c r="B3776" t="s">
        <v>4868</v>
      </c>
      <c r="C3776">
        <v>31</v>
      </c>
      <c r="D3776" t="s">
        <v>113</v>
      </c>
      <c r="E3776" t="s">
        <v>10101</v>
      </c>
      <c r="F3776" t="s">
        <v>175</v>
      </c>
      <c r="G3776" t="s">
        <v>169</v>
      </c>
      <c r="H3776">
        <v>4</v>
      </c>
      <c r="I3776">
        <v>1</v>
      </c>
      <c r="J3776" t="s">
        <v>127</v>
      </c>
      <c r="K3776" t="s">
        <v>31</v>
      </c>
      <c r="L3776" t="s">
        <v>298</v>
      </c>
      <c r="M3776" s="53">
        <v>0.01</v>
      </c>
      <c r="N3776" s="52">
        <v>7060.153408000001</v>
      </c>
      <c r="O3776" s="52">
        <v>6278.4307740000004</v>
      </c>
      <c r="P3776">
        <v>1</v>
      </c>
      <c r="Q3776">
        <f>IF(SUMIFS(SolCotizacion!$P:$P,SolCotizacion!$E:$E,$G3776,SolCotizacion!$K:$K,$I3776)&gt;499,1,0)</f>
        <v>0</v>
      </c>
      <c r="R3776">
        <v>6394</v>
      </c>
      <c r="S3776" s="56">
        <f>IF(SUMIFS(SolCotizacion!$P:$P,SolCotizacion!$E:$E,$G3776,SolCotizacion!$K:$K,$I3776)&gt;499,1%,0)</f>
        <v>0</v>
      </c>
    </row>
    <row r="3777" spans="1:19" hidden="1">
      <c r="A3777" t="s">
        <v>5016</v>
      </c>
      <c r="B3777" t="s">
        <v>4870</v>
      </c>
      <c r="C3777">
        <v>32</v>
      </c>
      <c r="D3777" t="s">
        <v>113</v>
      </c>
      <c r="E3777" t="s">
        <v>10102</v>
      </c>
      <c r="F3777" t="s">
        <v>175</v>
      </c>
      <c r="G3777" t="s">
        <v>169</v>
      </c>
      <c r="H3777">
        <v>4</v>
      </c>
      <c r="I3777">
        <v>2</v>
      </c>
      <c r="J3777" t="s">
        <v>127</v>
      </c>
      <c r="K3777" t="s">
        <v>31</v>
      </c>
      <c r="L3777" t="s">
        <v>298</v>
      </c>
      <c r="M3777" s="53">
        <v>0.01</v>
      </c>
      <c r="N3777" s="52">
        <v>7060.153408000001</v>
      </c>
      <c r="O3777" s="52">
        <v>6278.4307740000004</v>
      </c>
      <c r="P3777">
        <v>1</v>
      </c>
      <c r="Q3777">
        <f>IF(SUMIFS(SolCotizacion!$P:$P,SolCotizacion!$E:$E,$G3777,SolCotizacion!$K:$K,$I3777)&gt;499,1,0)</f>
        <v>0</v>
      </c>
      <c r="R3777">
        <v>6395</v>
      </c>
      <c r="S3777" s="56">
        <f>IF(SUMIFS(SolCotizacion!$P:$P,SolCotizacion!$E:$E,$G3777,SolCotizacion!$K:$K,$I3777)&gt;499,1%,0)</f>
        <v>0</v>
      </c>
    </row>
    <row r="3778" spans="1:19" hidden="1">
      <c r="A3778" t="s">
        <v>5017</v>
      </c>
      <c r="B3778" t="s">
        <v>4872</v>
      </c>
      <c r="C3778">
        <v>33</v>
      </c>
      <c r="D3778" t="s">
        <v>113</v>
      </c>
      <c r="E3778" t="s">
        <v>10103</v>
      </c>
      <c r="F3778" t="s">
        <v>175</v>
      </c>
      <c r="G3778" t="s">
        <v>169</v>
      </c>
      <c r="H3778">
        <v>4</v>
      </c>
      <c r="I3778">
        <v>3</v>
      </c>
      <c r="J3778" t="s">
        <v>127</v>
      </c>
      <c r="K3778" t="s">
        <v>31</v>
      </c>
      <c r="L3778" t="s">
        <v>298</v>
      </c>
      <c r="M3778" s="53">
        <v>0.01</v>
      </c>
      <c r="N3778" s="52">
        <v>7060.153408000001</v>
      </c>
      <c r="O3778" s="52">
        <v>6278.4307740000004</v>
      </c>
      <c r="P3778">
        <v>1</v>
      </c>
      <c r="Q3778">
        <f>IF(SUMIFS(SolCotizacion!$P:$P,SolCotizacion!$E:$E,$G3778,SolCotizacion!$K:$K,$I3778)&gt;499,1,0)</f>
        <v>0</v>
      </c>
      <c r="R3778">
        <v>6396</v>
      </c>
      <c r="S3778" s="56">
        <f>IF(SUMIFS(SolCotizacion!$P:$P,SolCotizacion!$E:$E,$G3778,SolCotizacion!$K:$K,$I3778)&gt;499,1%,0)</f>
        <v>0</v>
      </c>
    </row>
    <row r="3779" spans="1:19" hidden="1">
      <c r="A3779" t="s">
        <v>5018</v>
      </c>
      <c r="B3779" t="s">
        <v>4816</v>
      </c>
      <c r="C3779">
        <v>1</v>
      </c>
      <c r="D3779" t="s">
        <v>88</v>
      </c>
      <c r="E3779" t="s">
        <v>10084</v>
      </c>
      <c r="F3779" t="s">
        <v>168</v>
      </c>
      <c r="G3779" t="s">
        <v>168</v>
      </c>
      <c r="H3779">
        <v>4</v>
      </c>
      <c r="I3779">
        <v>1</v>
      </c>
      <c r="J3779" t="s">
        <v>84</v>
      </c>
      <c r="K3779" t="s">
        <v>31</v>
      </c>
      <c r="L3779" t="s">
        <v>319</v>
      </c>
      <c r="N3779" s="52">
        <v>529920</v>
      </c>
      <c r="O3779" s="52">
        <v>518880.00000000006</v>
      </c>
      <c r="P3779">
        <v>1</v>
      </c>
      <c r="Q3779">
        <v>1</v>
      </c>
      <c r="R3779">
        <v>6397</v>
      </c>
    </row>
    <row r="3780" spans="1:19" hidden="1">
      <c r="A3780" t="s">
        <v>5019</v>
      </c>
      <c r="B3780" t="s">
        <v>4818</v>
      </c>
      <c r="C3780">
        <v>2</v>
      </c>
      <c r="D3780" t="s">
        <v>88</v>
      </c>
      <c r="E3780" t="s">
        <v>10085</v>
      </c>
      <c r="F3780" t="s">
        <v>168</v>
      </c>
      <c r="G3780" t="s">
        <v>168</v>
      </c>
      <c r="H3780">
        <v>4</v>
      </c>
      <c r="I3780">
        <v>2</v>
      </c>
      <c r="J3780" t="s">
        <v>84</v>
      </c>
      <c r="K3780" t="s">
        <v>31</v>
      </c>
      <c r="L3780" t="s">
        <v>319</v>
      </c>
      <c r="N3780" s="52">
        <v>529920</v>
      </c>
      <c r="O3780" s="52">
        <v>518880.00000000006</v>
      </c>
      <c r="P3780">
        <v>1</v>
      </c>
      <c r="Q3780">
        <v>1</v>
      </c>
      <c r="R3780">
        <v>6399</v>
      </c>
    </row>
    <row r="3781" spans="1:19" hidden="1">
      <c r="A3781" t="s">
        <v>5020</v>
      </c>
      <c r="B3781" t="s">
        <v>4820</v>
      </c>
      <c r="C3781">
        <v>3</v>
      </c>
      <c r="D3781" t="s">
        <v>88</v>
      </c>
      <c r="E3781" t="s">
        <v>10086</v>
      </c>
      <c r="F3781" t="s">
        <v>168</v>
      </c>
      <c r="G3781" t="s">
        <v>168</v>
      </c>
      <c r="H3781">
        <v>4</v>
      </c>
      <c r="I3781">
        <v>3</v>
      </c>
      <c r="J3781" t="s">
        <v>84</v>
      </c>
      <c r="K3781" t="s">
        <v>31</v>
      </c>
      <c r="L3781" t="s">
        <v>319</v>
      </c>
      <c r="N3781" s="52">
        <v>529920</v>
      </c>
      <c r="O3781" s="52">
        <v>518880.00000000006</v>
      </c>
      <c r="P3781">
        <v>1</v>
      </c>
      <c r="Q3781">
        <v>1</v>
      </c>
      <c r="R3781">
        <v>6401</v>
      </c>
    </row>
    <row r="3782" spans="1:19" hidden="1">
      <c r="A3782" t="s">
        <v>5021</v>
      </c>
      <c r="B3782" t="s">
        <v>4822</v>
      </c>
      <c r="C3782">
        <v>4</v>
      </c>
      <c r="D3782" t="s">
        <v>88</v>
      </c>
      <c r="E3782" t="s">
        <v>10087</v>
      </c>
      <c r="F3782" t="s">
        <v>169</v>
      </c>
      <c r="G3782" t="s">
        <v>169</v>
      </c>
      <c r="H3782">
        <v>4</v>
      </c>
      <c r="I3782">
        <v>1</v>
      </c>
      <c r="J3782" t="s">
        <v>84</v>
      </c>
      <c r="K3782" t="s">
        <v>31</v>
      </c>
      <c r="L3782" t="s">
        <v>319</v>
      </c>
      <c r="N3782" s="52">
        <v>728640.00000000012</v>
      </c>
      <c r="O3782" s="52">
        <v>706560.00000000012</v>
      </c>
      <c r="P3782">
        <v>1</v>
      </c>
      <c r="Q3782">
        <v>1</v>
      </c>
      <c r="R3782">
        <v>6403</v>
      </c>
    </row>
    <row r="3783" spans="1:19" hidden="1">
      <c r="A3783" t="s">
        <v>5022</v>
      </c>
      <c r="B3783" t="s">
        <v>4824</v>
      </c>
      <c r="C3783">
        <v>5</v>
      </c>
      <c r="D3783" t="s">
        <v>88</v>
      </c>
      <c r="E3783" t="s">
        <v>10088</v>
      </c>
      <c r="F3783" t="s">
        <v>169</v>
      </c>
      <c r="G3783" t="s">
        <v>169</v>
      </c>
      <c r="H3783">
        <v>4</v>
      </c>
      <c r="I3783">
        <v>2</v>
      </c>
      <c r="J3783" t="s">
        <v>84</v>
      </c>
      <c r="K3783" t="s">
        <v>31</v>
      </c>
      <c r="L3783" t="s">
        <v>319</v>
      </c>
      <c r="N3783" s="52">
        <v>728640.00000000012</v>
      </c>
      <c r="O3783" s="52">
        <v>706560.00000000012</v>
      </c>
      <c r="P3783">
        <v>1</v>
      </c>
      <c r="Q3783">
        <v>1</v>
      </c>
      <c r="R3783">
        <v>6405</v>
      </c>
    </row>
    <row r="3784" spans="1:19" hidden="1">
      <c r="A3784" t="s">
        <v>5023</v>
      </c>
      <c r="B3784" t="s">
        <v>4826</v>
      </c>
      <c r="C3784">
        <v>6</v>
      </c>
      <c r="D3784" t="s">
        <v>88</v>
      </c>
      <c r="E3784" t="s">
        <v>10089</v>
      </c>
      <c r="F3784" t="s">
        <v>169</v>
      </c>
      <c r="G3784" t="s">
        <v>169</v>
      </c>
      <c r="H3784">
        <v>4</v>
      </c>
      <c r="I3784">
        <v>3</v>
      </c>
      <c r="J3784" t="s">
        <v>84</v>
      </c>
      <c r="K3784" t="s">
        <v>31</v>
      </c>
      <c r="L3784" t="s">
        <v>319</v>
      </c>
      <c r="N3784" s="52">
        <v>728640.00000000012</v>
      </c>
      <c r="O3784" s="52">
        <v>706560.00000000012</v>
      </c>
      <c r="P3784">
        <v>1</v>
      </c>
      <c r="Q3784">
        <v>1</v>
      </c>
      <c r="R3784">
        <v>6407</v>
      </c>
    </row>
    <row r="3785" spans="1:19" hidden="1">
      <c r="A3785" t="s">
        <v>5024</v>
      </c>
      <c r="B3785" t="s">
        <v>4828</v>
      </c>
      <c r="C3785">
        <v>7</v>
      </c>
      <c r="D3785" t="s">
        <v>113</v>
      </c>
      <c r="E3785" t="s">
        <v>9853</v>
      </c>
      <c r="F3785" t="s">
        <v>114</v>
      </c>
      <c r="G3785" t="s">
        <v>88</v>
      </c>
      <c r="H3785">
        <v>4</v>
      </c>
      <c r="I3785">
        <v>1</v>
      </c>
      <c r="J3785" t="s">
        <v>88</v>
      </c>
      <c r="K3785" t="s">
        <v>31</v>
      </c>
      <c r="L3785" t="s">
        <v>319</v>
      </c>
      <c r="N3785" s="52">
        <v>53700.031000000003</v>
      </c>
      <c r="O3785" s="52">
        <v>48330.027900000001</v>
      </c>
      <c r="P3785">
        <v>1</v>
      </c>
      <c r="Q3785">
        <f>IF(COUNTIFS(SolCotizacion!$D:$D,$G3785,SolCotizacion!$K:$K,$I3785)&gt;0,1,0)</f>
        <v>0</v>
      </c>
      <c r="R3785">
        <v>6409</v>
      </c>
    </row>
    <row r="3786" spans="1:19" hidden="1">
      <c r="A3786" t="s">
        <v>5025</v>
      </c>
      <c r="B3786" t="s">
        <v>4830</v>
      </c>
      <c r="C3786">
        <v>8</v>
      </c>
      <c r="D3786" t="s">
        <v>113</v>
      </c>
      <c r="E3786" t="s">
        <v>9984</v>
      </c>
      <c r="F3786" t="s">
        <v>114</v>
      </c>
      <c r="G3786" t="s">
        <v>88</v>
      </c>
      <c r="H3786">
        <v>4</v>
      </c>
      <c r="I3786">
        <v>2</v>
      </c>
      <c r="J3786" t="s">
        <v>88</v>
      </c>
      <c r="K3786" t="s">
        <v>31</v>
      </c>
      <c r="L3786" t="s">
        <v>319</v>
      </c>
      <c r="N3786" s="52">
        <v>75180.04340000001</v>
      </c>
      <c r="O3786" s="52">
        <v>69810.040300000008</v>
      </c>
      <c r="P3786">
        <v>1</v>
      </c>
      <c r="Q3786">
        <f>IF(COUNTIFS(SolCotizacion!$D:$D,$G3786,SolCotizacion!$K:$K,$I3786)&gt;0,1,0)</f>
        <v>1</v>
      </c>
      <c r="R3786">
        <v>6411</v>
      </c>
    </row>
    <row r="3787" spans="1:19" hidden="1">
      <c r="A3787" t="s">
        <v>5026</v>
      </c>
      <c r="B3787" t="s">
        <v>4832</v>
      </c>
      <c r="C3787">
        <v>9</v>
      </c>
      <c r="D3787" t="s">
        <v>113</v>
      </c>
      <c r="E3787" t="s">
        <v>9985</v>
      </c>
      <c r="F3787" t="s">
        <v>114</v>
      </c>
      <c r="G3787" t="s">
        <v>88</v>
      </c>
      <c r="H3787">
        <v>4</v>
      </c>
      <c r="I3787">
        <v>3</v>
      </c>
      <c r="J3787" t="s">
        <v>88</v>
      </c>
      <c r="K3787" t="s">
        <v>31</v>
      </c>
      <c r="L3787" t="s">
        <v>319</v>
      </c>
      <c r="N3787" s="52">
        <v>106326.06138000001</v>
      </c>
      <c r="O3787" s="52">
        <v>102030.0589</v>
      </c>
      <c r="P3787">
        <v>1</v>
      </c>
      <c r="Q3787">
        <f>IF(COUNTIFS(SolCotizacion!$D:$D,$G3787,SolCotizacion!$K:$K,$I3787)&gt;0,1,0)</f>
        <v>0</v>
      </c>
      <c r="R3787">
        <v>6413</v>
      </c>
    </row>
    <row r="3788" spans="1:19" hidden="1">
      <c r="A3788" t="s">
        <v>5027</v>
      </c>
      <c r="B3788" t="s">
        <v>4834</v>
      </c>
      <c r="C3788">
        <v>10</v>
      </c>
      <c r="D3788" t="s">
        <v>113</v>
      </c>
      <c r="E3788" t="s">
        <v>9986</v>
      </c>
      <c r="F3788" t="s">
        <v>115</v>
      </c>
      <c r="G3788" t="s">
        <v>88</v>
      </c>
      <c r="H3788">
        <v>4</v>
      </c>
      <c r="I3788">
        <v>1</v>
      </c>
      <c r="J3788" t="s">
        <v>116</v>
      </c>
      <c r="K3788" t="s">
        <v>326</v>
      </c>
      <c r="L3788" t="s">
        <v>319</v>
      </c>
      <c r="N3788" s="52">
        <v>53700.031000000003</v>
      </c>
      <c r="O3788" s="52">
        <v>48330.027900000001</v>
      </c>
      <c r="P3788">
        <v>1</v>
      </c>
      <c r="Q3788">
        <f>IF(COUNTIFS(SolCotizacion!$D:$D,$G3788,SolCotizacion!$K:$K,$I3788)&gt;0,1,0)</f>
        <v>0</v>
      </c>
      <c r="R3788">
        <v>6415</v>
      </c>
    </row>
    <row r="3789" spans="1:19" hidden="1">
      <c r="A3789" t="s">
        <v>5028</v>
      </c>
      <c r="B3789" t="s">
        <v>4836</v>
      </c>
      <c r="C3789">
        <v>11</v>
      </c>
      <c r="D3789" t="s">
        <v>113</v>
      </c>
      <c r="E3789" t="s">
        <v>9987</v>
      </c>
      <c r="F3789" t="s">
        <v>115</v>
      </c>
      <c r="G3789" t="s">
        <v>88</v>
      </c>
      <c r="H3789">
        <v>4</v>
      </c>
      <c r="I3789">
        <v>2</v>
      </c>
      <c r="J3789" t="s">
        <v>116</v>
      </c>
      <c r="K3789" t="s">
        <v>326</v>
      </c>
      <c r="L3789" t="s">
        <v>319</v>
      </c>
      <c r="N3789" s="52">
        <v>75180.04340000001</v>
      </c>
      <c r="O3789" s="52">
        <v>69810.040300000008</v>
      </c>
      <c r="P3789">
        <v>1</v>
      </c>
      <c r="Q3789">
        <f>IF(COUNTIFS(SolCotizacion!$D:$D,$G3789,SolCotizacion!$K:$K,$I3789)&gt;0,1,0)</f>
        <v>1</v>
      </c>
      <c r="R3789">
        <v>6417</v>
      </c>
    </row>
    <row r="3790" spans="1:19" hidden="1">
      <c r="A3790" t="s">
        <v>5029</v>
      </c>
      <c r="B3790" t="s">
        <v>4838</v>
      </c>
      <c r="C3790">
        <v>12</v>
      </c>
      <c r="D3790" t="s">
        <v>113</v>
      </c>
      <c r="E3790" t="s">
        <v>9988</v>
      </c>
      <c r="F3790" t="s">
        <v>115</v>
      </c>
      <c r="G3790" t="s">
        <v>88</v>
      </c>
      <c r="H3790">
        <v>4</v>
      </c>
      <c r="I3790">
        <v>3</v>
      </c>
      <c r="J3790" t="s">
        <v>116</v>
      </c>
      <c r="K3790" t="s">
        <v>326</v>
      </c>
      <c r="L3790" t="s">
        <v>319</v>
      </c>
      <c r="N3790" s="52">
        <v>106326.06138000001</v>
      </c>
      <c r="O3790" s="52">
        <v>102030.0589</v>
      </c>
      <c r="P3790">
        <v>1</v>
      </c>
      <c r="Q3790">
        <f>IF(COUNTIFS(SolCotizacion!$D:$D,$G3790,SolCotizacion!$K:$K,$I3790)&gt;0,1,0)</f>
        <v>0</v>
      </c>
      <c r="R3790">
        <v>6419</v>
      </c>
    </row>
    <row r="3791" spans="1:19" hidden="1">
      <c r="A3791" t="s">
        <v>5030</v>
      </c>
      <c r="B3791" t="s">
        <v>4840</v>
      </c>
      <c r="C3791">
        <v>13</v>
      </c>
      <c r="D3791" t="s">
        <v>113</v>
      </c>
      <c r="E3791" t="s">
        <v>10090</v>
      </c>
      <c r="F3791" t="s">
        <v>170</v>
      </c>
      <c r="G3791" t="s">
        <v>168</v>
      </c>
      <c r="H3791">
        <v>4</v>
      </c>
      <c r="I3791" t="s">
        <v>103</v>
      </c>
      <c r="J3791" t="s">
        <v>118</v>
      </c>
      <c r="K3791" t="s">
        <v>325</v>
      </c>
      <c r="L3791" t="s">
        <v>319</v>
      </c>
      <c r="N3791" s="52">
        <v>53700.031000000003</v>
      </c>
      <c r="O3791" s="52">
        <v>42960.024799999999</v>
      </c>
      <c r="P3791">
        <v>1</v>
      </c>
      <c r="Q3791">
        <f>IF(COUNTIF(SolCotizacion!$E:$E,G3791)&gt;0,1,0)</f>
        <v>0</v>
      </c>
      <c r="R3791">
        <v>6421</v>
      </c>
    </row>
    <row r="3792" spans="1:19" hidden="1">
      <c r="A3792" t="s">
        <v>5031</v>
      </c>
      <c r="B3792" t="s">
        <v>4842</v>
      </c>
      <c r="C3792">
        <v>15</v>
      </c>
      <c r="D3792" t="s">
        <v>113</v>
      </c>
      <c r="E3792" t="s">
        <v>10091</v>
      </c>
      <c r="F3792" t="s">
        <v>171</v>
      </c>
      <c r="G3792" t="s">
        <v>169</v>
      </c>
      <c r="H3792">
        <v>4</v>
      </c>
      <c r="I3792" t="s">
        <v>103</v>
      </c>
      <c r="J3792" t="s">
        <v>118</v>
      </c>
      <c r="K3792" t="s">
        <v>325</v>
      </c>
      <c r="L3792" t="s">
        <v>319</v>
      </c>
      <c r="N3792" s="52">
        <v>75180.04340000001</v>
      </c>
      <c r="O3792" s="52">
        <v>64440.037200000006</v>
      </c>
      <c r="P3792">
        <v>1</v>
      </c>
      <c r="Q3792">
        <f>IF(COUNTIF(SolCotizacion!$E:$E,G3792)&gt;0,1,0)</f>
        <v>0</v>
      </c>
      <c r="R3792">
        <v>6425</v>
      </c>
    </row>
    <row r="3793" spans="1:19" hidden="1">
      <c r="A3793" t="s">
        <v>5032</v>
      </c>
      <c r="B3793" t="s">
        <v>4844</v>
      </c>
      <c r="C3793">
        <v>16</v>
      </c>
      <c r="D3793" t="s">
        <v>113</v>
      </c>
      <c r="E3793" t="s">
        <v>9995</v>
      </c>
      <c r="F3793" t="s">
        <v>125</v>
      </c>
      <c r="G3793" t="s">
        <v>88</v>
      </c>
      <c r="H3793">
        <v>4</v>
      </c>
      <c r="I3793">
        <v>1</v>
      </c>
      <c r="J3793" t="s">
        <v>88</v>
      </c>
      <c r="K3793" t="s">
        <v>31</v>
      </c>
      <c r="L3793" t="s">
        <v>319</v>
      </c>
      <c r="N3793" s="52">
        <v>53700.031000000003</v>
      </c>
      <c r="O3793" s="52">
        <v>48330.027900000001</v>
      </c>
      <c r="P3793">
        <v>1</v>
      </c>
      <c r="Q3793">
        <f>IF(COUNTIFS(SolCotizacion!$D:$D,$G3793,SolCotizacion!$K:$K,$I3793)&gt;0,1,0)</f>
        <v>0</v>
      </c>
      <c r="R3793">
        <v>6427</v>
      </c>
    </row>
    <row r="3794" spans="1:19" hidden="1">
      <c r="A3794" t="s">
        <v>5033</v>
      </c>
      <c r="B3794" t="s">
        <v>4846</v>
      </c>
      <c r="C3794">
        <v>17</v>
      </c>
      <c r="D3794" t="s">
        <v>113</v>
      </c>
      <c r="E3794" t="s">
        <v>9996</v>
      </c>
      <c r="F3794" t="s">
        <v>125</v>
      </c>
      <c r="G3794" t="s">
        <v>88</v>
      </c>
      <c r="H3794">
        <v>4</v>
      </c>
      <c r="I3794">
        <v>2</v>
      </c>
      <c r="J3794" t="s">
        <v>88</v>
      </c>
      <c r="K3794" t="s">
        <v>31</v>
      </c>
      <c r="L3794" t="s">
        <v>319</v>
      </c>
      <c r="N3794" s="52">
        <v>75180.04340000001</v>
      </c>
      <c r="O3794" s="52">
        <v>69810.040300000008</v>
      </c>
      <c r="P3794">
        <v>1</v>
      </c>
      <c r="Q3794">
        <f>IF(COUNTIFS(SolCotizacion!$D:$D,$G3794,SolCotizacion!$K:$K,$I3794)&gt;0,1,0)</f>
        <v>1</v>
      </c>
      <c r="R3794">
        <v>6429</v>
      </c>
    </row>
    <row r="3795" spans="1:19" hidden="1">
      <c r="A3795" t="s">
        <v>5034</v>
      </c>
      <c r="B3795" t="s">
        <v>4848</v>
      </c>
      <c r="C3795">
        <v>18</v>
      </c>
      <c r="D3795" t="s">
        <v>113</v>
      </c>
      <c r="E3795" t="s">
        <v>9997</v>
      </c>
      <c r="F3795" t="s">
        <v>125</v>
      </c>
      <c r="G3795" t="s">
        <v>88</v>
      </c>
      <c r="H3795">
        <v>4</v>
      </c>
      <c r="I3795">
        <v>3</v>
      </c>
      <c r="J3795" t="s">
        <v>88</v>
      </c>
      <c r="K3795" t="s">
        <v>31</v>
      </c>
      <c r="L3795" t="s">
        <v>319</v>
      </c>
      <c r="N3795" s="52">
        <v>106326.06138000001</v>
      </c>
      <c r="O3795" s="52">
        <v>102030.0589</v>
      </c>
      <c r="P3795">
        <v>1</v>
      </c>
      <c r="Q3795">
        <f>IF(COUNTIFS(SolCotizacion!$D:$D,$G3795,SolCotizacion!$K:$K,$I3795)&gt;0,1,0)</f>
        <v>0</v>
      </c>
      <c r="R3795">
        <v>6431</v>
      </c>
    </row>
    <row r="3796" spans="1:19" hidden="1">
      <c r="A3796" t="s">
        <v>5035</v>
      </c>
      <c r="B3796" t="s">
        <v>4850</v>
      </c>
      <c r="C3796">
        <v>19</v>
      </c>
      <c r="D3796" t="s">
        <v>113</v>
      </c>
      <c r="E3796" t="s">
        <v>10092</v>
      </c>
      <c r="F3796" t="s">
        <v>172</v>
      </c>
      <c r="G3796" t="s">
        <v>168</v>
      </c>
      <c r="H3796">
        <v>4</v>
      </c>
      <c r="I3796">
        <v>1</v>
      </c>
      <c r="J3796" t="s">
        <v>127</v>
      </c>
      <c r="K3796" t="s">
        <v>31</v>
      </c>
      <c r="L3796" t="s">
        <v>319</v>
      </c>
      <c r="M3796" s="53">
        <v>0.1</v>
      </c>
      <c r="N3796" s="52">
        <v>51552.029759999998</v>
      </c>
      <c r="O3796" s="52">
        <v>50478.029140000006</v>
      </c>
      <c r="P3796">
        <v>1</v>
      </c>
      <c r="Q3796">
        <f>IF(SUMIFS(SolCotizacion!$P:$P,SolCotizacion!$E:$E,$G3796,SolCotizacion!$K:$K,$I3796)&gt;499,1,0)</f>
        <v>0</v>
      </c>
      <c r="R3796">
        <v>6433</v>
      </c>
      <c r="S3796" s="56">
        <f>IF(SUMIFS(SolCotizacion!$P:$P,SolCotizacion!$E:$E,$G3796,SolCotizacion!$K:$K,$I3796)&gt;499,4%,0)</f>
        <v>0</v>
      </c>
    </row>
    <row r="3797" spans="1:19" hidden="1">
      <c r="A3797" t="s">
        <v>5036</v>
      </c>
      <c r="B3797" t="s">
        <v>4852</v>
      </c>
      <c r="C3797">
        <v>20</v>
      </c>
      <c r="D3797" t="s">
        <v>113</v>
      </c>
      <c r="E3797" t="s">
        <v>10093</v>
      </c>
      <c r="F3797" t="s">
        <v>172</v>
      </c>
      <c r="G3797" t="s">
        <v>168</v>
      </c>
      <c r="H3797">
        <v>4</v>
      </c>
      <c r="I3797">
        <v>2</v>
      </c>
      <c r="J3797" t="s">
        <v>127</v>
      </c>
      <c r="K3797" t="s">
        <v>31</v>
      </c>
      <c r="L3797" t="s">
        <v>319</v>
      </c>
      <c r="M3797" s="53">
        <v>0.1</v>
      </c>
      <c r="N3797" s="52">
        <v>51552.029759999998</v>
      </c>
      <c r="O3797" s="52">
        <v>50478.029140000006</v>
      </c>
      <c r="P3797">
        <v>1</v>
      </c>
      <c r="Q3797">
        <f>IF(SUMIFS(SolCotizacion!$P:$P,SolCotizacion!$E:$E,$G3797,SolCotizacion!$K:$K,$I3797)&gt;499,1,0)</f>
        <v>0</v>
      </c>
      <c r="R3797">
        <v>6434</v>
      </c>
      <c r="S3797" s="56">
        <f>IF(SUMIFS(SolCotizacion!$P:$P,SolCotizacion!$E:$E,$G3797,SolCotizacion!$K:$K,$I3797)&gt;499,4%,0)</f>
        <v>0</v>
      </c>
    </row>
    <row r="3798" spans="1:19" hidden="1">
      <c r="A3798" t="s">
        <v>5037</v>
      </c>
      <c r="B3798" t="s">
        <v>4854</v>
      </c>
      <c r="C3798">
        <v>21</v>
      </c>
      <c r="D3798" t="s">
        <v>113</v>
      </c>
      <c r="E3798" t="s">
        <v>10094</v>
      </c>
      <c r="F3798" t="s">
        <v>172</v>
      </c>
      <c r="G3798" t="s">
        <v>168</v>
      </c>
      <c r="H3798">
        <v>4</v>
      </c>
      <c r="I3798">
        <v>3</v>
      </c>
      <c r="J3798" t="s">
        <v>127</v>
      </c>
      <c r="K3798" t="s">
        <v>31</v>
      </c>
      <c r="L3798" t="s">
        <v>319</v>
      </c>
      <c r="M3798" s="53">
        <v>0.1</v>
      </c>
      <c r="N3798" s="52">
        <v>51552.029759999998</v>
      </c>
      <c r="O3798" s="52">
        <v>50478.029140000006</v>
      </c>
      <c r="P3798">
        <v>1</v>
      </c>
      <c r="Q3798">
        <f>IF(SUMIFS(SolCotizacion!$P:$P,SolCotizacion!$E:$E,$G3798,SolCotizacion!$K:$K,$I3798)&gt;499,1,0)</f>
        <v>0</v>
      </c>
      <c r="R3798">
        <v>6435</v>
      </c>
      <c r="S3798" s="56">
        <f>IF(SUMIFS(SolCotizacion!$P:$P,SolCotizacion!$E:$E,$G3798,SolCotizacion!$K:$K,$I3798)&gt;499,4%,0)</f>
        <v>0</v>
      </c>
    </row>
    <row r="3799" spans="1:19" hidden="1">
      <c r="A3799" t="s">
        <v>5038</v>
      </c>
      <c r="B3799" t="s">
        <v>4856</v>
      </c>
      <c r="C3799">
        <v>25</v>
      </c>
      <c r="D3799" t="s">
        <v>113</v>
      </c>
      <c r="E3799" t="s">
        <v>10095</v>
      </c>
      <c r="F3799" t="s">
        <v>173</v>
      </c>
      <c r="G3799" t="s">
        <v>169</v>
      </c>
      <c r="H3799">
        <v>4</v>
      </c>
      <c r="I3799">
        <v>1</v>
      </c>
      <c r="J3799" t="s">
        <v>127</v>
      </c>
      <c r="K3799" t="s">
        <v>31</v>
      </c>
      <c r="L3799" t="s">
        <v>319</v>
      </c>
      <c r="M3799" s="53">
        <v>0.1</v>
      </c>
      <c r="N3799" s="52">
        <v>70884.040919999999</v>
      </c>
      <c r="O3799" s="52">
        <v>68736.039680000016</v>
      </c>
      <c r="P3799">
        <v>1</v>
      </c>
      <c r="Q3799">
        <f>IF(SUMIFS(SolCotizacion!$P:$P,SolCotizacion!$E:$E,$G3799,SolCotizacion!$K:$K,$I3799)&gt;499,1,0)</f>
        <v>0</v>
      </c>
      <c r="R3799">
        <v>6439</v>
      </c>
      <c r="S3799" s="56">
        <f>IF(SUMIFS(SolCotizacion!$P:$P,SolCotizacion!$E:$E,$G3799,SolCotizacion!$K:$K,$I3799)&gt;499,4%,0)</f>
        <v>0</v>
      </c>
    </row>
    <row r="3800" spans="1:19" hidden="1">
      <c r="A3800" t="s">
        <v>5039</v>
      </c>
      <c r="B3800" t="s">
        <v>4858</v>
      </c>
      <c r="C3800">
        <v>26</v>
      </c>
      <c r="D3800" t="s">
        <v>113</v>
      </c>
      <c r="E3800" t="s">
        <v>10096</v>
      </c>
      <c r="F3800" t="s">
        <v>173</v>
      </c>
      <c r="G3800" t="s">
        <v>169</v>
      </c>
      <c r="H3800">
        <v>4</v>
      </c>
      <c r="I3800">
        <v>2</v>
      </c>
      <c r="J3800" t="s">
        <v>127</v>
      </c>
      <c r="K3800" t="s">
        <v>31</v>
      </c>
      <c r="L3800" t="s">
        <v>319</v>
      </c>
      <c r="M3800" s="53">
        <v>0.1</v>
      </c>
      <c r="N3800" s="52">
        <v>70884.040919999999</v>
      </c>
      <c r="O3800" s="52">
        <v>68736.039680000016</v>
      </c>
      <c r="P3800">
        <v>1</v>
      </c>
      <c r="Q3800">
        <f>IF(SUMIFS(SolCotizacion!$P:$P,SolCotizacion!$E:$E,$G3800,SolCotizacion!$K:$K,$I3800)&gt;499,1,0)</f>
        <v>0</v>
      </c>
      <c r="R3800">
        <v>6440</v>
      </c>
      <c r="S3800" s="56">
        <f>IF(SUMIFS(SolCotizacion!$P:$P,SolCotizacion!$E:$E,$G3800,SolCotizacion!$K:$K,$I3800)&gt;499,4%,0)</f>
        <v>0</v>
      </c>
    </row>
    <row r="3801" spans="1:19" hidden="1">
      <c r="A3801" t="s">
        <v>5040</v>
      </c>
      <c r="B3801" t="s">
        <v>4860</v>
      </c>
      <c r="C3801">
        <v>27</v>
      </c>
      <c r="D3801" t="s">
        <v>113</v>
      </c>
      <c r="E3801" t="s">
        <v>10097</v>
      </c>
      <c r="F3801" t="s">
        <v>173</v>
      </c>
      <c r="G3801" t="s">
        <v>169</v>
      </c>
      <c r="H3801">
        <v>4</v>
      </c>
      <c r="I3801">
        <v>3</v>
      </c>
      <c r="J3801" t="s">
        <v>127</v>
      </c>
      <c r="K3801" t="s">
        <v>31</v>
      </c>
      <c r="L3801" t="s">
        <v>319</v>
      </c>
      <c r="M3801" s="53">
        <v>0.1</v>
      </c>
      <c r="N3801" s="52">
        <v>70884.040919999999</v>
      </c>
      <c r="O3801" s="52">
        <v>68736.039680000016</v>
      </c>
      <c r="P3801">
        <v>1</v>
      </c>
      <c r="Q3801">
        <f>IF(SUMIFS(SolCotizacion!$P:$P,SolCotizacion!$E:$E,$G3801,SolCotizacion!$K:$K,$I3801)&gt;499,1,0)</f>
        <v>0</v>
      </c>
      <c r="R3801">
        <v>6441</v>
      </c>
      <c r="S3801" s="56">
        <f>IF(SUMIFS(SolCotizacion!$P:$P,SolCotizacion!$E:$E,$G3801,SolCotizacion!$K:$K,$I3801)&gt;499,4%,0)</f>
        <v>0</v>
      </c>
    </row>
    <row r="3802" spans="1:19" hidden="1">
      <c r="A3802" t="s">
        <v>5041</v>
      </c>
      <c r="B3802" t="s">
        <v>4862</v>
      </c>
      <c r="C3802">
        <v>28</v>
      </c>
      <c r="D3802" t="s">
        <v>113</v>
      </c>
      <c r="E3802" t="s">
        <v>10098</v>
      </c>
      <c r="F3802" t="s">
        <v>174</v>
      </c>
      <c r="G3802" t="s">
        <v>168</v>
      </c>
      <c r="H3802">
        <v>4</v>
      </c>
      <c r="I3802">
        <v>1</v>
      </c>
      <c r="J3802" t="s">
        <v>127</v>
      </c>
      <c r="K3802" t="s">
        <v>31</v>
      </c>
      <c r="L3802" t="s">
        <v>319</v>
      </c>
      <c r="M3802" s="53">
        <v>0.1</v>
      </c>
      <c r="N3802" s="52">
        <v>51552.029759999998</v>
      </c>
      <c r="O3802" s="52">
        <v>50478.029140000006</v>
      </c>
      <c r="P3802">
        <v>1</v>
      </c>
      <c r="Q3802">
        <f>IF(SUMIFS(SolCotizacion!$P:$P,SolCotizacion!$E:$E,$G3802,SolCotizacion!$K:$K,$I3802)&gt;499,1,0)</f>
        <v>0</v>
      </c>
      <c r="R3802">
        <v>6442</v>
      </c>
      <c r="S3802" s="56">
        <f>IF(SUMIFS(SolCotizacion!$P:$P,SolCotizacion!$E:$E,$G3802,SolCotizacion!$K:$K,$I3802)&gt;499,1%,0)</f>
        <v>0</v>
      </c>
    </row>
    <row r="3803" spans="1:19" hidden="1">
      <c r="A3803" t="s">
        <v>5042</v>
      </c>
      <c r="B3803" t="s">
        <v>4864</v>
      </c>
      <c r="C3803">
        <v>29</v>
      </c>
      <c r="D3803" t="s">
        <v>113</v>
      </c>
      <c r="E3803" t="s">
        <v>10099</v>
      </c>
      <c r="F3803" t="s">
        <v>174</v>
      </c>
      <c r="G3803" t="s">
        <v>168</v>
      </c>
      <c r="H3803">
        <v>4</v>
      </c>
      <c r="I3803">
        <v>2</v>
      </c>
      <c r="J3803" t="s">
        <v>127</v>
      </c>
      <c r="K3803" t="s">
        <v>31</v>
      </c>
      <c r="L3803" t="s">
        <v>319</v>
      </c>
      <c r="M3803" s="53">
        <v>0.2</v>
      </c>
      <c r="N3803" s="52">
        <v>103104.05952</v>
      </c>
      <c r="O3803" s="52">
        <v>100956.05828000001</v>
      </c>
      <c r="P3803">
        <v>1</v>
      </c>
      <c r="Q3803">
        <f>IF(SUMIFS(SolCotizacion!$P:$P,SolCotizacion!$E:$E,$G3803,SolCotizacion!$K:$K,$I3803)&gt;499,1,0)</f>
        <v>0</v>
      </c>
      <c r="R3803">
        <v>6443</v>
      </c>
      <c r="S3803" s="56">
        <f>IF(SUMIFS(SolCotizacion!$P:$P,SolCotizacion!$E:$E,$G3803,SolCotizacion!$K:$K,$I3803)&gt;499,1%,0)</f>
        <v>0</v>
      </c>
    </row>
    <row r="3804" spans="1:19" hidden="1">
      <c r="A3804" t="s">
        <v>5043</v>
      </c>
      <c r="B3804" t="s">
        <v>4866</v>
      </c>
      <c r="C3804">
        <v>30</v>
      </c>
      <c r="D3804" t="s">
        <v>113</v>
      </c>
      <c r="E3804" t="s">
        <v>10100</v>
      </c>
      <c r="F3804" t="s">
        <v>174</v>
      </c>
      <c r="G3804" t="s">
        <v>168</v>
      </c>
      <c r="H3804">
        <v>4</v>
      </c>
      <c r="I3804">
        <v>3</v>
      </c>
      <c r="J3804" t="s">
        <v>127</v>
      </c>
      <c r="K3804" t="s">
        <v>31</v>
      </c>
      <c r="L3804" t="s">
        <v>319</v>
      </c>
      <c r="M3804" s="53">
        <v>0.2</v>
      </c>
      <c r="N3804" s="52">
        <v>103104.05952</v>
      </c>
      <c r="O3804" s="52">
        <v>100956.05828000001</v>
      </c>
      <c r="P3804">
        <v>1</v>
      </c>
      <c r="Q3804">
        <f>IF(SUMIFS(SolCotizacion!$P:$P,SolCotizacion!$E:$E,$G3804,SolCotizacion!$K:$K,$I3804)&gt;499,1,0)</f>
        <v>0</v>
      </c>
      <c r="R3804">
        <v>6444</v>
      </c>
      <c r="S3804" s="56">
        <f>IF(SUMIFS(SolCotizacion!$P:$P,SolCotizacion!$E:$E,$G3804,SolCotizacion!$K:$K,$I3804)&gt;499,1%,0)</f>
        <v>0</v>
      </c>
    </row>
    <row r="3805" spans="1:19" hidden="1">
      <c r="A3805" t="s">
        <v>5044</v>
      </c>
      <c r="B3805" t="s">
        <v>4868</v>
      </c>
      <c r="C3805">
        <v>31</v>
      </c>
      <c r="D3805" t="s">
        <v>113</v>
      </c>
      <c r="E3805" t="s">
        <v>10101</v>
      </c>
      <c r="F3805" t="s">
        <v>175</v>
      </c>
      <c r="G3805" t="s">
        <v>169</v>
      </c>
      <c r="H3805">
        <v>4</v>
      </c>
      <c r="I3805">
        <v>1</v>
      </c>
      <c r="J3805" t="s">
        <v>127</v>
      </c>
      <c r="K3805" t="s">
        <v>31</v>
      </c>
      <c r="L3805" t="s">
        <v>319</v>
      </c>
      <c r="M3805" s="53">
        <v>0.2</v>
      </c>
      <c r="N3805" s="52">
        <v>141768.08184</v>
      </c>
      <c r="O3805" s="52">
        <v>137472.07936000003</v>
      </c>
      <c r="P3805">
        <v>1</v>
      </c>
      <c r="Q3805">
        <f>IF(SUMIFS(SolCotizacion!$P:$P,SolCotizacion!$E:$E,$G3805,SolCotizacion!$K:$K,$I3805)&gt;499,1,0)</f>
        <v>0</v>
      </c>
      <c r="R3805">
        <v>6445</v>
      </c>
      <c r="S3805" s="56">
        <f>IF(SUMIFS(SolCotizacion!$P:$P,SolCotizacion!$E:$E,$G3805,SolCotizacion!$K:$K,$I3805)&gt;499,1%,0)</f>
        <v>0</v>
      </c>
    </row>
    <row r="3806" spans="1:19" hidden="1">
      <c r="A3806" t="s">
        <v>5045</v>
      </c>
      <c r="B3806" t="s">
        <v>4870</v>
      </c>
      <c r="C3806">
        <v>32</v>
      </c>
      <c r="D3806" t="s">
        <v>113</v>
      </c>
      <c r="E3806" t="s">
        <v>10102</v>
      </c>
      <c r="F3806" t="s">
        <v>175</v>
      </c>
      <c r="G3806" t="s">
        <v>169</v>
      </c>
      <c r="H3806">
        <v>4</v>
      </c>
      <c r="I3806">
        <v>2</v>
      </c>
      <c r="J3806" t="s">
        <v>127</v>
      </c>
      <c r="K3806" t="s">
        <v>31</v>
      </c>
      <c r="L3806" t="s">
        <v>319</v>
      </c>
      <c r="M3806" s="53">
        <v>0.2</v>
      </c>
      <c r="N3806" s="52">
        <v>141768.08184</v>
      </c>
      <c r="O3806" s="52">
        <v>137472.07936000003</v>
      </c>
      <c r="P3806">
        <v>1</v>
      </c>
      <c r="Q3806">
        <f>IF(SUMIFS(SolCotizacion!$P:$P,SolCotizacion!$E:$E,$G3806,SolCotizacion!$K:$K,$I3806)&gt;499,1,0)</f>
        <v>0</v>
      </c>
      <c r="R3806">
        <v>6446</v>
      </c>
      <c r="S3806" s="56">
        <f>IF(SUMIFS(SolCotizacion!$P:$P,SolCotizacion!$E:$E,$G3806,SolCotizacion!$K:$K,$I3806)&gt;499,1%,0)</f>
        <v>0</v>
      </c>
    </row>
    <row r="3807" spans="1:19" hidden="1">
      <c r="A3807" t="s">
        <v>5046</v>
      </c>
      <c r="B3807" t="s">
        <v>4872</v>
      </c>
      <c r="C3807">
        <v>33</v>
      </c>
      <c r="D3807" t="s">
        <v>113</v>
      </c>
      <c r="E3807" t="s">
        <v>10103</v>
      </c>
      <c r="F3807" t="s">
        <v>175</v>
      </c>
      <c r="G3807" t="s">
        <v>169</v>
      </c>
      <c r="H3807">
        <v>4</v>
      </c>
      <c r="I3807">
        <v>3</v>
      </c>
      <c r="J3807" t="s">
        <v>127</v>
      </c>
      <c r="K3807" t="s">
        <v>31</v>
      </c>
      <c r="L3807" t="s">
        <v>319</v>
      </c>
      <c r="M3807" s="53">
        <v>0.2</v>
      </c>
      <c r="N3807" s="52">
        <v>141768.08184</v>
      </c>
      <c r="O3807" s="52">
        <v>137472.07936000003</v>
      </c>
      <c r="P3807">
        <v>1</v>
      </c>
      <c r="Q3807">
        <f>IF(SUMIFS(SolCotizacion!$P:$P,SolCotizacion!$E:$E,$G3807,SolCotizacion!$K:$K,$I3807)&gt;499,1,0)</f>
        <v>0</v>
      </c>
      <c r="R3807">
        <v>6447</v>
      </c>
      <c r="S3807" s="56">
        <f>IF(SUMIFS(SolCotizacion!$P:$P,SolCotizacion!$E:$E,$G3807,SolCotizacion!$K:$K,$I3807)&gt;499,1%,0)</f>
        <v>0</v>
      </c>
    </row>
    <row r="3808" spans="1:19" hidden="1">
      <c r="A3808" t="s">
        <v>5047</v>
      </c>
      <c r="B3808" t="s">
        <v>4816</v>
      </c>
      <c r="C3808">
        <v>1</v>
      </c>
      <c r="D3808" t="s">
        <v>88</v>
      </c>
      <c r="E3808" t="s">
        <v>10084</v>
      </c>
      <c r="F3808" t="s">
        <v>168</v>
      </c>
      <c r="G3808" t="s">
        <v>168</v>
      </c>
      <c r="H3808">
        <v>4</v>
      </c>
      <c r="I3808">
        <v>1</v>
      </c>
      <c r="J3808" t="s">
        <v>84</v>
      </c>
      <c r="K3808" t="s">
        <v>31</v>
      </c>
      <c r="L3808" t="s">
        <v>295</v>
      </c>
      <c r="N3808" s="52">
        <v>439526.68800000002</v>
      </c>
      <c r="O3808" s="52">
        <v>437691.84</v>
      </c>
      <c r="P3808">
        <v>1</v>
      </c>
      <c r="Q3808">
        <v>1</v>
      </c>
      <c r="R3808">
        <v>6448</v>
      </c>
    </row>
    <row r="3809" spans="1:18" hidden="1">
      <c r="A3809" t="s">
        <v>5048</v>
      </c>
      <c r="B3809" t="s">
        <v>4818</v>
      </c>
      <c r="C3809">
        <v>2</v>
      </c>
      <c r="D3809" t="s">
        <v>88</v>
      </c>
      <c r="E3809" t="s">
        <v>10085</v>
      </c>
      <c r="F3809" t="s">
        <v>168</v>
      </c>
      <c r="G3809" t="s">
        <v>168</v>
      </c>
      <c r="H3809">
        <v>4</v>
      </c>
      <c r="I3809">
        <v>2</v>
      </c>
      <c r="J3809" t="s">
        <v>84</v>
      </c>
      <c r="K3809" t="s">
        <v>31</v>
      </c>
      <c r="L3809" t="s">
        <v>295</v>
      </c>
      <c r="N3809" s="52">
        <v>438288.00000000006</v>
      </c>
      <c r="O3809" s="52">
        <v>437184.00000000006</v>
      </c>
      <c r="P3809">
        <v>1</v>
      </c>
      <c r="Q3809">
        <v>1</v>
      </c>
      <c r="R3809">
        <v>6450</v>
      </c>
    </row>
    <row r="3810" spans="1:18" hidden="1">
      <c r="A3810" t="s">
        <v>5049</v>
      </c>
      <c r="B3810" t="s">
        <v>4820</v>
      </c>
      <c r="C3810">
        <v>3</v>
      </c>
      <c r="D3810" t="s">
        <v>88</v>
      </c>
      <c r="E3810" t="s">
        <v>10086</v>
      </c>
      <c r="F3810" t="s">
        <v>168</v>
      </c>
      <c r="G3810" t="s">
        <v>168</v>
      </c>
      <c r="H3810">
        <v>4</v>
      </c>
      <c r="I3810">
        <v>3</v>
      </c>
      <c r="J3810" t="s">
        <v>84</v>
      </c>
      <c r="K3810" t="s">
        <v>31</v>
      </c>
      <c r="L3810" t="s">
        <v>295</v>
      </c>
      <c r="N3810" s="52">
        <v>439526.68800000002</v>
      </c>
      <c r="O3810" s="52">
        <v>439526.68800000002</v>
      </c>
      <c r="P3810">
        <v>1</v>
      </c>
      <c r="Q3810">
        <v>1</v>
      </c>
      <c r="R3810">
        <v>6452</v>
      </c>
    </row>
    <row r="3811" spans="1:18" hidden="1">
      <c r="A3811" t="s">
        <v>5050</v>
      </c>
      <c r="B3811" t="s">
        <v>4822</v>
      </c>
      <c r="C3811">
        <v>4</v>
      </c>
      <c r="D3811" t="s">
        <v>88</v>
      </c>
      <c r="E3811" t="s">
        <v>10087</v>
      </c>
      <c r="F3811" t="s">
        <v>169</v>
      </c>
      <c r="G3811" t="s">
        <v>169</v>
      </c>
      <c r="H3811">
        <v>4</v>
      </c>
      <c r="I3811">
        <v>1</v>
      </c>
      <c r="J3811" t="s">
        <v>84</v>
      </c>
      <c r="K3811" t="s">
        <v>31</v>
      </c>
      <c r="L3811" t="s">
        <v>295</v>
      </c>
      <c r="N3811" s="52">
        <v>610512</v>
      </c>
      <c r="O3811" s="52">
        <v>610512</v>
      </c>
      <c r="P3811">
        <v>1</v>
      </c>
      <c r="Q3811">
        <v>1</v>
      </c>
      <c r="R3811">
        <v>6454</v>
      </c>
    </row>
    <row r="3812" spans="1:18" hidden="1">
      <c r="A3812" t="s">
        <v>5051</v>
      </c>
      <c r="B3812" t="s">
        <v>4824</v>
      </c>
      <c r="C3812">
        <v>5</v>
      </c>
      <c r="D3812" t="s">
        <v>88</v>
      </c>
      <c r="E3812" t="s">
        <v>10088</v>
      </c>
      <c r="F3812" t="s">
        <v>169</v>
      </c>
      <c r="G3812" t="s">
        <v>169</v>
      </c>
      <c r="H3812">
        <v>4</v>
      </c>
      <c r="I3812">
        <v>2</v>
      </c>
      <c r="J3812" t="s">
        <v>84</v>
      </c>
      <c r="K3812" t="s">
        <v>31</v>
      </c>
      <c r="L3812" t="s">
        <v>295</v>
      </c>
      <c r="N3812" s="52">
        <v>616032</v>
      </c>
      <c r="O3812" s="52">
        <v>610512</v>
      </c>
      <c r="P3812">
        <v>1</v>
      </c>
      <c r="Q3812">
        <v>1</v>
      </c>
      <c r="R3812">
        <v>6456</v>
      </c>
    </row>
    <row r="3813" spans="1:18" hidden="1">
      <c r="A3813" t="s">
        <v>5052</v>
      </c>
      <c r="B3813" t="s">
        <v>4826</v>
      </c>
      <c r="C3813">
        <v>6</v>
      </c>
      <c r="D3813" t="s">
        <v>88</v>
      </c>
      <c r="E3813" t="s">
        <v>10089</v>
      </c>
      <c r="F3813" t="s">
        <v>169</v>
      </c>
      <c r="G3813" t="s">
        <v>169</v>
      </c>
      <c r="H3813">
        <v>4</v>
      </c>
      <c r="I3813">
        <v>3</v>
      </c>
      <c r="J3813" t="s">
        <v>84</v>
      </c>
      <c r="K3813" t="s">
        <v>31</v>
      </c>
      <c r="L3813" t="s">
        <v>295</v>
      </c>
      <c r="N3813" s="52">
        <v>616032</v>
      </c>
      <c r="O3813" s="52">
        <v>610512</v>
      </c>
      <c r="P3813">
        <v>1</v>
      </c>
      <c r="Q3813">
        <v>1</v>
      </c>
      <c r="R3813">
        <v>6458</v>
      </c>
    </row>
    <row r="3814" spans="1:18" hidden="1">
      <c r="A3814" t="s">
        <v>5053</v>
      </c>
      <c r="B3814" t="s">
        <v>4828</v>
      </c>
      <c r="C3814">
        <v>7</v>
      </c>
      <c r="D3814" t="s">
        <v>113</v>
      </c>
      <c r="E3814" t="s">
        <v>9853</v>
      </c>
      <c r="F3814" t="s">
        <v>114</v>
      </c>
      <c r="G3814" t="s">
        <v>88</v>
      </c>
      <c r="H3814">
        <v>4</v>
      </c>
      <c r="I3814">
        <v>1</v>
      </c>
      <c r="J3814" t="s">
        <v>88</v>
      </c>
      <c r="K3814" t="s">
        <v>31</v>
      </c>
      <c r="L3814" t="s">
        <v>295</v>
      </c>
      <c r="N3814" s="52">
        <v>3222.0018599999999</v>
      </c>
      <c r="O3814" s="52">
        <v>3222.0018599999999</v>
      </c>
      <c r="P3814">
        <v>1</v>
      </c>
      <c r="Q3814">
        <f>IF(COUNTIFS(SolCotizacion!$D:$D,$G3814,SolCotizacion!$K:$K,$I3814)&gt;0,1,0)</f>
        <v>0</v>
      </c>
      <c r="R3814">
        <v>6460</v>
      </c>
    </row>
    <row r="3815" spans="1:18" hidden="1">
      <c r="A3815" t="s">
        <v>5054</v>
      </c>
      <c r="B3815" t="s">
        <v>4830</v>
      </c>
      <c r="C3815">
        <v>8</v>
      </c>
      <c r="D3815" t="s">
        <v>113</v>
      </c>
      <c r="E3815" t="s">
        <v>9984</v>
      </c>
      <c r="F3815" t="s">
        <v>114</v>
      </c>
      <c r="G3815" t="s">
        <v>88</v>
      </c>
      <c r="H3815">
        <v>4</v>
      </c>
      <c r="I3815">
        <v>2</v>
      </c>
      <c r="J3815" t="s">
        <v>88</v>
      </c>
      <c r="K3815" t="s">
        <v>31</v>
      </c>
      <c r="L3815" t="s">
        <v>295</v>
      </c>
      <c r="N3815" s="52">
        <v>5370.0030999999999</v>
      </c>
      <c r="O3815" s="52">
        <v>5370.0030999999999</v>
      </c>
      <c r="P3815">
        <v>1</v>
      </c>
      <c r="Q3815">
        <f>IF(COUNTIFS(SolCotizacion!$D:$D,$G3815,SolCotizacion!$K:$K,$I3815)&gt;0,1,0)</f>
        <v>1</v>
      </c>
      <c r="R3815">
        <v>6462</v>
      </c>
    </row>
    <row r="3816" spans="1:18" hidden="1">
      <c r="A3816" t="s">
        <v>5055</v>
      </c>
      <c r="B3816" t="s">
        <v>4832</v>
      </c>
      <c r="C3816">
        <v>9</v>
      </c>
      <c r="D3816" t="s">
        <v>113</v>
      </c>
      <c r="E3816" t="s">
        <v>9985</v>
      </c>
      <c r="F3816" t="s">
        <v>114</v>
      </c>
      <c r="G3816" t="s">
        <v>88</v>
      </c>
      <c r="H3816">
        <v>4</v>
      </c>
      <c r="I3816">
        <v>3</v>
      </c>
      <c r="J3816" t="s">
        <v>88</v>
      </c>
      <c r="K3816" t="s">
        <v>31</v>
      </c>
      <c r="L3816" t="s">
        <v>295</v>
      </c>
      <c r="N3816" s="52">
        <v>5370.0030999999999</v>
      </c>
      <c r="O3816" s="52">
        <v>5370.0030999999999</v>
      </c>
      <c r="P3816">
        <v>1</v>
      </c>
      <c r="Q3816">
        <f>IF(COUNTIFS(SolCotizacion!$D:$D,$G3816,SolCotizacion!$K:$K,$I3816)&gt;0,1,0)</f>
        <v>0</v>
      </c>
      <c r="R3816">
        <v>6464</v>
      </c>
    </row>
    <row r="3817" spans="1:18" hidden="1">
      <c r="A3817" t="s">
        <v>5056</v>
      </c>
      <c r="B3817" t="s">
        <v>4834</v>
      </c>
      <c r="C3817">
        <v>10</v>
      </c>
      <c r="D3817" t="s">
        <v>113</v>
      </c>
      <c r="E3817" t="s">
        <v>9986</v>
      </c>
      <c r="F3817" t="s">
        <v>115</v>
      </c>
      <c r="G3817" t="s">
        <v>88</v>
      </c>
      <c r="H3817">
        <v>4</v>
      </c>
      <c r="I3817">
        <v>1</v>
      </c>
      <c r="J3817" t="s">
        <v>116</v>
      </c>
      <c r="K3817" t="s">
        <v>326</v>
      </c>
      <c r="L3817" t="s">
        <v>295</v>
      </c>
      <c r="N3817" s="52">
        <v>2.1461440000000001</v>
      </c>
      <c r="O3817" s="52">
        <v>2.1461440000000001</v>
      </c>
      <c r="P3817">
        <v>1</v>
      </c>
      <c r="Q3817">
        <f>IF(COUNTIFS(SolCotizacion!$D:$D,$G3817,SolCotizacion!$K:$K,$I3817)&gt;0,1,0)</f>
        <v>0</v>
      </c>
      <c r="R3817">
        <v>6466</v>
      </c>
    </row>
    <row r="3818" spans="1:18" hidden="1">
      <c r="A3818" t="s">
        <v>5057</v>
      </c>
      <c r="B3818" t="s">
        <v>4836</v>
      </c>
      <c r="C3818">
        <v>11</v>
      </c>
      <c r="D3818" t="s">
        <v>113</v>
      </c>
      <c r="E3818" t="s">
        <v>9987</v>
      </c>
      <c r="F3818" t="s">
        <v>115</v>
      </c>
      <c r="G3818" t="s">
        <v>88</v>
      </c>
      <c r="H3818">
        <v>4</v>
      </c>
      <c r="I3818">
        <v>2</v>
      </c>
      <c r="J3818" t="s">
        <v>116</v>
      </c>
      <c r="K3818" t="s">
        <v>326</v>
      </c>
      <c r="L3818" t="s">
        <v>295</v>
      </c>
      <c r="N3818" s="52">
        <v>2.1461440000000001</v>
      </c>
      <c r="O3818" s="52">
        <v>2.1461440000000001</v>
      </c>
      <c r="P3818">
        <v>1</v>
      </c>
      <c r="Q3818">
        <f>IF(COUNTIFS(SolCotizacion!$D:$D,$G3818,SolCotizacion!$K:$K,$I3818)&gt;0,1,0)</f>
        <v>1</v>
      </c>
      <c r="R3818">
        <v>6468</v>
      </c>
    </row>
    <row r="3819" spans="1:18" hidden="1">
      <c r="A3819" t="s">
        <v>5058</v>
      </c>
      <c r="B3819" t="s">
        <v>4838</v>
      </c>
      <c r="C3819">
        <v>12</v>
      </c>
      <c r="D3819" t="s">
        <v>113</v>
      </c>
      <c r="E3819" t="s">
        <v>9988</v>
      </c>
      <c r="F3819" t="s">
        <v>115</v>
      </c>
      <c r="G3819" t="s">
        <v>88</v>
      </c>
      <c r="H3819">
        <v>4</v>
      </c>
      <c r="I3819">
        <v>3</v>
      </c>
      <c r="J3819" t="s">
        <v>116</v>
      </c>
      <c r="K3819" t="s">
        <v>326</v>
      </c>
      <c r="L3819" t="s">
        <v>295</v>
      </c>
      <c r="N3819" s="52">
        <v>2.1461440000000001</v>
      </c>
      <c r="O3819" s="52">
        <v>2.1461440000000001</v>
      </c>
      <c r="P3819">
        <v>1</v>
      </c>
      <c r="Q3819">
        <f>IF(COUNTIFS(SolCotizacion!$D:$D,$G3819,SolCotizacion!$K:$K,$I3819)&gt;0,1,0)</f>
        <v>0</v>
      </c>
      <c r="R3819">
        <v>6470</v>
      </c>
    </row>
    <row r="3820" spans="1:18" hidden="1">
      <c r="A3820" t="s">
        <v>5059</v>
      </c>
      <c r="B3820" t="s">
        <v>4840</v>
      </c>
      <c r="C3820">
        <v>13</v>
      </c>
      <c r="D3820" t="s">
        <v>113</v>
      </c>
      <c r="E3820" t="s">
        <v>10090</v>
      </c>
      <c r="F3820" t="s">
        <v>170</v>
      </c>
      <c r="G3820" t="s">
        <v>168</v>
      </c>
      <c r="H3820">
        <v>4</v>
      </c>
      <c r="I3820" t="s">
        <v>103</v>
      </c>
      <c r="J3820" t="s">
        <v>118</v>
      </c>
      <c r="K3820" t="s">
        <v>325</v>
      </c>
      <c r="L3820" t="s">
        <v>295</v>
      </c>
      <c r="N3820" s="52">
        <v>12888.007439999999</v>
      </c>
      <c r="O3820" s="52">
        <v>12243.607068000001</v>
      </c>
      <c r="P3820">
        <v>1</v>
      </c>
      <c r="Q3820">
        <f>IF(COUNTIF(SolCotizacion!$E:$E,G3820)&gt;0,1,0)</f>
        <v>0</v>
      </c>
      <c r="R3820">
        <v>6472</v>
      </c>
    </row>
    <row r="3821" spans="1:18" hidden="1">
      <c r="A3821" t="s">
        <v>5060</v>
      </c>
      <c r="B3821" t="s">
        <v>4842</v>
      </c>
      <c r="C3821">
        <v>15</v>
      </c>
      <c r="D3821" t="s">
        <v>113</v>
      </c>
      <c r="E3821" t="s">
        <v>10091</v>
      </c>
      <c r="F3821" t="s">
        <v>171</v>
      </c>
      <c r="G3821" t="s">
        <v>169</v>
      </c>
      <c r="H3821">
        <v>4</v>
      </c>
      <c r="I3821" t="s">
        <v>103</v>
      </c>
      <c r="J3821" t="s">
        <v>118</v>
      </c>
      <c r="K3821" t="s">
        <v>325</v>
      </c>
      <c r="L3821" t="s">
        <v>295</v>
      </c>
      <c r="N3821" s="52">
        <v>17076.609858000003</v>
      </c>
      <c r="O3821" s="52">
        <v>16647.009610000001</v>
      </c>
      <c r="P3821">
        <v>1</v>
      </c>
      <c r="Q3821">
        <f>IF(COUNTIF(SolCotizacion!$E:$E,G3821)&gt;0,1,0)</f>
        <v>0</v>
      </c>
      <c r="R3821">
        <v>6476</v>
      </c>
    </row>
    <row r="3822" spans="1:18" hidden="1">
      <c r="A3822" t="s">
        <v>5061</v>
      </c>
      <c r="B3822" t="s">
        <v>4844</v>
      </c>
      <c r="C3822">
        <v>16</v>
      </c>
      <c r="D3822" t="s">
        <v>113</v>
      </c>
      <c r="E3822" t="s">
        <v>9995</v>
      </c>
      <c r="F3822" t="s">
        <v>125</v>
      </c>
      <c r="G3822" t="s">
        <v>88</v>
      </c>
      <c r="H3822">
        <v>4</v>
      </c>
      <c r="I3822">
        <v>1</v>
      </c>
      <c r="J3822" t="s">
        <v>88</v>
      </c>
      <c r="K3822" t="s">
        <v>31</v>
      </c>
      <c r="L3822" t="s">
        <v>295</v>
      </c>
      <c r="N3822" s="52">
        <v>2.1461440000000001</v>
      </c>
      <c r="O3822" s="52">
        <v>2.1461440000000001</v>
      </c>
      <c r="P3822">
        <v>1</v>
      </c>
      <c r="Q3822">
        <f>IF(COUNTIFS(SolCotizacion!$D:$D,$G3822,SolCotizacion!$K:$K,$I3822)&gt;0,1,0)</f>
        <v>0</v>
      </c>
      <c r="R3822">
        <v>6478</v>
      </c>
    </row>
    <row r="3823" spans="1:18" hidden="1">
      <c r="A3823" t="s">
        <v>5062</v>
      </c>
      <c r="B3823" t="s">
        <v>4846</v>
      </c>
      <c r="C3823">
        <v>17</v>
      </c>
      <c r="D3823" t="s">
        <v>113</v>
      </c>
      <c r="E3823" t="s">
        <v>9996</v>
      </c>
      <c r="F3823" t="s">
        <v>125</v>
      </c>
      <c r="G3823" t="s">
        <v>88</v>
      </c>
      <c r="H3823">
        <v>4</v>
      </c>
      <c r="I3823">
        <v>2</v>
      </c>
      <c r="J3823" t="s">
        <v>88</v>
      </c>
      <c r="K3823" t="s">
        <v>31</v>
      </c>
      <c r="L3823" t="s">
        <v>295</v>
      </c>
      <c r="N3823" s="52">
        <v>2.1461440000000001</v>
      </c>
      <c r="O3823" s="52">
        <v>2.1461440000000001</v>
      </c>
      <c r="P3823">
        <v>1</v>
      </c>
      <c r="Q3823">
        <f>IF(COUNTIFS(SolCotizacion!$D:$D,$G3823,SolCotizacion!$K:$K,$I3823)&gt;0,1,0)</f>
        <v>1</v>
      </c>
      <c r="R3823">
        <v>6480</v>
      </c>
    </row>
    <row r="3824" spans="1:18" hidden="1">
      <c r="A3824" t="s">
        <v>5063</v>
      </c>
      <c r="B3824" t="s">
        <v>4848</v>
      </c>
      <c r="C3824">
        <v>18</v>
      </c>
      <c r="D3824" t="s">
        <v>113</v>
      </c>
      <c r="E3824" t="s">
        <v>9997</v>
      </c>
      <c r="F3824" t="s">
        <v>125</v>
      </c>
      <c r="G3824" t="s">
        <v>88</v>
      </c>
      <c r="H3824">
        <v>4</v>
      </c>
      <c r="I3824">
        <v>3</v>
      </c>
      <c r="J3824" t="s">
        <v>88</v>
      </c>
      <c r="K3824" t="s">
        <v>31</v>
      </c>
      <c r="L3824" t="s">
        <v>295</v>
      </c>
      <c r="N3824" s="52">
        <v>2.1461440000000001</v>
      </c>
      <c r="O3824" s="52">
        <v>2.1461440000000001</v>
      </c>
      <c r="P3824">
        <v>1</v>
      </c>
      <c r="Q3824">
        <f>IF(COUNTIFS(SolCotizacion!$D:$D,$G3824,SolCotizacion!$K:$K,$I3824)&gt;0,1,0)</f>
        <v>0</v>
      </c>
      <c r="R3824">
        <v>6482</v>
      </c>
    </row>
    <row r="3825" spans="1:19" hidden="1">
      <c r="A3825" t="s">
        <v>5064</v>
      </c>
      <c r="B3825" t="s">
        <v>4850</v>
      </c>
      <c r="C3825">
        <v>19</v>
      </c>
      <c r="D3825" t="s">
        <v>113</v>
      </c>
      <c r="E3825" t="s">
        <v>10092</v>
      </c>
      <c r="F3825" t="s">
        <v>172</v>
      </c>
      <c r="G3825" t="s">
        <v>168</v>
      </c>
      <c r="H3825">
        <v>4</v>
      </c>
      <c r="I3825">
        <v>1</v>
      </c>
      <c r="J3825" t="s">
        <v>127</v>
      </c>
      <c r="K3825" t="s">
        <v>31</v>
      </c>
      <c r="L3825" t="s">
        <v>295</v>
      </c>
      <c r="M3825" s="53">
        <v>0.01</v>
      </c>
      <c r="N3825" s="52">
        <v>4275.83079</v>
      </c>
      <c r="O3825" s="52">
        <v>4257.9806500000004</v>
      </c>
      <c r="P3825">
        <v>1</v>
      </c>
      <c r="Q3825">
        <f>IF(SUMIFS(SolCotizacion!$P:$P,SolCotizacion!$E:$E,$G3825,SolCotizacion!$K:$K,$I3825)&gt;499,1,0)</f>
        <v>0</v>
      </c>
      <c r="R3825">
        <v>6484</v>
      </c>
      <c r="S3825" s="56">
        <f>IF(SUMIFS(SolCotizacion!$P:$P,SolCotizacion!$E:$E,$G3825,SolCotizacion!$K:$K,$I3825)&gt;499,4%,0)</f>
        <v>0</v>
      </c>
    </row>
    <row r="3826" spans="1:19" hidden="1">
      <c r="A3826" t="s">
        <v>5065</v>
      </c>
      <c r="B3826" t="s">
        <v>4852</v>
      </c>
      <c r="C3826">
        <v>20</v>
      </c>
      <c r="D3826" t="s">
        <v>113</v>
      </c>
      <c r="E3826" t="s">
        <v>10093</v>
      </c>
      <c r="F3826" t="s">
        <v>172</v>
      </c>
      <c r="G3826" t="s">
        <v>168</v>
      </c>
      <c r="H3826">
        <v>4</v>
      </c>
      <c r="I3826">
        <v>2</v>
      </c>
      <c r="J3826" t="s">
        <v>127</v>
      </c>
      <c r="K3826" t="s">
        <v>31</v>
      </c>
      <c r="L3826" t="s">
        <v>295</v>
      </c>
      <c r="M3826" s="53">
        <v>0.01</v>
      </c>
      <c r="N3826" s="52">
        <v>4263.7793659999998</v>
      </c>
      <c r="O3826" s="52">
        <v>4253.0383280000005</v>
      </c>
      <c r="P3826">
        <v>1</v>
      </c>
      <c r="Q3826">
        <f>IF(SUMIFS(SolCotizacion!$P:$P,SolCotizacion!$E:$E,$G3826,SolCotizacion!$K:$K,$I3826)&gt;499,1,0)</f>
        <v>0</v>
      </c>
      <c r="R3826">
        <v>6485</v>
      </c>
      <c r="S3826" s="56">
        <f>IF(SUMIFS(SolCotizacion!$P:$P,SolCotizacion!$E:$E,$G3826,SolCotizacion!$K:$K,$I3826)&gt;499,4%,0)</f>
        <v>0</v>
      </c>
    </row>
    <row r="3827" spans="1:19" hidden="1">
      <c r="A3827" t="s">
        <v>5066</v>
      </c>
      <c r="B3827" t="s">
        <v>4854</v>
      </c>
      <c r="C3827">
        <v>21</v>
      </c>
      <c r="D3827" t="s">
        <v>113</v>
      </c>
      <c r="E3827" t="s">
        <v>10094</v>
      </c>
      <c r="F3827" t="s">
        <v>172</v>
      </c>
      <c r="G3827" t="s">
        <v>168</v>
      </c>
      <c r="H3827">
        <v>4</v>
      </c>
      <c r="I3827">
        <v>3</v>
      </c>
      <c r="J3827" t="s">
        <v>127</v>
      </c>
      <c r="K3827" t="s">
        <v>31</v>
      </c>
      <c r="L3827" t="s">
        <v>295</v>
      </c>
      <c r="M3827" s="53">
        <v>0.01</v>
      </c>
      <c r="N3827" s="52">
        <v>4275.83079</v>
      </c>
      <c r="O3827" s="52">
        <v>4275.83079</v>
      </c>
      <c r="P3827">
        <v>1</v>
      </c>
      <c r="Q3827">
        <f>IF(SUMIFS(SolCotizacion!$P:$P,SolCotizacion!$E:$E,$G3827,SolCotizacion!$K:$K,$I3827)&gt;499,1,0)</f>
        <v>0</v>
      </c>
      <c r="R3827">
        <v>6486</v>
      </c>
      <c r="S3827" s="56">
        <f>IF(SUMIFS(SolCotizacion!$P:$P,SolCotizacion!$E:$E,$G3827,SolCotizacion!$K:$K,$I3827)&gt;499,4%,0)</f>
        <v>0</v>
      </c>
    </row>
    <row r="3828" spans="1:19" hidden="1">
      <c r="A3828" t="s">
        <v>5067</v>
      </c>
      <c r="B3828" t="s">
        <v>4856</v>
      </c>
      <c r="C3828">
        <v>25</v>
      </c>
      <c r="D3828" t="s">
        <v>113</v>
      </c>
      <c r="E3828" t="s">
        <v>10095</v>
      </c>
      <c r="F3828" t="s">
        <v>173</v>
      </c>
      <c r="G3828" t="s">
        <v>169</v>
      </c>
      <c r="H3828">
        <v>4</v>
      </c>
      <c r="I3828">
        <v>1</v>
      </c>
      <c r="J3828" t="s">
        <v>127</v>
      </c>
      <c r="K3828" t="s">
        <v>31</v>
      </c>
      <c r="L3828" t="s">
        <v>295</v>
      </c>
      <c r="M3828" s="53">
        <v>0.04</v>
      </c>
      <c r="N3828" s="52">
        <v>23756.895778000002</v>
      </c>
      <c r="O3828" s="52">
        <v>23756.895778000002</v>
      </c>
      <c r="P3828">
        <v>1</v>
      </c>
      <c r="Q3828">
        <f>IF(SUMIFS(SolCotizacion!$P:$P,SolCotizacion!$E:$E,$G3828,SolCotizacion!$K:$K,$I3828)&gt;499,1,0)</f>
        <v>0</v>
      </c>
      <c r="R3828">
        <v>6490</v>
      </c>
      <c r="S3828" s="56">
        <f>IF(SUMIFS(SolCotizacion!$P:$P,SolCotizacion!$E:$E,$G3828,SolCotizacion!$K:$K,$I3828)&gt;499,4%,0)</f>
        <v>0</v>
      </c>
    </row>
    <row r="3829" spans="1:19" hidden="1">
      <c r="A3829" t="s">
        <v>5068</v>
      </c>
      <c r="B3829" t="s">
        <v>4858</v>
      </c>
      <c r="C3829">
        <v>26</v>
      </c>
      <c r="D3829" t="s">
        <v>113</v>
      </c>
      <c r="E3829" t="s">
        <v>10096</v>
      </c>
      <c r="F3829" t="s">
        <v>173</v>
      </c>
      <c r="G3829" t="s">
        <v>169</v>
      </c>
      <c r="H3829">
        <v>4</v>
      </c>
      <c r="I3829">
        <v>2</v>
      </c>
      <c r="J3829" t="s">
        <v>127</v>
      </c>
      <c r="K3829" t="s">
        <v>31</v>
      </c>
      <c r="L3829" t="s">
        <v>295</v>
      </c>
      <c r="M3829" s="53">
        <v>0.04</v>
      </c>
      <c r="N3829" s="52">
        <v>23971.695901999999</v>
      </c>
      <c r="O3829" s="52">
        <v>23756.895778000002</v>
      </c>
      <c r="P3829">
        <v>1</v>
      </c>
      <c r="Q3829">
        <f>IF(SUMIFS(SolCotizacion!$P:$P,SolCotizacion!$E:$E,$G3829,SolCotizacion!$K:$K,$I3829)&gt;499,1,0)</f>
        <v>0</v>
      </c>
      <c r="R3829">
        <v>6491</v>
      </c>
      <c r="S3829" s="56">
        <f>IF(SUMIFS(SolCotizacion!$P:$P,SolCotizacion!$E:$E,$G3829,SolCotizacion!$K:$K,$I3829)&gt;499,4%,0)</f>
        <v>0</v>
      </c>
    </row>
    <row r="3830" spans="1:19" hidden="1">
      <c r="A3830" t="s">
        <v>5069</v>
      </c>
      <c r="B3830" t="s">
        <v>4860</v>
      </c>
      <c r="C3830">
        <v>27</v>
      </c>
      <c r="D3830" t="s">
        <v>113</v>
      </c>
      <c r="E3830" t="s">
        <v>10097</v>
      </c>
      <c r="F3830" t="s">
        <v>173</v>
      </c>
      <c r="G3830" t="s">
        <v>169</v>
      </c>
      <c r="H3830">
        <v>4</v>
      </c>
      <c r="I3830">
        <v>3</v>
      </c>
      <c r="J3830" t="s">
        <v>127</v>
      </c>
      <c r="K3830" t="s">
        <v>31</v>
      </c>
      <c r="L3830" t="s">
        <v>295</v>
      </c>
      <c r="M3830" s="53">
        <v>0.04</v>
      </c>
      <c r="N3830" s="52">
        <v>23971.695901999999</v>
      </c>
      <c r="O3830" s="52">
        <v>23756.895778000002</v>
      </c>
      <c r="P3830">
        <v>1</v>
      </c>
      <c r="Q3830">
        <f>IF(SUMIFS(SolCotizacion!$P:$P,SolCotizacion!$E:$E,$G3830,SolCotizacion!$K:$K,$I3830)&gt;499,1,0)</f>
        <v>0</v>
      </c>
      <c r="R3830">
        <v>6492</v>
      </c>
      <c r="S3830" s="56">
        <f>IF(SUMIFS(SolCotizacion!$P:$P,SolCotizacion!$E:$E,$G3830,SolCotizacion!$K:$K,$I3830)&gt;499,4%,0)</f>
        <v>0</v>
      </c>
    </row>
    <row r="3831" spans="1:19" hidden="1">
      <c r="A3831" t="s">
        <v>5070</v>
      </c>
      <c r="B3831" t="s">
        <v>4862</v>
      </c>
      <c r="C3831">
        <v>28</v>
      </c>
      <c r="D3831" t="s">
        <v>113</v>
      </c>
      <c r="E3831" t="s">
        <v>10098</v>
      </c>
      <c r="F3831" t="s">
        <v>174</v>
      </c>
      <c r="G3831" t="s">
        <v>168</v>
      </c>
      <c r="H3831">
        <v>4</v>
      </c>
      <c r="I3831">
        <v>1</v>
      </c>
      <c r="J3831" t="s">
        <v>127</v>
      </c>
      <c r="K3831" t="s">
        <v>31</v>
      </c>
      <c r="L3831" t="s">
        <v>295</v>
      </c>
      <c r="M3831" s="53">
        <v>0.01</v>
      </c>
      <c r="N3831" s="52">
        <v>4275.83079</v>
      </c>
      <c r="O3831" s="52">
        <v>4257.9806500000004</v>
      </c>
      <c r="P3831">
        <v>1</v>
      </c>
      <c r="Q3831">
        <f>IF(SUMIFS(SolCotizacion!$P:$P,SolCotizacion!$E:$E,$G3831,SolCotizacion!$K:$K,$I3831)&gt;499,1,0)</f>
        <v>0</v>
      </c>
      <c r="R3831">
        <v>6493</v>
      </c>
      <c r="S3831" s="56">
        <f>IF(SUMIFS(SolCotizacion!$P:$P,SolCotizacion!$E:$E,$G3831,SolCotizacion!$K:$K,$I3831)&gt;499,1%,0)</f>
        <v>0</v>
      </c>
    </row>
    <row r="3832" spans="1:19" hidden="1">
      <c r="A3832" t="s">
        <v>5071</v>
      </c>
      <c r="B3832" t="s">
        <v>4864</v>
      </c>
      <c r="C3832">
        <v>29</v>
      </c>
      <c r="D3832" t="s">
        <v>113</v>
      </c>
      <c r="E3832" t="s">
        <v>10099</v>
      </c>
      <c r="F3832" t="s">
        <v>174</v>
      </c>
      <c r="G3832" t="s">
        <v>168</v>
      </c>
      <c r="H3832">
        <v>4</v>
      </c>
      <c r="I3832">
        <v>2</v>
      </c>
      <c r="J3832" t="s">
        <v>127</v>
      </c>
      <c r="K3832" t="s">
        <v>31</v>
      </c>
      <c r="L3832" t="s">
        <v>295</v>
      </c>
      <c r="M3832" s="53">
        <v>0.01</v>
      </c>
      <c r="N3832" s="52">
        <v>4263.7793659999998</v>
      </c>
      <c r="O3832" s="52">
        <v>4253.0383280000005</v>
      </c>
      <c r="P3832">
        <v>1</v>
      </c>
      <c r="Q3832">
        <f>IF(SUMIFS(SolCotizacion!$P:$P,SolCotizacion!$E:$E,$G3832,SolCotizacion!$K:$K,$I3832)&gt;499,1,0)</f>
        <v>0</v>
      </c>
      <c r="R3832">
        <v>6494</v>
      </c>
      <c r="S3832" s="56">
        <f>IF(SUMIFS(SolCotizacion!$P:$P,SolCotizacion!$E:$E,$G3832,SolCotizacion!$K:$K,$I3832)&gt;499,1%,0)</f>
        <v>0</v>
      </c>
    </row>
    <row r="3833" spans="1:19" hidden="1">
      <c r="A3833" t="s">
        <v>5072</v>
      </c>
      <c r="B3833" t="s">
        <v>4866</v>
      </c>
      <c r="C3833">
        <v>30</v>
      </c>
      <c r="D3833" t="s">
        <v>113</v>
      </c>
      <c r="E3833" t="s">
        <v>10100</v>
      </c>
      <c r="F3833" t="s">
        <v>174</v>
      </c>
      <c r="G3833" t="s">
        <v>168</v>
      </c>
      <c r="H3833">
        <v>4</v>
      </c>
      <c r="I3833">
        <v>3</v>
      </c>
      <c r="J3833" t="s">
        <v>127</v>
      </c>
      <c r="K3833" t="s">
        <v>31</v>
      </c>
      <c r="L3833" t="s">
        <v>295</v>
      </c>
      <c r="M3833" s="53">
        <v>0.01</v>
      </c>
      <c r="N3833" s="52">
        <v>4275.83079</v>
      </c>
      <c r="O3833" s="52">
        <v>4275.83079</v>
      </c>
      <c r="P3833">
        <v>1</v>
      </c>
      <c r="Q3833">
        <f>IF(SUMIFS(SolCotizacion!$P:$P,SolCotizacion!$E:$E,$G3833,SolCotizacion!$K:$K,$I3833)&gt;499,1,0)</f>
        <v>0</v>
      </c>
      <c r="R3833">
        <v>6495</v>
      </c>
      <c r="S3833" s="56">
        <f>IF(SUMIFS(SolCotizacion!$P:$P,SolCotizacion!$E:$E,$G3833,SolCotizacion!$K:$K,$I3833)&gt;499,1%,0)</f>
        <v>0</v>
      </c>
    </row>
    <row r="3834" spans="1:19" hidden="1">
      <c r="A3834" t="s">
        <v>5073</v>
      </c>
      <c r="B3834" t="s">
        <v>4868</v>
      </c>
      <c r="C3834">
        <v>31</v>
      </c>
      <c r="D3834" t="s">
        <v>113</v>
      </c>
      <c r="E3834" t="s">
        <v>10101</v>
      </c>
      <c r="F3834" t="s">
        <v>175</v>
      </c>
      <c r="G3834" t="s">
        <v>169</v>
      </c>
      <c r="H3834">
        <v>4</v>
      </c>
      <c r="I3834">
        <v>1</v>
      </c>
      <c r="J3834" t="s">
        <v>127</v>
      </c>
      <c r="K3834" t="s">
        <v>31</v>
      </c>
      <c r="L3834" t="s">
        <v>295</v>
      </c>
      <c r="M3834" s="53">
        <v>0.01</v>
      </c>
      <c r="N3834" s="52">
        <v>5939.2265240000006</v>
      </c>
      <c r="O3834" s="52">
        <v>5939.2265240000006</v>
      </c>
      <c r="P3834">
        <v>1</v>
      </c>
      <c r="Q3834">
        <f>IF(SUMIFS(SolCotizacion!$P:$P,SolCotizacion!$E:$E,$G3834,SolCotizacion!$K:$K,$I3834)&gt;499,1,0)</f>
        <v>0</v>
      </c>
      <c r="R3834">
        <v>6496</v>
      </c>
      <c r="S3834" s="56">
        <f>IF(SUMIFS(SolCotizacion!$P:$P,SolCotizacion!$E:$E,$G3834,SolCotizacion!$K:$K,$I3834)&gt;499,1%,0)</f>
        <v>0</v>
      </c>
    </row>
    <row r="3835" spans="1:19" hidden="1">
      <c r="A3835" t="s">
        <v>5074</v>
      </c>
      <c r="B3835" t="s">
        <v>4870</v>
      </c>
      <c r="C3835">
        <v>32</v>
      </c>
      <c r="D3835" t="s">
        <v>113</v>
      </c>
      <c r="E3835" t="s">
        <v>10102</v>
      </c>
      <c r="F3835" t="s">
        <v>175</v>
      </c>
      <c r="G3835" t="s">
        <v>169</v>
      </c>
      <c r="H3835">
        <v>4</v>
      </c>
      <c r="I3835">
        <v>2</v>
      </c>
      <c r="J3835" t="s">
        <v>127</v>
      </c>
      <c r="K3835" t="s">
        <v>31</v>
      </c>
      <c r="L3835" t="s">
        <v>295</v>
      </c>
      <c r="M3835" s="53">
        <v>0.01</v>
      </c>
      <c r="N3835" s="52">
        <v>5992.9213960000006</v>
      </c>
      <c r="O3835" s="52">
        <v>5939.2265240000006</v>
      </c>
      <c r="P3835">
        <v>1</v>
      </c>
      <c r="Q3835">
        <f>IF(SUMIFS(SolCotizacion!$P:$P,SolCotizacion!$E:$E,$G3835,SolCotizacion!$K:$K,$I3835)&gt;499,1,0)</f>
        <v>0</v>
      </c>
      <c r="R3835">
        <v>6497</v>
      </c>
      <c r="S3835" s="56">
        <f>IF(SUMIFS(SolCotizacion!$P:$P,SolCotizacion!$E:$E,$G3835,SolCotizacion!$K:$K,$I3835)&gt;499,1%,0)</f>
        <v>0</v>
      </c>
    </row>
    <row r="3836" spans="1:19" hidden="1">
      <c r="A3836" t="s">
        <v>5075</v>
      </c>
      <c r="B3836" t="s">
        <v>4872</v>
      </c>
      <c r="C3836">
        <v>33</v>
      </c>
      <c r="D3836" t="s">
        <v>113</v>
      </c>
      <c r="E3836" t="s">
        <v>10103</v>
      </c>
      <c r="F3836" t="s">
        <v>175</v>
      </c>
      <c r="G3836" t="s">
        <v>169</v>
      </c>
      <c r="H3836">
        <v>4</v>
      </c>
      <c r="I3836">
        <v>3</v>
      </c>
      <c r="J3836" t="s">
        <v>127</v>
      </c>
      <c r="K3836" t="s">
        <v>31</v>
      </c>
      <c r="L3836" t="s">
        <v>295</v>
      </c>
      <c r="M3836" s="53">
        <v>0.01</v>
      </c>
      <c r="N3836" s="52">
        <v>5992.9213960000006</v>
      </c>
      <c r="O3836" s="52">
        <v>5939.2265240000006</v>
      </c>
      <c r="P3836">
        <v>1</v>
      </c>
      <c r="Q3836">
        <f>IF(SUMIFS(SolCotizacion!$P:$P,SolCotizacion!$E:$E,$G3836,SolCotizacion!$K:$K,$I3836)&gt;499,1,0)</f>
        <v>0</v>
      </c>
      <c r="R3836">
        <v>6498</v>
      </c>
      <c r="S3836" s="56">
        <f>IF(SUMIFS(SolCotizacion!$P:$P,SolCotizacion!$E:$E,$G3836,SolCotizacion!$K:$K,$I3836)&gt;499,1%,0)</f>
        <v>0</v>
      </c>
    </row>
    <row r="3837" spans="1:19" hidden="1">
      <c r="A3837" t="s">
        <v>5076</v>
      </c>
      <c r="B3837" t="s">
        <v>4816</v>
      </c>
      <c r="C3837">
        <v>1</v>
      </c>
      <c r="D3837" t="s">
        <v>88</v>
      </c>
      <c r="E3837" t="s">
        <v>10084</v>
      </c>
      <c r="F3837" t="s">
        <v>168</v>
      </c>
      <c r="G3837" t="s">
        <v>168</v>
      </c>
      <c r="H3837">
        <v>4</v>
      </c>
      <c r="I3837">
        <v>1</v>
      </c>
      <c r="J3837" t="s">
        <v>84</v>
      </c>
      <c r="K3837" t="s">
        <v>31</v>
      </c>
      <c r="L3837" t="s">
        <v>320</v>
      </c>
      <c r="N3837" s="52">
        <v>409666.80000000005</v>
      </c>
      <c r="O3837" s="52">
        <v>409666.80000000005</v>
      </c>
      <c r="P3837">
        <v>1</v>
      </c>
      <c r="Q3837">
        <v>1</v>
      </c>
      <c r="R3837">
        <v>6499</v>
      </c>
    </row>
    <row r="3838" spans="1:19" hidden="1">
      <c r="A3838" t="s">
        <v>5077</v>
      </c>
      <c r="B3838" t="s">
        <v>4818</v>
      </c>
      <c r="C3838">
        <v>2</v>
      </c>
      <c r="D3838" t="s">
        <v>88</v>
      </c>
      <c r="E3838" t="s">
        <v>10085</v>
      </c>
      <c r="F3838" t="s">
        <v>168</v>
      </c>
      <c r="G3838" t="s">
        <v>168</v>
      </c>
      <c r="H3838">
        <v>4</v>
      </c>
      <c r="I3838">
        <v>2</v>
      </c>
      <c r="J3838" t="s">
        <v>84</v>
      </c>
      <c r="K3838" t="s">
        <v>31</v>
      </c>
      <c r="L3838" t="s">
        <v>320</v>
      </c>
      <c r="N3838" s="52">
        <v>409666.80000000005</v>
      </c>
      <c r="O3838" s="52">
        <v>409666.80000000005</v>
      </c>
      <c r="P3838">
        <v>1</v>
      </c>
      <c r="Q3838">
        <v>1</v>
      </c>
      <c r="R3838">
        <v>6501</v>
      </c>
    </row>
    <row r="3839" spans="1:19" hidden="1">
      <c r="A3839" t="s">
        <v>5078</v>
      </c>
      <c r="B3839" t="s">
        <v>4820</v>
      </c>
      <c r="C3839">
        <v>3</v>
      </c>
      <c r="D3839" t="s">
        <v>88</v>
      </c>
      <c r="E3839" t="s">
        <v>10086</v>
      </c>
      <c r="F3839" t="s">
        <v>168</v>
      </c>
      <c r="G3839" t="s">
        <v>168</v>
      </c>
      <c r="H3839">
        <v>4</v>
      </c>
      <c r="I3839">
        <v>3</v>
      </c>
      <c r="J3839" t="s">
        <v>84</v>
      </c>
      <c r="K3839" t="s">
        <v>31</v>
      </c>
      <c r="L3839" t="s">
        <v>320</v>
      </c>
      <c r="N3839" s="52">
        <v>409666.80000000005</v>
      </c>
      <c r="O3839" s="52">
        <v>409666.80000000005</v>
      </c>
      <c r="P3839">
        <v>1</v>
      </c>
      <c r="Q3839">
        <v>1</v>
      </c>
      <c r="R3839">
        <v>6503</v>
      </c>
    </row>
    <row r="3840" spans="1:19" hidden="1">
      <c r="A3840" t="s">
        <v>5079</v>
      </c>
      <c r="B3840" t="s">
        <v>4822</v>
      </c>
      <c r="C3840">
        <v>4</v>
      </c>
      <c r="D3840" t="s">
        <v>88</v>
      </c>
      <c r="E3840" t="s">
        <v>10087</v>
      </c>
      <c r="F3840" t="s">
        <v>169</v>
      </c>
      <c r="G3840" t="s">
        <v>169</v>
      </c>
      <c r="H3840">
        <v>4</v>
      </c>
      <c r="I3840">
        <v>1</v>
      </c>
      <c r="J3840" t="s">
        <v>84</v>
      </c>
      <c r="K3840" t="s">
        <v>31</v>
      </c>
      <c r="L3840" t="s">
        <v>320</v>
      </c>
      <c r="N3840" s="52">
        <v>564585.60000000009</v>
      </c>
      <c r="O3840" s="52">
        <v>564585.60000000009</v>
      </c>
      <c r="P3840">
        <v>1</v>
      </c>
      <c r="Q3840">
        <v>1</v>
      </c>
      <c r="R3840">
        <v>6505</v>
      </c>
    </row>
    <row r="3841" spans="1:19" hidden="1">
      <c r="A3841" t="s">
        <v>5080</v>
      </c>
      <c r="B3841" t="s">
        <v>4824</v>
      </c>
      <c r="C3841">
        <v>5</v>
      </c>
      <c r="D3841" t="s">
        <v>88</v>
      </c>
      <c r="E3841" t="s">
        <v>10088</v>
      </c>
      <c r="F3841" t="s">
        <v>169</v>
      </c>
      <c r="G3841" t="s">
        <v>169</v>
      </c>
      <c r="H3841">
        <v>4</v>
      </c>
      <c r="I3841">
        <v>2</v>
      </c>
      <c r="J3841" t="s">
        <v>84</v>
      </c>
      <c r="K3841" t="s">
        <v>31</v>
      </c>
      <c r="L3841" t="s">
        <v>320</v>
      </c>
      <c r="N3841" s="52">
        <v>564585.60000000009</v>
      </c>
      <c r="O3841" s="52">
        <v>564585.60000000009</v>
      </c>
      <c r="P3841">
        <v>1</v>
      </c>
      <c r="Q3841">
        <v>1</v>
      </c>
      <c r="R3841">
        <v>6507</v>
      </c>
    </row>
    <row r="3842" spans="1:19" hidden="1">
      <c r="A3842" t="s">
        <v>5081</v>
      </c>
      <c r="B3842" t="s">
        <v>4826</v>
      </c>
      <c r="C3842">
        <v>6</v>
      </c>
      <c r="D3842" t="s">
        <v>88</v>
      </c>
      <c r="E3842" t="s">
        <v>10089</v>
      </c>
      <c r="F3842" t="s">
        <v>169</v>
      </c>
      <c r="G3842" t="s">
        <v>169</v>
      </c>
      <c r="H3842">
        <v>4</v>
      </c>
      <c r="I3842">
        <v>3</v>
      </c>
      <c r="J3842" t="s">
        <v>84</v>
      </c>
      <c r="K3842" t="s">
        <v>31</v>
      </c>
      <c r="L3842" t="s">
        <v>320</v>
      </c>
      <c r="N3842" s="52">
        <v>564585.60000000009</v>
      </c>
      <c r="O3842" s="52">
        <v>564585.60000000009</v>
      </c>
      <c r="P3842">
        <v>1</v>
      </c>
      <c r="Q3842">
        <v>1</v>
      </c>
      <c r="R3842">
        <v>6509</v>
      </c>
    </row>
    <row r="3843" spans="1:19" hidden="1">
      <c r="A3843" t="s">
        <v>5082</v>
      </c>
      <c r="B3843" t="s">
        <v>4828</v>
      </c>
      <c r="C3843">
        <v>7</v>
      </c>
      <c r="D3843" t="s">
        <v>113</v>
      </c>
      <c r="E3843" t="s">
        <v>9853</v>
      </c>
      <c r="F3843" t="s">
        <v>114</v>
      </c>
      <c r="G3843" t="s">
        <v>88</v>
      </c>
      <c r="H3843">
        <v>4</v>
      </c>
      <c r="I3843">
        <v>1</v>
      </c>
      <c r="J3843" t="s">
        <v>88</v>
      </c>
      <c r="K3843" t="s">
        <v>31</v>
      </c>
      <c r="L3843" t="s">
        <v>320</v>
      </c>
      <c r="N3843" s="52">
        <v>10224.487966000001</v>
      </c>
      <c r="O3843" s="52">
        <v>10224.487966000001</v>
      </c>
      <c r="P3843">
        <v>1</v>
      </c>
      <c r="Q3843">
        <f>IF(COUNTIFS(SolCotizacion!$D:$D,$G3843,SolCotizacion!$K:$K,$I3843)&gt;0,1,0)</f>
        <v>0</v>
      </c>
      <c r="R3843">
        <v>6511</v>
      </c>
    </row>
    <row r="3844" spans="1:19" hidden="1">
      <c r="A3844" t="s">
        <v>5083</v>
      </c>
      <c r="B3844" t="s">
        <v>4830</v>
      </c>
      <c r="C3844">
        <v>8</v>
      </c>
      <c r="D3844" t="s">
        <v>113</v>
      </c>
      <c r="E3844" t="s">
        <v>9984</v>
      </c>
      <c r="F3844" t="s">
        <v>114</v>
      </c>
      <c r="G3844" t="s">
        <v>88</v>
      </c>
      <c r="H3844">
        <v>4</v>
      </c>
      <c r="I3844">
        <v>2</v>
      </c>
      <c r="J3844" t="s">
        <v>88</v>
      </c>
      <c r="K3844" t="s">
        <v>31</v>
      </c>
      <c r="L3844" t="s">
        <v>320</v>
      </c>
      <c r="N3844" s="52">
        <v>10224.487966000001</v>
      </c>
      <c r="O3844" s="52">
        <v>10224.487966000001</v>
      </c>
      <c r="P3844">
        <v>1</v>
      </c>
      <c r="Q3844">
        <f>IF(COUNTIFS(SolCotizacion!$D:$D,$G3844,SolCotizacion!$K:$K,$I3844)&gt;0,1,0)</f>
        <v>1</v>
      </c>
      <c r="R3844">
        <v>6513</v>
      </c>
    </row>
    <row r="3845" spans="1:19" hidden="1">
      <c r="A3845" t="s">
        <v>5084</v>
      </c>
      <c r="B3845" t="s">
        <v>4832</v>
      </c>
      <c r="C3845">
        <v>9</v>
      </c>
      <c r="D3845" t="s">
        <v>113</v>
      </c>
      <c r="E3845" t="s">
        <v>9985</v>
      </c>
      <c r="F3845" t="s">
        <v>114</v>
      </c>
      <c r="G3845" t="s">
        <v>88</v>
      </c>
      <c r="H3845">
        <v>4</v>
      </c>
      <c r="I3845">
        <v>3</v>
      </c>
      <c r="J3845" t="s">
        <v>88</v>
      </c>
      <c r="K3845" t="s">
        <v>31</v>
      </c>
      <c r="L3845" t="s">
        <v>320</v>
      </c>
      <c r="N3845" s="52">
        <v>10224.487966000001</v>
      </c>
      <c r="O3845" s="52">
        <v>10224.487966000001</v>
      </c>
      <c r="P3845">
        <v>1</v>
      </c>
      <c r="Q3845">
        <f>IF(COUNTIFS(SolCotizacion!$D:$D,$G3845,SolCotizacion!$K:$K,$I3845)&gt;0,1,0)</f>
        <v>0</v>
      </c>
      <c r="R3845">
        <v>6515</v>
      </c>
    </row>
    <row r="3846" spans="1:19" hidden="1">
      <c r="A3846" t="s">
        <v>5085</v>
      </c>
      <c r="B3846" t="s">
        <v>4834</v>
      </c>
      <c r="C3846">
        <v>10</v>
      </c>
      <c r="D3846" t="s">
        <v>113</v>
      </c>
      <c r="E3846" t="s">
        <v>9986</v>
      </c>
      <c r="F3846" t="s">
        <v>115</v>
      </c>
      <c r="G3846" t="s">
        <v>88</v>
      </c>
      <c r="H3846">
        <v>4</v>
      </c>
      <c r="I3846">
        <v>1</v>
      </c>
      <c r="J3846" t="s">
        <v>116</v>
      </c>
      <c r="K3846" t="s">
        <v>326</v>
      </c>
      <c r="L3846" t="s">
        <v>320</v>
      </c>
      <c r="N3846" s="52">
        <v>12780.607378000001</v>
      </c>
      <c r="O3846" s="52">
        <v>12780.607378000001</v>
      </c>
      <c r="P3846">
        <v>1</v>
      </c>
      <c r="Q3846">
        <f>IF(COUNTIFS(SolCotizacion!$D:$D,$G3846,SolCotizacion!$K:$K,$I3846)&gt;0,1,0)</f>
        <v>0</v>
      </c>
      <c r="R3846">
        <v>6517</v>
      </c>
    </row>
    <row r="3847" spans="1:19" hidden="1">
      <c r="A3847" t="s">
        <v>5086</v>
      </c>
      <c r="B3847" t="s">
        <v>4836</v>
      </c>
      <c r="C3847">
        <v>11</v>
      </c>
      <c r="D3847" t="s">
        <v>113</v>
      </c>
      <c r="E3847" t="s">
        <v>9987</v>
      </c>
      <c r="F3847" t="s">
        <v>115</v>
      </c>
      <c r="G3847" t="s">
        <v>88</v>
      </c>
      <c r="H3847">
        <v>4</v>
      </c>
      <c r="I3847">
        <v>2</v>
      </c>
      <c r="J3847" t="s">
        <v>116</v>
      </c>
      <c r="K3847" t="s">
        <v>326</v>
      </c>
      <c r="L3847" t="s">
        <v>320</v>
      </c>
      <c r="N3847" s="52">
        <v>12780.607378000001</v>
      </c>
      <c r="O3847" s="52">
        <v>12780.607378000001</v>
      </c>
      <c r="P3847">
        <v>1</v>
      </c>
      <c r="Q3847">
        <f>IF(COUNTIFS(SolCotizacion!$D:$D,$G3847,SolCotizacion!$K:$K,$I3847)&gt;0,1,0)</f>
        <v>1</v>
      </c>
      <c r="R3847">
        <v>6519</v>
      </c>
    </row>
    <row r="3848" spans="1:19" hidden="1">
      <c r="A3848" t="s">
        <v>5087</v>
      </c>
      <c r="B3848" t="s">
        <v>4838</v>
      </c>
      <c r="C3848">
        <v>12</v>
      </c>
      <c r="D3848" t="s">
        <v>113</v>
      </c>
      <c r="E3848" t="s">
        <v>9988</v>
      </c>
      <c r="F3848" t="s">
        <v>115</v>
      </c>
      <c r="G3848" t="s">
        <v>88</v>
      </c>
      <c r="H3848">
        <v>4</v>
      </c>
      <c r="I3848">
        <v>3</v>
      </c>
      <c r="J3848" t="s">
        <v>116</v>
      </c>
      <c r="K3848" t="s">
        <v>326</v>
      </c>
      <c r="L3848" t="s">
        <v>320</v>
      </c>
      <c r="N3848" s="52">
        <v>12780.607378000001</v>
      </c>
      <c r="O3848" s="52">
        <v>12780.607378000001</v>
      </c>
      <c r="P3848">
        <v>1</v>
      </c>
      <c r="Q3848">
        <f>IF(COUNTIFS(SolCotizacion!$D:$D,$G3848,SolCotizacion!$K:$K,$I3848)&gt;0,1,0)</f>
        <v>0</v>
      </c>
      <c r="R3848">
        <v>6521</v>
      </c>
    </row>
    <row r="3849" spans="1:19" hidden="1">
      <c r="A3849" t="s">
        <v>5088</v>
      </c>
      <c r="B3849" t="s">
        <v>4840</v>
      </c>
      <c r="C3849">
        <v>13</v>
      </c>
      <c r="D3849" t="s">
        <v>113</v>
      </c>
      <c r="E3849" t="s">
        <v>10090</v>
      </c>
      <c r="F3849" t="s">
        <v>170</v>
      </c>
      <c r="G3849" t="s">
        <v>168</v>
      </c>
      <c r="H3849">
        <v>4</v>
      </c>
      <c r="I3849" t="s">
        <v>103</v>
      </c>
      <c r="J3849" t="s">
        <v>118</v>
      </c>
      <c r="K3849" t="s">
        <v>325</v>
      </c>
      <c r="L3849" t="s">
        <v>320</v>
      </c>
      <c r="N3849" s="52">
        <v>14499.00837</v>
      </c>
      <c r="O3849" s="52">
        <v>14499.00837</v>
      </c>
      <c r="P3849">
        <v>1</v>
      </c>
      <c r="Q3849">
        <f>IF(COUNTIF(SolCotizacion!$E:$E,G3849)&gt;0,1,0)</f>
        <v>0</v>
      </c>
      <c r="R3849">
        <v>6523</v>
      </c>
    </row>
    <row r="3850" spans="1:19" hidden="1">
      <c r="A3850" t="s">
        <v>5089</v>
      </c>
      <c r="B3850" t="s">
        <v>4842</v>
      </c>
      <c r="C3850">
        <v>15</v>
      </c>
      <c r="D3850" t="s">
        <v>113</v>
      </c>
      <c r="E3850" t="s">
        <v>10091</v>
      </c>
      <c r="F3850" t="s">
        <v>171</v>
      </c>
      <c r="G3850" t="s">
        <v>169</v>
      </c>
      <c r="H3850">
        <v>4</v>
      </c>
      <c r="I3850" t="s">
        <v>103</v>
      </c>
      <c r="J3850" t="s">
        <v>118</v>
      </c>
      <c r="K3850" t="s">
        <v>325</v>
      </c>
      <c r="L3850" t="s">
        <v>320</v>
      </c>
      <c r="N3850" s="52">
        <v>14499.00837</v>
      </c>
      <c r="O3850" s="52">
        <v>14499.00837</v>
      </c>
      <c r="P3850">
        <v>1</v>
      </c>
      <c r="Q3850">
        <f>IF(COUNTIF(SolCotizacion!$E:$E,G3850)&gt;0,1,0)</f>
        <v>0</v>
      </c>
      <c r="R3850">
        <v>6527</v>
      </c>
    </row>
    <row r="3851" spans="1:19" hidden="1">
      <c r="A3851" t="s">
        <v>5090</v>
      </c>
      <c r="B3851" t="s">
        <v>4844</v>
      </c>
      <c r="C3851">
        <v>16</v>
      </c>
      <c r="D3851" t="s">
        <v>113</v>
      </c>
      <c r="E3851" t="s">
        <v>9995</v>
      </c>
      <c r="F3851" t="s">
        <v>125</v>
      </c>
      <c r="G3851" t="s">
        <v>88</v>
      </c>
      <c r="H3851">
        <v>4</v>
      </c>
      <c r="I3851">
        <v>1</v>
      </c>
      <c r="J3851" t="s">
        <v>88</v>
      </c>
      <c r="K3851" t="s">
        <v>31</v>
      </c>
      <c r="L3851" t="s">
        <v>320</v>
      </c>
      <c r="N3851" s="52">
        <v>12780.607378000001</v>
      </c>
      <c r="O3851" s="52">
        <v>12780.607378000001</v>
      </c>
      <c r="P3851">
        <v>1</v>
      </c>
      <c r="Q3851">
        <f>IF(COUNTIFS(SolCotizacion!$D:$D,$G3851,SolCotizacion!$K:$K,$I3851)&gt;0,1,0)</f>
        <v>0</v>
      </c>
      <c r="R3851">
        <v>6529</v>
      </c>
    </row>
    <row r="3852" spans="1:19" hidden="1">
      <c r="A3852" t="s">
        <v>5091</v>
      </c>
      <c r="B3852" t="s">
        <v>4846</v>
      </c>
      <c r="C3852">
        <v>17</v>
      </c>
      <c r="D3852" t="s">
        <v>113</v>
      </c>
      <c r="E3852" t="s">
        <v>9996</v>
      </c>
      <c r="F3852" t="s">
        <v>125</v>
      </c>
      <c r="G3852" t="s">
        <v>88</v>
      </c>
      <c r="H3852">
        <v>4</v>
      </c>
      <c r="I3852">
        <v>2</v>
      </c>
      <c r="J3852" t="s">
        <v>88</v>
      </c>
      <c r="K3852" t="s">
        <v>31</v>
      </c>
      <c r="L3852" t="s">
        <v>320</v>
      </c>
      <c r="N3852" s="52">
        <v>12780.607378000001</v>
      </c>
      <c r="O3852" s="52">
        <v>12780.607378000001</v>
      </c>
      <c r="P3852">
        <v>1</v>
      </c>
      <c r="Q3852">
        <f>IF(COUNTIFS(SolCotizacion!$D:$D,$G3852,SolCotizacion!$K:$K,$I3852)&gt;0,1,0)</f>
        <v>1</v>
      </c>
      <c r="R3852">
        <v>6531</v>
      </c>
    </row>
    <row r="3853" spans="1:19" hidden="1">
      <c r="A3853" t="s">
        <v>5092</v>
      </c>
      <c r="B3853" t="s">
        <v>4848</v>
      </c>
      <c r="C3853">
        <v>18</v>
      </c>
      <c r="D3853" t="s">
        <v>113</v>
      </c>
      <c r="E3853" t="s">
        <v>9997</v>
      </c>
      <c r="F3853" t="s">
        <v>125</v>
      </c>
      <c r="G3853" t="s">
        <v>88</v>
      </c>
      <c r="H3853">
        <v>4</v>
      </c>
      <c r="I3853">
        <v>3</v>
      </c>
      <c r="J3853" t="s">
        <v>88</v>
      </c>
      <c r="K3853" t="s">
        <v>31</v>
      </c>
      <c r="L3853" t="s">
        <v>320</v>
      </c>
      <c r="N3853" s="52">
        <v>12780.607378000001</v>
      </c>
      <c r="O3853" s="52">
        <v>12780.607378000001</v>
      </c>
      <c r="P3853">
        <v>1</v>
      </c>
      <c r="Q3853">
        <f>IF(COUNTIFS(SolCotizacion!$D:$D,$G3853,SolCotizacion!$K:$K,$I3853)&gt;0,1,0)</f>
        <v>0</v>
      </c>
      <c r="R3853">
        <v>6533</v>
      </c>
    </row>
    <row r="3854" spans="1:19" hidden="1">
      <c r="A3854" t="s">
        <v>5093</v>
      </c>
      <c r="B3854" t="s">
        <v>4850</v>
      </c>
      <c r="C3854">
        <v>19</v>
      </c>
      <c r="D3854" t="s">
        <v>113</v>
      </c>
      <c r="E3854" t="s">
        <v>10092</v>
      </c>
      <c r="F3854" t="s">
        <v>172</v>
      </c>
      <c r="G3854" t="s">
        <v>168</v>
      </c>
      <c r="H3854">
        <v>4</v>
      </c>
      <c r="I3854">
        <v>1</v>
      </c>
      <c r="J3854" t="s">
        <v>127</v>
      </c>
      <c r="K3854" t="s">
        <v>31</v>
      </c>
      <c r="L3854" t="s">
        <v>320</v>
      </c>
      <c r="M3854" s="53">
        <v>0.04</v>
      </c>
      <c r="N3854" s="52">
        <v>15941.392544</v>
      </c>
      <c r="O3854" s="52">
        <v>15941.392544</v>
      </c>
      <c r="P3854">
        <v>1</v>
      </c>
      <c r="Q3854">
        <f>IF(SUMIFS(SolCotizacion!$P:$P,SolCotizacion!$E:$E,$G3854,SolCotizacion!$K:$K,$I3854)&gt;499,1,0)</f>
        <v>0</v>
      </c>
      <c r="R3854">
        <v>6535</v>
      </c>
      <c r="S3854" s="56">
        <f>IF(SUMIFS(SolCotizacion!$P:$P,SolCotizacion!$E:$E,$G3854,SolCotizacion!$K:$K,$I3854)&gt;499,4%,0)</f>
        <v>0</v>
      </c>
    </row>
    <row r="3855" spans="1:19" hidden="1">
      <c r="A3855" t="s">
        <v>5094</v>
      </c>
      <c r="B3855" t="s">
        <v>4852</v>
      </c>
      <c r="C3855">
        <v>20</v>
      </c>
      <c r="D3855" t="s">
        <v>113</v>
      </c>
      <c r="E3855" t="s">
        <v>10093</v>
      </c>
      <c r="F3855" t="s">
        <v>172</v>
      </c>
      <c r="G3855" t="s">
        <v>168</v>
      </c>
      <c r="H3855">
        <v>4</v>
      </c>
      <c r="I3855">
        <v>2</v>
      </c>
      <c r="J3855" t="s">
        <v>127</v>
      </c>
      <c r="K3855" t="s">
        <v>31</v>
      </c>
      <c r="L3855" t="s">
        <v>320</v>
      </c>
      <c r="M3855" s="53">
        <v>0.04</v>
      </c>
      <c r="N3855" s="52">
        <v>15941.392544</v>
      </c>
      <c r="O3855" s="52">
        <v>15941.392544</v>
      </c>
      <c r="P3855">
        <v>1</v>
      </c>
      <c r="Q3855">
        <f>IF(SUMIFS(SolCotizacion!$P:$P,SolCotizacion!$E:$E,$G3855,SolCotizacion!$K:$K,$I3855)&gt;499,1,0)</f>
        <v>0</v>
      </c>
      <c r="R3855">
        <v>6536</v>
      </c>
      <c r="S3855" s="56">
        <f>IF(SUMIFS(SolCotizacion!$P:$P,SolCotizacion!$E:$E,$G3855,SolCotizacion!$K:$K,$I3855)&gt;499,4%,0)</f>
        <v>0</v>
      </c>
    </row>
    <row r="3856" spans="1:19" hidden="1">
      <c r="A3856" t="s">
        <v>5095</v>
      </c>
      <c r="B3856" t="s">
        <v>4854</v>
      </c>
      <c r="C3856">
        <v>21</v>
      </c>
      <c r="D3856" t="s">
        <v>113</v>
      </c>
      <c r="E3856" t="s">
        <v>10094</v>
      </c>
      <c r="F3856" t="s">
        <v>172</v>
      </c>
      <c r="G3856" t="s">
        <v>168</v>
      </c>
      <c r="H3856">
        <v>4</v>
      </c>
      <c r="I3856">
        <v>3</v>
      </c>
      <c r="J3856" t="s">
        <v>127</v>
      </c>
      <c r="K3856" t="s">
        <v>31</v>
      </c>
      <c r="L3856" t="s">
        <v>320</v>
      </c>
      <c r="M3856" s="53">
        <v>0.04</v>
      </c>
      <c r="N3856" s="52">
        <v>15941.392544</v>
      </c>
      <c r="O3856" s="52">
        <v>15941.392544</v>
      </c>
      <c r="P3856">
        <v>1</v>
      </c>
      <c r="Q3856">
        <f>IF(SUMIFS(SolCotizacion!$P:$P,SolCotizacion!$E:$E,$G3856,SolCotizacion!$K:$K,$I3856)&gt;499,1,0)</f>
        <v>0</v>
      </c>
      <c r="R3856">
        <v>6537</v>
      </c>
      <c r="S3856" s="56">
        <f>IF(SUMIFS(SolCotizacion!$P:$P,SolCotizacion!$E:$E,$G3856,SolCotizacion!$K:$K,$I3856)&gt;499,4%,0)</f>
        <v>0</v>
      </c>
    </row>
    <row r="3857" spans="1:19" hidden="1">
      <c r="A3857" t="s">
        <v>5096</v>
      </c>
      <c r="B3857" t="s">
        <v>4856</v>
      </c>
      <c r="C3857">
        <v>25</v>
      </c>
      <c r="D3857" t="s">
        <v>113</v>
      </c>
      <c r="E3857" t="s">
        <v>10095</v>
      </c>
      <c r="F3857" t="s">
        <v>173</v>
      </c>
      <c r="G3857" t="s">
        <v>169</v>
      </c>
      <c r="H3857">
        <v>4</v>
      </c>
      <c r="I3857">
        <v>1</v>
      </c>
      <c r="J3857" t="s">
        <v>127</v>
      </c>
      <c r="K3857" t="s">
        <v>31</v>
      </c>
      <c r="L3857" t="s">
        <v>320</v>
      </c>
      <c r="M3857" s="53">
        <v>0.04</v>
      </c>
      <c r="N3857" s="52">
        <v>21969.756270000002</v>
      </c>
      <c r="O3857" s="52">
        <v>21969.756270000002</v>
      </c>
      <c r="P3857">
        <v>1</v>
      </c>
      <c r="Q3857">
        <f>IF(SUMIFS(SolCotizacion!$P:$P,SolCotizacion!$E:$E,$G3857,SolCotizacion!$K:$K,$I3857)&gt;499,1,0)</f>
        <v>0</v>
      </c>
      <c r="R3857">
        <v>6541</v>
      </c>
      <c r="S3857" s="56">
        <f>IF(SUMIFS(SolCotizacion!$P:$P,SolCotizacion!$E:$E,$G3857,SolCotizacion!$K:$K,$I3857)&gt;499,4%,0)</f>
        <v>0</v>
      </c>
    </row>
    <row r="3858" spans="1:19" hidden="1">
      <c r="A3858" t="s">
        <v>5097</v>
      </c>
      <c r="B3858" t="s">
        <v>4858</v>
      </c>
      <c r="C3858">
        <v>26</v>
      </c>
      <c r="D3858" t="s">
        <v>113</v>
      </c>
      <c r="E3858" t="s">
        <v>10096</v>
      </c>
      <c r="F3858" t="s">
        <v>173</v>
      </c>
      <c r="G3858" t="s">
        <v>169</v>
      </c>
      <c r="H3858">
        <v>4</v>
      </c>
      <c r="I3858">
        <v>2</v>
      </c>
      <c r="J3858" t="s">
        <v>127</v>
      </c>
      <c r="K3858" t="s">
        <v>31</v>
      </c>
      <c r="L3858" t="s">
        <v>320</v>
      </c>
      <c r="M3858" s="53">
        <v>0.04</v>
      </c>
      <c r="N3858" s="52">
        <v>21969.756270000002</v>
      </c>
      <c r="O3858" s="52">
        <v>21969.756270000002</v>
      </c>
      <c r="P3858">
        <v>1</v>
      </c>
      <c r="Q3858">
        <f>IF(SUMIFS(SolCotizacion!$P:$P,SolCotizacion!$E:$E,$G3858,SolCotizacion!$K:$K,$I3858)&gt;499,1,0)</f>
        <v>0</v>
      </c>
      <c r="R3858">
        <v>6542</v>
      </c>
      <c r="S3858" s="56">
        <f>IF(SUMIFS(SolCotizacion!$P:$P,SolCotizacion!$E:$E,$G3858,SolCotizacion!$K:$K,$I3858)&gt;499,4%,0)</f>
        <v>0</v>
      </c>
    </row>
    <row r="3859" spans="1:19" hidden="1">
      <c r="A3859" t="s">
        <v>5098</v>
      </c>
      <c r="B3859" t="s">
        <v>4860</v>
      </c>
      <c r="C3859">
        <v>27</v>
      </c>
      <c r="D3859" t="s">
        <v>113</v>
      </c>
      <c r="E3859" t="s">
        <v>10097</v>
      </c>
      <c r="F3859" t="s">
        <v>173</v>
      </c>
      <c r="G3859" t="s">
        <v>169</v>
      </c>
      <c r="H3859">
        <v>4</v>
      </c>
      <c r="I3859">
        <v>3</v>
      </c>
      <c r="J3859" t="s">
        <v>127</v>
      </c>
      <c r="K3859" t="s">
        <v>31</v>
      </c>
      <c r="L3859" t="s">
        <v>320</v>
      </c>
      <c r="M3859" s="53">
        <v>0.04</v>
      </c>
      <c r="N3859" s="52">
        <v>21969.756270000002</v>
      </c>
      <c r="O3859" s="52">
        <v>21969.756270000002</v>
      </c>
      <c r="P3859">
        <v>1</v>
      </c>
      <c r="Q3859">
        <f>IF(SUMIFS(SolCotizacion!$P:$P,SolCotizacion!$E:$E,$G3859,SolCotizacion!$K:$K,$I3859)&gt;499,1,0)</f>
        <v>0</v>
      </c>
      <c r="R3859">
        <v>6543</v>
      </c>
      <c r="S3859" s="56">
        <f>IF(SUMIFS(SolCotizacion!$P:$P,SolCotizacion!$E:$E,$G3859,SolCotizacion!$K:$K,$I3859)&gt;499,4%,0)</f>
        <v>0</v>
      </c>
    </row>
    <row r="3860" spans="1:19" hidden="1">
      <c r="A3860" t="s">
        <v>5099</v>
      </c>
      <c r="B3860" t="s">
        <v>4862</v>
      </c>
      <c r="C3860">
        <v>28</v>
      </c>
      <c r="D3860" t="s">
        <v>113</v>
      </c>
      <c r="E3860" t="s">
        <v>10098</v>
      </c>
      <c r="F3860" t="s">
        <v>174</v>
      </c>
      <c r="G3860" t="s">
        <v>168</v>
      </c>
      <c r="H3860">
        <v>4</v>
      </c>
      <c r="I3860">
        <v>1</v>
      </c>
      <c r="J3860" t="s">
        <v>127</v>
      </c>
      <c r="K3860" t="s">
        <v>31</v>
      </c>
      <c r="L3860" t="s">
        <v>320</v>
      </c>
      <c r="M3860" s="53">
        <v>0.04</v>
      </c>
      <c r="N3860" s="52">
        <v>15941.392544</v>
      </c>
      <c r="O3860" s="52">
        <v>15941.392544</v>
      </c>
      <c r="P3860">
        <v>1</v>
      </c>
      <c r="Q3860">
        <f>IF(SUMIFS(SolCotizacion!$P:$P,SolCotizacion!$E:$E,$G3860,SolCotizacion!$K:$K,$I3860)&gt;499,1,0)</f>
        <v>0</v>
      </c>
      <c r="R3860">
        <v>6544</v>
      </c>
      <c r="S3860" s="56">
        <f>IF(SUMIFS(SolCotizacion!$P:$P,SolCotizacion!$E:$E,$G3860,SolCotizacion!$K:$K,$I3860)&gt;499,1%,0)</f>
        <v>0</v>
      </c>
    </row>
    <row r="3861" spans="1:19" hidden="1">
      <c r="A3861" t="s">
        <v>5100</v>
      </c>
      <c r="B3861" t="s">
        <v>4864</v>
      </c>
      <c r="C3861">
        <v>29</v>
      </c>
      <c r="D3861" t="s">
        <v>113</v>
      </c>
      <c r="E3861" t="s">
        <v>10099</v>
      </c>
      <c r="F3861" t="s">
        <v>174</v>
      </c>
      <c r="G3861" t="s">
        <v>168</v>
      </c>
      <c r="H3861">
        <v>4</v>
      </c>
      <c r="I3861">
        <v>2</v>
      </c>
      <c r="J3861" t="s">
        <v>127</v>
      </c>
      <c r="K3861" t="s">
        <v>31</v>
      </c>
      <c r="L3861" t="s">
        <v>320</v>
      </c>
      <c r="M3861" s="53">
        <v>0.04</v>
      </c>
      <c r="N3861" s="52">
        <v>15941.392544</v>
      </c>
      <c r="O3861" s="52">
        <v>15941.392544</v>
      </c>
      <c r="P3861">
        <v>1</v>
      </c>
      <c r="Q3861">
        <f>IF(SUMIFS(SolCotizacion!$P:$P,SolCotizacion!$E:$E,$G3861,SolCotizacion!$K:$K,$I3861)&gt;499,1,0)</f>
        <v>0</v>
      </c>
      <c r="R3861">
        <v>6545</v>
      </c>
      <c r="S3861" s="56">
        <f>IF(SUMIFS(SolCotizacion!$P:$P,SolCotizacion!$E:$E,$G3861,SolCotizacion!$K:$K,$I3861)&gt;499,1%,0)</f>
        <v>0</v>
      </c>
    </row>
    <row r="3862" spans="1:19" hidden="1">
      <c r="A3862" t="s">
        <v>5101</v>
      </c>
      <c r="B3862" t="s">
        <v>4866</v>
      </c>
      <c r="C3862">
        <v>30</v>
      </c>
      <c r="D3862" t="s">
        <v>113</v>
      </c>
      <c r="E3862" t="s">
        <v>10100</v>
      </c>
      <c r="F3862" t="s">
        <v>174</v>
      </c>
      <c r="G3862" t="s">
        <v>168</v>
      </c>
      <c r="H3862">
        <v>4</v>
      </c>
      <c r="I3862">
        <v>3</v>
      </c>
      <c r="J3862" t="s">
        <v>127</v>
      </c>
      <c r="K3862" t="s">
        <v>31</v>
      </c>
      <c r="L3862" t="s">
        <v>320</v>
      </c>
      <c r="M3862" s="53">
        <v>0.04</v>
      </c>
      <c r="N3862" s="52">
        <v>15941.392544</v>
      </c>
      <c r="O3862" s="52">
        <v>15941.392544</v>
      </c>
      <c r="P3862">
        <v>1</v>
      </c>
      <c r="Q3862">
        <f>IF(SUMIFS(SolCotizacion!$P:$P,SolCotizacion!$E:$E,$G3862,SolCotizacion!$K:$K,$I3862)&gt;499,1,0)</f>
        <v>0</v>
      </c>
      <c r="R3862">
        <v>6546</v>
      </c>
      <c r="S3862" s="56">
        <f>IF(SUMIFS(SolCotizacion!$P:$P,SolCotizacion!$E:$E,$G3862,SolCotizacion!$K:$K,$I3862)&gt;499,1%,0)</f>
        <v>0</v>
      </c>
    </row>
    <row r="3863" spans="1:19" hidden="1">
      <c r="A3863" t="s">
        <v>5102</v>
      </c>
      <c r="B3863" t="s">
        <v>4868</v>
      </c>
      <c r="C3863">
        <v>31</v>
      </c>
      <c r="D3863" t="s">
        <v>113</v>
      </c>
      <c r="E3863" t="s">
        <v>10101</v>
      </c>
      <c r="F3863" t="s">
        <v>175</v>
      </c>
      <c r="G3863" t="s">
        <v>169</v>
      </c>
      <c r="H3863">
        <v>4</v>
      </c>
      <c r="I3863">
        <v>1</v>
      </c>
      <c r="J3863" t="s">
        <v>127</v>
      </c>
      <c r="K3863" t="s">
        <v>31</v>
      </c>
      <c r="L3863" t="s">
        <v>320</v>
      </c>
      <c r="M3863" s="53">
        <v>0.04</v>
      </c>
      <c r="N3863" s="52">
        <v>21969.756270000002</v>
      </c>
      <c r="O3863" s="52">
        <v>21969.756270000002</v>
      </c>
      <c r="P3863">
        <v>1</v>
      </c>
      <c r="Q3863">
        <f>IF(SUMIFS(SolCotizacion!$P:$P,SolCotizacion!$E:$E,$G3863,SolCotizacion!$K:$K,$I3863)&gt;499,1,0)</f>
        <v>0</v>
      </c>
      <c r="R3863">
        <v>6547</v>
      </c>
      <c r="S3863" s="56">
        <f>IF(SUMIFS(SolCotizacion!$P:$P,SolCotizacion!$E:$E,$G3863,SolCotizacion!$K:$K,$I3863)&gt;499,1%,0)</f>
        <v>0</v>
      </c>
    </row>
    <row r="3864" spans="1:19" hidden="1">
      <c r="A3864" t="s">
        <v>5103</v>
      </c>
      <c r="B3864" t="s">
        <v>4870</v>
      </c>
      <c r="C3864">
        <v>32</v>
      </c>
      <c r="D3864" t="s">
        <v>113</v>
      </c>
      <c r="E3864" t="s">
        <v>10102</v>
      </c>
      <c r="F3864" t="s">
        <v>175</v>
      </c>
      <c r="G3864" t="s">
        <v>169</v>
      </c>
      <c r="H3864">
        <v>4</v>
      </c>
      <c r="I3864">
        <v>2</v>
      </c>
      <c r="J3864" t="s">
        <v>127</v>
      </c>
      <c r="K3864" t="s">
        <v>31</v>
      </c>
      <c r="L3864" t="s">
        <v>320</v>
      </c>
      <c r="M3864" s="53">
        <v>0.04</v>
      </c>
      <c r="N3864" s="52">
        <v>21969.756270000002</v>
      </c>
      <c r="O3864" s="52">
        <v>21969.756270000002</v>
      </c>
      <c r="P3864">
        <v>1</v>
      </c>
      <c r="Q3864">
        <f>IF(SUMIFS(SolCotizacion!$P:$P,SolCotizacion!$E:$E,$G3864,SolCotizacion!$K:$K,$I3864)&gt;499,1,0)</f>
        <v>0</v>
      </c>
      <c r="R3864">
        <v>6548</v>
      </c>
      <c r="S3864" s="56">
        <f>IF(SUMIFS(SolCotizacion!$P:$P,SolCotizacion!$E:$E,$G3864,SolCotizacion!$K:$K,$I3864)&gt;499,1%,0)</f>
        <v>0</v>
      </c>
    </row>
    <row r="3865" spans="1:19" hidden="1">
      <c r="A3865" t="s">
        <v>5104</v>
      </c>
      <c r="B3865" t="s">
        <v>4872</v>
      </c>
      <c r="C3865">
        <v>33</v>
      </c>
      <c r="D3865" t="s">
        <v>113</v>
      </c>
      <c r="E3865" t="s">
        <v>10103</v>
      </c>
      <c r="F3865" t="s">
        <v>175</v>
      </c>
      <c r="G3865" t="s">
        <v>169</v>
      </c>
      <c r="H3865">
        <v>4</v>
      </c>
      <c r="I3865">
        <v>3</v>
      </c>
      <c r="J3865" t="s">
        <v>127</v>
      </c>
      <c r="K3865" t="s">
        <v>31</v>
      </c>
      <c r="L3865" t="s">
        <v>320</v>
      </c>
      <c r="M3865" s="53">
        <v>0.04</v>
      </c>
      <c r="N3865" s="52">
        <v>21969.756270000002</v>
      </c>
      <c r="O3865" s="52">
        <v>21969.756270000002</v>
      </c>
      <c r="P3865">
        <v>1</v>
      </c>
      <c r="Q3865">
        <f>IF(SUMIFS(SolCotizacion!$P:$P,SolCotizacion!$E:$E,$G3865,SolCotizacion!$K:$K,$I3865)&gt;499,1,0)</f>
        <v>0</v>
      </c>
      <c r="R3865">
        <v>6549</v>
      </c>
      <c r="S3865" s="56">
        <f>IF(SUMIFS(SolCotizacion!$P:$P,SolCotizacion!$E:$E,$G3865,SolCotizacion!$K:$K,$I3865)&gt;499,1%,0)</f>
        <v>0</v>
      </c>
    </row>
    <row r="3866" spans="1:19" hidden="1">
      <c r="A3866" t="s">
        <v>5105</v>
      </c>
      <c r="B3866" t="s">
        <v>4816</v>
      </c>
      <c r="C3866">
        <v>1</v>
      </c>
      <c r="D3866" t="s">
        <v>88</v>
      </c>
      <c r="E3866" t="s">
        <v>10084</v>
      </c>
      <c r="F3866" t="s">
        <v>168</v>
      </c>
      <c r="G3866" t="s">
        <v>168</v>
      </c>
      <c r="H3866">
        <v>4</v>
      </c>
      <c r="I3866">
        <v>1</v>
      </c>
      <c r="J3866" t="s">
        <v>84</v>
      </c>
      <c r="K3866" t="s">
        <v>31</v>
      </c>
      <c r="L3866" t="s">
        <v>290</v>
      </c>
      <c r="N3866" s="52">
        <v>295364.16000000003</v>
      </c>
      <c r="O3866" s="52">
        <v>285402.76800000004</v>
      </c>
      <c r="P3866">
        <v>1</v>
      </c>
      <c r="Q3866">
        <v>1</v>
      </c>
      <c r="R3866">
        <v>6550</v>
      </c>
    </row>
    <row r="3867" spans="1:19" hidden="1">
      <c r="A3867" t="s">
        <v>5106</v>
      </c>
      <c r="B3867" t="s">
        <v>4818</v>
      </c>
      <c r="C3867">
        <v>2</v>
      </c>
      <c r="D3867" t="s">
        <v>88</v>
      </c>
      <c r="E3867" t="s">
        <v>10085</v>
      </c>
      <c r="F3867" t="s">
        <v>168</v>
      </c>
      <c r="G3867" t="s">
        <v>168</v>
      </c>
      <c r="H3867">
        <v>4</v>
      </c>
      <c r="I3867">
        <v>2</v>
      </c>
      <c r="J3867" t="s">
        <v>84</v>
      </c>
      <c r="K3867" t="s">
        <v>31</v>
      </c>
      <c r="L3867" t="s">
        <v>290</v>
      </c>
      <c r="N3867" s="52">
        <v>308996.35200000001</v>
      </c>
      <c r="O3867" s="52">
        <v>298527.12000000005</v>
      </c>
      <c r="P3867">
        <v>1</v>
      </c>
      <c r="Q3867">
        <v>1</v>
      </c>
      <c r="R3867">
        <v>6552</v>
      </c>
    </row>
    <row r="3868" spans="1:19" hidden="1">
      <c r="A3868" t="s">
        <v>5107</v>
      </c>
      <c r="B3868" t="s">
        <v>4820</v>
      </c>
      <c r="C3868">
        <v>3</v>
      </c>
      <c r="D3868" t="s">
        <v>88</v>
      </c>
      <c r="E3868" t="s">
        <v>10086</v>
      </c>
      <c r="F3868" t="s">
        <v>168</v>
      </c>
      <c r="G3868" t="s">
        <v>168</v>
      </c>
      <c r="H3868">
        <v>4</v>
      </c>
      <c r="I3868">
        <v>3</v>
      </c>
      <c r="J3868" t="s">
        <v>84</v>
      </c>
      <c r="K3868" t="s">
        <v>31</v>
      </c>
      <c r="L3868" t="s">
        <v>290</v>
      </c>
      <c r="N3868" s="52">
        <v>319783.53600000002</v>
      </c>
      <c r="O3868" s="52">
        <v>309105.64800000004</v>
      </c>
      <c r="P3868">
        <v>1</v>
      </c>
      <c r="Q3868">
        <v>1</v>
      </c>
      <c r="R3868">
        <v>6554</v>
      </c>
    </row>
    <row r="3869" spans="1:19" hidden="1">
      <c r="A3869" t="s">
        <v>5108</v>
      </c>
      <c r="B3869" t="s">
        <v>4822</v>
      </c>
      <c r="C3869">
        <v>4</v>
      </c>
      <c r="D3869" t="s">
        <v>88</v>
      </c>
      <c r="E3869" t="s">
        <v>10087</v>
      </c>
      <c r="F3869" t="s">
        <v>169</v>
      </c>
      <c r="G3869" t="s">
        <v>169</v>
      </c>
      <c r="H3869">
        <v>4</v>
      </c>
      <c r="I3869">
        <v>1</v>
      </c>
      <c r="J3869" t="s">
        <v>84</v>
      </c>
      <c r="K3869" t="s">
        <v>31</v>
      </c>
      <c r="L3869" t="s">
        <v>290</v>
      </c>
      <c r="N3869" s="52">
        <v>793518.76800000004</v>
      </c>
      <c r="O3869" s="52">
        <v>766757.80800000008</v>
      </c>
      <c r="P3869">
        <v>1</v>
      </c>
      <c r="Q3869">
        <v>1</v>
      </c>
      <c r="R3869">
        <v>6556</v>
      </c>
    </row>
    <row r="3870" spans="1:19" hidden="1">
      <c r="A3870" t="s">
        <v>5109</v>
      </c>
      <c r="B3870" t="s">
        <v>4824</v>
      </c>
      <c r="C3870">
        <v>5</v>
      </c>
      <c r="D3870" t="s">
        <v>88</v>
      </c>
      <c r="E3870" t="s">
        <v>10088</v>
      </c>
      <c r="F3870" t="s">
        <v>169</v>
      </c>
      <c r="G3870" t="s">
        <v>169</v>
      </c>
      <c r="H3870">
        <v>4</v>
      </c>
      <c r="I3870">
        <v>2</v>
      </c>
      <c r="J3870" t="s">
        <v>84</v>
      </c>
      <c r="K3870" t="s">
        <v>31</v>
      </c>
      <c r="L3870" t="s">
        <v>290</v>
      </c>
      <c r="N3870" s="52">
        <v>830142.86400000006</v>
      </c>
      <c r="O3870" s="52">
        <v>802017.3600000001</v>
      </c>
      <c r="P3870">
        <v>1</v>
      </c>
      <c r="Q3870">
        <v>1</v>
      </c>
      <c r="R3870">
        <v>6558</v>
      </c>
    </row>
    <row r="3871" spans="1:19" hidden="1">
      <c r="A3871" t="s">
        <v>5110</v>
      </c>
      <c r="B3871" t="s">
        <v>4826</v>
      </c>
      <c r="C3871">
        <v>6</v>
      </c>
      <c r="D3871" t="s">
        <v>88</v>
      </c>
      <c r="E3871" t="s">
        <v>10089</v>
      </c>
      <c r="F3871" t="s">
        <v>169</v>
      </c>
      <c r="G3871" t="s">
        <v>169</v>
      </c>
      <c r="H3871">
        <v>4</v>
      </c>
      <c r="I3871">
        <v>3</v>
      </c>
      <c r="J3871" t="s">
        <v>84</v>
      </c>
      <c r="K3871" t="s">
        <v>31</v>
      </c>
      <c r="L3871" t="s">
        <v>290</v>
      </c>
      <c r="N3871" s="52">
        <v>859122.86400000006</v>
      </c>
      <c r="O3871" s="52">
        <v>830437.63200000022</v>
      </c>
      <c r="P3871">
        <v>1</v>
      </c>
      <c r="Q3871">
        <v>1</v>
      </c>
      <c r="R3871">
        <v>6560</v>
      </c>
    </row>
    <row r="3872" spans="1:19" hidden="1">
      <c r="A3872" t="s">
        <v>5111</v>
      </c>
      <c r="B3872" t="s">
        <v>4828</v>
      </c>
      <c r="C3872">
        <v>7</v>
      </c>
      <c r="D3872" t="s">
        <v>113</v>
      </c>
      <c r="E3872" t="s">
        <v>9853</v>
      </c>
      <c r="F3872" t="s">
        <v>114</v>
      </c>
      <c r="G3872" t="s">
        <v>88</v>
      </c>
      <c r="H3872">
        <v>4</v>
      </c>
      <c r="I3872">
        <v>1</v>
      </c>
      <c r="J3872" t="s">
        <v>88</v>
      </c>
      <c r="K3872" t="s">
        <v>31</v>
      </c>
      <c r="L3872" t="s">
        <v>290</v>
      </c>
      <c r="N3872" s="52">
        <v>5112.2388240000009</v>
      </c>
      <c r="O3872" s="52">
        <v>5112.2388240000009</v>
      </c>
      <c r="P3872">
        <v>1</v>
      </c>
      <c r="Q3872">
        <f>IF(COUNTIFS(SolCotizacion!$D:$D,$G3872,SolCotizacion!$K:$K,$I3872)&gt;0,1,0)</f>
        <v>0</v>
      </c>
      <c r="R3872">
        <v>6562</v>
      </c>
    </row>
    <row r="3873" spans="1:19" hidden="1">
      <c r="A3873" t="s">
        <v>5112</v>
      </c>
      <c r="B3873" t="s">
        <v>4830</v>
      </c>
      <c r="C3873">
        <v>8</v>
      </c>
      <c r="D3873" t="s">
        <v>113</v>
      </c>
      <c r="E3873" t="s">
        <v>9984</v>
      </c>
      <c r="F3873" t="s">
        <v>114</v>
      </c>
      <c r="G3873" t="s">
        <v>88</v>
      </c>
      <c r="H3873">
        <v>4</v>
      </c>
      <c r="I3873">
        <v>2</v>
      </c>
      <c r="J3873" t="s">
        <v>88</v>
      </c>
      <c r="K3873" t="s">
        <v>31</v>
      </c>
      <c r="L3873" t="s">
        <v>290</v>
      </c>
      <c r="N3873" s="52">
        <v>5112.2388240000009</v>
      </c>
      <c r="O3873" s="52">
        <v>5112.2388240000009</v>
      </c>
      <c r="P3873">
        <v>1</v>
      </c>
      <c r="Q3873">
        <f>IF(COUNTIFS(SolCotizacion!$D:$D,$G3873,SolCotizacion!$K:$K,$I3873)&gt;0,1,0)</f>
        <v>1</v>
      </c>
      <c r="R3873">
        <v>6564</v>
      </c>
    </row>
    <row r="3874" spans="1:19" hidden="1">
      <c r="A3874" t="s">
        <v>5113</v>
      </c>
      <c r="B3874" t="s">
        <v>4832</v>
      </c>
      <c r="C3874">
        <v>9</v>
      </c>
      <c r="D3874" t="s">
        <v>113</v>
      </c>
      <c r="E3874" t="s">
        <v>9985</v>
      </c>
      <c r="F3874" t="s">
        <v>114</v>
      </c>
      <c r="G3874" t="s">
        <v>88</v>
      </c>
      <c r="H3874">
        <v>4</v>
      </c>
      <c r="I3874">
        <v>3</v>
      </c>
      <c r="J3874" t="s">
        <v>88</v>
      </c>
      <c r="K3874" t="s">
        <v>31</v>
      </c>
      <c r="L3874" t="s">
        <v>290</v>
      </c>
      <c r="N3874" s="52">
        <v>5112.2388240000009</v>
      </c>
      <c r="O3874" s="52">
        <v>5112.2388240000009</v>
      </c>
      <c r="P3874">
        <v>1</v>
      </c>
      <c r="Q3874">
        <f>IF(COUNTIFS(SolCotizacion!$D:$D,$G3874,SolCotizacion!$K:$K,$I3874)&gt;0,1,0)</f>
        <v>0</v>
      </c>
      <c r="R3874">
        <v>6566</v>
      </c>
    </row>
    <row r="3875" spans="1:19" hidden="1">
      <c r="A3875" t="s">
        <v>5114</v>
      </c>
      <c r="B3875" t="s">
        <v>4834</v>
      </c>
      <c r="C3875">
        <v>10</v>
      </c>
      <c r="D3875" t="s">
        <v>113</v>
      </c>
      <c r="E3875" t="s">
        <v>9986</v>
      </c>
      <c r="F3875" t="s">
        <v>115</v>
      </c>
      <c r="G3875" t="s">
        <v>88</v>
      </c>
      <c r="H3875">
        <v>4</v>
      </c>
      <c r="I3875">
        <v>1</v>
      </c>
      <c r="J3875" t="s">
        <v>116</v>
      </c>
      <c r="K3875" t="s">
        <v>326</v>
      </c>
      <c r="L3875" t="s">
        <v>290</v>
      </c>
      <c r="N3875" s="52">
        <v>5112.2388240000009</v>
      </c>
      <c r="O3875" s="52">
        <v>5112.2388240000009</v>
      </c>
      <c r="P3875">
        <v>1</v>
      </c>
      <c r="Q3875">
        <f>IF(COUNTIFS(SolCotizacion!$D:$D,$G3875,SolCotizacion!$K:$K,$I3875)&gt;0,1,0)</f>
        <v>0</v>
      </c>
      <c r="R3875">
        <v>6568</v>
      </c>
    </row>
    <row r="3876" spans="1:19" hidden="1">
      <c r="A3876" t="s">
        <v>5115</v>
      </c>
      <c r="B3876" t="s">
        <v>4836</v>
      </c>
      <c r="C3876">
        <v>11</v>
      </c>
      <c r="D3876" t="s">
        <v>113</v>
      </c>
      <c r="E3876" t="s">
        <v>9987</v>
      </c>
      <c r="F3876" t="s">
        <v>115</v>
      </c>
      <c r="G3876" t="s">
        <v>88</v>
      </c>
      <c r="H3876">
        <v>4</v>
      </c>
      <c r="I3876">
        <v>2</v>
      </c>
      <c r="J3876" t="s">
        <v>116</v>
      </c>
      <c r="K3876" t="s">
        <v>326</v>
      </c>
      <c r="L3876" t="s">
        <v>290</v>
      </c>
      <c r="N3876" s="52">
        <v>5112.2388240000009</v>
      </c>
      <c r="O3876" s="52">
        <v>5112.2388240000009</v>
      </c>
      <c r="P3876">
        <v>1</v>
      </c>
      <c r="Q3876">
        <f>IF(COUNTIFS(SolCotizacion!$D:$D,$G3876,SolCotizacion!$K:$K,$I3876)&gt;0,1,0)</f>
        <v>1</v>
      </c>
      <c r="R3876">
        <v>6570</v>
      </c>
    </row>
    <row r="3877" spans="1:19" hidden="1">
      <c r="A3877" t="s">
        <v>5116</v>
      </c>
      <c r="B3877" t="s">
        <v>4838</v>
      </c>
      <c r="C3877">
        <v>12</v>
      </c>
      <c r="D3877" t="s">
        <v>113</v>
      </c>
      <c r="E3877" t="s">
        <v>9988</v>
      </c>
      <c r="F3877" t="s">
        <v>115</v>
      </c>
      <c r="G3877" t="s">
        <v>88</v>
      </c>
      <c r="H3877">
        <v>4</v>
      </c>
      <c r="I3877">
        <v>3</v>
      </c>
      <c r="J3877" t="s">
        <v>116</v>
      </c>
      <c r="K3877" t="s">
        <v>326</v>
      </c>
      <c r="L3877" t="s">
        <v>290</v>
      </c>
      <c r="N3877" s="52">
        <v>5112.2388240000009</v>
      </c>
      <c r="O3877" s="52">
        <v>5112.2388240000009</v>
      </c>
      <c r="P3877">
        <v>1</v>
      </c>
      <c r="Q3877">
        <f>IF(COUNTIFS(SolCotizacion!$D:$D,$G3877,SolCotizacion!$K:$K,$I3877)&gt;0,1,0)</f>
        <v>0</v>
      </c>
      <c r="R3877">
        <v>6572</v>
      </c>
    </row>
    <row r="3878" spans="1:19" hidden="1">
      <c r="A3878" t="s">
        <v>5117</v>
      </c>
      <c r="B3878" t="s">
        <v>4840</v>
      </c>
      <c r="C3878">
        <v>13</v>
      </c>
      <c r="D3878" t="s">
        <v>113</v>
      </c>
      <c r="E3878" t="s">
        <v>10090</v>
      </c>
      <c r="F3878" t="s">
        <v>170</v>
      </c>
      <c r="G3878" t="s">
        <v>168</v>
      </c>
      <c r="H3878">
        <v>4</v>
      </c>
      <c r="I3878" t="s">
        <v>103</v>
      </c>
      <c r="J3878" t="s">
        <v>118</v>
      </c>
      <c r="K3878" t="s">
        <v>325</v>
      </c>
      <c r="L3878" t="s">
        <v>290</v>
      </c>
      <c r="N3878" s="52">
        <v>16178.747816000001</v>
      </c>
      <c r="O3878" s="52">
        <v>16178.747816000001</v>
      </c>
      <c r="P3878">
        <v>1</v>
      </c>
      <c r="Q3878">
        <f>IF(COUNTIF(SolCotizacion!$E:$E,G3878)&gt;0,1,0)</f>
        <v>0</v>
      </c>
      <c r="R3878">
        <v>6574</v>
      </c>
    </row>
    <row r="3879" spans="1:19" hidden="1">
      <c r="A3879" t="s">
        <v>5118</v>
      </c>
      <c r="B3879" t="s">
        <v>4842</v>
      </c>
      <c r="C3879">
        <v>15</v>
      </c>
      <c r="D3879" t="s">
        <v>113</v>
      </c>
      <c r="E3879" t="s">
        <v>10091</v>
      </c>
      <c r="F3879" t="s">
        <v>171</v>
      </c>
      <c r="G3879" t="s">
        <v>169</v>
      </c>
      <c r="H3879">
        <v>4</v>
      </c>
      <c r="I3879" t="s">
        <v>103</v>
      </c>
      <c r="J3879" t="s">
        <v>118</v>
      </c>
      <c r="K3879" t="s">
        <v>325</v>
      </c>
      <c r="L3879" t="s">
        <v>290</v>
      </c>
      <c r="N3879" s="52">
        <v>15403.319162000002</v>
      </c>
      <c r="O3879" s="52">
        <v>15403.319162000002</v>
      </c>
      <c r="P3879">
        <v>1</v>
      </c>
      <c r="Q3879">
        <f>IF(COUNTIF(SolCotizacion!$E:$E,G3879)&gt;0,1,0)</f>
        <v>0</v>
      </c>
      <c r="R3879">
        <v>6578</v>
      </c>
    </row>
    <row r="3880" spans="1:19" hidden="1">
      <c r="A3880" t="s">
        <v>5119</v>
      </c>
      <c r="B3880" t="s">
        <v>4844</v>
      </c>
      <c r="C3880">
        <v>16</v>
      </c>
      <c r="D3880" t="s">
        <v>113</v>
      </c>
      <c r="E3880" t="s">
        <v>9995</v>
      </c>
      <c r="F3880" t="s">
        <v>125</v>
      </c>
      <c r="G3880" t="s">
        <v>88</v>
      </c>
      <c r="H3880">
        <v>4</v>
      </c>
      <c r="I3880">
        <v>1</v>
      </c>
      <c r="J3880" t="s">
        <v>88</v>
      </c>
      <c r="K3880" t="s">
        <v>31</v>
      </c>
      <c r="L3880" t="s">
        <v>290</v>
      </c>
      <c r="N3880" s="52">
        <v>5112.2388240000009</v>
      </c>
      <c r="O3880" s="52">
        <v>5112.2388240000009</v>
      </c>
      <c r="P3880">
        <v>1</v>
      </c>
      <c r="Q3880">
        <f>IF(COUNTIFS(SolCotizacion!$D:$D,$G3880,SolCotizacion!$K:$K,$I3880)&gt;0,1,0)</f>
        <v>0</v>
      </c>
      <c r="R3880">
        <v>6580</v>
      </c>
    </row>
    <row r="3881" spans="1:19" hidden="1">
      <c r="A3881" t="s">
        <v>5120</v>
      </c>
      <c r="B3881" t="s">
        <v>4846</v>
      </c>
      <c r="C3881">
        <v>17</v>
      </c>
      <c r="D3881" t="s">
        <v>113</v>
      </c>
      <c r="E3881" t="s">
        <v>9996</v>
      </c>
      <c r="F3881" t="s">
        <v>125</v>
      </c>
      <c r="G3881" t="s">
        <v>88</v>
      </c>
      <c r="H3881">
        <v>4</v>
      </c>
      <c r="I3881">
        <v>2</v>
      </c>
      <c r="J3881" t="s">
        <v>88</v>
      </c>
      <c r="K3881" t="s">
        <v>31</v>
      </c>
      <c r="L3881" t="s">
        <v>290</v>
      </c>
      <c r="N3881" s="52">
        <v>5112.2388240000009</v>
      </c>
      <c r="O3881" s="52">
        <v>5112.2388240000009</v>
      </c>
      <c r="P3881">
        <v>1</v>
      </c>
      <c r="Q3881">
        <f>IF(COUNTIFS(SolCotizacion!$D:$D,$G3881,SolCotizacion!$K:$K,$I3881)&gt;0,1,0)</f>
        <v>1</v>
      </c>
      <c r="R3881">
        <v>6582</v>
      </c>
    </row>
    <row r="3882" spans="1:19" hidden="1">
      <c r="A3882" t="s">
        <v>5121</v>
      </c>
      <c r="B3882" t="s">
        <v>4848</v>
      </c>
      <c r="C3882">
        <v>18</v>
      </c>
      <c r="D3882" t="s">
        <v>113</v>
      </c>
      <c r="E3882" t="s">
        <v>9997</v>
      </c>
      <c r="F3882" t="s">
        <v>125</v>
      </c>
      <c r="G3882" t="s">
        <v>88</v>
      </c>
      <c r="H3882">
        <v>4</v>
      </c>
      <c r="I3882">
        <v>3</v>
      </c>
      <c r="J3882" t="s">
        <v>88</v>
      </c>
      <c r="K3882" t="s">
        <v>31</v>
      </c>
      <c r="L3882" t="s">
        <v>290</v>
      </c>
      <c r="N3882" s="52">
        <v>5112.2388240000009</v>
      </c>
      <c r="O3882" s="52">
        <v>5112.2388240000009</v>
      </c>
      <c r="P3882">
        <v>1</v>
      </c>
      <c r="Q3882">
        <f>IF(COUNTIFS(SolCotizacion!$D:$D,$G3882,SolCotizacion!$K:$K,$I3882)&gt;0,1,0)</f>
        <v>0</v>
      </c>
      <c r="R3882">
        <v>6584</v>
      </c>
    </row>
    <row r="3883" spans="1:19" hidden="1">
      <c r="A3883" t="s">
        <v>5122</v>
      </c>
      <c r="B3883" t="s">
        <v>4850</v>
      </c>
      <c r="C3883">
        <v>19</v>
      </c>
      <c r="D3883" t="s">
        <v>113</v>
      </c>
      <c r="E3883" t="s">
        <v>10092</v>
      </c>
      <c r="F3883" t="s">
        <v>172</v>
      </c>
      <c r="G3883" t="s">
        <v>168</v>
      </c>
      <c r="H3883">
        <v>4</v>
      </c>
      <c r="I3883">
        <v>1</v>
      </c>
      <c r="J3883" t="s">
        <v>127</v>
      </c>
      <c r="K3883" t="s">
        <v>31</v>
      </c>
      <c r="L3883" t="s">
        <v>290</v>
      </c>
      <c r="M3883" s="53">
        <v>0.04</v>
      </c>
      <c r="N3883" s="52">
        <v>11493.52974</v>
      </c>
      <c r="O3883" s="52">
        <v>11105.892798000001</v>
      </c>
      <c r="P3883">
        <v>1</v>
      </c>
      <c r="Q3883">
        <f>IF(SUMIFS(SolCotizacion!$P:$P,SolCotizacion!$E:$E,$G3883,SolCotizacion!$K:$K,$I3883)&gt;499,1,0)</f>
        <v>0</v>
      </c>
      <c r="R3883">
        <v>6586</v>
      </c>
      <c r="S3883" s="56">
        <f>IF(SUMIFS(SolCotizacion!$P:$P,SolCotizacion!$E:$E,$G3883,SolCotizacion!$K:$K,$I3883)&gt;499,4%,0)</f>
        <v>0</v>
      </c>
    </row>
    <row r="3884" spans="1:19" hidden="1">
      <c r="A3884" t="s">
        <v>5123</v>
      </c>
      <c r="B3884" t="s">
        <v>4852</v>
      </c>
      <c r="C3884">
        <v>20</v>
      </c>
      <c r="D3884" t="s">
        <v>113</v>
      </c>
      <c r="E3884" t="s">
        <v>10093</v>
      </c>
      <c r="F3884" t="s">
        <v>172</v>
      </c>
      <c r="G3884" t="s">
        <v>168</v>
      </c>
      <c r="H3884">
        <v>4</v>
      </c>
      <c r="I3884">
        <v>2</v>
      </c>
      <c r="J3884" t="s">
        <v>127</v>
      </c>
      <c r="K3884" t="s">
        <v>31</v>
      </c>
      <c r="L3884" t="s">
        <v>290</v>
      </c>
      <c r="M3884" s="53">
        <v>0.04</v>
      </c>
      <c r="N3884" s="52">
        <v>12023.998756000001</v>
      </c>
      <c r="O3884" s="52">
        <v>11616.602844000001</v>
      </c>
      <c r="P3884">
        <v>1</v>
      </c>
      <c r="Q3884">
        <f>IF(SUMIFS(SolCotizacion!$P:$P,SolCotizacion!$E:$E,$G3884,SolCotizacion!$K:$K,$I3884)&gt;499,1,0)</f>
        <v>0</v>
      </c>
      <c r="R3884">
        <v>6587</v>
      </c>
      <c r="S3884" s="56">
        <f>IF(SUMIFS(SolCotizacion!$P:$P,SolCotizacion!$E:$E,$G3884,SolCotizacion!$K:$K,$I3884)&gt;499,4%,0)</f>
        <v>0</v>
      </c>
    </row>
    <row r="3885" spans="1:19" hidden="1">
      <c r="A3885" t="s">
        <v>5124</v>
      </c>
      <c r="B3885" t="s">
        <v>4854</v>
      </c>
      <c r="C3885">
        <v>21</v>
      </c>
      <c r="D3885" t="s">
        <v>113</v>
      </c>
      <c r="E3885" t="s">
        <v>10094</v>
      </c>
      <c r="F3885" t="s">
        <v>172</v>
      </c>
      <c r="G3885" t="s">
        <v>168</v>
      </c>
      <c r="H3885">
        <v>4</v>
      </c>
      <c r="I3885">
        <v>3</v>
      </c>
      <c r="J3885" t="s">
        <v>127</v>
      </c>
      <c r="K3885" t="s">
        <v>31</v>
      </c>
      <c r="L3885" t="s">
        <v>290</v>
      </c>
      <c r="M3885" s="53">
        <v>0.04</v>
      </c>
      <c r="N3885" s="52">
        <v>12443.755632</v>
      </c>
      <c r="O3885" s="52">
        <v>12028.249772000001</v>
      </c>
      <c r="P3885">
        <v>1</v>
      </c>
      <c r="Q3885">
        <f>IF(SUMIFS(SolCotizacion!$P:$P,SolCotizacion!$E:$E,$G3885,SolCotizacion!$K:$K,$I3885)&gt;499,1,0)</f>
        <v>0</v>
      </c>
      <c r="R3885">
        <v>6588</v>
      </c>
      <c r="S3885" s="56">
        <f>IF(SUMIFS(SolCotizacion!$P:$P,SolCotizacion!$E:$E,$G3885,SolCotizacion!$K:$K,$I3885)&gt;499,4%,0)</f>
        <v>0</v>
      </c>
    </row>
    <row r="3886" spans="1:19" hidden="1">
      <c r="A3886" t="s">
        <v>5125</v>
      </c>
      <c r="B3886" t="s">
        <v>4856</v>
      </c>
      <c r="C3886">
        <v>25</v>
      </c>
      <c r="D3886" t="s">
        <v>113</v>
      </c>
      <c r="E3886" t="s">
        <v>10095</v>
      </c>
      <c r="F3886" t="s">
        <v>173</v>
      </c>
      <c r="G3886" t="s">
        <v>169</v>
      </c>
      <c r="H3886">
        <v>4</v>
      </c>
      <c r="I3886">
        <v>1</v>
      </c>
      <c r="J3886" t="s">
        <v>127</v>
      </c>
      <c r="K3886" t="s">
        <v>31</v>
      </c>
      <c r="L3886" t="s">
        <v>290</v>
      </c>
      <c r="M3886" s="53">
        <v>0.04</v>
      </c>
      <c r="N3886" s="52">
        <v>30878.245244000002</v>
      </c>
      <c r="O3886" s="52">
        <v>29836.901094000004</v>
      </c>
      <c r="P3886">
        <v>1</v>
      </c>
      <c r="Q3886">
        <f>IF(SUMIFS(SolCotizacion!$P:$P,SolCotizacion!$E:$E,$G3886,SolCotizacion!$K:$K,$I3886)&gt;499,1,0)</f>
        <v>0</v>
      </c>
      <c r="R3886">
        <v>6592</v>
      </c>
      <c r="S3886" s="56">
        <f>IF(SUMIFS(SolCotizacion!$P:$P,SolCotizacion!$E:$E,$G3886,SolCotizacion!$K:$K,$I3886)&gt;499,4%,0)</f>
        <v>0</v>
      </c>
    </row>
    <row r="3887" spans="1:19" hidden="1">
      <c r="A3887" t="s">
        <v>5126</v>
      </c>
      <c r="B3887" t="s">
        <v>4858</v>
      </c>
      <c r="C3887">
        <v>26</v>
      </c>
      <c r="D3887" t="s">
        <v>113</v>
      </c>
      <c r="E3887" t="s">
        <v>10096</v>
      </c>
      <c r="F3887" t="s">
        <v>173</v>
      </c>
      <c r="G3887" t="s">
        <v>169</v>
      </c>
      <c r="H3887">
        <v>4</v>
      </c>
      <c r="I3887">
        <v>2</v>
      </c>
      <c r="J3887" t="s">
        <v>127</v>
      </c>
      <c r="K3887" t="s">
        <v>31</v>
      </c>
      <c r="L3887" t="s">
        <v>290</v>
      </c>
      <c r="M3887" s="53">
        <v>0.04</v>
      </c>
      <c r="N3887" s="52">
        <v>32303.408676000003</v>
      </c>
      <c r="O3887" s="52">
        <v>31208.957780000001</v>
      </c>
      <c r="P3887">
        <v>1</v>
      </c>
      <c r="Q3887">
        <f>IF(SUMIFS(SolCotizacion!$P:$P,SolCotizacion!$E:$E,$G3887,SolCotizacion!$K:$K,$I3887)&gt;499,1,0)</f>
        <v>0</v>
      </c>
      <c r="R3887">
        <v>6593</v>
      </c>
      <c r="S3887" s="56">
        <f>IF(SUMIFS(SolCotizacion!$P:$P,SolCotizacion!$E:$E,$G3887,SolCotizacion!$K:$K,$I3887)&gt;499,4%,0)</f>
        <v>0</v>
      </c>
    </row>
    <row r="3888" spans="1:19" hidden="1">
      <c r="A3888" t="s">
        <v>5127</v>
      </c>
      <c r="B3888" t="s">
        <v>4860</v>
      </c>
      <c r="C3888">
        <v>27</v>
      </c>
      <c r="D3888" t="s">
        <v>113</v>
      </c>
      <c r="E3888" t="s">
        <v>10097</v>
      </c>
      <c r="F3888" t="s">
        <v>173</v>
      </c>
      <c r="G3888" t="s">
        <v>169</v>
      </c>
      <c r="H3888">
        <v>4</v>
      </c>
      <c r="I3888">
        <v>3</v>
      </c>
      <c r="J3888" t="s">
        <v>127</v>
      </c>
      <c r="K3888" t="s">
        <v>31</v>
      </c>
      <c r="L3888" t="s">
        <v>290</v>
      </c>
      <c r="M3888" s="53">
        <v>0.04</v>
      </c>
      <c r="N3888" s="52">
        <v>33431.104167999998</v>
      </c>
      <c r="O3888" s="52">
        <v>32314.871974000002</v>
      </c>
      <c r="P3888">
        <v>1</v>
      </c>
      <c r="Q3888">
        <f>IF(SUMIFS(SolCotizacion!$P:$P,SolCotizacion!$E:$E,$G3888,SolCotizacion!$K:$K,$I3888)&gt;499,1,0)</f>
        <v>0</v>
      </c>
      <c r="R3888">
        <v>6594</v>
      </c>
      <c r="S3888" s="56">
        <f>IF(SUMIFS(SolCotizacion!$P:$P,SolCotizacion!$E:$E,$G3888,SolCotizacion!$K:$K,$I3888)&gt;499,4%,0)</f>
        <v>0</v>
      </c>
    </row>
    <row r="3889" spans="1:19" hidden="1">
      <c r="A3889" t="s">
        <v>5128</v>
      </c>
      <c r="B3889" t="s">
        <v>4862</v>
      </c>
      <c r="C3889">
        <v>28</v>
      </c>
      <c r="D3889" t="s">
        <v>113</v>
      </c>
      <c r="E3889" t="s">
        <v>10098</v>
      </c>
      <c r="F3889" t="s">
        <v>174</v>
      </c>
      <c r="G3889" t="s">
        <v>168</v>
      </c>
      <c r="H3889">
        <v>4</v>
      </c>
      <c r="I3889">
        <v>1</v>
      </c>
      <c r="J3889" t="s">
        <v>127</v>
      </c>
      <c r="K3889" t="s">
        <v>31</v>
      </c>
      <c r="L3889" t="s">
        <v>290</v>
      </c>
      <c r="M3889" s="53">
        <v>0.04</v>
      </c>
      <c r="N3889" s="52">
        <v>11493.52974</v>
      </c>
      <c r="O3889" s="52">
        <v>11105.892798000001</v>
      </c>
      <c r="P3889">
        <v>1</v>
      </c>
      <c r="Q3889">
        <f>IF(SUMIFS(SolCotizacion!$P:$P,SolCotizacion!$E:$E,$G3889,SolCotizacion!$K:$K,$I3889)&gt;499,1,0)</f>
        <v>0</v>
      </c>
      <c r="R3889">
        <v>6595</v>
      </c>
      <c r="S3889" s="56">
        <f>IF(SUMIFS(SolCotizacion!$P:$P,SolCotizacion!$E:$E,$G3889,SolCotizacion!$K:$K,$I3889)&gt;499,1%,0)</f>
        <v>0</v>
      </c>
    </row>
    <row r="3890" spans="1:19" hidden="1">
      <c r="A3890" t="s">
        <v>5129</v>
      </c>
      <c r="B3890" t="s">
        <v>4864</v>
      </c>
      <c r="C3890">
        <v>29</v>
      </c>
      <c r="D3890" t="s">
        <v>113</v>
      </c>
      <c r="E3890" t="s">
        <v>10099</v>
      </c>
      <c r="F3890" t="s">
        <v>174</v>
      </c>
      <c r="G3890" t="s">
        <v>168</v>
      </c>
      <c r="H3890">
        <v>4</v>
      </c>
      <c r="I3890">
        <v>2</v>
      </c>
      <c r="J3890" t="s">
        <v>127</v>
      </c>
      <c r="K3890" t="s">
        <v>31</v>
      </c>
      <c r="L3890" t="s">
        <v>290</v>
      </c>
      <c r="M3890" s="53">
        <v>0.04</v>
      </c>
      <c r="N3890" s="52">
        <v>12023.998756000001</v>
      </c>
      <c r="O3890" s="52">
        <v>11616.602844000001</v>
      </c>
      <c r="P3890">
        <v>1</v>
      </c>
      <c r="Q3890">
        <f>IF(SUMIFS(SolCotizacion!$P:$P,SolCotizacion!$E:$E,$G3890,SolCotizacion!$K:$K,$I3890)&gt;499,1,0)</f>
        <v>0</v>
      </c>
      <c r="R3890">
        <v>6596</v>
      </c>
      <c r="S3890" s="56">
        <f>IF(SUMIFS(SolCotizacion!$P:$P,SolCotizacion!$E:$E,$G3890,SolCotizacion!$K:$K,$I3890)&gt;499,1%,0)</f>
        <v>0</v>
      </c>
    </row>
    <row r="3891" spans="1:19" hidden="1">
      <c r="A3891" t="s">
        <v>5130</v>
      </c>
      <c r="B3891" t="s">
        <v>4866</v>
      </c>
      <c r="C3891">
        <v>30</v>
      </c>
      <c r="D3891" t="s">
        <v>113</v>
      </c>
      <c r="E3891" t="s">
        <v>10100</v>
      </c>
      <c r="F3891" t="s">
        <v>174</v>
      </c>
      <c r="G3891" t="s">
        <v>168</v>
      </c>
      <c r="H3891">
        <v>4</v>
      </c>
      <c r="I3891">
        <v>3</v>
      </c>
      <c r="J3891" t="s">
        <v>127</v>
      </c>
      <c r="K3891" t="s">
        <v>31</v>
      </c>
      <c r="L3891" t="s">
        <v>290</v>
      </c>
      <c r="M3891" s="53">
        <v>0.04</v>
      </c>
      <c r="N3891" s="52">
        <v>12443.755632</v>
      </c>
      <c r="O3891" s="52">
        <v>12028.249772000001</v>
      </c>
      <c r="P3891">
        <v>1</v>
      </c>
      <c r="Q3891">
        <f>IF(SUMIFS(SolCotizacion!$P:$P,SolCotizacion!$E:$E,$G3891,SolCotizacion!$K:$K,$I3891)&gt;499,1,0)</f>
        <v>0</v>
      </c>
      <c r="R3891">
        <v>6597</v>
      </c>
      <c r="S3891" s="56">
        <f>IF(SUMIFS(SolCotizacion!$P:$P,SolCotizacion!$E:$E,$G3891,SolCotizacion!$K:$K,$I3891)&gt;499,1%,0)</f>
        <v>0</v>
      </c>
    </row>
    <row r="3892" spans="1:19" hidden="1">
      <c r="A3892" t="s">
        <v>5131</v>
      </c>
      <c r="B3892" t="s">
        <v>4868</v>
      </c>
      <c r="C3892">
        <v>31</v>
      </c>
      <c r="D3892" t="s">
        <v>113</v>
      </c>
      <c r="E3892" t="s">
        <v>10101</v>
      </c>
      <c r="F3892" t="s">
        <v>175</v>
      </c>
      <c r="G3892" t="s">
        <v>169</v>
      </c>
      <c r="H3892">
        <v>4</v>
      </c>
      <c r="I3892">
        <v>1</v>
      </c>
      <c r="J3892" t="s">
        <v>127</v>
      </c>
      <c r="K3892" t="s">
        <v>31</v>
      </c>
      <c r="L3892" t="s">
        <v>290</v>
      </c>
      <c r="M3892" s="53">
        <v>0.04</v>
      </c>
      <c r="N3892" s="52">
        <v>30878.245244000002</v>
      </c>
      <c r="O3892" s="52">
        <v>29836.901094000004</v>
      </c>
      <c r="P3892">
        <v>1</v>
      </c>
      <c r="Q3892">
        <f>IF(SUMIFS(SolCotizacion!$P:$P,SolCotizacion!$E:$E,$G3892,SolCotizacion!$K:$K,$I3892)&gt;499,1,0)</f>
        <v>0</v>
      </c>
      <c r="R3892">
        <v>6598</v>
      </c>
      <c r="S3892" s="56">
        <f>IF(SUMIFS(SolCotizacion!$P:$P,SolCotizacion!$E:$E,$G3892,SolCotizacion!$K:$K,$I3892)&gt;499,1%,0)</f>
        <v>0</v>
      </c>
    </row>
    <row r="3893" spans="1:19" hidden="1">
      <c r="A3893" t="s">
        <v>5132</v>
      </c>
      <c r="B3893" t="s">
        <v>4870</v>
      </c>
      <c r="C3893">
        <v>32</v>
      </c>
      <c r="D3893" t="s">
        <v>113</v>
      </c>
      <c r="E3893" t="s">
        <v>10102</v>
      </c>
      <c r="F3893" t="s">
        <v>175</v>
      </c>
      <c r="G3893" t="s">
        <v>169</v>
      </c>
      <c r="H3893">
        <v>4</v>
      </c>
      <c r="I3893">
        <v>2</v>
      </c>
      <c r="J3893" t="s">
        <v>127</v>
      </c>
      <c r="K3893" t="s">
        <v>31</v>
      </c>
      <c r="L3893" t="s">
        <v>290</v>
      </c>
      <c r="M3893" s="53">
        <v>0.04</v>
      </c>
      <c r="N3893" s="52">
        <v>32303.408676000003</v>
      </c>
      <c r="O3893" s="52">
        <v>31208.957780000001</v>
      </c>
      <c r="P3893">
        <v>1</v>
      </c>
      <c r="Q3893">
        <f>IF(SUMIFS(SolCotizacion!$P:$P,SolCotizacion!$E:$E,$G3893,SolCotizacion!$K:$K,$I3893)&gt;499,1,0)</f>
        <v>0</v>
      </c>
      <c r="R3893">
        <v>6599</v>
      </c>
      <c r="S3893" s="56">
        <f>IF(SUMIFS(SolCotizacion!$P:$P,SolCotizacion!$E:$E,$G3893,SolCotizacion!$K:$K,$I3893)&gt;499,1%,0)</f>
        <v>0</v>
      </c>
    </row>
    <row r="3894" spans="1:19" hidden="1">
      <c r="A3894" t="s">
        <v>5133</v>
      </c>
      <c r="B3894" t="s">
        <v>4872</v>
      </c>
      <c r="C3894">
        <v>33</v>
      </c>
      <c r="D3894" t="s">
        <v>113</v>
      </c>
      <c r="E3894" t="s">
        <v>10103</v>
      </c>
      <c r="F3894" t="s">
        <v>175</v>
      </c>
      <c r="G3894" t="s">
        <v>169</v>
      </c>
      <c r="H3894">
        <v>4</v>
      </c>
      <c r="I3894">
        <v>3</v>
      </c>
      <c r="J3894" t="s">
        <v>127</v>
      </c>
      <c r="K3894" t="s">
        <v>31</v>
      </c>
      <c r="L3894" t="s">
        <v>290</v>
      </c>
      <c r="M3894" s="53">
        <v>0.04</v>
      </c>
      <c r="N3894" s="52">
        <v>33431.104167999998</v>
      </c>
      <c r="O3894" s="52">
        <v>32314.871974000002</v>
      </c>
      <c r="P3894">
        <v>1</v>
      </c>
      <c r="Q3894">
        <f>IF(SUMIFS(SolCotizacion!$P:$P,SolCotizacion!$E:$E,$G3894,SolCotizacion!$K:$K,$I3894)&gt;499,1,0)</f>
        <v>0</v>
      </c>
      <c r="R3894">
        <v>6600</v>
      </c>
      <c r="S3894" s="56">
        <f>IF(SUMIFS(SolCotizacion!$P:$P,SolCotizacion!$E:$E,$G3894,SolCotizacion!$K:$K,$I3894)&gt;499,1%,0)</f>
        <v>0</v>
      </c>
    </row>
    <row r="3895" spans="1:19" hidden="1">
      <c r="A3895" t="s">
        <v>5134</v>
      </c>
      <c r="B3895" t="s">
        <v>4816</v>
      </c>
      <c r="C3895">
        <v>1</v>
      </c>
      <c r="D3895" t="s">
        <v>88</v>
      </c>
      <c r="E3895" t="s">
        <v>10084</v>
      </c>
      <c r="F3895" t="s">
        <v>168</v>
      </c>
      <c r="G3895" t="s">
        <v>168</v>
      </c>
      <c r="H3895">
        <v>4</v>
      </c>
      <c r="I3895">
        <v>1</v>
      </c>
      <c r="J3895" t="s">
        <v>84</v>
      </c>
      <c r="K3895" t="s">
        <v>31</v>
      </c>
      <c r="L3895" t="s">
        <v>304</v>
      </c>
      <c r="N3895" s="52">
        <v>433764.91200000001</v>
      </c>
      <c r="O3895" s="52">
        <v>424632.62400000001</v>
      </c>
      <c r="P3895">
        <v>1</v>
      </c>
      <c r="Q3895">
        <v>1</v>
      </c>
      <c r="R3895">
        <v>6601</v>
      </c>
    </row>
    <row r="3896" spans="1:19" hidden="1">
      <c r="A3896" t="s">
        <v>5135</v>
      </c>
      <c r="B3896" t="s">
        <v>4818</v>
      </c>
      <c r="C3896">
        <v>2</v>
      </c>
      <c r="D3896" t="s">
        <v>88</v>
      </c>
      <c r="E3896" t="s">
        <v>10085</v>
      </c>
      <c r="F3896" t="s">
        <v>168</v>
      </c>
      <c r="G3896" t="s">
        <v>168</v>
      </c>
      <c r="H3896">
        <v>4</v>
      </c>
      <c r="I3896">
        <v>2</v>
      </c>
      <c r="J3896" t="s">
        <v>84</v>
      </c>
      <c r="K3896" t="s">
        <v>31</v>
      </c>
      <c r="L3896" t="s">
        <v>304</v>
      </c>
      <c r="N3896" s="52">
        <v>438478.99200000009</v>
      </c>
      <c r="O3896" s="52">
        <v>429150.19200000004</v>
      </c>
      <c r="P3896">
        <v>1</v>
      </c>
      <c r="Q3896">
        <v>1</v>
      </c>
      <c r="R3896">
        <v>6603</v>
      </c>
    </row>
    <row r="3897" spans="1:19" hidden="1">
      <c r="A3897" t="s">
        <v>5136</v>
      </c>
      <c r="B3897" t="s">
        <v>4820</v>
      </c>
      <c r="C3897">
        <v>3</v>
      </c>
      <c r="D3897" t="s">
        <v>88</v>
      </c>
      <c r="E3897" t="s">
        <v>10086</v>
      </c>
      <c r="F3897" t="s">
        <v>168</v>
      </c>
      <c r="G3897" t="s">
        <v>168</v>
      </c>
      <c r="H3897">
        <v>4</v>
      </c>
      <c r="I3897">
        <v>3</v>
      </c>
      <c r="J3897" t="s">
        <v>84</v>
      </c>
      <c r="K3897" t="s">
        <v>31</v>
      </c>
      <c r="L3897" t="s">
        <v>304</v>
      </c>
      <c r="N3897" s="52">
        <v>438478.99200000009</v>
      </c>
      <c r="O3897" s="52">
        <v>429150.19200000004</v>
      </c>
      <c r="P3897">
        <v>1</v>
      </c>
      <c r="Q3897">
        <v>1</v>
      </c>
      <c r="R3897">
        <v>6605</v>
      </c>
    </row>
    <row r="3898" spans="1:19" hidden="1">
      <c r="A3898" t="s">
        <v>5137</v>
      </c>
      <c r="B3898" t="s">
        <v>4822</v>
      </c>
      <c r="C3898">
        <v>4</v>
      </c>
      <c r="D3898" t="s">
        <v>88</v>
      </c>
      <c r="E3898" t="s">
        <v>10087</v>
      </c>
      <c r="F3898" t="s">
        <v>169</v>
      </c>
      <c r="G3898" t="s">
        <v>169</v>
      </c>
      <c r="H3898">
        <v>4</v>
      </c>
      <c r="I3898">
        <v>1</v>
      </c>
      <c r="J3898" t="s">
        <v>84</v>
      </c>
      <c r="K3898" t="s">
        <v>31</v>
      </c>
      <c r="L3898" t="s">
        <v>304</v>
      </c>
      <c r="N3898" s="52">
        <v>600041.66400000011</v>
      </c>
      <c r="O3898" s="52">
        <v>587408.59200000006</v>
      </c>
      <c r="P3898">
        <v>1</v>
      </c>
      <c r="Q3898">
        <v>1</v>
      </c>
      <c r="R3898">
        <v>6607</v>
      </c>
    </row>
    <row r="3899" spans="1:19" hidden="1">
      <c r="A3899" t="s">
        <v>5138</v>
      </c>
      <c r="B3899" t="s">
        <v>4824</v>
      </c>
      <c r="C3899">
        <v>5</v>
      </c>
      <c r="D3899" t="s">
        <v>88</v>
      </c>
      <c r="E3899" t="s">
        <v>10088</v>
      </c>
      <c r="F3899" t="s">
        <v>169</v>
      </c>
      <c r="G3899" t="s">
        <v>169</v>
      </c>
      <c r="H3899">
        <v>4</v>
      </c>
      <c r="I3899">
        <v>2</v>
      </c>
      <c r="J3899" t="s">
        <v>84</v>
      </c>
      <c r="K3899" t="s">
        <v>31</v>
      </c>
      <c r="L3899" t="s">
        <v>304</v>
      </c>
      <c r="N3899" s="52">
        <v>606565.20000000007</v>
      </c>
      <c r="O3899" s="52">
        <v>593659.44000000006</v>
      </c>
      <c r="P3899">
        <v>1</v>
      </c>
      <c r="Q3899">
        <v>1</v>
      </c>
      <c r="R3899">
        <v>6609</v>
      </c>
    </row>
    <row r="3900" spans="1:19" hidden="1">
      <c r="A3900" t="s">
        <v>5139</v>
      </c>
      <c r="B3900" t="s">
        <v>4826</v>
      </c>
      <c r="C3900">
        <v>6</v>
      </c>
      <c r="D3900" t="s">
        <v>88</v>
      </c>
      <c r="E3900" t="s">
        <v>10089</v>
      </c>
      <c r="F3900" t="s">
        <v>169</v>
      </c>
      <c r="G3900" t="s">
        <v>169</v>
      </c>
      <c r="H3900">
        <v>4</v>
      </c>
      <c r="I3900">
        <v>3</v>
      </c>
      <c r="J3900" t="s">
        <v>84</v>
      </c>
      <c r="K3900" t="s">
        <v>31</v>
      </c>
      <c r="L3900" t="s">
        <v>304</v>
      </c>
      <c r="N3900" s="52">
        <v>606565.20000000007</v>
      </c>
      <c r="O3900" s="52">
        <v>593659.44000000006</v>
      </c>
      <c r="P3900">
        <v>1</v>
      </c>
      <c r="Q3900">
        <v>1</v>
      </c>
      <c r="R3900">
        <v>6611</v>
      </c>
    </row>
    <row r="3901" spans="1:19" hidden="1">
      <c r="A3901" t="s">
        <v>5140</v>
      </c>
      <c r="B3901" t="s">
        <v>4828</v>
      </c>
      <c r="C3901">
        <v>7</v>
      </c>
      <c r="D3901" t="s">
        <v>113</v>
      </c>
      <c r="E3901" t="s">
        <v>9853</v>
      </c>
      <c r="F3901" t="s">
        <v>114</v>
      </c>
      <c r="G3901" t="s">
        <v>88</v>
      </c>
      <c r="H3901">
        <v>4</v>
      </c>
      <c r="I3901">
        <v>1</v>
      </c>
      <c r="J3901" t="s">
        <v>88</v>
      </c>
      <c r="K3901" t="s">
        <v>31</v>
      </c>
      <c r="L3901" t="s">
        <v>304</v>
      </c>
      <c r="N3901" s="52">
        <v>16110.009300000002</v>
      </c>
      <c r="O3901" s="52">
        <v>16110.009300000002</v>
      </c>
      <c r="P3901">
        <v>1</v>
      </c>
      <c r="Q3901">
        <f>IF(COUNTIFS(SolCotizacion!$D:$D,$G3901,SolCotizacion!$K:$K,$I3901)&gt;0,1,0)</f>
        <v>0</v>
      </c>
      <c r="R3901">
        <v>6613</v>
      </c>
    </row>
    <row r="3902" spans="1:19" hidden="1">
      <c r="A3902" t="s">
        <v>5141</v>
      </c>
      <c r="B3902" t="s">
        <v>4830</v>
      </c>
      <c r="C3902">
        <v>8</v>
      </c>
      <c r="D3902" t="s">
        <v>113</v>
      </c>
      <c r="E3902" t="s">
        <v>9984</v>
      </c>
      <c r="F3902" t="s">
        <v>114</v>
      </c>
      <c r="G3902" t="s">
        <v>88</v>
      </c>
      <c r="H3902">
        <v>4</v>
      </c>
      <c r="I3902">
        <v>2</v>
      </c>
      <c r="J3902" t="s">
        <v>88</v>
      </c>
      <c r="K3902" t="s">
        <v>31</v>
      </c>
      <c r="L3902" t="s">
        <v>304</v>
      </c>
      <c r="N3902" s="52">
        <v>16110.009300000002</v>
      </c>
      <c r="O3902" s="52">
        <v>16110.009300000002</v>
      </c>
      <c r="P3902">
        <v>1</v>
      </c>
      <c r="Q3902">
        <f>IF(COUNTIFS(SolCotizacion!$D:$D,$G3902,SolCotizacion!$K:$K,$I3902)&gt;0,1,0)</f>
        <v>1</v>
      </c>
      <c r="R3902">
        <v>6615</v>
      </c>
    </row>
    <row r="3903" spans="1:19" hidden="1">
      <c r="A3903" t="s">
        <v>5142</v>
      </c>
      <c r="B3903" t="s">
        <v>4832</v>
      </c>
      <c r="C3903">
        <v>9</v>
      </c>
      <c r="D3903" t="s">
        <v>113</v>
      </c>
      <c r="E3903" t="s">
        <v>9985</v>
      </c>
      <c r="F3903" t="s">
        <v>114</v>
      </c>
      <c r="G3903" t="s">
        <v>88</v>
      </c>
      <c r="H3903">
        <v>4</v>
      </c>
      <c r="I3903">
        <v>3</v>
      </c>
      <c r="J3903" t="s">
        <v>88</v>
      </c>
      <c r="K3903" t="s">
        <v>31</v>
      </c>
      <c r="L3903" t="s">
        <v>304</v>
      </c>
      <c r="N3903" s="52">
        <v>16110.009300000002</v>
      </c>
      <c r="O3903" s="52">
        <v>16110.009300000002</v>
      </c>
      <c r="P3903">
        <v>1</v>
      </c>
      <c r="Q3903">
        <f>IF(COUNTIFS(SolCotizacion!$D:$D,$G3903,SolCotizacion!$K:$K,$I3903)&gt;0,1,0)</f>
        <v>0</v>
      </c>
      <c r="R3903">
        <v>6617</v>
      </c>
    </row>
    <row r="3904" spans="1:19" hidden="1">
      <c r="A3904" t="s">
        <v>5143</v>
      </c>
      <c r="B3904" t="s">
        <v>4834</v>
      </c>
      <c r="C3904">
        <v>10</v>
      </c>
      <c r="D3904" t="s">
        <v>113</v>
      </c>
      <c r="E3904" t="s">
        <v>9986</v>
      </c>
      <c r="F3904" t="s">
        <v>115</v>
      </c>
      <c r="G3904" t="s">
        <v>88</v>
      </c>
      <c r="H3904">
        <v>4</v>
      </c>
      <c r="I3904">
        <v>1</v>
      </c>
      <c r="J3904" t="s">
        <v>116</v>
      </c>
      <c r="K3904" t="s">
        <v>326</v>
      </c>
      <c r="L3904" t="s">
        <v>304</v>
      </c>
      <c r="N3904" s="52">
        <v>30072.017360000002</v>
      </c>
      <c r="O3904" s="52">
        <v>30072.017360000002</v>
      </c>
      <c r="P3904">
        <v>1</v>
      </c>
      <c r="Q3904">
        <f>IF(COUNTIFS(SolCotizacion!$D:$D,$G3904,SolCotizacion!$K:$K,$I3904)&gt;0,1,0)</f>
        <v>0</v>
      </c>
      <c r="R3904">
        <v>6619</v>
      </c>
    </row>
    <row r="3905" spans="1:19" hidden="1">
      <c r="A3905" t="s">
        <v>5144</v>
      </c>
      <c r="B3905" t="s">
        <v>4836</v>
      </c>
      <c r="C3905">
        <v>11</v>
      </c>
      <c r="D3905" t="s">
        <v>113</v>
      </c>
      <c r="E3905" t="s">
        <v>9987</v>
      </c>
      <c r="F3905" t="s">
        <v>115</v>
      </c>
      <c r="G3905" t="s">
        <v>88</v>
      </c>
      <c r="H3905">
        <v>4</v>
      </c>
      <c r="I3905">
        <v>2</v>
      </c>
      <c r="J3905" t="s">
        <v>116</v>
      </c>
      <c r="K3905" t="s">
        <v>326</v>
      </c>
      <c r="L3905" t="s">
        <v>304</v>
      </c>
      <c r="N3905" s="52">
        <v>31146.017980000001</v>
      </c>
      <c r="O3905" s="52">
        <v>31146.017980000001</v>
      </c>
      <c r="P3905">
        <v>1</v>
      </c>
      <c r="Q3905">
        <f>IF(COUNTIFS(SolCotizacion!$D:$D,$G3905,SolCotizacion!$K:$K,$I3905)&gt;0,1,0)</f>
        <v>1</v>
      </c>
      <c r="R3905">
        <v>6621</v>
      </c>
    </row>
    <row r="3906" spans="1:19" hidden="1">
      <c r="A3906" t="s">
        <v>5145</v>
      </c>
      <c r="B3906" t="s">
        <v>4838</v>
      </c>
      <c r="C3906">
        <v>12</v>
      </c>
      <c r="D3906" t="s">
        <v>113</v>
      </c>
      <c r="E3906" t="s">
        <v>9988</v>
      </c>
      <c r="F3906" t="s">
        <v>115</v>
      </c>
      <c r="G3906" t="s">
        <v>88</v>
      </c>
      <c r="H3906">
        <v>4</v>
      </c>
      <c r="I3906">
        <v>3</v>
      </c>
      <c r="J3906" t="s">
        <v>116</v>
      </c>
      <c r="K3906" t="s">
        <v>326</v>
      </c>
      <c r="L3906" t="s">
        <v>304</v>
      </c>
      <c r="N3906" s="52">
        <v>31146.017980000001</v>
      </c>
      <c r="O3906" s="52">
        <v>31146.017980000001</v>
      </c>
      <c r="P3906">
        <v>1</v>
      </c>
      <c r="Q3906">
        <f>IF(COUNTIFS(SolCotizacion!$D:$D,$G3906,SolCotizacion!$K:$K,$I3906)&gt;0,1,0)</f>
        <v>0</v>
      </c>
      <c r="R3906">
        <v>6623</v>
      </c>
    </row>
    <row r="3907" spans="1:19" hidden="1">
      <c r="A3907" t="s">
        <v>5146</v>
      </c>
      <c r="B3907" t="s">
        <v>4840</v>
      </c>
      <c r="C3907">
        <v>13</v>
      </c>
      <c r="D3907" t="s">
        <v>113</v>
      </c>
      <c r="E3907" t="s">
        <v>10090</v>
      </c>
      <c r="F3907" t="s">
        <v>170</v>
      </c>
      <c r="G3907" t="s">
        <v>168</v>
      </c>
      <c r="H3907">
        <v>4</v>
      </c>
      <c r="I3907" t="s">
        <v>103</v>
      </c>
      <c r="J3907" t="s">
        <v>118</v>
      </c>
      <c r="K3907" t="s">
        <v>325</v>
      </c>
      <c r="L3907" t="s">
        <v>304</v>
      </c>
      <c r="N3907" s="52">
        <v>8484.6048980000014</v>
      </c>
      <c r="O3907" s="52">
        <v>8484.6048980000014</v>
      </c>
      <c r="P3907">
        <v>1</v>
      </c>
      <c r="Q3907">
        <f>IF(COUNTIF(SolCotizacion!$E:$E,G3907)&gt;0,1,0)</f>
        <v>0</v>
      </c>
      <c r="R3907">
        <v>6625</v>
      </c>
    </row>
    <row r="3908" spans="1:19" hidden="1">
      <c r="A3908" t="s">
        <v>5147</v>
      </c>
      <c r="B3908" t="s">
        <v>4842</v>
      </c>
      <c r="C3908">
        <v>15</v>
      </c>
      <c r="D3908" t="s">
        <v>113</v>
      </c>
      <c r="E3908" t="s">
        <v>10091</v>
      </c>
      <c r="F3908" t="s">
        <v>171</v>
      </c>
      <c r="G3908" t="s">
        <v>169</v>
      </c>
      <c r="H3908">
        <v>4</v>
      </c>
      <c r="I3908" t="s">
        <v>103</v>
      </c>
      <c r="J3908" t="s">
        <v>118</v>
      </c>
      <c r="K3908" t="s">
        <v>325</v>
      </c>
      <c r="L3908" t="s">
        <v>304</v>
      </c>
      <c r="N3908" s="52">
        <v>11706.606758</v>
      </c>
      <c r="O3908" s="52">
        <v>11706.606758</v>
      </c>
      <c r="P3908">
        <v>1</v>
      </c>
      <c r="Q3908">
        <f>IF(COUNTIF(SolCotizacion!$E:$E,G3908)&gt;0,1,0)</f>
        <v>0</v>
      </c>
      <c r="R3908">
        <v>6629</v>
      </c>
    </row>
    <row r="3909" spans="1:19" hidden="1">
      <c r="A3909" t="s">
        <v>5148</v>
      </c>
      <c r="B3909" t="s">
        <v>4844</v>
      </c>
      <c r="C3909">
        <v>16</v>
      </c>
      <c r="D3909" t="s">
        <v>113</v>
      </c>
      <c r="E3909" t="s">
        <v>9995</v>
      </c>
      <c r="F3909" t="s">
        <v>125</v>
      </c>
      <c r="G3909" t="s">
        <v>88</v>
      </c>
      <c r="H3909">
        <v>4</v>
      </c>
      <c r="I3909">
        <v>1</v>
      </c>
      <c r="J3909" t="s">
        <v>88</v>
      </c>
      <c r="K3909" t="s">
        <v>31</v>
      </c>
      <c r="L3909" t="s">
        <v>304</v>
      </c>
      <c r="N3909" s="52">
        <v>30072.017360000002</v>
      </c>
      <c r="O3909" s="52">
        <v>30072.017360000002</v>
      </c>
      <c r="P3909">
        <v>1</v>
      </c>
      <c r="Q3909">
        <f>IF(COUNTIFS(SolCotizacion!$D:$D,$G3909,SolCotizacion!$K:$K,$I3909)&gt;0,1,0)</f>
        <v>0</v>
      </c>
      <c r="R3909">
        <v>6631</v>
      </c>
    </row>
    <row r="3910" spans="1:19" hidden="1">
      <c r="A3910" t="s">
        <v>5149</v>
      </c>
      <c r="B3910" t="s">
        <v>4846</v>
      </c>
      <c r="C3910">
        <v>17</v>
      </c>
      <c r="D3910" t="s">
        <v>113</v>
      </c>
      <c r="E3910" t="s">
        <v>9996</v>
      </c>
      <c r="F3910" t="s">
        <v>125</v>
      </c>
      <c r="G3910" t="s">
        <v>88</v>
      </c>
      <c r="H3910">
        <v>4</v>
      </c>
      <c r="I3910">
        <v>2</v>
      </c>
      <c r="J3910" t="s">
        <v>88</v>
      </c>
      <c r="K3910" t="s">
        <v>31</v>
      </c>
      <c r="L3910" t="s">
        <v>304</v>
      </c>
      <c r="N3910" s="52">
        <v>31146.017980000001</v>
      </c>
      <c r="O3910" s="52">
        <v>31146.017980000001</v>
      </c>
      <c r="P3910">
        <v>1</v>
      </c>
      <c r="Q3910">
        <f>IF(COUNTIFS(SolCotizacion!$D:$D,$G3910,SolCotizacion!$K:$K,$I3910)&gt;0,1,0)</f>
        <v>1</v>
      </c>
      <c r="R3910">
        <v>6633</v>
      </c>
    </row>
    <row r="3911" spans="1:19" hidden="1">
      <c r="A3911" t="s">
        <v>5150</v>
      </c>
      <c r="B3911" t="s">
        <v>4848</v>
      </c>
      <c r="C3911">
        <v>18</v>
      </c>
      <c r="D3911" t="s">
        <v>113</v>
      </c>
      <c r="E3911" t="s">
        <v>9997</v>
      </c>
      <c r="F3911" t="s">
        <v>125</v>
      </c>
      <c r="G3911" t="s">
        <v>88</v>
      </c>
      <c r="H3911">
        <v>4</v>
      </c>
      <c r="I3911">
        <v>3</v>
      </c>
      <c r="J3911" t="s">
        <v>88</v>
      </c>
      <c r="K3911" t="s">
        <v>31</v>
      </c>
      <c r="L3911" t="s">
        <v>304</v>
      </c>
      <c r="N3911" s="52">
        <v>31146.017980000001</v>
      </c>
      <c r="O3911" s="52">
        <v>31146.017980000001</v>
      </c>
      <c r="P3911">
        <v>1</v>
      </c>
      <c r="Q3911">
        <f>IF(COUNTIFS(SolCotizacion!$D:$D,$G3911,SolCotizacion!$K:$K,$I3911)&gt;0,1,0)</f>
        <v>0</v>
      </c>
      <c r="R3911">
        <v>6635</v>
      </c>
    </row>
    <row r="3912" spans="1:19" hidden="1">
      <c r="A3912" t="s">
        <v>5151</v>
      </c>
      <c r="B3912" t="s">
        <v>4850</v>
      </c>
      <c r="C3912">
        <v>19</v>
      </c>
      <c r="D3912" t="s">
        <v>113</v>
      </c>
      <c r="E3912" t="s">
        <v>10092</v>
      </c>
      <c r="F3912" t="s">
        <v>172</v>
      </c>
      <c r="G3912" t="s">
        <v>168</v>
      </c>
      <c r="H3912">
        <v>4</v>
      </c>
      <c r="I3912">
        <v>1</v>
      </c>
      <c r="J3912" t="s">
        <v>127</v>
      </c>
      <c r="K3912" t="s">
        <v>31</v>
      </c>
      <c r="L3912" t="s">
        <v>304</v>
      </c>
      <c r="M3912" s="53">
        <v>0.04</v>
      </c>
      <c r="N3912" s="52">
        <v>16879.123338000001</v>
      </c>
      <c r="O3912" s="52">
        <v>16523.7611</v>
      </c>
      <c r="P3912">
        <v>1</v>
      </c>
      <c r="Q3912">
        <f>IF(SUMIFS(SolCotizacion!$P:$P,SolCotizacion!$E:$E,$G3912,SolCotizacion!$K:$K,$I3912)&gt;499,1,0)</f>
        <v>0</v>
      </c>
      <c r="R3912">
        <v>6637</v>
      </c>
      <c r="S3912" s="56">
        <f>IF(SUMIFS(SolCotizacion!$P:$P,SolCotizacion!$E:$E,$G3912,SolCotizacion!$K:$K,$I3912)&gt;499,4%,0)</f>
        <v>0</v>
      </c>
    </row>
    <row r="3913" spans="1:19" hidden="1">
      <c r="A3913" t="s">
        <v>5152</v>
      </c>
      <c r="B3913" t="s">
        <v>4852</v>
      </c>
      <c r="C3913">
        <v>20</v>
      </c>
      <c r="D3913" t="s">
        <v>113</v>
      </c>
      <c r="E3913" t="s">
        <v>10093</v>
      </c>
      <c r="F3913" t="s">
        <v>172</v>
      </c>
      <c r="G3913" t="s">
        <v>168</v>
      </c>
      <c r="H3913">
        <v>4</v>
      </c>
      <c r="I3913">
        <v>2</v>
      </c>
      <c r="J3913" t="s">
        <v>127</v>
      </c>
      <c r="K3913" t="s">
        <v>31</v>
      </c>
      <c r="L3913" t="s">
        <v>304</v>
      </c>
      <c r="M3913" s="53">
        <v>0.04</v>
      </c>
      <c r="N3913" s="52">
        <v>17062.567060000001</v>
      </c>
      <c r="O3913" s="52">
        <v>16699.548866000001</v>
      </c>
      <c r="P3913">
        <v>1</v>
      </c>
      <c r="Q3913">
        <f>IF(SUMIFS(SolCotizacion!$P:$P,SolCotizacion!$E:$E,$G3913,SolCotizacion!$K:$K,$I3913)&gt;499,1,0)</f>
        <v>0</v>
      </c>
      <c r="R3913">
        <v>6638</v>
      </c>
      <c r="S3913" s="56">
        <f>IF(SUMIFS(SolCotizacion!$P:$P,SolCotizacion!$E:$E,$G3913,SolCotizacion!$K:$K,$I3913)&gt;499,4%,0)</f>
        <v>0</v>
      </c>
    </row>
    <row r="3914" spans="1:19" hidden="1">
      <c r="A3914" t="s">
        <v>5153</v>
      </c>
      <c r="B3914" t="s">
        <v>4854</v>
      </c>
      <c r="C3914">
        <v>21</v>
      </c>
      <c r="D3914" t="s">
        <v>113</v>
      </c>
      <c r="E3914" t="s">
        <v>10094</v>
      </c>
      <c r="F3914" t="s">
        <v>172</v>
      </c>
      <c r="G3914" t="s">
        <v>168</v>
      </c>
      <c r="H3914">
        <v>4</v>
      </c>
      <c r="I3914">
        <v>3</v>
      </c>
      <c r="J3914" t="s">
        <v>127</v>
      </c>
      <c r="K3914" t="s">
        <v>31</v>
      </c>
      <c r="L3914" t="s">
        <v>304</v>
      </c>
      <c r="M3914" s="53">
        <v>0.04</v>
      </c>
      <c r="N3914" s="52">
        <v>17062.567060000001</v>
      </c>
      <c r="O3914" s="52">
        <v>16699.548866000001</v>
      </c>
      <c r="P3914">
        <v>1</v>
      </c>
      <c r="Q3914">
        <f>IF(SUMIFS(SolCotizacion!$P:$P,SolCotizacion!$E:$E,$G3914,SolCotizacion!$K:$K,$I3914)&gt;499,1,0)</f>
        <v>0</v>
      </c>
      <c r="R3914">
        <v>6639</v>
      </c>
      <c r="S3914" s="56">
        <f>IF(SUMIFS(SolCotizacion!$P:$P,SolCotizacion!$E:$E,$G3914,SolCotizacion!$K:$K,$I3914)&gt;499,4%,0)</f>
        <v>0</v>
      </c>
    </row>
    <row r="3915" spans="1:19" hidden="1">
      <c r="A3915" t="s">
        <v>5154</v>
      </c>
      <c r="B3915" t="s">
        <v>4856</v>
      </c>
      <c r="C3915">
        <v>25</v>
      </c>
      <c r="D3915" t="s">
        <v>113</v>
      </c>
      <c r="E3915" t="s">
        <v>10095</v>
      </c>
      <c r="F3915" t="s">
        <v>173</v>
      </c>
      <c r="G3915" t="s">
        <v>169</v>
      </c>
      <c r="H3915">
        <v>4</v>
      </c>
      <c r="I3915">
        <v>1</v>
      </c>
      <c r="J3915" t="s">
        <v>127</v>
      </c>
      <c r="K3915" t="s">
        <v>31</v>
      </c>
      <c r="L3915" t="s">
        <v>304</v>
      </c>
      <c r="M3915" s="53">
        <v>0.04</v>
      </c>
      <c r="N3915" s="52">
        <v>23349.458594000003</v>
      </c>
      <c r="O3915" s="52">
        <v>22857.867802000001</v>
      </c>
      <c r="P3915">
        <v>1</v>
      </c>
      <c r="Q3915">
        <f>IF(SUMIFS(SolCotizacion!$P:$P,SolCotizacion!$E:$E,$G3915,SolCotizacion!$K:$K,$I3915)&gt;499,1,0)</f>
        <v>0</v>
      </c>
      <c r="R3915">
        <v>6643</v>
      </c>
      <c r="S3915" s="56">
        <f>IF(SUMIFS(SolCotizacion!$P:$P,SolCotizacion!$E:$E,$G3915,SolCotizacion!$K:$K,$I3915)&gt;499,4%,0)</f>
        <v>0</v>
      </c>
    </row>
    <row r="3916" spans="1:19" hidden="1">
      <c r="A3916" t="s">
        <v>5155</v>
      </c>
      <c r="B3916" t="s">
        <v>4858</v>
      </c>
      <c r="C3916">
        <v>26</v>
      </c>
      <c r="D3916" t="s">
        <v>113</v>
      </c>
      <c r="E3916" t="s">
        <v>10096</v>
      </c>
      <c r="F3916" t="s">
        <v>173</v>
      </c>
      <c r="G3916" t="s">
        <v>169</v>
      </c>
      <c r="H3916">
        <v>4</v>
      </c>
      <c r="I3916">
        <v>2</v>
      </c>
      <c r="J3916" t="s">
        <v>127</v>
      </c>
      <c r="K3916" t="s">
        <v>31</v>
      </c>
      <c r="L3916" t="s">
        <v>304</v>
      </c>
      <c r="M3916" s="53">
        <v>0.04</v>
      </c>
      <c r="N3916" s="52">
        <v>23603.312348000003</v>
      </c>
      <c r="O3916" s="52">
        <v>23101.104334000003</v>
      </c>
      <c r="P3916">
        <v>1</v>
      </c>
      <c r="Q3916">
        <f>IF(SUMIFS(SolCotizacion!$P:$P,SolCotizacion!$E:$E,$G3916,SolCotizacion!$K:$K,$I3916)&gt;499,1,0)</f>
        <v>0</v>
      </c>
      <c r="R3916">
        <v>6644</v>
      </c>
      <c r="S3916" s="56">
        <f>IF(SUMIFS(SolCotizacion!$P:$P,SolCotizacion!$E:$E,$G3916,SolCotizacion!$K:$K,$I3916)&gt;499,4%,0)</f>
        <v>0</v>
      </c>
    </row>
    <row r="3917" spans="1:19" hidden="1">
      <c r="A3917" t="s">
        <v>5156</v>
      </c>
      <c r="B3917" t="s">
        <v>4860</v>
      </c>
      <c r="C3917">
        <v>27</v>
      </c>
      <c r="D3917" t="s">
        <v>113</v>
      </c>
      <c r="E3917" t="s">
        <v>10097</v>
      </c>
      <c r="F3917" t="s">
        <v>173</v>
      </c>
      <c r="G3917" t="s">
        <v>169</v>
      </c>
      <c r="H3917">
        <v>4</v>
      </c>
      <c r="I3917">
        <v>3</v>
      </c>
      <c r="J3917" t="s">
        <v>127</v>
      </c>
      <c r="K3917" t="s">
        <v>31</v>
      </c>
      <c r="L3917" t="s">
        <v>304</v>
      </c>
      <c r="M3917" s="53">
        <v>0.04</v>
      </c>
      <c r="N3917" s="52">
        <v>23603.312348000003</v>
      </c>
      <c r="O3917" s="52">
        <v>23101.104334000003</v>
      </c>
      <c r="P3917">
        <v>1</v>
      </c>
      <c r="Q3917">
        <f>IF(SUMIFS(SolCotizacion!$P:$P,SolCotizacion!$E:$E,$G3917,SolCotizacion!$K:$K,$I3917)&gt;499,1,0)</f>
        <v>0</v>
      </c>
      <c r="R3917">
        <v>6645</v>
      </c>
      <c r="S3917" s="56">
        <f>IF(SUMIFS(SolCotizacion!$P:$P,SolCotizacion!$E:$E,$G3917,SolCotizacion!$K:$K,$I3917)&gt;499,4%,0)</f>
        <v>0</v>
      </c>
    </row>
    <row r="3918" spans="1:19" hidden="1">
      <c r="A3918" t="s">
        <v>5157</v>
      </c>
      <c r="B3918" t="s">
        <v>4862</v>
      </c>
      <c r="C3918">
        <v>28</v>
      </c>
      <c r="D3918" t="s">
        <v>113</v>
      </c>
      <c r="E3918" t="s">
        <v>10098</v>
      </c>
      <c r="F3918" t="s">
        <v>174</v>
      </c>
      <c r="G3918" t="s">
        <v>168</v>
      </c>
      <c r="H3918">
        <v>4</v>
      </c>
      <c r="I3918">
        <v>1</v>
      </c>
      <c r="J3918" t="s">
        <v>127</v>
      </c>
      <c r="K3918" t="s">
        <v>31</v>
      </c>
      <c r="L3918" t="s">
        <v>304</v>
      </c>
      <c r="M3918" s="53">
        <v>0.01</v>
      </c>
      <c r="N3918" s="52">
        <v>4219.7834140000004</v>
      </c>
      <c r="O3918" s="52">
        <v>4130.9351159999997</v>
      </c>
      <c r="P3918">
        <v>1</v>
      </c>
      <c r="Q3918">
        <f>IF(SUMIFS(SolCotizacion!$P:$P,SolCotizacion!$E:$E,$G3918,SolCotizacion!$K:$K,$I3918)&gt;499,1,0)</f>
        <v>0</v>
      </c>
      <c r="R3918">
        <v>6646</v>
      </c>
      <c r="S3918" s="56">
        <f>IF(SUMIFS(SolCotizacion!$P:$P,SolCotizacion!$E:$E,$G3918,SolCotizacion!$K:$K,$I3918)&gt;499,1%,0)</f>
        <v>0</v>
      </c>
    </row>
    <row r="3919" spans="1:19" hidden="1">
      <c r="A3919" t="s">
        <v>5158</v>
      </c>
      <c r="B3919" t="s">
        <v>4864</v>
      </c>
      <c r="C3919">
        <v>29</v>
      </c>
      <c r="D3919" t="s">
        <v>113</v>
      </c>
      <c r="E3919" t="s">
        <v>10099</v>
      </c>
      <c r="F3919" t="s">
        <v>174</v>
      </c>
      <c r="G3919" t="s">
        <v>168</v>
      </c>
      <c r="H3919">
        <v>4</v>
      </c>
      <c r="I3919">
        <v>2</v>
      </c>
      <c r="J3919" t="s">
        <v>127</v>
      </c>
      <c r="K3919" t="s">
        <v>31</v>
      </c>
      <c r="L3919" t="s">
        <v>304</v>
      </c>
      <c r="M3919" s="53">
        <v>0.01</v>
      </c>
      <c r="N3919" s="52">
        <v>4265.636606</v>
      </c>
      <c r="O3919" s="52">
        <v>4174.8897960000004</v>
      </c>
      <c r="P3919">
        <v>1</v>
      </c>
      <c r="Q3919">
        <f>IF(SUMIFS(SolCotizacion!$P:$P,SolCotizacion!$E:$E,$G3919,SolCotizacion!$K:$K,$I3919)&gt;499,1,0)</f>
        <v>0</v>
      </c>
      <c r="R3919">
        <v>6647</v>
      </c>
      <c r="S3919" s="56">
        <f>IF(SUMIFS(SolCotizacion!$P:$P,SolCotizacion!$E:$E,$G3919,SolCotizacion!$K:$K,$I3919)&gt;499,1%,0)</f>
        <v>0</v>
      </c>
    </row>
    <row r="3920" spans="1:19" hidden="1">
      <c r="A3920" t="s">
        <v>5159</v>
      </c>
      <c r="B3920" t="s">
        <v>4866</v>
      </c>
      <c r="C3920">
        <v>30</v>
      </c>
      <c r="D3920" t="s">
        <v>113</v>
      </c>
      <c r="E3920" t="s">
        <v>10100</v>
      </c>
      <c r="F3920" t="s">
        <v>174</v>
      </c>
      <c r="G3920" t="s">
        <v>168</v>
      </c>
      <c r="H3920">
        <v>4</v>
      </c>
      <c r="I3920">
        <v>3</v>
      </c>
      <c r="J3920" t="s">
        <v>127</v>
      </c>
      <c r="K3920" t="s">
        <v>31</v>
      </c>
      <c r="L3920" t="s">
        <v>304</v>
      </c>
      <c r="M3920" s="53">
        <v>0.01</v>
      </c>
      <c r="N3920" s="52">
        <v>4265.636606</v>
      </c>
      <c r="O3920" s="52">
        <v>4174.8897960000004</v>
      </c>
      <c r="P3920">
        <v>1</v>
      </c>
      <c r="Q3920">
        <f>IF(SUMIFS(SolCotizacion!$P:$P,SolCotizacion!$E:$E,$G3920,SolCotizacion!$K:$K,$I3920)&gt;499,1,0)</f>
        <v>0</v>
      </c>
      <c r="R3920">
        <v>6648</v>
      </c>
      <c r="S3920" s="56">
        <f>IF(SUMIFS(SolCotizacion!$P:$P,SolCotizacion!$E:$E,$G3920,SolCotizacion!$K:$K,$I3920)&gt;499,1%,0)</f>
        <v>0</v>
      </c>
    </row>
    <row r="3921" spans="1:19" hidden="1">
      <c r="A3921" t="s">
        <v>5160</v>
      </c>
      <c r="B3921" t="s">
        <v>4868</v>
      </c>
      <c r="C3921">
        <v>31</v>
      </c>
      <c r="D3921" t="s">
        <v>113</v>
      </c>
      <c r="E3921" t="s">
        <v>10101</v>
      </c>
      <c r="F3921" t="s">
        <v>175</v>
      </c>
      <c r="G3921" t="s">
        <v>169</v>
      </c>
      <c r="H3921">
        <v>4</v>
      </c>
      <c r="I3921">
        <v>1</v>
      </c>
      <c r="J3921" t="s">
        <v>127</v>
      </c>
      <c r="K3921" t="s">
        <v>31</v>
      </c>
      <c r="L3921" t="s">
        <v>304</v>
      </c>
      <c r="M3921" s="53">
        <v>0.01</v>
      </c>
      <c r="N3921" s="52">
        <v>5837.3672280000001</v>
      </c>
      <c r="O3921" s="52">
        <v>5714.4695300000003</v>
      </c>
      <c r="P3921">
        <v>1</v>
      </c>
      <c r="Q3921">
        <f>IF(SUMIFS(SolCotizacion!$P:$P,SolCotizacion!$E:$E,$G3921,SolCotizacion!$K:$K,$I3921)&gt;499,1,0)</f>
        <v>0</v>
      </c>
      <c r="R3921">
        <v>6649</v>
      </c>
      <c r="S3921" s="56">
        <f>IF(SUMIFS(SolCotizacion!$P:$P,SolCotizacion!$E:$E,$G3921,SolCotizacion!$K:$K,$I3921)&gt;499,1%,0)</f>
        <v>0</v>
      </c>
    </row>
    <row r="3922" spans="1:19" hidden="1">
      <c r="A3922" t="s">
        <v>5161</v>
      </c>
      <c r="B3922" t="s">
        <v>4870</v>
      </c>
      <c r="C3922">
        <v>32</v>
      </c>
      <c r="D3922" t="s">
        <v>113</v>
      </c>
      <c r="E3922" t="s">
        <v>10102</v>
      </c>
      <c r="F3922" t="s">
        <v>175</v>
      </c>
      <c r="G3922" t="s">
        <v>169</v>
      </c>
      <c r="H3922">
        <v>4</v>
      </c>
      <c r="I3922">
        <v>2</v>
      </c>
      <c r="J3922" t="s">
        <v>127</v>
      </c>
      <c r="K3922" t="s">
        <v>31</v>
      </c>
      <c r="L3922" t="s">
        <v>304</v>
      </c>
      <c r="M3922" s="53">
        <v>0.01</v>
      </c>
      <c r="N3922" s="52">
        <v>5900.8229280000005</v>
      </c>
      <c r="O3922" s="52">
        <v>5775.2735039999998</v>
      </c>
      <c r="P3922">
        <v>1</v>
      </c>
      <c r="Q3922">
        <f>IF(SUMIFS(SolCotizacion!$P:$P,SolCotizacion!$E:$E,$G3922,SolCotizacion!$K:$K,$I3922)&gt;499,1,0)</f>
        <v>0</v>
      </c>
      <c r="R3922">
        <v>6650</v>
      </c>
      <c r="S3922" s="56">
        <f>IF(SUMIFS(SolCotizacion!$P:$P,SolCotizacion!$E:$E,$G3922,SolCotizacion!$K:$K,$I3922)&gt;499,1%,0)</f>
        <v>0</v>
      </c>
    </row>
    <row r="3923" spans="1:19" hidden="1">
      <c r="A3923" t="s">
        <v>5162</v>
      </c>
      <c r="B3923" t="s">
        <v>4872</v>
      </c>
      <c r="C3923">
        <v>33</v>
      </c>
      <c r="D3923" t="s">
        <v>113</v>
      </c>
      <c r="E3923" t="s">
        <v>10103</v>
      </c>
      <c r="F3923" t="s">
        <v>175</v>
      </c>
      <c r="G3923" t="s">
        <v>169</v>
      </c>
      <c r="H3923">
        <v>4</v>
      </c>
      <c r="I3923">
        <v>3</v>
      </c>
      <c r="J3923" t="s">
        <v>127</v>
      </c>
      <c r="K3923" t="s">
        <v>31</v>
      </c>
      <c r="L3923" t="s">
        <v>304</v>
      </c>
      <c r="M3923" s="53">
        <v>0.01</v>
      </c>
      <c r="N3923" s="52">
        <v>5900.8229280000005</v>
      </c>
      <c r="O3923" s="52">
        <v>5775.2735039999998</v>
      </c>
      <c r="P3923">
        <v>1</v>
      </c>
      <c r="Q3923">
        <f>IF(SUMIFS(SolCotizacion!$P:$P,SolCotizacion!$E:$E,$G3923,SolCotizacion!$K:$K,$I3923)&gt;499,1,0)</f>
        <v>0</v>
      </c>
      <c r="R3923">
        <v>6651</v>
      </c>
      <c r="S3923" s="56">
        <f>IF(SUMIFS(SolCotizacion!$P:$P,SolCotizacion!$E:$E,$G3923,SolCotizacion!$K:$K,$I3923)&gt;499,1%,0)</f>
        <v>0</v>
      </c>
    </row>
    <row r="3924" spans="1:19" hidden="1">
      <c r="A3924" t="s">
        <v>5163</v>
      </c>
      <c r="B3924" t="s">
        <v>4816</v>
      </c>
      <c r="C3924">
        <v>1</v>
      </c>
      <c r="D3924" t="s">
        <v>88</v>
      </c>
      <c r="E3924" t="s">
        <v>10084</v>
      </c>
      <c r="F3924" t="s">
        <v>168</v>
      </c>
      <c r="G3924" t="s">
        <v>168</v>
      </c>
      <c r="H3924">
        <v>4</v>
      </c>
      <c r="I3924">
        <v>1</v>
      </c>
      <c r="J3924" t="s">
        <v>84</v>
      </c>
      <c r="K3924" t="s">
        <v>31</v>
      </c>
      <c r="L3924" t="s">
        <v>297</v>
      </c>
      <c r="N3924" s="52">
        <v>530465.0910576001</v>
      </c>
      <c r="O3924" s="52">
        <v>530465.0910576001</v>
      </c>
      <c r="P3924">
        <v>1</v>
      </c>
      <c r="Q3924">
        <v>1</v>
      </c>
      <c r="R3924">
        <v>6652</v>
      </c>
    </row>
    <row r="3925" spans="1:19" hidden="1">
      <c r="A3925" t="s">
        <v>5164</v>
      </c>
      <c r="B3925" t="s">
        <v>4818</v>
      </c>
      <c r="C3925">
        <v>2</v>
      </c>
      <c r="D3925" t="s">
        <v>88</v>
      </c>
      <c r="E3925" t="s">
        <v>10085</v>
      </c>
      <c r="F3925" t="s">
        <v>168</v>
      </c>
      <c r="G3925" t="s">
        <v>168</v>
      </c>
      <c r="H3925">
        <v>4</v>
      </c>
      <c r="I3925">
        <v>2</v>
      </c>
      <c r="J3925" t="s">
        <v>84</v>
      </c>
      <c r="K3925" t="s">
        <v>31</v>
      </c>
      <c r="L3925" t="s">
        <v>297</v>
      </c>
      <c r="N3925" s="52">
        <v>532521.84305760008</v>
      </c>
      <c r="O3925" s="52">
        <v>532521.84305760008</v>
      </c>
      <c r="P3925">
        <v>1</v>
      </c>
      <c r="Q3925">
        <v>1</v>
      </c>
      <c r="R3925">
        <v>6654</v>
      </c>
    </row>
    <row r="3926" spans="1:19" hidden="1">
      <c r="A3926" t="s">
        <v>5165</v>
      </c>
      <c r="B3926" t="s">
        <v>4820</v>
      </c>
      <c r="C3926">
        <v>3</v>
      </c>
      <c r="D3926" t="s">
        <v>88</v>
      </c>
      <c r="E3926" t="s">
        <v>10086</v>
      </c>
      <c r="F3926" t="s">
        <v>168</v>
      </c>
      <c r="G3926" t="s">
        <v>168</v>
      </c>
      <c r="H3926">
        <v>4</v>
      </c>
      <c r="I3926">
        <v>3</v>
      </c>
      <c r="J3926" t="s">
        <v>84</v>
      </c>
      <c r="K3926" t="s">
        <v>31</v>
      </c>
      <c r="L3926" t="s">
        <v>297</v>
      </c>
      <c r="N3926" s="52">
        <v>538692.09905760002</v>
      </c>
      <c r="O3926" s="52">
        <v>538692.09905760002</v>
      </c>
      <c r="P3926">
        <v>1</v>
      </c>
      <c r="Q3926">
        <v>1</v>
      </c>
      <c r="R3926">
        <v>6656</v>
      </c>
    </row>
    <row r="3927" spans="1:19" hidden="1">
      <c r="A3927" t="s">
        <v>5166</v>
      </c>
      <c r="B3927" t="s">
        <v>4822</v>
      </c>
      <c r="C3927">
        <v>4</v>
      </c>
      <c r="D3927" t="s">
        <v>88</v>
      </c>
      <c r="E3927" t="s">
        <v>10087</v>
      </c>
      <c r="F3927" t="s">
        <v>169</v>
      </c>
      <c r="G3927" t="s">
        <v>169</v>
      </c>
      <c r="H3927">
        <v>4</v>
      </c>
      <c r="I3927">
        <v>1</v>
      </c>
      <c r="J3927" t="s">
        <v>84</v>
      </c>
      <c r="K3927" t="s">
        <v>31</v>
      </c>
      <c r="L3927" t="s">
        <v>297</v>
      </c>
      <c r="N3927" s="52">
        <v>738230.58511680004</v>
      </c>
      <c r="O3927" s="52">
        <v>724968.95778240007</v>
      </c>
      <c r="P3927">
        <v>1</v>
      </c>
      <c r="Q3927">
        <v>1</v>
      </c>
      <c r="R3927">
        <v>6658</v>
      </c>
    </row>
    <row r="3928" spans="1:19" hidden="1">
      <c r="A3928" t="s">
        <v>5167</v>
      </c>
      <c r="B3928" t="s">
        <v>4824</v>
      </c>
      <c r="C3928">
        <v>5</v>
      </c>
      <c r="D3928" t="s">
        <v>88</v>
      </c>
      <c r="E3928" t="s">
        <v>10088</v>
      </c>
      <c r="F3928" t="s">
        <v>169</v>
      </c>
      <c r="G3928" t="s">
        <v>169</v>
      </c>
      <c r="H3928">
        <v>4</v>
      </c>
      <c r="I3928">
        <v>2</v>
      </c>
      <c r="J3928" t="s">
        <v>84</v>
      </c>
      <c r="K3928" t="s">
        <v>31</v>
      </c>
      <c r="L3928" t="s">
        <v>297</v>
      </c>
      <c r="N3928" s="52">
        <v>741092.89831680025</v>
      </c>
      <c r="O3928" s="52">
        <v>727779.85218239995</v>
      </c>
      <c r="P3928">
        <v>1</v>
      </c>
      <c r="Q3928">
        <v>1</v>
      </c>
      <c r="R3928">
        <v>6660</v>
      </c>
    </row>
    <row r="3929" spans="1:19" hidden="1">
      <c r="A3929" t="s">
        <v>5168</v>
      </c>
      <c r="B3929" t="s">
        <v>4826</v>
      </c>
      <c r="C3929">
        <v>6</v>
      </c>
      <c r="D3929" t="s">
        <v>88</v>
      </c>
      <c r="E3929" t="s">
        <v>10089</v>
      </c>
      <c r="F3929" t="s">
        <v>169</v>
      </c>
      <c r="G3929" t="s">
        <v>169</v>
      </c>
      <c r="H3929">
        <v>4</v>
      </c>
      <c r="I3929">
        <v>3</v>
      </c>
      <c r="J3929" t="s">
        <v>84</v>
      </c>
      <c r="K3929" t="s">
        <v>31</v>
      </c>
      <c r="L3929" t="s">
        <v>297</v>
      </c>
      <c r="N3929" s="52">
        <v>749679.83791680005</v>
      </c>
      <c r="O3929" s="52">
        <v>736212.53538240015</v>
      </c>
      <c r="P3929">
        <v>1</v>
      </c>
      <c r="Q3929">
        <v>1</v>
      </c>
      <c r="R3929">
        <v>6662</v>
      </c>
    </row>
    <row r="3930" spans="1:19" hidden="1">
      <c r="A3930" t="s">
        <v>5169</v>
      </c>
      <c r="B3930" t="s">
        <v>4828</v>
      </c>
      <c r="C3930">
        <v>7</v>
      </c>
      <c r="D3930" t="s">
        <v>113</v>
      </c>
      <c r="E3930" t="s">
        <v>9853</v>
      </c>
      <c r="F3930" t="s">
        <v>114</v>
      </c>
      <c r="G3930" t="s">
        <v>88</v>
      </c>
      <c r="H3930">
        <v>4</v>
      </c>
      <c r="I3930">
        <v>1</v>
      </c>
      <c r="J3930" t="s">
        <v>88</v>
      </c>
      <c r="K3930" t="s">
        <v>31</v>
      </c>
      <c r="L3930" t="s">
        <v>297</v>
      </c>
      <c r="N3930" s="52">
        <v>44732.130982000002</v>
      </c>
      <c r="O3930" s="52">
        <v>35785.702722000002</v>
      </c>
      <c r="P3930">
        <v>1</v>
      </c>
      <c r="Q3930">
        <f>IF(COUNTIFS(SolCotizacion!$D:$D,$G3930,SolCotizacion!$K:$K,$I3930)&gt;0,1,0)</f>
        <v>0</v>
      </c>
      <c r="R3930">
        <v>6664</v>
      </c>
    </row>
    <row r="3931" spans="1:19" hidden="1">
      <c r="A3931" t="s">
        <v>5170</v>
      </c>
      <c r="B3931" t="s">
        <v>4830</v>
      </c>
      <c r="C3931">
        <v>8</v>
      </c>
      <c r="D3931" t="s">
        <v>113</v>
      </c>
      <c r="E3931" t="s">
        <v>9984</v>
      </c>
      <c r="F3931" t="s">
        <v>114</v>
      </c>
      <c r="G3931" t="s">
        <v>88</v>
      </c>
      <c r="H3931">
        <v>4</v>
      </c>
      <c r="I3931">
        <v>2</v>
      </c>
      <c r="J3931" t="s">
        <v>88</v>
      </c>
      <c r="K3931" t="s">
        <v>31</v>
      </c>
      <c r="L3931" t="s">
        <v>297</v>
      </c>
      <c r="N3931" s="52">
        <v>89464.251646000004</v>
      </c>
      <c r="O3931" s="52">
        <v>86908.132234000004</v>
      </c>
      <c r="P3931">
        <v>1</v>
      </c>
      <c r="Q3931">
        <f>IF(COUNTIFS(SolCotizacion!$D:$D,$G3931,SolCotizacion!$K:$K,$I3931)&gt;0,1,0)</f>
        <v>1</v>
      </c>
      <c r="R3931">
        <v>6666</v>
      </c>
    </row>
    <row r="3932" spans="1:19" hidden="1">
      <c r="A3932" t="s">
        <v>5171</v>
      </c>
      <c r="B3932" t="s">
        <v>4832</v>
      </c>
      <c r="C3932">
        <v>9</v>
      </c>
      <c r="D3932" t="s">
        <v>113</v>
      </c>
      <c r="E3932" t="s">
        <v>9985</v>
      </c>
      <c r="F3932" t="s">
        <v>114</v>
      </c>
      <c r="G3932" t="s">
        <v>88</v>
      </c>
      <c r="H3932">
        <v>4</v>
      </c>
      <c r="I3932">
        <v>3</v>
      </c>
      <c r="J3932" t="s">
        <v>88</v>
      </c>
      <c r="K3932" t="s">
        <v>31</v>
      </c>
      <c r="L3932" t="s">
        <v>297</v>
      </c>
      <c r="N3932" s="52">
        <v>146976.99000600001</v>
      </c>
      <c r="O3932" s="52">
        <v>138030.56174600002</v>
      </c>
      <c r="P3932">
        <v>1</v>
      </c>
      <c r="Q3932">
        <f>IF(COUNTIFS(SolCotizacion!$D:$D,$G3932,SolCotizacion!$K:$K,$I3932)&gt;0,1,0)</f>
        <v>0</v>
      </c>
      <c r="R3932">
        <v>6668</v>
      </c>
    </row>
    <row r="3933" spans="1:19" hidden="1">
      <c r="A3933" t="s">
        <v>5172</v>
      </c>
      <c r="B3933" t="s">
        <v>4834</v>
      </c>
      <c r="C3933">
        <v>10</v>
      </c>
      <c r="D3933" t="s">
        <v>113</v>
      </c>
      <c r="E3933" t="s">
        <v>9986</v>
      </c>
      <c r="F3933" t="s">
        <v>115</v>
      </c>
      <c r="G3933" t="s">
        <v>88</v>
      </c>
      <c r="H3933">
        <v>4</v>
      </c>
      <c r="I3933">
        <v>1</v>
      </c>
      <c r="J3933" t="s">
        <v>116</v>
      </c>
      <c r="K3933" t="s">
        <v>326</v>
      </c>
      <c r="L3933" t="s">
        <v>297</v>
      </c>
      <c r="N3933" s="52">
        <v>44732.130982000002</v>
      </c>
      <c r="O3933" s="52">
        <v>115025.46640200001</v>
      </c>
      <c r="P3933">
        <v>1</v>
      </c>
      <c r="Q3933">
        <f>IF(COUNTIFS(SolCotizacion!$D:$D,$G3933,SolCotizacion!$K:$K,$I3933)&gt;0,1,0)</f>
        <v>0</v>
      </c>
      <c r="R3933">
        <v>6670</v>
      </c>
    </row>
    <row r="3934" spans="1:19" hidden="1">
      <c r="A3934" t="s">
        <v>5173</v>
      </c>
      <c r="B3934" t="s">
        <v>4836</v>
      </c>
      <c r="C3934">
        <v>11</v>
      </c>
      <c r="D3934" t="s">
        <v>113</v>
      </c>
      <c r="E3934" t="s">
        <v>9987</v>
      </c>
      <c r="F3934" t="s">
        <v>115</v>
      </c>
      <c r="G3934" t="s">
        <v>88</v>
      </c>
      <c r="H3934">
        <v>4</v>
      </c>
      <c r="I3934">
        <v>2</v>
      </c>
      <c r="J3934" t="s">
        <v>116</v>
      </c>
      <c r="K3934" t="s">
        <v>326</v>
      </c>
      <c r="L3934" t="s">
        <v>297</v>
      </c>
      <c r="N3934" s="52">
        <v>89464.251646000004</v>
      </c>
      <c r="O3934" s="52">
        <v>166147.89591400002</v>
      </c>
      <c r="P3934">
        <v>1</v>
      </c>
      <c r="Q3934">
        <f>IF(COUNTIFS(SolCotizacion!$D:$D,$G3934,SolCotizacion!$K:$K,$I3934)&gt;0,1,0)</f>
        <v>1</v>
      </c>
      <c r="R3934">
        <v>6672</v>
      </c>
    </row>
    <row r="3935" spans="1:19" hidden="1">
      <c r="A3935" t="s">
        <v>5174</v>
      </c>
      <c r="B3935" t="s">
        <v>4838</v>
      </c>
      <c r="C3935">
        <v>12</v>
      </c>
      <c r="D3935" t="s">
        <v>113</v>
      </c>
      <c r="E3935" t="s">
        <v>9988</v>
      </c>
      <c r="F3935" t="s">
        <v>115</v>
      </c>
      <c r="G3935" t="s">
        <v>88</v>
      </c>
      <c r="H3935">
        <v>4</v>
      </c>
      <c r="I3935">
        <v>3</v>
      </c>
      <c r="J3935" t="s">
        <v>116</v>
      </c>
      <c r="K3935" t="s">
        <v>326</v>
      </c>
      <c r="L3935" t="s">
        <v>297</v>
      </c>
      <c r="N3935" s="52">
        <v>191709.11066999999</v>
      </c>
      <c r="O3935" s="52">
        <v>217270.32542600002</v>
      </c>
      <c r="P3935">
        <v>1</v>
      </c>
      <c r="Q3935">
        <f>IF(COUNTIFS(SolCotizacion!$D:$D,$G3935,SolCotizacion!$K:$K,$I3935)&gt;0,1,0)</f>
        <v>0</v>
      </c>
      <c r="R3935">
        <v>6674</v>
      </c>
    </row>
    <row r="3936" spans="1:19" hidden="1">
      <c r="A3936" t="s">
        <v>5175</v>
      </c>
      <c r="B3936" t="s">
        <v>4840</v>
      </c>
      <c r="C3936">
        <v>13</v>
      </c>
      <c r="D3936" t="s">
        <v>113</v>
      </c>
      <c r="E3936" t="s">
        <v>10090</v>
      </c>
      <c r="F3936" t="s">
        <v>170</v>
      </c>
      <c r="G3936" t="s">
        <v>168</v>
      </c>
      <c r="H3936">
        <v>4</v>
      </c>
      <c r="I3936" t="s">
        <v>103</v>
      </c>
      <c r="J3936" t="s">
        <v>118</v>
      </c>
      <c r="K3936" t="s">
        <v>325</v>
      </c>
      <c r="L3936" t="s">
        <v>297</v>
      </c>
      <c r="N3936" s="52">
        <v>10240.976130000001</v>
      </c>
      <c r="O3936" s="52">
        <v>10240.976130000001</v>
      </c>
      <c r="P3936">
        <v>1</v>
      </c>
      <c r="Q3936">
        <f>IF(COUNTIF(SolCotizacion!$E:$E,G3936)&gt;0,1,0)</f>
        <v>0</v>
      </c>
      <c r="R3936">
        <v>6676</v>
      </c>
    </row>
    <row r="3937" spans="1:19" hidden="1">
      <c r="A3937" t="s">
        <v>5176</v>
      </c>
      <c r="B3937" t="s">
        <v>4842</v>
      </c>
      <c r="C3937">
        <v>15</v>
      </c>
      <c r="D3937" t="s">
        <v>113</v>
      </c>
      <c r="E3937" t="s">
        <v>10091</v>
      </c>
      <c r="F3937" t="s">
        <v>171</v>
      </c>
      <c r="G3937" t="s">
        <v>169</v>
      </c>
      <c r="H3937">
        <v>4</v>
      </c>
      <c r="I3937" t="s">
        <v>103</v>
      </c>
      <c r="J3937" t="s">
        <v>118</v>
      </c>
      <c r="K3937" t="s">
        <v>325</v>
      </c>
      <c r="L3937" t="s">
        <v>297</v>
      </c>
      <c r="N3937" s="52">
        <v>14252.026404000002</v>
      </c>
      <c r="O3937" s="52">
        <v>13996.005870000001</v>
      </c>
      <c r="P3937">
        <v>1</v>
      </c>
      <c r="Q3937">
        <f>IF(COUNTIF(SolCotizacion!$E:$E,G3937)&gt;0,1,0)</f>
        <v>0</v>
      </c>
      <c r="R3937">
        <v>6680</v>
      </c>
    </row>
    <row r="3938" spans="1:19" hidden="1">
      <c r="A3938" t="s">
        <v>5177</v>
      </c>
      <c r="B3938" t="s">
        <v>4844</v>
      </c>
      <c r="C3938">
        <v>16</v>
      </c>
      <c r="D3938" t="s">
        <v>113</v>
      </c>
      <c r="E3938" t="s">
        <v>9995</v>
      </c>
      <c r="F3938" t="s">
        <v>125</v>
      </c>
      <c r="G3938" t="s">
        <v>88</v>
      </c>
      <c r="H3938">
        <v>4</v>
      </c>
      <c r="I3938">
        <v>1</v>
      </c>
      <c r="J3938" t="s">
        <v>88</v>
      </c>
      <c r="K3938" t="s">
        <v>31</v>
      </c>
      <c r="L3938" t="s">
        <v>297</v>
      </c>
      <c r="N3938" s="52">
        <v>63903.036890000003</v>
      </c>
      <c r="O3938" s="52">
        <v>44732.130982000002</v>
      </c>
      <c r="P3938">
        <v>1</v>
      </c>
      <c r="Q3938">
        <f>IF(COUNTIFS(SolCotizacion!$D:$D,$G3938,SolCotizacion!$K:$K,$I3938)&gt;0,1,0)</f>
        <v>0</v>
      </c>
      <c r="R3938">
        <v>6682</v>
      </c>
    </row>
    <row r="3939" spans="1:19" hidden="1">
      <c r="A3939" t="s">
        <v>5178</v>
      </c>
      <c r="B3939" t="s">
        <v>4846</v>
      </c>
      <c r="C3939">
        <v>17</v>
      </c>
      <c r="D3939" t="s">
        <v>113</v>
      </c>
      <c r="E3939" t="s">
        <v>9996</v>
      </c>
      <c r="F3939" t="s">
        <v>125</v>
      </c>
      <c r="G3939" t="s">
        <v>88</v>
      </c>
      <c r="H3939">
        <v>4</v>
      </c>
      <c r="I3939">
        <v>2</v>
      </c>
      <c r="J3939" t="s">
        <v>88</v>
      </c>
      <c r="K3939" t="s">
        <v>31</v>
      </c>
      <c r="L3939" t="s">
        <v>297</v>
      </c>
      <c r="N3939" s="52">
        <v>166147.89591400002</v>
      </c>
      <c r="O3939" s="52">
        <v>115025.46640200001</v>
      </c>
      <c r="P3939">
        <v>1</v>
      </c>
      <c r="Q3939">
        <f>IF(COUNTIFS(SolCotizacion!$D:$D,$G3939,SolCotizacion!$K:$K,$I3939)&gt;0,1,0)</f>
        <v>1</v>
      </c>
      <c r="R3939">
        <v>6684</v>
      </c>
    </row>
    <row r="3940" spans="1:19" hidden="1">
      <c r="A3940" t="s">
        <v>5179</v>
      </c>
      <c r="B3940" t="s">
        <v>4848</v>
      </c>
      <c r="C3940">
        <v>18</v>
      </c>
      <c r="D3940" t="s">
        <v>113</v>
      </c>
      <c r="E3940" t="s">
        <v>9997</v>
      </c>
      <c r="F3940" t="s">
        <v>125</v>
      </c>
      <c r="G3940" t="s">
        <v>88</v>
      </c>
      <c r="H3940">
        <v>4</v>
      </c>
      <c r="I3940">
        <v>3</v>
      </c>
      <c r="J3940" t="s">
        <v>88</v>
      </c>
      <c r="K3940" t="s">
        <v>31</v>
      </c>
      <c r="L3940" t="s">
        <v>297</v>
      </c>
      <c r="N3940" s="52">
        <v>166147.89591400002</v>
      </c>
      <c r="O3940" s="52">
        <v>146976.99000600001</v>
      </c>
      <c r="P3940">
        <v>1</v>
      </c>
      <c r="Q3940">
        <f>IF(COUNTIFS(SolCotizacion!$D:$D,$G3940,SolCotizacion!$K:$K,$I3940)&gt;0,1,0)</f>
        <v>0</v>
      </c>
      <c r="R3940">
        <v>6686</v>
      </c>
    </row>
    <row r="3941" spans="1:19" hidden="1">
      <c r="A3941" t="s">
        <v>5180</v>
      </c>
      <c r="B3941" t="s">
        <v>4850</v>
      </c>
      <c r="C3941">
        <v>19</v>
      </c>
      <c r="D3941" t="s">
        <v>113</v>
      </c>
      <c r="E3941" t="s">
        <v>10092</v>
      </c>
      <c r="F3941" t="s">
        <v>172</v>
      </c>
      <c r="G3941" t="s">
        <v>168</v>
      </c>
      <c r="H3941">
        <v>4</v>
      </c>
      <c r="I3941">
        <v>1</v>
      </c>
      <c r="J3941" t="s">
        <v>127</v>
      </c>
      <c r="K3941" t="s">
        <v>31</v>
      </c>
      <c r="L3941" t="s">
        <v>297</v>
      </c>
      <c r="M3941" s="53">
        <v>1E-4</v>
      </c>
      <c r="N3941" s="52">
        <v>51.600318000000001</v>
      </c>
      <c r="O3941" s="52">
        <v>51.600318000000001</v>
      </c>
      <c r="P3941">
        <v>1</v>
      </c>
      <c r="Q3941">
        <f>IF(SUMIFS(SolCotizacion!$P:$P,SolCotizacion!$E:$E,$G3941,SolCotizacion!$K:$K,$I3941)&gt;499,1,0)</f>
        <v>0</v>
      </c>
      <c r="R3941">
        <v>6688</v>
      </c>
      <c r="S3941" s="56">
        <f>IF(SUMIFS(SolCotizacion!$P:$P,SolCotizacion!$E:$E,$G3941,SolCotizacion!$K:$K,$I3941)&gt;499,4%,0)</f>
        <v>0</v>
      </c>
    </row>
    <row r="3942" spans="1:19" hidden="1">
      <c r="A3942" t="s">
        <v>5181</v>
      </c>
      <c r="B3942" t="s">
        <v>4852</v>
      </c>
      <c r="C3942">
        <v>20</v>
      </c>
      <c r="D3942" t="s">
        <v>113</v>
      </c>
      <c r="E3942" t="s">
        <v>10093</v>
      </c>
      <c r="F3942" t="s">
        <v>172</v>
      </c>
      <c r="G3942" t="s">
        <v>168</v>
      </c>
      <c r="H3942">
        <v>4</v>
      </c>
      <c r="I3942">
        <v>2</v>
      </c>
      <c r="J3942" t="s">
        <v>127</v>
      </c>
      <c r="K3942" t="s">
        <v>31</v>
      </c>
      <c r="L3942" t="s">
        <v>297</v>
      </c>
      <c r="M3942" s="53">
        <v>1E-4</v>
      </c>
      <c r="N3942" s="52">
        <v>51.806678000000005</v>
      </c>
      <c r="O3942" s="52">
        <v>51.806678000000005</v>
      </c>
      <c r="P3942">
        <v>1</v>
      </c>
      <c r="Q3942">
        <f>IF(SUMIFS(SolCotizacion!$P:$P,SolCotizacion!$E:$E,$G3942,SolCotizacion!$K:$K,$I3942)&gt;499,1,0)</f>
        <v>0</v>
      </c>
      <c r="R3942">
        <v>6689</v>
      </c>
      <c r="S3942" s="56">
        <f>IF(SUMIFS(SolCotizacion!$P:$P,SolCotizacion!$E:$E,$G3942,SolCotizacion!$K:$K,$I3942)&gt;499,4%,0)</f>
        <v>0</v>
      </c>
    </row>
    <row r="3943" spans="1:19" hidden="1">
      <c r="A3943" t="s">
        <v>5182</v>
      </c>
      <c r="B3943" t="s">
        <v>4854</v>
      </c>
      <c r="C3943">
        <v>21</v>
      </c>
      <c r="D3943" t="s">
        <v>113</v>
      </c>
      <c r="E3943" t="s">
        <v>10094</v>
      </c>
      <c r="F3943" t="s">
        <v>172</v>
      </c>
      <c r="G3943" t="s">
        <v>168</v>
      </c>
      <c r="H3943">
        <v>4</v>
      </c>
      <c r="I3943">
        <v>3</v>
      </c>
      <c r="J3943" t="s">
        <v>127</v>
      </c>
      <c r="K3943" t="s">
        <v>31</v>
      </c>
      <c r="L3943" t="s">
        <v>297</v>
      </c>
      <c r="M3943" s="53">
        <v>1E-4</v>
      </c>
      <c r="N3943" s="52">
        <v>52.405121999999999</v>
      </c>
      <c r="O3943" s="52">
        <v>52.405121999999999</v>
      </c>
      <c r="P3943">
        <v>1</v>
      </c>
      <c r="Q3943">
        <f>IF(SUMIFS(SolCotizacion!$P:$P,SolCotizacion!$E:$E,$G3943,SolCotizacion!$K:$K,$I3943)&gt;499,1,0)</f>
        <v>0</v>
      </c>
      <c r="R3943">
        <v>6690</v>
      </c>
      <c r="S3943" s="56">
        <f>IF(SUMIFS(SolCotizacion!$P:$P,SolCotizacion!$E:$E,$G3943,SolCotizacion!$K:$K,$I3943)&gt;499,4%,0)</f>
        <v>0</v>
      </c>
    </row>
    <row r="3944" spans="1:19" hidden="1">
      <c r="A3944" t="s">
        <v>5183</v>
      </c>
      <c r="B3944" t="s">
        <v>4856</v>
      </c>
      <c r="C3944">
        <v>25</v>
      </c>
      <c r="D3944" t="s">
        <v>113</v>
      </c>
      <c r="E3944" t="s">
        <v>10095</v>
      </c>
      <c r="F3944" t="s">
        <v>173</v>
      </c>
      <c r="G3944" t="s">
        <v>169</v>
      </c>
      <c r="H3944">
        <v>4</v>
      </c>
      <c r="I3944">
        <v>1</v>
      </c>
      <c r="J3944" t="s">
        <v>127</v>
      </c>
      <c r="K3944" t="s">
        <v>31</v>
      </c>
      <c r="L3944" t="s">
        <v>297</v>
      </c>
      <c r="M3944" s="53">
        <v>1E-4</v>
      </c>
      <c r="N3944" s="52">
        <v>71.813279999999992</v>
      </c>
      <c r="O3944" s="52">
        <v>70.523529999999994</v>
      </c>
      <c r="P3944">
        <v>1</v>
      </c>
      <c r="Q3944">
        <f>IF(SUMIFS(SolCotizacion!$P:$P,SolCotizacion!$E:$E,$G3944,SolCotizacion!$K:$K,$I3944)&gt;499,1,0)</f>
        <v>0</v>
      </c>
      <c r="R3944">
        <v>6694</v>
      </c>
      <c r="S3944" s="56">
        <f>IF(SUMIFS(SolCotizacion!$P:$P,SolCotizacion!$E:$E,$G3944,SolCotizacion!$K:$K,$I3944)&gt;499,4%,0)</f>
        <v>0</v>
      </c>
    </row>
    <row r="3945" spans="1:19" hidden="1">
      <c r="A3945" t="s">
        <v>5184</v>
      </c>
      <c r="B3945" t="s">
        <v>4858</v>
      </c>
      <c r="C3945">
        <v>26</v>
      </c>
      <c r="D3945" t="s">
        <v>113</v>
      </c>
      <c r="E3945" t="s">
        <v>10096</v>
      </c>
      <c r="F3945" t="s">
        <v>173</v>
      </c>
      <c r="G3945" t="s">
        <v>169</v>
      </c>
      <c r="H3945">
        <v>4</v>
      </c>
      <c r="I3945">
        <v>2</v>
      </c>
      <c r="J3945" t="s">
        <v>127</v>
      </c>
      <c r="K3945" t="s">
        <v>31</v>
      </c>
      <c r="L3945" t="s">
        <v>297</v>
      </c>
      <c r="M3945" s="53">
        <v>1E-4</v>
      </c>
      <c r="N3945" s="52">
        <v>72.09186600000001</v>
      </c>
      <c r="O3945" s="52">
        <v>70.802116000000012</v>
      </c>
      <c r="P3945">
        <v>1</v>
      </c>
      <c r="Q3945">
        <f>IF(SUMIFS(SolCotizacion!$P:$P,SolCotizacion!$E:$E,$G3945,SolCotizacion!$K:$K,$I3945)&gt;499,1,0)</f>
        <v>0</v>
      </c>
      <c r="R3945">
        <v>6695</v>
      </c>
      <c r="S3945" s="56">
        <f>IF(SUMIFS(SolCotizacion!$P:$P,SolCotizacion!$E:$E,$G3945,SolCotizacion!$K:$K,$I3945)&gt;499,4%,0)</f>
        <v>0</v>
      </c>
    </row>
    <row r="3946" spans="1:19" hidden="1">
      <c r="A3946" t="s">
        <v>5185</v>
      </c>
      <c r="B3946" t="s">
        <v>4860</v>
      </c>
      <c r="C3946">
        <v>27</v>
      </c>
      <c r="D3946" t="s">
        <v>113</v>
      </c>
      <c r="E3946" t="s">
        <v>10097</v>
      </c>
      <c r="F3946" t="s">
        <v>173</v>
      </c>
      <c r="G3946" t="s">
        <v>169</v>
      </c>
      <c r="H3946">
        <v>4</v>
      </c>
      <c r="I3946">
        <v>3</v>
      </c>
      <c r="J3946" t="s">
        <v>127</v>
      </c>
      <c r="K3946" t="s">
        <v>31</v>
      </c>
      <c r="L3946" t="s">
        <v>297</v>
      </c>
      <c r="M3946" s="53">
        <v>1E-4</v>
      </c>
      <c r="N3946" s="52">
        <v>72.927624000000009</v>
      </c>
      <c r="O3946" s="52">
        <v>71.617238</v>
      </c>
      <c r="P3946">
        <v>1</v>
      </c>
      <c r="Q3946">
        <f>IF(SUMIFS(SolCotizacion!$P:$P,SolCotizacion!$E:$E,$G3946,SolCotizacion!$K:$K,$I3946)&gt;499,1,0)</f>
        <v>0</v>
      </c>
      <c r="R3946">
        <v>6696</v>
      </c>
      <c r="S3946" s="56">
        <f>IF(SUMIFS(SolCotizacion!$P:$P,SolCotizacion!$E:$E,$G3946,SolCotizacion!$K:$K,$I3946)&gt;499,4%,0)</f>
        <v>0</v>
      </c>
    </row>
    <row r="3947" spans="1:19" hidden="1">
      <c r="A3947" t="s">
        <v>5186</v>
      </c>
      <c r="B3947" t="s">
        <v>4862</v>
      </c>
      <c r="C3947">
        <v>28</v>
      </c>
      <c r="D3947" t="s">
        <v>113</v>
      </c>
      <c r="E3947" t="s">
        <v>10098</v>
      </c>
      <c r="F3947" t="s">
        <v>174</v>
      </c>
      <c r="G3947" t="s">
        <v>168</v>
      </c>
      <c r="H3947">
        <v>4</v>
      </c>
      <c r="I3947">
        <v>1</v>
      </c>
      <c r="J3947" t="s">
        <v>127</v>
      </c>
      <c r="K3947" t="s">
        <v>31</v>
      </c>
      <c r="L3947" t="s">
        <v>297</v>
      </c>
      <c r="M3947" s="53">
        <v>1E-4</v>
      </c>
      <c r="N3947" s="52">
        <v>51.600318000000001</v>
      </c>
      <c r="O3947" s="52">
        <v>51.600318000000001</v>
      </c>
      <c r="P3947">
        <v>1</v>
      </c>
      <c r="Q3947">
        <f>IF(SUMIFS(SolCotizacion!$P:$P,SolCotizacion!$E:$E,$G3947,SolCotizacion!$K:$K,$I3947)&gt;499,1,0)</f>
        <v>0</v>
      </c>
      <c r="R3947">
        <v>6697</v>
      </c>
      <c r="S3947" s="56">
        <f>IF(SUMIFS(SolCotizacion!$P:$P,SolCotizacion!$E:$E,$G3947,SolCotizacion!$K:$K,$I3947)&gt;499,1%,0)</f>
        <v>0</v>
      </c>
    </row>
    <row r="3948" spans="1:19" hidden="1">
      <c r="A3948" t="s">
        <v>5187</v>
      </c>
      <c r="B3948" t="s">
        <v>4864</v>
      </c>
      <c r="C3948">
        <v>29</v>
      </c>
      <c r="D3948" t="s">
        <v>113</v>
      </c>
      <c r="E3948" t="s">
        <v>10099</v>
      </c>
      <c r="F3948" t="s">
        <v>174</v>
      </c>
      <c r="G3948" t="s">
        <v>168</v>
      </c>
      <c r="H3948">
        <v>4</v>
      </c>
      <c r="I3948">
        <v>2</v>
      </c>
      <c r="J3948" t="s">
        <v>127</v>
      </c>
      <c r="K3948" t="s">
        <v>31</v>
      </c>
      <c r="L3948" t="s">
        <v>297</v>
      </c>
      <c r="M3948" s="53">
        <v>1E-4</v>
      </c>
      <c r="N3948" s="52">
        <v>51.806678000000005</v>
      </c>
      <c r="O3948" s="52">
        <v>51.806678000000005</v>
      </c>
      <c r="P3948">
        <v>1</v>
      </c>
      <c r="Q3948">
        <f>IF(SUMIFS(SolCotizacion!$P:$P,SolCotizacion!$E:$E,$G3948,SolCotizacion!$K:$K,$I3948)&gt;499,1,0)</f>
        <v>0</v>
      </c>
      <c r="R3948">
        <v>6698</v>
      </c>
      <c r="S3948" s="56">
        <f>IF(SUMIFS(SolCotizacion!$P:$P,SolCotizacion!$E:$E,$G3948,SolCotizacion!$K:$K,$I3948)&gt;499,1%,0)</f>
        <v>0</v>
      </c>
    </row>
    <row r="3949" spans="1:19" hidden="1">
      <c r="A3949" t="s">
        <v>5188</v>
      </c>
      <c r="B3949" t="s">
        <v>4866</v>
      </c>
      <c r="C3949">
        <v>30</v>
      </c>
      <c r="D3949" t="s">
        <v>113</v>
      </c>
      <c r="E3949" t="s">
        <v>10100</v>
      </c>
      <c r="F3949" t="s">
        <v>174</v>
      </c>
      <c r="G3949" t="s">
        <v>168</v>
      </c>
      <c r="H3949">
        <v>4</v>
      </c>
      <c r="I3949">
        <v>3</v>
      </c>
      <c r="J3949" t="s">
        <v>127</v>
      </c>
      <c r="K3949" t="s">
        <v>31</v>
      </c>
      <c r="L3949" t="s">
        <v>297</v>
      </c>
      <c r="M3949" s="53">
        <v>1E-4</v>
      </c>
      <c r="N3949" s="52">
        <v>52.405121999999999</v>
      </c>
      <c r="O3949" s="52">
        <v>52.405121999999999</v>
      </c>
      <c r="P3949">
        <v>1</v>
      </c>
      <c r="Q3949">
        <f>IF(SUMIFS(SolCotizacion!$P:$P,SolCotizacion!$E:$E,$G3949,SolCotizacion!$K:$K,$I3949)&gt;499,1,0)</f>
        <v>0</v>
      </c>
      <c r="R3949">
        <v>6699</v>
      </c>
      <c r="S3949" s="56">
        <f>IF(SUMIFS(SolCotizacion!$P:$P,SolCotizacion!$E:$E,$G3949,SolCotizacion!$K:$K,$I3949)&gt;499,1%,0)</f>
        <v>0</v>
      </c>
    </row>
    <row r="3950" spans="1:19" hidden="1">
      <c r="A3950" t="s">
        <v>5189</v>
      </c>
      <c r="B3950" t="s">
        <v>4868</v>
      </c>
      <c r="C3950">
        <v>31</v>
      </c>
      <c r="D3950" t="s">
        <v>113</v>
      </c>
      <c r="E3950" t="s">
        <v>10101</v>
      </c>
      <c r="F3950" t="s">
        <v>175</v>
      </c>
      <c r="G3950" t="s">
        <v>169</v>
      </c>
      <c r="H3950">
        <v>4</v>
      </c>
      <c r="I3950">
        <v>1</v>
      </c>
      <c r="J3950" t="s">
        <v>127</v>
      </c>
      <c r="K3950" t="s">
        <v>31</v>
      </c>
      <c r="L3950" t="s">
        <v>297</v>
      </c>
      <c r="M3950" s="53">
        <v>1E-4</v>
      </c>
      <c r="N3950" s="52">
        <v>71.813279999999992</v>
      </c>
      <c r="O3950" s="52">
        <v>70.523529999999994</v>
      </c>
      <c r="P3950">
        <v>1</v>
      </c>
      <c r="Q3950">
        <f>IF(SUMIFS(SolCotizacion!$P:$P,SolCotizacion!$E:$E,$G3950,SolCotizacion!$K:$K,$I3950)&gt;499,1,0)</f>
        <v>0</v>
      </c>
      <c r="R3950">
        <v>6700</v>
      </c>
      <c r="S3950" s="56">
        <f>IF(SUMIFS(SolCotizacion!$P:$P,SolCotizacion!$E:$E,$G3950,SolCotizacion!$K:$K,$I3950)&gt;499,1%,0)</f>
        <v>0</v>
      </c>
    </row>
    <row r="3951" spans="1:19" hidden="1">
      <c r="A3951" t="s">
        <v>5190</v>
      </c>
      <c r="B3951" t="s">
        <v>4870</v>
      </c>
      <c r="C3951">
        <v>32</v>
      </c>
      <c r="D3951" t="s">
        <v>113</v>
      </c>
      <c r="E3951" t="s">
        <v>10102</v>
      </c>
      <c r="F3951" t="s">
        <v>175</v>
      </c>
      <c r="G3951" t="s">
        <v>169</v>
      </c>
      <c r="H3951">
        <v>4</v>
      </c>
      <c r="I3951">
        <v>2</v>
      </c>
      <c r="J3951" t="s">
        <v>127</v>
      </c>
      <c r="K3951" t="s">
        <v>31</v>
      </c>
      <c r="L3951" t="s">
        <v>297</v>
      </c>
      <c r="M3951" s="53">
        <v>1E-4</v>
      </c>
      <c r="N3951" s="52">
        <v>72.09186600000001</v>
      </c>
      <c r="O3951" s="52">
        <v>70.802116000000012</v>
      </c>
      <c r="P3951">
        <v>1</v>
      </c>
      <c r="Q3951">
        <f>IF(SUMIFS(SolCotizacion!$P:$P,SolCotizacion!$E:$E,$G3951,SolCotizacion!$K:$K,$I3951)&gt;499,1,0)</f>
        <v>0</v>
      </c>
      <c r="R3951">
        <v>6701</v>
      </c>
      <c r="S3951" s="56">
        <f>IF(SUMIFS(SolCotizacion!$P:$P,SolCotizacion!$E:$E,$G3951,SolCotizacion!$K:$K,$I3951)&gt;499,1%,0)</f>
        <v>0</v>
      </c>
    </row>
    <row r="3952" spans="1:19" hidden="1">
      <c r="A3952" t="s">
        <v>5191</v>
      </c>
      <c r="B3952" t="s">
        <v>4872</v>
      </c>
      <c r="C3952">
        <v>33</v>
      </c>
      <c r="D3952" t="s">
        <v>113</v>
      </c>
      <c r="E3952" t="s">
        <v>10103</v>
      </c>
      <c r="F3952" t="s">
        <v>175</v>
      </c>
      <c r="G3952" t="s">
        <v>169</v>
      </c>
      <c r="H3952">
        <v>4</v>
      </c>
      <c r="I3952">
        <v>3</v>
      </c>
      <c r="J3952" t="s">
        <v>127</v>
      </c>
      <c r="K3952" t="s">
        <v>31</v>
      </c>
      <c r="L3952" t="s">
        <v>297</v>
      </c>
      <c r="M3952" s="53">
        <v>1E-4</v>
      </c>
      <c r="N3952" s="52">
        <v>72.927624000000009</v>
      </c>
      <c r="O3952" s="52">
        <v>71.617238</v>
      </c>
      <c r="P3952">
        <v>1</v>
      </c>
      <c r="Q3952">
        <f>IF(SUMIFS(SolCotizacion!$P:$P,SolCotizacion!$E:$E,$G3952,SolCotizacion!$K:$K,$I3952)&gt;499,1,0)</f>
        <v>0</v>
      </c>
      <c r="R3952">
        <v>6702</v>
      </c>
      <c r="S3952" s="56">
        <f>IF(SUMIFS(SolCotizacion!$P:$P,SolCotizacion!$E:$E,$G3952,SolCotizacion!$K:$K,$I3952)&gt;499,1%,0)</f>
        <v>0</v>
      </c>
    </row>
    <row r="3953" spans="1:18" hidden="1">
      <c r="A3953" t="s">
        <v>5192</v>
      </c>
      <c r="B3953" t="s">
        <v>4816</v>
      </c>
      <c r="C3953">
        <v>1</v>
      </c>
      <c r="D3953" t="s">
        <v>88</v>
      </c>
      <c r="E3953" t="s">
        <v>10084</v>
      </c>
      <c r="F3953" t="s">
        <v>168</v>
      </c>
      <c r="G3953" t="s">
        <v>168</v>
      </c>
      <c r="H3953">
        <v>4</v>
      </c>
      <c r="I3953">
        <v>1</v>
      </c>
      <c r="J3953" t="s">
        <v>84</v>
      </c>
      <c r="K3953" t="s">
        <v>31</v>
      </c>
      <c r="L3953" t="s">
        <v>321</v>
      </c>
      <c r="N3953" s="52">
        <v>542473.58400000003</v>
      </c>
      <c r="O3953" s="52">
        <v>482557.29600000003</v>
      </c>
      <c r="P3953">
        <v>1</v>
      </c>
      <c r="Q3953">
        <v>1</v>
      </c>
      <c r="R3953">
        <v>6703</v>
      </c>
    </row>
    <row r="3954" spans="1:18" hidden="1">
      <c r="A3954" t="s">
        <v>5193</v>
      </c>
      <c r="B3954" t="s">
        <v>4818</v>
      </c>
      <c r="C3954">
        <v>2</v>
      </c>
      <c r="D3954" t="s">
        <v>88</v>
      </c>
      <c r="E3954" t="s">
        <v>10085</v>
      </c>
      <c r="F3954" t="s">
        <v>168</v>
      </c>
      <c r="G3954" t="s">
        <v>168</v>
      </c>
      <c r="H3954">
        <v>4</v>
      </c>
      <c r="I3954">
        <v>2</v>
      </c>
      <c r="J3954" t="s">
        <v>84</v>
      </c>
      <c r="K3954" t="s">
        <v>31</v>
      </c>
      <c r="L3954" t="s">
        <v>321</v>
      </c>
      <c r="N3954" s="52">
        <v>551823.35999999999</v>
      </c>
      <c r="O3954" s="52">
        <v>490900.22400000005</v>
      </c>
      <c r="P3954">
        <v>1</v>
      </c>
      <c r="Q3954">
        <v>1</v>
      </c>
      <c r="R3954">
        <v>6705</v>
      </c>
    </row>
    <row r="3955" spans="1:18" hidden="1">
      <c r="A3955" t="s">
        <v>5194</v>
      </c>
      <c r="B3955" t="s">
        <v>4820</v>
      </c>
      <c r="C3955">
        <v>3</v>
      </c>
      <c r="D3955" t="s">
        <v>88</v>
      </c>
      <c r="E3955" t="s">
        <v>10086</v>
      </c>
      <c r="F3955" t="s">
        <v>168</v>
      </c>
      <c r="G3955" t="s">
        <v>168</v>
      </c>
      <c r="H3955">
        <v>4</v>
      </c>
      <c r="I3955">
        <v>3</v>
      </c>
      <c r="J3955" t="s">
        <v>84</v>
      </c>
      <c r="K3955" t="s">
        <v>31</v>
      </c>
      <c r="L3955" t="s">
        <v>321</v>
      </c>
      <c r="N3955" s="52">
        <v>564288.62399999995</v>
      </c>
      <c r="O3955" s="52">
        <v>502024.12800000003</v>
      </c>
      <c r="P3955">
        <v>1</v>
      </c>
      <c r="Q3955">
        <v>1</v>
      </c>
      <c r="R3955">
        <v>6707</v>
      </c>
    </row>
    <row r="3956" spans="1:18" hidden="1">
      <c r="A3956" t="s">
        <v>5195</v>
      </c>
      <c r="B3956" t="s">
        <v>4822</v>
      </c>
      <c r="C3956">
        <v>4</v>
      </c>
      <c r="D3956" t="s">
        <v>88</v>
      </c>
      <c r="E3956" t="s">
        <v>10087</v>
      </c>
      <c r="F3956" t="s">
        <v>169</v>
      </c>
      <c r="G3956" t="s">
        <v>169</v>
      </c>
      <c r="H3956">
        <v>4</v>
      </c>
      <c r="I3956">
        <v>1</v>
      </c>
      <c r="J3956" t="s">
        <v>84</v>
      </c>
      <c r="K3956" t="s">
        <v>31</v>
      </c>
      <c r="L3956" t="s">
        <v>321</v>
      </c>
      <c r="N3956" s="52">
        <v>755343.55200000003</v>
      </c>
      <c r="O3956" s="52">
        <v>671915.37600000005</v>
      </c>
      <c r="P3956">
        <v>1</v>
      </c>
      <c r="Q3956">
        <v>1</v>
      </c>
      <c r="R3956">
        <v>6709</v>
      </c>
    </row>
    <row r="3957" spans="1:18" hidden="1">
      <c r="A3957" t="s">
        <v>5196</v>
      </c>
      <c r="B3957" t="s">
        <v>4824</v>
      </c>
      <c r="C3957">
        <v>5</v>
      </c>
      <c r="D3957" t="s">
        <v>88</v>
      </c>
      <c r="E3957" t="s">
        <v>10088</v>
      </c>
      <c r="F3957" t="s">
        <v>169</v>
      </c>
      <c r="G3957" t="s">
        <v>169</v>
      </c>
      <c r="H3957">
        <v>4</v>
      </c>
      <c r="I3957">
        <v>2</v>
      </c>
      <c r="J3957" t="s">
        <v>84</v>
      </c>
      <c r="K3957" t="s">
        <v>31</v>
      </c>
      <c r="L3957" t="s">
        <v>321</v>
      </c>
      <c r="N3957" s="52">
        <v>768360.81600000011</v>
      </c>
      <c r="O3957" s="52">
        <v>683531.66400000011</v>
      </c>
      <c r="P3957">
        <v>1</v>
      </c>
      <c r="Q3957">
        <v>1</v>
      </c>
      <c r="R3957">
        <v>6711</v>
      </c>
    </row>
    <row r="3958" spans="1:18" hidden="1">
      <c r="A3958" t="s">
        <v>5197</v>
      </c>
      <c r="B3958" t="s">
        <v>4826</v>
      </c>
      <c r="C3958">
        <v>6</v>
      </c>
      <c r="D3958" t="s">
        <v>88</v>
      </c>
      <c r="E3958" t="s">
        <v>10089</v>
      </c>
      <c r="F3958" t="s">
        <v>169</v>
      </c>
      <c r="G3958" t="s">
        <v>169</v>
      </c>
      <c r="H3958">
        <v>4</v>
      </c>
      <c r="I3958">
        <v>3</v>
      </c>
      <c r="J3958" t="s">
        <v>84</v>
      </c>
      <c r="K3958" t="s">
        <v>31</v>
      </c>
      <c r="L3958" t="s">
        <v>321</v>
      </c>
      <c r="N3958" s="52">
        <v>785717.9040000001</v>
      </c>
      <c r="O3958" s="52">
        <v>699021.88800000004</v>
      </c>
      <c r="P3958">
        <v>1</v>
      </c>
      <c r="Q3958">
        <v>1</v>
      </c>
      <c r="R3958">
        <v>6713</v>
      </c>
    </row>
    <row r="3959" spans="1:18" hidden="1">
      <c r="A3959" t="s">
        <v>5198</v>
      </c>
      <c r="B3959" t="s">
        <v>4828</v>
      </c>
      <c r="C3959">
        <v>7</v>
      </c>
      <c r="D3959" t="s">
        <v>113</v>
      </c>
      <c r="E3959" t="s">
        <v>9853</v>
      </c>
      <c r="F3959" t="s">
        <v>114</v>
      </c>
      <c r="G3959" t="s">
        <v>88</v>
      </c>
      <c r="H3959">
        <v>4</v>
      </c>
      <c r="I3959">
        <v>1</v>
      </c>
      <c r="J3959" t="s">
        <v>88</v>
      </c>
      <c r="K3959" t="s">
        <v>31</v>
      </c>
      <c r="L3959" t="s">
        <v>321</v>
      </c>
      <c r="N3959" s="52">
        <v>19209.577772000001</v>
      </c>
      <c r="O3959" s="52">
        <v>19209.577772000001</v>
      </c>
      <c r="P3959">
        <v>1</v>
      </c>
      <c r="Q3959">
        <f>IF(COUNTIFS(SolCotizacion!$D:$D,$G3959,SolCotizacion!$K:$K,$I3959)&gt;0,1,0)</f>
        <v>0</v>
      </c>
      <c r="R3959">
        <v>6715</v>
      </c>
    </row>
    <row r="3960" spans="1:18" hidden="1">
      <c r="A3960" t="s">
        <v>5199</v>
      </c>
      <c r="B3960" t="s">
        <v>4830</v>
      </c>
      <c r="C3960">
        <v>8</v>
      </c>
      <c r="D3960" t="s">
        <v>113</v>
      </c>
      <c r="E3960" t="s">
        <v>9984</v>
      </c>
      <c r="F3960" t="s">
        <v>114</v>
      </c>
      <c r="G3960" t="s">
        <v>88</v>
      </c>
      <c r="H3960">
        <v>4</v>
      </c>
      <c r="I3960">
        <v>2</v>
      </c>
      <c r="J3960" t="s">
        <v>88</v>
      </c>
      <c r="K3960" t="s">
        <v>31</v>
      </c>
      <c r="L3960" t="s">
        <v>321</v>
      </c>
      <c r="N3960" s="52">
        <v>20746.474826000001</v>
      </c>
      <c r="O3960" s="52">
        <v>20746.474826000001</v>
      </c>
      <c r="P3960">
        <v>1</v>
      </c>
      <c r="Q3960">
        <f>IF(COUNTIFS(SolCotizacion!$D:$D,$G3960,SolCotizacion!$K:$K,$I3960)&gt;0,1,0)</f>
        <v>1</v>
      </c>
      <c r="R3960">
        <v>6717</v>
      </c>
    </row>
    <row r="3961" spans="1:18" hidden="1">
      <c r="A3961" t="s">
        <v>5200</v>
      </c>
      <c r="B3961" t="s">
        <v>4832</v>
      </c>
      <c r="C3961">
        <v>9</v>
      </c>
      <c r="D3961" t="s">
        <v>113</v>
      </c>
      <c r="E3961" t="s">
        <v>9985</v>
      </c>
      <c r="F3961" t="s">
        <v>114</v>
      </c>
      <c r="G3961" t="s">
        <v>88</v>
      </c>
      <c r="H3961">
        <v>4</v>
      </c>
      <c r="I3961">
        <v>3</v>
      </c>
      <c r="J3961" t="s">
        <v>88</v>
      </c>
      <c r="K3961" t="s">
        <v>31</v>
      </c>
      <c r="L3961" t="s">
        <v>321</v>
      </c>
      <c r="N3961" s="52">
        <v>23051.278712000003</v>
      </c>
      <c r="O3961" s="52">
        <v>23051.278712000003</v>
      </c>
      <c r="P3961">
        <v>1</v>
      </c>
      <c r="Q3961">
        <f>IF(COUNTIFS(SolCotizacion!$D:$D,$G3961,SolCotizacion!$K:$K,$I3961)&gt;0,1,0)</f>
        <v>0</v>
      </c>
      <c r="R3961">
        <v>6719</v>
      </c>
    </row>
    <row r="3962" spans="1:18" hidden="1">
      <c r="A3962" t="s">
        <v>5201</v>
      </c>
      <c r="B3962" t="s">
        <v>4834</v>
      </c>
      <c r="C3962">
        <v>10</v>
      </c>
      <c r="D3962" t="s">
        <v>113</v>
      </c>
      <c r="E3962" t="s">
        <v>9986</v>
      </c>
      <c r="F3962" t="s">
        <v>115</v>
      </c>
      <c r="G3962" t="s">
        <v>88</v>
      </c>
      <c r="H3962">
        <v>4</v>
      </c>
      <c r="I3962">
        <v>1</v>
      </c>
      <c r="J3962" t="s">
        <v>116</v>
      </c>
      <c r="K3962" t="s">
        <v>326</v>
      </c>
      <c r="L3962" t="s">
        <v>321</v>
      </c>
      <c r="N3962" s="52">
        <v>38814.386533999997</v>
      </c>
      <c r="O3962" s="52">
        <v>38814.386533999997</v>
      </c>
      <c r="P3962">
        <v>1</v>
      </c>
      <c r="Q3962">
        <f>IF(COUNTIFS(SolCotizacion!$D:$D,$G3962,SolCotizacion!$K:$K,$I3962)&gt;0,1,0)</f>
        <v>0</v>
      </c>
      <c r="R3962">
        <v>6721</v>
      </c>
    </row>
    <row r="3963" spans="1:18" hidden="1">
      <c r="A3963" t="s">
        <v>5202</v>
      </c>
      <c r="B3963" t="s">
        <v>4836</v>
      </c>
      <c r="C3963">
        <v>11</v>
      </c>
      <c r="D3963" t="s">
        <v>113</v>
      </c>
      <c r="E3963" t="s">
        <v>9987</v>
      </c>
      <c r="F3963" t="s">
        <v>115</v>
      </c>
      <c r="G3963" t="s">
        <v>88</v>
      </c>
      <c r="H3963">
        <v>4</v>
      </c>
      <c r="I3963">
        <v>2</v>
      </c>
      <c r="J3963" t="s">
        <v>116</v>
      </c>
      <c r="K3963" t="s">
        <v>326</v>
      </c>
      <c r="L3963" t="s">
        <v>321</v>
      </c>
      <c r="N3963" s="52">
        <v>41919.320366000007</v>
      </c>
      <c r="O3963" s="52">
        <v>41919.320366000007</v>
      </c>
      <c r="P3963">
        <v>1</v>
      </c>
      <c r="Q3963">
        <f>IF(COUNTIFS(SolCotizacion!$D:$D,$G3963,SolCotizacion!$K:$K,$I3963)&gt;0,1,0)</f>
        <v>1</v>
      </c>
      <c r="R3963">
        <v>6723</v>
      </c>
    </row>
    <row r="3964" spans="1:18" hidden="1">
      <c r="A3964" t="s">
        <v>5203</v>
      </c>
      <c r="B3964" t="s">
        <v>4838</v>
      </c>
      <c r="C3964">
        <v>12</v>
      </c>
      <c r="D3964" t="s">
        <v>113</v>
      </c>
      <c r="E3964" t="s">
        <v>9988</v>
      </c>
      <c r="F3964" t="s">
        <v>115</v>
      </c>
      <c r="G3964" t="s">
        <v>88</v>
      </c>
      <c r="H3964">
        <v>4</v>
      </c>
      <c r="I3964">
        <v>3</v>
      </c>
      <c r="J3964" t="s">
        <v>116</v>
      </c>
      <c r="K3964" t="s">
        <v>326</v>
      </c>
      <c r="L3964" t="s">
        <v>321</v>
      </c>
      <c r="N3964" s="52">
        <v>46577.25765</v>
      </c>
      <c r="O3964" s="52">
        <v>46577.25765</v>
      </c>
      <c r="P3964">
        <v>1</v>
      </c>
      <c r="Q3964">
        <f>IF(COUNTIFS(SolCotizacion!$D:$D,$G3964,SolCotizacion!$K:$K,$I3964)&gt;0,1,0)</f>
        <v>0</v>
      </c>
      <c r="R3964">
        <v>6725</v>
      </c>
    </row>
    <row r="3965" spans="1:18" hidden="1">
      <c r="A3965" t="s">
        <v>5204</v>
      </c>
      <c r="B3965" t="s">
        <v>4840</v>
      </c>
      <c r="C3965">
        <v>13</v>
      </c>
      <c r="D3965" t="s">
        <v>113</v>
      </c>
      <c r="E3965" t="s">
        <v>10090</v>
      </c>
      <c r="F3965" t="s">
        <v>170</v>
      </c>
      <c r="G3965" t="s">
        <v>168</v>
      </c>
      <c r="H3965">
        <v>4</v>
      </c>
      <c r="I3965" t="s">
        <v>103</v>
      </c>
      <c r="J3965" t="s">
        <v>118</v>
      </c>
      <c r="K3965" t="s">
        <v>325</v>
      </c>
      <c r="L3965" t="s">
        <v>321</v>
      </c>
      <c r="N3965" s="52">
        <v>57176.567602000003</v>
      </c>
      <c r="O3965" s="52">
        <v>42912.768360000002</v>
      </c>
      <c r="P3965">
        <v>1</v>
      </c>
      <c r="Q3965">
        <f>IF(COUNTIF(SolCotizacion!$E:$E,G3965)&gt;0,1,0)</f>
        <v>0</v>
      </c>
      <c r="R3965">
        <v>6727</v>
      </c>
    </row>
    <row r="3966" spans="1:18" hidden="1">
      <c r="A3966" t="s">
        <v>5205</v>
      </c>
      <c r="B3966" t="s">
        <v>4842</v>
      </c>
      <c r="C3966">
        <v>15</v>
      </c>
      <c r="D3966" t="s">
        <v>113</v>
      </c>
      <c r="E3966" t="s">
        <v>10091</v>
      </c>
      <c r="F3966" t="s">
        <v>171</v>
      </c>
      <c r="G3966" t="s">
        <v>169</v>
      </c>
      <c r="H3966">
        <v>4</v>
      </c>
      <c r="I3966" t="s">
        <v>103</v>
      </c>
      <c r="J3966" t="s">
        <v>118</v>
      </c>
      <c r="K3966" t="s">
        <v>325</v>
      </c>
      <c r="L3966" t="s">
        <v>321</v>
      </c>
      <c r="N3966" s="52">
        <v>79612.439522000001</v>
      </c>
      <c r="O3966" s="52">
        <v>59752.022946000005</v>
      </c>
      <c r="P3966">
        <v>1</v>
      </c>
      <c r="Q3966">
        <f>IF(COUNTIF(SolCotizacion!$E:$E,G3966)&gt;0,1,0)</f>
        <v>0</v>
      </c>
      <c r="R3966">
        <v>6731</v>
      </c>
    </row>
    <row r="3967" spans="1:18" hidden="1">
      <c r="A3967" t="s">
        <v>5206</v>
      </c>
      <c r="B3967" t="s">
        <v>4844</v>
      </c>
      <c r="C3967">
        <v>16</v>
      </c>
      <c r="D3967" t="s">
        <v>113</v>
      </c>
      <c r="E3967" t="s">
        <v>9995</v>
      </c>
      <c r="F3967" t="s">
        <v>125</v>
      </c>
      <c r="G3967" t="s">
        <v>88</v>
      </c>
      <c r="H3967">
        <v>4</v>
      </c>
      <c r="I3967">
        <v>1</v>
      </c>
      <c r="J3967" t="s">
        <v>88</v>
      </c>
      <c r="K3967" t="s">
        <v>31</v>
      </c>
      <c r="L3967" t="s">
        <v>321</v>
      </c>
      <c r="N3967" s="52">
        <v>20987.049314</v>
      </c>
      <c r="O3967" s="52">
        <v>15249.735732000001</v>
      </c>
      <c r="P3967">
        <v>1</v>
      </c>
      <c r="Q3967">
        <f>IF(COUNTIFS(SolCotizacion!$D:$D,$G3967,SolCotizacion!$K:$K,$I3967)&gt;0,1,0)</f>
        <v>0</v>
      </c>
      <c r="R3967">
        <v>6733</v>
      </c>
    </row>
    <row r="3968" spans="1:18" hidden="1">
      <c r="A3968" t="s">
        <v>5207</v>
      </c>
      <c r="B3968" t="s">
        <v>4846</v>
      </c>
      <c r="C3968">
        <v>17</v>
      </c>
      <c r="D3968" t="s">
        <v>113</v>
      </c>
      <c r="E3968" t="s">
        <v>9996</v>
      </c>
      <c r="F3968" t="s">
        <v>125</v>
      </c>
      <c r="G3968" t="s">
        <v>88</v>
      </c>
      <c r="H3968">
        <v>4</v>
      </c>
      <c r="I3968">
        <v>2</v>
      </c>
      <c r="J3968" t="s">
        <v>88</v>
      </c>
      <c r="K3968" t="s">
        <v>31</v>
      </c>
      <c r="L3968" t="s">
        <v>321</v>
      </c>
      <c r="N3968" s="52">
        <v>25684.721216000002</v>
      </c>
      <c r="O3968" s="52">
        <v>18130.201474000001</v>
      </c>
      <c r="P3968">
        <v>1</v>
      </c>
      <c r="Q3968">
        <f>IF(COUNTIFS(SolCotizacion!$D:$D,$G3968,SolCotizacion!$K:$K,$I3968)&gt;0,1,0)</f>
        <v>1</v>
      </c>
      <c r="R3968">
        <v>6735</v>
      </c>
    </row>
    <row r="3969" spans="1:19" hidden="1">
      <c r="A3969" t="s">
        <v>5208</v>
      </c>
      <c r="B3969" t="s">
        <v>4848</v>
      </c>
      <c r="C3969">
        <v>18</v>
      </c>
      <c r="D3969" t="s">
        <v>113</v>
      </c>
      <c r="E3969" t="s">
        <v>9997</v>
      </c>
      <c r="F3969" t="s">
        <v>125</v>
      </c>
      <c r="G3969" t="s">
        <v>88</v>
      </c>
      <c r="H3969">
        <v>4</v>
      </c>
      <c r="I3969">
        <v>3</v>
      </c>
      <c r="J3969" t="s">
        <v>88</v>
      </c>
      <c r="K3969" t="s">
        <v>31</v>
      </c>
      <c r="L3969" t="s">
        <v>321</v>
      </c>
      <c r="N3969" s="52">
        <v>27640.477480000001</v>
      </c>
      <c r="O3969" s="52">
        <v>19650.992129999999</v>
      </c>
      <c r="P3969">
        <v>1</v>
      </c>
      <c r="Q3969">
        <f>IF(COUNTIFS(SolCotizacion!$D:$D,$G3969,SolCotizacion!$K:$K,$I3969)&gt;0,1,0)</f>
        <v>0</v>
      </c>
      <c r="R3969">
        <v>6737</v>
      </c>
    </row>
    <row r="3970" spans="1:19" hidden="1">
      <c r="A3970" t="s">
        <v>5209</v>
      </c>
      <c r="B3970" t="s">
        <v>4850</v>
      </c>
      <c r="C3970">
        <v>19</v>
      </c>
      <c r="D3970" t="s">
        <v>113</v>
      </c>
      <c r="E3970" t="s">
        <v>10092</v>
      </c>
      <c r="F3970" t="s">
        <v>172</v>
      </c>
      <c r="G3970" t="s">
        <v>168</v>
      </c>
      <c r="H3970">
        <v>4</v>
      </c>
      <c r="I3970">
        <v>1</v>
      </c>
      <c r="J3970" t="s">
        <v>127</v>
      </c>
      <c r="K3970" t="s">
        <v>31</v>
      </c>
      <c r="L3970" t="s">
        <v>321</v>
      </c>
      <c r="M3970" s="53">
        <v>1.4999999999999999E-2</v>
      </c>
      <c r="N3970" s="52">
        <v>7915.9902360000006</v>
      </c>
      <c r="O3970" s="52">
        <v>7041.6738699999996</v>
      </c>
      <c r="P3970">
        <v>1</v>
      </c>
      <c r="Q3970">
        <f>IF(SUMIFS(SolCotizacion!$P:$P,SolCotizacion!$E:$E,$G3970,SolCotizacion!$K:$K,$I3970)&gt;499,1,0)</f>
        <v>0</v>
      </c>
      <c r="R3970">
        <v>6739</v>
      </c>
      <c r="S3970" s="56">
        <f>IF(SUMIFS(SolCotizacion!$P:$P,SolCotizacion!$E:$E,$G3970,SolCotizacion!$K:$K,$I3970)&gt;499,4%,0)</f>
        <v>0</v>
      </c>
    </row>
    <row r="3971" spans="1:19" hidden="1">
      <c r="A3971" t="s">
        <v>5210</v>
      </c>
      <c r="B3971" t="s">
        <v>4852</v>
      </c>
      <c r="C3971">
        <v>20</v>
      </c>
      <c r="D3971" t="s">
        <v>113</v>
      </c>
      <c r="E3971" t="s">
        <v>10093</v>
      </c>
      <c r="F3971" t="s">
        <v>172</v>
      </c>
      <c r="G3971" t="s">
        <v>168</v>
      </c>
      <c r="H3971">
        <v>4</v>
      </c>
      <c r="I3971">
        <v>2</v>
      </c>
      <c r="J3971" t="s">
        <v>127</v>
      </c>
      <c r="K3971" t="s">
        <v>31</v>
      </c>
      <c r="L3971" t="s">
        <v>321</v>
      </c>
      <c r="M3971" s="53">
        <v>1.4999999999999999E-2</v>
      </c>
      <c r="N3971" s="52">
        <v>8052.42515</v>
      </c>
      <c r="O3971" s="52">
        <v>7163.4159520000003</v>
      </c>
      <c r="P3971">
        <v>1</v>
      </c>
      <c r="Q3971">
        <f>IF(SUMIFS(SolCotizacion!$P:$P,SolCotizacion!$E:$E,$G3971,SolCotizacion!$K:$K,$I3971)&gt;499,1,0)</f>
        <v>0</v>
      </c>
      <c r="R3971">
        <v>6740</v>
      </c>
      <c r="S3971" s="56">
        <f>IF(SUMIFS(SolCotizacion!$P:$P,SolCotizacion!$E:$E,$G3971,SolCotizacion!$K:$K,$I3971)&gt;499,4%,0)</f>
        <v>0</v>
      </c>
    </row>
    <row r="3972" spans="1:19" hidden="1">
      <c r="A3972" t="s">
        <v>5211</v>
      </c>
      <c r="B3972" t="s">
        <v>4854</v>
      </c>
      <c r="C3972">
        <v>21</v>
      </c>
      <c r="D3972" t="s">
        <v>113</v>
      </c>
      <c r="E3972" t="s">
        <v>10094</v>
      </c>
      <c r="F3972" t="s">
        <v>172</v>
      </c>
      <c r="G3972" t="s">
        <v>168</v>
      </c>
      <c r="H3972">
        <v>4</v>
      </c>
      <c r="I3972">
        <v>3</v>
      </c>
      <c r="J3972" t="s">
        <v>127</v>
      </c>
      <c r="K3972" t="s">
        <v>31</v>
      </c>
      <c r="L3972" t="s">
        <v>321</v>
      </c>
      <c r="M3972" s="53">
        <v>1.4999999999999999E-2</v>
      </c>
      <c r="N3972" s="52">
        <v>8234.3211719999999</v>
      </c>
      <c r="O3972" s="52">
        <v>7325.7387280000003</v>
      </c>
      <c r="P3972">
        <v>1</v>
      </c>
      <c r="Q3972">
        <f>IF(SUMIFS(SolCotizacion!$P:$P,SolCotizacion!$E:$E,$G3972,SolCotizacion!$K:$K,$I3972)&gt;499,1,0)</f>
        <v>0</v>
      </c>
      <c r="R3972">
        <v>6741</v>
      </c>
      <c r="S3972" s="56">
        <f>IF(SUMIFS(SolCotizacion!$P:$P,SolCotizacion!$E:$E,$G3972,SolCotizacion!$K:$K,$I3972)&gt;499,4%,0)</f>
        <v>0</v>
      </c>
    </row>
    <row r="3973" spans="1:19" hidden="1">
      <c r="A3973" t="s">
        <v>5212</v>
      </c>
      <c r="B3973" t="s">
        <v>4856</v>
      </c>
      <c r="C3973">
        <v>25</v>
      </c>
      <c r="D3973" t="s">
        <v>113</v>
      </c>
      <c r="E3973" t="s">
        <v>10095</v>
      </c>
      <c r="F3973" t="s">
        <v>173</v>
      </c>
      <c r="G3973" t="s">
        <v>169</v>
      </c>
      <c r="H3973">
        <v>4</v>
      </c>
      <c r="I3973">
        <v>1</v>
      </c>
      <c r="J3973" t="s">
        <v>127</v>
      </c>
      <c r="K3973" t="s">
        <v>31</v>
      </c>
      <c r="L3973" t="s">
        <v>321</v>
      </c>
      <c r="M3973" s="53">
        <v>1.4999999999999999E-2</v>
      </c>
      <c r="N3973" s="52">
        <v>11022.275726</v>
      </c>
      <c r="O3973" s="52">
        <v>9804.8549060000005</v>
      </c>
      <c r="P3973">
        <v>1</v>
      </c>
      <c r="Q3973">
        <f>IF(SUMIFS(SolCotizacion!$P:$P,SolCotizacion!$E:$E,$G3973,SolCotizacion!$K:$K,$I3973)&gt;499,1,0)</f>
        <v>0</v>
      </c>
      <c r="R3973">
        <v>6745</v>
      </c>
      <c r="S3973" s="56">
        <f>IF(SUMIFS(SolCotizacion!$P:$P,SolCotizacion!$E:$E,$G3973,SolCotizacion!$K:$K,$I3973)&gt;499,4%,0)</f>
        <v>0</v>
      </c>
    </row>
    <row r="3974" spans="1:19" hidden="1">
      <c r="A3974" t="s">
        <v>5213</v>
      </c>
      <c r="B3974" t="s">
        <v>4858</v>
      </c>
      <c r="C3974">
        <v>26</v>
      </c>
      <c r="D3974" t="s">
        <v>113</v>
      </c>
      <c r="E3974" t="s">
        <v>10096</v>
      </c>
      <c r="F3974" t="s">
        <v>173</v>
      </c>
      <c r="G3974" t="s">
        <v>169</v>
      </c>
      <c r="H3974">
        <v>4</v>
      </c>
      <c r="I3974">
        <v>2</v>
      </c>
      <c r="J3974" t="s">
        <v>127</v>
      </c>
      <c r="K3974" t="s">
        <v>31</v>
      </c>
      <c r="L3974" t="s">
        <v>321</v>
      </c>
      <c r="M3974" s="53">
        <v>1.4999999999999999E-2</v>
      </c>
      <c r="N3974" s="52">
        <v>11212.230106000001</v>
      </c>
      <c r="O3974" s="52">
        <v>9974.3693279999989</v>
      </c>
      <c r="P3974">
        <v>1</v>
      </c>
      <c r="Q3974">
        <f>IF(SUMIFS(SolCotizacion!$P:$P,SolCotizacion!$E:$E,$G3974,SolCotizacion!$K:$K,$I3974)&gt;499,1,0)</f>
        <v>0</v>
      </c>
      <c r="R3974">
        <v>6746</v>
      </c>
      <c r="S3974" s="56">
        <f>IF(SUMIFS(SolCotizacion!$P:$P,SolCotizacion!$E:$E,$G3974,SolCotizacion!$K:$K,$I3974)&gt;499,4%,0)</f>
        <v>0</v>
      </c>
    </row>
    <row r="3975" spans="1:19" hidden="1">
      <c r="A3975" t="s">
        <v>5214</v>
      </c>
      <c r="B3975" t="s">
        <v>4860</v>
      </c>
      <c r="C3975">
        <v>27</v>
      </c>
      <c r="D3975" t="s">
        <v>113</v>
      </c>
      <c r="E3975" t="s">
        <v>10097</v>
      </c>
      <c r="F3975" t="s">
        <v>173</v>
      </c>
      <c r="G3975" t="s">
        <v>169</v>
      </c>
      <c r="H3975">
        <v>4</v>
      </c>
      <c r="I3975">
        <v>3</v>
      </c>
      <c r="J3975" t="s">
        <v>127</v>
      </c>
      <c r="K3975" t="s">
        <v>31</v>
      </c>
      <c r="L3975" t="s">
        <v>321</v>
      </c>
      <c r="M3975" s="53">
        <v>1.4999999999999999E-2</v>
      </c>
      <c r="N3975" s="52">
        <v>11465.506052000001</v>
      </c>
      <c r="O3975" s="52">
        <v>10200.405754000001</v>
      </c>
      <c r="P3975">
        <v>1</v>
      </c>
      <c r="Q3975">
        <f>IF(SUMIFS(SolCotizacion!$P:$P,SolCotizacion!$E:$E,$G3975,SolCotizacion!$K:$K,$I3975)&gt;499,1,0)</f>
        <v>0</v>
      </c>
      <c r="R3975">
        <v>6747</v>
      </c>
      <c r="S3975" s="56">
        <f>IF(SUMIFS(SolCotizacion!$P:$P,SolCotizacion!$E:$E,$G3975,SolCotizacion!$K:$K,$I3975)&gt;499,4%,0)</f>
        <v>0</v>
      </c>
    </row>
    <row r="3976" spans="1:19" hidden="1">
      <c r="A3976" t="s">
        <v>5215</v>
      </c>
      <c r="B3976" t="s">
        <v>4862</v>
      </c>
      <c r="C3976">
        <v>28</v>
      </c>
      <c r="D3976" t="s">
        <v>113</v>
      </c>
      <c r="E3976" t="s">
        <v>10098</v>
      </c>
      <c r="F3976" t="s">
        <v>174</v>
      </c>
      <c r="G3976" t="s">
        <v>168</v>
      </c>
      <c r="H3976">
        <v>4</v>
      </c>
      <c r="I3976">
        <v>1</v>
      </c>
      <c r="J3976" t="s">
        <v>127</v>
      </c>
      <c r="K3976" t="s">
        <v>31</v>
      </c>
      <c r="L3976" t="s">
        <v>321</v>
      </c>
      <c r="M3976" s="53">
        <v>1E-3</v>
      </c>
      <c r="N3976" s="52">
        <v>527.73474600000009</v>
      </c>
      <c r="O3976" s="52">
        <v>469.44836400000003</v>
      </c>
      <c r="P3976">
        <v>1</v>
      </c>
      <c r="Q3976">
        <f>IF(SUMIFS(SolCotizacion!$P:$P,SolCotizacion!$E:$E,$G3976,SolCotizacion!$K:$K,$I3976)&gt;499,1,0)</f>
        <v>0</v>
      </c>
      <c r="R3976">
        <v>6748</v>
      </c>
      <c r="S3976" s="56">
        <f>IF(SUMIFS(SolCotizacion!$P:$P,SolCotizacion!$E:$E,$G3976,SolCotizacion!$K:$K,$I3976)&gt;499,1%,0)</f>
        <v>0</v>
      </c>
    </row>
    <row r="3977" spans="1:19" hidden="1">
      <c r="A3977" t="s">
        <v>5216</v>
      </c>
      <c r="B3977" t="s">
        <v>4864</v>
      </c>
      <c r="C3977">
        <v>29</v>
      </c>
      <c r="D3977" t="s">
        <v>113</v>
      </c>
      <c r="E3977" t="s">
        <v>10099</v>
      </c>
      <c r="F3977" t="s">
        <v>174</v>
      </c>
      <c r="G3977" t="s">
        <v>168</v>
      </c>
      <c r="H3977">
        <v>4</v>
      </c>
      <c r="I3977">
        <v>2</v>
      </c>
      <c r="J3977" t="s">
        <v>127</v>
      </c>
      <c r="K3977" t="s">
        <v>31</v>
      </c>
      <c r="L3977" t="s">
        <v>321</v>
      </c>
      <c r="M3977" s="53">
        <v>1E-3</v>
      </c>
      <c r="N3977" s="52">
        <v>536.82490399999995</v>
      </c>
      <c r="O3977" s="52">
        <v>477.558312</v>
      </c>
      <c r="P3977">
        <v>1</v>
      </c>
      <c r="Q3977">
        <f>IF(SUMIFS(SolCotizacion!$P:$P,SolCotizacion!$E:$E,$G3977,SolCotizacion!$K:$K,$I3977)&gt;499,1,0)</f>
        <v>0</v>
      </c>
      <c r="R3977">
        <v>6749</v>
      </c>
      <c r="S3977" s="56">
        <f>IF(SUMIFS(SolCotizacion!$P:$P,SolCotizacion!$E:$E,$G3977,SolCotizacion!$K:$K,$I3977)&gt;499,1%,0)</f>
        <v>0</v>
      </c>
    </row>
    <row r="3978" spans="1:19" hidden="1">
      <c r="A3978" t="s">
        <v>5217</v>
      </c>
      <c r="B3978" t="s">
        <v>4866</v>
      </c>
      <c r="C3978">
        <v>30</v>
      </c>
      <c r="D3978" t="s">
        <v>113</v>
      </c>
      <c r="E3978" t="s">
        <v>10100</v>
      </c>
      <c r="F3978" t="s">
        <v>174</v>
      </c>
      <c r="G3978" t="s">
        <v>168</v>
      </c>
      <c r="H3978">
        <v>4</v>
      </c>
      <c r="I3978">
        <v>3</v>
      </c>
      <c r="J3978" t="s">
        <v>127</v>
      </c>
      <c r="K3978" t="s">
        <v>31</v>
      </c>
      <c r="L3978" t="s">
        <v>321</v>
      </c>
      <c r="M3978" s="53">
        <v>1E-3</v>
      </c>
      <c r="N3978" s="52">
        <v>548.95887200000004</v>
      </c>
      <c r="O3978" s="52">
        <v>488.38189399999999</v>
      </c>
      <c r="P3978">
        <v>1</v>
      </c>
      <c r="Q3978">
        <f>IF(SUMIFS(SolCotizacion!$P:$P,SolCotizacion!$E:$E,$G3978,SolCotizacion!$K:$K,$I3978)&gt;499,1,0)</f>
        <v>0</v>
      </c>
      <c r="R3978">
        <v>6750</v>
      </c>
      <c r="S3978" s="56">
        <f>IF(SUMIFS(SolCotizacion!$P:$P,SolCotizacion!$E:$E,$G3978,SolCotizacion!$K:$K,$I3978)&gt;499,1%,0)</f>
        <v>0</v>
      </c>
    </row>
    <row r="3979" spans="1:19" hidden="1">
      <c r="A3979" t="s">
        <v>5218</v>
      </c>
      <c r="B3979" t="s">
        <v>4868</v>
      </c>
      <c r="C3979">
        <v>31</v>
      </c>
      <c r="D3979" t="s">
        <v>113</v>
      </c>
      <c r="E3979" t="s">
        <v>10101</v>
      </c>
      <c r="F3979" t="s">
        <v>175</v>
      </c>
      <c r="G3979" t="s">
        <v>169</v>
      </c>
      <c r="H3979">
        <v>4</v>
      </c>
      <c r="I3979">
        <v>1</v>
      </c>
      <c r="J3979" t="s">
        <v>127</v>
      </c>
      <c r="K3979" t="s">
        <v>31</v>
      </c>
      <c r="L3979" t="s">
        <v>321</v>
      </c>
      <c r="M3979" s="53">
        <v>1E-3</v>
      </c>
      <c r="N3979" s="52">
        <v>734.81700599999999</v>
      </c>
      <c r="O3979" s="52">
        <v>653.655618</v>
      </c>
      <c r="P3979">
        <v>1</v>
      </c>
      <c r="Q3979">
        <f>IF(SUMIFS(SolCotizacion!$P:$P,SolCotizacion!$E:$E,$G3979,SolCotizacion!$K:$K,$I3979)&gt;499,1,0)</f>
        <v>0</v>
      </c>
      <c r="R3979">
        <v>6751</v>
      </c>
      <c r="S3979" s="56">
        <f>IF(SUMIFS(SolCotizacion!$P:$P,SolCotizacion!$E:$E,$G3979,SolCotizacion!$K:$K,$I3979)&gt;499,1%,0)</f>
        <v>0</v>
      </c>
    </row>
    <row r="3980" spans="1:19" hidden="1">
      <c r="A3980" t="s">
        <v>5219</v>
      </c>
      <c r="B3980" t="s">
        <v>4870</v>
      </c>
      <c r="C3980">
        <v>32</v>
      </c>
      <c r="D3980" t="s">
        <v>113</v>
      </c>
      <c r="E3980" t="s">
        <v>10102</v>
      </c>
      <c r="F3980" t="s">
        <v>175</v>
      </c>
      <c r="G3980" t="s">
        <v>169</v>
      </c>
      <c r="H3980">
        <v>4</v>
      </c>
      <c r="I3980">
        <v>2</v>
      </c>
      <c r="J3980" t="s">
        <v>127</v>
      </c>
      <c r="K3980" t="s">
        <v>31</v>
      </c>
      <c r="L3980" t="s">
        <v>321</v>
      </c>
      <c r="M3980" s="53">
        <v>1E-3</v>
      </c>
      <c r="N3980" s="52">
        <v>747.47719200000006</v>
      </c>
      <c r="O3980" s="52">
        <v>664.95382800000004</v>
      </c>
      <c r="P3980">
        <v>1</v>
      </c>
      <c r="Q3980">
        <f>IF(SUMIFS(SolCotizacion!$P:$P,SolCotizacion!$E:$E,$G3980,SolCotizacion!$K:$K,$I3980)&gt;499,1,0)</f>
        <v>0</v>
      </c>
      <c r="R3980">
        <v>6752</v>
      </c>
      <c r="S3980" s="56">
        <f>IF(SUMIFS(SolCotizacion!$P:$P,SolCotizacion!$E:$E,$G3980,SolCotizacion!$K:$K,$I3980)&gt;499,1%,0)</f>
        <v>0</v>
      </c>
    </row>
    <row r="3981" spans="1:19" hidden="1">
      <c r="A3981" t="s">
        <v>5220</v>
      </c>
      <c r="B3981" t="s">
        <v>4872</v>
      </c>
      <c r="C3981">
        <v>33</v>
      </c>
      <c r="D3981" t="s">
        <v>113</v>
      </c>
      <c r="E3981" t="s">
        <v>10103</v>
      </c>
      <c r="F3981" t="s">
        <v>175</v>
      </c>
      <c r="G3981" t="s">
        <v>169</v>
      </c>
      <c r="H3981">
        <v>4</v>
      </c>
      <c r="I3981">
        <v>3</v>
      </c>
      <c r="J3981" t="s">
        <v>127</v>
      </c>
      <c r="K3981" t="s">
        <v>31</v>
      </c>
      <c r="L3981" t="s">
        <v>321</v>
      </c>
      <c r="M3981" s="53">
        <v>1E-3</v>
      </c>
      <c r="N3981" s="52">
        <v>764.36775799999998</v>
      </c>
      <c r="O3981" s="52">
        <v>680.02842600000008</v>
      </c>
      <c r="P3981">
        <v>1</v>
      </c>
      <c r="Q3981">
        <f>IF(SUMIFS(SolCotizacion!$P:$P,SolCotizacion!$E:$E,$G3981,SolCotizacion!$K:$K,$I3981)&gt;499,1,0)</f>
        <v>0</v>
      </c>
      <c r="R3981">
        <v>6753</v>
      </c>
      <c r="S3981" s="56">
        <f>IF(SUMIFS(SolCotizacion!$P:$P,SolCotizacion!$E:$E,$G3981,SolCotizacion!$K:$K,$I3981)&gt;499,1%,0)</f>
        <v>0</v>
      </c>
    </row>
    <row r="3982" spans="1:19" hidden="1">
      <c r="A3982" t="s">
        <v>5221</v>
      </c>
      <c r="B3982" t="s">
        <v>4816</v>
      </c>
      <c r="C3982">
        <v>1</v>
      </c>
      <c r="D3982" t="s">
        <v>88</v>
      </c>
      <c r="E3982" t="s">
        <v>10084</v>
      </c>
      <c r="F3982" t="s">
        <v>168</v>
      </c>
      <c r="G3982" t="s">
        <v>168</v>
      </c>
      <c r="H3982">
        <v>4</v>
      </c>
      <c r="I3982">
        <v>1</v>
      </c>
      <c r="J3982" t="s">
        <v>84</v>
      </c>
      <c r="K3982" t="s">
        <v>31</v>
      </c>
      <c r="L3982" t="s">
        <v>314</v>
      </c>
      <c r="N3982" s="52">
        <v>531445.728</v>
      </c>
      <c r="O3982" s="52">
        <v>533428.51199999999</v>
      </c>
      <c r="P3982">
        <v>1</v>
      </c>
      <c r="Q3982">
        <v>1</v>
      </c>
      <c r="R3982">
        <v>6754</v>
      </c>
    </row>
    <row r="3983" spans="1:19" hidden="1">
      <c r="A3983" t="s">
        <v>5222</v>
      </c>
      <c r="B3983" t="s">
        <v>4818</v>
      </c>
      <c r="C3983">
        <v>2</v>
      </c>
      <c r="D3983" t="s">
        <v>88</v>
      </c>
      <c r="E3983" t="s">
        <v>10085</v>
      </c>
      <c r="F3983" t="s">
        <v>168</v>
      </c>
      <c r="G3983" t="s">
        <v>168</v>
      </c>
      <c r="H3983">
        <v>4</v>
      </c>
      <c r="I3983">
        <v>2</v>
      </c>
      <c r="J3983" t="s">
        <v>84</v>
      </c>
      <c r="K3983" t="s">
        <v>31</v>
      </c>
      <c r="L3983" t="s">
        <v>314</v>
      </c>
      <c r="N3983" s="52">
        <v>535380.38400000008</v>
      </c>
      <c r="O3983" s="52">
        <v>537363.16799999995</v>
      </c>
      <c r="P3983">
        <v>1</v>
      </c>
      <c r="Q3983">
        <v>1</v>
      </c>
      <c r="R3983">
        <v>6756</v>
      </c>
    </row>
    <row r="3984" spans="1:19" hidden="1">
      <c r="A3984" t="s">
        <v>5223</v>
      </c>
      <c r="B3984" t="s">
        <v>4820</v>
      </c>
      <c r="C3984">
        <v>3</v>
      </c>
      <c r="D3984" t="s">
        <v>88</v>
      </c>
      <c r="E3984" t="s">
        <v>10086</v>
      </c>
      <c r="F3984" t="s">
        <v>168</v>
      </c>
      <c r="G3984" t="s">
        <v>168</v>
      </c>
      <c r="H3984">
        <v>4</v>
      </c>
      <c r="I3984">
        <v>3</v>
      </c>
      <c r="J3984" t="s">
        <v>84</v>
      </c>
      <c r="K3984" t="s">
        <v>31</v>
      </c>
      <c r="L3984" t="s">
        <v>314</v>
      </c>
      <c r="N3984" s="52">
        <v>547054.08000000007</v>
      </c>
      <c r="O3984" s="52">
        <v>549036.86400000006</v>
      </c>
      <c r="P3984">
        <v>1</v>
      </c>
      <c r="Q3984">
        <v>1</v>
      </c>
      <c r="R3984">
        <v>6758</v>
      </c>
    </row>
    <row r="3985" spans="1:19" hidden="1">
      <c r="A3985" t="s">
        <v>5224</v>
      </c>
      <c r="B3985" t="s">
        <v>4822</v>
      </c>
      <c r="C3985">
        <v>4</v>
      </c>
      <c r="D3985" t="s">
        <v>88</v>
      </c>
      <c r="E3985" t="s">
        <v>10087</v>
      </c>
      <c r="F3985" t="s">
        <v>169</v>
      </c>
      <c r="G3985" t="s">
        <v>169</v>
      </c>
      <c r="H3985">
        <v>4</v>
      </c>
      <c r="I3985">
        <v>1</v>
      </c>
      <c r="J3985" t="s">
        <v>84</v>
      </c>
      <c r="K3985" t="s">
        <v>31</v>
      </c>
      <c r="L3985" t="s">
        <v>314</v>
      </c>
      <c r="N3985" s="52">
        <v>716384.49600000004</v>
      </c>
      <c r="O3985" s="52">
        <v>712465.29600000009</v>
      </c>
      <c r="P3985">
        <v>1</v>
      </c>
      <c r="Q3985">
        <v>1</v>
      </c>
      <c r="R3985">
        <v>6760</v>
      </c>
    </row>
    <row r="3986" spans="1:19" hidden="1">
      <c r="A3986" t="s">
        <v>5225</v>
      </c>
      <c r="B3986" t="s">
        <v>4824</v>
      </c>
      <c r="C3986">
        <v>5</v>
      </c>
      <c r="D3986" t="s">
        <v>88</v>
      </c>
      <c r="E3986" t="s">
        <v>10088</v>
      </c>
      <c r="F3986" t="s">
        <v>169</v>
      </c>
      <c r="G3986" t="s">
        <v>169</v>
      </c>
      <c r="H3986">
        <v>4</v>
      </c>
      <c r="I3986">
        <v>2</v>
      </c>
      <c r="J3986" t="s">
        <v>84</v>
      </c>
      <c r="K3986" t="s">
        <v>31</v>
      </c>
      <c r="L3986" t="s">
        <v>314</v>
      </c>
      <c r="N3986" s="52">
        <v>720319.15200000012</v>
      </c>
      <c r="O3986" s="52">
        <v>716399.95200000005</v>
      </c>
      <c r="P3986">
        <v>1</v>
      </c>
      <c r="Q3986">
        <v>1</v>
      </c>
      <c r="R3986">
        <v>6762</v>
      </c>
    </row>
    <row r="3987" spans="1:19" hidden="1">
      <c r="A3987" t="s">
        <v>5226</v>
      </c>
      <c r="B3987" t="s">
        <v>4826</v>
      </c>
      <c r="C3987">
        <v>6</v>
      </c>
      <c r="D3987" t="s">
        <v>88</v>
      </c>
      <c r="E3987" t="s">
        <v>10089</v>
      </c>
      <c r="F3987" t="s">
        <v>169</v>
      </c>
      <c r="G3987" t="s">
        <v>169</v>
      </c>
      <c r="H3987">
        <v>4</v>
      </c>
      <c r="I3987">
        <v>3</v>
      </c>
      <c r="J3987" t="s">
        <v>84</v>
      </c>
      <c r="K3987" t="s">
        <v>31</v>
      </c>
      <c r="L3987" t="s">
        <v>314</v>
      </c>
      <c r="N3987" s="52">
        <v>731992.84800000011</v>
      </c>
      <c r="O3987" s="52">
        <v>728073.64799999993</v>
      </c>
      <c r="P3987">
        <v>1</v>
      </c>
      <c r="Q3987">
        <v>1</v>
      </c>
      <c r="R3987">
        <v>6764</v>
      </c>
    </row>
    <row r="3988" spans="1:19" hidden="1">
      <c r="A3988" t="s">
        <v>5227</v>
      </c>
      <c r="B3988" t="s">
        <v>4828</v>
      </c>
      <c r="C3988">
        <v>7</v>
      </c>
      <c r="D3988" t="s">
        <v>113</v>
      </c>
      <c r="E3988" t="s">
        <v>9853</v>
      </c>
      <c r="F3988" t="s">
        <v>114</v>
      </c>
      <c r="G3988" t="s">
        <v>88</v>
      </c>
      <c r="H3988">
        <v>4</v>
      </c>
      <c r="I3988">
        <v>1</v>
      </c>
      <c r="J3988" t="s">
        <v>88</v>
      </c>
      <c r="K3988" t="s">
        <v>31</v>
      </c>
      <c r="L3988" t="s">
        <v>314</v>
      </c>
      <c r="N3988" s="52">
        <v>59819.688390000003</v>
      </c>
      <c r="O3988" s="52">
        <v>52982.599824000004</v>
      </c>
      <c r="P3988">
        <v>1</v>
      </c>
      <c r="Q3988">
        <f>IF(COUNTIFS(SolCotizacion!$D:$D,$G3988,SolCotizacion!$K:$K,$I3988)&gt;0,1,0)</f>
        <v>0</v>
      </c>
      <c r="R3988">
        <v>6766</v>
      </c>
    </row>
    <row r="3989" spans="1:19" hidden="1">
      <c r="A3989" t="s">
        <v>5228</v>
      </c>
      <c r="B3989" t="s">
        <v>4830</v>
      </c>
      <c r="C3989">
        <v>8</v>
      </c>
      <c r="D3989" t="s">
        <v>113</v>
      </c>
      <c r="E3989" t="s">
        <v>9984</v>
      </c>
      <c r="F3989" t="s">
        <v>114</v>
      </c>
      <c r="G3989" t="s">
        <v>88</v>
      </c>
      <c r="H3989">
        <v>4</v>
      </c>
      <c r="I3989">
        <v>2</v>
      </c>
      <c r="J3989" t="s">
        <v>88</v>
      </c>
      <c r="K3989" t="s">
        <v>31</v>
      </c>
      <c r="L3989" t="s">
        <v>314</v>
      </c>
      <c r="N3989" s="52">
        <v>82892.438859999995</v>
      </c>
      <c r="O3989" s="52">
        <v>73065.338346000004</v>
      </c>
      <c r="P3989">
        <v>1</v>
      </c>
      <c r="Q3989">
        <f>IF(COUNTIFS(SolCotizacion!$D:$D,$G3989,SolCotizacion!$K:$K,$I3989)&gt;0,1,0)</f>
        <v>1</v>
      </c>
      <c r="R3989">
        <v>6768</v>
      </c>
    </row>
    <row r="3990" spans="1:19" hidden="1">
      <c r="A3990" t="s">
        <v>5229</v>
      </c>
      <c r="B3990" t="s">
        <v>4832</v>
      </c>
      <c r="C3990">
        <v>9</v>
      </c>
      <c r="D3990" t="s">
        <v>113</v>
      </c>
      <c r="E3990" t="s">
        <v>9985</v>
      </c>
      <c r="F3990" t="s">
        <v>114</v>
      </c>
      <c r="G3990" t="s">
        <v>88</v>
      </c>
      <c r="H3990">
        <v>4</v>
      </c>
      <c r="I3990">
        <v>3</v>
      </c>
      <c r="J3990" t="s">
        <v>88</v>
      </c>
      <c r="K3990" t="s">
        <v>31</v>
      </c>
      <c r="L3990" t="s">
        <v>314</v>
      </c>
      <c r="N3990" s="52">
        <v>123910.677968</v>
      </c>
      <c r="O3990" s="52">
        <v>111092.47179800001</v>
      </c>
      <c r="P3990">
        <v>1</v>
      </c>
      <c r="Q3990">
        <f>IF(COUNTIFS(SolCotizacion!$D:$D,$G3990,SolCotizacion!$K:$K,$I3990)&gt;0,1,0)</f>
        <v>0</v>
      </c>
      <c r="R3990">
        <v>6770</v>
      </c>
    </row>
    <row r="3991" spans="1:19" hidden="1">
      <c r="A3991" t="s">
        <v>5230</v>
      </c>
      <c r="B3991" t="s">
        <v>4834</v>
      </c>
      <c r="C3991">
        <v>10</v>
      </c>
      <c r="D3991" t="s">
        <v>113</v>
      </c>
      <c r="E3991" t="s">
        <v>9986</v>
      </c>
      <c r="F3991" t="s">
        <v>115</v>
      </c>
      <c r="G3991" t="s">
        <v>88</v>
      </c>
      <c r="H3991">
        <v>4</v>
      </c>
      <c r="I3991">
        <v>1</v>
      </c>
      <c r="J3991" t="s">
        <v>116</v>
      </c>
      <c r="K3991" t="s">
        <v>326</v>
      </c>
      <c r="L3991" t="s">
        <v>314</v>
      </c>
      <c r="N3991" s="52">
        <v>102546.65020600001</v>
      </c>
      <c r="O3991" s="52">
        <v>111092.47179800001</v>
      </c>
      <c r="P3991">
        <v>1</v>
      </c>
      <c r="Q3991">
        <f>IF(COUNTIFS(SolCotizacion!$D:$D,$G3991,SolCotizacion!$K:$K,$I3991)&gt;0,1,0)</f>
        <v>0</v>
      </c>
      <c r="R3991">
        <v>6772</v>
      </c>
    </row>
    <row r="3992" spans="1:19" hidden="1">
      <c r="A3992" t="s">
        <v>5231</v>
      </c>
      <c r="B3992" t="s">
        <v>4836</v>
      </c>
      <c r="C3992">
        <v>11</v>
      </c>
      <c r="D3992" t="s">
        <v>113</v>
      </c>
      <c r="E3992" t="s">
        <v>9987</v>
      </c>
      <c r="F3992" t="s">
        <v>115</v>
      </c>
      <c r="G3992" t="s">
        <v>88</v>
      </c>
      <c r="H3992">
        <v>4</v>
      </c>
      <c r="I3992">
        <v>2</v>
      </c>
      <c r="J3992" t="s">
        <v>116</v>
      </c>
      <c r="K3992" t="s">
        <v>326</v>
      </c>
      <c r="L3992" t="s">
        <v>314</v>
      </c>
      <c r="N3992" s="52">
        <v>256367.16721000001</v>
      </c>
      <c r="O3992" s="52">
        <v>341822.17423200002</v>
      </c>
      <c r="P3992">
        <v>1</v>
      </c>
      <c r="Q3992">
        <f>IF(COUNTIFS(SolCotizacion!$D:$D,$G3992,SolCotizacion!$K:$K,$I3992)&gt;0,1,0)</f>
        <v>1</v>
      </c>
      <c r="R3992">
        <v>6774</v>
      </c>
    </row>
    <row r="3993" spans="1:19" hidden="1">
      <c r="A3993" t="s">
        <v>5232</v>
      </c>
      <c r="B3993" t="s">
        <v>4838</v>
      </c>
      <c r="C3993">
        <v>12</v>
      </c>
      <c r="D3993" t="s">
        <v>113</v>
      </c>
      <c r="E3993" t="s">
        <v>9988</v>
      </c>
      <c r="F3993" t="s">
        <v>115</v>
      </c>
      <c r="G3993" t="s">
        <v>88</v>
      </c>
      <c r="H3993">
        <v>4</v>
      </c>
      <c r="I3993">
        <v>3</v>
      </c>
      <c r="J3993" t="s">
        <v>116</v>
      </c>
      <c r="K3993" t="s">
        <v>326</v>
      </c>
      <c r="L3993" t="s">
        <v>314</v>
      </c>
      <c r="N3993" s="52">
        <v>598188.26837000006</v>
      </c>
      <c r="O3993" s="52">
        <v>512733.26134800003</v>
      </c>
      <c r="P3993">
        <v>1</v>
      </c>
      <c r="Q3993">
        <f>IF(COUNTIFS(SolCotizacion!$D:$D,$G3993,SolCotizacion!$K:$K,$I3993)&gt;0,1,0)</f>
        <v>0</v>
      </c>
      <c r="R3993">
        <v>6776</v>
      </c>
    </row>
    <row r="3994" spans="1:19" hidden="1">
      <c r="A3994" t="s">
        <v>5233</v>
      </c>
      <c r="B3994" t="s">
        <v>4840</v>
      </c>
      <c r="C3994">
        <v>13</v>
      </c>
      <c r="D3994" t="s">
        <v>113</v>
      </c>
      <c r="E3994" t="s">
        <v>10090</v>
      </c>
      <c r="F3994" t="s">
        <v>170</v>
      </c>
      <c r="G3994" t="s">
        <v>168</v>
      </c>
      <c r="H3994">
        <v>4</v>
      </c>
      <c r="I3994" t="s">
        <v>103</v>
      </c>
      <c r="J3994" t="s">
        <v>118</v>
      </c>
      <c r="K3994" t="s">
        <v>325</v>
      </c>
      <c r="L3994" t="s">
        <v>314</v>
      </c>
      <c r="N3994" s="52">
        <v>88069.123911999995</v>
      </c>
      <c r="O3994" s="52">
        <v>88069.123911999995</v>
      </c>
      <c r="P3994">
        <v>1</v>
      </c>
      <c r="Q3994">
        <f>IF(COUNTIF(SolCotizacion!$E:$E,G3994)&gt;0,1,0)</f>
        <v>0</v>
      </c>
      <c r="R3994">
        <v>6778</v>
      </c>
    </row>
    <row r="3995" spans="1:19" hidden="1">
      <c r="A3995" t="s">
        <v>5234</v>
      </c>
      <c r="B3995" t="s">
        <v>4842</v>
      </c>
      <c r="C3995">
        <v>15</v>
      </c>
      <c r="D3995" t="s">
        <v>113</v>
      </c>
      <c r="E3995" t="s">
        <v>10091</v>
      </c>
      <c r="F3995" t="s">
        <v>171</v>
      </c>
      <c r="G3995" t="s">
        <v>169</v>
      </c>
      <c r="H3995">
        <v>4</v>
      </c>
      <c r="I3995" t="s">
        <v>103</v>
      </c>
      <c r="J3995" t="s">
        <v>118</v>
      </c>
      <c r="K3995" t="s">
        <v>325</v>
      </c>
      <c r="L3995" t="s">
        <v>314</v>
      </c>
      <c r="N3995" s="52">
        <v>88069.123911999995</v>
      </c>
      <c r="O3995" s="52">
        <v>88069.123911999995</v>
      </c>
      <c r="P3995">
        <v>1</v>
      </c>
      <c r="Q3995">
        <f>IF(COUNTIF(SolCotizacion!$E:$E,G3995)&gt;0,1,0)</f>
        <v>0</v>
      </c>
      <c r="R3995">
        <v>6782</v>
      </c>
    </row>
    <row r="3996" spans="1:19" hidden="1">
      <c r="A3996" t="s">
        <v>5235</v>
      </c>
      <c r="B3996" t="s">
        <v>4844</v>
      </c>
      <c r="C3996">
        <v>16</v>
      </c>
      <c r="D3996" t="s">
        <v>113</v>
      </c>
      <c r="E3996" t="s">
        <v>9995</v>
      </c>
      <c r="F3996" t="s">
        <v>125</v>
      </c>
      <c r="G3996" t="s">
        <v>88</v>
      </c>
      <c r="H3996">
        <v>4</v>
      </c>
      <c r="I3996">
        <v>1</v>
      </c>
      <c r="J3996" t="s">
        <v>88</v>
      </c>
      <c r="K3996" t="s">
        <v>31</v>
      </c>
      <c r="L3996" t="s">
        <v>314</v>
      </c>
      <c r="N3996" s="52">
        <v>205093.31073000003</v>
      </c>
      <c r="O3996" s="52">
        <v>182875.45815000002</v>
      </c>
      <c r="P3996">
        <v>1</v>
      </c>
      <c r="Q3996">
        <f>IF(COUNTIFS(SolCotizacion!$D:$D,$G3996,SolCotizacion!$K:$K,$I3996)&gt;0,1,0)</f>
        <v>0</v>
      </c>
      <c r="R3996">
        <v>6784</v>
      </c>
    </row>
    <row r="3997" spans="1:19" hidden="1">
      <c r="A3997" t="s">
        <v>5236</v>
      </c>
      <c r="B3997" t="s">
        <v>4846</v>
      </c>
      <c r="C3997">
        <v>17</v>
      </c>
      <c r="D3997" t="s">
        <v>113</v>
      </c>
      <c r="E3997" t="s">
        <v>9996</v>
      </c>
      <c r="F3997" t="s">
        <v>125</v>
      </c>
      <c r="G3997" t="s">
        <v>88</v>
      </c>
      <c r="H3997">
        <v>4</v>
      </c>
      <c r="I3997">
        <v>2</v>
      </c>
      <c r="J3997" t="s">
        <v>88</v>
      </c>
      <c r="K3997" t="s">
        <v>31</v>
      </c>
      <c r="L3997" t="s">
        <v>314</v>
      </c>
      <c r="N3997" s="52">
        <v>384550.219438</v>
      </c>
      <c r="O3997" s="52">
        <v>341822.17423200002</v>
      </c>
      <c r="P3997">
        <v>1</v>
      </c>
      <c r="Q3997">
        <f>IF(COUNTIFS(SolCotizacion!$D:$D,$G3997,SolCotizacion!$K:$K,$I3997)&gt;0,1,0)</f>
        <v>1</v>
      </c>
      <c r="R3997">
        <v>6786</v>
      </c>
    </row>
    <row r="3998" spans="1:19" hidden="1">
      <c r="A3998" t="s">
        <v>5237</v>
      </c>
      <c r="B3998" t="s">
        <v>4848</v>
      </c>
      <c r="C3998">
        <v>18</v>
      </c>
      <c r="D3998" t="s">
        <v>113</v>
      </c>
      <c r="E3998" t="s">
        <v>9997</v>
      </c>
      <c r="F3998" t="s">
        <v>125</v>
      </c>
      <c r="G3998" t="s">
        <v>88</v>
      </c>
      <c r="H3998">
        <v>4</v>
      </c>
      <c r="I3998">
        <v>3</v>
      </c>
      <c r="J3998" t="s">
        <v>88</v>
      </c>
      <c r="K3998" t="s">
        <v>31</v>
      </c>
      <c r="L3998" t="s">
        <v>314</v>
      </c>
      <c r="N3998" s="52">
        <v>512733.26134800003</v>
      </c>
      <c r="O3998" s="52">
        <v>478551.04805200006</v>
      </c>
      <c r="P3998">
        <v>1</v>
      </c>
      <c r="Q3998">
        <f>IF(COUNTIFS(SolCotizacion!$D:$D,$G3998,SolCotizacion!$K:$K,$I3998)&gt;0,1,0)</f>
        <v>0</v>
      </c>
      <c r="R3998">
        <v>6788</v>
      </c>
    </row>
    <row r="3999" spans="1:19" hidden="1">
      <c r="A3999" t="s">
        <v>5238</v>
      </c>
      <c r="B3999" t="s">
        <v>4850</v>
      </c>
      <c r="C3999">
        <v>19</v>
      </c>
      <c r="D3999" t="s">
        <v>113</v>
      </c>
      <c r="E3999" t="s">
        <v>10092</v>
      </c>
      <c r="F3999" t="s">
        <v>172</v>
      </c>
      <c r="G3999" t="s">
        <v>168</v>
      </c>
      <c r="H3999">
        <v>4</v>
      </c>
      <c r="I3999">
        <v>1</v>
      </c>
      <c r="J3999" t="s">
        <v>127</v>
      </c>
      <c r="K3999" t="s">
        <v>31</v>
      </c>
      <c r="L3999" t="s">
        <v>314</v>
      </c>
      <c r="M3999" s="53">
        <v>3.9999748513302645E-2</v>
      </c>
      <c r="N3999" s="52">
        <v>20680.047542</v>
      </c>
      <c r="O3999" s="52">
        <v>20757.205546000001</v>
      </c>
      <c r="P3999">
        <v>1</v>
      </c>
      <c r="Q3999">
        <f>IF(SUMIFS(SolCotizacion!$P:$P,SolCotizacion!$E:$E,$G3999,SolCotizacion!$K:$K,$I3999)&gt;499,1,0)</f>
        <v>0</v>
      </c>
      <c r="R3999">
        <v>6790</v>
      </c>
      <c r="S3999" s="56">
        <f>IF(SUMIFS(SolCotizacion!$P:$P,SolCotizacion!$E:$E,$G3999,SolCotizacion!$K:$K,$I3999)&gt;499,4%,0)</f>
        <v>0</v>
      </c>
    </row>
    <row r="4000" spans="1:19" hidden="1">
      <c r="A4000" t="s">
        <v>5239</v>
      </c>
      <c r="B4000" t="s">
        <v>4852</v>
      </c>
      <c r="C4000">
        <v>20</v>
      </c>
      <c r="D4000" t="s">
        <v>113</v>
      </c>
      <c r="E4000" t="s">
        <v>10093</v>
      </c>
      <c r="F4000" t="s">
        <v>172</v>
      </c>
      <c r="G4000" t="s">
        <v>168</v>
      </c>
      <c r="H4000">
        <v>4</v>
      </c>
      <c r="I4000">
        <v>2</v>
      </c>
      <c r="J4000" t="s">
        <v>127</v>
      </c>
      <c r="K4000" t="s">
        <v>31</v>
      </c>
      <c r="L4000" t="s">
        <v>314</v>
      </c>
      <c r="M4000" s="53">
        <v>3.9999010825013129E-2</v>
      </c>
      <c r="N4000" s="52">
        <v>20832.774578</v>
      </c>
      <c r="O4000" s="52">
        <v>20909.932582000001</v>
      </c>
      <c r="P4000">
        <v>1</v>
      </c>
      <c r="Q4000">
        <f>IF(SUMIFS(SolCotizacion!$P:$P,SolCotizacion!$E:$E,$G4000,SolCotizacion!$K:$K,$I4000)&gt;499,1,0)</f>
        <v>0</v>
      </c>
      <c r="R4000">
        <v>6791</v>
      </c>
      <c r="S4000" s="56">
        <f>IF(SUMIFS(SolCotizacion!$P:$P,SolCotizacion!$E:$E,$G4000,SolCotizacion!$K:$K,$I4000)&gt;499,4%,0)</f>
        <v>0</v>
      </c>
    </row>
    <row r="4001" spans="1:19" hidden="1">
      <c r="A4001" t="s">
        <v>5240</v>
      </c>
      <c r="B4001" t="s">
        <v>4854</v>
      </c>
      <c r="C4001">
        <v>21</v>
      </c>
      <c r="D4001" t="s">
        <v>113</v>
      </c>
      <c r="E4001" t="s">
        <v>10094</v>
      </c>
      <c r="F4001" t="s">
        <v>172</v>
      </c>
      <c r="G4001" t="s">
        <v>168</v>
      </c>
      <c r="H4001">
        <v>4</v>
      </c>
      <c r="I4001">
        <v>3</v>
      </c>
      <c r="J4001" t="s">
        <v>127</v>
      </c>
      <c r="K4001" t="s">
        <v>31</v>
      </c>
      <c r="L4001" t="s">
        <v>314</v>
      </c>
      <c r="M4001" s="53">
        <v>3.9998093122254996E-2</v>
      </c>
      <c r="N4001" s="52">
        <v>21286.539582000001</v>
      </c>
      <c r="O4001" s="52">
        <v>21363.687267999998</v>
      </c>
      <c r="P4001">
        <v>1</v>
      </c>
      <c r="Q4001">
        <f>IF(SUMIFS(SolCotizacion!$P:$P,SolCotizacion!$E:$E,$G4001,SolCotizacion!$K:$K,$I4001)&gt;499,1,0)</f>
        <v>0</v>
      </c>
      <c r="R4001">
        <v>6792</v>
      </c>
      <c r="S4001" s="56">
        <f>IF(SUMIFS(SolCotizacion!$P:$P,SolCotizacion!$E:$E,$G4001,SolCotizacion!$K:$K,$I4001)&gt;499,4%,0)</f>
        <v>0</v>
      </c>
    </row>
    <row r="4002" spans="1:19" hidden="1">
      <c r="A4002" t="s">
        <v>5241</v>
      </c>
      <c r="B4002" t="s">
        <v>4856</v>
      </c>
      <c r="C4002">
        <v>25</v>
      </c>
      <c r="D4002" t="s">
        <v>113</v>
      </c>
      <c r="E4002" t="s">
        <v>10095</v>
      </c>
      <c r="F4002" t="s">
        <v>173</v>
      </c>
      <c r="G4002" t="s">
        <v>169</v>
      </c>
      <c r="H4002">
        <v>4</v>
      </c>
      <c r="I4002">
        <v>1</v>
      </c>
      <c r="J4002" t="s">
        <v>127</v>
      </c>
      <c r="K4002" t="s">
        <v>31</v>
      </c>
      <c r="L4002" t="s">
        <v>314</v>
      </c>
      <c r="M4002" s="53">
        <v>3.9998797506660674E-2</v>
      </c>
      <c r="N4002" s="52">
        <v>27875.88265</v>
      </c>
      <c r="O4002" s="52">
        <v>27723.372292</v>
      </c>
      <c r="P4002">
        <v>1</v>
      </c>
      <c r="Q4002">
        <f>IF(SUMIFS(SolCotizacion!$P:$P,SolCotizacion!$E:$E,$G4002,SolCotizacion!$K:$K,$I4002)&gt;499,1,0)</f>
        <v>0</v>
      </c>
      <c r="R4002">
        <v>6796</v>
      </c>
      <c r="S4002" s="56">
        <f>IF(SUMIFS(SolCotizacion!$P:$P,SolCotizacion!$E:$E,$G4002,SolCotizacion!$K:$K,$I4002)&gt;499,4%,0)</f>
        <v>0</v>
      </c>
    </row>
    <row r="4003" spans="1:19" hidden="1">
      <c r="A4003" t="s">
        <v>5242</v>
      </c>
      <c r="B4003" t="s">
        <v>4858</v>
      </c>
      <c r="C4003">
        <v>26</v>
      </c>
      <c r="D4003" t="s">
        <v>113</v>
      </c>
      <c r="E4003" t="s">
        <v>10096</v>
      </c>
      <c r="F4003" t="s">
        <v>173</v>
      </c>
      <c r="G4003" t="s">
        <v>169</v>
      </c>
      <c r="H4003">
        <v>4</v>
      </c>
      <c r="I4003">
        <v>2</v>
      </c>
      <c r="J4003" t="s">
        <v>127</v>
      </c>
      <c r="K4003" t="s">
        <v>31</v>
      </c>
      <c r="L4003" t="s">
        <v>314</v>
      </c>
      <c r="M4003" s="53">
        <v>3.9999032309582933E-2</v>
      </c>
      <c r="N4003" s="52">
        <v>28029.146222000003</v>
      </c>
      <c r="O4003" s="52">
        <v>27876.646182000004</v>
      </c>
      <c r="P4003">
        <v>1</v>
      </c>
      <c r="Q4003">
        <f>IF(SUMIFS(SolCotizacion!$P:$P,SolCotizacion!$E:$E,$G4003,SolCotizacion!$K:$K,$I4003)&gt;499,1,0)</f>
        <v>0</v>
      </c>
      <c r="R4003">
        <v>6797</v>
      </c>
      <c r="S4003" s="56">
        <f>IF(SUMIFS(SolCotizacion!$P:$P,SolCotizacion!$E:$E,$G4003,SolCotizacion!$K:$K,$I4003)&gt;499,4%,0)</f>
        <v>0</v>
      </c>
    </row>
    <row r="4004" spans="1:19" hidden="1">
      <c r="A4004" t="s">
        <v>5243</v>
      </c>
      <c r="B4004" t="s">
        <v>4860</v>
      </c>
      <c r="C4004">
        <v>27</v>
      </c>
      <c r="D4004" t="s">
        <v>113</v>
      </c>
      <c r="E4004" t="s">
        <v>10097</v>
      </c>
      <c r="F4004" t="s">
        <v>173</v>
      </c>
      <c r="G4004" t="s">
        <v>169</v>
      </c>
      <c r="H4004">
        <v>4</v>
      </c>
      <c r="I4004">
        <v>3</v>
      </c>
      <c r="J4004" t="s">
        <v>127</v>
      </c>
      <c r="K4004" t="s">
        <v>31</v>
      </c>
      <c r="L4004" t="s">
        <v>314</v>
      </c>
      <c r="M4004" s="53">
        <v>3.9999143009279599E-2</v>
      </c>
      <c r="N4004" s="52">
        <v>28483.478716000001</v>
      </c>
      <c r="O4004" s="52">
        <v>28330.968358000002</v>
      </c>
      <c r="P4004">
        <v>1</v>
      </c>
      <c r="Q4004">
        <f>IF(SUMIFS(SolCotizacion!$P:$P,SolCotizacion!$E:$E,$G4004,SolCotizacion!$K:$K,$I4004)&gt;499,1,0)</f>
        <v>0</v>
      </c>
      <c r="R4004">
        <v>6798</v>
      </c>
      <c r="S4004" s="56">
        <f>IF(SUMIFS(SolCotizacion!$P:$P,SolCotizacion!$E:$E,$G4004,SolCotizacion!$K:$K,$I4004)&gt;499,4%,0)</f>
        <v>0</v>
      </c>
    </row>
    <row r="4005" spans="1:19" hidden="1">
      <c r="A4005" t="s">
        <v>5244</v>
      </c>
      <c r="B4005" t="s">
        <v>4862</v>
      </c>
      <c r="C4005">
        <v>28</v>
      </c>
      <c r="D4005" t="s">
        <v>113</v>
      </c>
      <c r="E4005" t="s">
        <v>10098</v>
      </c>
      <c r="F4005" t="s">
        <v>174</v>
      </c>
      <c r="G4005" t="s">
        <v>168</v>
      </c>
      <c r="H4005">
        <v>4</v>
      </c>
      <c r="I4005">
        <v>1</v>
      </c>
      <c r="J4005" t="s">
        <v>127</v>
      </c>
      <c r="K4005" t="s">
        <v>31</v>
      </c>
      <c r="L4005" t="s">
        <v>314</v>
      </c>
      <c r="M4005" s="53">
        <v>3.9999376537430943E-2</v>
      </c>
      <c r="N4005" s="52">
        <v>20679.861817999998</v>
      </c>
      <c r="O4005" s="52">
        <v>20757.019822000002</v>
      </c>
      <c r="P4005">
        <v>1</v>
      </c>
      <c r="Q4005">
        <f>IF(SUMIFS(SolCotizacion!$P:$P,SolCotizacion!$E:$E,$G4005,SolCotizacion!$K:$K,$I4005)&gt;499,1,0)</f>
        <v>0</v>
      </c>
      <c r="R4005">
        <v>6799</v>
      </c>
      <c r="S4005" s="56">
        <f>IF(SUMIFS(SolCotizacion!$P:$P,SolCotizacion!$E:$E,$G4005,SolCotizacion!$K:$K,$I4005)&gt;499,1%,0)</f>
        <v>0</v>
      </c>
    </row>
    <row r="4006" spans="1:19" hidden="1">
      <c r="A4006" t="s">
        <v>5245</v>
      </c>
      <c r="B4006" t="s">
        <v>4864</v>
      </c>
      <c r="C4006">
        <v>29</v>
      </c>
      <c r="D4006" t="s">
        <v>113</v>
      </c>
      <c r="E4006" t="s">
        <v>10099</v>
      </c>
      <c r="F4006" t="s">
        <v>174</v>
      </c>
      <c r="G4006" t="s">
        <v>168</v>
      </c>
      <c r="H4006">
        <v>4</v>
      </c>
      <c r="I4006">
        <v>2</v>
      </c>
      <c r="J4006" t="s">
        <v>127</v>
      </c>
      <c r="K4006" t="s">
        <v>31</v>
      </c>
      <c r="L4006" t="s">
        <v>314</v>
      </c>
      <c r="M4006" s="53">
        <v>3.9998842629323739E-2</v>
      </c>
      <c r="N4006" s="52">
        <v>20832.692034000003</v>
      </c>
      <c r="O4006" s="52">
        <v>20909.839720000004</v>
      </c>
      <c r="P4006">
        <v>1</v>
      </c>
      <c r="Q4006">
        <f>IF(SUMIFS(SolCotizacion!$P:$P,SolCotizacion!$E:$E,$G4006,SolCotizacion!$K:$K,$I4006)&gt;499,1,0)</f>
        <v>0</v>
      </c>
      <c r="R4006">
        <v>6800</v>
      </c>
      <c r="S4006" s="56">
        <f>IF(SUMIFS(SolCotizacion!$P:$P,SolCotizacion!$E:$E,$G4006,SolCotizacion!$K:$K,$I4006)&gt;499,1%,0)</f>
        <v>0</v>
      </c>
    </row>
    <row r="4007" spans="1:19" hidden="1">
      <c r="A4007" t="s">
        <v>5246</v>
      </c>
      <c r="B4007" t="s">
        <v>4866</v>
      </c>
      <c r="C4007">
        <v>30</v>
      </c>
      <c r="D4007" t="s">
        <v>113</v>
      </c>
      <c r="E4007" t="s">
        <v>10100</v>
      </c>
      <c r="F4007" t="s">
        <v>174</v>
      </c>
      <c r="G4007" t="s">
        <v>168</v>
      </c>
      <c r="H4007">
        <v>4</v>
      </c>
      <c r="I4007">
        <v>3</v>
      </c>
      <c r="J4007" t="s">
        <v>127</v>
      </c>
      <c r="K4007" t="s">
        <v>31</v>
      </c>
      <c r="L4007" t="s">
        <v>314</v>
      </c>
      <c r="M4007" s="53">
        <v>3.9999072241163398E-2</v>
      </c>
      <c r="N4007" s="52">
        <v>21287.055482000003</v>
      </c>
      <c r="O4007" s="52">
        <v>21364.213486000001</v>
      </c>
      <c r="P4007">
        <v>1</v>
      </c>
      <c r="Q4007">
        <f>IF(SUMIFS(SolCotizacion!$P:$P,SolCotizacion!$E:$E,$G4007,SolCotizacion!$K:$K,$I4007)&gt;499,1,0)</f>
        <v>0</v>
      </c>
      <c r="R4007">
        <v>6801</v>
      </c>
      <c r="S4007" s="56">
        <f>IF(SUMIFS(SolCotizacion!$P:$P,SolCotizacion!$E:$E,$G4007,SolCotizacion!$K:$K,$I4007)&gt;499,1%,0)</f>
        <v>0</v>
      </c>
    </row>
    <row r="4008" spans="1:19" hidden="1">
      <c r="A4008" t="s">
        <v>5247</v>
      </c>
      <c r="B4008" t="s">
        <v>4868</v>
      </c>
      <c r="C4008">
        <v>31</v>
      </c>
      <c r="D4008" t="s">
        <v>113</v>
      </c>
      <c r="E4008" t="s">
        <v>10101</v>
      </c>
      <c r="F4008" t="s">
        <v>175</v>
      </c>
      <c r="G4008" t="s">
        <v>169</v>
      </c>
      <c r="H4008">
        <v>4</v>
      </c>
      <c r="I4008">
        <v>1</v>
      </c>
      <c r="J4008" t="s">
        <v>127</v>
      </c>
      <c r="K4008" t="s">
        <v>31</v>
      </c>
      <c r="L4008" t="s">
        <v>314</v>
      </c>
      <c r="M4008" s="53">
        <v>3.9999608780696749E-2</v>
      </c>
      <c r="N4008" s="52">
        <v>27876.439822000004</v>
      </c>
      <c r="O4008" s="52">
        <v>27723.939782000001</v>
      </c>
      <c r="P4008">
        <v>1</v>
      </c>
      <c r="Q4008">
        <f>IF(SUMIFS(SolCotizacion!$P:$P,SolCotizacion!$E:$E,$G4008,SolCotizacion!$K:$K,$I4008)&gt;499,1,0)</f>
        <v>0</v>
      </c>
      <c r="R4008">
        <v>6802</v>
      </c>
      <c r="S4008" s="56">
        <f>IF(SUMIFS(SolCotizacion!$P:$P,SolCotizacion!$E:$E,$G4008,SolCotizacion!$K:$K,$I4008)&gt;499,1%,0)</f>
        <v>0</v>
      </c>
    </row>
    <row r="4009" spans="1:19" hidden="1">
      <c r="A4009" t="s">
        <v>5248</v>
      </c>
      <c r="B4009" t="s">
        <v>4870</v>
      </c>
      <c r="C4009">
        <v>32</v>
      </c>
      <c r="D4009" t="s">
        <v>113</v>
      </c>
      <c r="E4009" t="s">
        <v>10102</v>
      </c>
      <c r="F4009" t="s">
        <v>175</v>
      </c>
      <c r="G4009" t="s">
        <v>169</v>
      </c>
      <c r="H4009">
        <v>4</v>
      </c>
      <c r="I4009">
        <v>2</v>
      </c>
      <c r="J4009" t="s">
        <v>127</v>
      </c>
      <c r="K4009" t="s">
        <v>31</v>
      </c>
      <c r="L4009" t="s">
        <v>314</v>
      </c>
      <c r="M4009" s="53">
        <v>3.9999125211770709E-2</v>
      </c>
      <c r="N4009" s="52">
        <v>28029.218448000003</v>
      </c>
      <c r="O4009" s="52">
        <v>27876.70809</v>
      </c>
      <c r="P4009">
        <v>1</v>
      </c>
      <c r="Q4009">
        <f>IF(SUMIFS(SolCotizacion!$P:$P,SolCotizacion!$E:$E,$G4009,SolCotizacion!$K:$K,$I4009)&gt;499,1,0)</f>
        <v>0</v>
      </c>
      <c r="R4009">
        <v>6803</v>
      </c>
      <c r="S4009" s="56">
        <f>IF(SUMIFS(SolCotizacion!$P:$P,SolCotizacion!$E:$E,$G4009,SolCotizacion!$K:$K,$I4009)&gt;499,1%,0)</f>
        <v>0</v>
      </c>
    </row>
    <row r="4010" spans="1:19" hidden="1">
      <c r="A4010" t="s">
        <v>5249</v>
      </c>
      <c r="B4010" t="s">
        <v>4872</v>
      </c>
      <c r="C4010">
        <v>33</v>
      </c>
      <c r="D4010" t="s">
        <v>113</v>
      </c>
      <c r="E4010" t="s">
        <v>10103</v>
      </c>
      <c r="F4010" t="s">
        <v>175</v>
      </c>
      <c r="G4010" t="s">
        <v>169</v>
      </c>
      <c r="H4010">
        <v>4</v>
      </c>
      <c r="I4010">
        <v>3</v>
      </c>
      <c r="J4010" t="s">
        <v>127</v>
      </c>
      <c r="K4010" t="s">
        <v>31</v>
      </c>
      <c r="L4010" t="s">
        <v>314</v>
      </c>
      <c r="M4010" s="53">
        <v>3.999931902184603E-2</v>
      </c>
      <c r="N4010" s="52">
        <v>28483.602532000004</v>
      </c>
      <c r="O4010" s="52">
        <v>28331.092174000001</v>
      </c>
      <c r="P4010">
        <v>1</v>
      </c>
      <c r="Q4010">
        <f>IF(SUMIFS(SolCotizacion!$P:$P,SolCotizacion!$E:$E,$G4010,SolCotizacion!$K:$K,$I4010)&gt;499,1,0)</f>
        <v>0</v>
      </c>
      <c r="R4010">
        <v>6804</v>
      </c>
      <c r="S4010" s="56">
        <f>IF(SUMIFS(SolCotizacion!$P:$P,SolCotizacion!$E:$E,$G4010,SolCotizacion!$K:$K,$I4010)&gt;499,1%,0)</f>
        <v>0</v>
      </c>
    </row>
    <row r="4011" spans="1:19" hidden="1">
      <c r="A4011" t="s">
        <v>5250</v>
      </c>
      <c r="B4011" t="s">
        <v>4816</v>
      </c>
      <c r="C4011">
        <v>1</v>
      </c>
      <c r="D4011" t="s">
        <v>88</v>
      </c>
      <c r="E4011" t="s">
        <v>10084</v>
      </c>
      <c r="F4011" t="s">
        <v>168</v>
      </c>
      <c r="G4011" t="s">
        <v>168</v>
      </c>
      <c r="H4011">
        <v>4</v>
      </c>
      <c r="I4011">
        <v>1</v>
      </c>
      <c r="J4011" t="s">
        <v>84</v>
      </c>
      <c r="K4011" t="s">
        <v>31</v>
      </c>
      <c r="L4011" t="s">
        <v>313</v>
      </c>
      <c r="N4011" s="52">
        <v>551869.728</v>
      </c>
      <c r="O4011" s="52">
        <v>537357.64800000004</v>
      </c>
      <c r="P4011">
        <v>1</v>
      </c>
      <c r="Q4011">
        <v>1</v>
      </c>
      <c r="R4011">
        <v>6805</v>
      </c>
    </row>
    <row r="4012" spans="1:19" hidden="1">
      <c r="A4012" t="s">
        <v>5251</v>
      </c>
      <c r="B4012" t="s">
        <v>4818</v>
      </c>
      <c r="C4012">
        <v>2</v>
      </c>
      <c r="D4012" t="s">
        <v>88</v>
      </c>
      <c r="E4012" t="s">
        <v>10085</v>
      </c>
      <c r="F4012" t="s">
        <v>168</v>
      </c>
      <c r="G4012" t="s">
        <v>168</v>
      </c>
      <c r="H4012">
        <v>4</v>
      </c>
      <c r="I4012">
        <v>2</v>
      </c>
      <c r="J4012" t="s">
        <v>84</v>
      </c>
      <c r="K4012" t="s">
        <v>31</v>
      </c>
      <c r="L4012" t="s">
        <v>313</v>
      </c>
      <c r="N4012" s="52">
        <v>557333.424</v>
      </c>
      <c r="O4012" s="52">
        <v>542677.82400000002</v>
      </c>
      <c r="P4012">
        <v>1</v>
      </c>
      <c r="Q4012">
        <v>1</v>
      </c>
      <c r="R4012">
        <v>6807</v>
      </c>
    </row>
    <row r="4013" spans="1:19" hidden="1">
      <c r="A4013" t="s">
        <v>5252</v>
      </c>
      <c r="B4013" t="s">
        <v>4820</v>
      </c>
      <c r="C4013">
        <v>3</v>
      </c>
      <c r="D4013" t="s">
        <v>88</v>
      </c>
      <c r="E4013" t="s">
        <v>10086</v>
      </c>
      <c r="F4013" t="s">
        <v>168</v>
      </c>
      <c r="G4013" t="s">
        <v>168</v>
      </c>
      <c r="H4013">
        <v>4</v>
      </c>
      <c r="I4013">
        <v>3</v>
      </c>
      <c r="J4013" t="s">
        <v>84</v>
      </c>
      <c r="K4013" t="s">
        <v>31</v>
      </c>
      <c r="L4013" t="s">
        <v>313</v>
      </c>
      <c r="N4013" s="52">
        <v>562797.12</v>
      </c>
      <c r="O4013" s="52">
        <v>547998</v>
      </c>
      <c r="P4013">
        <v>1</v>
      </c>
      <c r="Q4013">
        <v>1</v>
      </c>
      <c r="R4013">
        <v>6809</v>
      </c>
    </row>
    <row r="4014" spans="1:19" hidden="1">
      <c r="A4014" t="s">
        <v>5253</v>
      </c>
      <c r="B4014" t="s">
        <v>4822</v>
      </c>
      <c r="C4014">
        <v>4</v>
      </c>
      <c r="D4014" t="s">
        <v>88</v>
      </c>
      <c r="E4014" t="s">
        <v>10087</v>
      </c>
      <c r="F4014" t="s">
        <v>169</v>
      </c>
      <c r="G4014" t="s">
        <v>169</v>
      </c>
      <c r="H4014">
        <v>4</v>
      </c>
      <c r="I4014">
        <v>1</v>
      </c>
      <c r="J4014" t="s">
        <v>84</v>
      </c>
      <c r="K4014" t="s">
        <v>31</v>
      </c>
      <c r="L4014" t="s">
        <v>313</v>
      </c>
      <c r="N4014" s="52">
        <v>768017.47200000007</v>
      </c>
      <c r="O4014" s="52">
        <v>741957.55200000003</v>
      </c>
      <c r="P4014">
        <v>1</v>
      </c>
      <c r="Q4014">
        <v>1</v>
      </c>
      <c r="R4014">
        <v>6811</v>
      </c>
    </row>
    <row r="4015" spans="1:19" hidden="1">
      <c r="A4015" t="s">
        <v>5254</v>
      </c>
      <c r="B4015" t="s">
        <v>4824</v>
      </c>
      <c r="C4015">
        <v>5</v>
      </c>
      <c r="D4015" t="s">
        <v>88</v>
      </c>
      <c r="E4015" t="s">
        <v>10088</v>
      </c>
      <c r="F4015" t="s">
        <v>169</v>
      </c>
      <c r="G4015" t="s">
        <v>169</v>
      </c>
      <c r="H4015">
        <v>4</v>
      </c>
      <c r="I4015">
        <v>2</v>
      </c>
      <c r="J4015" t="s">
        <v>84</v>
      </c>
      <c r="K4015" t="s">
        <v>31</v>
      </c>
      <c r="L4015" t="s">
        <v>313</v>
      </c>
      <c r="N4015" s="52">
        <v>775621.82400000002</v>
      </c>
      <c r="O4015" s="52">
        <v>749303.56800000009</v>
      </c>
      <c r="P4015">
        <v>1</v>
      </c>
      <c r="Q4015">
        <v>1</v>
      </c>
      <c r="R4015">
        <v>6813</v>
      </c>
    </row>
    <row r="4016" spans="1:19" hidden="1">
      <c r="A4016" t="s">
        <v>5255</v>
      </c>
      <c r="B4016" t="s">
        <v>4826</v>
      </c>
      <c r="C4016">
        <v>6</v>
      </c>
      <c r="D4016" t="s">
        <v>88</v>
      </c>
      <c r="E4016" t="s">
        <v>10089</v>
      </c>
      <c r="F4016" t="s">
        <v>169</v>
      </c>
      <c r="G4016" t="s">
        <v>169</v>
      </c>
      <c r="H4016">
        <v>4</v>
      </c>
      <c r="I4016">
        <v>3</v>
      </c>
      <c r="J4016" t="s">
        <v>84</v>
      </c>
      <c r="K4016" t="s">
        <v>31</v>
      </c>
      <c r="L4016" t="s">
        <v>313</v>
      </c>
      <c r="N4016" s="52">
        <v>783226.17600000009</v>
      </c>
      <c r="O4016" s="52">
        <v>756649.58400000003</v>
      </c>
      <c r="P4016">
        <v>1</v>
      </c>
      <c r="Q4016">
        <v>1</v>
      </c>
      <c r="R4016">
        <v>6815</v>
      </c>
    </row>
    <row r="4017" spans="1:19" hidden="1">
      <c r="A4017" t="s">
        <v>5256</v>
      </c>
      <c r="B4017" t="s">
        <v>4828</v>
      </c>
      <c r="C4017">
        <v>7</v>
      </c>
      <c r="D4017" t="s">
        <v>113</v>
      </c>
      <c r="E4017" t="s">
        <v>9853</v>
      </c>
      <c r="F4017" t="s">
        <v>114</v>
      </c>
      <c r="G4017" t="s">
        <v>88</v>
      </c>
      <c r="H4017">
        <v>4</v>
      </c>
      <c r="I4017">
        <v>1</v>
      </c>
      <c r="J4017" t="s">
        <v>88</v>
      </c>
      <c r="K4017" t="s">
        <v>31</v>
      </c>
      <c r="L4017" t="s">
        <v>313</v>
      </c>
      <c r="N4017" s="52">
        <v>44297.155056000003</v>
      </c>
      <c r="O4017" s="52">
        <v>34650.485408</v>
      </c>
      <c r="P4017">
        <v>1</v>
      </c>
      <c r="Q4017">
        <f>IF(COUNTIFS(SolCotizacion!$D:$D,$G4017,SolCotizacion!$K:$K,$I4017)&gt;0,1,0)</f>
        <v>0</v>
      </c>
      <c r="R4017">
        <v>6817</v>
      </c>
    </row>
    <row r="4018" spans="1:19" hidden="1">
      <c r="A4018" t="s">
        <v>5257</v>
      </c>
      <c r="B4018" t="s">
        <v>4830</v>
      </c>
      <c r="C4018">
        <v>8</v>
      </c>
      <c r="D4018" t="s">
        <v>113</v>
      </c>
      <c r="E4018" t="s">
        <v>9984</v>
      </c>
      <c r="F4018" t="s">
        <v>114</v>
      </c>
      <c r="G4018" t="s">
        <v>88</v>
      </c>
      <c r="H4018">
        <v>4</v>
      </c>
      <c r="I4018">
        <v>2</v>
      </c>
      <c r="J4018" t="s">
        <v>88</v>
      </c>
      <c r="K4018" t="s">
        <v>31</v>
      </c>
      <c r="L4018" t="s">
        <v>313</v>
      </c>
      <c r="N4018" s="52">
        <v>53156.581940000004</v>
      </c>
      <c r="O4018" s="52">
        <v>43312.301956000003</v>
      </c>
      <c r="P4018">
        <v>1</v>
      </c>
      <c r="Q4018">
        <f>IF(COUNTIFS(SolCotizacion!$D:$D,$G4018,SolCotizacion!$K:$K,$I4018)&gt;0,1,0)</f>
        <v>1</v>
      </c>
      <c r="R4018">
        <v>6819</v>
      </c>
    </row>
    <row r="4019" spans="1:19" hidden="1">
      <c r="A4019" t="s">
        <v>5258</v>
      </c>
      <c r="B4019" t="s">
        <v>4832</v>
      </c>
      <c r="C4019">
        <v>9</v>
      </c>
      <c r="D4019" t="s">
        <v>113</v>
      </c>
      <c r="E4019" t="s">
        <v>9985</v>
      </c>
      <c r="F4019" t="s">
        <v>114</v>
      </c>
      <c r="G4019" t="s">
        <v>88</v>
      </c>
      <c r="H4019">
        <v>4</v>
      </c>
      <c r="I4019">
        <v>3</v>
      </c>
      <c r="J4019" t="s">
        <v>88</v>
      </c>
      <c r="K4019" t="s">
        <v>31</v>
      </c>
      <c r="L4019" t="s">
        <v>313</v>
      </c>
      <c r="N4019" s="52">
        <v>66445.196047999998</v>
      </c>
      <c r="O4019" s="52">
        <v>51975.181257999997</v>
      </c>
      <c r="P4019">
        <v>1</v>
      </c>
      <c r="Q4019">
        <f>IF(COUNTIFS(SolCotizacion!$D:$D,$G4019,SolCotizacion!$K:$K,$I4019)&gt;0,1,0)</f>
        <v>0</v>
      </c>
      <c r="R4019">
        <v>6821</v>
      </c>
    </row>
    <row r="4020" spans="1:19" hidden="1">
      <c r="A4020" t="s">
        <v>5259</v>
      </c>
      <c r="B4020" t="s">
        <v>4834</v>
      </c>
      <c r="C4020">
        <v>10</v>
      </c>
      <c r="D4020" t="s">
        <v>113</v>
      </c>
      <c r="E4020" t="s">
        <v>9986</v>
      </c>
      <c r="F4020" t="s">
        <v>115</v>
      </c>
      <c r="G4020" t="s">
        <v>88</v>
      </c>
      <c r="H4020">
        <v>4</v>
      </c>
      <c r="I4020">
        <v>1</v>
      </c>
      <c r="J4020" t="s">
        <v>116</v>
      </c>
      <c r="K4020" t="s">
        <v>326</v>
      </c>
      <c r="L4020" t="s">
        <v>313</v>
      </c>
      <c r="N4020" s="52">
        <v>53156.581940000004</v>
      </c>
      <c r="O4020" s="52">
        <v>64968.442616000008</v>
      </c>
      <c r="P4020">
        <v>1</v>
      </c>
      <c r="Q4020">
        <f>IF(COUNTIFS(SolCotizacion!$D:$D,$G4020,SolCotizacion!$K:$K,$I4020)&gt;0,1,0)</f>
        <v>0</v>
      </c>
      <c r="R4020">
        <v>6823</v>
      </c>
    </row>
    <row r="4021" spans="1:19" hidden="1">
      <c r="A4021" t="s">
        <v>5260</v>
      </c>
      <c r="B4021" t="s">
        <v>4836</v>
      </c>
      <c r="C4021">
        <v>11</v>
      </c>
      <c r="D4021" t="s">
        <v>113</v>
      </c>
      <c r="E4021" t="s">
        <v>9987</v>
      </c>
      <c r="F4021" t="s">
        <v>115</v>
      </c>
      <c r="G4021" t="s">
        <v>88</v>
      </c>
      <c r="H4021">
        <v>4</v>
      </c>
      <c r="I4021">
        <v>2</v>
      </c>
      <c r="J4021" t="s">
        <v>116</v>
      </c>
      <c r="K4021" t="s">
        <v>326</v>
      </c>
      <c r="L4021" t="s">
        <v>313</v>
      </c>
      <c r="N4021" s="52">
        <v>66445.196047999998</v>
      </c>
      <c r="O4021" s="52">
        <v>77961.703974000004</v>
      </c>
      <c r="P4021">
        <v>1</v>
      </c>
      <c r="Q4021">
        <f>IF(COUNTIFS(SolCotizacion!$D:$D,$G4021,SolCotizacion!$K:$K,$I4021)&gt;0,1,0)</f>
        <v>1</v>
      </c>
      <c r="R4021">
        <v>6825</v>
      </c>
    </row>
    <row r="4022" spans="1:19" hidden="1">
      <c r="A4022" t="s">
        <v>5261</v>
      </c>
      <c r="B4022" t="s">
        <v>4838</v>
      </c>
      <c r="C4022">
        <v>12</v>
      </c>
      <c r="D4022" t="s">
        <v>113</v>
      </c>
      <c r="E4022" t="s">
        <v>9988</v>
      </c>
      <c r="F4022" t="s">
        <v>115</v>
      </c>
      <c r="G4022" t="s">
        <v>88</v>
      </c>
      <c r="H4022">
        <v>4</v>
      </c>
      <c r="I4022">
        <v>3</v>
      </c>
      <c r="J4022" t="s">
        <v>116</v>
      </c>
      <c r="K4022" t="s">
        <v>326</v>
      </c>
      <c r="L4022" t="s">
        <v>313</v>
      </c>
      <c r="N4022" s="52">
        <v>88593.237040000007</v>
      </c>
      <c r="O4022" s="52">
        <v>95287.483214000007</v>
      </c>
      <c r="P4022">
        <v>1</v>
      </c>
      <c r="Q4022">
        <f>IF(COUNTIFS(SolCotizacion!$D:$D,$G4022,SolCotizacion!$K:$K,$I4022)&gt;0,1,0)</f>
        <v>0</v>
      </c>
      <c r="R4022">
        <v>6827</v>
      </c>
    </row>
    <row r="4023" spans="1:19" hidden="1">
      <c r="A4023" t="s">
        <v>5262</v>
      </c>
      <c r="B4023" t="s">
        <v>4840</v>
      </c>
      <c r="C4023">
        <v>13</v>
      </c>
      <c r="D4023" t="s">
        <v>113</v>
      </c>
      <c r="E4023" t="s">
        <v>10090</v>
      </c>
      <c r="F4023" t="s">
        <v>170</v>
      </c>
      <c r="G4023" t="s">
        <v>168</v>
      </c>
      <c r="H4023">
        <v>4</v>
      </c>
      <c r="I4023" t="s">
        <v>103</v>
      </c>
      <c r="J4023" t="s">
        <v>118</v>
      </c>
      <c r="K4023" t="s">
        <v>325</v>
      </c>
      <c r="L4023" t="s">
        <v>313</v>
      </c>
      <c r="N4023" s="52">
        <v>16106.790084</v>
      </c>
      <c r="O4023" s="52">
        <v>15683.628268</v>
      </c>
      <c r="P4023">
        <v>1</v>
      </c>
      <c r="Q4023">
        <f>IF(COUNTIF(SolCotizacion!$E:$E,G4023)&gt;0,1,0)</f>
        <v>0</v>
      </c>
      <c r="R4023">
        <v>6829</v>
      </c>
    </row>
    <row r="4024" spans="1:19" hidden="1">
      <c r="A4024" t="s">
        <v>5263</v>
      </c>
      <c r="B4024" t="s">
        <v>4842</v>
      </c>
      <c r="C4024">
        <v>15</v>
      </c>
      <c r="D4024" t="s">
        <v>113</v>
      </c>
      <c r="E4024" t="s">
        <v>10091</v>
      </c>
      <c r="F4024" t="s">
        <v>171</v>
      </c>
      <c r="G4024" t="s">
        <v>169</v>
      </c>
      <c r="H4024">
        <v>4</v>
      </c>
      <c r="I4024" t="s">
        <v>103</v>
      </c>
      <c r="J4024" t="s">
        <v>118</v>
      </c>
      <c r="K4024" t="s">
        <v>325</v>
      </c>
      <c r="L4024" t="s">
        <v>313</v>
      </c>
      <c r="N4024" s="52">
        <v>22415.462916</v>
      </c>
      <c r="O4024" s="52">
        <v>21654.004834000003</v>
      </c>
      <c r="P4024">
        <v>1</v>
      </c>
      <c r="Q4024">
        <f>IF(COUNTIF(SolCotizacion!$E:$E,G4024)&gt;0,1,0)</f>
        <v>0</v>
      </c>
      <c r="R4024">
        <v>6833</v>
      </c>
    </row>
    <row r="4025" spans="1:19" hidden="1">
      <c r="A4025" t="s">
        <v>5264</v>
      </c>
      <c r="B4025" t="s">
        <v>4844</v>
      </c>
      <c r="C4025">
        <v>16</v>
      </c>
      <c r="D4025" t="s">
        <v>113</v>
      </c>
      <c r="E4025" t="s">
        <v>9995</v>
      </c>
      <c r="F4025" t="s">
        <v>125</v>
      </c>
      <c r="G4025" t="s">
        <v>88</v>
      </c>
      <c r="H4025">
        <v>4</v>
      </c>
      <c r="I4025">
        <v>1</v>
      </c>
      <c r="J4025" t="s">
        <v>88</v>
      </c>
      <c r="K4025" t="s">
        <v>31</v>
      </c>
      <c r="L4025" t="s">
        <v>313</v>
      </c>
      <c r="N4025" s="52">
        <v>44297.155056000003</v>
      </c>
      <c r="O4025" s="52">
        <v>34650.485408</v>
      </c>
      <c r="P4025">
        <v>1</v>
      </c>
      <c r="Q4025">
        <f>IF(COUNTIFS(SolCotizacion!$D:$D,$G4025,SolCotizacion!$K:$K,$I4025)&gt;0,1,0)</f>
        <v>0</v>
      </c>
      <c r="R4025">
        <v>6835</v>
      </c>
    </row>
    <row r="4026" spans="1:19" hidden="1">
      <c r="A4026" t="s">
        <v>5265</v>
      </c>
      <c r="B4026" t="s">
        <v>4846</v>
      </c>
      <c r="C4026">
        <v>17</v>
      </c>
      <c r="D4026" t="s">
        <v>113</v>
      </c>
      <c r="E4026" t="s">
        <v>9996</v>
      </c>
      <c r="F4026" t="s">
        <v>125</v>
      </c>
      <c r="G4026" t="s">
        <v>88</v>
      </c>
      <c r="H4026">
        <v>4</v>
      </c>
      <c r="I4026">
        <v>2</v>
      </c>
      <c r="J4026" t="s">
        <v>88</v>
      </c>
      <c r="K4026" t="s">
        <v>31</v>
      </c>
      <c r="L4026" t="s">
        <v>313</v>
      </c>
      <c r="N4026" s="52">
        <v>53156.581940000004</v>
      </c>
      <c r="O4026" s="52">
        <v>43312.301956000003</v>
      </c>
      <c r="P4026">
        <v>1</v>
      </c>
      <c r="Q4026">
        <f>IF(COUNTIFS(SolCotizacion!$D:$D,$G4026,SolCotizacion!$K:$K,$I4026)&gt;0,1,0)</f>
        <v>1</v>
      </c>
      <c r="R4026">
        <v>6837</v>
      </c>
    </row>
    <row r="4027" spans="1:19" hidden="1">
      <c r="A4027" t="s">
        <v>5266</v>
      </c>
      <c r="B4027" t="s">
        <v>4848</v>
      </c>
      <c r="C4027">
        <v>18</v>
      </c>
      <c r="D4027" t="s">
        <v>113</v>
      </c>
      <c r="E4027" t="s">
        <v>9997</v>
      </c>
      <c r="F4027" t="s">
        <v>125</v>
      </c>
      <c r="G4027" t="s">
        <v>88</v>
      </c>
      <c r="H4027">
        <v>4</v>
      </c>
      <c r="I4027">
        <v>3</v>
      </c>
      <c r="J4027" t="s">
        <v>88</v>
      </c>
      <c r="K4027" t="s">
        <v>31</v>
      </c>
      <c r="L4027" t="s">
        <v>313</v>
      </c>
      <c r="N4027" s="52">
        <v>66445.196047999998</v>
      </c>
      <c r="O4027" s="52">
        <v>51975.181257999997</v>
      </c>
      <c r="P4027">
        <v>1</v>
      </c>
      <c r="Q4027">
        <f>IF(COUNTIFS(SolCotizacion!$D:$D,$G4027,SolCotizacion!$K:$K,$I4027)&gt;0,1,0)</f>
        <v>0</v>
      </c>
      <c r="R4027">
        <v>6839</v>
      </c>
    </row>
    <row r="4028" spans="1:19" hidden="1">
      <c r="A4028" t="s">
        <v>5267</v>
      </c>
      <c r="B4028" t="s">
        <v>4850</v>
      </c>
      <c r="C4028">
        <v>19</v>
      </c>
      <c r="D4028" t="s">
        <v>113</v>
      </c>
      <c r="E4028" t="s">
        <v>10092</v>
      </c>
      <c r="F4028" t="s">
        <v>172</v>
      </c>
      <c r="G4028" t="s">
        <v>168</v>
      </c>
      <c r="H4028">
        <v>4</v>
      </c>
      <c r="I4028">
        <v>1</v>
      </c>
      <c r="J4028" t="s">
        <v>127</v>
      </c>
      <c r="K4028" t="s">
        <v>31</v>
      </c>
      <c r="L4028" t="s">
        <v>313</v>
      </c>
      <c r="M4028" s="53">
        <v>0.04</v>
      </c>
      <c r="N4028" s="52">
        <v>21474.946262000001</v>
      </c>
      <c r="O4028" s="52">
        <v>20910.231803999999</v>
      </c>
      <c r="P4028">
        <v>1</v>
      </c>
      <c r="Q4028">
        <f>IF(SUMIFS(SolCotizacion!$P:$P,SolCotizacion!$E:$E,$G4028,SolCotizacion!$K:$K,$I4028)&gt;499,1,0)</f>
        <v>0</v>
      </c>
      <c r="R4028">
        <v>6841</v>
      </c>
      <c r="S4028" s="56">
        <f>IF(SUMIFS(SolCotizacion!$P:$P,SolCotizacion!$E:$E,$G4028,SolCotizacion!$K:$K,$I4028)&gt;499,4%,0)</f>
        <v>0</v>
      </c>
    </row>
    <row r="4029" spans="1:19" hidden="1">
      <c r="A4029" t="s">
        <v>5268</v>
      </c>
      <c r="B4029" t="s">
        <v>4852</v>
      </c>
      <c r="C4029">
        <v>20</v>
      </c>
      <c r="D4029" t="s">
        <v>113</v>
      </c>
      <c r="E4029" t="s">
        <v>10093</v>
      </c>
      <c r="F4029" t="s">
        <v>172</v>
      </c>
      <c r="G4029" t="s">
        <v>168</v>
      </c>
      <c r="H4029">
        <v>4</v>
      </c>
      <c r="I4029">
        <v>2</v>
      </c>
      <c r="J4029" t="s">
        <v>127</v>
      </c>
      <c r="K4029" t="s">
        <v>31</v>
      </c>
      <c r="L4029" t="s">
        <v>313</v>
      </c>
      <c r="M4029" s="53">
        <v>0.04</v>
      </c>
      <c r="N4029" s="52">
        <v>21687.548652000001</v>
      </c>
      <c r="O4029" s="52">
        <v>21117.262474000003</v>
      </c>
      <c r="P4029">
        <v>1</v>
      </c>
      <c r="Q4029">
        <f>IF(SUMIFS(SolCotizacion!$P:$P,SolCotizacion!$E:$E,$G4029,SolCotizacion!$K:$K,$I4029)&gt;499,1,0)</f>
        <v>0</v>
      </c>
      <c r="R4029">
        <v>6842</v>
      </c>
      <c r="S4029" s="56">
        <f>IF(SUMIFS(SolCotizacion!$P:$P,SolCotizacion!$E:$E,$G4029,SolCotizacion!$K:$K,$I4029)&gt;499,4%,0)</f>
        <v>0</v>
      </c>
    </row>
    <row r="4030" spans="1:19" hidden="1">
      <c r="A4030" t="s">
        <v>5269</v>
      </c>
      <c r="B4030" t="s">
        <v>4854</v>
      </c>
      <c r="C4030">
        <v>21</v>
      </c>
      <c r="D4030" t="s">
        <v>113</v>
      </c>
      <c r="E4030" t="s">
        <v>10094</v>
      </c>
      <c r="F4030" t="s">
        <v>172</v>
      </c>
      <c r="G4030" t="s">
        <v>168</v>
      </c>
      <c r="H4030">
        <v>4</v>
      </c>
      <c r="I4030">
        <v>3</v>
      </c>
      <c r="J4030" t="s">
        <v>127</v>
      </c>
      <c r="K4030" t="s">
        <v>31</v>
      </c>
      <c r="L4030" t="s">
        <v>313</v>
      </c>
      <c r="M4030" s="53">
        <v>0.04</v>
      </c>
      <c r="N4030" s="52">
        <v>21900.161360000002</v>
      </c>
      <c r="O4030" s="52">
        <v>21324.282826000002</v>
      </c>
      <c r="P4030">
        <v>1</v>
      </c>
      <c r="Q4030">
        <f>IF(SUMIFS(SolCotizacion!$P:$P,SolCotizacion!$E:$E,$G4030,SolCotizacion!$K:$K,$I4030)&gt;499,1,0)</f>
        <v>0</v>
      </c>
      <c r="R4030">
        <v>6843</v>
      </c>
      <c r="S4030" s="56">
        <f>IF(SUMIFS(SolCotizacion!$P:$P,SolCotizacion!$E:$E,$G4030,SolCotizacion!$K:$K,$I4030)&gt;499,4%,0)</f>
        <v>0</v>
      </c>
    </row>
    <row r="4031" spans="1:19" hidden="1">
      <c r="A4031" t="s">
        <v>5270</v>
      </c>
      <c r="B4031" t="s">
        <v>4856</v>
      </c>
      <c r="C4031">
        <v>25</v>
      </c>
      <c r="D4031" t="s">
        <v>113</v>
      </c>
      <c r="E4031" t="s">
        <v>10095</v>
      </c>
      <c r="F4031" t="s">
        <v>173</v>
      </c>
      <c r="G4031" t="s">
        <v>169</v>
      </c>
      <c r="H4031">
        <v>4</v>
      </c>
      <c r="I4031">
        <v>1</v>
      </c>
      <c r="J4031" t="s">
        <v>127</v>
      </c>
      <c r="K4031" t="s">
        <v>31</v>
      </c>
      <c r="L4031" t="s">
        <v>313</v>
      </c>
      <c r="M4031" s="53">
        <v>0.04</v>
      </c>
      <c r="N4031" s="52">
        <v>29885.911594000005</v>
      </c>
      <c r="O4031" s="52">
        <v>28871.848236000002</v>
      </c>
      <c r="P4031">
        <v>1</v>
      </c>
      <c r="Q4031">
        <f>IF(SUMIFS(SolCotizacion!$P:$P,SolCotizacion!$E:$E,$G4031,SolCotizacion!$K:$K,$I4031)&gt;499,1,0)</f>
        <v>0</v>
      </c>
      <c r="R4031">
        <v>6847</v>
      </c>
      <c r="S4031" s="56">
        <f>IF(SUMIFS(SolCotizacion!$P:$P,SolCotizacion!$E:$E,$G4031,SolCotizacion!$K:$K,$I4031)&gt;499,4%,0)</f>
        <v>0</v>
      </c>
    </row>
    <row r="4032" spans="1:19" hidden="1">
      <c r="A4032" t="s">
        <v>5271</v>
      </c>
      <c r="B4032" t="s">
        <v>4858</v>
      </c>
      <c r="C4032">
        <v>26</v>
      </c>
      <c r="D4032" t="s">
        <v>113</v>
      </c>
      <c r="E4032" t="s">
        <v>10096</v>
      </c>
      <c r="F4032" t="s">
        <v>173</v>
      </c>
      <c r="G4032" t="s">
        <v>169</v>
      </c>
      <c r="H4032">
        <v>4</v>
      </c>
      <c r="I4032">
        <v>2</v>
      </c>
      <c r="J4032" t="s">
        <v>127</v>
      </c>
      <c r="K4032" t="s">
        <v>31</v>
      </c>
      <c r="L4032" t="s">
        <v>313</v>
      </c>
      <c r="M4032" s="53">
        <v>0.04</v>
      </c>
      <c r="N4032" s="52">
        <v>30181.821516</v>
      </c>
      <c r="O4032" s="52">
        <v>29157.698108000004</v>
      </c>
      <c r="P4032">
        <v>1</v>
      </c>
      <c r="Q4032">
        <f>IF(SUMIFS(SolCotizacion!$P:$P,SolCotizacion!$E:$E,$G4032,SolCotizacion!$K:$K,$I4032)&gt;499,1,0)</f>
        <v>0</v>
      </c>
      <c r="R4032">
        <v>6848</v>
      </c>
      <c r="S4032" s="56">
        <f>IF(SUMIFS(SolCotizacion!$P:$P,SolCotizacion!$E:$E,$G4032,SolCotizacion!$K:$K,$I4032)&gt;499,4%,0)</f>
        <v>0</v>
      </c>
    </row>
    <row r="4033" spans="1:19" hidden="1">
      <c r="A4033" t="s">
        <v>5272</v>
      </c>
      <c r="B4033" t="s">
        <v>4860</v>
      </c>
      <c r="C4033">
        <v>27</v>
      </c>
      <c r="D4033" t="s">
        <v>113</v>
      </c>
      <c r="E4033" t="s">
        <v>10097</v>
      </c>
      <c r="F4033" t="s">
        <v>173</v>
      </c>
      <c r="G4033" t="s">
        <v>169</v>
      </c>
      <c r="H4033">
        <v>4</v>
      </c>
      <c r="I4033">
        <v>3</v>
      </c>
      <c r="J4033" t="s">
        <v>127</v>
      </c>
      <c r="K4033" t="s">
        <v>31</v>
      </c>
      <c r="L4033" t="s">
        <v>313</v>
      </c>
      <c r="M4033" s="53">
        <v>0.04</v>
      </c>
      <c r="N4033" s="52">
        <v>30477.731438000003</v>
      </c>
      <c r="O4033" s="52">
        <v>29443.558298000004</v>
      </c>
      <c r="P4033">
        <v>1</v>
      </c>
      <c r="Q4033">
        <f>IF(SUMIFS(SolCotizacion!$P:$P,SolCotizacion!$E:$E,$G4033,SolCotizacion!$K:$K,$I4033)&gt;499,1,0)</f>
        <v>0</v>
      </c>
      <c r="R4033">
        <v>6849</v>
      </c>
      <c r="S4033" s="56">
        <f>IF(SUMIFS(SolCotizacion!$P:$P,SolCotizacion!$E:$E,$G4033,SolCotizacion!$K:$K,$I4033)&gt;499,4%,0)</f>
        <v>0</v>
      </c>
    </row>
    <row r="4034" spans="1:19" hidden="1">
      <c r="A4034" t="s">
        <v>5273</v>
      </c>
      <c r="B4034" t="s">
        <v>4862</v>
      </c>
      <c r="C4034">
        <v>28</v>
      </c>
      <c r="D4034" t="s">
        <v>113</v>
      </c>
      <c r="E4034" t="s">
        <v>10098</v>
      </c>
      <c r="F4034" t="s">
        <v>174</v>
      </c>
      <c r="G4034" t="s">
        <v>168</v>
      </c>
      <c r="H4034">
        <v>4</v>
      </c>
      <c r="I4034">
        <v>1</v>
      </c>
      <c r="J4034" t="s">
        <v>127</v>
      </c>
      <c r="K4034" t="s">
        <v>31</v>
      </c>
      <c r="L4034" t="s">
        <v>313</v>
      </c>
      <c r="M4034" s="53">
        <v>1E-3</v>
      </c>
      <c r="N4034" s="52">
        <v>536.87649400000009</v>
      </c>
      <c r="O4034" s="52">
        <v>522.75115200000005</v>
      </c>
      <c r="P4034">
        <v>1</v>
      </c>
      <c r="Q4034">
        <f>IF(SUMIFS(SolCotizacion!$P:$P,SolCotizacion!$E:$E,$G4034,SolCotizacion!$K:$K,$I4034)&gt;499,1,0)</f>
        <v>0</v>
      </c>
      <c r="R4034">
        <v>6850</v>
      </c>
      <c r="S4034" s="56">
        <f>IF(SUMIFS(SolCotizacion!$P:$P,SolCotizacion!$E:$E,$G4034,SolCotizacion!$K:$K,$I4034)&gt;499,1%,0)</f>
        <v>0</v>
      </c>
    </row>
    <row r="4035" spans="1:19" hidden="1">
      <c r="A4035" t="s">
        <v>5274</v>
      </c>
      <c r="B4035" t="s">
        <v>4864</v>
      </c>
      <c r="C4035">
        <v>29</v>
      </c>
      <c r="D4035" t="s">
        <v>113</v>
      </c>
      <c r="E4035" t="s">
        <v>10099</v>
      </c>
      <c r="F4035" t="s">
        <v>174</v>
      </c>
      <c r="G4035" t="s">
        <v>168</v>
      </c>
      <c r="H4035">
        <v>4</v>
      </c>
      <c r="I4035">
        <v>2</v>
      </c>
      <c r="J4035" t="s">
        <v>127</v>
      </c>
      <c r="K4035" t="s">
        <v>31</v>
      </c>
      <c r="L4035" t="s">
        <v>313</v>
      </c>
      <c r="M4035" s="53">
        <v>1E-3</v>
      </c>
      <c r="N4035" s="52">
        <v>542.19026400000007</v>
      </c>
      <c r="O4035" s="52">
        <v>527.93078800000001</v>
      </c>
      <c r="P4035">
        <v>1</v>
      </c>
      <c r="Q4035">
        <f>IF(SUMIFS(SolCotizacion!$P:$P,SolCotizacion!$E:$E,$G4035,SolCotizacion!$K:$K,$I4035)&gt;499,1,0)</f>
        <v>0</v>
      </c>
      <c r="R4035">
        <v>6851</v>
      </c>
      <c r="S4035" s="56">
        <f>IF(SUMIFS(SolCotizacion!$P:$P,SolCotizacion!$E:$E,$G4035,SolCotizacion!$K:$K,$I4035)&gt;499,1%,0)</f>
        <v>0</v>
      </c>
    </row>
    <row r="4036" spans="1:19" hidden="1">
      <c r="A4036" t="s">
        <v>5275</v>
      </c>
      <c r="B4036" t="s">
        <v>4866</v>
      </c>
      <c r="C4036">
        <v>30</v>
      </c>
      <c r="D4036" t="s">
        <v>113</v>
      </c>
      <c r="E4036" t="s">
        <v>10100</v>
      </c>
      <c r="F4036" t="s">
        <v>174</v>
      </c>
      <c r="G4036" t="s">
        <v>168</v>
      </c>
      <c r="H4036">
        <v>4</v>
      </c>
      <c r="I4036">
        <v>3</v>
      </c>
      <c r="J4036" t="s">
        <v>127</v>
      </c>
      <c r="K4036" t="s">
        <v>31</v>
      </c>
      <c r="L4036" t="s">
        <v>313</v>
      </c>
      <c r="M4036" s="53">
        <v>1E-3</v>
      </c>
      <c r="N4036" s="52">
        <v>547.50403400000005</v>
      </c>
      <c r="O4036" s="52">
        <v>533.11042399999997</v>
      </c>
      <c r="P4036">
        <v>1</v>
      </c>
      <c r="Q4036">
        <f>IF(SUMIFS(SolCotizacion!$P:$P,SolCotizacion!$E:$E,$G4036,SolCotizacion!$K:$K,$I4036)&gt;499,1,0)</f>
        <v>0</v>
      </c>
      <c r="R4036">
        <v>6852</v>
      </c>
      <c r="S4036" s="56">
        <f>IF(SUMIFS(SolCotizacion!$P:$P,SolCotizacion!$E:$E,$G4036,SolCotizacion!$K:$K,$I4036)&gt;499,1%,0)</f>
        <v>0</v>
      </c>
    </row>
    <row r="4037" spans="1:19" hidden="1">
      <c r="A4037" t="s">
        <v>5276</v>
      </c>
      <c r="B4037" t="s">
        <v>4868</v>
      </c>
      <c r="C4037">
        <v>31</v>
      </c>
      <c r="D4037" t="s">
        <v>113</v>
      </c>
      <c r="E4037" t="s">
        <v>10101</v>
      </c>
      <c r="F4037" t="s">
        <v>175</v>
      </c>
      <c r="G4037" t="s">
        <v>169</v>
      </c>
      <c r="H4037">
        <v>4</v>
      </c>
      <c r="I4037">
        <v>1</v>
      </c>
      <c r="J4037" t="s">
        <v>127</v>
      </c>
      <c r="K4037" t="s">
        <v>31</v>
      </c>
      <c r="L4037" t="s">
        <v>313</v>
      </c>
      <c r="M4037" s="53">
        <v>1E-3</v>
      </c>
      <c r="N4037" s="52">
        <v>747.14701600000001</v>
      </c>
      <c r="O4037" s="52">
        <v>721.79569000000004</v>
      </c>
      <c r="P4037">
        <v>1</v>
      </c>
      <c r="Q4037">
        <f>IF(SUMIFS(SolCotizacion!$P:$P,SolCotizacion!$E:$E,$G4037,SolCotizacion!$K:$K,$I4037)&gt;499,1,0)</f>
        <v>0</v>
      </c>
      <c r="R4037">
        <v>6853</v>
      </c>
      <c r="S4037" s="56">
        <f>IF(SUMIFS(SolCotizacion!$P:$P,SolCotizacion!$E:$E,$G4037,SolCotizacion!$K:$K,$I4037)&gt;499,1%,0)</f>
        <v>0</v>
      </c>
    </row>
    <row r="4038" spans="1:19" hidden="1">
      <c r="A4038" t="s">
        <v>5277</v>
      </c>
      <c r="B4038" t="s">
        <v>4870</v>
      </c>
      <c r="C4038">
        <v>32</v>
      </c>
      <c r="D4038" t="s">
        <v>113</v>
      </c>
      <c r="E4038" t="s">
        <v>10102</v>
      </c>
      <c r="F4038" t="s">
        <v>175</v>
      </c>
      <c r="G4038" t="s">
        <v>169</v>
      </c>
      <c r="H4038">
        <v>4</v>
      </c>
      <c r="I4038">
        <v>2</v>
      </c>
      <c r="J4038" t="s">
        <v>127</v>
      </c>
      <c r="K4038" t="s">
        <v>31</v>
      </c>
      <c r="L4038" t="s">
        <v>313</v>
      </c>
      <c r="M4038" s="53">
        <v>1E-3</v>
      </c>
      <c r="N4038" s="52">
        <v>754.54502200000002</v>
      </c>
      <c r="O4038" s="52">
        <v>728.94606400000009</v>
      </c>
      <c r="P4038">
        <v>1</v>
      </c>
      <c r="Q4038">
        <f>IF(SUMIFS(SolCotizacion!$P:$P,SolCotizacion!$E:$E,$G4038,SolCotizacion!$K:$K,$I4038)&gt;499,1,0)</f>
        <v>0</v>
      </c>
      <c r="R4038">
        <v>6854</v>
      </c>
      <c r="S4038" s="56">
        <f>IF(SUMIFS(SolCotizacion!$P:$P,SolCotizacion!$E:$E,$G4038,SolCotizacion!$K:$K,$I4038)&gt;499,1%,0)</f>
        <v>0</v>
      </c>
    </row>
    <row r="4039" spans="1:19" hidden="1">
      <c r="A4039" t="s">
        <v>5278</v>
      </c>
      <c r="B4039" t="s">
        <v>4872</v>
      </c>
      <c r="C4039">
        <v>33</v>
      </c>
      <c r="D4039" t="s">
        <v>113</v>
      </c>
      <c r="E4039" t="s">
        <v>10103</v>
      </c>
      <c r="F4039" t="s">
        <v>175</v>
      </c>
      <c r="G4039" t="s">
        <v>169</v>
      </c>
      <c r="H4039">
        <v>4</v>
      </c>
      <c r="I4039">
        <v>3</v>
      </c>
      <c r="J4039" t="s">
        <v>127</v>
      </c>
      <c r="K4039" t="s">
        <v>31</v>
      </c>
      <c r="L4039" t="s">
        <v>313</v>
      </c>
      <c r="M4039" s="53">
        <v>1E-3</v>
      </c>
      <c r="N4039" s="52">
        <v>761.94302800000003</v>
      </c>
      <c r="O4039" s="52">
        <v>736.08612000000005</v>
      </c>
      <c r="P4039">
        <v>1</v>
      </c>
      <c r="Q4039">
        <f>IF(SUMIFS(SolCotizacion!$P:$P,SolCotizacion!$E:$E,$G4039,SolCotizacion!$K:$K,$I4039)&gt;499,1,0)</f>
        <v>0</v>
      </c>
      <c r="R4039">
        <v>6855</v>
      </c>
      <c r="S4039" s="56">
        <f>IF(SUMIFS(SolCotizacion!$P:$P,SolCotizacion!$E:$E,$G4039,SolCotizacion!$K:$K,$I4039)&gt;499,1%,0)</f>
        <v>0</v>
      </c>
    </row>
    <row r="4040" spans="1:19" hidden="1">
      <c r="A4040" t="s">
        <v>5279</v>
      </c>
      <c r="B4040" t="s">
        <v>4816</v>
      </c>
      <c r="C4040">
        <v>1</v>
      </c>
      <c r="D4040" t="s">
        <v>88</v>
      </c>
      <c r="E4040" t="s">
        <v>10084</v>
      </c>
      <c r="F4040" t="s">
        <v>168</v>
      </c>
      <c r="G4040" t="s">
        <v>168</v>
      </c>
      <c r="H4040">
        <v>4</v>
      </c>
      <c r="I4040">
        <v>1</v>
      </c>
      <c r="J4040" t="s">
        <v>84</v>
      </c>
      <c r="K4040" t="s">
        <v>31</v>
      </c>
      <c r="L4040" t="s">
        <v>294</v>
      </c>
      <c r="N4040" s="52">
        <v>581561.80800000008</v>
      </c>
      <c r="O4040" s="52">
        <v>547674.52800000005</v>
      </c>
      <c r="P4040">
        <v>1</v>
      </c>
      <c r="Q4040">
        <v>1</v>
      </c>
      <c r="R4040">
        <v>6856</v>
      </c>
    </row>
    <row r="4041" spans="1:19" hidden="1">
      <c r="A4041" t="s">
        <v>5280</v>
      </c>
      <c r="B4041" t="s">
        <v>4818</v>
      </c>
      <c r="C4041">
        <v>2</v>
      </c>
      <c r="D4041" t="s">
        <v>88</v>
      </c>
      <c r="E4041" t="s">
        <v>10085</v>
      </c>
      <c r="F4041" t="s">
        <v>168</v>
      </c>
      <c r="G4041" t="s">
        <v>168</v>
      </c>
      <c r="H4041">
        <v>4</v>
      </c>
      <c r="I4041">
        <v>2</v>
      </c>
      <c r="J4041" t="s">
        <v>84</v>
      </c>
      <c r="K4041" t="s">
        <v>31</v>
      </c>
      <c r="L4041" t="s">
        <v>294</v>
      </c>
      <c r="N4041" s="52">
        <v>584884.848</v>
      </c>
      <c r="O4041" s="52">
        <v>550860.67200000002</v>
      </c>
      <c r="P4041">
        <v>1</v>
      </c>
      <c r="Q4041">
        <v>1</v>
      </c>
      <c r="R4041">
        <v>6858</v>
      </c>
    </row>
    <row r="4042" spans="1:19" hidden="1">
      <c r="A4042" t="s">
        <v>5281</v>
      </c>
      <c r="B4042" t="s">
        <v>4820</v>
      </c>
      <c r="C4042">
        <v>3</v>
      </c>
      <c r="D4042" t="s">
        <v>88</v>
      </c>
      <c r="E4042" t="s">
        <v>10086</v>
      </c>
      <c r="F4042" t="s">
        <v>168</v>
      </c>
      <c r="G4042" t="s">
        <v>168</v>
      </c>
      <c r="H4042">
        <v>4</v>
      </c>
      <c r="I4042">
        <v>3</v>
      </c>
      <c r="J4042" t="s">
        <v>84</v>
      </c>
      <c r="K4042" t="s">
        <v>31</v>
      </c>
      <c r="L4042" t="s">
        <v>294</v>
      </c>
      <c r="N4042" s="52">
        <v>588703.58400000003</v>
      </c>
      <c r="O4042" s="52">
        <v>553565.47200000007</v>
      </c>
      <c r="P4042">
        <v>1</v>
      </c>
      <c r="Q4042">
        <v>1</v>
      </c>
      <c r="R4042">
        <v>6860</v>
      </c>
    </row>
    <row r="4043" spans="1:19" hidden="1">
      <c r="A4043" t="s">
        <v>5282</v>
      </c>
      <c r="B4043" t="s">
        <v>4822</v>
      </c>
      <c r="C4043">
        <v>4</v>
      </c>
      <c r="D4043" t="s">
        <v>88</v>
      </c>
      <c r="E4043" t="s">
        <v>10087</v>
      </c>
      <c r="F4043" t="s">
        <v>169</v>
      </c>
      <c r="G4043" t="s">
        <v>169</v>
      </c>
      <c r="H4043">
        <v>4</v>
      </c>
      <c r="I4043">
        <v>1</v>
      </c>
      <c r="J4043" t="s">
        <v>84</v>
      </c>
      <c r="K4043" t="s">
        <v>31</v>
      </c>
      <c r="L4043" t="s">
        <v>294</v>
      </c>
      <c r="N4043" s="52">
        <v>804549.9360000001</v>
      </c>
      <c r="O4043" s="52">
        <v>758094.72000000009</v>
      </c>
      <c r="P4043">
        <v>1</v>
      </c>
      <c r="Q4043">
        <v>1</v>
      </c>
      <c r="R4043">
        <v>6862</v>
      </c>
    </row>
    <row r="4044" spans="1:19" hidden="1">
      <c r="A4044" t="s">
        <v>5283</v>
      </c>
      <c r="B4044" t="s">
        <v>4824</v>
      </c>
      <c r="C4044">
        <v>5</v>
      </c>
      <c r="D4044" t="s">
        <v>88</v>
      </c>
      <c r="E4044" t="s">
        <v>10088</v>
      </c>
      <c r="F4044" t="s">
        <v>169</v>
      </c>
      <c r="G4044" t="s">
        <v>169</v>
      </c>
      <c r="H4044">
        <v>4</v>
      </c>
      <c r="I4044">
        <v>2</v>
      </c>
      <c r="J4044" t="s">
        <v>84</v>
      </c>
      <c r="K4044" t="s">
        <v>31</v>
      </c>
      <c r="L4044" t="s">
        <v>294</v>
      </c>
      <c r="N4044" s="52">
        <v>807872.97600000002</v>
      </c>
      <c r="O4044" s="52">
        <v>761280.86400000006</v>
      </c>
      <c r="P4044">
        <v>1</v>
      </c>
      <c r="Q4044">
        <v>1</v>
      </c>
      <c r="R4044">
        <v>6864</v>
      </c>
    </row>
    <row r="4045" spans="1:19" hidden="1">
      <c r="A4045" t="s">
        <v>5284</v>
      </c>
      <c r="B4045" t="s">
        <v>4826</v>
      </c>
      <c r="C4045">
        <v>6</v>
      </c>
      <c r="D4045" t="s">
        <v>88</v>
      </c>
      <c r="E4045" t="s">
        <v>10089</v>
      </c>
      <c r="F4045" t="s">
        <v>169</v>
      </c>
      <c r="G4045" t="s">
        <v>169</v>
      </c>
      <c r="H4045">
        <v>4</v>
      </c>
      <c r="I4045">
        <v>3</v>
      </c>
      <c r="J4045" t="s">
        <v>84</v>
      </c>
      <c r="K4045" t="s">
        <v>31</v>
      </c>
      <c r="L4045" t="s">
        <v>294</v>
      </c>
      <c r="N4045" s="52">
        <v>811691.71200000006</v>
      </c>
      <c r="O4045" s="52">
        <v>808562.97600000002</v>
      </c>
      <c r="P4045">
        <v>1</v>
      </c>
      <c r="Q4045">
        <v>1</v>
      </c>
      <c r="R4045">
        <v>6866</v>
      </c>
    </row>
    <row r="4046" spans="1:19" hidden="1">
      <c r="A4046" t="s">
        <v>5285</v>
      </c>
      <c r="B4046" t="s">
        <v>4828</v>
      </c>
      <c r="C4046">
        <v>7</v>
      </c>
      <c r="D4046" t="s">
        <v>113</v>
      </c>
      <c r="E4046" t="s">
        <v>9853</v>
      </c>
      <c r="F4046" t="s">
        <v>114</v>
      </c>
      <c r="G4046" t="s">
        <v>88</v>
      </c>
      <c r="H4046">
        <v>4</v>
      </c>
      <c r="I4046">
        <v>1</v>
      </c>
      <c r="J4046" t="s">
        <v>88</v>
      </c>
      <c r="K4046" t="s">
        <v>31</v>
      </c>
      <c r="L4046" t="s">
        <v>294</v>
      </c>
      <c r="N4046" s="52">
        <v>7032.5527580000007</v>
      </c>
      <c r="O4046" s="52">
        <v>6094.9560979999997</v>
      </c>
      <c r="P4046">
        <v>1</v>
      </c>
      <c r="Q4046">
        <f>IF(COUNTIFS(SolCotizacion!$D:$D,$G4046,SolCotizacion!$K:$K,$I4046)&gt;0,1,0)</f>
        <v>0</v>
      </c>
      <c r="R4046">
        <v>6868</v>
      </c>
    </row>
    <row r="4047" spans="1:19" hidden="1">
      <c r="A4047" t="s">
        <v>5286</v>
      </c>
      <c r="B4047" t="s">
        <v>4830</v>
      </c>
      <c r="C4047">
        <v>8</v>
      </c>
      <c r="D4047" t="s">
        <v>113</v>
      </c>
      <c r="E4047" t="s">
        <v>9984</v>
      </c>
      <c r="F4047" t="s">
        <v>114</v>
      </c>
      <c r="G4047" t="s">
        <v>88</v>
      </c>
      <c r="H4047">
        <v>4</v>
      </c>
      <c r="I4047">
        <v>2</v>
      </c>
      <c r="J4047" t="s">
        <v>88</v>
      </c>
      <c r="K4047" t="s">
        <v>31</v>
      </c>
      <c r="L4047" t="s">
        <v>294</v>
      </c>
      <c r="N4047" s="52">
        <v>9377.1015800000005</v>
      </c>
      <c r="O4047" s="52">
        <v>8439.4946020000007</v>
      </c>
      <c r="P4047">
        <v>1</v>
      </c>
      <c r="Q4047">
        <f>IF(COUNTIFS(SolCotizacion!$D:$D,$G4047,SolCotizacion!$K:$K,$I4047)&gt;0,1,0)</f>
        <v>1</v>
      </c>
      <c r="R4047">
        <v>6870</v>
      </c>
    </row>
    <row r="4048" spans="1:19" hidden="1">
      <c r="A4048" t="s">
        <v>5287</v>
      </c>
      <c r="B4048" t="s">
        <v>4832</v>
      </c>
      <c r="C4048">
        <v>9</v>
      </c>
      <c r="D4048" t="s">
        <v>113</v>
      </c>
      <c r="E4048" t="s">
        <v>9985</v>
      </c>
      <c r="F4048" t="s">
        <v>114</v>
      </c>
      <c r="G4048" t="s">
        <v>88</v>
      </c>
      <c r="H4048">
        <v>4</v>
      </c>
      <c r="I4048">
        <v>3</v>
      </c>
      <c r="J4048" t="s">
        <v>88</v>
      </c>
      <c r="K4048" t="s">
        <v>31</v>
      </c>
      <c r="L4048" t="s">
        <v>294</v>
      </c>
      <c r="N4048" s="52">
        <v>11720.567012000001</v>
      </c>
      <c r="O4048" s="52">
        <v>10314.69824</v>
      </c>
      <c r="P4048">
        <v>1</v>
      </c>
      <c r="Q4048">
        <f>IF(COUNTIFS(SolCotizacion!$D:$D,$G4048,SolCotizacion!$K:$K,$I4048)&gt;0,1,0)</f>
        <v>0</v>
      </c>
      <c r="R4048">
        <v>6872</v>
      </c>
    </row>
    <row r="4049" spans="1:19" hidden="1">
      <c r="A4049" t="s">
        <v>5288</v>
      </c>
      <c r="B4049" t="s">
        <v>4834</v>
      </c>
      <c r="C4049">
        <v>10</v>
      </c>
      <c r="D4049" t="s">
        <v>113</v>
      </c>
      <c r="E4049" t="s">
        <v>9986</v>
      </c>
      <c r="F4049" t="s">
        <v>115</v>
      </c>
      <c r="G4049" t="s">
        <v>88</v>
      </c>
      <c r="H4049">
        <v>4</v>
      </c>
      <c r="I4049">
        <v>1</v>
      </c>
      <c r="J4049" t="s">
        <v>116</v>
      </c>
      <c r="K4049" t="s">
        <v>326</v>
      </c>
      <c r="L4049" t="s">
        <v>294</v>
      </c>
      <c r="N4049" s="52">
        <v>3516.2815380000002</v>
      </c>
      <c r="O4049" s="52">
        <v>3046.9363540000004</v>
      </c>
      <c r="P4049">
        <v>1</v>
      </c>
      <c r="Q4049">
        <f>IF(COUNTIFS(SolCotizacion!$D:$D,$G4049,SolCotizacion!$K:$K,$I4049)&gt;0,1,0)</f>
        <v>0</v>
      </c>
      <c r="R4049">
        <v>6874</v>
      </c>
    </row>
    <row r="4050" spans="1:19" hidden="1">
      <c r="A4050" t="s">
        <v>5289</v>
      </c>
      <c r="B4050" t="s">
        <v>4836</v>
      </c>
      <c r="C4050">
        <v>11</v>
      </c>
      <c r="D4050" t="s">
        <v>113</v>
      </c>
      <c r="E4050" t="s">
        <v>9987</v>
      </c>
      <c r="F4050" t="s">
        <v>115</v>
      </c>
      <c r="G4050" t="s">
        <v>88</v>
      </c>
      <c r="H4050">
        <v>4</v>
      </c>
      <c r="I4050">
        <v>2</v>
      </c>
      <c r="J4050" t="s">
        <v>116</v>
      </c>
      <c r="K4050" t="s">
        <v>326</v>
      </c>
      <c r="L4050" t="s">
        <v>294</v>
      </c>
      <c r="N4050" s="52">
        <v>4688.0142539999997</v>
      </c>
      <c r="O4050" s="52">
        <v>4219.7524599999997</v>
      </c>
      <c r="P4050">
        <v>1</v>
      </c>
      <c r="Q4050">
        <f>IF(COUNTIFS(SolCotizacion!$D:$D,$G4050,SolCotizacion!$K:$K,$I4050)&gt;0,1,0)</f>
        <v>1</v>
      </c>
      <c r="R4050">
        <v>6876</v>
      </c>
    </row>
    <row r="4051" spans="1:19" hidden="1">
      <c r="A4051" t="s">
        <v>5290</v>
      </c>
      <c r="B4051" t="s">
        <v>4838</v>
      </c>
      <c r="C4051">
        <v>12</v>
      </c>
      <c r="D4051" t="s">
        <v>113</v>
      </c>
      <c r="E4051" t="s">
        <v>9988</v>
      </c>
      <c r="F4051" t="s">
        <v>115</v>
      </c>
      <c r="G4051" t="s">
        <v>88</v>
      </c>
      <c r="H4051">
        <v>4</v>
      </c>
      <c r="I4051">
        <v>3</v>
      </c>
      <c r="J4051" t="s">
        <v>116</v>
      </c>
      <c r="K4051" t="s">
        <v>326</v>
      </c>
      <c r="L4051" t="s">
        <v>294</v>
      </c>
      <c r="N4051" s="52">
        <v>5860.8200420000003</v>
      </c>
      <c r="O4051" s="52">
        <v>5157.3491199999999</v>
      </c>
      <c r="P4051">
        <v>1</v>
      </c>
      <c r="Q4051">
        <f>IF(COUNTIFS(SolCotizacion!$D:$D,$G4051,SolCotizacion!$K:$K,$I4051)&gt;0,1,0)</f>
        <v>0</v>
      </c>
      <c r="R4051">
        <v>6878</v>
      </c>
    </row>
    <row r="4052" spans="1:19" hidden="1">
      <c r="A4052" t="s">
        <v>5291</v>
      </c>
      <c r="B4052" t="s">
        <v>4840</v>
      </c>
      <c r="C4052">
        <v>13</v>
      </c>
      <c r="D4052" t="s">
        <v>113</v>
      </c>
      <c r="E4052" t="s">
        <v>10090</v>
      </c>
      <c r="F4052" t="s">
        <v>170</v>
      </c>
      <c r="G4052" t="s">
        <v>168</v>
      </c>
      <c r="H4052">
        <v>4</v>
      </c>
      <c r="I4052" t="s">
        <v>103</v>
      </c>
      <c r="J4052" t="s">
        <v>118</v>
      </c>
      <c r="K4052" t="s">
        <v>325</v>
      </c>
      <c r="L4052" t="s">
        <v>294</v>
      </c>
      <c r="N4052" s="52">
        <v>12517.477742000001</v>
      </c>
      <c r="O4052" s="52">
        <v>44538.802616000008</v>
      </c>
      <c r="P4052">
        <v>1</v>
      </c>
      <c r="Q4052">
        <f>IF(COUNTIF(SolCotizacion!$E:$E,G4052)&gt;0,1,0)</f>
        <v>0</v>
      </c>
      <c r="R4052">
        <v>6880</v>
      </c>
    </row>
    <row r="4053" spans="1:19" hidden="1">
      <c r="A4053" t="s">
        <v>5292</v>
      </c>
      <c r="B4053" t="s">
        <v>4842</v>
      </c>
      <c r="C4053">
        <v>15</v>
      </c>
      <c r="D4053" t="s">
        <v>113</v>
      </c>
      <c r="E4053" t="s">
        <v>10091</v>
      </c>
      <c r="F4053" t="s">
        <v>171</v>
      </c>
      <c r="G4053" t="s">
        <v>169</v>
      </c>
      <c r="H4053">
        <v>4</v>
      </c>
      <c r="I4053" t="s">
        <v>103</v>
      </c>
      <c r="J4053" t="s">
        <v>118</v>
      </c>
      <c r="K4053" t="s">
        <v>325</v>
      </c>
      <c r="L4053" t="s">
        <v>294</v>
      </c>
      <c r="N4053" s="52">
        <v>82748.523396000004</v>
      </c>
      <c r="O4053" s="52">
        <v>62120.199988000008</v>
      </c>
      <c r="P4053">
        <v>1</v>
      </c>
      <c r="Q4053">
        <f>IF(COUNTIF(SolCotizacion!$E:$E,G4053)&gt;0,1,0)</f>
        <v>0</v>
      </c>
      <c r="R4053">
        <v>6884</v>
      </c>
    </row>
    <row r="4054" spans="1:19" hidden="1">
      <c r="A4054" t="s">
        <v>5293</v>
      </c>
      <c r="B4054" t="s">
        <v>4844</v>
      </c>
      <c r="C4054">
        <v>16</v>
      </c>
      <c r="D4054" t="s">
        <v>113</v>
      </c>
      <c r="E4054" t="s">
        <v>9995</v>
      </c>
      <c r="F4054" t="s">
        <v>125</v>
      </c>
      <c r="G4054" t="s">
        <v>88</v>
      </c>
      <c r="H4054">
        <v>4</v>
      </c>
      <c r="I4054">
        <v>1</v>
      </c>
      <c r="J4054" t="s">
        <v>88</v>
      </c>
      <c r="K4054" t="s">
        <v>31</v>
      </c>
      <c r="L4054" t="s">
        <v>294</v>
      </c>
      <c r="N4054" s="52">
        <v>13268.205104000001</v>
      </c>
      <c r="O4054" s="52">
        <v>7313.9452540000002</v>
      </c>
      <c r="P4054">
        <v>1</v>
      </c>
      <c r="Q4054">
        <f>IF(COUNTIFS(SolCotizacion!$D:$D,$G4054,SolCotizacion!$K:$K,$I4054)&gt;0,1,0)</f>
        <v>0</v>
      </c>
      <c r="R4054">
        <v>6886</v>
      </c>
    </row>
    <row r="4055" spans="1:19" hidden="1">
      <c r="A4055" t="s">
        <v>5294</v>
      </c>
      <c r="B4055" t="s">
        <v>4846</v>
      </c>
      <c r="C4055">
        <v>17</v>
      </c>
      <c r="D4055" t="s">
        <v>113</v>
      </c>
      <c r="E4055" t="s">
        <v>9996</v>
      </c>
      <c r="F4055" t="s">
        <v>125</v>
      </c>
      <c r="G4055" t="s">
        <v>88</v>
      </c>
      <c r="H4055">
        <v>4</v>
      </c>
      <c r="I4055">
        <v>2</v>
      </c>
      <c r="J4055" t="s">
        <v>88</v>
      </c>
      <c r="K4055" t="s">
        <v>31</v>
      </c>
      <c r="L4055" t="s">
        <v>294</v>
      </c>
      <c r="N4055" s="52">
        <v>17487.947246000003</v>
      </c>
      <c r="O4055" s="52">
        <v>9611.2273180000011</v>
      </c>
      <c r="P4055">
        <v>1</v>
      </c>
      <c r="Q4055">
        <f>IF(COUNTIFS(SolCotizacion!$D:$D,$G4055,SolCotizacion!$K:$K,$I4055)&gt;0,1,0)</f>
        <v>1</v>
      </c>
      <c r="R4055">
        <v>6888</v>
      </c>
    </row>
    <row r="4056" spans="1:19" hidden="1">
      <c r="A4056" t="s">
        <v>5295</v>
      </c>
      <c r="B4056" t="s">
        <v>4848</v>
      </c>
      <c r="C4056">
        <v>18</v>
      </c>
      <c r="D4056" t="s">
        <v>113</v>
      </c>
      <c r="E4056" t="s">
        <v>9997</v>
      </c>
      <c r="F4056" t="s">
        <v>125</v>
      </c>
      <c r="G4056" t="s">
        <v>88</v>
      </c>
      <c r="H4056">
        <v>4</v>
      </c>
      <c r="I4056">
        <v>3</v>
      </c>
      <c r="J4056" t="s">
        <v>88</v>
      </c>
      <c r="K4056" t="s">
        <v>31</v>
      </c>
      <c r="L4056" t="s">
        <v>294</v>
      </c>
      <c r="N4056" s="52">
        <v>18471.737592000001</v>
      </c>
      <c r="O4056" s="52">
        <v>10174.012310000002</v>
      </c>
      <c r="P4056">
        <v>1</v>
      </c>
      <c r="Q4056">
        <f>IF(COUNTIFS(SolCotizacion!$D:$D,$G4056,SolCotizacion!$K:$K,$I4056)&gt;0,1,0)</f>
        <v>0</v>
      </c>
      <c r="R4056">
        <v>6890</v>
      </c>
    </row>
    <row r="4057" spans="1:19" hidden="1">
      <c r="A4057" t="s">
        <v>5296</v>
      </c>
      <c r="B4057" t="s">
        <v>4850</v>
      </c>
      <c r="C4057">
        <v>19</v>
      </c>
      <c r="D4057" t="s">
        <v>113</v>
      </c>
      <c r="E4057" t="s">
        <v>10092</v>
      </c>
      <c r="F4057" t="s">
        <v>172</v>
      </c>
      <c r="G4057" t="s">
        <v>168</v>
      </c>
      <c r="H4057">
        <v>4</v>
      </c>
      <c r="I4057">
        <v>1</v>
      </c>
      <c r="J4057" t="s">
        <v>127</v>
      </c>
      <c r="K4057" t="s">
        <v>31</v>
      </c>
      <c r="L4057" t="s">
        <v>294</v>
      </c>
      <c r="M4057" s="53">
        <v>0.01</v>
      </c>
      <c r="N4057" s="52">
        <v>5657.5863960000006</v>
      </c>
      <c r="O4057" s="52">
        <v>5327.9262960000005</v>
      </c>
      <c r="P4057">
        <v>1</v>
      </c>
      <c r="Q4057">
        <f>IF(SUMIFS(SolCotizacion!$P:$P,SolCotizacion!$E:$E,$G4057,SolCotizacion!$K:$K,$I4057)&gt;499,1,0)</f>
        <v>0</v>
      </c>
      <c r="R4057">
        <v>6892</v>
      </c>
      <c r="S4057" s="56">
        <f>IF(SUMIFS(SolCotizacion!$P:$P,SolCotizacion!$E:$E,$G4057,SolCotizacion!$K:$K,$I4057)&gt;499,4%,0)</f>
        <v>0</v>
      </c>
    </row>
    <row r="4058" spans="1:19" hidden="1">
      <c r="A4058" t="s">
        <v>5297</v>
      </c>
      <c r="B4058" t="s">
        <v>4852</v>
      </c>
      <c r="C4058">
        <v>20</v>
      </c>
      <c r="D4058" t="s">
        <v>113</v>
      </c>
      <c r="E4058" t="s">
        <v>10093</v>
      </c>
      <c r="F4058" t="s">
        <v>172</v>
      </c>
      <c r="G4058" t="s">
        <v>168</v>
      </c>
      <c r="H4058">
        <v>4</v>
      </c>
      <c r="I4058">
        <v>2</v>
      </c>
      <c r="J4058" t="s">
        <v>127</v>
      </c>
      <c r="K4058" t="s">
        <v>31</v>
      </c>
      <c r="L4058" t="s">
        <v>294</v>
      </c>
      <c r="M4058" s="53">
        <v>0.01</v>
      </c>
      <c r="N4058" s="52">
        <v>5689.9126900000001</v>
      </c>
      <c r="O4058" s="52">
        <v>5358.9215680000007</v>
      </c>
      <c r="P4058">
        <v>1</v>
      </c>
      <c r="Q4058">
        <f>IF(SUMIFS(SolCotizacion!$P:$P,SolCotizacion!$E:$E,$G4058,SolCotizacion!$K:$K,$I4058)&gt;499,1,0)</f>
        <v>0</v>
      </c>
      <c r="R4058">
        <v>6893</v>
      </c>
      <c r="S4058" s="56">
        <f>IF(SUMIFS(SolCotizacion!$P:$P,SolCotizacion!$E:$E,$G4058,SolCotizacion!$K:$K,$I4058)&gt;499,4%,0)</f>
        <v>0</v>
      </c>
    </row>
    <row r="4059" spans="1:19" hidden="1">
      <c r="A4059" t="s">
        <v>5298</v>
      </c>
      <c r="B4059" t="s">
        <v>4854</v>
      </c>
      <c r="C4059">
        <v>21</v>
      </c>
      <c r="D4059" t="s">
        <v>113</v>
      </c>
      <c r="E4059" t="s">
        <v>10094</v>
      </c>
      <c r="F4059" t="s">
        <v>172</v>
      </c>
      <c r="G4059" t="s">
        <v>168</v>
      </c>
      <c r="H4059">
        <v>4</v>
      </c>
      <c r="I4059">
        <v>3</v>
      </c>
      <c r="J4059" t="s">
        <v>127</v>
      </c>
      <c r="K4059" t="s">
        <v>31</v>
      </c>
      <c r="L4059" t="s">
        <v>294</v>
      </c>
      <c r="M4059" s="53">
        <v>0.01</v>
      </c>
      <c r="N4059" s="52">
        <v>5727.0678080000007</v>
      </c>
      <c r="O4059" s="52">
        <v>5385.2324680000002</v>
      </c>
      <c r="P4059">
        <v>1</v>
      </c>
      <c r="Q4059">
        <f>IF(SUMIFS(SolCotizacion!$P:$P,SolCotizacion!$E:$E,$G4059,SolCotizacion!$K:$K,$I4059)&gt;499,1,0)</f>
        <v>0</v>
      </c>
      <c r="R4059">
        <v>6894</v>
      </c>
      <c r="S4059" s="56">
        <f>IF(SUMIFS(SolCotizacion!$P:$P,SolCotizacion!$E:$E,$G4059,SolCotizacion!$K:$K,$I4059)&gt;499,4%,0)</f>
        <v>0</v>
      </c>
    </row>
    <row r="4060" spans="1:19" hidden="1">
      <c r="A4060" t="s">
        <v>5299</v>
      </c>
      <c r="B4060" t="s">
        <v>4856</v>
      </c>
      <c r="C4060">
        <v>25</v>
      </c>
      <c r="D4060" t="s">
        <v>113</v>
      </c>
      <c r="E4060" t="s">
        <v>10095</v>
      </c>
      <c r="F4060" t="s">
        <v>173</v>
      </c>
      <c r="G4060" t="s">
        <v>169</v>
      </c>
      <c r="H4060">
        <v>4</v>
      </c>
      <c r="I4060">
        <v>1</v>
      </c>
      <c r="J4060" t="s">
        <v>127</v>
      </c>
      <c r="K4060" t="s">
        <v>31</v>
      </c>
      <c r="L4060" t="s">
        <v>294</v>
      </c>
      <c r="M4060" s="53">
        <v>0.01</v>
      </c>
      <c r="N4060" s="52">
        <v>7826.8736699999999</v>
      </c>
      <c r="O4060" s="52">
        <v>7374.9452700000002</v>
      </c>
      <c r="P4060">
        <v>1</v>
      </c>
      <c r="Q4060">
        <f>IF(SUMIFS(SolCotizacion!$P:$P,SolCotizacion!$E:$E,$G4060,SolCotizacion!$K:$K,$I4060)&gt;499,1,0)</f>
        <v>0</v>
      </c>
      <c r="R4060">
        <v>6898</v>
      </c>
      <c r="S4060" s="56">
        <f>IF(SUMIFS(SolCotizacion!$P:$P,SolCotizacion!$E:$E,$G4060,SolCotizacion!$K:$K,$I4060)&gt;499,4%,0)</f>
        <v>0</v>
      </c>
    </row>
    <row r="4061" spans="1:19" hidden="1">
      <c r="A4061" t="s">
        <v>5300</v>
      </c>
      <c r="B4061" t="s">
        <v>4858</v>
      </c>
      <c r="C4061">
        <v>26</v>
      </c>
      <c r="D4061" t="s">
        <v>113</v>
      </c>
      <c r="E4061" t="s">
        <v>10096</v>
      </c>
      <c r="F4061" t="s">
        <v>173</v>
      </c>
      <c r="G4061" t="s">
        <v>169</v>
      </c>
      <c r="H4061">
        <v>4</v>
      </c>
      <c r="I4061">
        <v>2</v>
      </c>
      <c r="J4061" t="s">
        <v>127</v>
      </c>
      <c r="K4061" t="s">
        <v>31</v>
      </c>
      <c r="L4061" t="s">
        <v>294</v>
      </c>
      <c r="M4061" s="53">
        <v>0.01</v>
      </c>
      <c r="N4061" s="52">
        <v>7859.1999640000004</v>
      </c>
      <c r="O4061" s="52">
        <v>7405.9405420000003</v>
      </c>
      <c r="P4061">
        <v>1</v>
      </c>
      <c r="Q4061">
        <f>IF(SUMIFS(SolCotizacion!$P:$P,SolCotizacion!$E:$E,$G4061,SolCotizacion!$K:$K,$I4061)&gt;499,1,0)</f>
        <v>0</v>
      </c>
      <c r="R4061">
        <v>6899</v>
      </c>
      <c r="S4061" s="56">
        <f>IF(SUMIFS(SolCotizacion!$P:$P,SolCotizacion!$E:$E,$G4061,SolCotizacion!$K:$K,$I4061)&gt;499,4%,0)</f>
        <v>0</v>
      </c>
    </row>
    <row r="4062" spans="1:19" hidden="1">
      <c r="A4062" t="s">
        <v>5301</v>
      </c>
      <c r="B4062" t="s">
        <v>4860</v>
      </c>
      <c r="C4062">
        <v>27</v>
      </c>
      <c r="D4062" t="s">
        <v>113</v>
      </c>
      <c r="E4062" t="s">
        <v>10097</v>
      </c>
      <c r="F4062" t="s">
        <v>173</v>
      </c>
      <c r="G4062" t="s">
        <v>169</v>
      </c>
      <c r="H4062">
        <v>4</v>
      </c>
      <c r="I4062">
        <v>3</v>
      </c>
      <c r="J4062" t="s">
        <v>127</v>
      </c>
      <c r="K4062" t="s">
        <v>31</v>
      </c>
      <c r="L4062" t="s">
        <v>294</v>
      </c>
      <c r="M4062" s="53">
        <v>0.01</v>
      </c>
      <c r="N4062" s="52">
        <v>7896.355082</v>
      </c>
      <c r="O4062" s="52">
        <v>7865.9169819999997</v>
      </c>
      <c r="P4062">
        <v>1</v>
      </c>
      <c r="Q4062">
        <f>IF(SUMIFS(SolCotizacion!$P:$P,SolCotizacion!$E:$E,$G4062,SolCotizacion!$K:$K,$I4062)&gt;499,1,0)</f>
        <v>0</v>
      </c>
      <c r="R4062">
        <v>6900</v>
      </c>
      <c r="S4062" s="56">
        <f>IF(SUMIFS(SolCotizacion!$P:$P,SolCotizacion!$E:$E,$G4062,SolCotizacion!$K:$K,$I4062)&gt;499,4%,0)</f>
        <v>0</v>
      </c>
    </row>
    <row r="4063" spans="1:19" hidden="1">
      <c r="A4063" t="s">
        <v>5302</v>
      </c>
      <c r="B4063" t="s">
        <v>4862</v>
      </c>
      <c r="C4063">
        <v>28</v>
      </c>
      <c r="D4063" t="s">
        <v>113</v>
      </c>
      <c r="E4063" t="s">
        <v>10098</v>
      </c>
      <c r="F4063" t="s">
        <v>174</v>
      </c>
      <c r="G4063" t="s">
        <v>168</v>
      </c>
      <c r="H4063">
        <v>4</v>
      </c>
      <c r="I4063">
        <v>1</v>
      </c>
      <c r="J4063" t="s">
        <v>127</v>
      </c>
      <c r="K4063" t="s">
        <v>31</v>
      </c>
      <c r="L4063" t="s">
        <v>294</v>
      </c>
      <c r="M4063" s="53">
        <v>0.01</v>
      </c>
      <c r="N4063" s="52">
        <v>5657.5863960000006</v>
      </c>
      <c r="O4063" s="52">
        <v>5327.9262960000005</v>
      </c>
      <c r="P4063">
        <v>1</v>
      </c>
      <c r="Q4063">
        <f>IF(SUMIFS(SolCotizacion!$P:$P,SolCotizacion!$E:$E,$G4063,SolCotizacion!$K:$K,$I4063)&gt;499,1,0)</f>
        <v>0</v>
      </c>
      <c r="R4063">
        <v>6901</v>
      </c>
      <c r="S4063" s="56">
        <f>IF(SUMIFS(SolCotizacion!$P:$P,SolCotizacion!$E:$E,$G4063,SolCotizacion!$K:$K,$I4063)&gt;499,1%,0)</f>
        <v>0</v>
      </c>
    </row>
    <row r="4064" spans="1:19" hidden="1">
      <c r="A4064" t="s">
        <v>5303</v>
      </c>
      <c r="B4064" t="s">
        <v>4864</v>
      </c>
      <c r="C4064">
        <v>29</v>
      </c>
      <c r="D4064" t="s">
        <v>113</v>
      </c>
      <c r="E4064" t="s">
        <v>10099</v>
      </c>
      <c r="F4064" t="s">
        <v>174</v>
      </c>
      <c r="G4064" t="s">
        <v>168</v>
      </c>
      <c r="H4064">
        <v>4</v>
      </c>
      <c r="I4064">
        <v>2</v>
      </c>
      <c r="J4064" t="s">
        <v>127</v>
      </c>
      <c r="K4064" t="s">
        <v>31</v>
      </c>
      <c r="L4064" t="s">
        <v>294</v>
      </c>
      <c r="M4064" s="53">
        <v>0.01</v>
      </c>
      <c r="N4064" s="52">
        <v>5689.9126900000001</v>
      </c>
      <c r="O4064" s="52">
        <v>5358.9215680000007</v>
      </c>
      <c r="P4064">
        <v>1</v>
      </c>
      <c r="Q4064">
        <f>IF(SUMIFS(SolCotizacion!$P:$P,SolCotizacion!$E:$E,$G4064,SolCotizacion!$K:$K,$I4064)&gt;499,1,0)</f>
        <v>0</v>
      </c>
      <c r="R4064">
        <v>6902</v>
      </c>
      <c r="S4064" s="56">
        <f>IF(SUMIFS(SolCotizacion!$P:$P,SolCotizacion!$E:$E,$G4064,SolCotizacion!$K:$K,$I4064)&gt;499,1%,0)</f>
        <v>0</v>
      </c>
    </row>
    <row r="4065" spans="1:19" hidden="1">
      <c r="A4065" t="s">
        <v>5304</v>
      </c>
      <c r="B4065" t="s">
        <v>4866</v>
      </c>
      <c r="C4065">
        <v>30</v>
      </c>
      <c r="D4065" t="s">
        <v>113</v>
      </c>
      <c r="E4065" t="s">
        <v>10100</v>
      </c>
      <c r="F4065" t="s">
        <v>174</v>
      </c>
      <c r="G4065" t="s">
        <v>168</v>
      </c>
      <c r="H4065">
        <v>4</v>
      </c>
      <c r="I4065">
        <v>3</v>
      </c>
      <c r="J4065" t="s">
        <v>127</v>
      </c>
      <c r="K4065" t="s">
        <v>31</v>
      </c>
      <c r="L4065" t="s">
        <v>294</v>
      </c>
      <c r="M4065" s="53">
        <v>0.01</v>
      </c>
      <c r="N4065" s="52">
        <v>5727.0678080000007</v>
      </c>
      <c r="O4065" s="52">
        <v>5385.2324680000002</v>
      </c>
      <c r="P4065">
        <v>1</v>
      </c>
      <c r="Q4065">
        <f>IF(SUMIFS(SolCotizacion!$P:$P,SolCotizacion!$E:$E,$G4065,SolCotizacion!$K:$K,$I4065)&gt;499,1,0)</f>
        <v>0</v>
      </c>
      <c r="R4065">
        <v>6903</v>
      </c>
      <c r="S4065" s="56">
        <f>IF(SUMIFS(SolCotizacion!$P:$P,SolCotizacion!$E:$E,$G4065,SolCotizacion!$K:$K,$I4065)&gt;499,1%,0)</f>
        <v>0</v>
      </c>
    </row>
    <row r="4066" spans="1:19" hidden="1">
      <c r="A4066" t="s">
        <v>5305</v>
      </c>
      <c r="B4066" t="s">
        <v>4868</v>
      </c>
      <c r="C4066">
        <v>31</v>
      </c>
      <c r="D4066" t="s">
        <v>113</v>
      </c>
      <c r="E4066" t="s">
        <v>10101</v>
      </c>
      <c r="F4066" t="s">
        <v>175</v>
      </c>
      <c r="G4066" t="s">
        <v>169</v>
      </c>
      <c r="H4066">
        <v>4</v>
      </c>
      <c r="I4066">
        <v>1</v>
      </c>
      <c r="J4066" t="s">
        <v>127</v>
      </c>
      <c r="K4066" t="s">
        <v>31</v>
      </c>
      <c r="L4066" t="s">
        <v>294</v>
      </c>
      <c r="M4066" s="53">
        <v>0.01</v>
      </c>
      <c r="N4066" s="52">
        <v>7826.8736699999999</v>
      </c>
      <c r="O4066" s="52">
        <v>7374.9452700000002</v>
      </c>
      <c r="P4066">
        <v>1</v>
      </c>
      <c r="Q4066">
        <f>IF(SUMIFS(SolCotizacion!$P:$P,SolCotizacion!$E:$E,$G4066,SolCotizacion!$K:$K,$I4066)&gt;499,1,0)</f>
        <v>0</v>
      </c>
      <c r="R4066">
        <v>6904</v>
      </c>
      <c r="S4066" s="56">
        <f>IF(SUMIFS(SolCotizacion!$P:$P,SolCotizacion!$E:$E,$G4066,SolCotizacion!$K:$K,$I4066)&gt;499,1%,0)</f>
        <v>0</v>
      </c>
    </row>
    <row r="4067" spans="1:19" hidden="1">
      <c r="A4067" t="s">
        <v>5306</v>
      </c>
      <c r="B4067" t="s">
        <v>4870</v>
      </c>
      <c r="C4067">
        <v>32</v>
      </c>
      <c r="D4067" t="s">
        <v>113</v>
      </c>
      <c r="E4067" t="s">
        <v>10102</v>
      </c>
      <c r="F4067" t="s">
        <v>175</v>
      </c>
      <c r="G4067" t="s">
        <v>169</v>
      </c>
      <c r="H4067">
        <v>4</v>
      </c>
      <c r="I4067">
        <v>2</v>
      </c>
      <c r="J4067" t="s">
        <v>127</v>
      </c>
      <c r="K4067" t="s">
        <v>31</v>
      </c>
      <c r="L4067" t="s">
        <v>294</v>
      </c>
      <c r="M4067" s="53">
        <v>0.01</v>
      </c>
      <c r="N4067" s="52">
        <v>7859.1999640000004</v>
      </c>
      <c r="O4067" s="52">
        <v>7405.9405420000003</v>
      </c>
      <c r="P4067">
        <v>1</v>
      </c>
      <c r="Q4067">
        <f>IF(SUMIFS(SolCotizacion!$P:$P,SolCotizacion!$E:$E,$G4067,SolCotizacion!$K:$K,$I4067)&gt;499,1,0)</f>
        <v>0</v>
      </c>
      <c r="R4067">
        <v>6905</v>
      </c>
      <c r="S4067" s="56">
        <f>IF(SUMIFS(SolCotizacion!$P:$P,SolCotizacion!$E:$E,$G4067,SolCotizacion!$K:$K,$I4067)&gt;499,1%,0)</f>
        <v>0</v>
      </c>
    </row>
    <row r="4068" spans="1:19" hidden="1">
      <c r="A4068" t="s">
        <v>5307</v>
      </c>
      <c r="B4068" t="s">
        <v>4872</v>
      </c>
      <c r="C4068">
        <v>33</v>
      </c>
      <c r="D4068" t="s">
        <v>113</v>
      </c>
      <c r="E4068" t="s">
        <v>10103</v>
      </c>
      <c r="F4068" t="s">
        <v>175</v>
      </c>
      <c r="G4068" t="s">
        <v>169</v>
      </c>
      <c r="H4068">
        <v>4</v>
      </c>
      <c r="I4068">
        <v>3</v>
      </c>
      <c r="J4068" t="s">
        <v>127</v>
      </c>
      <c r="K4068" t="s">
        <v>31</v>
      </c>
      <c r="L4068" t="s">
        <v>294</v>
      </c>
      <c r="M4068" s="53">
        <v>0.01</v>
      </c>
      <c r="N4068" s="52">
        <v>7896.355082</v>
      </c>
      <c r="O4068" s="52">
        <v>7865.9169819999997</v>
      </c>
      <c r="P4068">
        <v>1</v>
      </c>
      <c r="Q4068">
        <f>IF(SUMIFS(SolCotizacion!$P:$P,SolCotizacion!$E:$E,$G4068,SolCotizacion!$K:$K,$I4068)&gt;499,1,0)</f>
        <v>0</v>
      </c>
      <c r="R4068">
        <v>6906</v>
      </c>
      <c r="S4068" s="56">
        <f>IF(SUMIFS(SolCotizacion!$P:$P,SolCotizacion!$E:$E,$G4068,SolCotizacion!$K:$K,$I4068)&gt;499,1%,0)</f>
        <v>0</v>
      </c>
    </row>
    <row r="4069" spans="1:19" hidden="1">
      <c r="A4069" t="s">
        <v>5308</v>
      </c>
      <c r="B4069" t="s">
        <v>5309</v>
      </c>
      <c r="C4069">
        <v>1</v>
      </c>
      <c r="D4069" t="s">
        <v>88</v>
      </c>
      <c r="E4069" t="s">
        <v>10104</v>
      </c>
      <c r="F4069" t="s">
        <v>176</v>
      </c>
      <c r="G4069" t="s">
        <v>176</v>
      </c>
      <c r="H4069">
        <v>5</v>
      </c>
      <c r="I4069">
        <v>1</v>
      </c>
      <c r="J4069" t="s">
        <v>84</v>
      </c>
      <c r="K4069" t="s">
        <v>31</v>
      </c>
      <c r="L4069" t="s">
        <v>287</v>
      </c>
      <c r="N4069" s="52">
        <v>699074.87999999989</v>
      </c>
      <c r="O4069" s="52">
        <v>667853.76</v>
      </c>
      <c r="P4069">
        <v>1</v>
      </c>
      <c r="Q4069">
        <v>1</v>
      </c>
      <c r="R4069">
        <v>6907</v>
      </c>
    </row>
    <row r="4070" spans="1:19" hidden="1">
      <c r="A4070" t="s">
        <v>5310</v>
      </c>
      <c r="B4070" t="s">
        <v>5311</v>
      </c>
      <c r="C4070">
        <v>2</v>
      </c>
      <c r="D4070" t="s">
        <v>88</v>
      </c>
      <c r="E4070" t="s">
        <v>10105</v>
      </c>
      <c r="F4070" t="s">
        <v>176</v>
      </c>
      <c r="G4070" t="s">
        <v>176</v>
      </c>
      <c r="H4070">
        <v>5</v>
      </c>
      <c r="I4070">
        <v>2</v>
      </c>
      <c r="J4070" t="s">
        <v>84</v>
      </c>
      <c r="K4070" t="s">
        <v>31</v>
      </c>
      <c r="L4070" t="s">
        <v>287</v>
      </c>
      <c r="N4070" s="52">
        <v>702508.32000000018</v>
      </c>
      <c r="O4070" s="52">
        <v>671132.64</v>
      </c>
      <c r="P4070">
        <v>1</v>
      </c>
      <c r="Q4070">
        <v>1</v>
      </c>
      <c r="R4070">
        <v>6909</v>
      </c>
    </row>
    <row r="4071" spans="1:19" hidden="1">
      <c r="A4071" t="s">
        <v>5312</v>
      </c>
      <c r="B4071" t="s">
        <v>5313</v>
      </c>
      <c r="C4071">
        <v>3</v>
      </c>
      <c r="D4071" t="s">
        <v>88</v>
      </c>
      <c r="E4071" t="s">
        <v>10106</v>
      </c>
      <c r="F4071" t="s">
        <v>176</v>
      </c>
      <c r="G4071" t="s">
        <v>176</v>
      </c>
      <c r="H4071">
        <v>5</v>
      </c>
      <c r="I4071">
        <v>3</v>
      </c>
      <c r="J4071" t="s">
        <v>84</v>
      </c>
      <c r="K4071" t="s">
        <v>31</v>
      </c>
      <c r="L4071" t="s">
        <v>287</v>
      </c>
      <c r="N4071" s="52">
        <v>699074.87999999989</v>
      </c>
      <c r="O4071" s="52">
        <v>667853.76</v>
      </c>
      <c r="P4071">
        <v>1</v>
      </c>
      <c r="Q4071">
        <v>1</v>
      </c>
      <c r="R4071">
        <v>6911</v>
      </c>
    </row>
    <row r="4072" spans="1:19" hidden="1">
      <c r="A4072" t="s">
        <v>5314</v>
      </c>
      <c r="B4072" t="s">
        <v>5315</v>
      </c>
      <c r="C4072">
        <v>4</v>
      </c>
      <c r="D4072" t="s">
        <v>88</v>
      </c>
      <c r="E4072" t="s">
        <v>10107</v>
      </c>
      <c r="F4072" t="s">
        <v>177</v>
      </c>
      <c r="G4072" t="s">
        <v>177</v>
      </c>
      <c r="H4072">
        <v>5</v>
      </c>
      <c r="I4072">
        <v>1</v>
      </c>
      <c r="J4072" t="s">
        <v>84</v>
      </c>
      <c r="K4072" t="s">
        <v>31</v>
      </c>
      <c r="L4072" t="s">
        <v>287</v>
      </c>
      <c r="N4072" s="52">
        <v>1781778.7200000002</v>
      </c>
      <c r="O4072" s="52">
        <v>1707071.04</v>
      </c>
      <c r="P4072">
        <v>1</v>
      </c>
      <c r="Q4072">
        <v>1</v>
      </c>
      <c r="R4072">
        <v>6913</v>
      </c>
    </row>
    <row r="4073" spans="1:19" hidden="1">
      <c r="A4073" t="s">
        <v>5316</v>
      </c>
      <c r="B4073" t="s">
        <v>5317</v>
      </c>
      <c r="C4073">
        <v>5</v>
      </c>
      <c r="D4073" t="s">
        <v>88</v>
      </c>
      <c r="E4073" t="s">
        <v>10108</v>
      </c>
      <c r="F4073" t="s">
        <v>177</v>
      </c>
      <c r="G4073" t="s">
        <v>177</v>
      </c>
      <c r="H4073">
        <v>5</v>
      </c>
      <c r="I4073">
        <v>2</v>
      </c>
      <c r="J4073" t="s">
        <v>84</v>
      </c>
      <c r="K4073" t="s">
        <v>31</v>
      </c>
      <c r="L4073" t="s">
        <v>287</v>
      </c>
      <c r="N4073" s="52">
        <v>1790572.08</v>
      </c>
      <c r="O4073" s="52">
        <v>1715494.56</v>
      </c>
      <c r="P4073">
        <v>1</v>
      </c>
      <c r="Q4073">
        <v>1</v>
      </c>
      <c r="R4073">
        <v>6915</v>
      </c>
    </row>
    <row r="4074" spans="1:19" hidden="1">
      <c r="A4074" t="s">
        <v>5318</v>
      </c>
      <c r="B4074" t="s">
        <v>5319</v>
      </c>
      <c r="C4074">
        <v>6</v>
      </c>
      <c r="D4074" t="s">
        <v>88</v>
      </c>
      <c r="E4074" t="s">
        <v>10109</v>
      </c>
      <c r="F4074" t="s">
        <v>177</v>
      </c>
      <c r="G4074" t="s">
        <v>177</v>
      </c>
      <c r="H4074">
        <v>5</v>
      </c>
      <c r="I4074">
        <v>3</v>
      </c>
      <c r="J4074" t="s">
        <v>84</v>
      </c>
      <c r="K4074" t="s">
        <v>31</v>
      </c>
      <c r="L4074" t="s">
        <v>287</v>
      </c>
      <c r="N4074" s="52">
        <v>1781778.7200000002</v>
      </c>
      <c r="O4074" s="52">
        <v>1707071.04</v>
      </c>
      <c r="P4074">
        <v>1</v>
      </c>
      <c r="Q4074">
        <v>1</v>
      </c>
      <c r="R4074">
        <v>6917</v>
      </c>
    </row>
    <row r="4075" spans="1:19" hidden="1">
      <c r="A4075" t="s">
        <v>5320</v>
      </c>
      <c r="B4075" t="s">
        <v>5321</v>
      </c>
      <c r="C4075">
        <v>7</v>
      </c>
      <c r="D4075" t="s">
        <v>88</v>
      </c>
      <c r="E4075" t="s">
        <v>10110</v>
      </c>
      <c r="F4075" t="s">
        <v>178</v>
      </c>
      <c r="G4075" t="s">
        <v>178</v>
      </c>
      <c r="H4075">
        <v>5</v>
      </c>
      <c r="I4075">
        <v>1</v>
      </c>
      <c r="J4075" t="s">
        <v>84</v>
      </c>
      <c r="K4075" t="s">
        <v>31</v>
      </c>
      <c r="L4075" t="s">
        <v>287</v>
      </c>
      <c r="N4075" s="52">
        <v>1054772.6400000001</v>
      </c>
      <c r="O4075" s="52">
        <v>1009056</v>
      </c>
      <c r="P4075">
        <v>1</v>
      </c>
      <c r="Q4075">
        <v>1</v>
      </c>
      <c r="R4075">
        <v>6919</v>
      </c>
    </row>
    <row r="4076" spans="1:19" hidden="1">
      <c r="A4076" t="s">
        <v>5322</v>
      </c>
      <c r="B4076" t="s">
        <v>5323</v>
      </c>
      <c r="C4076">
        <v>8</v>
      </c>
      <c r="D4076" t="s">
        <v>88</v>
      </c>
      <c r="E4076" t="s">
        <v>10111</v>
      </c>
      <c r="F4076" t="s">
        <v>178</v>
      </c>
      <c r="G4076" t="s">
        <v>178</v>
      </c>
      <c r="H4076">
        <v>5</v>
      </c>
      <c r="I4076">
        <v>2</v>
      </c>
      <c r="J4076" t="s">
        <v>84</v>
      </c>
      <c r="K4076" t="s">
        <v>31</v>
      </c>
      <c r="L4076" t="s">
        <v>287</v>
      </c>
      <c r="N4076" s="52">
        <v>1059966.9600000002</v>
      </c>
      <c r="O4076" s="52">
        <v>1014024.0000000001</v>
      </c>
      <c r="P4076">
        <v>1</v>
      </c>
      <c r="Q4076">
        <v>1</v>
      </c>
      <c r="R4076">
        <v>6921</v>
      </c>
    </row>
    <row r="4077" spans="1:19" hidden="1">
      <c r="A4077" t="s">
        <v>5324</v>
      </c>
      <c r="B4077" t="s">
        <v>5325</v>
      </c>
      <c r="C4077">
        <v>9</v>
      </c>
      <c r="D4077" t="s">
        <v>88</v>
      </c>
      <c r="E4077" t="s">
        <v>10112</v>
      </c>
      <c r="F4077" t="s">
        <v>178</v>
      </c>
      <c r="G4077" t="s">
        <v>178</v>
      </c>
      <c r="H4077">
        <v>5</v>
      </c>
      <c r="I4077">
        <v>3</v>
      </c>
      <c r="J4077" t="s">
        <v>84</v>
      </c>
      <c r="K4077" t="s">
        <v>31</v>
      </c>
      <c r="L4077" t="s">
        <v>287</v>
      </c>
      <c r="N4077" s="52">
        <v>1054772.6400000001</v>
      </c>
      <c r="O4077" s="52">
        <v>1009056</v>
      </c>
      <c r="P4077">
        <v>1</v>
      </c>
      <c r="Q4077">
        <v>1</v>
      </c>
      <c r="R4077">
        <v>6923</v>
      </c>
    </row>
    <row r="4078" spans="1:19" hidden="1">
      <c r="A4078" t="s">
        <v>5326</v>
      </c>
      <c r="B4078" t="s">
        <v>5327</v>
      </c>
      <c r="C4078">
        <v>13</v>
      </c>
      <c r="D4078" t="s">
        <v>88</v>
      </c>
      <c r="E4078" t="s">
        <v>10113</v>
      </c>
      <c r="F4078" t="s">
        <v>179</v>
      </c>
      <c r="G4078" t="s">
        <v>179</v>
      </c>
      <c r="H4078">
        <v>5</v>
      </c>
      <c r="I4078">
        <v>1</v>
      </c>
      <c r="J4078" t="s">
        <v>84</v>
      </c>
      <c r="K4078" t="s">
        <v>31</v>
      </c>
      <c r="L4078" t="s">
        <v>287</v>
      </c>
      <c r="N4078" s="52">
        <v>1024385.04</v>
      </c>
      <c r="O4078" s="52">
        <v>974441.18400000012</v>
      </c>
      <c r="P4078">
        <v>1</v>
      </c>
      <c r="Q4078">
        <v>1</v>
      </c>
      <c r="R4078">
        <v>6931</v>
      </c>
    </row>
    <row r="4079" spans="1:19" hidden="1">
      <c r="A4079" t="s">
        <v>5328</v>
      </c>
      <c r="B4079" t="s">
        <v>5329</v>
      </c>
      <c r="C4079">
        <v>14</v>
      </c>
      <c r="D4079" t="s">
        <v>88</v>
      </c>
      <c r="E4079" t="s">
        <v>10114</v>
      </c>
      <c r="F4079" t="s">
        <v>179</v>
      </c>
      <c r="G4079" t="s">
        <v>179</v>
      </c>
      <c r="H4079">
        <v>5</v>
      </c>
      <c r="I4079">
        <v>2</v>
      </c>
      <c r="J4079" t="s">
        <v>84</v>
      </c>
      <c r="K4079" t="s">
        <v>31</v>
      </c>
      <c r="L4079" t="s">
        <v>287</v>
      </c>
      <c r="N4079" s="52">
        <v>1029428.112</v>
      </c>
      <c r="O4079" s="52">
        <v>979236.96000000008</v>
      </c>
      <c r="P4079">
        <v>1</v>
      </c>
      <c r="Q4079">
        <v>1</v>
      </c>
      <c r="R4079">
        <v>6933</v>
      </c>
    </row>
    <row r="4080" spans="1:19" hidden="1">
      <c r="A4080" t="s">
        <v>5330</v>
      </c>
      <c r="B4080" t="s">
        <v>5331</v>
      </c>
      <c r="C4080">
        <v>15</v>
      </c>
      <c r="D4080" t="s">
        <v>88</v>
      </c>
      <c r="E4080" t="s">
        <v>10115</v>
      </c>
      <c r="F4080" t="s">
        <v>179</v>
      </c>
      <c r="G4080" t="s">
        <v>179</v>
      </c>
      <c r="H4080">
        <v>5</v>
      </c>
      <c r="I4080">
        <v>3</v>
      </c>
      <c r="J4080" t="s">
        <v>84</v>
      </c>
      <c r="K4080" t="s">
        <v>31</v>
      </c>
      <c r="L4080" t="s">
        <v>287</v>
      </c>
      <c r="N4080" s="52">
        <v>1024385.04</v>
      </c>
      <c r="O4080" s="52">
        <v>974441.18400000012</v>
      </c>
      <c r="P4080">
        <v>1</v>
      </c>
      <c r="Q4080">
        <v>1</v>
      </c>
      <c r="R4080">
        <v>6935</v>
      </c>
    </row>
    <row r="4081" spans="1:18" hidden="1">
      <c r="A4081" t="s">
        <v>5332</v>
      </c>
      <c r="B4081" t="s">
        <v>5333</v>
      </c>
      <c r="C4081">
        <v>16</v>
      </c>
      <c r="D4081" t="s">
        <v>88</v>
      </c>
      <c r="E4081" t="s">
        <v>10116</v>
      </c>
      <c r="F4081" t="s">
        <v>180</v>
      </c>
      <c r="G4081" t="s">
        <v>180</v>
      </c>
      <c r="H4081">
        <v>5</v>
      </c>
      <c r="I4081">
        <v>1</v>
      </c>
      <c r="J4081" t="s">
        <v>84</v>
      </c>
      <c r="K4081" t="s">
        <v>31</v>
      </c>
      <c r="L4081" t="s">
        <v>287</v>
      </c>
      <c r="N4081" s="52">
        <v>750050.97600000002</v>
      </c>
      <c r="O4081" s="52">
        <v>686464.99200000009</v>
      </c>
      <c r="P4081">
        <v>1</v>
      </c>
      <c r="Q4081">
        <v>1</v>
      </c>
      <c r="R4081">
        <v>6937</v>
      </c>
    </row>
    <row r="4082" spans="1:18" hidden="1">
      <c r="A4082" t="s">
        <v>5334</v>
      </c>
      <c r="B4082" t="s">
        <v>5335</v>
      </c>
      <c r="C4082">
        <v>17</v>
      </c>
      <c r="D4082" t="s">
        <v>88</v>
      </c>
      <c r="E4082" t="s">
        <v>10117</v>
      </c>
      <c r="F4082" t="s">
        <v>180</v>
      </c>
      <c r="G4082" t="s">
        <v>180</v>
      </c>
      <c r="H4082">
        <v>5</v>
      </c>
      <c r="I4082">
        <v>2</v>
      </c>
      <c r="J4082" t="s">
        <v>84</v>
      </c>
      <c r="K4082" t="s">
        <v>31</v>
      </c>
      <c r="L4082" t="s">
        <v>287</v>
      </c>
      <c r="N4082" s="52">
        <v>753736.12800000014</v>
      </c>
      <c r="O4082" s="52">
        <v>689835.50400000007</v>
      </c>
      <c r="P4082">
        <v>1</v>
      </c>
      <c r="Q4082">
        <v>1</v>
      </c>
      <c r="R4082">
        <v>6939</v>
      </c>
    </row>
    <row r="4083" spans="1:18" hidden="1">
      <c r="A4083" t="s">
        <v>5336</v>
      </c>
      <c r="B4083" t="s">
        <v>5337</v>
      </c>
      <c r="C4083">
        <v>18</v>
      </c>
      <c r="D4083" t="s">
        <v>88</v>
      </c>
      <c r="E4083" t="s">
        <v>10118</v>
      </c>
      <c r="F4083" t="s">
        <v>180</v>
      </c>
      <c r="G4083" t="s">
        <v>180</v>
      </c>
      <c r="H4083">
        <v>5</v>
      </c>
      <c r="I4083">
        <v>3</v>
      </c>
      <c r="J4083" t="s">
        <v>84</v>
      </c>
      <c r="K4083" t="s">
        <v>31</v>
      </c>
      <c r="L4083" t="s">
        <v>287</v>
      </c>
      <c r="N4083" s="52">
        <v>750050.97600000002</v>
      </c>
      <c r="O4083" s="52">
        <v>686464.99200000009</v>
      </c>
      <c r="P4083">
        <v>1</v>
      </c>
      <c r="Q4083">
        <v>1</v>
      </c>
      <c r="R4083">
        <v>6941</v>
      </c>
    </row>
    <row r="4084" spans="1:18" hidden="1">
      <c r="A4084" t="s">
        <v>5338</v>
      </c>
      <c r="B4084" t="s">
        <v>5339</v>
      </c>
      <c r="C4084">
        <v>19</v>
      </c>
      <c r="D4084" t="s">
        <v>88</v>
      </c>
      <c r="E4084" t="s">
        <v>10119</v>
      </c>
      <c r="F4084" t="s">
        <v>181</v>
      </c>
      <c r="G4084" t="s">
        <v>181</v>
      </c>
      <c r="H4084">
        <v>5</v>
      </c>
      <c r="I4084">
        <v>1</v>
      </c>
      <c r="J4084" t="s">
        <v>84</v>
      </c>
      <c r="K4084" t="s">
        <v>31</v>
      </c>
      <c r="L4084" t="s">
        <v>287</v>
      </c>
      <c r="N4084" s="52">
        <v>2414006.4000000004</v>
      </c>
      <c r="O4084" s="52">
        <v>2414006.4000000004</v>
      </c>
      <c r="P4084">
        <v>1</v>
      </c>
      <c r="Q4084">
        <v>1</v>
      </c>
      <c r="R4084">
        <v>6943</v>
      </c>
    </row>
    <row r="4085" spans="1:18" hidden="1">
      <c r="A4085" t="s">
        <v>5340</v>
      </c>
      <c r="B4085" t="s">
        <v>5341</v>
      </c>
      <c r="C4085">
        <v>20</v>
      </c>
      <c r="D4085" t="s">
        <v>88</v>
      </c>
      <c r="E4085" t="s">
        <v>10120</v>
      </c>
      <c r="F4085" t="s">
        <v>181</v>
      </c>
      <c r="G4085" t="s">
        <v>181</v>
      </c>
      <c r="H4085">
        <v>5</v>
      </c>
      <c r="I4085">
        <v>2</v>
      </c>
      <c r="J4085" t="s">
        <v>84</v>
      </c>
      <c r="K4085" t="s">
        <v>31</v>
      </c>
      <c r="L4085" t="s">
        <v>287</v>
      </c>
      <c r="N4085" s="52">
        <v>2425929.6</v>
      </c>
      <c r="O4085" s="52">
        <v>2425929.6</v>
      </c>
      <c r="P4085">
        <v>1</v>
      </c>
      <c r="Q4085">
        <v>1</v>
      </c>
      <c r="R4085">
        <v>6945</v>
      </c>
    </row>
    <row r="4086" spans="1:18" hidden="1">
      <c r="A4086" t="s">
        <v>5342</v>
      </c>
      <c r="B4086" t="s">
        <v>5343</v>
      </c>
      <c r="C4086">
        <v>21</v>
      </c>
      <c r="D4086" t="s">
        <v>88</v>
      </c>
      <c r="E4086" t="s">
        <v>10121</v>
      </c>
      <c r="F4086" t="s">
        <v>181</v>
      </c>
      <c r="G4086" t="s">
        <v>181</v>
      </c>
      <c r="H4086">
        <v>5</v>
      </c>
      <c r="I4086">
        <v>3</v>
      </c>
      <c r="J4086" t="s">
        <v>84</v>
      </c>
      <c r="K4086" t="s">
        <v>31</v>
      </c>
      <c r="L4086" t="s">
        <v>287</v>
      </c>
      <c r="N4086" s="52">
        <v>2414006.4000000004</v>
      </c>
      <c r="O4086" s="52">
        <v>2414006.4000000004</v>
      </c>
      <c r="P4086">
        <v>1</v>
      </c>
      <c r="Q4086">
        <v>1</v>
      </c>
      <c r="R4086">
        <v>6947</v>
      </c>
    </row>
    <row r="4087" spans="1:18" hidden="1">
      <c r="A4087" t="s">
        <v>5344</v>
      </c>
      <c r="B4087" t="s">
        <v>5345</v>
      </c>
      <c r="C4087">
        <v>22</v>
      </c>
      <c r="D4087" t="s">
        <v>88</v>
      </c>
      <c r="E4087" t="s">
        <v>10122</v>
      </c>
      <c r="F4087" t="s">
        <v>182</v>
      </c>
      <c r="G4087" t="s">
        <v>182</v>
      </c>
      <c r="H4087">
        <v>5</v>
      </c>
      <c r="I4087">
        <v>1</v>
      </c>
      <c r="J4087" t="s">
        <v>84</v>
      </c>
      <c r="K4087" t="s">
        <v>31</v>
      </c>
      <c r="L4087" t="s">
        <v>287</v>
      </c>
      <c r="N4087" s="52">
        <v>1119557.5680000002</v>
      </c>
      <c r="O4087" s="52">
        <v>1056658.2720000001</v>
      </c>
      <c r="P4087">
        <v>1</v>
      </c>
      <c r="Q4087">
        <v>1</v>
      </c>
      <c r="R4087">
        <v>6949</v>
      </c>
    </row>
    <row r="4088" spans="1:18" hidden="1">
      <c r="A4088" t="s">
        <v>5346</v>
      </c>
      <c r="B4088" t="s">
        <v>5347</v>
      </c>
      <c r="C4088">
        <v>23</v>
      </c>
      <c r="D4088" t="s">
        <v>88</v>
      </c>
      <c r="E4088" t="s">
        <v>10123</v>
      </c>
      <c r="F4088" t="s">
        <v>182</v>
      </c>
      <c r="G4088" t="s">
        <v>182</v>
      </c>
      <c r="H4088">
        <v>5</v>
      </c>
      <c r="I4088">
        <v>2</v>
      </c>
      <c r="J4088" t="s">
        <v>84</v>
      </c>
      <c r="K4088" t="s">
        <v>31</v>
      </c>
      <c r="L4088" t="s">
        <v>287</v>
      </c>
      <c r="N4088" s="52">
        <v>1125072.0480000002</v>
      </c>
      <c r="O4088" s="52">
        <v>1061861.4240000001</v>
      </c>
      <c r="P4088">
        <v>1</v>
      </c>
      <c r="Q4088">
        <v>1</v>
      </c>
      <c r="R4088">
        <v>6951</v>
      </c>
    </row>
    <row r="4089" spans="1:18" hidden="1">
      <c r="A4089" t="s">
        <v>5348</v>
      </c>
      <c r="B4089" t="s">
        <v>5349</v>
      </c>
      <c r="C4089">
        <v>24</v>
      </c>
      <c r="D4089" t="s">
        <v>88</v>
      </c>
      <c r="E4089" t="s">
        <v>10124</v>
      </c>
      <c r="F4089" t="s">
        <v>182</v>
      </c>
      <c r="G4089" t="s">
        <v>182</v>
      </c>
      <c r="H4089">
        <v>5</v>
      </c>
      <c r="I4089">
        <v>3</v>
      </c>
      <c r="J4089" t="s">
        <v>84</v>
      </c>
      <c r="K4089" t="s">
        <v>31</v>
      </c>
      <c r="L4089" t="s">
        <v>287</v>
      </c>
      <c r="N4089" s="52">
        <v>1119557.5680000002</v>
      </c>
      <c r="O4089" s="52">
        <v>1056658.2720000001</v>
      </c>
      <c r="P4089">
        <v>1</v>
      </c>
      <c r="Q4089">
        <v>1</v>
      </c>
      <c r="R4089">
        <v>6953</v>
      </c>
    </row>
    <row r="4090" spans="1:18" hidden="1">
      <c r="A4090" t="s">
        <v>5350</v>
      </c>
      <c r="B4090" t="s">
        <v>5351</v>
      </c>
      <c r="C4090">
        <v>25</v>
      </c>
      <c r="D4090" t="s">
        <v>88</v>
      </c>
      <c r="E4090" t="s">
        <v>10125</v>
      </c>
      <c r="F4090" t="s">
        <v>183</v>
      </c>
      <c r="G4090" t="s">
        <v>183</v>
      </c>
      <c r="H4090">
        <v>5</v>
      </c>
      <c r="I4090">
        <v>1</v>
      </c>
      <c r="J4090" t="s">
        <v>84</v>
      </c>
      <c r="K4090" t="s">
        <v>31</v>
      </c>
      <c r="L4090" t="s">
        <v>287</v>
      </c>
      <c r="N4090" s="52">
        <v>1395974.8800000001</v>
      </c>
      <c r="O4090" s="52">
        <v>1314576.9600000002</v>
      </c>
      <c r="P4090">
        <v>1</v>
      </c>
      <c r="Q4090">
        <v>1</v>
      </c>
      <c r="R4090">
        <v>6955</v>
      </c>
    </row>
    <row r="4091" spans="1:18" hidden="1">
      <c r="A4091" t="s">
        <v>5352</v>
      </c>
      <c r="B4091" t="s">
        <v>5353</v>
      </c>
      <c r="C4091">
        <v>26</v>
      </c>
      <c r="D4091" t="s">
        <v>88</v>
      </c>
      <c r="E4091" t="s">
        <v>10126</v>
      </c>
      <c r="F4091" t="s">
        <v>183</v>
      </c>
      <c r="G4091" t="s">
        <v>183</v>
      </c>
      <c r="H4091">
        <v>5</v>
      </c>
      <c r="I4091">
        <v>2</v>
      </c>
      <c r="J4091" t="s">
        <v>84</v>
      </c>
      <c r="K4091" t="s">
        <v>31</v>
      </c>
      <c r="L4091" t="s">
        <v>287</v>
      </c>
      <c r="N4091" s="52">
        <v>1402858.32</v>
      </c>
      <c r="O4091" s="52">
        <v>1321057.4400000002</v>
      </c>
      <c r="P4091">
        <v>1</v>
      </c>
      <c r="Q4091">
        <v>1</v>
      </c>
      <c r="R4091">
        <v>6957</v>
      </c>
    </row>
    <row r="4092" spans="1:18" hidden="1">
      <c r="A4092" t="s">
        <v>5354</v>
      </c>
      <c r="B4092" t="s">
        <v>5355</v>
      </c>
      <c r="C4092">
        <v>27</v>
      </c>
      <c r="D4092" t="s">
        <v>88</v>
      </c>
      <c r="E4092" t="s">
        <v>10127</v>
      </c>
      <c r="F4092" t="s">
        <v>183</v>
      </c>
      <c r="G4092" t="s">
        <v>183</v>
      </c>
      <c r="H4092">
        <v>5</v>
      </c>
      <c r="I4092">
        <v>3</v>
      </c>
      <c r="J4092" t="s">
        <v>84</v>
      </c>
      <c r="K4092" t="s">
        <v>31</v>
      </c>
      <c r="L4092" t="s">
        <v>287</v>
      </c>
      <c r="N4092" s="52">
        <v>1395974.8800000001</v>
      </c>
      <c r="O4092" s="52">
        <v>1314576.9600000002</v>
      </c>
      <c r="P4092">
        <v>1</v>
      </c>
      <c r="Q4092">
        <v>1</v>
      </c>
      <c r="R4092">
        <v>6959</v>
      </c>
    </row>
    <row r="4093" spans="1:18" hidden="1">
      <c r="A4093" t="s">
        <v>5356</v>
      </c>
      <c r="B4093" t="s">
        <v>5357</v>
      </c>
      <c r="C4093">
        <v>28</v>
      </c>
      <c r="D4093" t="s">
        <v>88</v>
      </c>
      <c r="E4093" t="s">
        <v>10128</v>
      </c>
      <c r="F4093" t="s">
        <v>184</v>
      </c>
      <c r="G4093" t="s">
        <v>184</v>
      </c>
      <c r="H4093">
        <v>5</v>
      </c>
      <c r="I4093">
        <v>1</v>
      </c>
      <c r="J4093" t="s">
        <v>84</v>
      </c>
      <c r="K4093" t="s">
        <v>31</v>
      </c>
      <c r="L4093" t="s">
        <v>287</v>
      </c>
      <c r="N4093" s="52">
        <v>3303892.2240000004</v>
      </c>
      <c r="O4093" s="52">
        <v>3303892.2240000004</v>
      </c>
      <c r="P4093">
        <v>1</v>
      </c>
      <c r="Q4093">
        <v>1</v>
      </c>
      <c r="R4093">
        <v>6961</v>
      </c>
    </row>
    <row r="4094" spans="1:18" hidden="1">
      <c r="A4094" t="s">
        <v>5358</v>
      </c>
      <c r="B4094" t="s">
        <v>5359</v>
      </c>
      <c r="C4094">
        <v>29</v>
      </c>
      <c r="D4094" t="s">
        <v>88</v>
      </c>
      <c r="E4094" t="s">
        <v>10129</v>
      </c>
      <c r="F4094" t="s">
        <v>184</v>
      </c>
      <c r="G4094" t="s">
        <v>184</v>
      </c>
      <c r="H4094">
        <v>5</v>
      </c>
      <c r="I4094">
        <v>2</v>
      </c>
      <c r="J4094" t="s">
        <v>84</v>
      </c>
      <c r="K4094" t="s">
        <v>31</v>
      </c>
      <c r="L4094" t="s">
        <v>287</v>
      </c>
      <c r="N4094" s="52">
        <v>3320220.3840000001</v>
      </c>
      <c r="O4094" s="52">
        <v>3320220.3840000001</v>
      </c>
      <c r="P4094">
        <v>1</v>
      </c>
      <c r="Q4094">
        <v>1</v>
      </c>
      <c r="R4094">
        <v>6963</v>
      </c>
    </row>
    <row r="4095" spans="1:18" hidden="1">
      <c r="A4095" t="s">
        <v>5360</v>
      </c>
      <c r="B4095" t="s">
        <v>5361</v>
      </c>
      <c r="C4095">
        <v>30</v>
      </c>
      <c r="D4095" t="s">
        <v>88</v>
      </c>
      <c r="E4095" t="s">
        <v>10130</v>
      </c>
      <c r="F4095" t="s">
        <v>184</v>
      </c>
      <c r="G4095" t="s">
        <v>184</v>
      </c>
      <c r="H4095">
        <v>5</v>
      </c>
      <c r="I4095">
        <v>3</v>
      </c>
      <c r="J4095" t="s">
        <v>84</v>
      </c>
      <c r="K4095" t="s">
        <v>31</v>
      </c>
      <c r="L4095" t="s">
        <v>287</v>
      </c>
      <c r="N4095" s="52">
        <v>3303892.2240000004</v>
      </c>
      <c r="O4095" s="52">
        <v>3303892.2240000004</v>
      </c>
      <c r="P4095">
        <v>1</v>
      </c>
      <c r="Q4095">
        <v>1</v>
      </c>
      <c r="R4095">
        <v>6965</v>
      </c>
    </row>
    <row r="4096" spans="1:18" hidden="1">
      <c r="A4096" t="s">
        <v>5362</v>
      </c>
      <c r="B4096" t="s">
        <v>5363</v>
      </c>
      <c r="C4096">
        <v>31</v>
      </c>
      <c r="D4096" t="s">
        <v>88</v>
      </c>
      <c r="E4096" t="s">
        <v>10131</v>
      </c>
      <c r="F4096" t="s">
        <v>185</v>
      </c>
      <c r="G4096" t="s">
        <v>185</v>
      </c>
      <c r="H4096">
        <v>5</v>
      </c>
      <c r="I4096">
        <v>1</v>
      </c>
      <c r="J4096" t="s">
        <v>84</v>
      </c>
      <c r="K4096" t="s">
        <v>31</v>
      </c>
      <c r="L4096" t="s">
        <v>287</v>
      </c>
      <c r="N4096" s="52">
        <v>4818032.6400000006</v>
      </c>
      <c r="O4096" s="52">
        <v>4818032.6400000006</v>
      </c>
      <c r="P4096">
        <v>1</v>
      </c>
      <c r="Q4096">
        <v>1</v>
      </c>
      <c r="R4096">
        <v>6967</v>
      </c>
    </row>
    <row r="4097" spans="1:18" hidden="1">
      <c r="A4097" t="s">
        <v>5364</v>
      </c>
      <c r="B4097" t="s">
        <v>5365</v>
      </c>
      <c r="C4097">
        <v>32</v>
      </c>
      <c r="D4097" t="s">
        <v>88</v>
      </c>
      <c r="E4097" t="s">
        <v>10132</v>
      </c>
      <c r="F4097" t="s">
        <v>185</v>
      </c>
      <c r="G4097" t="s">
        <v>185</v>
      </c>
      <c r="H4097">
        <v>5</v>
      </c>
      <c r="I4097">
        <v>2</v>
      </c>
      <c r="J4097" t="s">
        <v>84</v>
      </c>
      <c r="K4097" t="s">
        <v>31</v>
      </c>
      <c r="L4097" t="s">
        <v>287</v>
      </c>
      <c r="N4097" s="52">
        <v>4841856.96</v>
      </c>
      <c r="O4097" s="52">
        <v>4841856.96</v>
      </c>
      <c r="P4097">
        <v>1</v>
      </c>
      <c r="Q4097">
        <v>1</v>
      </c>
      <c r="R4097">
        <v>6969</v>
      </c>
    </row>
    <row r="4098" spans="1:18" hidden="1">
      <c r="A4098" t="s">
        <v>5366</v>
      </c>
      <c r="B4098" t="s">
        <v>5367</v>
      </c>
      <c r="C4098">
        <v>33</v>
      </c>
      <c r="D4098" t="s">
        <v>88</v>
      </c>
      <c r="E4098" t="s">
        <v>10133</v>
      </c>
      <c r="F4098" t="s">
        <v>185</v>
      </c>
      <c r="G4098" t="s">
        <v>185</v>
      </c>
      <c r="H4098">
        <v>5</v>
      </c>
      <c r="I4098">
        <v>3</v>
      </c>
      <c r="J4098" t="s">
        <v>84</v>
      </c>
      <c r="K4098" t="s">
        <v>31</v>
      </c>
      <c r="L4098" t="s">
        <v>287</v>
      </c>
      <c r="N4098" s="52">
        <v>4818032.6400000006</v>
      </c>
      <c r="O4098" s="52">
        <v>4818032.6400000006</v>
      </c>
      <c r="P4098">
        <v>1</v>
      </c>
      <c r="Q4098">
        <v>1</v>
      </c>
      <c r="R4098">
        <v>6971</v>
      </c>
    </row>
    <row r="4099" spans="1:18" hidden="1">
      <c r="A4099" t="s">
        <v>5368</v>
      </c>
      <c r="B4099" t="s">
        <v>5369</v>
      </c>
      <c r="C4099">
        <v>34</v>
      </c>
      <c r="D4099" t="s">
        <v>88</v>
      </c>
      <c r="E4099" t="s">
        <v>10134</v>
      </c>
      <c r="F4099" t="s">
        <v>186</v>
      </c>
      <c r="G4099" t="s">
        <v>186</v>
      </c>
      <c r="H4099">
        <v>5</v>
      </c>
      <c r="I4099">
        <v>1</v>
      </c>
      <c r="J4099" t="s">
        <v>84</v>
      </c>
      <c r="K4099" t="s">
        <v>31</v>
      </c>
      <c r="L4099" t="s">
        <v>287</v>
      </c>
      <c r="N4099" s="52">
        <v>9606014.4000000004</v>
      </c>
      <c r="O4099" s="52">
        <v>9606014.4000000004</v>
      </c>
      <c r="P4099">
        <v>1</v>
      </c>
      <c r="Q4099">
        <v>1</v>
      </c>
      <c r="R4099">
        <v>6973</v>
      </c>
    </row>
    <row r="4100" spans="1:18" hidden="1">
      <c r="A4100" t="s">
        <v>5370</v>
      </c>
      <c r="B4100" t="s">
        <v>5371</v>
      </c>
      <c r="C4100">
        <v>35</v>
      </c>
      <c r="D4100" t="s">
        <v>88</v>
      </c>
      <c r="E4100" t="s">
        <v>10135</v>
      </c>
      <c r="F4100" t="s">
        <v>186</v>
      </c>
      <c r="G4100" t="s">
        <v>186</v>
      </c>
      <c r="H4100">
        <v>5</v>
      </c>
      <c r="I4100">
        <v>2</v>
      </c>
      <c r="J4100" t="s">
        <v>84</v>
      </c>
      <c r="K4100" t="s">
        <v>31</v>
      </c>
      <c r="L4100" t="s">
        <v>287</v>
      </c>
      <c r="N4100" s="52">
        <v>9653541.6000000015</v>
      </c>
      <c r="O4100" s="52">
        <v>9653541.6000000015</v>
      </c>
      <c r="P4100">
        <v>1</v>
      </c>
      <c r="Q4100">
        <v>1</v>
      </c>
      <c r="R4100">
        <v>6975</v>
      </c>
    </row>
    <row r="4101" spans="1:18" hidden="1">
      <c r="A4101" t="s">
        <v>5372</v>
      </c>
      <c r="B4101" t="s">
        <v>5373</v>
      </c>
      <c r="C4101">
        <v>36</v>
      </c>
      <c r="D4101" t="s">
        <v>88</v>
      </c>
      <c r="E4101" t="s">
        <v>10136</v>
      </c>
      <c r="F4101" t="s">
        <v>186</v>
      </c>
      <c r="G4101" t="s">
        <v>186</v>
      </c>
      <c r="H4101">
        <v>5</v>
      </c>
      <c r="I4101">
        <v>3</v>
      </c>
      <c r="J4101" t="s">
        <v>84</v>
      </c>
      <c r="K4101" t="s">
        <v>31</v>
      </c>
      <c r="L4101" t="s">
        <v>287</v>
      </c>
      <c r="N4101" s="52">
        <v>9606014.4000000004</v>
      </c>
      <c r="O4101" s="52">
        <v>9606014.4000000004</v>
      </c>
      <c r="P4101">
        <v>1</v>
      </c>
      <c r="Q4101">
        <v>1</v>
      </c>
      <c r="R4101">
        <v>6977</v>
      </c>
    </row>
    <row r="4102" spans="1:18" hidden="1">
      <c r="A4102" t="s">
        <v>5374</v>
      </c>
      <c r="B4102" t="s">
        <v>5375</v>
      </c>
      <c r="C4102">
        <v>37</v>
      </c>
      <c r="D4102" t="s">
        <v>88</v>
      </c>
      <c r="E4102" t="s">
        <v>10137</v>
      </c>
      <c r="F4102" t="s">
        <v>187</v>
      </c>
      <c r="G4102" t="s">
        <v>187</v>
      </c>
      <c r="H4102">
        <v>5</v>
      </c>
      <c r="I4102">
        <v>1</v>
      </c>
      <c r="J4102" t="s">
        <v>84</v>
      </c>
      <c r="K4102" t="s">
        <v>31</v>
      </c>
      <c r="L4102" t="s">
        <v>287</v>
      </c>
      <c r="N4102" s="52">
        <v>1544275.2000000004</v>
      </c>
      <c r="O4102" s="52">
        <v>1544275.2000000004</v>
      </c>
      <c r="P4102">
        <v>1</v>
      </c>
      <c r="Q4102">
        <v>1</v>
      </c>
      <c r="R4102">
        <v>6979</v>
      </c>
    </row>
    <row r="4103" spans="1:18" hidden="1">
      <c r="A4103" t="s">
        <v>5376</v>
      </c>
      <c r="B4103" t="s">
        <v>5377</v>
      </c>
      <c r="C4103">
        <v>38</v>
      </c>
      <c r="D4103" t="s">
        <v>88</v>
      </c>
      <c r="E4103" t="s">
        <v>10138</v>
      </c>
      <c r="F4103" t="s">
        <v>187</v>
      </c>
      <c r="G4103" t="s">
        <v>187</v>
      </c>
      <c r="H4103">
        <v>5</v>
      </c>
      <c r="I4103">
        <v>2</v>
      </c>
      <c r="J4103" t="s">
        <v>84</v>
      </c>
      <c r="K4103" t="s">
        <v>31</v>
      </c>
      <c r="L4103" t="s">
        <v>287</v>
      </c>
      <c r="N4103" s="52">
        <v>1551892.8</v>
      </c>
      <c r="O4103" s="52">
        <v>1551892.8</v>
      </c>
      <c r="P4103">
        <v>1</v>
      </c>
      <c r="Q4103">
        <v>1</v>
      </c>
      <c r="R4103">
        <v>6981</v>
      </c>
    </row>
    <row r="4104" spans="1:18" hidden="1">
      <c r="A4104" t="s">
        <v>5378</v>
      </c>
      <c r="B4104" t="s">
        <v>5379</v>
      </c>
      <c r="C4104">
        <v>39</v>
      </c>
      <c r="D4104" t="s">
        <v>88</v>
      </c>
      <c r="E4104" t="s">
        <v>10139</v>
      </c>
      <c r="F4104" t="s">
        <v>187</v>
      </c>
      <c r="G4104" t="s">
        <v>187</v>
      </c>
      <c r="H4104">
        <v>5</v>
      </c>
      <c r="I4104">
        <v>3</v>
      </c>
      <c r="J4104" t="s">
        <v>84</v>
      </c>
      <c r="K4104" t="s">
        <v>31</v>
      </c>
      <c r="L4104" t="s">
        <v>287</v>
      </c>
      <c r="N4104" s="52">
        <v>1544275.2000000004</v>
      </c>
      <c r="O4104" s="52">
        <v>1544275.2000000004</v>
      </c>
      <c r="P4104">
        <v>1</v>
      </c>
      <c r="Q4104">
        <v>1</v>
      </c>
      <c r="R4104">
        <v>6983</v>
      </c>
    </row>
    <row r="4105" spans="1:18" hidden="1">
      <c r="A4105" t="s">
        <v>5380</v>
      </c>
      <c r="B4105" t="s">
        <v>5381</v>
      </c>
      <c r="C4105">
        <v>40</v>
      </c>
      <c r="D4105" t="s">
        <v>88</v>
      </c>
      <c r="E4105" t="s">
        <v>10140</v>
      </c>
      <c r="F4105" t="s">
        <v>188</v>
      </c>
      <c r="G4105" t="s">
        <v>188</v>
      </c>
      <c r="H4105">
        <v>5</v>
      </c>
      <c r="I4105">
        <v>1</v>
      </c>
      <c r="J4105" t="s">
        <v>84</v>
      </c>
      <c r="K4105" t="s">
        <v>31</v>
      </c>
      <c r="L4105" t="s">
        <v>287</v>
      </c>
      <c r="N4105" s="52">
        <v>1012401.1200000001</v>
      </c>
      <c r="O4105" s="52">
        <v>1012401.1200000001</v>
      </c>
      <c r="P4105">
        <v>1</v>
      </c>
      <c r="Q4105">
        <v>1</v>
      </c>
      <c r="R4105">
        <v>6985</v>
      </c>
    </row>
    <row r="4106" spans="1:18" hidden="1">
      <c r="A4106" t="s">
        <v>5382</v>
      </c>
      <c r="B4106" t="s">
        <v>5383</v>
      </c>
      <c r="C4106">
        <v>41</v>
      </c>
      <c r="D4106" t="s">
        <v>88</v>
      </c>
      <c r="E4106" t="s">
        <v>10141</v>
      </c>
      <c r="F4106" t="s">
        <v>188</v>
      </c>
      <c r="G4106" t="s">
        <v>188</v>
      </c>
      <c r="H4106">
        <v>5</v>
      </c>
      <c r="I4106">
        <v>2</v>
      </c>
      <c r="J4106" t="s">
        <v>84</v>
      </c>
      <c r="K4106" t="s">
        <v>31</v>
      </c>
      <c r="L4106" t="s">
        <v>287</v>
      </c>
      <c r="N4106" s="52">
        <v>1017385.6800000002</v>
      </c>
      <c r="O4106" s="52">
        <v>1017385.6800000002</v>
      </c>
      <c r="P4106">
        <v>1</v>
      </c>
      <c r="Q4106">
        <v>1</v>
      </c>
      <c r="R4106">
        <v>6987</v>
      </c>
    </row>
    <row r="4107" spans="1:18" hidden="1">
      <c r="A4107" t="s">
        <v>5384</v>
      </c>
      <c r="B4107" t="s">
        <v>5385</v>
      </c>
      <c r="C4107">
        <v>42</v>
      </c>
      <c r="D4107" t="s">
        <v>88</v>
      </c>
      <c r="E4107" t="s">
        <v>10142</v>
      </c>
      <c r="F4107" t="s">
        <v>188</v>
      </c>
      <c r="G4107" t="s">
        <v>188</v>
      </c>
      <c r="H4107">
        <v>5</v>
      </c>
      <c r="I4107">
        <v>3</v>
      </c>
      <c r="J4107" t="s">
        <v>84</v>
      </c>
      <c r="K4107" t="s">
        <v>31</v>
      </c>
      <c r="L4107" t="s">
        <v>287</v>
      </c>
      <c r="N4107" s="52">
        <v>1012401.1200000001</v>
      </c>
      <c r="O4107" s="52">
        <v>1012401.1200000001</v>
      </c>
      <c r="P4107">
        <v>1</v>
      </c>
      <c r="Q4107">
        <v>1</v>
      </c>
      <c r="R4107">
        <v>6989</v>
      </c>
    </row>
    <row r="4108" spans="1:18" hidden="1">
      <c r="A4108" t="s">
        <v>5386</v>
      </c>
      <c r="B4108" t="s">
        <v>5387</v>
      </c>
      <c r="C4108">
        <v>43</v>
      </c>
      <c r="D4108" t="s">
        <v>88</v>
      </c>
      <c r="E4108" t="s">
        <v>10143</v>
      </c>
      <c r="F4108" t="s">
        <v>189</v>
      </c>
      <c r="G4108" t="s">
        <v>189</v>
      </c>
      <c r="H4108">
        <v>5</v>
      </c>
      <c r="I4108">
        <v>1</v>
      </c>
      <c r="J4108" t="s">
        <v>84</v>
      </c>
      <c r="K4108" t="s">
        <v>31</v>
      </c>
      <c r="L4108" t="s">
        <v>287</v>
      </c>
      <c r="N4108" s="52">
        <v>1870981.9200000002</v>
      </c>
      <c r="O4108" s="52">
        <v>1765053.12</v>
      </c>
      <c r="P4108">
        <v>1</v>
      </c>
      <c r="Q4108">
        <v>1</v>
      </c>
      <c r="R4108">
        <v>6991</v>
      </c>
    </row>
    <row r="4109" spans="1:18" hidden="1">
      <c r="A4109" t="s">
        <v>5388</v>
      </c>
      <c r="B4109" t="s">
        <v>5389</v>
      </c>
      <c r="C4109">
        <v>44</v>
      </c>
      <c r="D4109" t="s">
        <v>88</v>
      </c>
      <c r="E4109" t="s">
        <v>10144</v>
      </c>
      <c r="F4109" t="s">
        <v>189</v>
      </c>
      <c r="G4109" t="s">
        <v>189</v>
      </c>
      <c r="H4109">
        <v>5</v>
      </c>
      <c r="I4109">
        <v>2</v>
      </c>
      <c r="J4109" t="s">
        <v>84</v>
      </c>
      <c r="K4109" t="s">
        <v>31</v>
      </c>
      <c r="L4109" t="s">
        <v>287</v>
      </c>
      <c r="N4109" s="52">
        <v>1773763.6800000002</v>
      </c>
      <c r="O4109" s="52">
        <v>1773763.6800000002</v>
      </c>
      <c r="P4109">
        <v>1</v>
      </c>
      <c r="Q4109">
        <v>1</v>
      </c>
      <c r="R4109">
        <v>6993</v>
      </c>
    </row>
    <row r="4110" spans="1:18" hidden="1">
      <c r="A4110" t="s">
        <v>5390</v>
      </c>
      <c r="B4110" t="s">
        <v>5391</v>
      </c>
      <c r="C4110">
        <v>45</v>
      </c>
      <c r="D4110" t="s">
        <v>88</v>
      </c>
      <c r="E4110" t="s">
        <v>10145</v>
      </c>
      <c r="F4110" t="s">
        <v>189</v>
      </c>
      <c r="G4110" t="s">
        <v>189</v>
      </c>
      <c r="H4110">
        <v>5</v>
      </c>
      <c r="I4110">
        <v>3</v>
      </c>
      <c r="J4110" t="s">
        <v>84</v>
      </c>
      <c r="K4110" t="s">
        <v>31</v>
      </c>
      <c r="L4110" t="s">
        <v>287</v>
      </c>
      <c r="N4110" s="52">
        <v>1765053.12</v>
      </c>
      <c r="O4110" s="52">
        <v>1765053.12</v>
      </c>
      <c r="P4110">
        <v>1</v>
      </c>
      <c r="Q4110">
        <v>1</v>
      </c>
      <c r="R4110">
        <v>6995</v>
      </c>
    </row>
    <row r="4111" spans="1:18" hidden="1">
      <c r="A4111" t="s">
        <v>5392</v>
      </c>
      <c r="B4111" t="s">
        <v>5393</v>
      </c>
      <c r="C4111">
        <v>46</v>
      </c>
      <c r="D4111" t="s">
        <v>88</v>
      </c>
      <c r="E4111" t="s">
        <v>10146</v>
      </c>
      <c r="F4111" t="s">
        <v>190</v>
      </c>
      <c r="G4111" t="s">
        <v>190</v>
      </c>
      <c r="H4111">
        <v>5</v>
      </c>
      <c r="I4111">
        <v>1</v>
      </c>
      <c r="J4111" t="s">
        <v>84</v>
      </c>
      <c r="K4111" t="s">
        <v>31</v>
      </c>
      <c r="L4111" t="s">
        <v>287</v>
      </c>
      <c r="N4111" s="52">
        <v>8060568.9600000009</v>
      </c>
      <c r="O4111" s="52">
        <v>8060568.9600000009</v>
      </c>
      <c r="P4111">
        <v>1</v>
      </c>
      <c r="Q4111">
        <v>1</v>
      </c>
      <c r="R4111">
        <v>6997</v>
      </c>
    </row>
    <row r="4112" spans="1:18" hidden="1">
      <c r="A4112" t="s">
        <v>5394</v>
      </c>
      <c r="B4112" t="s">
        <v>5395</v>
      </c>
      <c r="C4112">
        <v>47</v>
      </c>
      <c r="D4112" t="s">
        <v>88</v>
      </c>
      <c r="E4112" t="s">
        <v>10147</v>
      </c>
      <c r="F4112" t="s">
        <v>190</v>
      </c>
      <c r="G4112" t="s">
        <v>190</v>
      </c>
      <c r="H4112">
        <v>5</v>
      </c>
      <c r="I4112">
        <v>2</v>
      </c>
      <c r="J4112" t="s">
        <v>84</v>
      </c>
      <c r="K4112" t="s">
        <v>31</v>
      </c>
      <c r="L4112" t="s">
        <v>287</v>
      </c>
      <c r="N4112" s="52">
        <v>8100445.4400000004</v>
      </c>
      <c r="O4112" s="52">
        <v>8100445.4400000004</v>
      </c>
      <c r="P4112">
        <v>1</v>
      </c>
      <c r="Q4112">
        <v>1</v>
      </c>
      <c r="R4112">
        <v>6999</v>
      </c>
    </row>
    <row r="4113" spans="1:18" hidden="1">
      <c r="A4113" t="s">
        <v>5396</v>
      </c>
      <c r="B4113" t="s">
        <v>5397</v>
      </c>
      <c r="C4113">
        <v>48</v>
      </c>
      <c r="D4113" t="s">
        <v>88</v>
      </c>
      <c r="E4113" t="s">
        <v>10148</v>
      </c>
      <c r="F4113" t="s">
        <v>190</v>
      </c>
      <c r="G4113" t="s">
        <v>190</v>
      </c>
      <c r="H4113">
        <v>5</v>
      </c>
      <c r="I4113">
        <v>3</v>
      </c>
      <c r="J4113" t="s">
        <v>84</v>
      </c>
      <c r="K4113" t="s">
        <v>31</v>
      </c>
      <c r="L4113" t="s">
        <v>287</v>
      </c>
      <c r="N4113" s="52">
        <v>8060568.9600000009</v>
      </c>
      <c r="O4113" s="52">
        <v>8060568.9600000009</v>
      </c>
      <c r="P4113">
        <v>1</v>
      </c>
      <c r="Q4113">
        <v>1</v>
      </c>
      <c r="R4113">
        <v>7001</v>
      </c>
    </row>
    <row r="4114" spans="1:18" hidden="1">
      <c r="A4114" t="s">
        <v>5398</v>
      </c>
      <c r="B4114" t="s">
        <v>5399</v>
      </c>
      <c r="C4114">
        <v>49</v>
      </c>
      <c r="D4114" t="s">
        <v>88</v>
      </c>
      <c r="E4114" t="s">
        <v>10149</v>
      </c>
      <c r="F4114" t="s">
        <v>191</v>
      </c>
      <c r="G4114" t="s">
        <v>191</v>
      </c>
      <c r="H4114">
        <v>5</v>
      </c>
      <c r="I4114">
        <v>1</v>
      </c>
      <c r="J4114" t="s">
        <v>84</v>
      </c>
      <c r="K4114" t="s">
        <v>31</v>
      </c>
      <c r="L4114" t="s">
        <v>287</v>
      </c>
      <c r="N4114" s="52">
        <v>411706.99200000003</v>
      </c>
      <c r="O4114" s="52">
        <v>411706.99200000003</v>
      </c>
      <c r="P4114">
        <v>1</v>
      </c>
      <c r="Q4114">
        <v>1</v>
      </c>
      <c r="R4114">
        <v>7003</v>
      </c>
    </row>
    <row r="4115" spans="1:18" hidden="1">
      <c r="A4115" t="s">
        <v>5400</v>
      </c>
      <c r="B4115" t="s">
        <v>5401</v>
      </c>
      <c r="C4115">
        <v>50</v>
      </c>
      <c r="D4115" t="s">
        <v>88</v>
      </c>
      <c r="E4115" t="s">
        <v>10150</v>
      </c>
      <c r="F4115" t="s">
        <v>191</v>
      </c>
      <c r="G4115" t="s">
        <v>191</v>
      </c>
      <c r="H4115">
        <v>5</v>
      </c>
      <c r="I4115">
        <v>2</v>
      </c>
      <c r="J4115" t="s">
        <v>84</v>
      </c>
      <c r="K4115" t="s">
        <v>31</v>
      </c>
      <c r="L4115" t="s">
        <v>287</v>
      </c>
      <c r="N4115" s="52">
        <v>413744.97600000002</v>
      </c>
      <c r="O4115" s="52">
        <v>413744.97600000002</v>
      </c>
      <c r="P4115">
        <v>1</v>
      </c>
      <c r="Q4115">
        <v>1</v>
      </c>
      <c r="R4115">
        <v>7005</v>
      </c>
    </row>
    <row r="4116" spans="1:18" hidden="1">
      <c r="A4116" t="s">
        <v>5402</v>
      </c>
      <c r="B4116" t="s">
        <v>5403</v>
      </c>
      <c r="C4116">
        <v>51</v>
      </c>
      <c r="D4116" t="s">
        <v>88</v>
      </c>
      <c r="E4116" t="s">
        <v>10151</v>
      </c>
      <c r="F4116" t="s">
        <v>191</v>
      </c>
      <c r="G4116" t="s">
        <v>191</v>
      </c>
      <c r="H4116">
        <v>5</v>
      </c>
      <c r="I4116">
        <v>3</v>
      </c>
      <c r="J4116" t="s">
        <v>84</v>
      </c>
      <c r="K4116" t="s">
        <v>31</v>
      </c>
      <c r="L4116" t="s">
        <v>287</v>
      </c>
      <c r="N4116" s="52">
        <v>411706.99200000003</v>
      </c>
      <c r="O4116" s="52">
        <v>411706.99200000003</v>
      </c>
      <c r="P4116">
        <v>1</v>
      </c>
      <c r="Q4116">
        <v>1</v>
      </c>
      <c r="R4116">
        <v>7007</v>
      </c>
    </row>
    <row r="4117" spans="1:18" hidden="1">
      <c r="A4117" t="s">
        <v>5404</v>
      </c>
      <c r="B4117" t="s">
        <v>5405</v>
      </c>
      <c r="C4117">
        <v>52</v>
      </c>
      <c r="D4117" t="s">
        <v>88</v>
      </c>
      <c r="E4117" t="s">
        <v>10152</v>
      </c>
      <c r="F4117" t="s">
        <v>192</v>
      </c>
      <c r="G4117" t="s">
        <v>192</v>
      </c>
      <c r="H4117">
        <v>5</v>
      </c>
      <c r="I4117">
        <v>1</v>
      </c>
      <c r="J4117" t="s">
        <v>84</v>
      </c>
      <c r="K4117" t="s">
        <v>31</v>
      </c>
      <c r="L4117" t="s">
        <v>287</v>
      </c>
      <c r="N4117" s="52">
        <v>686177.95200000005</v>
      </c>
      <c r="O4117" s="52">
        <v>686177.95200000005</v>
      </c>
      <c r="P4117">
        <v>1</v>
      </c>
      <c r="Q4117">
        <v>1</v>
      </c>
      <c r="R4117">
        <v>7009</v>
      </c>
    </row>
    <row r="4118" spans="1:18" hidden="1">
      <c r="A4118" t="s">
        <v>5406</v>
      </c>
      <c r="B4118" t="s">
        <v>5407</v>
      </c>
      <c r="C4118">
        <v>53</v>
      </c>
      <c r="D4118" t="s">
        <v>88</v>
      </c>
      <c r="E4118" t="s">
        <v>10153</v>
      </c>
      <c r="F4118" t="s">
        <v>192</v>
      </c>
      <c r="G4118" t="s">
        <v>192</v>
      </c>
      <c r="H4118">
        <v>5</v>
      </c>
      <c r="I4118">
        <v>2</v>
      </c>
      <c r="J4118" t="s">
        <v>84</v>
      </c>
      <c r="K4118" t="s">
        <v>31</v>
      </c>
      <c r="L4118" t="s">
        <v>287</v>
      </c>
      <c r="N4118" s="52">
        <v>689574.96000000008</v>
      </c>
      <c r="O4118" s="52">
        <v>689574.96000000008</v>
      </c>
      <c r="P4118">
        <v>1</v>
      </c>
      <c r="Q4118">
        <v>1</v>
      </c>
      <c r="R4118">
        <v>7011</v>
      </c>
    </row>
    <row r="4119" spans="1:18" hidden="1">
      <c r="A4119" t="s">
        <v>5408</v>
      </c>
      <c r="B4119" t="s">
        <v>5409</v>
      </c>
      <c r="C4119">
        <v>54</v>
      </c>
      <c r="D4119" t="s">
        <v>88</v>
      </c>
      <c r="E4119" t="s">
        <v>10154</v>
      </c>
      <c r="F4119" t="s">
        <v>192</v>
      </c>
      <c r="G4119" t="s">
        <v>192</v>
      </c>
      <c r="H4119">
        <v>5</v>
      </c>
      <c r="I4119">
        <v>3</v>
      </c>
      <c r="J4119" t="s">
        <v>84</v>
      </c>
      <c r="K4119" t="s">
        <v>31</v>
      </c>
      <c r="L4119" t="s">
        <v>287</v>
      </c>
      <c r="N4119" s="52">
        <v>686177.95200000005</v>
      </c>
      <c r="O4119" s="52">
        <v>686177.95200000005</v>
      </c>
      <c r="P4119">
        <v>1</v>
      </c>
      <c r="Q4119">
        <v>1</v>
      </c>
      <c r="R4119">
        <v>7013</v>
      </c>
    </row>
    <row r="4120" spans="1:18" hidden="1">
      <c r="A4120" t="s">
        <v>5410</v>
      </c>
      <c r="B4120" t="s">
        <v>5411</v>
      </c>
      <c r="C4120">
        <v>55</v>
      </c>
      <c r="D4120" t="s">
        <v>88</v>
      </c>
      <c r="E4120" t="s">
        <v>10155</v>
      </c>
      <c r="F4120" t="s">
        <v>193</v>
      </c>
      <c r="G4120" t="s">
        <v>193</v>
      </c>
      <c r="H4120">
        <v>5</v>
      </c>
      <c r="I4120">
        <v>1</v>
      </c>
      <c r="J4120" t="s">
        <v>84</v>
      </c>
      <c r="K4120" t="s">
        <v>31</v>
      </c>
      <c r="L4120" t="s">
        <v>287</v>
      </c>
      <c r="N4120" s="52">
        <v>26496000.000000004</v>
      </c>
      <c r="O4120" s="52">
        <v>26496000.000000004</v>
      </c>
      <c r="P4120">
        <v>1</v>
      </c>
      <c r="Q4120">
        <v>1</v>
      </c>
      <c r="R4120">
        <v>7015</v>
      </c>
    </row>
    <row r="4121" spans="1:18" hidden="1">
      <c r="A4121" t="s">
        <v>5412</v>
      </c>
      <c r="B4121" t="s">
        <v>5413</v>
      </c>
      <c r="C4121">
        <v>56</v>
      </c>
      <c r="D4121" t="s">
        <v>88</v>
      </c>
      <c r="E4121" t="s">
        <v>10156</v>
      </c>
      <c r="F4121" t="s">
        <v>193</v>
      </c>
      <c r="G4121" t="s">
        <v>193</v>
      </c>
      <c r="H4121">
        <v>5</v>
      </c>
      <c r="I4121">
        <v>2</v>
      </c>
      <c r="J4121" t="s">
        <v>84</v>
      </c>
      <c r="K4121" t="s">
        <v>31</v>
      </c>
      <c r="L4121" t="s">
        <v>287</v>
      </c>
      <c r="N4121" s="52">
        <v>26496000.000000004</v>
      </c>
      <c r="O4121" s="52">
        <v>26496000.000000004</v>
      </c>
      <c r="P4121">
        <v>1</v>
      </c>
      <c r="Q4121">
        <v>1</v>
      </c>
      <c r="R4121">
        <v>7017</v>
      </c>
    </row>
    <row r="4122" spans="1:18" hidden="1">
      <c r="A4122" t="s">
        <v>5414</v>
      </c>
      <c r="B4122" t="s">
        <v>5415</v>
      </c>
      <c r="C4122">
        <v>57</v>
      </c>
      <c r="D4122" t="s">
        <v>88</v>
      </c>
      <c r="E4122" t="s">
        <v>10157</v>
      </c>
      <c r="F4122" t="s">
        <v>193</v>
      </c>
      <c r="G4122" t="s">
        <v>193</v>
      </c>
      <c r="H4122">
        <v>5</v>
      </c>
      <c r="I4122">
        <v>3</v>
      </c>
      <c r="J4122" t="s">
        <v>84</v>
      </c>
      <c r="K4122" t="s">
        <v>31</v>
      </c>
      <c r="L4122" t="s">
        <v>287</v>
      </c>
      <c r="N4122" s="52">
        <v>26496000.000000004</v>
      </c>
      <c r="O4122" s="52">
        <v>26496000.000000004</v>
      </c>
      <c r="P4122">
        <v>1</v>
      </c>
      <c r="Q4122">
        <v>1</v>
      </c>
      <c r="R4122">
        <v>7019</v>
      </c>
    </row>
    <row r="4123" spans="1:18" hidden="1">
      <c r="A4123" t="s">
        <v>5416</v>
      </c>
      <c r="B4123" t="s">
        <v>5417</v>
      </c>
      <c r="C4123">
        <v>58</v>
      </c>
      <c r="D4123" t="s">
        <v>102</v>
      </c>
      <c r="E4123" t="s">
        <v>10158</v>
      </c>
      <c r="F4123" t="s">
        <v>194</v>
      </c>
      <c r="G4123" t="s">
        <v>176</v>
      </c>
      <c r="H4123">
        <v>5</v>
      </c>
      <c r="I4123" t="s">
        <v>103</v>
      </c>
      <c r="J4123" t="s">
        <v>84</v>
      </c>
      <c r="K4123" t="s">
        <v>31</v>
      </c>
      <c r="L4123" t="s">
        <v>287</v>
      </c>
      <c r="N4123" s="52">
        <v>284280</v>
      </c>
      <c r="O4123" s="52">
        <v>284280</v>
      </c>
      <c r="P4123">
        <v>1</v>
      </c>
      <c r="Q4123">
        <f>IF(COUNTIF(SolCotizacion!$E:$E,$G4123)&gt;0,1,0)</f>
        <v>0</v>
      </c>
      <c r="R4123">
        <v>7021</v>
      </c>
    </row>
    <row r="4124" spans="1:18" hidden="1">
      <c r="A4124" t="s">
        <v>5418</v>
      </c>
      <c r="B4124" t="s">
        <v>5419</v>
      </c>
      <c r="C4124">
        <v>59</v>
      </c>
      <c r="D4124" t="s">
        <v>102</v>
      </c>
      <c r="E4124" t="s">
        <v>10159</v>
      </c>
      <c r="F4124" t="s">
        <v>195</v>
      </c>
      <c r="G4124" t="s">
        <v>176</v>
      </c>
      <c r="H4124">
        <v>5</v>
      </c>
      <c r="I4124" t="s">
        <v>103</v>
      </c>
      <c r="J4124" t="s">
        <v>84</v>
      </c>
      <c r="K4124" t="s">
        <v>31</v>
      </c>
      <c r="L4124" t="s">
        <v>287</v>
      </c>
      <c r="N4124" s="52">
        <v>1.1040000000000001</v>
      </c>
      <c r="O4124" s="52">
        <v>1.1040000000000001</v>
      </c>
      <c r="P4124">
        <v>1</v>
      </c>
      <c r="Q4124">
        <f>IF(COUNTIF(SolCotizacion!$E:$E,$G4124)&gt;0,1,0)</f>
        <v>0</v>
      </c>
      <c r="R4124">
        <v>7023</v>
      </c>
    </row>
    <row r="4125" spans="1:18" hidden="1">
      <c r="A4125" t="s">
        <v>5420</v>
      </c>
      <c r="B4125" t="s">
        <v>5421</v>
      </c>
      <c r="C4125">
        <v>60</v>
      </c>
      <c r="D4125" t="s">
        <v>102</v>
      </c>
      <c r="E4125" t="s">
        <v>10160</v>
      </c>
      <c r="F4125" t="s">
        <v>196</v>
      </c>
      <c r="G4125" t="s">
        <v>177</v>
      </c>
      <c r="H4125">
        <v>5</v>
      </c>
      <c r="I4125" t="s">
        <v>103</v>
      </c>
      <c r="J4125" t="s">
        <v>84</v>
      </c>
      <c r="K4125" t="s">
        <v>31</v>
      </c>
      <c r="L4125" t="s">
        <v>287</v>
      </c>
      <c r="N4125" s="52">
        <v>1.1040000000000001</v>
      </c>
      <c r="O4125" s="52">
        <v>1.1040000000000001</v>
      </c>
      <c r="P4125">
        <v>1</v>
      </c>
      <c r="Q4125">
        <f>IF(COUNTIF(SolCotizacion!$E:$E,$G4125)&gt;0,1,0)</f>
        <v>0</v>
      </c>
      <c r="R4125">
        <v>7025</v>
      </c>
    </row>
    <row r="4126" spans="1:18" hidden="1">
      <c r="A4126" t="s">
        <v>5422</v>
      </c>
      <c r="B4126" t="s">
        <v>5423</v>
      </c>
      <c r="C4126">
        <v>61</v>
      </c>
      <c r="D4126" t="s">
        <v>102</v>
      </c>
      <c r="E4126" t="s">
        <v>10161</v>
      </c>
      <c r="F4126" t="s">
        <v>197</v>
      </c>
      <c r="G4126" t="s">
        <v>178</v>
      </c>
      <c r="H4126">
        <v>5</v>
      </c>
      <c r="I4126" t="s">
        <v>103</v>
      </c>
      <c r="J4126" t="s">
        <v>84</v>
      </c>
      <c r="K4126" t="s">
        <v>31</v>
      </c>
      <c r="L4126" t="s">
        <v>287</v>
      </c>
      <c r="N4126" s="52">
        <v>278760</v>
      </c>
      <c r="O4126" s="52">
        <v>278760</v>
      </c>
      <c r="P4126">
        <v>1</v>
      </c>
      <c r="Q4126">
        <f>IF(COUNTIF(SolCotizacion!$E:$E,$G4126)&gt;0,1,0)</f>
        <v>0</v>
      </c>
      <c r="R4126">
        <v>7027</v>
      </c>
    </row>
    <row r="4127" spans="1:18" hidden="1">
      <c r="A4127" t="s">
        <v>5424</v>
      </c>
      <c r="B4127" t="s">
        <v>5425</v>
      </c>
      <c r="C4127">
        <v>63</v>
      </c>
      <c r="D4127" t="s">
        <v>102</v>
      </c>
      <c r="E4127" t="s">
        <v>10162</v>
      </c>
      <c r="F4127" t="s">
        <v>198</v>
      </c>
      <c r="G4127" t="s">
        <v>179</v>
      </c>
      <c r="H4127">
        <v>5</v>
      </c>
      <c r="I4127" t="s">
        <v>103</v>
      </c>
      <c r="J4127" t="s">
        <v>84</v>
      </c>
      <c r="K4127" t="s">
        <v>31</v>
      </c>
      <c r="L4127" t="s">
        <v>287</v>
      </c>
      <c r="N4127" s="52">
        <v>1.1040000000000001</v>
      </c>
      <c r="O4127" s="52">
        <v>1.1040000000000001</v>
      </c>
      <c r="P4127">
        <v>1</v>
      </c>
      <c r="Q4127">
        <f>IF(COUNTIF(SolCotizacion!$E:$E,$G4127)&gt;0,1,0)</f>
        <v>0</v>
      </c>
      <c r="R4127">
        <v>7031</v>
      </c>
    </row>
    <row r="4128" spans="1:18" hidden="1">
      <c r="A4128" t="s">
        <v>5426</v>
      </c>
      <c r="B4128" t="s">
        <v>5427</v>
      </c>
      <c r="C4128">
        <v>64</v>
      </c>
      <c r="D4128" t="s">
        <v>102</v>
      </c>
      <c r="E4128" t="s">
        <v>10163</v>
      </c>
      <c r="F4128" t="s">
        <v>199</v>
      </c>
      <c r="G4128" t="s">
        <v>180</v>
      </c>
      <c r="H4128">
        <v>5</v>
      </c>
      <c r="I4128" t="s">
        <v>103</v>
      </c>
      <c r="J4128" t="s">
        <v>84</v>
      </c>
      <c r="K4128" t="s">
        <v>31</v>
      </c>
      <c r="L4128" t="s">
        <v>287</v>
      </c>
      <c r="N4128" s="52">
        <v>1.1040000000000001</v>
      </c>
      <c r="O4128" s="52">
        <v>1.1040000000000001</v>
      </c>
      <c r="P4128">
        <v>1</v>
      </c>
      <c r="Q4128">
        <f>IF(COUNTIF(SolCotizacion!$E:$E,$G4128)&gt;0,1,0)</f>
        <v>0</v>
      </c>
      <c r="R4128">
        <v>7033</v>
      </c>
    </row>
    <row r="4129" spans="1:18" hidden="1">
      <c r="A4129" t="s">
        <v>5428</v>
      </c>
      <c r="B4129" t="s">
        <v>5429</v>
      </c>
      <c r="C4129">
        <v>65</v>
      </c>
      <c r="D4129" t="s">
        <v>102</v>
      </c>
      <c r="E4129" t="s">
        <v>10164</v>
      </c>
      <c r="F4129" t="s">
        <v>200</v>
      </c>
      <c r="G4129" t="s">
        <v>180</v>
      </c>
      <c r="H4129">
        <v>5</v>
      </c>
      <c r="I4129" t="s">
        <v>103</v>
      </c>
      <c r="J4129" t="s">
        <v>84</v>
      </c>
      <c r="K4129" t="s">
        <v>31</v>
      </c>
      <c r="L4129" t="s">
        <v>287</v>
      </c>
      <c r="N4129" s="52">
        <v>1.1040000000000001</v>
      </c>
      <c r="O4129" s="52">
        <v>1.1040000000000001</v>
      </c>
      <c r="P4129">
        <v>1</v>
      </c>
      <c r="Q4129">
        <f>IF(COUNTIF(SolCotizacion!$E:$E,$G4129)&gt;0,1,0)</f>
        <v>0</v>
      </c>
      <c r="R4129">
        <v>7035</v>
      </c>
    </row>
    <row r="4130" spans="1:18" hidden="1">
      <c r="A4130" t="s">
        <v>5430</v>
      </c>
      <c r="B4130" t="s">
        <v>5431</v>
      </c>
      <c r="C4130">
        <v>66</v>
      </c>
      <c r="D4130" t="s">
        <v>102</v>
      </c>
      <c r="E4130" t="s">
        <v>10165</v>
      </c>
      <c r="F4130" t="s">
        <v>201</v>
      </c>
      <c r="G4130" t="s">
        <v>180</v>
      </c>
      <c r="H4130">
        <v>5</v>
      </c>
      <c r="I4130" t="s">
        <v>103</v>
      </c>
      <c r="J4130" t="s">
        <v>84</v>
      </c>
      <c r="K4130" t="s">
        <v>31</v>
      </c>
      <c r="L4130" t="s">
        <v>287</v>
      </c>
      <c r="N4130" s="52">
        <v>263428.75199999998</v>
      </c>
      <c r="O4130" s="52">
        <v>263428.75199999998</v>
      </c>
      <c r="P4130">
        <v>1</v>
      </c>
      <c r="Q4130">
        <f>IF(COUNTIF(SolCotizacion!$E:$E,$G4130)&gt;0,1,0)</f>
        <v>0</v>
      </c>
      <c r="R4130">
        <v>7037</v>
      </c>
    </row>
    <row r="4131" spans="1:18" hidden="1">
      <c r="A4131" t="s">
        <v>5432</v>
      </c>
      <c r="B4131" t="s">
        <v>5433</v>
      </c>
      <c r="C4131">
        <v>67</v>
      </c>
      <c r="D4131" t="s">
        <v>102</v>
      </c>
      <c r="E4131" t="s">
        <v>10166</v>
      </c>
      <c r="F4131" t="s">
        <v>202</v>
      </c>
      <c r="G4131" t="s">
        <v>181</v>
      </c>
      <c r="H4131">
        <v>5</v>
      </c>
      <c r="I4131" t="s">
        <v>103</v>
      </c>
      <c r="J4131" t="s">
        <v>84</v>
      </c>
      <c r="K4131" t="s">
        <v>31</v>
      </c>
      <c r="L4131" t="s">
        <v>287</v>
      </c>
      <c r="N4131" s="52">
        <v>568670.4</v>
      </c>
      <c r="O4131" s="52">
        <v>568670.4</v>
      </c>
      <c r="P4131">
        <v>1</v>
      </c>
      <c r="Q4131">
        <f>IF(COUNTIF(SolCotizacion!$E:$E,$G4131)&gt;0,1,0)</f>
        <v>0</v>
      </c>
      <c r="R4131">
        <v>7039</v>
      </c>
    </row>
    <row r="4132" spans="1:18" hidden="1">
      <c r="A4132" t="s">
        <v>5434</v>
      </c>
      <c r="B4132" t="s">
        <v>5435</v>
      </c>
      <c r="C4132">
        <v>68</v>
      </c>
      <c r="D4132" t="s">
        <v>102</v>
      </c>
      <c r="E4132" t="s">
        <v>10167</v>
      </c>
      <c r="F4132" t="s">
        <v>203</v>
      </c>
      <c r="G4132" t="s">
        <v>181</v>
      </c>
      <c r="H4132">
        <v>5</v>
      </c>
      <c r="I4132" t="s">
        <v>103</v>
      </c>
      <c r="J4132" t="s">
        <v>84</v>
      </c>
      <c r="K4132" t="s">
        <v>31</v>
      </c>
      <c r="L4132" t="s">
        <v>287</v>
      </c>
      <c r="N4132" s="52">
        <v>1.1040000000000001</v>
      </c>
      <c r="O4132" s="52">
        <v>1.1040000000000001</v>
      </c>
      <c r="P4132">
        <v>1</v>
      </c>
      <c r="Q4132">
        <f>IF(COUNTIF(SolCotizacion!$E:$E,$G4132)&gt;0,1,0)</f>
        <v>0</v>
      </c>
      <c r="R4132">
        <v>7041</v>
      </c>
    </row>
    <row r="4133" spans="1:18" hidden="1">
      <c r="A4133" t="s">
        <v>5436</v>
      </c>
      <c r="B4133" t="s">
        <v>5437</v>
      </c>
      <c r="C4133">
        <v>69</v>
      </c>
      <c r="D4133" t="s">
        <v>102</v>
      </c>
      <c r="E4133" t="s">
        <v>10168</v>
      </c>
      <c r="F4133" t="s">
        <v>204</v>
      </c>
      <c r="G4133" t="s">
        <v>181</v>
      </c>
      <c r="H4133">
        <v>5</v>
      </c>
      <c r="I4133" t="s">
        <v>103</v>
      </c>
      <c r="J4133" t="s">
        <v>84</v>
      </c>
      <c r="K4133" t="s">
        <v>31</v>
      </c>
      <c r="L4133" t="s">
        <v>287</v>
      </c>
      <c r="N4133" s="52">
        <v>819554.4</v>
      </c>
      <c r="O4133" s="52">
        <v>819554.4</v>
      </c>
      <c r="P4133">
        <v>1</v>
      </c>
      <c r="Q4133">
        <f>IF(COUNTIF(SolCotizacion!$E:$E,$G4133)&gt;0,1,0)</f>
        <v>0</v>
      </c>
      <c r="R4133">
        <v>7043</v>
      </c>
    </row>
    <row r="4134" spans="1:18" hidden="1">
      <c r="A4134" t="s">
        <v>5438</v>
      </c>
      <c r="B4134" t="s">
        <v>5439</v>
      </c>
      <c r="C4134">
        <v>70</v>
      </c>
      <c r="D4134" t="s">
        <v>102</v>
      </c>
      <c r="E4134" t="s">
        <v>10169</v>
      </c>
      <c r="F4134" t="s">
        <v>205</v>
      </c>
      <c r="G4134" t="s">
        <v>181</v>
      </c>
      <c r="H4134">
        <v>5</v>
      </c>
      <c r="I4134" t="s">
        <v>103</v>
      </c>
      <c r="J4134" t="s">
        <v>84</v>
      </c>
      <c r="K4134" t="s">
        <v>31</v>
      </c>
      <c r="L4134" t="s">
        <v>287</v>
      </c>
      <c r="N4134" s="52">
        <v>669024</v>
      </c>
      <c r="O4134" s="52">
        <v>669024</v>
      </c>
      <c r="P4134">
        <v>1</v>
      </c>
      <c r="Q4134">
        <f>IF(COUNTIF(SolCotizacion!$E:$E,$G4134)&gt;0,1,0)</f>
        <v>0</v>
      </c>
      <c r="R4134">
        <v>7045</v>
      </c>
    </row>
    <row r="4135" spans="1:18" hidden="1">
      <c r="A4135" t="s">
        <v>5440</v>
      </c>
      <c r="B4135" t="s">
        <v>5441</v>
      </c>
      <c r="C4135">
        <v>71</v>
      </c>
      <c r="D4135" t="s">
        <v>102</v>
      </c>
      <c r="E4135" t="s">
        <v>10170</v>
      </c>
      <c r="F4135" t="s">
        <v>206</v>
      </c>
      <c r="G4135" t="s">
        <v>182</v>
      </c>
      <c r="H4135">
        <v>5</v>
      </c>
      <c r="I4135" t="s">
        <v>103</v>
      </c>
      <c r="J4135" t="s">
        <v>84</v>
      </c>
      <c r="K4135" t="s">
        <v>31</v>
      </c>
      <c r="L4135" t="s">
        <v>287</v>
      </c>
      <c r="N4135" s="52">
        <v>1.1040000000000001</v>
      </c>
      <c r="O4135" s="52">
        <v>1.1040000000000001</v>
      </c>
      <c r="P4135">
        <v>1</v>
      </c>
      <c r="Q4135">
        <f>IF(COUNTIF(SolCotizacion!$E:$E,$G4135)&gt;0,1,0)</f>
        <v>0</v>
      </c>
      <c r="R4135">
        <v>7047</v>
      </c>
    </row>
    <row r="4136" spans="1:18" hidden="1">
      <c r="A4136" t="s">
        <v>5442</v>
      </c>
      <c r="B4136" t="s">
        <v>5443</v>
      </c>
      <c r="C4136">
        <v>72</v>
      </c>
      <c r="D4136" t="s">
        <v>102</v>
      </c>
      <c r="E4136" t="s">
        <v>10171</v>
      </c>
      <c r="F4136" t="s">
        <v>207</v>
      </c>
      <c r="G4136" t="s">
        <v>182</v>
      </c>
      <c r="H4136">
        <v>5</v>
      </c>
      <c r="I4136" t="s">
        <v>103</v>
      </c>
      <c r="J4136" t="s">
        <v>84</v>
      </c>
      <c r="K4136" t="s">
        <v>31</v>
      </c>
      <c r="L4136" t="s">
        <v>287</v>
      </c>
      <c r="N4136" s="52">
        <v>333676.27200000006</v>
      </c>
      <c r="O4136" s="52">
        <v>316671.36000000004</v>
      </c>
      <c r="P4136">
        <v>1</v>
      </c>
      <c r="Q4136">
        <f>IF(COUNTIF(SolCotizacion!$E:$E,$G4136)&gt;0,1,0)</f>
        <v>0</v>
      </c>
      <c r="R4136">
        <v>7049</v>
      </c>
    </row>
    <row r="4137" spans="1:18" hidden="1">
      <c r="A4137" t="s">
        <v>5444</v>
      </c>
      <c r="B4137" t="s">
        <v>5445</v>
      </c>
      <c r="C4137">
        <v>73</v>
      </c>
      <c r="D4137" t="s">
        <v>102</v>
      </c>
      <c r="E4137" t="s">
        <v>10172</v>
      </c>
      <c r="F4137" t="s">
        <v>208</v>
      </c>
      <c r="G4137" t="s">
        <v>182</v>
      </c>
      <c r="H4137">
        <v>5</v>
      </c>
      <c r="I4137" t="s">
        <v>103</v>
      </c>
      <c r="J4137" t="s">
        <v>84</v>
      </c>
      <c r="K4137" t="s">
        <v>31</v>
      </c>
      <c r="L4137" t="s">
        <v>287</v>
      </c>
      <c r="N4137" s="52">
        <v>1.1040000000000001</v>
      </c>
      <c r="O4137" s="52">
        <v>1.1040000000000001</v>
      </c>
      <c r="P4137">
        <v>1</v>
      </c>
      <c r="Q4137">
        <f>IF(COUNTIF(SolCotizacion!$E:$E,$G4137)&gt;0,1,0)</f>
        <v>0</v>
      </c>
      <c r="R4137">
        <v>7051</v>
      </c>
    </row>
    <row r="4138" spans="1:18" hidden="1">
      <c r="A4138" t="s">
        <v>5446</v>
      </c>
      <c r="B4138" t="s">
        <v>5447</v>
      </c>
      <c r="C4138">
        <v>74</v>
      </c>
      <c r="D4138" t="s">
        <v>102</v>
      </c>
      <c r="E4138" t="s">
        <v>10173</v>
      </c>
      <c r="F4138" t="s">
        <v>209</v>
      </c>
      <c r="G4138" t="s">
        <v>183</v>
      </c>
      <c r="H4138">
        <v>5</v>
      </c>
      <c r="I4138" t="s">
        <v>103</v>
      </c>
      <c r="J4138" t="s">
        <v>84</v>
      </c>
      <c r="K4138" t="s">
        <v>31</v>
      </c>
      <c r="L4138" t="s">
        <v>287</v>
      </c>
      <c r="N4138" s="52">
        <v>1.1040000000000001</v>
      </c>
      <c r="O4138" s="52">
        <v>1.1040000000000001</v>
      </c>
      <c r="P4138">
        <v>1</v>
      </c>
      <c r="Q4138">
        <f>IF(COUNTIF(SolCotizacion!$E:$E,$G4138)&gt;0,1,0)</f>
        <v>0</v>
      </c>
      <c r="R4138">
        <v>7053</v>
      </c>
    </row>
    <row r="4139" spans="1:18" hidden="1">
      <c r="A4139" t="s">
        <v>5448</v>
      </c>
      <c r="B4139" t="s">
        <v>5449</v>
      </c>
      <c r="C4139">
        <v>75</v>
      </c>
      <c r="D4139" t="s">
        <v>102</v>
      </c>
      <c r="E4139" t="s">
        <v>10174</v>
      </c>
      <c r="F4139" t="s">
        <v>210</v>
      </c>
      <c r="G4139" t="s">
        <v>183</v>
      </c>
      <c r="H4139">
        <v>5</v>
      </c>
      <c r="I4139" t="s">
        <v>103</v>
      </c>
      <c r="J4139" t="s">
        <v>84</v>
      </c>
      <c r="K4139" t="s">
        <v>31</v>
      </c>
      <c r="L4139" t="s">
        <v>287</v>
      </c>
      <c r="N4139" s="52">
        <v>263149.44</v>
      </c>
      <c r="O4139" s="52">
        <v>249768.95999999999</v>
      </c>
      <c r="P4139">
        <v>1</v>
      </c>
      <c r="Q4139">
        <f>IF(COUNTIF(SolCotizacion!$E:$E,$G4139)&gt;0,1,0)</f>
        <v>0</v>
      </c>
      <c r="R4139">
        <v>7055</v>
      </c>
    </row>
    <row r="4140" spans="1:18" hidden="1">
      <c r="A4140" t="s">
        <v>5450</v>
      </c>
      <c r="B4140" t="s">
        <v>5451</v>
      </c>
      <c r="C4140">
        <v>76</v>
      </c>
      <c r="D4140" t="s">
        <v>102</v>
      </c>
      <c r="E4140" t="s">
        <v>10175</v>
      </c>
      <c r="F4140" t="s">
        <v>211</v>
      </c>
      <c r="G4140" t="s">
        <v>183</v>
      </c>
      <c r="H4140">
        <v>5</v>
      </c>
      <c r="I4140" t="s">
        <v>103</v>
      </c>
      <c r="J4140" t="s">
        <v>84</v>
      </c>
      <c r="K4140" t="s">
        <v>31</v>
      </c>
      <c r="L4140" t="s">
        <v>287</v>
      </c>
      <c r="N4140" s="52">
        <v>1.1040000000000001</v>
      </c>
      <c r="O4140" s="52">
        <v>1.1040000000000001</v>
      </c>
      <c r="P4140">
        <v>1</v>
      </c>
      <c r="Q4140">
        <f>IF(COUNTIF(SolCotizacion!$E:$E,$G4140)&gt;0,1,0)</f>
        <v>0</v>
      </c>
      <c r="R4140">
        <v>7057</v>
      </c>
    </row>
    <row r="4141" spans="1:18" hidden="1">
      <c r="A4141" t="s">
        <v>5452</v>
      </c>
      <c r="B4141" t="s">
        <v>5453</v>
      </c>
      <c r="C4141">
        <v>77</v>
      </c>
      <c r="D4141" t="s">
        <v>102</v>
      </c>
      <c r="E4141" t="s">
        <v>10176</v>
      </c>
      <c r="F4141" t="s">
        <v>212</v>
      </c>
      <c r="G4141" t="s">
        <v>184</v>
      </c>
      <c r="H4141">
        <v>5</v>
      </c>
      <c r="I4141" t="s">
        <v>103</v>
      </c>
      <c r="J4141" t="s">
        <v>84</v>
      </c>
      <c r="K4141" t="s">
        <v>31</v>
      </c>
      <c r="L4141" t="s">
        <v>287</v>
      </c>
      <c r="N4141" s="52">
        <v>1116183.7440000002</v>
      </c>
      <c r="O4141" s="52">
        <v>1116183.7440000002</v>
      </c>
      <c r="P4141">
        <v>1</v>
      </c>
      <c r="Q4141">
        <f>IF(COUNTIF(SolCotizacion!$E:$E,$G4141)&gt;0,1,0)</f>
        <v>0</v>
      </c>
      <c r="R4141">
        <v>7059</v>
      </c>
    </row>
    <row r="4142" spans="1:18" hidden="1">
      <c r="A4142" t="s">
        <v>5454</v>
      </c>
      <c r="B4142" t="s">
        <v>5455</v>
      </c>
      <c r="C4142">
        <v>78</v>
      </c>
      <c r="D4142" t="s">
        <v>102</v>
      </c>
      <c r="E4142" t="s">
        <v>10177</v>
      </c>
      <c r="F4142" t="s">
        <v>213</v>
      </c>
      <c r="G4142" t="s">
        <v>184</v>
      </c>
      <c r="H4142">
        <v>5</v>
      </c>
      <c r="I4142" t="s">
        <v>103</v>
      </c>
      <c r="J4142" t="s">
        <v>84</v>
      </c>
      <c r="K4142" t="s">
        <v>31</v>
      </c>
      <c r="L4142" t="s">
        <v>287</v>
      </c>
      <c r="N4142" s="52">
        <v>1.1040000000000001</v>
      </c>
      <c r="O4142" s="52">
        <v>1.1040000000000001</v>
      </c>
      <c r="P4142">
        <v>1</v>
      </c>
      <c r="Q4142">
        <f>IF(COUNTIF(SolCotizacion!$E:$E,$G4142)&gt;0,1,0)</f>
        <v>0</v>
      </c>
      <c r="R4142">
        <v>7061</v>
      </c>
    </row>
    <row r="4143" spans="1:18" hidden="1">
      <c r="A4143" t="s">
        <v>5456</v>
      </c>
      <c r="B4143" t="s">
        <v>5457</v>
      </c>
      <c r="C4143">
        <v>79</v>
      </c>
      <c r="D4143" t="s">
        <v>102</v>
      </c>
      <c r="E4143" t="s">
        <v>10178</v>
      </c>
      <c r="F4143" t="s">
        <v>214</v>
      </c>
      <c r="G4143" t="s">
        <v>185</v>
      </c>
      <c r="H4143">
        <v>5</v>
      </c>
      <c r="I4143" t="s">
        <v>103</v>
      </c>
      <c r="J4143" t="s">
        <v>84</v>
      </c>
      <c r="K4143" t="s">
        <v>31</v>
      </c>
      <c r="L4143" t="s">
        <v>287</v>
      </c>
      <c r="N4143" s="52">
        <v>1.1040000000000001</v>
      </c>
      <c r="O4143" s="52">
        <v>1.1040000000000001</v>
      </c>
      <c r="P4143">
        <v>1</v>
      </c>
      <c r="Q4143">
        <f>IF(COUNTIF(SolCotizacion!$E:$E,$G4143)&gt;0,1,0)</f>
        <v>0</v>
      </c>
      <c r="R4143">
        <v>7063</v>
      </c>
    </row>
    <row r="4144" spans="1:18" hidden="1">
      <c r="A4144" t="s">
        <v>5458</v>
      </c>
      <c r="B4144" t="s">
        <v>5459</v>
      </c>
      <c r="C4144">
        <v>80</v>
      </c>
      <c r="D4144" t="s">
        <v>102</v>
      </c>
      <c r="E4144" t="s">
        <v>10179</v>
      </c>
      <c r="F4144" t="s">
        <v>215</v>
      </c>
      <c r="G4144" t="s">
        <v>185</v>
      </c>
      <c r="H4144">
        <v>5</v>
      </c>
      <c r="I4144" t="s">
        <v>103</v>
      </c>
      <c r="J4144" t="s">
        <v>84</v>
      </c>
      <c r="K4144" t="s">
        <v>31</v>
      </c>
      <c r="L4144" t="s">
        <v>287</v>
      </c>
      <c r="N4144" s="52">
        <v>1123960.3200000001</v>
      </c>
      <c r="O4144" s="52">
        <v>1123960.3200000001</v>
      </c>
      <c r="P4144">
        <v>1</v>
      </c>
      <c r="Q4144">
        <f>IF(COUNTIF(SolCotizacion!$E:$E,$G4144)&gt;0,1,0)</f>
        <v>0</v>
      </c>
      <c r="R4144">
        <v>7065</v>
      </c>
    </row>
    <row r="4145" spans="1:18" hidden="1">
      <c r="A4145" t="s">
        <v>5460</v>
      </c>
      <c r="B4145" t="s">
        <v>5461</v>
      </c>
      <c r="C4145">
        <v>81</v>
      </c>
      <c r="D4145" t="s">
        <v>102</v>
      </c>
      <c r="E4145" t="s">
        <v>10180</v>
      </c>
      <c r="F4145" t="s">
        <v>216</v>
      </c>
      <c r="G4145" t="s">
        <v>186</v>
      </c>
      <c r="H4145">
        <v>5</v>
      </c>
      <c r="I4145" t="s">
        <v>103</v>
      </c>
      <c r="J4145" t="s">
        <v>84</v>
      </c>
      <c r="K4145" t="s">
        <v>31</v>
      </c>
      <c r="L4145" t="s">
        <v>287</v>
      </c>
      <c r="N4145" s="52">
        <v>3345120.0000000005</v>
      </c>
      <c r="O4145" s="52">
        <v>3345120.0000000005</v>
      </c>
      <c r="P4145">
        <v>1</v>
      </c>
      <c r="Q4145">
        <f>IF(COUNTIF(SolCotizacion!$E:$E,$G4145)&gt;0,1,0)</f>
        <v>0</v>
      </c>
      <c r="R4145">
        <v>7067</v>
      </c>
    </row>
    <row r="4146" spans="1:18" hidden="1">
      <c r="A4146" t="s">
        <v>5462</v>
      </c>
      <c r="B4146" t="s">
        <v>5463</v>
      </c>
      <c r="C4146">
        <v>82</v>
      </c>
      <c r="D4146" t="s">
        <v>102</v>
      </c>
      <c r="E4146" t="s">
        <v>10181</v>
      </c>
      <c r="F4146" t="s">
        <v>217</v>
      </c>
      <c r="G4146" t="s">
        <v>186</v>
      </c>
      <c r="H4146">
        <v>5</v>
      </c>
      <c r="I4146" t="s">
        <v>103</v>
      </c>
      <c r="J4146" t="s">
        <v>84</v>
      </c>
      <c r="K4146" t="s">
        <v>31</v>
      </c>
      <c r="L4146" t="s">
        <v>287</v>
      </c>
      <c r="N4146" s="52">
        <v>1.1040000000000001</v>
      </c>
      <c r="O4146" s="52">
        <v>1.1040000000000001</v>
      </c>
      <c r="P4146">
        <v>1</v>
      </c>
      <c r="Q4146">
        <f>IF(COUNTIF(SolCotizacion!$E:$E,$G4146)&gt;0,1,0)</f>
        <v>0</v>
      </c>
      <c r="R4146">
        <v>7069</v>
      </c>
    </row>
    <row r="4147" spans="1:18" hidden="1">
      <c r="A4147" t="s">
        <v>5464</v>
      </c>
      <c r="B4147" t="s">
        <v>5465</v>
      </c>
      <c r="C4147">
        <v>83</v>
      </c>
      <c r="D4147" t="s">
        <v>102</v>
      </c>
      <c r="E4147" t="s">
        <v>10182</v>
      </c>
      <c r="F4147" t="s">
        <v>218</v>
      </c>
      <c r="G4147" t="s">
        <v>187</v>
      </c>
      <c r="H4147">
        <v>5</v>
      </c>
      <c r="I4147" t="s">
        <v>103</v>
      </c>
      <c r="J4147" t="s">
        <v>84</v>
      </c>
      <c r="K4147" t="s">
        <v>31</v>
      </c>
      <c r="L4147" t="s">
        <v>287</v>
      </c>
      <c r="N4147" s="52">
        <v>208512.48</v>
      </c>
      <c r="O4147" s="52">
        <v>208512.48</v>
      </c>
      <c r="P4147">
        <v>1</v>
      </c>
      <c r="Q4147">
        <f>IF(COUNTIF(SolCotizacion!$E:$E,$G4147)&gt;0,1,0)</f>
        <v>0</v>
      </c>
      <c r="R4147">
        <v>7071</v>
      </c>
    </row>
    <row r="4148" spans="1:18" hidden="1">
      <c r="A4148" t="s">
        <v>5466</v>
      </c>
      <c r="B4148" t="s">
        <v>5467</v>
      </c>
      <c r="C4148">
        <v>84</v>
      </c>
      <c r="D4148" t="s">
        <v>102</v>
      </c>
      <c r="E4148" t="s">
        <v>10183</v>
      </c>
      <c r="F4148" t="s">
        <v>219</v>
      </c>
      <c r="G4148" t="s">
        <v>188</v>
      </c>
      <c r="H4148">
        <v>5</v>
      </c>
      <c r="I4148" t="s">
        <v>103</v>
      </c>
      <c r="J4148" t="s">
        <v>84</v>
      </c>
      <c r="K4148" t="s">
        <v>31</v>
      </c>
      <c r="L4148" t="s">
        <v>287</v>
      </c>
      <c r="N4148" s="52">
        <v>105928.8</v>
      </c>
      <c r="O4148" s="52">
        <v>105928.8</v>
      </c>
      <c r="P4148">
        <v>1</v>
      </c>
      <c r="Q4148">
        <f>IF(COUNTIF(SolCotizacion!$E:$E,$G4148)&gt;0,1,0)</f>
        <v>0</v>
      </c>
      <c r="R4148">
        <v>7073</v>
      </c>
    </row>
    <row r="4149" spans="1:18" hidden="1">
      <c r="A4149" t="s">
        <v>5468</v>
      </c>
      <c r="B4149" t="s">
        <v>5469</v>
      </c>
      <c r="C4149">
        <v>85</v>
      </c>
      <c r="D4149" t="s">
        <v>102</v>
      </c>
      <c r="E4149" t="s">
        <v>10184</v>
      </c>
      <c r="F4149" t="s">
        <v>220</v>
      </c>
      <c r="G4149" t="s">
        <v>189</v>
      </c>
      <c r="H4149">
        <v>5</v>
      </c>
      <c r="I4149" t="s">
        <v>103</v>
      </c>
      <c r="J4149" t="s">
        <v>84</v>
      </c>
      <c r="K4149" t="s">
        <v>31</v>
      </c>
      <c r="L4149" t="s">
        <v>287</v>
      </c>
      <c r="N4149" s="52">
        <v>111504.00000000001</v>
      </c>
      <c r="O4149" s="52">
        <v>111504.00000000001</v>
      </c>
      <c r="P4149">
        <v>1</v>
      </c>
      <c r="Q4149">
        <f>IF(COUNTIF(SolCotizacion!$E:$E,$G4149)&gt;0,1,0)</f>
        <v>0</v>
      </c>
      <c r="R4149">
        <v>7075</v>
      </c>
    </row>
    <row r="4150" spans="1:18" hidden="1">
      <c r="A4150" t="s">
        <v>5470</v>
      </c>
      <c r="B4150" t="s">
        <v>5471</v>
      </c>
      <c r="C4150">
        <v>86</v>
      </c>
      <c r="D4150" t="s">
        <v>102</v>
      </c>
      <c r="E4150" t="s">
        <v>10185</v>
      </c>
      <c r="F4150" t="s">
        <v>221</v>
      </c>
      <c r="G4150" t="s">
        <v>190</v>
      </c>
      <c r="H4150">
        <v>5</v>
      </c>
      <c r="I4150" t="s">
        <v>103</v>
      </c>
      <c r="J4150" t="s">
        <v>84</v>
      </c>
      <c r="K4150" t="s">
        <v>31</v>
      </c>
      <c r="L4150" t="s">
        <v>287</v>
      </c>
      <c r="N4150" s="52">
        <v>571815.696</v>
      </c>
      <c r="O4150" s="52">
        <v>571815.696</v>
      </c>
      <c r="P4150">
        <v>1</v>
      </c>
      <c r="Q4150">
        <f>IF(COUNTIF(SolCotizacion!$E:$E,$G4150)&gt;0,1,0)</f>
        <v>0</v>
      </c>
      <c r="R4150">
        <v>7077</v>
      </c>
    </row>
    <row r="4151" spans="1:18" hidden="1">
      <c r="A4151" t="s">
        <v>5472</v>
      </c>
      <c r="B4151" t="s">
        <v>5473</v>
      </c>
      <c r="C4151">
        <v>87</v>
      </c>
      <c r="D4151" t="s">
        <v>102</v>
      </c>
      <c r="E4151" t="s">
        <v>10186</v>
      </c>
      <c r="F4151" t="s">
        <v>222</v>
      </c>
      <c r="G4151" t="s">
        <v>191</v>
      </c>
      <c r="H4151">
        <v>5</v>
      </c>
      <c r="I4151" t="s">
        <v>103</v>
      </c>
      <c r="J4151" t="s">
        <v>84</v>
      </c>
      <c r="K4151" t="s">
        <v>31</v>
      </c>
      <c r="L4151" t="s">
        <v>287</v>
      </c>
      <c r="N4151" s="52">
        <v>1.1040000000000001</v>
      </c>
      <c r="O4151" s="52">
        <v>1.1040000000000001</v>
      </c>
      <c r="P4151">
        <v>1</v>
      </c>
      <c r="Q4151">
        <f>IF(COUNTIF(SolCotizacion!$E:$E,$G4151)&gt;0,1,0)</f>
        <v>0</v>
      </c>
      <c r="R4151">
        <v>7079</v>
      </c>
    </row>
    <row r="4152" spans="1:18" hidden="1">
      <c r="A4152" t="s">
        <v>5474</v>
      </c>
      <c r="B4152" t="s">
        <v>5475</v>
      </c>
      <c r="C4152">
        <v>88</v>
      </c>
      <c r="D4152" t="s">
        <v>102</v>
      </c>
      <c r="E4152" t="s">
        <v>10187</v>
      </c>
      <c r="F4152" t="s">
        <v>223</v>
      </c>
      <c r="G4152" t="s">
        <v>192</v>
      </c>
      <c r="H4152">
        <v>5</v>
      </c>
      <c r="I4152" t="s">
        <v>103</v>
      </c>
      <c r="J4152" t="s">
        <v>84</v>
      </c>
      <c r="K4152" t="s">
        <v>31</v>
      </c>
      <c r="L4152" t="s">
        <v>287</v>
      </c>
      <c r="N4152" s="52">
        <v>1.1040000000000001</v>
      </c>
      <c r="O4152" s="52">
        <v>1.1040000000000001</v>
      </c>
      <c r="P4152">
        <v>1</v>
      </c>
      <c r="Q4152">
        <f>IF(COUNTIF(SolCotizacion!$E:$E,$G4152)&gt;0,1,0)</f>
        <v>0</v>
      </c>
      <c r="R4152">
        <v>7081</v>
      </c>
    </row>
    <row r="4153" spans="1:18" hidden="1">
      <c r="A4153" t="s">
        <v>5476</v>
      </c>
      <c r="B4153" t="s">
        <v>5477</v>
      </c>
      <c r="C4153">
        <v>89</v>
      </c>
      <c r="D4153" t="s">
        <v>102</v>
      </c>
      <c r="E4153" t="s">
        <v>10188</v>
      </c>
      <c r="F4153" t="s">
        <v>224</v>
      </c>
      <c r="G4153" t="s">
        <v>193</v>
      </c>
      <c r="H4153">
        <v>5</v>
      </c>
      <c r="I4153" t="s">
        <v>103</v>
      </c>
      <c r="J4153" t="s">
        <v>84</v>
      </c>
      <c r="K4153" t="s">
        <v>31</v>
      </c>
      <c r="L4153" t="s">
        <v>287</v>
      </c>
      <c r="N4153" s="52">
        <v>1.1040000000000001</v>
      </c>
      <c r="O4153" s="52">
        <v>1.1040000000000001</v>
      </c>
      <c r="P4153">
        <v>1</v>
      </c>
      <c r="Q4153">
        <f>IF(COUNTIF(SolCotizacion!$E:$E,$G4153)&gt;0,1,0)</f>
        <v>0</v>
      </c>
      <c r="R4153">
        <v>7083</v>
      </c>
    </row>
    <row r="4154" spans="1:18" hidden="1">
      <c r="A4154" t="s">
        <v>5478</v>
      </c>
      <c r="B4154" t="s">
        <v>5479</v>
      </c>
      <c r="C4154">
        <v>90</v>
      </c>
      <c r="D4154" t="s">
        <v>113</v>
      </c>
      <c r="E4154" t="s">
        <v>9853</v>
      </c>
      <c r="F4154" t="s">
        <v>114</v>
      </c>
      <c r="G4154" t="s">
        <v>88</v>
      </c>
      <c r="H4154">
        <v>5</v>
      </c>
      <c r="I4154">
        <v>1</v>
      </c>
      <c r="J4154" t="s">
        <v>88</v>
      </c>
      <c r="K4154" t="s">
        <v>31</v>
      </c>
      <c r="L4154" t="s">
        <v>287</v>
      </c>
      <c r="N4154" s="52">
        <v>1.073072</v>
      </c>
      <c r="O4154" s="52">
        <v>1.073072</v>
      </c>
      <c r="P4154">
        <v>1</v>
      </c>
      <c r="Q4154">
        <f>IF(COUNTIFS(SolCotizacion!$D:$D,$G4154,SolCotizacion!$K:$K,$I4154)&gt;0,1,0)</f>
        <v>0</v>
      </c>
      <c r="R4154">
        <v>7085</v>
      </c>
    </row>
    <row r="4155" spans="1:18" hidden="1">
      <c r="A4155" t="s">
        <v>5480</v>
      </c>
      <c r="B4155" t="s">
        <v>5481</v>
      </c>
      <c r="C4155">
        <v>91</v>
      </c>
      <c r="D4155" t="s">
        <v>113</v>
      </c>
      <c r="E4155" t="s">
        <v>9984</v>
      </c>
      <c r="F4155" t="s">
        <v>114</v>
      </c>
      <c r="G4155" t="s">
        <v>88</v>
      </c>
      <c r="H4155">
        <v>5</v>
      </c>
      <c r="I4155">
        <v>2</v>
      </c>
      <c r="J4155" t="s">
        <v>88</v>
      </c>
      <c r="K4155" t="s">
        <v>31</v>
      </c>
      <c r="L4155" t="s">
        <v>287</v>
      </c>
      <c r="N4155" s="52">
        <v>1.073072</v>
      </c>
      <c r="O4155" s="52">
        <v>1.073072</v>
      </c>
      <c r="P4155">
        <v>1</v>
      </c>
      <c r="Q4155">
        <f>IF(COUNTIFS(SolCotizacion!$D:$D,$G4155,SolCotizacion!$K:$K,$I4155)&gt;0,1,0)</f>
        <v>1</v>
      </c>
      <c r="R4155">
        <v>7087</v>
      </c>
    </row>
    <row r="4156" spans="1:18" hidden="1">
      <c r="A4156" t="s">
        <v>5482</v>
      </c>
      <c r="B4156" t="s">
        <v>5483</v>
      </c>
      <c r="C4156">
        <v>92</v>
      </c>
      <c r="D4156" t="s">
        <v>113</v>
      </c>
      <c r="E4156" t="s">
        <v>9985</v>
      </c>
      <c r="F4156" t="s">
        <v>114</v>
      </c>
      <c r="G4156" t="s">
        <v>88</v>
      </c>
      <c r="H4156">
        <v>5</v>
      </c>
      <c r="I4156">
        <v>3</v>
      </c>
      <c r="J4156" t="s">
        <v>88</v>
      </c>
      <c r="K4156" t="s">
        <v>31</v>
      </c>
      <c r="L4156" t="s">
        <v>287</v>
      </c>
      <c r="N4156" s="52">
        <v>1.073072</v>
      </c>
      <c r="O4156" s="52">
        <v>1.073072</v>
      </c>
      <c r="P4156">
        <v>1</v>
      </c>
      <c r="Q4156">
        <f>IF(COUNTIFS(SolCotizacion!$D:$D,$G4156,SolCotizacion!$K:$K,$I4156)&gt;0,1,0)</f>
        <v>0</v>
      </c>
      <c r="R4156">
        <v>7089</v>
      </c>
    </row>
    <row r="4157" spans="1:18" hidden="1">
      <c r="A4157" t="s">
        <v>5484</v>
      </c>
      <c r="B4157" t="s">
        <v>5485</v>
      </c>
      <c r="C4157">
        <v>93</v>
      </c>
      <c r="D4157" t="s">
        <v>113</v>
      </c>
      <c r="E4157" t="s">
        <v>10189</v>
      </c>
      <c r="F4157" t="s">
        <v>225</v>
      </c>
      <c r="G4157" t="s">
        <v>176</v>
      </c>
      <c r="H4157">
        <v>5</v>
      </c>
      <c r="I4157" t="s">
        <v>103</v>
      </c>
      <c r="J4157" t="s">
        <v>118</v>
      </c>
      <c r="K4157" t="s">
        <v>325</v>
      </c>
      <c r="L4157" t="s">
        <v>287</v>
      </c>
      <c r="N4157" s="52">
        <v>1.073072</v>
      </c>
      <c r="O4157" s="52">
        <v>1.073072</v>
      </c>
      <c r="P4157">
        <v>1</v>
      </c>
      <c r="Q4157">
        <f>IF(COUNTIF(SolCotizacion!$E:$E,G4157)&gt;0,1,0)</f>
        <v>0</v>
      </c>
      <c r="R4157">
        <v>7091</v>
      </c>
    </row>
    <row r="4158" spans="1:18" hidden="1">
      <c r="A4158" t="s">
        <v>5486</v>
      </c>
      <c r="B4158" t="s">
        <v>5487</v>
      </c>
      <c r="C4158">
        <v>94</v>
      </c>
      <c r="D4158" t="s">
        <v>113</v>
      </c>
      <c r="E4158" t="s">
        <v>10190</v>
      </c>
      <c r="F4158" t="s">
        <v>226</v>
      </c>
      <c r="G4158" t="s">
        <v>177</v>
      </c>
      <c r="H4158">
        <v>5</v>
      </c>
      <c r="I4158" t="s">
        <v>103</v>
      </c>
      <c r="J4158" t="s">
        <v>118</v>
      </c>
      <c r="K4158" t="s">
        <v>325</v>
      </c>
      <c r="L4158" t="s">
        <v>287</v>
      </c>
      <c r="N4158" s="52">
        <v>1.073072</v>
      </c>
      <c r="O4158" s="52">
        <v>1.073072</v>
      </c>
      <c r="P4158">
        <v>1</v>
      </c>
      <c r="Q4158">
        <f>IF(COUNTIF(SolCotizacion!$E:$E,G4158)&gt;0,1,0)</f>
        <v>0</v>
      </c>
      <c r="R4158">
        <v>7093</v>
      </c>
    </row>
    <row r="4159" spans="1:18" hidden="1">
      <c r="A4159" t="s">
        <v>5488</v>
      </c>
      <c r="B4159" t="s">
        <v>5489</v>
      </c>
      <c r="C4159">
        <v>95</v>
      </c>
      <c r="D4159" t="s">
        <v>113</v>
      </c>
      <c r="E4159" t="s">
        <v>10191</v>
      </c>
      <c r="F4159" t="s">
        <v>227</v>
      </c>
      <c r="G4159" t="s">
        <v>178</v>
      </c>
      <c r="H4159">
        <v>5</v>
      </c>
      <c r="I4159" t="s">
        <v>103</v>
      </c>
      <c r="J4159" t="s">
        <v>118</v>
      </c>
      <c r="K4159" t="s">
        <v>325</v>
      </c>
      <c r="L4159" t="s">
        <v>287</v>
      </c>
      <c r="N4159" s="52">
        <v>1.073072</v>
      </c>
      <c r="O4159" s="52">
        <v>1.073072</v>
      </c>
      <c r="P4159">
        <v>1</v>
      </c>
      <c r="Q4159">
        <f>IF(COUNTIF(SolCotizacion!$E:$E,G4159)&gt;0,1,0)</f>
        <v>0</v>
      </c>
      <c r="R4159">
        <v>7095</v>
      </c>
    </row>
    <row r="4160" spans="1:18" hidden="1">
      <c r="A4160" t="s">
        <v>5490</v>
      </c>
      <c r="B4160" t="s">
        <v>5491</v>
      </c>
      <c r="C4160">
        <v>97</v>
      </c>
      <c r="D4160" t="s">
        <v>113</v>
      </c>
      <c r="E4160" t="s">
        <v>10192</v>
      </c>
      <c r="F4160" t="s">
        <v>228</v>
      </c>
      <c r="G4160" t="s">
        <v>179</v>
      </c>
      <c r="H4160">
        <v>5</v>
      </c>
      <c r="I4160" t="s">
        <v>103</v>
      </c>
      <c r="J4160" t="s">
        <v>118</v>
      </c>
      <c r="K4160" t="s">
        <v>325</v>
      </c>
      <c r="L4160" t="s">
        <v>287</v>
      </c>
      <c r="N4160" s="52">
        <v>1.073072</v>
      </c>
      <c r="O4160" s="52">
        <v>1.073072</v>
      </c>
      <c r="P4160">
        <v>1</v>
      </c>
      <c r="Q4160">
        <f>IF(COUNTIF(SolCotizacion!$E:$E,G4160)&gt;0,1,0)</f>
        <v>0</v>
      </c>
      <c r="R4160">
        <v>7099</v>
      </c>
    </row>
    <row r="4161" spans="1:18" hidden="1">
      <c r="A4161" t="s">
        <v>5492</v>
      </c>
      <c r="B4161" t="s">
        <v>5493</v>
      </c>
      <c r="C4161">
        <v>98</v>
      </c>
      <c r="D4161" t="s">
        <v>113</v>
      </c>
      <c r="E4161" t="s">
        <v>10193</v>
      </c>
      <c r="F4161" t="s">
        <v>229</v>
      </c>
      <c r="G4161" t="s">
        <v>180</v>
      </c>
      <c r="H4161">
        <v>5</v>
      </c>
      <c r="I4161" t="s">
        <v>103</v>
      </c>
      <c r="J4161" t="s">
        <v>118</v>
      </c>
      <c r="K4161" t="s">
        <v>325</v>
      </c>
      <c r="L4161" t="s">
        <v>287</v>
      </c>
      <c r="N4161" s="52">
        <v>1.073072</v>
      </c>
      <c r="O4161" s="52">
        <v>1.073072</v>
      </c>
      <c r="P4161">
        <v>1</v>
      </c>
      <c r="Q4161">
        <f>IF(COUNTIF(SolCotizacion!$E:$E,G4161)&gt;0,1,0)</f>
        <v>0</v>
      </c>
      <c r="R4161">
        <v>7101</v>
      </c>
    </row>
    <row r="4162" spans="1:18" hidden="1">
      <c r="A4162" t="s">
        <v>5494</v>
      </c>
      <c r="B4162" t="s">
        <v>5495</v>
      </c>
      <c r="C4162">
        <v>99</v>
      </c>
      <c r="D4162" t="s">
        <v>113</v>
      </c>
      <c r="E4162" t="s">
        <v>10194</v>
      </c>
      <c r="F4162" t="s">
        <v>230</v>
      </c>
      <c r="G4162" t="s">
        <v>181</v>
      </c>
      <c r="H4162">
        <v>5</v>
      </c>
      <c r="I4162" t="s">
        <v>103</v>
      </c>
      <c r="J4162" t="s">
        <v>118</v>
      </c>
      <c r="K4162" t="s">
        <v>325</v>
      </c>
      <c r="L4162" t="s">
        <v>287</v>
      </c>
      <c r="N4162" s="52">
        <v>1.073072</v>
      </c>
      <c r="O4162" s="52">
        <v>1.073072</v>
      </c>
      <c r="P4162">
        <v>1</v>
      </c>
      <c r="Q4162">
        <f>IF(COUNTIF(SolCotizacion!$E:$E,G4162)&gt;0,1,0)</f>
        <v>0</v>
      </c>
      <c r="R4162">
        <v>7103</v>
      </c>
    </row>
    <row r="4163" spans="1:18" hidden="1">
      <c r="A4163" t="s">
        <v>5496</v>
      </c>
      <c r="B4163" t="s">
        <v>5497</v>
      </c>
      <c r="C4163">
        <v>100</v>
      </c>
      <c r="D4163" t="s">
        <v>113</v>
      </c>
      <c r="E4163" t="s">
        <v>10195</v>
      </c>
      <c r="F4163" t="s">
        <v>231</v>
      </c>
      <c r="G4163" t="s">
        <v>182</v>
      </c>
      <c r="H4163">
        <v>5</v>
      </c>
      <c r="I4163" t="s">
        <v>103</v>
      </c>
      <c r="J4163" t="s">
        <v>118</v>
      </c>
      <c r="K4163" t="s">
        <v>325</v>
      </c>
      <c r="L4163" t="s">
        <v>287</v>
      </c>
      <c r="N4163" s="52">
        <v>1.073072</v>
      </c>
      <c r="O4163" s="52">
        <v>1.073072</v>
      </c>
      <c r="P4163">
        <v>1</v>
      </c>
      <c r="Q4163">
        <f>IF(COUNTIF(SolCotizacion!$E:$E,G4163)&gt;0,1,0)</f>
        <v>0</v>
      </c>
      <c r="R4163">
        <v>7105</v>
      </c>
    </row>
    <row r="4164" spans="1:18" hidden="1">
      <c r="A4164" t="s">
        <v>5498</v>
      </c>
      <c r="B4164" t="s">
        <v>5499</v>
      </c>
      <c r="C4164">
        <v>101</v>
      </c>
      <c r="D4164" t="s">
        <v>113</v>
      </c>
      <c r="E4164" t="s">
        <v>10196</v>
      </c>
      <c r="F4164" t="s">
        <v>232</v>
      </c>
      <c r="G4164" t="s">
        <v>183</v>
      </c>
      <c r="H4164">
        <v>5</v>
      </c>
      <c r="I4164" t="s">
        <v>103</v>
      </c>
      <c r="J4164" t="s">
        <v>118</v>
      </c>
      <c r="K4164" t="s">
        <v>325</v>
      </c>
      <c r="L4164" t="s">
        <v>287</v>
      </c>
      <c r="N4164" s="52">
        <v>1.073072</v>
      </c>
      <c r="O4164" s="52">
        <v>1.073072</v>
      </c>
      <c r="P4164">
        <v>1</v>
      </c>
      <c r="Q4164">
        <f>IF(COUNTIF(SolCotizacion!$E:$E,G4164)&gt;0,1,0)</f>
        <v>0</v>
      </c>
      <c r="R4164">
        <v>7107</v>
      </c>
    </row>
    <row r="4165" spans="1:18" hidden="1">
      <c r="A4165" t="s">
        <v>5500</v>
      </c>
      <c r="B4165" t="s">
        <v>5501</v>
      </c>
      <c r="C4165">
        <v>102</v>
      </c>
      <c r="D4165" t="s">
        <v>113</v>
      </c>
      <c r="E4165" t="s">
        <v>10197</v>
      </c>
      <c r="F4165" t="s">
        <v>233</v>
      </c>
      <c r="G4165" t="s">
        <v>184</v>
      </c>
      <c r="H4165">
        <v>5</v>
      </c>
      <c r="I4165" t="s">
        <v>103</v>
      </c>
      <c r="J4165" t="s">
        <v>118</v>
      </c>
      <c r="K4165" t="s">
        <v>325</v>
      </c>
      <c r="L4165" t="s">
        <v>287</v>
      </c>
      <c r="N4165" s="52">
        <v>1.073072</v>
      </c>
      <c r="O4165" s="52">
        <v>1.073072</v>
      </c>
      <c r="P4165">
        <v>1</v>
      </c>
      <c r="Q4165">
        <f>IF(COUNTIF(SolCotizacion!$E:$E,G4165)&gt;0,1,0)</f>
        <v>0</v>
      </c>
      <c r="R4165">
        <v>7109</v>
      </c>
    </row>
    <row r="4166" spans="1:18" hidden="1">
      <c r="A4166" t="s">
        <v>5502</v>
      </c>
      <c r="B4166" t="s">
        <v>5503</v>
      </c>
      <c r="C4166">
        <v>103</v>
      </c>
      <c r="D4166" t="s">
        <v>113</v>
      </c>
      <c r="E4166" t="s">
        <v>10198</v>
      </c>
      <c r="F4166" t="s">
        <v>234</v>
      </c>
      <c r="G4166" t="s">
        <v>185</v>
      </c>
      <c r="H4166">
        <v>5</v>
      </c>
      <c r="I4166" t="s">
        <v>103</v>
      </c>
      <c r="J4166" t="s">
        <v>118</v>
      </c>
      <c r="K4166" t="s">
        <v>325</v>
      </c>
      <c r="L4166" t="s">
        <v>287</v>
      </c>
      <c r="N4166" s="52">
        <v>1.073072</v>
      </c>
      <c r="O4166" s="52">
        <v>1.073072</v>
      </c>
      <c r="P4166">
        <v>1</v>
      </c>
      <c r="Q4166">
        <f>IF(COUNTIF(SolCotizacion!$E:$E,G4166)&gt;0,1,0)</f>
        <v>0</v>
      </c>
      <c r="R4166">
        <v>7111</v>
      </c>
    </row>
    <row r="4167" spans="1:18" hidden="1">
      <c r="A4167" t="s">
        <v>5504</v>
      </c>
      <c r="B4167" t="s">
        <v>5505</v>
      </c>
      <c r="C4167">
        <v>104</v>
      </c>
      <c r="D4167" t="s">
        <v>113</v>
      </c>
      <c r="E4167" t="s">
        <v>10199</v>
      </c>
      <c r="F4167" t="s">
        <v>235</v>
      </c>
      <c r="G4167" t="s">
        <v>186</v>
      </c>
      <c r="H4167">
        <v>5</v>
      </c>
      <c r="I4167" t="s">
        <v>103</v>
      </c>
      <c r="J4167" t="s">
        <v>118</v>
      </c>
      <c r="K4167" t="s">
        <v>325</v>
      </c>
      <c r="L4167" t="s">
        <v>287</v>
      </c>
      <c r="N4167" s="52">
        <v>1.073072</v>
      </c>
      <c r="O4167" s="52">
        <v>1.073072</v>
      </c>
      <c r="P4167">
        <v>1</v>
      </c>
      <c r="Q4167">
        <f>IF(COUNTIF(SolCotizacion!$E:$E,G4167)&gt;0,1,0)</f>
        <v>0</v>
      </c>
      <c r="R4167">
        <v>7113</v>
      </c>
    </row>
    <row r="4168" spans="1:18" hidden="1">
      <c r="A4168" t="s">
        <v>5506</v>
      </c>
      <c r="B4168" t="s">
        <v>5507</v>
      </c>
      <c r="C4168">
        <v>105</v>
      </c>
      <c r="D4168" t="s">
        <v>113</v>
      </c>
      <c r="E4168" t="s">
        <v>10200</v>
      </c>
      <c r="F4168" t="s">
        <v>236</v>
      </c>
      <c r="G4168" t="s">
        <v>187</v>
      </c>
      <c r="H4168">
        <v>5</v>
      </c>
      <c r="I4168" t="s">
        <v>103</v>
      </c>
      <c r="J4168" t="s">
        <v>118</v>
      </c>
      <c r="K4168" t="s">
        <v>325</v>
      </c>
      <c r="L4168" t="s">
        <v>287</v>
      </c>
      <c r="N4168" s="52">
        <v>1.073072</v>
      </c>
      <c r="O4168" s="52">
        <v>1.073072</v>
      </c>
      <c r="P4168">
        <v>1</v>
      </c>
      <c r="Q4168">
        <f>IF(COUNTIF(SolCotizacion!$E:$E,G4168)&gt;0,1,0)</f>
        <v>0</v>
      </c>
      <c r="R4168">
        <v>7115</v>
      </c>
    </row>
    <row r="4169" spans="1:18" hidden="1">
      <c r="A4169" t="s">
        <v>5508</v>
      </c>
      <c r="B4169" t="s">
        <v>5509</v>
      </c>
      <c r="C4169">
        <v>106</v>
      </c>
      <c r="D4169" t="s">
        <v>113</v>
      </c>
      <c r="E4169" t="s">
        <v>10201</v>
      </c>
      <c r="F4169" t="s">
        <v>237</v>
      </c>
      <c r="G4169" t="s">
        <v>188</v>
      </c>
      <c r="H4169">
        <v>5</v>
      </c>
      <c r="I4169" t="s">
        <v>103</v>
      </c>
      <c r="J4169" t="s">
        <v>118</v>
      </c>
      <c r="K4169" t="s">
        <v>325</v>
      </c>
      <c r="L4169" t="s">
        <v>287</v>
      </c>
      <c r="N4169" s="52">
        <v>1.073072</v>
      </c>
      <c r="O4169" s="52">
        <v>1.073072</v>
      </c>
      <c r="P4169">
        <v>1</v>
      </c>
      <c r="Q4169">
        <f>IF(COUNTIF(SolCotizacion!$E:$E,G4169)&gt;0,1,0)</f>
        <v>0</v>
      </c>
      <c r="R4169">
        <v>7117</v>
      </c>
    </row>
    <row r="4170" spans="1:18" hidden="1">
      <c r="A4170" t="s">
        <v>5510</v>
      </c>
      <c r="B4170" t="s">
        <v>5511</v>
      </c>
      <c r="C4170">
        <v>107</v>
      </c>
      <c r="D4170" t="s">
        <v>113</v>
      </c>
      <c r="E4170" t="s">
        <v>10202</v>
      </c>
      <c r="F4170" t="s">
        <v>238</v>
      </c>
      <c r="G4170" t="s">
        <v>189</v>
      </c>
      <c r="H4170">
        <v>5</v>
      </c>
      <c r="I4170" t="s">
        <v>103</v>
      </c>
      <c r="J4170" t="s">
        <v>118</v>
      </c>
      <c r="K4170" t="s">
        <v>325</v>
      </c>
      <c r="L4170" t="s">
        <v>287</v>
      </c>
      <c r="N4170" s="52">
        <v>1.073072</v>
      </c>
      <c r="O4170" s="52">
        <v>1.073072</v>
      </c>
      <c r="P4170">
        <v>1</v>
      </c>
      <c r="Q4170">
        <f>IF(COUNTIF(SolCotizacion!$E:$E,G4170)&gt;0,1,0)</f>
        <v>0</v>
      </c>
      <c r="R4170">
        <v>7119</v>
      </c>
    </row>
    <row r="4171" spans="1:18" hidden="1">
      <c r="A4171" t="s">
        <v>5512</v>
      </c>
      <c r="B4171" t="s">
        <v>5513</v>
      </c>
      <c r="C4171">
        <v>108</v>
      </c>
      <c r="D4171" t="s">
        <v>113</v>
      </c>
      <c r="E4171" t="s">
        <v>10203</v>
      </c>
      <c r="F4171" t="s">
        <v>239</v>
      </c>
      <c r="G4171" t="s">
        <v>190</v>
      </c>
      <c r="H4171">
        <v>5</v>
      </c>
      <c r="I4171" t="s">
        <v>103</v>
      </c>
      <c r="J4171" t="s">
        <v>118</v>
      </c>
      <c r="K4171" t="s">
        <v>325</v>
      </c>
      <c r="L4171" t="s">
        <v>287</v>
      </c>
      <c r="N4171" s="52">
        <v>1.073072</v>
      </c>
      <c r="O4171" s="52">
        <v>1.073072</v>
      </c>
      <c r="P4171">
        <v>1</v>
      </c>
      <c r="Q4171">
        <f>IF(COUNTIF(SolCotizacion!$E:$E,G4171)&gt;0,1,0)</f>
        <v>0</v>
      </c>
      <c r="R4171">
        <v>7121</v>
      </c>
    </row>
    <row r="4172" spans="1:18" hidden="1">
      <c r="A4172" t="s">
        <v>5514</v>
      </c>
      <c r="B4172" t="s">
        <v>5515</v>
      </c>
      <c r="C4172">
        <v>109</v>
      </c>
      <c r="D4172" t="s">
        <v>113</v>
      </c>
      <c r="E4172" t="s">
        <v>10204</v>
      </c>
      <c r="F4172" t="s">
        <v>240</v>
      </c>
      <c r="G4172" t="s">
        <v>191</v>
      </c>
      <c r="H4172">
        <v>5</v>
      </c>
      <c r="I4172" t="s">
        <v>103</v>
      </c>
      <c r="J4172" t="s">
        <v>118</v>
      </c>
      <c r="K4172" t="s">
        <v>325</v>
      </c>
      <c r="L4172" t="s">
        <v>287</v>
      </c>
      <c r="N4172" s="52">
        <v>1.073072</v>
      </c>
      <c r="O4172" s="52">
        <v>1.073072</v>
      </c>
      <c r="P4172">
        <v>1</v>
      </c>
      <c r="Q4172">
        <f>IF(COUNTIF(SolCotizacion!$E:$E,G4172)&gt;0,1,0)</f>
        <v>0</v>
      </c>
      <c r="R4172">
        <v>7123</v>
      </c>
    </row>
    <row r="4173" spans="1:18" hidden="1">
      <c r="A4173" t="s">
        <v>5516</v>
      </c>
      <c r="B4173" t="s">
        <v>5517</v>
      </c>
      <c r="C4173">
        <v>110</v>
      </c>
      <c r="D4173" t="s">
        <v>113</v>
      </c>
      <c r="E4173" t="s">
        <v>10205</v>
      </c>
      <c r="F4173" t="s">
        <v>241</v>
      </c>
      <c r="G4173" t="s">
        <v>192</v>
      </c>
      <c r="H4173">
        <v>5</v>
      </c>
      <c r="I4173" t="s">
        <v>103</v>
      </c>
      <c r="J4173" t="s">
        <v>118</v>
      </c>
      <c r="K4173" t="s">
        <v>325</v>
      </c>
      <c r="L4173" t="s">
        <v>287</v>
      </c>
      <c r="N4173" s="52">
        <v>1.073072</v>
      </c>
      <c r="O4173" s="52">
        <v>1.073072</v>
      </c>
      <c r="P4173">
        <v>1</v>
      </c>
      <c r="Q4173">
        <f>IF(COUNTIF(SolCotizacion!$E:$E,G4173)&gt;0,1,0)</f>
        <v>0</v>
      </c>
      <c r="R4173">
        <v>7125</v>
      </c>
    </row>
    <row r="4174" spans="1:18" hidden="1">
      <c r="A4174" t="s">
        <v>5518</v>
      </c>
      <c r="B4174" t="s">
        <v>5519</v>
      </c>
      <c r="C4174">
        <v>111</v>
      </c>
      <c r="D4174" t="s">
        <v>113</v>
      </c>
      <c r="E4174" t="s">
        <v>10206</v>
      </c>
      <c r="F4174" t="s">
        <v>242</v>
      </c>
      <c r="G4174" t="s">
        <v>193</v>
      </c>
      <c r="H4174">
        <v>5</v>
      </c>
      <c r="I4174" t="s">
        <v>103</v>
      </c>
      <c r="J4174" t="s">
        <v>118</v>
      </c>
      <c r="K4174" t="s">
        <v>325</v>
      </c>
      <c r="L4174" t="s">
        <v>287</v>
      </c>
      <c r="N4174" s="52">
        <v>1.073072</v>
      </c>
      <c r="O4174" s="52">
        <v>1.073072</v>
      </c>
      <c r="P4174">
        <v>1</v>
      </c>
      <c r="Q4174">
        <f>IF(COUNTIF(SolCotizacion!$E:$E,G4174)&gt;0,1,0)</f>
        <v>0</v>
      </c>
      <c r="R4174">
        <v>7127</v>
      </c>
    </row>
    <row r="4175" spans="1:18" hidden="1">
      <c r="A4175" t="s">
        <v>5520</v>
      </c>
      <c r="B4175" t="s">
        <v>5521</v>
      </c>
      <c r="C4175">
        <v>112</v>
      </c>
      <c r="D4175" t="s">
        <v>113</v>
      </c>
      <c r="E4175" t="s">
        <v>9995</v>
      </c>
      <c r="F4175" t="s">
        <v>125</v>
      </c>
      <c r="G4175" t="s">
        <v>88</v>
      </c>
      <c r="H4175">
        <v>5</v>
      </c>
      <c r="I4175">
        <v>1</v>
      </c>
      <c r="J4175" t="s">
        <v>88</v>
      </c>
      <c r="K4175" t="s">
        <v>31</v>
      </c>
      <c r="L4175" t="s">
        <v>287</v>
      </c>
      <c r="N4175" s="52">
        <v>1.073072</v>
      </c>
      <c r="O4175" s="52">
        <v>1.073072</v>
      </c>
      <c r="P4175">
        <v>1</v>
      </c>
      <c r="Q4175">
        <f>IF(COUNTIFS(SolCotizacion!$D:$D,$G4175,SolCotizacion!$K:$K,$I4175)&gt;0,1,0)</f>
        <v>0</v>
      </c>
      <c r="R4175">
        <v>7129</v>
      </c>
    </row>
    <row r="4176" spans="1:18" hidden="1">
      <c r="A4176" t="s">
        <v>5522</v>
      </c>
      <c r="B4176" t="s">
        <v>5523</v>
      </c>
      <c r="C4176">
        <v>113</v>
      </c>
      <c r="D4176" t="s">
        <v>113</v>
      </c>
      <c r="E4176" t="s">
        <v>9996</v>
      </c>
      <c r="F4176" t="s">
        <v>125</v>
      </c>
      <c r="G4176" t="s">
        <v>88</v>
      </c>
      <c r="H4176">
        <v>5</v>
      </c>
      <c r="I4176">
        <v>2</v>
      </c>
      <c r="J4176" t="s">
        <v>88</v>
      </c>
      <c r="K4176" t="s">
        <v>31</v>
      </c>
      <c r="L4176" t="s">
        <v>287</v>
      </c>
      <c r="N4176" s="52">
        <v>1.073072</v>
      </c>
      <c r="O4176" s="52">
        <v>1.073072</v>
      </c>
      <c r="P4176">
        <v>1</v>
      </c>
      <c r="Q4176">
        <f>IF(COUNTIFS(SolCotizacion!$D:$D,$G4176,SolCotizacion!$K:$K,$I4176)&gt;0,1,0)</f>
        <v>1</v>
      </c>
      <c r="R4176">
        <v>7131</v>
      </c>
    </row>
    <row r="4177" spans="1:19" hidden="1">
      <c r="A4177" t="s">
        <v>5524</v>
      </c>
      <c r="B4177" t="s">
        <v>5525</v>
      </c>
      <c r="C4177">
        <v>114</v>
      </c>
      <c r="D4177" t="s">
        <v>113</v>
      </c>
      <c r="E4177" t="s">
        <v>9997</v>
      </c>
      <c r="F4177" t="s">
        <v>125</v>
      </c>
      <c r="G4177" t="s">
        <v>88</v>
      </c>
      <c r="H4177">
        <v>5</v>
      </c>
      <c r="I4177">
        <v>3</v>
      </c>
      <c r="J4177" t="s">
        <v>88</v>
      </c>
      <c r="K4177" t="s">
        <v>31</v>
      </c>
      <c r="L4177" t="s">
        <v>287</v>
      </c>
      <c r="N4177" s="52">
        <v>1.073072</v>
      </c>
      <c r="O4177" s="52">
        <v>1.073072</v>
      </c>
      <c r="P4177">
        <v>1</v>
      </c>
      <c r="Q4177">
        <f>IF(COUNTIFS(SolCotizacion!$D:$D,$G4177,SolCotizacion!$K:$K,$I4177)&gt;0,1,0)</f>
        <v>0</v>
      </c>
      <c r="R4177">
        <v>7133</v>
      </c>
    </row>
    <row r="4178" spans="1:19" hidden="1">
      <c r="A4178" t="s">
        <v>5526</v>
      </c>
      <c r="B4178" t="s">
        <v>5527</v>
      </c>
      <c r="C4178">
        <v>115</v>
      </c>
      <c r="D4178" t="s">
        <v>113</v>
      </c>
      <c r="E4178" t="s">
        <v>252</v>
      </c>
      <c r="F4178" t="s">
        <v>243</v>
      </c>
      <c r="G4178" t="s">
        <v>176</v>
      </c>
      <c r="H4178">
        <v>5</v>
      </c>
      <c r="I4178">
        <v>1</v>
      </c>
      <c r="J4178" t="s">
        <v>127</v>
      </c>
      <c r="K4178" t="s">
        <v>31</v>
      </c>
      <c r="L4178" t="s">
        <v>287</v>
      </c>
      <c r="M4178" s="53">
        <v>5.0000000000000001E-3</v>
      </c>
      <c r="N4178" s="52">
        <v>3400.3897620000002</v>
      </c>
      <c r="O4178" s="52">
        <v>3248.529438</v>
      </c>
      <c r="P4178">
        <v>1</v>
      </c>
      <c r="Q4178">
        <f>IF(SUMIFS(SolCotizacion!$P:$P,SolCotizacion!$E:$E,$G4178,SolCotizacion!$K:$K,$I4178)&gt;499,1,0)</f>
        <v>0</v>
      </c>
      <c r="R4178">
        <v>7135</v>
      </c>
      <c r="S4178" s="56">
        <f>IF(SUMIFS(SolCotizacion!$P:$P,SolCotizacion!$E:$E,$G4178,SolCotizacion!$K:$K,$I4178)&gt;499,4%,0)</f>
        <v>0</v>
      </c>
    </row>
    <row r="4179" spans="1:19" hidden="1">
      <c r="A4179" t="s">
        <v>5528</v>
      </c>
      <c r="B4179" t="s">
        <v>5529</v>
      </c>
      <c r="C4179">
        <v>116</v>
      </c>
      <c r="D4179" t="s">
        <v>113</v>
      </c>
      <c r="E4179" t="s">
        <v>253</v>
      </c>
      <c r="F4179" t="s">
        <v>243</v>
      </c>
      <c r="G4179" t="s">
        <v>176</v>
      </c>
      <c r="H4179">
        <v>5</v>
      </c>
      <c r="I4179">
        <v>2</v>
      </c>
      <c r="J4179" t="s">
        <v>127</v>
      </c>
      <c r="K4179" t="s">
        <v>31</v>
      </c>
      <c r="L4179" t="s">
        <v>287</v>
      </c>
      <c r="M4179" s="53">
        <v>5.0000000000000001E-3</v>
      </c>
      <c r="N4179" s="52">
        <v>3417.0946040000003</v>
      </c>
      <c r="O4179" s="52">
        <v>3264.4810659999998</v>
      </c>
      <c r="P4179">
        <v>1</v>
      </c>
      <c r="Q4179">
        <f>IF(SUMIFS(SolCotizacion!$P:$P,SolCotizacion!$E:$E,$G4179,SolCotizacion!$K:$K,$I4179)&gt;499,1,0)</f>
        <v>0</v>
      </c>
      <c r="R4179">
        <v>7136</v>
      </c>
      <c r="S4179" s="56">
        <f>IF(SUMIFS(SolCotizacion!$P:$P,SolCotizacion!$E:$E,$G4179,SolCotizacion!$K:$K,$I4179)&gt;499,4%,0)</f>
        <v>0</v>
      </c>
    </row>
    <row r="4180" spans="1:19" hidden="1">
      <c r="A4180" t="s">
        <v>5530</v>
      </c>
      <c r="B4180" t="s">
        <v>5531</v>
      </c>
      <c r="C4180">
        <v>117</v>
      </c>
      <c r="D4180" t="s">
        <v>113</v>
      </c>
      <c r="E4180" t="s">
        <v>254</v>
      </c>
      <c r="F4180" t="s">
        <v>243</v>
      </c>
      <c r="G4180" t="s">
        <v>176</v>
      </c>
      <c r="H4180">
        <v>5</v>
      </c>
      <c r="I4180">
        <v>3</v>
      </c>
      <c r="J4180" t="s">
        <v>127</v>
      </c>
      <c r="K4180" t="s">
        <v>31</v>
      </c>
      <c r="L4180" t="s">
        <v>287</v>
      </c>
      <c r="M4180" s="53">
        <v>5.0000000000000001E-3</v>
      </c>
      <c r="N4180" s="52">
        <v>3400.3897620000002</v>
      </c>
      <c r="O4180" s="52">
        <v>3248.529438</v>
      </c>
      <c r="P4180">
        <v>1</v>
      </c>
      <c r="Q4180">
        <f>IF(SUMIFS(SolCotizacion!$P:$P,SolCotizacion!$E:$E,$G4180,SolCotizacion!$K:$K,$I4180)&gt;499,1,0)</f>
        <v>0</v>
      </c>
      <c r="R4180">
        <v>7137</v>
      </c>
      <c r="S4180" s="56">
        <f>IF(SUMIFS(SolCotizacion!$P:$P,SolCotizacion!$E:$E,$G4180,SolCotizacion!$K:$K,$I4180)&gt;499,4%,0)</f>
        <v>0</v>
      </c>
    </row>
    <row r="4181" spans="1:19" hidden="1">
      <c r="A4181" t="s">
        <v>5532</v>
      </c>
      <c r="B4181" t="s">
        <v>5533</v>
      </c>
      <c r="C4181">
        <v>118</v>
      </c>
      <c r="D4181" t="s">
        <v>113</v>
      </c>
      <c r="E4181" t="s">
        <v>10207</v>
      </c>
      <c r="F4181" t="s">
        <v>244</v>
      </c>
      <c r="G4181" t="s">
        <v>177</v>
      </c>
      <c r="H4181">
        <v>5</v>
      </c>
      <c r="I4181">
        <v>1</v>
      </c>
      <c r="J4181" t="s">
        <v>127</v>
      </c>
      <c r="K4181" t="s">
        <v>31</v>
      </c>
      <c r="L4181" t="s">
        <v>287</v>
      </c>
      <c r="M4181" s="53">
        <v>5.0000000000000001E-3</v>
      </c>
      <c r="N4181" s="52">
        <v>8666.8104600000006</v>
      </c>
      <c r="O4181" s="52">
        <v>8303.4208180000005</v>
      </c>
      <c r="P4181">
        <v>1</v>
      </c>
      <c r="Q4181">
        <f>IF(SUMIFS(SolCotizacion!$P:$P,SolCotizacion!$E:$E,$G4181,SolCotizacion!$K:$K,$I4181)&gt;499,1,0)</f>
        <v>0</v>
      </c>
      <c r="R4181">
        <v>7138</v>
      </c>
      <c r="S4181" s="56">
        <f>IF(SUMIFS(SolCotizacion!$P:$P,SolCotizacion!$E:$E,$G4181,SolCotizacion!$K:$K,$I4181)&gt;499,4%,0)</f>
        <v>0</v>
      </c>
    </row>
    <row r="4182" spans="1:19" hidden="1">
      <c r="A4182" t="s">
        <v>5534</v>
      </c>
      <c r="B4182" t="s">
        <v>5535</v>
      </c>
      <c r="C4182">
        <v>119</v>
      </c>
      <c r="D4182" t="s">
        <v>113</v>
      </c>
      <c r="E4182" t="s">
        <v>10208</v>
      </c>
      <c r="F4182" t="s">
        <v>244</v>
      </c>
      <c r="G4182" t="s">
        <v>177</v>
      </c>
      <c r="H4182">
        <v>5</v>
      </c>
      <c r="I4182">
        <v>2</v>
      </c>
      <c r="J4182" t="s">
        <v>127</v>
      </c>
      <c r="K4182" t="s">
        <v>31</v>
      </c>
      <c r="L4182" t="s">
        <v>287</v>
      </c>
      <c r="M4182" s="53">
        <v>5.0000000000000001E-3</v>
      </c>
      <c r="N4182" s="52">
        <v>8709.5785699999997</v>
      </c>
      <c r="O4182" s="52">
        <v>8344.3935959999999</v>
      </c>
      <c r="P4182">
        <v>1</v>
      </c>
      <c r="Q4182">
        <f>IF(SUMIFS(SolCotizacion!$P:$P,SolCotizacion!$E:$E,$G4182,SolCotizacion!$K:$K,$I4182)&gt;499,1,0)</f>
        <v>0</v>
      </c>
      <c r="R4182">
        <v>7139</v>
      </c>
      <c r="S4182" s="56">
        <f>IF(SUMIFS(SolCotizacion!$P:$P,SolCotizacion!$E:$E,$G4182,SolCotizacion!$K:$K,$I4182)&gt;499,4%,0)</f>
        <v>0</v>
      </c>
    </row>
    <row r="4183" spans="1:19" hidden="1">
      <c r="A4183" t="s">
        <v>5536</v>
      </c>
      <c r="B4183" t="s">
        <v>5537</v>
      </c>
      <c r="C4183">
        <v>120</v>
      </c>
      <c r="D4183" t="s">
        <v>113</v>
      </c>
      <c r="E4183" t="s">
        <v>10209</v>
      </c>
      <c r="F4183" t="s">
        <v>244</v>
      </c>
      <c r="G4183" t="s">
        <v>177</v>
      </c>
      <c r="H4183">
        <v>5</v>
      </c>
      <c r="I4183">
        <v>3</v>
      </c>
      <c r="J4183" t="s">
        <v>127</v>
      </c>
      <c r="K4183" t="s">
        <v>31</v>
      </c>
      <c r="L4183" t="s">
        <v>287</v>
      </c>
      <c r="M4183" s="53">
        <v>5.0000000000000001E-3</v>
      </c>
      <c r="N4183" s="52">
        <v>8666.8104600000006</v>
      </c>
      <c r="O4183" s="52">
        <v>8303.4208180000005</v>
      </c>
      <c r="P4183">
        <v>1</v>
      </c>
      <c r="Q4183">
        <f>IF(SUMIFS(SolCotizacion!$P:$P,SolCotizacion!$E:$E,$G4183,SolCotizacion!$K:$K,$I4183)&gt;499,1,0)</f>
        <v>0</v>
      </c>
      <c r="R4183">
        <v>7140</v>
      </c>
      <c r="S4183" s="56">
        <f>IF(SUMIFS(SolCotizacion!$P:$P,SolCotizacion!$E:$E,$G4183,SolCotizacion!$K:$K,$I4183)&gt;499,4%,0)</f>
        <v>0</v>
      </c>
    </row>
    <row r="4184" spans="1:19" hidden="1">
      <c r="A4184" t="s">
        <v>5538</v>
      </c>
      <c r="B4184" t="s">
        <v>5539</v>
      </c>
      <c r="C4184">
        <v>121</v>
      </c>
      <c r="D4184" t="s">
        <v>113</v>
      </c>
      <c r="E4184" t="s">
        <v>10210</v>
      </c>
      <c r="F4184" t="s">
        <v>245</v>
      </c>
      <c r="G4184" t="s">
        <v>178</v>
      </c>
      <c r="H4184">
        <v>5</v>
      </c>
      <c r="I4184">
        <v>1</v>
      </c>
      <c r="J4184" t="s">
        <v>127</v>
      </c>
      <c r="K4184" t="s">
        <v>31</v>
      </c>
      <c r="L4184" t="s">
        <v>287</v>
      </c>
      <c r="M4184" s="53">
        <v>5.0000000000000001E-3</v>
      </c>
      <c r="N4184" s="52">
        <v>5130.5532740000008</v>
      </c>
      <c r="O4184" s="52">
        <v>4908.1797379999998</v>
      </c>
      <c r="P4184">
        <v>1</v>
      </c>
      <c r="Q4184">
        <f>IF(SUMIFS(SolCotizacion!$P:$P,SolCotizacion!$E:$E,$G4184,SolCotizacion!$K:$K,$I4184)&gt;499,1,0)</f>
        <v>0</v>
      </c>
      <c r="R4184">
        <v>7141</v>
      </c>
      <c r="S4184" s="56">
        <f>IF(SUMIFS(SolCotizacion!$P:$P,SolCotizacion!$E:$E,$G4184,SolCotizacion!$K:$K,$I4184)&gt;499,4%,0)</f>
        <v>0</v>
      </c>
    </row>
    <row r="4185" spans="1:19" hidden="1">
      <c r="A4185" t="s">
        <v>5540</v>
      </c>
      <c r="B4185" t="s">
        <v>5541</v>
      </c>
      <c r="C4185">
        <v>122</v>
      </c>
      <c r="D4185" t="s">
        <v>113</v>
      </c>
      <c r="E4185" t="s">
        <v>10211</v>
      </c>
      <c r="F4185" t="s">
        <v>245</v>
      </c>
      <c r="G4185" t="s">
        <v>178</v>
      </c>
      <c r="H4185">
        <v>5</v>
      </c>
      <c r="I4185">
        <v>2</v>
      </c>
      <c r="J4185" t="s">
        <v>127</v>
      </c>
      <c r="K4185" t="s">
        <v>31</v>
      </c>
      <c r="L4185" t="s">
        <v>287</v>
      </c>
      <c r="M4185" s="53">
        <v>5.0000000000000001E-3</v>
      </c>
      <c r="N4185" s="52">
        <v>5155.822056</v>
      </c>
      <c r="O4185" s="52">
        <v>4932.3444939999999</v>
      </c>
      <c r="P4185">
        <v>1</v>
      </c>
      <c r="Q4185">
        <f>IF(SUMIFS(SolCotizacion!$P:$P,SolCotizacion!$E:$E,$G4185,SolCotizacion!$K:$K,$I4185)&gt;499,1,0)</f>
        <v>0</v>
      </c>
      <c r="R4185">
        <v>7142</v>
      </c>
      <c r="S4185" s="56">
        <f>IF(SUMIFS(SolCotizacion!$P:$P,SolCotizacion!$E:$E,$G4185,SolCotizacion!$K:$K,$I4185)&gt;499,4%,0)</f>
        <v>0</v>
      </c>
    </row>
    <row r="4186" spans="1:19" hidden="1">
      <c r="A4186" t="s">
        <v>5542</v>
      </c>
      <c r="B4186" t="s">
        <v>5543</v>
      </c>
      <c r="C4186">
        <v>123</v>
      </c>
      <c r="D4186" t="s">
        <v>113</v>
      </c>
      <c r="E4186" t="s">
        <v>10212</v>
      </c>
      <c r="F4186" t="s">
        <v>245</v>
      </c>
      <c r="G4186" t="s">
        <v>178</v>
      </c>
      <c r="H4186">
        <v>5</v>
      </c>
      <c r="I4186">
        <v>3</v>
      </c>
      <c r="J4186" t="s">
        <v>127</v>
      </c>
      <c r="K4186" t="s">
        <v>31</v>
      </c>
      <c r="L4186" t="s">
        <v>287</v>
      </c>
      <c r="M4186" s="53">
        <v>5.0000000000000001E-3</v>
      </c>
      <c r="N4186" s="52">
        <v>5130.5532740000008</v>
      </c>
      <c r="O4186" s="52">
        <v>4908.1797379999998</v>
      </c>
      <c r="P4186">
        <v>1</v>
      </c>
      <c r="Q4186">
        <f>IF(SUMIFS(SolCotizacion!$P:$P,SolCotizacion!$E:$E,$G4186,SolCotizacion!$K:$K,$I4186)&gt;499,1,0)</f>
        <v>0</v>
      </c>
      <c r="R4186">
        <v>7143</v>
      </c>
      <c r="S4186" s="56">
        <f>IF(SUMIFS(SolCotizacion!$P:$P,SolCotizacion!$E:$E,$G4186,SolCotizacion!$K:$K,$I4186)&gt;499,4%,0)</f>
        <v>0</v>
      </c>
    </row>
    <row r="4187" spans="1:19" hidden="1">
      <c r="A4187" t="s">
        <v>5544</v>
      </c>
      <c r="B4187" t="s">
        <v>5545</v>
      </c>
      <c r="C4187">
        <v>127</v>
      </c>
      <c r="D4187" t="s">
        <v>113</v>
      </c>
      <c r="E4187" t="s">
        <v>10213</v>
      </c>
      <c r="F4187" t="s">
        <v>246</v>
      </c>
      <c r="G4187" t="s">
        <v>179</v>
      </c>
      <c r="H4187">
        <v>5</v>
      </c>
      <c r="I4187">
        <v>1</v>
      </c>
      <c r="J4187" t="s">
        <v>127</v>
      </c>
      <c r="K4187" t="s">
        <v>31</v>
      </c>
      <c r="L4187" t="s">
        <v>287</v>
      </c>
      <c r="M4187" s="53">
        <v>5.0000000000000001E-3</v>
      </c>
      <c r="N4187" s="52">
        <v>4982.7479240000002</v>
      </c>
      <c r="O4187" s="52">
        <v>4739.810614</v>
      </c>
      <c r="P4187">
        <v>1</v>
      </c>
      <c r="Q4187">
        <f>IF(SUMIFS(SolCotizacion!$P:$P,SolCotizacion!$E:$E,$G4187,SolCotizacion!$K:$K,$I4187)&gt;499,1,0)</f>
        <v>0</v>
      </c>
      <c r="R4187">
        <v>7147</v>
      </c>
      <c r="S4187" s="56">
        <f>IF(SUMIFS(SolCotizacion!$P:$P,SolCotizacion!$E:$E,$G4187,SolCotizacion!$K:$K,$I4187)&gt;499,4%,0)</f>
        <v>0</v>
      </c>
    </row>
    <row r="4188" spans="1:19" hidden="1">
      <c r="A4188" t="s">
        <v>5546</v>
      </c>
      <c r="B4188" t="s">
        <v>5547</v>
      </c>
      <c r="C4188">
        <v>128</v>
      </c>
      <c r="D4188" t="s">
        <v>113</v>
      </c>
      <c r="E4188" t="s">
        <v>10214</v>
      </c>
      <c r="F4188" t="s">
        <v>246</v>
      </c>
      <c r="G4188" t="s">
        <v>179</v>
      </c>
      <c r="H4188">
        <v>5</v>
      </c>
      <c r="I4188">
        <v>2</v>
      </c>
      <c r="J4188" t="s">
        <v>127</v>
      </c>
      <c r="K4188" t="s">
        <v>31</v>
      </c>
      <c r="L4188" t="s">
        <v>287</v>
      </c>
      <c r="M4188" s="53">
        <v>5.0000000000000001E-3</v>
      </c>
      <c r="N4188" s="52">
        <v>5007.2738099999997</v>
      </c>
      <c r="O4188" s="52">
        <v>4763.1396119999999</v>
      </c>
      <c r="P4188">
        <v>1</v>
      </c>
      <c r="Q4188">
        <f>IF(SUMIFS(SolCotizacion!$P:$P,SolCotizacion!$E:$E,$G4188,SolCotizacion!$K:$K,$I4188)&gt;499,1,0)</f>
        <v>0</v>
      </c>
      <c r="R4188">
        <v>7148</v>
      </c>
      <c r="S4188" s="56">
        <f>IF(SUMIFS(SolCotizacion!$P:$P,SolCotizacion!$E:$E,$G4188,SolCotizacion!$K:$K,$I4188)&gt;499,4%,0)</f>
        <v>0</v>
      </c>
    </row>
    <row r="4189" spans="1:19" hidden="1">
      <c r="A4189" t="s">
        <v>5548</v>
      </c>
      <c r="B4189" t="s">
        <v>5549</v>
      </c>
      <c r="C4189">
        <v>129</v>
      </c>
      <c r="D4189" t="s">
        <v>113</v>
      </c>
      <c r="E4189" t="s">
        <v>10215</v>
      </c>
      <c r="F4189" t="s">
        <v>246</v>
      </c>
      <c r="G4189" t="s">
        <v>179</v>
      </c>
      <c r="H4189">
        <v>5</v>
      </c>
      <c r="I4189">
        <v>3</v>
      </c>
      <c r="J4189" t="s">
        <v>127</v>
      </c>
      <c r="K4189" t="s">
        <v>31</v>
      </c>
      <c r="L4189" t="s">
        <v>287</v>
      </c>
      <c r="M4189" s="53">
        <v>5.0000000000000001E-3</v>
      </c>
      <c r="N4189" s="52">
        <v>4982.7479240000002</v>
      </c>
      <c r="O4189" s="52">
        <v>4739.810614</v>
      </c>
      <c r="P4189">
        <v>1</v>
      </c>
      <c r="Q4189">
        <f>IF(SUMIFS(SolCotizacion!$P:$P,SolCotizacion!$E:$E,$G4189,SolCotizacion!$K:$K,$I4189)&gt;499,1,0)</f>
        <v>0</v>
      </c>
      <c r="R4189">
        <v>7149</v>
      </c>
      <c r="S4189" s="56">
        <f>IF(SUMIFS(SolCotizacion!$P:$P,SolCotizacion!$E:$E,$G4189,SolCotizacion!$K:$K,$I4189)&gt;499,4%,0)</f>
        <v>0</v>
      </c>
    </row>
    <row r="4190" spans="1:19" hidden="1">
      <c r="A4190" t="s">
        <v>5550</v>
      </c>
      <c r="B4190" t="s">
        <v>5551</v>
      </c>
      <c r="C4190">
        <v>130</v>
      </c>
      <c r="D4190" t="s">
        <v>113</v>
      </c>
      <c r="E4190" t="s">
        <v>10216</v>
      </c>
      <c r="F4190" t="s">
        <v>247</v>
      </c>
      <c r="G4190" t="s">
        <v>180</v>
      </c>
      <c r="H4190">
        <v>5</v>
      </c>
      <c r="I4190">
        <v>1</v>
      </c>
      <c r="J4190" t="s">
        <v>127</v>
      </c>
      <c r="K4190" t="s">
        <v>31</v>
      </c>
      <c r="L4190" t="s">
        <v>287</v>
      </c>
      <c r="M4190" s="53">
        <v>5.0000000000000001E-3</v>
      </c>
      <c r="N4190" s="52">
        <v>3648.3519380000002</v>
      </c>
      <c r="O4190" s="52">
        <v>3339.0595700000003</v>
      </c>
      <c r="P4190">
        <v>1</v>
      </c>
      <c r="Q4190">
        <f>IF(SUMIFS(SolCotizacion!$P:$P,SolCotizacion!$E:$E,$G4190,SolCotizacion!$K:$K,$I4190)&gt;499,1,0)</f>
        <v>0</v>
      </c>
      <c r="R4190">
        <v>7150</v>
      </c>
      <c r="S4190" s="56">
        <f>IF(SUMIFS(SolCotizacion!$P:$P,SolCotizacion!$E:$E,$G4190,SolCotizacion!$K:$K,$I4190)&gt;499,4%,0)</f>
        <v>0</v>
      </c>
    </row>
    <row r="4191" spans="1:19" hidden="1">
      <c r="A4191" t="s">
        <v>5552</v>
      </c>
      <c r="B4191" t="s">
        <v>5553</v>
      </c>
      <c r="C4191">
        <v>131</v>
      </c>
      <c r="D4191" t="s">
        <v>113</v>
      </c>
      <c r="E4191" t="s">
        <v>10217</v>
      </c>
      <c r="F4191" t="s">
        <v>247</v>
      </c>
      <c r="G4191" t="s">
        <v>180</v>
      </c>
      <c r="H4191">
        <v>5</v>
      </c>
      <c r="I4191">
        <v>2</v>
      </c>
      <c r="J4191" t="s">
        <v>127</v>
      </c>
      <c r="K4191" t="s">
        <v>31</v>
      </c>
      <c r="L4191" t="s">
        <v>287</v>
      </c>
      <c r="M4191" s="53">
        <v>5.0000000000000001E-3</v>
      </c>
      <c r="N4191" s="52">
        <v>3666.2743040000005</v>
      </c>
      <c r="O4191" s="52">
        <v>3355.4548720000003</v>
      </c>
      <c r="P4191">
        <v>1</v>
      </c>
      <c r="Q4191">
        <f>IF(SUMIFS(SolCotizacion!$P:$P,SolCotizacion!$E:$E,$G4191,SolCotizacion!$K:$K,$I4191)&gt;499,1,0)</f>
        <v>0</v>
      </c>
      <c r="R4191">
        <v>7151</v>
      </c>
      <c r="S4191" s="56">
        <f>IF(SUMIFS(SolCotizacion!$P:$P,SolCotizacion!$E:$E,$G4191,SolCotizacion!$K:$K,$I4191)&gt;499,4%,0)</f>
        <v>0</v>
      </c>
    </row>
    <row r="4192" spans="1:19" hidden="1">
      <c r="A4192" t="s">
        <v>5554</v>
      </c>
      <c r="B4192" t="s">
        <v>5555</v>
      </c>
      <c r="C4192">
        <v>132</v>
      </c>
      <c r="D4192" t="s">
        <v>113</v>
      </c>
      <c r="E4192" t="s">
        <v>10218</v>
      </c>
      <c r="F4192" t="s">
        <v>247</v>
      </c>
      <c r="G4192" t="s">
        <v>180</v>
      </c>
      <c r="H4192">
        <v>5</v>
      </c>
      <c r="I4192">
        <v>3</v>
      </c>
      <c r="J4192" t="s">
        <v>127</v>
      </c>
      <c r="K4192" t="s">
        <v>31</v>
      </c>
      <c r="L4192" t="s">
        <v>287</v>
      </c>
      <c r="M4192" s="53">
        <v>5.0000000000000001E-3</v>
      </c>
      <c r="N4192" s="52">
        <v>3648.3519380000002</v>
      </c>
      <c r="O4192" s="52">
        <v>3339.0595700000003</v>
      </c>
      <c r="P4192">
        <v>1</v>
      </c>
      <c r="Q4192">
        <f>IF(SUMIFS(SolCotizacion!$P:$P,SolCotizacion!$E:$E,$G4192,SolCotizacion!$K:$K,$I4192)&gt;499,1,0)</f>
        <v>0</v>
      </c>
      <c r="R4192">
        <v>7152</v>
      </c>
      <c r="S4192" s="56">
        <f>IF(SUMIFS(SolCotizacion!$P:$P,SolCotizacion!$E:$E,$G4192,SolCotizacion!$K:$K,$I4192)&gt;499,4%,0)</f>
        <v>0</v>
      </c>
    </row>
    <row r="4193" spans="1:19" hidden="1">
      <c r="A4193" t="s">
        <v>5556</v>
      </c>
      <c r="B4193" t="s">
        <v>5557</v>
      </c>
      <c r="C4193">
        <v>133</v>
      </c>
      <c r="D4193" t="s">
        <v>113</v>
      </c>
      <c r="E4193" t="s">
        <v>10219</v>
      </c>
      <c r="F4193" t="s">
        <v>248</v>
      </c>
      <c r="G4193" t="s">
        <v>181</v>
      </c>
      <c r="H4193">
        <v>5</v>
      </c>
      <c r="I4193">
        <v>1</v>
      </c>
      <c r="J4193" t="s">
        <v>127</v>
      </c>
      <c r="K4193" t="s">
        <v>31</v>
      </c>
      <c r="L4193" t="s">
        <v>287</v>
      </c>
      <c r="M4193" s="53">
        <v>5.0000000000000001E-3</v>
      </c>
      <c r="N4193" s="52">
        <v>11742.049088</v>
      </c>
      <c r="O4193" s="52">
        <v>11742.049088</v>
      </c>
      <c r="P4193">
        <v>1</v>
      </c>
      <c r="Q4193">
        <f>IF(SUMIFS(SolCotizacion!$P:$P,SolCotizacion!$E:$E,$G4193,SolCotizacion!$K:$K,$I4193)&gt;499,1,0)</f>
        <v>0</v>
      </c>
      <c r="R4193">
        <v>7153</v>
      </c>
      <c r="S4193" s="56">
        <f>IF(SUMIFS(SolCotizacion!$P:$P,SolCotizacion!$E:$E,$G4193,SolCotizacion!$K:$K,$I4193)&gt;499,4%,0)</f>
        <v>0</v>
      </c>
    </row>
    <row r="4194" spans="1:19" hidden="1">
      <c r="A4194" t="s">
        <v>5558</v>
      </c>
      <c r="B4194" t="s">
        <v>5559</v>
      </c>
      <c r="C4194">
        <v>134</v>
      </c>
      <c r="D4194" t="s">
        <v>113</v>
      </c>
      <c r="E4194" t="s">
        <v>10220</v>
      </c>
      <c r="F4194" t="s">
        <v>248</v>
      </c>
      <c r="G4194" t="s">
        <v>181</v>
      </c>
      <c r="H4194">
        <v>5</v>
      </c>
      <c r="I4194">
        <v>2</v>
      </c>
      <c r="J4194" t="s">
        <v>127</v>
      </c>
      <c r="K4194" t="s">
        <v>31</v>
      </c>
      <c r="L4194" t="s">
        <v>287</v>
      </c>
      <c r="M4194" s="53">
        <v>5.0000000000000001E-3</v>
      </c>
      <c r="N4194" s="52">
        <v>11800.046566000001</v>
      </c>
      <c r="O4194" s="52">
        <v>11800.046566000001</v>
      </c>
      <c r="P4194">
        <v>1</v>
      </c>
      <c r="Q4194">
        <f>IF(SUMIFS(SolCotizacion!$P:$P,SolCotizacion!$E:$E,$G4194,SolCotizacion!$K:$K,$I4194)&gt;499,1,0)</f>
        <v>0</v>
      </c>
      <c r="R4194">
        <v>7154</v>
      </c>
      <c r="S4194" s="56">
        <f>IF(SUMIFS(SolCotizacion!$P:$P,SolCotizacion!$E:$E,$G4194,SolCotizacion!$K:$K,$I4194)&gt;499,4%,0)</f>
        <v>0</v>
      </c>
    </row>
    <row r="4195" spans="1:19" hidden="1">
      <c r="A4195" t="s">
        <v>5560</v>
      </c>
      <c r="B4195" t="s">
        <v>5561</v>
      </c>
      <c r="C4195">
        <v>135</v>
      </c>
      <c r="D4195" t="s">
        <v>113</v>
      </c>
      <c r="E4195" t="s">
        <v>10221</v>
      </c>
      <c r="F4195" t="s">
        <v>248</v>
      </c>
      <c r="G4195" t="s">
        <v>181</v>
      </c>
      <c r="H4195">
        <v>5</v>
      </c>
      <c r="I4195">
        <v>3</v>
      </c>
      <c r="J4195" t="s">
        <v>127</v>
      </c>
      <c r="K4195" t="s">
        <v>31</v>
      </c>
      <c r="L4195" t="s">
        <v>287</v>
      </c>
      <c r="M4195" s="53">
        <v>5.0000000000000001E-3</v>
      </c>
      <c r="N4195" s="52">
        <v>11742.049088</v>
      </c>
      <c r="O4195" s="52">
        <v>11742.049088</v>
      </c>
      <c r="P4195">
        <v>1</v>
      </c>
      <c r="Q4195">
        <f>IF(SUMIFS(SolCotizacion!$P:$P,SolCotizacion!$E:$E,$G4195,SolCotizacion!$K:$K,$I4195)&gt;499,1,0)</f>
        <v>0</v>
      </c>
      <c r="R4195">
        <v>7155</v>
      </c>
      <c r="S4195" s="56">
        <f>IF(SUMIFS(SolCotizacion!$P:$P,SolCotizacion!$E:$E,$G4195,SolCotizacion!$K:$K,$I4195)&gt;499,4%,0)</f>
        <v>0</v>
      </c>
    </row>
    <row r="4196" spans="1:19" hidden="1">
      <c r="A4196" t="s">
        <v>5562</v>
      </c>
      <c r="B4196" t="s">
        <v>5563</v>
      </c>
      <c r="C4196">
        <v>136</v>
      </c>
      <c r="D4196" t="s">
        <v>113</v>
      </c>
      <c r="E4196" t="s">
        <v>10222</v>
      </c>
      <c r="F4196" t="s">
        <v>249</v>
      </c>
      <c r="G4196" t="s">
        <v>182</v>
      </c>
      <c r="H4196">
        <v>5</v>
      </c>
      <c r="I4196">
        <v>1</v>
      </c>
      <c r="J4196" t="s">
        <v>127</v>
      </c>
      <c r="K4196" t="s">
        <v>31</v>
      </c>
      <c r="L4196" t="s">
        <v>287</v>
      </c>
      <c r="M4196" s="53">
        <v>5.0000000000000001E-3</v>
      </c>
      <c r="N4196" s="52">
        <v>5445.6753120000003</v>
      </c>
      <c r="O4196" s="52">
        <v>5139.7259759999997</v>
      </c>
      <c r="P4196">
        <v>1</v>
      </c>
      <c r="Q4196">
        <f>IF(SUMIFS(SolCotizacion!$P:$P,SolCotizacion!$E:$E,$G4196,SolCotizacion!$K:$K,$I4196)&gt;499,1,0)</f>
        <v>0</v>
      </c>
      <c r="R4196">
        <v>7156</v>
      </c>
      <c r="S4196" s="56">
        <f>IF(SUMIFS(SolCotizacion!$P:$P,SolCotizacion!$E:$E,$G4196,SolCotizacion!$K:$K,$I4196)&gt;499,4%,0)</f>
        <v>0</v>
      </c>
    </row>
    <row r="4197" spans="1:19" hidden="1">
      <c r="A4197" t="s">
        <v>5564</v>
      </c>
      <c r="B4197" t="s">
        <v>5565</v>
      </c>
      <c r="C4197">
        <v>137</v>
      </c>
      <c r="D4197" t="s">
        <v>113</v>
      </c>
      <c r="E4197" t="s">
        <v>10223</v>
      </c>
      <c r="F4197" t="s">
        <v>249</v>
      </c>
      <c r="G4197" t="s">
        <v>182</v>
      </c>
      <c r="H4197">
        <v>5</v>
      </c>
      <c r="I4197">
        <v>2</v>
      </c>
      <c r="J4197" t="s">
        <v>127</v>
      </c>
      <c r="K4197" t="s">
        <v>31</v>
      </c>
      <c r="L4197" t="s">
        <v>287</v>
      </c>
      <c r="M4197" s="53">
        <v>5.0000000000000001E-3</v>
      </c>
      <c r="N4197" s="52">
        <v>5472.5021120000001</v>
      </c>
      <c r="O4197" s="52">
        <v>5165.0360300000002</v>
      </c>
      <c r="P4197">
        <v>1</v>
      </c>
      <c r="Q4197">
        <f>IF(SUMIFS(SolCotizacion!$P:$P,SolCotizacion!$E:$E,$G4197,SolCotizacion!$K:$K,$I4197)&gt;499,1,0)</f>
        <v>0</v>
      </c>
      <c r="R4197">
        <v>7157</v>
      </c>
      <c r="S4197" s="56">
        <f>IF(SUMIFS(SolCotizacion!$P:$P,SolCotizacion!$E:$E,$G4197,SolCotizacion!$K:$K,$I4197)&gt;499,4%,0)</f>
        <v>0</v>
      </c>
    </row>
    <row r="4198" spans="1:19" hidden="1">
      <c r="A4198" t="s">
        <v>5566</v>
      </c>
      <c r="B4198" t="s">
        <v>5567</v>
      </c>
      <c r="C4198">
        <v>138</v>
      </c>
      <c r="D4198" t="s">
        <v>113</v>
      </c>
      <c r="E4198" t="s">
        <v>10224</v>
      </c>
      <c r="F4198" t="s">
        <v>249</v>
      </c>
      <c r="G4198" t="s">
        <v>182</v>
      </c>
      <c r="H4198">
        <v>5</v>
      </c>
      <c r="I4198">
        <v>3</v>
      </c>
      <c r="J4198" t="s">
        <v>127</v>
      </c>
      <c r="K4198" t="s">
        <v>31</v>
      </c>
      <c r="L4198" t="s">
        <v>287</v>
      </c>
      <c r="M4198" s="53">
        <v>5.0000000000000001E-3</v>
      </c>
      <c r="N4198" s="52">
        <v>5445.6753120000003</v>
      </c>
      <c r="O4198" s="52">
        <v>5139.7259759999997</v>
      </c>
      <c r="P4198">
        <v>1</v>
      </c>
      <c r="Q4198">
        <f>IF(SUMIFS(SolCotizacion!$P:$P,SolCotizacion!$E:$E,$G4198,SolCotizacion!$K:$K,$I4198)&gt;499,1,0)</f>
        <v>0</v>
      </c>
      <c r="R4198">
        <v>7158</v>
      </c>
      <c r="S4198" s="56">
        <f>IF(SUMIFS(SolCotizacion!$P:$P,SolCotizacion!$E:$E,$G4198,SolCotizacion!$K:$K,$I4198)&gt;499,4%,0)</f>
        <v>0</v>
      </c>
    </row>
    <row r="4199" spans="1:19" hidden="1">
      <c r="A4199" t="s">
        <v>5568</v>
      </c>
      <c r="B4199" t="s">
        <v>5569</v>
      </c>
      <c r="C4199">
        <v>139</v>
      </c>
      <c r="D4199" t="s">
        <v>113</v>
      </c>
      <c r="E4199" t="s">
        <v>10225</v>
      </c>
      <c r="F4199" t="s">
        <v>250</v>
      </c>
      <c r="G4199" t="s">
        <v>183</v>
      </c>
      <c r="H4199">
        <v>5</v>
      </c>
      <c r="I4199">
        <v>1</v>
      </c>
      <c r="J4199" t="s">
        <v>127</v>
      </c>
      <c r="K4199" t="s">
        <v>31</v>
      </c>
      <c r="L4199" t="s">
        <v>287</v>
      </c>
      <c r="M4199" s="53">
        <v>5.0000000000000001E-3</v>
      </c>
      <c r="N4199" s="52">
        <v>6790.203574000001</v>
      </c>
      <c r="O4199" s="52">
        <v>6394.2812780000004</v>
      </c>
      <c r="P4199">
        <v>1</v>
      </c>
      <c r="Q4199">
        <f>IF(SUMIFS(SolCotizacion!$P:$P,SolCotizacion!$E:$E,$G4199,SolCotizacion!$K:$K,$I4199)&gt;499,1,0)</f>
        <v>0</v>
      </c>
      <c r="R4199">
        <v>7159</v>
      </c>
      <c r="S4199" s="56">
        <f>IF(SUMIFS(SolCotizacion!$P:$P,SolCotizacion!$E:$E,$G4199,SolCotizacion!$K:$K,$I4199)&gt;499,4%,0)</f>
        <v>0</v>
      </c>
    </row>
    <row r="4200" spans="1:19" hidden="1">
      <c r="A4200" t="s">
        <v>5570</v>
      </c>
      <c r="B4200" t="s">
        <v>5571</v>
      </c>
      <c r="C4200">
        <v>140</v>
      </c>
      <c r="D4200" t="s">
        <v>113</v>
      </c>
      <c r="E4200" t="s">
        <v>10226</v>
      </c>
      <c r="F4200" t="s">
        <v>250</v>
      </c>
      <c r="G4200" t="s">
        <v>183</v>
      </c>
      <c r="H4200">
        <v>5</v>
      </c>
      <c r="I4200">
        <v>2</v>
      </c>
      <c r="J4200" t="s">
        <v>127</v>
      </c>
      <c r="K4200" t="s">
        <v>31</v>
      </c>
      <c r="L4200" t="s">
        <v>287</v>
      </c>
      <c r="M4200" s="53">
        <v>5.0000000000000001E-3</v>
      </c>
      <c r="N4200" s="52">
        <v>6823.6854840000005</v>
      </c>
      <c r="O4200" s="52">
        <v>6425.8027680000005</v>
      </c>
      <c r="P4200">
        <v>1</v>
      </c>
      <c r="Q4200">
        <f>IF(SUMIFS(SolCotizacion!$P:$P,SolCotizacion!$E:$E,$G4200,SolCotizacion!$K:$K,$I4200)&gt;499,1,0)</f>
        <v>0</v>
      </c>
      <c r="R4200">
        <v>7160</v>
      </c>
      <c r="S4200" s="56">
        <f>IF(SUMIFS(SolCotizacion!$P:$P,SolCotizacion!$E:$E,$G4200,SolCotizacion!$K:$K,$I4200)&gt;499,4%,0)</f>
        <v>0</v>
      </c>
    </row>
    <row r="4201" spans="1:19" hidden="1">
      <c r="A4201" t="s">
        <v>5572</v>
      </c>
      <c r="B4201" t="s">
        <v>5573</v>
      </c>
      <c r="C4201">
        <v>141</v>
      </c>
      <c r="D4201" t="s">
        <v>113</v>
      </c>
      <c r="E4201" t="s">
        <v>10227</v>
      </c>
      <c r="F4201" t="s">
        <v>250</v>
      </c>
      <c r="G4201" t="s">
        <v>183</v>
      </c>
      <c r="H4201">
        <v>5</v>
      </c>
      <c r="I4201">
        <v>3</v>
      </c>
      <c r="J4201" t="s">
        <v>127</v>
      </c>
      <c r="K4201" t="s">
        <v>31</v>
      </c>
      <c r="L4201" t="s">
        <v>287</v>
      </c>
      <c r="M4201" s="53">
        <v>5.0000000000000001E-3</v>
      </c>
      <c r="N4201" s="52">
        <v>6790.203574000001</v>
      </c>
      <c r="O4201" s="52">
        <v>6394.2812780000004</v>
      </c>
      <c r="P4201">
        <v>1</v>
      </c>
      <c r="Q4201">
        <f>IF(SUMIFS(SolCotizacion!$P:$P,SolCotizacion!$E:$E,$G4201,SolCotizacion!$K:$K,$I4201)&gt;499,1,0)</f>
        <v>0</v>
      </c>
      <c r="R4201">
        <v>7161</v>
      </c>
      <c r="S4201" s="56">
        <f>IF(SUMIFS(SolCotizacion!$P:$P,SolCotizacion!$E:$E,$G4201,SolCotizacion!$K:$K,$I4201)&gt;499,4%,0)</f>
        <v>0</v>
      </c>
    </row>
    <row r="4202" spans="1:19" hidden="1">
      <c r="A4202" t="s">
        <v>5574</v>
      </c>
      <c r="B4202" t="s">
        <v>5575</v>
      </c>
      <c r="C4202">
        <v>142</v>
      </c>
      <c r="D4202" t="s">
        <v>113</v>
      </c>
      <c r="E4202" t="s">
        <v>10228</v>
      </c>
      <c r="F4202" t="s">
        <v>251</v>
      </c>
      <c r="G4202" t="s">
        <v>184</v>
      </c>
      <c r="H4202">
        <v>5</v>
      </c>
      <c r="I4202">
        <v>1</v>
      </c>
      <c r="J4202" t="s">
        <v>127</v>
      </c>
      <c r="K4202" t="s">
        <v>31</v>
      </c>
      <c r="L4202" t="s">
        <v>287</v>
      </c>
      <c r="M4202" s="53">
        <v>5.0000000000000001E-3</v>
      </c>
      <c r="N4202" s="52">
        <v>16070.573904000001</v>
      </c>
      <c r="O4202" s="52">
        <v>16070.573904000001</v>
      </c>
      <c r="P4202">
        <v>1</v>
      </c>
      <c r="Q4202">
        <f>IF(SUMIFS(SolCotizacion!$P:$P,SolCotizacion!$E:$E,$G4202,SolCotizacion!$K:$K,$I4202)&gt;499,1,0)</f>
        <v>0</v>
      </c>
      <c r="R4202">
        <v>7162</v>
      </c>
      <c r="S4202" s="56">
        <f>IF(SUMIFS(SolCotizacion!$P:$P,SolCotizacion!$E:$E,$G4202,SolCotizacion!$K:$K,$I4202)&gt;499,4%,0)</f>
        <v>0</v>
      </c>
    </row>
    <row r="4203" spans="1:19" hidden="1">
      <c r="A4203" t="s">
        <v>5576</v>
      </c>
      <c r="B4203" t="s">
        <v>5577</v>
      </c>
      <c r="C4203">
        <v>143</v>
      </c>
      <c r="D4203" t="s">
        <v>113</v>
      </c>
      <c r="E4203" t="s">
        <v>10229</v>
      </c>
      <c r="F4203" t="s">
        <v>251</v>
      </c>
      <c r="G4203" t="s">
        <v>184</v>
      </c>
      <c r="H4203">
        <v>5</v>
      </c>
      <c r="I4203">
        <v>2</v>
      </c>
      <c r="J4203" t="s">
        <v>127</v>
      </c>
      <c r="K4203" t="s">
        <v>31</v>
      </c>
      <c r="L4203" t="s">
        <v>287</v>
      </c>
      <c r="M4203" s="53">
        <v>5.0000000000000001E-3</v>
      </c>
      <c r="N4203" s="52">
        <v>16149.991550000001</v>
      </c>
      <c r="O4203" s="52">
        <v>16149.991550000001</v>
      </c>
      <c r="P4203">
        <v>1</v>
      </c>
      <c r="Q4203">
        <f>IF(SUMIFS(SolCotizacion!$P:$P,SolCotizacion!$E:$E,$G4203,SolCotizacion!$K:$K,$I4203)&gt;499,1,0)</f>
        <v>0</v>
      </c>
      <c r="R4203">
        <v>7163</v>
      </c>
      <c r="S4203" s="56">
        <f>IF(SUMIFS(SolCotizacion!$P:$P,SolCotizacion!$E:$E,$G4203,SolCotizacion!$K:$K,$I4203)&gt;499,4%,0)</f>
        <v>0</v>
      </c>
    </row>
    <row r="4204" spans="1:19" hidden="1">
      <c r="A4204" t="s">
        <v>5578</v>
      </c>
      <c r="B4204" t="s">
        <v>5579</v>
      </c>
      <c r="C4204">
        <v>144</v>
      </c>
      <c r="D4204" t="s">
        <v>113</v>
      </c>
      <c r="E4204" t="s">
        <v>10230</v>
      </c>
      <c r="F4204" t="s">
        <v>251</v>
      </c>
      <c r="G4204" t="s">
        <v>184</v>
      </c>
      <c r="H4204">
        <v>5</v>
      </c>
      <c r="I4204">
        <v>3</v>
      </c>
      <c r="J4204" t="s">
        <v>127</v>
      </c>
      <c r="K4204" t="s">
        <v>31</v>
      </c>
      <c r="L4204" t="s">
        <v>287</v>
      </c>
      <c r="M4204" s="53">
        <v>5.0000000000000001E-3</v>
      </c>
      <c r="N4204" s="52">
        <v>16070.573904000001</v>
      </c>
      <c r="O4204" s="52">
        <v>16070.573904000001</v>
      </c>
      <c r="P4204">
        <v>1</v>
      </c>
      <c r="Q4204">
        <f>IF(SUMIFS(SolCotizacion!$P:$P,SolCotizacion!$E:$E,$G4204,SolCotizacion!$K:$K,$I4204)&gt;499,1,0)</f>
        <v>0</v>
      </c>
      <c r="R4204">
        <v>7164</v>
      </c>
      <c r="S4204" s="56">
        <f>IF(SUMIFS(SolCotizacion!$P:$P,SolCotizacion!$E:$E,$G4204,SolCotizacion!$K:$K,$I4204)&gt;499,4%,0)</f>
        <v>0</v>
      </c>
    </row>
    <row r="4205" spans="1:19" hidden="1">
      <c r="A4205" t="s">
        <v>5580</v>
      </c>
      <c r="B4205" t="s">
        <v>5581</v>
      </c>
      <c r="C4205">
        <v>145</v>
      </c>
      <c r="D4205" t="s">
        <v>113</v>
      </c>
      <c r="E4205" t="s">
        <v>10231</v>
      </c>
      <c r="F4205" t="s">
        <v>252</v>
      </c>
      <c r="G4205" t="s">
        <v>185</v>
      </c>
      <c r="H4205">
        <v>5</v>
      </c>
      <c r="I4205">
        <v>1</v>
      </c>
      <c r="J4205" t="s">
        <v>127</v>
      </c>
      <c r="K4205" t="s">
        <v>31</v>
      </c>
      <c r="L4205" t="s">
        <v>287</v>
      </c>
      <c r="M4205" s="53">
        <v>5.0000000000000001E-3</v>
      </c>
      <c r="N4205" s="52">
        <v>23435.551986000002</v>
      </c>
      <c r="O4205" s="52">
        <v>23435.551986000002</v>
      </c>
      <c r="P4205">
        <v>1</v>
      </c>
      <c r="Q4205">
        <f>IF(SUMIFS(SolCotizacion!$P:$P,SolCotizacion!$E:$E,$G4205,SolCotizacion!$K:$K,$I4205)&gt;499,1,0)</f>
        <v>0</v>
      </c>
      <c r="R4205">
        <v>7165</v>
      </c>
      <c r="S4205" s="56">
        <f>IF(SUMIFS(SolCotizacion!$P:$P,SolCotizacion!$E:$E,$G4205,SolCotizacion!$K:$K,$I4205)&gt;499,4%,0)</f>
        <v>0</v>
      </c>
    </row>
    <row r="4206" spans="1:19" hidden="1">
      <c r="A4206" t="s">
        <v>5582</v>
      </c>
      <c r="B4206" t="s">
        <v>5583</v>
      </c>
      <c r="C4206">
        <v>146</v>
      </c>
      <c r="D4206" t="s">
        <v>113</v>
      </c>
      <c r="E4206" t="s">
        <v>10232</v>
      </c>
      <c r="F4206" t="s">
        <v>252</v>
      </c>
      <c r="G4206" t="s">
        <v>185</v>
      </c>
      <c r="H4206">
        <v>5</v>
      </c>
      <c r="I4206">
        <v>2</v>
      </c>
      <c r="J4206" t="s">
        <v>127</v>
      </c>
      <c r="K4206" t="s">
        <v>31</v>
      </c>
      <c r="L4206" t="s">
        <v>287</v>
      </c>
      <c r="M4206" s="53">
        <v>5.0000000000000001E-3</v>
      </c>
      <c r="N4206" s="52">
        <v>23551.433444000002</v>
      </c>
      <c r="O4206" s="52">
        <v>23551.433444000002</v>
      </c>
      <c r="P4206">
        <v>1</v>
      </c>
      <c r="Q4206">
        <f>IF(SUMIFS(SolCotizacion!$P:$P,SolCotizacion!$E:$E,$G4206,SolCotizacion!$K:$K,$I4206)&gt;499,1,0)</f>
        <v>0</v>
      </c>
      <c r="R4206">
        <v>7166</v>
      </c>
      <c r="S4206" s="56">
        <f>IF(SUMIFS(SolCotizacion!$P:$P,SolCotizacion!$E:$E,$G4206,SolCotizacion!$K:$K,$I4206)&gt;499,4%,0)</f>
        <v>0</v>
      </c>
    </row>
    <row r="4207" spans="1:19" hidden="1">
      <c r="A4207" t="s">
        <v>5584</v>
      </c>
      <c r="B4207" t="s">
        <v>5585</v>
      </c>
      <c r="C4207">
        <v>147</v>
      </c>
      <c r="D4207" t="s">
        <v>113</v>
      </c>
      <c r="E4207" t="s">
        <v>10233</v>
      </c>
      <c r="F4207" t="s">
        <v>252</v>
      </c>
      <c r="G4207" t="s">
        <v>185</v>
      </c>
      <c r="H4207">
        <v>5</v>
      </c>
      <c r="I4207">
        <v>3</v>
      </c>
      <c r="J4207" t="s">
        <v>127</v>
      </c>
      <c r="K4207" t="s">
        <v>31</v>
      </c>
      <c r="L4207" t="s">
        <v>287</v>
      </c>
      <c r="M4207" s="53">
        <v>5.0000000000000001E-3</v>
      </c>
      <c r="N4207" s="52">
        <v>23435.551986000002</v>
      </c>
      <c r="O4207" s="52">
        <v>23435.551986000002</v>
      </c>
      <c r="P4207">
        <v>1</v>
      </c>
      <c r="Q4207">
        <f>IF(SUMIFS(SolCotizacion!$P:$P,SolCotizacion!$E:$E,$G4207,SolCotizacion!$K:$K,$I4207)&gt;499,1,0)</f>
        <v>0</v>
      </c>
      <c r="R4207">
        <v>7167</v>
      </c>
      <c r="S4207" s="56">
        <f>IF(SUMIFS(SolCotizacion!$P:$P,SolCotizacion!$E:$E,$G4207,SolCotizacion!$K:$K,$I4207)&gt;499,4%,0)</f>
        <v>0</v>
      </c>
    </row>
    <row r="4208" spans="1:19" hidden="1">
      <c r="A4208" t="s">
        <v>5586</v>
      </c>
      <c r="B4208" t="s">
        <v>5587</v>
      </c>
      <c r="C4208">
        <v>148</v>
      </c>
      <c r="D4208" t="s">
        <v>113</v>
      </c>
      <c r="E4208" t="s">
        <v>10234</v>
      </c>
      <c r="F4208" t="s">
        <v>253</v>
      </c>
      <c r="G4208" t="s">
        <v>186</v>
      </c>
      <c r="H4208">
        <v>5</v>
      </c>
      <c r="I4208">
        <v>1</v>
      </c>
      <c r="J4208" t="s">
        <v>127</v>
      </c>
      <c r="K4208" t="s">
        <v>31</v>
      </c>
      <c r="L4208" t="s">
        <v>287</v>
      </c>
      <c r="M4208" s="53">
        <v>5.0000000000000001E-3</v>
      </c>
      <c r="N4208" s="52">
        <v>46724.928866000002</v>
      </c>
      <c r="O4208" s="52">
        <v>46724.928866000002</v>
      </c>
      <c r="P4208">
        <v>1</v>
      </c>
      <c r="Q4208">
        <f>IF(SUMIFS(SolCotizacion!$P:$P,SolCotizacion!$E:$E,$G4208,SolCotizacion!$K:$K,$I4208)&gt;499,1,0)</f>
        <v>0</v>
      </c>
      <c r="R4208">
        <v>7168</v>
      </c>
      <c r="S4208" s="56">
        <f>IF(SUMIFS(SolCotizacion!$P:$P,SolCotizacion!$E:$E,$G4208,SolCotizacion!$K:$K,$I4208)&gt;499,4%,0)</f>
        <v>0</v>
      </c>
    </row>
    <row r="4209" spans="1:19" hidden="1">
      <c r="A4209" t="s">
        <v>5588</v>
      </c>
      <c r="B4209" t="s">
        <v>5589</v>
      </c>
      <c r="C4209">
        <v>149</v>
      </c>
      <c r="D4209" t="s">
        <v>113</v>
      </c>
      <c r="E4209" t="s">
        <v>10235</v>
      </c>
      <c r="F4209" t="s">
        <v>253</v>
      </c>
      <c r="G4209" t="s">
        <v>186</v>
      </c>
      <c r="H4209">
        <v>5</v>
      </c>
      <c r="I4209">
        <v>2</v>
      </c>
      <c r="J4209" t="s">
        <v>127</v>
      </c>
      <c r="K4209" t="s">
        <v>31</v>
      </c>
      <c r="L4209" t="s">
        <v>287</v>
      </c>
      <c r="M4209" s="53">
        <v>5.0000000000000001E-3</v>
      </c>
      <c r="N4209" s="52">
        <v>46956.113974</v>
      </c>
      <c r="O4209" s="52">
        <v>46956.113974</v>
      </c>
      <c r="P4209">
        <v>1</v>
      </c>
      <c r="Q4209">
        <f>IF(SUMIFS(SolCotizacion!$P:$P,SolCotizacion!$E:$E,$G4209,SolCotizacion!$K:$K,$I4209)&gt;499,1,0)</f>
        <v>0</v>
      </c>
      <c r="R4209">
        <v>7169</v>
      </c>
      <c r="S4209" s="56">
        <f>IF(SUMIFS(SolCotizacion!$P:$P,SolCotizacion!$E:$E,$G4209,SolCotizacion!$K:$K,$I4209)&gt;499,4%,0)</f>
        <v>0</v>
      </c>
    </row>
    <row r="4210" spans="1:19" hidden="1">
      <c r="A4210" t="s">
        <v>5590</v>
      </c>
      <c r="B4210" t="s">
        <v>5591</v>
      </c>
      <c r="C4210">
        <v>150</v>
      </c>
      <c r="D4210" t="s">
        <v>113</v>
      </c>
      <c r="E4210" t="s">
        <v>10236</v>
      </c>
      <c r="F4210" t="s">
        <v>253</v>
      </c>
      <c r="G4210" t="s">
        <v>186</v>
      </c>
      <c r="H4210">
        <v>5</v>
      </c>
      <c r="I4210">
        <v>3</v>
      </c>
      <c r="J4210" t="s">
        <v>127</v>
      </c>
      <c r="K4210" t="s">
        <v>31</v>
      </c>
      <c r="L4210" t="s">
        <v>287</v>
      </c>
      <c r="M4210" s="53">
        <v>5.0000000000000001E-3</v>
      </c>
      <c r="N4210" s="52">
        <v>46724.928866000002</v>
      </c>
      <c r="O4210" s="52">
        <v>46724.928866000002</v>
      </c>
      <c r="P4210">
        <v>1</v>
      </c>
      <c r="Q4210">
        <f>IF(SUMIFS(SolCotizacion!$P:$P,SolCotizacion!$E:$E,$G4210,SolCotizacion!$K:$K,$I4210)&gt;499,1,0)</f>
        <v>0</v>
      </c>
      <c r="R4210">
        <v>7170</v>
      </c>
      <c r="S4210" s="56">
        <f>IF(SUMIFS(SolCotizacion!$P:$P,SolCotizacion!$E:$E,$G4210,SolCotizacion!$K:$K,$I4210)&gt;499,4%,0)</f>
        <v>0</v>
      </c>
    </row>
    <row r="4211" spans="1:19" hidden="1">
      <c r="A4211" t="s">
        <v>5592</v>
      </c>
      <c r="B4211" t="s">
        <v>5593</v>
      </c>
      <c r="C4211">
        <v>151</v>
      </c>
      <c r="D4211" t="s">
        <v>113</v>
      </c>
      <c r="E4211" t="s">
        <v>10237</v>
      </c>
      <c r="F4211" t="s">
        <v>254</v>
      </c>
      <c r="G4211" t="s">
        <v>187</v>
      </c>
      <c r="H4211">
        <v>5</v>
      </c>
      <c r="I4211">
        <v>1</v>
      </c>
      <c r="J4211" t="s">
        <v>127</v>
      </c>
      <c r="K4211" t="s">
        <v>31</v>
      </c>
      <c r="L4211" t="s">
        <v>287</v>
      </c>
      <c r="M4211" s="53">
        <v>5.0000000000000001E-3</v>
      </c>
      <c r="N4211" s="52">
        <v>7511.5555900000008</v>
      </c>
      <c r="O4211" s="52">
        <v>7511.5555900000008</v>
      </c>
      <c r="P4211">
        <v>1</v>
      </c>
      <c r="Q4211">
        <f>IF(SUMIFS(SolCotizacion!$P:$P,SolCotizacion!$E:$E,$G4211,SolCotizacion!$K:$K,$I4211)&gt;499,1,0)</f>
        <v>0</v>
      </c>
      <c r="R4211">
        <v>7171</v>
      </c>
      <c r="S4211" s="56">
        <f>IF(SUMIFS(SolCotizacion!$P:$P,SolCotizacion!$E:$E,$G4211,SolCotizacion!$K:$K,$I4211)&gt;499,4%,0)</f>
        <v>0</v>
      </c>
    </row>
    <row r="4212" spans="1:19" hidden="1">
      <c r="A4212" t="s">
        <v>5594</v>
      </c>
      <c r="B4212" t="s">
        <v>5595</v>
      </c>
      <c r="C4212">
        <v>152</v>
      </c>
      <c r="D4212" t="s">
        <v>113</v>
      </c>
      <c r="E4212" t="s">
        <v>10238</v>
      </c>
      <c r="F4212" t="s">
        <v>254</v>
      </c>
      <c r="G4212" t="s">
        <v>187</v>
      </c>
      <c r="H4212">
        <v>5</v>
      </c>
      <c r="I4212">
        <v>2</v>
      </c>
      <c r="J4212" t="s">
        <v>127</v>
      </c>
      <c r="K4212" t="s">
        <v>31</v>
      </c>
      <c r="L4212" t="s">
        <v>287</v>
      </c>
      <c r="M4212" s="53">
        <v>5.0000000000000001E-3</v>
      </c>
      <c r="N4212" s="52">
        <v>7548.617846000001</v>
      </c>
      <c r="O4212" s="52">
        <v>7548.617846000001</v>
      </c>
      <c r="P4212">
        <v>1</v>
      </c>
      <c r="Q4212">
        <f>IF(SUMIFS(SolCotizacion!$P:$P,SolCotizacion!$E:$E,$G4212,SolCotizacion!$K:$K,$I4212)&gt;499,1,0)</f>
        <v>0</v>
      </c>
      <c r="R4212">
        <v>7172</v>
      </c>
      <c r="S4212" s="56">
        <f>IF(SUMIFS(SolCotizacion!$P:$P,SolCotizacion!$E:$E,$G4212,SolCotizacion!$K:$K,$I4212)&gt;499,4%,0)</f>
        <v>0</v>
      </c>
    </row>
    <row r="4213" spans="1:19" hidden="1">
      <c r="A4213" t="s">
        <v>5596</v>
      </c>
      <c r="B4213" t="s">
        <v>5597</v>
      </c>
      <c r="C4213">
        <v>153</v>
      </c>
      <c r="D4213" t="s">
        <v>113</v>
      </c>
      <c r="E4213" t="s">
        <v>10239</v>
      </c>
      <c r="F4213" t="s">
        <v>254</v>
      </c>
      <c r="G4213" t="s">
        <v>187</v>
      </c>
      <c r="H4213">
        <v>5</v>
      </c>
      <c r="I4213">
        <v>3</v>
      </c>
      <c r="J4213" t="s">
        <v>127</v>
      </c>
      <c r="K4213" t="s">
        <v>31</v>
      </c>
      <c r="L4213" t="s">
        <v>287</v>
      </c>
      <c r="M4213" s="53">
        <v>5.0000000000000001E-3</v>
      </c>
      <c r="N4213" s="52">
        <v>7511.5555900000008</v>
      </c>
      <c r="O4213" s="52">
        <v>7511.5555900000008</v>
      </c>
      <c r="P4213">
        <v>1</v>
      </c>
      <c r="Q4213">
        <f>IF(SUMIFS(SolCotizacion!$P:$P,SolCotizacion!$E:$E,$G4213,SolCotizacion!$K:$K,$I4213)&gt;499,1,0)</f>
        <v>0</v>
      </c>
      <c r="R4213">
        <v>7173</v>
      </c>
      <c r="S4213" s="56">
        <f>IF(SUMIFS(SolCotizacion!$P:$P,SolCotizacion!$E:$E,$G4213,SolCotizacion!$K:$K,$I4213)&gt;499,4%,0)</f>
        <v>0</v>
      </c>
    </row>
    <row r="4214" spans="1:19" hidden="1">
      <c r="A4214" t="s">
        <v>5598</v>
      </c>
      <c r="B4214" t="s">
        <v>5599</v>
      </c>
      <c r="C4214">
        <v>154</v>
      </c>
      <c r="D4214" t="s">
        <v>113</v>
      </c>
      <c r="E4214" t="s">
        <v>10240</v>
      </c>
      <c r="F4214" t="s">
        <v>255</v>
      </c>
      <c r="G4214" t="s">
        <v>188</v>
      </c>
      <c r="H4214">
        <v>5</v>
      </c>
      <c r="I4214">
        <v>1</v>
      </c>
      <c r="J4214" t="s">
        <v>127</v>
      </c>
      <c r="K4214" t="s">
        <v>31</v>
      </c>
      <c r="L4214" t="s">
        <v>287</v>
      </c>
      <c r="M4214" s="53">
        <v>5.0000000000000001E-3</v>
      </c>
      <c r="N4214" s="52">
        <v>4924.4512240000004</v>
      </c>
      <c r="O4214" s="52">
        <v>4924.4512240000004</v>
      </c>
      <c r="P4214">
        <v>1</v>
      </c>
      <c r="Q4214">
        <f>IF(SUMIFS(SolCotizacion!$P:$P,SolCotizacion!$E:$E,$G4214,SolCotizacion!$K:$K,$I4214)&gt;499,1,0)</f>
        <v>0</v>
      </c>
      <c r="R4214">
        <v>7174</v>
      </c>
      <c r="S4214" s="56">
        <f>IF(SUMIFS(SolCotizacion!$P:$P,SolCotizacion!$E:$E,$G4214,SolCotizacion!$K:$K,$I4214)&gt;499,4%,0)</f>
        <v>0</v>
      </c>
    </row>
    <row r="4215" spans="1:19" hidden="1">
      <c r="A4215" t="s">
        <v>5600</v>
      </c>
      <c r="B4215" t="s">
        <v>5601</v>
      </c>
      <c r="C4215">
        <v>155</v>
      </c>
      <c r="D4215" t="s">
        <v>113</v>
      </c>
      <c r="E4215" t="s">
        <v>10241</v>
      </c>
      <c r="F4215" t="s">
        <v>255</v>
      </c>
      <c r="G4215" t="s">
        <v>188</v>
      </c>
      <c r="H4215">
        <v>5</v>
      </c>
      <c r="I4215">
        <v>2</v>
      </c>
      <c r="J4215" t="s">
        <v>127</v>
      </c>
      <c r="K4215" t="s">
        <v>31</v>
      </c>
      <c r="L4215" t="s">
        <v>287</v>
      </c>
      <c r="M4215" s="53">
        <v>5.0000000000000001E-3</v>
      </c>
      <c r="N4215" s="52">
        <v>4948.6985240000004</v>
      </c>
      <c r="O4215" s="52">
        <v>4948.6985240000004</v>
      </c>
      <c r="P4215">
        <v>1</v>
      </c>
      <c r="Q4215">
        <f>IF(SUMIFS(SolCotizacion!$P:$P,SolCotizacion!$E:$E,$G4215,SolCotizacion!$K:$K,$I4215)&gt;499,1,0)</f>
        <v>0</v>
      </c>
      <c r="R4215">
        <v>7175</v>
      </c>
      <c r="S4215" s="56">
        <f>IF(SUMIFS(SolCotizacion!$P:$P,SolCotizacion!$E:$E,$G4215,SolCotizacion!$K:$K,$I4215)&gt;499,4%,0)</f>
        <v>0</v>
      </c>
    </row>
    <row r="4216" spans="1:19" hidden="1">
      <c r="A4216" t="s">
        <v>5602</v>
      </c>
      <c r="B4216" t="s">
        <v>5603</v>
      </c>
      <c r="C4216">
        <v>156</v>
      </c>
      <c r="D4216" t="s">
        <v>113</v>
      </c>
      <c r="E4216" t="s">
        <v>10242</v>
      </c>
      <c r="F4216" t="s">
        <v>255</v>
      </c>
      <c r="G4216" t="s">
        <v>188</v>
      </c>
      <c r="H4216">
        <v>5</v>
      </c>
      <c r="I4216">
        <v>3</v>
      </c>
      <c r="J4216" t="s">
        <v>127</v>
      </c>
      <c r="K4216" t="s">
        <v>31</v>
      </c>
      <c r="L4216" t="s">
        <v>287</v>
      </c>
      <c r="M4216" s="53">
        <v>5.0000000000000001E-3</v>
      </c>
      <c r="N4216" s="52">
        <v>4924.4512240000004</v>
      </c>
      <c r="O4216" s="52">
        <v>4924.4512240000004</v>
      </c>
      <c r="P4216">
        <v>1</v>
      </c>
      <c r="Q4216">
        <f>IF(SUMIFS(SolCotizacion!$P:$P,SolCotizacion!$E:$E,$G4216,SolCotizacion!$K:$K,$I4216)&gt;499,1,0)</f>
        <v>0</v>
      </c>
      <c r="R4216">
        <v>7176</v>
      </c>
      <c r="S4216" s="56">
        <f>IF(SUMIFS(SolCotizacion!$P:$P,SolCotizacion!$E:$E,$G4216,SolCotizacion!$K:$K,$I4216)&gt;499,4%,0)</f>
        <v>0</v>
      </c>
    </row>
    <row r="4217" spans="1:19" hidden="1">
      <c r="A4217" t="s">
        <v>5604</v>
      </c>
      <c r="B4217" t="s">
        <v>5605</v>
      </c>
      <c r="C4217">
        <v>157</v>
      </c>
      <c r="D4217" t="s">
        <v>113</v>
      </c>
      <c r="E4217" t="s">
        <v>10243</v>
      </c>
      <c r="F4217" t="s">
        <v>256</v>
      </c>
      <c r="G4217" t="s">
        <v>189</v>
      </c>
      <c r="H4217">
        <v>5</v>
      </c>
      <c r="I4217">
        <v>1</v>
      </c>
      <c r="J4217" t="s">
        <v>127</v>
      </c>
      <c r="K4217" t="s">
        <v>31</v>
      </c>
      <c r="L4217" t="s">
        <v>287</v>
      </c>
      <c r="M4217" s="53">
        <v>5.0000000000000001E-3</v>
      </c>
      <c r="N4217" s="52">
        <v>9100.702996</v>
      </c>
      <c r="O4217" s="52">
        <v>8585.4530300000006</v>
      </c>
      <c r="P4217">
        <v>1</v>
      </c>
      <c r="Q4217">
        <f>IF(SUMIFS(SolCotizacion!$P:$P,SolCotizacion!$E:$E,$G4217,SolCotizacion!$K:$K,$I4217)&gt;499,1,0)</f>
        <v>0</v>
      </c>
      <c r="R4217">
        <v>7177</v>
      </c>
      <c r="S4217" s="56">
        <f>IF(SUMIFS(SolCotizacion!$P:$P,SolCotizacion!$E:$E,$G4217,SolCotizacion!$K:$K,$I4217)&gt;499,4%,0)</f>
        <v>0</v>
      </c>
    </row>
    <row r="4218" spans="1:19" hidden="1">
      <c r="A4218" t="s">
        <v>5606</v>
      </c>
      <c r="B4218" t="s">
        <v>5607</v>
      </c>
      <c r="C4218">
        <v>158</v>
      </c>
      <c r="D4218" t="s">
        <v>113</v>
      </c>
      <c r="E4218" t="s">
        <v>10244</v>
      </c>
      <c r="F4218" t="s">
        <v>256</v>
      </c>
      <c r="G4218" t="s">
        <v>189</v>
      </c>
      <c r="H4218">
        <v>5</v>
      </c>
      <c r="I4218">
        <v>2</v>
      </c>
      <c r="J4218" t="s">
        <v>127</v>
      </c>
      <c r="K4218" t="s">
        <v>31</v>
      </c>
      <c r="L4218" t="s">
        <v>287</v>
      </c>
      <c r="M4218" s="53">
        <v>5.0000000000000001E-3</v>
      </c>
      <c r="N4218" s="52">
        <v>8627.8187379999999</v>
      </c>
      <c r="O4218" s="52">
        <v>8627.8187379999999</v>
      </c>
      <c r="P4218">
        <v>1</v>
      </c>
      <c r="Q4218">
        <f>IF(SUMIFS(SolCotizacion!$P:$P,SolCotizacion!$E:$E,$G4218,SolCotizacion!$K:$K,$I4218)&gt;499,1,0)</f>
        <v>0</v>
      </c>
      <c r="R4218">
        <v>7178</v>
      </c>
      <c r="S4218" s="56">
        <f>IF(SUMIFS(SolCotizacion!$P:$P,SolCotizacion!$E:$E,$G4218,SolCotizacion!$K:$K,$I4218)&gt;499,4%,0)</f>
        <v>0</v>
      </c>
    </row>
    <row r="4219" spans="1:19" hidden="1">
      <c r="A4219" t="s">
        <v>5608</v>
      </c>
      <c r="B4219" t="s">
        <v>5609</v>
      </c>
      <c r="C4219">
        <v>159</v>
      </c>
      <c r="D4219" t="s">
        <v>113</v>
      </c>
      <c r="E4219" t="s">
        <v>10245</v>
      </c>
      <c r="F4219" t="s">
        <v>256</v>
      </c>
      <c r="G4219" t="s">
        <v>189</v>
      </c>
      <c r="H4219">
        <v>5</v>
      </c>
      <c r="I4219">
        <v>3</v>
      </c>
      <c r="J4219" t="s">
        <v>127</v>
      </c>
      <c r="K4219" t="s">
        <v>31</v>
      </c>
      <c r="L4219" t="s">
        <v>287</v>
      </c>
      <c r="M4219" s="53">
        <v>5.0000000000000001E-3</v>
      </c>
      <c r="N4219" s="52">
        <v>8585.4530300000006</v>
      </c>
      <c r="O4219" s="52">
        <v>8585.4530300000006</v>
      </c>
      <c r="P4219">
        <v>1</v>
      </c>
      <c r="Q4219">
        <f>IF(SUMIFS(SolCotizacion!$P:$P,SolCotizacion!$E:$E,$G4219,SolCotizacion!$K:$K,$I4219)&gt;499,1,0)</f>
        <v>0</v>
      </c>
      <c r="R4219">
        <v>7179</v>
      </c>
      <c r="S4219" s="56">
        <f>IF(SUMIFS(SolCotizacion!$P:$P,SolCotizacion!$E:$E,$G4219,SolCotizacion!$K:$K,$I4219)&gt;499,4%,0)</f>
        <v>0</v>
      </c>
    </row>
    <row r="4220" spans="1:19" hidden="1">
      <c r="A4220" t="s">
        <v>5610</v>
      </c>
      <c r="B4220" t="s">
        <v>5611</v>
      </c>
      <c r="C4220">
        <v>160</v>
      </c>
      <c r="D4220" t="s">
        <v>113</v>
      </c>
      <c r="E4220" t="s">
        <v>10246</v>
      </c>
      <c r="F4220" t="s">
        <v>257</v>
      </c>
      <c r="G4220" t="s">
        <v>190</v>
      </c>
      <c r="H4220">
        <v>5</v>
      </c>
      <c r="I4220">
        <v>1</v>
      </c>
      <c r="J4220" t="s">
        <v>127</v>
      </c>
      <c r="K4220" t="s">
        <v>31</v>
      </c>
      <c r="L4220" t="s">
        <v>287</v>
      </c>
      <c r="M4220" s="53">
        <v>5.0000000000000001E-3</v>
      </c>
      <c r="N4220" s="52">
        <v>39207.677740000006</v>
      </c>
      <c r="O4220" s="52">
        <v>39207.677740000006</v>
      </c>
      <c r="P4220">
        <v>1</v>
      </c>
      <c r="Q4220">
        <f>IF(SUMIFS(SolCotizacion!$P:$P,SolCotizacion!$E:$E,$G4220,SolCotizacion!$K:$K,$I4220)&gt;499,1,0)</f>
        <v>0</v>
      </c>
      <c r="R4220">
        <v>7180</v>
      </c>
      <c r="S4220" s="56">
        <f>IF(SUMIFS(SolCotizacion!$P:$P,SolCotizacion!$E:$E,$G4220,SolCotizacion!$K:$K,$I4220)&gt;499,4%,0)</f>
        <v>0</v>
      </c>
    </row>
    <row r="4221" spans="1:19" hidden="1">
      <c r="A4221" t="s">
        <v>5612</v>
      </c>
      <c r="B4221" t="s">
        <v>5613</v>
      </c>
      <c r="C4221">
        <v>161</v>
      </c>
      <c r="D4221" t="s">
        <v>113</v>
      </c>
      <c r="E4221" t="s">
        <v>10247</v>
      </c>
      <c r="F4221" t="s">
        <v>257</v>
      </c>
      <c r="G4221" t="s">
        <v>190</v>
      </c>
      <c r="H4221">
        <v>5</v>
      </c>
      <c r="I4221">
        <v>2</v>
      </c>
      <c r="J4221" t="s">
        <v>127</v>
      </c>
      <c r="K4221" t="s">
        <v>31</v>
      </c>
      <c r="L4221" t="s">
        <v>287</v>
      </c>
      <c r="M4221" s="53">
        <v>5.0000000000000001E-3</v>
      </c>
      <c r="N4221" s="52">
        <v>39401.645822000006</v>
      </c>
      <c r="O4221" s="52">
        <v>39401.645822000006</v>
      </c>
      <c r="P4221">
        <v>1</v>
      </c>
      <c r="Q4221">
        <f>IF(SUMIFS(SolCotizacion!$P:$P,SolCotizacion!$E:$E,$G4221,SolCotizacion!$K:$K,$I4221)&gt;499,1,0)</f>
        <v>0</v>
      </c>
      <c r="R4221">
        <v>7181</v>
      </c>
      <c r="S4221" s="56">
        <f>IF(SUMIFS(SolCotizacion!$P:$P,SolCotizacion!$E:$E,$G4221,SolCotizacion!$K:$K,$I4221)&gt;499,4%,0)</f>
        <v>0</v>
      </c>
    </row>
    <row r="4222" spans="1:19" hidden="1">
      <c r="A4222" t="s">
        <v>5614</v>
      </c>
      <c r="B4222" t="s">
        <v>5615</v>
      </c>
      <c r="C4222">
        <v>162</v>
      </c>
      <c r="D4222" t="s">
        <v>113</v>
      </c>
      <c r="E4222" t="s">
        <v>10248</v>
      </c>
      <c r="F4222" t="s">
        <v>257</v>
      </c>
      <c r="G4222" t="s">
        <v>190</v>
      </c>
      <c r="H4222">
        <v>5</v>
      </c>
      <c r="I4222">
        <v>3</v>
      </c>
      <c r="J4222" t="s">
        <v>127</v>
      </c>
      <c r="K4222" t="s">
        <v>31</v>
      </c>
      <c r="L4222" t="s">
        <v>287</v>
      </c>
      <c r="M4222" s="53">
        <v>5.0000000000000001E-3</v>
      </c>
      <c r="N4222" s="52">
        <v>39207.677740000006</v>
      </c>
      <c r="O4222" s="52">
        <v>39207.677740000006</v>
      </c>
      <c r="P4222">
        <v>1</v>
      </c>
      <c r="Q4222">
        <f>IF(SUMIFS(SolCotizacion!$P:$P,SolCotizacion!$E:$E,$G4222,SolCotizacion!$K:$K,$I4222)&gt;499,1,0)</f>
        <v>0</v>
      </c>
      <c r="R4222">
        <v>7182</v>
      </c>
      <c r="S4222" s="56">
        <f>IF(SUMIFS(SolCotizacion!$P:$P,SolCotizacion!$E:$E,$G4222,SolCotizacion!$K:$K,$I4222)&gt;499,4%,0)</f>
        <v>0</v>
      </c>
    </row>
    <row r="4223" spans="1:19" hidden="1">
      <c r="A4223" t="s">
        <v>5616</v>
      </c>
      <c r="B4223" t="s">
        <v>5617</v>
      </c>
      <c r="C4223">
        <v>163</v>
      </c>
      <c r="D4223" t="s">
        <v>113</v>
      </c>
      <c r="E4223" t="s">
        <v>10249</v>
      </c>
      <c r="F4223" t="s">
        <v>258</v>
      </c>
      <c r="G4223" t="s">
        <v>191</v>
      </c>
      <c r="H4223">
        <v>5</v>
      </c>
      <c r="I4223">
        <v>1</v>
      </c>
      <c r="J4223" t="s">
        <v>127</v>
      </c>
      <c r="K4223" t="s">
        <v>31</v>
      </c>
      <c r="L4223" t="s">
        <v>287</v>
      </c>
      <c r="M4223" s="53">
        <v>5.0000000000000001E-3</v>
      </c>
      <c r="N4223" s="52">
        <v>2002.5999840000002</v>
      </c>
      <c r="O4223" s="52">
        <v>2002.5999840000002</v>
      </c>
      <c r="P4223">
        <v>1</v>
      </c>
      <c r="Q4223">
        <f>IF(SUMIFS(SolCotizacion!$P:$P,SolCotizacion!$E:$E,$G4223,SolCotizacion!$K:$K,$I4223)&gt;499,1,0)</f>
        <v>0</v>
      </c>
      <c r="R4223">
        <v>7183</v>
      </c>
      <c r="S4223" s="56">
        <f>IF(SUMIFS(SolCotizacion!$P:$P,SolCotizacion!$E:$E,$G4223,SolCotizacion!$K:$K,$I4223)&gt;499,4%,0)</f>
        <v>0</v>
      </c>
    </row>
    <row r="4224" spans="1:19" hidden="1">
      <c r="A4224" t="s">
        <v>5618</v>
      </c>
      <c r="B4224" t="s">
        <v>5619</v>
      </c>
      <c r="C4224">
        <v>164</v>
      </c>
      <c r="D4224" t="s">
        <v>113</v>
      </c>
      <c r="E4224" t="s">
        <v>10250</v>
      </c>
      <c r="F4224" t="s">
        <v>258</v>
      </c>
      <c r="G4224" t="s">
        <v>191</v>
      </c>
      <c r="H4224">
        <v>5</v>
      </c>
      <c r="I4224">
        <v>2</v>
      </c>
      <c r="J4224" t="s">
        <v>127</v>
      </c>
      <c r="K4224" t="s">
        <v>31</v>
      </c>
      <c r="L4224" t="s">
        <v>287</v>
      </c>
      <c r="M4224" s="53">
        <v>5.0000000000000001E-3</v>
      </c>
      <c r="N4224" s="52">
        <v>2012.515582</v>
      </c>
      <c r="O4224" s="52">
        <v>2012.515582</v>
      </c>
      <c r="P4224">
        <v>1</v>
      </c>
      <c r="Q4224">
        <f>IF(SUMIFS(SolCotizacion!$P:$P,SolCotizacion!$E:$E,$G4224,SolCotizacion!$K:$K,$I4224)&gt;499,1,0)</f>
        <v>0</v>
      </c>
      <c r="R4224">
        <v>7184</v>
      </c>
      <c r="S4224" s="56">
        <f>IF(SUMIFS(SolCotizacion!$P:$P,SolCotizacion!$E:$E,$G4224,SolCotizacion!$K:$K,$I4224)&gt;499,4%,0)</f>
        <v>0</v>
      </c>
    </row>
    <row r="4225" spans="1:19" hidden="1">
      <c r="A4225" t="s">
        <v>5620</v>
      </c>
      <c r="B4225" t="s">
        <v>5621</v>
      </c>
      <c r="C4225">
        <v>165</v>
      </c>
      <c r="D4225" t="s">
        <v>113</v>
      </c>
      <c r="E4225" t="s">
        <v>10251</v>
      </c>
      <c r="F4225" t="s">
        <v>258</v>
      </c>
      <c r="G4225" t="s">
        <v>191</v>
      </c>
      <c r="H4225">
        <v>5</v>
      </c>
      <c r="I4225">
        <v>3</v>
      </c>
      <c r="J4225" t="s">
        <v>127</v>
      </c>
      <c r="K4225" t="s">
        <v>31</v>
      </c>
      <c r="L4225" t="s">
        <v>287</v>
      </c>
      <c r="M4225" s="53">
        <v>5.0000000000000001E-3</v>
      </c>
      <c r="N4225" s="52">
        <v>2002.5999840000002</v>
      </c>
      <c r="O4225" s="52">
        <v>2002.5999840000002</v>
      </c>
      <c r="P4225">
        <v>1</v>
      </c>
      <c r="Q4225">
        <f>IF(SUMIFS(SolCotizacion!$P:$P,SolCotizacion!$E:$E,$G4225,SolCotizacion!$K:$K,$I4225)&gt;499,1,0)</f>
        <v>0</v>
      </c>
      <c r="R4225">
        <v>7185</v>
      </c>
      <c r="S4225" s="56">
        <f>IF(SUMIFS(SolCotizacion!$P:$P,SolCotizacion!$E:$E,$G4225,SolCotizacion!$K:$K,$I4225)&gt;499,4%,0)</f>
        <v>0</v>
      </c>
    </row>
    <row r="4226" spans="1:19" hidden="1">
      <c r="A4226" t="s">
        <v>5622</v>
      </c>
      <c r="B4226" t="s">
        <v>5623</v>
      </c>
      <c r="C4226">
        <v>166</v>
      </c>
      <c r="D4226" t="s">
        <v>113</v>
      </c>
      <c r="E4226" t="s">
        <v>10252</v>
      </c>
      <c r="F4226" t="s">
        <v>259</v>
      </c>
      <c r="G4226" t="s">
        <v>192</v>
      </c>
      <c r="H4226">
        <v>5</v>
      </c>
      <c r="I4226">
        <v>1</v>
      </c>
      <c r="J4226" t="s">
        <v>127</v>
      </c>
      <c r="K4226" t="s">
        <v>31</v>
      </c>
      <c r="L4226" t="s">
        <v>287</v>
      </c>
      <c r="M4226" s="53">
        <v>5.0000000000000001E-3</v>
      </c>
      <c r="N4226" s="52">
        <v>3337.6563220000003</v>
      </c>
      <c r="O4226" s="52">
        <v>3337.6563220000003</v>
      </c>
      <c r="P4226">
        <v>1</v>
      </c>
      <c r="Q4226">
        <f>IF(SUMIFS(SolCotizacion!$P:$P,SolCotizacion!$E:$E,$G4226,SolCotizacion!$K:$K,$I4226)&gt;499,1,0)</f>
        <v>0</v>
      </c>
      <c r="R4226">
        <v>7186</v>
      </c>
      <c r="S4226" s="56">
        <f>IF(SUMIFS(SolCotizacion!$P:$P,SolCotizacion!$E:$E,$G4226,SolCotizacion!$K:$K,$I4226)&gt;499,4%,0)</f>
        <v>0</v>
      </c>
    </row>
    <row r="4227" spans="1:19" hidden="1">
      <c r="A4227" t="s">
        <v>5624</v>
      </c>
      <c r="B4227" t="s">
        <v>5625</v>
      </c>
      <c r="C4227">
        <v>167</v>
      </c>
      <c r="D4227" t="s">
        <v>113</v>
      </c>
      <c r="E4227" t="s">
        <v>10253</v>
      </c>
      <c r="F4227" t="s">
        <v>259</v>
      </c>
      <c r="G4227" t="s">
        <v>192</v>
      </c>
      <c r="H4227">
        <v>5</v>
      </c>
      <c r="I4227">
        <v>2</v>
      </c>
      <c r="J4227" t="s">
        <v>127</v>
      </c>
      <c r="K4227" t="s">
        <v>31</v>
      </c>
      <c r="L4227" t="s">
        <v>287</v>
      </c>
      <c r="M4227" s="53">
        <v>5.0000000000000001E-3</v>
      </c>
      <c r="N4227" s="52">
        <v>3354.1857580000001</v>
      </c>
      <c r="O4227" s="52">
        <v>3354.1857580000001</v>
      </c>
      <c r="P4227">
        <v>1</v>
      </c>
      <c r="Q4227">
        <f>IF(SUMIFS(SolCotizacion!$P:$P,SolCotizacion!$E:$E,$G4227,SolCotizacion!$K:$K,$I4227)&gt;499,1,0)</f>
        <v>0</v>
      </c>
      <c r="R4227">
        <v>7187</v>
      </c>
      <c r="S4227" s="56">
        <f>IF(SUMIFS(SolCotizacion!$P:$P,SolCotizacion!$E:$E,$G4227,SolCotizacion!$K:$K,$I4227)&gt;499,4%,0)</f>
        <v>0</v>
      </c>
    </row>
    <row r="4228" spans="1:19" hidden="1">
      <c r="A4228" t="s">
        <v>5626</v>
      </c>
      <c r="B4228" t="s">
        <v>5627</v>
      </c>
      <c r="C4228">
        <v>168</v>
      </c>
      <c r="D4228" t="s">
        <v>113</v>
      </c>
      <c r="E4228" t="s">
        <v>10254</v>
      </c>
      <c r="F4228" t="s">
        <v>259</v>
      </c>
      <c r="G4228" t="s">
        <v>192</v>
      </c>
      <c r="H4228">
        <v>5</v>
      </c>
      <c r="I4228">
        <v>3</v>
      </c>
      <c r="J4228" t="s">
        <v>127</v>
      </c>
      <c r="K4228" t="s">
        <v>31</v>
      </c>
      <c r="L4228" t="s">
        <v>287</v>
      </c>
      <c r="M4228" s="53">
        <v>5.0000000000000001E-3</v>
      </c>
      <c r="N4228" s="52">
        <v>3337.6563220000003</v>
      </c>
      <c r="O4228" s="52">
        <v>3337.6563220000003</v>
      </c>
      <c r="P4228">
        <v>1</v>
      </c>
      <c r="Q4228">
        <f>IF(SUMIFS(SolCotizacion!$P:$P,SolCotizacion!$E:$E,$G4228,SolCotizacion!$K:$K,$I4228)&gt;499,1,0)</f>
        <v>0</v>
      </c>
      <c r="R4228">
        <v>7188</v>
      </c>
      <c r="S4228" s="56">
        <f>IF(SUMIFS(SolCotizacion!$P:$P,SolCotizacion!$E:$E,$G4228,SolCotizacion!$K:$K,$I4228)&gt;499,4%,0)</f>
        <v>0</v>
      </c>
    </row>
    <row r="4229" spans="1:19" hidden="1">
      <c r="A4229" t="s">
        <v>5628</v>
      </c>
      <c r="B4229" t="s">
        <v>5629</v>
      </c>
      <c r="C4229">
        <v>169</v>
      </c>
      <c r="D4229" t="s">
        <v>113</v>
      </c>
      <c r="E4229" t="s">
        <v>10255</v>
      </c>
      <c r="F4229" t="s">
        <v>260</v>
      </c>
      <c r="G4229" t="s">
        <v>193</v>
      </c>
      <c r="H4229">
        <v>5</v>
      </c>
      <c r="I4229">
        <v>1</v>
      </c>
      <c r="J4229" t="s">
        <v>127</v>
      </c>
      <c r="K4229" t="s">
        <v>31</v>
      </c>
      <c r="L4229" t="s">
        <v>287</v>
      </c>
      <c r="M4229" s="53">
        <v>5.0000000000000001E-3</v>
      </c>
      <c r="N4229" s="52">
        <v>128880.07440000001</v>
      </c>
      <c r="O4229" s="52">
        <v>128880.07440000001</v>
      </c>
      <c r="P4229">
        <v>1</v>
      </c>
      <c r="Q4229">
        <f>IF(SUMIFS(SolCotizacion!$P:$P,SolCotizacion!$E:$E,$G4229,SolCotizacion!$K:$K,$I4229)&gt;499,1,0)</f>
        <v>0</v>
      </c>
      <c r="R4229">
        <v>7189</v>
      </c>
      <c r="S4229" s="56">
        <f>IF(SUMIFS(SolCotizacion!$P:$P,SolCotizacion!$E:$E,$G4229,SolCotizacion!$K:$K,$I4229)&gt;499,4%,0)</f>
        <v>0</v>
      </c>
    </row>
    <row r="4230" spans="1:19" hidden="1">
      <c r="A4230" t="s">
        <v>5630</v>
      </c>
      <c r="B4230" t="s">
        <v>5631</v>
      </c>
      <c r="C4230">
        <v>170</v>
      </c>
      <c r="D4230" t="s">
        <v>113</v>
      </c>
      <c r="E4230" t="s">
        <v>10256</v>
      </c>
      <c r="F4230" t="s">
        <v>260</v>
      </c>
      <c r="G4230" t="s">
        <v>193</v>
      </c>
      <c r="H4230">
        <v>5</v>
      </c>
      <c r="I4230">
        <v>2</v>
      </c>
      <c r="J4230" t="s">
        <v>127</v>
      </c>
      <c r="K4230" t="s">
        <v>31</v>
      </c>
      <c r="L4230" t="s">
        <v>287</v>
      </c>
      <c r="M4230" s="53">
        <v>5.0000000000000001E-3</v>
      </c>
      <c r="N4230" s="52">
        <v>128880.07440000001</v>
      </c>
      <c r="O4230" s="52">
        <v>128880.07440000001</v>
      </c>
      <c r="P4230">
        <v>1</v>
      </c>
      <c r="Q4230">
        <f>IF(SUMIFS(SolCotizacion!$P:$P,SolCotizacion!$E:$E,$G4230,SolCotizacion!$K:$K,$I4230)&gt;499,1,0)</f>
        <v>0</v>
      </c>
      <c r="R4230">
        <v>7190</v>
      </c>
      <c r="S4230" s="56">
        <f>IF(SUMIFS(SolCotizacion!$P:$P,SolCotizacion!$E:$E,$G4230,SolCotizacion!$K:$K,$I4230)&gt;499,4%,0)</f>
        <v>0</v>
      </c>
    </row>
    <row r="4231" spans="1:19" hidden="1">
      <c r="A4231" t="s">
        <v>5632</v>
      </c>
      <c r="B4231" t="s">
        <v>5633</v>
      </c>
      <c r="C4231">
        <v>171</v>
      </c>
      <c r="D4231" t="s">
        <v>113</v>
      </c>
      <c r="E4231" t="s">
        <v>10257</v>
      </c>
      <c r="F4231" t="s">
        <v>260</v>
      </c>
      <c r="G4231" t="s">
        <v>193</v>
      </c>
      <c r="H4231">
        <v>5</v>
      </c>
      <c r="I4231">
        <v>3</v>
      </c>
      <c r="J4231" t="s">
        <v>127</v>
      </c>
      <c r="K4231" t="s">
        <v>31</v>
      </c>
      <c r="L4231" t="s">
        <v>287</v>
      </c>
      <c r="M4231" s="53">
        <v>5.0000000000000001E-3</v>
      </c>
      <c r="N4231" s="52">
        <v>128880.07440000001</v>
      </c>
      <c r="O4231" s="52">
        <v>128880.07440000001</v>
      </c>
      <c r="P4231">
        <v>1</v>
      </c>
      <c r="Q4231">
        <f>IF(SUMIFS(SolCotizacion!$P:$P,SolCotizacion!$E:$E,$G4231,SolCotizacion!$K:$K,$I4231)&gt;499,1,0)</f>
        <v>0</v>
      </c>
      <c r="R4231">
        <v>7191</v>
      </c>
      <c r="S4231" s="56">
        <f>IF(SUMIFS(SolCotizacion!$P:$P,SolCotizacion!$E:$E,$G4231,SolCotizacion!$K:$K,$I4231)&gt;499,4%,0)</f>
        <v>0</v>
      </c>
    </row>
    <row r="4232" spans="1:19" hidden="1">
      <c r="A4232" t="s">
        <v>5634</v>
      </c>
      <c r="B4232" t="s">
        <v>5309</v>
      </c>
      <c r="C4232">
        <v>1</v>
      </c>
      <c r="D4232" t="s">
        <v>88</v>
      </c>
      <c r="E4232" t="s">
        <v>10104</v>
      </c>
      <c r="F4232" t="s">
        <v>176</v>
      </c>
      <c r="G4232" t="s">
        <v>176</v>
      </c>
      <c r="H4232">
        <v>5</v>
      </c>
      <c r="I4232">
        <v>1</v>
      </c>
      <c r="J4232" t="s">
        <v>84</v>
      </c>
      <c r="K4232" t="s">
        <v>31</v>
      </c>
      <c r="L4232" t="s">
        <v>288</v>
      </c>
      <c r="N4232" s="52">
        <v>816960.00000000012</v>
      </c>
      <c r="O4232" s="52">
        <v>805920.00000000012</v>
      </c>
      <c r="P4232">
        <v>1</v>
      </c>
      <c r="Q4232">
        <v>1</v>
      </c>
      <c r="R4232">
        <v>7192</v>
      </c>
    </row>
    <row r="4233" spans="1:19" hidden="1">
      <c r="A4233" t="s">
        <v>5635</v>
      </c>
      <c r="B4233" t="s">
        <v>5311</v>
      </c>
      <c r="C4233">
        <v>2</v>
      </c>
      <c r="D4233" t="s">
        <v>88</v>
      </c>
      <c r="E4233" t="s">
        <v>10105</v>
      </c>
      <c r="F4233" t="s">
        <v>176</v>
      </c>
      <c r="G4233" t="s">
        <v>176</v>
      </c>
      <c r="H4233">
        <v>5</v>
      </c>
      <c r="I4233">
        <v>2</v>
      </c>
      <c r="J4233" t="s">
        <v>84</v>
      </c>
      <c r="K4233" t="s">
        <v>31</v>
      </c>
      <c r="L4233" t="s">
        <v>288</v>
      </c>
      <c r="N4233" s="52">
        <v>828000.00000000012</v>
      </c>
      <c r="O4233" s="52">
        <v>819168.00000000012</v>
      </c>
      <c r="P4233">
        <v>1</v>
      </c>
      <c r="Q4233">
        <v>1</v>
      </c>
      <c r="R4233">
        <v>7194</v>
      </c>
    </row>
    <row r="4234" spans="1:19" hidden="1">
      <c r="A4234" t="s">
        <v>5636</v>
      </c>
      <c r="B4234" t="s">
        <v>5313</v>
      </c>
      <c r="C4234">
        <v>3</v>
      </c>
      <c r="D4234" t="s">
        <v>88</v>
      </c>
      <c r="E4234" t="s">
        <v>10106</v>
      </c>
      <c r="F4234" t="s">
        <v>176</v>
      </c>
      <c r="G4234" t="s">
        <v>176</v>
      </c>
      <c r="H4234">
        <v>5</v>
      </c>
      <c r="I4234">
        <v>3</v>
      </c>
      <c r="J4234" t="s">
        <v>84</v>
      </c>
      <c r="K4234" t="s">
        <v>31</v>
      </c>
      <c r="L4234" t="s">
        <v>288</v>
      </c>
      <c r="N4234" s="52">
        <v>833520.00000000012</v>
      </c>
      <c r="O4234" s="52">
        <v>825792.00000000012</v>
      </c>
      <c r="P4234">
        <v>1</v>
      </c>
      <c r="Q4234">
        <v>1</v>
      </c>
      <c r="R4234">
        <v>7196</v>
      </c>
    </row>
    <row r="4235" spans="1:19" hidden="1">
      <c r="A4235" t="s">
        <v>5637</v>
      </c>
      <c r="B4235" t="s">
        <v>5315</v>
      </c>
      <c r="C4235">
        <v>4</v>
      </c>
      <c r="D4235" t="s">
        <v>88</v>
      </c>
      <c r="E4235" t="s">
        <v>10107</v>
      </c>
      <c r="F4235" t="s">
        <v>177</v>
      </c>
      <c r="G4235" t="s">
        <v>177</v>
      </c>
      <c r="H4235">
        <v>5</v>
      </c>
      <c r="I4235">
        <v>1</v>
      </c>
      <c r="J4235" t="s">
        <v>84</v>
      </c>
      <c r="K4235" t="s">
        <v>31</v>
      </c>
      <c r="L4235" t="s">
        <v>288</v>
      </c>
      <c r="N4235" s="52">
        <v>2244432</v>
      </c>
      <c r="O4235" s="52">
        <v>2235600</v>
      </c>
      <c r="P4235">
        <v>1</v>
      </c>
      <c r="Q4235">
        <v>1</v>
      </c>
      <c r="R4235">
        <v>7198</v>
      </c>
    </row>
    <row r="4236" spans="1:19" hidden="1">
      <c r="A4236" t="s">
        <v>5638</v>
      </c>
      <c r="B4236" t="s">
        <v>5317</v>
      </c>
      <c r="C4236">
        <v>5</v>
      </c>
      <c r="D4236" t="s">
        <v>88</v>
      </c>
      <c r="E4236" t="s">
        <v>10108</v>
      </c>
      <c r="F4236" t="s">
        <v>177</v>
      </c>
      <c r="G4236" t="s">
        <v>177</v>
      </c>
      <c r="H4236">
        <v>5</v>
      </c>
      <c r="I4236">
        <v>2</v>
      </c>
      <c r="J4236" t="s">
        <v>84</v>
      </c>
      <c r="K4236" t="s">
        <v>31</v>
      </c>
      <c r="L4236" t="s">
        <v>288</v>
      </c>
      <c r="N4236" s="52">
        <v>2263200</v>
      </c>
      <c r="O4236" s="52">
        <v>2252160</v>
      </c>
      <c r="P4236">
        <v>1</v>
      </c>
      <c r="Q4236">
        <v>1</v>
      </c>
      <c r="R4236">
        <v>7200</v>
      </c>
    </row>
    <row r="4237" spans="1:19" hidden="1">
      <c r="A4237" t="s">
        <v>5639</v>
      </c>
      <c r="B4237" t="s">
        <v>5319</v>
      </c>
      <c r="C4237">
        <v>6</v>
      </c>
      <c r="D4237" t="s">
        <v>88</v>
      </c>
      <c r="E4237" t="s">
        <v>10109</v>
      </c>
      <c r="F4237" t="s">
        <v>177</v>
      </c>
      <c r="G4237" t="s">
        <v>177</v>
      </c>
      <c r="H4237">
        <v>5</v>
      </c>
      <c r="I4237">
        <v>3</v>
      </c>
      <c r="J4237" t="s">
        <v>84</v>
      </c>
      <c r="K4237" t="s">
        <v>31</v>
      </c>
      <c r="L4237" t="s">
        <v>288</v>
      </c>
      <c r="N4237" s="52">
        <v>2274240</v>
      </c>
      <c r="O4237" s="52">
        <v>2268720</v>
      </c>
      <c r="P4237">
        <v>1</v>
      </c>
      <c r="Q4237">
        <v>1</v>
      </c>
      <c r="R4237">
        <v>7202</v>
      </c>
    </row>
    <row r="4238" spans="1:19" hidden="1">
      <c r="A4238" t="s">
        <v>5640</v>
      </c>
      <c r="B4238" t="s">
        <v>5321</v>
      </c>
      <c r="C4238">
        <v>7</v>
      </c>
      <c r="D4238" t="s">
        <v>88</v>
      </c>
      <c r="E4238" t="s">
        <v>10110</v>
      </c>
      <c r="F4238" t="s">
        <v>178</v>
      </c>
      <c r="G4238" t="s">
        <v>178</v>
      </c>
      <c r="H4238">
        <v>5</v>
      </c>
      <c r="I4238">
        <v>1</v>
      </c>
      <c r="J4238" t="s">
        <v>84</v>
      </c>
      <c r="K4238" t="s">
        <v>31</v>
      </c>
      <c r="L4238" t="s">
        <v>288</v>
      </c>
      <c r="N4238" s="52">
        <v>1288867.7052864002</v>
      </c>
      <c r="O4238" s="52">
        <v>1263089.7120000001</v>
      </c>
      <c r="P4238">
        <v>1</v>
      </c>
      <c r="Q4238">
        <v>1</v>
      </c>
      <c r="R4238">
        <v>7204</v>
      </c>
    </row>
    <row r="4239" spans="1:19" hidden="1">
      <c r="A4239" t="s">
        <v>5641</v>
      </c>
      <c r="B4239" t="s">
        <v>5323</v>
      </c>
      <c r="C4239">
        <v>8</v>
      </c>
      <c r="D4239" t="s">
        <v>88</v>
      </c>
      <c r="E4239" t="s">
        <v>10111</v>
      </c>
      <c r="F4239" t="s">
        <v>178</v>
      </c>
      <c r="G4239" t="s">
        <v>178</v>
      </c>
      <c r="H4239">
        <v>5</v>
      </c>
      <c r="I4239">
        <v>2</v>
      </c>
      <c r="J4239" t="s">
        <v>84</v>
      </c>
      <c r="K4239" t="s">
        <v>31</v>
      </c>
      <c r="L4239" t="s">
        <v>288</v>
      </c>
      <c r="N4239" s="52">
        <v>1314645.0593568</v>
      </c>
      <c r="O4239" s="52">
        <v>1302720</v>
      </c>
      <c r="P4239">
        <v>1</v>
      </c>
      <c r="Q4239">
        <v>1</v>
      </c>
      <c r="R4239">
        <v>7206</v>
      </c>
    </row>
    <row r="4240" spans="1:19" hidden="1">
      <c r="A4240" t="s">
        <v>5642</v>
      </c>
      <c r="B4240" t="s">
        <v>5325</v>
      </c>
      <c r="C4240">
        <v>9</v>
      </c>
      <c r="D4240" t="s">
        <v>88</v>
      </c>
      <c r="E4240" t="s">
        <v>10112</v>
      </c>
      <c r="F4240" t="s">
        <v>178</v>
      </c>
      <c r="G4240" t="s">
        <v>178</v>
      </c>
      <c r="H4240">
        <v>5</v>
      </c>
      <c r="I4240">
        <v>3</v>
      </c>
      <c r="J4240" t="s">
        <v>84</v>
      </c>
      <c r="K4240" t="s">
        <v>31</v>
      </c>
      <c r="L4240" t="s">
        <v>288</v>
      </c>
      <c r="N4240" s="52">
        <v>1322592</v>
      </c>
      <c r="O4240" s="52">
        <v>1313760</v>
      </c>
      <c r="P4240">
        <v>1</v>
      </c>
      <c r="Q4240">
        <v>1</v>
      </c>
      <c r="R4240">
        <v>7208</v>
      </c>
    </row>
    <row r="4241" spans="1:18" hidden="1">
      <c r="A4241" t="s">
        <v>5643</v>
      </c>
      <c r="B4241" t="s">
        <v>5327</v>
      </c>
      <c r="C4241">
        <v>13</v>
      </c>
      <c r="D4241" t="s">
        <v>88</v>
      </c>
      <c r="E4241" t="s">
        <v>10113</v>
      </c>
      <c r="F4241" t="s">
        <v>179</v>
      </c>
      <c r="G4241" t="s">
        <v>179</v>
      </c>
      <c r="H4241">
        <v>5</v>
      </c>
      <c r="I4241">
        <v>1</v>
      </c>
      <c r="J4241" t="s">
        <v>84</v>
      </c>
      <c r="K4241" t="s">
        <v>31</v>
      </c>
      <c r="L4241" t="s">
        <v>288</v>
      </c>
      <c r="N4241" s="52">
        <v>1098480</v>
      </c>
      <c r="O4241" s="52">
        <v>1087440</v>
      </c>
      <c r="P4241">
        <v>1</v>
      </c>
      <c r="Q4241">
        <v>1</v>
      </c>
      <c r="R4241">
        <v>7216</v>
      </c>
    </row>
    <row r="4242" spans="1:18" hidden="1">
      <c r="A4242" t="s">
        <v>5644</v>
      </c>
      <c r="B4242" t="s">
        <v>5329</v>
      </c>
      <c r="C4242">
        <v>14</v>
      </c>
      <c r="D4242" t="s">
        <v>88</v>
      </c>
      <c r="E4242" t="s">
        <v>10114</v>
      </c>
      <c r="F4242" t="s">
        <v>179</v>
      </c>
      <c r="G4242" t="s">
        <v>179</v>
      </c>
      <c r="H4242">
        <v>5</v>
      </c>
      <c r="I4242">
        <v>2</v>
      </c>
      <c r="J4242" t="s">
        <v>84</v>
      </c>
      <c r="K4242" t="s">
        <v>31</v>
      </c>
      <c r="L4242" t="s">
        <v>288</v>
      </c>
      <c r="N4242" s="52">
        <v>1101792</v>
      </c>
      <c r="O4242" s="52">
        <v>1101792</v>
      </c>
      <c r="P4242">
        <v>1</v>
      </c>
      <c r="Q4242">
        <v>1</v>
      </c>
      <c r="R4242">
        <v>7218</v>
      </c>
    </row>
    <row r="4243" spans="1:18" hidden="1">
      <c r="A4243" t="s">
        <v>5645</v>
      </c>
      <c r="B4243" t="s">
        <v>5331</v>
      </c>
      <c r="C4243">
        <v>15</v>
      </c>
      <c r="D4243" t="s">
        <v>88</v>
      </c>
      <c r="E4243" t="s">
        <v>10115</v>
      </c>
      <c r="F4243" t="s">
        <v>179</v>
      </c>
      <c r="G4243" t="s">
        <v>179</v>
      </c>
      <c r="H4243">
        <v>5</v>
      </c>
      <c r="I4243">
        <v>3</v>
      </c>
      <c r="J4243" t="s">
        <v>84</v>
      </c>
      <c r="K4243" t="s">
        <v>31</v>
      </c>
      <c r="L4243" t="s">
        <v>288</v>
      </c>
      <c r="N4243" s="52">
        <v>1101792</v>
      </c>
      <c r="O4243" s="52">
        <v>1092960</v>
      </c>
      <c r="P4243">
        <v>1</v>
      </c>
      <c r="Q4243">
        <v>1</v>
      </c>
      <c r="R4243">
        <v>7220</v>
      </c>
    </row>
    <row r="4244" spans="1:18" hidden="1">
      <c r="A4244" t="s">
        <v>5646</v>
      </c>
      <c r="B4244" t="s">
        <v>5333</v>
      </c>
      <c r="C4244">
        <v>16</v>
      </c>
      <c r="D4244" t="s">
        <v>88</v>
      </c>
      <c r="E4244" t="s">
        <v>10116</v>
      </c>
      <c r="F4244" t="s">
        <v>180</v>
      </c>
      <c r="G4244" t="s">
        <v>180</v>
      </c>
      <c r="H4244">
        <v>5</v>
      </c>
      <c r="I4244">
        <v>1</v>
      </c>
      <c r="J4244" t="s">
        <v>84</v>
      </c>
      <c r="K4244" t="s">
        <v>31</v>
      </c>
      <c r="L4244" t="s">
        <v>288</v>
      </c>
      <c r="N4244" s="52">
        <v>1181280</v>
      </c>
      <c r="O4244" s="52">
        <v>1126080</v>
      </c>
      <c r="P4244">
        <v>1</v>
      </c>
      <c r="Q4244">
        <v>1</v>
      </c>
      <c r="R4244">
        <v>7222</v>
      </c>
    </row>
    <row r="4245" spans="1:18" hidden="1">
      <c r="A4245" t="s">
        <v>5647</v>
      </c>
      <c r="B4245" t="s">
        <v>5335</v>
      </c>
      <c r="C4245">
        <v>17</v>
      </c>
      <c r="D4245" t="s">
        <v>88</v>
      </c>
      <c r="E4245" t="s">
        <v>10117</v>
      </c>
      <c r="F4245" t="s">
        <v>180</v>
      </c>
      <c r="G4245" t="s">
        <v>180</v>
      </c>
      <c r="H4245">
        <v>5</v>
      </c>
      <c r="I4245">
        <v>2</v>
      </c>
      <c r="J4245" t="s">
        <v>84</v>
      </c>
      <c r="K4245" t="s">
        <v>31</v>
      </c>
      <c r="L4245" t="s">
        <v>288</v>
      </c>
      <c r="N4245" s="52">
        <v>1208880</v>
      </c>
      <c r="O4245" s="52">
        <v>1159200</v>
      </c>
      <c r="P4245">
        <v>1</v>
      </c>
      <c r="Q4245">
        <v>1</v>
      </c>
      <c r="R4245">
        <v>7224</v>
      </c>
    </row>
    <row r="4246" spans="1:18" hidden="1">
      <c r="A4246" t="s">
        <v>5648</v>
      </c>
      <c r="B4246" t="s">
        <v>5337</v>
      </c>
      <c r="C4246">
        <v>18</v>
      </c>
      <c r="D4246" t="s">
        <v>88</v>
      </c>
      <c r="E4246" t="s">
        <v>10118</v>
      </c>
      <c r="F4246" t="s">
        <v>180</v>
      </c>
      <c r="G4246" t="s">
        <v>180</v>
      </c>
      <c r="H4246">
        <v>5</v>
      </c>
      <c r="I4246">
        <v>3</v>
      </c>
      <c r="J4246" t="s">
        <v>84</v>
      </c>
      <c r="K4246" t="s">
        <v>31</v>
      </c>
      <c r="L4246" t="s">
        <v>288</v>
      </c>
      <c r="N4246" s="52">
        <v>1214400</v>
      </c>
      <c r="O4246" s="52">
        <v>1181280</v>
      </c>
      <c r="P4246">
        <v>1</v>
      </c>
      <c r="Q4246">
        <v>1</v>
      </c>
      <c r="R4246">
        <v>7226</v>
      </c>
    </row>
    <row r="4247" spans="1:18" hidden="1">
      <c r="A4247" t="s">
        <v>5649</v>
      </c>
      <c r="B4247" t="s">
        <v>5339</v>
      </c>
      <c r="C4247">
        <v>19</v>
      </c>
      <c r="D4247" t="s">
        <v>88</v>
      </c>
      <c r="E4247" t="s">
        <v>10119</v>
      </c>
      <c r="F4247" t="s">
        <v>181</v>
      </c>
      <c r="G4247" t="s">
        <v>181</v>
      </c>
      <c r="H4247">
        <v>5</v>
      </c>
      <c r="I4247">
        <v>1</v>
      </c>
      <c r="J4247" t="s">
        <v>84</v>
      </c>
      <c r="K4247" t="s">
        <v>31</v>
      </c>
      <c r="L4247" t="s">
        <v>288</v>
      </c>
      <c r="N4247" s="52">
        <v>2815199.9999999995</v>
      </c>
      <c r="O4247" s="52">
        <v>2671680</v>
      </c>
      <c r="P4247">
        <v>1</v>
      </c>
      <c r="Q4247">
        <v>1</v>
      </c>
      <c r="R4247">
        <v>7228</v>
      </c>
    </row>
    <row r="4248" spans="1:18" hidden="1">
      <c r="A4248" t="s">
        <v>5650</v>
      </c>
      <c r="B4248" t="s">
        <v>5341</v>
      </c>
      <c r="C4248">
        <v>20</v>
      </c>
      <c r="D4248" t="s">
        <v>88</v>
      </c>
      <c r="E4248" t="s">
        <v>10120</v>
      </c>
      <c r="F4248" t="s">
        <v>181</v>
      </c>
      <c r="G4248" t="s">
        <v>181</v>
      </c>
      <c r="H4248">
        <v>5</v>
      </c>
      <c r="I4248">
        <v>2</v>
      </c>
      <c r="J4248" t="s">
        <v>84</v>
      </c>
      <c r="K4248" t="s">
        <v>31</v>
      </c>
      <c r="L4248" t="s">
        <v>288</v>
      </c>
      <c r="N4248" s="52">
        <v>2848320.0000000005</v>
      </c>
      <c r="O4248" s="52">
        <v>2737920</v>
      </c>
      <c r="P4248">
        <v>1</v>
      </c>
      <c r="Q4248">
        <v>1</v>
      </c>
      <c r="R4248">
        <v>7230</v>
      </c>
    </row>
    <row r="4249" spans="1:18" hidden="1">
      <c r="A4249" t="s">
        <v>5651</v>
      </c>
      <c r="B4249" t="s">
        <v>5343</v>
      </c>
      <c r="C4249">
        <v>21</v>
      </c>
      <c r="D4249" t="s">
        <v>88</v>
      </c>
      <c r="E4249" t="s">
        <v>10121</v>
      </c>
      <c r="F4249" t="s">
        <v>181</v>
      </c>
      <c r="G4249" t="s">
        <v>181</v>
      </c>
      <c r="H4249">
        <v>5</v>
      </c>
      <c r="I4249">
        <v>3</v>
      </c>
      <c r="J4249" t="s">
        <v>84</v>
      </c>
      <c r="K4249" t="s">
        <v>31</v>
      </c>
      <c r="L4249" t="s">
        <v>288</v>
      </c>
      <c r="N4249" s="52">
        <v>2864880.0000000005</v>
      </c>
      <c r="O4249" s="52">
        <v>2748960</v>
      </c>
      <c r="P4249">
        <v>1</v>
      </c>
      <c r="Q4249">
        <v>1</v>
      </c>
      <c r="R4249">
        <v>7232</v>
      </c>
    </row>
    <row r="4250" spans="1:18" hidden="1">
      <c r="A4250" t="s">
        <v>5652</v>
      </c>
      <c r="B4250" t="s">
        <v>5345</v>
      </c>
      <c r="C4250">
        <v>22</v>
      </c>
      <c r="D4250" t="s">
        <v>88</v>
      </c>
      <c r="E4250" t="s">
        <v>10122</v>
      </c>
      <c r="F4250" t="s">
        <v>182</v>
      </c>
      <c r="G4250" t="s">
        <v>182</v>
      </c>
      <c r="H4250">
        <v>5</v>
      </c>
      <c r="I4250">
        <v>1</v>
      </c>
      <c r="J4250" t="s">
        <v>84</v>
      </c>
      <c r="K4250" t="s">
        <v>31</v>
      </c>
      <c r="L4250" t="s">
        <v>288</v>
      </c>
      <c r="N4250" s="52">
        <v>1302720</v>
      </c>
      <c r="O4250" s="52">
        <v>1213296</v>
      </c>
      <c r="P4250">
        <v>1</v>
      </c>
      <c r="Q4250">
        <v>1</v>
      </c>
      <c r="R4250">
        <v>7234</v>
      </c>
    </row>
    <row r="4251" spans="1:18" hidden="1">
      <c r="A4251" t="s">
        <v>5653</v>
      </c>
      <c r="B4251" t="s">
        <v>5347</v>
      </c>
      <c r="C4251">
        <v>23</v>
      </c>
      <c r="D4251" t="s">
        <v>88</v>
      </c>
      <c r="E4251" t="s">
        <v>10123</v>
      </c>
      <c r="F4251" t="s">
        <v>182</v>
      </c>
      <c r="G4251" t="s">
        <v>182</v>
      </c>
      <c r="H4251">
        <v>5</v>
      </c>
      <c r="I4251">
        <v>2</v>
      </c>
      <c r="J4251" t="s">
        <v>84</v>
      </c>
      <c r="K4251" t="s">
        <v>31</v>
      </c>
      <c r="L4251" t="s">
        <v>288</v>
      </c>
      <c r="N4251" s="52">
        <v>1330320</v>
      </c>
      <c r="O4251" s="52">
        <v>1247520</v>
      </c>
      <c r="P4251">
        <v>1</v>
      </c>
      <c r="Q4251">
        <v>1</v>
      </c>
      <c r="R4251">
        <v>7236</v>
      </c>
    </row>
    <row r="4252" spans="1:18" hidden="1">
      <c r="A4252" t="s">
        <v>5654</v>
      </c>
      <c r="B4252" t="s">
        <v>5349</v>
      </c>
      <c r="C4252">
        <v>24</v>
      </c>
      <c r="D4252" t="s">
        <v>88</v>
      </c>
      <c r="E4252" t="s">
        <v>10124</v>
      </c>
      <c r="F4252" t="s">
        <v>182</v>
      </c>
      <c r="G4252" t="s">
        <v>182</v>
      </c>
      <c r="H4252">
        <v>5</v>
      </c>
      <c r="I4252">
        <v>3</v>
      </c>
      <c r="J4252" t="s">
        <v>84</v>
      </c>
      <c r="K4252" t="s">
        <v>31</v>
      </c>
      <c r="L4252" t="s">
        <v>288</v>
      </c>
      <c r="N4252" s="52">
        <v>1330320</v>
      </c>
      <c r="O4252" s="52">
        <v>1247520</v>
      </c>
      <c r="P4252">
        <v>1</v>
      </c>
      <c r="Q4252">
        <v>1</v>
      </c>
      <c r="R4252">
        <v>7238</v>
      </c>
    </row>
    <row r="4253" spans="1:18" hidden="1">
      <c r="A4253" t="s">
        <v>5655</v>
      </c>
      <c r="B4253" t="s">
        <v>5351</v>
      </c>
      <c r="C4253">
        <v>25</v>
      </c>
      <c r="D4253" t="s">
        <v>88</v>
      </c>
      <c r="E4253" t="s">
        <v>10125</v>
      </c>
      <c r="F4253" t="s">
        <v>183</v>
      </c>
      <c r="G4253" t="s">
        <v>183</v>
      </c>
      <c r="H4253">
        <v>5</v>
      </c>
      <c r="I4253">
        <v>1</v>
      </c>
      <c r="J4253" t="s">
        <v>84</v>
      </c>
      <c r="K4253" t="s">
        <v>31</v>
      </c>
      <c r="L4253" t="s">
        <v>288</v>
      </c>
      <c r="N4253" s="52">
        <v>1558847.9999999998</v>
      </c>
      <c r="O4253" s="52">
        <v>1562160.0000000005</v>
      </c>
      <c r="P4253">
        <v>1</v>
      </c>
      <c r="Q4253">
        <v>1</v>
      </c>
      <c r="R4253">
        <v>7240</v>
      </c>
    </row>
    <row r="4254" spans="1:18" hidden="1">
      <c r="A4254" t="s">
        <v>5656</v>
      </c>
      <c r="B4254" t="s">
        <v>5353</v>
      </c>
      <c r="C4254">
        <v>26</v>
      </c>
      <c r="D4254" t="s">
        <v>88</v>
      </c>
      <c r="E4254" t="s">
        <v>10126</v>
      </c>
      <c r="F4254" t="s">
        <v>183</v>
      </c>
      <c r="G4254" t="s">
        <v>183</v>
      </c>
      <c r="H4254">
        <v>5</v>
      </c>
      <c r="I4254">
        <v>2</v>
      </c>
      <c r="J4254" t="s">
        <v>84</v>
      </c>
      <c r="K4254" t="s">
        <v>31</v>
      </c>
      <c r="L4254" t="s">
        <v>288</v>
      </c>
      <c r="N4254" s="52">
        <v>1578720.0000000002</v>
      </c>
      <c r="O4254" s="52">
        <v>1567680.0000000002</v>
      </c>
      <c r="P4254">
        <v>1</v>
      </c>
      <c r="Q4254">
        <v>1</v>
      </c>
      <c r="R4254">
        <v>7242</v>
      </c>
    </row>
    <row r="4255" spans="1:18" hidden="1">
      <c r="A4255" t="s">
        <v>5657</v>
      </c>
      <c r="B4255" t="s">
        <v>5355</v>
      </c>
      <c r="C4255">
        <v>27</v>
      </c>
      <c r="D4255" t="s">
        <v>88</v>
      </c>
      <c r="E4255" t="s">
        <v>10127</v>
      </c>
      <c r="F4255" t="s">
        <v>183</v>
      </c>
      <c r="G4255" t="s">
        <v>183</v>
      </c>
      <c r="H4255">
        <v>5</v>
      </c>
      <c r="I4255">
        <v>3</v>
      </c>
      <c r="J4255" t="s">
        <v>84</v>
      </c>
      <c r="K4255" t="s">
        <v>31</v>
      </c>
      <c r="L4255" t="s">
        <v>288</v>
      </c>
      <c r="N4255" s="52">
        <v>1622880.0000000002</v>
      </c>
      <c r="O4255" s="52">
        <v>1611840.0000000002</v>
      </c>
      <c r="P4255">
        <v>1</v>
      </c>
      <c r="Q4255">
        <v>1</v>
      </c>
      <c r="R4255">
        <v>7244</v>
      </c>
    </row>
    <row r="4256" spans="1:18" hidden="1">
      <c r="A4256" t="s">
        <v>5658</v>
      </c>
      <c r="B4256" t="s">
        <v>5357</v>
      </c>
      <c r="C4256">
        <v>28</v>
      </c>
      <c r="D4256" t="s">
        <v>88</v>
      </c>
      <c r="E4256" t="s">
        <v>10128</v>
      </c>
      <c r="F4256" t="s">
        <v>184</v>
      </c>
      <c r="G4256" t="s">
        <v>184</v>
      </c>
      <c r="H4256">
        <v>5</v>
      </c>
      <c r="I4256">
        <v>1</v>
      </c>
      <c r="J4256" t="s">
        <v>84</v>
      </c>
      <c r="K4256" t="s">
        <v>31</v>
      </c>
      <c r="L4256" t="s">
        <v>288</v>
      </c>
      <c r="N4256" s="52">
        <v>4073760.0000000005</v>
      </c>
      <c r="O4256" s="52">
        <v>3908160.0000000009</v>
      </c>
      <c r="P4256">
        <v>1</v>
      </c>
      <c r="Q4256">
        <v>1</v>
      </c>
      <c r="R4256">
        <v>7246</v>
      </c>
    </row>
    <row r="4257" spans="1:18" hidden="1">
      <c r="A4257" t="s">
        <v>5659</v>
      </c>
      <c r="B4257" t="s">
        <v>5359</v>
      </c>
      <c r="C4257">
        <v>29</v>
      </c>
      <c r="D4257" t="s">
        <v>88</v>
      </c>
      <c r="E4257" t="s">
        <v>10129</v>
      </c>
      <c r="F4257" t="s">
        <v>184</v>
      </c>
      <c r="G4257" t="s">
        <v>184</v>
      </c>
      <c r="H4257">
        <v>5</v>
      </c>
      <c r="I4257">
        <v>2</v>
      </c>
      <c r="J4257" t="s">
        <v>84</v>
      </c>
      <c r="K4257" t="s">
        <v>31</v>
      </c>
      <c r="L4257" t="s">
        <v>288</v>
      </c>
      <c r="N4257" s="52">
        <v>4106880.0000000005</v>
      </c>
      <c r="O4257" s="52">
        <v>4084800.0000000009</v>
      </c>
      <c r="P4257">
        <v>1</v>
      </c>
      <c r="Q4257">
        <v>1</v>
      </c>
      <c r="R4257">
        <v>7248</v>
      </c>
    </row>
    <row r="4258" spans="1:18" hidden="1">
      <c r="A4258" t="s">
        <v>5660</v>
      </c>
      <c r="B4258" t="s">
        <v>5361</v>
      </c>
      <c r="C4258">
        <v>30</v>
      </c>
      <c r="D4258" t="s">
        <v>88</v>
      </c>
      <c r="E4258" t="s">
        <v>10130</v>
      </c>
      <c r="F4258" t="s">
        <v>184</v>
      </c>
      <c r="G4258" t="s">
        <v>184</v>
      </c>
      <c r="H4258">
        <v>5</v>
      </c>
      <c r="I4258">
        <v>3</v>
      </c>
      <c r="J4258" t="s">
        <v>84</v>
      </c>
      <c r="K4258" t="s">
        <v>31</v>
      </c>
      <c r="L4258" t="s">
        <v>288</v>
      </c>
      <c r="N4258" s="52">
        <v>4117920.0000000005</v>
      </c>
      <c r="O4258" s="52">
        <v>4095840.0000000005</v>
      </c>
      <c r="P4258">
        <v>1</v>
      </c>
      <c r="Q4258">
        <v>1</v>
      </c>
      <c r="R4258">
        <v>7250</v>
      </c>
    </row>
    <row r="4259" spans="1:18" hidden="1">
      <c r="A4259" t="s">
        <v>5661</v>
      </c>
      <c r="B4259" t="s">
        <v>5363</v>
      </c>
      <c r="C4259">
        <v>31</v>
      </c>
      <c r="D4259" t="s">
        <v>88</v>
      </c>
      <c r="E4259" t="s">
        <v>10131</v>
      </c>
      <c r="F4259" t="s">
        <v>185</v>
      </c>
      <c r="G4259" t="s">
        <v>185</v>
      </c>
      <c r="H4259">
        <v>5</v>
      </c>
      <c r="I4259">
        <v>1</v>
      </c>
      <c r="J4259" t="s">
        <v>84</v>
      </c>
      <c r="K4259" t="s">
        <v>31</v>
      </c>
      <c r="L4259" t="s">
        <v>288</v>
      </c>
      <c r="N4259" s="52">
        <v>4968000</v>
      </c>
      <c r="O4259" s="52">
        <v>4692000</v>
      </c>
      <c r="P4259">
        <v>1</v>
      </c>
      <c r="Q4259">
        <v>1</v>
      </c>
      <c r="R4259">
        <v>7252</v>
      </c>
    </row>
    <row r="4260" spans="1:18" hidden="1">
      <c r="A4260" t="s">
        <v>5662</v>
      </c>
      <c r="B4260" t="s">
        <v>5365</v>
      </c>
      <c r="C4260">
        <v>32</v>
      </c>
      <c r="D4260" t="s">
        <v>88</v>
      </c>
      <c r="E4260" t="s">
        <v>10132</v>
      </c>
      <c r="F4260" t="s">
        <v>185</v>
      </c>
      <c r="G4260" t="s">
        <v>185</v>
      </c>
      <c r="H4260">
        <v>5</v>
      </c>
      <c r="I4260">
        <v>2</v>
      </c>
      <c r="J4260" t="s">
        <v>84</v>
      </c>
      <c r="K4260" t="s">
        <v>31</v>
      </c>
      <c r="L4260" t="s">
        <v>288</v>
      </c>
      <c r="N4260" s="52">
        <v>4990080</v>
      </c>
      <c r="O4260" s="52">
        <v>4736160</v>
      </c>
      <c r="P4260">
        <v>1</v>
      </c>
      <c r="Q4260">
        <v>1</v>
      </c>
      <c r="R4260">
        <v>7254</v>
      </c>
    </row>
    <row r="4261" spans="1:18" hidden="1">
      <c r="A4261" t="s">
        <v>5663</v>
      </c>
      <c r="B4261" t="s">
        <v>5367</v>
      </c>
      <c r="C4261">
        <v>33</v>
      </c>
      <c r="D4261" t="s">
        <v>88</v>
      </c>
      <c r="E4261" t="s">
        <v>10133</v>
      </c>
      <c r="F4261" t="s">
        <v>185</v>
      </c>
      <c r="G4261" t="s">
        <v>185</v>
      </c>
      <c r="H4261">
        <v>5</v>
      </c>
      <c r="I4261">
        <v>3</v>
      </c>
      <c r="J4261" t="s">
        <v>84</v>
      </c>
      <c r="K4261" t="s">
        <v>31</v>
      </c>
      <c r="L4261" t="s">
        <v>288</v>
      </c>
      <c r="N4261" s="52">
        <v>4995600</v>
      </c>
      <c r="O4261" s="52">
        <v>4747200</v>
      </c>
      <c r="P4261">
        <v>1</v>
      </c>
      <c r="Q4261">
        <v>1</v>
      </c>
      <c r="R4261">
        <v>7256</v>
      </c>
    </row>
    <row r="4262" spans="1:18" hidden="1">
      <c r="A4262" t="s">
        <v>5664</v>
      </c>
      <c r="B4262" t="s">
        <v>5369</v>
      </c>
      <c r="C4262">
        <v>34</v>
      </c>
      <c r="D4262" t="s">
        <v>88</v>
      </c>
      <c r="E4262" t="s">
        <v>10134</v>
      </c>
      <c r="F4262" t="s">
        <v>186</v>
      </c>
      <c r="G4262" t="s">
        <v>186</v>
      </c>
      <c r="H4262">
        <v>5</v>
      </c>
      <c r="I4262">
        <v>1</v>
      </c>
      <c r="J4262" t="s">
        <v>84</v>
      </c>
      <c r="K4262" t="s">
        <v>31</v>
      </c>
      <c r="L4262" t="s">
        <v>288</v>
      </c>
      <c r="N4262" s="52">
        <v>6568800.0000000009</v>
      </c>
      <c r="O4262" s="52">
        <v>6270720.0000000009</v>
      </c>
      <c r="P4262">
        <v>1</v>
      </c>
      <c r="Q4262">
        <v>1</v>
      </c>
      <c r="R4262">
        <v>7258</v>
      </c>
    </row>
    <row r="4263" spans="1:18" hidden="1">
      <c r="A4263" t="s">
        <v>5665</v>
      </c>
      <c r="B4263" t="s">
        <v>5371</v>
      </c>
      <c r="C4263">
        <v>35</v>
      </c>
      <c r="D4263" t="s">
        <v>88</v>
      </c>
      <c r="E4263" t="s">
        <v>10135</v>
      </c>
      <c r="F4263" t="s">
        <v>186</v>
      </c>
      <c r="G4263" t="s">
        <v>186</v>
      </c>
      <c r="H4263">
        <v>5</v>
      </c>
      <c r="I4263">
        <v>2</v>
      </c>
      <c r="J4263" t="s">
        <v>84</v>
      </c>
      <c r="K4263" t="s">
        <v>31</v>
      </c>
      <c r="L4263" t="s">
        <v>288</v>
      </c>
      <c r="N4263" s="52">
        <v>6624000.0000000009</v>
      </c>
      <c r="O4263" s="52">
        <v>6325919.9999999991</v>
      </c>
      <c r="P4263">
        <v>1</v>
      </c>
      <c r="Q4263">
        <v>1</v>
      </c>
      <c r="R4263">
        <v>7260</v>
      </c>
    </row>
    <row r="4264" spans="1:18" hidden="1">
      <c r="A4264" t="s">
        <v>5666</v>
      </c>
      <c r="B4264" t="s">
        <v>5373</v>
      </c>
      <c r="C4264">
        <v>36</v>
      </c>
      <c r="D4264" t="s">
        <v>88</v>
      </c>
      <c r="E4264" t="s">
        <v>10136</v>
      </c>
      <c r="F4264" t="s">
        <v>186</v>
      </c>
      <c r="G4264" t="s">
        <v>186</v>
      </c>
      <c r="H4264">
        <v>5</v>
      </c>
      <c r="I4264">
        <v>3</v>
      </c>
      <c r="J4264" t="s">
        <v>84</v>
      </c>
      <c r="K4264" t="s">
        <v>31</v>
      </c>
      <c r="L4264" t="s">
        <v>288</v>
      </c>
      <c r="N4264" s="52">
        <v>6646080.0000000009</v>
      </c>
      <c r="O4264" s="52">
        <v>6381120.0000000009</v>
      </c>
      <c r="P4264">
        <v>1</v>
      </c>
      <c r="Q4264">
        <v>1</v>
      </c>
      <c r="R4264">
        <v>7262</v>
      </c>
    </row>
    <row r="4265" spans="1:18" hidden="1">
      <c r="A4265" t="s">
        <v>5667</v>
      </c>
      <c r="B4265" t="s">
        <v>5375</v>
      </c>
      <c r="C4265">
        <v>37</v>
      </c>
      <c r="D4265" t="s">
        <v>88</v>
      </c>
      <c r="E4265" t="s">
        <v>10137</v>
      </c>
      <c r="F4265" t="s">
        <v>187</v>
      </c>
      <c r="G4265" t="s">
        <v>187</v>
      </c>
      <c r="H4265">
        <v>5</v>
      </c>
      <c r="I4265">
        <v>1</v>
      </c>
      <c r="J4265" t="s">
        <v>84</v>
      </c>
      <c r="K4265" t="s">
        <v>31</v>
      </c>
      <c r="L4265" t="s">
        <v>288</v>
      </c>
      <c r="N4265" s="52">
        <v>1363440</v>
      </c>
      <c r="O4265" s="52">
        <v>1357920</v>
      </c>
      <c r="P4265">
        <v>1</v>
      </c>
      <c r="Q4265">
        <v>1</v>
      </c>
      <c r="R4265">
        <v>7264</v>
      </c>
    </row>
    <row r="4266" spans="1:18" hidden="1">
      <c r="A4266" t="s">
        <v>5668</v>
      </c>
      <c r="B4266" t="s">
        <v>5377</v>
      </c>
      <c r="C4266">
        <v>38</v>
      </c>
      <c r="D4266" t="s">
        <v>88</v>
      </c>
      <c r="E4266" t="s">
        <v>10138</v>
      </c>
      <c r="F4266" t="s">
        <v>187</v>
      </c>
      <c r="G4266" t="s">
        <v>187</v>
      </c>
      <c r="H4266">
        <v>5</v>
      </c>
      <c r="I4266">
        <v>2</v>
      </c>
      <c r="J4266" t="s">
        <v>84</v>
      </c>
      <c r="K4266" t="s">
        <v>31</v>
      </c>
      <c r="L4266" t="s">
        <v>288</v>
      </c>
      <c r="N4266" s="52">
        <v>1391040</v>
      </c>
      <c r="O4266" s="52">
        <v>1368960</v>
      </c>
      <c r="P4266">
        <v>1</v>
      </c>
      <c r="Q4266">
        <v>1</v>
      </c>
      <c r="R4266">
        <v>7266</v>
      </c>
    </row>
    <row r="4267" spans="1:18" hidden="1">
      <c r="A4267" t="s">
        <v>5669</v>
      </c>
      <c r="B4267" t="s">
        <v>5379</v>
      </c>
      <c r="C4267">
        <v>39</v>
      </c>
      <c r="D4267" t="s">
        <v>88</v>
      </c>
      <c r="E4267" t="s">
        <v>10139</v>
      </c>
      <c r="F4267" t="s">
        <v>187</v>
      </c>
      <c r="G4267" t="s">
        <v>187</v>
      </c>
      <c r="H4267">
        <v>5</v>
      </c>
      <c r="I4267">
        <v>3</v>
      </c>
      <c r="J4267" t="s">
        <v>84</v>
      </c>
      <c r="K4267" t="s">
        <v>31</v>
      </c>
      <c r="L4267" t="s">
        <v>288</v>
      </c>
      <c r="N4267" s="52">
        <v>1402080.0000000002</v>
      </c>
      <c r="O4267" s="52">
        <v>1391040</v>
      </c>
      <c r="P4267">
        <v>1</v>
      </c>
      <c r="Q4267">
        <v>1</v>
      </c>
      <c r="R4267">
        <v>7268</v>
      </c>
    </row>
    <row r="4268" spans="1:18" hidden="1">
      <c r="A4268" t="s">
        <v>5670</v>
      </c>
      <c r="B4268" t="s">
        <v>5381</v>
      </c>
      <c r="C4268">
        <v>40</v>
      </c>
      <c r="D4268" t="s">
        <v>88</v>
      </c>
      <c r="E4268" t="s">
        <v>10140</v>
      </c>
      <c r="F4268" t="s">
        <v>188</v>
      </c>
      <c r="G4268" t="s">
        <v>188</v>
      </c>
      <c r="H4268">
        <v>5</v>
      </c>
      <c r="I4268">
        <v>1</v>
      </c>
      <c r="J4268" t="s">
        <v>84</v>
      </c>
      <c r="K4268" t="s">
        <v>31</v>
      </c>
      <c r="L4268" t="s">
        <v>288</v>
      </c>
      <c r="N4268" s="52">
        <v>828000.00000000012</v>
      </c>
      <c r="O4268" s="52">
        <v>816960.00000000012</v>
      </c>
      <c r="P4268">
        <v>1</v>
      </c>
      <c r="Q4268">
        <v>1</v>
      </c>
      <c r="R4268">
        <v>7270</v>
      </c>
    </row>
    <row r="4269" spans="1:18" hidden="1">
      <c r="A4269" t="s">
        <v>5671</v>
      </c>
      <c r="B4269" t="s">
        <v>5383</v>
      </c>
      <c r="C4269">
        <v>41</v>
      </c>
      <c r="D4269" t="s">
        <v>88</v>
      </c>
      <c r="E4269" t="s">
        <v>10141</v>
      </c>
      <c r="F4269" t="s">
        <v>188</v>
      </c>
      <c r="G4269" t="s">
        <v>188</v>
      </c>
      <c r="H4269">
        <v>5</v>
      </c>
      <c r="I4269">
        <v>2</v>
      </c>
      <c r="J4269" t="s">
        <v>84</v>
      </c>
      <c r="K4269" t="s">
        <v>31</v>
      </c>
      <c r="L4269" t="s">
        <v>288</v>
      </c>
      <c r="N4269" s="52">
        <v>844560.00000000012</v>
      </c>
      <c r="O4269" s="52">
        <v>822480.00000000012</v>
      </c>
      <c r="P4269">
        <v>1</v>
      </c>
      <c r="Q4269">
        <v>1</v>
      </c>
      <c r="R4269">
        <v>7272</v>
      </c>
    </row>
    <row r="4270" spans="1:18" hidden="1">
      <c r="A4270" t="s">
        <v>5672</v>
      </c>
      <c r="B4270" t="s">
        <v>5385</v>
      </c>
      <c r="C4270">
        <v>42</v>
      </c>
      <c r="D4270" t="s">
        <v>88</v>
      </c>
      <c r="E4270" t="s">
        <v>10142</v>
      </c>
      <c r="F4270" t="s">
        <v>188</v>
      </c>
      <c r="G4270" t="s">
        <v>188</v>
      </c>
      <c r="H4270">
        <v>5</v>
      </c>
      <c r="I4270">
        <v>3</v>
      </c>
      <c r="J4270" t="s">
        <v>84</v>
      </c>
      <c r="K4270" t="s">
        <v>31</v>
      </c>
      <c r="L4270" t="s">
        <v>288</v>
      </c>
      <c r="N4270" s="52">
        <v>861120.00000000012</v>
      </c>
      <c r="O4270" s="52">
        <v>833520.00000000012</v>
      </c>
      <c r="P4270">
        <v>1</v>
      </c>
      <c r="Q4270">
        <v>1</v>
      </c>
      <c r="R4270">
        <v>7274</v>
      </c>
    </row>
    <row r="4271" spans="1:18" hidden="1">
      <c r="A4271" t="s">
        <v>5673</v>
      </c>
      <c r="B4271" t="s">
        <v>5387</v>
      </c>
      <c r="C4271">
        <v>43</v>
      </c>
      <c r="D4271" t="s">
        <v>88</v>
      </c>
      <c r="E4271" t="s">
        <v>10143</v>
      </c>
      <c r="F4271" t="s">
        <v>189</v>
      </c>
      <c r="G4271" t="s">
        <v>189</v>
      </c>
      <c r="H4271">
        <v>5</v>
      </c>
      <c r="I4271">
        <v>1</v>
      </c>
      <c r="J4271" t="s">
        <v>84</v>
      </c>
      <c r="K4271" t="s">
        <v>31</v>
      </c>
      <c r="L4271" t="s">
        <v>288</v>
      </c>
      <c r="N4271" s="52">
        <v>2837280.0000000005</v>
      </c>
      <c r="O4271" s="52">
        <v>2826240.0000000005</v>
      </c>
      <c r="P4271">
        <v>1</v>
      </c>
      <c r="Q4271">
        <v>1</v>
      </c>
      <c r="R4271">
        <v>7276</v>
      </c>
    </row>
    <row r="4272" spans="1:18" hidden="1">
      <c r="A4272" t="s">
        <v>5674</v>
      </c>
      <c r="B4272" t="s">
        <v>5389</v>
      </c>
      <c r="C4272">
        <v>44</v>
      </c>
      <c r="D4272" t="s">
        <v>88</v>
      </c>
      <c r="E4272" t="s">
        <v>10144</v>
      </c>
      <c r="F4272" t="s">
        <v>189</v>
      </c>
      <c r="G4272" t="s">
        <v>189</v>
      </c>
      <c r="H4272">
        <v>5</v>
      </c>
      <c r="I4272">
        <v>2</v>
      </c>
      <c r="J4272" t="s">
        <v>84</v>
      </c>
      <c r="K4272" t="s">
        <v>31</v>
      </c>
      <c r="L4272" t="s">
        <v>288</v>
      </c>
      <c r="N4272" s="52">
        <v>2837280.0000000005</v>
      </c>
      <c r="O4272" s="52">
        <v>2826240.0000000005</v>
      </c>
      <c r="P4272">
        <v>1</v>
      </c>
      <c r="Q4272">
        <v>1</v>
      </c>
      <c r="R4272">
        <v>7278</v>
      </c>
    </row>
    <row r="4273" spans="1:18" hidden="1">
      <c r="A4273" t="s">
        <v>5675</v>
      </c>
      <c r="B4273" t="s">
        <v>5391</v>
      </c>
      <c r="C4273">
        <v>45</v>
      </c>
      <c r="D4273" t="s">
        <v>88</v>
      </c>
      <c r="E4273" t="s">
        <v>10145</v>
      </c>
      <c r="F4273" t="s">
        <v>189</v>
      </c>
      <c r="G4273" t="s">
        <v>189</v>
      </c>
      <c r="H4273">
        <v>5</v>
      </c>
      <c r="I4273">
        <v>3</v>
      </c>
      <c r="J4273" t="s">
        <v>84</v>
      </c>
      <c r="K4273" t="s">
        <v>31</v>
      </c>
      <c r="L4273" t="s">
        <v>288</v>
      </c>
      <c r="N4273" s="52">
        <v>6624000.0000000009</v>
      </c>
      <c r="O4273" s="52">
        <v>6624000.0000000009</v>
      </c>
      <c r="P4273">
        <v>1</v>
      </c>
      <c r="Q4273">
        <v>1</v>
      </c>
      <c r="R4273">
        <v>7280</v>
      </c>
    </row>
    <row r="4274" spans="1:18" hidden="1">
      <c r="A4274" t="s">
        <v>5676</v>
      </c>
      <c r="B4274" t="s">
        <v>5393</v>
      </c>
      <c r="C4274">
        <v>46</v>
      </c>
      <c r="D4274" t="s">
        <v>88</v>
      </c>
      <c r="E4274" t="s">
        <v>10146</v>
      </c>
      <c r="F4274" t="s">
        <v>190</v>
      </c>
      <c r="G4274" t="s">
        <v>190</v>
      </c>
      <c r="H4274">
        <v>5</v>
      </c>
      <c r="I4274">
        <v>1</v>
      </c>
      <c r="J4274" t="s">
        <v>84</v>
      </c>
      <c r="K4274" t="s">
        <v>31</v>
      </c>
      <c r="L4274" t="s">
        <v>288</v>
      </c>
      <c r="N4274" s="52">
        <v>7242240.0000000009</v>
      </c>
      <c r="O4274" s="52">
        <v>7176000.0000000009</v>
      </c>
      <c r="P4274">
        <v>1</v>
      </c>
      <c r="Q4274">
        <v>1</v>
      </c>
      <c r="R4274">
        <v>7282</v>
      </c>
    </row>
    <row r="4275" spans="1:18" hidden="1">
      <c r="A4275" t="s">
        <v>5677</v>
      </c>
      <c r="B4275" t="s">
        <v>5395</v>
      </c>
      <c r="C4275">
        <v>47</v>
      </c>
      <c r="D4275" t="s">
        <v>88</v>
      </c>
      <c r="E4275" t="s">
        <v>10147</v>
      </c>
      <c r="F4275" t="s">
        <v>190</v>
      </c>
      <c r="G4275" t="s">
        <v>190</v>
      </c>
      <c r="H4275">
        <v>5</v>
      </c>
      <c r="I4275">
        <v>2</v>
      </c>
      <c r="J4275" t="s">
        <v>84</v>
      </c>
      <c r="K4275" t="s">
        <v>31</v>
      </c>
      <c r="L4275" t="s">
        <v>288</v>
      </c>
      <c r="N4275" s="52">
        <v>7264320.0000000009</v>
      </c>
      <c r="O4275" s="52">
        <v>7242240.0000000009</v>
      </c>
      <c r="P4275">
        <v>1</v>
      </c>
      <c r="Q4275">
        <v>1</v>
      </c>
      <c r="R4275">
        <v>7284</v>
      </c>
    </row>
    <row r="4276" spans="1:18" hidden="1">
      <c r="A4276" t="s">
        <v>5678</v>
      </c>
      <c r="B4276" t="s">
        <v>5397</v>
      </c>
      <c r="C4276">
        <v>48</v>
      </c>
      <c r="D4276" t="s">
        <v>88</v>
      </c>
      <c r="E4276" t="s">
        <v>10148</v>
      </c>
      <c r="F4276" t="s">
        <v>190</v>
      </c>
      <c r="G4276" t="s">
        <v>190</v>
      </c>
      <c r="H4276">
        <v>5</v>
      </c>
      <c r="I4276">
        <v>3</v>
      </c>
      <c r="J4276" t="s">
        <v>84</v>
      </c>
      <c r="K4276" t="s">
        <v>31</v>
      </c>
      <c r="L4276" t="s">
        <v>288</v>
      </c>
      <c r="N4276" s="52">
        <v>7275360.0000000009</v>
      </c>
      <c r="O4276" s="52">
        <v>7253280.0000000009</v>
      </c>
      <c r="P4276">
        <v>1</v>
      </c>
      <c r="Q4276">
        <v>1</v>
      </c>
      <c r="R4276">
        <v>7286</v>
      </c>
    </row>
    <row r="4277" spans="1:18" hidden="1">
      <c r="A4277" t="s">
        <v>5679</v>
      </c>
      <c r="B4277" t="s">
        <v>5399</v>
      </c>
      <c r="C4277">
        <v>49</v>
      </c>
      <c r="D4277" t="s">
        <v>88</v>
      </c>
      <c r="E4277" t="s">
        <v>10149</v>
      </c>
      <c r="F4277" t="s">
        <v>191</v>
      </c>
      <c r="G4277" t="s">
        <v>191</v>
      </c>
      <c r="H4277">
        <v>5</v>
      </c>
      <c r="I4277">
        <v>1</v>
      </c>
      <c r="J4277" t="s">
        <v>84</v>
      </c>
      <c r="K4277" t="s">
        <v>31</v>
      </c>
      <c r="L4277" t="s">
        <v>288</v>
      </c>
      <c r="N4277" s="52">
        <v>325680</v>
      </c>
      <c r="O4277" s="52">
        <v>309120</v>
      </c>
      <c r="P4277">
        <v>1</v>
      </c>
      <c r="Q4277">
        <v>1</v>
      </c>
      <c r="R4277">
        <v>7288</v>
      </c>
    </row>
    <row r="4278" spans="1:18" hidden="1">
      <c r="A4278" t="s">
        <v>5680</v>
      </c>
      <c r="B4278" t="s">
        <v>5401</v>
      </c>
      <c r="C4278">
        <v>50</v>
      </c>
      <c r="D4278" t="s">
        <v>88</v>
      </c>
      <c r="E4278" t="s">
        <v>10150</v>
      </c>
      <c r="F4278" t="s">
        <v>191</v>
      </c>
      <c r="G4278" t="s">
        <v>191</v>
      </c>
      <c r="H4278">
        <v>5</v>
      </c>
      <c r="I4278">
        <v>2</v>
      </c>
      <c r="J4278" t="s">
        <v>84</v>
      </c>
      <c r="K4278" t="s">
        <v>31</v>
      </c>
      <c r="L4278" t="s">
        <v>288</v>
      </c>
      <c r="N4278" s="52">
        <v>331200</v>
      </c>
      <c r="O4278" s="52">
        <v>325680</v>
      </c>
      <c r="P4278">
        <v>1</v>
      </c>
      <c r="Q4278">
        <v>1</v>
      </c>
      <c r="R4278">
        <v>7290</v>
      </c>
    </row>
    <row r="4279" spans="1:18" hidden="1">
      <c r="A4279" t="s">
        <v>5681</v>
      </c>
      <c r="B4279" t="s">
        <v>5403</v>
      </c>
      <c r="C4279">
        <v>51</v>
      </c>
      <c r="D4279" t="s">
        <v>88</v>
      </c>
      <c r="E4279" t="s">
        <v>10151</v>
      </c>
      <c r="F4279" t="s">
        <v>191</v>
      </c>
      <c r="G4279" t="s">
        <v>191</v>
      </c>
      <c r="H4279">
        <v>5</v>
      </c>
      <c r="I4279">
        <v>3</v>
      </c>
      <c r="J4279" t="s">
        <v>84</v>
      </c>
      <c r="K4279" t="s">
        <v>31</v>
      </c>
      <c r="L4279" t="s">
        <v>288</v>
      </c>
      <c r="N4279" s="52">
        <v>336720</v>
      </c>
      <c r="O4279" s="52">
        <v>331200</v>
      </c>
      <c r="P4279">
        <v>1</v>
      </c>
      <c r="Q4279">
        <v>1</v>
      </c>
      <c r="R4279">
        <v>7292</v>
      </c>
    </row>
    <row r="4280" spans="1:18" hidden="1">
      <c r="A4280" t="s">
        <v>5682</v>
      </c>
      <c r="B4280" t="s">
        <v>5405</v>
      </c>
      <c r="C4280">
        <v>52</v>
      </c>
      <c r="D4280" t="s">
        <v>88</v>
      </c>
      <c r="E4280" t="s">
        <v>10152</v>
      </c>
      <c r="F4280" t="s">
        <v>192</v>
      </c>
      <c r="G4280" t="s">
        <v>192</v>
      </c>
      <c r="H4280">
        <v>5</v>
      </c>
      <c r="I4280">
        <v>1</v>
      </c>
      <c r="J4280" t="s">
        <v>84</v>
      </c>
      <c r="K4280" t="s">
        <v>31</v>
      </c>
      <c r="L4280" t="s">
        <v>288</v>
      </c>
      <c r="N4280" s="52">
        <v>603888</v>
      </c>
      <c r="O4280" s="52">
        <v>596160</v>
      </c>
      <c r="P4280">
        <v>1</v>
      </c>
      <c r="Q4280">
        <v>1</v>
      </c>
      <c r="R4280">
        <v>7294</v>
      </c>
    </row>
    <row r="4281" spans="1:18" hidden="1">
      <c r="A4281" t="s">
        <v>5683</v>
      </c>
      <c r="B4281" t="s">
        <v>5407</v>
      </c>
      <c r="C4281">
        <v>53</v>
      </c>
      <c r="D4281" t="s">
        <v>88</v>
      </c>
      <c r="E4281" t="s">
        <v>10153</v>
      </c>
      <c r="F4281" t="s">
        <v>192</v>
      </c>
      <c r="G4281" t="s">
        <v>192</v>
      </c>
      <c r="H4281">
        <v>5</v>
      </c>
      <c r="I4281">
        <v>2</v>
      </c>
      <c r="J4281" t="s">
        <v>84</v>
      </c>
      <c r="K4281" t="s">
        <v>31</v>
      </c>
      <c r="L4281" t="s">
        <v>288</v>
      </c>
      <c r="N4281" s="52">
        <v>607200</v>
      </c>
      <c r="O4281" s="52">
        <v>601680</v>
      </c>
      <c r="P4281">
        <v>1</v>
      </c>
      <c r="Q4281">
        <v>1</v>
      </c>
      <c r="R4281">
        <v>7296</v>
      </c>
    </row>
    <row r="4282" spans="1:18" hidden="1">
      <c r="A4282" t="s">
        <v>5684</v>
      </c>
      <c r="B4282" t="s">
        <v>5409</v>
      </c>
      <c r="C4282">
        <v>54</v>
      </c>
      <c r="D4282" t="s">
        <v>88</v>
      </c>
      <c r="E4282" t="s">
        <v>10154</v>
      </c>
      <c r="F4282" t="s">
        <v>192</v>
      </c>
      <c r="G4282" t="s">
        <v>192</v>
      </c>
      <c r="H4282">
        <v>5</v>
      </c>
      <c r="I4282">
        <v>3</v>
      </c>
      <c r="J4282" t="s">
        <v>84</v>
      </c>
      <c r="K4282" t="s">
        <v>31</v>
      </c>
      <c r="L4282" t="s">
        <v>288</v>
      </c>
      <c r="N4282" s="52">
        <v>612720</v>
      </c>
      <c r="O4282" s="52">
        <v>601680</v>
      </c>
      <c r="P4282">
        <v>1</v>
      </c>
      <c r="Q4282">
        <v>1</v>
      </c>
      <c r="R4282">
        <v>7298</v>
      </c>
    </row>
    <row r="4283" spans="1:18" hidden="1">
      <c r="A4283" t="s">
        <v>5685</v>
      </c>
      <c r="B4283" t="s">
        <v>5411</v>
      </c>
      <c r="C4283">
        <v>55</v>
      </c>
      <c r="D4283" t="s">
        <v>88</v>
      </c>
      <c r="E4283" t="s">
        <v>10155</v>
      </c>
      <c r="F4283" t="s">
        <v>193</v>
      </c>
      <c r="G4283" t="s">
        <v>193</v>
      </c>
      <c r="H4283">
        <v>5</v>
      </c>
      <c r="I4283">
        <v>1</v>
      </c>
      <c r="J4283" t="s">
        <v>84</v>
      </c>
      <c r="K4283" t="s">
        <v>31</v>
      </c>
      <c r="L4283" t="s">
        <v>288</v>
      </c>
      <c r="N4283" s="52">
        <v>32551440.000000004</v>
      </c>
      <c r="O4283" s="52">
        <v>27290880.000000004</v>
      </c>
      <c r="P4283">
        <v>1</v>
      </c>
      <c r="Q4283">
        <v>1</v>
      </c>
      <c r="R4283">
        <v>7300</v>
      </c>
    </row>
    <row r="4284" spans="1:18" hidden="1">
      <c r="A4284" t="s">
        <v>5686</v>
      </c>
      <c r="B4284" t="s">
        <v>5413</v>
      </c>
      <c r="C4284">
        <v>56</v>
      </c>
      <c r="D4284" t="s">
        <v>88</v>
      </c>
      <c r="E4284" t="s">
        <v>10156</v>
      </c>
      <c r="F4284" t="s">
        <v>193</v>
      </c>
      <c r="G4284" t="s">
        <v>193</v>
      </c>
      <c r="H4284">
        <v>5</v>
      </c>
      <c r="I4284">
        <v>2</v>
      </c>
      <c r="J4284" t="s">
        <v>84</v>
      </c>
      <c r="K4284" t="s">
        <v>31</v>
      </c>
      <c r="L4284" t="s">
        <v>288</v>
      </c>
      <c r="N4284" s="52">
        <v>32788800.000000004</v>
      </c>
      <c r="O4284" s="52">
        <v>27600000.000000004</v>
      </c>
      <c r="P4284">
        <v>1</v>
      </c>
      <c r="Q4284">
        <v>1</v>
      </c>
      <c r="R4284">
        <v>7302</v>
      </c>
    </row>
    <row r="4285" spans="1:18" hidden="1">
      <c r="A4285" t="s">
        <v>5687</v>
      </c>
      <c r="B4285" t="s">
        <v>5415</v>
      </c>
      <c r="C4285">
        <v>57</v>
      </c>
      <c r="D4285" t="s">
        <v>88</v>
      </c>
      <c r="E4285" t="s">
        <v>10157</v>
      </c>
      <c r="F4285" t="s">
        <v>193</v>
      </c>
      <c r="G4285" t="s">
        <v>193</v>
      </c>
      <c r="H4285">
        <v>5</v>
      </c>
      <c r="I4285">
        <v>3</v>
      </c>
      <c r="J4285" t="s">
        <v>84</v>
      </c>
      <c r="K4285" t="s">
        <v>31</v>
      </c>
      <c r="L4285" t="s">
        <v>288</v>
      </c>
      <c r="N4285" s="52">
        <v>33120000.000000004</v>
      </c>
      <c r="O4285" s="52">
        <v>32899200.000000004</v>
      </c>
      <c r="P4285">
        <v>1</v>
      </c>
      <c r="Q4285">
        <v>1</v>
      </c>
      <c r="R4285">
        <v>7304</v>
      </c>
    </row>
    <row r="4286" spans="1:18" hidden="1">
      <c r="A4286" t="s">
        <v>5688</v>
      </c>
      <c r="B4286" t="s">
        <v>5417</v>
      </c>
      <c r="C4286">
        <v>58</v>
      </c>
      <c r="D4286" t="s">
        <v>102</v>
      </c>
      <c r="E4286" t="s">
        <v>10158</v>
      </c>
      <c r="F4286" t="s">
        <v>194</v>
      </c>
      <c r="G4286" t="s">
        <v>176</v>
      </c>
      <c r="H4286">
        <v>5</v>
      </c>
      <c r="I4286" t="s">
        <v>103</v>
      </c>
      <c r="J4286" t="s">
        <v>84</v>
      </c>
      <c r="K4286" t="s">
        <v>31</v>
      </c>
      <c r="L4286" t="s">
        <v>288</v>
      </c>
      <c r="N4286" s="52">
        <v>463680.00000000006</v>
      </c>
      <c r="O4286" s="52">
        <v>4526400</v>
      </c>
      <c r="P4286">
        <v>1</v>
      </c>
      <c r="Q4286">
        <f>IF(COUNTIF(SolCotizacion!$E:$E,$G4286)&gt;0,1,0)</f>
        <v>0</v>
      </c>
      <c r="R4286">
        <v>7306</v>
      </c>
    </row>
    <row r="4287" spans="1:18" hidden="1">
      <c r="A4287" t="s">
        <v>5689</v>
      </c>
      <c r="B4287" t="s">
        <v>5419</v>
      </c>
      <c r="C4287">
        <v>59</v>
      </c>
      <c r="D4287" t="s">
        <v>102</v>
      </c>
      <c r="E4287" t="s">
        <v>10159</v>
      </c>
      <c r="F4287" t="s">
        <v>195</v>
      </c>
      <c r="G4287" t="s">
        <v>176</v>
      </c>
      <c r="H4287">
        <v>5</v>
      </c>
      <c r="I4287" t="s">
        <v>103</v>
      </c>
      <c r="J4287" t="s">
        <v>84</v>
      </c>
      <c r="K4287" t="s">
        <v>31</v>
      </c>
      <c r="L4287" t="s">
        <v>288</v>
      </c>
      <c r="N4287" s="52">
        <v>287040</v>
      </c>
      <c r="O4287" s="52">
        <v>276000</v>
      </c>
      <c r="P4287">
        <v>1</v>
      </c>
      <c r="Q4287">
        <f>IF(COUNTIF(SolCotizacion!$E:$E,$G4287)&gt;0,1,0)</f>
        <v>0</v>
      </c>
      <c r="R4287">
        <v>7308</v>
      </c>
    </row>
    <row r="4288" spans="1:18" hidden="1">
      <c r="A4288" t="s">
        <v>5690</v>
      </c>
      <c r="B4288" t="s">
        <v>5421</v>
      </c>
      <c r="C4288">
        <v>60</v>
      </c>
      <c r="D4288" t="s">
        <v>102</v>
      </c>
      <c r="E4288" t="s">
        <v>10160</v>
      </c>
      <c r="F4288" t="s">
        <v>196</v>
      </c>
      <c r="G4288" t="s">
        <v>177</v>
      </c>
      <c r="H4288">
        <v>5</v>
      </c>
      <c r="I4288" t="s">
        <v>103</v>
      </c>
      <c r="J4288" t="s">
        <v>84</v>
      </c>
      <c r="K4288" t="s">
        <v>31</v>
      </c>
      <c r="L4288" t="s">
        <v>288</v>
      </c>
      <c r="N4288" s="52">
        <v>574080</v>
      </c>
      <c r="O4288" s="52">
        <v>563040</v>
      </c>
      <c r="P4288">
        <v>1</v>
      </c>
      <c r="Q4288">
        <f>IF(COUNTIF(SolCotizacion!$E:$E,$G4288)&gt;0,1,0)</f>
        <v>0</v>
      </c>
      <c r="R4288">
        <v>7310</v>
      </c>
    </row>
    <row r="4289" spans="1:18" hidden="1">
      <c r="A4289" t="s">
        <v>5691</v>
      </c>
      <c r="B4289" t="s">
        <v>5423</v>
      </c>
      <c r="C4289">
        <v>61</v>
      </c>
      <c r="D4289" t="s">
        <v>102</v>
      </c>
      <c r="E4289" t="s">
        <v>10161</v>
      </c>
      <c r="F4289" t="s">
        <v>197</v>
      </c>
      <c r="G4289" t="s">
        <v>178</v>
      </c>
      <c r="H4289">
        <v>5</v>
      </c>
      <c r="I4289" t="s">
        <v>103</v>
      </c>
      <c r="J4289" t="s">
        <v>84</v>
      </c>
      <c r="K4289" t="s">
        <v>31</v>
      </c>
      <c r="L4289" t="s">
        <v>288</v>
      </c>
      <c r="N4289" s="52">
        <v>463680.00000000006</v>
      </c>
      <c r="O4289" s="52">
        <v>458160.00000000006</v>
      </c>
      <c r="P4289">
        <v>1</v>
      </c>
      <c r="Q4289">
        <f>IF(COUNTIF(SolCotizacion!$E:$E,$G4289)&gt;0,1,0)</f>
        <v>0</v>
      </c>
      <c r="R4289">
        <v>7312</v>
      </c>
    </row>
    <row r="4290" spans="1:18" hidden="1">
      <c r="A4290" t="s">
        <v>5692</v>
      </c>
      <c r="B4290" t="s">
        <v>5425</v>
      </c>
      <c r="C4290">
        <v>63</v>
      </c>
      <c r="D4290" t="s">
        <v>102</v>
      </c>
      <c r="E4290" t="s">
        <v>10162</v>
      </c>
      <c r="F4290" t="s">
        <v>198</v>
      </c>
      <c r="G4290" t="s">
        <v>179</v>
      </c>
      <c r="H4290">
        <v>5</v>
      </c>
      <c r="I4290" t="s">
        <v>103</v>
      </c>
      <c r="J4290" t="s">
        <v>84</v>
      </c>
      <c r="K4290" t="s">
        <v>31</v>
      </c>
      <c r="L4290" t="s">
        <v>288</v>
      </c>
      <c r="N4290" s="52">
        <v>33120</v>
      </c>
      <c r="O4290" s="52">
        <v>32016.000000000004</v>
      </c>
      <c r="P4290">
        <v>1</v>
      </c>
      <c r="Q4290">
        <f>IF(COUNTIF(SolCotizacion!$E:$E,$G4290)&gt;0,1,0)</f>
        <v>0</v>
      </c>
      <c r="R4290">
        <v>7316</v>
      </c>
    </row>
    <row r="4291" spans="1:18" hidden="1">
      <c r="A4291" t="s">
        <v>5693</v>
      </c>
      <c r="B4291" t="s">
        <v>5427</v>
      </c>
      <c r="C4291">
        <v>64</v>
      </c>
      <c r="D4291" t="s">
        <v>102</v>
      </c>
      <c r="E4291" t="s">
        <v>10163</v>
      </c>
      <c r="F4291" t="s">
        <v>199</v>
      </c>
      <c r="G4291" t="s">
        <v>180</v>
      </c>
      <c r="H4291">
        <v>5</v>
      </c>
      <c r="I4291" t="s">
        <v>103</v>
      </c>
      <c r="J4291" t="s">
        <v>84</v>
      </c>
      <c r="K4291" t="s">
        <v>31</v>
      </c>
      <c r="L4291" t="s">
        <v>288</v>
      </c>
      <c r="N4291" s="52">
        <v>1600800.0000000002</v>
      </c>
      <c r="O4291" s="52">
        <v>1578720.0000000002</v>
      </c>
      <c r="P4291">
        <v>1</v>
      </c>
      <c r="Q4291">
        <f>IF(COUNTIF(SolCotizacion!$E:$E,$G4291)&gt;0,1,0)</f>
        <v>0</v>
      </c>
      <c r="R4291">
        <v>7318</v>
      </c>
    </row>
    <row r="4292" spans="1:18" hidden="1">
      <c r="A4292" t="s">
        <v>5694</v>
      </c>
      <c r="B4292" t="s">
        <v>5429</v>
      </c>
      <c r="C4292">
        <v>65</v>
      </c>
      <c r="D4292" t="s">
        <v>102</v>
      </c>
      <c r="E4292" t="s">
        <v>10164</v>
      </c>
      <c r="F4292" t="s">
        <v>200</v>
      </c>
      <c r="G4292" t="s">
        <v>180</v>
      </c>
      <c r="H4292">
        <v>5</v>
      </c>
      <c r="I4292" t="s">
        <v>103</v>
      </c>
      <c r="J4292" t="s">
        <v>84</v>
      </c>
      <c r="K4292" t="s">
        <v>31</v>
      </c>
      <c r="L4292" t="s">
        <v>288</v>
      </c>
      <c r="N4292" s="52">
        <v>1435200.0000000002</v>
      </c>
      <c r="O4292" s="52">
        <v>1413120.0000000002</v>
      </c>
      <c r="P4292">
        <v>1</v>
      </c>
      <c r="Q4292">
        <f>IF(COUNTIF(SolCotizacion!$E:$E,$G4292)&gt;0,1,0)</f>
        <v>0</v>
      </c>
      <c r="R4292">
        <v>7320</v>
      </c>
    </row>
    <row r="4293" spans="1:18" hidden="1">
      <c r="A4293" t="s">
        <v>5695</v>
      </c>
      <c r="B4293" t="s">
        <v>5431</v>
      </c>
      <c r="C4293">
        <v>66</v>
      </c>
      <c r="D4293" t="s">
        <v>102</v>
      </c>
      <c r="E4293" t="s">
        <v>10165</v>
      </c>
      <c r="F4293" t="s">
        <v>201</v>
      </c>
      <c r="G4293" t="s">
        <v>180</v>
      </c>
      <c r="H4293">
        <v>5</v>
      </c>
      <c r="I4293" t="s">
        <v>103</v>
      </c>
      <c r="J4293" t="s">
        <v>84</v>
      </c>
      <c r="K4293" t="s">
        <v>31</v>
      </c>
      <c r="L4293" t="s">
        <v>288</v>
      </c>
      <c r="N4293" s="52">
        <v>1159200</v>
      </c>
      <c r="O4293" s="52">
        <v>1137120</v>
      </c>
      <c r="P4293">
        <v>1</v>
      </c>
      <c r="Q4293">
        <f>IF(COUNTIF(SolCotizacion!$E:$E,$G4293)&gt;0,1,0)</f>
        <v>0</v>
      </c>
      <c r="R4293">
        <v>7322</v>
      </c>
    </row>
    <row r="4294" spans="1:18" hidden="1">
      <c r="A4294" t="s">
        <v>5696</v>
      </c>
      <c r="B4294" t="s">
        <v>5433</v>
      </c>
      <c r="C4294">
        <v>67</v>
      </c>
      <c r="D4294" t="s">
        <v>102</v>
      </c>
      <c r="E4294" t="s">
        <v>10166</v>
      </c>
      <c r="F4294" t="s">
        <v>202</v>
      </c>
      <c r="G4294" t="s">
        <v>181</v>
      </c>
      <c r="H4294">
        <v>5</v>
      </c>
      <c r="I4294" t="s">
        <v>103</v>
      </c>
      <c r="J4294" t="s">
        <v>84</v>
      </c>
      <c r="K4294" t="s">
        <v>31</v>
      </c>
      <c r="L4294" t="s">
        <v>288</v>
      </c>
      <c r="N4294" s="52">
        <v>1269600</v>
      </c>
      <c r="O4294" s="52">
        <v>1247520</v>
      </c>
      <c r="P4294">
        <v>1</v>
      </c>
      <c r="Q4294">
        <f>IF(COUNTIF(SolCotizacion!$E:$E,$G4294)&gt;0,1,0)</f>
        <v>0</v>
      </c>
      <c r="R4294">
        <v>7324</v>
      </c>
    </row>
    <row r="4295" spans="1:18" hidden="1">
      <c r="A4295" t="s">
        <v>5697</v>
      </c>
      <c r="B4295" t="s">
        <v>5435</v>
      </c>
      <c r="C4295">
        <v>68</v>
      </c>
      <c r="D4295" t="s">
        <v>102</v>
      </c>
      <c r="E4295" t="s">
        <v>10167</v>
      </c>
      <c r="F4295" t="s">
        <v>203</v>
      </c>
      <c r="G4295" t="s">
        <v>181</v>
      </c>
      <c r="H4295">
        <v>5</v>
      </c>
      <c r="I4295" t="s">
        <v>103</v>
      </c>
      <c r="J4295" t="s">
        <v>84</v>
      </c>
      <c r="K4295" t="s">
        <v>31</v>
      </c>
      <c r="L4295" t="s">
        <v>288</v>
      </c>
      <c r="N4295" s="52">
        <v>1435200.0000000002</v>
      </c>
      <c r="O4295" s="52">
        <v>1424160.0000000002</v>
      </c>
      <c r="P4295">
        <v>1</v>
      </c>
      <c r="Q4295">
        <f>IF(COUNTIF(SolCotizacion!$E:$E,$G4295)&gt;0,1,0)</f>
        <v>0</v>
      </c>
      <c r="R4295">
        <v>7326</v>
      </c>
    </row>
    <row r="4296" spans="1:18" hidden="1">
      <c r="A4296" t="s">
        <v>5698</v>
      </c>
      <c r="B4296" t="s">
        <v>5437</v>
      </c>
      <c r="C4296">
        <v>69</v>
      </c>
      <c r="D4296" t="s">
        <v>102</v>
      </c>
      <c r="E4296" t="s">
        <v>10168</v>
      </c>
      <c r="F4296" t="s">
        <v>204</v>
      </c>
      <c r="G4296" t="s">
        <v>181</v>
      </c>
      <c r="H4296">
        <v>5</v>
      </c>
      <c r="I4296" t="s">
        <v>103</v>
      </c>
      <c r="J4296" t="s">
        <v>84</v>
      </c>
      <c r="K4296" t="s">
        <v>31</v>
      </c>
      <c r="L4296" t="s">
        <v>288</v>
      </c>
      <c r="N4296" s="52">
        <v>2263200</v>
      </c>
      <c r="O4296" s="52">
        <v>2241120</v>
      </c>
      <c r="P4296">
        <v>1</v>
      </c>
      <c r="Q4296">
        <f>IF(COUNTIF(SolCotizacion!$E:$E,$G4296)&gt;0,1,0)</f>
        <v>0</v>
      </c>
      <c r="R4296">
        <v>7328</v>
      </c>
    </row>
    <row r="4297" spans="1:18" hidden="1">
      <c r="A4297" t="s">
        <v>5699</v>
      </c>
      <c r="B4297" t="s">
        <v>5439</v>
      </c>
      <c r="C4297">
        <v>70</v>
      </c>
      <c r="D4297" t="s">
        <v>102</v>
      </c>
      <c r="E4297" t="s">
        <v>10169</v>
      </c>
      <c r="F4297" t="s">
        <v>205</v>
      </c>
      <c r="G4297" t="s">
        <v>181</v>
      </c>
      <c r="H4297">
        <v>5</v>
      </c>
      <c r="I4297" t="s">
        <v>103</v>
      </c>
      <c r="J4297" t="s">
        <v>84</v>
      </c>
      <c r="K4297" t="s">
        <v>31</v>
      </c>
      <c r="L4297" t="s">
        <v>288</v>
      </c>
      <c r="N4297" s="52">
        <v>496800.00000000006</v>
      </c>
      <c r="O4297" s="52">
        <v>485760.00000000006</v>
      </c>
      <c r="P4297">
        <v>1</v>
      </c>
      <c r="Q4297">
        <f>IF(COUNTIF(SolCotizacion!$E:$E,$G4297)&gt;0,1,0)</f>
        <v>0</v>
      </c>
      <c r="R4297">
        <v>7330</v>
      </c>
    </row>
    <row r="4298" spans="1:18" hidden="1">
      <c r="A4298" t="s">
        <v>5700</v>
      </c>
      <c r="B4298" t="s">
        <v>5441</v>
      </c>
      <c r="C4298">
        <v>71</v>
      </c>
      <c r="D4298" t="s">
        <v>102</v>
      </c>
      <c r="E4298" t="s">
        <v>10170</v>
      </c>
      <c r="F4298" t="s">
        <v>206</v>
      </c>
      <c r="G4298" t="s">
        <v>182</v>
      </c>
      <c r="H4298">
        <v>5</v>
      </c>
      <c r="I4298" t="s">
        <v>103</v>
      </c>
      <c r="J4298" t="s">
        <v>84</v>
      </c>
      <c r="K4298" t="s">
        <v>31</v>
      </c>
      <c r="L4298" t="s">
        <v>288</v>
      </c>
      <c r="N4298" s="52">
        <v>5520.0000000000009</v>
      </c>
      <c r="O4298" s="52">
        <v>5520.0000000000009</v>
      </c>
      <c r="P4298">
        <v>1</v>
      </c>
      <c r="Q4298">
        <f>IF(COUNTIF(SolCotizacion!$E:$E,$G4298)&gt;0,1,0)</f>
        <v>0</v>
      </c>
      <c r="R4298">
        <v>7332</v>
      </c>
    </row>
    <row r="4299" spans="1:18" hidden="1">
      <c r="A4299" t="s">
        <v>5701</v>
      </c>
      <c r="B4299" t="s">
        <v>5443</v>
      </c>
      <c r="C4299">
        <v>72</v>
      </c>
      <c r="D4299" t="s">
        <v>102</v>
      </c>
      <c r="E4299" t="s">
        <v>10171</v>
      </c>
      <c r="F4299" t="s">
        <v>207</v>
      </c>
      <c r="G4299" t="s">
        <v>182</v>
      </c>
      <c r="H4299">
        <v>5</v>
      </c>
      <c r="I4299" t="s">
        <v>103</v>
      </c>
      <c r="J4299" t="s">
        <v>84</v>
      </c>
      <c r="K4299" t="s">
        <v>31</v>
      </c>
      <c r="L4299" t="s">
        <v>288</v>
      </c>
      <c r="N4299" s="52">
        <v>463680.00000000006</v>
      </c>
      <c r="O4299" s="52">
        <v>458160.00000000006</v>
      </c>
      <c r="P4299">
        <v>1</v>
      </c>
      <c r="Q4299">
        <f>IF(COUNTIF(SolCotizacion!$E:$E,$G4299)&gt;0,1,0)</f>
        <v>0</v>
      </c>
      <c r="R4299">
        <v>7334</v>
      </c>
    </row>
    <row r="4300" spans="1:18" hidden="1">
      <c r="A4300" t="s">
        <v>5702</v>
      </c>
      <c r="B4300" t="s">
        <v>5445</v>
      </c>
      <c r="C4300">
        <v>73</v>
      </c>
      <c r="D4300" t="s">
        <v>102</v>
      </c>
      <c r="E4300" t="s">
        <v>10172</v>
      </c>
      <c r="F4300" t="s">
        <v>208</v>
      </c>
      <c r="G4300" t="s">
        <v>182</v>
      </c>
      <c r="H4300">
        <v>5</v>
      </c>
      <c r="I4300" t="s">
        <v>103</v>
      </c>
      <c r="J4300" t="s">
        <v>84</v>
      </c>
      <c r="K4300" t="s">
        <v>31</v>
      </c>
      <c r="L4300" t="s">
        <v>288</v>
      </c>
      <c r="N4300" s="52">
        <v>5520.0000000000009</v>
      </c>
      <c r="O4300" s="52">
        <v>5520.0000000000009</v>
      </c>
      <c r="P4300">
        <v>1</v>
      </c>
      <c r="Q4300">
        <f>IF(COUNTIF(SolCotizacion!$E:$E,$G4300)&gt;0,1,0)</f>
        <v>0</v>
      </c>
      <c r="R4300">
        <v>7336</v>
      </c>
    </row>
    <row r="4301" spans="1:18" hidden="1">
      <c r="A4301" t="s">
        <v>5703</v>
      </c>
      <c r="B4301" t="s">
        <v>5447</v>
      </c>
      <c r="C4301">
        <v>74</v>
      </c>
      <c r="D4301" t="s">
        <v>102</v>
      </c>
      <c r="E4301" t="s">
        <v>10173</v>
      </c>
      <c r="F4301" t="s">
        <v>209</v>
      </c>
      <c r="G4301" t="s">
        <v>183</v>
      </c>
      <c r="H4301">
        <v>5</v>
      </c>
      <c r="I4301" t="s">
        <v>103</v>
      </c>
      <c r="J4301" t="s">
        <v>84</v>
      </c>
      <c r="K4301" t="s">
        <v>31</v>
      </c>
      <c r="L4301" t="s">
        <v>288</v>
      </c>
      <c r="N4301" s="52">
        <v>5520.0000000000009</v>
      </c>
      <c r="O4301" s="52">
        <v>5520.0000000000009</v>
      </c>
      <c r="P4301">
        <v>1</v>
      </c>
      <c r="Q4301">
        <f>IF(COUNTIF(SolCotizacion!$E:$E,$G4301)&gt;0,1,0)</f>
        <v>0</v>
      </c>
      <c r="R4301">
        <v>7338</v>
      </c>
    </row>
    <row r="4302" spans="1:18" hidden="1">
      <c r="A4302" t="s">
        <v>5704</v>
      </c>
      <c r="B4302" t="s">
        <v>5449</v>
      </c>
      <c r="C4302">
        <v>75</v>
      </c>
      <c r="D4302" t="s">
        <v>102</v>
      </c>
      <c r="E4302" t="s">
        <v>10174</v>
      </c>
      <c r="F4302" t="s">
        <v>210</v>
      </c>
      <c r="G4302" t="s">
        <v>183</v>
      </c>
      <c r="H4302">
        <v>5</v>
      </c>
      <c r="I4302" t="s">
        <v>103</v>
      </c>
      <c r="J4302" t="s">
        <v>84</v>
      </c>
      <c r="K4302" t="s">
        <v>31</v>
      </c>
      <c r="L4302" t="s">
        <v>288</v>
      </c>
      <c r="N4302" s="52">
        <v>1159200</v>
      </c>
      <c r="O4302" s="52">
        <v>1148160</v>
      </c>
      <c r="P4302">
        <v>1</v>
      </c>
      <c r="Q4302">
        <f>IF(COUNTIF(SolCotizacion!$E:$E,$G4302)&gt;0,1,0)</f>
        <v>0</v>
      </c>
      <c r="R4302">
        <v>7340</v>
      </c>
    </row>
    <row r="4303" spans="1:18" hidden="1">
      <c r="A4303" t="s">
        <v>5705</v>
      </c>
      <c r="B4303" t="s">
        <v>5451</v>
      </c>
      <c r="C4303">
        <v>76</v>
      </c>
      <c r="D4303" t="s">
        <v>102</v>
      </c>
      <c r="E4303" t="s">
        <v>10175</v>
      </c>
      <c r="F4303" t="s">
        <v>211</v>
      </c>
      <c r="G4303" t="s">
        <v>183</v>
      </c>
      <c r="H4303">
        <v>5</v>
      </c>
      <c r="I4303" t="s">
        <v>103</v>
      </c>
      <c r="J4303" t="s">
        <v>84</v>
      </c>
      <c r="K4303" t="s">
        <v>31</v>
      </c>
      <c r="L4303" t="s">
        <v>288</v>
      </c>
      <c r="N4303" s="52">
        <v>1380000</v>
      </c>
      <c r="O4303" s="52">
        <v>1368960</v>
      </c>
      <c r="P4303">
        <v>1</v>
      </c>
      <c r="Q4303">
        <f>IF(COUNTIF(SolCotizacion!$E:$E,$G4303)&gt;0,1,0)</f>
        <v>0</v>
      </c>
      <c r="R4303">
        <v>7342</v>
      </c>
    </row>
    <row r="4304" spans="1:18" hidden="1">
      <c r="A4304" t="s">
        <v>5706</v>
      </c>
      <c r="B4304" t="s">
        <v>5453</v>
      </c>
      <c r="C4304">
        <v>77</v>
      </c>
      <c r="D4304" t="s">
        <v>102</v>
      </c>
      <c r="E4304" t="s">
        <v>10176</v>
      </c>
      <c r="F4304" t="s">
        <v>212</v>
      </c>
      <c r="G4304" t="s">
        <v>184</v>
      </c>
      <c r="H4304">
        <v>5</v>
      </c>
      <c r="I4304" t="s">
        <v>103</v>
      </c>
      <c r="J4304" t="s">
        <v>84</v>
      </c>
      <c r="K4304" t="s">
        <v>31</v>
      </c>
      <c r="L4304" t="s">
        <v>288</v>
      </c>
      <c r="N4304" s="52">
        <v>1987200.0000000002</v>
      </c>
      <c r="O4304" s="52">
        <v>1976160.0000000005</v>
      </c>
      <c r="P4304">
        <v>1</v>
      </c>
      <c r="Q4304">
        <f>IF(COUNTIF(SolCotizacion!$E:$E,$G4304)&gt;0,1,0)</f>
        <v>0</v>
      </c>
      <c r="R4304">
        <v>7344</v>
      </c>
    </row>
    <row r="4305" spans="1:18" hidden="1">
      <c r="A4305" t="s">
        <v>5707</v>
      </c>
      <c r="B4305" t="s">
        <v>5455</v>
      </c>
      <c r="C4305">
        <v>78</v>
      </c>
      <c r="D4305" t="s">
        <v>102</v>
      </c>
      <c r="E4305" t="s">
        <v>10177</v>
      </c>
      <c r="F4305" t="s">
        <v>213</v>
      </c>
      <c r="G4305" t="s">
        <v>184</v>
      </c>
      <c r="H4305">
        <v>5</v>
      </c>
      <c r="I4305" t="s">
        <v>103</v>
      </c>
      <c r="J4305" t="s">
        <v>84</v>
      </c>
      <c r="K4305" t="s">
        <v>31</v>
      </c>
      <c r="L4305" t="s">
        <v>288</v>
      </c>
      <c r="N4305" s="52">
        <v>145728</v>
      </c>
      <c r="O4305" s="52">
        <v>1435200.0000000002</v>
      </c>
      <c r="P4305">
        <v>1</v>
      </c>
      <c r="Q4305">
        <f>IF(COUNTIF(SolCotizacion!$E:$E,$G4305)&gt;0,1,0)</f>
        <v>0</v>
      </c>
      <c r="R4305">
        <v>7346</v>
      </c>
    </row>
    <row r="4306" spans="1:18" hidden="1">
      <c r="A4306" t="s">
        <v>5708</v>
      </c>
      <c r="B4306" t="s">
        <v>5457</v>
      </c>
      <c r="C4306">
        <v>79</v>
      </c>
      <c r="D4306" t="s">
        <v>102</v>
      </c>
      <c r="E4306" t="s">
        <v>10178</v>
      </c>
      <c r="F4306" t="s">
        <v>214</v>
      </c>
      <c r="G4306" t="s">
        <v>185</v>
      </c>
      <c r="H4306">
        <v>5</v>
      </c>
      <c r="I4306" t="s">
        <v>103</v>
      </c>
      <c r="J4306" t="s">
        <v>84</v>
      </c>
      <c r="K4306" t="s">
        <v>31</v>
      </c>
      <c r="L4306" t="s">
        <v>288</v>
      </c>
      <c r="N4306" s="52">
        <v>1435200.0000000002</v>
      </c>
      <c r="O4306" s="52">
        <v>1424160.0000000002</v>
      </c>
      <c r="P4306">
        <v>1</v>
      </c>
      <c r="Q4306">
        <f>IF(COUNTIF(SolCotizacion!$E:$E,$G4306)&gt;0,1,0)</f>
        <v>0</v>
      </c>
      <c r="R4306">
        <v>7348</v>
      </c>
    </row>
    <row r="4307" spans="1:18" hidden="1">
      <c r="A4307" t="s">
        <v>5709</v>
      </c>
      <c r="B4307" t="s">
        <v>5459</v>
      </c>
      <c r="C4307">
        <v>80</v>
      </c>
      <c r="D4307" t="s">
        <v>102</v>
      </c>
      <c r="E4307" t="s">
        <v>10179</v>
      </c>
      <c r="F4307" t="s">
        <v>215</v>
      </c>
      <c r="G4307" t="s">
        <v>185</v>
      </c>
      <c r="H4307">
        <v>5</v>
      </c>
      <c r="I4307" t="s">
        <v>103</v>
      </c>
      <c r="J4307" t="s">
        <v>84</v>
      </c>
      <c r="K4307" t="s">
        <v>31</v>
      </c>
      <c r="L4307" t="s">
        <v>288</v>
      </c>
      <c r="N4307" s="52">
        <v>2263200</v>
      </c>
      <c r="O4307" s="52">
        <v>2252160</v>
      </c>
      <c r="P4307">
        <v>1</v>
      </c>
      <c r="Q4307">
        <f>IF(COUNTIF(SolCotizacion!$E:$E,$G4307)&gt;0,1,0)</f>
        <v>0</v>
      </c>
      <c r="R4307">
        <v>7350</v>
      </c>
    </row>
    <row r="4308" spans="1:18" hidden="1">
      <c r="A4308" t="s">
        <v>5710</v>
      </c>
      <c r="B4308" t="s">
        <v>5461</v>
      </c>
      <c r="C4308">
        <v>81</v>
      </c>
      <c r="D4308" t="s">
        <v>102</v>
      </c>
      <c r="E4308" t="s">
        <v>10180</v>
      </c>
      <c r="F4308" t="s">
        <v>216</v>
      </c>
      <c r="G4308" t="s">
        <v>186</v>
      </c>
      <c r="H4308">
        <v>5</v>
      </c>
      <c r="I4308" t="s">
        <v>103</v>
      </c>
      <c r="J4308" t="s">
        <v>84</v>
      </c>
      <c r="K4308" t="s">
        <v>31</v>
      </c>
      <c r="L4308" t="s">
        <v>288</v>
      </c>
      <c r="N4308" s="52">
        <v>3312000.0000000005</v>
      </c>
      <c r="O4308" s="52">
        <v>3289920.0000000005</v>
      </c>
      <c r="P4308">
        <v>1</v>
      </c>
      <c r="Q4308">
        <f>IF(COUNTIF(SolCotizacion!$E:$E,$G4308)&gt;0,1,0)</f>
        <v>0</v>
      </c>
      <c r="R4308">
        <v>7352</v>
      </c>
    </row>
    <row r="4309" spans="1:18" hidden="1">
      <c r="A4309" t="s">
        <v>5711</v>
      </c>
      <c r="B4309" t="s">
        <v>5463</v>
      </c>
      <c r="C4309">
        <v>82</v>
      </c>
      <c r="D4309" t="s">
        <v>102</v>
      </c>
      <c r="E4309" t="s">
        <v>10181</v>
      </c>
      <c r="F4309" t="s">
        <v>217</v>
      </c>
      <c r="G4309" t="s">
        <v>186</v>
      </c>
      <c r="H4309">
        <v>5</v>
      </c>
      <c r="I4309" t="s">
        <v>103</v>
      </c>
      <c r="J4309" t="s">
        <v>84</v>
      </c>
      <c r="K4309" t="s">
        <v>31</v>
      </c>
      <c r="L4309" t="s">
        <v>288</v>
      </c>
      <c r="N4309" s="52">
        <v>276000</v>
      </c>
      <c r="O4309" s="52">
        <v>270480</v>
      </c>
      <c r="P4309">
        <v>1</v>
      </c>
      <c r="Q4309">
        <f>IF(COUNTIF(SolCotizacion!$E:$E,$G4309)&gt;0,1,0)</f>
        <v>0</v>
      </c>
      <c r="R4309">
        <v>7354</v>
      </c>
    </row>
    <row r="4310" spans="1:18" hidden="1">
      <c r="A4310" t="s">
        <v>5712</v>
      </c>
      <c r="B4310" t="s">
        <v>5465</v>
      </c>
      <c r="C4310">
        <v>83</v>
      </c>
      <c r="D4310" t="s">
        <v>102</v>
      </c>
      <c r="E4310" t="s">
        <v>10182</v>
      </c>
      <c r="F4310" t="s">
        <v>218</v>
      </c>
      <c r="G4310" t="s">
        <v>187</v>
      </c>
      <c r="H4310">
        <v>5</v>
      </c>
      <c r="I4310" t="s">
        <v>103</v>
      </c>
      <c r="J4310" t="s">
        <v>84</v>
      </c>
      <c r="K4310" t="s">
        <v>31</v>
      </c>
      <c r="L4310" t="s">
        <v>288</v>
      </c>
      <c r="N4310" s="52">
        <v>309120</v>
      </c>
      <c r="O4310" s="52">
        <v>298080</v>
      </c>
      <c r="P4310">
        <v>1</v>
      </c>
      <c r="Q4310">
        <f>IF(COUNTIF(SolCotizacion!$E:$E,$G4310)&gt;0,1,0)</f>
        <v>0</v>
      </c>
      <c r="R4310">
        <v>7356</v>
      </c>
    </row>
    <row r="4311" spans="1:18" hidden="1">
      <c r="A4311" t="s">
        <v>5713</v>
      </c>
      <c r="B4311" t="s">
        <v>5467</v>
      </c>
      <c r="C4311">
        <v>84</v>
      </c>
      <c r="D4311" t="s">
        <v>102</v>
      </c>
      <c r="E4311" t="s">
        <v>10183</v>
      </c>
      <c r="F4311" t="s">
        <v>219</v>
      </c>
      <c r="G4311" t="s">
        <v>188</v>
      </c>
      <c r="H4311">
        <v>5</v>
      </c>
      <c r="I4311" t="s">
        <v>103</v>
      </c>
      <c r="J4311" t="s">
        <v>84</v>
      </c>
      <c r="K4311" t="s">
        <v>31</v>
      </c>
      <c r="L4311" t="s">
        <v>288</v>
      </c>
      <c r="N4311" s="52">
        <v>176640.00000000003</v>
      </c>
      <c r="O4311" s="52">
        <v>174432.00000000003</v>
      </c>
      <c r="P4311">
        <v>1</v>
      </c>
      <c r="Q4311">
        <f>IF(COUNTIF(SolCotizacion!$E:$E,$G4311)&gt;0,1,0)</f>
        <v>0</v>
      </c>
      <c r="R4311">
        <v>7358</v>
      </c>
    </row>
    <row r="4312" spans="1:18" hidden="1">
      <c r="A4312" t="s">
        <v>5714</v>
      </c>
      <c r="B4312" t="s">
        <v>5469</v>
      </c>
      <c r="C4312">
        <v>85</v>
      </c>
      <c r="D4312" t="s">
        <v>102</v>
      </c>
      <c r="E4312" t="s">
        <v>10184</v>
      </c>
      <c r="F4312" t="s">
        <v>220</v>
      </c>
      <c r="G4312" t="s">
        <v>189</v>
      </c>
      <c r="H4312">
        <v>5</v>
      </c>
      <c r="I4312" t="s">
        <v>103</v>
      </c>
      <c r="J4312" t="s">
        <v>84</v>
      </c>
      <c r="K4312" t="s">
        <v>31</v>
      </c>
      <c r="L4312" t="s">
        <v>288</v>
      </c>
      <c r="N4312" s="52">
        <v>469200.00000000006</v>
      </c>
      <c r="O4312" s="52">
        <v>463680.00000000006</v>
      </c>
      <c r="P4312">
        <v>1</v>
      </c>
      <c r="Q4312">
        <f>IF(COUNTIF(SolCotizacion!$E:$E,$G4312)&gt;0,1,0)</f>
        <v>0</v>
      </c>
      <c r="R4312">
        <v>7360</v>
      </c>
    </row>
    <row r="4313" spans="1:18" hidden="1">
      <c r="A4313" t="s">
        <v>5715</v>
      </c>
      <c r="B4313" t="s">
        <v>5471</v>
      </c>
      <c r="C4313">
        <v>86</v>
      </c>
      <c r="D4313" t="s">
        <v>102</v>
      </c>
      <c r="E4313" t="s">
        <v>10185</v>
      </c>
      <c r="F4313" t="s">
        <v>221</v>
      </c>
      <c r="G4313" t="s">
        <v>190</v>
      </c>
      <c r="H4313">
        <v>5</v>
      </c>
      <c r="I4313" t="s">
        <v>103</v>
      </c>
      <c r="J4313" t="s">
        <v>84</v>
      </c>
      <c r="K4313" t="s">
        <v>31</v>
      </c>
      <c r="L4313" t="s">
        <v>288</v>
      </c>
      <c r="N4313" s="52">
        <v>469200.00000000006</v>
      </c>
      <c r="O4313" s="52">
        <v>463680.00000000006</v>
      </c>
      <c r="P4313">
        <v>1</v>
      </c>
      <c r="Q4313">
        <f>IF(COUNTIF(SolCotizacion!$E:$E,$G4313)&gt;0,1,0)</f>
        <v>0</v>
      </c>
      <c r="R4313">
        <v>7362</v>
      </c>
    </row>
    <row r="4314" spans="1:18" hidden="1">
      <c r="A4314" t="s">
        <v>5716</v>
      </c>
      <c r="B4314" t="s">
        <v>5473</v>
      </c>
      <c r="C4314">
        <v>87</v>
      </c>
      <c r="D4314" t="s">
        <v>102</v>
      </c>
      <c r="E4314" t="s">
        <v>10186</v>
      </c>
      <c r="F4314" t="s">
        <v>222</v>
      </c>
      <c r="G4314" t="s">
        <v>191</v>
      </c>
      <c r="H4314">
        <v>5</v>
      </c>
      <c r="I4314" t="s">
        <v>103</v>
      </c>
      <c r="J4314" t="s">
        <v>84</v>
      </c>
      <c r="K4314" t="s">
        <v>31</v>
      </c>
      <c r="L4314" t="s">
        <v>288</v>
      </c>
      <c r="N4314" s="52">
        <v>54096.000000000007</v>
      </c>
      <c r="O4314" s="52">
        <v>51888.000000000007</v>
      </c>
      <c r="P4314">
        <v>1</v>
      </c>
      <c r="Q4314">
        <f>IF(COUNTIF(SolCotizacion!$E:$E,$G4314)&gt;0,1,0)</f>
        <v>0</v>
      </c>
      <c r="R4314">
        <v>7364</v>
      </c>
    </row>
    <row r="4315" spans="1:18" hidden="1">
      <c r="A4315" t="s">
        <v>5717</v>
      </c>
      <c r="B4315" t="s">
        <v>5475</v>
      </c>
      <c r="C4315">
        <v>88</v>
      </c>
      <c r="D4315" t="s">
        <v>102</v>
      </c>
      <c r="E4315" t="s">
        <v>10187</v>
      </c>
      <c r="F4315" t="s">
        <v>223</v>
      </c>
      <c r="G4315" t="s">
        <v>192</v>
      </c>
      <c r="H4315">
        <v>5</v>
      </c>
      <c r="I4315" t="s">
        <v>103</v>
      </c>
      <c r="J4315" t="s">
        <v>84</v>
      </c>
      <c r="K4315" t="s">
        <v>31</v>
      </c>
      <c r="L4315" t="s">
        <v>288</v>
      </c>
      <c r="N4315" s="52">
        <v>86112</v>
      </c>
      <c r="O4315" s="52">
        <v>83904</v>
      </c>
      <c r="P4315">
        <v>1</v>
      </c>
      <c r="Q4315">
        <f>IF(COUNTIF(SolCotizacion!$E:$E,$G4315)&gt;0,1,0)</f>
        <v>0</v>
      </c>
      <c r="R4315">
        <v>7366</v>
      </c>
    </row>
    <row r="4316" spans="1:18" hidden="1">
      <c r="A4316" t="s">
        <v>5718</v>
      </c>
      <c r="B4316" t="s">
        <v>5477</v>
      </c>
      <c r="C4316">
        <v>89</v>
      </c>
      <c r="D4316" t="s">
        <v>102</v>
      </c>
      <c r="E4316" t="s">
        <v>10188</v>
      </c>
      <c r="F4316" t="s">
        <v>224</v>
      </c>
      <c r="G4316" t="s">
        <v>193</v>
      </c>
      <c r="H4316">
        <v>5</v>
      </c>
      <c r="I4316" t="s">
        <v>103</v>
      </c>
      <c r="J4316" t="s">
        <v>84</v>
      </c>
      <c r="K4316" t="s">
        <v>31</v>
      </c>
      <c r="L4316" t="s">
        <v>288</v>
      </c>
      <c r="N4316" s="52">
        <v>1.1040000000000001</v>
      </c>
      <c r="O4316" s="52">
        <v>1.1040000000000001</v>
      </c>
      <c r="P4316">
        <v>1</v>
      </c>
      <c r="Q4316">
        <f>IF(COUNTIF(SolCotizacion!$E:$E,$G4316)&gt;0,1,0)</f>
        <v>0</v>
      </c>
      <c r="R4316">
        <v>7368</v>
      </c>
    </row>
    <row r="4317" spans="1:18" hidden="1">
      <c r="A4317" t="s">
        <v>5719</v>
      </c>
      <c r="B4317" t="s">
        <v>5479</v>
      </c>
      <c r="C4317">
        <v>90</v>
      </c>
      <c r="D4317" t="s">
        <v>113</v>
      </c>
      <c r="E4317" t="s">
        <v>9853</v>
      </c>
      <c r="F4317" t="s">
        <v>114</v>
      </c>
      <c r="G4317" t="s">
        <v>88</v>
      </c>
      <c r="H4317">
        <v>5</v>
      </c>
      <c r="I4317">
        <v>1</v>
      </c>
      <c r="J4317" t="s">
        <v>88</v>
      </c>
      <c r="K4317" t="s">
        <v>31</v>
      </c>
      <c r="L4317" t="s">
        <v>288</v>
      </c>
      <c r="N4317" s="52">
        <v>32220.018600000003</v>
      </c>
      <c r="O4317" s="52">
        <v>32220.018600000003</v>
      </c>
      <c r="P4317">
        <v>1</v>
      </c>
      <c r="Q4317">
        <f>IF(COUNTIFS(SolCotizacion!$D:$D,$G4317,SolCotizacion!$K:$K,$I4317)&gt;0,1,0)</f>
        <v>0</v>
      </c>
      <c r="R4317">
        <v>7370</v>
      </c>
    </row>
    <row r="4318" spans="1:18" hidden="1">
      <c r="A4318" t="s">
        <v>5720</v>
      </c>
      <c r="B4318" t="s">
        <v>5481</v>
      </c>
      <c r="C4318">
        <v>91</v>
      </c>
      <c r="D4318" t="s">
        <v>113</v>
      </c>
      <c r="E4318" t="s">
        <v>9984</v>
      </c>
      <c r="F4318" t="s">
        <v>114</v>
      </c>
      <c r="G4318" t="s">
        <v>88</v>
      </c>
      <c r="H4318">
        <v>5</v>
      </c>
      <c r="I4318">
        <v>2</v>
      </c>
      <c r="J4318" t="s">
        <v>88</v>
      </c>
      <c r="K4318" t="s">
        <v>31</v>
      </c>
      <c r="L4318" t="s">
        <v>288</v>
      </c>
      <c r="N4318" s="52">
        <v>32220.018600000003</v>
      </c>
      <c r="O4318" s="52">
        <v>32220.018600000003</v>
      </c>
      <c r="P4318">
        <v>1</v>
      </c>
      <c r="Q4318">
        <f>IF(COUNTIFS(SolCotizacion!$D:$D,$G4318,SolCotizacion!$K:$K,$I4318)&gt;0,1,0)</f>
        <v>1</v>
      </c>
      <c r="R4318">
        <v>7372</v>
      </c>
    </row>
    <row r="4319" spans="1:18" hidden="1">
      <c r="A4319" t="s">
        <v>5721</v>
      </c>
      <c r="B4319" t="s">
        <v>5483</v>
      </c>
      <c r="C4319">
        <v>92</v>
      </c>
      <c r="D4319" t="s">
        <v>113</v>
      </c>
      <c r="E4319" t="s">
        <v>9985</v>
      </c>
      <c r="F4319" t="s">
        <v>114</v>
      </c>
      <c r="G4319" t="s">
        <v>88</v>
      </c>
      <c r="H4319">
        <v>5</v>
      </c>
      <c r="I4319">
        <v>3</v>
      </c>
      <c r="J4319" t="s">
        <v>88</v>
      </c>
      <c r="K4319" t="s">
        <v>31</v>
      </c>
      <c r="L4319" t="s">
        <v>288</v>
      </c>
      <c r="N4319" s="52">
        <v>32220.018600000003</v>
      </c>
      <c r="O4319" s="52">
        <v>32220.018600000003</v>
      </c>
      <c r="P4319">
        <v>1</v>
      </c>
      <c r="Q4319">
        <f>IF(COUNTIFS(SolCotizacion!$D:$D,$G4319,SolCotizacion!$K:$K,$I4319)&gt;0,1,0)</f>
        <v>0</v>
      </c>
      <c r="R4319">
        <v>7374</v>
      </c>
    </row>
    <row r="4320" spans="1:18" hidden="1">
      <c r="A4320" t="s">
        <v>5722</v>
      </c>
      <c r="B4320" t="s">
        <v>5485</v>
      </c>
      <c r="C4320">
        <v>93</v>
      </c>
      <c r="D4320" t="s">
        <v>113</v>
      </c>
      <c r="E4320" t="s">
        <v>10189</v>
      </c>
      <c r="F4320" t="s">
        <v>225</v>
      </c>
      <c r="G4320" t="s">
        <v>176</v>
      </c>
      <c r="H4320">
        <v>5</v>
      </c>
      <c r="I4320" t="s">
        <v>103</v>
      </c>
      <c r="J4320" t="s">
        <v>118</v>
      </c>
      <c r="K4320" t="s">
        <v>325</v>
      </c>
      <c r="L4320" t="s">
        <v>288</v>
      </c>
      <c r="N4320" s="52">
        <v>1.073072</v>
      </c>
      <c r="O4320" s="52">
        <v>1.073072</v>
      </c>
      <c r="P4320">
        <v>1</v>
      </c>
      <c r="Q4320">
        <f>IF(COUNTIF(SolCotizacion!$E:$E,G4320)&gt;0,1,0)</f>
        <v>0</v>
      </c>
      <c r="R4320">
        <v>7376</v>
      </c>
    </row>
    <row r="4321" spans="1:18" hidden="1">
      <c r="A4321" t="s">
        <v>5723</v>
      </c>
      <c r="B4321" t="s">
        <v>5487</v>
      </c>
      <c r="C4321">
        <v>94</v>
      </c>
      <c r="D4321" t="s">
        <v>113</v>
      </c>
      <c r="E4321" t="s">
        <v>10190</v>
      </c>
      <c r="F4321" t="s">
        <v>226</v>
      </c>
      <c r="G4321" t="s">
        <v>177</v>
      </c>
      <c r="H4321">
        <v>5</v>
      </c>
      <c r="I4321" t="s">
        <v>103</v>
      </c>
      <c r="J4321" t="s">
        <v>118</v>
      </c>
      <c r="K4321" t="s">
        <v>325</v>
      </c>
      <c r="L4321" t="s">
        <v>288</v>
      </c>
      <c r="N4321" s="52">
        <v>1.073072</v>
      </c>
      <c r="O4321" s="52">
        <v>1.073072</v>
      </c>
      <c r="P4321">
        <v>1</v>
      </c>
      <c r="Q4321">
        <f>IF(COUNTIF(SolCotizacion!$E:$E,G4321)&gt;0,1,0)</f>
        <v>0</v>
      </c>
      <c r="R4321">
        <v>7378</v>
      </c>
    </row>
    <row r="4322" spans="1:18" hidden="1">
      <c r="A4322" t="s">
        <v>5724</v>
      </c>
      <c r="B4322" t="s">
        <v>5489</v>
      </c>
      <c r="C4322">
        <v>95</v>
      </c>
      <c r="D4322" t="s">
        <v>113</v>
      </c>
      <c r="E4322" t="s">
        <v>10191</v>
      </c>
      <c r="F4322" t="s">
        <v>227</v>
      </c>
      <c r="G4322" t="s">
        <v>178</v>
      </c>
      <c r="H4322">
        <v>5</v>
      </c>
      <c r="I4322" t="s">
        <v>103</v>
      </c>
      <c r="J4322" t="s">
        <v>118</v>
      </c>
      <c r="K4322" t="s">
        <v>325</v>
      </c>
      <c r="L4322" t="s">
        <v>288</v>
      </c>
      <c r="N4322" s="52">
        <v>1.073072</v>
      </c>
      <c r="O4322" s="52">
        <v>1.073072</v>
      </c>
      <c r="P4322">
        <v>1</v>
      </c>
      <c r="Q4322">
        <f>IF(COUNTIF(SolCotizacion!$E:$E,G4322)&gt;0,1,0)</f>
        <v>0</v>
      </c>
      <c r="R4322">
        <v>7380</v>
      </c>
    </row>
    <row r="4323" spans="1:18" hidden="1">
      <c r="A4323" t="s">
        <v>5725</v>
      </c>
      <c r="B4323" t="s">
        <v>5491</v>
      </c>
      <c r="C4323">
        <v>97</v>
      </c>
      <c r="D4323" t="s">
        <v>113</v>
      </c>
      <c r="E4323" t="s">
        <v>10192</v>
      </c>
      <c r="F4323" t="s">
        <v>228</v>
      </c>
      <c r="G4323" t="s">
        <v>179</v>
      </c>
      <c r="H4323">
        <v>5</v>
      </c>
      <c r="I4323" t="s">
        <v>103</v>
      </c>
      <c r="J4323" t="s">
        <v>118</v>
      </c>
      <c r="K4323" t="s">
        <v>325</v>
      </c>
      <c r="L4323" t="s">
        <v>288</v>
      </c>
      <c r="N4323" s="52">
        <v>150360.08680000002</v>
      </c>
      <c r="O4323" s="52">
        <v>139620.08060000002</v>
      </c>
      <c r="P4323">
        <v>1</v>
      </c>
      <c r="Q4323">
        <f>IF(COUNTIF(SolCotizacion!$E:$E,G4323)&gt;0,1,0)</f>
        <v>0</v>
      </c>
      <c r="R4323">
        <v>7384</v>
      </c>
    </row>
    <row r="4324" spans="1:18" hidden="1">
      <c r="A4324" t="s">
        <v>5726</v>
      </c>
      <c r="B4324" t="s">
        <v>5493</v>
      </c>
      <c r="C4324">
        <v>98</v>
      </c>
      <c r="D4324" t="s">
        <v>113</v>
      </c>
      <c r="E4324" t="s">
        <v>10193</v>
      </c>
      <c r="F4324" t="s">
        <v>229</v>
      </c>
      <c r="G4324" t="s">
        <v>180</v>
      </c>
      <c r="H4324">
        <v>5</v>
      </c>
      <c r="I4324" t="s">
        <v>103</v>
      </c>
      <c r="J4324" t="s">
        <v>118</v>
      </c>
      <c r="K4324" t="s">
        <v>325</v>
      </c>
      <c r="L4324" t="s">
        <v>288</v>
      </c>
      <c r="N4324" s="52">
        <v>341532.19716000004</v>
      </c>
      <c r="O4324" s="52">
        <v>837720.48360000004</v>
      </c>
      <c r="P4324">
        <v>1</v>
      </c>
      <c r="Q4324">
        <f>IF(COUNTIF(SolCotizacion!$E:$E,G4324)&gt;0,1,0)</f>
        <v>0</v>
      </c>
      <c r="R4324">
        <v>7386</v>
      </c>
    </row>
    <row r="4325" spans="1:18" hidden="1">
      <c r="A4325" t="s">
        <v>5727</v>
      </c>
      <c r="B4325" t="s">
        <v>5495</v>
      </c>
      <c r="C4325">
        <v>99</v>
      </c>
      <c r="D4325" t="s">
        <v>113</v>
      </c>
      <c r="E4325" t="s">
        <v>10194</v>
      </c>
      <c r="F4325" t="s">
        <v>230</v>
      </c>
      <c r="G4325" t="s">
        <v>181</v>
      </c>
      <c r="H4325">
        <v>5</v>
      </c>
      <c r="I4325" t="s">
        <v>103</v>
      </c>
      <c r="J4325" t="s">
        <v>118</v>
      </c>
      <c r="K4325" t="s">
        <v>325</v>
      </c>
      <c r="L4325" t="s">
        <v>288</v>
      </c>
      <c r="N4325" s="52">
        <v>837720.48360000004</v>
      </c>
      <c r="O4325" s="52">
        <v>837720.48360000004</v>
      </c>
      <c r="P4325">
        <v>1</v>
      </c>
      <c r="Q4325">
        <f>IF(COUNTIF(SolCotizacion!$E:$E,G4325)&gt;0,1,0)</f>
        <v>0</v>
      </c>
      <c r="R4325">
        <v>7388</v>
      </c>
    </row>
    <row r="4326" spans="1:18" hidden="1">
      <c r="A4326" t="s">
        <v>5728</v>
      </c>
      <c r="B4326" t="s">
        <v>5497</v>
      </c>
      <c r="C4326">
        <v>100</v>
      </c>
      <c r="D4326" t="s">
        <v>113</v>
      </c>
      <c r="E4326" t="s">
        <v>10195</v>
      </c>
      <c r="F4326" t="s">
        <v>231</v>
      </c>
      <c r="G4326" t="s">
        <v>182</v>
      </c>
      <c r="H4326">
        <v>5</v>
      </c>
      <c r="I4326" t="s">
        <v>103</v>
      </c>
      <c r="J4326" t="s">
        <v>118</v>
      </c>
      <c r="K4326" t="s">
        <v>325</v>
      </c>
      <c r="L4326" t="s">
        <v>288</v>
      </c>
      <c r="N4326" s="52">
        <v>98808.057040000014</v>
      </c>
      <c r="O4326" s="52">
        <v>98808.057040000014</v>
      </c>
      <c r="P4326">
        <v>1</v>
      </c>
      <c r="Q4326">
        <f>IF(COUNTIF(SolCotizacion!$E:$E,G4326)&gt;0,1,0)</f>
        <v>0</v>
      </c>
      <c r="R4326">
        <v>7390</v>
      </c>
    </row>
    <row r="4327" spans="1:18" hidden="1">
      <c r="A4327" t="s">
        <v>5729</v>
      </c>
      <c r="B4327" t="s">
        <v>5499</v>
      </c>
      <c r="C4327">
        <v>101</v>
      </c>
      <c r="D4327" t="s">
        <v>113</v>
      </c>
      <c r="E4327" t="s">
        <v>10196</v>
      </c>
      <c r="F4327" t="s">
        <v>232</v>
      </c>
      <c r="G4327" t="s">
        <v>183</v>
      </c>
      <c r="H4327">
        <v>5</v>
      </c>
      <c r="I4327" t="s">
        <v>103</v>
      </c>
      <c r="J4327" t="s">
        <v>118</v>
      </c>
      <c r="K4327" t="s">
        <v>325</v>
      </c>
      <c r="L4327" t="s">
        <v>288</v>
      </c>
      <c r="N4327" s="52">
        <v>468264.27032000007</v>
      </c>
      <c r="O4327" s="52">
        <v>468264.27032000007</v>
      </c>
      <c r="P4327">
        <v>1</v>
      </c>
      <c r="Q4327">
        <f>IF(COUNTIF(SolCotizacion!$E:$E,G4327)&gt;0,1,0)</f>
        <v>0</v>
      </c>
      <c r="R4327">
        <v>7392</v>
      </c>
    </row>
    <row r="4328" spans="1:18" hidden="1">
      <c r="A4328" t="s">
        <v>5730</v>
      </c>
      <c r="B4328" t="s">
        <v>5501</v>
      </c>
      <c r="C4328">
        <v>102</v>
      </c>
      <c r="D4328" t="s">
        <v>113</v>
      </c>
      <c r="E4328" t="s">
        <v>10197</v>
      </c>
      <c r="F4328" t="s">
        <v>233</v>
      </c>
      <c r="G4328" t="s">
        <v>184</v>
      </c>
      <c r="H4328">
        <v>5</v>
      </c>
      <c r="I4328" t="s">
        <v>103</v>
      </c>
      <c r="J4328" t="s">
        <v>118</v>
      </c>
      <c r="K4328" t="s">
        <v>325</v>
      </c>
      <c r="L4328" t="s">
        <v>288</v>
      </c>
      <c r="N4328" s="52">
        <v>606810.35030000005</v>
      </c>
      <c r="O4328" s="52">
        <v>1473528.8506400001</v>
      </c>
      <c r="P4328">
        <v>1</v>
      </c>
      <c r="Q4328">
        <f>IF(COUNTIF(SolCotizacion!$E:$E,G4328)&gt;0,1,0)</f>
        <v>0</v>
      </c>
      <c r="R4328">
        <v>7394</v>
      </c>
    </row>
    <row r="4329" spans="1:18" hidden="1">
      <c r="A4329" t="s">
        <v>5731</v>
      </c>
      <c r="B4329" t="s">
        <v>5503</v>
      </c>
      <c r="C4329">
        <v>103</v>
      </c>
      <c r="D4329" t="s">
        <v>113</v>
      </c>
      <c r="E4329" t="s">
        <v>10198</v>
      </c>
      <c r="F4329" t="s">
        <v>234</v>
      </c>
      <c r="G4329" t="s">
        <v>185</v>
      </c>
      <c r="H4329">
        <v>5</v>
      </c>
      <c r="I4329" t="s">
        <v>103</v>
      </c>
      <c r="J4329" t="s">
        <v>118</v>
      </c>
      <c r="K4329" t="s">
        <v>325</v>
      </c>
      <c r="L4329" t="s">
        <v>288</v>
      </c>
      <c r="N4329" s="52">
        <v>1473528.8506400001</v>
      </c>
      <c r="O4329" s="52">
        <v>1208250.6975</v>
      </c>
      <c r="P4329">
        <v>1</v>
      </c>
      <c r="Q4329">
        <f>IF(COUNTIF(SolCotizacion!$E:$E,G4329)&gt;0,1,0)</f>
        <v>0</v>
      </c>
      <c r="R4329">
        <v>7396</v>
      </c>
    </row>
    <row r="4330" spans="1:18" hidden="1">
      <c r="A4330" t="s">
        <v>5732</v>
      </c>
      <c r="B4330" t="s">
        <v>5505</v>
      </c>
      <c r="C4330">
        <v>104</v>
      </c>
      <c r="D4330" t="s">
        <v>113</v>
      </c>
      <c r="E4330" t="s">
        <v>10199</v>
      </c>
      <c r="F4330" t="s">
        <v>235</v>
      </c>
      <c r="G4330" t="s">
        <v>186</v>
      </c>
      <c r="H4330">
        <v>5</v>
      </c>
      <c r="I4330" t="s">
        <v>103</v>
      </c>
      <c r="J4330" t="s">
        <v>118</v>
      </c>
      <c r="K4330" t="s">
        <v>325</v>
      </c>
      <c r="L4330" t="s">
        <v>288</v>
      </c>
      <c r="N4330" s="52">
        <v>1208250.6975</v>
      </c>
      <c r="O4330" s="52">
        <v>2367097.3664800003</v>
      </c>
      <c r="P4330">
        <v>1</v>
      </c>
      <c r="Q4330">
        <f>IF(COUNTIF(SolCotizacion!$E:$E,G4330)&gt;0,1,0)</f>
        <v>0</v>
      </c>
      <c r="R4330">
        <v>7398</v>
      </c>
    </row>
    <row r="4331" spans="1:18" hidden="1">
      <c r="A4331" t="s">
        <v>5733</v>
      </c>
      <c r="B4331" t="s">
        <v>5507</v>
      </c>
      <c r="C4331">
        <v>105</v>
      </c>
      <c r="D4331" t="s">
        <v>113</v>
      </c>
      <c r="E4331" t="s">
        <v>10200</v>
      </c>
      <c r="F4331" t="s">
        <v>236</v>
      </c>
      <c r="G4331" t="s">
        <v>187</v>
      </c>
      <c r="H4331">
        <v>5</v>
      </c>
      <c r="I4331" t="s">
        <v>103</v>
      </c>
      <c r="J4331" t="s">
        <v>118</v>
      </c>
      <c r="K4331" t="s">
        <v>325</v>
      </c>
      <c r="L4331" t="s">
        <v>288</v>
      </c>
      <c r="N4331" s="52">
        <v>375900.217</v>
      </c>
      <c r="O4331" s="52">
        <v>408120.23560000001</v>
      </c>
      <c r="P4331">
        <v>1</v>
      </c>
      <c r="Q4331">
        <f>IF(COUNTIF(SolCotizacion!$E:$E,G4331)&gt;0,1,0)</f>
        <v>0</v>
      </c>
      <c r="R4331">
        <v>7400</v>
      </c>
    </row>
    <row r="4332" spans="1:18" hidden="1">
      <c r="A4332" t="s">
        <v>5734</v>
      </c>
      <c r="B4332" t="s">
        <v>5509</v>
      </c>
      <c r="C4332">
        <v>106</v>
      </c>
      <c r="D4332" t="s">
        <v>113</v>
      </c>
      <c r="E4332" t="s">
        <v>10201</v>
      </c>
      <c r="F4332" t="s">
        <v>237</v>
      </c>
      <c r="G4332" t="s">
        <v>188</v>
      </c>
      <c r="H4332">
        <v>5</v>
      </c>
      <c r="I4332" t="s">
        <v>103</v>
      </c>
      <c r="J4332" t="s">
        <v>118</v>
      </c>
      <c r="K4332" t="s">
        <v>325</v>
      </c>
      <c r="L4332" t="s">
        <v>288</v>
      </c>
      <c r="N4332" s="52">
        <v>268500.15500000003</v>
      </c>
      <c r="O4332" s="52">
        <v>343680.19839999999</v>
      </c>
      <c r="P4332">
        <v>1</v>
      </c>
      <c r="Q4332">
        <f>IF(COUNTIF(SolCotizacion!$E:$E,G4332)&gt;0,1,0)</f>
        <v>0</v>
      </c>
      <c r="R4332">
        <v>7402</v>
      </c>
    </row>
    <row r="4333" spans="1:18" hidden="1">
      <c r="A4333" t="s">
        <v>5735</v>
      </c>
      <c r="B4333" t="s">
        <v>5511</v>
      </c>
      <c r="C4333">
        <v>107</v>
      </c>
      <c r="D4333" t="s">
        <v>113</v>
      </c>
      <c r="E4333" t="s">
        <v>10202</v>
      </c>
      <c r="F4333" t="s">
        <v>238</v>
      </c>
      <c r="G4333" t="s">
        <v>189</v>
      </c>
      <c r="H4333">
        <v>5</v>
      </c>
      <c r="I4333" t="s">
        <v>103</v>
      </c>
      <c r="J4333" t="s">
        <v>118</v>
      </c>
      <c r="K4333" t="s">
        <v>325</v>
      </c>
      <c r="L4333" t="s">
        <v>288</v>
      </c>
      <c r="N4333" s="52">
        <v>112770.06510000001</v>
      </c>
      <c r="O4333" s="52">
        <v>1288800.7439999999</v>
      </c>
      <c r="P4333">
        <v>1</v>
      </c>
      <c r="Q4333">
        <f>IF(COUNTIF(SolCotizacion!$E:$E,G4333)&gt;0,1,0)</f>
        <v>0</v>
      </c>
      <c r="R4333">
        <v>7404</v>
      </c>
    </row>
    <row r="4334" spans="1:18" hidden="1">
      <c r="A4334" t="s">
        <v>5736</v>
      </c>
      <c r="B4334" t="s">
        <v>5513</v>
      </c>
      <c r="C4334">
        <v>108</v>
      </c>
      <c r="D4334" t="s">
        <v>113</v>
      </c>
      <c r="E4334" t="s">
        <v>10203</v>
      </c>
      <c r="F4334" t="s">
        <v>239</v>
      </c>
      <c r="G4334" t="s">
        <v>190</v>
      </c>
      <c r="H4334">
        <v>5</v>
      </c>
      <c r="I4334" t="s">
        <v>103</v>
      </c>
      <c r="J4334" t="s">
        <v>118</v>
      </c>
      <c r="K4334" t="s">
        <v>325</v>
      </c>
      <c r="L4334" t="s">
        <v>288</v>
      </c>
      <c r="N4334" s="52">
        <v>1611000.9300000002</v>
      </c>
      <c r="O4334" s="52">
        <v>1933201.1160000002</v>
      </c>
      <c r="P4334">
        <v>1</v>
      </c>
      <c r="Q4334">
        <f>IF(COUNTIF(SolCotizacion!$E:$E,G4334)&gt;0,1,0)</f>
        <v>0</v>
      </c>
      <c r="R4334">
        <v>7406</v>
      </c>
    </row>
    <row r="4335" spans="1:18" hidden="1">
      <c r="A4335" t="s">
        <v>5737</v>
      </c>
      <c r="B4335" t="s">
        <v>5515</v>
      </c>
      <c r="C4335">
        <v>109</v>
      </c>
      <c r="D4335" t="s">
        <v>113</v>
      </c>
      <c r="E4335" t="s">
        <v>10204</v>
      </c>
      <c r="F4335" t="s">
        <v>240</v>
      </c>
      <c r="G4335" t="s">
        <v>191</v>
      </c>
      <c r="H4335">
        <v>5</v>
      </c>
      <c r="I4335" t="s">
        <v>103</v>
      </c>
      <c r="J4335" t="s">
        <v>118</v>
      </c>
      <c r="K4335" t="s">
        <v>325</v>
      </c>
      <c r="L4335" t="s">
        <v>288</v>
      </c>
      <c r="N4335" s="52">
        <v>1.073072</v>
      </c>
      <c r="O4335" s="52">
        <v>1.073072</v>
      </c>
      <c r="P4335">
        <v>1</v>
      </c>
      <c r="Q4335">
        <f>IF(COUNTIF(SolCotizacion!$E:$E,G4335)&gt;0,1,0)</f>
        <v>0</v>
      </c>
      <c r="R4335">
        <v>7408</v>
      </c>
    </row>
    <row r="4336" spans="1:18" hidden="1">
      <c r="A4336" t="s">
        <v>5738</v>
      </c>
      <c r="B4336" t="s">
        <v>5517</v>
      </c>
      <c r="C4336">
        <v>110</v>
      </c>
      <c r="D4336" t="s">
        <v>113</v>
      </c>
      <c r="E4336" t="s">
        <v>10205</v>
      </c>
      <c r="F4336" t="s">
        <v>241</v>
      </c>
      <c r="G4336" t="s">
        <v>192</v>
      </c>
      <c r="H4336">
        <v>5</v>
      </c>
      <c r="I4336" t="s">
        <v>103</v>
      </c>
      <c r="J4336" t="s">
        <v>118</v>
      </c>
      <c r="K4336" t="s">
        <v>325</v>
      </c>
      <c r="L4336" t="s">
        <v>288</v>
      </c>
      <c r="N4336" s="52">
        <v>1.073072</v>
      </c>
      <c r="O4336" s="52">
        <v>1.073072</v>
      </c>
      <c r="P4336">
        <v>1</v>
      </c>
      <c r="Q4336">
        <f>IF(COUNTIF(SolCotizacion!$E:$E,G4336)&gt;0,1,0)</f>
        <v>0</v>
      </c>
      <c r="R4336">
        <v>7410</v>
      </c>
    </row>
    <row r="4337" spans="1:19" hidden="1">
      <c r="A4337" t="s">
        <v>5739</v>
      </c>
      <c r="B4337" t="s">
        <v>5519</v>
      </c>
      <c r="C4337">
        <v>111</v>
      </c>
      <c r="D4337" t="s">
        <v>113</v>
      </c>
      <c r="E4337" t="s">
        <v>10206</v>
      </c>
      <c r="F4337" t="s">
        <v>242</v>
      </c>
      <c r="G4337" t="s">
        <v>193</v>
      </c>
      <c r="H4337">
        <v>5</v>
      </c>
      <c r="I4337" t="s">
        <v>103</v>
      </c>
      <c r="J4337" t="s">
        <v>118</v>
      </c>
      <c r="K4337" t="s">
        <v>325</v>
      </c>
      <c r="L4337" t="s">
        <v>288</v>
      </c>
      <c r="N4337" s="52">
        <v>3587162.0708000003</v>
      </c>
      <c r="O4337" s="52">
        <v>6566439.7906799996</v>
      </c>
      <c r="P4337">
        <v>1</v>
      </c>
      <c r="Q4337">
        <f>IF(COUNTIF(SolCotizacion!$E:$E,G4337)&gt;0,1,0)</f>
        <v>0</v>
      </c>
      <c r="R4337">
        <v>7412</v>
      </c>
    </row>
    <row r="4338" spans="1:19" hidden="1">
      <c r="A4338" t="s">
        <v>5740</v>
      </c>
      <c r="B4338" t="s">
        <v>5521</v>
      </c>
      <c r="C4338">
        <v>112</v>
      </c>
      <c r="D4338" t="s">
        <v>113</v>
      </c>
      <c r="E4338" t="s">
        <v>9995</v>
      </c>
      <c r="F4338" t="s">
        <v>125</v>
      </c>
      <c r="G4338" t="s">
        <v>88</v>
      </c>
      <c r="H4338">
        <v>5</v>
      </c>
      <c r="I4338">
        <v>1</v>
      </c>
      <c r="J4338" t="s">
        <v>88</v>
      </c>
      <c r="K4338" t="s">
        <v>31</v>
      </c>
      <c r="L4338" t="s">
        <v>288</v>
      </c>
      <c r="N4338" s="52">
        <v>48330.027900000001</v>
      </c>
      <c r="O4338" s="52">
        <v>59070.034100000004</v>
      </c>
      <c r="P4338">
        <v>1</v>
      </c>
      <c r="Q4338">
        <f>IF(COUNTIFS(SolCotizacion!$D:$D,$G4338,SolCotizacion!$K:$K,$I4338)&gt;0,1,0)</f>
        <v>0</v>
      </c>
      <c r="R4338">
        <v>7414</v>
      </c>
    </row>
    <row r="4339" spans="1:19" hidden="1">
      <c r="A4339" t="s">
        <v>5741</v>
      </c>
      <c r="B4339" t="s">
        <v>5523</v>
      </c>
      <c r="C4339">
        <v>113</v>
      </c>
      <c r="D4339" t="s">
        <v>113</v>
      </c>
      <c r="E4339" t="s">
        <v>9996</v>
      </c>
      <c r="F4339" t="s">
        <v>125</v>
      </c>
      <c r="G4339" t="s">
        <v>88</v>
      </c>
      <c r="H4339">
        <v>5</v>
      </c>
      <c r="I4339">
        <v>2</v>
      </c>
      <c r="J4339" t="s">
        <v>88</v>
      </c>
      <c r="K4339" t="s">
        <v>31</v>
      </c>
      <c r="L4339" t="s">
        <v>288</v>
      </c>
      <c r="N4339" s="52">
        <v>48330.027900000001</v>
      </c>
      <c r="O4339" s="52">
        <v>59070.034100000004</v>
      </c>
      <c r="P4339">
        <v>1</v>
      </c>
      <c r="Q4339">
        <f>IF(COUNTIFS(SolCotizacion!$D:$D,$G4339,SolCotizacion!$K:$K,$I4339)&gt;0,1,0)</f>
        <v>1</v>
      </c>
      <c r="R4339">
        <v>7416</v>
      </c>
    </row>
    <row r="4340" spans="1:19" hidden="1">
      <c r="A4340" t="s">
        <v>5742</v>
      </c>
      <c r="B4340" t="s">
        <v>5525</v>
      </c>
      <c r="C4340">
        <v>114</v>
      </c>
      <c r="D4340" t="s">
        <v>113</v>
      </c>
      <c r="E4340" t="s">
        <v>9997</v>
      </c>
      <c r="F4340" t="s">
        <v>125</v>
      </c>
      <c r="G4340" t="s">
        <v>88</v>
      </c>
      <c r="H4340">
        <v>5</v>
      </c>
      <c r="I4340">
        <v>3</v>
      </c>
      <c r="J4340" t="s">
        <v>88</v>
      </c>
      <c r="K4340" t="s">
        <v>31</v>
      </c>
      <c r="L4340" t="s">
        <v>288</v>
      </c>
      <c r="N4340" s="52">
        <v>48330.027900000001</v>
      </c>
      <c r="O4340" s="52">
        <v>59070.034100000004</v>
      </c>
      <c r="P4340">
        <v>1</v>
      </c>
      <c r="Q4340">
        <f>IF(COUNTIFS(SolCotizacion!$D:$D,$G4340,SolCotizacion!$K:$K,$I4340)&gt;0,1,0)</f>
        <v>0</v>
      </c>
      <c r="R4340">
        <v>7418</v>
      </c>
    </row>
    <row r="4341" spans="1:19" hidden="1">
      <c r="A4341" t="s">
        <v>5743</v>
      </c>
      <c r="B4341" t="s">
        <v>5527</v>
      </c>
      <c r="C4341">
        <v>115</v>
      </c>
      <c r="D4341" t="s">
        <v>113</v>
      </c>
      <c r="E4341" t="s">
        <v>252</v>
      </c>
      <c r="F4341" t="s">
        <v>243</v>
      </c>
      <c r="G4341" t="s">
        <v>176</v>
      </c>
      <c r="H4341">
        <v>5</v>
      </c>
      <c r="I4341">
        <v>1</v>
      </c>
      <c r="J4341" t="s">
        <v>127</v>
      </c>
      <c r="K4341" t="s">
        <v>31</v>
      </c>
      <c r="L4341" t="s">
        <v>288</v>
      </c>
      <c r="M4341" s="53">
        <v>5.0000000000000001E-3</v>
      </c>
      <c r="N4341" s="52">
        <v>3973.8022940000001</v>
      </c>
      <c r="O4341" s="52">
        <v>3920.107422</v>
      </c>
      <c r="P4341">
        <v>1</v>
      </c>
      <c r="Q4341">
        <f>IF(SUMIFS(SolCotizacion!$P:$P,SolCotizacion!$E:$E,$G4341,SolCotizacion!$K:$K,$I4341)&gt;499,1,0)</f>
        <v>0</v>
      </c>
      <c r="R4341">
        <v>7420</v>
      </c>
      <c r="S4341" s="56">
        <f>IF(SUMIFS(SolCotizacion!$P:$P,SolCotizacion!$E:$E,$G4341,SolCotizacion!$K:$K,$I4341)&gt;499,4%,0)</f>
        <v>0</v>
      </c>
    </row>
    <row r="4342" spans="1:19" hidden="1">
      <c r="A4342" t="s">
        <v>5744</v>
      </c>
      <c r="B4342" t="s">
        <v>5529</v>
      </c>
      <c r="C4342">
        <v>116</v>
      </c>
      <c r="D4342" t="s">
        <v>113</v>
      </c>
      <c r="E4342" t="s">
        <v>253</v>
      </c>
      <c r="F4342" t="s">
        <v>243</v>
      </c>
      <c r="G4342" t="s">
        <v>176</v>
      </c>
      <c r="H4342">
        <v>5</v>
      </c>
      <c r="I4342">
        <v>2</v>
      </c>
      <c r="J4342" t="s">
        <v>127</v>
      </c>
      <c r="K4342" t="s">
        <v>31</v>
      </c>
      <c r="L4342" t="s">
        <v>288</v>
      </c>
      <c r="M4342" s="53">
        <v>5.0000000000000001E-3</v>
      </c>
      <c r="N4342" s="52">
        <v>4027.5074840000002</v>
      </c>
      <c r="O4342" s="52">
        <v>3984.5433320000002</v>
      </c>
      <c r="P4342">
        <v>1</v>
      </c>
      <c r="Q4342">
        <f>IF(SUMIFS(SolCotizacion!$P:$P,SolCotizacion!$E:$E,$G4342,SolCotizacion!$K:$K,$I4342)&gt;499,1,0)</f>
        <v>0</v>
      </c>
      <c r="R4342">
        <v>7421</v>
      </c>
      <c r="S4342" s="56">
        <f>IF(SUMIFS(SolCotizacion!$P:$P,SolCotizacion!$E:$E,$G4342,SolCotizacion!$K:$K,$I4342)&gt;499,4%,0)</f>
        <v>0</v>
      </c>
    </row>
    <row r="4343" spans="1:19" hidden="1">
      <c r="A4343" t="s">
        <v>5745</v>
      </c>
      <c r="B4343" t="s">
        <v>5531</v>
      </c>
      <c r="C4343">
        <v>117</v>
      </c>
      <c r="D4343" t="s">
        <v>113</v>
      </c>
      <c r="E4343" t="s">
        <v>254</v>
      </c>
      <c r="F4343" t="s">
        <v>243</v>
      </c>
      <c r="G4343" t="s">
        <v>176</v>
      </c>
      <c r="H4343">
        <v>5</v>
      </c>
      <c r="I4343">
        <v>3</v>
      </c>
      <c r="J4343" t="s">
        <v>127</v>
      </c>
      <c r="K4343" t="s">
        <v>31</v>
      </c>
      <c r="L4343" t="s">
        <v>288</v>
      </c>
      <c r="M4343" s="53">
        <v>5.0000000000000001E-3</v>
      </c>
      <c r="N4343" s="52">
        <v>4054.3549200000002</v>
      </c>
      <c r="O4343" s="52">
        <v>4016.7664460000001</v>
      </c>
      <c r="P4343">
        <v>1</v>
      </c>
      <c r="Q4343">
        <f>IF(SUMIFS(SolCotizacion!$P:$P,SolCotizacion!$E:$E,$G4343,SolCotizacion!$K:$K,$I4343)&gt;499,1,0)</f>
        <v>0</v>
      </c>
      <c r="R4343">
        <v>7422</v>
      </c>
      <c r="S4343" s="56">
        <f>IF(SUMIFS(SolCotizacion!$P:$P,SolCotizacion!$E:$E,$G4343,SolCotizacion!$K:$K,$I4343)&gt;499,4%,0)</f>
        <v>0</v>
      </c>
    </row>
    <row r="4344" spans="1:19" hidden="1">
      <c r="A4344" t="s">
        <v>5746</v>
      </c>
      <c r="B4344" t="s">
        <v>5533</v>
      </c>
      <c r="C4344">
        <v>118</v>
      </c>
      <c r="D4344" t="s">
        <v>113</v>
      </c>
      <c r="E4344" t="s">
        <v>10207</v>
      </c>
      <c r="F4344" t="s">
        <v>244</v>
      </c>
      <c r="G4344" t="s">
        <v>177</v>
      </c>
      <c r="H4344">
        <v>5</v>
      </c>
      <c r="I4344">
        <v>1</v>
      </c>
      <c r="J4344" t="s">
        <v>127</v>
      </c>
      <c r="K4344" t="s">
        <v>31</v>
      </c>
      <c r="L4344" t="s">
        <v>288</v>
      </c>
      <c r="M4344" s="53">
        <v>5.0000000000000001E-3</v>
      </c>
      <c r="N4344" s="52">
        <v>10917.217850000001</v>
      </c>
      <c r="O4344" s="52">
        <v>10874.253698</v>
      </c>
      <c r="P4344">
        <v>1</v>
      </c>
      <c r="Q4344">
        <f>IF(SUMIFS(SolCotizacion!$P:$P,SolCotizacion!$E:$E,$G4344,SolCotizacion!$K:$K,$I4344)&gt;499,1,0)</f>
        <v>0</v>
      </c>
      <c r="R4344">
        <v>7423</v>
      </c>
      <c r="S4344" s="56">
        <f>IF(SUMIFS(SolCotizacion!$P:$P,SolCotizacion!$E:$E,$G4344,SolCotizacion!$K:$K,$I4344)&gt;499,4%,0)</f>
        <v>0</v>
      </c>
    </row>
    <row r="4345" spans="1:19" hidden="1">
      <c r="A4345" t="s">
        <v>5747</v>
      </c>
      <c r="B4345" t="s">
        <v>5535</v>
      </c>
      <c r="C4345">
        <v>119</v>
      </c>
      <c r="D4345" t="s">
        <v>113</v>
      </c>
      <c r="E4345" t="s">
        <v>10208</v>
      </c>
      <c r="F4345" t="s">
        <v>244</v>
      </c>
      <c r="G4345" t="s">
        <v>177</v>
      </c>
      <c r="H4345">
        <v>5</v>
      </c>
      <c r="I4345">
        <v>2</v>
      </c>
      <c r="J4345" t="s">
        <v>127</v>
      </c>
      <c r="K4345" t="s">
        <v>31</v>
      </c>
      <c r="L4345" t="s">
        <v>288</v>
      </c>
      <c r="M4345" s="53">
        <v>5.0000000000000001E-3</v>
      </c>
      <c r="N4345" s="52">
        <v>11008.511514</v>
      </c>
      <c r="O4345" s="52">
        <v>10954.806324000001</v>
      </c>
      <c r="P4345">
        <v>1</v>
      </c>
      <c r="Q4345">
        <f>IF(SUMIFS(SolCotizacion!$P:$P,SolCotizacion!$E:$E,$G4345,SolCotizacion!$K:$K,$I4345)&gt;499,1,0)</f>
        <v>0</v>
      </c>
      <c r="R4345">
        <v>7424</v>
      </c>
      <c r="S4345" s="56">
        <f>IF(SUMIFS(SolCotizacion!$P:$P,SolCotizacion!$E:$E,$G4345,SolCotizacion!$K:$K,$I4345)&gt;499,4%,0)</f>
        <v>0</v>
      </c>
    </row>
    <row r="4346" spans="1:19" hidden="1">
      <c r="A4346" t="s">
        <v>5748</v>
      </c>
      <c r="B4346" t="s">
        <v>5537</v>
      </c>
      <c r="C4346">
        <v>120</v>
      </c>
      <c r="D4346" t="s">
        <v>113</v>
      </c>
      <c r="E4346" t="s">
        <v>10209</v>
      </c>
      <c r="F4346" t="s">
        <v>244</v>
      </c>
      <c r="G4346" t="s">
        <v>177</v>
      </c>
      <c r="H4346">
        <v>5</v>
      </c>
      <c r="I4346">
        <v>3</v>
      </c>
      <c r="J4346" t="s">
        <v>127</v>
      </c>
      <c r="K4346" t="s">
        <v>31</v>
      </c>
      <c r="L4346" t="s">
        <v>288</v>
      </c>
      <c r="M4346" s="53">
        <v>5.0000000000000001E-3</v>
      </c>
      <c r="N4346" s="52">
        <v>11062.206386000002</v>
      </c>
      <c r="O4346" s="52">
        <v>11035.35895</v>
      </c>
      <c r="P4346">
        <v>1</v>
      </c>
      <c r="Q4346">
        <f>IF(SUMIFS(SolCotizacion!$P:$P,SolCotizacion!$E:$E,$G4346,SolCotizacion!$K:$K,$I4346)&gt;499,1,0)</f>
        <v>0</v>
      </c>
      <c r="R4346">
        <v>7425</v>
      </c>
      <c r="S4346" s="56">
        <f>IF(SUMIFS(SolCotizacion!$P:$P,SolCotizacion!$E:$E,$G4346,SolCotizacion!$K:$K,$I4346)&gt;499,4%,0)</f>
        <v>0</v>
      </c>
    </row>
    <row r="4347" spans="1:19" hidden="1">
      <c r="A4347" t="s">
        <v>5749</v>
      </c>
      <c r="B4347" t="s">
        <v>5539</v>
      </c>
      <c r="C4347">
        <v>121</v>
      </c>
      <c r="D4347" t="s">
        <v>113</v>
      </c>
      <c r="E4347" t="s">
        <v>10210</v>
      </c>
      <c r="F4347" t="s">
        <v>245</v>
      </c>
      <c r="G4347" t="s">
        <v>178</v>
      </c>
      <c r="H4347">
        <v>5</v>
      </c>
      <c r="I4347">
        <v>1</v>
      </c>
      <c r="J4347" t="s">
        <v>127</v>
      </c>
      <c r="K4347" t="s">
        <v>31</v>
      </c>
      <c r="L4347" t="s">
        <v>288</v>
      </c>
      <c r="M4347" s="53">
        <v>5.0000000000000001E-3</v>
      </c>
      <c r="N4347" s="52">
        <v>6269.2271180000007</v>
      </c>
      <c r="O4347" s="52">
        <v>6143.8324640000001</v>
      </c>
      <c r="P4347">
        <v>1</v>
      </c>
      <c r="Q4347">
        <f>IF(SUMIFS(SolCotizacion!$P:$P,SolCotizacion!$E:$E,$G4347,SolCotizacion!$K:$K,$I4347)&gt;499,1,0)</f>
        <v>0</v>
      </c>
      <c r="R4347">
        <v>7426</v>
      </c>
      <c r="S4347" s="56">
        <f>IF(SUMIFS(SolCotizacion!$P:$P,SolCotizacion!$E:$E,$G4347,SolCotizacion!$K:$K,$I4347)&gt;499,4%,0)</f>
        <v>0</v>
      </c>
    </row>
    <row r="4348" spans="1:19" hidden="1">
      <c r="A4348" t="s">
        <v>5750</v>
      </c>
      <c r="B4348" t="s">
        <v>5541</v>
      </c>
      <c r="C4348">
        <v>122</v>
      </c>
      <c r="D4348" t="s">
        <v>113</v>
      </c>
      <c r="E4348" t="s">
        <v>10211</v>
      </c>
      <c r="F4348" t="s">
        <v>245</v>
      </c>
      <c r="G4348" t="s">
        <v>178</v>
      </c>
      <c r="H4348">
        <v>5</v>
      </c>
      <c r="I4348">
        <v>2</v>
      </c>
      <c r="J4348" t="s">
        <v>127</v>
      </c>
      <c r="K4348" t="s">
        <v>31</v>
      </c>
      <c r="L4348" t="s">
        <v>288</v>
      </c>
      <c r="M4348" s="53">
        <v>5.0000000000000001E-3</v>
      </c>
      <c r="N4348" s="52">
        <v>6394.6114539999999</v>
      </c>
      <c r="O4348" s="52">
        <v>6336.6036580000009</v>
      </c>
      <c r="P4348">
        <v>1</v>
      </c>
      <c r="Q4348">
        <f>IF(SUMIFS(SolCotizacion!$P:$P,SolCotizacion!$E:$E,$G4348,SolCotizacion!$K:$K,$I4348)&gt;499,1,0)</f>
        <v>0</v>
      </c>
      <c r="R4348">
        <v>7427</v>
      </c>
      <c r="S4348" s="56">
        <f>IF(SUMIFS(SolCotizacion!$P:$P,SolCotizacion!$E:$E,$G4348,SolCotizacion!$K:$K,$I4348)&gt;499,4%,0)</f>
        <v>0</v>
      </c>
    </row>
    <row r="4349" spans="1:19" hidden="1">
      <c r="A4349" t="s">
        <v>5751</v>
      </c>
      <c r="B4349" t="s">
        <v>5543</v>
      </c>
      <c r="C4349">
        <v>123</v>
      </c>
      <c r="D4349" t="s">
        <v>113</v>
      </c>
      <c r="E4349" t="s">
        <v>10212</v>
      </c>
      <c r="F4349" t="s">
        <v>245</v>
      </c>
      <c r="G4349" t="s">
        <v>178</v>
      </c>
      <c r="H4349">
        <v>5</v>
      </c>
      <c r="I4349">
        <v>3</v>
      </c>
      <c r="J4349" t="s">
        <v>127</v>
      </c>
      <c r="K4349" t="s">
        <v>31</v>
      </c>
      <c r="L4349" t="s">
        <v>288</v>
      </c>
      <c r="M4349" s="53">
        <v>5.0000000000000001E-3</v>
      </c>
      <c r="N4349" s="52">
        <v>6433.2626820000005</v>
      </c>
      <c r="O4349" s="52">
        <v>6390.3088479999997</v>
      </c>
      <c r="P4349">
        <v>1</v>
      </c>
      <c r="Q4349">
        <f>IF(SUMIFS(SolCotizacion!$P:$P,SolCotizacion!$E:$E,$G4349,SolCotizacion!$K:$K,$I4349)&gt;499,1,0)</f>
        <v>0</v>
      </c>
      <c r="R4349">
        <v>7428</v>
      </c>
      <c r="S4349" s="56">
        <f>IF(SUMIFS(SolCotizacion!$P:$P,SolCotizacion!$E:$E,$G4349,SolCotizacion!$K:$K,$I4349)&gt;499,4%,0)</f>
        <v>0</v>
      </c>
    </row>
    <row r="4350" spans="1:19" hidden="1">
      <c r="A4350" t="s">
        <v>5752</v>
      </c>
      <c r="B4350" t="s">
        <v>5545</v>
      </c>
      <c r="C4350">
        <v>127</v>
      </c>
      <c r="D4350" t="s">
        <v>113</v>
      </c>
      <c r="E4350" t="s">
        <v>10213</v>
      </c>
      <c r="F4350" t="s">
        <v>246</v>
      </c>
      <c r="G4350" t="s">
        <v>179</v>
      </c>
      <c r="H4350">
        <v>5</v>
      </c>
      <c r="I4350">
        <v>1</v>
      </c>
      <c r="J4350" t="s">
        <v>127</v>
      </c>
      <c r="K4350" t="s">
        <v>31</v>
      </c>
      <c r="L4350" t="s">
        <v>288</v>
      </c>
      <c r="M4350" s="53">
        <v>5.0000000000000001E-3</v>
      </c>
      <c r="N4350" s="52">
        <v>5343.1556639999999</v>
      </c>
      <c r="O4350" s="52">
        <v>5289.4504740000002</v>
      </c>
      <c r="P4350">
        <v>1</v>
      </c>
      <c r="Q4350">
        <f>IF(SUMIFS(SolCotizacion!$P:$P,SolCotizacion!$E:$E,$G4350,SolCotizacion!$K:$K,$I4350)&gt;499,1,0)</f>
        <v>0</v>
      </c>
      <c r="R4350">
        <v>7432</v>
      </c>
      <c r="S4350" s="56">
        <f>IF(SUMIFS(SolCotizacion!$P:$P,SolCotizacion!$E:$E,$G4350,SolCotizacion!$K:$K,$I4350)&gt;499,4%,0)</f>
        <v>0</v>
      </c>
    </row>
    <row r="4351" spans="1:19" hidden="1">
      <c r="A4351" t="s">
        <v>5753</v>
      </c>
      <c r="B4351" t="s">
        <v>5547</v>
      </c>
      <c r="C4351">
        <v>128</v>
      </c>
      <c r="D4351" t="s">
        <v>113</v>
      </c>
      <c r="E4351" t="s">
        <v>10214</v>
      </c>
      <c r="F4351" t="s">
        <v>246</v>
      </c>
      <c r="G4351" t="s">
        <v>179</v>
      </c>
      <c r="H4351">
        <v>5</v>
      </c>
      <c r="I4351">
        <v>2</v>
      </c>
      <c r="J4351" t="s">
        <v>127</v>
      </c>
      <c r="K4351" t="s">
        <v>31</v>
      </c>
      <c r="L4351" t="s">
        <v>288</v>
      </c>
      <c r="M4351" s="53">
        <v>5.0000000000000001E-3</v>
      </c>
      <c r="N4351" s="52">
        <v>5359.2620620000007</v>
      </c>
      <c r="O4351" s="52">
        <v>5359.2620620000007</v>
      </c>
      <c r="P4351">
        <v>1</v>
      </c>
      <c r="Q4351">
        <f>IF(SUMIFS(SolCotizacion!$P:$P,SolCotizacion!$E:$E,$G4351,SolCotizacion!$K:$K,$I4351)&gt;499,1,0)</f>
        <v>0</v>
      </c>
      <c r="R4351">
        <v>7433</v>
      </c>
      <c r="S4351" s="56">
        <f>IF(SUMIFS(SolCotizacion!$P:$P,SolCotizacion!$E:$E,$G4351,SolCotizacion!$K:$K,$I4351)&gt;499,4%,0)</f>
        <v>0</v>
      </c>
    </row>
    <row r="4352" spans="1:19" hidden="1">
      <c r="A4352" t="s">
        <v>5754</v>
      </c>
      <c r="B4352" t="s">
        <v>5549</v>
      </c>
      <c r="C4352">
        <v>129</v>
      </c>
      <c r="D4352" t="s">
        <v>113</v>
      </c>
      <c r="E4352" t="s">
        <v>10215</v>
      </c>
      <c r="F4352" t="s">
        <v>246</v>
      </c>
      <c r="G4352" t="s">
        <v>179</v>
      </c>
      <c r="H4352">
        <v>5</v>
      </c>
      <c r="I4352">
        <v>3</v>
      </c>
      <c r="J4352" t="s">
        <v>127</v>
      </c>
      <c r="K4352" t="s">
        <v>31</v>
      </c>
      <c r="L4352" t="s">
        <v>288</v>
      </c>
      <c r="M4352" s="53">
        <v>5.0000000000000001E-3</v>
      </c>
      <c r="N4352" s="52">
        <v>5359.2620620000007</v>
      </c>
      <c r="O4352" s="52">
        <v>5316.3082279999999</v>
      </c>
      <c r="P4352">
        <v>1</v>
      </c>
      <c r="Q4352">
        <f>IF(SUMIFS(SolCotizacion!$P:$P,SolCotizacion!$E:$E,$G4352,SolCotizacion!$K:$K,$I4352)&gt;499,1,0)</f>
        <v>0</v>
      </c>
      <c r="R4352">
        <v>7434</v>
      </c>
      <c r="S4352" s="56">
        <f>IF(SUMIFS(SolCotizacion!$P:$P,SolCotizacion!$E:$E,$G4352,SolCotizacion!$K:$K,$I4352)&gt;499,4%,0)</f>
        <v>0</v>
      </c>
    </row>
    <row r="4353" spans="1:19" hidden="1">
      <c r="A4353" t="s">
        <v>5755</v>
      </c>
      <c r="B4353" t="s">
        <v>5551</v>
      </c>
      <c r="C4353">
        <v>130</v>
      </c>
      <c r="D4353" t="s">
        <v>113</v>
      </c>
      <c r="E4353" t="s">
        <v>10216</v>
      </c>
      <c r="F4353" t="s">
        <v>247</v>
      </c>
      <c r="G4353" t="s">
        <v>180</v>
      </c>
      <c r="H4353">
        <v>5</v>
      </c>
      <c r="I4353">
        <v>1</v>
      </c>
      <c r="J4353" t="s">
        <v>127</v>
      </c>
      <c r="K4353" t="s">
        <v>31</v>
      </c>
      <c r="L4353" t="s">
        <v>288</v>
      </c>
      <c r="M4353" s="53">
        <v>5.0000000000000001E-3</v>
      </c>
      <c r="N4353" s="52">
        <v>5745.9084759999996</v>
      </c>
      <c r="O4353" s="52">
        <v>5477.4031620000005</v>
      </c>
      <c r="P4353">
        <v>1</v>
      </c>
      <c r="Q4353">
        <f>IF(SUMIFS(SolCotizacion!$P:$P,SolCotizacion!$E:$E,$G4353,SolCotizacion!$K:$K,$I4353)&gt;499,1,0)</f>
        <v>0</v>
      </c>
      <c r="R4353">
        <v>7435</v>
      </c>
      <c r="S4353" s="56">
        <f>IF(SUMIFS(SolCotizacion!$P:$P,SolCotizacion!$E:$E,$G4353,SolCotizacion!$K:$K,$I4353)&gt;499,4%,0)</f>
        <v>0</v>
      </c>
    </row>
    <row r="4354" spans="1:19" hidden="1">
      <c r="A4354" t="s">
        <v>5756</v>
      </c>
      <c r="B4354" t="s">
        <v>5553</v>
      </c>
      <c r="C4354">
        <v>131</v>
      </c>
      <c r="D4354" t="s">
        <v>113</v>
      </c>
      <c r="E4354" t="s">
        <v>10217</v>
      </c>
      <c r="F4354" t="s">
        <v>247</v>
      </c>
      <c r="G4354" t="s">
        <v>180</v>
      </c>
      <c r="H4354">
        <v>5</v>
      </c>
      <c r="I4354">
        <v>2</v>
      </c>
      <c r="J4354" t="s">
        <v>127</v>
      </c>
      <c r="K4354" t="s">
        <v>31</v>
      </c>
      <c r="L4354" t="s">
        <v>288</v>
      </c>
      <c r="M4354" s="53">
        <v>5.0000000000000001E-3</v>
      </c>
      <c r="N4354" s="52">
        <v>5880.1559740000002</v>
      </c>
      <c r="O4354" s="52">
        <v>5638.5084139999999</v>
      </c>
      <c r="P4354">
        <v>1</v>
      </c>
      <c r="Q4354">
        <f>IF(SUMIFS(SolCotizacion!$P:$P,SolCotizacion!$E:$E,$G4354,SolCotizacion!$K:$K,$I4354)&gt;499,1,0)</f>
        <v>0</v>
      </c>
      <c r="R4354">
        <v>7436</v>
      </c>
      <c r="S4354" s="56">
        <f>IF(SUMIFS(SolCotizacion!$P:$P,SolCotizacion!$E:$E,$G4354,SolCotizacion!$K:$K,$I4354)&gt;499,4%,0)</f>
        <v>0</v>
      </c>
    </row>
    <row r="4355" spans="1:19" hidden="1">
      <c r="A4355" t="s">
        <v>5757</v>
      </c>
      <c r="B4355" t="s">
        <v>5555</v>
      </c>
      <c r="C4355">
        <v>132</v>
      </c>
      <c r="D4355" t="s">
        <v>113</v>
      </c>
      <c r="E4355" t="s">
        <v>10218</v>
      </c>
      <c r="F4355" t="s">
        <v>247</v>
      </c>
      <c r="G4355" t="s">
        <v>180</v>
      </c>
      <c r="H4355">
        <v>5</v>
      </c>
      <c r="I4355">
        <v>3</v>
      </c>
      <c r="J4355" t="s">
        <v>127</v>
      </c>
      <c r="K4355" t="s">
        <v>31</v>
      </c>
      <c r="L4355" t="s">
        <v>288</v>
      </c>
      <c r="M4355" s="53">
        <v>5.0000000000000001E-3</v>
      </c>
      <c r="N4355" s="52">
        <v>5907.0034100000003</v>
      </c>
      <c r="O4355" s="52">
        <v>5745.9084759999996</v>
      </c>
      <c r="P4355">
        <v>1</v>
      </c>
      <c r="Q4355">
        <f>IF(SUMIFS(SolCotizacion!$P:$P,SolCotizacion!$E:$E,$G4355,SolCotizacion!$K:$K,$I4355)&gt;499,1,0)</f>
        <v>0</v>
      </c>
      <c r="R4355">
        <v>7437</v>
      </c>
      <c r="S4355" s="56">
        <f>IF(SUMIFS(SolCotizacion!$P:$P,SolCotizacion!$E:$E,$G4355,SolCotizacion!$K:$K,$I4355)&gt;499,4%,0)</f>
        <v>0</v>
      </c>
    </row>
    <row r="4356" spans="1:19" hidden="1">
      <c r="A4356" t="s">
        <v>5758</v>
      </c>
      <c r="B4356" t="s">
        <v>5557</v>
      </c>
      <c r="C4356">
        <v>133</v>
      </c>
      <c r="D4356" t="s">
        <v>113</v>
      </c>
      <c r="E4356" t="s">
        <v>10219</v>
      </c>
      <c r="F4356" t="s">
        <v>248</v>
      </c>
      <c r="G4356" t="s">
        <v>181</v>
      </c>
      <c r="H4356">
        <v>5</v>
      </c>
      <c r="I4356">
        <v>1</v>
      </c>
      <c r="J4356" t="s">
        <v>127</v>
      </c>
      <c r="K4356" t="s">
        <v>31</v>
      </c>
      <c r="L4356" t="s">
        <v>288</v>
      </c>
      <c r="M4356" s="53">
        <v>5.0000000000000001E-3</v>
      </c>
      <c r="N4356" s="52">
        <v>13693.513064000001</v>
      </c>
      <c r="O4356" s="52">
        <v>12995.407502</v>
      </c>
      <c r="P4356">
        <v>1</v>
      </c>
      <c r="Q4356">
        <f>IF(SUMIFS(SolCotizacion!$P:$P,SolCotizacion!$E:$E,$G4356,SolCotizacion!$K:$K,$I4356)&gt;499,1,0)</f>
        <v>0</v>
      </c>
      <c r="R4356">
        <v>7438</v>
      </c>
      <c r="S4356" s="56">
        <f>IF(SUMIFS(SolCotizacion!$P:$P,SolCotizacion!$E:$E,$G4356,SolCotizacion!$K:$K,$I4356)&gt;499,4%,0)</f>
        <v>0</v>
      </c>
    </row>
    <row r="4357" spans="1:19" hidden="1">
      <c r="A4357" t="s">
        <v>5759</v>
      </c>
      <c r="B4357" t="s">
        <v>5559</v>
      </c>
      <c r="C4357">
        <v>134</v>
      </c>
      <c r="D4357" t="s">
        <v>113</v>
      </c>
      <c r="E4357" t="s">
        <v>10220</v>
      </c>
      <c r="F4357" t="s">
        <v>248</v>
      </c>
      <c r="G4357" t="s">
        <v>181</v>
      </c>
      <c r="H4357">
        <v>5</v>
      </c>
      <c r="I4357">
        <v>2</v>
      </c>
      <c r="J4357" t="s">
        <v>127</v>
      </c>
      <c r="K4357" t="s">
        <v>31</v>
      </c>
      <c r="L4357" t="s">
        <v>288</v>
      </c>
      <c r="M4357" s="53">
        <v>5.0000000000000001E-3</v>
      </c>
      <c r="N4357" s="52">
        <v>13854.607998000001</v>
      </c>
      <c r="O4357" s="52">
        <v>13317.607688</v>
      </c>
      <c r="P4357">
        <v>1</v>
      </c>
      <c r="Q4357">
        <f>IF(SUMIFS(SolCotizacion!$P:$P,SolCotizacion!$E:$E,$G4357,SolCotizacion!$K:$K,$I4357)&gt;499,1,0)</f>
        <v>0</v>
      </c>
      <c r="R4357">
        <v>7439</v>
      </c>
      <c r="S4357" s="56">
        <f>IF(SUMIFS(SolCotizacion!$P:$P,SolCotizacion!$E:$E,$G4357,SolCotizacion!$K:$K,$I4357)&gt;499,4%,0)</f>
        <v>0</v>
      </c>
    </row>
    <row r="4358" spans="1:19" hidden="1">
      <c r="A4358" t="s">
        <v>5760</v>
      </c>
      <c r="B4358" t="s">
        <v>5561</v>
      </c>
      <c r="C4358">
        <v>135</v>
      </c>
      <c r="D4358" t="s">
        <v>113</v>
      </c>
      <c r="E4358" t="s">
        <v>10221</v>
      </c>
      <c r="F4358" t="s">
        <v>248</v>
      </c>
      <c r="G4358" t="s">
        <v>181</v>
      </c>
      <c r="H4358">
        <v>5</v>
      </c>
      <c r="I4358">
        <v>3</v>
      </c>
      <c r="J4358" t="s">
        <v>127</v>
      </c>
      <c r="K4358" t="s">
        <v>31</v>
      </c>
      <c r="L4358" t="s">
        <v>288</v>
      </c>
      <c r="M4358" s="53">
        <v>5.0000000000000001E-3</v>
      </c>
      <c r="N4358" s="52">
        <v>13935.160624</v>
      </c>
      <c r="O4358" s="52">
        <v>13371.312878000001</v>
      </c>
      <c r="P4358">
        <v>1</v>
      </c>
      <c r="Q4358">
        <f>IF(SUMIFS(SolCotizacion!$P:$P,SolCotizacion!$E:$E,$G4358,SolCotizacion!$K:$K,$I4358)&gt;499,1,0)</f>
        <v>0</v>
      </c>
      <c r="R4358">
        <v>7440</v>
      </c>
      <c r="S4358" s="56">
        <f>IF(SUMIFS(SolCotizacion!$P:$P,SolCotizacion!$E:$E,$G4358,SolCotizacion!$K:$K,$I4358)&gt;499,4%,0)</f>
        <v>0</v>
      </c>
    </row>
    <row r="4359" spans="1:19" hidden="1">
      <c r="A4359" t="s">
        <v>5761</v>
      </c>
      <c r="B4359" t="s">
        <v>5563</v>
      </c>
      <c r="C4359">
        <v>136</v>
      </c>
      <c r="D4359" t="s">
        <v>113</v>
      </c>
      <c r="E4359" t="s">
        <v>10222</v>
      </c>
      <c r="F4359" t="s">
        <v>249</v>
      </c>
      <c r="G4359" t="s">
        <v>182</v>
      </c>
      <c r="H4359">
        <v>5</v>
      </c>
      <c r="I4359">
        <v>1</v>
      </c>
      <c r="J4359" t="s">
        <v>127</v>
      </c>
      <c r="K4359" t="s">
        <v>31</v>
      </c>
      <c r="L4359" t="s">
        <v>288</v>
      </c>
      <c r="M4359" s="53">
        <v>5.0000000000000001E-3</v>
      </c>
      <c r="N4359" s="52">
        <v>6336.6036580000009</v>
      </c>
      <c r="O4359" s="52">
        <v>5901.6380500000005</v>
      </c>
      <c r="P4359">
        <v>1</v>
      </c>
      <c r="Q4359">
        <f>IF(SUMIFS(SolCotizacion!$P:$P,SolCotizacion!$E:$E,$G4359,SolCotizacion!$K:$K,$I4359)&gt;499,1,0)</f>
        <v>0</v>
      </c>
      <c r="R4359">
        <v>7441</v>
      </c>
      <c r="S4359" s="56">
        <f>IF(SUMIFS(SolCotizacion!$P:$P,SolCotizacion!$E:$E,$G4359,SolCotizacion!$K:$K,$I4359)&gt;499,4%,0)</f>
        <v>0</v>
      </c>
    </row>
    <row r="4360" spans="1:19" hidden="1">
      <c r="A4360" t="s">
        <v>5762</v>
      </c>
      <c r="B4360" t="s">
        <v>5565</v>
      </c>
      <c r="C4360">
        <v>137</v>
      </c>
      <c r="D4360" t="s">
        <v>113</v>
      </c>
      <c r="E4360" t="s">
        <v>10223</v>
      </c>
      <c r="F4360" t="s">
        <v>249</v>
      </c>
      <c r="G4360" t="s">
        <v>182</v>
      </c>
      <c r="H4360">
        <v>5</v>
      </c>
      <c r="I4360">
        <v>2</v>
      </c>
      <c r="J4360" t="s">
        <v>127</v>
      </c>
      <c r="K4360" t="s">
        <v>31</v>
      </c>
      <c r="L4360" t="s">
        <v>288</v>
      </c>
      <c r="M4360" s="53">
        <v>5.0000000000000001E-3</v>
      </c>
      <c r="N4360" s="52">
        <v>6470.8511560000006</v>
      </c>
      <c r="O4360" s="52">
        <v>6068.1086620000005</v>
      </c>
      <c r="P4360">
        <v>1</v>
      </c>
      <c r="Q4360">
        <f>IF(SUMIFS(SolCotizacion!$P:$P,SolCotizacion!$E:$E,$G4360,SolCotizacion!$K:$K,$I4360)&gt;499,1,0)</f>
        <v>0</v>
      </c>
      <c r="R4360">
        <v>7442</v>
      </c>
      <c r="S4360" s="56">
        <f>IF(SUMIFS(SolCotizacion!$P:$P,SolCotizacion!$E:$E,$G4360,SolCotizacion!$K:$K,$I4360)&gt;499,4%,0)</f>
        <v>0</v>
      </c>
    </row>
    <row r="4361" spans="1:19" hidden="1">
      <c r="A4361" t="s">
        <v>5763</v>
      </c>
      <c r="B4361" t="s">
        <v>5567</v>
      </c>
      <c r="C4361">
        <v>138</v>
      </c>
      <c r="D4361" t="s">
        <v>113</v>
      </c>
      <c r="E4361" t="s">
        <v>10224</v>
      </c>
      <c r="F4361" t="s">
        <v>249</v>
      </c>
      <c r="G4361" t="s">
        <v>182</v>
      </c>
      <c r="H4361">
        <v>5</v>
      </c>
      <c r="I4361">
        <v>3</v>
      </c>
      <c r="J4361" t="s">
        <v>127</v>
      </c>
      <c r="K4361" t="s">
        <v>31</v>
      </c>
      <c r="L4361" t="s">
        <v>288</v>
      </c>
      <c r="M4361" s="53">
        <v>5.0000000000000001E-3</v>
      </c>
      <c r="N4361" s="52">
        <v>6470.8511560000006</v>
      </c>
      <c r="O4361" s="52">
        <v>6068.1086620000005</v>
      </c>
      <c r="P4361">
        <v>1</v>
      </c>
      <c r="Q4361">
        <f>IF(SUMIFS(SolCotizacion!$P:$P,SolCotizacion!$E:$E,$G4361,SolCotizacion!$K:$K,$I4361)&gt;499,1,0)</f>
        <v>0</v>
      </c>
      <c r="R4361">
        <v>7443</v>
      </c>
      <c r="S4361" s="56">
        <f>IF(SUMIFS(SolCotizacion!$P:$P,SolCotizacion!$E:$E,$G4361,SolCotizacion!$K:$K,$I4361)&gt;499,4%,0)</f>
        <v>0</v>
      </c>
    </row>
    <row r="4362" spans="1:19" hidden="1">
      <c r="A4362" t="s">
        <v>5764</v>
      </c>
      <c r="B4362" t="s">
        <v>5569</v>
      </c>
      <c r="C4362">
        <v>139</v>
      </c>
      <c r="D4362" t="s">
        <v>113</v>
      </c>
      <c r="E4362" t="s">
        <v>10225</v>
      </c>
      <c r="F4362" t="s">
        <v>250</v>
      </c>
      <c r="G4362" t="s">
        <v>183</v>
      </c>
      <c r="H4362">
        <v>5</v>
      </c>
      <c r="I4362">
        <v>1</v>
      </c>
      <c r="J4362" t="s">
        <v>127</v>
      </c>
      <c r="K4362" t="s">
        <v>31</v>
      </c>
      <c r="L4362" t="s">
        <v>288</v>
      </c>
      <c r="M4362" s="53">
        <v>5.0000000000000001E-3</v>
      </c>
      <c r="N4362" s="52">
        <v>7582.4402500000006</v>
      </c>
      <c r="O4362" s="52">
        <v>7598.5569660000001</v>
      </c>
      <c r="P4362">
        <v>1</v>
      </c>
      <c r="Q4362">
        <f>IF(SUMIFS(SolCotizacion!$P:$P,SolCotizacion!$E:$E,$G4362,SolCotizacion!$K:$K,$I4362)&gt;499,1,0)</f>
        <v>0</v>
      </c>
      <c r="R4362">
        <v>7444</v>
      </c>
      <c r="S4362" s="56">
        <f>IF(SUMIFS(SolCotizacion!$P:$P,SolCotizacion!$E:$E,$G4362,SolCotizacion!$K:$K,$I4362)&gt;499,4%,0)</f>
        <v>0</v>
      </c>
    </row>
    <row r="4363" spans="1:19" hidden="1">
      <c r="A4363" t="s">
        <v>5765</v>
      </c>
      <c r="B4363" t="s">
        <v>5571</v>
      </c>
      <c r="C4363">
        <v>140</v>
      </c>
      <c r="D4363" t="s">
        <v>113</v>
      </c>
      <c r="E4363" t="s">
        <v>10226</v>
      </c>
      <c r="F4363" t="s">
        <v>250</v>
      </c>
      <c r="G4363" t="s">
        <v>183</v>
      </c>
      <c r="H4363">
        <v>5</v>
      </c>
      <c r="I4363">
        <v>2</v>
      </c>
      <c r="J4363" t="s">
        <v>127</v>
      </c>
      <c r="K4363" t="s">
        <v>31</v>
      </c>
      <c r="L4363" t="s">
        <v>288</v>
      </c>
      <c r="M4363" s="53">
        <v>5.0000000000000001E-3</v>
      </c>
      <c r="N4363" s="52">
        <v>7679.1095919999998</v>
      </c>
      <c r="O4363" s="52">
        <v>7625.404402000001</v>
      </c>
      <c r="P4363">
        <v>1</v>
      </c>
      <c r="Q4363">
        <f>IF(SUMIFS(SolCotizacion!$P:$P,SolCotizacion!$E:$E,$G4363,SolCotizacion!$K:$K,$I4363)&gt;499,1,0)</f>
        <v>0</v>
      </c>
      <c r="R4363">
        <v>7445</v>
      </c>
      <c r="S4363" s="56">
        <f>IF(SUMIFS(SolCotizacion!$P:$P,SolCotizacion!$E:$E,$G4363,SolCotizacion!$K:$K,$I4363)&gt;499,4%,0)</f>
        <v>0</v>
      </c>
    </row>
    <row r="4364" spans="1:19" hidden="1">
      <c r="A4364" t="s">
        <v>5766</v>
      </c>
      <c r="B4364" t="s">
        <v>5573</v>
      </c>
      <c r="C4364">
        <v>141</v>
      </c>
      <c r="D4364" t="s">
        <v>113</v>
      </c>
      <c r="E4364" t="s">
        <v>10227</v>
      </c>
      <c r="F4364" t="s">
        <v>250</v>
      </c>
      <c r="G4364" t="s">
        <v>183</v>
      </c>
      <c r="H4364">
        <v>5</v>
      </c>
      <c r="I4364">
        <v>3</v>
      </c>
      <c r="J4364" t="s">
        <v>127</v>
      </c>
      <c r="K4364" t="s">
        <v>31</v>
      </c>
      <c r="L4364" t="s">
        <v>288</v>
      </c>
      <c r="M4364" s="53">
        <v>5.0000000000000001E-3</v>
      </c>
      <c r="N4364" s="52">
        <v>7893.9097160000001</v>
      </c>
      <c r="O4364" s="52">
        <v>7840.2045260000004</v>
      </c>
      <c r="P4364">
        <v>1</v>
      </c>
      <c r="Q4364">
        <f>IF(SUMIFS(SolCotizacion!$P:$P,SolCotizacion!$E:$E,$G4364,SolCotizacion!$K:$K,$I4364)&gt;499,1,0)</f>
        <v>0</v>
      </c>
      <c r="R4364">
        <v>7446</v>
      </c>
      <c r="S4364" s="56">
        <f>IF(SUMIFS(SolCotizacion!$P:$P,SolCotizacion!$E:$E,$G4364,SolCotizacion!$K:$K,$I4364)&gt;499,4%,0)</f>
        <v>0</v>
      </c>
    </row>
    <row r="4365" spans="1:19" hidden="1">
      <c r="A4365" t="s">
        <v>5767</v>
      </c>
      <c r="B4365" t="s">
        <v>5575</v>
      </c>
      <c r="C4365">
        <v>142</v>
      </c>
      <c r="D4365" t="s">
        <v>113</v>
      </c>
      <c r="E4365" t="s">
        <v>10228</v>
      </c>
      <c r="F4365" t="s">
        <v>251</v>
      </c>
      <c r="G4365" t="s">
        <v>184</v>
      </c>
      <c r="H4365">
        <v>5</v>
      </c>
      <c r="I4365">
        <v>1</v>
      </c>
      <c r="J4365" t="s">
        <v>127</v>
      </c>
      <c r="K4365" t="s">
        <v>31</v>
      </c>
      <c r="L4365" t="s">
        <v>288</v>
      </c>
      <c r="M4365" s="53">
        <v>5.0000000000000001E-3</v>
      </c>
      <c r="N4365" s="52">
        <v>19815.316598000001</v>
      </c>
      <c r="O4365" s="52">
        <v>19009.810974</v>
      </c>
      <c r="P4365">
        <v>1</v>
      </c>
      <c r="Q4365">
        <f>IF(SUMIFS(SolCotizacion!$P:$P,SolCotizacion!$E:$E,$G4365,SolCotizacion!$K:$K,$I4365)&gt;499,1,0)</f>
        <v>0</v>
      </c>
      <c r="R4365">
        <v>7447</v>
      </c>
      <c r="S4365" s="56">
        <f>IF(SUMIFS(SolCotizacion!$P:$P,SolCotizacion!$E:$E,$G4365,SolCotizacion!$K:$K,$I4365)&gt;499,4%,0)</f>
        <v>0</v>
      </c>
    </row>
    <row r="4366" spans="1:19" hidden="1">
      <c r="A4366" t="s">
        <v>5768</v>
      </c>
      <c r="B4366" t="s">
        <v>5577</v>
      </c>
      <c r="C4366">
        <v>143</v>
      </c>
      <c r="D4366" t="s">
        <v>113</v>
      </c>
      <c r="E4366" t="s">
        <v>10229</v>
      </c>
      <c r="F4366" t="s">
        <v>251</v>
      </c>
      <c r="G4366" t="s">
        <v>184</v>
      </c>
      <c r="H4366">
        <v>5</v>
      </c>
      <c r="I4366">
        <v>2</v>
      </c>
      <c r="J4366" t="s">
        <v>127</v>
      </c>
      <c r="K4366" t="s">
        <v>31</v>
      </c>
      <c r="L4366" t="s">
        <v>288</v>
      </c>
      <c r="M4366" s="53">
        <v>5.0000000000000001E-3</v>
      </c>
      <c r="N4366" s="52">
        <v>19976.411532000002</v>
      </c>
      <c r="O4366" s="52">
        <v>19869.011470000001</v>
      </c>
      <c r="P4366">
        <v>1</v>
      </c>
      <c r="Q4366">
        <f>IF(SUMIFS(SolCotizacion!$P:$P,SolCotizacion!$E:$E,$G4366,SolCotizacion!$K:$K,$I4366)&gt;499,1,0)</f>
        <v>0</v>
      </c>
      <c r="R4366">
        <v>7448</v>
      </c>
      <c r="S4366" s="56">
        <f>IF(SUMIFS(SolCotizacion!$P:$P,SolCotizacion!$E:$E,$G4366,SolCotizacion!$K:$K,$I4366)&gt;499,4%,0)</f>
        <v>0</v>
      </c>
    </row>
    <row r="4367" spans="1:19" hidden="1">
      <c r="A4367" t="s">
        <v>5769</v>
      </c>
      <c r="B4367" t="s">
        <v>5579</v>
      </c>
      <c r="C4367">
        <v>144</v>
      </c>
      <c r="D4367" t="s">
        <v>113</v>
      </c>
      <c r="E4367" t="s">
        <v>10230</v>
      </c>
      <c r="F4367" t="s">
        <v>251</v>
      </c>
      <c r="G4367" t="s">
        <v>184</v>
      </c>
      <c r="H4367">
        <v>5</v>
      </c>
      <c r="I4367">
        <v>3</v>
      </c>
      <c r="J4367" t="s">
        <v>127</v>
      </c>
      <c r="K4367" t="s">
        <v>31</v>
      </c>
      <c r="L4367" t="s">
        <v>288</v>
      </c>
      <c r="M4367" s="53">
        <v>5.0000000000000001E-3</v>
      </c>
      <c r="N4367" s="52">
        <v>20030.116722000002</v>
      </c>
      <c r="O4367" s="52">
        <v>19922.716660000002</v>
      </c>
      <c r="P4367">
        <v>1</v>
      </c>
      <c r="Q4367">
        <f>IF(SUMIFS(SolCotizacion!$P:$P,SolCotizacion!$E:$E,$G4367,SolCotizacion!$K:$K,$I4367)&gt;499,1,0)</f>
        <v>0</v>
      </c>
      <c r="R4367">
        <v>7449</v>
      </c>
      <c r="S4367" s="56">
        <f>IF(SUMIFS(SolCotizacion!$P:$P,SolCotizacion!$E:$E,$G4367,SolCotizacion!$K:$K,$I4367)&gt;499,4%,0)</f>
        <v>0</v>
      </c>
    </row>
    <row r="4368" spans="1:19" hidden="1">
      <c r="A4368" t="s">
        <v>5770</v>
      </c>
      <c r="B4368" t="s">
        <v>5581</v>
      </c>
      <c r="C4368">
        <v>145</v>
      </c>
      <c r="D4368" t="s">
        <v>113</v>
      </c>
      <c r="E4368" t="s">
        <v>10231</v>
      </c>
      <c r="F4368" t="s">
        <v>252</v>
      </c>
      <c r="G4368" t="s">
        <v>185</v>
      </c>
      <c r="H4368">
        <v>5</v>
      </c>
      <c r="I4368">
        <v>1</v>
      </c>
      <c r="J4368" t="s">
        <v>127</v>
      </c>
      <c r="K4368" t="s">
        <v>31</v>
      </c>
      <c r="L4368" t="s">
        <v>288</v>
      </c>
      <c r="M4368" s="53">
        <v>5.0000000000000001E-3</v>
      </c>
      <c r="N4368" s="52">
        <v>24165.01395</v>
      </c>
      <c r="O4368" s="52">
        <v>22822.518334000004</v>
      </c>
      <c r="P4368">
        <v>1</v>
      </c>
      <c r="Q4368">
        <f>IF(SUMIFS(SolCotizacion!$P:$P,SolCotizacion!$E:$E,$G4368,SolCotizacion!$K:$K,$I4368)&gt;499,1,0)</f>
        <v>0</v>
      </c>
      <c r="R4368">
        <v>7450</v>
      </c>
      <c r="S4368" s="56">
        <f>IF(SUMIFS(SolCotizacion!$P:$P,SolCotizacion!$E:$E,$G4368,SolCotizacion!$K:$K,$I4368)&gt;499,4%,0)</f>
        <v>0</v>
      </c>
    </row>
    <row r="4369" spans="1:19" hidden="1">
      <c r="A4369" t="s">
        <v>5771</v>
      </c>
      <c r="B4369" t="s">
        <v>5583</v>
      </c>
      <c r="C4369">
        <v>146</v>
      </c>
      <c r="D4369" t="s">
        <v>113</v>
      </c>
      <c r="E4369" t="s">
        <v>10232</v>
      </c>
      <c r="F4369" t="s">
        <v>252</v>
      </c>
      <c r="G4369" t="s">
        <v>185</v>
      </c>
      <c r="H4369">
        <v>5</v>
      </c>
      <c r="I4369">
        <v>2</v>
      </c>
      <c r="J4369" t="s">
        <v>127</v>
      </c>
      <c r="K4369" t="s">
        <v>31</v>
      </c>
      <c r="L4369" t="s">
        <v>288</v>
      </c>
      <c r="M4369" s="53">
        <v>5.0000000000000001E-3</v>
      </c>
      <c r="N4369" s="52">
        <v>24272.414012000001</v>
      </c>
      <c r="O4369" s="52">
        <v>23037.318458000002</v>
      </c>
      <c r="P4369">
        <v>1</v>
      </c>
      <c r="Q4369">
        <f>IF(SUMIFS(SolCotizacion!$P:$P,SolCotizacion!$E:$E,$G4369,SolCotizacion!$K:$K,$I4369)&gt;499,1,0)</f>
        <v>0</v>
      </c>
      <c r="R4369">
        <v>7451</v>
      </c>
      <c r="S4369" s="56">
        <f>IF(SUMIFS(SolCotizacion!$P:$P,SolCotizacion!$E:$E,$G4369,SolCotizacion!$K:$K,$I4369)&gt;499,4%,0)</f>
        <v>0</v>
      </c>
    </row>
    <row r="4370" spans="1:19" hidden="1">
      <c r="A4370" t="s">
        <v>5772</v>
      </c>
      <c r="B4370" t="s">
        <v>5585</v>
      </c>
      <c r="C4370">
        <v>147</v>
      </c>
      <c r="D4370" t="s">
        <v>113</v>
      </c>
      <c r="E4370" t="s">
        <v>10233</v>
      </c>
      <c r="F4370" t="s">
        <v>252</v>
      </c>
      <c r="G4370" t="s">
        <v>185</v>
      </c>
      <c r="H4370">
        <v>5</v>
      </c>
      <c r="I4370">
        <v>3</v>
      </c>
      <c r="J4370" t="s">
        <v>127</v>
      </c>
      <c r="K4370" t="s">
        <v>31</v>
      </c>
      <c r="L4370" t="s">
        <v>288</v>
      </c>
      <c r="M4370" s="53">
        <v>5.0000000000000001E-3</v>
      </c>
      <c r="N4370" s="52">
        <v>24299.261448000001</v>
      </c>
      <c r="O4370" s="52">
        <v>23091.013329999998</v>
      </c>
      <c r="P4370">
        <v>1</v>
      </c>
      <c r="Q4370">
        <f>IF(SUMIFS(SolCotizacion!$P:$P,SolCotizacion!$E:$E,$G4370,SolCotizacion!$K:$K,$I4370)&gt;499,1,0)</f>
        <v>0</v>
      </c>
      <c r="R4370">
        <v>7452</v>
      </c>
      <c r="S4370" s="56">
        <f>IF(SUMIFS(SolCotizacion!$P:$P,SolCotizacion!$E:$E,$G4370,SolCotizacion!$K:$K,$I4370)&gt;499,4%,0)</f>
        <v>0</v>
      </c>
    </row>
    <row r="4371" spans="1:19" hidden="1">
      <c r="A4371" t="s">
        <v>5773</v>
      </c>
      <c r="B4371" t="s">
        <v>5587</v>
      </c>
      <c r="C4371">
        <v>148</v>
      </c>
      <c r="D4371" t="s">
        <v>113</v>
      </c>
      <c r="E4371" t="s">
        <v>10234</v>
      </c>
      <c r="F4371" t="s">
        <v>253</v>
      </c>
      <c r="G4371" t="s">
        <v>186</v>
      </c>
      <c r="H4371">
        <v>5</v>
      </c>
      <c r="I4371">
        <v>1</v>
      </c>
      <c r="J4371" t="s">
        <v>127</v>
      </c>
      <c r="K4371" t="s">
        <v>31</v>
      </c>
      <c r="L4371" t="s">
        <v>288</v>
      </c>
      <c r="M4371" s="53">
        <v>5.0000000000000001E-3</v>
      </c>
      <c r="N4371" s="52">
        <v>31951.523604000002</v>
      </c>
      <c r="O4371" s="52">
        <v>30501.617608000004</v>
      </c>
      <c r="P4371">
        <v>1</v>
      </c>
      <c r="Q4371">
        <f>IF(SUMIFS(SolCotizacion!$P:$P,SolCotizacion!$E:$E,$G4371,SolCotizacion!$K:$K,$I4371)&gt;499,1,0)</f>
        <v>0</v>
      </c>
      <c r="R4371">
        <v>7453</v>
      </c>
      <c r="S4371" s="56">
        <f>IF(SUMIFS(SolCotizacion!$P:$P,SolCotizacion!$E:$E,$G4371,SolCotizacion!$K:$K,$I4371)&gt;499,4%,0)</f>
        <v>0</v>
      </c>
    </row>
    <row r="4372" spans="1:19" hidden="1">
      <c r="A4372" t="s">
        <v>5774</v>
      </c>
      <c r="B4372" t="s">
        <v>5589</v>
      </c>
      <c r="C4372">
        <v>149</v>
      </c>
      <c r="D4372" t="s">
        <v>113</v>
      </c>
      <c r="E4372" t="s">
        <v>10235</v>
      </c>
      <c r="F4372" t="s">
        <v>253</v>
      </c>
      <c r="G4372" t="s">
        <v>186</v>
      </c>
      <c r="H4372">
        <v>5</v>
      </c>
      <c r="I4372">
        <v>2</v>
      </c>
      <c r="J4372" t="s">
        <v>127</v>
      </c>
      <c r="K4372" t="s">
        <v>31</v>
      </c>
      <c r="L4372" t="s">
        <v>288</v>
      </c>
      <c r="M4372" s="53">
        <v>5.0000000000000001E-3</v>
      </c>
      <c r="N4372" s="52">
        <v>32220.018600000003</v>
      </c>
      <c r="O4372" s="52">
        <v>30770.122922000002</v>
      </c>
      <c r="P4372">
        <v>1</v>
      </c>
      <c r="Q4372">
        <f>IF(SUMIFS(SolCotizacion!$P:$P,SolCotizacion!$E:$E,$G4372,SolCotizacion!$K:$K,$I4372)&gt;499,1,0)</f>
        <v>0</v>
      </c>
      <c r="R4372">
        <v>7454</v>
      </c>
      <c r="S4372" s="56">
        <f>IF(SUMIFS(SolCotizacion!$P:$P,SolCotizacion!$E:$E,$G4372,SolCotizacion!$K:$K,$I4372)&gt;499,4%,0)</f>
        <v>0</v>
      </c>
    </row>
    <row r="4373" spans="1:19" hidden="1">
      <c r="A4373" t="s">
        <v>5775</v>
      </c>
      <c r="B4373" t="s">
        <v>5591</v>
      </c>
      <c r="C4373">
        <v>150</v>
      </c>
      <c r="D4373" t="s">
        <v>113</v>
      </c>
      <c r="E4373" t="s">
        <v>10236</v>
      </c>
      <c r="F4373" t="s">
        <v>253</v>
      </c>
      <c r="G4373" t="s">
        <v>186</v>
      </c>
      <c r="H4373">
        <v>5</v>
      </c>
      <c r="I4373">
        <v>3</v>
      </c>
      <c r="J4373" t="s">
        <v>127</v>
      </c>
      <c r="K4373" t="s">
        <v>31</v>
      </c>
      <c r="L4373" t="s">
        <v>288</v>
      </c>
      <c r="M4373" s="53">
        <v>5.0000000000000001E-3</v>
      </c>
      <c r="N4373" s="52">
        <v>32327.418662</v>
      </c>
      <c r="O4373" s="52">
        <v>31038.617918</v>
      </c>
      <c r="P4373">
        <v>1</v>
      </c>
      <c r="Q4373">
        <f>IF(SUMIFS(SolCotizacion!$P:$P,SolCotizacion!$E:$E,$G4373,SolCotizacion!$K:$K,$I4373)&gt;499,1,0)</f>
        <v>0</v>
      </c>
      <c r="R4373">
        <v>7455</v>
      </c>
      <c r="S4373" s="56">
        <f>IF(SUMIFS(SolCotizacion!$P:$P,SolCotizacion!$E:$E,$G4373,SolCotizacion!$K:$K,$I4373)&gt;499,4%,0)</f>
        <v>0</v>
      </c>
    </row>
    <row r="4374" spans="1:19" hidden="1">
      <c r="A4374" t="s">
        <v>5776</v>
      </c>
      <c r="B4374" t="s">
        <v>5593</v>
      </c>
      <c r="C4374">
        <v>151</v>
      </c>
      <c r="D4374" t="s">
        <v>113</v>
      </c>
      <c r="E4374" t="s">
        <v>10237</v>
      </c>
      <c r="F4374" t="s">
        <v>254</v>
      </c>
      <c r="G4374" t="s">
        <v>187</v>
      </c>
      <c r="H4374">
        <v>5</v>
      </c>
      <c r="I4374">
        <v>1</v>
      </c>
      <c r="J4374" t="s">
        <v>127</v>
      </c>
      <c r="K4374" t="s">
        <v>31</v>
      </c>
      <c r="L4374" t="s">
        <v>288</v>
      </c>
      <c r="M4374" s="53">
        <v>5.0000000000000001E-3</v>
      </c>
      <c r="N4374" s="52">
        <v>6631.9564080000009</v>
      </c>
      <c r="O4374" s="52">
        <v>6605.108972</v>
      </c>
      <c r="P4374">
        <v>1</v>
      </c>
      <c r="Q4374">
        <f>IF(SUMIFS(SolCotizacion!$P:$P,SolCotizacion!$E:$E,$G4374,SolCotizacion!$K:$K,$I4374)&gt;499,1,0)</f>
        <v>0</v>
      </c>
      <c r="R4374">
        <v>7456</v>
      </c>
      <c r="S4374" s="56">
        <f>IF(SUMIFS(SolCotizacion!$P:$P,SolCotizacion!$E:$E,$G4374,SolCotizacion!$K:$K,$I4374)&gt;499,4%,0)</f>
        <v>0</v>
      </c>
    </row>
    <row r="4375" spans="1:19" hidden="1">
      <c r="A4375" t="s">
        <v>5777</v>
      </c>
      <c r="B4375" t="s">
        <v>5595</v>
      </c>
      <c r="C4375">
        <v>152</v>
      </c>
      <c r="D4375" t="s">
        <v>113</v>
      </c>
      <c r="E4375" t="s">
        <v>10238</v>
      </c>
      <c r="F4375" t="s">
        <v>254</v>
      </c>
      <c r="G4375" t="s">
        <v>187</v>
      </c>
      <c r="H4375">
        <v>5</v>
      </c>
      <c r="I4375">
        <v>2</v>
      </c>
      <c r="J4375" t="s">
        <v>127</v>
      </c>
      <c r="K4375" t="s">
        <v>31</v>
      </c>
      <c r="L4375" t="s">
        <v>288</v>
      </c>
      <c r="M4375" s="53">
        <v>5.0000000000000001E-3</v>
      </c>
      <c r="N4375" s="52">
        <v>6766.2039060000006</v>
      </c>
      <c r="O4375" s="52">
        <v>6658.803844</v>
      </c>
      <c r="P4375">
        <v>1</v>
      </c>
      <c r="Q4375">
        <f>IF(SUMIFS(SolCotizacion!$P:$P,SolCotizacion!$E:$E,$G4375,SolCotizacion!$K:$K,$I4375)&gt;499,1,0)</f>
        <v>0</v>
      </c>
      <c r="R4375">
        <v>7457</v>
      </c>
      <c r="S4375" s="56">
        <f>IF(SUMIFS(SolCotizacion!$P:$P,SolCotizacion!$E:$E,$G4375,SolCotizacion!$K:$K,$I4375)&gt;499,4%,0)</f>
        <v>0</v>
      </c>
    </row>
    <row r="4376" spans="1:19" hidden="1">
      <c r="A4376" t="s">
        <v>5778</v>
      </c>
      <c r="B4376" t="s">
        <v>5597</v>
      </c>
      <c r="C4376">
        <v>153</v>
      </c>
      <c r="D4376" t="s">
        <v>113</v>
      </c>
      <c r="E4376" t="s">
        <v>10239</v>
      </c>
      <c r="F4376" t="s">
        <v>254</v>
      </c>
      <c r="G4376" t="s">
        <v>187</v>
      </c>
      <c r="H4376">
        <v>5</v>
      </c>
      <c r="I4376">
        <v>3</v>
      </c>
      <c r="J4376" t="s">
        <v>127</v>
      </c>
      <c r="K4376" t="s">
        <v>31</v>
      </c>
      <c r="L4376" t="s">
        <v>288</v>
      </c>
      <c r="M4376" s="53">
        <v>5.0000000000000001E-3</v>
      </c>
      <c r="N4376" s="52">
        <v>6819.9090960000003</v>
      </c>
      <c r="O4376" s="52">
        <v>6766.2039060000006</v>
      </c>
      <c r="P4376">
        <v>1</v>
      </c>
      <c r="Q4376">
        <f>IF(SUMIFS(SolCotizacion!$P:$P,SolCotizacion!$E:$E,$G4376,SolCotizacion!$K:$K,$I4376)&gt;499,1,0)</f>
        <v>0</v>
      </c>
      <c r="R4376">
        <v>7458</v>
      </c>
      <c r="S4376" s="56">
        <f>IF(SUMIFS(SolCotizacion!$P:$P,SolCotizacion!$E:$E,$G4376,SolCotizacion!$K:$K,$I4376)&gt;499,4%,0)</f>
        <v>0</v>
      </c>
    </row>
    <row r="4377" spans="1:19" hidden="1">
      <c r="A4377" t="s">
        <v>5779</v>
      </c>
      <c r="B4377" t="s">
        <v>5599</v>
      </c>
      <c r="C4377">
        <v>154</v>
      </c>
      <c r="D4377" t="s">
        <v>113</v>
      </c>
      <c r="E4377" t="s">
        <v>10240</v>
      </c>
      <c r="F4377" t="s">
        <v>255</v>
      </c>
      <c r="G4377" t="s">
        <v>188</v>
      </c>
      <c r="H4377">
        <v>5</v>
      </c>
      <c r="I4377">
        <v>1</v>
      </c>
      <c r="J4377" t="s">
        <v>127</v>
      </c>
      <c r="K4377" t="s">
        <v>31</v>
      </c>
      <c r="L4377" t="s">
        <v>288</v>
      </c>
      <c r="M4377" s="53">
        <v>5.0000000000000001E-3</v>
      </c>
      <c r="N4377" s="52">
        <v>4027.5074840000002</v>
      </c>
      <c r="O4377" s="52">
        <v>3973.8022940000001</v>
      </c>
      <c r="P4377">
        <v>1</v>
      </c>
      <c r="Q4377">
        <f>IF(SUMIFS(SolCotizacion!$P:$P,SolCotizacion!$E:$E,$G4377,SolCotizacion!$K:$K,$I4377)&gt;499,1,0)</f>
        <v>0</v>
      </c>
      <c r="R4377">
        <v>7459</v>
      </c>
      <c r="S4377" s="56">
        <f>IF(SUMIFS(SolCotizacion!$P:$P,SolCotizacion!$E:$E,$G4377,SolCotizacion!$K:$K,$I4377)&gt;499,4%,0)</f>
        <v>0</v>
      </c>
    </row>
    <row r="4378" spans="1:19" hidden="1">
      <c r="A4378" t="s">
        <v>5780</v>
      </c>
      <c r="B4378" t="s">
        <v>5601</v>
      </c>
      <c r="C4378">
        <v>155</v>
      </c>
      <c r="D4378" t="s">
        <v>113</v>
      </c>
      <c r="E4378" t="s">
        <v>10241</v>
      </c>
      <c r="F4378" t="s">
        <v>255</v>
      </c>
      <c r="G4378" t="s">
        <v>188</v>
      </c>
      <c r="H4378">
        <v>5</v>
      </c>
      <c r="I4378">
        <v>2</v>
      </c>
      <c r="J4378" t="s">
        <v>127</v>
      </c>
      <c r="K4378" t="s">
        <v>31</v>
      </c>
      <c r="L4378" t="s">
        <v>288</v>
      </c>
      <c r="M4378" s="53">
        <v>5.0000000000000001E-3</v>
      </c>
      <c r="N4378" s="52">
        <v>4108.0497920000007</v>
      </c>
      <c r="O4378" s="52">
        <v>4000.6497300000001</v>
      </c>
      <c r="P4378">
        <v>1</v>
      </c>
      <c r="Q4378">
        <f>IF(SUMIFS(SolCotizacion!$P:$P,SolCotizacion!$E:$E,$G4378,SolCotizacion!$K:$K,$I4378)&gt;499,1,0)</f>
        <v>0</v>
      </c>
      <c r="R4378">
        <v>7460</v>
      </c>
      <c r="S4378" s="56">
        <f>IF(SUMIFS(SolCotizacion!$P:$P,SolCotizacion!$E:$E,$G4378,SolCotizacion!$K:$K,$I4378)&gt;499,4%,0)</f>
        <v>0</v>
      </c>
    </row>
    <row r="4379" spans="1:19" hidden="1">
      <c r="A4379" t="s">
        <v>5781</v>
      </c>
      <c r="B4379" t="s">
        <v>5603</v>
      </c>
      <c r="C4379">
        <v>156</v>
      </c>
      <c r="D4379" t="s">
        <v>113</v>
      </c>
      <c r="E4379" t="s">
        <v>10242</v>
      </c>
      <c r="F4379" t="s">
        <v>255</v>
      </c>
      <c r="G4379" t="s">
        <v>188</v>
      </c>
      <c r="H4379">
        <v>5</v>
      </c>
      <c r="I4379">
        <v>3</v>
      </c>
      <c r="J4379" t="s">
        <v>127</v>
      </c>
      <c r="K4379" t="s">
        <v>31</v>
      </c>
      <c r="L4379" t="s">
        <v>288</v>
      </c>
      <c r="M4379" s="53">
        <v>5.0000000000000001E-3</v>
      </c>
      <c r="N4379" s="52">
        <v>4188.6024180000004</v>
      </c>
      <c r="O4379" s="52">
        <v>4054.3549200000002</v>
      </c>
      <c r="P4379">
        <v>1</v>
      </c>
      <c r="Q4379">
        <f>IF(SUMIFS(SolCotizacion!$P:$P,SolCotizacion!$E:$E,$G4379,SolCotizacion!$K:$K,$I4379)&gt;499,1,0)</f>
        <v>0</v>
      </c>
      <c r="R4379">
        <v>7461</v>
      </c>
      <c r="S4379" s="56">
        <f>IF(SUMIFS(SolCotizacion!$P:$P,SolCotizacion!$E:$E,$G4379,SolCotizacion!$K:$K,$I4379)&gt;499,4%,0)</f>
        <v>0</v>
      </c>
    </row>
    <row r="4380" spans="1:19" hidden="1">
      <c r="A4380" t="s">
        <v>5782</v>
      </c>
      <c r="B4380" t="s">
        <v>5605</v>
      </c>
      <c r="C4380">
        <v>157</v>
      </c>
      <c r="D4380" t="s">
        <v>113</v>
      </c>
      <c r="E4380" t="s">
        <v>10243</v>
      </c>
      <c r="F4380" t="s">
        <v>256</v>
      </c>
      <c r="G4380" t="s">
        <v>189</v>
      </c>
      <c r="H4380">
        <v>5</v>
      </c>
      <c r="I4380">
        <v>1</v>
      </c>
      <c r="J4380" t="s">
        <v>127</v>
      </c>
      <c r="K4380" t="s">
        <v>31</v>
      </c>
      <c r="L4380" t="s">
        <v>288</v>
      </c>
      <c r="M4380" s="53">
        <v>5.0000000000000001E-3</v>
      </c>
      <c r="N4380" s="52">
        <v>13800.913125999999</v>
      </c>
      <c r="O4380" s="52">
        <v>13747.207936000001</v>
      </c>
      <c r="P4380">
        <v>1</v>
      </c>
      <c r="Q4380">
        <f>IF(SUMIFS(SolCotizacion!$P:$P,SolCotizacion!$E:$E,$G4380,SolCotizacion!$K:$K,$I4380)&gt;499,1,0)</f>
        <v>0</v>
      </c>
      <c r="R4380">
        <v>7462</v>
      </c>
      <c r="S4380" s="56">
        <f>IF(SUMIFS(SolCotizacion!$P:$P,SolCotizacion!$E:$E,$G4380,SolCotizacion!$K:$K,$I4380)&gt;499,4%,0)</f>
        <v>0</v>
      </c>
    </row>
    <row r="4381" spans="1:19" hidden="1">
      <c r="A4381" t="s">
        <v>5783</v>
      </c>
      <c r="B4381" t="s">
        <v>5607</v>
      </c>
      <c r="C4381">
        <v>158</v>
      </c>
      <c r="D4381" t="s">
        <v>113</v>
      </c>
      <c r="E4381" t="s">
        <v>10244</v>
      </c>
      <c r="F4381" t="s">
        <v>256</v>
      </c>
      <c r="G4381" t="s">
        <v>189</v>
      </c>
      <c r="H4381">
        <v>5</v>
      </c>
      <c r="I4381">
        <v>2</v>
      </c>
      <c r="J4381" t="s">
        <v>127</v>
      </c>
      <c r="K4381" t="s">
        <v>31</v>
      </c>
      <c r="L4381" t="s">
        <v>288</v>
      </c>
      <c r="M4381" s="53">
        <v>5.0000000000000001E-3</v>
      </c>
      <c r="N4381" s="52">
        <v>13800.913125999999</v>
      </c>
      <c r="O4381" s="52">
        <v>13747.207936000001</v>
      </c>
      <c r="P4381">
        <v>1</v>
      </c>
      <c r="Q4381">
        <f>IF(SUMIFS(SolCotizacion!$P:$P,SolCotizacion!$E:$E,$G4381,SolCotizacion!$K:$K,$I4381)&gt;499,1,0)</f>
        <v>0</v>
      </c>
      <c r="R4381">
        <v>7463</v>
      </c>
      <c r="S4381" s="56">
        <f>IF(SUMIFS(SolCotizacion!$P:$P,SolCotizacion!$E:$E,$G4381,SolCotizacion!$K:$K,$I4381)&gt;499,4%,0)</f>
        <v>0</v>
      </c>
    </row>
    <row r="4382" spans="1:19" hidden="1">
      <c r="A4382" t="s">
        <v>5784</v>
      </c>
      <c r="B4382" t="s">
        <v>5609</v>
      </c>
      <c r="C4382">
        <v>159</v>
      </c>
      <c r="D4382" t="s">
        <v>113</v>
      </c>
      <c r="E4382" t="s">
        <v>10245</v>
      </c>
      <c r="F4382" t="s">
        <v>256</v>
      </c>
      <c r="G4382" t="s">
        <v>189</v>
      </c>
      <c r="H4382">
        <v>5</v>
      </c>
      <c r="I4382">
        <v>3</v>
      </c>
      <c r="J4382" t="s">
        <v>127</v>
      </c>
      <c r="K4382" t="s">
        <v>31</v>
      </c>
      <c r="L4382" t="s">
        <v>288</v>
      </c>
      <c r="M4382" s="53">
        <v>5.0000000000000001E-3</v>
      </c>
      <c r="N4382" s="52">
        <v>32220.018600000003</v>
      </c>
      <c r="O4382" s="52">
        <v>32220.018600000003</v>
      </c>
      <c r="P4382">
        <v>1</v>
      </c>
      <c r="Q4382">
        <f>IF(SUMIFS(SolCotizacion!$P:$P,SolCotizacion!$E:$E,$G4382,SolCotizacion!$K:$K,$I4382)&gt;499,1,0)</f>
        <v>0</v>
      </c>
      <c r="R4382">
        <v>7464</v>
      </c>
      <c r="S4382" s="56">
        <f>IF(SUMIFS(SolCotizacion!$P:$P,SolCotizacion!$E:$E,$G4382,SolCotizacion!$K:$K,$I4382)&gt;499,4%,0)</f>
        <v>0</v>
      </c>
    </row>
    <row r="4383" spans="1:19" hidden="1">
      <c r="A4383" t="s">
        <v>5785</v>
      </c>
      <c r="B4383" t="s">
        <v>5611</v>
      </c>
      <c r="C4383">
        <v>160</v>
      </c>
      <c r="D4383" t="s">
        <v>113</v>
      </c>
      <c r="E4383" t="s">
        <v>10246</v>
      </c>
      <c r="F4383" t="s">
        <v>257</v>
      </c>
      <c r="G4383" t="s">
        <v>190</v>
      </c>
      <c r="H4383">
        <v>5</v>
      </c>
      <c r="I4383">
        <v>1</v>
      </c>
      <c r="J4383" t="s">
        <v>127</v>
      </c>
      <c r="K4383" t="s">
        <v>31</v>
      </c>
      <c r="L4383" t="s">
        <v>288</v>
      </c>
      <c r="M4383" s="53">
        <v>5.0000000000000001E-3</v>
      </c>
      <c r="N4383" s="52">
        <v>35227.220335999998</v>
      </c>
      <c r="O4383" s="52">
        <v>34905.020150000004</v>
      </c>
      <c r="P4383">
        <v>1</v>
      </c>
      <c r="Q4383">
        <f>IF(SUMIFS(SolCotizacion!$P:$P,SolCotizacion!$E:$E,$G4383,SolCotizacion!$K:$K,$I4383)&gt;499,1,0)</f>
        <v>0</v>
      </c>
      <c r="R4383">
        <v>7465</v>
      </c>
      <c r="S4383" s="56">
        <f>IF(SUMIFS(SolCotizacion!$P:$P,SolCotizacion!$E:$E,$G4383,SolCotizacion!$K:$K,$I4383)&gt;499,4%,0)</f>
        <v>0</v>
      </c>
    </row>
    <row r="4384" spans="1:19" hidden="1">
      <c r="A4384" t="s">
        <v>5786</v>
      </c>
      <c r="B4384" t="s">
        <v>5613</v>
      </c>
      <c r="C4384">
        <v>161</v>
      </c>
      <c r="D4384" t="s">
        <v>113</v>
      </c>
      <c r="E4384" t="s">
        <v>10247</v>
      </c>
      <c r="F4384" t="s">
        <v>257</v>
      </c>
      <c r="G4384" t="s">
        <v>190</v>
      </c>
      <c r="H4384">
        <v>5</v>
      </c>
      <c r="I4384">
        <v>2</v>
      </c>
      <c r="J4384" t="s">
        <v>127</v>
      </c>
      <c r="K4384" t="s">
        <v>31</v>
      </c>
      <c r="L4384" t="s">
        <v>288</v>
      </c>
      <c r="M4384" s="53">
        <v>5.0000000000000001E-3</v>
      </c>
      <c r="N4384" s="52">
        <v>35334.620397999999</v>
      </c>
      <c r="O4384" s="52">
        <v>35227.220335999998</v>
      </c>
      <c r="P4384">
        <v>1</v>
      </c>
      <c r="Q4384">
        <f>IF(SUMIFS(SolCotizacion!$P:$P,SolCotizacion!$E:$E,$G4384,SolCotizacion!$K:$K,$I4384)&gt;499,1,0)</f>
        <v>0</v>
      </c>
      <c r="R4384">
        <v>7466</v>
      </c>
      <c r="S4384" s="56">
        <f>IF(SUMIFS(SolCotizacion!$P:$P,SolCotizacion!$E:$E,$G4384,SolCotizacion!$K:$K,$I4384)&gt;499,4%,0)</f>
        <v>0</v>
      </c>
    </row>
    <row r="4385" spans="1:19" hidden="1">
      <c r="A4385" t="s">
        <v>5787</v>
      </c>
      <c r="B4385" t="s">
        <v>5615</v>
      </c>
      <c r="C4385">
        <v>162</v>
      </c>
      <c r="D4385" t="s">
        <v>113</v>
      </c>
      <c r="E4385" t="s">
        <v>10248</v>
      </c>
      <c r="F4385" t="s">
        <v>257</v>
      </c>
      <c r="G4385" t="s">
        <v>190</v>
      </c>
      <c r="H4385">
        <v>5</v>
      </c>
      <c r="I4385">
        <v>3</v>
      </c>
      <c r="J4385" t="s">
        <v>127</v>
      </c>
      <c r="K4385" t="s">
        <v>31</v>
      </c>
      <c r="L4385" t="s">
        <v>288</v>
      </c>
      <c r="M4385" s="53">
        <v>5.0000000000000001E-3</v>
      </c>
      <c r="N4385" s="52">
        <v>35388.325588000007</v>
      </c>
      <c r="O4385" s="52">
        <v>35280.925525999999</v>
      </c>
      <c r="P4385">
        <v>1</v>
      </c>
      <c r="Q4385">
        <f>IF(SUMIFS(SolCotizacion!$P:$P,SolCotizacion!$E:$E,$G4385,SolCotizacion!$K:$K,$I4385)&gt;499,1,0)</f>
        <v>0</v>
      </c>
      <c r="R4385">
        <v>7467</v>
      </c>
      <c r="S4385" s="56">
        <f>IF(SUMIFS(SolCotizacion!$P:$P,SolCotizacion!$E:$E,$G4385,SolCotizacion!$K:$K,$I4385)&gt;499,4%,0)</f>
        <v>0</v>
      </c>
    </row>
    <row r="4386" spans="1:19" hidden="1">
      <c r="A4386" t="s">
        <v>5788</v>
      </c>
      <c r="B4386" t="s">
        <v>5617</v>
      </c>
      <c r="C4386">
        <v>163</v>
      </c>
      <c r="D4386" t="s">
        <v>113</v>
      </c>
      <c r="E4386" t="s">
        <v>10249</v>
      </c>
      <c r="F4386" t="s">
        <v>258</v>
      </c>
      <c r="G4386" t="s">
        <v>191</v>
      </c>
      <c r="H4386">
        <v>5</v>
      </c>
      <c r="I4386">
        <v>1</v>
      </c>
      <c r="J4386" t="s">
        <v>127</v>
      </c>
      <c r="K4386" t="s">
        <v>31</v>
      </c>
      <c r="L4386" t="s">
        <v>288</v>
      </c>
      <c r="M4386" s="53">
        <v>5.0000000000000001E-3</v>
      </c>
      <c r="N4386" s="52">
        <v>1584.1534939999999</v>
      </c>
      <c r="O4386" s="52">
        <v>1503.600868</v>
      </c>
      <c r="P4386">
        <v>1</v>
      </c>
      <c r="Q4386">
        <f>IF(SUMIFS(SolCotizacion!$P:$P,SolCotizacion!$E:$E,$G4386,SolCotizacion!$K:$K,$I4386)&gt;499,1,0)</f>
        <v>0</v>
      </c>
      <c r="R4386">
        <v>7468</v>
      </c>
      <c r="S4386" s="56">
        <f>IF(SUMIFS(SolCotizacion!$P:$P,SolCotizacion!$E:$E,$G4386,SolCotizacion!$K:$K,$I4386)&gt;499,4%,0)</f>
        <v>0</v>
      </c>
    </row>
    <row r="4387" spans="1:19" hidden="1">
      <c r="A4387" t="s">
        <v>5789</v>
      </c>
      <c r="B4387" t="s">
        <v>5619</v>
      </c>
      <c r="C4387">
        <v>164</v>
      </c>
      <c r="D4387" t="s">
        <v>113</v>
      </c>
      <c r="E4387" t="s">
        <v>10250</v>
      </c>
      <c r="F4387" t="s">
        <v>258</v>
      </c>
      <c r="G4387" t="s">
        <v>191</v>
      </c>
      <c r="H4387">
        <v>5</v>
      </c>
      <c r="I4387">
        <v>2</v>
      </c>
      <c r="J4387" t="s">
        <v>127</v>
      </c>
      <c r="K4387" t="s">
        <v>31</v>
      </c>
      <c r="L4387" t="s">
        <v>288</v>
      </c>
      <c r="M4387" s="53">
        <v>5.0000000000000001E-3</v>
      </c>
      <c r="N4387" s="52">
        <v>1611.0009299999999</v>
      </c>
      <c r="O4387" s="52">
        <v>1584.1534939999999</v>
      </c>
      <c r="P4387">
        <v>1</v>
      </c>
      <c r="Q4387">
        <f>IF(SUMIFS(SolCotizacion!$P:$P,SolCotizacion!$E:$E,$G4387,SolCotizacion!$K:$K,$I4387)&gt;499,1,0)</f>
        <v>0</v>
      </c>
      <c r="R4387">
        <v>7469</v>
      </c>
      <c r="S4387" s="56">
        <f>IF(SUMIFS(SolCotizacion!$P:$P,SolCotizacion!$E:$E,$G4387,SolCotizacion!$K:$K,$I4387)&gt;499,4%,0)</f>
        <v>0</v>
      </c>
    </row>
    <row r="4388" spans="1:19" hidden="1">
      <c r="A4388" t="s">
        <v>5790</v>
      </c>
      <c r="B4388" t="s">
        <v>5621</v>
      </c>
      <c r="C4388">
        <v>165</v>
      </c>
      <c r="D4388" t="s">
        <v>113</v>
      </c>
      <c r="E4388" t="s">
        <v>10251</v>
      </c>
      <c r="F4388" t="s">
        <v>258</v>
      </c>
      <c r="G4388" t="s">
        <v>191</v>
      </c>
      <c r="H4388">
        <v>5</v>
      </c>
      <c r="I4388">
        <v>3</v>
      </c>
      <c r="J4388" t="s">
        <v>127</v>
      </c>
      <c r="K4388" t="s">
        <v>31</v>
      </c>
      <c r="L4388" t="s">
        <v>288</v>
      </c>
      <c r="M4388" s="53">
        <v>5.0000000000000001E-3</v>
      </c>
      <c r="N4388" s="52">
        <v>1637.8483659999999</v>
      </c>
      <c r="O4388" s="52">
        <v>1611.0009299999999</v>
      </c>
      <c r="P4388">
        <v>1</v>
      </c>
      <c r="Q4388">
        <f>IF(SUMIFS(SolCotizacion!$P:$P,SolCotizacion!$E:$E,$G4388,SolCotizacion!$K:$K,$I4388)&gt;499,1,0)</f>
        <v>0</v>
      </c>
      <c r="R4388">
        <v>7470</v>
      </c>
      <c r="S4388" s="56">
        <f>IF(SUMIFS(SolCotizacion!$P:$P,SolCotizacion!$E:$E,$G4388,SolCotizacion!$K:$K,$I4388)&gt;499,4%,0)</f>
        <v>0</v>
      </c>
    </row>
    <row r="4389" spans="1:19" hidden="1">
      <c r="A4389" t="s">
        <v>5791</v>
      </c>
      <c r="B4389" t="s">
        <v>5623</v>
      </c>
      <c r="C4389">
        <v>166</v>
      </c>
      <c r="D4389" t="s">
        <v>113</v>
      </c>
      <c r="E4389" t="s">
        <v>10252</v>
      </c>
      <c r="F4389" t="s">
        <v>259</v>
      </c>
      <c r="G4389" t="s">
        <v>192</v>
      </c>
      <c r="H4389">
        <v>5</v>
      </c>
      <c r="I4389">
        <v>1</v>
      </c>
      <c r="J4389" t="s">
        <v>127</v>
      </c>
      <c r="K4389" t="s">
        <v>31</v>
      </c>
      <c r="L4389" t="s">
        <v>288</v>
      </c>
      <c r="M4389" s="53">
        <v>5.0000000000000001E-3</v>
      </c>
      <c r="N4389" s="52">
        <v>2937.3901480000004</v>
      </c>
      <c r="O4389" s="52">
        <v>2899.8016739999998</v>
      </c>
      <c r="P4389">
        <v>1</v>
      </c>
      <c r="Q4389">
        <f>IF(SUMIFS(SolCotizacion!$P:$P,SolCotizacion!$E:$E,$G4389,SolCotizacion!$K:$K,$I4389)&gt;499,1,0)</f>
        <v>0</v>
      </c>
      <c r="R4389">
        <v>7471</v>
      </c>
      <c r="S4389" s="56">
        <f>IF(SUMIFS(SolCotizacion!$P:$P,SolCotizacion!$E:$E,$G4389,SolCotizacion!$K:$K,$I4389)&gt;499,4%,0)</f>
        <v>0</v>
      </c>
    </row>
    <row r="4390" spans="1:19" hidden="1">
      <c r="A4390" t="s">
        <v>5792</v>
      </c>
      <c r="B4390" t="s">
        <v>5625</v>
      </c>
      <c r="C4390">
        <v>167</v>
      </c>
      <c r="D4390" t="s">
        <v>113</v>
      </c>
      <c r="E4390" t="s">
        <v>10253</v>
      </c>
      <c r="F4390" t="s">
        <v>259</v>
      </c>
      <c r="G4390" t="s">
        <v>192</v>
      </c>
      <c r="H4390">
        <v>5</v>
      </c>
      <c r="I4390">
        <v>2</v>
      </c>
      <c r="J4390" t="s">
        <v>127</v>
      </c>
      <c r="K4390" t="s">
        <v>31</v>
      </c>
      <c r="L4390" t="s">
        <v>288</v>
      </c>
      <c r="M4390" s="53">
        <v>5.0000000000000001E-3</v>
      </c>
      <c r="N4390" s="52">
        <v>2953.506864</v>
      </c>
      <c r="O4390" s="52">
        <v>2926.6491099999998</v>
      </c>
      <c r="P4390">
        <v>1</v>
      </c>
      <c r="Q4390">
        <f>IF(SUMIFS(SolCotizacion!$P:$P,SolCotizacion!$E:$E,$G4390,SolCotizacion!$K:$K,$I4390)&gt;499,1,0)</f>
        <v>0</v>
      </c>
      <c r="R4390">
        <v>7472</v>
      </c>
      <c r="S4390" s="56">
        <f>IF(SUMIFS(SolCotizacion!$P:$P,SolCotizacion!$E:$E,$G4390,SolCotizacion!$K:$K,$I4390)&gt;499,4%,0)</f>
        <v>0</v>
      </c>
    </row>
    <row r="4391" spans="1:19" hidden="1">
      <c r="A4391" t="s">
        <v>5793</v>
      </c>
      <c r="B4391" t="s">
        <v>5627</v>
      </c>
      <c r="C4391">
        <v>168</v>
      </c>
      <c r="D4391" t="s">
        <v>113</v>
      </c>
      <c r="E4391" t="s">
        <v>10254</v>
      </c>
      <c r="F4391" t="s">
        <v>259</v>
      </c>
      <c r="G4391" t="s">
        <v>192</v>
      </c>
      <c r="H4391">
        <v>5</v>
      </c>
      <c r="I4391">
        <v>3</v>
      </c>
      <c r="J4391" t="s">
        <v>127</v>
      </c>
      <c r="K4391" t="s">
        <v>31</v>
      </c>
      <c r="L4391" t="s">
        <v>288</v>
      </c>
      <c r="M4391" s="53">
        <v>5.0000000000000001E-3</v>
      </c>
      <c r="N4391" s="52">
        <v>2980.3543</v>
      </c>
      <c r="O4391" s="52">
        <v>2926.6491099999998</v>
      </c>
      <c r="P4391">
        <v>1</v>
      </c>
      <c r="Q4391">
        <f>IF(SUMIFS(SolCotizacion!$P:$P,SolCotizacion!$E:$E,$G4391,SolCotizacion!$K:$K,$I4391)&gt;499,1,0)</f>
        <v>0</v>
      </c>
      <c r="R4391">
        <v>7473</v>
      </c>
      <c r="S4391" s="56">
        <f>IF(SUMIFS(SolCotizacion!$P:$P,SolCotizacion!$E:$E,$G4391,SolCotizacion!$K:$K,$I4391)&gt;499,4%,0)</f>
        <v>0</v>
      </c>
    </row>
    <row r="4392" spans="1:19" hidden="1">
      <c r="A4392" t="s">
        <v>5794</v>
      </c>
      <c r="B4392" t="s">
        <v>5629</v>
      </c>
      <c r="C4392">
        <v>169</v>
      </c>
      <c r="D4392" t="s">
        <v>113</v>
      </c>
      <c r="E4392" t="s">
        <v>10255</v>
      </c>
      <c r="F4392" t="s">
        <v>260</v>
      </c>
      <c r="G4392" t="s">
        <v>193</v>
      </c>
      <c r="H4392">
        <v>5</v>
      </c>
      <c r="I4392">
        <v>1</v>
      </c>
      <c r="J4392" t="s">
        <v>127</v>
      </c>
      <c r="K4392" t="s">
        <v>31</v>
      </c>
      <c r="L4392" t="s">
        <v>288</v>
      </c>
      <c r="M4392" s="53">
        <v>5.0000000000000001E-3</v>
      </c>
      <c r="N4392" s="52">
        <v>158334.53882399999</v>
      </c>
      <c r="O4392" s="52">
        <v>132746.47663200001</v>
      </c>
      <c r="P4392">
        <v>1</v>
      </c>
      <c r="Q4392">
        <f>IF(SUMIFS(SolCotizacion!$P:$P,SolCotizacion!$E:$E,$G4392,SolCotizacion!$K:$K,$I4392)&gt;499,1,0)</f>
        <v>0</v>
      </c>
      <c r="R4392">
        <v>7474</v>
      </c>
      <c r="S4392" s="56">
        <f>IF(SUMIFS(SolCotizacion!$P:$P,SolCotizacion!$E:$E,$G4392,SolCotizacion!$K:$K,$I4392)&gt;499,4%,0)</f>
        <v>0</v>
      </c>
    </row>
    <row r="4393" spans="1:19" hidden="1">
      <c r="A4393" t="s">
        <v>5795</v>
      </c>
      <c r="B4393" t="s">
        <v>5631</v>
      </c>
      <c r="C4393">
        <v>170</v>
      </c>
      <c r="D4393" t="s">
        <v>113</v>
      </c>
      <c r="E4393" t="s">
        <v>10256</v>
      </c>
      <c r="F4393" t="s">
        <v>260</v>
      </c>
      <c r="G4393" t="s">
        <v>193</v>
      </c>
      <c r="H4393">
        <v>5</v>
      </c>
      <c r="I4393">
        <v>2</v>
      </c>
      <c r="J4393" t="s">
        <v>127</v>
      </c>
      <c r="K4393" t="s">
        <v>31</v>
      </c>
      <c r="L4393" t="s">
        <v>288</v>
      </c>
      <c r="M4393" s="53">
        <v>5.0000000000000001E-3</v>
      </c>
      <c r="N4393" s="52">
        <v>159489.09207000001</v>
      </c>
      <c r="O4393" s="52">
        <v>134250.07750000001</v>
      </c>
      <c r="P4393">
        <v>1</v>
      </c>
      <c r="Q4393">
        <f>IF(SUMIFS(SolCotizacion!$P:$P,SolCotizacion!$E:$E,$G4393,SolCotizacion!$K:$K,$I4393)&gt;499,1,0)</f>
        <v>0</v>
      </c>
      <c r="R4393">
        <v>7475</v>
      </c>
      <c r="S4393" s="56">
        <f>IF(SUMIFS(SolCotizacion!$P:$P,SolCotizacion!$E:$E,$G4393,SolCotizacion!$K:$K,$I4393)&gt;499,4%,0)</f>
        <v>0</v>
      </c>
    </row>
    <row r="4394" spans="1:19" hidden="1">
      <c r="A4394" t="s">
        <v>5796</v>
      </c>
      <c r="B4394" t="s">
        <v>5633</v>
      </c>
      <c r="C4394">
        <v>171</v>
      </c>
      <c r="D4394" t="s">
        <v>113</v>
      </c>
      <c r="E4394" t="s">
        <v>10257</v>
      </c>
      <c r="F4394" t="s">
        <v>260</v>
      </c>
      <c r="G4394" t="s">
        <v>193</v>
      </c>
      <c r="H4394">
        <v>5</v>
      </c>
      <c r="I4394">
        <v>3</v>
      </c>
      <c r="J4394" t="s">
        <v>127</v>
      </c>
      <c r="K4394" t="s">
        <v>31</v>
      </c>
      <c r="L4394" t="s">
        <v>288</v>
      </c>
      <c r="M4394" s="53">
        <v>5.0000000000000001E-3</v>
      </c>
      <c r="N4394" s="52">
        <v>161100.09299999999</v>
      </c>
      <c r="O4394" s="52">
        <v>160026.09238000002</v>
      </c>
      <c r="P4394">
        <v>1</v>
      </c>
      <c r="Q4394">
        <f>IF(SUMIFS(SolCotizacion!$P:$P,SolCotizacion!$E:$E,$G4394,SolCotizacion!$K:$K,$I4394)&gt;499,1,0)</f>
        <v>0</v>
      </c>
      <c r="R4394">
        <v>7476</v>
      </c>
      <c r="S4394" s="56">
        <f>IF(SUMIFS(SolCotizacion!$P:$P,SolCotizacion!$E:$E,$G4394,SolCotizacion!$K:$K,$I4394)&gt;499,4%,0)</f>
        <v>0</v>
      </c>
    </row>
    <row r="4395" spans="1:19" hidden="1">
      <c r="A4395" t="s">
        <v>5797</v>
      </c>
      <c r="B4395" t="s">
        <v>5309</v>
      </c>
      <c r="C4395">
        <v>1</v>
      </c>
      <c r="D4395" t="s">
        <v>88</v>
      </c>
      <c r="E4395" t="s">
        <v>10104</v>
      </c>
      <c r="F4395" t="s">
        <v>176</v>
      </c>
      <c r="G4395" t="s">
        <v>176</v>
      </c>
      <c r="H4395">
        <v>5</v>
      </c>
      <c r="I4395">
        <v>1</v>
      </c>
      <c r="J4395" t="s">
        <v>84</v>
      </c>
      <c r="K4395" t="s">
        <v>31</v>
      </c>
      <c r="L4395" t="s">
        <v>322</v>
      </c>
      <c r="N4395" s="52">
        <v>1062271.4286240002</v>
      </c>
      <c r="O4395" s="52">
        <v>974082.85717440001</v>
      </c>
      <c r="P4395">
        <v>1</v>
      </c>
      <c r="Q4395">
        <v>1</v>
      </c>
      <c r="R4395">
        <v>7477</v>
      </c>
    </row>
    <row r="4396" spans="1:19" hidden="1">
      <c r="A4396" t="s">
        <v>5798</v>
      </c>
      <c r="B4396" t="s">
        <v>5311</v>
      </c>
      <c r="C4396">
        <v>2</v>
      </c>
      <c r="D4396" t="s">
        <v>88</v>
      </c>
      <c r="E4396" t="s">
        <v>10105</v>
      </c>
      <c r="F4396" t="s">
        <v>176</v>
      </c>
      <c r="G4396" t="s">
        <v>176</v>
      </c>
      <c r="H4396">
        <v>5</v>
      </c>
      <c r="I4396">
        <v>2</v>
      </c>
      <c r="J4396" t="s">
        <v>84</v>
      </c>
      <c r="K4396" t="s">
        <v>31</v>
      </c>
      <c r="L4396" t="s">
        <v>322</v>
      </c>
      <c r="N4396" s="52">
        <v>1062271.4286240002</v>
      </c>
      <c r="O4396" s="52">
        <v>974082.85717440001</v>
      </c>
      <c r="P4396">
        <v>1</v>
      </c>
      <c r="Q4396">
        <v>1</v>
      </c>
      <c r="R4396">
        <v>7479</v>
      </c>
    </row>
    <row r="4397" spans="1:19" hidden="1">
      <c r="A4397" t="s">
        <v>5799</v>
      </c>
      <c r="B4397" t="s">
        <v>5313</v>
      </c>
      <c r="C4397">
        <v>3</v>
      </c>
      <c r="D4397" t="s">
        <v>88</v>
      </c>
      <c r="E4397" t="s">
        <v>10106</v>
      </c>
      <c r="F4397" t="s">
        <v>176</v>
      </c>
      <c r="G4397" t="s">
        <v>176</v>
      </c>
      <c r="H4397">
        <v>5</v>
      </c>
      <c r="I4397">
        <v>3</v>
      </c>
      <c r="J4397" t="s">
        <v>84</v>
      </c>
      <c r="K4397" t="s">
        <v>31</v>
      </c>
      <c r="L4397" t="s">
        <v>322</v>
      </c>
      <c r="N4397" s="52">
        <v>1062271.4286240002</v>
      </c>
      <c r="O4397" s="52">
        <v>649388.57141280011</v>
      </c>
      <c r="P4397">
        <v>1</v>
      </c>
      <c r="Q4397">
        <v>1</v>
      </c>
      <c r="R4397">
        <v>7481</v>
      </c>
    </row>
    <row r="4398" spans="1:19" hidden="1">
      <c r="A4398" t="s">
        <v>5800</v>
      </c>
      <c r="B4398" t="s">
        <v>5315</v>
      </c>
      <c r="C4398">
        <v>4</v>
      </c>
      <c r="D4398" t="s">
        <v>88</v>
      </c>
      <c r="E4398" t="s">
        <v>10107</v>
      </c>
      <c r="F4398" t="s">
        <v>177</v>
      </c>
      <c r="G4398" t="s">
        <v>177</v>
      </c>
      <c r="H4398">
        <v>5</v>
      </c>
      <c r="I4398">
        <v>1</v>
      </c>
      <c r="J4398" t="s">
        <v>84</v>
      </c>
      <c r="K4398" t="s">
        <v>31</v>
      </c>
      <c r="L4398" t="s">
        <v>322</v>
      </c>
      <c r="N4398" s="52">
        <v>1370931.4285872001</v>
      </c>
      <c r="O4398" s="52">
        <v>1298777.1428256002</v>
      </c>
      <c r="P4398">
        <v>1</v>
      </c>
      <c r="Q4398">
        <v>1</v>
      </c>
      <c r="R4398">
        <v>7483</v>
      </c>
    </row>
    <row r="4399" spans="1:19" hidden="1">
      <c r="A4399" t="s">
        <v>5801</v>
      </c>
      <c r="B4399" t="s">
        <v>5317</v>
      </c>
      <c r="C4399">
        <v>5</v>
      </c>
      <c r="D4399" t="s">
        <v>88</v>
      </c>
      <c r="E4399" t="s">
        <v>10108</v>
      </c>
      <c r="F4399" t="s">
        <v>177</v>
      </c>
      <c r="G4399" t="s">
        <v>177</v>
      </c>
      <c r="H4399">
        <v>5</v>
      </c>
      <c r="I4399">
        <v>2</v>
      </c>
      <c r="J4399" t="s">
        <v>84</v>
      </c>
      <c r="K4399" t="s">
        <v>31</v>
      </c>
      <c r="L4399" t="s">
        <v>322</v>
      </c>
      <c r="N4399" s="52">
        <v>1370931.4285872001</v>
      </c>
      <c r="O4399" s="52">
        <v>1298777.1428256002</v>
      </c>
      <c r="P4399">
        <v>1</v>
      </c>
      <c r="Q4399">
        <v>1</v>
      </c>
      <c r="R4399">
        <v>7485</v>
      </c>
    </row>
    <row r="4400" spans="1:19" hidden="1">
      <c r="A4400" t="s">
        <v>5802</v>
      </c>
      <c r="B4400" t="s">
        <v>5319</v>
      </c>
      <c r="C4400">
        <v>6</v>
      </c>
      <c r="D4400" t="s">
        <v>88</v>
      </c>
      <c r="E4400" t="s">
        <v>10109</v>
      </c>
      <c r="F4400" t="s">
        <v>177</v>
      </c>
      <c r="G4400" t="s">
        <v>177</v>
      </c>
      <c r="H4400">
        <v>5</v>
      </c>
      <c r="I4400">
        <v>3</v>
      </c>
      <c r="J4400" t="s">
        <v>84</v>
      </c>
      <c r="K4400" t="s">
        <v>31</v>
      </c>
      <c r="L4400" t="s">
        <v>322</v>
      </c>
      <c r="N4400" s="52">
        <v>1370931.4285872001</v>
      </c>
      <c r="O4400" s="52">
        <v>1010160.0000000002</v>
      </c>
      <c r="P4400">
        <v>1</v>
      </c>
      <c r="Q4400">
        <v>1</v>
      </c>
      <c r="R4400">
        <v>7487</v>
      </c>
    </row>
    <row r="4401" spans="1:18" hidden="1">
      <c r="A4401" t="s">
        <v>5803</v>
      </c>
      <c r="B4401" t="s">
        <v>5321</v>
      </c>
      <c r="C4401">
        <v>7</v>
      </c>
      <c r="D4401" t="s">
        <v>88</v>
      </c>
      <c r="E4401" t="s">
        <v>10110</v>
      </c>
      <c r="F4401" t="s">
        <v>178</v>
      </c>
      <c r="G4401" t="s">
        <v>178</v>
      </c>
      <c r="H4401">
        <v>5</v>
      </c>
      <c r="I4401">
        <v>1</v>
      </c>
      <c r="J4401" t="s">
        <v>84</v>
      </c>
      <c r="K4401" t="s">
        <v>31</v>
      </c>
      <c r="L4401" t="s">
        <v>322</v>
      </c>
      <c r="N4401" s="52">
        <v>1082314.2857616001</v>
      </c>
      <c r="O4401" s="52">
        <v>921971.42855040031</v>
      </c>
      <c r="P4401">
        <v>1</v>
      </c>
      <c r="Q4401">
        <v>1</v>
      </c>
      <c r="R4401">
        <v>7489</v>
      </c>
    </row>
    <row r="4402" spans="1:18" hidden="1">
      <c r="A4402" t="s">
        <v>5804</v>
      </c>
      <c r="B4402" t="s">
        <v>5323</v>
      </c>
      <c r="C4402">
        <v>8</v>
      </c>
      <c r="D4402" t="s">
        <v>88</v>
      </c>
      <c r="E4402" t="s">
        <v>10111</v>
      </c>
      <c r="F4402" t="s">
        <v>178</v>
      </c>
      <c r="G4402" t="s">
        <v>178</v>
      </c>
      <c r="H4402">
        <v>5</v>
      </c>
      <c r="I4402">
        <v>2</v>
      </c>
      <c r="J4402" t="s">
        <v>84</v>
      </c>
      <c r="K4402" t="s">
        <v>31</v>
      </c>
      <c r="L4402" t="s">
        <v>322</v>
      </c>
      <c r="N4402" s="52">
        <v>1082314.2857616001</v>
      </c>
      <c r="O4402" s="52">
        <v>921971.42855040031</v>
      </c>
      <c r="P4402">
        <v>1</v>
      </c>
      <c r="Q4402">
        <v>1</v>
      </c>
      <c r="R4402">
        <v>7491</v>
      </c>
    </row>
    <row r="4403" spans="1:18" hidden="1">
      <c r="A4403" t="s">
        <v>5805</v>
      </c>
      <c r="B4403" t="s">
        <v>5325</v>
      </c>
      <c r="C4403">
        <v>9</v>
      </c>
      <c r="D4403" t="s">
        <v>88</v>
      </c>
      <c r="E4403" t="s">
        <v>10112</v>
      </c>
      <c r="F4403" t="s">
        <v>178</v>
      </c>
      <c r="G4403" t="s">
        <v>178</v>
      </c>
      <c r="H4403">
        <v>5</v>
      </c>
      <c r="I4403">
        <v>3</v>
      </c>
      <c r="J4403" t="s">
        <v>84</v>
      </c>
      <c r="K4403" t="s">
        <v>31</v>
      </c>
      <c r="L4403" t="s">
        <v>322</v>
      </c>
      <c r="N4403" s="52">
        <v>1082314.2857616001</v>
      </c>
      <c r="O4403" s="52">
        <v>921971.42855040031</v>
      </c>
      <c r="P4403">
        <v>1</v>
      </c>
      <c r="Q4403">
        <v>1</v>
      </c>
      <c r="R4403">
        <v>7493</v>
      </c>
    </row>
    <row r="4404" spans="1:18" hidden="1">
      <c r="A4404" t="s">
        <v>5806</v>
      </c>
      <c r="B4404" t="s">
        <v>5327</v>
      </c>
      <c r="C4404">
        <v>13</v>
      </c>
      <c r="D4404" t="s">
        <v>88</v>
      </c>
      <c r="E4404" t="s">
        <v>10113</v>
      </c>
      <c r="F4404" t="s">
        <v>179</v>
      </c>
      <c r="G4404" t="s">
        <v>179</v>
      </c>
      <c r="H4404">
        <v>5</v>
      </c>
      <c r="I4404">
        <v>1</v>
      </c>
      <c r="J4404" t="s">
        <v>84</v>
      </c>
      <c r="K4404" t="s">
        <v>31</v>
      </c>
      <c r="L4404" t="s">
        <v>322</v>
      </c>
      <c r="N4404" s="52">
        <v>1122400.0000368</v>
      </c>
      <c r="O4404" s="52">
        <v>1046237.1428256</v>
      </c>
      <c r="P4404">
        <v>1</v>
      </c>
      <c r="Q4404">
        <v>1</v>
      </c>
      <c r="R4404">
        <v>7501</v>
      </c>
    </row>
    <row r="4405" spans="1:18" hidden="1">
      <c r="A4405" t="s">
        <v>5807</v>
      </c>
      <c r="B4405" t="s">
        <v>5329</v>
      </c>
      <c r="C4405">
        <v>14</v>
      </c>
      <c r="D4405" t="s">
        <v>88</v>
      </c>
      <c r="E4405" t="s">
        <v>10114</v>
      </c>
      <c r="F4405" t="s">
        <v>179</v>
      </c>
      <c r="G4405" t="s">
        <v>179</v>
      </c>
      <c r="H4405">
        <v>5</v>
      </c>
      <c r="I4405">
        <v>2</v>
      </c>
      <c r="J4405" t="s">
        <v>84</v>
      </c>
      <c r="K4405" t="s">
        <v>31</v>
      </c>
      <c r="L4405" t="s">
        <v>322</v>
      </c>
      <c r="N4405" s="52">
        <v>1122400.0000368</v>
      </c>
      <c r="O4405" s="52">
        <v>1046237.1428256</v>
      </c>
      <c r="P4405">
        <v>1</v>
      </c>
      <c r="Q4405">
        <v>1</v>
      </c>
      <c r="R4405">
        <v>7503</v>
      </c>
    </row>
    <row r="4406" spans="1:18" hidden="1">
      <c r="A4406" t="s">
        <v>5808</v>
      </c>
      <c r="B4406" t="s">
        <v>5331</v>
      </c>
      <c r="C4406">
        <v>15</v>
      </c>
      <c r="D4406" t="s">
        <v>88</v>
      </c>
      <c r="E4406" t="s">
        <v>10115</v>
      </c>
      <c r="F4406" t="s">
        <v>179</v>
      </c>
      <c r="G4406" t="s">
        <v>179</v>
      </c>
      <c r="H4406">
        <v>5</v>
      </c>
      <c r="I4406">
        <v>3</v>
      </c>
      <c r="J4406" t="s">
        <v>84</v>
      </c>
      <c r="K4406" t="s">
        <v>31</v>
      </c>
      <c r="L4406" t="s">
        <v>322</v>
      </c>
      <c r="N4406" s="52">
        <v>1122400.0000368</v>
      </c>
      <c r="O4406" s="52">
        <v>1046237.1428256</v>
      </c>
      <c r="P4406">
        <v>1</v>
      </c>
      <c r="Q4406">
        <v>1</v>
      </c>
      <c r="R4406">
        <v>7505</v>
      </c>
    </row>
    <row r="4407" spans="1:18" hidden="1">
      <c r="A4407" t="s">
        <v>5809</v>
      </c>
      <c r="B4407" t="s">
        <v>5333</v>
      </c>
      <c r="C4407">
        <v>16</v>
      </c>
      <c r="D4407" t="s">
        <v>88</v>
      </c>
      <c r="E4407" t="s">
        <v>10116</v>
      </c>
      <c r="F4407" t="s">
        <v>180</v>
      </c>
      <c r="G4407" t="s">
        <v>180</v>
      </c>
      <c r="H4407">
        <v>5</v>
      </c>
      <c r="I4407">
        <v>1</v>
      </c>
      <c r="J4407" t="s">
        <v>84</v>
      </c>
      <c r="K4407" t="s">
        <v>31</v>
      </c>
      <c r="L4407" t="s">
        <v>322</v>
      </c>
      <c r="N4407" s="52">
        <v>990117.14286240004</v>
      </c>
      <c r="O4407" s="52">
        <v>942014.28568800003</v>
      </c>
      <c r="P4407">
        <v>1</v>
      </c>
      <c r="Q4407">
        <v>1</v>
      </c>
      <c r="R4407">
        <v>7507</v>
      </c>
    </row>
    <row r="4408" spans="1:18" hidden="1">
      <c r="A4408" t="s">
        <v>5810</v>
      </c>
      <c r="B4408" t="s">
        <v>5335</v>
      </c>
      <c r="C4408">
        <v>17</v>
      </c>
      <c r="D4408" t="s">
        <v>88</v>
      </c>
      <c r="E4408" t="s">
        <v>10117</v>
      </c>
      <c r="F4408" t="s">
        <v>180</v>
      </c>
      <c r="G4408" t="s">
        <v>180</v>
      </c>
      <c r="H4408">
        <v>5</v>
      </c>
      <c r="I4408">
        <v>2</v>
      </c>
      <c r="J4408" t="s">
        <v>84</v>
      </c>
      <c r="K4408" t="s">
        <v>31</v>
      </c>
      <c r="L4408" t="s">
        <v>322</v>
      </c>
      <c r="N4408" s="52">
        <v>990117.14286240004</v>
      </c>
      <c r="O4408" s="52">
        <v>942014.28568800003</v>
      </c>
      <c r="P4408">
        <v>1</v>
      </c>
      <c r="Q4408">
        <v>1</v>
      </c>
      <c r="R4408">
        <v>7509</v>
      </c>
    </row>
    <row r="4409" spans="1:18" hidden="1">
      <c r="A4409" t="s">
        <v>5811</v>
      </c>
      <c r="B4409" t="s">
        <v>5337</v>
      </c>
      <c r="C4409">
        <v>18</v>
      </c>
      <c r="D4409" t="s">
        <v>88</v>
      </c>
      <c r="E4409" t="s">
        <v>10118</v>
      </c>
      <c r="F4409" t="s">
        <v>180</v>
      </c>
      <c r="G4409" t="s">
        <v>180</v>
      </c>
      <c r="H4409">
        <v>5</v>
      </c>
      <c r="I4409">
        <v>3</v>
      </c>
      <c r="J4409" t="s">
        <v>84</v>
      </c>
      <c r="K4409" t="s">
        <v>31</v>
      </c>
      <c r="L4409" t="s">
        <v>322</v>
      </c>
      <c r="N4409" s="52">
        <v>990117.14286240004</v>
      </c>
      <c r="O4409" s="52">
        <v>889902.85717440001</v>
      </c>
      <c r="P4409">
        <v>1</v>
      </c>
      <c r="Q4409">
        <v>1</v>
      </c>
      <c r="R4409">
        <v>7511</v>
      </c>
    </row>
    <row r="4410" spans="1:18" hidden="1">
      <c r="A4410" t="s">
        <v>5812</v>
      </c>
      <c r="B4410" t="s">
        <v>5339</v>
      </c>
      <c r="C4410">
        <v>19</v>
      </c>
      <c r="D4410" t="s">
        <v>88</v>
      </c>
      <c r="E4410" t="s">
        <v>10119</v>
      </c>
      <c r="F4410" t="s">
        <v>181</v>
      </c>
      <c r="G4410" t="s">
        <v>181</v>
      </c>
      <c r="H4410">
        <v>5</v>
      </c>
      <c r="I4410">
        <v>1</v>
      </c>
      <c r="J4410" t="s">
        <v>84</v>
      </c>
      <c r="K4410" t="s">
        <v>31</v>
      </c>
      <c r="L4410" t="s">
        <v>322</v>
      </c>
      <c r="N4410" s="52">
        <v>2525400</v>
      </c>
      <c r="O4410" s="52">
        <v>2272860</v>
      </c>
      <c r="P4410">
        <v>1</v>
      </c>
      <c r="Q4410">
        <v>1</v>
      </c>
      <c r="R4410">
        <v>7513</v>
      </c>
    </row>
    <row r="4411" spans="1:18" hidden="1">
      <c r="A4411" t="s">
        <v>5813</v>
      </c>
      <c r="B4411" t="s">
        <v>5341</v>
      </c>
      <c r="C4411">
        <v>20</v>
      </c>
      <c r="D4411" t="s">
        <v>88</v>
      </c>
      <c r="E4411" t="s">
        <v>10120</v>
      </c>
      <c r="F4411" t="s">
        <v>181</v>
      </c>
      <c r="G4411" t="s">
        <v>181</v>
      </c>
      <c r="H4411">
        <v>5</v>
      </c>
      <c r="I4411">
        <v>2</v>
      </c>
      <c r="J4411" t="s">
        <v>84</v>
      </c>
      <c r="K4411" t="s">
        <v>31</v>
      </c>
      <c r="L4411" t="s">
        <v>322</v>
      </c>
      <c r="N4411" s="52">
        <v>2525400</v>
      </c>
      <c r="O4411" s="52">
        <v>2272860</v>
      </c>
      <c r="P4411">
        <v>1</v>
      </c>
      <c r="Q4411">
        <v>1</v>
      </c>
      <c r="R4411">
        <v>7515</v>
      </c>
    </row>
    <row r="4412" spans="1:18" hidden="1">
      <c r="A4412" t="s">
        <v>5814</v>
      </c>
      <c r="B4412" t="s">
        <v>5343</v>
      </c>
      <c r="C4412">
        <v>21</v>
      </c>
      <c r="D4412" t="s">
        <v>88</v>
      </c>
      <c r="E4412" t="s">
        <v>10121</v>
      </c>
      <c r="F4412" t="s">
        <v>181</v>
      </c>
      <c r="G4412" t="s">
        <v>181</v>
      </c>
      <c r="H4412">
        <v>5</v>
      </c>
      <c r="I4412">
        <v>3</v>
      </c>
      <c r="J4412" t="s">
        <v>84</v>
      </c>
      <c r="K4412" t="s">
        <v>31</v>
      </c>
      <c r="L4412" t="s">
        <v>322</v>
      </c>
      <c r="N4412" s="52">
        <v>2525400</v>
      </c>
      <c r="O4412" s="52">
        <v>2144585.7142751999</v>
      </c>
      <c r="P4412">
        <v>1</v>
      </c>
      <c r="Q4412">
        <v>1</v>
      </c>
      <c r="R4412">
        <v>7517</v>
      </c>
    </row>
    <row r="4413" spans="1:18" hidden="1">
      <c r="A4413" t="s">
        <v>5815</v>
      </c>
      <c r="B4413" t="s">
        <v>5345</v>
      </c>
      <c r="C4413">
        <v>22</v>
      </c>
      <c r="D4413" t="s">
        <v>88</v>
      </c>
      <c r="E4413" t="s">
        <v>10122</v>
      </c>
      <c r="F4413" t="s">
        <v>182</v>
      </c>
      <c r="G4413" t="s">
        <v>182</v>
      </c>
      <c r="H4413">
        <v>5</v>
      </c>
      <c r="I4413">
        <v>1</v>
      </c>
      <c r="J4413" t="s">
        <v>84</v>
      </c>
      <c r="K4413" t="s">
        <v>31</v>
      </c>
      <c r="L4413" t="s">
        <v>322</v>
      </c>
      <c r="N4413" s="52">
        <v>1743728.5714128001</v>
      </c>
      <c r="O4413" s="52">
        <v>1563342.8571744</v>
      </c>
      <c r="P4413">
        <v>1</v>
      </c>
      <c r="Q4413">
        <v>1</v>
      </c>
      <c r="R4413">
        <v>7519</v>
      </c>
    </row>
    <row r="4414" spans="1:18" hidden="1">
      <c r="A4414" t="s">
        <v>5816</v>
      </c>
      <c r="B4414" t="s">
        <v>5347</v>
      </c>
      <c r="C4414">
        <v>23</v>
      </c>
      <c r="D4414" t="s">
        <v>88</v>
      </c>
      <c r="E4414" t="s">
        <v>10123</v>
      </c>
      <c r="F4414" t="s">
        <v>182</v>
      </c>
      <c r="G4414" t="s">
        <v>182</v>
      </c>
      <c r="H4414">
        <v>5</v>
      </c>
      <c r="I4414">
        <v>2</v>
      </c>
      <c r="J4414" t="s">
        <v>84</v>
      </c>
      <c r="K4414" t="s">
        <v>31</v>
      </c>
      <c r="L4414" t="s">
        <v>322</v>
      </c>
      <c r="N4414" s="52">
        <v>1743728.5714128001</v>
      </c>
      <c r="O4414" s="52">
        <v>1543300.0000368003</v>
      </c>
      <c r="P4414">
        <v>1</v>
      </c>
      <c r="Q4414">
        <v>1</v>
      </c>
      <c r="R4414">
        <v>7521</v>
      </c>
    </row>
    <row r="4415" spans="1:18" hidden="1">
      <c r="A4415" t="s">
        <v>5817</v>
      </c>
      <c r="B4415" t="s">
        <v>5349</v>
      </c>
      <c r="C4415">
        <v>24</v>
      </c>
      <c r="D4415" t="s">
        <v>88</v>
      </c>
      <c r="E4415" t="s">
        <v>10124</v>
      </c>
      <c r="F4415" t="s">
        <v>182</v>
      </c>
      <c r="G4415" t="s">
        <v>182</v>
      </c>
      <c r="H4415">
        <v>5</v>
      </c>
      <c r="I4415">
        <v>3</v>
      </c>
      <c r="J4415" t="s">
        <v>84</v>
      </c>
      <c r="K4415" t="s">
        <v>31</v>
      </c>
      <c r="L4415" t="s">
        <v>322</v>
      </c>
      <c r="N4415" s="52">
        <v>1743728.5714128001</v>
      </c>
      <c r="O4415" s="52">
        <v>1543300.0000368003</v>
      </c>
      <c r="P4415">
        <v>1</v>
      </c>
      <c r="Q4415">
        <v>1</v>
      </c>
      <c r="R4415">
        <v>7523</v>
      </c>
    </row>
    <row r="4416" spans="1:18" hidden="1">
      <c r="A4416" t="s">
        <v>5818</v>
      </c>
      <c r="B4416" t="s">
        <v>5351</v>
      </c>
      <c r="C4416">
        <v>25</v>
      </c>
      <c r="D4416" t="s">
        <v>88</v>
      </c>
      <c r="E4416" t="s">
        <v>10125</v>
      </c>
      <c r="F4416" t="s">
        <v>183</v>
      </c>
      <c r="G4416" t="s">
        <v>183</v>
      </c>
      <c r="H4416">
        <v>5</v>
      </c>
      <c r="I4416">
        <v>1</v>
      </c>
      <c r="J4416" t="s">
        <v>84</v>
      </c>
      <c r="K4416" t="s">
        <v>31</v>
      </c>
      <c r="L4416" t="s">
        <v>322</v>
      </c>
      <c r="N4416" s="52">
        <v>1884028.5713760001</v>
      </c>
      <c r="O4416" s="52">
        <v>1695625.7142384001</v>
      </c>
      <c r="P4416">
        <v>1</v>
      </c>
      <c r="Q4416">
        <v>1</v>
      </c>
      <c r="R4416">
        <v>7525</v>
      </c>
    </row>
    <row r="4417" spans="1:18" hidden="1">
      <c r="A4417" t="s">
        <v>5819</v>
      </c>
      <c r="B4417" t="s">
        <v>5353</v>
      </c>
      <c r="C4417">
        <v>26</v>
      </c>
      <c r="D4417" t="s">
        <v>88</v>
      </c>
      <c r="E4417" t="s">
        <v>10126</v>
      </c>
      <c r="F4417" t="s">
        <v>183</v>
      </c>
      <c r="G4417" t="s">
        <v>183</v>
      </c>
      <c r="H4417">
        <v>5</v>
      </c>
      <c r="I4417">
        <v>2</v>
      </c>
      <c r="J4417" t="s">
        <v>84</v>
      </c>
      <c r="K4417" t="s">
        <v>31</v>
      </c>
      <c r="L4417" t="s">
        <v>322</v>
      </c>
      <c r="N4417" s="52">
        <v>1884028.5713760001</v>
      </c>
      <c r="O4417" s="52">
        <v>1695625.7142384001</v>
      </c>
      <c r="P4417">
        <v>1</v>
      </c>
      <c r="Q4417">
        <v>1</v>
      </c>
      <c r="R4417">
        <v>7527</v>
      </c>
    </row>
    <row r="4418" spans="1:18" hidden="1">
      <c r="A4418" t="s">
        <v>5820</v>
      </c>
      <c r="B4418" t="s">
        <v>5355</v>
      </c>
      <c r="C4418">
        <v>27</v>
      </c>
      <c r="D4418" t="s">
        <v>88</v>
      </c>
      <c r="E4418" t="s">
        <v>10127</v>
      </c>
      <c r="F4418" t="s">
        <v>183</v>
      </c>
      <c r="G4418" t="s">
        <v>183</v>
      </c>
      <c r="H4418">
        <v>5</v>
      </c>
      <c r="I4418">
        <v>3</v>
      </c>
      <c r="J4418" t="s">
        <v>84</v>
      </c>
      <c r="K4418" t="s">
        <v>31</v>
      </c>
      <c r="L4418" t="s">
        <v>322</v>
      </c>
      <c r="N4418" s="52">
        <v>1884028.5713760001</v>
      </c>
      <c r="O4418" s="52">
        <v>1603428.5714496002</v>
      </c>
      <c r="P4418">
        <v>1</v>
      </c>
      <c r="Q4418">
        <v>1</v>
      </c>
      <c r="R4418">
        <v>7529</v>
      </c>
    </row>
    <row r="4419" spans="1:18" hidden="1">
      <c r="A4419" t="s">
        <v>5821</v>
      </c>
      <c r="B4419" t="s">
        <v>5357</v>
      </c>
      <c r="C4419">
        <v>28</v>
      </c>
      <c r="D4419" t="s">
        <v>88</v>
      </c>
      <c r="E4419" t="s">
        <v>10128</v>
      </c>
      <c r="F4419" t="s">
        <v>184</v>
      </c>
      <c r="G4419" t="s">
        <v>184</v>
      </c>
      <c r="H4419">
        <v>5</v>
      </c>
      <c r="I4419">
        <v>1</v>
      </c>
      <c r="J4419" t="s">
        <v>84</v>
      </c>
      <c r="K4419" t="s">
        <v>31</v>
      </c>
      <c r="L4419" t="s">
        <v>322</v>
      </c>
      <c r="N4419" s="52">
        <v>2934274.2857615999</v>
      </c>
      <c r="O4419" s="52">
        <v>2641648.5713760001</v>
      </c>
      <c r="P4419">
        <v>1</v>
      </c>
      <c r="Q4419">
        <v>1</v>
      </c>
      <c r="R4419">
        <v>7531</v>
      </c>
    </row>
    <row r="4420" spans="1:18" hidden="1">
      <c r="A4420" t="s">
        <v>5822</v>
      </c>
      <c r="B4420" t="s">
        <v>5359</v>
      </c>
      <c r="C4420">
        <v>29</v>
      </c>
      <c r="D4420" t="s">
        <v>88</v>
      </c>
      <c r="E4420" t="s">
        <v>10129</v>
      </c>
      <c r="F4420" t="s">
        <v>184</v>
      </c>
      <c r="G4420" t="s">
        <v>184</v>
      </c>
      <c r="H4420">
        <v>5</v>
      </c>
      <c r="I4420">
        <v>2</v>
      </c>
      <c r="J4420" t="s">
        <v>84</v>
      </c>
      <c r="K4420" t="s">
        <v>31</v>
      </c>
      <c r="L4420" t="s">
        <v>322</v>
      </c>
      <c r="N4420" s="52">
        <v>2934274.2857615999</v>
      </c>
      <c r="O4420" s="52">
        <v>2641648.5713760001</v>
      </c>
      <c r="P4420">
        <v>1</v>
      </c>
      <c r="Q4420">
        <v>1</v>
      </c>
      <c r="R4420">
        <v>7533</v>
      </c>
    </row>
    <row r="4421" spans="1:18" hidden="1">
      <c r="A4421" t="s">
        <v>5823</v>
      </c>
      <c r="B4421" t="s">
        <v>5361</v>
      </c>
      <c r="C4421">
        <v>30</v>
      </c>
      <c r="D4421" t="s">
        <v>88</v>
      </c>
      <c r="E4421" t="s">
        <v>10130</v>
      </c>
      <c r="F4421" t="s">
        <v>184</v>
      </c>
      <c r="G4421" t="s">
        <v>184</v>
      </c>
      <c r="H4421">
        <v>5</v>
      </c>
      <c r="I4421">
        <v>3</v>
      </c>
      <c r="J4421" t="s">
        <v>84</v>
      </c>
      <c r="K4421" t="s">
        <v>31</v>
      </c>
      <c r="L4421" t="s">
        <v>322</v>
      </c>
      <c r="N4421" s="52">
        <v>2934274.2857615999</v>
      </c>
      <c r="O4421" s="52">
        <v>2497339.9999632002</v>
      </c>
      <c r="P4421">
        <v>1</v>
      </c>
      <c r="Q4421">
        <v>1</v>
      </c>
      <c r="R4421">
        <v>7535</v>
      </c>
    </row>
    <row r="4422" spans="1:18" hidden="1">
      <c r="A4422" t="s">
        <v>5824</v>
      </c>
      <c r="B4422" t="s">
        <v>5363</v>
      </c>
      <c r="C4422">
        <v>31</v>
      </c>
      <c r="D4422" t="s">
        <v>88</v>
      </c>
      <c r="E4422" t="s">
        <v>10131</v>
      </c>
      <c r="F4422" t="s">
        <v>185</v>
      </c>
      <c r="G4422" t="s">
        <v>185</v>
      </c>
      <c r="H4422">
        <v>5</v>
      </c>
      <c r="I4422">
        <v>1</v>
      </c>
      <c r="J4422" t="s">
        <v>84</v>
      </c>
      <c r="K4422" t="s">
        <v>31</v>
      </c>
      <c r="L4422" t="s">
        <v>322</v>
      </c>
      <c r="N4422" s="52">
        <v>5094894.285724801</v>
      </c>
      <c r="O4422" s="52">
        <v>5010714.285724801</v>
      </c>
      <c r="P4422">
        <v>1</v>
      </c>
      <c r="Q4422">
        <v>1</v>
      </c>
      <c r="R4422">
        <v>7537</v>
      </c>
    </row>
    <row r="4423" spans="1:18" hidden="1">
      <c r="A4423" t="s">
        <v>5825</v>
      </c>
      <c r="B4423" t="s">
        <v>5365</v>
      </c>
      <c r="C4423">
        <v>32</v>
      </c>
      <c r="D4423" t="s">
        <v>88</v>
      </c>
      <c r="E4423" t="s">
        <v>10132</v>
      </c>
      <c r="F4423" t="s">
        <v>185</v>
      </c>
      <c r="G4423" t="s">
        <v>185</v>
      </c>
      <c r="H4423">
        <v>5</v>
      </c>
      <c r="I4423">
        <v>2</v>
      </c>
      <c r="J4423" t="s">
        <v>84</v>
      </c>
      <c r="K4423" t="s">
        <v>31</v>
      </c>
      <c r="L4423" t="s">
        <v>322</v>
      </c>
      <c r="N4423" s="52">
        <v>5094894.285724801</v>
      </c>
      <c r="O4423" s="52">
        <v>5010714.285724801</v>
      </c>
      <c r="P4423">
        <v>1</v>
      </c>
      <c r="Q4423">
        <v>1</v>
      </c>
      <c r="R4423">
        <v>7539</v>
      </c>
    </row>
    <row r="4424" spans="1:18" hidden="1">
      <c r="A4424" t="s">
        <v>5826</v>
      </c>
      <c r="B4424" t="s">
        <v>5367</v>
      </c>
      <c r="C4424">
        <v>33</v>
      </c>
      <c r="D4424" t="s">
        <v>88</v>
      </c>
      <c r="E4424" t="s">
        <v>10133</v>
      </c>
      <c r="F4424" t="s">
        <v>185</v>
      </c>
      <c r="G4424" t="s">
        <v>185</v>
      </c>
      <c r="H4424">
        <v>5</v>
      </c>
      <c r="I4424">
        <v>3</v>
      </c>
      <c r="J4424" t="s">
        <v>84</v>
      </c>
      <c r="K4424" t="s">
        <v>31</v>
      </c>
      <c r="L4424" t="s">
        <v>322</v>
      </c>
      <c r="N4424" s="52">
        <v>5094894.285724801</v>
      </c>
      <c r="O4424" s="52">
        <v>4910500.0000368003</v>
      </c>
      <c r="P4424">
        <v>1</v>
      </c>
      <c r="Q4424">
        <v>1</v>
      </c>
      <c r="R4424">
        <v>7541</v>
      </c>
    </row>
    <row r="4425" spans="1:18" hidden="1">
      <c r="A4425" t="s">
        <v>5827</v>
      </c>
      <c r="B4425" t="s">
        <v>5369</v>
      </c>
      <c r="C4425">
        <v>34</v>
      </c>
      <c r="D4425" t="s">
        <v>88</v>
      </c>
      <c r="E4425" t="s">
        <v>10134</v>
      </c>
      <c r="F4425" t="s">
        <v>186</v>
      </c>
      <c r="G4425" t="s">
        <v>186</v>
      </c>
      <c r="H4425">
        <v>5</v>
      </c>
      <c r="I4425">
        <v>1</v>
      </c>
      <c r="J4425" t="s">
        <v>84</v>
      </c>
      <c r="K4425" t="s">
        <v>31</v>
      </c>
      <c r="L4425" t="s">
        <v>322</v>
      </c>
      <c r="N4425" s="52">
        <v>10422285.714312002</v>
      </c>
      <c r="O4425" s="52">
        <v>9520357.1428992003</v>
      </c>
      <c r="P4425">
        <v>1</v>
      </c>
      <c r="Q4425">
        <v>1</v>
      </c>
      <c r="R4425">
        <v>7543</v>
      </c>
    </row>
    <row r="4426" spans="1:18" hidden="1">
      <c r="A4426" t="s">
        <v>5828</v>
      </c>
      <c r="B4426" t="s">
        <v>5371</v>
      </c>
      <c r="C4426">
        <v>35</v>
      </c>
      <c r="D4426" t="s">
        <v>88</v>
      </c>
      <c r="E4426" t="s">
        <v>10135</v>
      </c>
      <c r="F4426" t="s">
        <v>186</v>
      </c>
      <c r="G4426" t="s">
        <v>186</v>
      </c>
      <c r="H4426">
        <v>5</v>
      </c>
      <c r="I4426">
        <v>2</v>
      </c>
      <c r="J4426" t="s">
        <v>84</v>
      </c>
      <c r="K4426" t="s">
        <v>31</v>
      </c>
      <c r="L4426" t="s">
        <v>322</v>
      </c>
      <c r="N4426" s="52">
        <v>10422285.714312002</v>
      </c>
      <c r="O4426" s="52">
        <v>9520357.1428992003</v>
      </c>
      <c r="P4426">
        <v>1</v>
      </c>
      <c r="Q4426">
        <v>1</v>
      </c>
      <c r="R4426">
        <v>7545</v>
      </c>
    </row>
    <row r="4427" spans="1:18" hidden="1">
      <c r="A4427" t="s">
        <v>5829</v>
      </c>
      <c r="B4427" t="s">
        <v>5373</v>
      </c>
      <c r="C4427">
        <v>36</v>
      </c>
      <c r="D4427" t="s">
        <v>88</v>
      </c>
      <c r="E4427" t="s">
        <v>10136</v>
      </c>
      <c r="F4427" t="s">
        <v>186</v>
      </c>
      <c r="G4427" t="s">
        <v>186</v>
      </c>
      <c r="H4427">
        <v>5</v>
      </c>
      <c r="I4427">
        <v>3</v>
      </c>
      <c r="J4427" t="s">
        <v>84</v>
      </c>
      <c r="K4427" t="s">
        <v>31</v>
      </c>
      <c r="L4427" t="s">
        <v>322</v>
      </c>
      <c r="N4427" s="52">
        <v>10422285.714312002</v>
      </c>
      <c r="O4427" s="52">
        <v>9219714.2857248019</v>
      </c>
      <c r="P4427">
        <v>1</v>
      </c>
      <c r="Q4427">
        <v>1</v>
      </c>
      <c r="R4427">
        <v>7547</v>
      </c>
    </row>
    <row r="4428" spans="1:18" hidden="1">
      <c r="A4428" t="s">
        <v>5830</v>
      </c>
      <c r="B4428" t="s">
        <v>5375</v>
      </c>
      <c r="C4428">
        <v>37</v>
      </c>
      <c r="D4428" t="s">
        <v>88</v>
      </c>
      <c r="E4428" t="s">
        <v>10137</v>
      </c>
      <c r="F4428" t="s">
        <v>187</v>
      </c>
      <c r="G4428" t="s">
        <v>187</v>
      </c>
      <c r="H4428">
        <v>5</v>
      </c>
      <c r="I4428">
        <v>1</v>
      </c>
      <c r="J4428" t="s">
        <v>84</v>
      </c>
      <c r="K4428" t="s">
        <v>31</v>
      </c>
      <c r="L4428" t="s">
        <v>322</v>
      </c>
      <c r="N4428" s="52">
        <v>2930265.7143120002</v>
      </c>
      <c r="O4428" s="52">
        <v>2637640.0000368003</v>
      </c>
      <c r="P4428">
        <v>1</v>
      </c>
      <c r="Q4428">
        <v>1</v>
      </c>
      <c r="R4428">
        <v>7549</v>
      </c>
    </row>
    <row r="4429" spans="1:18" hidden="1">
      <c r="A4429" t="s">
        <v>5831</v>
      </c>
      <c r="B4429" t="s">
        <v>5377</v>
      </c>
      <c r="C4429">
        <v>38</v>
      </c>
      <c r="D4429" t="s">
        <v>88</v>
      </c>
      <c r="E4429" t="s">
        <v>10138</v>
      </c>
      <c r="F4429" t="s">
        <v>187</v>
      </c>
      <c r="G4429" t="s">
        <v>187</v>
      </c>
      <c r="H4429">
        <v>5</v>
      </c>
      <c r="I4429">
        <v>2</v>
      </c>
      <c r="J4429" t="s">
        <v>84</v>
      </c>
      <c r="K4429" t="s">
        <v>31</v>
      </c>
      <c r="L4429" t="s">
        <v>322</v>
      </c>
      <c r="N4429" s="52">
        <v>2930265.7143120002</v>
      </c>
      <c r="O4429" s="52">
        <v>2637640.0000368003</v>
      </c>
      <c r="P4429">
        <v>1</v>
      </c>
      <c r="Q4429">
        <v>1</v>
      </c>
      <c r="R4429">
        <v>7551</v>
      </c>
    </row>
    <row r="4430" spans="1:18" hidden="1">
      <c r="A4430" t="s">
        <v>5832</v>
      </c>
      <c r="B4430" t="s">
        <v>5379</v>
      </c>
      <c r="C4430">
        <v>39</v>
      </c>
      <c r="D4430" t="s">
        <v>88</v>
      </c>
      <c r="E4430" t="s">
        <v>10139</v>
      </c>
      <c r="F4430" t="s">
        <v>187</v>
      </c>
      <c r="G4430" t="s">
        <v>187</v>
      </c>
      <c r="H4430">
        <v>5</v>
      </c>
      <c r="I4430">
        <v>3</v>
      </c>
      <c r="J4430" t="s">
        <v>84</v>
      </c>
      <c r="K4430" t="s">
        <v>31</v>
      </c>
      <c r="L4430" t="s">
        <v>322</v>
      </c>
      <c r="N4430" s="52">
        <v>2930265.7143120002</v>
      </c>
      <c r="O4430" s="52">
        <v>2577511.4286240004</v>
      </c>
      <c r="P4430">
        <v>1</v>
      </c>
      <c r="Q4430">
        <v>1</v>
      </c>
      <c r="R4430">
        <v>7553</v>
      </c>
    </row>
    <row r="4431" spans="1:18" hidden="1">
      <c r="A4431" t="s">
        <v>5833</v>
      </c>
      <c r="B4431" t="s">
        <v>5381</v>
      </c>
      <c r="C4431">
        <v>40</v>
      </c>
      <c r="D4431" t="s">
        <v>88</v>
      </c>
      <c r="E4431" t="s">
        <v>10140</v>
      </c>
      <c r="F4431" t="s">
        <v>188</v>
      </c>
      <c r="G4431" t="s">
        <v>188</v>
      </c>
      <c r="H4431">
        <v>5</v>
      </c>
      <c r="I4431">
        <v>1</v>
      </c>
      <c r="J4431" t="s">
        <v>84</v>
      </c>
      <c r="K4431" t="s">
        <v>31</v>
      </c>
      <c r="L4431" t="s">
        <v>322</v>
      </c>
      <c r="N4431" s="52">
        <v>990117.14286240004</v>
      </c>
      <c r="O4431" s="52">
        <v>837791.42855040007</v>
      </c>
      <c r="P4431">
        <v>1</v>
      </c>
      <c r="Q4431">
        <v>1</v>
      </c>
      <c r="R4431">
        <v>7555</v>
      </c>
    </row>
    <row r="4432" spans="1:18" hidden="1">
      <c r="A4432" t="s">
        <v>5834</v>
      </c>
      <c r="B4432" t="s">
        <v>5383</v>
      </c>
      <c r="C4432">
        <v>41</v>
      </c>
      <c r="D4432" t="s">
        <v>88</v>
      </c>
      <c r="E4432" t="s">
        <v>10141</v>
      </c>
      <c r="F4432" t="s">
        <v>188</v>
      </c>
      <c r="G4432" t="s">
        <v>188</v>
      </c>
      <c r="H4432">
        <v>5</v>
      </c>
      <c r="I4432">
        <v>2</v>
      </c>
      <c r="J4432" t="s">
        <v>84</v>
      </c>
      <c r="K4432" t="s">
        <v>31</v>
      </c>
      <c r="L4432" t="s">
        <v>322</v>
      </c>
      <c r="N4432" s="52">
        <v>990117.14286240004</v>
      </c>
      <c r="O4432" s="52">
        <v>837791.42855040007</v>
      </c>
      <c r="P4432">
        <v>1</v>
      </c>
      <c r="Q4432">
        <v>1</v>
      </c>
      <c r="R4432">
        <v>7557</v>
      </c>
    </row>
    <row r="4433" spans="1:18" hidden="1">
      <c r="A4433" t="s">
        <v>5835</v>
      </c>
      <c r="B4433" t="s">
        <v>5385</v>
      </c>
      <c r="C4433">
        <v>42</v>
      </c>
      <c r="D4433" t="s">
        <v>88</v>
      </c>
      <c r="E4433" t="s">
        <v>10142</v>
      </c>
      <c r="F4433" t="s">
        <v>188</v>
      </c>
      <c r="G4433" t="s">
        <v>188</v>
      </c>
      <c r="H4433">
        <v>5</v>
      </c>
      <c r="I4433">
        <v>3</v>
      </c>
      <c r="J4433" t="s">
        <v>84</v>
      </c>
      <c r="K4433" t="s">
        <v>31</v>
      </c>
      <c r="L4433" t="s">
        <v>322</v>
      </c>
      <c r="N4433" s="52">
        <v>990117.14286240004</v>
      </c>
      <c r="O4433" s="52">
        <v>801714.28572480008</v>
      </c>
      <c r="P4433">
        <v>1</v>
      </c>
      <c r="Q4433">
        <v>1</v>
      </c>
      <c r="R4433">
        <v>7559</v>
      </c>
    </row>
    <row r="4434" spans="1:18" hidden="1">
      <c r="A4434" t="s">
        <v>5836</v>
      </c>
      <c r="B4434" t="s">
        <v>5387</v>
      </c>
      <c r="C4434">
        <v>43</v>
      </c>
      <c r="D4434" t="s">
        <v>88</v>
      </c>
      <c r="E4434" t="s">
        <v>10143</v>
      </c>
      <c r="F4434" t="s">
        <v>189</v>
      </c>
      <c r="G4434" t="s">
        <v>189</v>
      </c>
      <c r="H4434">
        <v>5</v>
      </c>
      <c r="I4434">
        <v>1</v>
      </c>
      <c r="J4434" t="s">
        <v>84</v>
      </c>
      <c r="K4434" t="s">
        <v>31</v>
      </c>
      <c r="L4434" t="s">
        <v>322</v>
      </c>
      <c r="N4434" s="52">
        <v>3491465.7142752004</v>
      </c>
      <c r="O4434" s="52">
        <v>3307071.4285872006</v>
      </c>
      <c r="P4434">
        <v>1</v>
      </c>
      <c r="Q4434">
        <v>1</v>
      </c>
      <c r="R4434">
        <v>7561</v>
      </c>
    </row>
    <row r="4435" spans="1:18" hidden="1">
      <c r="A4435" t="s">
        <v>5837</v>
      </c>
      <c r="B4435" t="s">
        <v>5389</v>
      </c>
      <c r="C4435">
        <v>44</v>
      </c>
      <c r="D4435" t="s">
        <v>88</v>
      </c>
      <c r="E4435" t="s">
        <v>10144</v>
      </c>
      <c r="F4435" t="s">
        <v>189</v>
      </c>
      <c r="G4435" t="s">
        <v>189</v>
      </c>
      <c r="H4435">
        <v>5</v>
      </c>
      <c r="I4435">
        <v>2</v>
      </c>
      <c r="J4435" t="s">
        <v>84</v>
      </c>
      <c r="K4435" t="s">
        <v>31</v>
      </c>
      <c r="L4435" t="s">
        <v>322</v>
      </c>
      <c r="N4435" s="52">
        <v>3491465.7142752004</v>
      </c>
      <c r="O4435" s="52">
        <v>3307071.4285872006</v>
      </c>
      <c r="P4435">
        <v>1</v>
      </c>
      <c r="Q4435">
        <v>1</v>
      </c>
      <c r="R4435">
        <v>7563</v>
      </c>
    </row>
    <row r="4436" spans="1:18" hidden="1">
      <c r="A4436" t="s">
        <v>5838</v>
      </c>
      <c r="B4436" t="s">
        <v>5391</v>
      </c>
      <c r="C4436">
        <v>45</v>
      </c>
      <c r="D4436" t="s">
        <v>88</v>
      </c>
      <c r="E4436" t="s">
        <v>10145</v>
      </c>
      <c r="F4436" t="s">
        <v>189</v>
      </c>
      <c r="G4436" t="s">
        <v>189</v>
      </c>
      <c r="H4436">
        <v>5</v>
      </c>
      <c r="I4436">
        <v>3</v>
      </c>
      <c r="J4436" t="s">
        <v>84</v>
      </c>
      <c r="K4436" t="s">
        <v>31</v>
      </c>
      <c r="L4436" t="s">
        <v>322</v>
      </c>
      <c r="N4436" s="52">
        <v>3491465.7142752004</v>
      </c>
      <c r="O4436" s="52">
        <v>3126685.7142384006</v>
      </c>
      <c r="P4436">
        <v>1</v>
      </c>
      <c r="Q4436">
        <v>1</v>
      </c>
      <c r="R4436">
        <v>7565</v>
      </c>
    </row>
    <row r="4437" spans="1:18" hidden="1">
      <c r="A4437" t="s">
        <v>5839</v>
      </c>
      <c r="B4437" t="s">
        <v>5393</v>
      </c>
      <c r="C4437">
        <v>46</v>
      </c>
      <c r="D4437" t="s">
        <v>88</v>
      </c>
      <c r="E4437" t="s">
        <v>10146</v>
      </c>
      <c r="F4437" t="s">
        <v>190</v>
      </c>
      <c r="G4437" t="s">
        <v>190</v>
      </c>
      <c r="H4437">
        <v>5</v>
      </c>
      <c r="I4437">
        <v>1</v>
      </c>
      <c r="J4437" t="s">
        <v>84</v>
      </c>
      <c r="K4437" t="s">
        <v>31</v>
      </c>
      <c r="L4437" t="s">
        <v>322</v>
      </c>
      <c r="N4437" s="52">
        <v>8718642.8571744002</v>
      </c>
      <c r="O4437" s="52">
        <v>7343702.8571376009</v>
      </c>
      <c r="P4437">
        <v>1</v>
      </c>
      <c r="Q4437">
        <v>1</v>
      </c>
      <c r="R4437">
        <v>7567</v>
      </c>
    </row>
    <row r="4438" spans="1:18" hidden="1">
      <c r="A4438" t="s">
        <v>5840</v>
      </c>
      <c r="B4438" t="s">
        <v>5395</v>
      </c>
      <c r="C4438">
        <v>47</v>
      </c>
      <c r="D4438" t="s">
        <v>88</v>
      </c>
      <c r="E4438" t="s">
        <v>10147</v>
      </c>
      <c r="F4438" t="s">
        <v>190</v>
      </c>
      <c r="G4438" t="s">
        <v>190</v>
      </c>
      <c r="H4438">
        <v>5</v>
      </c>
      <c r="I4438">
        <v>2</v>
      </c>
      <c r="J4438" t="s">
        <v>84</v>
      </c>
      <c r="K4438" t="s">
        <v>31</v>
      </c>
      <c r="L4438" t="s">
        <v>322</v>
      </c>
      <c r="N4438" s="52">
        <v>8718642.8571744002</v>
      </c>
      <c r="O4438" s="52">
        <v>7343702.8571376009</v>
      </c>
      <c r="P4438">
        <v>1</v>
      </c>
      <c r="Q4438">
        <v>1</v>
      </c>
      <c r="R4438">
        <v>7569</v>
      </c>
    </row>
    <row r="4439" spans="1:18" hidden="1">
      <c r="A4439" t="s">
        <v>5841</v>
      </c>
      <c r="B4439" t="s">
        <v>5397</v>
      </c>
      <c r="C4439">
        <v>48</v>
      </c>
      <c r="D4439" t="s">
        <v>88</v>
      </c>
      <c r="E4439" t="s">
        <v>10148</v>
      </c>
      <c r="F4439" t="s">
        <v>190</v>
      </c>
      <c r="G4439" t="s">
        <v>190</v>
      </c>
      <c r="H4439">
        <v>5</v>
      </c>
      <c r="I4439">
        <v>3</v>
      </c>
      <c r="J4439" t="s">
        <v>84</v>
      </c>
      <c r="K4439" t="s">
        <v>31</v>
      </c>
      <c r="L4439" t="s">
        <v>322</v>
      </c>
      <c r="N4439" s="52">
        <v>8718642.8571744002</v>
      </c>
      <c r="O4439" s="52">
        <v>7215428.5714128008</v>
      </c>
      <c r="P4439">
        <v>1</v>
      </c>
      <c r="Q4439">
        <v>1</v>
      </c>
      <c r="R4439">
        <v>7571</v>
      </c>
    </row>
    <row r="4440" spans="1:18" hidden="1">
      <c r="A4440" t="s">
        <v>5842</v>
      </c>
      <c r="B4440" t="s">
        <v>5399</v>
      </c>
      <c r="C4440">
        <v>49</v>
      </c>
      <c r="D4440" t="s">
        <v>88</v>
      </c>
      <c r="E4440" t="s">
        <v>10149</v>
      </c>
      <c r="F4440" t="s">
        <v>191</v>
      </c>
      <c r="G4440" t="s">
        <v>191</v>
      </c>
      <c r="H4440">
        <v>5</v>
      </c>
      <c r="I4440">
        <v>1</v>
      </c>
      <c r="J4440" t="s">
        <v>84</v>
      </c>
      <c r="K4440" t="s">
        <v>31</v>
      </c>
      <c r="L4440" t="s">
        <v>322</v>
      </c>
      <c r="N4440" s="52">
        <v>320685.71431200008</v>
      </c>
      <c r="O4440" s="52">
        <v>304651.42862399999</v>
      </c>
      <c r="P4440">
        <v>1</v>
      </c>
      <c r="Q4440">
        <v>1</v>
      </c>
      <c r="R4440">
        <v>7573</v>
      </c>
    </row>
    <row r="4441" spans="1:18" hidden="1">
      <c r="A4441" t="s">
        <v>5843</v>
      </c>
      <c r="B4441" t="s">
        <v>5401</v>
      </c>
      <c r="C4441">
        <v>50</v>
      </c>
      <c r="D4441" t="s">
        <v>88</v>
      </c>
      <c r="E4441" t="s">
        <v>10150</v>
      </c>
      <c r="F4441" t="s">
        <v>191</v>
      </c>
      <c r="G4441" t="s">
        <v>191</v>
      </c>
      <c r="H4441">
        <v>5</v>
      </c>
      <c r="I4441">
        <v>2</v>
      </c>
      <c r="J4441" t="s">
        <v>84</v>
      </c>
      <c r="K4441" t="s">
        <v>31</v>
      </c>
      <c r="L4441" t="s">
        <v>322</v>
      </c>
      <c r="N4441" s="52">
        <v>320685.71431200008</v>
      </c>
      <c r="O4441" s="52">
        <v>304651.42862399999</v>
      </c>
      <c r="P4441">
        <v>1</v>
      </c>
      <c r="Q4441">
        <v>1</v>
      </c>
      <c r="R4441">
        <v>7575</v>
      </c>
    </row>
    <row r="4442" spans="1:18" hidden="1">
      <c r="A4442" t="s">
        <v>5844</v>
      </c>
      <c r="B4442" t="s">
        <v>5403</v>
      </c>
      <c r="C4442">
        <v>51</v>
      </c>
      <c r="D4442" t="s">
        <v>88</v>
      </c>
      <c r="E4442" t="s">
        <v>10151</v>
      </c>
      <c r="F4442" t="s">
        <v>191</v>
      </c>
      <c r="G4442" t="s">
        <v>191</v>
      </c>
      <c r="H4442">
        <v>5</v>
      </c>
      <c r="I4442">
        <v>3</v>
      </c>
      <c r="J4442" t="s">
        <v>84</v>
      </c>
      <c r="K4442" t="s">
        <v>31</v>
      </c>
      <c r="L4442" t="s">
        <v>322</v>
      </c>
      <c r="N4442" s="52">
        <v>320685.71431200008</v>
      </c>
      <c r="O4442" s="52">
        <v>296634.28572480002</v>
      </c>
      <c r="P4442">
        <v>1</v>
      </c>
      <c r="Q4442">
        <v>1</v>
      </c>
      <c r="R4442">
        <v>7577</v>
      </c>
    </row>
    <row r="4443" spans="1:18" hidden="1">
      <c r="A4443" t="s">
        <v>5845</v>
      </c>
      <c r="B4443" t="s">
        <v>5405</v>
      </c>
      <c r="C4443">
        <v>52</v>
      </c>
      <c r="D4443" t="s">
        <v>88</v>
      </c>
      <c r="E4443" t="s">
        <v>10152</v>
      </c>
      <c r="F4443" t="s">
        <v>192</v>
      </c>
      <c r="G4443" t="s">
        <v>192</v>
      </c>
      <c r="H4443">
        <v>5</v>
      </c>
      <c r="I4443">
        <v>1</v>
      </c>
      <c r="J4443" t="s">
        <v>84</v>
      </c>
      <c r="K4443" t="s">
        <v>31</v>
      </c>
      <c r="L4443" t="s">
        <v>322</v>
      </c>
      <c r="N4443" s="52">
        <v>517665.6</v>
      </c>
      <c r="O4443" s="52">
        <v>541157.14282560011</v>
      </c>
      <c r="P4443">
        <v>1</v>
      </c>
      <c r="Q4443">
        <v>1</v>
      </c>
      <c r="R4443">
        <v>7579</v>
      </c>
    </row>
    <row r="4444" spans="1:18" hidden="1">
      <c r="A4444" t="s">
        <v>5846</v>
      </c>
      <c r="B4444" t="s">
        <v>5407</v>
      </c>
      <c r="C4444">
        <v>53</v>
      </c>
      <c r="D4444" t="s">
        <v>88</v>
      </c>
      <c r="E4444" t="s">
        <v>10153</v>
      </c>
      <c r="F4444" t="s">
        <v>192</v>
      </c>
      <c r="G4444" t="s">
        <v>192</v>
      </c>
      <c r="H4444">
        <v>5</v>
      </c>
      <c r="I4444">
        <v>2</v>
      </c>
      <c r="J4444" t="s">
        <v>84</v>
      </c>
      <c r="K4444" t="s">
        <v>31</v>
      </c>
      <c r="L4444" t="s">
        <v>322</v>
      </c>
      <c r="N4444" s="52">
        <v>517665.6</v>
      </c>
      <c r="O4444" s="52">
        <v>541157.14282560011</v>
      </c>
      <c r="P4444">
        <v>1</v>
      </c>
      <c r="Q4444">
        <v>1</v>
      </c>
      <c r="R4444">
        <v>7581</v>
      </c>
    </row>
    <row r="4445" spans="1:18" hidden="1">
      <c r="A4445" t="s">
        <v>5847</v>
      </c>
      <c r="B4445" t="s">
        <v>5409</v>
      </c>
      <c r="C4445">
        <v>54</v>
      </c>
      <c r="D4445" t="s">
        <v>88</v>
      </c>
      <c r="E4445" t="s">
        <v>10154</v>
      </c>
      <c r="F4445" t="s">
        <v>192</v>
      </c>
      <c r="G4445" t="s">
        <v>192</v>
      </c>
      <c r="H4445">
        <v>5</v>
      </c>
      <c r="I4445">
        <v>3</v>
      </c>
      <c r="J4445" t="s">
        <v>84</v>
      </c>
      <c r="K4445" t="s">
        <v>31</v>
      </c>
      <c r="L4445" t="s">
        <v>322</v>
      </c>
      <c r="N4445" s="52">
        <v>517665.6</v>
      </c>
      <c r="O4445" s="52">
        <v>541157.14282560011</v>
      </c>
      <c r="P4445">
        <v>1</v>
      </c>
      <c r="Q4445">
        <v>1</v>
      </c>
      <c r="R4445">
        <v>7583</v>
      </c>
    </row>
    <row r="4446" spans="1:18" hidden="1">
      <c r="A4446" t="s">
        <v>5848</v>
      </c>
      <c r="B4446" t="s">
        <v>5411</v>
      </c>
      <c r="C4446">
        <v>55</v>
      </c>
      <c r="D4446" t="s">
        <v>88</v>
      </c>
      <c r="E4446" t="s">
        <v>10155</v>
      </c>
      <c r="F4446" t="s">
        <v>193</v>
      </c>
      <c r="G4446" t="s">
        <v>193</v>
      </c>
      <c r="H4446">
        <v>5</v>
      </c>
      <c r="I4446">
        <v>1</v>
      </c>
      <c r="J4446" t="s">
        <v>84</v>
      </c>
      <c r="K4446" t="s">
        <v>31</v>
      </c>
      <c r="L4446" t="s">
        <v>322</v>
      </c>
      <c r="N4446" s="52">
        <v>28785551.428550404</v>
      </c>
      <c r="O4446" s="52">
        <v>24139617.142862402</v>
      </c>
      <c r="P4446">
        <v>1</v>
      </c>
      <c r="Q4446">
        <v>1</v>
      </c>
      <c r="R4446">
        <v>7585</v>
      </c>
    </row>
    <row r="4447" spans="1:18" hidden="1">
      <c r="A4447" t="s">
        <v>5849</v>
      </c>
      <c r="B4447" t="s">
        <v>5413</v>
      </c>
      <c r="C4447">
        <v>56</v>
      </c>
      <c r="D4447" t="s">
        <v>88</v>
      </c>
      <c r="E4447" t="s">
        <v>10156</v>
      </c>
      <c r="F4447" t="s">
        <v>193</v>
      </c>
      <c r="G4447" t="s">
        <v>193</v>
      </c>
      <c r="H4447">
        <v>5</v>
      </c>
      <c r="I4447">
        <v>2</v>
      </c>
      <c r="J4447" t="s">
        <v>84</v>
      </c>
      <c r="K4447" t="s">
        <v>31</v>
      </c>
      <c r="L4447" t="s">
        <v>322</v>
      </c>
      <c r="N4447" s="52">
        <v>30300791.428550404</v>
      </c>
      <c r="O4447" s="52">
        <v>24139617.142862402</v>
      </c>
      <c r="P4447">
        <v>1</v>
      </c>
      <c r="Q4447">
        <v>1</v>
      </c>
      <c r="R4447">
        <v>7587</v>
      </c>
    </row>
    <row r="4448" spans="1:18" hidden="1">
      <c r="A4448" t="s">
        <v>5850</v>
      </c>
      <c r="B4448" t="s">
        <v>5415</v>
      </c>
      <c r="C4448">
        <v>57</v>
      </c>
      <c r="D4448" t="s">
        <v>88</v>
      </c>
      <c r="E4448" t="s">
        <v>10157</v>
      </c>
      <c r="F4448" t="s">
        <v>193</v>
      </c>
      <c r="G4448" t="s">
        <v>193</v>
      </c>
      <c r="H4448">
        <v>5</v>
      </c>
      <c r="I4448">
        <v>3</v>
      </c>
      <c r="J4448" t="s">
        <v>84</v>
      </c>
      <c r="K4448" t="s">
        <v>31</v>
      </c>
      <c r="L4448" t="s">
        <v>322</v>
      </c>
      <c r="N4448" s="52">
        <v>30300791.428550404</v>
      </c>
      <c r="O4448" s="52">
        <v>24051428.571412798</v>
      </c>
      <c r="P4448">
        <v>1</v>
      </c>
      <c r="Q4448">
        <v>1</v>
      </c>
      <c r="R4448">
        <v>7589</v>
      </c>
    </row>
    <row r="4449" spans="1:18" hidden="1">
      <c r="A4449" t="s">
        <v>5851</v>
      </c>
      <c r="B4449" t="s">
        <v>5417</v>
      </c>
      <c r="C4449">
        <v>58</v>
      </c>
      <c r="D4449" t="s">
        <v>102</v>
      </c>
      <c r="E4449" t="s">
        <v>10158</v>
      </c>
      <c r="F4449" t="s">
        <v>194</v>
      </c>
      <c r="G4449" t="s">
        <v>176</v>
      </c>
      <c r="H4449">
        <v>5</v>
      </c>
      <c r="I4449" t="s">
        <v>103</v>
      </c>
      <c r="J4449" t="s">
        <v>84</v>
      </c>
      <c r="K4449" t="s">
        <v>31</v>
      </c>
      <c r="L4449" t="s">
        <v>322</v>
      </c>
      <c r="N4449" s="52">
        <v>212454.28572480002</v>
      </c>
      <c r="O4449" s="52">
        <v>212454.28572480002</v>
      </c>
      <c r="P4449">
        <v>1</v>
      </c>
      <c r="Q4449">
        <f>IF(COUNTIF(SolCotizacion!$E:$E,$G4449)&gt;0,1,0)</f>
        <v>0</v>
      </c>
      <c r="R4449">
        <v>7591</v>
      </c>
    </row>
    <row r="4450" spans="1:18" hidden="1">
      <c r="A4450" t="s">
        <v>5852</v>
      </c>
      <c r="B4450" t="s">
        <v>5419</v>
      </c>
      <c r="C4450">
        <v>59</v>
      </c>
      <c r="D4450" t="s">
        <v>102</v>
      </c>
      <c r="E4450" t="s">
        <v>10159</v>
      </c>
      <c r="F4450" t="s">
        <v>195</v>
      </c>
      <c r="G4450" t="s">
        <v>176</v>
      </c>
      <c r="H4450">
        <v>5</v>
      </c>
      <c r="I4450" t="s">
        <v>103</v>
      </c>
      <c r="J4450" t="s">
        <v>84</v>
      </c>
      <c r="K4450" t="s">
        <v>31</v>
      </c>
      <c r="L4450" t="s">
        <v>322</v>
      </c>
      <c r="N4450" s="52">
        <v>172368.57144960001</v>
      </c>
      <c r="O4450" s="52">
        <v>172368.57144960001</v>
      </c>
      <c r="P4450">
        <v>1</v>
      </c>
      <c r="Q4450">
        <f>IF(COUNTIF(SolCotizacion!$E:$E,$G4450)&gt;0,1,0)</f>
        <v>0</v>
      </c>
      <c r="R4450">
        <v>7593</v>
      </c>
    </row>
    <row r="4451" spans="1:18" hidden="1">
      <c r="A4451" t="s">
        <v>5853</v>
      </c>
      <c r="B4451" t="s">
        <v>5421</v>
      </c>
      <c r="C4451">
        <v>60</v>
      </c>
      <c r="D4451" t="s">
        <v>102</v>
      </c>
      <c r="E4451" t="s">
        <v>10160</v>
      </c>
      <c r="F4451" t="s">
        <v>196</v>
      </c>
      <c r="G4451" t="s">
        <v>177</v>
      </c>
      <c r="H4451">
        <v>5</v>
      </c>
      <c r="I4451" t="s">
        <v>103</v>
      </c>
      <c r="J4451" t="s">
        <v>84</v>
      </c>
      <c r="K4451" t="s">
        <v>31</v>
      </c>
      <c r="L4451" t="s">
        <v>322</v>
      </c>
      <c r="N4451" s="52">
        <v>212454.28572480002</v>
      </c>
      <c r="O4451" s="52">
        <v>212454.28572480002</v>
      </c>
      <c r="P4451">
        <v>1</v>
      </c>
      <c r="Q4451">
        <f>IF(COUNTIF(SolCotizacion!$E:$E,$G4451)&gt;0,1,0)</f>
        <v>0</v>
      </c>
      <c r="R4451">
        <v>7595</v>
      </c>
    </row>
    <row r="4452" spans="1:18" hidden="1">
      <c r="A4452" t="s">
        <v>5854</v>
      </c>
      <c r="B4452" t="s">
        <v>5423</v>
      </c>
      <c r="C4452">
        <v>61</v>
      </c>
      <c r="D4452" t="s">
        <v>102</v>
      </c>
      <c r="E4452" t="s">
        <v>10161</v>
      </c>
      <c r="F4452" t="s">
        <v>197</v>
      </c>
      <c r="G4452" t="s">
        <v>178</v>
      </c>
      <c r="H4452">
        <v>5</v>
      </c>
      <c r="I4452" t="s">
        <v>103</v>
      </c>
      <c r="J4452" t="s">
        <v>84</v>
      </c>
      <c r="K4452" t="s">
        <v>31</v>
      </c>
      <c r="L4452" t="s">
        <v>322</v>
      </c>
      <c r="N4452" s="52">
        <v>212454.28572480002</v>
      </c>
      <c r="O4452" s="52">
        <v>212454.28572480002</v>
      </c>
      <c r="P4452">
        <v>1</v>
      </c>
      <c r="Q4452">
        <f>IF(COUNTIF(SolCotizacion!$E:$E,$G4452)&gt;0,1,0)</f>
        <v>0</v>
      </c>
      <c r="R4452">
        <v>7597</v>
      </c>
    </row>
    <row r="4453" spans="1:18" hidden="1">
      <c r="A4453" t="s">
        <v>5855</v>
      </c>
      <c r="B4453" t="s">
        <v>5425</v>
      </c>
      <c r="C4453">
        <v>63</v>
      </c>
      <c r="D4453" t="s">
        <v>102</v>
      </c>
      <c r="E4453" t="s">
        <v>10162</v>
      </c>
      <c r="F4453" t="s">
        <v>198</v>
      </c>
      <c r="G4453" t="s">
        <v>179</v>
      </c>
      <c r="H4453">
        <v>5</v>
      </c>
      <c r="I4453" t="s">
        <v>103</v>
      </c>
      <c r="J4453" t="s">
        <v>84</v>
      </c>
      <c r="K4453" t="s">
        <v>31</v>
      </c>
      <c r="L4453" t="s">
        <v>322</v>
      </c>
      <c r="N4453" s="52">
        <v>112240.00003680002</v>
      </c>
      <c r="O4453" s="52">
        <v>104222.8571376</v>
      </c>
      <c r="P4453">
        <v>1</v>
      </c>
      <c r="Q4453">
        <f>IF(COUNTIF(SolCotizacion!$E:$E,$G4453)&gt;0,1,0)</f>
        <v>0</v>
      </c>
      <c r="R4453">
        <v>7601</v>
      </c>
    </row>
    <row r="4454" spans="1:18" hidden="1">
      <c r="A4454" t="s">
        <v>5856</v>
      </c>
      <c r="B4454" t="s">
        <v>5427</v>
      </c>
      <c r="C4454">
        <v>64</v>
      </c>
      <c r="D4454" t="s">
        <v>102</v>
      </c>
      <c r="E4454" t="s">
        <v>10163</v>
      </c>
      <c r="F4454" t="s">
        <v>199</v>
      </c>
      <c r="G4454" t="s">
        <v>180</v>
      </c>
      <c r="H4454">
        <v>5</v>
      </c>
      <c r="I4454" t="s">
        <v>103</v>
      </c>
      <c r="J4454" t="s">
        <v>84</v>
      </c>
      <c r="K4454" t="s">
        <v>31</v>
      </c>
      <c r="L4454" t="s">
        <v>322</v>
      </c>
      <c r="N4454" s="52">
        <v>1.1260800000000002</v>
      </c>
      <c r="O4454" s="52">
        <v>1.1260800000000002</v>
      </c>
      <c r="P4454">
        <v>1</v>
      </c>
      <c r="Q4454">
        <f>IF(COUNTIF(SolCotizacion!$E:$E,$G4454)&gt;0,1,0)</f>
        <v>0</v>
      </c>
      <c r="R4454">
        <v>7603</v>
      </c>
    </row>
    <row r="4455" spans="1:18" hidden="1">
      <c r="A4455" t="s">
        <v>5857</v>
      </c>
      <c r="B4455" t="s">
        <v>5429</v>
      </c>
      <c r="C4455">
        <v>65</v>
      </c>
      <c r="D4455" t="s">
        <v>102</v>
      </c>
      <c r="E4455" t="s">
        <v>10164</v>
      </c>
      <c r="F4455" t="s">
        <v>200</v>
      </c>
      <c r="G4455" t="s">
        <v>180</v>
      </c>
      <c r="H4455">
        <v>5</v>
      </c>
      <c r="I4455" t="s">
        <v>103</v>
      </c>
      <c r="J4455" t="s">
        <v>84</v>
      </c>
      <c r="K4455" t="s">
        <v>31</v>
      </c>
      <c r="L4455" t="s">
        <v>322</v>
      </c>
      <c r="N4455" s="52">
        <v>625337.14282560011</v>
      </c>
      <c r="O4455" s="52">
        <v>593268.57144960004</v>
      </c>
      <c r="P4455">
        <v>1</v>
      </c>
      <c r="Q4455">
        <f>IF(COUNTIF(SolCotizacion!$E:$E,$G4455)&gt;0,1,0)</f>
        <v>0</v>
      </c>
      <c r="R4455">
        <v>7605</v>
      </c>
    </row>
    <row r="4456" spans="1:18" hidden="1">
      <c r="A4456" t="s">
        <v>5858</v>
      </c>
      <c r="B4456" t="s">
        <v>5431</v>
      </c>
      <c r="C4456">
        <v>66</v>
      </c>
      <c r="D4456" t="s">
        <v>102</v>
      </c>
      <c r="E4456" t="s">
        <v>10165</v>
      </c>
      <c r="F4456" t="s">
        <v>201</v>
      </c>
      <c r="G4456" t="s">
        <v>180</v>
      </c>
      <c r="H4456">
        <v>5</v>
      </c>
      <c r="I4456" t="s">
        <v>103</v>
      </c>
      <c r="J4456" t="s">
        <v>84</v>
      </c>
      <c r="K4456" t="s">
        <v>31</v>
      </c>
      <c r="L4456" t="s">
        <v>322</v>
      </c>
      <c r="N4456" s="52">
        <v>689474.28568800003</v>
      </c>
      <c r="O4456" s="52">
        <v>621328.57137599995</v>
      </c>
      <c r="P4456">
        <v>1</v>
      </c>
      <c r="Q4456">
        <f>IF(COUNTIF(SolCotizacion!$E:$E,$G4456)&gt;0,1,0)</f>
        <v>0</v>
      </c>
      <c r="R4456">
        <v>7607</v>
      </c>
    </row>
    <row r="4457" spans="1:18" hidden="1">
      <c r="A4457" t="s">
        <v>5859</v>
      </c>
      <c r="B4457" t="s">
        <v>5433</v>
      </c>
      <c r="C4457">
        <v>67</v>
      </c>
      <c r="D4457" t="s">
        <v>102</v>
      </c>
      <c r="E4457" t="s">
        <v>10166</v>
      </c>
      <c r="F4457" t="s">
        <v>202</v>
      </c>
      <c r="G4457" t="s">
        <v>181</v>
      </c>
      <c r="H4457">
        <v>5</v>
      </c>
      <c r="I4457" t="s">
        <v>103</v>
      </c>
      <c r="J4457" t="s">
        <v>84</v>
      </c>
      <c r="K4457" t="s">
        <v>31</v>
      </c>
      <c r="L4457" t="s">
        <v>322</v>
      </c>
      <c r="N4457" s="52">
        <v>737577.14286240004</v>
      </c>
      <c r="O4457" s="52">
        <v>661414.28576160001</v>
      </c>
      <c r="P4457">
        <v>1</v>
      </c>
      <c r="Q4457">
        <f>IF(COUNTIF(SolCotizacion!$E:$E,$G4457)&gt;0,1,0)</f>
        <v>0</v>
      </c>
      <c r="R4457">
        <v>7609</v>
      </c>
    </row>
    <row r="4458" spans="1:18" hidden="1">
      <c r="A4458" t="s">
        <v>5860</v>
      </c>
      <c r="B4458" t="s">
        <v>5435</v>
      </c>
      <c r="C4458">
        <v>68</v>
      </c>
      <c r="D4458" t="s">
        <v>102</v>
      </c>
      <c r="E4458" t="s">
        <v>10167</v>
      </c>
      <c r="F4458" t="s">
        <v>203</v>
      </c>
      <c r="G4458" t="s">
        <v>181</v>
      </c>
      <c r="H4458">
        <v>5</v>
      </c>
      <c r="I4458" t="s">
        <v>103</v>
      </c>
      <c r="J4458" t="s">
        <v>84</v>
      </c>
      <c r="K4458" t="s">
        <v>31</v>
      </c>
      <c r="L4458" t="s">
        <v>322</v>
      </c>
      <c r="N4458" s="52">
        <v>240514.28576160004</v>
      </c>
      <c r="O4458" s="52">
        <v>200428.57137600004</v>
      </c>
      <c r="P4458">
        <v>1</v>
      </c>
      <c r="Q4458">
        <f>IF(COUNTIF(SolCotizacion!$E:$E,$G4458)&gt;0,1,0)</f>
        <v>0</v>
      </c>
      <c r="R4458">
        <v>7611</v>
      </c>
    </row>
    <row r="4459" spans="1:18" hidden="1">
      <c r="A4459" t="s">
        <v>5861</v>
      </c>
      <c r="B4459" t="s">
        <v>5437</v>
      </c>
      <c r="C4459">
        <v>69</v>
      </c>
      <c r="D4459" t="s">
        <v>102</v>
      </c>
      <c r="E4459" t="s">
        <v>10168</v>
      </c>
      <c r="F4459" t="s">
        <v>204</v>
      </c>
      <c r="G4459" t="s">
        <v>181</v>
      </c>
      <c r="H4459">
        <v>5</v>
      </c>
      <c r="I4459" t="s">
        <v>103</v>
      </c>
      <c r="J4459" t="s">
        <v>84</v>
      </c>
      <c r="K4459" t="s">
        <v>31</v>
      </c>
      <c r="L4459" t="s">
        <v>322</v>
      </c>
      <c r="N4459" s="52">
        <v>1054254.2857248001</v>
      </c>
      <c r="O4459" s="52">
        <v>946022.85713760008</v>
      </c>
      <c r="P4459">
        <v>1</v>
      </c>
      <c r="Q4459">
        <f>IF(COUNTIF(SolCotizacion!$E:$E,$G4459)&gt;0,1,0)</f>
        <v>0</v>
      </c>
      <c r="R4459">
        <v>7613</v>
      </c>
    </row>
    <row r="4460" spans="1:18" hidden="1">
      <c r="A4460" t="s">
        <v>5862</v>
      </c>
      <c r="B4460" t="s">
        <v>5439</v>
      </c>
      <c r="C4460">
        <v>70</v>
      </c>
      <c r="D4460" t="s">
        <v>102</v>
      </c>
      <c r="E4460" t="s">
        <v>10169</v>
      </c>
      <c r="F4460" t="s">
        <v>205</v>
      </c>
      <c r="G4460" t="s">
        <v>181</v>
      </c>
      <c r="H4460">
        <v>5</v>
      </c>
      <c r="I4460" t="s">
        <v>103</v>
      </c>
      <c r="J4460" t="s">
        <v>84</v>
      </c>
      <c r="K4460" t="s">
        <v>31</v>
      </c>
      <c r="L4460" t="s">
        <v>322</v>
      </c>
      <c r="N4460" s="52">
        <v>737577.14286240004</v>
      </c>
      <c r="O4460" s="52">
        <v>661414.28576160001</v>
      </c>
      <c r="P4460">
        <v>1</v>
      </c>
      <c r="Q4460">
        <f>IF(COUNTIF(SolCotizacion!$E:$E,$G4460)&gt;0,1,0)</f>
        <v>0</v>
      </c>
      <c r="R4460">
        <v>7615</v>
      </c>
    </row>
    <row r="4461" spans="1:18" hidden="1">
      <c r="A4461" t="s">
        <v>5863</v>
      </c>
      <c r="B4461" t="s">
        <v>5441</v>
      </c>
      <c r="C4461">
        <v>71</v>
      </c>
      <c r="D4461" t="s">
        <v>102</v>
      </c>
      <c r="E4461" t="s">
        <v>10170</v>
      </c>
      <c r="F4461" t="s">
        <v>206</v>
      </c>
      <c r="G4461" t="s">
        <v>182</v>
      </c>
      <c r="H4461">
        <v>5</v>
      </c>
      <c r="I4461" t="s">
        <v>103</v>
      </c>
      <c r="J4461" t="s">
        <v>84</v>
      </c>
      <c r="K4461" t="s">
        <v>31</v>
      </c>
      <c r="L4461" t="s">
        <v>322</v>
      </c>
      <c r="N4461" s="52">
        <v>1.1260800000000002</v>
      </c>
      <c r="O4461" s="52">
        <v>1.1260800000000002</v>
      </c>
      <c r="P4461">
        <v>1</v>
      </c>
      <c r="Q4461">
        <f>IF(COUNTIF(SolCotizacion!$E:$E,$G4461)&gt;0,1,0)</f>
        <v>0</v>
      </c>
      <c r="R4461">
        <v>7617</v>
      </c>
    </row>
    <row r="4462" spans="1:18" hidden="1">
      <c r="A4462" t="s">
        <v>5864</v>
      </c>
      <c r="B4462" t="s">
        <v>5443</v>
      </c>
      <c r="C4462">
        <v>72</v>
      </c>
      <c r="D4462" t="s">
        <v>102</v>
      </c>
      <c r="E4462" t="s">
        <v>10171</v>
      </c>
      <c r="F4462" t="s">
        <v>207</v>
      </c>
      <c r="G4462" t="s">
        <v>182</v>
      </c>
      <c r="H4462">
        <v>5</v>
      </c>
      <c r="I4462" t="s">
        <v>103</v>
      </c>
      <c r="J4462" t="s">
        <v>84</v>
      </c>
      <c r="K4462" t="s">
        <v>31</v>
      </c>
      <c r="L4462" t="s">
        <v>322</v>
      </c>
      <c r="N4462" s="52">
        <v>773654.28568800003</v>
      </c>
      <c r="O4462" s="52">
        <v>697491.4285872</v>
      </c>
      <c r="P4462">
        <v>1</v>
      </c>
      <c r="Q4462">
        <f>IF(COUNTIF(SolCotizacion!$E:$E,$G4462)&gt;0,1,0)</f>
        <v>0</v>
      </c>
      <c r="R4462">
        <v>7619</v>
      </c>
    </row>
    <row r="4463" spans="1:18" hidden="1">
      <c r="A4463" t="s">
        <v>5865</v>
      </c>
      <c r="B4463" t="s">
        <v>5445</v>
      </c>
      <c r="C4463">
        <v>73</v>
      </c>
      <c r="D4463" t="s">
        <v>102</v>
      </c>
      <c r="E4463" t="s">
        <v>10172</v>
      </c>
      <c r="F4463" t="s">
        <v>208</v>
      </c>
      <c r="G4463" t="s">
        <v>182</v>
      </c>
      <c r="H4463">
        <v>5</v>
      </c>
      <c r="I4463" t="s">
        <v>103</v>
      </c>
      <c r="J4463" t="s">
        <v>84</v>
      </c>
      <c r="K4463" t="s">
        <v>31</v>
      </c>
      <c r="L4463" t="s">
        <v>322</v>
      </c>
      <c r="N4463" s="52">
        <v>617320.00003679993</v>
      </c>
      <c r="O4463" s="52">
        <v>585251.42855040007</v>
      </c>
      <c r="P4463">
        <v>1</v>
      </c>
      <c r="Q4463">
        <f>IF(COUNTIF(SolCotizacion!$E:$E,$G4463)&gt;0,1,0)</f>
        <v>0</v>
      </c>
      <c r="R4463">
        <v>7621</v>
      </c>
    </row>
    <row r="4464" spans="1:18" hidden="1">
      <c r="A4464" t="s">
        <v>5866</v>
      </c>
      <c r="B4464" t="s">
        <v>5447</v>
      </c>
      <c r="C4464">
        <v>74</v>
      </c>
      <c r="D4464" t="s">
        <v>102</v>
      </c>
      <c r="E4464" t="s">
        <v>10173</v>
      </c>
      <c r="F4464" t="s">
        <v>209</v>
      </c>
      <c r="G4464" t="s">
        <v>183</v>
      </c>
      <c r="H4464">
        <v>5</v>
      </c>
      <c r="I4464" t="s">
        <v>103</v>
      </c>
      <c r="J4464" t="s">
        <v>84</v>
      </c>
      <c r="K4464" t="s">
        <v>31</v>
      </c>
      <c r="L4464" t="s">
        <v>322</v>
      </c>
      <c r="N4464" s="52">
        <v>1.1260800000000002</v>
      </c>
      <c r="O4464" s="52">
        <v>1.1260800000000002</v>
      </c>
      <c r="P4464">
        <v>1</v>
      </c>
      <c r="Q4464">
        <f>IF(COUNTIF(SolCotizacion!$E:$E,$G4464)&gt;0,1,0)</f>
        <v>0</v>
      </c>
      <c r="R4464">
        <v>7623</v>
      </c>
    </row>
    <row r="4465" spans="1:18" hidden="1">
      <c r="A4465" t="s">
        <v>5867</v>
      </c>
      <c r="B4465" t="s">
        <v>5449</v>
      </c>
      <c r="C4465">
        <v>75</v>
      </c>
      <c r="D4465" t="s">
        <v>102</v>
      </c>
      <c r="E4465" t="s">
        <v>10174</v>
      </c>
      <c r="F4465" t="s">
        <v>210</v>
      </c>
      <c r="G4465" t="s">
        <v>183</v>
      </c>
      <c r="H4465">
        <v>5</v>
      </c>
      <c r="I4465" t="s">
        <v>103</v>
      </c>
      <c r="J4465" t="s">
        <v>84</v>
      </c>
      <c r="K4465" t="s">
        <v>31</v>
      </c>
      <c r="L4465" t="s">
        <v>322</v>
      </c>
      <c r="N4465" s="52">
        <v>673440</v>
      </c>
      <c r="O4465" s="52">
        <v>609302.85713760008</v>
      </c>
      <c r="P4465">
        <v>1</v>
      </c>
      <c r="Q4465">
        <f>IF(COUNTIF(SolCotizacion!$E:$E,$G4465)&gt;0,1,0)</f>
        <v>0</v>
      </c>
      <c r="R4465">
        <v>7625</v>
      </c>
    </row>
    <row r="4466" spans="1:18" hidden="1">
      <c r="A4466" t="s">
        <v>5868</v>
      </c>
      <c r="B4466" t="s">
        <v>5451</v>
      </c>
      <c r="C4466">
        <v>76</v>
      </c>
      <c r="D4466" t="s">
        <v>102</v>
      </c>
      <c r="E4466" t="s">
        <v>10175</v>
      </c>
      <c r="F4466" t="s">
        <v>211</v>
      </c>
      <c r="G4466" t="s">
        <v>183</v>
      </c>
      <c r="H4466">
        <v>5</v>
      </c>
      <c r="I4466" t="s">
        <v>103</v>
      </c>
      <c r="J4466" t="s">
        <v>84</v>
      </c>
      <c r="K4466" t="s">
        <v>31</v>
      </c>
      <c r="L4466" t="s">
        <v>322</v>
      </c>
      <c r="N4466" s="52">
        <v>641371.42862400017</v>
      </c>
      <c r="O4466" s="52">
        <v>641371.42862400017</v>
      </c>
      <c r="P4466">
        <v>1</v>
      </c>
      <c r="Q4466">
        <f>IF(COUNTIF(SolCotizacion!$E:$E,$G4466)&gt;0,1,0)</f>
        <v>0</v>
      </c>
      <c r="R4466">
        <v>7627</v>
      </c>
    </row>
    <row r="4467" spans="1:18" hidden="1">
      <c r="A4467" t="s">
        <v>5869</v>
      </c>
      <c r="B4467" t="s">
        <v>5453</v>
      </c>
      <c r="C4467">
        <v>77</v>
      </c>
      <c r="D4467" t="s">
        <v>102</v>
      </c>
      <c r="E4467" t="s">
        <v>10176</v>
      </c>
      <c r="F4467" t="s">
        <v>212</v>
      </c>
      <c r="G4467" t="s">
        <v>184</v>
      </c>
      <c r="H4467">
        <v>5</v>
      </c>
      <c r="I4467" t="s">
        <v>103</v>
      </c>
      <c r="J4467" t="s">
        <v>84</v>
      </c>
      <c r="K4467" t="s">
        <v>31</v>
      </c>
      <c r="L4467" t="s">
        <v>322</v>
      </c>
      <c r="N4467" s="52">
        <v>1034211.4285872</v>
      </c>
      <c r="O4467" s="52">
        <v>933997.14289920009</v>
      </c>
      <c r="P4467">
        <v>1</v>
      </c>
      <c r="Q4467">
        <f>IF(COUNTIF(SolCotizacion!$E:$E,$G4467)&gt;0,1,0)</f>
        <v>0</v>
      </c>
      <c r="R4467">
        <v>7629</v>
      </c>
    </row>
    <row r="4468" spans="1:18" hidden="1">
      <c r="A4468" t="s">
        <v>5870</v>
      </c>
      <c r="B4468" t="s">
        <v>5455</v>
      </c>
      <c r="C4468">
        <v>78</v>
      </c>
      <c r="D4468" t="s">
        <v>102</v>
      </c>
      <c r="E4468" t="s">
        <v>10177</v>
      </c>
      <c r="F4468" t="s">
        <v>213</v>
      </c>
      <c r="G4468" t="s">
        <v>184</v>
      </c>
      <c r="H4468">
        <v>5</v>
      </c>
      <c r="I4468" t="s">
        <v>103</v>
      </c>
      <c r="J4468" t="s">
        <v>84</v>
      </c>
      <c r="K4468" t="s">
        <v>31</v>
      </c>
      <c r="L4468" t="s">
        <v>322</v>
      </c>
      <c r="N4468" s="52">
        <v>240514.28576160004</v>
      </c>
      <c r="O4468" s="52">
        <v>200428.57137600004</v>
      </c>
      <c r="P4468">
        <v>1</v>
      </c>
      <c r="Q4468">
        <f>IF(COUNTIF(SolCotizacion!$E:$E,$G4468)&gt;0,1,0)</f>
        <v>0</v>
      </c>
      <c r="R4468">
        <v>7631</v>
      </c>
    </row>
    <row r="4469" spans="1:18" hidden="1">
      <c r="A4469" t="s">
        <v>5871</v>
      </c>
      <c r="B4469" t="s">
        <v>5457</v>
      </c>
      <c r="C4469">
        <v>79</v>
      </c>
      <c r="D4469" t="s">
        <v>102</v>
      </c>
      <c r="E4469" t="s">
        <v>10178</v>
      </c>
      <c r="F4469" t="s">
        <v>214</v>
      </c>
      <c r="G4469" t="s">
        <v>185</v>
      </c>
      <c r="H4469">
        <v>5</v>
      </c>
      <c r="I4469" t="s">
        <v>103</v>
      </c>
      <c r="J4469" t="s">
        <v>84</v>
      </c>
      <c r="K4469" t="s">
        <v>31</v>
      </c>
      <c r="L4469" t="s">
        <v>322</v>
      </c>
      <c r="N4469" s="52">
        <v>240514.28576160004</v>
      </c>
      <c r="O4469" s="52">
        <v>200428.57137600004</v>
      </c>
      <c r="P4469">
        <v>1</v>
      </c>
      <c r="Q4469">
        <f>IF(COUNTIF(SolCotizacion!$E:$E,$G4469)&gt;0,1,0)</f>
        <v>0</v>
      </c>
      <c r="R4469">
        <v>7633</v>
      </c>
    </row>
    <row r="4470" spans="1:18" hidden="1">
      <c r="A4470" t="s">
        <v>5872</v>
      </c>
      <c r="B4470" t="s">
        <v>5459</v>
      </c>
      <c r="C4470">
        <v>80</v>
      </c>
      <c r="D4470" t="s">
        <v>102</v>
      </c>
      <c r="E4470" t="s">
        <v>10179</v>
      </c>
      <c r="F4470" t="s">
        <v>215</v>
      </c>
      <c r="G4470" t="s">
        <v>185</v>
      </c>
      <c r="H4470">
        <v>5</v>
      </c>
      <c r="I4470" t="s">
        <v>103</v>
      </c>
      <c r="J4470" t="s">
        <v>84</v>
      </c>
      <c r="K4470" t="s">
        <v>31</v>
      </c>
      <c r="L4470" t="s">
        <v>322</v>
      </c>
      <c r="N4470" s="52">
        <v>565208.57141280011</v>
      </c>
      <c r="O4470" s="52">
        <v>501071.42855040001</v>
      </c>
      <c r="P4470">
        <v>1</v>
      </c>
      <c r="Q4470">
        <f>IF(COUNTIF(SolCotizacion!$E:$E,$G4470)&gt;0,1,0)</f>
        <v>0</v>
      </c>
      <c r="R4470">
        <v>7635</v>
      </c>
    </row>
    <row r="4471" spans="1:18" hidden="1">
      <c r="A4471" t="s">
        <v>5873</v>
      </c>
      <c r="B4471" t="s">
        <v>5461</v>
      </c>
      <c r="C4471">
        <v>81</v>
      </c>
      <c r="D4471" t="s">
        <v>102</v>
      </c>
      <c r="E4471" t="s">
        <v>10180</v>
      </c>
      <c r="F4471" t="s">
        <v>216</v>
      </c>
      <c r="G4471" t="s">
        <v>186</v>
      </c>
      <c r="H4471">
        <v>5</v>
      </c>
      <c r="I4471" t="s">
        <v>103</v>
      </c>
      <c r="J4471" t="s">
        <v>84</v>
      </c>
      <c r="K4471" t="s">
        <v>31</v>
      </c>
      <c r="L4471" t="s">
        <v>322</v>
      </c>
      <c r="N4471" s="52">
        <v>469002.85717440001</v>
      </c>
      <c r="O4471" s="52">
        <v>469002.85717440001</v>
      </c>
      <c r="P4471">
        <v>1</v>
      </c>
      <c r="Q4471">
        <f>IF(COUNTIF(SolCotizacion!$E:$E,$G4471)&gt;0,1,0)</f>
        <v>0</v>
      </c>
      <c r="R4471">
        <v>7637</v>
      </c>
    </row>
    <row r="4472" spans="1:18" hidden="1">
      <c r="A4472" t="s">
        <v>5874</v>
      </c>
      <c r="B4472" t="s">
        <v>5463</v>
      </c>
      <c r="C4472">
        <v>82</v>
      </c>
      <c r="D4472" t="s">
        <v>102</v>
      </c>
      <c r="E4472" t="s">
        <v>10181</v>
      </c>
      <c r="F4472" t="s">
        <v>217</v>
      </c>
      <c r="G4472" t="s">
        <v>186</v>
      </c>
      <c r="H4472">
        <v>5</v>
      </c>
      <c r="I4472" t="s">
        <v>103</v>
      </c>
      <c r="J4472" t="s">
        <v>84</v>
      </c>
      <c r="K4472" t="s">
        <v>31</v>
      </c>
      <c r="L4472" t="s">
        <v>322</v>
      </c>
      <c r="N4472" s="52">
        <v>200428.57137600004</v>
      </c>
      <c r="O4472" s="52">
        <v>240514.28576160004</v>
      </c>
      <c r="P4472">
        <v>1</v>
      </c>
      <c r="Q4472">
        <f>IF(COUNTIF(SolCotizacion!$E:$E,$G4472)&gt;0,1,0)</f>
        <v>0</v>
      </c>
      <c r="R4472">
        <v>7639</v>
      </c>
    </row>
    <row r="4473" spans="1:18" hidden="1">
      <c r="A4473" t="s">
        <v>5875</v>
      </c>
      <c r="B4473" t="s">
        <v>5465</v>
      </c>
      <c r="C4473">
        <v>83</v>
      </c>
      <c r="D4473" t="s">
        <v>102</v>
      </c>
      <c r="E4473" t="s">
        <v>10182</v>
      </c>
      <c r="F4473" t="s">
        <v>218</v>
      </c>
      <c r="G4473" t="s">
        <v>187</v>
      </c>
      <c r="H4473">
        <v>5</v>
      </c>
      <c r="I4473" t="s">
        <v>103</v>
      </c>
      <c r="J4473" t="s">
        <v>84</v>
      </c>
      <c r="K4473" t="s">
        <v>31</v>
      </c>
      <c r="L4473" t="s">
        <v>322</v>
      </c>
      <c r="N4473" s="52">
        <v>232497.14286240001</v>
      </c>
      <c r="O4473" s="52">
        <v>220471.42862400002</v>
      </c>
      <c r="P4473">
        <v>1</v>
      </c>
      <c r="Q4473">
        <f>IF(COUNTIF(SolCotizacion!$E:$E,$G4473)&gt;0,1,0)</f>
        <v>0</v>
      </c>
      <c r="R4473">
        <v>7641</v>
      </c>
    </row>
    <row r="4474" spans="1:18" hidden="1">
      <c r="A4474" t="s">
        <v>5876</v>
      </c>
      <c r="B4474" t="s">
        <v>5467</v>
      </c>
      <c r="C4474">
        <v>84</v>
      </c>
      <c r="D4474" t="s">
        <v>102</v>
      </c>
      <c r="E4474" t="s">
        <v>10183</v>
      </c>
      <c r="F4474" t="s">
        <v>219</v>
      </c>
      <c r="G4474" t="s">
        <v>188</v>
      </c>
      <c r="H4474">
        <v>5</v>
      </c>
      <c r="I4474" t="s">
        <v>103</v>
      </c>
      <c r="J4474" t="s">
        <v>84</v>
      </c>
      <c r="K4474" t="s">
        <v>31</v>
      </c>
      <c r="L4474" t="s">
        <v>322</v>
      </c>
      <c r="N4474" s="52">
        <v>96205.714238400004</v>
      </c>
      <c r="O4474" s="52">
        <v>96205.714238400004</v>
      </c>
      <c r="P4474">
        <v>1</v>
      </c>
      <c r="Q4474">
        <f>IF(COUNTIF(SolCotizacion!$E:$E,$G4474)&gt;0,1,0)</f>
        <v>0</v>
      </c>
      <c r="R4474">
        <v>7643</v>
      </c>
    </row>
    <row r="4475" spans="1:18" hidden="1">
      <c r="A4475" t="s">
        <v>5877</v>
      </c>
      <c r="B4475" t="s">
        <v>5469</v>
      </c>
      <c r="C4475">
        <v>85</v>
      </c>
      <c r="D4475" t="s">
        <v>102</v>
      </c>
      <c r="E4475" t="s">
        <v>10184</v>
      </c>
      <c r="F4475" t="s">
        <v>220</v>
      </c>
      <c r="G4475" t="s">
        <v>189</v>
      </c>
      <c r="H4475">
        <v>5</v>
      </c>
      <c r="I4475" t="s">
        <v>103</v>
      </c>
      <c r="J4475" t="s">
        <v>84</v>
      </c>
      <c r="K4475" t="s">
        <v>31</v>
      </c>
      <c r="L4475" t="s">
        <v>322</v>
      </c>
      <c r="N4475" s="52">
        <v>240514.28576160004</v>
      </c>
      <c r="O4475" s="52">
        <v>208445.71427520001</v>
      </c>
      <c r="P4475">
        <v>1</v>
      </c>
      <c r="Q4475">
        <f>IF(COUNTIF(SolCotizacion!$E:$E,$G4475)&gt;0,1,0)</f>
        <v>0</v>
      </c>
      <c r="R4475">
        <v>7645</v>
      </c>
    </row>
    <row r="4476" spans="1:18" hidden="1">
      <c r="A4476" t="s">
        <v>5878</v>
      </c>
      <c r="B4476" t="s">
        <v>5471</v>
      </c>
      <c r="C4476">
        <v>86</v>
      </c>
      <c r="D4476" t="s">
        <v>102</v>
      </c>
      <c r="E4476" t="s">
        <v>10185</v>
      </c>
      <c r="F4476" t="s">
        <v>221</v>
      </c>
      <c r="G4476" t="s">
        <v>190</v>
      </c>
      <c r="H4476">
        <v>5</v>
      </c>
      <c r="I4476" t="s">
        <v>103</v>
      </c>
      <c r="J4476" t="s">
        <v>84</v>
      </c>
      <c r="K4476" t="s">
        <v>31</v>
      </c>
      <c r="L4476" t="s">
        <v>322</v>
      </c>
      <c r="N4476" s="52">
        <v>424908.57144960004</v>
      </c>
      <c r="O4476" s="52">
        <v>384822.85717440001</v>
      </c>
      <c r="P4476">
        <v>1</v>
      </c>
      <c r="Q4476">
        <f>IF(COUNTIF(SolCotizacion!$E:$E,$G4476)&gt;0,1,0)</f>
        <v>0</v>
      </c>
      <c r="R4476">
        <v>7647</v>
      </c>
    </row>
    <row r="4477" spans="1:18" hidden="1">
      <c r="A4477" t="s">
        <v>5879</v>
      </c>
      <c r="B4477" t="s">
        <v>5473</v>
      </c>
      <c r="C4477">
        <v>87</v>
      </c>
      <c r="D4477" t="s">
        <v>102</v>
      </c>
      <c r="E4477" t="s">
        <v>10186</v>
      </c>
      <c r="F4477" t="s">
        <v>222</v>
      </c>
      <c r="G4477" t="s">
        <v>191</v>
      </c>
      <c r="H4477">
        <v>5</v>
      </c>
      <c r="I4477" t="s">
        <v>103</v>
      </c>
      <c r="J4477" t="s">
        <v>84</v>
      </c>
      <c r="K4477" t="s">
        <v>31</v>
      </c>
      <c r="L4477" t="s">
        <v>322</v>
      </c>
      <c r="N4477" s="52">
        <v>1.1260800000000002</v>
      </c>
      <c r="O4477" s="52">
        <v>1.1260800000000002</v>
      </c>
      <c r="P4477">
        <v>1</v>
      </c>
      <c r="Q4477">
        <f>IF(COUNTIF(SolCotizacion!$E:$E,$G4477)&gt;0,1,0)</f>
        <v>0</v>
      </c>
      <c r="R4477">
        <v>7649</v>
      </c>
    </row>
    <row r="4478" spans="1:18" hidden="1">
      <c r="A4478" t="s">
        <v>5880</v>
      </c>
      <c r="B4478" t="s">
        <v>5475</v>
      </c>
      <c r="C4478">
        <v>88</v>
      </c>
      <c r="D4478" t="s">
        <v>102</v>
      </c>
      <c r="E4478" t="s">
        <v>10187</v>
      </c>
      <c r="F4478" t="s">
        <v>223</v>
      </c>
      <c r="G4478" t="s">
        <v>192</v>
      </c>
      <c r="H4478">
        <v>5</v>
      </c>
      <c r="I4478" t="s">
        <v>103</v>
      </c>
      <c r="J4478" t="s">
        <v>84</v>
      </c>
      <c r="K4478" t="s">
        <v>31</v>
      </c>
      <c r="L4478" t="s">
        <v>322</v>
      </c>
      <c r="N4478" s="52">
        <v>1.1260800000000002</v>
      </c>
      <c r="O4478" s="52">
        <v>1.1260800000000002</v>
      </c>
      <c r="P4478">
        <v>1</v>
      </c>
      <c r="Q4478">
        <f>IF(COUNTIF(SolCotizacion!$E:$E,$G4478)&gt;0,1,0)</f>
        <v>0</v>
      </c>
      <c r="R4478">
        <v>7651</v>
      </c>
    </row>
    <row r="4479" spans="1:18" hidden="1">
      <c r="A4479" t="s">
        <v>5881</v>
      </c>
      <c r="B4479" t="s">
        <v>5477</v>
      </c>
      <c r="C4479">
        <v>89</v>
      </c>
      <c r="D4479" t="s">
        <v>102</v>
      </c>
      <c r="E4479" t="s">
        <v>10188</v>
      </c>
      <c r="F4479" t="s">
        <v>224</v>
      </c>
      <c r="G4479" t="s">
        <v>193</v>
      </c>
      <c r="H4479">
        <v>5</v>
      </c>
      <c r="I4479" t="s">
        <v>103</v>
      </c>
      <c r="J4479" t="s">
        <v>84</v>
      </c>
      <c r="K4479" t="s">
        <v>31</v>
      </c>
      <c r="L4479" t="s">
        <v>322</v>
      </c>
      <c r="N4479" s="52">
        <v>1.1260800000000002</v>
      </c>
      <c r="O4479" s="52">
        <v>1.1260800000000002</v>
      </c>
      <c r="P4479">
        <v>1</v>
      </c>
      <c r="Q4479">
        <f>IF(COUNTIF(SolCotizacion!$E:$E,$G4479)&gt;0,1,0)</f>
        <v>0</v>
      </c>
      <c r="R4479">
        <v>7653</v>
      </c>
    </row>
    <row r="4480" spans="1:18" hidden="1">
      <c r="A4480" t="s">
        <v>5882</v>
      </c>
      <c r="B4480" t="s">
        <v>5479</v>
      </c>
      <c r="C4480">
        <v>90</v>
      </c>
      <c r="D4480" t="s">
        <v>113</v>
      </c>
      <c r="E4480" t="s">
        <v>9853</v>
      </c>
      <c r="F4480" t="s">
        <v>114</v>
      </c>
      <c r="G4480" t="s">
        <v>88</v>
      </c>
      <c r="H4480">
        <v>5</v>
      </c>
      <c r="I4480">
        <v>1</v>
      </c>
      <c r="J4480" t="s">
        <v>88</v>
      </c>
      <c r="K4480" t="s">
        <v>31</v>
      </c>
      <c r="L4480" t="s">
        <v>322</v>
      </c>
      <c r="N4480" s="52">
        <v>42960.024799999999</v>
      </c>
      <c r="O4480" s="52">
        <v>37590.021700000005</v>
      </c>
      <c r="P4480">
        <v>1</v>
      </c>
      <c r="Q4480">
        <f>IF(COUNTIFS(SolCotizacion!$D:$D,$G4480,SolCotizacion!$K:$K,$I4480)&gt;0,1,0)</f>
        <v>0</v>
      </c>
      <c r="R4480">
        <v>7655</v>
      </c>
    </row>
    <row r="4481" spans="1:18" hidden="1">
      <c r="A4481" t="s">
        <v>5883</v>
      </c>
      <c r="B4481" t="s">
        <v>5481</v>
      </c>
      <c r="C4481">
        <v>91</v>
      </c>
      <c r="D4481" t="s">
        <v>113</v>
      </c>
      <c r="E4481" t="s">
        <v>9984</v>
      </c>
      <c r="F4481" t="s">
        <v>114</v>
      </c>
      <c r="G4481" t="s">
        <v>88</v>
      </c>
      <c r="H4481">
        <v>5</v>
      </c>
      <c r="I4481">
        <v>2</v>
      </c>
      <c r="J4481" t="s">
        <v>88</v>
      </c>
      <c r="K4481" t="s">
        <v>31</v>
      </c>
      <c r="L4481" t="s">
        <v>322</v>
      </c>
      <c r="N4481" s="52">
        <v>42960.024799999999</v>
      </c>
      <c r="O4481" s="52">
        <v>48330.027900000001</v>
      </c>
      <c r="P4481">
        <v>1</v>
      </c>
      <c r="Q4481">
        <f>IF(COUNTIFS(SolCotizacion!$D:$D,$G4481,SolCotizacion!$K:$K,$I4481)&gt;0,1,0)</f>
        <v>1</v>
      </c>
      <c r="R4481">
        <v>7657</v>
      </c>
    </row>
    <row r="4482" spans="1:18" hidden="1">
      <c r="A4482" t="s">
        <v>5884</v>
      </c>
      <c r="B4482" t="s">
        <v>5483</v>
      </c>
      <c r="C4482">
        <v>92</v>
      </c>
      <c r="D4482" t="s">
        <v>113</v>
      </c>
      <c r="E4482" t="s">
        <v>9985</v>
      </c>
      <c r="F4482" t="s">
        <v>114</v>
      </c>
      <c r="G4482" t="s">
        <v>88</v>
      </c>
      <c r="H4482">
        <v>5</v>
      </c>
      <c r="I4482">
        <v>3</v>
      </c>
      <c r="J4482" t="s">
        <v>88</v>
      </c>
      <c r="K4482" t="s">
        <v>31</v>
      </c>
      <c r="L4482" t="s">
        <v>322</v>
      </c>
      <c r="N4482" s="52">
        <v>53700.031000000003</v>
      </c>
      <c r="O4482" s="52">
        <v>64440.037200000006</v>
      </c>
      <c r="P4482">
        <v>1</v>
      </c>
      <c r="Q4482">
        <f>IF(COUNTIFS(SolCotizacion!$D:$D,$G4482,SolCotizacion!$K:$K,$I4482)&gt;0,1,0)</f>
        <v>0</v>
      </c>
      <c r="R4482">
        <v>7659</v>
      </c>
    </row>
    <row r="4483" spans="1:18" hidden="1">
      <c r="A4483" t="s">
        <v>5885</v>
      </c>
      <c r="B4483" t="s">
        <v>5485</v>
      </c>
      <c r="C4483">
        <v>93</v>
      </c>
      <c r="D4483" t="s">
        <v>113</v>
      </c>
      <c r="E4483" t="s">
        <v>10189</v>
      </c>
      <c r="F4483" t="s">
        <v>225</v>
      </c>
      <c r="G4483" t="s">
        <v>176</v>
      </c>
      <c r="H4483">
        <v>5</v>
      </c>
      <c r="I4483" t="s">
        <v>103</v>
      </c>
      <c r="J4483" t="s">
        <v>118</v>
      </c>
      <c r="K4483" t="s">
        <v>325</v>
      </c>
      <c r="L4483" t="s">
        <v>322</v>
      </c>
      <c r="N4483" s="52">
        <v>1.0937080000000001</v>
      </c>
      <c r="O4483" s="52">
        <v>1.0937080000000001</v>
      </c>
      <c r="P4483">
        <v>1</v>
      </c>
      <c r="Q4483">
        <f>IF(COUNTIF(SolCotizacion!$E:$E,G4483)&gt;0,1,0)</f>
        <v>0</v>
      </c>
      <c r="R4483">
        <v>7661</v>
      </c>
    </row>
    <row r="4484" spans="1:18" hidden="1">
      <c r="A4484" t="s">
        <v>5886</v>
      </c>
      <c r="B4484" t="s">
        <v>5487</v>
      </c>
      <c r="C4484">
        <v>94</v>
      </c>
      <c r="D4484" t="s">
        <v>113</v>
      </c>
      <c r="E4484" t="s">
        <v>10190</v>
      </c>
      <c r="F4484" t="s">
        <v>226</v>
      </c>
      <c r="G4484" t="s">
        <v>177</v>
      </c>
      <c r="H4484">
        <v>5</v>
      </c>
      <c r="I4484" t="s">
        <v>103</v>
      </c>
      <c r="J4484" t="s">
        <v>118</v>
      </c>
      <c r="K4484" t="s">
        <v>325</v>
      </c>
      <c r="L4484" t="s">
        <v>322</v>
      </c>
      <c r="N4484" s="52">
        <v>1.0937080000000001</v>
      </c>
      <c r="O4484" s="52">
        <v>1.0937080000000001</v>
      </c>
      <c r="P4484">
        <v>1</v>
      </c>
      <c r="Q4484">
        <f>IF(COUNTIF(SolCotizacion!$E:$E,G4484)&gt;0,1,0)</f>
        <v>0</v>
      </c>
      <c r="R4484">
        <v>7663</v>
      </c>
    </row>
    <row r="4485" spans="1:18" hidden="1">
      <c r="A4485" t="s">
        <v>5887</v>
      </c>
      <c r="B4485" t="s">
        <v>5489</v>
      </c>
      <c r="C4485">
        <v>95</v>
      </c>
      <c r="D4485" t="s">
        <v>113</v>
      </c>
      <c r="E4485" t="s">
        <v>10191</v>
      </c>
      <c r="F4485" t="s">
        <v>227</v>
      </c>
      <c r="G4485" t="s">
        <v>178</v>
      </c>
      <c r="H4485">
        <v>5</v>
      </c>
      <c r="I4485" t="s">
        <v>103</v>
      </c>
      <c r="J4485" t="s">
        <v>118</v>
      </c>
      <c r="K4485" t="s">
        <v>325</v>
      </c>
      <c r="L4485" t="s">
        <v>322</v>
      </c>
      <c r="N4485" s="52">
        <v>1.0937080000000001</v>
      </c>
      <c r="O4485" s="52">
        <v>1.0937080000000001</v>
      </c>
      <c r="P4485">
        <v>1</v>
      </c>
      <c r="Q4485">
        <f>IF(COUNTIF(SolCotizacion!$E:$E,G4485)&gt;0,1,0)</f>
        <v>0</v>
      </c>
      <c r="R4485">
        <v>7665</v>
      </c>
    </row>
    <row r="4486" spans="1:18" hidden="1">
      <c r="A4486" t="s">
        <v>5888</v>
      </c>
      <c r="B4486" t="s">
        <v>5491</v>
      </c>
      <c r="C4486">
        <v>97</v>
      </c>
      <c r="D4486" t="s">
        <v>113</v>
      </c>
      <c r="E4486" t="s">
        <v>10192</v>
      </c>
      <c r="F4486" t="s">
        <v>228</v>
      </c>
      <c r="G4486" t="s">
        <v>179</v>
      </c>
      <c r="H4486">
        <v>5</v>
      </c>
      <c r="I4486" t="s">
        <v>103</v>
      </c>
      <c r="J4486" t="s">
        <v>118</v>
      </c>
      <c r="K4486" t="s">
        <v>325</v>
      </c>
      <c r="L4486" t="s">
        <v>322</v>
      </c>
      <c r="N4486" s="52">
        <v>175484.02471600001</v>
      </c>
      <c r="O4486" s="52">
        <v>159885.44772200001</v>
      </c>
      <c r="P4486">
        <v>1</v>
      </c>
      <c r="Q4486">
        <f>IF(COUNTIF(SolCotizacion!$E:$E,G4486)&gt;0,1,0)</f>
        <v>0</v>
      </c>
      <c r="R4486">
        <v>7669</v>
      </c>
    </row>
    <row r="4487" spans="1:18" hidden="1">
      <c r="A4487" t="s">
        <v>5889</v>
      </c>
      <c r="B4487" t="s">
        <v>5493</v>
      </c>
      <c r="C4487">
        <v>98</v>
      </c>
      <c r="D4487" t="s">
        <v>113</v>
      </c>
      <c r="E4487" t="s">
        <v>10193</v>
      </c>
      <c r="F4487" t="s">
        <v>229</v>
      </c>
      <c r="G4487" t="s">
        <v>180</v>
      </c>
      <c r="H4487">
        <v>5</v>
      </c>
      <c r="I4487" t="s">
        <v>103</v>
      </c>
      <c r="J4487" t="s">
        <v>118</v>
      </c>
      <c r="K4487" t="s">
        <v>325</v>
      </c>
      <c r="L4487" t="s">
        <v>322</v>
      </c>
      <c r="N4487" s="52">
        <v>272975.15414400003</v>
      </c>
      <c r="O4487" s="52">
        <v>233978.7065</v>
      </c>
      <c r="P4487">
        <v>1</v>
      </c>
      <c r="Q4487">
        <f>IF(COUNTIF(SolCotizacion!$E:$E,G4487)&gt;0,1,0)</f>
        <v>0</v>
      </c>
      <c r="R4487">
        <v>7671</v>
      </c>
    </row>
    <row r="4488" spans="1:18" hidden="1">
      <c r="A4488" t="s">
        <v>5890</v>
      </c>
      <c r="B4488" t="s">
        <v>5495</v>
      </c>
      <c r="C4488">
        <v>99</v>
      </c>
      <c r="D4488" t="s">
        <v>113</v>
      </c>
      <c r="E4488" t="s">
        <v>10194</v>
      </c>
      <c r="F4488" t="s">
        <v>230</v>
      </c>
      <c r="G4488" t="s">
        <v>181</v>
      </c>
      <c r="H4488">
        <v>5</v>
      </c>
      <c r="I4488" t="s">
        <v>103</v>
      </c>
      <c r="J4488" t="s">
        <v>118</v>
      </c>
      <c r="K4488" t="s">
        <v>325</v>
      </c>
      <c r="L4488" t="s">
        <v>322</v>
      </c>
      <c r="N4488" s="52">
        <v>491355.28365</v>
      </c>
      <c r="O4488" s="52">
        <v>467957.413</v>
      </c>
      <c r="P4488">
        <v>1</v>
      </c>
      <c r="Q4488">
        <f>IF(COUNTIF(SolCotizacion!$E:$E,G4488)&gt;0,1,0)</f>
        <v>0</v>
      </c>
      <c r="R4488">
        <v>7673</v>
      </c>
    </row>
    <row r="4489" spans="1:18" hidden="1">
      <c r="A4489" t="s">
        <v>5891</v>
      </c>
      <c r="B4489" t="s">
        <v>5497</v>
      </c>
      <c r="C4489">
        <v>100</v>
      </c>
      <c r="D4489" t="s">
        <v>113</v>
      </c>
      <c r="E4489" t="s">
        <v>10195</v>
      </c>
      <c r="F4489" t="s">
        <v>231</v>
      </c>
      <c r="G4489" t="s">
        <v>182</v>
      </c>
      <c r="H4489">
        <v>5</v>
      </c>
      <c r="I4489" t="s">
        <v>103</v>
      </c>
      <c r="J4489" t="s">
        <v>118</v>
      </c>
      <c r="K4489" t="s">
        <v>325</v>
      </c>
      <c r="L4489" t="s">
        <v>322</v>
      </c>
      <c r="N4489" s="52">
        <v>350968.05975000001</v>
      </c>
      <c r="O4489" s="52">
        <v>331469.83592800004</v>
      </c>
      <c r="P4489">
        <v>1</v>
      </c>
      <c r="Q4489">
        <f>IF(COUNTIF(SolCotizacion!$E:$E,G4489)&gt;0,1,0)</f>
        <v>0</v>
      </c>
      <c r="R4489">
        <v>7675</v>
      </c>
    </row>
    <row r="4490" spans="1:18" hidden="1">
      <c r="A4490" t="s">
        <v>5892</v>
      </c>
      <c r="B4490" t="s">
        <v>5499</v>
      </c>
      <c r="C4490">
        <v>101</v>
      </c>
      <c r="D4490" t="s">
        <v>113</v>
      </c>
      <c r="E4490" t="s">
        <v>10196</v>
      </c>
      <c r="F4490" t="s">
        <v>232</v>
      </c>
      <c r="G4490" t="s">
        <v>183</v>
      </c>
      <c r="H4490">
        <v>5</v>
      </c>
      <c r="I4490" t="s">
        <v>103</v>
      </c>
      <c r="J4490" t="s">
        <v>118</v>
      </c>
      <c r="K4490" t="s">
        <v>325</v>
      </c>
      <c r="L4490" t="s">
        <v>322</v>
      </c>
      <c r="N4490" s="52">
        <v>389964.50739400001</v>
      </c>
      <c r="O4490" s="52">
        <v>370466.28357199999</v>
      </c>
      <c r="P4490">
        <v>1</v>
      </c>
      <c r="Q4490">
        <f>IF(COUNTIF(SolCotizacion!$E:$E,G4490)&gt;0,1,0)</f>
        <v>0</v>
      </c>
      <c r="R4490">
        <v>7677</v>
      </c>
    </row>
    <row r="4491" spans="1:18" hidden="1">
      <c r="A4491" t="s">
        <v>5893</v>
      </c>
      <c r="B4491" t="s">
        <v>5501</v>
      </c>
      <c r="C4491">
        <v>102</v>
      </c>
      <c r="D4491" t="s">
        <v>113</v>
      </c>
      <c r="E4491" t="s">
        <v>10197</v>
      </c>
      <c r="F4491" t="s">
        <v>233</v>
      </c>
      <c r="G4491" t="s">
        <v>184</v>
      </c>
      <c r="H4491">
        <v>5</v>
      </c>
      <c r="I4491" t="s">
        <v>103</v>
      </c>
      <c r="J4491" t="s">
        <v>118</v>
      </c>
      <c r="K4491" t="s">
        <v>325</v>
      </c>
      <c r="L4491" t="s">
        <v>322</v>
      </c>
      <c r="N4491" s="52">
        <v>584946.76624999999</v>
      </c>
      <c r="O4491" s="52">
        <v>545950.31860600004</v>
      </c>
      <c r="P4491">
        <v>1</v>
      </c>
      <c r="Q4491">
        <f>IF(COUNTIF(SolCotizacion!$E:$E,G4491)&gt;0,1,0)</f>
        <v>0</v>
      </c>
      <c r="R4491">
        <v>7679</v>
      </c>
    </row>
    <row r="4492" spans="1:18" hidden="1">
      <c r="A4492" t="s">
        <v>5894</v>
      </c>
      <c r="B4492" t="s">
        <v>5503</v>
      </c>
      <c r="C4492">
        <v>103</v>
      </c>
      <c r="D4492" t="s">
        <v>113</v>
      </c>
      <c r="E4492" t="s">
        <v>10198</v>
      </c>
      <c r="F4492" t="s">
        <v>234</v>
      </c>
      <c r="G4492" t="s">
        <v>185</v>
      </c>
      <c r="H4492">
        <v>5</v>
      </c>
      <c r="I4492" t="s">
        <v>103</v>
      </c>
      <c r="J4492" t="s">
        <v>118</v>
      </c>
      <c r="K4492" t="s">
        <v>325</v>
      </c>
      <c r="L4492" t="s">
        <v>322</v>
      </c>
      <c r="N4492" s="52">
        <v>584946.76624999999</v>
      </c>
      <c r="O4492" s="52">
        <v>389964.50739400001</v>
      </c>
      <c r="P4492">
        <v>1</v>
      </c>
      <c r="Q4492">
        <f>IF(COUNTIF(SolCotizacion!$E:$E,G4492)&gt;0,1,0)</f>
        <v>0</v>
      </c>
      <c r="R4492">
        <v>7681</v>
      </c>
    </row>
    <row r="4493" spans="1:18" hidden="1">
      <c r="A4493" t="s">
        <v>5895</v>
      </c>
      <c r="B4493" t="s">
        <v>5505</v>
      </c>
      <c r="C4493">
        <v>104</v>
      </c>
      <c r="D4493" t="s">
        <v>113</v>
      </c>
      <c r="E4493" t="s">
        <v>10199</v>
      </c>
      <c r="F4493" t="s">
        <v>235</v>
      </c>
      <c r="G4493" t="s">
        <v>186</v>
      </c>
      <c r="H4493">
        <v>5</v>
      </c>
      <c r="I4493" t="s">
        <v>103</v>
      </c>
      <c r="J4493" t="s">
        <v>118</v>
      </c>
      <c r="K4493" t="s">
        <v>325</v>
      </c>
      <c r="L4493" t="s">
        <v>322</v>
      </c>
      <c r="N4493" s="52">
        <v>974911.27364400006</v>
      </c>
      <c r="O4493" s="52">
        <v>779929.02510600013</v>
      </c>
      <c r="P4493">
        <v>1</v>
      </c>
      <c r="Q4493">
        <f>IF(COUNTIF(SolCotizacion!$E:$E,G4493)&gt;0,1,0)</f>
        <v>0</v>
      </c>
      <c r="R4493">
        <v>7683</v>
      </c>
    </row>
    <row r="4494" spans="1:18" hidden="1">
      <c r="A4494" t="s">
        <v>5896</v>
      </c>
      <c r="B4494" t="s">
        <v>5507</v>
      </c>
      <c r="C4494">
        <v>105</v>
      </c>
      <c r="D4494" t="s">
        <v>113</v>
      </c>
      <c r="E4494" t="s">
        <v>10200</v>
      </c>
      <c r="F4494" t="s">
        <v>236</v>
      </c>
      <c r="G4494" t="s">
        <v>187</v>
      </c>
      <c r="H4494">
        <v>5</v>
      </c>
      <c r="I4494" t="s">
        <v>103</v>
      </c>
      <c r="J4494" t="s">
        <v>118</v>
      </c>
      <c r="K4494" t="s">
        <v>325</v>
      </c>
      <c r="L4494" t="s">
        <v>322</v>
      </c>
      <c r="N4494" s="52">
        <v>565448.54242800002</v>
      </c>
      <c r="O4494" s="52">
        <v>467957.413</v>
      </c>
      <c r="P4494">
        <v>1</v>
      </c>
      <c r="Q4494">
        <f>IF(COUNTIF(SolCotizacion!$E:$E,G4494)&gt;0,1,0)</f>
        <v>0</v>
      </c>
      <c r="R4494">
        <v>7685</v>
      </c>
    </row>
    <row r="4495" spans="1:18" hidden="1">
      <c r="A4495" t="s">
        <v>5897</v>
      </c>
      <c r="B4495" t="s">
        <v>5509</v>
      </c>
      <c r="C4495">
        <v>106</v>
      </c>
      <c r="D4495" t="s">
        <v>113</v>
      </c>
      <c r="E4495" t="s">
        <v>10201</v>
      </c>
      <c r="F4495" t="s">
        <v>237</v>
      </c>
      <c r="G4495" t="s">
        <v>188</v>
      </c>
      <c r="H4495">
        <v>5</v>
      </c>
      <c r="I4495" t="s">
        <v>103</v>
      </c>
      <c r="J4495" t="s">
        <v>118</v>
      </c>
      <c r="K4495" t="s">
        <v>325</v>
      </c>
      <c r="L4495" t="s">
        <v>322</v>
      </c>
      <c r="N4495" s="52">
        <v>194982.25885600003</v>
      </c>
      <c r="O4495" s="52">
        <v>116989.35325</v>
      </c>
      <c r="P4495">
        <v>1</v>
      </c>
      <c r="Q4495">
        <f>IF(COUNTIF(SolCotizacion!$E:$E,G4495)&gt;0,1,0)</f>
        <v>0</v>
      </c>
      <c r="R4495">
        <v>7687</v>
      </c>
    </row>
    <row r="4496" spans="1:18" hidden="1">
      <c r="A4496" t="s">
        <v>5898</v>
      </c>
      <c r="B4496" t="s">
        <v>5511</v>
      </c>
      <c r="C4496">
        <v>107</v>
      </c>
      <c r="D4496" t="s">
        <v>113</v>
      </c>
      <c r="E4496" t="s">
        <v>10202</v>
      </c>
      <c r="F4496" t="s">
        <v>238</v>
      </c>
      <c r="G4496" t="s">
        <v>189</v>
      </c>
      <c r="H4496">
        <v>5</v>
      </c>
      <c r="I4496" t="s">
        <v>103</v>
      </c>
      <c r="J4496" t="s">
        <v>118</v>
      </c>
      <c r="K4496" t="s">
        <v>325</v>
      </c>
      <c r="L4496" t="s">
        <v>322</v>
      </c>
      <c r="N4496" s="52">
        <v>584946.76624999999</v>
      </c>
      <c r="O4496" s="52">
        <v>506953.86064400006</v>
      </c>
      <c r="P4496">
        <v>1</v>
      </c>
      <c r="Q4496">
        <f>IF(COUNTIF(SolCotizacion!$E:$E,G4496)&gt;0,1,0)</f>
        <v>0</v>
      </c>
      <c r="R4496">
        <v>7689</v>
      </c>
    </row>
    <row r="4497" spans="1:19" hidden="1">
      <c r="A4497" t="s">
        <v>5899</v>
      </c>
      <c r="B4497" t="s">
        <v>5513</v>
      </c>
      <c r="C4497">
        <v>108</v>
      </c>
      <c r="D4497" t="s">
        <v>113</v>
      </c>
      <c r="E4497" t="s">
        <v>10203</v>
      </c>
      <c r="F4497" t="s">
        <v>239</v>
      </c>
      <c r="G4497" t="s">
        <v>190</v>
      </c>
      <c r="H4497">
        <v>5</v>
      </c>
      <c r="I4497" t="s">
        <v>103</v>
      </c>
      <c r="J4497" t="s">
        <v>118</v>
      </c>
      <c r="K4497" t="s">
        <v>325</v>
      </c>
      <c r="L4497" t="s">
        <v>322</v>
      </c>
      <c r="N4497" s="52">
        <v>1696345.6169660003</v>
      </c>
      <c r="O4497" s="52">
        <v>1559858.0398940002</v>
      </c>
      <c r="P4497">
        <v>1</v>
      </c>
      <c r="Q4497">
        <f>IF(COUNTIF(SolCotizacion!$E:$E,G4497)&gt;0,1,0)</f>
        <v>0</v>
      </c>
      <c r="R4497">
        <v>7691</v>
      </c>
    </row>
    <row r="4498" spans="1:19" hidden="1">
      <c r="A4498" t="s">
        <v>5900</v>
      </c>
      <c r="B4498" t="s">
        <v>5515</v>
      </c>
      <c r="C4498">
        <v>109</v>
      </c>
      <c r="D4498" t="s">
        <v>113</v>
      </c>
      <c r="E4498" t="s">
        <v>10204</v>
      </c>
      <c r="F4498" t="s">
        <v>240</v>
      </c>
      <c r="G4498" t="s">
        <v>191</v>
      </c>
      <c r="H4498">
        <v>5</v>
      </c>
      <c r="I4498" t="s">
        <v>103</v>
      </c>
      <c r="J4498" t="s">
        <v>118</v>
      </c>
      <c r="K4498" t="s">
        <v>325</v>
      </c>
      <c r="L4498" t="s">
        <v>322</v>
      </c>
      <c r="N4498" s="52">
        <v>1.0937080000000001</v>
      </c>
      <c r="O4498" s="52">
        <v>1.0937080000000001</v>
      </c>
      <c r="P4498">
        <v>1</v>
      </c>
      <c r="Q4498">
        <f>IF(COUNTIF(SolCotizacion!$E:$E,G4498)&gt;0,1,0)</f>
        <v>0</v>
      </c>
      <c r="R4498">
        <v>7693</v>
      </c>
    </row>
    <row r="4499" spans="1:19" hidden="1">
      <c r="A4499" t="s">
        <v>5901</v>
      </c>
      <c r="B4499" t="s">
        <v>5517</v>
      </c>
      <c r="C4499">
        <v>110</v>
      </c>
      <c r="D4499" t="s">
        <v>113</v>
      </c>
      <c r="E4499" t="s">
        <v>10205</v>
      </c>
      <c r="F4499" t="s">
        <v>241</v>
      </c>
      <c r="G4499" t="s">
        <v>192</v>
      </c>
      <c r="H4499">
        <v>5</v>
      </c>
      <c r="I4499" t="s">
        <v>103</v>
      </c>
      <c r="J4499" t="s">
        <v>118</v>
      </c>
      <c r="K4499" t="s">
        <v>325</v>
      </c>
      <c r="L4499" t="s">
        <v>322</v>
      </c>
      <c r="N4499" s="52">
        <v>1.0937080000000001</v>
      </c>
      <c r="O4499" s="52">
        <v>1.0937080000000001</v>
      </c>
      <c r="P4499">
        <v>1</v>
      </c>
      <c r="Q4499">
        <f>IF(COUNTIF(SolCotizacion!$E:$E,G4499)&gt;0,1,0)</f>
        <v>0</v>
      </c>
      <c r="R4499">
        <v>7695</v>
      </c>
    </row>
    <row r="4500" spans="1:19" hidden="1">
      <c r="A4500" t="s">
        <v>5902</v>
      </c>
      <c r="B4500" t="s">
        <v>5519</v>
      </c>
      <c r="C4500">
        <v>111</v>
      </c>
      <c r="D4500" t="s">
        <v>113</v>
      </c>
      <c r="E4500" t="s">
        <v>10206</v>
      </c>
      <c r="F4500" t="s">
        <v>242</v>
      </c>
      <c r="G4500" t="s">
        <v>193</v>
      </c>
      <c r="H4500">
        <v>5</v>
      </c>
      <c r="I4500" t="s">
        <v>103</v>
      </c>
      <c r="J4500" t="s">
        <v>118</v>
      </c>
      <c r="K4500" t="s">
        <v>325</v>
      </c>
      <c r="L4500" t="s">
        <v>322</v>
      </c>
      <c r="N4500" s="52">
        <v>5802671.9212000007</v>
      </c>
      <c r="O4500" s="52">
        <v>5323015.5780340005</v>
      </c>
      <c r="P4500">
        <v>1</v>
      </c>
      <c r="Q4500">
        <f>IF(COUNTIF(SolCotizacion!$E:$E,G4500)&gt;0,1,0)</f>
        <v>0</v>
      </c>
      <c r="R4500">
        <v>7697</v>
      </c>
    </row>
    <row r="4501" spans="1:19" hidden="1">
      <c r="A4501" t="s">
        <v>5903</v>
      </c>
      <c r="B4501" t="s">
        <v>5521</v>
      </c>
      <c r="C4501">
        <v>112</v>
      </c>
      <c r="D4501" t="s">
        <v>113</v>
      </c>
      <c r="E4501" t="s">
        <v>9995</v>
      </c>
      <c r="F4501" t="s">
        <v>125</v>
      </c>
      <c r="G4501" t="s">
        <v>88</v>
      </c>
      <c r="H4501">
        <v>5</v>
      </c>
      <c r="I4501">
        <v>1</v>
      </c>
      <c r="J4501" t="s">
        <v>88</v>
      </c>
      <c r="K4501" t="s">
        <v>31</v>
      </c>
      <c r="L4501" t="s">
        <v>322</v>
      </c>
      <c r="N4501" s="52">
        <v>1.0937080000000001</v>
      </c>
      <c r="O4501" s="52">
        <v>1.0937080000000001</v>
      </c>
      <c r="P4501">
        <v>1</v>
      </c>
      <c r="Q4501">
        <f>IF(COUNTIFS(SolCotizacion!$D:$D,$G4501,SolCotizacion!$K:$K,$I4501)&gt;0,1,0)</f>
        <v>0</v>
      </c>
      <c r="R4501">
        <v>7699</v>
      </c>
    </row>
    <row r="4502" spans="1:19" hidden="1">
      <c r="A4502" t="s">
        <v>5904</v>
      </c>
      <c r="B4502" t="s">
        <v>5523</v>
      </c>
      <c r="C4502">
        <v>113</v>
      </c>
      <c r="D4502" t="s">
        <v>113</v>
      </c>
      <c r="E4502" t="s">
        <v>9996</v>
      </c>
      <c r="F4502" t="s">
        <v>125</v>
      </c>
      <c r="G4502" t="s">
        <v>88</v>
      </c>
      <c r="H4502">
        <v>5</v>
      </c>
      <c r="I4502">
        <v>2</v>
      </c>
      <c r="J4502" t="s">
        <v>88</v>
      </c>
      <c r="K4502" t="s">
        <v>31</v>
      </c>
      <c r="L4502" t="s">
        <v>322</v>
      </c>
      <c r="N4502" s="52">
        <v>1.0937080000000001</v>
      </c>
      <c r="O4502" s="52">
        <v>1.0937080000000001</v>
      </c>
      <c r="P4502">
        <v>1</v>
      </c>
      <c r="Q4502">
        <f>IF(COUNTIFS(SolCotizacion!$D:$D,$G4502,SolCotizacion!$K:$K,$I4502)&gt;0,1,0)</f>
        <v>1</v>
      </c>
      <c r="R4502">
        <v>7701</v>
      </c>
    </row>
    <row r="4503" spans="1:19" hidden="1">
      <c r="A4503" t="s">
        <v>5905</v>
      </c>
      <c r="B4503" t="s">
        <v>5525</v>
      </c>
      <c r="C4503">
        <v>114</v>
      </c>
      <c r="D4503" t="s">
        <v>113</v>
      </c>
      <c r="E4503" t="s">
        <v>9997</v>
      </c>
      <c r="F4503" t="s">
        <v>125</v>
      </c>
      <c r="G4503" t="s">
        <v>88</v>
      </c>
      <c r="H4503">
        <v>5</v>
      </c>
      <c r="I4503">
        <v>3</v>
      </c>
      <c r="J4503" t="s">
        <v>88</v>
      </c>
      <c r="K4503" t="s">
        <v>31</v>
      </c>
      <c r="L4503" t="s">
        <v>322</v>
      </c>
      <c r="N4503" s="52">
        <v>1.0937080000000001</v>
      </c>
      <c r="O4503" s="52">
        <v>1.0937080000000001</v>
      </c>
      <c r="P4503">
        <v>1</v>
      </c>
      <c r="Q4503">
        <f>IF(COUNTIFS(SolCotizacion!$D:$D,$G4503,SolCotizacion!$K:$K,$I4503)&gt;0,1,0)</f>
        <v>0</v>
      </c>
      <c r="R4503">
        <v>7703</v>
      </c>
    </row>
    <row r="4504" spans="1:19" hidden="1">
      <c r="A4504" t="s">
        <v>5906</v>
      </c>
      <c r="B4504" t="s">
        <v>5527</v>
      </c>
      <c r="C4504">
        <v>115</v>
      </c>
      <c r="D4504" t="s">
        <v>113</v>
      </c>
      <c r="E4504" t="s">
        <v>252</v>
      </c>
      <c r="F4504" t="s">
        <v>243</v>
      </c>
      <c r="G4504" t="s">
        <v>176</v>
      </c>
      <c r="H4504">
        <v>5</v>
      </c>
      <c r="I4504">
        <v>1</v>
      </c>
      <c r="J4504" t="s">
        <v>127</v>
      </c>
      <c r="K4504" t="s">
        <v>31</v>
      </c>
      <c r="L4504" t="s">
        <v>322</v>
      </c>
      <c r="M4504" s="53">
        <v>3.5999999999999997E-2</v>
      </c>
      <c r="N4504" s="52">
        <v>37202.611753999998</v>
      </c>
      <c r="O4504" s="52">
        <v>34114.093860000001</v>
      </c>
      <c r="P4504">
        <v>1</v>
      </c>
      <c r="Q4504">
        <f>IF(SUMIFS(SolCotizacion!$P:$P,SolCotizacion!$E:$E,$G4504,SolCotizacion!$K:$K,$I4504)&gt;499,1,0)</f>
        <v>0</v>
      </c>
      <c r="R4504">
        <v>7705</v>
      </c>
      <c r="S4504" s="56">
        <f>IF(SUMIFS(SolCotizacion!$P:$P,SolCotizacion!$E:$E,$G4504,SolCotizacion!$K:$K,$I4504)&gt;499,4%,0)</f>
        <v>0</v>
      </c>
    </row>
    <row r="4505" spans="1:19" hidden="1">
      <c r="A4505" t="s">
        <v>5907</v>
      </c>
      <c r="B4505" t="s">
        <v>5529</v>
      </c>
      <c r="C4505">
        <v>116</v>
      </c>
      <c r="D4505" t="s">
        <v>113</v>
      </c>
      <c r="E4505" t="s">
        <v>253</v>
      </c>
      <c r="F4505" t="s">
        <v>243</v>
      </c>
      <c r="G4505" t="s">
        <v>176</v>
      </c>
      <c r="H4505">
        <v>5</v>
      </c>
      <c r="I4505">
        <v>2</v>
      </c>
      <c r="J4505" t="s">
        <v>127</v>
      </c>
      <c r="K4505" t="s">
        <v>31</v>
      </c>
      <c r="L4505" t="s">
        <v>322</v>
      </c>
      <c r="M4505" s="53">
        <v>3.5999999999999997E-2</v>
      </c>
      <c r="N4505" s="52">
        <v>37202.611753999998</v>
      </c>
      <c r="O4505" s="52">
        <v>34114.093860000001</v>
      </c>
      <c r="P4505">
        <v>1</v>
      </c>
      <c r="Q4505">
        <f>IF(SUMIFS(SolCotizacion!$P:$P,SolCotizacion!$E:$E,$G4505,SolCotizacion!$K:$K,$I4505)&gt;499,1,0)</f>
        <v>0</v>
      </c>
      <c r="R4505">
        <v>7706</v>
      </c>
      <c r="S4505" s="56">
        <f>IF(SUMIFS(SolCotizacion!$P:$P,SolCotizacion!$E:$E,$G4505,SolCotizacion!$K:$K,$I4505)&gt;499,4%,0)</f>
        <v>0</v>
      </c>
    </row>
    <row r="4506" spans="1:19" hidden="1">
      <c r="A4506" t="s">
        <v>5908</v>
      </c>
      <c r="B4506" t="s">
        <v>5531</v>
      </c>
      <c r="C4506">
        <v>117</v>
      </c>
      <c r="D4506" t="s">
        <v>113</v>
      </c>
      <c r="E4506" t="s">
        <v>254</v>
      </c>
      <c r="F4506" t="s">
        <v>243</v>
      </c>
      <c r="G4506" t="s">
        <v>176</v>
      </c>
      <c r="H4506">
        <v>5</v>
      </c>
      <c r="I4506">
        <v>3</v>
      </c>
      <c r="J4506" t="s">
        <v>127</v>
      </c>
      <c r="K4506" t="s">
        <v>31</v>
      </c>
      <c r="L4506" t="s">
        <v>322</v>
      </c>
      <c r="M4506" s="53">
        <v>3.5999999999999997E-2</v>
      </c>
      <c r="N4506" s="52">
        <v>37202.611753999998</v>
      </c>
      <c r="O4506" s="52">
        <v>22742.729240000001</v>
      </c>
      <c r="P4506">
        <v>1</v>
      </c>
      <c r="Q4506">
        <f>IF(SUMIFS(SolCotizacion!$P:$P,SolCotizacion!$E:$E,$G4506,SolCotizacion!$K:$K,$I4506)&gt;499,1,0)</f>
        <v>0</v>
      </c>
      <c r="R4506">
        <v>7707</v>
      </c>
      <c r="S4506" s="56">
        <f>IF(SUMIFS(SolCotizacion!$P:$P,SolCotizacion!$E:$E,$G4506,SolCotizacion!$K:$K,$I4506)&gt;499,4%,0)</f>
        <v>0</v>
      </c>
    </row>
    <row r="4507" spans="1:19" hidden="1">
      <c r="A4507" t="s">
        <v>5909</v>
      </c>
      <c r="B4507" t="s">
        <v>5533</v>
      </c>
      <c r="C4507">
        <v>118</v>
      </c>
      <c r="D4507" t="s">
        <v>113</v>
      </c>
      <c r="E4507" t="s">
        <v>10207</v>
      </c>
      <c r="F4507" t="s">
        <v>244</v>
      </c>
      <c r="G4507" t="s">
        <v>177</v>
      </c>
      <c r="H4507">
        <v>5</v>
      </c>
      <c r="I4507">
        <v>1</v>
      </c>
      <c r="J4507" t="s">
        <v>127</v>
      </c>
      <c r="K4507" t="s">
        <v>31</v>
      </c>
      <c r="L4507" t="s">
        <v>322</v>
      </c>
      <c r="M4507" s="53">
        <v>3.5999999999999997E-2</v>
      </c>
      <c r="N4507" s="52">
        <v>48012.429542000005</v>
      </c>
      <c r="O4507" s="52">
        <v>45485.458480000001</v>
      </c>
      <c r="P4507">
        <v>1</v>
      </c>
      <c r="Q4507">
        <f>IF(SUMIFS(SolCotizacion!$P:$P,SolCotizacion!$E:$E,$G4507,SolCotizacion!$K:$K,$I4507)&gt;499,1,0)</f>
        <v>0</v>
      </c>
      <c r="R4507">
        <v>7708</v>
      </c>
      <c r="S4507" s="56">
        <f>IF(SUMIFS(SolCotizacion!$P:$P,SolCotizacion!$E:$E,$G4507,SolCotizacion!$K:$K,$I4507)&gt;499,4%,0)</f>
        <v>0</v>
      </c>
    </row>
    <row r="4508" spans="1:19" hidden="1">
      <c r="A4508" t="s">
        <v>5910</v>
      </c>
      <c r="B4508" t="s">
        <v>5535</v>
      </c>
      <c r="C4508">
        <v>119</v>
      </c>
      <c r="D4508" t="s">
        <v>113</v>
      </c>
      <c r="E4508" t="s">
        <v>10208</v>
      </c>
      <c r="F4508" t="s">
        <v>244</v>
      </c>
      <c r="G4508" t="s">
        <v>177</v>
      </c>
      <c r="H4508">
        <v>5</v>
      </c>
      <c r="I4508">
        <v>2</v>
      </c>
      <c r="J4508" t="s">
        <v>127</v>
      </c>
      <c r="K4508" t="s">
        <v>31</v>
      </c>
      <c r="L4508" t="s">
        <v>322</v>
      </c>
      <c r="M4508" s="53">
        <v>3.5999999999999997E-2</v>
      </c>
      <c r="N4508" s="52">
        <v>48012.429542000005</v>
      </c>
      <c r="O4508" s="52">
        <v>45485.458480000001</v>
      </c>
      <c r="P4508">
        <v>1</v>
      </c>
      <c r="Q4508">
        <f>IF(SUMIFS(SolCotizacion!$P:$P,SolCotizacion!$E:$E,$G4508,SolCotizacion!$K:$K,$I4508)&gt;499,1,0)</f>
        <v>0</v>
      </c>
      <c r="R4508">
        <v>7709</v>
      </c>
      <c r="S4508" s="56">
        <f>IF(SUMIFS(SolCotizacion!$P:$P,SolCotizacion!$E:$E,$G4508,SolCotizacion!$K:$K,$I4508)&gt;499,4%,0)</f>
        <v>0</v>
      </c>
    </row>
    <row r="4509" spans="1:19" hidden="1">
      <c r="A4509" t="s">
        <v>5911</v>
      </c>
      <c r="B4509" t="s">
        <v>5537</v>
      </c>
      <c r="C4509">
        <v>120</v>
      </c>
      <c r="D4509" t="s">
        <v>113</v>
      </c>
      <c r="E4509" t="s">
        <v>10209</v>
      </c>
      <c r="F4509" t="s">
        <v>244</v>
      </c>
      <c r="G4509" t="s">
        <v>177</v>
      </c>
      <c r="H4509">
        <v>5</v>
      </c>
      <c r="I4509">
        <v>3</v>
      </c>
      <c r="J4509" t="s">
        <v>127</v>
      </c>
      <c r="K4509" t="s">
        <v>31</v>
      </c>
      <c r="L4509" t="s">
        <v>322</v>
      </c>
      <c r="M4509" s="53">
        <v>3.5999999999999997E-2</v>
      </c>
      <c r="N4509" s="52">
        <v>48012.429542000005</v>
      </c>
      <c r="O4509" s="52">
        <v>35377.58455</v>
      </c>
      <c r="P4509">
        <v>1</v>
      </c>
      <c r="Q4509">
        <f>IF(SUMIFS(SolCotizacion!$P:$P,SolCotizacion!$E:$E,$G4509,SolCotizacion!$K:$K,$I4509)&gt;499,1,0)</f>
        <v>0</v>
      </c>
      <c r="R4509">
        <v>7710</v>
      </c>
      <c r="S4509" s="56">
        <f>IF(SUMIFS(SolCotizacion!$P:$P,SolCotizacion!$E:$E,$G4509,SolCotizacion!$K:$K,$I4509)&gt;499,4%,0)</f>
        <v>0</v>
      </c>
    </row>
    <row r="4510" spans="1:19" hidden="1">
      <c r="A4510" t="s">
        <v>5912</v>
      </c>
      <c r="B4510" t="s">
        <v>5539</v>
      </c>
      <c r="C4510">
        <v>121</v>
      </c>
      <c r="D4510" t="s">
        <v>113</v>
      </c>
      <c r="E4510" t="s">
        <v>10210</v>
      </c>
      <c r="F4510" t="s">
        <v>245</v>
      </c>
      <c r="G4510" t="s">
        <v>178</v>
      </c>
      <c r="H4510">
        <v>5</v>
      </c>
      <c r="I4510">
        <v>1</v>
      </c>
      <c r="J4510" t="s">
        <v>127</v>
      </c>
      <c r="K4510" t="s">
        <v>31</v>
      </c>
      <c r="L4510" t="s">
        <v>322</v>
      </c>
      <c r="M4510" s="53">
        <v>3.5999999999999997E-2</v>
      </c>
      <c r="N4510" s="52">
        <v>37904.555611999996</v>
      </c>
      <c r="O4510" s="52">
        <v>32289.056338000002</v>
      </c>
      <c r="P4510">
        <v>1</v>
      </c>
      <c r="Q4510">
        <f>IF(SUMIFS(SolCotizacion!$P:$P,SolCotizacion!$E:$E,$G4510,SolCotizacion!$K:$K,$I4510)&gt;499,1,0)</f>
        <v>0</v>
      </c>
      <c r="R4510">
        <v>7711</v>
      </c>
      <c r="S4510" s="56">
        <f>IF(SUMIFS(SolCotizacion!$P:$P,SolCotizacion!$E:$E,$G4510,SolCotizacion!$K:$K,$I4510)&gt;499,4%,0)</f>
        <v>0</v>
      </c>
    </row>
    <row r="4511" spans="1:19" hidden="1">
      <c r="A4511" t="s">
        <v>5913</v>
      </c>
      <c r="B4511" t="s">
        <v>5541</v>
      </c>
      <c r="C4511">
        <v>122</v>
      </c>
      <c r="D4511" t="s">
        <v>113</v>
      </c>
      <c r="E4511" t="s">
        <v>10211</v>
      </c>
      <c r="F4511" t="s">
        <v>245</v>
      </c>
      <c r="G4511" t="s">
        <v>178</v>
      </c>
      <c r="H4511">
        <v>5</v>
      </c>
      <c r="I4511">
        <v>2</v>
      </c>
      <c r="J4511" t="s">
        <v>127</v>
      </c>
      <c r="K4511" t="s">
        <v>31</v>
      </c>
      <c r="L4511" t="s">
        <v>322</v>
      </c>
      <c r="M4511" s="53">
        <v>3.5999999999999997E-2</v>
      </c>
      <c r="N4511" s="52">
        <v>37904.555611999996</v>
      </c>
      <c r="O4511" s="52">
        <v>32289.056338000002</v>
      </c>
      <c r="P4511">
        <v>1</v>
      </c>
      <c r="Q4511">
        <f>IF(SUMIFS(SolCotizacion!$P:$P,SolCotizacion!$E:$E,$G4511,SolCotizacion!$K:$K,$I4511)&gt;499,1,0)</f>
        <v>0</v>
      </c>
      <c r="R4511">
        <v>7712</v>
      </c>
      <c r="S4511" s="56">
        <f>IF(SUMIFS(SolCotizacion!$P:$P,SolCotizacion!$E:$E,$G4511,SolCotizacion!$K:$K,$I4511)&gt;499,4%,0)</f>
        <v>0</v>
      </c>
    </row>
    <row r="4512" spans="1:19" hidden="1">
      <c r="A4512" t="s">
        <v>5914</v>
      </c>
      <c r="B4512" t="s">
        <v>5543</v>
      </c>
      <c r="C4512">
        <v>123</v>
      </c>
      <c r="D4512" t="s">
        <v>113</v>
      </c>
      <c r="E4512" t="s">
        <v>10212</v>
      </c>
      <c r="F4512" t="s">
        <v>245</v>
      </c>
      <c r="G4512" t="s">
        <v>178</v>
      </c>
      <c r="H4512">
        <v>5</v>
      </c>
      <c r="I4512">
        <v>3</v>
      </c>
      <c r="J4512" t="s">
        <v>127</v>
      </c>
      <c r="K4512" t="s">
        <v>31</v>
      </c>
      <c r="L4512" t="s">
        <v>322</v>
      </c>
      <c r="M4512" s="53">
        <v>3.5999999999999997E-2</v>
      </c>
      <c r="N4512" s="52">
        <v>37904.555611999996</v>
      </c>
      <c r="O4512" s="52">
        <v>32289.056338000002</v>
      </c>
      <c r="P4512">
        <v>1</v>
      </c>
      <c r="Q4512">
        <f>IF(SUMIFS(SolCotizacion!$P:$P,SolCotizacion!$E:$E,$G4512,SolCotizacion!$K:$K,$I4512)&gt;499,1,0)</f>
        <v>0</v>
      </c>
      <c r="R4512">
        <v>7713</v>
      </c>
      <c r="S4512" s="56">
        <f>IF(SUMIFS(SolCotizacion!$P:$P,SolCotizacion!$E:$E,$G4512,SolCotizacion!$K:$K,$I4512)&gt;499,4%,0)</f>
        <v>0</v>
      </c>
    </row>
    <row r="4513" spans="1:19" hidden="1">
      <c r="A4513" t="s">
        <v>5915</v>
      </c>
      <c r="B4513" t="s">
        <v>5545</v>
      </c>
      <c r="C4513">
        <v>127</v>
      </c>
      <c r="D4513" t="s">
        <v>113</v>
      </c>
      <c r="E4513" t="s">
        <v>10213</v>
      </c>
      <c r="F4513" t="s">
        <v>246</v>
      </c>
      <c r="G4513" t="s">
        <v>179</v>
      </c>
      <c r="H4513">
        <v>5</v>
      </c>
      <c r="I4513">
        <v>1</v>
      </c>
      <c r="J4513" t="s">
        <v>127</v>
      </c>
      <c r="K4513" t="s">
        <v>31</v>
      </c>
      <c r="L4513" t="s">
        <v>322</v>
      </c>
      <c r="M4513" s="53">
        <v>3.5999999999999997E-2</v>
      </c>
      <c r="N4513" s="52">
        <v>39308.422692000007</v>
      </c>
      <c r="O4513" s="52">
        <v>36641.064922000005</v>
      </c>
      <c r="P4513">
        <v>1</v>
      </c>
      <c r="Q4513">
        <f>IF(SUMIFS(SolCotizacion!$P:$P,SolCotizacion!$E:$E,$G4513,SolCotizacion!$K:$K,$I4513)&gt;499,1,0)</f>
        <v>0</v>
      </c>
      <c r="R4513">
        <v>7717</v>
      </c>
      <c r="S4513" s="56">
        <f>IF(SUMIFS(SolCotizacion!$P:$P,SolCotizacion!$E:$E,$G4513,SolCotizacion!$K:$K,$I4513)&gt;499,4%,0)</f>
        <v>0</v>
      </c>
    </row>
    <row r="4514" spans="1:19" hidden="1">
      <c r="A4514" t="s">
        <v>5916</v>
      </c>
      <c r="B4514" t="s">
        <v>5547</v>
      </c>
      <c r="C4514">
        <v>128</v>
      </c>
      <c r="D4514" t="s">
        <v>113</v>
      </c>
      <c r="E4514" t="s">
        <v>10214</v>
      </c>
      <c r="F4514" t="s">
        <v>246</v>
      </c>
      <c r="G4514" t="s">
        <v>179</v>
      </c>
      <c r="H4514">
        <v>5</v>
      </c>
      <c r="I4514">
        <v>2</v>
      </c>
      <c r="J4514" t="s">
        <v>127</v>
      </c>
      <c r="K4514" t="s">
        <v>31</v>
      </c>
      <c r="L4514" t="s">
        <v>322</v>
      </c>
      <c r="M4514" s="53">
        <v>3.5999999999999997E-2</v>
      </c>
      <c r="N4514" s="52">
        <v>39308.422692000007</v>
      </c>
      <c r="O4514" s="52">
        <v>36641.064922000005</v>
      </c>
      <c r="P4514">
        <v>1</v>
      </c>
      <c r="Q4514">
        <f>IF(SUMIFS(SolCotizacion!$P:$P,SolCotizacion!$E:$E,$G4514,SolCotizacion!$K:$K,$I4514)&gt;499,1,0)</f>
        <v>0</v>
      </c>
      <c r="R4514">
        <v>7718</v>
      </c>
      <c r="S4514" s="56">
        <f>IF(SUMIFS(SolCotizacion!$P:$P,SolCotizacion!$E:$E,$G4514,SolCotizacion!$K:$K,$I4514)&gt;499,4%,0)</f>
        <v>0</v>
      </c>
    </row>
    <row r="4515" spans="1:19" hidden="1">
      <c r="A4515" t="s">
        <v>5917</v>
      </c>
      <c r="B4515" t="s">
        <v>5549</v>
      </c>
      <c r="C4515">
        <v>129</v>
      </c>
      <c r="D4515" t="s">
        <v>113</v>
      </c>
      <c r="E4515" t="s">
        <v>10215</v>
      </c>
      <c r="F4515" t="s">
        <v>246</v>
      </c>
      <c r="G4515" t="s">
        <v>179</v>
      </c>
      <c r="H4515">
        <v>5</v>
      </c>
      <c r="I4515">
        <v>3</v>
      </c>
      <c r="J4515" t="s">
        <v>127</v>
      </c>
      <c r="K4515" t="s">
        <v>31</v>
      </c>
      <c r="L4515" t="s">
        <v>322</v>
      </c>
      <c r="M4515" s="53">
        <v>3.5999999999999997E-2</v>
      </c>
      <c r="N4515" s="52">
        <v>39308.422692000007</v>
      </c>
      <c r="O4515" s="52">
        <v>36641.064922000005</v>
      </c>
      <c r="P4515">
        <v>1</v>
      </c>
      <c r="Q4515">
        <f>IF(SUMIFS(SolCotizacion!$P:$P,SolCotizacion!$E:$E,$G4515,SolCotizacion!$K:$K,$I4515)&gt;499,1,0)</f>
        <v>0</v>
      </c>
      <c r="R4515">
        <v>7719</v>
      </c>
      <c r="S4515" s="56">
        <f>IF(SUMIFS(SolCotizacion!$P:$P,SolCotizacion!$E:$E,$G4515,SolCotizacion!$K:$K,$I4515)&gt;499,4%,0)</f>
        <v>0</v>
      </c>
    </row>
    <row r="4516" spans="1:19" hidden="1">
      <c r="A4516" t="s">
        <v>5918</v>
      </c>
      <c r="B4516" t="s">
        <v>5551</v>
      </c>
      <c r="C4516">
        <v>130</v>
      </c>
      <c r="D4516" t="s">
        <v>113</v>
      </c>
      <c r="E4516" t="s">
        <v>10216</v>
      </c>
      <c r="F4516" t="s">
        <v>247</v>
      </c>
      <c r="G4516" t="s">
        <v>180</v>
      </c>
      <c r="H4516">
        <v>5</v>
      </c>
      <c r="I4516">
        <v>1</v>
      </c>
      <c r="J4516" t="s">
        <v>127</v>
      </c>
      <c r="K4516" t="s">
        <v>31</v>
      </c>
      <c r="L4516" t="s">
        <v>322</v>
      </c>
      <c r="M4516" s="53">
        <v>3.5999999999999997E-2</v>
      </c>
      <c r="N4516" s="52">
        <v>34675.640692000001</v>
      </c>
      <c r="O4516" s="52">
        <v>32991.000196000001</v>
      </c>
      <c r="P4516">
        <v>1</v>
      </c>
      <c r="Q4516">
        <f>IF(SUMIFS(SolCotizacion!$P:$P,SolCotizacion!$E:$E,$G4516,SolCotizacion!$K:$K,$I4516)&gt;499,1,0)</f>
        <v>0</v>
      </c>
      <c r="R4516">
        <v>7720</v>
      </c>
      <c r="S4516" s="56">
        <f>IF(SUMIFS(SolCotizacion!$P:$P,SolCotizacion!$E:$E,$G4516,SolCotizacion!$K:$K,$I4516)&gt;499,4%,0)</f>
        <v>0</v>
      </c>
    </row>
    <row r="4517" spans="1:19" hidden="1">
      <c r="A4517" t="s">
        <v>5919</v>
      </c>
      <c r="B4517" t="s">
        <v>5553</v>
      </c>
      <c r="C4517">
        <v>131</v>
      </c>
      <c r="D4517" t="s">
        <v>113</v>
      </c>
      <c r="E4517" t="s">
        <v>10217</v>
      </c>
      <c r="F4517" t="s">
        <v>247</v>
      </c>
      <c r="G4517" t="s">
        <v>180</v>
      </c>
      <c r="H4517">
        <v>5</v>
      </c>
      <c r="I4517">
        <v>2</v>
      </c>
      <c r="J4517" t="s">
        <v>127</v>
      </c>
      <c r="K4517" t="s">
        <v>31</v>
      </c>
      <c r="L4517" t="s">
        <v>322</v>
      </c>
      <c r="M4517" s="53">
        <v>3.5999999999999997E-2</v>
      </c>
      <c r="N4517" s="52">
        <v>34675.640692000001</v>
      </c>
      <c r="O4517" s="52">
        <v>32991.000196000001</v>
      </c>
      <c r="P4517">
        <v>1</v>
      </c>
      <c r="Q4517">
        <f>IF(SUMIFS(SolCotizacion!$P:$P,SolCotizacion!$E:$E,$G4517,SolCotizacion!$K:$K,$I4517)&gt;499,1,0)</f>
        <v>0</v>
      </c>
      <c r="R4517">
        <v>7721</v>
      </c>
      <c r="S4517" s="56">
        <f>IF(SUMIFS(SolCotizacion!$P:$P,SolCotizacion!$E:$E,$G4517,SolCotizacion!$K:$K,$I4517)&gt;499,4%,0)</f>
        <v>0</v>
      </c>
    </row>
    <row r="4518" spans="1:19" hidden="1">
      <c r="A4518" t="s">
        <v>5920</v>
      </c>
      <c r="B4518" t="s">
        <v>5555</v>
      </c>
      <c r="C4518">
        <v>132</v>
      </c>
      <c r="D4518" t="s">
        <v>113</v>
      </c>
      <c r="E4518" t="s">
        <v>10218</v>
      </c>
      <c r="F4518" t="s">
        <v>247</v>
      </c>
      <c r="G4518" t="s">
        <v>180</v>
      </c>
      <c r="H4518">
        <v>5</v>
      </c>
      <c r="I4518">
        <v>3</v>
      </c>
      <c r="J4518" t="s">
        <v>127</v>
      </c>
      <c r="K4518" t="s">
        <v>31</v>
      </c>
      <c r="L4518" t="s">
        <v>322</v>
      </c>
      <c r="M4518" s="53">
        <v>3.5999999999999997E-2</v>
      </c>
      <c r="N4518" s="52">
        <v>34675.640692000001</v>
      </c>
      <c r="O4518" s="52">
        <v>31165.962674000002</v>
      </c>
      <c r="P4518">
        <v>1</v>
      </c>
      <c r="Q4518">
        <f>IF(SUMIFS(SolCotizacion!$P:$P,SolCotizacion!$E:$E,$G4518,SolCotizacion!$K:$K,$I4518)&gt;499,1,0)</f>
        <v>0</v>
      </c>
      <c r="R4518">
        <v>7722</v>
      </c>
      <c r="S4518" s="56">
        <f>IF(SUMIFS(SolCotizacion!$P:$P,SolCotizacion!$E:$E,$G4518,SolCotizacion!$K:$K,$I4518)&gt;499,4%,0)</f>
        <v>0</v>
      </c>
    </row>
    <row r="4519" spans="1:19" hidden="1">
      <c r="A4519" t="s">
        <v>5921</v>
      </c>
      <c r="B4519" t="s">
        <v>5557</v>
      </c>
      <c r="C4519">
        <v>133</v>
      </c>
      <c r="D4519" t="s">
        <v>113</v>
      </c>
      <c r="E4519" t="s">
        <v>10219</v>
      </c>
      <c r="F4519" t="s">
        <v>248</v>
      </c>
      <c r="G4519" t="s">
        <v>181</v>
      </c>
      <c r="H4519">
        <v>5</v>
      </c>
      <c r="I4519">
        <v>1</v>
      </c>
      <c r="J4519" t="s">
        <v>127</v>
      </c>
      <c r="K4519" t="s">
        <v>31</v>
      </c>
      <c r="L4519" t="s">
        <v>322</v>
      </c>
      <c r="M4519" s="53">
        <v>3.5999999999999997E-2</v>
      </c>
      <c r="N4519" s="52">
        <v>88443.956216000006</v>
      </c>
      <c r="O4519" s="52">
        <v>79599.552340000009</v>
      </c>
      <c r="P4519">
        <v>1</v>
      </c>
      <c r="Q4519">
        <f>IF(SUMIFS(SolCotizacion!$P:$P,SolCotizacion!$E:$E,$G4519,SolCotizacion!$K:$K,$I4519)&gt;499,1,0)</f>
        <v>0</v>
      </c>
      <c r="R4519">
        <v>7723</v>
      </c>
      <c r="S4519" s="56">
        <f>IF(SUMIFS(SolCotizacion!$P:$P,SolCotizacion!$E:$E,$G4519,SolCotizacion!$K:$K,$I4519)&gt;499,4%,0)</f>
        <v>0</v>
      </c>
    </row>
    <row r="4520" spans="1:19" hidden="1">
      <c r="A4520" t="s">
        <v>5922</v>
      </c>
      <c r="B4520" t="s">
        <v>5559</v>
      </c>
      <c r="C4520">
        <v>134</v>
      </c>
      <c r="D4520" t="s">
        <v>113</v>
      </c>
      <c r="E4520" t="s">
        <v>10220</v>
      </c>
      <c r="F4520" t="s">
        <v>248</v>
      </c>
      <c r="G4520" t="s">
        <v>181</v>
      </c>
      <c r="H4520">
        <v>5</v>
      </c>
      <c r="I4520">
        <v>2</v>
      </c>
      <c r="J4520" t="s">
        <v>127</v>
      </c>
      <c r="K4520" t="s">
        <v>31</v>
      </c>
      <c r="L4520" t="s">
        <v>322</v>
      </c>
      <c r="M4520" s="53">
        <v>3.5999999999999997E-2</v>
      </c>
      <c r="N4520" s="52">
        <v>88443.956216000006</v>
      </c>
      <c r="O4520" s="52">
        <v>79599.552340000009</v>
      </c>
      <c r="P4520">
        <v>1</v>
      </c>
      <c r="Q4520">
        <f>IF(SUMIFS(SolCotizacion!$P:$P,SolCotizacion!$E:$E,$G4520,SolCotizacion!$K:$K,$I4520)&gt;499,1,0)</f>
        <v>0</v>
      </c>
      <c r="R4520">
        <v>7724</v>
      </c>
      <c r="S4520" s="56">
        <f>IF(SUMIFS(SolCotizacion!$P:$P,SolCotizacion!$E:$E,$G4520,SolCotizacion!$K:$K,$I4520)&gt;499,4%,0)</f>
        <v>0</v>
      </c>
    </row>
    <row r="4521" spans="1:19" hidden="1">
      <c r="A4521" t="s">
        <v>5923</v>
      </c>
      <c r="B4521" t="s">
        <v>5561</v>
      </c>
      <c r="C4521">
        <v>135</v>
      </c>
      <c r="D4521" t="s">
        <v>113</v>
      </c>
      <c r="E4521" t="s">
        <v>10221</v>
      </c>
      <c r="F4521" t="s">
        <v>248</v>
      </c>
      <c r="G4521" t="s">
        <v>181</v>
      </c>
      <c r="H4521">
        <v>5</v>
      </c>
      <c r="I4521">
        <v>3</v>
      </c>
      <c r="J4521" t="s">
        <v>127</v>
      </c>
      <c r="K4521" t="s">
        <v>31</v>
      </c>
      <c r="L4521" t="s">
        <v>322</v>
      </c>
      <c r="M4521" s="53">
        <v>3.5999999999999997E-2</v>
      </c>
      <c r="N4521" s="52">
        <v>88443.956216000006</v>
      </c>
      <c r="O4521" s="52">
        <v>75107.167365999994</v>
      </c>
      <c r="P4521">
        <v>1</v>
      </c>
      <c r="Q4521">
        <f>IF(SUMIFS(SolCotizacion!$P:$P,SolCotizacion!$E:$E,$G4521,SolCotizacion!$K:$K,$I4521)&gt;499,1,0)</f>
        <v>0</v>
      </c>
      <c r="R4521">
        <v>7725</v>
      </c>
      <c r="S4521" s="56">
        <f>IF(SUMIFS(SolCotizacion!$P:$P,SolCotizacion!$E:$E,$G4521,SolCotizacion!$K:$K,$I4521)&gt;499,4%,0)</f>
        <v>0</v>
      </c>
    </row>
    <row r="4522" spans="1:19" hidden="1">
      <c r="A4522" t="s">
        <v>5924</v>
      </c>
      <c r="B4522" t="s">
        <v>5563</v>
      </c>
      <c r="C4522">
        <v>136</v>
      </c>
      <c r="D4522" t="s">
        <v>113</v>
      </c>
      <c r="E4522" t="s">
        <v>10222</v>
      </c>
      <c r="F4522" t="s">
        <v>249</v>
      </c>
      <c r="G4522" t="s">
        <v>182</v>
      </c>
      <c r="H4522">
        <v>5</v>
      </c>
      <c r="I4522">
        <v>1</v>
      </c>
      <c r="J4522" t="s">
        <v>127</v>
      </c>
      <c r="K4522" t="s">
        <v>31</v>
      </c>
      <c r="L4522" t="s">
        <v>322</v>
      </c>
      <c r="M4522" s="53">
        <v>3.5999999999999997E-2</v>
      </c>
      <c r="N4522" s="52">
        <v>61068.444976000006</v>
      </c>
      <c r="O4522" s="52">
        <v>54751.02248</v>
      </c>
      <c r="P4522">
        <v>1</v>
      </c>
      <c r="Q4522">
        <f>IF(SUMIFS(SolCotizacion!$P:$P,SolCotizacion!$E:$E,$G4522,SolCotizacion!$K:$K,$I4522)&gt;499,1,0)</f>
        <v>0</v>
      </c>
      <c r="R4522">
        <v>7726</v>
      </c>
      <c r="S4522" s="56">
        <f>IF(SUMIFS(SolCotizacion!$P:$P,SolCotizacion!$E:$E,$G4522,SolCotizacion!$K:$K,$I4522)&gt;499,4%,0)</f>
        <v>0</v>
      </c>
    </row>
    <row r="4523" spans="1:19" hidden="1">
      <c r="A4523" t="s">
        <v>5925</v>
      </c>
      <c r="B4523" t="s">
        <v>5565</v>
      </c>
      <c r="C4523">
        <v>137</v>
      </c>
      <c r="D4523" t="s">
        <v>113</v>
      </c>
      <c r="E4523" t="s">
        <v>10223</v>
      </c>
      <c r="F4523" t="s">
        <v>249</v>
      </c>
      <c r="G4523" t="s">
        <v>182</v>
      </c>
      <c r="H4523">
        <v>5</v>
      </c>
      <c r="I4523">
        <v>2</v>
      </c>
      <c r="J4523" t="s">
        <v>127</v>
      </c>
      <c r="K4523" t="s">
        <v>31</v>
      </c>
      <c r="L4523" t="s">
        <v>322</v>
      </c>
      <c r="M4523" s="53">
        <v>3.5999999999999997E-2</v>
      </c>
      <c r="N4523" s="52">
        <v>61068.444976000006</v>
      </c>
      <c r="O4523" s="52">
        <v>54049.078622000001</v>
      </c>
      <c r="P4523">
        <v>1</v>
      </c>
      <c r="Q4523">
        <f>IF(SUMIFS(SolCotizacion!$P:$P,SolCotizacion!$E:$E,$G4523,SolCotizacion!$K:$K,$I4523)&gt;499,1,0)</f>
        <v>0</v>
      </c>
      <c r="R4523">
        <v>7727</v>
      </c>
      <c r="S4523" s="56">
        <f>IF(SUMIFS(SolCotizacion!$P:$P,SolCotizacion!$E:$E,$G4523,SolCotizacion!$K:$K,$I4523)&gt;499,4%,0)</f>
        <v>0</v>
      </c>
    </row>
    <row r="4524" spans="1:19" hidden="1">
      <c r="A4524" t="s">
        <v>5926</v>
      </c>
      <c r="B4524" t="s">
        <v>5567</v>
      </c>
      <c r="C4524">
        <v>138</v>
      </c>
      <c r="D4524" t="s">
        <v>113</v>
      </c>
      <c r="E4524" t="s">
        <v>10224</v>
      </c>
      <c r="F4524" t="s">
        <v>249</v>
      </c>
      <c r="G4524" t="s">
        <v>182</v>
      </c>
      <c r="H4524">
        <v>5</v>
      </c>
      <c r="I4524">
        <v>3</v>
      </c>
      <c r="J4524" t="s">
        <v>127</v>
      </c>
      <c r="K4524" t="s">
        <v>31</v>
      </c>
      <c r="L4524" t="s">
        <v>322</v>
      </c>
      <c r="M4524" s="53">
        <v>3.5999999999999997E-2</v>
      </c>
      <c r="N4524" s="52">
        <v>61068.444976000006</v>
      </c>
      <c r="O4524" s="52">
        <v>54049.078622000001</v>
      </c>
      <c r="P4524">
        <v>1</v>
      </c>
      <c r="Q4524">
        <f>IF(SUMIFS(SolCotizacion!$P:$P,SolCotizacion!$E:$E,$G4524,SolCotizacion!$K:$K,$I4524)&gt;499,1,0)</f>
        <v>0</v>
      </c>
      <c r="R4524">
        <v>7728</v>
      </c>
      <c r="S4524" s="56">
        <f>IF(SUMIFS(SolCotizacion!$P:$P,SolCotizacion!$E:$E,$G4524,SolCotizacion!$K:$K,$I4524)&gt;499,4%,0)</f>
        <v>0</v>
      </c>
    </row>
    <row r="4525" spans="1:19" hidden="1">
      <c r="A4525" t="s">
        <v>5927</v>
      </c>
      <c r="B4525" t="s">
        <v>5569</v>
      </c>
      <c r="C4525">
        <v>139</v>
      </c>
      <c r="D4525" t="s">
        <v>113</v>
      </c>
      <c r="E4525" t="s">
        <v>10225</v>
      </c>
      <c r="F4525" t="s">
        <v>250</v>
      </c>
      <c r="G4525" t="s">
        <v>183</v>
      </c>
      <c r="H4525">
        <v>5</v>
      </c>
      <c r="I4525">
        <v>1</v>
      </c>
      <c r="J4525" t="s">
        <v>127</v>
      </c>
      <c r="K4525" t="s">
        <v>31</v>
      </c>
      <c r="L4525" t="s">
        <v>322</v>
      </c>
      <c r="M4525" s="53">
        <v>3.5999999999999997E-2</v>
      </c>
      <c r="N4525" s="52">
        <v>65981.990074000001</v>
      </c>
      <c r="O4525" s="52">
        <v>59383.794161999998</v>
      </c>
      <c r="P4525">
        <v>1</v>
      </c>
      <c r="Q4525">
        <f>IF(SUMIFS(SolCotizacion!$P:$P,SolCotizacion!$E:$E,$G4525,SolCotizacion!$K:$K,$I4525)&gt;499,1,0)</f>
        <v>0</v>
      </c>
      <c r="R4525">
        <v>7729</v>
      </c>
      <c r="S4525" s="56">
        <f>IF(SUMIFS(SolCotizacion!$P:$P,SolCotizacion!$E:$E,$G4525,SolCotizacion!$K:$K,$I4525)&gt;499,4%,0)</f>
        <v>0</v>
      </c>
    </row>
    <row r="4526" spans="1:19" hidden="1">
      <c r="A4526" t="s">
        <v>5928</v>
      </c>
      <c r="B4526" t="s">
        <v>5571</v>
      </c>
      <c r="C4526">
        <v>140</v>
      </c>
      <c r="D4526" t="s">
        <v>113</v>
      </c>
      <c r="E4526" t="s">
        <v>10226</v>
      </c>
      <c r="F4526" t="s">
        <v>250</v>
      </c>
      <c r="G4526" t="s">
        <v>183</v>
      </c>
      <c r="H4526">
        <v>5</v>
      </c>
      <c r="I4526">
        <v>2</v>
      </c>
      <c r="J4526" t="s">
        <v>127</v>
      </c>
      <c r="K4526" t="s">
        <v>31</v>
      </c>
      <c r="L4526" t="s">
        <v>322</v>
      </c>
      <c r="M4526" s="53">
        <v>3.5999999999999997E-2</v>
      </c>
      <c r="N4526" s="52">
        <v>65981.990074000001</v>
      </c>
      <c r="O4526" s="52">
        <v>59383.794161999998</v>
      </c>
      <c r="P4526">
        <v>1</v>
      </c>
      <c r="Q4526">
        <f>IF(SUMIFS(SolCotizacion!$P:$P,SolCotizacion!$E:$E,$G4526,SolCotizacion!$K:$K,$I4526)&gt;499,1,0)</f>
        <v>0</v>
      </c>
      <c r="R4526">
        <v>7730</v>
      </c>
      <c r="S4526" s="56">
        <f>IF(SUMIFS(SolCotizacion!$P:$P,SolCotizacion!$E:$E,$G4526,SolCotizacion!$K:$K,$I4526)&gt;499,4%,0)</f>
        <v>0</v>
      </c>
    </row>
    <row r="4527" spans="1:19" hidden="1">
      <c r="A4527" t="s">
        <v>5929</v>
      </c>
      <c r="B4527" t="s">
        <v>5573</v>
      </c>
      <c r="C4527">
        <v>141</v>
      </c>
      <c r="D4527" t="s">
        <v>113</v>
      </c>
      <c r="E4527" t="s">
        <v>10227</v>
      </c>
      <c r="F4527" t="s">
        <v>250</v>
      </c>
      <c r="G4527" t="s">
        <v>183</v>
      </c>
      <c r="H4527">
        <v>5</v>
      </c>
      <c r="I4527">
        <v>3</v>
      </c>
      <c r="J4527" t="s">
        <v>127</v>
      </c>
      <c r="K4527" t="s">
        <v>31</v>
      </c>
      <c r="L4527" t="s">
        <v>322</v>
      </c>
      <c r="M4527" s="53">
        <v>3.5999999999999997E-2</v>
      </c>
      <c r="N4527" s="52">
        <v>65981.990074000001</v>
      </c>
      <c r="O4527" s="52">
        <v>56154.889560000003</v>
      </c>
      <c r="P4527">
        <v>1</v>
      </c>
      <c r="Q4527">
        <f>IF(SUMIFS(SolCotizacion!$P:$P,SolCotizacion!$E:$E,$G4527,SolCotizacion!$K:$K,$I4527)&gt;499,1,0)</f>
        <v>0</v>
      </c>
      <c r="R4527">
        <v>7731</v>
      </c>
      <c r="S4527" s="56">
        <f>IF(SUMIFS(SolCotizacion!$P:$P,SolCotizacion!$E:$E,$G4527,SolCotizacion!$K:$K,$I4527)&gt;499,4%,0)</f>
        <v>0</v>
      </c>
    </row>
    <row r="4528" spans="1:19" hidden="1">
      <c r="A4528" t="s">
        <v>5930</v>
      </c>
      <c r="B4528" t="s">
        <v>5575</v>
      </c>
      <c r="C4528">
        <v>142</v>
      </c>
      <c r="D4528" t="s">
        <v>113</v>
      </c>
      <c r="E4528" t="s">
        <v>10228</v>
      </c>
      <c r="F4528" t="s">
        <v>251</v>
      </c>
      <c r="G4528" t="s">
        <v>184</v>
      </c>
      <c r="H4528">
        <v>5</v>
      </c>
      <c r="I4528">
        <v>1</v>
      </c>
      <c r="J4528" t="s">
        <v>127</v>
      </c>
      <c r="K4528" t="s">
        <v>31</v>
      </c>
      <c r="L4528" t="s">
        <v>322</v>
      </c>
      <c r="M4528" s="53">
        <v>3.5999999999999997E-2</v>
      </c>
      <c r="N4528" s="52">
        <v>102763.452022</v>
      </c>
      <c r="O4528" s="52">
        <v>92515.181066000005</v>
      </c>
      <c r="P4528">
        <v>1</v>
      </c>
      <c r="Q4528">
        <f>IF(SUMIFS(SolCotizacion!$P:$P,SolCotizacion!$E:$E,$G4528,SolCotizacion!$K:$K,$I4528)&gt;499,1,0)</f>
        <v>0</v>
      </c>
      <c r="R4528">
        <v>7732</v>
      </c>
      <c r="S4528" s="56">
        <f>IF(SUMIFS(SolCotizacion!$P:$P,SolCotizacion!$E:$E,$G4528,SolCotizacion!$K:$K,$I4528)&gt;499,4%,0)</f>
        <v>0</v>
      </c>
    </row>
    <row r="4529" spans="1:19" hidden="1">
      <c r="A4529" t="s">
        <v>5931</v>
      </c>
      <c r="B4529" t="s">
        <v>5577</v>
      </c>
      <c r="C4529">
        <v>143</v>
      </c>
      <c r="D4529" t="s">
        <v>113</v>
      </c>
      <c r="E4529" t="s">
        <v>10229</v>
      </c>
      <c r="F4529" t="s">
        <v>251</v>
      </c>
      <c r="G4529" t="s">
        <v>184</v>
      </c>
      <c r="H4529">
        <v>5</v>
      </c>
      <c r="I4529">
        <v>2</v>
      </c>
      <c r="J4529" t="s">
        <v>127</v>
      </c>
      <c r="K4529" t="s">
        <v>31</v>
      </c>
      <c r="L4529" t="s">
        <v>322</v>
      </c>
      <c r="M4529" s="53">
        <v>3.5999999999999997E-2</v>
      </c>
      <c r="N4529" s="52">
        <v>102763.452022</v>
      </c>
      <c r="O4529" s="52">
        <v>92515.181066000005</v>
      </c>
      <c r="P4529">
        <v>1</v>
      </c>
      <c r="Q4529">
        <f>IF(SUMIFS(SolCotizacion!$P:$P,SolCotizacion!$E:$E,$G4529,SolCotizacion!$K:$K,$I4529)&gt;499,1,0)</f>
        <v>0</v>
      </c>
      <c r="R4529">
        <v>7733</v>
      </c>
      <c r="S4529" s="56">
        <f>IF(SUMIFS(SolCotizacion!$P:$P,SolCotizacion!$E:$E,$G4529,SolCotizacion!$K:$K,$I4529)&gt;499,4%,0)</f>
        <v>0</v>
      </c>
    </row>
    <row r="4530" spans="1:19" hidden="1">
      <c r="A4530" t="s">
        <v>5932</v>
      </c>
      <c r="B4530" t="s">
        <v>5579</v>
      </c>
      <c r="C4530">
        <v>144</v>
      </c>
      <c r="D4530" t="s">
        <v>113</v>
      </c>
      <c r="E4530" t="s">
        <v>10230</v>
      </c>
      <c r="F4530" t="s">
        <v>251</v>
      </c>
      <c r="G4530" t="s">
        <v>184</v>
      </c>
      <c r="H4530">
        <v>5</v>
      </c>
      <c r="I4530">
        <v>3</v>
      </c>
      <c r="J4530" t="s">
        <v>127</v>
      </c>
      <c r="K4530" t="s">
        <v>31</v>
      </c>
      <c r="L4530" t="s">
        <v>322</v>
      </c>
      <c r="M4530" s="53">
        <v>3.5999999999999997E-2</v>
      </c>
      <c r="N4530" s="52">
        <v>102763.452022</v>
      </c>
      <c r="O4530" s="52">
        <v>87461.238942000011</v>
      </c>
      <c r="P4530">
        <v>1</v>
      </c>
      <c r="Q4530">
        <f>IF(SUMIFS(SolCotizacion!$P:$P,SolCotizacion!$E:$E,$G4530,SolCotizacion!$K:$K,$I4530)&gt;499,1,0)</f>
        <v>0</v>
      </c>
      <c r="R4530">
        <v>7734</v>
      </c>
      <c r="S4530" s="56">
        <f>IF(SUMIFS(SolCotizacion!$P:$P,SolCotizacion!$E:$E,$G4530,SolCotizacion!$K:$K,$I4530)&gt;499,4%,0)</f>
        <v>0</v>
      </c>
    </row>
    <row r="4531" spans="1:19" hidden="1">
      <c r="A4531" t="s">
        <v>5933</v>
      </c>
      <c r="B4531" t="s">
        <v>5581</v>
      </c>
      <c r="C4531">
        <v>145</v>
      </c>
      <c r="D4531" t="s">
        <v>113</v>
      </c>
      <c r="E4531" t="s">
        <v>10231</v>
      </c>
      <c r="F4531" t="s">
        <v>252</v>
      </c>
      <c r="G4531" t="s">
        <v>185</v>
      </c>
      <c r="H4531">
        <v>5</v>
      </c>
      <c r="I4531">
        <v>1</v>
      </c>
      <c r="J4531" t="s">
        <v>127</v>
      </c>
      <c r="K4531" t="s">
        <v>31</v>
      </c>
      <c r="L4531" t="s">
        <v>322</v>
      </c>
      <c r="M4531" s="53">
        <v>3.5999999999999997E-2</v>
      </c>
      <c r="N4531" s="52">
        <v>178432.16622000001</v>
      </c>
      <c r="O4531" s="52">
        <v>175484.035034</v>
      </c>
      <c r="P4531">
        <v>1</v>
      </c>
      <c r="Q4531">
        <f>IF(SUMIFS(SolCotizacion!$P:$P,SolCotizacion!$E:$E,$G4531,SolCotizacion!$K:$K,$I4531)&gt;499,1,0)</f>
        <v>0</v>
      </c>
      <c r="R4531">
        <v>7735</v>
      </c>
      <c r="S4531" s="56">
        <f>IF(SUMIFS(SolCotizacion!$P:$P,SolCotizacion!$E:$E,$G4531,SolCotizacion!$K:$K,$I4531)&gt;499,4%,0)</f>
        <v>0</v>
      </c>
    </row>
    <row r="4532" spans="1:19" hidden="1">
      <c r="A4532" t="s">
        <v>5934</v>
      </c>
      <c r="B4532" t="s">
        <v>5583</v>
      </c>
      <c r="C4532">
        <v>146</v>
      </c>
      <c r="D4532" t="s">
        <v>113</v>
      </c>
      <c r="E4532" t="s">
        <v>10232</v>
      </c>
      <c r="F4532" t="s">
        <v>252</v>
      </c>
      <c r="G4532" t="s">
        <v>185</v>
      </c>
      <c r="H4532">
        <v>5</v>
      </c>
      <c r="I4532">
        <v>2</v>
      </c>
      <c r="J4532" t="s">
        <v>127</v>
      </c>
      <c r="K4532" t="s">
        <v>31</v>
      </c>
      <c r="L4532" t="s">
        <v>322</v>
      </c>
      <c r="M4532" s="53">
        <v>3.5999999999999997E-2</v>
      </c>
      <c r="N4532" s="52">
        <v>178432.16622000001</v>
      </c>
      <c r="O4532" s="52">
        <v>175484.035034</v>
      </c>
      <c r="P4532">
        <v>1</v>
      </c>
      <c r="Q4532">
        <f>IF(SUMIFS(SolCotizacion!$P:$P,SolCotizacion!$E:$E,$G4532,SolCotizacion!$K:$K,$I4532)&gt;499,1,0)</f>
        <v>0</v>
      </c>
      <c r="R4532">
        <v>7736</v>
      </c>
      <c r="S4532" s="56">
        <f>IF(SUMIFS(SolCotizacion!$P:$P,SolCotizacion!$E:$E,$G4532,SolCotizacion!$K:$K,$I4532)&gt;499,4%,0)</f>
        <v>0</v>
      </c>
    </row>
    <row r="4533" spans="1:19" hidden="1">
      <c r="A4533" t="s">
        <v>5935</v>
      </c>
      <c r="B4533" t="s">
        <v>5585</v>
      </c>
      <c r="C4533">
        <v>147</v>
      </c>
      <c r="D4533" t="s">
        <v>113</v>
      </c>
      <c r="E4533" t="s">
        <v>10233</v>
      </c>
      <c r="F4533" t="s">
        <v>252</v>
      </c>
      <c r="G4533" t="s">
        <v>185</v>
      </c>
      <c r="H4533">
        <v>5</v>
      </c>
      <c r="I4533">
        <v>3</v>
      </c>
      <c r="J4533" t="s">
        <v>127</v>
      </c>
      <c r="K4533" t="s">
        <v>31</v>
      </c>
      <c r="L4533" t="s">
        <v>322</v>
      </c>
      <c r="M4533" s="53">
        <v>3.5999999999999997E-2</v>
      </c>
      <c r="N4533" s="52">
        <v>178432.16622000001</v>
      </c>
      <c r="O4533" s="52">
        <v>171974.34669800001</v>
      </c>
      <c r="P4533">
        <v>1</v>
      </c>
      <c r="Q4533">
        <f>IF(SUMIFS(SolCotizacion!$P:$P,SolCotizacion!$E:$E,$G4533,SolCotizacion!$K:$K,$I4533)&gt;499,1,0)</f>
        <v>0</v>
      </c>
      <c r="R4533">
        <v>7737</v>
      </c>
      <c r="S4533" s="56">
        <f>IF(SUMIFS(SolCotizacion!$P:$P,SolCotizacion!$E:$E,$G4533,SolCotizacion!$K:$K,$I4533)&gt;499,4%,0)</f>
        <v>0</v>
      </c>
    </row>
    <row r="4534" spans="1:19" hidden="1">
      <c r="A4534" t="s">
        <v>5936</v>
      </c>
      <c r="B4534" t="s">
        <v>5587</v>
      </c>
      <c r="C4534">
        <v>148</v>
      </c>
      <c r="D4534" t="s">
        <v>113</v>
      </c>
      <c r="E4534" t="s">
        <v>10234</v>
      </c>
      <c r="F4534" t="s">
        <v>253</v>
      </c>
      <c r="G4534" t="s">
        <v>186</v>
      </c>
      <c r="H4534">
        <v>5</v>
      </c>
      <c r="I4534">
        <v>1</v>
      </c>
      <c r="J4534" t="s">
        <v>127</v>
      </c>
      <c r="K4534" t="s">
        <v>31</v>
      </c>
      <c r="L4534" t="s">
        <v>322</v>
      </c>
      <c r="M4534" s="53">
        <v>3.5999999999999997E-2</v>
      </c>
      <c r="N4534" s="52">
        <v>365006.78214000002</v>
      </c>
      <c r="O4534" s="52">
        <v>333419.65934200003</v>
      </c>
      <c r="P4534">
        <v>1</v>
      </c>
      <c r="Q4534">
        <f>IF(SUMIFS(SolCotizacion!$P:$P,SolCotizacion!$E:$E,$G4534,SolCotizacion!$K:$K,$I4534)&gt;499,1,0)</f>
        <v>0</v>
      </c>
      <c r="R4534">
        <v>7738</v>
      </c>
      <c r="S4534" s="56">
        <f>IF(SUMIFS(SolCotizacion!$P:$P,SolCotizacion!$E:$E,$G4534,SolCotizacion!$K:$K,$I4534)&gt;499,4%,0)</f>
        <v>0</v>
      </c>
    </row>
    <row r="4535" spans="1:19" hidden="1">
      <c r="A4535" t="s">
        <v>5937</v>
      </c>
      <c r="B4535" t="s">
        <v>5589</v>
      </c>
      <c r="C4535">
        <v>149</v>
      </c>
      <c r="D4535" t="s">
        <v>113</v>
      </c>
      <c r="E4535" t="s">
        <v>10235</v>
      </c>
      <c r="F4535" t="s">
        <v>253</v>
      </c>
      <c r="G4535" t="s">
        <v>186</v>
      </c>
      <c r="H4535">
        <v>5</v>
      </c>
      <c r="I4535">
        <v>2</v>
      </c>
      <c r="J4535" t="s">
        <v>127</v>
      </c>
      <c r="K4535" t="s">
        <v>31</v>
      </c>
      <c r="L4535" t="s">
        <v>322</v>
      </c>
      <c r="M4535" s="53">
        <v>3.5999999999999997E-2</v>
      </c>
      <c r="N4535" s="52">
        <v>365006.78214000002</v>
      </c>
      <c r="O4535" s="52">
        <v>333419.65934200003</v>
      </c>
      <c r="P4535">
        <v>1</v>
      </c>
      <c r="Q4535">
        <f>IF(SUMIFS(SolCotizacion!$P:$P,SolCotizacion!$E:$E,$G4535,SolCotizacion!$K:$K,$I4535)&gt;499,1,0)</f>
        <v>0</v>
      </c>
      <c r="R4535">
        <v>7739</v>
      </c>
      <c r="S4535" s="56">
        <f>IF(SUMIFS(SolCotizacion!$P:$P,SolCotizacion!$E:$E,$G4535,SolCotizacion!$K:$K,$I4535)&gt;499,4%,0)</f>
        <v>0</v>
      </c>
    </row>
    <row r="4536" spans="1:19" hidden="1">
      <c r="A4536" t="s">
        <v>5938</v>
      </c>
      <c r="B4536" t="s">
        <v>5591</v>
      </c>
      <c r="C4536">
        <v>150</v>
      </c>
      <c r="D4536" t="s">
        <v>113</v>
      </c>
      <c r="E4536" t="s">
        <v>10236</v>
      </c>
      <c r="F4536" t="s">
        <v>253</v>
      </c>
      <c r="G4536" t="s">
        <v>186</v>
      </c>
      <c r="H4536">
        <v>5</v>
      </c>
      <c r="I4536">
        <v>3</v>
      </c>
      <c r="J4536" t="s">
        <v>127</v>
      </c>
      <c r="K4536" t="s">
        <v>31</v>
      </c>
      <c r="L4536" t="s">
        <v>322</v>
      </c>
      <c r="M4536" s="53">
        <v>3.5999999999999997E-2</v>
      </c>
      <c r="N4536" s="52">
        <v>365006.78214000002</v>
      </c>
      <c r="O4536" s="52">
        <v>322890.61497000005</v>
      </c>
      <c r="P4536">
        <v>1</v>
      </c>
      <c r="Q4536">
        <f>IF(SUMIFS(SolCotizacion!$P:$P,SolCotizacion!$E:$E,$G4536,SolCotizacion!$K:$K,$I4536)&gt;499,1,0)</f>
        <v>0</v>
      </c>
      <c r="R4536">
        <v>7740</v>
      </c>
      <c r="S4536" s="56">
        <f>IF(SUMIFS(SolCotizacion!$P:$P,SolCotizacion!$E:$E,$G4536,SolCotizacion!$K:$K,$I4536)&gt;499,4%,0)</f>
        <v>0</v>
      </c>
    </row>
    <row r="4537" spans="1:19" hidden="1">
      <c r="A4537" t="s">
        <v>5939</v>
      </c>
      <c r="B4537" t="s">
        <v>5593</v>
      </c>
      <c r="C4537">
        <v>151</v>
      </c>
      <c r="D4537" t="s">
        <v>113</v>
      </c>
      <c r="E4537" t="s">
        <v>10237</v>
      </c>
      <c r="F4537" t="s">
        <v>254</v>
      </c>
      <c r="G4537" t="s">
        <v>187</v>
      </c>
      <c r="H4537">
        <v>5</v>
      </c>
      <c r="I4537">
        <v>1</v>
      </c>
      <c r="J4537" t="s">
        <v>127</v>
      </c>
      <c r="K4537" t="s">
        <v>31</v>
      </c>
      <c r="L4537" t="s">
        <v>322</v>
      </c>
      <c r="M4537" s="53">
        <v>3.5999999999999997E-2</v>
      </c>
      <c r="N4537" s="52">
        <v>102623.06531400001</v>
      </c>
      <c r="O4537" s="52">
        <v>92374.794357999999</v>
      </c>
      <c r="P4537">
        <v>1</v>
      </c>
      <c r="Q4537">
        <f>IF(SUMIFS(SolCotizacion!$P:$P,SolCotizacion!$E:$E,$G4537,SolCotizacion!$K:$K,$I4537)&gt;499,1,0)</f>
        <v>0</v>
      </c>
      <c r="R4537">
        <v>7741</v>
      </c>
      <c r="S4537" s="56">
        <f>IF(SUMIFS(SolCotizacion!$P:$P,SolCotizacion!$E:$E,$G4537,SolCotizacion!$K:$K,$I4537)&gt;499,4%,0)</f>
        <v>0</v>
      </c>
    </row>
    <row r="4538" spans="1:19" hidden="1">
      <c r="A4538" t="s">
        <v>5940</v>
      </c>
      <c r="B4538" t="s">
        <v>5595</v>
      </c>
      <c r="C4538">
        <v>152</v>
      </c>
      <c r="D4538" t="s">
        <v>113</v>
      </c>
      <c r="E4538" t="s">
        <v>10238</v>
      </c>
      <c r="F4538" t="s">
        <v>254</v>
      </c>
      <c r="G4538" t="s">
        <v>187</v>
      </c>
      <c r="H4538">
        <v>5</v>
      </c>
      <c r="I4538">
        <v>2</v>
      </c>
      <c r="J4538" t="s">
        <v>127</v>
      </c>
      <c r="K4538" t="s">
        <v>31</v>
      </c>
      <c r="L4538" t="s">
        <v>322</v>
      </c>
      <c r="M4538" s="53">
        <v>3.5999999999999997E-2</v>
      </c>
      <c r="N4538" s="52">
        <v>102623.06531400001</v>
      </c>
      <c r="O4538" s="52">
        <v>92374.794357999999</v>
      </c>
      <c r="P4538">
        <v>1</v>
      </c>
      <c r="Q4538">
        <f>IF(SUMIFS(SolCotizacion!$P:$P,SolCotizacion!$E:$E,$G4538,SolCotizacion!$K:$K,$I4538)&gt;499,1,0)</f>
        <v>0</v>
      </c>
      <c r="R4538">
        <v>7742</v>
      </c>
      <c r="S4538" s="56">
        <f>IF(SUMIFS(SolCotizacion!$P:$P,SolCotizacion!$E:$E,$G4538,SolCotizacion!$K:$K,$I4538)&gt;499,4%,0)</f>
        <v>0</v>
      </c>
    </row>
    <row r="4539" spans="1:19" hidden="1">
      <c r="A4539" t="s">
        <v>5941</v>
      </c>
      <c r="B4539" t="s">
        <v>5597</v>
      </c>
      <c r="C4539">
        <v>153</v>
      </c>
      <c r="D4539" t="s">
        <v>113</v>
      </c>
      <c r="E4539" t="s">
        <v>10239</v>
      </c>
      <c r="F4539" t="s">
        <v>254</v>
      </c>
      <c r="G4539" t="s">
        <v>187</v>
      </c>
      <c r="H4539">
        <v>5</v>
      </c>
      <c r="I4539">
        <v>3</v>
      </c>
      <c r="J4539" t="s">
        <v>127</v>
      </c>
      <c r="K4539" t="s">
        <v>31</v>
      </c>
      <c r="L4539" t="s">
        <v>322</v>
      </c>
      <c r="M4539" s="53">
        <v>3.5999999999999997E-2</v>
      </c>
      <c r="N4539" s="52">
        <v>102623.06531400001</v>
      </c>
      <c r="O4539" s="52">
        <v>90268.983420000004</v>
      </c>
      <c r="P4539">
        <v>1</v>
      </c>
      <c r="Q4539">
        <f>IF(SUMIFS(SolCotizacion!$P:$P,SolCotizacion!$E:$E,$G4539,SolCotizacion!$K:$K,$I4539)&gt;499,1,0)</f>
        <v>0</v>
      </c>
      <c r="R4539">
        <v>7743</v>
      </c>
      <c r="S4539" s="56">
        <f>IF(SUMIFS(SolCotizacion!$P:$P,SolCotizacion!$E:$E,$G4539,SolCotizacion!$K:$K,$I4539)&gt;499,4%,0)</f>
        <v>0</v>
      </c>
    </row>
    <row r="4540" spans="1:19" hidden="1">
      <c r="A4540" t="s">
        <v>5942</v>
      </c>
      <c r="B4540" t="s">
        <v>5599</v>
      </c>
      <c r="C4540">
        <v>154</v>
      </c>
      <c r="D4540" t="s">
        <v>113</v>
      </c>
      <c r="E4540" t="s">
        <v>10240</v>
      </c>
      <c r="F4540" t="s">
        <v>255</v>
      </c>
      <c r="G4540" t="s">
        <v>188</v>
      </c>
      <c r="H4540">
        <v>5</v>
      </c>
      <c r="I4540">
        <v>1</v>
      </c>
      <c r="J4540" t="s">
        <v>127</v>
      </c>
      <c r="K4540" t="s">
        <v>31</v>
      </c>
      <c r="L4540" t="s">
        <v>322</v>
      </c>
      <c r="M4540" s="53">
        <v>3.5999999999999997E-2</v>
      </c>
      <c r="N4540" s="52">
        <v>34675.640692000001</v>
      </c>
      <c r="O4540" s="52">
        <v>29340.925152</v>
      </c>
      <c r="P4540">
        <v>1</v>
      </c>
      <c r="Q4540">
        <f>IF(SUMIFS(SolCotizacion!$P:$P,SolCotizacion!$E:$E,$G4540,SolCotizacion!$K:$K,$I4540)&gt;499,1,0)</f>
        <v>0</v>
      </c>
      <c r="R4540">
        <v>7744</v>
      </c>
      <c r="S4540" s="56">
        <f>IF(SUMIFS(SolCotizacion!$P:$P,SolCotizacion!$E:$E,$G4540,SolCotizacion!$K:$K,$I4540)&gt;499,4%,0)</f>
        <v>0</v>
      </c>
    </row>
    <row r="4541" spans="1:19" hidden="1">
      <c r="A4541" t="s">
        <v>5943</v>
      </c>
      <c r="B4541" t="s">
        <v>5601</v>
      </c>
      <c r="C4541">
        <v>155</v>
      </c>
      <c r="D4541" t="s">
        <v>113</v>
      </c>
      <c r="E4541" t="s">
        <v>10241</v>
      </c>
      <c r="F4541" t="s">
        <v>255</v>
      </c>
      <c r="G4541" t="s">
        <v>188</v>
      </c>
      <c r="H4541">
        <v>5</v>
      </c>
      <c r="I4541">
        <v>2</v>
      </c>
      <c r="J4541" t="s">
        <v>127</v>
      </c>
      <c r="K4541" t="s">
        <v>31</v>
      </c>
      <c r="L4541" t="s">
        <v>322</v>
      </c>
      <c r="M4541" s="53">
        <v>3.5999999999999997E-2</v>
      </c>
      <c r="N4541" s="52">
        <v>34675.640692000001</v>
      </c>
      <c r="O4541" s="52">
        <v>29340.925152</v>
      </c>
      <c r="P4541">
        <v>1</v>
      </c>
      <c r="Q4541">
        <f>IF(SUMIFS(SolCotizacion!$P:$P,SolCotizacion!$E:$E,$G4541,SolCotizacion!$K:$K,$I4541)&gt;499,1,0)</f>
        <v>0</v>
      </c>
      <c r="R4541">
        <v>7745</v>
      </c>
      <c r="S4541" s="56">
        <f>IF(SUMIFS(SolCotizacion!$P:$P,SolCotizacion!$E:$E,$G4541,SolCotizacion!$K:$K,$I4541)&gt;499,4%,0)</f>
        <v>0</v>
      </c>
    </row>
    <row r="4542" spans="1:19" hidden="1">
      <c r="A4542" t="s">
        <v>5944</v>
      </c>
      <c r="B4542" t="s">
        <v>5603</v>
      </c>
      <c r="C4542">
        <v>156</v>
      </c>
      <c r="D4542" t="s">
        <v>113</v>
      </c>
      <c r="E4542" t="s">
        <v>10242</v>
      </c>
      <c r="F4542" t="s">
        <v>255</v>
      </c>
      <c r="G4542" t="s">
        <v>188</v>
      </c>
      <c r="H4542">
        <v>5</v>
      </c>
      <c r="I4542">
        <v>3</v>
      </c>
      <c r="J4542" t="s">
        <v>127</v>
      </c>
      <c r="K4542" t="s">
        <v>31</v>
      </c>
      <c r="L4542" t="s">
        <v>322</v>
      </c>
      <c r="M4542" s="53">
        <v>3.5999999999999997E-2</v>
      </c>
      <c r="N4542" s="52">
        <v>34675.640692000001</v>
      </c>
      <c r="O4542" s="52">
        <v>28077.444780000002</v>
      </c>
      <c r="P4542">
        <v>1</v>
      </c>
      <c r="Q4542">
        <f>IF(SUMIFS(SolCotizacion!$P:$P,SolCotizacion!$E:$E,$G4542,SolCotizacion!$K:$K,$I4542)&gt;499,1,0)</f>
        <v>0</v>
      </c>
      <c r="R4542">
        <v>7746</v>
      </c>
      <c r="S4542" s="56">
        <f>IF(SUMIFS(SolCotizacion!$P:$P,SolCotizacion!$E:$E,$G4542,SolCotizacion!$K:$K,$I4542)&gt;499,4%,0)</f>
        <v>0</v>
      </c>
    </row>
    <row r="4543" spans="1:19" hidden="1">
      <c r="A4543" t="s">
        <v>5945</v>
      </c>
      <c r="B4543" t="s">
        <v>5605</v>
      </c>
      <c r="C4543">
        <v>157</v>
      </c>
      <c r="D4543" t="s">
        <v>113</v>
      </c>
      <c r="E4543" t="s">
        <v>10243</v>
      </c>
      <c r="F4543" t="s">
        <v>256</v>
      </c>
      <c r="G4543" t="s">
        <v>189</v>
      </c>
      <c r="H4543">
        <v>5</v>
      </c>
      <c r="I4543">
        <v>1</v>
      </c>
      <c r="J4543" t="s">
        <v>127</v>
      </c>
      <c r="K4543" t="s">
        <v>31</v>
      </c>
      <c r="L4543" t="s">
        <v>322</v>
      </c>
      <c r="M4543" s="53">
        <v>3.5999999999999997E-2</v>
      </c>
      <c r="N4543" s="52">
        <v>122277.27666</v>
      </c>
      <c r="O4543" s="52">
        <v>115819.45713800001</v>
      </c>
      <c r="P4543">
        <v>1</v>
      </c>
      <c r="Q4543">
        <f>IF(SUMIFS(SolCotizacion!$P:$P,SolCotizacion!$E:$E,$G4543,SolCotizacion!$K:$K,$I4543)&gt;499,1,0)</f>
        <v>0</v>
      </c>
      <c r="R4543">
        <v>7747</v>
      </c>
      <c r="S4543" s="56">
        <f>IF(SUMIFS(SolCotizacion!$P:$P,SolCotizacion!$E:$E,$G4543,SolCotizacion!$K:$K,$I4543)&gt;499,4%,0)</f>
        <v>0</v>
      </c>
    </row>
    <row r="4544" spans="1:19" hidden="1">
      <c r="A4544" t="s">
        <v>5946</v>
      </c>
      <c r="B4544" t="s">
        <v>5607</v>
      </c>
      <c r="C4544">
        <v>158</v>
      </c>
      <c r="D4544" t="s">
        <v>113</v>
      </c>
      <c r="E4544" t="s">
        <v>10244</v>
      </c>
      <c r="F4544" t="s">
        <v>256</v>
      </c>
      <c r="G4544" t="s">
        <v>189</v>
      </c>
      <c r="H4544">
        <v>5</v>
      </c>
      <c r="I4544">
        <v>2</v>
      </c>
      <c r="J4544" t="s">
        <v>127</v>
      </c>
      <c r="K4544" t="s">
        <v>31</v>
      </c>
      <c r="L4544" t="s">
        <v>322</v>
      </c>
      <c r="M4544" s="53">
        <v>3.5999999999999997E-2</v>
      </c>
      <c r="N4544" s="52">
        <v>122277.27666</v>
      </c>
      <c r="O4544" s="52">
        <v>115819.45713800001</v>
      </c>
      <c r="P4544">
        <v>1</v>
      </c>
      <c r="Q4544">
        <f>IF(SUMIFS(SolCotizacion!$P:$P,SolCotizacion!$E:$E,$G4544,SolCotizacion!$K:$K,$I4544)&gt;499,1,0)</f>
        <v>0</v>
      </c>
      <c r="R4544">
        <v>7748</v>
      </c>
      <c r="S4544" s="56">
        <f>IF(SUMIFS(SolCotizacion!$P:$P,SolCotizacion!$E:$E,$G4544,SolCotizacion!$K:$K,$I4544)&gt;499,4%,0)</f>
        <v>0</v>
      </c>
    </row>
    <row r="4545" spans="1:19" hidden="1">
      <c r="A4545" t="s">
        <v>5947</v>
      </c>
      <c r="B4545" t="s">
        <v>5609</v>
      </c>
      <c r="C4545">
        <v>159</v>
      </c>
      <c r="D4545" t="s">
        <v>113</v>
      </c>
      <c r="E4545" t="s">
        <v>10245</v>
      </c>
      <c r="F4545" t="s">
        <v>256</v>
      </c>
      <c r="G4545" t="s">
        <v>189</v>
      </c>
      <c r="H4545">
        <v>5</v>
      </c>
      <c r="I4545">
        <v>3</v>
      </c>
      <c r="J4545" t="s">
        <v>127</v>
      </c>
      <c r="K4545" t="s">
        <v>31</v>
      </c>
      <c r="L4545" t="s">
        <v>322</v>
      </c>
      <c r="M4545" s="53">
        <v>3.5999999999999997E-2</v>
      </c>
      <c r="N4545" s="52">
        <v>122277.27666</v>
      </c>
      <c r="O4545" s="52">
        <v>109502.03464200001</v>
      </c>
      <c r="P4545">
        <v>1</v>
      </c>
      <c r="Q4545">
        <f>IF(SUMIFS(SolCotizacion!$P:$P,SolCotizacion!$E:$E,$G4545,SolCotizacion!$K:$K,$I4545)&gt;499,1,0)</f>
        <v>0</v>
      </c>
      <c r="R4545">
        <v>7749</v>
      </c>
      <c r="S4545" s="56">
        <f>IF(SUMIFS(SolCotizacion!$P:$P,SolCotizacion!$E:$E,$G4545,SolCotizacion!$K:$K,$I4545)&gt;499,4%,0)</f>
        <v>0</v>
      </c>
    </row>
    <row r="4546" spans="1:19" hidden="1">
      <c r="A4546" t="s">
        <v>5948</v>
      </c>
      <c r="B4546" t="s">
        <v>5611</v>
      </c>
      <c r="C4546">
        <v>160</v>
      </c>
      <c r="D4546" t="s">
        <v>113</v>
      </c>
      <c r="E4546" t="s">
        <v>10246</v>
      </c>
      <c r="F4546" t="s">
        <v>257</v>
      </c>
      <c r="G4546" t="s">
        <v>190</v>
      </c>
      <c r="H4546">
        <v>5</v>
      </c>
      <c r="I4546">
        <v>1</v>
      </c>
      <c r="J4546" t="s">
        <v>127</v>
      </c>
      <c r="K4546" t="s">
        <v>31</v>
      </c>
      <c r="L4546" t="s">
        <v>322</v>
      </c>
      <c r="M4546" s="53">
        <v>3.5999999999999997E-2</v>
      </c>
      <c r="N4546" s="52">
        <v>305342.21456200007</v>
      </c>
      <c r="O4546" s="52">
        <v>257189.398312</v>
      </c>
      <c r="P4546">
        <v>1</v>
      </c>
      <c r="Q4546">
        <f>IF(SUMIFS(SolCotizacion!$P:$P,SolCotizacion!$E:$E,$G4546,SolCotizacion!$K:$K,$I4546)&gt;499,1,0)</f>
        <v>0</v>
      </c>
      <c r="R4546">
        <v>7750</v>
      </c>
      <c r="S4546" s="56">
        <f>IF(SUMIFS(SolCotizacion!$P:$P,SolCotizacion!$E:$E,$G4546,SolCotizacion!$K:$K,$I4546)&gt;499,4%,0)</f>
        <v>0</v>
      </c>
    </row>
    <row r="4547" spans="1:19" hidden="1">
      <c r="A4547" t="s">
        <v>5949</v>
      </c>
      <c r="B4547" t="s">
        <v>5613</v>
      </c>
      <c r="C4547">
        <v>161</v>
      </c>
      <c r="D4547" t="s">
        <v>113</v>
      </c>
      <c r="E4547" t="s">
        <v>10247</v>
      </c>
      <c r="F4547" t="s">
        <v>257</v>
      </c>
      <c r="G4547" t="s">
        <v>190</v>
      </c>
      <c r="H4547">
        <v>5</v>
      </c>
      <c r="I4547">
        <v>2</v>
      </c>
      <c r="J4547" t="s">
        <v>127</v>
      </c>
      <c r="K4547" t="s">
        <v>31</v>
      </c>
      <c r="L4547" t="s">
        <v>322</v>
      </c>
      <c r="M4547" s="53">
        <v>3.5999999999999997E-2</v>
      </c>
      <c r="N4547" s="52">
        <v>305342.21456200007</v>
      </c>
      <c r="O4547" s="52">
        <v>257189.398312</v>
      </c>
      <c r="P4547">
        <v>1</v>
      </c>
      <c r="Q4547">
        <f>IF(SUMIFS(SolCotizacion!$P:$P,SolCotizacion!$E:$E,$G4547,SolCotizacion!$K:$K,$I4547)&gt;499,1,0)</f>
        <v>0</v>
      </c>
      <c r="R4547">
        <v>7751</v>
      </c>
      <c r="S4547" s="56">
        <f>IF(SUMIFS(SolCotizacion!$P:$P,SolCotizacion!$E:$E,$G4547,SolCotizacion!$K:$K,$I4547)&gt;499,4%,0)</f>
        <v>0</v>
      </c>
    </row>
    <row r="4548" spans="1:19" hidden="1">
      <c r="A4548" t="s">
        <v>5950</v>
      </c>
      <c r="B4548" t="s">
        <v>5615</v>
      </c>
      <c r="C4548">
        <v>162</v>
      </c>
      <c r="D4548" t="s">
        <v>113</v>
      </c>
      <c r="E4548" t="s">
        <v>10248</v>
      </c>
      <c r="F4548" t="s">
        <v>257</v>
      </c>
      <c r="G4548" t="s">
        <v>190</v>
      </c>
      <c r="H4548">
        <v>5</v>
      </c>
      <c r="I4548">
        <v>3</v>
      </c>
      <c r="J4548" t="s">
        <v>127</v>
      </c>
      <c r="K4548" t="s">
        <v>31</v>
      </c>
      <c r="L4548" t="s">
        <v>322</v>
      </c>
      <c r="M4548" s="53">
        <v>3.5999999999999997E-2</v>
      </c>
      <c r="N4548" s="52">
        <v>305342.21456200007</v>
      </c>
      <c r="O4548" s="52">
        <v>252697.00302</v>
      </c>
      <c r="P4548">
        <v>1</v>
      </c>
      <c r="Q4548">
        <f>IF(SUMIFS(SolCotizacion!$P:$P,SolCotizacion!$E:$E,$G4548,SolCotizacion!$K:$K,$I4548)&gt;499,1,0)</f>
        <v>0</v>
      </c>
      <c r="R4548">
        <v>7752</v>
      </c>
      <c r="S4548" s="56">
        <f>IF(SUMIFS(SolCotizacion!$P:$P,SolCotizacion!$E:$E,$G4548,SolCotizacion!$K:$K,$I4548)&gt;499,4%,0)</f>
        <v>0</v>
      </c>
    </row>
    <row r="4549" spans="1:19" hidden="1">
      <c r="A4549" t="s">
        <v>5951</v>
      </c>
      <c r="B4549" t="s">
        <v>5617</v>
      </c>
      <c r="C4549">
        <v>163</v>
      </c>
      <c r="D4549" t="s">
        <v>113</v>
      </c>
      <c r="E4549" t="s">
        <v>10249</v>
      </c>
      <c r="F4549" t="s">
        <v>258</v>
      </c>
      <c r="G4549" t="s">
        <v>191</v>
      </c>
      <c r="H4549">
        <v>5</v>
      </c>
      <c r="I4549">
        <v>1</v>
      </c>
      <c r="J4549" t="s">
        <v>127</v>
      </c>
      <c r="K4549" t="s">
        <v>31</v>
      </c>
      <c r="L4549" t="s">
        <v>322</v>
      </c>
      <c r="M4549" s="53">
        <v>3.5999999999999997E-2</v>
      </c>
      <c r="N4549" s="52">
        <v>11230.977912</v>
      </c>
      <c r="O4549" s="52">
        <v>10669.43108</v>
      </c>
      <c r="P4549">
        <v>1</v>
      </c>
      <c r="Q4549">
        <f>IF(SUMIFS(SolCotizacion!$P:$P,SolCotizacion!$E:$E,$G4549,SolCotizacion!$K:$K,$I4549)&gt;499,1,0)</f>
        <v>0</v>
      </c>
      <c r="R4549">
        <v>7753</v>
      </c>
      <c r="S4549" s="56">
        <f>IF(SUMIFS(SolCotizacion!$P:$P,SolCotizacion!$E:$E,$G4549,SolCotizacion!$K:$K,$I4549)&gt;499,4%,0)</f>
        <v>0</v>
      </c>
    </row>
    <row r="4550" spans="1:19" hidden="1">
      <c r="A4550" t="s">
        <v>5952</v>
      </c>
      <c r="B4550" t="s">
        <v>5619</v>
      </c>
      <c r="C4550">
        <v>164</v>
      </c>
      <c r="D4550" t="s">
        <v>113</v>
      </c>
      <c r="E4550" t="s">
        <v>10250</v>
      </c>
      <c r="F4550" t="s">
        <v>258</v>
      </c>
      <c r="G4550" t="s">
        <v>191</v>
      </c>
      <c r="H4550">
        <v>5</v>
      </c>
      <c r="I4550">
        <v>2</v>
      </c>
      <c r="J4550" t="s">
        <v>127</v>
      </c>
      <c r="K4550" t="s">
        <v>31</v>
      </c>
      <c r="L4550" t="s">
        <v>322</v>
      </c>
      <c r="M4550" s="53">
        <v>3.5999999999999997E-2</v>
      </c>
      <c r="N4550" s="52">
        <v>11230.977912</v>
      </c>
      <c r="O4550" s="52">
        <v>10669.43108</v>
      </c>
      <c r="P4550">
        <v>1</v>
      </c>
      <c r="Q4550">
        <f>IF(SUMIFS(SolCotizacion!$P:$P,SolCotizacion!$E:$E,$G4550,SolCotizacion!$K:$K,$I4550)&gt;499,1,0)</f>
        <v>0</v>
      </c>
      <c r="R4550">
        <v>7754</v>
      </c>
      <c r="S4550" s="56">
        <f>IF(SUMIFS(SolCotizacion!$P:$P,SolCotizacion!$E:$E,$G4550,SolCotizacion!$K:$K,$I4550)&gt;499,4%,0)</f>
        <v>0</v>
      </c>
    </row>
    <row r="4551" spans="1:19" hidden="1">
      <c r="A4551" t="s">
        <v>5953</v>
      </c>
      <c r="B4551" t="s">
        <v>5621</v>
      </c>
      <c r="C4551">
        <v>165</v>
      </c>
      <c r="D4551" t="s">
        <v>113</v>
      </c>
      <c r="E4551" t="s">
        <v>10251</v>
      </c>
      <c r="F4551" t="s">
        <v>258</v>
      </c>
      <c r="G4551" t="s">
        <v>191</v>
      </c>
      <c r="H4551">
        <v>5</v>
      </c>
      <c r="I4551">
        <v>3</v>
      </c>
      <c r="J4551" t="s">
        <v>127</v>
      </c>
      <c r="K4551" t="s">
        <v>31</v>
      </c>
      <c r="L4551" t="s">
        <v>322</v>
      </c>
      <c r="M4551" s="53">
        <v>3.5999999999999997E-2</v>
      </c>
      <c r="N4551" s="52">
        <v>11230.977912</v>
      </c>
      <c r="O4551" s="52">
        <v>10388.657664</v>
      </c>
      <c r="P4551">
        <v>1</v>
      </c>
      <c r="Q4551">
        <f>IF(SUMIFS(SolCotizacion!$P:$P,SolCotizacion!$E:$E,$G4551,SolCotizacion!$K:$K,$I4551)&gt;499,1,0)</f>
        <v>0</v>
      </c>
      <c r="R4551">
        <v>7755</v>
      </c>
      <c r="S4551" s="56">
        <f>IF(SUMIFS(SolCotizacion!$P:$P,SolCotizacion!$E:$E,$G4551,SolCotizacion!$K:$K,$I4551)&gt;499,4%,0)</f>
        <v>0</v>
      </c>
    </row>
    <row r="4552" spans="1:19" hidden="1">
      <c r="A4552" t="s">
        <v>5954</v>
      </c>
      <c r="B4552" t="s">
        <v>5623</v>
      </c>
      <c r="C4552">
        <v>166</v>
      </c>
      <c r="D4552" t="s">
        <v>113</v>
      </c>
      <c r="E4552" t="s">
        <v>10252</v>
      </c>
      <c r="F4552" t="s">
        <v>259</v>
      </c>
      <c r="G4552" t="s">
        <v>192</v>
      </c>
      <c r="H4552">
        <v>5</v>
      </c>
      <c r="I4552">
        <v>1</v>
      </c>
      <c r="J4552" t="s">
        <v>127</v>
      </c>
      <c r="K4552" t="s">
        <v>31</v>
      </c>
      <c r="L4552" t="s">
        <v>322</v>
      </c>
      <c r="M4552" s="53">
        <v>3.5999999999999997E-2</v>
      </c>
      <c r="N4552" s="52">
        <v>18129.561758000003</v>
      </c>
      <c r="O4552" s="52">
        <v>18952.277805999998</v>
      </c>
      <c r="P4552">
        <v>1</v>
      </c>
      <c r="Q4552">
        <f>IF(SUMIFS(SolCotizacion!$P:$P,SolCotizacion!$E:$E,$G4552,SolCotizacion!$K:$K,$I4552)&gt;499,1,0)</f>
        <v>0</v>
      </c>
      <c r="R4552">
        <v>7756</v>
      </c>
      <c r="S4552" s="56">
        <f>IF(SUMIFS(SolCotizacion!$P:$P,SolCotizacion!$E:$E,$G4552,SolCotizacion!$K:$K,$I4552)&gt;499,4%,0)</f>
        <v>0</v>
      </c>
    </row>
    <row r="4553" spans="1:19" hidden="1">
      <c r="A4553" t="s">
        <v>5955</v>
      </c>
      <c r="B4553" t="s">
        <v>5625</v>
      </c>
      <c r="C4553">
        <v>167</v>
      </c>
      <c r="D4553" t="s">
        <v>113</v>
      </c>
      <c r="E4553" t="s">
        <v>10253</v>
      </c>
      <c r="F4553" t="s">
        <v>259</v>
      </c>
      <c r="G4553" t="s">
        <v>192</v>
      </c>
      <c r="H4553">
        <v>5</v>
      </c>
      <c r="I4553">
        <v>2</v>
      </c>
      <c r="J4553" t="s">
        <v>127</v>
      </c>
      <c r="K4553" t="s">
        <v>31</v>
      </c>
      <c r="L4553" t="s">
        <v>322</v>
      </c>
      <c r="M4553" s="53">
        <v>3.5999999999999997E-2</v>
      </c>
      <c r="N4553" s="52">
        <v>18129.561758000003</v>
      </c>
      <c r="O4553" s="52">
        <v>18952.277805999998</v>
      </c>
      <c r="P4553">
        <v>1</v>
      </c>
      <c r="Q4553">
        <f>IF(SUMIFS(SolCotizacion!$P:$P,SolCotizacion!$E:$E,$G4553,SolCotizacion!$K:$K,$I4553)&gt;499,1,0)</f>
        <v>0</v>
      </c>
      <c r="R4553">
        <v>7757</v>
      </c>
      <c r="S4553" s="56">
        <f>IF(SUMIFS(SolCotizacion!$P:$P,SolCotizacion!$E:$E,$G4553,SolCotizacion!$K:$K,$I4553)&gt;499,4%,0)</f>
        <v>0</v>
      </c>
    </row>
    <row r="4554" spans="1:19" hidden="1">
      <c r="A4554" t="s">
        <v>5956</v>
      </c>
      <c r="B4554" t="s">
        <v>5627</v>
      </c>
      <c r="C4554">
        <v>168</v>
      </c>
      <c r="D4554" t="s">
        <v>113</v>
      </c>
      <c r="E4554" t="s">
        <v>10254</v>
      </c>
      <c r="F4554" t="s">
        <v>259</v>
      </c>
      <c r="G4554" t="s">
        <v>192</v>
      </c>
      <c r="H4554">
        <v>5</v>
      </c>
      <c r="I4554">
        <v>3</v>
      </c>
      <c r="J4554" t="s">
        <v>127</v>
      </c>
      <c r="K4554" t="s">
        <v>31</v>
      </c>
      <c r="L4554" t="s">
        <v>322</v>
      </c>
      <c r="M4554" s="53">
        <v>3.5999999999999997E-2</v>
      </c>
      <c r="N4554" s="52">
        <v>18129.561758000003</v>
      </c>
      <c r="O4554" s="52">
        <v>18952.277805999998</v>
      </c>
      <c r="P4554">
        <v>1</v>
      </c>
      <c r="Q4554">
        <f>IF(SUMIFS(SolCotizacion!$P:$P,SolCotizacion!$E:$E,$G4554,SolCotizacion!$K:$K,$I4554)&gt;499,1,0)</f>
        <v>0</v>
      </c>
      <c r="R4554">
        <v>7758</v>
      </c>
      <c r="S4554" s="56">
        <f>IF(SUMIFS(SolCotizacion!$P:$P,SolCotizacion!$E:$E,$G4554,SolCotizacion!$K:$K,$I4554)&gt;499,4%,0)</f>
        <v>0</v>
      </c>
    </row>
    <row r="4555" spans="1:19" hidden="1">
      <c r="A4555" t="s">
        <v>5957</v>
      </c>
      <c r="B4555" t="s">
        <v>5629</v>
      </c>
      <c r="C4555">
        <v>169</v>
      </c>
      <c r="D4555" t="s">
        <v>113</v>
      </c>
      <c r="E4555" t="s">
        <v>10255</v>
      </c>
      <c r="F4555" t="s">
        <v>260</v>
      </c>
      <c r="G4555" t="s">
        <v>193</v>
      </c>
      <c r="H4555">
        <v>5</v>
      </c>
      <c r="I4555">
        <v>1</v>
      </c>
      <c r="J4555" t="s">
        <v>127</v>
      </c>
      <c r="K4555" t="s">
        <v>31</v>
      </c>
      <c r="L4555" t="s">
        <v>322</v>
      </c>
      <c r="M4555" s="53">
        <v>3.5999999999999997E-2</v>
      </c>
      <c r="N4555" s="52">
        <v>1008120.65431</v>
      </c>
      <c r="O4555" s="52">
        <v>845411.86129399994</v>
      </c>
      <c r="P4555">
        <v>1</v>
      </c>
      <c r="Q4555">
        <f>IF(SUMIFS(SolCotizacion!$P:$P,SolCotizacion!$E:$E,$G4555,SolCotizacion!$K:$K,$I4555)&gt;499,1,0)</f>
        <v>0</v>
      </c>
      <c r="R4555">
        <v>7759</v>
      </c>
      <c r="S4555" s="56">
        <f>IF(SUMIFS(SolCotizacion!$P:$P,SolCotizacion!$E:$E,$G4555,SolCotizacion!$K:$K,$I4555)&gt;499,4%,0)</f>
        <v>0</v>
      </c>
    </row>
    <row r="4556" spans="1:19" hidden="1">
      <c r="A4556" t="s">
        <v>5958</v>
      </c>
      <c r="B4556" t="s">
        <v>5631</v>
      </c>
      <c r="C4556">
        <v>170</v>
      </c>
      <c r="D4556" t="s">
        <v>113</v>
      </c>
      <c r="E4556" t="s">
        <v>10256</v>
      </c>
      <c r="F4556" t="s">
        <v>260</v>
      </c>
      <c r="G4556" t="s">
        <v>193</v>
      </c>
      <c r="H4556">
        <v>5</v>
      </c>
      <c r="I4556">
        <v>2</v>
      </c>
      <c r="J4556" t="s">
        <v>127</v>
      </c>
      <c r="K4556" t="s">
        <v>31</v>
      </c>
      <c r="L4556" t="s">
        <v>322</v>
      </c>
      <c r="M4556" s="53">
        <v>3.5999999999999997E-2</v>
      </c>
      <c r="N4556" s="52">
        <v>1061187.0259759999</v>
      </c>
      <c r="O4556" s="52">
        <v>845411.86129399994</v>
      </c>
      <c r="P4556">
        <v>1</v>
      </c>
      <c r="Q4556">
        <f>IF(SUMIFS(SolCotizacion!$P:$P,SolCotizacion!$E:$E,$G4556,SolCotizacion!$K:$K,$I4556)&gt;499,1,0)</f>
        <v>0</v>
      </c>
      <c r="R4556">
        <v>7760</v>
      </c>
      <c r="S4556" s="56">
        <f>IF(SUMIFS(SolCotizacion!$P:$P,SolCotizacion!$E:$E,$G4556,SolCotizacion!$K:$K,$I4556)&gt;499,4%,0)</f>
        <v>0</v>
      </c>
    </row>
    <row r="4557" spans="1:19" hidden="1">
      <c r="A4557" t="s">
        <v>5959</v>
      </c>
      <c r="B4557" t="s">
        <v>5633</v>
      </c>
      <c r="C4557">
        <v>171</v>
      </c>
      <c r="D4557" t="s">
        <v>113</v>
      </c>
      <c r="E4557" t="s">
        <v>10257</v>
      </c>
      <c r="F4557" t="s">
        <v>260</v>
      </c>
      <c r="G4557" t="s">
        <v>193</v>
      </c>
      <c r="H4557">
        <v>5</v>
      </c>
      <c r="I4557">
        <v>3</v>
      </c>
      <c r="J4557" t="s">
        <v>127</v>
      </c>
      <c r="K4557" t="s">
        <v>31</v>
      </c>
      <c r="L4557" t="s">
        <v>322</v>
      </c>
      <c r="M4557" s="53">
        <v>3.5999999999999997E-2</v>
      </c>
      <c r="N4557" s="52">
        <v>1061187.0259759999</v>
      </c>
      <c r="O4557" s="52">
        <v>842323.34340000001</v>
      </c>
      <c r="P4557">
        <v>1</v>
      </c>
      <c r="Q4557">
        <f>IF(SUMIFS(SolCotizacion!$P:$P,SolCotizacion!$E:$E,$G4557,SolCotizacion!$K:$K,$I4557)&gt;499,1,0)</f>
        <v>0</v>
      </c>
      <c r="R4557">
        <v>7761</v>
      </c>
      <c r="S4557" s="56">
        <f>IF(SUMIFS(SolCotizacion!$P:$P,SolCotizacion!$E:$E,$G4557,SolCotizacion!$K:$K,$I4557)&gt;499,4%,0)</f>
        <v>0</v>
      </c>
    </row>
    <row r="4558" spans="1:19" hidden="1">
      <c r="A4558" t="s">
        <v>5960</v>
      </c>
      <c r="B4558" t="s">
        <v>5309</v>
      </c>
      <c r="C4558">
        <v>1</v>
      </c>
      <c r="D4558" t="s">
        <v>88</v>
      </c>
      <c r="E4558" t="s">
        <v>10104</v>
      </c>
      <c r="F4558" t="s">
        <v>176</v>
      </c>
      <c r="G4558" t="s">
        <v>176</v>
      </c>
      <c r="H4558">
        <v>5</v>
      </c>
      <c r="I4558">
        <v>1</v>
      </c>
      <c r="J4558" t="s">
        <v>84</v>
      </c>
      <c r="K4558" t="s">
        <v>31</v>
      </c>
      <c r="L4558" t="s">
        <v>304</v>
      </c>
      <c r="N4558" s="52">
        <v>820814.06400000001</v>
      </c>
      <c r="O4558" s="52">
        <v>803534.25600000005</v>
      </c>
      <c r="P4558">
        <v>1</v>
      </c>
      <c r="Q4558">
        <v>1</v>
      </c>
      <c r="R4558">
        <v>7762</v>
      </c>
    </row>
    <row r="4559" spans="1:19" hidden="1">
      <c r="A4559" t="s">
        <v>5961</v>
      </c>
      <c r="B4559" t="s">
        <v>5311</v>
      </c>
      <c r="C4559">
        <v>2</v>
      </c>
      <c r="D4559" t="s">
        <v>88</v>
      </c>
      <c r="E4559" t="s">
        <v>10105</v>
      </c>
      <c r="F4559" t="s">
        <v>176</v>
      </c>
      <c r="G4559" t="s">
        <v>176</v>
      </c>
      <c r="H4559">
        <v>5</v>
      </c>
      <c r="I4559">
        <v>2</v>
      </c>
      <c r="J4559" t="s">
        <v>84</v>
      </c>
      <c r="K4559" t="s">
        <v>31</v>
      </c>
      <c r="L4559" t="s">
        <v>304</v>
      </c>
      <c r="N4559" s="52">
        <v>829685.80800000008</v>
      </c>
      <c r="O4559" s="52">
        <v>812082.52800000005</v>
      </c>
      <c r="P4559">
        <v>1</v>
      </c>
      <c r="Q4559">
        <v>1</v>
      </c>
      <c r="R4559">
        <v>7764</v>
      </c>
    </row>
    <row r="4560" spans="1:19" hidden="1">
      <c r="A4560" t="s">
        <v>5962</v>
      </c>
      <c r="B4560" t="s">
        <v>5313</v>
      </c>
      <c r="C4560">
        <v>3</v>
      </c>
      <c r="D4560" t="s">
        <v>88</v>
      </c>
      <c r="E4560" t="s">
        <v>10106</v>
      </c>
      <c r="F4560" t="s">
        <v>176</v>
      </c>
      <c r="G4560" t="s">
        <v>176</v>
      </c>
      <c r="H4560">
        <v>5</v>
      </c>
      <c r="I4560">
        <v>3</v>
      </c>
      <c r="J4560" t="s">
        <v>84</v>
      </c>
      <c r="K4560" t="s">
        <v>31</v>
      </c>
      <c r="L4560" t="s">
        <v>304</v>
      </c>
      <c r="N4560" s="52">
        <v>829685.80800000008</v>
      </c>
      <c r="O4560" s="52">
        <v>812082.52800000005</v>
      </c>
      <c r="P4560">
        <v>1</v>
      </c>
      <c r="Q4560">
        <v>1</v>
      </c>
      <c r="R4560">
        <v>7766</v>
      </c>
    </row>
    <row r="4561" spans="1:18" hidden="1">
      <c r="A4561" t="s">
        <v>5963</v>
      </c>
      <c r="B4561" t="s">
        <v>5315</v>
      </c>
      <c r="C4561">
        <v>4</v>
      </c>
      <c r="D4561" t="s">
        <v>88</v>
      </c>
      <c r="E4561" t="s">
        <v>10107</v>
      </c>
      <c r="F4561" t="s">
        <v>177</v>
      </c>
      <c r="G4561" t="s">
        <v>177</v>
      </c>
      <c r="H4561">
        <v>5</v>
      </c>
      <c r="I4561">
        <v>1</v>
      </c>
      <c r="J4561" t="s">
        <v>84</v>
      </c>
      <c r="K4561" t="s">
        <v>31</v>
      </c>
      <c r="L4561" t="s">
        <v>304</v>
      </c>
      <c r="N4561" s="52">
        <v>2121369.12</v>
      </c>
      <c r="O4561" s="52">
        <v>2076707.9040000001</v>
      </c>
      <c r="P4561">
        <v>1</v>
      </c>
      <c r="Q4561">
        <v>1</v>
      </c>
      <c r="R4561">
        <v>7768</v>
      </c>
    </row>
    <row r="4562" spans="1:18" hidden="1">
      <c r="A4562" t="s">
        <v>5964</v>
      </c>
      <c r="B4562" t="s">
        <v>5317</v>
      </c>
      <c r="C4562">
        <v>5</v>
      </c>
      <c r="D4562" t="s">
        <v>88</v>
      </c>
      <c r="E4562" t="s">
        <v>10108</v>
      </c>
      <c r="F4562" t="s">
        <v>177</v>
      </c>
      <c r="G4562" t="s">
        <v>177</v>
      </c>
      <c r="H4562">
        <v>5</v>
      </c>
      <c r="I4562">
        <v>2</v>
      </c>
      <c r="J4562" t="s">
        <v>84</v>
      </c>
      <c r="K4562" t="s">
        <v>31</v>
      </c>
      <c r="L4562" t="s">
        <v>304</v>
      </c>
      <c r="N4562" s="52">
        <v>2144427.264</v>
      </c>
      <c r="O4562" s="52">
        <v>2098801.1520000002</v>
      </c>
      <c r="P4562">
        <v>1</v>
      </c>
      <c r="Q4562">
        <v>1</v>
      </c>
      <c r="R4562">
        <v>7770</v>
      </c>
    </row>
    <row r="4563" spans="1:18" hidden="1">
      <c r="A4563" t="s">
        <v>5965</v>
      </c>
      <c r="B4563" t="s">
        <v>5319</v>
      </c>
      <c r="C4563">
        <v>6</v>
      </c>
      <c r="D4563" t="s">
        <v>88</v>
      </c>
      <c r="E4563" t="s">
        <v>10109</v>
      </c>
      <c r="F4563" t="s">
        <v>177</v>
      </c>
      <c r="G4563" t="s">
        <v>177</v>
      </c>
      <c r="H4563">
        <v>5</v>
      </c>
      <c r="I4563">
        <v>3</v>
      </c>
      <c r="J4563" t="s">
        <v>84</v>
      </c>
      <c r="K4563" t="s">
        <v>31</v>
      </c>
      <c r="L4563" t="s">
        <v>304</v>
      </c>
      <c r="N4563" s="52">
        <v>2144427.264</v>
      </c>
      <c r="O4563" s="52">
        <v>2098801.1520000002</v>
      </c>
      <c r="P4563">
        <v>1</v>
      </c>
      <c r="Q4563">
        <v>1</v>
      </c>
      <c r="R4563">
        <v>7772</v>
      </c>
    </row>
    <row r="4564" spans="1:18" hidden="1">
      <c r="A4564" t="s">
        <v>5966</v>
      </c>
      <c r="B4564" t="s">
        <v>5321</v>
      </c>
      <c r="C4564">
        <v>7</v>
      </c>
      <c r="D4564" t="s">
        <v>88</v>
      </c>
      <c r="E4564" t="s">
        <v>10110</v>
      </c>
      <c r="F4564" t="s">
        <v>178</v>
      </c>
      <c r="G4564" t="s">
        <v>178</v>
      </c>
      <c r="H4564">
        <v>5</v>
      </c>
      <c r="I4564">
        <v>1</v>
      </c>
      <c r="J4564" t="s">
        <v>84</v>
      </c>
      <c r="K4564" t="s">
        <v>31</v>
      </c>
      <c r="L4564" t="s">
        <v>304</v>
      </c>
      <c r="N4564" s="52">
        <v>1243961.8080000002</v>
      </c>
      <c r="O4564" s="52">
        <v>1217773.824</v>
      </c>
      <c r="P4564">
        <v>1</v>
      </c>
      <c r="Q4564">
        <v>1</v>
      </c>
      <c r="R4564">
        <v>7774</v>
      </c>
    </row>
    <row r="4565" spans="1:18" hidden="1">
      <c r="A4565" t="s">
        <v>5967</v>
      </c>
      <c r="B4565" t="s">
        <v>5323</v>
      </c>
      <c r="C4565">
        <v>8</v>
      </c>
      <c r="D4565" t="s">
        <v>88</v>
      </c>
      <c r="E4565" t="s">
        <v>10111</v>
      </c>
      <c r="F4565" t="s">
        <v>178</v>
      </c>
      <c r="G4565" t="s">
        <v>178</v>
      </c>
      <c r="H4565">
        <v>5</v>
      </c>
      <c r="I4565">
        <v>2</v>
      </c>
      <c r="J4565" t="s">
        <v>84</v>
      </c>
      <c r="K4565" t="s">
        <v>31</v>
      </c>
      <c r="L4565" t="s">
        <v>304</v>
      </c>
      <c r="N4565" s="52">
        <v>1257483.6000000001</v>
      </c>
      <c r="O4565" s="52">
        <v>1230728.1600000001</v>
      </c>
      <c r="P4565">
        <v>1</v>
      </c>
      <c r="Q4565">
        <v>1</v>
      </c>
      <c r="R4565">
        <v>7776</v>
      </c>
    </row>
    <row r="4566" spans="1:18" hidden="1">
      <c r="A4566" t="s">
        <v>5968</v>
      </c>
      <c r="B4566" t="s">
        <v>5325</v>
      </c>
      <c r="C4566">
        <v>9</v>
      </c>
      <c r="D4566" t="s">
        <v>88</v>
      </c>
      <c r="E4566" t="s">
        <v>10112</v>
      </c>
      <c r="F4566" t="s">
        <v>178</v>
      </c>
      <c r="G4566" t="s">
        <v>178</v>
      </c>
      <c r="H4566">
        <v>5</v>
      </c>
      <c r="I4566">
        <v>3</v>
      </c>
      <c r="J4566" t="s">
        <v>84</v>
      </c>
      <c r="K4566" t="s">
        <v>31</v>
      </c>
      <c r="L4566" t="s">
        <v>304</v>
      </c>
      <c r="N4566" s="52">
        <v>1257483.6000000001</v>
      </c>
      <c r="O4566" s="52">
        <v>1230728.1600000001</v>
      </c>
      <c r="P4566">
        <v>1</v>
      </c>
      <c r="Q4566">
        <v>1</v>
      </c>
      <c r="R4566">
        <v>7778</v>
      </c>
    </row>
    <row r="4567" spans="1:18" hidden="1">
      <c r="A4567" t="s">
        <v>5969</v>
      </c>
      <c r="B4567" t="s">
        <v>5327</v>
      </c>
      <c r="C4567">
        <v>13</v>
      </c>
      <c r="D4567" t="s">
        <v>88</v>
      </c>
      <c r="E4567" t="s">
        <v>10113</v>
      </c>
      <c r="F4567" t="s">
        <v>179</v>
      </c>
      <c r="G4567" t="s">
        <v>179</v>
      </c>
      <c r="H4567">
        <v>5</v>
      </c>
      <c r="I4567">
        <v>1</v>
      </c>
      <c r="J4567" t="s">
        <v>84</v>
      </c>
      <c r="K4567" t="s">
        <v>31</v>
      </c>
      <c r="L4567" t="s">
        <v>304</v>
      </c>
      <c r="N4567" s="52">
        <v>808819.10400000005</v>
      </c>
      <c r="O4567" s="52">
        <v>791791.00799999991</v>
      </c>
      <c r="P4567">
        <v>1</v>
      </c>
      <c r="Q4567">
        <v>1</v>
      </c>
      <c r="R4567">
        <v>7786</v>
      </c>
    </row>
    <row r="4568" spans="1:18" hidden="1">
      <c r="A4568" t="s">
        <v>5970</v>
      </c>
      <c r="B4568" t="s">
        <v>5329</v>
      </c>
      <c r="C4568">
        <v>14</v>
      </c>
      <c r="D4568" t="s">
        <v>88</v>
      </c>
      <c r="E4568" t="s">
        <v>10114</v>
      </c>
      <c r="F4568" t="s">
        <v>179</v>
      </c>
      <c r="G4568" t="s">
        <v>179</v>
      </c>
      <c r="H4568">
        <v>5</v>
      </c>
      <c r="I4568">
        <v>2</v>
      </c>
      <c r="J4568" t="s">
        <v>84</v>
      </c>
      <c r="K4568" t="s">
        <v>31</v>
      </c>
      <c r="L4568" t="s">
        <v>304</v>
      </c>
      <c r="N4568" s="52">
        <v>817611.3600000001</v>
      </c>
      <c r="O4568" s="52">
        <v>800214.52800000005</v>
      </c>
      <c r="P4568">
        <v>1</v>
      </c>
      <c r="Q4568">
        <v>1</v>
      </c>
      <c r="R4568">
        <v>7788</v>
      </c>
    </row>
    <row r="4569" spans="1:18" hidden="1">
      <c r="A4569" t="s">
        <v>5971</v>
      </c>
      <c r="B4569" t="s">
        <v>5331</v>
      </c>
      <c r="C4569">
        <v>15</v>
      </c>
      <c r="D4569" t="s">
        <v>88</v>
      </c>
      <c r="E4569" t="s">
        <v>10115</v>
      </c>
      <c r="F4569" t="s">
        <v>179</v>
      </c>
      <c r="G4569" t="s">
        <v>179</v>
      </c>
      <c r="H4569">
        <v>5</v>
      </c>
      <c r="I4569">
        <v>3</v>
      </c>
      <c r="J4569" t="s">
        <v>84</v>
      </c>
      <c r="K4569" t="s">
        <v>31</v>
      </c>
      <c r="L4569" t="s">
        <v>304</v>
      </c>
      <c r="N4569" s="52">
        <v>817611.3600000001</v>
      </c>
      <c r="O4569" s="52">
        <v>800214.52800000005</v>
      </c>
      <c r="P4569">
        <v>1</v>
      </c>
      <c r="Q4569">
        <v>1</v>
      </c>
      <c r="R4569">
        <v>7790</v>
      </c>
    </row>
    <row r="4570" spans="1:18" hidden="1">
      <c r="A4570" t="s">
        <v>5972</v>
      </c>
      <c r="B4570" t="s">
        <v>5333</v>
      </c>
      <c r="C4570">
        <v>16</v>
      </c>
      <c r="D4570" t="s">
        <v>88</v>
      </c>
      <c r="E4570" t="s">
        <v>10116</v>
      </c>
      <c r="F4570" t="s">
        <v>180</v>
      </c>
      <c r="G4570" t="s">
        <v>180</v>
      </c>
      <c r="H4570">
        <v>5</v>
      </c>
      <c r="I4570">
        <v>1</v>
      </c>
      <c r="J4570" t="s">
        <v>84</v>
      </c>
      <c r="K4570" t="s">
        <v>31</v>
      </c>
      <c r="L4570" t="s">
        <v>304</v>
      </c>
      <c r="N4570" s="52">
        <v>761365.87200000009</v>
      </c>
      <c r="O4570" s="52">
        <v>745336.89600000018</v>
      </c>
      <c r="P4570">
        <v>1</v>
      </c>
      <c r="Q4570">
        <v>1</v>
      </c>
      <c r="R4570">
        <v>7792</v>
      </c>
    </row>
    <row r="4571" spans="1:18" hidden="1">
      <c r="A4571" t="s">
        <v>5973</v>
      </c>
      <c r="B4571" t="s">
        <v>5335</v>
      </c>
      <c r="C4571">
        <v>17</v>
      </c>
      <c r="D4571" t="s">
        <v>88</v>
      </c>
      <c r="E4571" t="s">
        <v>10117</v>
      </c>
      <c r="F4571" t="s">
        <v>180</v>
      </c>
      <c r="G4571" t="s">
        <v>180</v>
      </c>
      <c r="H4571">
        <v>5</v>
      </c>
      <c r="I4571">
        <v>2</v>
      </c>
      <c r="J4571" t="s">
        <v>84</v>
      </c>
      <c r="K4571" t="s">
        <v>31</v>
      </c>
      <c r="L4571" t="s">
        <v>304</v>
      </c>
      <c r="N4571" s="52">
        <v>769641.45600000024</v>
      </c>
      <c r="O4571" s="52">
        <v>753265.82400000002</v>
      </c>
      <c r="P4571">
        <v>1</v>
      </c>
      <c r="Q4571">
        <v>1</v>
      </c>
      <c r="R4571">
        <v>7794</v>
      </c>
    </row>
    <row r="4572" spans="1:18" hidden="1">
      <c r="A4572" t="s">
        <v>5974</v>
      </c>
      <c r="B4572" t="s">
        <v>5337</v>
      </c>
      <c r="C4572">
        <v>18</v>
      </c>
      <c r="D4572" t="s">
        <v>88</v>
      </c>
      <c r="E4572" t="s">
        <v>10118</v>
      </c>
      <c r="F4572" t="s">
        <v>180</v>
      </c>
      <c r="G4572" t="s">
        <v>180</v>
      </c>
      <c r="H4572">
        <v>5</v>
      </c>
      <c r="I4572">
        <v>3</v>
      </c>
      <c r="J4572" t="s">
        <v>84</v>
      </c>
      <c r="K4572" t="s">
        <v>31</v>
      </c>
      <c r="L4572" t="s">
        <v>304</v>
      </c>
      <c r="N4572" s="52">
        <v>769641.45600000024</v>
      </c>
      <c r="O4572" s="52">
        <v>753265.82400000002</v>
      </c>
      <c r="P4572">
        <v>1</v>
      </c>
      <c r="Q4572">
        <v>1</v>
      </c>
      <c r="R4572">
        <v>7796</v>
      </c>
    </row>
    <row r="4573" spans="1:18" hidden="1">
      <c r="A4573" t="s">
        <v>5975</v>
      </c>
      <c r="B4573" t="s">
        <v>5339</v>
      </c>
      <c r="C4573">
        <v>19</v>
      </c>
      <c r="D4573" t="s">
        <v>88</v>
      </c>
      <c r="E4573" t="s">
        <v>10119</v>
      </c>
      <c r="F4573" t="s">
        <v>181</v>
      </c>
      <c r="G4573" t="s">
        <v>181</v>
      </c>
      <c r="H4573">
        <v>5</v>
      </c>
      <c r="I4573">
        <v>1</v>
      </c>
      <c r="J4573" t="s">
        <v>84</v>
      </c>
      <c r="K4573" t="s">
        <v>31</v>
      </c>
      <c r="L4573" t="s">
        <v>304</v>
      </c>
      <c r="N4573" s="52">
        <v>3385283.5199999996</v>
      </c>
      <c r="O4573" s="52">
        <v>3314014.8000000003</v>
      </c>
      <c r="P4573">
        <v>1</v>
      </c>
      <c r="Q4573">
        <v>1</v>
      </c>
      <c r="R4573">
        <v>7798</v>
      </c>
    </row>
    <row r="4574" spans="1:18" hidden="1">
      <c r="A4574" t="s">
        <v>5976</v>
      </c>
      <c r="B4574" t="s">
        <v>5341</v>
      </c>
      <c r="C4574">
        <v>20</v>
      </c>
      <c r="D4574" t="s">
        <v>88</v>
      </c>
      <c r="E4574" t="s">
        <v>10120</v>
      </c>
      <c r="F4574" t="s">
        <v>181</v>
      </c>
      <c r="G4574" t="s">
        <v>181</v>
      </c>
      <c r="H4574">
        <v>5</v>
      </c>
      <c r="I4574">
        <v>2</v>
      </c>
      <c r="J4574" t="s">
        <v>84</v>
      </c>
      <c r="K4574" t="s">
        <v>31</v>
      </c>
      <c r="L4574" t="s">
        <v>304</v>
      </c>
      <c r="N4574" s="52">
        <v>3422206.8000000003</v>
      </c>
      <c r="O4574" s="52">
        <v>3349269.9360000002</v>
      </c>
      <c r="P4574">
        <v>1</v>
      </c>
      <c r="Q4574">
        <v>1</v>
      </c>
      <c r="R4574">
        <v>7800</v>
      </c>
    </row>
    <row r="4575" spans="1:18" hidden="1">
      <c r="A4575" t="s">
        <v>5977</v>
      </c>
      <c r="B4575" t="s">
        <v>5343</v>
      </c>
      <c r="C4575">
        <v>21</v>
      </c>
      <c r="D4575" t="s">
        <v>88</v>
      </c>
      <c r="E4575" t="s">
        <v>10121</v>
      </c>
      <c r="F4575" t="s">
        <v>181</v>
      </c>
      <c r="G4575" t="s">
        <v>181</v>
      </c>
      <c r="H4575">
        <v>5</v>
      </c>
      <c r="I4575">
        <v>3</v>
      </c>
      <c r="J4575" t="s">
        <v>84</v>
      </c>
      <c r="K4575" t="s">
        <v>31</v>
      </c>
      <c r="L4575" t="s">
        <v>304</v>
      </c>
      <c r="N4575" s="52">
        <v>3422206.8000000003</v>
      </c>
      <c r="O4575" s="52">
        <v>3349269.9360000002</v>
      </c>
      <c r="P4575">
        <v>1</v>
      </c>
      <c r="Q4575">
        <v>1</v>
      </c>
      <c r="R4575">
        <v>7802</v>
      </c>
    </row>
    <row r="4576" spans="1:18" hidden="1">
      <c r="A4576" t="s">
        <v>5978</v>
      </c>
      <c r="B4576" t="s">
        <v>5345</v>
      </c>
      <c r="C4576">
        <v>22</v>
      </c>
      <c r="D4576" t="s">
        <v>88</v>
      </c>
      <c r="E4576" t="s">
        <v>10122</v>
      </c>
      <c r="F4576" t="s">
        <v>182</v>
      </c>
      <c r="G4576" t="s">
        <v>182</v>
      </c>
      <c r="H4576">
        <v>5</v>
      </c>
      <c r="I4576">
        <v>1</v>
      </c>
      <c r="J4576" t="s">
        <v>84</v>
      </c>
      <c r="K4576" t="s">
        <v>31</v>
      </c>
      <c r="L4576" t="s">
        <v>304</v>
      </c>
      <c r="N4576" s="52">
        <v>2527103.4720000001</v>
      </c>
      <c r="O4576" s="52">
        <v>2473900.608</v>
      </c>
      <c r="P4576">
        <v>1</v>
      </c>
      <c r="Q4576">
        <v>1</v>
      </c>
      <c r="R4576">
        <v>7804</v>
      </c>
    </row>
    <row r="4577" spans="1:18" hidden="1">
      <c r="A4577" t="s">
        <v>5979</v>
      </c>
      <c r="B4577" t="s">
        <v>5347</v>
      </c>
      <c r="C4577">
        <v>23</v>
      </c>
      <c r="D4577" t="s">
        <v>88</v>
      </c>
      <c r="E4577" t="s">
        <v>10123</v>
      </c>
      <c r="F4577" t="s">
        <v>182</v>
      </c>
      <c r="G4577" t="s">
        <v>182</v>
      </c>
      <c r="H4577">
        <v>5</v>
      </c>
      <c r="I4577">
        <v>2</v>
      </c>
      <c r="J4577" t="s">
        <v>84</v>
      </c>
      <c r="K4577" t="s">
        <v>31</v>
      </c>
      <c r="L4577" t="s">
        <v>304</v>
      </c>
      <c r="N4577" s="52">
        <v>2554570.9920000001</v>
      </c>
      <c r="O4577" s="52">
        <v>2500218.8640000001</v>
      </c>
      <c r="P4577">
        <v>1</v>
      </c>
      <c r="Q4577">
        <v>1</v>
      </c>
      <c r="R4577">
        <v>7806</v>
      </c>
    </row>
    <row r="4578" spans="1:18" hidden="1">
      <c r="A4578" t="s">
        <v>5980</v>
      </c>
      <c r="B4578" t="s">
        <v>5349</v>
      </c>
      <c r="C4578">
        <v>24</v>
      </c>
      <c r="D4578" t="s">
        <v>88</v>
      </c>
      <c r="E4578" t="s">
        <v>10124</v>
      </c>
      <c r="F4578" t="s">
        <v>182</v>
      </c>
      <c r="G4578" t="s">
        <v>182</v>
      </c>
      <c r="H4578">
        <v>5</v>
      </c>
      <c r="I4578">
        <v>3</v>
      </c>
      <c r="J4578" t="s">
        <v>84</v>
      </c>
      <c r="K4578" t="s">
        <v>31</v>
      </c>
      <c r="L4578" t="s">
        <v>304</v>
      </c>
      <c r="N4578" s="52">
        <v>2554570.9920000001</v>
      </c>
      <c r="O4578" s="52">
        <v>2500218.8640000001</v>
      </c>
      <c r="P4578">
        <v>1</v>
      </c>
      <c r="Q4578">
        <v>1</v>
      </c>
      <c r="R4578">
        <v>7808</v>
      </c>
    </row>
    <row r="4579" spans="1:18" hidden="1">
      <c r="A4579" t="s">
        <v>5981</v>
      </c>
      <c r="B4579" t="s">
        <v>5351</v>
      </c>
      <c r="C4579">
        <v>25</v>
      </c>
      <c r="D4579" t="s">
        <v>88</v>
      </c>
      <c r="E4579" t="s">
        <v>10125</v>
      </c>
      <c r="F4579" t="s">
        <v>183</v>
      </c>
      <c r="G4579" t="s">
        <v>183</v>
      </c>
      <c r="H4579">
        <v>5</v>
      </c>
      <c r="I4579">
        <v>1</v>
      </c>
      <c r="J4579" t="s">
        <v>84</v>
      </c>
      <c r="K4579" t="s">
        <v>31</v>
      </c>
      <c r="L4579" t="s">
        <v>304</v>
      </c>
      <c r="N4579" s="52">
        <v>1445304.9119999998</v>
      </c>
      <c r="O4579" s="52">
        <v>1414877.5680000002</v>
      </c>
      <c r="P4579">
        <v>1</v>
      </c>
      <c r="Q4579">
        <v>1</v>
      </c>
      <c r="R4579">
        <v>7810</v>
      </c>
    </row>
    <row r="4580" spans="1:18" hidden="1">
      <c r="A4580" t="s">
        <v>5982</v>
      </c>
      <c r="B4580" t="s">
        <v>5353</v>
      </c>
      <c r="C4580">
        <v>26</v>
      </c>
      <c r="D4580" t="s">
        <v>88</v>
      </c>
      <c r="E4580" t="s">
        <v>10126</v>
      </c>
      <c r="F4580" t="s">
        <v>183</v>
      </c>
      <c r="G4580" t="s">
        <v>183</v>
      </c>
      <c r="H4580">
        <v>5</v>
      </c>
      <c r="I4580">
        <v>2</v>
      </c>
      <c r="J4580" t="s">
        <v>84</v>
      </c>
      <c r="K4580" t="s">
        <v>31</v>
      </c>
      <c r="L4580" t="s">
        <v>304</v>
      </c>
      <c r="N4580" s="52">
        <v>1461014.8320000002</v>
      </c>
      <c r="O4580" s="52">
        <v>1429929.5040000002</v>
      </c>
      <c r="P4580">
        <v>1</v>
      </c>
      <c r="Q4580">
        <v>1</v>
      </c>
      <c r="R4580">
        <v>7812</v>
      </c>
    </row>
    <row r="4581" spans="1:18" hidden="1">
      <c r="A4581" t="s">
        <v>5983</v>
      </c>
      <c r="B4581" t="s">
        <v>5355</v>
      </c>
      <c r="C4581">
        <v>27</v>
      </c>
      <c r="D4581" t="s">
        <v>88</v>
      </c>
      <c r="E4581" t="s">
        <v>10127</v>
      </c>
      <c r="F4581" t="s">
        <v>183</v>
      </c>
      <c r="G4581" t="s">
        <v>183</v>
      </c>
      <c r="H4581">
        <v>5</v>
      </c>
      <c r="I4581">
        <v>3</v>
      </c>
      <c r="J4581" t="s">
        <v>84</v>
      </c>
      <c r="K4581" t="s">
        <v>31</v>
      </c>
      <c r="L4581" t="s">
        <v>304</v>
      </c>
      <c r="N4581" s="52">
        <v>1461014.8320000002</v>
      </c>
      <c r="O4581" s="52">
        <v>1429929.5040000002</v>
      </c>
      <c r="P4581">
        <v>1</v>
      </c>
      <c r="Q4581">
        <v>1</v>
      </c>
      <c r="R4581">
        <v>7814</v>
      </c>
    </row>
    <row r="4582" spans="1:18" hidden="1">
      <c r="A4582" t="s">
        <v>5984</v>
      </c>
      <c r="B4582" t="s">
        <v>5357</v>
      </c>
      <c r="C4582">
        <v>28</v>
      </c>
      <c r="D4582" t="s">
        <v>88</v>
      </c>
      <c r="E4582" t="s">
        <v>10128</v>
      </c>
      <c r="F4582" t="s">
        <v>184</v>
      </c>
      <c r="G4582" t="s">
        <v>184</v>
      </c>
      <c r="H4582">
        <v>5</v>
      </c>
      <c r="I4582">
        <v>1</v>
      </c>
      <c r="J4582" t="s">
        <v>84</v>
      </c>
      <c r="K4582" t="s">
        <v>31</v>
      </c>
      <c r="L4582" t="s">
        <v>304</v>
      </c>
      <c r="N4582" s="52">
        <v>3565946.4960000003</v>
      </c>
      <c r="O4582" s="52">
        <v>3490874.4959999998</v>
      </c>
      <c r="P4582">
        <v>1</v>
      </c>
      <c r="Q4582">
        <v>1</v>
      </c>
      <c r="R4582">
        <v>7816</v>
      </c>
    </row>
    <row r="4583" spans="1:18" hidden="1">
      <c r="A4583" t="s">
        <v>5985</v>
      </c>
      <c r="B4583" t="s">
        <v>5359</v>
      </c>
      <c r="C4583">
        <v>29</v>
      </c>
      <c r="D4583" t="s">
        <v>88</v>
      </c>
      <c r="E4583" t="s">
        <v>10129</v>
      </c>
      <c r="F4583" t="s">
        <v>184</v>
      </c>
      <c r="G4583" t="s">
        <v>184</v>
      </c>
      <c r="H4583">
        <v>5</v>
      </c>
      <c r="I4583">
        <v>2</v>
      </c>
      <c r="J4583" t="s">
        <v>84</v>
      </c>
      <c r="K4583" t="s">
        <v>31</v>
      </c>
      <c r="L4583" t="s">
        <v>304</v>
      </c>
      <c r="N4583" s="52">
        <v>3604706.8319999999</v>
      </c>
      <c r="O4583" s="52">
        <v>3528010.8480000007</v>
      </c>
      <c r="P4583">
        <v>1</v>
      </c>
      <c r="Q4583">
        <v>1</v>
      </c>
      <c r="R4583">
        <v>7818</v>
      </c>
    </row>
    <row r="4584" spans="1:18" hidden="1">
      <c r="A4584" t="s">
        <v>5986</v>
      </c>
      <c r="B4584" t="s">
        <v>5361</v>
      </c>
      <c r="C4584">
        <v>30</v>
      </c>
      <c r="D4584" t="s">
        <v>88</v>
      </c>
      <c r="E4584" t="s">
        <v>10130</v>
      </c>
      <c r="F4584" t="s">
        <v>184</v>
      </c>
      <c r="G4584" t="s">
        <v>184</v>
      </c>
      <c r="H4584">
        <v>5</v>
      </c>
      <c r="I4584">
        <v>3</v>
      </c>
      <c r="J4584" t="s">
        <v>84</v>
      </c>
      <c r="K4584" t="s">
        <v>31</v>
      </c>
      <c r="L4584" t="s">
        <v>304</v>
      </c>
      <c r="N4584" s="52">
        <v>3604706.8319999999</v>
      </c>
      <c r="O4584" s="52">
        <v>3528010.8480000007</v>
      </c>
      <c r="P4584">
        <v>1</v>
      </c>
      <c r="Q4584">
        <v>1</v>
      </c>
      <c r="R4584">
        <v>7820</v>
      </c>
    </row>
    <row r="4585" spans="1:18" hidden="1">
      <c r="A4585" t="s">
        <v>5987</v>
      </c>
      <c r="B4585" t="s">
        <v>5363</v>
      </c>
      <c r="C4585">
        <v>31</v>
      </c>
      <c r="D4585" t="s">
        <v>88</v>
      </c>
      <c r="E4585" t="s">
        <v>10131</v>
      </c>
      <c r="F4585" t="s">
        <v>185</v>
      </c>
      <c r="G4585" t="s">
        <v>185</v>
      </c>
      <c r="H4585">
        <v>5</v>
      </c>
      <c r="I4585">
        <v>1</v>
      </c>
      <c r="J4585" t="s">
        <v>84</v>
      </c>
      <c r="K4585" t="s">
        <v>31</v>
      </c>
      <c r="L4585" t="s">
        <v>304</v>
      </c>
      <c r="N4585" s="52">
        <v>5363976.0960000008</v>
      </c>
      <c r="O4585" s="52">
        <v>5251050.1440000003</v>
      </c>
      <c r="P4585">
        <v>1</v>
      </c>
      <c r="Q4585">
        <v>1</v>
      </c>
      <c r="R4585">
        <v>7822</v>
      </c>
    </row>
    <row r="4586" spans="1:18" hidden="1">
      <c r="A4586" t="s">
        <v>5988</v>
      </c>
      <c r="B4586" t="s">
        <v>5365</v>
      </c>
      <c r="C4586">
        <v>32</v>
      </c>
      <c r="D4586" t="s">
        <v>88</v>
      </c>
      <c r="E4586" t="s">
        <v>10132</v>
      </c>
      <c r="F4586" t="s">
        <v>185</v>
      </c>
      <c r="G4586" t="s">
        <v>185</v>
      </c>
      <c r="H4586">
        <v>5</v>
      </c>
      <c r="I4586">
        <v>2</v>
      </c>
      <c r="J4586" t="s">
        <v>84</v>
      </c>
      <c r="K4586" t="s">
        <v>31</v>
      </c>
      <c r="L4586" t="s">
        <v>304</v>
      </c>
      <c r="N4586" s="52">
        <v>5422279.4400000004</v>
      </c>
      <c r="O4586" s="52">
        <v>5306912.5440000007</v>
      </c>
      <c r="P4586">
        <v>1</v>
      </c>
      <c r="Q4586">
        <v>1</v>
      </c>
      <c r="R4586">
        <v>7824</v>
      </c>
    </row>
    <row r="4587" spans="1:18" hidden="1">
      <c r="A4587" t="s">
        <v>5989</v>
      </c>
      <c r="B4587" t="s">
        <v>5367</v>
      </c>
      <c r="C4587">
        <v>33</v>
      </c>
      <c r="D4587" t="s">
        <v>88</v>
      </c>
      <c r="E4587" t="s">
        <v>10133</v>
      </c>
      <c r="F4587" t="s">
        <v>185</v>
      </c>
      <c r="G4587" t="s">
        <v>185</v>
      </c>
      <c r="H4587">
        <v>5</v>
      </c>
      <c r="I4587">
        <v>3</v>
      </c>
      <c r="J4587" t="s">
        <v>84</v>
      </c>
      <c r="K4587" t="s">
        <v>31</v>
      </c>
      <c r="L4587" t="s">
        <v>304</v>
      </c>
      <c r="N4587" s="52">
        <v>5422279.4400000004</v>
      </c>
      <c r="O4587" s="52">
        <v>5306912.5440000007</v>
      </c>
      <c r="P4587">
        <v>1</v>
      </c>
      <c r="Q4587">
        <v>1</v>
      </c>
      <c r="R4587">
        <v>7826</v>
      </c>
    </row>
    <row r="4588" spans="1:18" hidden="1">
      <c r="A4588" t="s">
        <v>5990</v>
      </c>
      <c r="B4588" t="s">
        <v>5369</v>
      </c>
      <c r="C4588">
        <v>34</v>
      </c>
      <c r="D4588" t="s">
        <v>88</v>
      </c>
      <c r="E4588" t="s">
        <v>10134</v>
      </c>
      <c r="F4588" t="s">
        <v>186</v>
      </c>
      <c r="G4588" t="s">
        <v>186</v>
      </c>
      <c r="H4588">
        <v>5</v>
      </c>
      <c r="I4588">
        <v>1</v>
      </c>
      <c r="J4588" t="s">
        <v>84</v>
      </c>
      <c r="K4588" t="s">
        <v>31</v>
      </c>
      <c r="L4588" t="s">
        <v>304</v>
      </c>
      <c r="N4588" s="52">
        <v>6047915.1360000009</v>
      </c>
      <c r="O4588" s="52">
        <v>5920590.8160000006</v>
      </c>
      <c r="P4588">
        <v>1</v>
      </c>
      <c r="Q4588">
        <v>1</v>
      </c>
      <c r="R4588">
        <v>7828</v>
      </c>
    </row>
    <row r="4589" spans="1:18" hidden="1">
      <c r="A4589" t="s">
        <v>5991</v>
      </c>
      <c r="B4589" t="s">
        <v>5371</v>
      </c>
      <c r="C4589">
        <v>35</v>
      </c>
      <c r="D4589" t="s">
        <v>88</v>
      </c>
      <c r="E4589" t="s">
        <v>10135</v>
      </c>
      <c r="F4589" t="s">
        <v>186</v>
      </c>
      <c r="G4589" t="s">
        <v>186</v>
      </c>
      <c r="H4589">
        <v>5</v>
      </c>
      <c r="I4589">
        <v>2</v>
      </c>
      <c r="J4589" t="s">
        <v>84</v>
      </c>
      <c r="K4589" t="s">
        <v>31</v>
      </c>
      <c r="L4589" t="s">
        <v>304</v>
      </c>
      <c r="N4589" s="52">
        <v>6113652.8160000006</v>
      </c>
      <c r="O4589" s="52">
        <v>5983575.1200000001</v>
      </c>
      <c r="P4589">
        <v>1</v>
      </c>
      <c r="Q4589">
        <v>1</v>
      </c>
      <c r="R4589">
        <v>7830</v>
      </c>
    </row>
    <row r="4590" spans="1:18" hidden="1">
      <c r="A4590" t="s">
        <v>5992</v>
      </c>
      <c r="B4590" t="s">
        <v>5373</v>
      </c>
      <c r="C4590">
        <v>36</v>
      </c>
      <c r="D4590" t="s">
        <v>88</v>
      </c>
      <c r="E4590" t="s">
        <v>10136</v>
      </c>
      <c r="F4590" t="s">
        <v>186</v>
      </c>
      <c r="G4590" t="s">
        <v>186</v>
      </c>
      <c r="H4590">
        <v>5</v>
      </c>
      <c r="I4590">
        <v>3</v>
      </c>
      <c r="J4590" t="s">
        <v>84</v>
      </c>
      <c r="K4590" t="s">
        <v>31</v>
      </c>
      <c r="L4590" t="s">
        <v>304</v>
      </c>
      <c r="N4590" s="52">
        <v>6113652.8160000006</v>
      </c>
      <c r="O4590" s="52">
        <v>5983575.1200000001</v>
      </c>
      <c r="P4590">
        <v>1</v>
      </c>
      <c r="Q4590">
        <v>1</v>
      </c>
      <c r="R4590">
        <v>7832</v>
      </c>
    </row>
    <row r="4591" spans="1:18" hidden="1">
      <c r="A4591" t="s">
        <v>5993</v>
      </c>
      <c r="B4591" t="s">
        <v>5375</v>
      </c>
      <c r="C4591">
        <v>37</v>
      </c>
      <c r="D4591" t="s">
        <v>88</v>
      </c>
      <c r="E4591" t="s">
        <v>10137</v>
      </c>
      <c r="F4591" t="s">
        <v>187</v>
      </c>
      <c r="G4591" t="s">
        <v>187</v>
      </c>
      <c r="H4591">
        <v>5</v>
      </c>
      <c r="I4591">
        <v>1</v>
      </c>
      <c r="J4591" t="s">
        <v>84</v>
      </c>
      <c r="K4591" t="s">
        <v>31</v>
      </c>
      <c r="L4591" t="s">
        <v>304</v>
      </c>
      <c r="N4591" s="52">
        <v>1310580.4800000002</v>
      </c>
      <c r="O4591" s="52">
        <v>1282989.3120000002</v>
      </c>
      <c r="P4591">
        <v>1</v>
      </c>
      <c r="Q4591">
        <v>1</v>
      </c>
      <c r="R4591">
        <v>7834</v>
      </c>
    </row>
    <row r="4592" spans="1:18" hidden="1">
      <c r="A4592" t="s">
        <v>5994</v>
      </c>
      <c r="B4592" t="s">
        <v>5377</v>
      </c>
      <c r="C4592">
        <v>38</v>
      </c>
      <c r="D4592" t="s">
        <v>88</v>
      </c>
      <c r="E4592" t="s">
        <v>10138</v>
      </c>
      <c r="F4592" t="s">
        <v>187</v>
      </c>
      <c r="G4592" t="s">
        <v>187</v>
      </c>
      <c r="H4592">
        <v>5</v>
      </c>
      <c r="I4592">
        <v>2</v>
      </c>
      <c r="J4592" t="s">
        <v>84</v>
      </c>
      <c r="K4592" t="s">
        <v>31</v>
      </c>
      <c r="L4592" t="s">
        <v>304</v>
      </c>
      <c r="N4592" s="52">
        <v>1324826.496</v>
      </c>
      <c r="O4592" s="52">
        <v>1296639.1680000001</v>
      </c>
      <c r="P4592">
        <v>1</v>
      </c>
      <c r="Q4592">
        <v>1</v>
      </c>
      <c r="R4592">
        <v>7836</v>
      </c>
    </row>
    <row r="4593" spans="1:18" hidden="1">
      <c r="A4593" t="s">
        <v>5995</v>
      </c>
      <c r="B4593" t="s">
        <v>5379</v>
      </c>
      <c r="C4593">
        <v>39</v>
      </c>
      <c r="D4593" t="s">
        <v>88</v>
      </c>
      <c r="E4593" t="s">
        <v>10139</v>
      </c>
      <c r="F4593" t="s">
        <v>187</v>
      </c>
      <c r="G4593" t="s">
        <v>187</v>
      </c>
      <c r="H4593">
        <v>5</v>
      </c>
      <c r="I4593">
        <v>3</v>
      </c>
      <c r="J4593" t="s">
        <v>84</v>
      </c>
      <c r="K4593" t="s">
        <v>31</v>
      </c>
      <c r="L4593" t="s">
        <v>304</v>
      </c>
      <c r="N4593" s="52">
        <v>1324826.496</v>
      </c>
      <c r="O4593" s="52">
        <v>1296639.1680000001</v>
      </c>
      <c r="P4593">
        <v>1</v>
      </c>
      <c r="Q4593">
        <v>1</v>
      </c>
      <c r="R4593">
        <v>7838</v>
      </c>
    </row>
    <row r="4594" spans="1:18" hidden="1">
      <c r="A4594" t="s">
        <v>5996</v>
      </c>
      <c r="B4594" t="s">
        <v>5381</v>
      </c>
      <c r="C4594">
        <v>40</v>
      </c>
      <c r="D4594" t="s">
        <v>88</v>
      </c>
      <c r="E4594" t="s">
        <v>10140</v>
      </c>
      <c r="F4594" t="s">
        <v>188</v>
      </c>
      <c r="G4594" t="s">
        <v>188</v>
      </c>
      <c r="H4594">
        <v>5</v>
      </c>
      <c r="I4594">
        <v>1</v>
      </c>
      <c r="J4594" t="s">
        <v>84</v>
      </c>
      <c r="K4594" t="s">
        <v>31</v>
      </c>
      <c r="L4594" t="s">
        <v>304</v>
      </c>
      <c r="N4594" s="52">
        <v>581785.92000000004</v>
      </c>
      <c r="O4594" s="52">
        <v>569538.14400000009</v>
      </c>
      <c r="P4594">
        <v>1</v>
      </c>
      <c r="Q4594">
        <v>1</v>
      </c>
      <c r="R4594">
        <v>7840</v>
      </c>
    </row>
    <row r="4595" spans="1:18" hidden="1">
      <c r="A4595" t="s">
        <v>5997</v>
      </c>
      <c r="B4595" t="s">
        <v>5383</v>
      </c>
      <c r="C4595">
        <v>41</v>
      </c>
      <c r="D4595" t="s">
        <v>88</v>
      </c>
      <c r="E4595" t="s">
        <v>10141</v>
      </c>
      <c r="F4595" t="s">
        <v>188</v>
      </c>
      <c r="G4595" t="s">
        <v>188</v>
      </c>
      <c r="H4595">
        <v>5</v>
      </c>
      <c r="I4595">
        <v>2</v>
      </c>
      <c r="J4595" t="s">
        <v>84</v>
      </c>
      <c r="K4595" t="s">
        <v>31</v>
      </c>
      <c r="L4595" t="s">
        <v>304</v>
      </c>
      <c r="N4595" s="52">
        <v>588109.6320000001</v>
      </c>
      <c r="O4595" s="52">
        <v>575596.89600000007</v>
      </c>
      <c r="P4595">
        <v>1</v>
      </c>
      <c r="Q4595">
        <v>1</v>
      </c>
      <c r="R4595">
        <v>7842</v>
      </c>
    </row>
    <row r="4596" spans="1:18" hidden="1">
      <c r="A4596" t="s">
        <v>5998</v>
      </c>
      <c r="B4596" t="s">
        <v>5385</v>
      </c>
      <c r="C4596">
        <v>42</v>
      </c>
      <c r="D4596" t="s">
        <v>88</v>
      </c>
      <c r="E4596" t="s">
        <v>10142</v>
      </c>
      <c r="F4596" t="s">
        <v>188</v>
      </c>
      <c r="G4596" t="s">
        <v>188</v>
      </c>
      <c r="H4596">
        <v>5</v>
      </c>
      <c r="I4596">
        <v>3</v>
      </c>
      <c r="J4596" t="s">
        <v>84</v>
      </c>
      <c r="K4596" t="s">
        <v>31</v>
      </c>
      <c r="L4596" t="s">
        <v>304</v>
      </c>
      <c r="N4596" s="52">
        <v>588109.6320000001</v>
      </c>
      <c r="O4596" s="52">
        <v>575596.89600000007</v>
      </c>
      <c r="P4596">
        <v>1</v>
      </c>
      <c r="Q4596">
        <v>1</v>
      </c>
      <c r="R4596">
        <v>7844</v>
      </c>
    </row>
    <row r="4597" spans="1:18" hidden="1">
      <c r="A4597" t="s">
        <v>5999</v>
      </c>
      <c r="B4597" t="s">
        <v>5387</v>
      </c>
      <c r="C4597">
        <v>43</v>
      </c>
      <c r="D4597" t="s">
        <v>88</v>
      </c>
      <c r="E4597" t="s">
        <v>10143</v>
      </c>
      <c r="F4597" t="s">
        <v>189</v>
      </c>
      <c r="G4597" t="s">
        <v>189</v>
      </c>
      <c r="H4597">
        <v>5</v>
      </c>
      <c r="I4597">
        <v>1</v>
      </c>
      <c r="J4597" t="s">
        <v>84</v>
      </c>
      <c r="K4597" t="s">
        <v>31</v>
      </c>
      <c r="L4597" t="s">
        <v>304</v>
      </c>
      <c r="N4597" s="52">
        <v>2724046.0320000001</v>
      </c>
      <c r="O4597" s="52">
        <v>2666697.648</v>
      </c>
      <c r="P4597">
        <v>1</v>
      </c>
      <c r="Q4597">
        <v>1</v>
      </c>
      <c r="R4597">
        <v>7846</v>
      </c>
    </row>
    <row r="4598" spans="1:18" hidden="1">
      <c r="A4598" t="s">
        <v>6000</v>
      </c>
      <c r="B4598" t="s">
        <v>5389</v>
      </c>
      <c r="C4598">
        <v>44</v>
      </c>
      <c r="D4598" t="s">
        <v>88</v>
      </c>
      <c r="E4598" t="s">
        <v>10144</v>
      </c>
      <c r="F4598" t="s">
        <v>189</v>
      </c>
      <c r="G4598" t="s">
        <v>189</v>
      </c>
      <c r="H4598">
        <v>5</v>
      </c>
      <c r="I4598">
        <v>2</v>
      </c>
      <c r="J4598" t="s">
        <v>84</v>
      </c>
      <c r="K4598" t="s">
        <v>31</v>
      </c>
      <c r="L4598" t="s">
        <v>304</v>
      </c>
      <c r="N4598" s="52">
        <v>2753654.2080000001</v>
      </c>
      <c r="O4598" s="52">
        <v>2695066.0320000001</v>
      </c>
      <c r="P4598">
        <v>1</v>
      </c>
      <c r="Q4598">
        <v>1</v>
      </c>
      <c r="R4598">
        <v>7848</v>
      </c>
    </row>
    <row r="4599" spans="1:18" hidden="1">
      <c r="A4599" t="s">
        <v>6001</v>
      </c>
      <c r="B4599" t="s">
        <v>5391</v>
      </c>
      <c r="C4599">
        <v>45</v>
      </c>
      <c r="D4599" t="s">
        <v>88</v>
      </c>
      <c r="E4599" t="s">
        <v>10145</v>
      </c>
      <c r="F4599" t="s">
        <v>189</v>
      </c>
      <c r="G4599" t="s">
        <v>189</v>
      </c>
      <c r="H4599">
        <v>5</v>
      </c>
      <c r="I4599">
        <v>3</v>
      </c>
      <c r="J4599" t="s">
        <v>84</v>
      </c>
      <c r="K4599" t="s">
        <v>31</v>
      </c>
      <c r="L4599" t="s">
        <v>304</v>
      </c>
      <c r="N4599" s="52">
        <v>2753654.2080000001</v>
      </c>
      <c r="O4599" s="52">
        <v>2695066.0320000001</v>
      </c>
      <c r="P4599">
        <v>1</v>
      </c>
      <c r="Q4599">
        <v>1</v>
      </c>
      <c r="R4599">
        <v>7850</v>
      </c>
    </row>
    <row r="4600" spans="1:18" hidden="1">
      <c r="A4600" t="s">
        <v>6002</v>
      </c>
      <c r="B4600" t="s">
        <v>5393</v>
      </c>
      <c r="C4600">
        <v>46</v>
      </c>
      <c r="D4600" t="s">
        <v>88</v>
      </c>
      <c r="E4600" t="s">
        <v>10146</v>
      </c>
      <c r="F4600" t="s">
        <v>190</v>
      </c>
      <c r="G4600" t="s">
        <v>190</v>
      </c>
      <c r="H4600">
        <v>5</v>
      </c>
      <c r="I4600">
        <v>1</v>
      </c>
      <c r="J4600" t="s">
        <v>84</v>
      </c>
      <c r="K4600" t="s">
        <v>31</v>
      </c>
      <c r="L4600" t="s">
        <v>304</v>
      </c>
      <c r="N4600" s="52">
        <v>15047919.648000002</v>
      </c>
      <c r="O4600" s="52">
        <v>14731121.328000002</v>
      </c>
      <c r="P4600">
        <v>1</v>
      </c>
      <c r="Q4600">
        <v>1</v>
      </c>
      <c r="R4600">
        <v>7852</v>
      </c>
    </row>
    <row r="4601" spans="1:18" hidden="1">
      <c r="A4601" t="s">
        <v>6003</v>
      </c>
      <c r="B4601" t="s">
        <v>5395</v>
      </c>
      <c r="C4601">
        <v>47</v>
      </c>
      <c r="D4601" t="s">
        <v>88</v>
      </c>
      <c r="E4601" t="s">
        <v>10147</v>
      </c>
      <c r="F4601" t="s">
        <v>190</v>
      </c>
      <c r="G4601" t="s">
        <v>190</v>
      </c>
      <c r="H4601">
        <v>5</v>
      </c>
      <c r="I4601">
        <v>2</v>
      </c>
      <c r="J4601" t="s">
        <v>84</v>
      </c>
      <c r="K4601" t="s">
        <v>31</v>
      </c>
      <c r="L4601" t="s">
        <v>304</v>
      </c>
      <c r="N4601" s="52">
        <v>15211483.872000001</v>
      </c>
      <c r="O4601" s="52">
        <v>14887835.232000001</v>
      </c>
      <c r="P4601">
        <v>1</v>
      </c>
      <c r="Q4601">
        <v>1</v>
      </c>
      <c r="R4601">
        <v>7854</v>
      </c>
    </row>
    <row r="4602" spans="1:18" hidden="1">
      <c r="A4602" t="s">
        <v>6004</v>
      </c>
      <c r="B4602" t="s">
        <v>5397</v>
      </c>
      <c r="C4602">
        <v>48</v>
      </c>
      <c r="D4602" t="s">
        <v>88</v>
      </c>
      <c r="E4602" t="s">
        <v>10148</v>
      </c>
      <c r="F4602" t="s">
        <v>190</v>
      </c>
      <c r="G4602" t="s">
        <v>190</v>
      </c>
      <c r="H4602">
        <v>5</v>
      </c>
      <c r="I4602">
        <v>3</v>
      </c>
      <c r="J4602" t="s">
        <v>84</v>
      </c>
      <c r="K4602" t="s">
        <v>31</v>
      </c>
      <c r="L4602" t="s">
        <v>304</v>
      </c>
      <c r="N4602" s="52">
        <v>15211483.872000001</v>
      </c>
      <c r="O4602" s="52">
        <v>14887835.232000001</v>
      </c>
      <c r="P4602">
        <v>1</v>
      </c>
      <c r="Q4602">
        <v>1</v>
      </c>
      <c r="R4602">
        <v>7856</v>
      </c>
    </row>
    <row r="4603" spans="1:18" hidden="1">
      <c r="A4603" t="s">
        <v>6005</v>
      </c>
      <c r="B4603" t="s">
        <v>5399</v>
      </c>
      <c r="C4603">
        <v>49</v>
      </c>
      <c r="D4603" t="s">
        <v>88</v>
      </c>
      <c r="E4603" t="s">
        <v>10149</v>
      </c>
      <c r="F4603" t="s">
        <v>191</v>
      </c>
      <c r="G4603" t="s">
        <v>191</v>
      </c>
      <c r="H4603">
        <v>5</v>
      </c>
      <c r="I4603">
        <v>1</v>
      </c>
      <c r="J4603" t="s">
        <v>84</v>
      </c>
      <c r="K4603" t="s">
        <v>31</v>
      </c>
      <c r="L4603" t="s">
        <v>304</v>
      </c>
      <c r="N4603" s="52">
        <v>378531.79200000002</v>
      </c>
      <c r="O4603" s="52">
        <v>370563.12000000005</v>
      </c>
      <c r="P4603">
        <v>1</v>
      </c>
      <c r="Q4603">
        <v>1</v>
      </c>
      <c r="R4603">
        <v>7858</v>
      </c>
    </row>
    <row r="4604" spans="1:18" hidden="1">
      <c r="A4604" t="s">
        <v>6006</v>
      </c>
      <c r="B4604" t="s">
        <v>5401</v>
      </c>
      <c r="C4604">
        <v>50</v>
      </c>
      <c r="D4604" t="s">
        <v>88</v>
      </c>
      <c r="E4604" t="s">
        <v>10150</v>
      </c>
      <c r="F4604" t="s">
        <v>191</v>
      </c>
      <c r="G4604" t="s">
        <v>191</v>
      </c>
      <c r="H4604">
        <v>5</v>
      </c>
      <c r="I4604">
        <v>2</v>
      </c>
      <c r="J4604" t="s">
        <v>84</v>
      </c>
      <c r="K4604" t="s">
        <v>31</v>
      </c>
      <c r="L4604" t="s">
        <v>304</v>
      </c>
      <c r="N4604" s="52">
        <v>393686.40000000008</v>
      </c>
      <c r="O4604" s="52">
        <v>374504.4</v>
      </c>
      <c r="P4604">
        <v>1</v>
      </c>
      <c r="Q4604">
        <v>1</v>
      </c>
      <c r="R4604">
        <v>7860</v>
      </c>
    </row>
    <row r="4605" spans="1:18" hidden="1">
      <c r="A4605" t="s">
        <v>6007</v>
      </c>
      <c r="B4605" t="s">
        <v>5403</v>
      </c>
      <c r="C4605">
        <v>51</v>
      </c>
      <c r="D4605" t="s">
        <v>88</v>
      </c>
      <c r="E4605" t="s">
        <v>10151</v>
      </c>
      <c r="F4605" t="s">
        <v>191</v>
      </c>
      <c r="G4605" t="s">
        <v>191</v>
      </c>
      <c r="H4605">
        <v>5</v>
      </c>
      <c r="I4605">
        <v>3</v>
      </c>
      <c r="J4605" t="s">
        <v>84</v>
      </c>
      <c r="K4605" t="s">
        <v>31</v>
      </c>
      <c r="L4605" t="s">
        <v>304</v>
      </c>
      <c r="N4605" s="52">
        <v>393686.40000000008</v>
      </c>
      <c r="O4605" s="52">
        <v>374504.4</v>
      </c>
      <c r="P4605">
        <v>1</v>
      </c>
      <c r="Q4605">
        <v>1</v>
      </c>
      <c r="R4605">
        <v>7862</v>
      </c>
    </row>
    <row r="4606" spans="1:18" hidden="1">
      <c r="A4606" t="s">
        <v>6008</v>
      </c>
      <c r="B4606" t="s">
        <v>5405</v>
      </c>
      <c r="C4606">
        <v>52</v>
      </c>
      <c r="D4606" t="s">
        <v>88</v>
      </c>
      <c r="E4606" t="s">
        <v>10152</v>
      </c>
      <c r="F4606" t="s">
        <v>192</v>
      </c>
      <c r="G4606" t="s">
        <v>192</v>
      </c>
      <c r="H4606">
        <v>5</v>
      </c>
      <c r="I4606">
        <v>1</v>
      </c>
      <c r="J4606" t="s">
        <v>84</v>
      </c>
      <c r="K4606" t="s">
        <v>31</v>
      </c>
      <c r="L4606" t="s">
        <v>304</v>
      </c>
      <c r="N4606" s="52">
        <v>572099.424</v>
      </c>
      <c r="O4606" s="52">
        <v>560055.88800000004</v>
      </c>
      <c r="P4606">
        <v>1</v>
      </c>
      <c r="Q4606">
        <v>1</v>
      </c>
      <c r="R4606">
        <v>7864</v>
      </c>
    </row>
    <row r="4607" spans="1:18" hidden="1">
      <c r="A4607" t="s">
        <v>6009</v>
      </c>
      <c r="B4607" t="s">
        <v>5407</v>
      </c>
      <c r="C4607">
        <v>53</v>
      </c>
      <c r="D4607" t="s">
        <v>88</v>
      </c>
      <c r="E4607" t="s">
        <v>10153</v>
      </c>
      <c r="F4607" t="s">
        <v>192</v>
      </c>
      <c r="G4607" t="s">
        <v>192</v>
      </c>
      <c r="H4607">
        <v>5</v>
      </c>
      <c r="I4607">
        <v>2</v>
      </c>
      <c r="J4607" t="s">
        <v>84</v>
      </c>
      <c r="K4607" t="s">
        <v>31</v>
      </c>
      <c r="L4607" t="s">
        <v>304</v>
      </c>
      <c r="N4607" s="52">
        <v>578318.25600000005</v>
      </c>
      <c r="O4607" s="52">
        <v>566013.07200000004</v>
      </c>
      <c r="P4607">
        <v>1</v>
      </c>
      <c r="Q4607">
        <v>1</v>
      </c>
      <c r="R4607">
        <v>7866</v>
      </c>
    </row>
    <row r="4608" spans="1:18" hidden="1">
      <c r="A4608" t="s">
        <v>6010</v>
      </c>
      <c r="B4608" t="s">
        <v>5409</v>
      </c>
      <c r="C4608">
        <v>54</v>
      </c>
      <c r="D4608" t="s">
        <v>88</v>
      </c>
      <c r="E4608" t="s">
        <v>10154</v>
      </c>
      <c r="F4608" t="s">
        <v>192</v>
      </c>
      <c r="G4608" t="s">
        <v>192</v>
      </c>
      <c r="H4608">
        <v>5</v>
      </c>
      <c r="I4608">
        <v>3</v>
      </c>
      <c r="J4608" t="s">
        <v>84</v>
      </c>
      <c r="K4608" t="s">
        <v>31</v>
      </c>
      <c r="L4608" t="s">
        <v>304</v>
      </c>
      <c r="N4608" s="52">
        <v>578318.25600000005</v>
      </c>
      <c r="O4608" s="52">
        <v>566013.07200000004</v>
      </c>
      <c r="P4608">
        <v>1</v>
      </c>
      <c r="Q4608">
        <v>1</v>
      </c>
      <c r="R4608">
        <v>7868</v>
      </c>
    </row>
    <row r="4609" spans="1:18" hidden="1">
      <c r="A4609" t="s">
        <v>6011</v>
      </c>
      <c r="B4609" t="s">
        <v>5411</v>
      </c>
      <c r="C4609">
        <v>55</v>
      </c>
      <c r="D4609" t="s">
        <v>88</v>
      </c>
      <c r="E4609" t="s">
        <v>10155</v>
      </c>
      <c r="F4609" t="s">
        <v>193</v>
      </c>
      <c r="G4609" t="s">
        <v>193</v>
      </c>
      <c r="H4609">
        <v>5</v>
      </c>
      <c r="I4609">
        <v>1</v>
      </c>
      <c r="J4609" t="s">
        <v>84</v>
      </c>
      <c r="K4609" t="s">
        <v>31</v>
      </c>
      <c r="L4609" t="s">
        <v>304</v>
      </c>
      <c r="N4609" s="52">
        <v>33064371.648000002</v>
      </c>
      <c r="O4609" s="52">
        <v>32368279.776000004</v>
      </c>
      <c r="P4609">
        <v>1</v>
      </c>
      <c r="Q4609">
        <v>1</v>
      </c>
      <c r="R4609">
        <v>7870</v>
      </c>
    </row>
    <row r="4610" spans="1:18" hidden="1">
      <c r="A4610" t="s">
        <v>6012</v>
      </c>
      <c r="B4610" t="s">
        <v>5413</v>
      </c>
      <c r="C4610">
        <v>56</v>
      </c>
      <c r="D4610" t="s">
        <v>88</v>
      </c>
      <c r="E4610" t="s">
        <v>10156</v>
      </c>
      <c r="F4610" t="s">
        <v>193</v>
      </c>
      <c r="G4610" t="s">
        <v>193</v>
      </c>
      <c r="H4610">
        <v>5</v>
      </c>
      <c r="I4610">
        <v>2</v>
      </c>
      <c r="J4610" t="s">
        <v>84</v>
      </c>
      <c r="K4610" t="s">
        <v>31</v>
      </c>
      <c r="L4610" t="s">
        <v>304</v>
      </c>
      <c r="N4610" s="52">
        <v>33423767.808000006</v>
      </c>
      <c r="O4610" s="52">
        <v>32712624.000000004</v>
      </c>
      <c r="P4610">
        <v>1</v>
      </c>
      <c r="Q4610">
        <v>1</v>
      </c>
      <c r="R4610">
        <v>7872</v>
      </c>
    </row>
    <row r="4611" spans="1:18" hidden="1">
      <c r="A4611" t="s">
        <v>6013</v>
      </c>
      <c r="B4611" t="s">
        <v>5415</v>
      </c>
      <c r="C4611">
        <v>57</v>
      </c>
      <c r="D4611" t="s">
        <v>88</v>
      </c>
      <c r="E4611" t="s">
        <v>10157</v>
      </c>
      <c r="F4611" t="s">
        <v>193</v>
      </c>
      <c r="G4611" t="s">
        <v>193</v>
      </c>
      <c r="H4611">
        <v>5</v>
      </c>
      <c r="I4611">
        <v>3</v>
      </c>
      <c r="J4611" t="s">
        <v>84</v>
      </c>
      <c r="K4611" t="s">
        <v>31</v>
      </c>
      <c r="L4611" t="s">
        <v>304</v>
      </c>
      <c r="N4611" s="52">
        <v>33423767.808000006</v>
      </c>
      <c r="O4611" s="52">
        <v>32712624.000000004</v>
      </c>
      <c r="P4611">
        <v>1</v>
      </c>
      <c r="Q4611">
        <v>1</v>
      </c>
      <c r="R4611">
        <v>7874</v>
      </c>
    </row>
    <row r="4612" spans="1:18" hidden="1">
      <c r="A4612" t="s">
        <v>6014</v>
      </c>
      <c r="B4612" t="s">
        <v>5417</v>
      </c>
      <c r="C4612">
        <v>58</v>
      </c>
      <c r="D4612" t="s">
        <v>102</v>
      </c>
      <c r="E4612" t="s">
        <v>10158</v>
      </c>
      <c r="F4612" t="s">
        <v>194</v>
      </c>
      <c r="G4612" t="s">
        <v>176</v>
      </c>
      <c r="H4612">
        <v>5</v>
      </c>
      <c r="I4612" t="s">
        <v>103</v>
      </c>
      <c r="J4612" t="s">
        <v>84</v>
      </c>
      <c r="K4612" t="s">
        <v>31</v>
      </c>
      <c r="L4612" t="s">
        <v>304</v>
      </c>
      <c r="N4612" s="52">
        <v>446395.77600000001</v>
      </c>
      <c r="O4612" s="52">
        <v>437467.72800000006</v>
      </c>
      <c r="P4612">
        <v>1</v>
      </c>
      <c r="Q4612">
        <f>IF(COUNTIF(SolCotizacion!$E:$E,$G4612)&gt;0,1,0)</f>
        <v>0</v>
      </c>
      <c r="R4612">
        <v>7876</v>
      </c>
    </row>
    <row r="4613" spans="1:18" hidden="1">
      <c r="A4613" t="s">
        <v>6015</v>
      </c>
      <c r="B4613" t="s">
        <v>5419</v>
      </c>
      <c r="C4613">
        <v>59</v>
      </c>
      <c r="D4613" t="s">
        <v>102</v>
      </c>
      <c r="E4613" t="s">
        <v>10159</v>
      </c>
      <c r="F4613" t="s">
        <v>195</v>
      </c>
      <c r="G4613" t="s">
        <v>176</v>
      </c>
      <c r="H4613">
        <v>5</v>
      </c>
      <c r="I4613" t="s">
        <v>103</v>
      </c>
      <c r="J4613" t="s">
        <v>84</v>
      </c>
      <c r="K4613" t="s">
        <v>31</v>
      </c>
      <c r="L4613" t="s">
        <v>304</v>
      </c>
      <c r="N4613" s="52">
        <v>276000</v>
      </c>
      <c r="O4613" s="52">
        <v>253920.00000000003</v>
      </c>
      <c r="P4613">
        <v>1</v>
      </c>
      <c r="Q4613">
        <f>IF(COUNTIF(SolCotizacion!$E:$E,$G4613)&gt;0,1,0)</f>
        <v>0</v>
      </c>
      <c r="R4613">
        <v>7878</v>
      </c>
    </row>
    <row r="4614" spans="1:18" hidden="1">
      <c r="A4614" t="s">
        <v>6016</v>
      </c>
      <c r="B4614" t="s">
        <v>5421</v>
      </c>
      <c r="C4614">
        <v>60</v>
      </c>
      <c r="D4614" t="s">
        <v>102</v>
      </c>
      <c r="E4614" t="s">
        <v>10160</v>
      </c>
      <c r="F4614" t="s">
        <v>196</v>
      </c>
      <c r="G4614" t="s">
        <v>177</v>
      </c>
      <c r="H4614">
        <v>5</v>
      </c>
      <c r="I4614" t="s">
        <v>103</v>
      </c>
      <c r="J4614" t="s">
        <v>84</v>
      </c>
      <c r="K4614" t="s">
        <v>31</v>
      </c>
      <c r="L4614" t="s">
        <v>304</v>
      </c>
      <c r="N4614" s="52">
        <v>446395.77600000001</v>
      </c>
      <c r="O4614" s="52">
        <v>437467.72800000006</v>
      </c>
      <c r="P4614">
        <v>1</v>
      </c>
      <c r="Q4614">
        <f>IF(COUNTIF(SolCotizacion!$E:$E,$G4614)&gt;0,1,0)</f>
        <v>0</v>
      </c>
      <c r="R4614">
        <v>7880</v>
      </c>
    </row>
    <row r="4615" spans="1:18" hidden="1">
      <c r="A4615" t="s">
        <v>6017</v>
      </c>
      <c r="B4615" t="s">
        <v>5423</v>
      </c>
      <c r="C4615">
        <v>61</v>
      </c>
      <c r="D4615" t="s">
        <v>102</v>
      </c>
      <c r="E4615" t="s">
        <v>10161</v>
      </c>
      <c r="F4615" t="s">
        <v>197</v>
      </c>
      <c r="G4615" t="s">
        <v>178</v>
      </c>
      <c r="H4615">
        <v>5</v>
      </c>
      <c r="I4615" t="s">
        <v>103</v>
      </c>
      <c r="J4615" t="s">
        <v>84</v>
      </c>
      <c r="K4615" t="s">
        <v>31</v>
      </c>
      <c r="L4615" t="s">
        <v>304</v>
      </c>
      <c r="N4615" s="52">
        <v>452640.00000000006</v>
      </c>
      <c r="O4615" s="52">
        <v>443005.39200000005</v>
      </c>
      <c r="P4615">
        <v>1</v>
      </c>
      <c r="Q4615">
        <f>IF(COUNTIF(SolCotizacion!$E:$E,$G4615)&gt;0,1,0)</f>
        <v>0</v>
      </c>
      <c r="R4615">
        <v>7882</v>
      </c>
    </row>
    <row r="4616" spans="1:18" hidden="1">
      <c r="A4616" t="s">
        <v>6018</v>
      </c>
      <c r="B4616" t="s">
        <v>5425</v>
      </c>
      <c r="C4616">
        <v>63</v>
      </c>
      <c r="D4616" t="s">
        <v>102</v>
      </c>
      <c r="E4616" t="s">
        <v>10162</v>
      </c>
      <c r="F4616" t="s">
        <v>198</v>
      </c>
      <c r="G4616" t="s">
        <v>179</v>
      </c>
      <c r="H4616">
        <v>5</v>
      </c>
      <c r="I4616" t="s">
        <v>103</v>
      </c>
      <c r="J4616" t="s">
        <v>84</v>
      </c>
      <c r="K4616" t="s">
        <v>31</v>
      </c>
      <c r="L4616" t="s">
        <v>304</v>
      </c>
      <c r="N4616" s="52">
        <v>29189.760000000002</v>
      </c>
      <c r="O4616" s="52">
        <v>27600.000000000004</v>
      </c>
      <c r="P4616">
        <v>1</v>
      </c>
      <c r="Q4616">
        <f>IF(COUNTIF(SolCotizacion!$E:$E,$G4616)&gt;0,1,0)</f>
        <v>0</v>
      </c>
      <c r="R4616">
        <v>7886</v>
      </c>
    </row>
    <row r="4617" spans="1:18" hidden="1">
      <c r="A4617" t="s">
        <v>6019</v>
      </c>
      <c r="B4617" t="s">
        <v>5427</v>
      </c>
      <c r="C4617">
        <v>64</v>
      </c>
      <c r="D4617" t="s">
        <v>102</v>
      </c>
      <c r="E4617" t="s">
        <v>10163</v>
      </c>
      <c r="F4617" t="s">
        <v>199</v>
      </c>
      <c r="G4617" t="s">
        <v>180</v>
      </c>
      <c r="H4617">
        <v>5</v>
      </c>
      <c r="I4617" t="s">
        <v>103</v>
      </c>
      <c r="J4617" t="s">
        <v>84</v>
      </c>
      <c r="K4617" t="s">
        <v>31</v>
      </c>
      <c r="L4617" t="s">
        <v>304</v>
      </c>
      <c r="N4617" s="52">
        <v>11040.000000000002</v>
      </c>
      <c r="O4617" s="52">
        <v>9936</v>
      </c>
      <c r="P4617">
        <v>1</v>
      </c>
      <c r="Q4617">
        <f>IF(COUNTIF(SolCotizacion!$E:$E,$G4617)&gt;0,1,0)</f>
        <v>0</v>
      </c>
      <c r="R4617">
        <v>7888</v>
      </c>
    </row>
    <row r="4618" spans="1:18" hidden="1">
      <c r="A4618" t="s">
        <v>6020</v>
      </c>
      <c r="B4618" t="s">
        <v>5429</v>
      </c>
      <c r="C4618">
        <v>65</v>
      </c>
      <c r="D4618" t="s">
        <v>102</v>
      </c>
      <c r="E4618" t="s">
        <v>10164</v>
      </c>
      <c r="F4618" t="s">
        <v>200</v>
      </c>
      <c r="G4618" t="s">
        <v>180</v>
      </c>
      <c r="H4618">
        <v>5</v>
      </c>
      <c r="I4618" t="s">
        <v>103</v>
      </c>
      <c r="J4618" t="s">
        <v>84</v>
      </c>
      <c r="K4618" t="s">
        <v>31</v>
      </c>
      <c r="L4618" t="s">
        <v>304</v>
      </c>
      <c r="N4618" s="52">
        <v>11040.000000000002</v>
      </c>
      <c r="O4618" s="52">
        <v>9936</v>
      </c>
      <c r="P4618">
        <v>1</v>
      </c>
      <c r="Q4618">
        <f>IF(COUNTIF(SolCotizacion!$E:$E,$G4618)&gt;0,1,0)</f>
        <v>0</v>
      </c>
      <c r="R4618">
        <v>7890</v>
      </c>
    </row>
    <row r="4619" spans="1:18" hidden="1">
      <c r="A4619" t="s">
        <v>6021</v>
      </c>
      <c r="B4619" t="s">
        <v>5431</v>
      </c>
      <c r="C4619">
        <v>66</v>
      </c>
      <c r="D4619" t="s">
        <v>102</v>
      </c>
      <c r="E4619" t="s">
        <v>10165</v>
      </c>
      <c r="F4619" t="s">
        <v>201</v>
      </c>
      <c r="G4619" t="s">
        <v>180</v>
      </c>
      <c r="H4619">
        <v>5</v>
      </c>
      <c r="I4619" t="s">
        <v>103</v>
      </c>
      <c r="J4619" t="s">
        <v>84</v>
      </c>
      <c r="K4619" t="s">
        <v>31</v>
      </c>
      <c r="L4619" t="s">
        <v>304</v>
      </c>
      <c r="N4619" s="52">
        <v>378531.79200000002</v>
      </c>
      <c r="O4619" s="52">
        <v>370961.66400000005</v>
      </c>
      <c r="P4619">
        <v>1</v>
      </c>
      <c r="Q4619">
        <f>IF(COUNTIF(SolCotizacion!$E:$E,$G4619)&gt;0,1,0)</f>
        <v>0</v>
      </c>
      <c r="R4619">
        <v>7892</v>
      </c>
    </row>
    <row r="4620" spans="1:18" hidden="1">
      <c r="A4620" t="s">
        <v>6022</v>
      </c>
      <c r="B4620" t="s">
        <v>5433</v>
      </c>
      <c r="C4620">
        <v>67</v>
      </c>
      <c r="D4620" t="s">
        <v>102</v>
      </c>
      <c r="E4620" t="s">
        <v>10166</v>
      </c>
      <c r="F4620" t="s">
        <v>202</v>
      </c>
      <c r="G4620" t="s">
        <v>181</v>
      </c>
      <c r="H4620">
        <v>5</v>
      </c>
      <c r="I4620" t="s">
        <v>103</v>
      </c>
      <c r="J4620" t="s">
        <v>84</v>
      </c>
      <c r="K4620" t="s">
        <v>31</v>
      </c>
      <c r="L4620" t="s">
        <v>304</v>
      </c>
      <c r="N4620" s="52">
        <v>628019.23200000008</v>
      </c>
      <c r="O4620" s="52">
        <v>615459.02400000009</v>
      </c>
      <c r="P4620">
        <v>1</v>
      </c>
      <c r="Q4620">
        <f>IF(COUNTIF(SolCotizacion!$E:$E,$G4620)&gt;0,1,0)</f>
        <v>0</v>
      </c>
      <c r="R4620">
        <v>7894</v>
      </c>
    </row>
    <row r="4621" spans="1:18" hidden="1">
      <c r="A4621" t="s">
        <v>6023</v>
      </c>
      <c r="B4621" t="s">
        <v>5435</v>
      </c>
      <c r="C4621">
        <v>68</v>
      </c>
      <c r="D4621" t="s">
        <v>102</v>
      </c>
      <c r="E4621" t="s">
        <v>10167</v>
      </c>
      <c r="F4621" t="s">
        <v>203</v>
      </c>
      <c r="G4621" t="s">
        <v>181</v>
      </c>
      <c r="H4621">
        <v>5</v>
      </c>
      <c r="I4621" t="s">
        <v>103</v>
      </c>
      <c r="J4621" t="s">
        <v>84</v>
      </c>
      <c r="K4621" t="s">
        <v>31</v>
      </c>
      <c r="L4621" t="s">
        <v>304</v>
      </c>
      <c r="N4621" s="52">
        <v>240883.96800000002</v>
      </c>
      <c r="O4621" s="52">
        <v>236066.11200000002</v>
      </c>
      <c r="P4621">
        <v>1</v>
      </c>
      <c r="Q4621">
        <f>IF(COUNTIF(SolCotizacion!$E:$E,$G4621)&gt;0,1,0)</f>
        <v>0</v>
      </c>
      <c r="R4621">
        <v>7896</v>
      </c>
    </row>
    <row r="4622" spans="1:18" hidden="1">
      <c r="A4622" t="s">
        <v>6024</v>
      </c>
      <c r="B4622" t="s">
        <v>5437</v>
      </c>
      <c r="C4622">
        <v>69</v>
      </c>
      <c r="D4622" t="s">
        <v>102</v>
      </c>
      <c r="E4622" t="s">
        <v>10168</v>
      </c>
      <c r="F4622" t="s">
        <v>204</v>
      </c>
      <c r="G4622" t="s">
        <v>181</v>
      </c>
      <c r="H4622">
        <v>5</v>
      </c>
      <c r="I4622" t="s">
        <v>103</v>
      </c>
      <c r="J4622" t="s">
        <v>84</v>
      </c>
      <c r="K4622" t="s">
        <v>31</v>
      </c>
      <c r="L4622" t="s">
        <v>304</v>
      </c>
      <c r="N4622" s="52">
        <v>842188.60800000012</v>
      </c>
      <c r="O4622" s="52">
        <v>825344.88000000024</v>
      </c>
      <c r="P4622">
        <v>1</v>
      </c>
      <c r="Q4622">
        <f>IF(COUNTIF(SolCotizacion!$E:$E,$G4622)&gt;0,1,0)</f>
        <v>0</v>
      </c>
      <c r="R4622">
        <v>7898</v>
      </c>
    </row>
    <row r="4623" spans="1:18" hidden="1">
      <c r="A4623" t="s">
        <v>6025</v>
      </c>
      <c r="B4623" t="s">
        <v>5439</v>
      </c>
      <c r="C4623">
        <v>70</v>
      </c>
      <c r="D4623" t="s">
        <v>102</v>
      </c>
      <c r="E4623" t="s">
        <v>10169</v>
      </c>
      <c r="F4623" t="s">
        <v>205</v>
      </c>
      <c r="G4623" t="s">
        <v>181</v>
      </c>
      <c r="H4623">
        <v>5</v>
      </c>
      <c r="I4623" t="s">
        <v>103</v>
      </c>
      <c r="J4623" t="s">
        <v>84</v>
      </c>
      <c r="K4623" t="s">
        <v>31</v>
      </c>
      <c r="L4623" t="s">
        <v>304</v>
      </c>
      <c r="N4623" s="52">
        <v>2537887.344</v>
      </c>
      <c r="O4623" s="52">
        <v>2487129.8400000003</v>
      </c>
      <c r="P4623">
        <v>1</v>
      </c>
      <c r="Q4623">
        <f>IF(COUNTIF(SolCotizacion!$E:$E,$G4623)&gt;0,1,0)</f>
        <v>0</v>
      </c>
      <c r="R4623">
        <v>7900</v>
      </c>
    </row>
    <row r="4624" spans="1:18" hidden="1">
      <c r="A4624" t="s">
        <v>6026</v>
      </c>
      <c r="B4624" t="s">
        <v>5441</v>
      </c>
      <c r="C4624">
        <v>71</v>
      </c>
      <c r="D4624" t="s">
        <v>102</v>
      </c>
      <c r="E4624" t="s">
        <v>10170</v>
      </c>
      <c r="F4624" t="s">
        <v>206</v>
      </c>
      <c r="G4624" t="s">
        <v>182</v>
      </c>
      <c r="H4624">
        <v>5</v>
      </c>
      <c r="I4624" t="s">
        <v>103</v>
      </c>
      <c r="J4624" t="s">
        <v>84</v>
      </c>
      <c r="K4624" t="s">
        <v>31</v>
      </c>
      <c r="L4624" t="s">
        <v>304</v>
      </c>
      <c r="N4624" s="52">
        <v>12.144000000000002</v>
      </c>
      <c r="O4624" s="52">
        <v>11.040000000000001</v>
      </c>
      <c r="P4624">
        <v>1</v>
      </c>
      <c r="Q4624">
        <f>IF(COUNTIF(SolCotizacion!$E:$E,$G4624)&gt;0,1,0)</f>
        <v>0</v>
      </c>
      <c r="R4624">
        <v>7902</v>
      </c>
    </row>
    <row r="4625" spans="1:18" hidden="1">
      <c r="A4625" t="s">
        <v>6027</v>
      </c>
      <c r="B4625" t="s">
        <v>5443</v>
      </c>
      <c r="C4625">
        <v>72</v>
      </c>
      <c r="D4625" t="s">
        <v>102</v>
      </c>
      <c r="E4625" t="s">
        <v>10171</v>
      </c>
      <c r="F4625" t="s">
        <v>207</v>
      </c>
      <c r="G4625" t="s">
        <v>182</v>
      </c>
      <c r="H4625">
        <v>5</v>
      </c>
      <c r="I4625" t="s">
        <v>103</v>
      </c>
      <c r="J4625" t="s">
        <v>84</v>
      </c>
      <c r="K4625" t="s">
        <v>31</v>
      </c>
      <c r="L4625" t="s">
        <v>304</v>
      </c>
      <c r="N4625" s="52">
        <v>946471.34400000004</v>
      </c>
      <c r="O4625" s="52">
        <v>927542.16000000015</v>
      </c>
      <c r="P4625">
        <v>1</v>
      </c>
      <c r="Q4625">
        <f>IF(COUNTIF(SolCotizacion!$E:$E,$G4625)&gt;0,1,0)</f>
        <v>0</v>
      </c>
      <c r="R4625">
        <v>7904</v>
      </c>
    </row>
    <row r="4626" spans="1:18" hidden="1">
      <c r="A4626" t="s">
        <v>6028</v>
      </c>
      <c r="B4626" t="s">
        <v>5445</v>
      </c>
      <c r="C4626">
        <v>73</v>
      </c>
      <c r="D4626" t="s">
        <v>102</v>
      </c>
      <c r="E4626" t="s">
        <v>10172</v>
      </c>
      <c r="F4626" t="s">
        <v>208</v>
      </c>
      <c r="G4626" t="s">
        <v>182</v>
      </c>
      <c r="H4626">
        <v>5</v>
      </c>
      <c r="I4626" t="s">
        <v>103</v>
      </c>
      <c r="J4626" t="s">
        <v>84</v>
      </c>
      <c r="K4626" t="s">
        <v>31</v>
      </c>
      <c r="L4626" t="s">
        <v>304</v>
      </c>
      <c r="N4626" s="52">
        <v>367287.55200000003</v>
      </c>
      <c r="O4626" s="52">
        <v>359941.53600000002</v>
      </c>
      <c r="P4626">
        <v>1</v>
      </c>
      <c r="Q4626">
        <f>IF(COUNTIF(SolCotizacion!$E:$E,$G4626)&gt;0,1,0)</f>
        <v>0</v>
      </c>
      <c r="R4626">
        <v>7906</v>
      </c>
    </row>
    <row r="4627" spans="1:18" hidden="1">
      <c r="A4627" t="s">
        <v>6029</v>
      </c>
      <c r="B4627" t="s">
        <v>5447</v>
      </c>
      <c r="C4627">
        <v>74</v>
      </c>
      <c r="D4627" t="s">
        <v>102</v>
      </c>
      <c r="E4627" t="s">
        <v>10173</v>
      </c>
      <c r="F4627" t="s">
        <v>209</v>
      </c>
      <c r="G4627" t="s">
        <v>183</v>
      </c>
      <c r="H4627">
        <v>5</v>
      </c>
      <c r="I4627" t="s">
        <v>103</v>
      </c>
      <c r="J4627" t="s">
        <v>84</v>
      </c>
      <c r="K4627" t="s">
        <v>31</v>
      </c>
      <c r="L4627" t="s">
        <v>304</v>
      </c>
      <c r="N4627" s="52">
        <v>3808.8</v>
      </c>
      <c r="O4627" s="52">
        <v>3477.6000000000004</v>
      </c>
      <c r="P4627">
        <v>1</v>
      </c>
      <c r="Q4627">
        <f>IF(COUNTIF(SolCotizacion!$E:$E,$G4627)&gt;0,1,0)</f>
        <v>0</v>
      </c>
      <c r="R4627">
        <v>7908</v>
      </c>
    </row>
    <row r="4628" spans="1:18" hidden="1">
      <c r="A4628" t="s">
        <v>6030</v>
      </c>
      <c r="B4628" t="s">
        <v>5449</v>
      </c>
      <c r="C4628">
        <v>75</v>
      </c>
      <c r="D4628" t="s">
        <v>102</v>
      </c>
      <c r="E4628" t="s">
        <v>10174</v>
      </c>
      <c r="F4628" t="s">
        <v>210</v>
      </c>
      <c r="G4628" t="s">
        <v>183</v>
      </c>
      <c r="H4628">
        <v>5</v>
      </c>
      <c r="I4628" t="s">
        <v>103</v>
      </c>
      <c r="J4628" t="s">
        <v>84</v>
      </c>
      <c r="K4628" t="s">
        <v>31</v>
      </c>
      <c r="L4628" t="s">
        <v>304</v>
      </c>
      <c r="N4628" s="52">
        <v>365627.13600000006</v>
      </c>
      <c r="O4628" s="52">
        <v>358314.24000000005</v>
      </c>
      <c r="P4628">
        <v>1</v>
      </c>
      <c r="Q4628">
        <f>IF(COUNTIF(SolCotizacion!$E:$E,$G4628)&gt;0,1,0)</f>
        <v>0</v>
      </c>
      <c r="R4628">
        <v>7910</v>
      </c>
    </row>
    <row r="4629" spans="1:18" hidden="1">
      <c r="A4629" t="s">
        <v>6031</v>
      </c>
      <c r="B4629" t="s">
        <v>5451</v>
      </c>
      <c r="C4629">
        <v>76</v>
      </c>
      <c r="D4629" t="s">
        <v>102</v>
      </c>
      <c r="E4629" t="s">
        <v>10175</v>
      </c>
      <c r="F4629" t="s">
        <v>211</v>
      </c>
      <c r="G4629" t="s">
        <v>183</v>
      </c>
      <c r="H4629">
        <v>5</v>
      </c>
      <c r="I4629" t="s">
        <v>103</v>
      </c>
      <c r="J4629" t="s">
        <v>84</v>
      </c>
      <c r="K4629" t="s">
        <v>31</v>
      </c>
      <c r="L4629" t="s">
        <v>304</v>
      </c>
      <c r="N4629" s="52">
        <v>3808.8</v>
      </c>
      <c r="O4629" s="52">
        <v>3477.6000000000004</v>
      </c>
      <c r="P4629">
        <v>1</v>
      </c>
      <c r="Q4629">
        <f>IF(COUNTIF(SolCotizacion!$E:$E,$G4629)&gt;0,1,0)</f>
        <v>0</v>
      </c>
      <c r="R4629">
        <v>7912</v>
      </c>
    </row>
    <row r="4630" spans="1:18" hidden="1">
      <c r="A4630" t="s">
        <v>6032</v>
      </c>
      <c r="B4630" t="s">
        <v>5453</v>
      </c>
      <c r="C4630">
        <v>77</v>
      </c>
      <c r="D4630" t="s">
        <v>102</v>
      </c>
      <c r="E4630" t="s">
        <v>10176</v>
      </c>
      <c r="F4630" t="s">
        <v>212</v>
      </c>
      <c r="G4630" t="s">
        <v>184</v>
      </c>
      <c r="H4630">
        <v>5</v>
      </c>
      <c r="I4630" t="s">
        <v>103</v>
      </c>
      <c r="J4630" t="s">
        <v>84</v>
      </c>
      <c r="K4630" t="s">
        <v>31</v>
      </c>
      <c r="L4630" t="s">
        <v>304</v>
      </c>
      <c r="N4630" s="52">
        <v>365627.13600000006</v>
      </c>
      <c r="O4630" s="52">
        <v>358314.24000000005</v>
      </c>
      <c r="P4630">
        <v>1</v>
      </c>
      <c r="Q4630">
        <f>IF(COUNTIF(SolCotizacion!$E:$E,$G4630)&gt;0,1,0)</f>
        <v>0</v>
      </c>
      <c r="R4630">
        <v>7914</v>
      </c>
    </row>
    <row r="4631" spans="1:18" hidden="1">
      <c r="A4631" t="s">
        <v>6033</v>
      </c>
      <c r="B4631" t="s">
        <v>5455</v>
      </c>
      <c r="C4631">
        <v>78</v>
      </c>
      <c r="D4631" t="s">
        <v>102</v>
      </c>
      <c r="E4631" t="s">
        <v>10177</v>
      </c>
      <c r="F4631" t="s">
        <v>213</v>
      </c>
      <c r="G4631" t="s">
        <v>184</v>
      </c>
      <c r="H4631">
        <v>5</v>
      </c>
      <c r="I4631" t="s">
        <v>103</v>
      </c>
      <c r="J4631" t="s">
        <v>84</v>
      </c>
      <c r="K4631" t="s">
        <v>31</v>
      </c>
      <c r="L4631" t="s">
        <v>304</v>
      </c>
      <c r="N4631" s="52">
        <v>274172.88</v>
      </c>
      <c r="O4631" s="52">
        <v>268689.31200000003</v>
      </c>
      <c r="P4631">
        <v>1</v>
      </c>
      <c r="Q4631">
        <f>IF(COUNTIF(SolCotizacion!$E:$E,$G4631)&gt;0,1,0)</f>
        <v>0</v>
      </c>
      <c r="R4631">
        <v>7916</v>
      </c>
    </row>
    <row r="4632" spans="1:18" hidden="1">
      <c r="A4632" t="s">
        <v>6034</v>
      </c>
      <c r="B4632" t="s">
        <v>5457</v>
      </c>
      <c r="C4632">
        <v>79</v>
      </c>
      <c r="D4632" t="s">
        <v>102</v>
      </c>
      <c r="E4632" t="s">
        <v>10178</v>
      </c>
      <c r="F4632" t="s">
        <v>214</v>
      </c>
      <c r="G4632" t="s">
        <v>185</v>
      </c>
      <c r="H4632">
        <v>5</v>
      </c>
      <c r="I4632" t="s">
        <v>103</v>
      </c>
      <c r="J4632" t="s">
        <v>84</v>
      </c>
      <c r="K4632" t="s">
        <v>31</v>
      </c>
      <c r="L4632" t="s">
        <v>304</v>
      </c>
      <c r="N4632" s="52">
        <v>249486.33600000001</v>
      </c>
      <c r="O4632" s="52">
        <v>244497.36000000002</v>
      </c>
      <c r="P4632">
        <v>1</v>
      </c>
      <c r="Q4632">
        <f>IF(COUNTIF(SolCotizacion!$E:$E,$G4632)&gt;0,1,0)</f>
        <v>0</v>
      </c>
      <c r="R4632">
        <v>7918</v>
      </c>
    </row>
    <row r="4633" spans="1:18" hidden="1">
      <c r="A4633" t="s">
        <v>6035</v>
      </c>
      <c r="B4633" t="s">
        <v>5459</v>
      </c>
      <c r="C4633">
        <v>80</v>
      </c>
      <c r="D4633" t="s">
        <v>102</v>
      </c>
      <c r="E4633" t="s">
        <v>10179</v>
      </c>
      <c r="F4633" t="s">
        <v>215</v>
      </c>
      <c r="G4633" t="s">
        <v>185</v>
      </c>
      <c r="H4633">
        <v>5</v>
      </c>
      <c r="I4633" t="s">
        <v>103</v>
      </c>
      <c r="J4633" t="s">
        <v>84</v>
      </c>
      <c r="K4633" t="s">
        <v>31</v>
      </c>
      <c r="L4633" t="s">
        <v>304</v>
      </c>
      <c r="N4633" s="52">
        <v>1449606.0960000001</v>
      </c>
      <c r="O4633" s="52">
        <v>1420613.952</v>
      </c>
      <c r="P4633">
        <v>1</v>
      </c>
      <c r="Q4633">
        <f>IF(COUNTIF(SolCotizacion!$E:$E,$G4633)&gt;0,1,0)</f>
        <v>0</v>
      </c>
      <c r="R4633">
        <v>7920</v>
      </c>
    </row>
    <row r="4634" spans="1:18" hidden="1">
      <c r="A4634" t="s">
        <v>6036</v>
      </c>
      <c r="B4634" t="s">
        <v>5461</v>
      </c>
      <c r="C4634">
        <v>81</v>
      </c>
      <c r="D4634" t="s">
        <v>102</v>
      </c>
      <c r="E4634" t="s">
        <v>10180</v>
      </c>
      <c r="F4634" t="s">
        <v>216</v>
      </c>
      <c r="G4634" t="s">
        <v>186</v>
      </c>
      <c r="H4634">
        <v>5</v>
      </c>
      <c r="I4634" t="s">
        <v>103</v>
      </c>
      <c r="J4634" t="s">
        <v>84</v>
      </c>
      <c r="K4634" t="s">
        <v>31</v>
      </c>
      <c r="L4634" t="s">
        <v>304</v>
      </c>
      <c r="N4634" s="52">
        <v>1742108.6879999998</v>
      </c>
      <c r="O4634" s="52">
        <v>1707266.4480000001</v>
      </c>
      <c r="P4634">
        <v>1</v>
      </c>
      <c r="Q4634">
        <f>IF(COUNTIF(SolCotizacion!$E:$E,$G4634)&gt;0,1,0)</f>
        <v>0</v>
      </c>
      <c r="R4634">
        <v>7922</v>
      </c>
    </row>
    <row r="4635" spans="1:18" hidden="1">
      <c r="A4635" t="s">
        <v>6037</v>
      </c>
      <c r="B4635" t="s">
        <v>5463</v>
      </c>
      <c r="C4635">
        <v>82</v>
      </c>
      <c r="D4635" t="s">
        <v>102</v>
      </c>
      <c r="E4635" t="s">
        <v>10181</v>
      </c>
      <c r="F4635" t="s">
        <v>217</v>
      </c>
      <c r="G4635" t="s">
        <v>186</v>
      </c>
      <c r="H4635">
        <v>5</v>
      </c>
      <c r="I4635" t="s">
        <v>103</v>
      </c>
      <c r="J4635" t="s">
        <v>84</v>
      </c>
      <c r="K4635" t="s">
        <v>31</v>
      </c>
      <c r="L4635" t="s">
        <v>304</v>
      </c>
      <c r="N4635" s="52">
        <v>236581.68000000002</v>
      </c>
      <c r="O4635" s="52">
        <v>231840.00000000003</v>
      </c>
      <c r="P4635">
        <v>1</v>
      </c>
      <c r="Q4635">
        <f>IF(COUNTIF(SolCotizacion!$E:$E,$G4635)&gt;0,1,0)</f>
        <v>0</v>
      </c>
      <c r="R4635">
        <v>7924</v>
      </c>
    </row>
    <row r="4636" spans="1:18" hidden="1">
      <c r="A4636" t="s">
        <v>6038</v>
      </c>
      <c r="B4636" t="s">
        <v>5465</v>
      </c>
      <c r="C4636">
        <v>83</v>
      </c>
      <c r="D4636" t="s">
        <v>102</v>
      </c>
      <c r="E4636" t="s">
        <v>10182</v>
      </c>
      <c r="F4636" t="s">
        <v>218</v>
      </c>
      <c r="G4636" t="s">
        <v>187</v>
      </c>
      <c r="H4636">
        <v>5</v>
      </c>
      <c r="I4636" t="s">
        <v>103</v>
      </c>
      <c r="J4636" t="s">
        <v>84</v>
      </c>
      <c r="K4636" t="s">
        <v>31</v>
      </c>
      <c r="L4636" t="s">
        <v>304</v>
      </c>
      <c r="N4636" s="52">
        <v>134201.136</v>
      </c>
      <c r="O4636" s="52">
        <v>126960.00000000001</v>
      </c>
      <c r="P4636">
        <v>1</v>
      </c>
      <c r="Q4636">
        <f>IF(COUNTIF(SolCotizacion!$E:$E,$G4636)&gt;0,1,0)</f>
        <v>0</v>
      </c>
      <c r="R4636">
        <v>7926</v>
      </c>
    </row>
    <row r="4637" spans="1:18" hidden="1">
      <c r="A4637" t="s">
        <v>6039</v>
      </c>
      <c r="B4637" t="s">
        <v>5467</v>
      </c>
      <c r="C4637">
        <v>84</v>
      </c>
      <c r="D4637" t="s">
        <v>102</v>
      </c>
      <c r="E4637" t="s">
        <v>10183</v>
      </c>
      <c r="F4637" t="s">
        <v>219</v>
      </c>
      <c r="G4637" t="s">
        <v>188</v>
      </c>
      <c r="H4637">
        <v>5</v>
      </c>
      <c r="I4637" t="s">
        <v>103</v>
      </c>
      <c r="J4637" t="s">
        <v>84</v>
      </c>
      <c r="K4637" t="s">
        <v>31</v>
      </c>
      <c r="L4637" t="s">
        <v>304</v>
      </c>
      <c r="N4637" s="52">
        <v>194944.32</v>
      </c>
      <c r="O4637" s="52">
        <v>182160.00000000003</v>
      </c>
      <c r="P4637">
        <v>1</v>
      </c>
      <c r="Q4637">
        <f>IF(COUNTIF(SolCotizacion!$E:$E,$G4637)&gt;0,1,0)</f>
        <v>0</v>
      </c>
      <c r="R4637">
        <v>7928</v>
      </c>
    </row>
    <row r="4638" spans="1:18" hidden="1">
      <c r="A4638" t="s">
        <v>6040</v>
      </c>
      <c r="B4638" t="s">
        <v>5469</v>
      </c>
      <c r="C4638">
        <v>85</v>
      </c>
      <c r="D4638" t="s">
        <v>102</v>
      </c>
      <c r="E4638" t="s">
        <v>10184</v>
      </c>
      <c r="F4638" t="s">
        <v>220</v>
      </c>
      <c r="G4638" t="s">
        <v>189</v>
      </c>
      <c r="H4638">
        <v>5</v>
      </c>
      <c r="I4638" t="s">
        <v>103</v>
      </c>
      <c r="J4638" t="s">
        <v>84</v>
      </c>
      <c r="K4638" t="s">
        <v>31</v>
      </c>
      <c r="L4638" t="s">
        <v>304</v>
      </c>
      <c r="N4638" s="52">
        <v>346097.37600000005</v>
      </c>
      <c r="O4638" s="52">
        <v>339175.29600000003</v>
      </c>
      <c r="P4638">
        <v>1</v>
      </c>
      <c r="Q4638">
        <f>IF(COUNTIF(SolCotizacion!$E:$E,$G4638)&gt;0,1,0)</f>
        <v>0</v>
      </c>
      <c r="R4638">
        <v>7930</v>
      </c>
    </row>
    <row r="4639" spans="1:18" hidden="1">
      <c r="A4639" t="s">
        <v>6041</v>
      </c>
      <c r="B4639" t="s">
        <v>5471</v>
      </c>
      <c r="C4639">
        <v>86</v>
      </c>
      <c r="D4639" t="s">
        <v>102</v>
      </c>
      <c r="E4639" t="s">
        <v>10185</v>
      </c>
      <c r="F4639" t="s">
        <v>221</v>
      </c>
      <c r="G4639" t="s">
        <v>190</v>
      </c>
      <c r="H4639">
        <v>5</v>
      </c>
      <c r="I4639" t="s">
        <v>103</v>
      </c>
      <c r="J4639" t="s">
        <v>84</v>
      </c>
      <c r="K4639" t="s">
        <v>31</v>
      </c>
      <c r="L4639" t="s">
        <v>304</v>
      </c>
      <c r="N4639" s="52">
        <v>190706.06400000001</v>
      </c>
      <c r="O4639" s="52">
        <v>186892.84800000003</v>
      </c>
      <c r="P4639">
        <v>1</v>
      </c>
      <c r="Q4639">
        <f>IF(COUNTIF(SolCotizacion!$E:$E,$G4639)&gt;0,1,0)</f>
        <v>0</v>
      </c>
      <c r="R4639">
        <v>7932</v>
      </c>
    </row>
    <row r="4640" spans="1:18" hidden="1">
      <c r="A4640" t="s">
        <v>6042</v>
      </c>
      <c r="B4640" t="s">
        <v>5473</v>
      </c>
      <c r="C4640">
        <v>87</v>
      </c>
      <c r="D4640" t="s">
        <v>102</v>
      </c>
      <c r="E4640" t="s">
        <v>10186</v>
      </c>
      <c r="F4640" t="s">
        <v>222</v>
      </c>
      <c r="G4640" t="s">
        <v>191</v>
      </c>
      <c r="H4640">
        <v>5</v>
      </c>
      <c r="I4640" t="s">
        <v>103</v>
      </c>
      <c r="J4640" t="s">
        <v>84</v>
      </c>
      <c r="K4640" t="s">
        <v>31</v>
      </c>
      <c r="L4640" t="s">
        <v>304</v>
      </c>
      <c r="N4640" s="52">
        <v>11.040000000000001</v>
      </c>
      <c r="O4640" s="52">
        <v>11.040000000000001</v>
      </c>
      <c r="P4640">
        <v>1</v>
      </c>
      <c r="Q4640">
        <f>IF(COUNTIF(SolCotizacion!$E:$E,$G4640)&gt;0,1,0)</f>
        <v>0</v>
      </c>
      <c r="R4640">
        <v>7934</v>
      </c>
    </row>
    <row r="4641" spans="1:18" hidden="1">
      <c r="A4641" t="s">
        <v>6043</v>
      </c>
      <c r="B4641" t="s">
        <v>5475</v>
      </c>
      <c r="C4641">
        <v>88</v>
      </c>
      <c r="D4641" t="s">
        <v>102</v>
      </c>
      <c r="E4641" t="s">
        <v>10187</v>
      </c>
      <c r="F4641" t="s">
        <v>223</v>
      </c>
      <c r="G4641" t="s">
        <v>192</v>
      </c>
      <c r="H4641">
        <v>5</v>
      </c>
      <c r="I4641" t="s">
        <v>103</v>
      </c>
      <c r="J4641" t="s">
        <v>84</v>
      </c>
      <c r="K4641" t="s">
        <v>31</v>
      </c>
      <c r="L4641" t="s">
        <v>304</v>
      </c>
      <c r="N4641" s="52">
        <v>11.040000000000001</v>
      </c>
      <c r="O4641" s="52">
        <v>11.040000000000001</v>
      </c>
      <c r="P4641">
        <v>1</v>
      </c>
      <c r="Q4641">
        <f>IF(COUNTIF(SolCotizacion!$E:$E,$G4641)&gt;0,1,0)</f>
        <v>0</v>
      </c>
      <c r="R4641">
        <v>7936</v>
      </c>
    </row>
    <row r="4642" spans="1:18" hidden="1">
      <c r="A4642" t="s">
        <v>6044</v>
      </c>
      <c r="B4642" t="s">
        <v>5477</v>
      </c>
      <c r="C4642">
        <v>89</v>
      </c>
      <c r="D4642" t="s">
        <v>102</v>
      </c>
      <c r="E4642" t="s">
        <v>10188</v>
      </c>
      <c r="F4642" t="s">
        <v>224</v>
      </c>
      <c r="G4642" t="s">
        <v>193</v>
      </c>
      <c r="H4642">
        <v>5</v>
      </c>
      <c r="I4642" t="s">
        <v>103</v>
      </c>
      <c r="J4642" t="s">
        <v>84</v>
      </c>
      <c r="K4642" t="s">
        <v>31</v>
      </c>
      <c r="L4642" t="s">
        <v>304</v>
      </c>
      <c r="N4642" s="52">
        <v>367287.55200000003</v>
      </c>
      <c r="O4642" s="52">
        <v>359941.53600000002</v>
      </c>
      <c r="P4642">
        <v>1</v>
      </c>
      <c r="Q4642">
        <f>IF(COUNTIF(SolCotizacion!$E:$E,$G4642)&gt;0,1,0)</f>
        <v>0</v>
      </c>
      <c r="R4642">
        <v>7938</v>
      </c>
    </row>
    <row r="4643" spans="1:18" hidden="1">
      <c r="A4643" t="s">
        <v>6045</v>
      </c>
      <c r="B4643" t="s">
        <v>5479</v>
      </c>
      <c r="C4643">
        <v>90</v>
      </c>
      <c r="D4643" t="s">
        <v>113</v>
      </c>
      <c r="E4643" t="s">
        <v>9853</v>
      </c>
      <c r="F4643" t="s">
        <v>114</v>
      </c>
      <c r="G4643" t="s">
        <v>88</v>
      </c>
      <c r="H4643">
        <v>5</v>
      </c>
      <c r="I4643">
        <v>1</v>
      </c>
      <c r="J4643" t="s">
        <v>88</v>
      </c>
      <c r="K4643" t="s">
        <v>31</v>
      </c>
      <c r="L4643" t="s">
        <v>304</v>
      </c>
      <c r="N4643" s="52">
        <v>41227.663553999999</v>
      </c>
      <c r="O4643" s="52">
        <v>40358.795092000008</v>
      </c>
      <c r="P4643">
        <v>1</v>
      </c>
      <c r="Q4643">
        <f>IF(COUNTIFS(SolCotizacion!$D:$D,$G4643,SolCotizacion!$K:$K,$I4643)&gt;0,1,0)</f>
        <v>0</v>
      </c>
      <c r="R4643">
        <v>7940</v>
      </c>
    </row>
    <row r="4644" spans="1:18" hidden="1">
      <c r="A4644" t="s">
        <v>6046</v>
      </c>
      <c r="B4644" t="s">
        <v>5481</v>
      </c>
      <c r="C4644">
        <v>91</v>
      </c>
      <c r="D4644" t="s">
        <v>113</v>
      </c>
      <c r="E4644" t="s">
        <v>9984</v>
      </c>
      <c r="F4644" t="s">
        <v>114</v>
      </c>
      <c r="G4644" t="s">
        <v>88</v>
      </c>
      <c r="H4644">
        <v>5</v>
      </c>
      <c r="I4644">
        <v>2</v>
      </c>
      <c r="J4644" t="s">
        <v>88</v>
      </c>
      <c r="K4644" t="s">
        <v>31</v>
      </c>
      <c r="L4644" t="s">
        <v>304</v>
      </c>
      <c r="N4644" s="52">
        <v>41675.516344000003</v>
      </c>
      <c r="O4644" s="52">
        <v>40788.395340000003</v>
      </c>
      <c r="P4644">
        <v>1</v>
      </c>
      <c r="Q4644">
        <f>IF(COUNTIFS(SolCotizacion!$D:$D,$G4644,SolCotizacion!$K:$K,$I4644)&gt;0,1,0)</f>
        <v>1</v>
      </c>
      <c r="R4644">
        <v>7942</v>
      </c>
    </row>
    <row r="4645" spans="1:18" hidden="1">
      <c r="A4645" t="s">
        <v>6047</v>
      </c>
      <c r="B4645" t="s">
        <v>5483</v>
      </c>
      <c r="C4645">
        <v>92</v>
      </c>
      <c r="D4645" t="s">
        <v>113</v>
      </c>
      <c r="E4645" t="s">
        <v>9985</v>
      </c>
      <c r="F4645" t="s">
        <v>114</v>
      </c>
      <c r="G4645" t="s">
        <v>88</v>
      </c>
      <c r="H4645">
        <v>5</v>
      </c>
      <c r="I4645">
        <v>3</v>
      </c>
      <c r="J4645" t="s">
        <v>88</v>
      </c>
      <c r="K4645" t="s">
        <v>31</v>
      </c>
      <c r="L4645" t="s">
        <v>304</v>
      </c>
      <c r="N4645" s="52">
        <v>41675.516344000003</v>
      </c>
      <c r="O4645" s="52">
        <v>40788.395340000003</v>
      </c>
      <c r="P4645">
        <v>1</v>
      </c>
      <c r="Q4645">
        <f>IF(COUNTIFS(SolCotizacion!$D:$D,$G4645,SolCotizacion!$K:$K,$I4645)&gt;0,1,0)</f>
        <v>0</v>
      </c>
      <c r="R4645">
        <v>7944</v>
      </c>
    </row>
    <row r="4646" spans="1:18" hidden="1">
      <c r="A4646" t="s">
        <v>6048</v>
      </c>
      <c r="B4646" t="s">
        <v>5485</v>
      </c>
      <c r="C4646">
        <v>93</v>
      </c>
      <c r="D4646" t="s">
        <v>113</v>
      </c>
      <c r="E4646" t="s">
        <v>10189</v>
      </c>
      <c r="F4646" t="s">
        <v>225</v>
      </c>
      <c r="G4646" t="s">
        <v>176</v>
      </c>
      <c r="H4646">
        <v>5</v>
      </c>
      <c r="I4646" t="s">
        <v>103</v>
      </c>
      <c r="J4646" t="s">
        <v>118</v>
      </c>
      <c r="K4646" t="s">
        <v>325</v>
      </c>
      <c r="L4646" t="s">
        <v>304</v>
      </c>
      <c r="N4646" s="52">
        <v>311460.17980000004</v>
      </c>
      <c r="O4646" s="52">
        <v>299646.17297999997</v>
      </c>
      <c r="P4646">
        <v>1</v>
      </c>
      <c r="Q4646">
        <f>IF(COUNTIF(SolCotizacion!$E:$E,G4646)&gt;0,1,0)</f>
        <v>0</v>
      </c>
      <c r="R4646">
        <v>7946</v>
      </c>
    </row>
    <row r="4647" spans="1:18" hidden="1">
      <c r="A4647" t="s">
        <v>6049</v>
      </c>
      <c r="B4647" t="s">
        <v>5487</v>
      </c>
      <c r="C4647">
        <v>94</v>
      </c>
      <c r="D4647" t="s">
        <v>113</v>
      </c>
      <c r="E4647" t="s">
        <v>10190</v>
      </c>
      <c r="F4647" t="s">
        <v>226</v>
      </c>
      <c r="G4647" t="s">
        <v>177</v>
      </c>
      <c r="H4647">
        <v>5</v>
      </c>
      <c r="I4647" t="s">
        <v>103</v>
      </c>
      <c r="J4647" t="s">
        <v>118</v>
      </c>
      <c r="K4647" t="s">
        <v>325</v>
      </c>
      <c r="L4647" t="s">
        <v>304</v>
      </c>
      <c r="N4647" s="52">
        <v>618946.55730600003</v>
      </c>
      <c r="O4647" s="52">
        <v>606567.62966800004</v>
      </c>
      <c r="P4647">
        <v>1</v>
      </c>
      <c r="Q4647">
        <f>IF(COUNTIF(SolCotizacion!$E:$E,G4647)&gt;0,1,0)</f>
        <v>0</v>
      </c>
      <c r="R4647">
        <v>7948</v>
      </c>
    </row>
    <row r="4648" spans="1:18" hidden="1">
      <c r="A4648" t="s">
        <v>6050</v>
      </c>
      <c r="B4648" t="s">
        <v>5489</v>
      </c>
      <c r="C4648">
        <v>95</v>
      </c>
      <c r="D4648" t="s">
        <v>113</v>
      </c>
      <c r="E4648" t="s">
        <v>10191</v>
      </c>
      <c r="F4648" t="s">
        <v>227</v>
      </c>
      <c r="G4648" t="s">
        <v>178</v>
      </c>
      <c r="H4648">
        <v>5</v>
      </c>
      <c r="I4648" t="s">
        <v>103</v>
      </c>
      <c r="J4648" t="s">
        <v>118</v>
      </c>
      <c r="K4648" t="s">
        <v>325</v>
      </c>
      <c r="L4648" t="s">
        <v>304</v>
      </c>
      <c r="N4648" s="52">
        <v>354420.2046</v>
      </c>
      <c r="O4648" s="52">
        <v>343680.19839999999</v>
      </c>
      <c r="P4648">
        <v>1</v>
      </c>
      <c r="Q4648">
        <f>IF(COUNTIF(SolCotizacion!$E:$E,G4648)&gt;0,1,0)</f>
        <v>0</v>
      </c>
      <c r="R4648">
        <v>7950</v>
      </c>
    </row>
    <row r="4649" spans="1:18" hidden="1">
      <c r="A4649" t="s">
        <v>6051</v>
      </c>
      <c r="B4649" t="s">
        <v>5491</v>
      </c>
      <c r="C4649">
        <v>97</v>
      </c>
      <c r="D4649" t="s">
        <v>113</v>
      </c>
      <c r="E4649" t="s">
        <v>10192</v>
      </c>
      <c r="F4649" t="s">
        <v>228</v>
      </c>
      <c r="G4649" t="s">
        <v>179</v>
      </c>
      <c r="H4649">
        <v>5</v>
      </c>
      <c r="I4649" t="s">
        <v>103</v>
      </c>
      <c r="J4649" t="s">
        <v>118</v>
      </c>
      <c r="K4649" t="s">
        <v>325</v>
      </c>
      <c r="L4649" t="s">
        <v>304</v>
      </c>
      <c r="N4649" s="52">
        <v>235850.53615200002</v>
      </c>
      <c r="O4649" s="52">
        <v>231133.52831800003</v>
      </c>
      <c r="P4649">
        <v>1</v>
      </c>
      <c r="Q4649">
        <f>IF(COUNTIF(SolCotizacion!$E:$E,G4649)&gt;0,1,0)</f>
        <v>0</v>
      </c>
      <c r="R4649">
        <v>7954</v>
      </c>
    </row>
    <row r="4650" spans="1:18" hidden="1">
      <c r="A4650" t="s">
        <v>6052</v>
      </c>
      <c r="B4650" t="s">
        <v>5493</v>
      </c>
      <c r="C4650">
        <v>98</v>
      </c>
      <c r="D4650" t="s">
        <v>113</v>
      </c>
      <c r="E4650" t="s">
        <v>10193</v>
      </c>
      <c r="F4650" t="s">
        <v>229</v>
      </c>
      <c r="G4650" t="s">
        <v>180</v>
      </c>
      <c r="H4650">
        <v>5</v>
      </c>
      <c r="I4650" t="s">
        <v>103</v>
      </c>
      <c r="J4650" t="s">
        <v>118</v>
      </c>
      <c r="K4650" t="s">
        <v>325</v>
      </c>
      <c r="L4650" t="s">
        <v>304</v>
      </c>
      <c r="N4650" s="52">
        <v>175753.75787200002</v>
      </c>
      <c r="O4650" s="52">
        <v>172238.54940600003</v>
      </c>
      <c r="P4650">
        <v>1</v>
      </c>
      <c r="Q4650">
        <f>IF(COUNTIF(SolCotizacion!$E:$E,G4650)&gt;0,1,0)</f>
        <v>0</v>
      </c>
      <c r="R4650">
        <v>7956</v>
      </c>
    </row>
    <row r="4651" spans="1:18" hidden="1">
      <c r="A4651" t="s">
        <v>6053</v>
      </c>
      <c r="B4651" t="s">
        <v>5495</v>
      </c>
      <c r="C4651">
        <v>99</v>
      </c>
      <c r="D4651" t="s">
        <v>113</v>
      </c>
      <c r="E4651" t="s">
        <v>10194</v>
      </c>
      <c r="F4651" t="s">
        <v>230</v>
      </c>
      <c r="G4651" t="s">
        <v>181</v>
      </c>
      <c r="H4651">
        <v>5</v>
      </c>
      <c r="I4651" t="s">
        <v>103</v>
      </c>
      <c r="J4651" t="s">
        <v>118</v>
      </c>
      <c r="K4651" t="s">
        <v>325</v>
      </c>
      <c r="L4651" t="s">
        <v>304</v>
      </c>
      <c r="N4651" s="52">
        <v>384984.111974</v>
      </c>
      <c r="O4651" s="52">
        <v>377284.60369600001</v>
      </c>
      <c r="P4651">
        <v>1</v>
      </c>
      <c r="Q4651">
        <f>IF(COUNTIF(SolCotizacion!$E:$E,G4651)&gt;0,1,0)</f>
        <v>0</v>
      </c>
      <c r="R4651">
        <v>7958</v>
      </c>
    </row>
    <row r="4652" spans="1:18" hidden="1">
      <c r="A4652" t="s">
        <v>6054</v>
      </c>
      <c r="B4652" t="s">
        <v>5497</v>
      </c>
      <c r="C4652">
        <v>100</v>
      </c>
      <c r="D4652" t="s">
        <v>113</v>
      </c>
      <c r="E4652" t="s">
        <v>10195</v>
      </c>
      <c r="F4652" t="s">
        <v>231</v>
      </c>
      <c r="G4652" t="s">
        <v>182</v>
      </c>
      <c r="H4652">
        <v>5</v>
      </c>
      <c r="I4652" t="s">
        <v>103</v>
      </c>
      <c r="J4652" t="s">
        <v>118</v>
      </c>
      <c r="K4652" t="s">
        <v>325</v>
      </c>
      <c r="L4652" t="s">
        <v>304</v>
      </c>
      <c r="N4652" s="52">
        <v>280368.94008199999</v>
      </c>
      <c r="O4652" s="52">
        <v>276018.15934000001</v>
      </c>
      <c r="P4652">
        <v>1</v>
      </c>
      <c r="Q4652">
        <f>IF(COUNTIF(SolCotizacion!$E:$E,G4652)&gt;0,1,0)</f>
        <v>0</v>
      </c>
      <c r="R4652">
        <v>7960</v>
      </c>
    </row>
    <row r="4653" spans="1:18" hidden="1">
      <c r="A4653" t="s">
        <v>6055</v>
      </c>
      <c r="B4653" t="s">
        <v>5499</v>
      </c>
      <c r="C4653">
        <v>101</v>
      </c>
      <c r="D4653" t="s">
        <v>113</v>
      </c>
      <c r="E4653" t="s">
        <v>10196</v>
      </c>
      <c r="F4653" t="s">
        <v>232</v>
      </c>
      <c r="G4653" t="s">
        <v>183</v>
      </c>
      <c r="H4653">
        <v>5</v>
      </c>
      <c r="I4653" t="s">
        <v>103</v>
      </c>
      <c r="J4653" t="s">
        <v>118</v>
      </c>
      <c r="K4653" t="s">
        <v>325</v>
      </c>
      <c r="L4653" t="s">
        <v>304</v>
      </c>
      <c r="N4653" s="52">
        <v>456122.69795400003</v>
      </c>
      <c r="O4653" s="52">
        <v>447000.131116</v>
      </c>
      <c r="P4653">
        <v>1</v>
      </c>
      <c r="Q4653">
        <f>IF(COUNTIF(SolCotizacion!$E:$E,G4653)&gt;0,1,0)</f>
        <v>0</v>
      </c>
      <c r="R4653">
        <v>7962</v>
      </c>
    </row>
    <row r="4654" spans="1:18" hidden="1">
      <c r="A4654" t="s">
        <v>6056</v>
      </c>
      <c r="B4654" t="s">
        <v>5501</v>
      </c>
      <c r="C4654">
        <v>102</v>
      </c>
      <c r="D4654" t="s">
        <v>113</v>
      </c>
      <c r="E4654" t="s">
        <v>10197</v>
      </c>
      <c r="F4654" t="s">
        <v>233</v>
      </c>
      <c r="G4654" t="s">
        <v>184</v>
      </c>
      <c r="H4654">
        <v>5</v>
      </c>
      <c r="I4654" t="s">
        <v>103</v>
      </c>
      <c r="J4654" t="s">
        <v>118</v>
      </c>
      <c r="K4654" t="s">
        <v>325</v>
      </c>
      <c r="L4654" t="s">
        <v>304</v>
      </c>
      <c r="N4654" s="52">
        <v>1305600.2639680002</v>
      </c>
      <c r="O4654" s="52">
        <v>1279488.0886480003</v>
      </c>
      <c r="P4654">
        <v>1</v>
      </c>
      <c r="Q4654">
        <f>IF(COUNTIF(SolCotizacion!$E:$E,G4654)&gt;0,1,0)</f>
        <v>0</v>
      </c>
      <c r="R4654">
        <v>7964</v>
      </c>
    </row>
    <row r="4655" spans="1:18" hidden="1">
      <c r="A4655" t="s">
        <v>6057</v>
      </c>
      <c r="B4655" t="s">
        <v>5503</v>
      </c>
      <c r="C4655">
        <v>103</v>
      </c>
      <c r="D4655" t="s">
        <v>113</v>
      </c>
      <c r="E4655" t="s">
        <v>10198</v>
      </c>
      <c r="F4655" t="s">
        <v>234</v>
      </c>
      <c r="G4655" t="s">
        <v>185</v>
      </c>
      <c r="H4655">
        <v>5</v>
      </c>
      <c r="I4655" t="s">
        <v>103</v>
      </c>
      <c r="J4655" t="s">
        <v>118</v>
      </c>
      <c r="K4655" t="s">
        <v>325</v>
      </c>
      <c r="L4655" t="s">
        <v>304</v>
      </c>
      <c r="N4655" s="52">
        <v>2021170.361672</v>
      </c>
      <c r="O4655" s="52">
        <v>1980747.120352</v>
      </c>
      <c r="P4655">
        <v>1</v>
      </c>
      <c r="Q4655">
        <f>IF(COUNTIF(SolCotizacion!$E:$E,G4655)&gt;0,1,0)</f>
        <v>0</v>
      </c>
      <c r="R4655">
        <v>7966</v>
      </c>
    </row>
    <row r="4656" spans="1:18" hidden="1">
      <c r="A4656" t="s">
        <v>6058</v>
      </c>
      <c r="B4656" t="s">
        <v>5505</v>
      </c>
      <c r="C4656">
        <v>104</v>
      </c>
      <c r="D4656" t="s">
        <v>113</v>
      </c>
      <c r="E4656" t="s">
        <v>10199</v>
      </c>
      <c r="F4656" t="s">
        <v>235</v>
      </c>
      <c r="G4656" t="s">
        <v>186</v>
      </c>
      <c r="H4656">
        <v>5</v>
      </c>
      <c r="I4656" t="s">
        <v>103</v>
      </c>
      <c r="J4656" t="s">
        <v>118</v>
      </c>
      <c r="K4656" t="s">
        <v>325</v>
      </c>
      <c r="L4656" t="s">
        <v>304</v>
      </c>
      <c r="N4656" s="52">
        <v>2912494.2172480002</v>
      </c>
      <c r="O4656" s="52">
        <v>2854243.6387080001</v>
      </c>
      <c r="P4656">
        <v>1</v>
      </c>
      <c r="Q4656">
        <f>IF(COUNTIF(SolCotizacion!$E:$E,G4656)&gt;0,1,0)</f>
        <v>0</v>
      </c>
      <c r="R4656">
        <v>7968</v>
      </c>
    </row>
    <row r="4657" spans="1:19" hidden="1">
      <c r="A4657" t="s">
        <v>6059</v>
      </c>
      <c r="B4657" t="s">
        <v>5507</v>
      </c>
      <c r="C4657">
        <v>105</v>
      </c>
      <c r="D4657" t="s">
        <v>113</v>
      </c>
      <c r="E4657" t="s">
        <v>10200</v>
      </c>
      <c r="F4657" t="s">
        <v>236</v>
      </c>
      <c r="G4657" t="s">
        <v>187</v>
      </c>
      <c r="H4657">
        <v>5</v>
      </c>
      <c r="I4657" t="s">
        <v>103</v>
      </c>
      <c r="J4657" t="s">
        <v>118</v>
      </c>
      <c r="K4657" t="s">
        <v>325</v>
      </c>
      <c r="L4657" t="s">
        <v>304</v>
      </c>
      <c r="N4657" s="52">
        <v>339998.51932199998</v>
      </c>
      <c r="O4657" s="52">
        <v>333199.02954800002</v>
      </c>
      <c r="P4657">
        <v>1</v>
      </c>
      <c r="Q4657">
        <f>IF(COUNTIF(SolCotizacion!$E:$E,G4657)&gt;0,1,0)</f>
        <v>0</v>
      </c>
      <c r="R4657">
        <v>7970</v>
      </c>
    </row>
    <row r="4658" spans="1:19" hidden="1">
      <c r="A4658" t="s">
        <v>6060</v>
      </c>
      <c r="B4658" t="s">
        <v>5509</v>
      </c>
      <c r="C4658">
        <v>106</v>
      </c>
      <c r="D4658" t="s">
        <v>113</v>
      </c>
      <c r="E4658" t="s">
        <v>10201</v>
      </c>
      <c r="F4658" t="s">
        <v>237</v>
      </c>
      <c r="G4658" t="s">
        <v>188</v>
      </c>
      <c r="H4658">
        <v>5</v>
      </c>
      <c r="I4658" t="s">
        <v>103</v>
      </c>
      <c r="J4658" t="s">
        <v>118</v>
      </c>
      <c r="K4658" t="s">
        <v>325</v>
      </c>
      <c r="L4658" t="s">
        <v>304</v>
      </c>
      <c r="N4658" s="52">
        <v>154547.61614600001</v>
      </c>
      <c r="O4658" s="52">
        <v>151666.06701400003</v>
      </c>
      <c r="P4658">
        <v>1</v>
      </c>
      <c r="Q4658">
        <f>IF(COUNTIF(SolCotizacion!$E:$E,G4658)&gt;0,1,0)</f>
        <v>0</v>
      </c>
      <c r="R4658">
        <v>7972</v>
      </c>
    </row>
    <row r="4659" spans="1:19" hidden="1">
      <c r="A4659" t="s">
        <v>6061</v>
      </c>
      <c r="B4659" t="s">
        <v>5511</v>
      </c>
      <c r="C4659">
        <v>107</v>
      </c>
      <c r="D4659" t="s">
        <v>113</v>
      </c>
      <c r="E4659" t="s">
        <v>10202</v>
      </c>
      <c r="F4659" t="s">
        <v>238</v>
      </c>
      <c r="G4659" t="s">
        <v>189</v>
      </c>
      <c r="H4659">
        <v>5</v>
      </c>
      <c r="I4659" t="s">
        <v>103</v>
      </c>
      <c r="J4659" t="s">
        <v>118</v>
      </c>
      <c r="K4659" t="s">
        <v>325</v>
      </c>
      <c r="L4659" t="s">
        <v>304</v>
      </c>
      <c r="N4659" s="52">
        <v>709517.03268600011</v>
      </c>
      <c r="O4659" s="52">
        <v>695326.26424799999</v>
      </c>
      <c r="P4659">
        <v>1</v>
      </c>
      <c r="Q4659">
        <f>IF(COUNTIF(SolCotizacion!$E:$E,G4659)&gt;0,1,0)</f>
        <v>0</v>
      </c>
      <c r="R4659">
        <v>7974</v>
      </c>
    </row>
    <row r="4660" spans="1:19" hidden="1">
      <c r="A4660" t="s">
        <v>6062</v>
      </c>
      <c r="B4660" t="s">
        <v>5513</v>
      </c>
      <c r="C4660">
        <v>108</v>
      </c>
      <c r="D4660" t="s">
        <v>113</v>
      </c>
      <c r="E4660" t="s">
        <v>10203</v>
      </c>
      <c r="F4660" t="s">
        <v>239</v>
      </c>
      <c r="G4660" t="s">
        <v>190</v>
      </c>
      <c r="H4660">
        <v>5</v>
      </c>
      <c r="I4660" t="s">
        <v>103</v>
      </c>
      <c r="J4660" t="s">
        <v>118</v>
      </c>
      <c r="K4660" t="s">
        <v>325</v>
      </c>
      <c r="L4660" t="s">
        <v>304</v>
      </c>
      <c r="N4660" s="52">
        <v>3925707.475228</v>
      </c>
      <c r="O4660" s="52">
        <v>3847190.5080840001</v>
      </c>
      <c r="P4660">
        <v>1</v>
      </c>
      <c r="Q4660">
        <f>IF(COUNTIF(SolCotizacion!$E:$E,G4660)&gt;0,1,0)</f>
        <v>0</v>
      </c>
      <c r="R4660">
        <v>7976</v>
      </c>
    </row>
    <row r="4661" spans="1:19" hidden="1">
      <c r="A4661" t="s">
        <v>6063</v>
      </c>
      <c r="B4661" t="s">
        <v>5515</v>
      </c>
      <c r="C4661">
        <v>109</v>
      </c>
      <c r="D4661" t="s">
        <v>113</v>
      </c>
      <c r="E4661" t="s">
        <v>10204</v>
      </c>
      <c r="F4661" t="s">
        <v>240</v>
      </c>
      <c r="G4661" t="s">
        <v>191</v>
      </c>
      <c r="H4661">
        <v>5</v>
      </c>
      <c r="I4661" t="s">
        <v>103</v>
      </c>
      <c r="J4661" t="s">
        <v>118</v>
      </c>
      <c r="K4661" t="s">
        <v>325</v>
      </c>
      <c r="L4661" t="s">
        <v>304</v>
      </c>
      <c r="N4661" s="52">
        <v>10.741038000000001</v>
      </c>
      <c r="O4661" s="52">
        <v>10.741038000000001</v>
      </c>
      <c r="P4661">
        <v>1</v>
      </c>
      <c r="Q4661">
        <f>IF(COUNTIF(SolCotizacion!$E:$E,G4661)&gt;0,1,0)</f>
        <v>0</v>
      </c>
      <c r="R4661">
        <v>7978</v>
      </c>
    </row>
    <row r="4662" spans="1:19" hidden="1">
      <c r="A4662" t="s">
        <v>6064</v>
      </c>
      <c r="B4662" t="s">
        <v>5517</v>
      </c>
      <c r="C4662">
        <v>110</v>
      </c>
      <c r="D4662" t="s">
        <v>113</v>
      </c>
      <c r="E4662" t="s">
        <v>10205</v>
      </c>
      <c r="F4662" t="s">
        <v>241</v>
      </c>
      <c r="G4662" t="s">
        <v>192</v>
      </c>
      <c r="H4662">
        <v>5</v>
      </c>
      <c r="I4662" t="s">
        <v>103</v>
      </c>
      <c r="J4662" t="s">
        <v>118</v>
      </c>
      <c r="K4662" t="s">
        <v>325</v>
      </c>
      <c r="L4662" t="s">
        <v>304</v>
      </c>
      <c r="N4662" s="52">
        <v>10.741038000000001</v>
      </c>
      <c r="O4662" s="52">
        <v>10.741038000000001</v>
      </c>
      <c r="P4662">
        <v>1</v>
      </c>
      <c r="Q4662">
        <f>IF(COUNTIF(SolCotizacion!$E:$E,G4662)&gt;0,1,0)</f>
        <v>0</v>
      </c>
      <c r="R4662">
        <v>7980</v>
      </c>
    </row>
    <row r="4663" spans="1:19" hidden="1">
      <c r="A4663" t="s">
        <v>6065</v>
      </c>
      <c r="B4663" t="s">
        <v>5519</v>
      </c>
      <c r="C4663">
        <v>111</v>
      </c>
      <c r="D4663" t="s">
        <v>113</v>
      </c>
      <c r="E4663" t="s">
        <v>10206</v>
      </c>
      <c r="F4663" t="s">
        <v>242</v>
      </c>
      <c r="G4663" t="s">
        <v>193</v>
      </c>
      <c r="H4663">
        <v>5</v>
      </c>
      <c r="I4663" t="s">
        <v>103</v>
      </c>
      <c r="J4663" t="s">
        <v>118</v>
      </c>
      <c r="K4663" t="s">
        <v>325</v>
      </c>
      <c r="L4663" t="s">
        <v>304</v>
      </c>
      <c r="N4663" s="52">
        <v>7478571.3377760006</v>
      </c>
      <c r="O4663" s="52">
        <v>7329000.6398840006</v>
      </c>
      <c r="P4663">
        <v>1</v>
      </c>
      <c r="Q4663">
        <f>IF(COUNTIF(SolCotizacion!$E:$E,G4663)&gt;0,1,0)</f>
        <v>0</v>
      </c>
      <c r="R4663">
        <v>7982</v>
      </c>
    </row>
    <row r="4664" spans="1:19" hidden="1">
      <c r="A4664" t="s">
        <v>6066</v>
      </c>
      <c r="B4664" t="s">
        <v>5521</v>
      </c>
      <c r="C4664">
        <v>112</v>
      </c>
      <c r="D4664" t="s">
        <v>113</v>
      </c>
      <c r="E4664" t="s">
        <v>9995</v>
      </c>
      <c r="F4664" t="s">
        <v>125</v>
      </c>
      <c r="G4664" t="s">
        <v>88</v>
      </c>
      <c r="H4664">
        <v>5</v>
      </c>
      <c r="I4664">
        <v>1</v>
      </c>
      <c r="J4664" t="s">
        <v>88</v>
      </c>
      <c r="K4664" t="s">
        <v>31</v>
      </c>
      <c r="L4664" t="s">
        <v>304</v>
      </c>
      <c r="N4664" s="52">
        <v>41227.663553999999</v>
      </c>
      <c r="O4664" s="52">
        <v>40358.795092000008</v>
      </c>
      <c r="P4664">
        <v>1</v>
      </c>
      <c r="Q4664">
        <f>IF(COUNTIFS(SolCotizacion!$D:$D,$G4664,SolCotizacion!$K:$K,$I4664)&gt;0,1,0)</f>
        <v>0</v>
      </c>
      <c r="R4664">
        <v>7984</v>
      </c>
    </row>
    <row r="4665" spans="1:19" hidden="1">
      <c r="A4665" t="s">
        <v>6067</v>
      </c>
      <c r="B4665" t="s">
        <v>5523</v>
      </c>
      <c r="C4665">
        <v>113</v>
      </c>
      <c r="D4665" t="s">
        <v>113</v>
      </c>
      <c r="E4665" t="s">
        <v>9996</v>
      </c>
      <c r="F4665" t="s">
        <v>125</v>
      </c>
      <c r="G4665" t="s">
        <v>88</v>
      </c>
      <c r="H4665">
        <v>5</v>
      </c>
      <c r="I4665">
        <v>2</v>
      </c>
      <c r="J4665" t="s">
        <v>88</v>
      </c>
      <c r="K4665" t="s">
        <v>31</v>
      </c>
      <c r="L4665" t="s">
        <v>304</v>
      </c>
      <c r="N4665" s="52">
        <v>41675.516344000003</v>
      </c>
      <c r="O4665" s="52">
        <v>40788.395340000003</v>
      </c>
      <c r="P4665">
        <v>1</v>
      </c>
      <c r="Q4665">
        <f>IF(COUNTIFS(SolCotizacion!$D:$D,$G4665,SolCotizacion!$K:$K,$I4665)&gt;0,1,0)</f>
        <v>1</v>
      </c>
      <c r="R4665">
        <v>7986</v>
      </c>
    </row>
    <row r="4666" spans="1:19" hidden="1">
      <c r="A4666" t="s">
        <v>6068</v>
      </c>
      <c r="B4666" t="s">
        <v>5525</v>
      </c>
      <c r="C4666">
        <v>114</v>
      </c>
      <c r="D4666" t="s">
        <v>113</v>
      </c>
      <c r="E4666" t="s">
        <v>9997</v>
      </c>
      <c r="F4666" t="s">
        <v>125</v>
      </c>
      <c r="G4666" t="s">
        <v>88</v>
      </c>
      <c r="H4666">
        <v>5</v>
      </c>
      <c r="I4666">
        <v>3</v>
      </c>
      <c r="J4666" t="s">
        <v>88</v>
      </c>
      <c r="K4666" t="s">
        <v>31</v>
      </c>
      <c r="L4666" t="s">
        <v>304</v>
      </c>
      <c r="N4666" s="52">
        <v>41675.516344000003</v>
      </c>
      <c r="O4666" s="52">
        <v>40788.395340000003</v>
      </c>
      <c r="P4666">
        <v>1</v>
      </c>
      <c r="Q4666">
        <f>IF(COUNTIFS(SolCotizacion!$D:$D,$G4666,SolCotizacion!$K:$K,$I4666)&gt;0,1,0)</f>
        <v>0</v>
      </c>
      <c r="R4666">
        <v>7988</v>
      </c>
    </row>
    <row r="4667" spans="1:19" hidden="1">
      <c r="A4667" t="s">
        <v>6069</v>
      </c>
      <c r="B4667" t="s">
        <v>5527</v>
      </c>
      <c r="C4667">
        <v>115</v>
      </c>
      <c r="D4667" t="s">
        <v>113</v>
      </c>
      <c r="E4667" t="s">
        <v>252</v>
      </c>
      <c r="F4667" t="s">
        <v>243</v>
      </c>
      <c r="G4667" t="s">
        <v>176</v>
      </c>
      <c r="H4667">
        <v>5</v>
      </c>
      <c r="I4667">
        <v>1</v>
      </c>
      <c r="J4667" t="s">
        <v>127</v>
      </c>
      <c r="K4667" t="s">
        <v>31</v>
      </c>
      <c r="L4667" t="s">
        <v>304</v>
      </c>
      <c r="M4667" s="53">
        <v>0.04</v>
      </c>
      <c r="N4667" s="52">
        <v>31940.390482000003</v>
      </c>
      <c r="O4667" s="52">
        <v>31267.976740000002</v>
      </c>
      <c r="P4667">
        <v>1</v>
      </c>
      <c r="Q4667">
        <f>IF(SUMIFS(SolCotizacion!$P:$P,SolCotizacion!$E:$E,$G4667,SolCotizacion!$K:$K,$I4667)&gt;499,1,0)</f>
        <v>0</v>
      </c>
      <c r="R4667">
        <v>7990</v>
      </c>
      <c r="S4667" s="56">
        <f>IF(SUMIFS(SolCotizacion!$P:$P,SolCotizacion!$E:$E,$G4667,SolCotizacion!$K:$K,$I4667)&gt;499,4%,0)</f>
        <v>0</v>
      </c>
    </row>
    <row r="4668" spans="1:19" hidden="1">
      <c r="A4668" t="s">
        <v>6070</v>
      </c>
      <c r="B4668" t="s">
        <v>5529</v>
      </c>
      <c r="C4668">
        <v>116</v>
      </c>
      <c r="D4668" t="s">
        <v>113</v>
      </c>
      <c r="E4668" t="s">
        <v>253</v>
      </c>
      <c r="F4668" t="s">
        <v>243</v>
      </c>
      <c r="G4668" t="s">
        <v>176</v>
      </c>
      <c r="H4668">
        <v>5</v>
      </c>
      <c r="I4668">
        <v>2</v>
      </c>
      <c r="J4668" t="s">
        <v>127</v>
      </c>
      <c r="K4668" t="s">
        <v>31</v>
      </c>
      <c r="L4668" t="s">
        <v>304</v>
      </c>
      <c r="M4668" s="53">
        <v>0.04</v>
      </c>
      <c r="N4668" s="52">
        <v>32285.620444000004</v>
      </c>
      <c r="O4668" s="52">
        <v>31600.618741999999</v>
      </c>
      <c r="P4668">
        <v>1</v>
      </c>
      <c r="Q4668">
        <f>IF(SUMIFS(SolCotizacion!$P:$P,SolCotizacion!$E:$E,$G4668,SolCotizacion!$K:$K,$I4668)&gt;499,1,0)</f>
        <v>0</v>
      </c>
      <c r="R4668">
        <v>7991</v>
      </c>
      <c r="S4668" s="56">
        <f>IF(SUMIFS(SolCotizacion!$P:$P,SolCotizacion!$E:$E,$G4668,SolCotizacion!$K:$K,$I4668)&gt;499,4%,0)</f>
        <v>0</v>
      </c>
    </row>
    <row r="4669" spans="1:19" hidden="1">
      <c r="A4669" t="s">
        <v>6071</v>
      </c>
      <c r="B4669" t="s">
        <v>5531</v>
      </c>
      <c r="C4669">
        <v>117</v>
      </c>
      <c r="D4669" t="s">
        <v>113</v>
      </c>
      <c r="E4669" t="s">
        <v>254</v>
      </c>
      <c r="F4669" t="s">
        <v>243</v>
      </c>
      <c r="G4669" t="s">
        <v>176</v>
      </c>
      <c r="H4669">
        <v>5</v>
      </c>
      <c r="I4669">
        <v>3</v>
      </c>
      <c r="J4669" t="s">
        <v>127</v>
      </c>
      <c r="K4669" t="s">
        <v>31</v>
      </c>
      <c r="L4669" t="s">
        <v>304</v>
      </c>
      <c r="M4669" s="53">
        <v>0.04</v>
      </c>
      <c r="N4669" s="52">
        <v>32285.620444000004</v>
      </c>
      <c r="O4669" s="52">
        <v>31600.618741999999</v>
      </c>
      <c r="P4669">
        <v>1</v>
      </c>
      <c r="Q4669">
        <f>IF(SUMIFS(SolCotizacion!$P:$P,SolCotizacion!$E:$E,$G4669,SolCotizacion!$K:$K,$I4669)&gt;499,1,0)</f>
        <v>0</v>
      </c>
      <c r="R4669">
        <v>7992</v>
      </c>
      <c r="S4669" s="56">
        <f>IF(SUMIFS(SolCotizacion!$P:$P,SolCotizacion!$E:$E,$G4669,SolCotizacion!$K:$K,$I4669)&gt;499,4%,0)</f>
        <v>0</v>
      </c>
    </row>
    <row r="4670" spans="1:19" hidden="1">
      <c r="A4670" t="s">
        <v>6072</v>
      </c>
      <c r="B4670" t="s">
        <v>5533</v>
      </c>
      <c r="C4670">
        <v>118</v>
      </c>
      <c r="D4670" t="s">
        <v>113</v>
      </c>
      <c r="E4670" t="s">
        <v>10207</v>
      </c>
      <c r="F4670" t="s">
        <v>244</v>
      </c>
      <c r="G4670" t="s">
        <v>177</v>
      </c>
      <c r="H4670">
        <v>5</v>
      </c>
      <c r="I4670">
        <v>1</v>
      </c>
      <c r="J4670" t="s">
        <v>127</v>
      </c>
      <c r="K4670" t="s">
        <v>31</v>
      </c>
      <c r="L4670" t="s">
        <v>304</v>
      </c>
      <c r="M4670" s="53">
        <v>0.04</v>
      </c>
      <c r="N4670" s="52">
        <v>82548.973276000004</v>
      </c>
      <c r="O4670" s="52">
        <v>80811.071263999998</v>
      </c>
      <c r="P4670">
        <v>1</v>
      </c>
      <c r="Q4670">
        <f>IF(SUMIFS(SolCotizacion!$P:$P,SolCotizacion!$E:$E,$G4670,SolCotizacion!$K:$K,$I4670)&gt;499,1,0)</f>
        <v>0</v>
      </c>
      <c r="R4670">
        <v>7993</v>
      </c>
      <c r="S4670" s="56">
        <f>IF(SUMIFS(SolCotizacion!$P:$P,SolCotizacion!$E:$E,$G4670,SolCotizacion!$K:$K,$I4670)&gt;499,4%,0)</f>
        <v>0</v>
      </c>
    </row>
    <row r="4671" spans="1:19" hidden="1">
      <c r="A4671" t="s">
        <v>6073</v>
      </c>
      <c r="B4671" t="s">
        <v>5535</v>
      </c>
      <c r="C4671">
        <v>119</v>
      </c>
      <c r="D4671" t="s">
        <v>113</v>
      </c>
      <c r="E4671" t="s">
        <v>10208</v>
      </c>
      <c r="F4671" t="s">
        <v>244</v>
      </c>
      <c r="G4671" t="s">
        <v>177</v>
      </c>
      <c r="H4671">
        <v>5</v>
      </c>
      <c r="I4671">
        <v>2</v>
      </c>
      <c r="J4671" t="s">
        <v>127</v>
      </c>
      <c r="K4671" t="s">
        <v>31</v>
      </c>
      <c r="L4671" t="s">
        <v>304</v>
      </c>
      <c r="M4671" s="53">
        <v>0.04</v>
      </c>
      <c r="N4671" s="52">
        <v>83446.236873999995</v>
      </c>
      <c r="O4671" s="52">
        <v>81670.787660000002</v>
      </c>
      <c r="P4671">
        <v>1</v>
      </c>
      <c r="Q4671">
        <f>IF(SUMIFS(SolCotizacion!$P:$P,SolCotizacion!$E:$E,$G4671,SolCotizacion!$K:$K,$I4671)&gt;499,1,0)</f>
        <v>0</v>
      </c>
      <c r="R4671">
        <v>7994</v>
      </c>
      <c r="S4671" s="56">
        <f>IF(SUMIFS(SolCotizacion!$P:$P,SolCotizacion!$E:$E,$G4671,SolCotizacion!$K:$K,$I4671)&gt;499,4%,0)</f>
        <v>0</v>
      </c>
    </row>
    <row r="4672" spans="1:19" hidden="1">
      <c r="A4672" t="s">
        <v>6074</v>
      </c>
      <c r="B4672" t="s">
        <v>5537</v>
      </c>
      <c r="C4672">
        <v>120</v>
      </c>
      <c r="D4672" t="s">
        <v>113</v>
      </c>
      <c r="E4672" t="s">
        <v>10209</v>
      </c>
      <c r="F4672" t="s">
        <v>244</v>
      </c>
      <c r="G4672" t="s">
        <v>177</v>
      </c>
      <c r="H4672">
        <v>5</v>
      </c>
      <c r="I4672">
        <v>3</v>
      </c>
      <c r="J4672" t="s">
        <v>127</v>
      </c>
      <c r="K4672" t="s">
        <v>31</v>
      </c>
      <c r="L4672" t="s">
        <v>304</v>
      </c>
      <c r="M4672" s="53">
        <v>0.04</v>
      </c>
      <c r="N4672" s="52">
        <v>83446.236873999995</v>
      </c>
      <c r="O4672" s="52">
        <v>81670.787660000002</v>
      </c>
      <c r="P4672">
        <v>1</v>
      </c>
      <c r="Q4672">
        <f>IF(SUMIFS(SolCotizacion!$P:$P,SolCotizacion!$E:$E,$G4672,SolCotizacion!$K:$K,$I4672)&gt;499,1,0)</f>
        <v>0</v>
      </c>
      <c r="R4672">
        <v>7995</v>
      </c>
      <c r="S4672" s="56">
        <f>IF(SUMIFS(SolCotizacion!$P:$P,SolCotizacion!$E:$E,$G4672,SolCotizacion!$K:$K,$I4672)&gt;499,4%,0)</f>
        <v>0</v>
      </c>
    </row>
    <row r="4673" spans="1:19" hidden="1">
      <c r="A4673" t="s">
        <v>6075</v>
      </c>
      <c r="B4673" t="s">
        <v>5539</v>
      </c>
      <c r="C4673">
        <v>121</v>
      </c>
      <c r="D4673" t="s">
        <v>113</v>
      </c>
      <c r="E4673" t="s">
        <v>10210</v>
      </c>
      <c r="F4673" t="s">
        <v>245</v>
      </c>
      <c r="G4673" t="s">
        <v>178</v>
      </c>
      <c r="H4673">
        <v>5</v>
      </c>
      <c r="I4673">
        <v>1</v>
      </c>
      <c r="J4673" t="s">
        <v>127</v>
      </c>
      <c r="K4673" t="s">
        <v>31</v>
      </c>
      <c r="L4673" t="s">
        <v>304</v>
      </c>
      <c r="M4673" s="53">
        <v>0.04</v>
      </c>
      <c r="N4673" s="52">
        <v>48406.370781999998</v>
      </c>
      <c r="O4673" s="52">
        <v>47387.313512000001</v>
      </c>
      <c r="P4673">
        <v>1</v>
      </c>
      <c r="Q4673">
        <f>IF(SUMIFS(SolCotizacion!$P:$P,SolCotizacion!$E:$E,$G4673,SolCotizacion!$K:$K,$I4673)&gt;499,1,0)</f>
        <v>0</v>
      </c>
      <c r="R4673">
        <v>7996</v>
      </c>
      <c r="S4673" s="56">
        <f>IF(SUMIFS(SolCotizacion!$P:$P,SolCotizacion!$E:$E,$G4673,SolCotizacion!$K:$K,$I4673)&gt;499,4%,0)</f>
        <v>0</v>
      </c>
    </row>
    <row r="4674" spans="1:19" hidden="1">
      <c r="A4674" t="s">
        <v>6076</v>
      </c>
      <c r="B4674" t="s">
        <v>5541</v>
      </c>
      <c r="C4674">
        <v>122</v>
      </c>
      <c r="D4674" t="s">
        <v>113</v>
      </c>
      <c r="E4674" t="s">
        <v>10211</v>
      </c>
      <c r="F4674" t="s">
        <v>245</v>
      </c>
      <c r="G4674" t="s">
        <v>178</v>
      </c>
      <c r="H4674">
        <v>5</v>
      </c>
      <c r="I4674">
        <v>2</v>
      </c>
      <c r="J4674" t="s">
        <v>127</v>
      </c>
      <c r="K4674" t="s">
        <v>31</v>
      </c>
      <c r="L4674" t="s">
        <v>304</v>
      </c>
      <c r="M4674" s="53">
        <v>0.04</v>
      </c>
      <c r="N4674" s="52">
        <v>48932.537192000003</v>
      </c>
      <c r="O4674" s="52">
        <v>47891.409720000003</v>
      </c>
      <c r="P4674">
        <v>1</v>
      </c>
      <c r="Q4674">
        <f>IF(SUMIFS(SolCotizacion!$P:$P,SolCotizacion!$E:$E,$G4674,SolCotizacion!$K:$K,$I4674)&gt;499,1,0)</f>
        <v>0</v>
      </c>
      <c r="R4674">
        <v>7997</v>
      </c>
      <c r="S4674" s="56">
        <f>IF(SUMIFS(SolCotizacion!$P:$P,SolCotizacion!$E:$E,$G4674,SolCotizacion!$K:$K,$I4674)&gt;499,4%,0)</f>
        <v>0</v>
      </c>
    </row>
    <row r="4675" spans="1:19" hidden="1">
      <c r="A4675" t="s">
        <v>6077</v>
      </c>
      <c r="B4675" t="s">
        <v>5543</v>
      </c>
      <c r="C4675">
        <v>123</v>
      </c>
      <c r="D4675" t="s">
        <v>113</v>
      </c>
      <c r="E4675" t="s">
        <v>10212</v>
      </c>
      <c r="F4675" t="s">
        <v>245</v>
      </c>
      <c r="G4675" t="s">
        <v>178</v>
      </c>
      <c r="H4675">
        <v>5</v>
      </c>
      <c r="I4675">
        <v>3</v>
      </c>
      <c r="J4675" t="s">
        <v>127</v>
      </c>
      <c r="K4675" t="s">
        <v>31</v>
      </c>
      <c r="L4675" t="s">
        <v>304</v>
      </c>
      <c r="M4675" s="53">
        <v>0.04</v>
      </c>
      <c r="N4675" s="52">
        <v>48932.537192000003</v>
      </c>
      <c r="O4675" s="52">
        <v>47891.409720000003</v>
      </c>
      <c r="P4675">
        <v>1</v>
      </c>
      <c r="Q4675">
        <f>IF(SUMIFS(SolCotizacion!$P:$P,SolCotizacion!$E:$E,$G4675,SolCotizacion!$K:$K,$I4675)&gt;499,1,0)</f>
        <v>0</v>
      </c>
      <c r="R4675">
        <v>7998</v>
      </c>
      <c r="S4675" s="56">
        <f>IF(SUMIFS(SolCotizacion!$P:$P,SolCotizacion!$E:$E,$G4675,SolCotizacion!$K:$K,$I4675)&gt;499,4%,0)</f>
        <v>0</v>
      </c>
    </row>
    <row r="4676" spans="1:19" hidden="1">
      <c r="A4676" t="s">
        <v>6078</v>
      </c>
      <c r="B4676" t="s">
        <v>5545</v>
      </c>
      <c r="C4676">
        <v>127</v>
      </c>
      <c r="D4676" t="s">
        <v>113</v>
      </c>
      <c r="E4676" t="s">
        <v>10213</v>
      </c>
      <c r="F4676" t="s">
        <v>246</v>
      </c>
      <c r="G4676" t="s">
        <v>179</v>
      </c>
      <c r="H4676">
        <v>5</v>
      </c>
      <c r="I4676">
        <v>1</v>
      </c>
      <c r="J4676" t="s">
        <v>127</v>
      </c>
      <c r="K4676" t="s">
        <v>31</v>
      </c>
      <c r="L4676" t="s">
        <v>304</v>
      </c>
      <c r="M4676" s="53">
        <v>0.04</v>
      </c>
      <c r="N4676" s="52">
        <v>31473.635116000001</v>
      </c>
      <c r="O4676" s="52">
        <v>30811.013156000001</v>
      </c>
      <c r="P4676">
        <v>1</v>
      </c>
      <c r="Q4676">
        <f>IF(SUMIFS(SolCotizacion!$P:$P,SolCotizacion!$E:$E,$G4676,SolCotizacion!$K:$K,$I4676)&gt;499,1,0)</f>
        <v>0</v>
      </c>
      <c r="R4676">
        <v>8002</v>
      </c>
      <c r="S4676" s="56">
        <f>IF(SUMIFS(SolCotizacion!$P:$P,SolCotizacion!$E:$E,$G4676,SolCotizacion!$K:$K,$I4676)&gt;499,4%,0)</f>
        <v>0</v>
      </c>
    </row>
    <row r="4677" spans="1:19" hidden="1">
      <c r="A4677" t="s">
        <v>6079</v>
      </c>
      <c r="B4677" t="s">
        <v>5547</v>
      </c>
      <c r="C4677">
        <v>128</v>
      </c>
      <c r="D4677" t="s">
        <v>113</v>
      </c>
      <c r="E4677" t="s">
        <v>10214</v>
      </c>
      <c r="F4677" t="s">
        <v>246</v>
      </c>
      <c r="G4677" t="s">
        <v>179</v>
      </c>
      <c r="H4677">
        <v>5</v>
      </c>
      <c r="I4677">
        <v>2</v>
      </c>
      <c r="J4677" t="s">
        <v>127</v>
      </c>
      <c r="K4677" t="s">
        <v>31</v>
      </c>
      <c r="L4677" t="s">
        <v>304</v>
      </c>
      <c r="M4677" s="53">
        <v>0.04</v>
      </c>
      <c r="N4677" s="52">
        <v>31815.769678000001</v>
      </c>
      <c r="O4677" s="52">
        <v>31138.805698000004</v>
      </c>
      <c r="P4677">
        <v>1</v>
      </c>
      <c r="Q4677">
        <f>IF(SUMIFS(SolCotizacion!$P:$P,SolCotizacion!$E:$E,$G4677,SolCotizacion!$K:$K,$I4677)&gt;499,1,0)</f>
        <v>0</v>
      </c>
      <c r="R4677">
        <v>8003</v>
      </c>
      <c r="S4677" s="56">
        <f>IF(SUMIFS(SolCotizacion!$P:$P,SolCotizacion!$E:$E,$G4677,SolCotizacion!$K:$K,$I4677)&gt;499,4%,0)</f>
        <v>0</v>
      </c>
    </row>
    <row r="4678" spans="1:19" hidden="1">
      <c r="A4678" t="s">
        <v>6080</v>
      </c>
      <c r="B4678" t="s">
        <v>5549</v>
      </c>
      <c r="C4678">
        <v>129</v>
      </c>
      <c r="D4678" t="s">
        <v>113</v>
      </c>
      <c r="E4678" t="s">
        <v>10215</v>
      </c>
      <c r="F4678" t="s">
        <v>246</v>
      </c>
      <c r="G4678" t="s">
        <v>179</v>
      </c>
      <c r="H4678">
        <v>5</v>
      </c>
      <c r="I4678">
        <v>3</v>
      </c>
      <c r="J4678" t="s">
        <v>127</v>
      </c>
      <c r="K4678" t="s">
        <v>31</v>
      </c>
      <c r="L4678" t="s">
        <v>304</v>
      </c>
      <c r="M4678" s="53">
        <v>0.04</v>
      </c>
      <c r="N4678" s="52">
        <v>31815.769678000001</v>
      </c>
      <c r="O4678" s="52">
        <v>31138.805698000004</v>
      </c>
      <c r="P4678">
        <v>1</v>
      </c>
      <c r="Q4678">
        <f>IF(SUMIFS(SolCotizacion!$P:$P,SolCotizacion!$E:$E,$G4678,SolCotizacion!$K:$K,$I4678)&gt;499,1,0)</f>
        <v>0</v>
      </c>
      <c r="R4678">
        <v>8004</v>
      </c>
      <c r="S4678" s="56">
        <f>IF(SUMIFS(SolCotizacion!$P:$P,SolCotizacion!$E:$E,$G4678,SolCotizacion!$K:$K,$I4678)&gt;499,4%,0)</f>
        <v>0</v>
      </c>
    </row>
    <row r="4679" spans="1:19" hidden="1">
      <c r="A4679" t="s">
        <v>6081</v>
      </c>
      <c r="B4679" t="s">
        <v>5551</v>
      </c>
      <c r="C4679">
        <v>130</v>
      </c>
      <c r="D4679" t="s">
        <v>113</v>
      </c>
      <c r="E4679" t="s">
        <v>10216</v>
      </c>
      <c r="F4679" t="s">
        <v>247</v>
      </c>
      <c r="G4679" t="s">
        <v>180</v>
      </c>
      <c r="H4679">
        <v>5</v>
      </c>
      <c r="I4679">
        <v>1</v>
      </c>
      <c r="J4679" t="s">
        <v>127</v>
      </c>
      <c r="K4679" t="s">
        <v>31</v>
      </c>
      <c r="L4679" t="s">
        <v>304</v>
      </c>
      <c r="M4679" s="53">
        <v>0.04</v>
      </c>
      <c r="N4679" s="52">
        <v>29627.084564000001</v>
      </c>
      <c r="O4679" s="52">
        <v>29003.340828</v>
      </c>
      <c r="P4679">
        <v>1</v>
      </c>
      <c r="Q4679">
        <f>IF(SUMIFS(SolCotizacion!$P:$P,SolCotizacion!$E:$E,$G4679,SolCotizacion!$K:$K,$I4679)&gt;499,1,0)</f>
        <v>0</v>
      </c>
      <c r="R4679">
        <v>8005</v>
      </c>
      <c r="S4679" s="56">
        <f>IF(SUMIFS(SolCotizacion!$P:$P,SolCotizacion!$E:$E,$G4679,SolCotizacion!$K:$K,$I4679)&gt;499,4%,0)</f>
        <v>0</v>
      </c>
    </row>
    <row r="4680" spans="1:19" hidden="1">
      <c r="A4680" t="s">
        <v>6082</v>
      </c>
      <c r="B4680" t="s">
        <v>5553</v>
      </c>
      <c r="C4680">
        <v>131</v>
      </c>
      <c r="D4680" t="s">
        <v>113</v>
      </c>
      <c r="E4680" t="s">
        <v>10217</v>
      </c>
      <c r="F4680" t="s">
        <v>247</v>
      </c>
      <c r="G4680" t="s">
        <v>180</v>
      </c>
      <c r="H4680">
        <v>5</v>
      </c>
      <c r="I4680">
        <v>2</v>
      </c>
      <c r="J4680" t="s">
        <v>127</v>
      </c>
      <c r="K4680" t="s">
        <v>31</v>
      </c>
      <c r="L4680" t="s">
        <v>304</v>
      </c>
      <c r="M4680" s="53">
        <v>0.04</v>
      </c>
      <c r="N4680" s="52">
        <v>29949.109344000004</v>
      </c>
      <c r="O4680" s="52">
        <v>29311.879982000002</v>
      </c>
      <c r="P4680">
        <v>1</v>
      </c>
      <c r="Q4680">
        <f>IF(SUMIFS(SolCotizacion!$P:$P,SolCotizacion!$E:$E,$G4680,SolCotizacion!$K:$K,$I4680)&gt;499,1,0)</f>
        <v>0</v>
      </c>
      <c r="R4680">
        <v>8006</v>
      </c>
      <c r="S4680" s="56">
        <f>IF(SUMIFS(SolCotizacion!$P:$P,SolCotizacion!$E:$E,$G4680,SolCotizacion!$K:$K,$I4680)&gt;499,4%,0)</f>
        <v>0</v>
      </c>
    </row>
    <row r="4681" spans="1:19" hidden="1">
      <c r="A4681" t="s">
        <v>6083</v>
      </c>
      <c r="B4681" t="s">
        <v>5555</v>
      </c>
      <c r="C4681">
        <v>132</v>
      </c>
      <c r="D4681" t="s">
        <v>113</v>
      </c>
      <c r="E4681" t="s">
        <v>10218</v>
      </c>
      <c r="F4681" t="s">
        <v>247</v>
      </c>
      <c r="G4681" t="s">
        <v>180</v>
      </c>
      <c r="H4681">
        <v>5</v>
      </c>
      <c r="I4681">
        <v>3</v>
      </c>
      <c r="J4681" t="s">
        <v>127</v>
      </c>
      <c r="K4681" t="s">
        <v>31</v>
      </c>
      <c r="L4681" t="s">
        <v>304</v>
      </c>
      <c r="M4681" s="53">
        <v>0.04</v>
      </c>
      <c r="N4681" s="52">
        <v>29949.109344000004</v>
      </c>
      <c r="O4681" s="52">
        <v>29311.879982000002</v>
      </c>
      <c r="P4681">
        <v>1</v>
      </c>
      <c r="Q4681">
        <f>IF(SUMIFS(SolCotizacion!$P:$P,SolCotizacion!$E:$E,$G4681,SolCotizacion!$K:$K,$I4681)&gt;499,1,0)</f>
        <v>0</v>
      </c>
      <c r="R4681">
        <v>8007</v>
      </c>
      <c r="S4681" s="56">
        <f>IF(SUMIFS(SolCotizacion!$P:$P,SolCotizacion!$E:$E,$G4681,SolCotizacion!$K:$K,$I4681)&gt;499,4%,0)</f>
        <v>0</v>
      </c>
    </row>
    <row r="4682" spans="1:19" hidden="1">
      <c r="A4682" t="s">
        <v>6084</v>
      </c>
      <c r="B4682" t="s">
        <v>5557</v>
      </c>
      <c r="C4682">
        <v>133</v>
      </c>
      <c r="D4682" t="s">
        <v>113</v>
      </c>
      <c r="E4682" t="s">
        <v>10219</v>
      </c>
      <c r="F4682" t="s">
        <v>248</v>
      </c>
      <c r="G4682" t="s">
        <v>181</v>
      </c>
      <c r="H4682">
        <v>5</v>
      </c>
      <c r="I4682">
        <v>1</v>
      </c>
      <c r="J4682" t="s">
        <v>127</v>
      </c>
      <c r="K4682" t="s">
        <v>31</v>
      </c>
      <c r="L4682" t="s">
        <v>304</v>
      </c>
      <c r="M4682" s="53">
        <v>0.04</v>
      </c>
      <c r="N4682" s="52">
        <v>131731.76324</v>
      </c>
      <c r="O4682" s="52">
        <v>128958.48088200002</v>
      </c>
      <c r="P4682">
        <v>1</v>
      </c>
      <c r="Q4682">
        <f>IF(SUMIFS(SolCotizacion!$P:$P,SolCotizacion!$E:$E,$G4682,SolCotizacion!$K:$K,$I4682)&gt;499,1,0)</f>
        <v>0</v>
      </c>
      <c r="R4682">
        <v>8008</v>
      </c>
      <c r="S4682" s="56">
        <f>IF(SUMIFS(SolCotizacion!$P:$P,SolCotizacion!$E:$E,$G4682,SolCotizacion!$K:$K,$I4682)&gt;499,4%,0)</f>
        <v>0</v>
      </c>
    </row>
    <row r="4683" spans="1:19" hidden="1">
      <c r="A4683" t="s">
        <v>6085</v>
      </c>
      <c r="B4683" t="s">
        <v>5559</v>
      </c>
      <c r="C4683">
        <v>134</v>
      </c>
      <c r="D4683" t="s">
        <v>113</v>
      </c>
      <c r="E4683" t="s">
        <v>10220</v>
      </c>
      <c r="F4683" t="s">
        <v>248</v>
      </c>
      <c r="G4683" t="s">
        <v>181</v>
      </c>
      <c r="H4683">
        <v>5</v>
      </c>
      <c r="I4683">
        <v>2</v>
      </c>
      <c r="J4683" t="s">
        <v>127</v>
      </c>
      <c r="K4683" t="s">
        <v>31</v>
      </c>
      <c r="L4683" t="s">
        <v>304</v>
      </c>
      <c r="M4683" s="53">
        <v>0.04</v>
      </c>
      <c r="N4683" s="52">
        <v>133168.555058</v>
      </c>
      <c r="O4683" s="52">
        <v>130330.362162</v>
      </c>
      <c r="P4683">
        <v>1</v>
      </c>
      <c r="Q4683">
        <f>IF(SUMIFS(SolCotizacion!$P:$P,SolCotizacion!$E:$E,$G4683,SolCotizacion!$K:$K,$I4683)&gt;499,1,0)</f>
        <v>0</v>
      </c>
      <c r="R4683">
        <v>8009</v>
      </c>
      <c r="S4683" s="56">
        <f>IF(SUMIFS(SolCotizacion!$P:$P,SolCotizacion!$E:$E,$G4683,SolCotizacion!$K:$K,$I4683)&gt;499,4%,0)</f>
        <v>0</v>
      </c>
    </row>
    <row r="4684" spans="1:19" hidden="1">
      <c r="A4684" t="s">
        <v>6086</v>
      </c>
      <c r="B4684" t="s">
        <v>5561</v>
      </c>
      <c r="C4684">
        <v>135</v>
      </c>
      <c r="D4684" t="s">
        <v>113</v>
      </c>
      <c r="E4684" t="s">
        <v>10221</v>
      </c>
      <c r="F4684" t="s">
        <v>248</v>
      </c>
      <c r="G4684" t="s">
        <v>181</v>
      </c>
      <c r="H4684">
        <v>5</v>
      </c>
      <c r="I4684">
        <v>3</v>
      </c>
      <c r="J4684" t="s">
        <v>127</v>
      </c>
      <c r="K4684" t="s">
        <v>31</v>
      </c>
      <c r="L4684" t="s">
        <v>304</v>
      </c>
      <c r="M4684" s="53">
        <v>0.04</v>
      </c>
      <c r="N4684" s="52">
        <v>133168.555058</v>
      </c>
      <c r="O4684" s="52">
        <v>130330.362162</v>
      </c>
      <c r="P4684">
        <v>1</v>
      </c>
      <c r="Q4684">
        <f>IF(SUMIFS(SolCotizacion!$P:$P,SolCotizacion!$E:$E,$G4684,SolCotizacion!$K:$K,$I4684)&gt;499,1,0)</f>
        <v>0</v>
      </c>
      <c r="R4684">
        <v>8010</v>
      </c>
      <c r="S4684" s="56">
        <f>IF(SUMIFS(SolCotizacion!$P:$P,SolCotizacion!$E:$E,$G4684,SolCotizacion!$K:$K,$I4684)&gt;499,4%,0)</f>
        <v>0</v>
      </c>
    </row>
    <row r="4685" spans="1:19" hidden="1">
      <c r="A4685" t="s">
        <v>6087</v>
      </c>
      <c r="B4685" t="s">
        <v>5563</v>
      </c>
      <c r="C4685">
        <v>136</v>
      </c>
      <c r="D4685" t="s">
        <v>113</v>
      </c>
      <c r="E4685" t="s">
        <v>10222</v>
      </c>
      <c r="F4685" t="s">
        <v>249</v>
      </c>
      <c r="G4685" t="s">
        <v>182</v>
      </c>
      <c r="H4685">
        <v>5</v>
      </c>
      <c r="I4685">
        <v>1</v>
      </c>
      <c r="J4685" t="s">
        <v>127</v>
      </c>
      <c r="K4685" t="s">
        <v>31</v>
      </c>
      <c r="L4685" t="s">
        <v>304</v>
      </c>
      <c r="M4685" s="53">
        <v>0.04</v>
      </c>
      <c r="N4685" s="52">
        <v>98337.339562000008</v>
      </c>
      <c r="O4685" s="52">
        <v>96267.053498000008</v>
      </c>
      <c r="P4685">
        <v>1</v>
      </c>
      <c r="Q4685">
        <f>IF(SUMIFS(SolCotizacion!$P:$P,SolCotizacion!$E:$E,$G4685,SolCotizacion!$K:$K,$I4685)&gt;499,1,0)</f>
        <v>0</v>
      </c>
      <c r="R4685">
        <v>8011</v>
      </c>
      <c r="S4685" s="56">
        <f>IF(SUMIFS(SolCotizacion!$P:$P,SolCotizacion!$E:$E,$G4685,SolCotizacion!$K:$K,$I4685)&gt;499,4%,0)</f>
        <v>0</v>
      </c>
    </row>
    <row r="4686" spans="1:19" hidden="1">
      <c r="A4686" t="s">
        <v>6088</v>
      </c>
      <c r="B4686" t="s">
        <v>5565</v>
      </c>
      <c r="C4686">
        <v>137</v>
      </c>
      <c r="D4686" t="s">
        <v>113</v>
      </c>
      <c r="E4686" t="s">
        <v>10223</v>
      </c>
      <c r="F4686" t="s">
        <v>249</v>
      </c>
      <c r="G4686" t="s">
        <v>182</v>
      </c>
      <c r="H4686">
        <v>5</v>
      </c>
      <c r="I4686">
        <v>2</v>
      </c>
      <c r="J4686" t="s">
        <v>127</v>
      </c>
      <c r="K4686" t="s">
        <v>31</v>
      </c>
      <c r="L4686" t="s">
        <v>304</v>
      </c>
      <c r="M4686" s="53">
        <v>0.04</v>
      </c>
      <c r="N4686" s="52">
        <v>99406.191500000001</v>
      </c>
      <c r="O4686" s="52">
        <v>97291.176906000008</v>
      </c>
      <c r="P4686">
        <v>1</v>
      </c>
      <c r="Q4686">
        <f>IF(SUMIFS(SolCotizacion!$P:$P,SolCotizacion!$E:$E,$G4686,SolCotizacion!$K:$K,$I4686)&gt;499,1,0)</f>
        <v>0</v>
      </c>
      <c r="R4686">
        <v>8012</v>
      </c>
      <c r="S4686" s="56">
        <f>IF(SUMIFS(SolCotizacion!$P:$P,SolCotizacion!$E:$E,$G4686,SolCotizacion!$K:$K,$I4686)&gt;499,4%,0)</f>
        <v>0</v>
      </c>
    </row>
    <row r="4687" spans="1:19" hidden="1">
      <c r="A4687" t="s">
        <v>6089</v>
      </c>
      <c r="B4687" t="s">
        <v>5567</v>
      </c>
      <c r="C4687">
        <v>138</v>
      </c>
      <c r="D4687" t="s">
        <v>113</v>
      </c>
      <c r="E4687" t="s">
        <v>10224</v>
      </c>
      <c r="F4687" t="s">
        <v>249</v>
      </c>
      <c r="G4687" t="s">
        <v>182</v>
      </c>
      <c r="H4687">
        <v>5</v>
      </c>
      <c r="I4687">
        <v>3</v>
      </c>
      <c r="J4687" t="s">
        <v>127</v>
      </c>
      <c r="K4687" t="s">
        <v>31</v>
      </c>
      <c r="L4687" t="s">
        <v>304</v>
      </c>
      <c r="M4687" s="53">
        <v>0.04</v>
      </c>
      <c r="N4687" s="52">
        <v>99406.191500000001</v>
      </c>
      <c r="O4687" s="52">
        <v>97291.176906000008</v>
      </c>
      <c r="P4687">
        <v>1</v>
      </c>
      <c r="Q4687">
        <f>IF(SUMIFS(SolCotizacion!$P:$P,SolCotizacion!$E:$E,$G4687,SolCotizacion!$K:$K,$I4687)&gt;499,1,0)</f>
        <v>0</v>
      </c>
      <c r="R4687">
        <v>8013</v>
      </c>
      <c r="S4687" s="56">
        <f>IF(SUMIFS(SolCotizacion!$P:$P,SolCotizacion!$E:$E,$G4687,SolCotizacion!$K:$K,$I4687)&gt;499,4%,0)</f>
        <v>0</v>
      </c>
    </row>
    <row r="4688" spans="1:19" hidden="1">
      <c r="A4688" t="s">
        <v>6090</v>
      </c>
      <c r="B4688" t="s">
        <v>5569</v>
      </c>
      <c r="C4688">
        <v>139</v>
      </c>
      <c r="D4688" t="s">
        <v>113</v>
      </c>
      <c r="E4688" t="s">
        <v>10225</v>
      </c>
      <c r="F4688" t="s">
        <v>250</v>
      </c>
      <c r="G4688" t="s">
        <v>183</v>
      </c>
      <c r="H4688">
        <v>5</v>
      </c>
      <c r="I4688">
        <v>1</v>
      </c>
      <c r="J4688" t="s">
        <v>127</v>
      </c>
      <c r="K4688" t="s">
        <v>31</v>
      </c>
      <c r="L4688" t="s">
        <v>304</v>
      </c>
      <c r="M4688" s="53">
        <v>0.04</v>
      </c>
      <c r="N4688" s="52">
        <v>56241.240902000005</v>
      </c>
      <c r="O4688" s="52">
        <v>55057.219448000003</v>
      </c>
      <c r="P4688">
        <v>1</v>
      </c>
      <c r="Q4688">
        <f>IF(SUMIFS(SolCotizacion!$P:$P,SolCotizacion!$E:$E,$G4688,SolCotizacion!$K:$K,$I4688)&gt;499,1,0)</f>
        <v>0</v>
      </c>
      <c r="R4688">
        <v>8014</v>
      </c>
      <c r="S4688" s="56">
        <f>IF(SUMIFS(SolCotizacion!$P:$P,SolCotizacion!$E:$E,$G4688,SolCotizacion!$K:$K,$I4688)&gt;499,4%,0)</f>
        <v>0</v>
      </c>
    </row>
    <row r="4689" spans="1:19" hidden="1">
      <c r="A4689" t="s">
        <v>6091</v>
      </c>
      <c r="B4689" t="s">
        <v>5571</v>
      </c>
      <c r="C4689">
        <v>140</v>
      </c>
      <c r="D4689" t="s">
        <v>113</v>
      </c>
      <c r="E4689" t="s">
        <v>10226</v>
      </c>
      <c r="F4689" t="s">
        <v>250</v>
      </c>
      <c r="G4689" t="s">
        <v>183</v>
      </c>
      <c r="H4689">
        <v>5</v>
      </c>
      <c r="I4689">
        <v>2</v>
      </c>
      <c r="J4689" t="s">
        <v>127</v>
      </c>
      <c r="K4689" t="s">
        <v>31</v>
      </c>
      <c r="L4689" t="s">
        <v>304</v>
      </c>
      <c r="M4689" s="53">
        <v>0.04</v>
      </c>
      <c r="N4689" s="52">
        <v>56852.561766000006</v>
      </c>
      <c r="O4689" s="52">
        <v>55642.941354000002</v>
      </c>
      <c r="P4689">
        <v>1</v>
      </c>
      <c r="Q4689">
        <f>IF(SUMIFS(SolCotizacion!$P:$P,SolCotizacion!$E:$E,$G4689,SolCotizacion!$K:$K,$I4689)&gt;499,1,0)</f>
        <v>0</v>
      </c>
      <c r="R4689">
        <v>8015</v>
      </c>
      <c r="S4689" s="56">
        <f>IF(SUMIFS(SolCotizacion!$P:$P,SolCotizacion!$E:$E,$G4689,SolCotizacion!$K:$K,$I4689)&gt;499,4%,0)</f>
        <v>0</v>
      </c>
    </row>
    <row r="4690" spans="1:19" hidden="1">
      <c r="A4690" t="s">
        <v>6092</v>
      </c>
      <c r="B4690" t="s">
        <v>5573</v>
      </c>
      <c r="C4690">
        <v>141</v>
      </c>
      <c r="D4690" t="s">
        <v>113</v>
      </c>
      <c r="E4690" t="s">
        <v>10227</v>
      </c>
      <c r="F4690" t="s">
        <v>250</v>
      </c>
      <c r="G4690" t="s">
        <v>183</v>
      </c>
      <c r="H4690">
        <v>5</v>
      </c>
      <c r="I4690">
        <v>3</v>
      </c>
      <c r="J4690" t="s">
        <v>127</v>
      </c>
      <c r="K4690" t="s">
        <v>31</v>
      </c>
      <c r="L4690" t="s">
        <v>304</v>
      </c>
      <c r="M4690" s="53">
        <v>0.04</v>
      </c>
      <c r="N4690" s="52">
        <v>56852.561766000006</v>
      </c>
      <c r="O4690" s="52">
        <v>55642.941354000002</v>
      </c>
      <c r="P4690">
        <v>1</v>
      </c>
      <c r="Q4690">
        <f>IF(SUMIFS(SolCotizacion!$P:$P,SolCotizacion!$E:$E,$G4690,SolCotizacion!$K:$K,$I4690)&gt;499,1,0)</f>
        <v>0</v>
      </c>
      <c r="R4690">
        <v>8016</v>
      </c>
      <c r="S4690" s="56">
        <f>IF(SUMIFS(SolCotizacion!$P:$P,SolCotizacion!$E:$E,$G4690,SolCotizacion!$K:$K,$I4690)&gt;499,4%,0)</f>
        <v>0</v>
      </c>
    </row>
    <row r="4691" spans="1:19" hidden="1">
      <c r="A4691" t="s">
        <v>6093</v>
      </c>
      <c r="B4691" t="s">
        <v>5575</v>
      </c>
      <c r="C4691">
        <v>142</v>
      </c>
      <c r="D4691" t="s">
        <v>113</v>
      </c>
      <c r="E4691" t="s">
        <v>10228</v>
      </c>
      <c r="F4691" t="s">
        <v>251</v>
      </c>
      <c r="G4691" t="s">
        <v>184</v>
      </c>
      <c r="H4691">
        <v>5</v>
      </c>
      <c r="I4691">
        <v>1</v>
      </c>
      <c r="J4691" t="s">
        <v>127</v>
      </c>
      <c r="K4691" t="s">
        <v>31</v>
      </c>
      <c r="L4691" t="s">
        <v>304</v>
      </c>
      <c r="M4691" s="53">
        <v>0.04</v>
      </c>
      <c r="N4691" s="52">
        <v>138761.91190400001</v>
      </c>
      <c r="O4691" s="52">
        <v>135840.62815400001</v>
      </c>
      <c r="P4691">
        <v>1</v>
      </c>
      <c r="Q4691">
        <f>IF(SUMIFS(SolCotizacion!$P:$P,SolCotizacion!$E:$E,$G4691,SolCotizacion!$K:$K,$I4691)&gt;499,1,0)</f>
        <v>0</v>
      </c>
      <c r="R4691">
        <v>8017</v>
      </c>
      <c r="S4691" s="56">
        <f>IF(SUMIFS(SolCotizacion!$P:$P,SolCotizacion!$E:$E,$G4691,SolCotizacion!$K:$K,$I4691)&gt;499,4%,0)</f>
        <v>0</v>
      </c>
    </row>
    <row r="4692" spans="1:19" hidden="1">
      <c r="A4692" t="s">
        <v>6094</v>
      </c>
      <c r="B4692" t="s">
        <v>5577</v>
      </c>
      <c r="C4692">
        <v>143</v>
      </c>
      <c r="D4692" t="s">
        <v>113</v>
      </c>
      <c r="E4692" t="s">
        <v>10229</v>
      </c>
      <c r="F4692" t="s">
        <v>251</v>
      </c>
      <c r="G4692" t="s">
        <v>184</v>
      </c>
      <c r="H4692">
        <v>5</v>
      </c>
      <c r="I4692">
        <v>2</v>
      </c>
      <c r="J4692" t="s">
        <v>127</v>
      </c>
      <c r="K4692" t="s">
        <v>31</v>
      </c>
      <c r="L4692" t="s">
        <v>304</v>
      </c>
      <c r="M4692" s="53">
        <v>0.04</v>
      </c>
      <c r="N4692" s="52">
        <v>140270.19714400001</v>
      </c>
      <c r="O4692" s="52">
        <v>137285.71564399998</v>
      </c>
      <c r="P4692">
        <v>1</v>
      </c>
      <c r="Q4692">
        <f>IF(SUMIFS(SolCotizacion!$P:$P,SolCotizacion!$E:$E,$G4692,SolCotizacion!$K:$K,$I4692)&gt;499,1,0)</f>
        <v>0</v>
      </c>
      <c r="R4692">
        <v>8018</v>
      </c>
      <c r="S4692" s="56">
        <f>IF(SUMIFS(SolCotizacion!$P:$P,SolCotizacion!$E:$E,$G4692,SolCotizacion!$K:$K,$I4692)&gt;499,4%,0)</f>
        <v>0</v>
      </c>
    </row>
    <row r="4693" spans="1:19" hidden="1">
      <c r="A4693" t="s">
        <v>6095</v>
      </c>
      <c r="B4693" t="s">
        <v>5579</v>
      </c>
      <c r="C4693">
        <v>144</v>
      </c>
      <c r="D4693" t="s">
        <v>113</v>
      </c>
      <c r="E4693" t="s">
        <v>10230</v>
      </c>
      <c r="F4693" t="s">
        <v>251</v>
      </c>
      <c r="G4693" t="s">
        <v>184</v>
      </c>
      <c r="H4693">
        <v>5</v>
      </c>
      <c r="I4693">
        <v>3</v>
      </c>
      <c r="J4693" t="s">
        <v>127</v>
      </c>
      <c r="K4693" t="s">
        <v>31</v>
      </c>
      <c r="L4693" t="s">
        <v>304</v>
      </c>
      <c r="M4693" s="53">
        <v>0.04</v>
      </c>
      <c r="N4693" s="52">
        <v>140270.19714400001</v>
      </c>
      <c r="O4693" s="52">
        <v>137285.71564399998</v>
      </c>
      <c r="P4693">
        <v>1</v>
      </c>
      <c r="Q4693">
        <f>IF(SUMIFS(SolCotizacion!$P:$P,SolCotizacion!$E:$E,$G4693,SolCotizacion!$K:$K,$I4693)&gt;499,1,0)</f>
        <v>0</v>
      </c>
      <c r="R4693">
        <v>8019</v>
      </c>
      <c r="S4693" s="56">
        <f>IF(SUMIFS(SolCotizacion!$P:$P,SolCotizacion!$E:$E,$G4693,SolCotizacion!$K:$K,$I4693)&gt;499,4%,0)</f>
        <v>0</v>
      </c>
    </row>
    <row r="4694" spans="1:19" hidden="1">
      <c r="A4694" t="s">
        <v>6096</v>
      </c>
      <c r="B4694" t="s">
        <v>5581</v>
      </c>
      <c r="C4694">
        <v>145</v>
      </c>
      <c r="D4694" t="s">
        <v>113</v>
      </c>
      <c r="E4694" t="s">
        <v>10231</v>
      </c>
      <c r="F4694" t="s">
        <v>252</v>
      </c>
      <c r="G4694" t="s">
        <v>185</v>
      </c>
      <c r="H4694">
        <v>5</v>
      </c>
      <c r="I4694">
        <v>1</v>
      </c>
      <c r="J4694" t="s">
        <v>127</v>
      </c>
      <c r="K4694" t="s">
        <v>31</v>
      </c>
      <c r="L4694" t="s">
        <v>304</v>
      </c>
      <c r="M4694" s="53">
        <v>0.04</v>
      </c>
      <c r="N4694" s="52">
        <v>208728.75485</v>
      </c>
      <c r="O4694" s="52">
        <v>204334.46310200004</v>
      </c>
      <c r="P4694">
        <v>1</v>
      </c>
      <c r="Q4694">
        <f>IF(SUMIFS(SolCotizacion!$P:$P,SolCotizacion!$E:$E,$G4694,SolCotizacion!$K:$K,$I4694)&gt;499,1,0)</f>
        <v>0</v>
      </c>
      <c r="R4694">
        <v>8020</v>
      </c>
      <c r="S4694" s="56">
        <f>IF(SUMIFS(SolCotizacion!$P:$P,SolCotizacion!$E:$E,$G4694,SolCotizacion!$K:$K,$I4694)&gt;499,4%,0)</f>
        <v>0</v>
      </c>
    </row>
    <row r="4695" spans="1:19" hidden="1">
      <c r="A4695" t="s">
        <v>6097</v>
      </c>
      <c r="B4695" t="s">
        <v>5583</v>
      </c>
      <c r="C4695">
        <v>146</v>
      </c>
      <c r="D4695" t="s">
        <v>113</v>
      </c>
      <c r="E4695" t="s">
        <v>10232</v>
      </c>
      <c r="F4695" t="s">
        <v>252</v>
      </c>
      <c r="G4695" t="s">
        <v>185</v>
      </c>
      <c r="H4695">
        <v>5</v>
      </c>
      <c r="I4695">
        <v>2</v>
      </c>
      <c r="J4695" t="s">
        <v>127</v>
      </c>
      <c r="K4695" t="s">
        <v>31</v>
      </c>
      <c r="L4695" t="s">
        <v>304</v>
      </c>
      <c r="M4695" s="53">
        <v>0.04</v>
      </c>
      <c r="N4695" s="52">
        <v>210997.51796200001</v>
      </c>
      <c r="O4695" s="52">
        <v>206508.23870600003</v>
      </c>
      <c r="P4695">
        <v>1</v>
      </c>
      <c r="Q4695">
        <f>IF(SUMIFS(SolCotizacion!$P:$P,SolCotizacion!$E:$E,$G4695,SolCotizacion!$K:$K,$I4695)&gt;499,1,0)</f>
        <v>0</v>
      </c>
      <c r="R4695">
        <v>8021</v>
      </c>
      <c r="S4695" s="56">
        <f>IF(SUMIFS(SolCotizacion!$P:$P,SolCotizacion!$E:$E,$G4695,SolCotizacion!$K:$K,$I4695)&gt;499,4%,0)</f>
        <v>0</v>
      </c>
    </row>
    <row r="4696" spans="1:19" hidden="1">
      <c r="A4696" t="s">
        <v>6098</v>
      </c>
      <c r="B4696" t="s">
        <v>5585</v>
      </c>
      <c r="C4696">
        <v>147</v>
      </c>
      <c r="D4696" t="s">
        <v>113</v>
      </c>
      <c r="E4696" t="s">
        <v>10233</v>
      </c>
      <c r="F4696" t="s">
        <v>252</v>
      </c>
      <c r="G4696" t="s">
        <v>185</v>
      </c>
      <c r="H4696">
        <v>5</v>
      </c>
      <c r="I4696">
        <v>3</v>
      </c>
      <c r="J4696" t="s">
        <v>127</v>
      </c>
      <c r="K4696" t="s">
        <v>31</v>
      </c>
      <c r="L4696" t="s">
        <v>304</v>
      </c>
      <c r="M4696" s="53">
        <v>0.04</v>
      </c>
      <c r="N4696" s="52">
        <v>210997.51796200001</v>
      </c>
      <c r="O4696" s="52">
        <v>206508.23870600003</v>
      </c>
      <c r="P4696">
        <v>1</v>
      </c>
      <c r="Q4696">
        <f>IF(SUMIFS(SolCotizacion!$P:$P,SolCotizacion!$E:$E,$G4696,SolCotizacion!$K:$K,$I4696)&gt;499,1,0)</f>
        <v>0</v>
      </c>
      <c r="R4696">
        <v>8022</v>
      </c>
      <c r="S4696" s="56">
        <f>IF(SUMIFS(SolCotizacion!$P:$P,SolCotizacion!$E:$E,$G4696,SolCotizacion!$K:$K,$I4696)&gt;499,4%,0)</f>
        <v>0</v>
      </c>
    </row>
    <row r="4697" spans="1:19" hidden="1">
      <c r="A4697" t="s">
        <v>6099</v>
      </c>
      <c r="B4697" t="s">
        <v>5587</v>
      </c>
      <c r="C4697">
        <v>148</v>
      </c>
      <c r="D4697" t="s">
        <v>113</v>
      </c>
      <c r="E4697" t="s">
        <v>10234</v>
      </c>
      <c r="F4697" t="s">
        <v>253</v>
      </c>
      <c r="G4697" t="s">
        <v>186</v>
      </c>
      <c r="H4697">
        <v>5</v>
      </c>
      <c r="I4697">
        <v>1</v>
      </c>
      <c r="J4697" t="s">
        <v>127</v>
      </c>
      <c r="K4697" t="s">
        <v>31</v>
      </c>
      <c r="L4697" t="s">
        <v>304</v>
      </c>
      <c r="M4697" s="53">
        <v>0.04</v>
      </c>
      <c r="N4697" s="52">
        <v>235342.92150600001</v>
      </c>
      <c r="O4697" s="52">
        <v>230388.34172200001</v>
      </c>
      <c r="P4697">
        <v>1</v>
      </c>
      <c r="Q4697">
        <f>IF(SUMIFS(SolCotizacion!$P:$P,SolCotizacion!$E:$E,$G4697,SolCotizacion!$K:$K,$I4697)&gt;499,1,0)</f>
        <v>0</v>
      </c>
      <c r="R4697">
        <v>8023</v>
      </c>
      <c r="S4697" s="56">
        <f>IF(SUMIFS(SolCotizacion!$P:$P,SolCotizacion!$E:$E,$G4697,SolCotizacion!$K:$K,$I4697)&gt;499,4%,0)</f>
        <v>0</v>
      </c>
    </row>
    <row r="4698" spans="1:19" hidden="1">
      <c r="A4698" t="s">
        <v>6100</v>
      </c>
      <c r="B4698" t="s">
        <v>5589</v>
      </c>
      <c r="C4698">
        <v>149</v>
      </c>
      <c r="D4698" t="s">
        <v>113</v>
      </c>
      <c r="E4698" t="s">
        <v>10235</v>
      </c>
      <c r="F4698" t="s">
        <v>253</v>
      </c>
      <c r="G4698" t="s">
        <v>186</v>
      </c>
      <c r="H4698">
        <v>5</v>
      </c>
      <c r="I4698">
        <v>2</v>
      </c>
      <c r="J4698" t="s">
        <v>127</v>
      </c>
      <c r="K4698" t="s">
        <v>31</v>
      </c>
      <c r="L4698" t="s">
        <v>304</v>
      </c>
      <c r="M4698" s="53">
        <v>0.04</v>
      </c>
      <c r="N4698" s="52">
        <v>237900.97038400001</v>
      </c>
      <c r="O4698" s="52">
        <v>232839.24848800001</v>
      </c>
      <c r="P4698">
        <v>1</v>
      </c>
      <c r="Q4698">
        <f>IF(SUMIFS(SolCotizacion!$P:$P,SolCotizacion!$E:$E,$G4698,SolCotizacion!$K:$K,$I4698)&gt;499,1,0)</f>
        <v>0</v>
      </c>
      <c r="R4698">
        <v>8024</v>
      </c>
      <c r="S4698" s="56">
        <f>IF(SUMIFS(SolCotizacion!$P:$P,SolCotizacion!$E:$E,$G4698,SolCotizacion!$K:$K,$I4698)&gt;499,4%,0)</f>
        <v>0</v>
      </c>
    </row>
    <row r="4699" spans="1:19" hidden="1">
      <c r="A4699" t="s">
        <v>6101</v>
      </c>
      <c r="B4699" t="s">
        <v>5591</v>
      </c>
      <c r="C4699">
        <v>150</v>
      </c>
      <c r="D4699" t="s">
        <v>113</v>
      </c>
      <c r="E4699" t="s">
        <v>10236</v>
      </c>
      <c r="F4699" t="s">
        <v>253</v>
      </c>
      <c r="G4699" t="s">
        <v>186</v>
      </c>
      <c r="H4699">
        <v>5</v>
      </c>
      <c r="I4699">
        <v>3</v>
      </c>
      <c r="J4699" t="s">
        <v>127</v>
      </c>
      <c r="K4699" t="s">
        <v>31</v>
      </c>
      <c r="L4699" t="s">
        <v>304</v>
      </c>
      <c r="M4699" s="53">
        <v>0.04</v>
      </c>
      <c r="N4699" s="52">
        <v>237900.97038400001</v>
      </c>
      <c r="O4699" s="52">
        <v>232839.24848800001</v>
      </c>
      <c r="P4699">
        <v>1</v>
      </c>
      <c r="Q4699">
        <f>IF(SUMIFS(SolCotizacion!$P:$P,SolCotizacion!$E:$E,$G4699,SolCotizacion!$K:$K,$I4699)&gt;499,1,0)</f>
        <v>0</v>
      </c>
      <c r="R4699">
        <v>8025</v>
      </c>
      <c r="S4699" s="56">
        <f>IF(SUMIFS(SolCotizacion!$P:$P,SolCotizacion!$E:$E,$G4699,SolCotizacion!$K:$K,$I4699)&gt;499,4%,0)</f>
        <v>0</v>
      </c>
    </row>
    <row r="4700" spans="1:19" hidden="1">
      <c r="A4700" t="s">
        <v>6102</v>
      </c>
      <c r="B4700" t="s">
        <v>5593</v>
      </c>
      <c r="C4700">
        <v>151</v>
      </c>
      <c r="D4700" t="s">
        <v>113</v>
      </c>
      <c r="E4700" t="s">
        <v>10237</v>
      </c>
      <c r="F4700" t="s">
        <v>254</v>
      </c>
      <c r="G4700" t="s">
        <v>187</v>
      </c>
      <c r="H4700">
        <v>5</v>
      </c>
      <c r="I4700">
        <v>1</v>
      </c>
      <c r="J4700" t="s">
        <v>127</v>
      </c>
      <c r="K4700" t="s">
        <v>31</v>
      </c>
      <c r="L4700" t="s">
        <v>304</v>
      </c>
      <c r="M4700" s="53">
        <v>0.04</v>
      </c>
      <c r="N4700" s="52">
        <v>50998.706374000001</v>
      </c>
      <c r="O4700" s="52">
        <v>49925.046248000006</v>
      </c>
      <c r="P4700">
        <v>1</v>
      </c>
      <c r="Q4700">
        <f>IF(SUMIFS(SolCotizacion!$P:$P,SolCotizacion!$E:$E,$G4700,SolCotizacion!$K:$K,$I4700)&gt;499,1,0)</f>
        <v>0</v>
      </c>
      <c r="R4700">
        <v>8026</v>
      </c>
      <c r="S4700" s="56">
        <f>IF(SUMIFS(SolCotizacion!$P:$P,SolCotizacion!$E:$E,$G4700,SolCotizacion!$K:$K,$I4700)&gt;499,4%,0)</f>
        <v>0</v>
      </c>
    </row>
    <row r="4701" spans="1:19" hidden="1">
      <c r="A4701" t="s">
        <v>6103</v>
      </c>
      <c r="B4701" t="s">
        <v>5595</v>
      </c>
      <c r="C4701">
        <v>152</v>
      </c>
      <c r="D4701" t="s">
        <v>113</v>
      </c>
      <c r="E4701" t="s">
        <v>10238</v>
      </c>
      <c r="F4701" t="s">
        <v>254</v>
      </c>
      <c r="G4701" t="s">
        <v>187</v>
      </c>
      <c r="H4701">
        <v>5</v>
      </c>
      <c r="I4701">
        <v>2</v>
      </c>
      <c r="J4701" t="s">
        <v>127</v>
      </c>
      <c r="K4701" t="s">
        <v>31</v>
      </c>
      <c r="L4701" t="s">
        <v>304</v>
      </c>
      <c r="M4701" s="53">
        <v>0.04</v>
      </c>
      <c r="N4701" s="52">
        <v>51553.061560000002</v>
      </c>
      <c r="O4701" s="52">
        <v>50456.206570000002</v>
      </c>
      <c r="P4701">
        <v>1</v>
      </c>
      <c r="Q4701">
        <f>IF(SUMIFS(SolCotizacion!$P:$P,SolCotizacion!$E:$E,$G4701,SolCotizacion!$K:$K,$I4701)&gt;499,1,0)</f>
        <v>0</v>
      </c>
      <c r="R4701">
        <v>8027</v>
      </c>
      <c r="S4701" s="56">
        <f>IF(SUMIFS(SolCotizacion!$P:$P,SolCotizacion!$E:$E,$G4701,SolCotizacion!$K:$K,$I4701)&gt;499,4%,0)</f>
        <v>0</v>
      </c>
    </row>
    <row r="4702" spans="1:19" hidden="1">
      <c r="A4702" t="s">
        <v>6104</v>
      </c>
      <c r="B4702" t="s">
        <v>5597</v>
      </c>
      <c r="C4702">
        <v>153</v>
      </c>
      <c r="D4702" t="s">
        <v>113</v>
      </c>
      <c r="E4702" t="s">
        <v>10239</v>
      </c>
      <c r="F4702" t="s">
        <v>254</v>
      </c>
      <c r="G4702" t="s">
        <v>187</v>
      </c>
      <c r="H4702">
        <v>5</v>
      </c>
      <c r="I4702">
        <v>3</v>
      </c>
      <c r="J4702" t="s">
        <v>127</v>
      </c>
      <c r="K4702" t="s">
        <v>31</v>
      </c>
      <c r="L4702" t="s">
        <v>304</v>
      </c>
      <c r="M4702" s="53">
        <v>0.04</v>
      </c>
      <c r="N4702" s="52">
        <v>51553.061560000002</v>
      </c>
      <c r="O4702" s="52">
        <v>50456.206570000002</v>
      </c>
      <c r="P4702">
        <v>1</v>
      </c>
      <c r="Q4702">
        <f>IF(SUMIFS(SolCotizacion!$P:$P,SolCotizacion!$E:$E,$G4702,SolCotizacion!$K:$K,$I4702)&gt;499,1,0)</f>
        <v>0</v>
      </c>
      <c r="R4702">
        <v>8028</v>
      </c>
      <c r="S4702" s="56">
        <f>IF(SUMIFS(SolCotizacion!$P:$P,SolCotizacion!$E:$E,$G4702,SolCotizacion!$K:$K,$I4702)&gt;499,4%,0)</f>
        <v>0</v>
      </c>
    </row>
    <row r="4703" spans="1:19" hidden="1">
      <c r="A4703" t="s">
        <v>6105</v>
      </c>
      <c r="B4703" t="s">
        <v>5599</v>
      </c>
      <c r="C4703">
        <v>154</v>
      </c>
      <c r="D4703" t="s">
        <v>113</v>
      </c>
      <c r="E4703" t="s">
        <v>10240</v>
      </c>
      <c r="F4703" t="s">
        <v>255</v>
      </c>
      <c r="G4703" t="s">
        <v>188</v>
      </c>
      <c r="H4703">
        <v>5</v>
      </c>
      <c r="I4703">
        <v>1</v>
      </c>
      <c r="J4703" t="s">
        <v>127</v>
      </c>
      <c r="K4703" t="s">
        <v>31</v>
      </c>
      <c r="L4703" t="s">
        <v>304</v>
      </c>
      <c r="M4703" s="53">
        <v>0.04</v>
      </c>
      <c r="N4703" s="52">
        <v>22639.074612</v>
      </c>
      <c r="O4703" s="52">
        <v>22162.475874</v>
      </c>
      <c r="P4703">
        <v>1</v>
      </c>
      <c r="Q4703">
        <f>IF(SUMIFS(SolCotizacion!$P:$P,SolCotizacion!$E:$E,$G4703,SolCotizacion!$K:$K,$I4703)&gt;499,1,0)</f>
        <v>0</v>
      </c>
      <c r="R4703">
        <v>8029</v>
      </c>
      <c r="S4703" s="56">
        <f>IF(SUMIFS(SolCotizacion!$P:$P,SolCotizacion!$E:$E,$G4703,SolCotizacion!$K:$K,$I4703)&gt;499,4%,0)</f>
        <v>0</v>
      </c>
    </row>
    <row r="4704" spans="1:19" hidden="1">
      <c r="A4704" t="s">
        <v>6106</v>
      </c>
      <c r="B4704" t="s">
        <v>5601</v>
      </c>
      <c r="C4704">
        <v>155</v>
      </c>
      <c r="D4704" t="s">
        <v>113</v>
      </c>
      <c r="E4704" t="s">
        <v>10241</v>
      </c>
      <c r="F4704" t="s">
        <v>255</v>
      </c>
      <c r="G4704" t="s">
        <v>188</v>
      </c>
      <c r="H4704">
        <v>5</v>
      </c>
      <c r="I4704">
        <v>2</v>
      </c>
      <c r="J4704" t="s">
        <v>127</v>
      </c>
      <c r="K4704" t="s">
        <v>31</v>
      </c>
      <c r="L4704" t="s">
        <v>304</v>
      </c>
      <c r="M4704" s="53">
        <v>0.04</v>
      </c>
      <c r="N4704" s="52">
        <v>22885.148594000002</v>
      </c>
      <c r="O4704" s="52">
        <v>22398.242174000003</v>
      </c>
      <c r="P4704">
        <v>1</v>
      </c>
      <c r="Q4704">
        <f>IF(SUMIFS(SolCotizacion!$P:$P,SolCotizacion!$E:$E,$G4704,SolCotizacion!$K:$K,$I4704)&gt;499,1,0)</f>
        <v>0</v>
      </c>
      <c r="R4704">
        <v>8030</v>
      </c>
      <c r="S4704" s="56">
        <f>IF(SUMIFS(SolCotizacion!$P:$P,SolCotizacion!$E:$E,$G4704,SolCotizacion!$K:$K,$I4704)&gt;499,4%,0)</f>
        <v>0</v>
      </c>
    </row>
    <row r="4705" spans="1:19" hidden="1">
      <c r="A4705" t="s">
        <v>6107</v>
      </c>
      <c r="B4705" t="s">
        <v>5603</v>
      </c>
      <c r="C4705">
        <v>156</v>
      </c>
      <c r="D4705" t="s">
        <v>113</v>
      </c>
      <c r="E4705" t="s">
        <v>10242</v>
      </c>
      <c r="F4705" t="s">
        <v>255</v>
      </c>
      <c r="G4705" t="s">
        <v>188</v>
      </c>
      <c r="H4705">
        <v>5</v>
      </c>
      <c r="I4705">
        <v>3</v>
      </c>
      <c r="J4705" t="s">
        <v>127</v>
      </c>
      <c r="K4705" t="s">
        <v>31</v>
      </c>
      <c r="L4705" t="s">
        <v>304</v>
      </c>
      <c r="M4705" s="53">
        <v>0.04</v>
      </c>
      <c r="N4705" s="52">
        <v>22885.148594000002</v>
      </c>
      <c r="O4705" s="52">
        <v>22398.242174000003</v>
      </c>
      <c r="P4705">
        <v>1</v>
      </c>
      <c r="Q4705">
        <f>IF(SUMIFS(SolCotizacion!$P:$P,SolCotizacion!$E:$E,$G4705,SolCotizacion!$K:$K,$I4705)&gt;499,1,0)</f>
        <v>0</v>
      </c>
      <c r="R4705">
        <v>8031</v>
      </c>
      <c r="S4705" s="56">
        <f>IF(SUMIFS(SolCotizacion!$P:$P,SolCotizacion!$E:$E,$G4705,SolCotizacion!$K:$K,$I4705)&gt;499,4%,0)</f>
        <v>0</v>
      </c>
    </row>
    <row r="4706" spans="1:19" hidden="1">
      <c r="A4706" t="s">
        <v>6108</v>
      </c>
      <c r="B4706" t="s">
        <v>5605</v>
      </c>
      <c r="C4706">
        <v>157</v>
      </c>
      <c r="D4706" t="s">
        <v>113</v>
      </c>
      <c r="E4706" t="s">
        <v>10243</v>
      </c>
      <c r="F4706" t="s">
        <v>256</v>
      </c>
      <c r="G4706" t="s">
        <v>189</v>
      </c>
      <c r="H4706">
        <v>5</v>
      </c>
      <c r="I4706">
        <v>1</v>
      </c>
      <c r="J4706" t="s">
        <v>127</v>
      </c>
      <c r="K4706" t="s">
        <v>31</v>
      </c>
      <c r="L4706" t="s">
        <v>304</v>
      </c>
      <c r="M4706" s="53">
        <v>0.04</v>
      </c>
      <c r="N4706" s="52">
        <v>106000.982472</v>
      </c>
      <c r="O4706" s="52">
        <v>103769.38479600001</v>
      </c>
      <c r="P4706">
        <v>1</v>
      </c>
      <c r="Q4706">
        <f>IF(SUMIFS(SolCotizacion!$P:$P,SolCotizacion!$E:$E,$G4706,SolCotizacion!$K:$K,$I4706)&gt;499,1,0)</f>
        <v>0</v>
      </c>
      <c r="R4706">
        <v>8032</v>
      </c>
      <c r="S4706" s="56">
        <f>IF(SUMIFS(SolCotizacion!$P:$P,SolCotizacion!$E:$E,$G4706,SolCotizacion!$K:$K,$I4706)&gt;499,4%,0)</f>
        <v>0</v>
      </c>
    </row>
    <row r="4707" spans="1:19" hidden="1">
      <c r="A4707" t="s">
        <v>6109</v>
      </c>
      <c r="B4707" t="s">
        <v>5607</v>
      </c>
      <c r="C4707">
        <v>158</v>
      </c>
      <c r="D4707" t="s">
        <v>113</v>
      </c>
      <c r="E4707" t="s">
        <v>10244</v>
      </c>
      <c r="F4707" t="s">
        <v>256</v>
      </c>
      <c r="G4707" t="s">
        <v>189</v>
      </c>
      <c r="H4707">
        <v>5</v>
      </c>
      <c r="I4707">
        <v>2</v>
      </c>
      <c r="J4707" t="s">
        <v>127</v>
      </c>
      <c r="K4707" t="s">
        <v>31</v>
      </c>
      <c r="L4707" t="s">
        <v>304</v>
      </c>
      <c r="M4707" s="53">
        <v>0.04</v>
      </c>
      <c r="N4707" s="52">
        <v>107153.131624</v>
      </c>
      <c r="O4707" s="52">
        <v>104873.28698</v>
      </c>
      <c r="P4707">
        <v>1</v>
      </c>
      <c r="Q4707">
        <f>IF(SUMIFS(SolCotizacion!$P:$P,SolCotizacion!$E:$E,$G4707,SolCotizacion!$K:$K,$I4707)&gt;499,1,0)</f>
        <v>0</v>
      </c>
      <c r="R4707">
        <v>8033</v>
      </c>
      <c r="S4707" s="56">
        <f>IF(SUMIFS(SolCotizacion!$P:$P,SolCotizacion!$E:$E,$G4707,SolCotizacion!$K:$K,$I4707)&gt;499,4%,0)</f>
        <v>0</v>
      </c>
    </row>
    <row r="4708" spans="1:19" hidden="1">
      <c r="A4708" t="s">
        <v>6110</v>
      </c>
      <c r="B4708" t="s">
        <v>5609</v>
      </c>
      <c r="C4708">
        <v>159</v>
      </c>
      <c r="D4708" t="s">
        <v>113</v>
      </c>
      <c r="E4708" t="s">
        <v>10245</v>
      </c>
      <c r="F4708" t="s">
        <v>256</v>
      </c>
      <c r="G4708" t="s">
        <v>189</v>
      </c>
      <c r="H4708">
        <v>5</v>
      </c>
      <c r="I4708">
        <v>3</v>
      </c>
      <c r="J4708" t="s">
        <v>127</v>
      </c>
      <c r="K4708" t="s">
        <v>31</v>
      </c>
      <c r="L4708" t="s">
        <v>304</v>
      </c>
      <c r="M4708" s="53">
        <v>0.04</v>
      </c>
      <c r="N4708" s="52">
        <v>107153.131624</v>
      </c>
      <c r="O4708" s="52">
        <v>104873.28698</v>
      </c>
      <c r="P4708">
        <v>1</v>
      </c>
      <c r="Q4708">
        <f>IF(SUMIFS(SolCotizacion!$P:$P,SolCotizacion!$E:$E,$G4708,SolCotizacion!$K:$K,$I4708)&gt;499,1,0)</f>
        <v>0</v>
      </c>
      <c r="R4708">
        <v>8034</v>
      </c>
      <c r="S4708" s="56">
        <f>IF(SUMIFS(SolCotizacion!$P:$P,SolCotizacion!$E:$E,$G4708,SolCotizacion!$K:$K,$I4708)&gt;499,4%,0)</f>
        <v>0</v>
      </c>
    </row>
    <row r="4709" spans="1:19" hidden="1">
      <c r="A4709" t="s">
        <v>6111</v>
      </c>
      <c r="B4709" t="s">
        <v>5611</v>
      </c>
      <c r="C4709">
        <v>160</v>
      </c>
      <c r="D4709" t="s">
        <v>113</v>
      </c>
      <c r="E4709" t="s">
        <v>10246</v>
      </c>
      <c r="F4709" t="s">
        <v>257</v>
      </c>
      <c r="G4709" t="s">
        <v>190</v>
      </c>
      <c r="H4709">
        <v>5</v>
      </c>
      <c r="I4709">
        <v>1</v>
      </c>
      <c r="J4709" t="s">
        <v>127</v>
      </c>
      <c r="K4709" t="s">
        <v>31</v>
      </c>
      <c r="L4709" t="s">
        <v>304</v>
      </c>
      <c r="M4709" s="53">
        <v>0.04</v>
      </c>
      <c r="N4709" s="52">
        <v>585560.68725000008</v>
      </c>
      <c r="O4709" s="52">
        <v>573233.09166200005</v>
      </c>
      <c r="P4709">
        <v>1</v>
      </c>
      <c r="Q4709">
        <f>IF(SUMIFS(SolCotizacion!$P:$P,SolCotizacion!$E:$E,$G4709,SolCotizacion!$K:$K,$I4709)&gt;499,1,0)</f>
        <v>0</v>
      </c>
      <c r="R4709">
        <v>8035</v>
      </c>
      <c r="S4709" s="56">
        <f>IF(SUMIFS(SolCotizacion!$P:$P,SolCotizacion!$E:$E,$G4709,SolCotizacion!$K:$K,$I4709)&gt;499,4%,0)</f>
        <v>0</v>
      </c>
    </row>
    <row r="4710" spans="1:19" hidden="1">
      <c r="A4710" t="s">
        <v>6112</v>
      </c>
      <c r="B4710" t="s">
        <v>5613</v>
      </c>
      <c r="C4710">
        <v>161</v>
      </c>
      <c r="D4710" t="s">
        <v>113</v>
      </c>
      <c r="E4710" t="s">
        <v>10247</v>
      </c>
      <c r="F4710" t="s">
        <v>257</v>
      </c>
      <c r="G4710" t="s">
        <v>190</v>
      </c>
      <c r="H4710">
        <v>5</v>
      </c>
      <c r="I4710">
        <v>2</v>
      </c>
      <c r="J4710" t="s">
        <v>127</v>
      </c>
      <c r="K4710" t="s">
        <v>31</v>
      </c>
      <c r="L4710" t="s">
        <v>304</v>
      </c>
      <c r="M4710" s="53">
        <v>0.04</v>
      </c>
      <c r="N4710" s="52">
        <v>591925.47968400002</v>
      </c>
      <c r="O4710" s="52">
        <v>579331.31856599997</v>
      </c>
      <c r="P4710">
        <v>1</v>
      </c>
      <c r="Q4710">
        <f>IF(SUMIFS(SolCotizacion!$P:$P,SolCotizacion!$E:$E,$G4710,SolCotizacion!$K:$K,$I4710)&gt;499,1,0)</f>
        <v>0</v>
      </c>
      <c r="R4710">
        <v>8036</v>
      </c>
      <c r="S4710" s="56">
        <f>IF(SUMIFS(SolCotizacion!$P:$P,SolCotizacion!$E:$E,$G4710,SolCotizacion!$K:$K,$I4710)&gt;499,4%,0)</f>
        <v>0</v>
      </c>
    </row>
    <row r="4711" spans="1:19" hidden="1">
      <c r="A4711" t="s">
        <v>6113</v>
      </c>
      <c r="B4711" t="s">
        <v>5615</v>
      </c>
      <c r="C4711">
        <v>162</v>
      </c>
      <c r="D4711" t="s">
        <v>113</v>
      </c>
      <c r="E4711" t="s">
        <v>10248</v>
      </c>
      <c r="F4711" t="s">
        <v>257</v>
      </c>
      <c r="G4711" t="s">
        <v>190</v>
      </c>
      <c r="H4711">
        <v>5</v>
      </c>
      <c r="I4711">
        <v>3</v>
      </c>
      <c r="J4711" t="s">
        <v>127</v>
      </c>
      <c r="K4711" t="s">
        <v>31</v>
      </c>
      <c r="L4711" t="s">
        <v>304</v>
      </c>
      <c r="M4711" s="53">
        <v>0.04</v>
      </c>
      <c r="N4711" s="52">
        <v>591925.47968400002</v>
      </c>
      <c r="O4711" s="52">
        <v>579331.31856599997</v>
      </c>
      <c r="P4711">
        <v>1</v>
      </c>
      <c r="Q4711">
        <f>IF(SUMIFS(SolCotizacion!$P:$P,SolCotizacion!$E:$E,$G4711,SolCotizacion!$K:$K,$I4711)&gt;499,1,0)</f>
        <v>0</v>
      </c>
      <c r="R4711">
        <v>8037</v>
      </c>
      <c r="S4711" s="56">
        <f>IF(SUMIFS(SolCotizacion!$P:$P,SolCotizacion!$E:$E,$G4711,SolCotizacion!$K:$K,$I4711)&gt;499,4%,0)</f>
        <v>0</v>
      </c>
    </row>
    <row r="4712" spans="1:19" hidden="1">
      <c r="A4712" t="s">
        <v>6114</v>
      </c>
      <c r="B4712" t="s">
        <v>5617</v>
      </c>
      <c r="C4712">
        <v>163</v>
      </c>
      <c r="D4712" t="s">
        <v>113</v>
      </c>
      <c r="E4712" t="s">
        <v>10249</v>
      </c>
      <c r="F4712" t="s">
        <v>258</v>
      </c>
      <c r="G4712" t="s">
        <v>191</v>
      </c>
      <c r="H4712">
        <v>5</v>
      </c>
      <c r="I4712">
        <v>1</v>
      </c>
      <c r="J4712" t="s">
        <v>127</v>
      </c>
      <c r="K4712" t="s">
        <v>31</v>
      </c>
      <c r="L4712" t="s">
        <v>304</v>
      </c>
      <c r="M4712" s="53">
        <v>0.04</v>
      </c>
      <c r="N4712" s="52">
        <v>14729.832348000002</v>
      </c>
      <c r="O4712" s="52">
        <v>14419.745494000001</v>
      </c>
      <c r="P4712">
        <v>1</v>
      </c>
      <c r="Q4712">
        <f>IF(SUMIFS(SolCotizacion!$P:$P,SolCotizacion!$E:$E,$G4712,SolCotizacion!$K:$K,$I4712)&gt;499,1,0)</f>
        <v>0</v>
      </c>
      <c r="R4712">
        <v>8038</v>
      </c>
      <c r="S4712" s="56">
        <f>IF(SUMIFS(SolCotizacion!$P:$P,SolCotizacion!$E:$E,$G4712,SolCotizacion!$K:$K,$I4712)&gt;499,4%,0)</f>
        <v>0</v>
      </c>
    </row>
    <row r="4713" spans="1:19" hidden="1">
      <c r="A4713" t="s">
        <v>6115</v>
      </c>
      <c r="B4713" t="s">
        <v>5619</v>
      </c>
      <c r="C4713">
        <v>164</v>
      </c>
      <c r="D4713" t="s">
        <v>113</v>
      </c>
      <c r="E4713" t="s">
        <v>10250</v>
      </c>
      <c r="F4713" t="s">
        <v>258</v>
      </c>
      <c r="G4713" t="s">
        <v>191</v>
      </c>
      <c r="H4713">
        <v>5</v>
      </c>
      <c r="I4713">
        <v>2</v>
      </c>
      <c r="J4713" t="s">
        <v>127</v>
      </c>
      <c r="K4713" t="s">
        <v>31</v>
      </c>
      <c r="L4713" t="s">
        <v>304</v>
      </c>
      <c r="M4713" s="53">
        <v>0.04</v>
      </c>
      <c r="N4713" s="52">
        <v>15319.54732</v>
      </c>
      <c r="O4713" s="52">
        <v>14573.112246000001</v>
      </c>
      <c r="P4713">
        <v>1</v>
      </c>
      <c r="Q4713">
        <f>IF(SUMIFS(SolCotizacion!$P:$P,SolCotizacion!$E:$E,$G4713,SolCotizacion!$K:$K,$I4713)&gt;499,1,0)</f>
        <v>0</v>
      </c>
      <c r="R4713">
        <v>8039</v>
      </c>
      <c r="S4713" s="56">
        <f>IF(SUMIFS(SolCotizacion!$P:$P,SolCotizacion!$E:$E,$G4713,SolCotizacion!$K:$K,$I4713)&gt;499,4%,0)</f>
        <v>0</v>
      </c>
    </row>
    <row r="4714" spans="1:19" hidden="1">
      <c r="A4714" t="s">
        <v>6116</v>
      </c>
      <c r="B4714" t="s">
        <v>5621</v>
      </c>
      <c r="C4714">
        <v>165</v>
      </c>
      <c r="D4714" t="s">
        <v>113</v>
      </c>
      <c r="E4714" t="s">
        <v>10251</v>
      </c>
      <c r="F4714" t="s">
        <v>258</v>
      </c>
      <c r="G4714" t="s">
        <v>191</v>
      </c>
      <c r="H4714">
        <v>5</v>
      </c>
      <c r="I4714">
        <v>3</v>
      </c>
      <c r="J4714" t="s">
        <v>127</v>
      </c>
      <c r="K4714" t="s">
        <v>31</v>
      </c>
      <c r="L4714" t="s">
        <v>304</v>
      </c>
      <c r="M4714" s="53">
        <v>0.04</v>
      </c>
      <c r="N4714" s="52">
        <v>15319.54732</v>
      </c>
      <c r="O4714" s="52">
        <v>14573.112246000001</v>
      </c>
      <c r="P4714">
        <v>1</v>
      </c>
      <c r="Q4714">
        <f>IF(SUMIFS(SolCotizacion!$P:$P,SolCotizacion!$E:$E,$G4714,SolCotizacion!$K:$K,$I4714)&gt;499,1,0)</f>
        <v>0</v>
      </c>
      <c r="R4714">
        <v>8040</v>
      </c>
      <c r="S4714" s="56">
        <f>IF(SUMIFS(SolCotizacion!$P:$P,SolCotizacion!$E:$E,$G4714,SolCotizacion!$K:$K,$I4714)&gt;499,4%,0)</f>
        <v>0</v>
      </c>
    </row>
    <row r="4715" spans="1:19" hidden="1">
      <c r="A4715" t="s">
        <v>6117</v>
      </c>
      <c r="B4715" t="s">
        <v>5623</v>
      </c>
      <c r="C4715">
        <v>166</v>
      </c>
      <c r="D4715" t="s">
        <v>113</v>
      </c>
      <c r="E4715" t="s">
        <v>10252</v>
      </c>
      <c r="F4715" t="s">
        <v>259</v>
      </c>
      <c r="G4715" t="s">
        <v>192</v>
      </c>
      <c r="H4715">
        <v>5</v>
      </c>
      <c r="I4715">
        <v>1</v>
      </c>
      <c r="J4715" t="s">
        <v>127</v>
      </c>
      <c r="K4715" t="s">
        <v>31</v>
      </c>
      <c r="L4715" t="s">
        <v>304</v>
      </c>
      <c r="M4715" s="53">
        <v>0.04</v>
      </c>
      <c r="N4715" s="52">
        <v>22262.147754000001</v>
      </c>
      <c r="O4715" s="52">
        <v>21793.493876</v>
      </c>
      <c r="P4715">
        <v>1</v>
      </c>
      <c r="Q4715">
        <f>IF(SUMIFS(SolCotizacion!$P:$P,SolCotizacion!$E:$E,$G4715,SolCotizacion!$K:$K,$I4715)&gt;499,1,0)</f>
        <v>0</v>
      </c>
      <c r="R4715">
        <v>8041</v>
      </c>
      <c r="S4715" s="56">
        <f>IF(SUMIFS(SolCotizacion!$P:$P,SolCotizacion!$E:$E,$G4715,SolCotizacion!$K:$K,$I4715)&gt;499,4%,0)</f>
        <v>0</v>
      </c>
    </row>
    <row r="4716" spans="1:19" hidden="1">
      <c r="A4716" t="s">
        <v>6118</v>
      </c>
      <c r="B4716" t="s">
        <v>5625</v>
      </c>
      <c r="C4716">
        <v>167</v>
      </c>
      <c r="D4716" t="s">
        <v>113</v>
      </c>
      <c r="E4716" t="s">
        <v>10253</v>
      </c>
      <c r="F4716" t="s">
        <v>259</v>
      </c>
      <c r="G4716" t="s">
        <v>192</v>
      </c>
      <c r="H4716">
        <v>5</v>
      </c>
      <c r="I4716">
        <v>2</v>
      </c>
      <c r="J4716" t="s">
        <v>127</v>
      </c>
      <c r="K4716" t="s">
        <v>31</v>
      </c>
      <c r="L4716" t="s">
        <v>304</v>
      </c>
      <c r="M4716" s="53">
        <v>0.04</v>
      </c>
      <c r="N4716" s="52">
        <v>22504.135808000003</v>
      </c>
      <c r="O4716" s="52">
        <v>22025.308382000003</v>
      </c>
      <c r="P4716">
        <v>1</v>
      </c>
      <c r="Q4716">
        <f>IF(SUMIFS(SolCotizacion!$P:$P,SolCotizacion!$E:$E,$G4716,SolCotizacion!$K:$K,$I4716)&gt;499,1,0)</f>
        <v>0</v>
      </c>
      <c r="R4716">
        <v>8042</v>
      </c>
      <c r="S4716" s="56">
        <f>IF(SUMIFS(SolCotizacion!$P:$P,SolCotizacion!$E:$E,$G4716,SolCotizacion!$K:$K,$I4716)&gt;499,4%,0)</f>
        <v>0</v>
      </c>
    </row>
    <row r="4717" spans="1:19" hidden="1">
      <c r="A4717" t="s">
        <v>6119</v>
      </c>
      <c r="B4717" t="s">
        <v>5627</v>
      </c>
      <c r="C4717">
        <v>168</v>
      </c>
      <c r="D4717" t="s">
        <v>113</v>
      </c>
      <c r="E4717" t="s">
        <v>10254</v>
      </c>
      <c r="F4717" t="s">
        <v>259</v>
      </c>
      <c r="G4717" t="s">
        <v>192</v>
      </c>
      <c r="H4717">
        <v>5</v>
      </c>
      <c r="I4717">
        <v>3</v>
      </c>
      <c r="J4717" t="s">
        <v>127</v>
      </c>
      <c r="K4717" t="s">
        <v>31</v>
      </c>
      <c r="L4717" t="s">
        <v>304</v>
      </c>
      <c r="M4717" s="53">
        <v>0.04</v>
      </c>
      <c r="N4717" s="52">
        <v>22504.135808000003</v>
      </c>
      <c r="O4717" s="52">
        <v>22025.308382000003</v>
      </c>
      <c r="P4717">
        <v>1</v>
      </c>
      <c r="Q4717">
        <f>IF(SUMIFS(SolCotizacion!$P:$P,SolCotizacion!$E:$E,$G4717,SolCotizacion!$K:$K,$I4717)&gt;499,1,0)</f>
        <v>0</v>
      </c>
      <c r="R4717">
        <v>8043</v>
      </c>
      <c r="S4717" s="56">
        <f>IF(SUMIFS(SolCotizacion!$P:$P,SolCotizacion!$E:$E,$G4717,SolCotizacion!$K:$K,$I4717)&gt;499,4%,0)</f>
        <v>0</v>
      </c>
    </row>
    <row r="4718" spans="1:19" hidden="1">
      <c r="A4718" t="s">
        <v>6120</v>
      </c>
      <c r="B4718" t="s">
        <v>5629</v>
      </c>
      <c r="C4718">
        <v>169</v>
      </c>
      <c r="D4718" t="s">
        <v>113</v>
      </c>
      <c r="E4718" t="s">
        <v>10255</v>
      </c>
      <c r="F4718" t="s">
        <v>260</v>
      </c>
      <c r="G4718" t="s">
        <v>193</v>
      </c>
      <c r="H4718">
        <v>5</v>
      </c>
      <c r="I4718">
        <v>1</v>
      </c>
      <c r="J4718" t="s">
        <v>127</v>
      </c>
      <c r="K4718" t="s">
        <v>31</v>
      </c>
      <c r="L4718" t="s">
        <v>304</v>
      </c>
      <c r="M4718" s="53">
        <v>0.04</v>
      </c>
      <c r="N4718" s="52">
        <v>1286636.0791900002</v>
      </c>
      <c r="O4718" s="52">
        <v>1259549.0076400002</v>
      </c>
      <c r="P4718">
        <v>1</v>
      </c>
      <c r="Q4718">
        <f>IF(SUMIFS(SolCotizacion!$P:$P,SolCotizacion!$E:$E,$G4718,SolCotizacion!$K:$K,$I4718)&gt;499,1,0)</f>
        <v>0</v>
      </c>
      <c r="R4718">
        <v>8044</v>
      </c>
      <c r="S4718" s="56">
        <f>IF(SUMIFS(SolCotizacion!$P:$P,SolCotizacion!$E:$E,$G4718,SolCotizacion!$K:$K,$I4718)&gt;499,4%,0)</f>
        <v>0</v>
      </c>
    </row>
    <row r="4719" spans="1:19" hidden="1">
      <c r="A4719" t="s">
        <v>6121</v>
      </c>
      <c r="B4719" t="s">
        <v>5631</v>
      </c>
      <c r="C4719">
        <v>170</v>
      </c>
      <c r="D4719" t="s">
        <v>113</v>
      </c>
      <c r="E4719" t="s">
        <v>10256</v>
      </c>
      <c r="F4719" t="s">
        <v>260</v>
      </c>
      <c r="G4719" t="s">
        <v>193</v>
      </c>
      <c r="H4719">
        <v>5</v>
      </c>
      <c r="I4719">
        <v>2</v>
      </c>
      <c r="J4719" t="s">
        <v>127</v>
      </c>
      <c r="K4719" t="s">
        <v>31</v>
      </c>
      <c r="L4719" t="s">
        <v>304</v>
      </c>
      <c r="M4719" s="53">
        <v>0.04</v>
      </c>
      <c r="N4719" s="52">
        <v>1300621.2821140001</v>
      </c>
      <c r="O4719" s="52">
        <v>1272948.4989760001</v>
      </c>
      <c r="P4719">
        <v>1</v>
      </c>
      <c r="Q4719">
        <f>IF(SUMIFS(SolCotizacion!$P:$P,SolCotizacion!$E:$E,$G4719,SolCotizacion!$K:$K,$I4719)&gt;499,1,0)</f>
        <v>0</v>
      </c>
      <c r="R4719">
        <v>8045</v>
      </c>
      <c r="S4719" s="56">
        <f>IF(SUMIFS(SolCotizacion!$P:$P,SolCotizacion!$E:$E,$G4719,SolCotizacion!$K:$K,$I4719)&gt;499,4%,0)</f>
        <v>0</v>
      </c>
    </row>
    <row r="4720" spans="1:19" hidden="1">
      <c r="A4720" t="s">
        <v>6122</v>
      </c>
      <c r="B4720" t="s">
        <v>5633</v>
      </c>
      <c r="C4720">
        <v>171</v>
      </c>
      <c r="D4720" t="s">
        <v>113</v>
      </c>
      <c r="E4720" t="s">
        <v>10257</v>
      </c>
      <c r="F4720" t="s">
        <v>260</v>
      </c>
      <c r="G4720" t="s">
        <v>193</v>
      </c>
      <c r="H4720">
        <v>5</v>
      </c>
      <c r="I4720">
        <v>3</v>
      </c>
      <c r="J4720" t="s">
        <v>127</v>
      </c>
      <c r="K4720" t="s">
        <v>31</v>
      </c>
      <c r="L4720" t="s">
        <v>304</v>
      </c>
      <c r="M4720" s="53">
        <v>0.04</v>
      </c>
      <c r="N4720" s="52">
        <v>1300621.2821140001</v>
      </c>
      <c r="O4720" s="52">
        <v>1272948.4989760001</v>
      </c>
      <c r="P4720">
        <v>1</v>
      </c>
      <c r="Q4720">
        <f>IF(SUMIFS(SolCotizacion!$P:$P,SolCotizacion!$E:$E,$G4720,SolCotizacion!$K:$K,$I4720)&gt;499,1,0)</f>
        <v>0</v>
      </c>
      <c r="R4720">
        <v>8046</v>
      </c>
      <c r="S4720" s="56">
        <f>IF(SUMIFS(SolCotizacion!$P:$P,SolCotizacion!$E:$E,$G4720,SolCotizacion!$K:$K,$I4720)&gt;499,4%,0)</f>
        <v>0</v>
      </c>
    </row>
    <row r="4721" spans="1:18" hidden="1">
      <c r="A4721" t="s">
        <v>6123</v>
      </c>
      <c r="B4721" t="s">
        <v>5309</v>
      </c>
      <c r="C4721">
        <v>1</v>
      </c>
      <c r="D4721" t="s">
        <v>88</v>
      </c>
      <c r="E4721" t="s">
        <v>10104</v>
      </c>
      <c r="F4721" t="s">
        <v>176</v>
      </c>
      <c r="G4721" t="s">
        <v>176</v>
      </c>
      <c r="H4721">
        <v>5</v>
      </c>
      <c r="I4721">
        <v>1</v>
      </c>
      <c r="J4721" t="s">
        <v>84</v>
      </c>
      <c r="K4721" t="s">
        <v>31</v>
      </c>
      <c r="L4721" t="s">
        <v>305</v>
      </c>
      <c r="N4721" s="52">
        <v>868119.3600000001</v>
      </c>
      <c r="O4721" s="52">
        <v>829736.59199999995</v>
      </c>
      <c r="P4721">
        <v>1</v>
      </c>
      <c r="Q4721">
        <v>1</v>
      </c>
      <c r="R4721">
        <v>8047</v>
      </c>
    </row>
    <row r="4722" spans="1:18" hidden="1">
      <c r="A4722" t="s">
        <v>6124</v>
      </c>
      <c r="B4722" t="s">
        <v>5311</v>
      </c>
      <c r="C4722">
        <v>2</v>
      </c>
      <c r="D4722" t="s">
        <v>88</v>
      </c>
      <c r="E4722" t="s">
        <v>10105</v>
      </c>
      <c r="F4722" t="s">
        <v>176</v>
      </c>
      <c r="G4722" t="s">
        <v>176</v>
      </c>
      <c r="H4722">
        <v>5</v>
      </c>
      <c r="I4722">
        <v>2</v>
      </c>
      <c r="J4722" t="s">
        <v>84</v>
      </c>
      <c r="K4722" t="s">
        <v>31</v>
      </c>
      <c r="L4722" t="s">
        <v>305</v>
      </c>
      <c r="N4722" s="52">
        <v>868119.3600000001</v>
      </c>
      <c r="O4722" s="52">
        <v>829736.59199999995</v>
      </c>
      <c r="P4722">
        <v>1</v>
      </c>
      <c r="Q4722">
        <v>1</v>
      </c>
      <c r="R4722">
        <v>8049</v>
      </c>
    </row>
    <row r="4723" spans="1:18" hidden="1">
      <c r="A4723" t="s">
        <v>6125</v>
      </c>
      <c r="B4723" t="s">
        <v>5313</v>
      </c>
      <c r="C4723">
        <v>3</v>
      </c>
      <c r="D4723" t="s">
        <v>88</v>
      </c>
      <c r="E4723" t="s">
        <v>10106</v>
      </c>
      <c r="F4723" t="s">
        <v>176</v>
      </c>
      <c r="G4723" t="s">
        <v>176</v>
      </c>
      <c r="H4723">
        <v>5</v>
      </c>
      <c r="I4723">
        <v>3</v>
      </c>
      <c r="J4723" t="s">
        <v>84</v>
      </c>
      <c r="K4723" t="s">
        <v>31</v>
      </c>
      <c r="L4723" t="s">
        <v>305</v>
      </c>
      <c r="N4723" s="52">
        <v>868119.3600000001</v>
      </c>
      <c r="O4723" s="52">
        <v>829736.59199999995</v>
      </c>
      <c r="P4723">
        <v>1</v>
      </c>
      <c r="Q4723">
        <v>1</v>
      </c>
      <c r="R4723">
        <v>8051</v>
      </c>
    </row>
    <row r="4724" spans="1:18" hidden="1">
      <c r="A4724" t="s">
        <v>6126</v>
      </c>
      <c r="B4724" t="s">
        <v>5315</v>
      </c>
      <c r="C4724">
        <v>4</v>
      </c>
      <c r="D4724" t="s">
        <v>88</v>
      </c>
      <c r="E4724" t="s">
        <v>10107</v>
      </c>
      <c r="F4724" t="s">
        <v>177</v>
      </c>
      <c r="G4724" t="s">
        <v>177</v>
      </c>
      <c r="H4724">
        <v>5</v>
      </c>
      <c r="I4724">
        <v>1</v>
      </c>
      <c r="J4724" t="s">
        <v>84</v>
      </c>
      <c r="K4724" t="s">
        <v>31</v>
      </c>
      <c r="L4724" t="s">
        <v>305</v>
      </c>
      <c r="N4724" s="52">
        <v>2226560.4480000003</v>
      </c>
      <c r="O4724" s="52">
        <v>2131575.6</v>
      </c>
      <c r="P4724">
        <v>1</v>
      </c>
      <c r="Q4724">
        <v>1</v>
      </c>
      <c r="R4724">
        <v>8053</v>
      </c>
    </row>
    <row r="4725" spans="1:18" hidden="1">
      <c r="A4725" t="s">
        <v>6127</v>
      </c>
      <c r="B4725" t="s">
        <v>5317</v>
      </c>
      <c r="C4725">
        <v>5</v>
      </c>
      <c r="D4725" t="s">
        <v>88</v>
      </c>
      <c r="E4725" t="s">
        <v>10108</v>
      </c>
      <c r="F4725" t="s">
        <v>177</v>
      </c>
      <c r="G4725" t="s">
        <v>177</v>
      </c>
      <c r="H4725">
        <v>5</v>
      </c>
      <c r="I4725">
        <v>2</v>
      </c>
      <c r="J4725" t="s">
        <v>84</v>
      </c>
      <c r="K4725" t="s">
        <v>31</v>
      </c>
      <c r="L4725" t="s">
        <v>305</v>
      </c>
      <c r="N4725" s="52">
        <v>2226560.4480000003</v>
      </c>
      <c r="O4725" s="52">
        <v>2131575.6</v>
      </c>
      <c r="P4725">
        <v>1</v>
      </c>
      <c r="Q4725">
        <v>1</v>
      </c>
      <c r="R4725">
        <v>8055</v>
      </c>
    </row>
    <row r="4726" spans="1:18" hidden="1">
      <c r="A4726" t="s">
        <v>6128</v>
      </c>
      <c r="B4726" t="s">
        <v>5319</v>
      </c>
      <c r="C4726">
        <v>6</v>
      </c>
      <c r="D4726" t="s">
        <v>88</v>
      </c>
      <c r="E4726" t="s">
        <v>10109</v>
      </c>
      <c r="F4726" t="s">
        <v>177</v>
      </c>
      <c r="G4726" t="s">
        <v>177</v>
      </c>
      <c r="H4726">
        <v>5</v>
      </c>
      <c r="I4726">
        <v>3</v>
      </c>
      <c r="J4726" t="s">
        <v>84</v>
      </c>
      <c r="K4726" t="s">
        <v>31</v>
      </c>
      <c r="L4726" t="s">
        <v>305</v>
      </c>
      <c r="N4726" s="52">
        <v>2226560.4480000003</v>
      </c>
      <c r="O4726" s="52">
        <v>2131575.6</v>
      </c>
      <c r="P4726">
        <v>1</v>
      </c>
      <c r="Q4726">
        <v>1</v>
      </c>
      <c r="R4726">
        <v>8057</v>
      </c>
    </row>
    <row r="4727" spans="1:18" hidden="1">
      <c r="A4727" t="s">
        <v>6129</v>
      </c>
      <c r="B4727" t="s">
        <v>5321</v>
      </c>
      <c r="C4727">
        <v>7</v>
      </c>
      <c r="D4727" t="s">
        <v>88</v>
      </c>
      <c r="E4727" t="s">
        <v>10110</v>
      </c>
      <c r="F4727" t="s">
        <v>178</v>
      </c>
      <c r="G4727" t="s">
        <v>178</v>
      </c>
      <c r="H4727">
        <v>5</v>
      </c>
      <c r="I4727">
        <v>1</v>
      </c>
      <c r="J4727" t="s">
        <v>84</v>
      </c>
      <c r="K4727" t="s">
        <v>31</v>
      </c>
      <c r="L4727" t="s">
        <v>305</v>
      </c>
      <c r="N4727" s="52">
        <v>1314465.456</v>
      </c>
      <c r="O4727" s="52">
        <v>1257483.6000000001</v>
      </c>
      <c r="P4727">
        <v>1</v>
      </c>
      <c r="Q4727">
        <v>1</v>
      </c>
      <c r="R4727">
        <v>8059</v>
      </c>
    </row>
    <row r="4728" spans="1:18" hidden="1">
      <c r="A4728" t="s">
        <v>6130</v>
      </c>
      <c r="B4728" t="s">
        <v>5323</v>
      </c>
      <c r="C4728">
        <v>8</v>
      </c>
      <c r="D4728" t="s">
        <v>88</v>
      </c>
      <c r="E4728" t="s">
        <v>10111</v>
      </c>
      <c r="F4728" t="s">
        <v>178</v>
      </c>
      <c r="G4728" t="s">
        <v>178</v>
      </c>
      <c r="H4728">
        <v>5</v>
      </c>
      <c r="I4728">
        <v>2</v>
      </c>
      <c r="J4728" t="s">
        <v>84</v>
      </c>
      <c r="K4728" t="s">
        <v>31</v>
      </c>
      <c r="L4728" t="s">
        <v>305</v>
      </c>
      <c r="N4728" s="52">
        <v>1314465.456</v>
      </c>
      <c r="O4728" s="52">
        <v>1257483.6000000001</v>
      </c>
      <c r="P4728">
        <v>1</v>
      </c>
      <c r="Q4728">
        <v>1</v>
      </c>
      <c r="R4728">
        <v>8061</v>
      </c>
    </row>
    <row r="4729" spans="1:18" hidden="1">
      <c r="A4729" t="s">
        <v>6131</v>
      </c>
      <c r="B4729" t="s">
        <v>5325</v>
      </c>
      <c r="C4729">
        <v>9</v>
      </c>
      <c r="D4729" t="s">
        <v>88</v>
      </c>
      <c r="E4729" t="s">
        <v>10112</v>
      </c>
      <c r="F4729" t="s">
        <v>178</v>
      </c>
      <c r="G4729" t="s">
        <v>178</v>
      </c>
      <c r="H4729">
        <v>5</v>
      </c>
      <c r="I4729">
        <v>3</v>
      </c>
      <c r="J4729" t="s">
        <v>84</v>
      </c>
      <c r="K4729" t="s">
        <v>31</v>
      </c>
      <c r="L4729" t="s">
        <v>305</v>
      </c>
      <c r="N4729" s="52">
        <v>1314465.456</v>
      </c>
      <c r="O4729" s="52">
        <v>1257483.6000000001</v>
      </c>
      <c r="P4729">
        <v>1</v>
      </c>
      <c r="Q4729">
        <v>1</v>
      </c>
      <c r="R4729">
        <v>8063</v>
      </c>
    </row>
    <row r="4730" spans="1:18" hidden="1">
      <c r="A4730" t="s">
        <v>6132</v>
      </c>
      <c r="B4730" t="s">
        <v>5327</v>
      </c>
      <c r="C4730">
        <v>13</v>
      </c>
      <c r="D4730" t="s">
        <v>88</v>
      </c>
      <c r="E4730" t="s">
        <v>10113</v>
      </c>
      <c r="F4730" t="s">
        <v>179</v>
      </c>
      <c r="G4730" t="s">
        <v>179</v>
      </c>
      <c r="H4730">
        <v>5</v>
      </c>
      <c r="I4730">
        <v>1</v>
      </c>
      <c r="J4730" t="s">
        <v>84</v>
      </c>
      <c r="K4730" t="s">
        <v>31</v>
      </c>
      <c r="L4730" t="s">
        <v>305</v>
      </c>
      <c r="N4730" s="52">
        <v>866552.78399999999</v>
      </c>
      <c r="O4730" s="52">
        <v>816315.26400000008</v>
      </c>
      <c r="P4730">
        <v>1</v>
      </c>
      <c r="Q4730">
        <v>1</v>
      </c>
      <c r="R4730">
        <v>8071</v>
      </c>
    </row>
    <row r="4731" spans="1:18" hidden="1">
      <c r="A4731" t="s">
        <v>6133</v>
      </c>
      <c r="B4731" t="s">
        <v>5329</v>
      </c>
      <c r="C4731">
        <v>14</v>
      </c>
      <c r="D4731" t="s">
        <v>88</v>
      </c>
      <c r="E4731" t="s">
        <v>10114</v>
      </c>
      <c r="F4731" t="s">
        <v>179</v>
      </c>
      <c r="G4731" t="s">
        <v>179</v>
      </c>
      <c r="H4731">
        <v>5</v>
      </c>
      <c r="I4731">
        <v>2</v>
      </c>
      <c r="J4731" t="s">
        <v>84</v>
      </c>
      <c r="K4731" t="s">
        <v>31</v>
      </c>
      <c r="L4731" t="s">
        <v>305</v>
      </c>
      <c r="N4731" s="52">
        <v>866552.78399999999</v>
      </c>
      <c r="O4731" s="52">
        <v>816315.26400000008</v>
      </c>
      <c r="P4731">
        <v>1</v>
      </c>
      <c r="Q4731">
        <v>1</v>
      </c>
      <c r="R4731">
        <v>8073</v>
      </c>
    </row>
    <row r="4732" spans="1:18" hidden="1">
      <c r="A4732" t="s">
        <v>6134</v>
      </c>
      <c r="B4732" t="s">
        <v>5331</v>
      </c>
      <c r="C4732">
        <v>15</v>
      </c>
      <c r="D4732" t="s">
        <v>88</v>
      </c>
      <c r="E4732" t="s">
        <v>10115</v>
      </c>
      <c r="F4732" t="s">
        <v>179</v>
      </c>
      <c r="G4732" t="s">
        <v>179</v>
      </c>
      <c r="H4732">
        <v>5</v>
      </c>
      <c r="I4732">
        <v>3</v>
      </c>
      <c r="J4732" t="s">
        <v>84</v>
      </c>
      <c r="K4732" t="s">
        <v>31</v>
      </c>
      <c r="L4732" t="s">
        <v>305</v>
      </c>
      <c r="N4732" s="52">
        <v>866552.78399999999</v>
      </c>
      <c r="O4732" s="52">
        <v>816315.26400000008</v>
      </c>
      <c r="P4732">
        <v>1</v>
      </c>
      <c r="Q4732">
        <v>1</v>
      </c>
      <c r="R4732">
        <v>8075</v>
      </c>
    </row>
    <row r="4733" spans="1:18" hidden="1">
      <c r="A4733" t="s">
        <v>6135</v>
      </c>
      <c r="B4733" t="s">
        <v>5333</v>
      </c>
      <c r="C4733">
        <v>16</v>
      </c>
      <c r="D4733" t="s">
        <v>88</v>
      </c>
      <c r="E4733" t="s">
        <v>10116</v>
      </c>
      <c r="F4733" t="s">
        <v>180</v>
      </c>
      <c r="G4733" t="s">
        <v>180</v>
      </c>
      <c r="H4733">
        <v>5</v>
      </c>
      <c r="I4733">
        <v>1</v>
      </c>
      <c r="J4733" t="s">
        <v>84</v>
      </c>
      <c r="K4733" t="s">
        <v>31</v>
      </c>
      <c r="L4733" t="s">
        <v>305</v>
      </c>
      <c r="N4733" s="52">
        <v>907908.62400000007</v>
      </c>
      <c r="O4733" s="52">
        <v>854529.12000000011</v>
      </c>
      <c r="P4733">
        <v>1</v>
      </c>
      <c r="Q4733">
        <v>1</v>
      </c>
      <c r="R4733">
        <v>8077</v>
      </c>
    </row>
    <row r="4734" spans="1:18" hidden="1">
      <c r="A4734" t="s">
        <v>6136</v>
      </c>
      <c r="B4734" t="s">
        <v>5335</v>
      </c>
      <c r="C4734">
        <v>17</v>
      </c>
      <c r="D4734" t="s">
        <v>88</v>
      </c>
      <c r="E4734" t="s">
        <v>10117</v>
      </c>
      <c r="F4734" t="s">
        <v>180</v>
      </c>
      <c r="G4734" t="s">
        <v>180</v>
      </c>
      <c r="H4734">
        <v>5</v>
      </c>
      <c r="I4734">
        <v>2</v>
      </c>
      <c r="J4734" t="s">
        <v>84</v>
      </c>
      <c r="K4734" t="s">
        <v>31</v>
      </c>
      <c r="L4734" t="s">
        <v>305</v>
      </c>
      <c r="N4734" s="52">
        <v>907908.62400000007</v>
      </c>
      <c r="O4734" s="52">
        <v>854529.12000000011</v>
      </c>
      <c r="P4734">
        <v>1</v>
      </c>
      <c r="Q4734">
        <v>1</v>
      </c>
      <c r="R4734">
        <v>8079</v>
      </c>
    </row>
    <row r="4735" spans="1:18" hidden="1">
      <c r="A4735" t="s">
        <v>6137</v>
      </c>
      <c r="B4735" t="s">
        <v>5337</v>
      </c>
      <c r="C4735">
        <v>18</v>
      </c>
      <c r="D4735" t="s">
        <v>88</v>
      </c>
      <c r="E4735" t="s">
        <v>10118</v>
      </c>
      <c r="F4735" t="s">
        <v>180</v>
      </c>
      <c r="G4735" t="s">
        <v>180</v>
      </c>
      <c r="H4735">
        <v>5</v>
      </c>
      <c r="I4735">
        <v>3</v>
      </c>
      <c r="J4735" t="s">
        <v>84</v>
      </c>
      <c r="K4735" t="s">
        <v>31</v>
      </c>
      <c r="L4735" t="s">
        <v>305</v>
      </c>
      <c r="N4735" s="52">
        <v>907908.62400000007</v>
      </c>
      <c r="O4735" s="52">
        <v>854529.12000000011</v>
      </c>
      <c r="P4735">
        <v>1</v>
      </c>
      <c r="Q4735">
        <v>1</v>
      </c>
      <c r="R4735">
        <v>8081</v>
      </c>
    </row>
    <row r="4736" spans="1:18" hidden="1">
      <c r="A4736" t="s">
        <v>6138</v>
      </c>
      <c r="B4736" t="s">
        <v>5339</v>
      </c>
      <c r="C4736">
        <v>19</v>
      </c>
      <c r="D4736" t="s">
        <v>88</v>
      </c>
      <c r="E4736" t="s">
        <v>10119</v>
      </c>
      <c r="F4736" t="s">
        <v>181</v>
      </c>
      <c r="G4736" t="s">
        <v>181</v>
      </c>
      <c r="H4736">
        <v>5</v>
      </c>
      <c r="I4736">
        <v>1</v>
      </c>
      <c r="J4736" t="s">
        <v>84</v>
      </c>
      <c r="K4736" t="s">
        <v>31</v>
      </c>
      <c r="L4736" t="s">
        <v>305</v>
      </c>
      <c r="N4736" s="52">
        <v>3800207.5680000004</v>
      </c>
      <c r="O4736" s="52">
        <v>3603529.9680000003</v>
      </c>
      <c r="P4736">
        <v>1</v>
      </c>
      <c r="Q4736">
        <v>1</v>
      </c>
      <c r="R4736">
        <v>8083</v>
      </c>
    </row>
    <row r="4737" spans="1:18" hidden="1">
      <c r="A4737" t="s">
        <v>6139</v>
      </c>
      <c r="B4737" t="s">
        <v>5341</v>
      </c>
      <c r="C4737">
        <v>20</v>
      </c>
      <c r="D4737" t="s">
        <v>88</v>
      </c>
      <c r="E4737" t="s">
        <v>10120</v>
      </c>
      <c r="F4737" t="s">
        <v>181</v>
      </c>
      <c r="G4737" t="s">
        <v>181</v>
      </c>
      <c r="H4737">
        <v>5</v>
      </c>
      <c r="I4737">
        <v>2</v>
      </c>
      <c r="J4737" t="s">
        <v>84</v>
      </c>
      <c r="K4737" t="s">
        <v>31</v>
      </c>
      <c r="L4737" t="s">
        <v>305</v>
      </c>
      <c r="N4737" s="52">
        <v>3800207.5680000004</v>
      </c>
      <c r="O4737" s="52">
        <v>3603529.9680000003</v>
      </c>
      <c r="P4737">
        <v>1</v>
      </c>
      <c r="Q4737">
        <v>1</v>
      </c>
      <c r="R4737">
        <v>8085</v>
      </c>
    </row>
    <row r="4738" spans="1:18" hidden="1">
      <c r="A4738" t="s">
        <v>6140</v>
      </c>
      <c r="B4738" t="s">
        <v>5343</v>
      </c>
      <c r="C4738">
        <v>21</v>
      </c>
      <c r="D4738" t="s">
        <v>88</v>
      </c>
      <c r="E4738" t="s">
        <v>10121</v>
      </c>
      <c r="F4738" t="s">
        <v>181</v>
      </c>
      <c r="G4738" t="s">
        <v>181</v>
      </c>
      <c r="H4738">
        <v>5</v>
      </c>
      <c r="I4738">
        <v>3</v>
      </c>
      <c r="J4738" t="s">
        <v>84</v>
      </c>
      <c r="K4738" t="s">
        <v>31</v>
      </c>
      <c r="L4738" t="s">
        <v>305</v>
      </c>
      <c r="N4738" s="52">
        <v>3800207.5680000004</v>
      </c>
      <c r="O4738" s="52">
        <v>3603529.9680000003</v>
      </c>
      <c r="P4738">
        <v>1</v>
      </c>
      <c r="Q4738">
        <v>1</v>
      </c>
      <c r="R4738">
        <v>8087</v>
      </c>
    </row>
    <row r="4739" spans="1:18" hidden="1">
      <c r="A4739" t="s">
        <v>6141</v>
      </c>
      <c r="B4739" t="s">
        <v>5345</v>
      </c>
      <c r="C4739">
        <v>22</v>
      </c>
      <c r="D4739" t="s">
        <v>88</v>
      </c>
      <c r="E4739" t="s">
        <v>10122</v>
      </c>
      <c r="F4739" t="s">
        <v>182</v>
      </c>
      <c r="G4739" t="s">
        <v>182</v>
      </c>
      <c r="H4739">
        <v>5</v>
      </c>
      <c r="I4739">
        <v>1</v>
      </c>
      <c r="J4739" t="s">
        <v>84</v>
      </c>
      <c r="K4739" t="s">
        <v>31</v>
      </c>
      <c r="L4739" t="s">
        <v>305</v>
      </c>
      <c r="N4739" s="52">
        <v>1399368.5760000001</v>
      </c>
      <c r="O4739" s="52">
        <v>1320242.6880000001</v>
      </c>
      <c r="P4739">
        <v>1</v>
      </c>
      <c r="Q4739">
        <v>1</v>
      </c>
      <c r="R4739">
        <v>8089</v>
      </c>
    </row>
    <row r="4740" spans="1:18" hidden="1">
      <c r="A4740" t="s">
        <v>6142</v>
      </c>
      <c r="B4740" t="s">
        <v>5347</v>
      </c>
      <c r="C4740">
        <v>23</v>
      </c>
      <c r="D4740" t="s">
        <v>88</v>
      </c>
      <c r="E4740" t="s">
        <v>10123</v>
      </c>
      <c r="F4740" t="s">
        <v>182</v>
      </c>
      <c r="G4740" t="s">
        <v>182</v>
      </c>
      <c r="H4740">
        <v>5</v>
      </c>
      <c r="I4740">
        <v>2</v>
      </c>
      <c r="J4740" t="s">
        <v>84</v>
      </c>
      <c r="K4740" t="s">
        <v>31</v>
      </c>
      <c r="L4740" t="s">
        <v>305</v>
      </c>
      <c r="N4740" s="52">
        <v>1399368.5760000001</v>
      </c>
      <c r="O4740" s="52">
        <v>1320242.6880000001</v>
      </c>
      <c r="P4740">
        <v>1</v>
      </c>
      <c r="Q4740">
        <v>1</v>
      </c>
      <c r="R4740">
        <v>8091</v>
      </c>
    </row>
    <row r="4741" spans="1:18" hidden="1">
      <c r="A4741" t="s">
        <v>6143</v>
      </c>
      <c r="B4741" t="s">
        <v>5349</v>
      </c>
      <c r="C4741">
        <v>24</v>
      </c>
      <c r="D4741" t="s">
        <v>88</v>
      </c>
      <c r="E4741" t="s">
        <v>10124</v>
      </c>
      <c r="F4741" t="s">
        <v>182</v>
      </c>
      <c r="G4741" t="s">
        <v>182</v>
      </c>
      <c r="H4741">
        <v>5</v>
      </c>
      <c r="I4741">
        <v>3</v>
      </c>
      <c r="J4741" t="s">
        <v>84</v>
      </c>
      <c r="K4741" t="s">
        <v>31</v>
      </c>
      <c r="L4741" t="s">
        <v>305</v>
      </c>
      <c r="N4741" s="52">
        <v>1399368.5760000001</v>
      </c>
      <c r="O4741" s="52">
        <v>1320242.6880000001</v>
      </c>
      <c r="P4741">
        <v>1</v>
      </c>
      <c r="Q4741">
        <v>1</v>
      </c>
      <c r="R4741">
        <v>8093</v>
      </c>
    </row>
    <row r="4742" spans="1:18" hidden="1">
      <c r="A4742" t="s">
        <v>6144</v>
      </c>
      <c r="B4742" t="s">
        <v>5351</v>
      </c>
      <c r="C4742">
        <v>25</v>
      </c>
      <c r="D4742" t="s">
        <v>88</v>
      </c>
      <c r="E4742" t="s">
        <v>10125</v>
      </c>
      <c r="F4742" t="s">
        <v>183</v>
      </c>
      <c r="G4742" t="s">
        <v>183</v>
      </c>
      <c r="H4742">
        <v>5</v>
      </c>
      <c r="I4742">
        <v>1</v>
      </c>
      <c r="J4742" t="s">
        <v>84</v>
      </c>
      <c r="K4742" t="s">
        <v>31</v>
      </c>
      <c r="L4742" t="s">
        <v>305</v>
      </c>
      <c r="N4742" s="52">
        <v>1790026.7040000004</v>
      </c>
      <c r="O4742" s="52">
        <v>1686439.4880000001</v>
      </c>
      <c r="P4742">
        <v>1</v>
      </c>
      <c r="Q4742">
        <v>1</v>
      </c>
      <c r="R4742">
        <v>8095</v>
      </c>
    </row>
    <row r="4743" spans="1:18" hidden="1">
      <c r="A4743" t="s">
        <v>6145</v>
      </c>
      <c r="B4743" t="s">
        <v>5353</v>
      </c>
      <c r="C4743">
        <v>26</v>
      </c>
      <c r="D4743" t="s">
        <v>88</v>
      </c>
      <c r="E4743" t="s">
        <v>10126</v>
      </c>
      <c r="F4743" t="s">
        <v>183</v>
      </c>
      <c r="G4743" t="s">
        <v>183</v>
      </c>
      <c r="H4743">
        <v>5</v>
      </c>
      <c r="I4743">
        <v>2</v>
      </c>
      <c r="J4743" t="s">
        <v>84</v>
      </c>
      <c r="K4743" t="s">
        <v>31</v>
      </c>
      <c r="L4743" t="s">
        <v>305</v>
      </c>
      <c r="N4743" s="52">
        <v>1790026.7040000004</v>
      </c>
      <c r="O4743" s="52">
        <v>1686439.4880000001</v>
      </c>
      <c r="P4743">
        <v>1</v>
      </c>
      <c r="Q4743">
        <v>1</v>
      </c>
      <c r="R4743">
        <v>8097</v>
      </c>
    </row>
    <row r="4744" spans="1:18" hidden="1">
      <c r="A4744" t="s">
        <v>6146</v>
      </c>
      <c r="B4744" t="s">
        <v>5355</v>
      </c>
      <c r="C4744">
        <v>27</v>
      </c>
      <c r="D4744" t="s">
        <v>88</v>
      </c>
      <c r="E4744" t="s">
        <v>10127</v>
      </c>
      <c r="F4744" t="s">
        <v>183</v>
      </c>
      <c r="G4744" t="s">
        <v>183</v>
      </c>
      <c r="H4744">
        <v>5</v>
      </c>
      <c r="I4744">
        <v>3</v>
      </c>
      <c r="J4744" t="s">
        <v>84</v>
      </c>
      <c r="K4744" t="s">
        <v>31</v>
      </c>
      <c r="L4744" t="s">
        <v>305</v>
      </c>
      <c r="N4744" s="52">
        <v>1790026.7040000004</v>
      </c>
      <c r="O4744" s="52">
        <v>1686439.4880000001</v>
      </c>
      <c r="P4744">
        <v>1</v>
      </c>
      <c r="Q4744">
        <v>1</v>
      </c>
      <c r="R4744">
        <v>8099</v>
      </c>
    </row>
    <row r="4745" spans="1:18" hidden="1">
      <c r="A4745" t="s">
        <v>6147</v>
      </c>
      <c r="B4745" t="s">
        <v>5357</v>
      </c>
      <c r="C4745">
        <v>28</v>
      </c>
      <c r="D4745" t="s">
        <v>88</v>
      </c>
      <c r="E4745" t="s">
        <v>10128</v>
      </c>
      <c r="F4745" t="s">
        <v>184</v>
      </c>
      <c r="G4745" t="s">
        <v>184</v>
      </c>
      <c r="H4745">
        <v>5</v>
      </c>
      <c r="I4745">
        <v>1</v>
      </c>
      <c r="J4745" t="s">
        <v>84</v>
      </c>
      <c r="K4745" t="s">
        <v>31</v>
      </c>
      <c r="L4745" t="s">
        <v>305</v>
      </c>
      <c r="N4745" s="52">
        <v>4516834.9440000001</v>
      </c>
      <c r="O4745" s="52">
        <v>4250114.0640000012</v>
      </c>
      <c r="P4745">
        <v>1</v>
      </c>
      <c r="Q4745">
        <v>1</v>
      </c>
      <c r="R4745">
        <v>8101</v>
      </c>
    </row>
    <row r="4746" spans="1:18" hidden="1">
      <c r="A4746" t="s">
        <v>6148</v>
      </c>
      <c r="B4746" t="s">
        <v>5359</v>
      </c>
      <c r="C4746">
        <v>29</v>
      </c>
      <c r="D4746" t="s">
        <v>88</v>
      </c>
      <c r="E4746" t="s">
        <v>10129</v>
      </c>
      <c r="F4746" t="s">
        <v>184</v>
      </c>
      <c r="G4746" t="s">
        <v>184</v>
      </c>
      <c r="H4746">
        <v>5</v>
      </c>
      <c r="I4746">
        <v>2</v>
      </c>
      <c r="J4746" t="s">
        <v>84</v>
      </c>
      <c r="K4746" t="s">
        <v>31</v>
      </c>
      <c r="L4746" t="s">
        <v>305</v>
      </c>
      <c r="N4746" s="52">
        <v>4516834.9440000001</v>
      </c>
      <c r="O4746" s="52">
        <v>4250114.0640000012</v>
      </c>
      <c r="P4746">
        <v>1</v>
      </c>
      <c r="Q4746">
        <v>1</v>
      </c>
      <c r="R4746">
        <v>8103</v>
      </c>
    </row>
    <row r="4747" spans="1:18" hidden="1">
      <c r="A4747" t="s">
        <v>6149</v>
      </c>
      <c r="B4747" t="s">
        <v>5361</v>
      </c>
      <c r="C4747">
        <v>30</v>
      </c>
      <c r="D4747" t="s">
        <v>88</v>
      </c>
      <c r="E4747" t="s">
        <v>10130</v>
      </c>
      <c r="F4747" t="s">
        <v>184</v>
      </c>
      <c r="G4747" t="s">
        <v>184</v>
      </c>
      <c r="H4747">
        <v>5</v>
      </c>
      <c r="I4747">
        <v>3</v>
      </c>
      <c r="J4747" t="s">
        <v>84</v>
      </c>
      <c r="K4747" t="s">
        <v>31</v>
      </c>
      <c r="L4747" t="s">
        <v>305</v>
      </c>
      <c r="N4747" s="52">
        <v>4516834.9440000001</v>
      </c>
      <c r="O4747" s="52">
        <v>4250114.0640000012</v>
      </c>
      <c r="P4747">
        <v>1</v>
      </c>
      <c r="Q4747">
        <v>1</v>
      </c>
      <c r="R4747">
        <v>8105</v>
      </c>
    </row>
    <row r="4748" spans="1:18" hidden="1">
      <c r="A4748" t="s">
        <v>6150</v>
      </c>
      <c r="B4748" t="s">
        <v>5363</v>
      </c>
      <c r="C4748">
        <v>31</v>
      </c>
      <c r="D4748" t="s">
        <v>88</v>
      </c>
      <c r="E4748" t="s">
        <v>10131</v>
      </c>
      <c r="F4748" t="s">
        <v>185</v>
      </c>
      <c r="G4748" t="s">
        <v>185</v>
      </c>
      <c r="H4748">
        <v>5</v>
      </c>
      <c r="I4748">
        <v>1</v>
      </c>
      <c r="J4748" t="s">
        <v>84</v>
      </c>
      <c r="K4748" t="s">
        <v>31</v>
      </c>
      <c r="L4748" t="s">
        <v>305</v>
      </c>
      <c r="N4748" s="52">
        <v>6822784.0319999997</v>
      </c>
      <c r="O4748" s="52">
        <v>6411305.5680000009</v>
      </c>
      <c r="P4748">
        <v>1</v>
      </c>
      <c r="Q4748">
        <v>1</v>
      </c>
      <c r="R4748">
        <v>8107</v>
      </c>
    </row>
    <row r="4749" spans="1:18" hidden="1">
      <c r="A4749" t="s">
        <v>6151</v>
      </c>
      <c r="B4749" t="s">
        <v>5365</v>
      </c>
      <c r="C4749">
        <v>32</v>
      </c>
      <c r="D4749" t="s">
        <v>88</v>
      </c>
      <c r="E4749" t="s">
        <v>10132</v>
      </c>
      <c r="F4749" t="s">
        <v>185</v>
      </c>
      <c r="G4749" t="s">
        <v>185</v>
      </c>
      <c r="H4749">
        <v>5</v>
      </c>
      <c r="I4749">
        <v>2</v>
      </c>
      <c r="J4749" t="s">
        <v>84</v>
      </c>
      <c r="K4749" t="s">
        <v>31</v>
      </c>
      <c r="L4749" t="s">
        <v>305</v>
      </c>
      <c r="N4749" s="52">
        <v>6822784.0319999997</v>
      </c>
      <c r="O4749" s="52">
        <v>6411305.5680000009</v>
      </c>
      <c r="P4749">
        <v>1</v>
      </c>
      <c r="Q4749">
        <v>1</v>
      </c>
      <c r="R4749">
        <v>8109</v>
      </c>
    </row>
    <row r="4750" spans="1:18" hidden="1">
      <c r="A4750" t="s">
        <v>6152</v>
      </c>
      <c r="B4750" t="s">
        <v>5367</v>
      </c>
      <c r="C4750">
        <v>33</v>
      </c>
      <c r="D4750" t="s">
        <v>88</v>
      </c>
      <c r="E4750" t="s">
        <v>10133</v>
      </c>
      <c r="F4750" t="s">
        <v>185</v>
      </c>
      <c r="G4750" t="s">
        <v>185</v>
      </c>
      <c r="H4750">
        <v>5</v>
      </c>
      <c r="I4750">
        <v>3</v>
      </c>
      <c r="J4750" t="s">
        <v>84</v>
      </c>
      <c r="K4750" t="s">
        <v>31</v>
      </c>
      <c r="L4750" t="s">
        <v>305</v>
      </c>
      <c r="N4750" s="52">
        <v>6822784.0319999997</v>
      </c>
      <c r="O4750" s="52">
        <v>6411305.5680000009</v>
      </c>
      <c r="P4750">
        <v>1</v>
      </c>
      <c r="Q4750">
        <v>1</v>
      </c>
      <c r="R4750">
        <v>8111</v>
      </c>
    </row>
    <row r="4751" spans="1:18" hidden="1">
      <c r="A4751" t="s">
        <v>6153</v>
      </c>
      <c r="B4751" t="s">
        <v>5369</v>
      </c>
      <c r="C4751">
        <v>34</v>
      </c>
      <c r="D4751" t="s">
        <v>88</v>
      </c>
      <c r="E4751" t="s">
        <v>10134</v>
      </c>
      <c r="F4751" t="s">
        <v>186</v>
      </c>
      <c r="G4751" t="s">
        <v>186</v>
      </c>
      <c r="H4751">
        <v>5</v>
      </c>
      <c r="I4751">
        <v>1</v>
      </c>
      <c r="J4751" t="s">
        <v>84</v>
      </c>
      <c r="K4751" t="s">
        <v>31</v>
      </c>
      <c r="L4751" t="s">
        <v>305</v>
      </c>
      <c r="N4751" s="52">
        <v>8178712.4160000011</v>
      </c>
      <c r="O4751" s="52">
        <v>7717969.0560000008</v>
      </c>
      <c r="P4751">
        <v>1</v>
      </c>
      <c r="Q4751">
        <v>1</v>
      </c>
      <c r="R4751">
        <v>8113</v>
      </c>
    </row>
    <row r="4752" spans="1:18" hidden="1">
      <c r="A4752" t="s">
        <v>6154</v>
      </c>
      <c r="B4752" t="s">
        <v>5371</v>
      </c>
      <c r="C4752">
        <v>35</v>
      </c>
      <c r="D4752" t="s">
        <v>88</v>
      </c>
      <c r="E4752" t="s">
        <v>10135</v>
      </c>
      <c r="F4752" t="s">
        <v>186</v>
      </c>
      <c r="G4752" t="s">
        <v>186</v>
      </c>
      <c r="H4752">
        <v>5</v>
      </c>
      <c r="I4752">
        <v>2</v>
      </c>
      <c r="J4752" t="s">
        <v>84</v>
      </c>
      <c r="K4752" t="s">
        <v>31</v>
      </c>
      <c r="L4752" t="s">
        <v>305</v>
      </c>
      <c r="N4752" s="52">
        <v>8178712.4160000011</v>
      </c>
      <c r="O4752" s="52">
        <v>7717969.0560000008</v>
      </c>
      <c r="P4752">
        <v>1</v>
      </c>
      <c r="Q4752">
        <v>1</v>
      </c>
      <c r="R4752">
        <v>8115</v>
      </c>
    </row>
    <row r="4753" spans="1:18" hidden="1">
      <c r="A4753" t="s">
        <v>6155</v>
      </c>
      <c r="B4753" t="s">
        <v>5373</v>
      </c>
      <c r="C4753">
        <v>36</v>
      </c>
      <c r="D4753" t="s">
        <v>88</v>
      </c>
      <c r="E4753" t="s">
        <v>10136</v>
      </c>
      <c r="F4753" t="s">
        <v>186</v>
      </c>
      <c r="G4753" t="s">
        <v>186</v>
      </c>
      <c r="H4753">
        <v>5</v>
      </c>
      <c r="I4753">
        <v>3</v>
      </c>
      <c r="J4753" t="s">
        <v>84</v>
      </c>
      <c r="K4753" t="s">
        <v>31</v>
      </c>
      <c r="L4753" t="s">
        <v>305</v>
      </c>
      <c r="N4753" s="52">
        <v>8178712.4160000011</v>
      </c>
      <c r="O4753" s="52">
        <v>7717969.0560000008</v>
      </c>
      <c r="P4753">
        <v>1</v>
      </c>
      <c r="Q4753">
        <v>1</v>
      </c>
      <c r="R4753">
        <v>8117</v>
      </c>
    </row>
    <row r="4754" spans="1:18" hidden="1">
      <c r="A4754" t="s">
        <v>6156</v>
      </c>
      <c r="B4754" t="s">
        <v>5375</v>
      </c>
      <c r="C4754">
        <v>37</v>
      </c>
      <c r="D4754" t="s">
        <v>88</v>
      </c>
      <c r="E4754" t="s">
        <v>10137</v>
      </c>
      <c r="F4754" t="s">
        <v>187</v>
      </c>
      <c r="G4754" t="s">
        <v>187</v>
      </c>
      <c r="H4754">
        <v>5</v>
      </c>
      <c r="I4754">
        <v>1</v>
      </c>
      <c r="J4754" t="s">
        <v>84</v>
      </c>
      <c r="K4754" t="s">
        <v>31</v>
      </c>
      <c r="L4754" t="s">
        <v>305</v>
      </c>
      <c r="N4754" s="52">
        <v>1377984.0960000001</v>
      </c>
      <c r="O4754" s="52">
        <v>1315301.1840000001</v>
      </c>
      <c r="P4754">
        <v>1</v>
      </c>
      <c r="Q4754">
        <v>1</v>
      </c>
      <c r="R4754">
        <v>8119</v>
      </c>
    </row>
    <row r="4755" spans="1:18" hidden="1">
      <c r="A4755" t="s">
        <v>6157</v>
      </c>
      <c r="B4755" t="s">
        <v>5377</v>
      </c>
      <c r="C4755">
        <v>38</v>
      </c>
      <c r="D4755" t="s">
        <v>88</v>
      </c>
      <c r="E4755" t="s">
        <v>10138</v>
      </c>
      <c r="F4755" t="s">
        <v>187</v>
      </c>
      <c r="G4755" t="s">
        <v>187</v>
      </c>
      <c r="H4755">
        <v>5</v>
      </c>
      <c r="I4755">
        <v>2</v>
      </c>
      <c r="J4755" t="s">
        <v>84</v>
      </c>
      <c r="K4755" t="s">
        <v>31</v>
      </c>
      <c r="L4755" t="s">
        <v>305</v>
      </c>
      <c r="N4755" s="52">
        <v>1377984.0960000001</v>
      </c>
      <c r="O4755" s="52">
        <v>1315301.1840000001</v>
      </c>
      <c r="P4755">
        <v>1</v>
      </c>
      <c r="Q4755">
        <v>1</v>
      </c>
      <c r="R4755">
        <v>8121</v>
      </c>
    </row>
    <row r="4756" spans="1:18" hidden="1">
      <c r="A4756" t="s">
        <v>6158</v>
      </c>
      <c r="B4756" t="s">
        <v>5379</v>
      </c>
      <c r="C4756">
        <v>39</v>
      </c>
      <c r="D4756" t="s">
        <v>88</v>
      </c>
      <c r="E4756" t="s">
        <v>10139</v>
      </c>
      <c r="F4756" t="s">
        <v>187</v>
      </c>
      <c r="G4756" t="s">
        <v>187</v>
      </c>
      <c r="H4756">
        <v>5</v>
      </c>
      <c r="I4756">
        <v>3</v>
      </c>
      <c r="J4756" t="s">
        <v>84</v>
      </c>
      <c r="K4756" t="s">
        <v>31</v>
      </c>
      <c r="L4756" t="s">
        <v>305</v>
      </c>
      <c r="N4756" s="52">
        <v>1377984.0960000001</v>
      </c>
      <c r="O4756" s="52">
        <v>1315301.1840000001</v>
      </c>
      <c r="P4756">
        <v>1</v>
      </c>
      <c r="Q4756">
        <v>1</v>
      </c>
      <c r="R4756">
        <v>8123</v>
      </c>
    </row>
    <row r="4757" spans="1:18" hidden="1">
      <c r="A4757" t="s">
        <v>6159</v>
      </c>
      <c r="B4757" t="s">
        <v>5381</v>
      </c>
      <c r="C4757">
        <v>40</v>
      </c>
      <c r="D4757" t="s">
        <v>88</v>
      </c>
      <c r="E4757" t="s">
        <v>10140</v>
      </c>
      <c r="F4757" t="s">
        <v>188</v>
      </c>
      <c r="G4757" t="s">
        <v>188</v>
      </c>
      <c r="H4757">
        <v>5</v>
      </c>
      <c r="I4757">
        <v>1</v>
      </c>
      <c r="J4757" t="s">
        <v>84</v>
      </c>
      <c r="K4757" t="s">
        <v>31</v>
      </c>
      <c r="L4757" t="s">
        <v>305</v>
      </c>
      <c r="N4757" s="52">
        <v>600623.47200000007</v>
      </c>
      <c r="O4757" s="52">
        <v>575598</v>
      </c>
      <c r="P4757">
        <v>1</v>
      </c>
      <c r="Q4757">
        <v>1</v>
      </c>
      <c r="R4757">
        <v>8125</v>
      </c>
    </row>
    <row r="4758" spans="1:18" hidden="1">
      <c r="A4758" t="s">
        <v>6160</v>
      </c>
      <c r="B4758" t="s">
        <v>5383</v>
      </c>
      <c r="C4758">
        <v>41</v>
      </c>
      <c r="D4758" t="s">
        <v>88</v>
      </c>
      <c r="E4758" t="s">
        <v>10141</v>
      </c>
      <c r="F4758" t="s">
        <v>188</v>
      </c>
      <c r="G4758" t="s">
        <v>188</v>
      </c>
      <c r="H4758">
        <v>5</v>
      </c>
      <c r="I4758">
        <v>2</v>
      </c>
      <c r="J4758" t="s">
        <v>84</v>
      </c>
      <c r="K4758" t="s">
        <v>31</v>
      </c>
      <c r="L4758" t="s">
        <v>305</v>
      </c>
      <c r="N4758" s="52">
        <v>600623.47200000007</v>
      </c>
      <c r="O4758" s="52">
        <v>575598</v>
      </c>
      <c r="P4758">
        <v>1</v>
      </c>
      <c r="Q4758">
        <v>1</v>
      </c>
      <c r="R4758">
        <v>8127</v>
      </c>
    </row>
    <row r="4759" spans="1:18" hidden="1">
      <c r="A4759" t="s">
        <v>6161</v>
      </c>
      <c r="B4759" t="s">
        <v>5385</v>
      </c>
      <c r="C4759">
        <v>42</v>
      </c>
      <c r="D4759" t="s">
        <v>88</v>
      </c>
      <c r="E4759" t="s">
        <v>10142</v>
      </c>
      <c r="F4759" t="s">
        <v>188</v>
      </c>
      <c r="G4759" t="s">
        <v>188</v>
      </c>
      <c r="H4759">
        <v>5</v>
      </c>
      <c r="I4759">
        <v>3</v>
      </c>
      <c r="J4759" t="s">
        <v>84</v>
      </c>
      <c r="K4759" t="s">
        <v>31</v>
      </c>
      <c r="L4759" t="s">
        <v>305</v>
      </c>
      <c r="N4759" s="52">
        <v>600623.47200000007</v>
      </c>
      <c r="O4759" s="52">
        <v>575598</v>
      </c>
      <c r="P4759">
        <v>1</v>
      </c>
      <c r="Q4759">
        <v>1</v>
      </c>
      <c r="R4759">
        <v>8129</v>
      </c>
    </row>
    <row r="4760" spans="1:18" hidden="1">
      <c r="A4760" t="s">
        <v>6162</v>
      </c>
      <c r="B4760" t="s">
        <v>5387</v>
      </c>
      <c r="C4760">
        <v>43</v>
      </c>
      <c r="D4760" t="s">
        <v>88</v>
      </c>
      <c r="E4760" t="s">
        <v>10143</v>
      </c>
      <c r="F4760" t="s">
        <v>189</v>
      </c>
      <c r="G4760" t="s">
        <v>189</v>
      </c>
      <c r="H4760">
        <v>5</v>
      </c>
      <c r="I4760">
        <v>1</v>
      </c>
      <c r="J4760" t="s">
        <v>84</v>
      </c>
      <c r="K4760" t="s">
        <v>31</v>
      </c>
      <c r="L4760" t="s">
        <v>305</v>
      </c>
      <c r="N4760" s="52">
        <v>2402210.16</v>
      </c>
      <c r="O4760" s="52">
        <v>2265208.176</v>
      </c>
      <c r="P4760">
        <v>1</v>
      </c>
      <c r="Q4760">
        <v>1</v>
      </c>
      <c r="R4760">
        <v>8131</v>
      </c>
    </row>
    <row r="4761" spans="1:18" hidden="1">
      <c r="A4761" t="s">
        <v>6163</v>
      </c>
      <c r="B4761" t="s">
        <v>5389</v>
      </c>
      <c r="C4761">
        <v>44</v>
      </c>
      <c r="D4761" t="s">
        <v>88</v>
      </c>
      <c r="E4761" t="s">
        <v>10144</v>
      </c>
      <c r="F4761" t="s">
        <v>189</v>
      </c>
      <c r="G4761" t="s">
        <v>189</v>
      </c>
      <c r="H4761">
        <v>5</v>
      </c>
      <c r="I4761">
        <v>2</v>
      </c>
      <c r="J4761" t="s">
        <v>84</v>
      </c>
      <c r="K4761" t="s">
        <v>31</v>
      </c>
      <c r="L4761" t="s">
        <v>305</v>
      </c>
      <c r="N4761" s="52">
        <v>2402210.16</v>
      </c>
      <c r="O4761" s="52">
        <v>2265208.176</v>
      </c>
      <c r="P4761">
        <v>1</v>
      </c>
      <c r="Q4761">
        <v>1</v>
      </c>
      <c r="R4761">
        <v>8133</v>
      </c>
    </row>
    <row r="4762" spans="1:18" hidden="1">
      <c r="A4762" t="s">
        <v>6164</v>
      </c>
      <c r="B4762" t="s">
        <v>5391</v>
      </c>
      <c r="C4762">
        <v>45</v>
      </c>
      <c r="D4762" t="s">
        <v>88</v>
      </c>
      <c r="E4762" t="s">
        <v>10145</v>
      </c>
      <c r="F4762" t="s">
        <v>189</v>
      </c>
      <c r="G4762" t="s">
        <v>189</v>
      </c>
      <c r="H4762">
        <v>5</v>
      </c>
      <c r="I4762">
        <v>3</v>
      </c>
      <c r="J4762" t="s">
        <v>84</v>
      </c>
      <c r="K4762" t="s">
        <v>31</v>
      </c>
      <c r="L4762" t="s">
        <v>305</v>
      </c>
      <c r="N4762" s="52">
        <v>2402210.16</v>
      </c>
      <c r="O4762" s="52">
        <v>2265208.176</v>
      </c>
      <c r="P4762">
        <v>1</v>
      </c>
      <c r="Q4762">
        <v>1</v>
      </c>
      <c r="R4762">
        <v>8135</v>
      </c>
    </row>
    <row r="4763" spans="1:18" hidden="1">
      <c r="A4763" t="s">
        <v>6165</v>
      </c>
      <c r="B4763" t="s">
        <v>5393</v>
      </c>
      <c r="C4763">
        <v>46</v>
      </c>
      <c r="D4763" t="s">
        <v>88</v>
      </c>
      <c r="E4763" t="s">
        <v>10146</v>
      </c>
      <c r="F4763" t="s">
        <v>190</v>
      </c>
      <c r="G4763" t="s">
        <v>190</v>
      </c>
      <c r="H4763">
        <v>5</v>
      </c>
      <c r="I4763">
        <v>1</v>
      </c>
      <c r="J4763" t="s">
        <v>84</v>
      </c>
      <c r="K4763" t="s">
        <v>31</v>
      </c>
      <c r="L4763" t="s">
        <v>305</v>
      </c>
      <c r="N4763" s="52">
        <v>15548892.768000003</v>
      </c>
      <c r="O4763" s="52">
        <v>14873837.616</v>
      </c>
      <c r="P4763">
        <v>1</v>
      </c>
      <c r="Q4763">
        <v>1</v>
      </c>
      <c r="R4763">
        <v>8137</v>
      </c>
    </row>
    <row r="4764" spans="1:18" hidden="1">
      <c r="A4764" t="s">
        <v>6166</v>
      </c>
      <c r="B4764" t="s">
        <v>5395</v>
      </c>
      <c r="C4764">
        <v>47</v>
      </c>
      <c r="D4764" t="s">
        <v>88</v>
      </c>
      <c r="E4764" t="s">
        <v>10147</v>
      </c>
      <c r="F4764" t="s">
        <v>190</v>
      </c>
      <c r="G4764" t="s">
        <v>190</v>
      </c>
      <c r="H4764">
        <v>5</v>
      </c>
      <c r="I4764">
        <v>2</v>
      </c>
      <c r="J4764" t="s">
        <v>84</v>
      </c>
      <c r="K4764" t="s">
        <v>31</v>
      </c>
      <c r="L4764" t="s">
        <v>305</v>
      </c>
      <c r="N4764" s="52">
        <v>15548892.768000003</v>
      </c>
      <c r="O4764" s="52">
        <v>14873837.616</v>
      </c>
      <c r="P4764">
        <v>1</v>
      </c>
      <c r="Q4764">
        <v>1</v>
      </c>
      <c r="R4764">
        <v>8139</v>
      </c>
    </row>
    <row r="4765" spans="1:18" hidden="1">
      <c r="A4765" t="s">
        <v>6167</v>
      </c>
      <c r="B4765" t="s">
        <v>5397</v>
      </c>
      <c r="C4765">
        <v>48</v>
      </c>
      <c r="D4765" t="s">
        <v>88</v>
      </c>
      <c r="E4765" t="s">
        <v>10148</v>
      </c>
      <c r="F4765" t="s">
        <v>190</v>
      </c>
      <c r="G4765" t="s">
        <v>190</v>
      </c>
      <c r="H4765">
        <v>5</v>
      </c>
      <c r="I4765">
        <v>3</v>
      </c>
      <c r="J4765" t="s">
        <v>84</v>
      </c>
      <c r="K4765" t="s">
        <v>31</v>
      </c>
      <c r="L4765" t="s">
        <v>305</v>
      </c>
      <c r="N4765" s="52">
        <v>15548892.768000003</v>
      </c>
      <c r="O4765" s="52">
        <v>14873837.616</v>
      </c>
      <c r="P4765">
        <v>1</v>
      </c>
      <c r="Q4765">
        <v>1</v>
      </c>
      <c r="R4765">
        <v>8141</v>
      </c>
    </row>
    <row r="4766" spans="1:18" hidden="1">
      <c r="A4766" t="s">
        <v>6168</v>
      </c>
      <c r="B4766" t="s">
        <v>5399</v>
      </c>
      <c r="C4766">
        <v>49</v>
      </c>
      <c r="D4766" t="s">
        <v>88</v>
      </c>
      <c r="E4766" t="s">
        <v>10149</v>
      </c>
      <c r="F4766" t="s">
        <v>191</v>
      </c>
      <c r="G4766" t="s">
        <v>191</v>
      </c>
      <c r="H4766">
        <v>5</v>
      </c>
      <c r="I4766">
        <v>1</v>
      </c>
      <c r="J4766" t="s">
        <v>84</v>
      </c>
      <c r="K4766" t="s">
        <v>31</v>
      </c>
      <c r="L4766" t="s">
        <v>305</v>
      </c>
      <c r="N4766" s="52">
        <v>671431.82400000002</v>
      </c>
      <c r="O4766" s="52">
        <v>671431.82400000002</v>
      </c>
      <c r="P4766">
        <v>1</v>
      </c>
      <c r="Q4766">
        <v>1</v>
      </c>
      <c r="R4766">
        <v>8143</v>
      </c>
    </row>
    <row r="4767" spans="1:18" hidden="1">
      <c r="A4767" t="s">
        <v>6169</v>
      </c>
      <c r="B4767" t="s">
        <v>5401</v>
      </c>
      <c r="C4767">
        <v>50</v>
      </c>
      <c r="D4767" t="s">
        <v>88</v>
      </c>
      <c r="E4767" t="s">
        <v>10150</v>
      </c>
      <c r="F4767" t="s">
        <v>191</v>
      </c>
      <c r="G4767" t="s">
        <v>191</v>
      </c>
      <c r="H4767">
        <v>5</v>
      </c>
      <c r="I4767">
        <v>2</v>
      </c>
      <c r="J4767" t="s">
        <v>84</v>
      </c>
      <c r="K4767" t="s">
        <v>31</v>
      </c>
      <c r="L4767" t="s">
        <v>305</v>
      </c>
      <c r="N4767" s="52">
        <v>671431.82400000002</v>
      </c>
      <c r="O4767" s="52">
        <v>671431.82400000002</v>
      </c>
      <c r="P4767">
        <v>1</v>
      </c>
      <c r="Q4767">
        <v>1</v>
      </c>
      <c r="R4767">
        <v>8145</v>
      </c>
    </row>
    <row r="4768" spans="1:18" hidden="1">
      <c r="A4768" t="s">
        <v>6170</v>
      </c>
      <c r="B4768" t="s">
        <v>5403</v>
      </c>
      <c r="C4768">
        <v>51</v>
      </c>
      <c r="D4768" t="s">
        <v>88</v>
      </c>
      <c r="E4768" t="s">
        <v>10151</v>
      </c>
      <c r="F4768" t="s">
        <v>191</v>
      </c>
      <c r="G4768" t="s">
        <v>191</v>
      </c>
      <c r="H4768">
        <v>5</v>
      </c>
      <c r="I4768">
        <v>3</v>
      </c>
      <c r="J4768" t="s">
        <v>84</v>
      </c>
      <c r="K4768" t="s">
        <v>31</v>
      </c>
      <c r="L4768" t="s">
        <v>305</v>
      </c>
      <c r="N4768" s="52">
        <v>671431.82400000002</v>
      </c>
      <c r="O4768" s="52">
        <v>671431.82400000002</v>
      </c>
      <c r="P4768">
        <v>1</v>
      </c>
      <c r="Q4768">
        <v>1</v>
      </c>
      <c r="R4768">
        <v>8147</v>
      </c>
    </row>
    <row r="4769" spans="1:18" hidden="1">
      <c r="A4769" t="s">
        <v>6171</v>
      </c>
      <c r="B4769" t="s">
        <v>5405</v>
      </c>
      <c r="C4769">
        <v>52</v>
      </c>
      <c r="D4769" t="s">
        <v>88</v>
      </c>
      <c r="E4769" t="s">
        <v>10152</v>
      </c>
      <c r="F4769" t="s">
        <v>192</v>
      </c>
      <c r="G4769" t="s">
        <v>192</v>
      </c>
      <c r="H4769">
        <v>5</v>
      </c>
      <c r="I4769">
        <v>1</v>
      </c>
      <c r="J4769" t="s">
        <v>84</v>
      </c>
      <c r="K4769" t="s">
        <v>31</v>
      </c>
      <c r="L4769" t="s">
        <v>305</v>
      </c>
      <c r="N4769" s="52">
        <v>578340.33600000001</v>
      </c>
      <c r="O4769" s="52">
        <v>578340.33600000001</v>
      </c>
      <c r="P4769">
        <v>1</v>
      </c>
      <c r="Q4769">
        <v>1</v>
      </c>
      <c r="R4769">
        <v>8149</v>
      </c>
    </row>
    <row r="4770" spans="1:18" hidden="1">
      <c r="A4770" t="s">
        <v>6172</v>
      </c>
      <c r="B4770" t="s">
        <v>5407</v>
      </c>
      <c r="C4770">
        <v>53</v>
      </c>
      <c r="D4770" t="s">
        <v>88</v>
      </c>
      <c r="E4770" t="s">
        <v>10153</v>
      </c>
      <c r="F4770" t="s">
        <v>192</v>
      </c>
      <c r="G4770" t="s">
        <v>192</v>
      </c>
      <c r="H4770">
        <v>5</v>
      </c>
      <c r="I4770">
        <v>2</v>
      </c>
      <c r="J4770" t="s">
        <v>84</v>
      </c>
      <c r="K4770" t="s">
        <v>31</v>
      </c>
      <c r="L4770" t="s">
        <v>305</v>
      </c>
      <c r="N4770" s="52">
        <v>578340.33600000001</v>
      </c>
      <c r="O4770" s="52">
        <v>578340.33600000001</v>
      </c>
      <c r="P4770">
        <v>1</v>
      </c>
      <c r="Q4770">
        <v>1</v>
      </c>
      <c r="R4770">
        <v>8151</v>
      </c>
    </row>
    <row r="4771" spans="1:18" hidden="1">
      <c r="A4771" t="s">
        <v>6173</v>
      </c>
      <c r="B4771" t="s">
        <v>5409</v>
      </c>
      <c r="C4771">
        <v>54</v>
      </c>
      <c r="D4771" t="s">
        <v>88</v>
      </c>
      <c r="E4771" t="s">
        <v>10154</v>
      </c>
      <c r="F4771" t="s">
        <v>192</v>
      </c>
      <c r="G4771" t="s">
        <v>192</v>
      </c>
      <c r="H4771">
        <v>5</v>
      </c>
      <c r="I4771">
        <v>3</v>
      </c>
      <c r="J4771" t="s">
        <v>84</v>
      </c>
      <c r="K4771" t="s">
        <v>31</v>
      </c>
      <c r="L4771" t="s">
        <v>305</v>
      </c>
      <c r="N4771" s="52">
        <v>578340.33600000001</v>
      </c>
      <c r="O4771" s="52">
        <v>578340.33600000001</v>
      </c>
      <c r="P4771">
        <v>1</v>
      </c>
      <c r="Q4771">
        <v>1</v>
      </c>
      <c r="R4771">
        <v>8153</v>
      </c>
    </row>
    <row r="4772" spans="1:18" hidden="1">
      <c r="A4772" t="s">
        <v>6174</v>
      </c>
      <c r="B4772" t="s">
        <v>5411</v>
      </c>
      <c r="C4772">
        <v>55</v>
      </c>
      <c r="D4772" t="s">
        <v>88</v>
      </c>
      <c r="E4772" t="s">
        <v>10155</v>
      </c>
      <c r="F4772" t="s">
        <v>193</v>
      </c>
      <c r="G4772" t="s">
        <v>193</v>
      </c>
      <c r="H4772">
        <v>5</v>
      </c>
      <c r="I4772">
        <v>1</v>
      </c>
      <c r="J4772" t="s">
        <v>84</v>
      </c>
      <c r="K4772" t="s">
        <v>31</v>
      </c>
      <c r="L4772" t="s">
        <v>305</v>
      </c>
      <c r="N4772" s="52">
        <v>16551789.552000001</v>
      </c>
      <c r="O4772" s="52">
        <v>15440149.872000001</v>
      </c>
      <c r="P4772">
        <v>1</v>
      </c>
      <c r="Q4772">
        <v>1</v>
      </c>
      <c r="R4772">
        <v>8155</v>
      </c>
    </row>
    <row r="4773" spans="1:18" hidden="1">
      <c r="A4773" t="s">
        <v>6175</v>
      </c>
      <c r="B4773" t="s">
        <v>5413</v>
      </c>
      <c r="C4773">
        <v>56</v>
      </c>
      <c r="D4773" t="s">
        <v>88</v>
      </c>
      <c r="E4773" t="s">
        <v>10156</v>
      </c>
      <c r="F4773" t="s">
        <v>193</v>
      </c>
      <c r="G4773" t="s">
        <v>193</v>
      </c>
      <c r="H4773">
        <v>5</v>
      </c>
      <c r="I4773">
        <v>2</v>
      </c>
      <c r="J4773" t="s">
        <v>84</v>
      </c>
      <c r="K4773" t="s">
        <v>31</v>
      </c>
      <c r="L4773" t="s">
        <v>305</v>
      </c>
      <c r="N4773" s="52">
        <v>16551789.552000001</v>
      </c>
      <c r="O4773" s="52">
        <v>15440149.872000001</v>
      </c>
      <c r="P4773">
        <v>1</v>
      </c>
      <c r="Q4773">
        <v>1</v>
      </c>
      <c r="R4773">
        <v>8157</v>
      </c>
    </row>
    <row r="4774" spans="1:18" hidden="1">
      <c r="A4774" t="s">
        <v>6176</v>
      </c>
      <c r="B4774" t="s">
        <v>5415</v>
      </c>
      <c r="C4774">
        <v>57</v>
      </c>
      <c r="D4774" t="s">
        <v>88</v>
      </c>
      <c r="E4774" t="s">
        <v>10157</v>
      </c>
      <c r="F4774" t="s">
        <v>193</v>
      </c>
      <c r="G4774" t="s">
        <v>193</v>
      </c>
      <c r="H4774">
        <v>5</v>
      </c>
      <c r="I4774">
        <v>3</v>
      </c>
      <c r="J4774" t="s">
        <v>84</v>
      </c>
      <c r="K4774" t="s">
        <v>31</v>
      </c>
      <c r="L4774" t="s">
        <v>305</v>
      </c>
      <c r="N4774" s="52">
        <v>16551789.552000001</v>
      </c>
      <c r="O4774" s="52">
        <v>15440149.872000001</v>
      </c>
      <c r="P4774">
        <v>1</v>
      </c>
      <c r="Q4774">
        <v>1</v>
      </c>
      <c r="R4774">
        <v>8159</v>
      </c>
    </row>
    <row r="4775" spans="1:18" hidden="1">
      <c r="A4775" t="s">
        <v>6177</v>
      </c>
      <c r="B4775" t="s">
        <v>5417</v>
      </c>
      <c r="C4775">
        <v>58</v>
      </c>
      <c r="D4775" t="s">
        <v>102</v>
      </c>
      <c r="E4775" t="s">
        <v>10158</v>
      </c>
      <c r="F4775" t="s">
        <v>194</v>
      </c>
      <c r="G4775" t="s">
        <v>176</v>
      </c>
      <c r="H4775">
        <v>5</v>
      </c>
      <c r="I4775" t="s">
        <v>103</v>
      </c>
      <c r="J4775" t="s">
        <v>84</v>
      </c>
      <c r="K4775" t="s">
        <v>31</v>
      </c>
      <c r="L4775" t="s">
        <v>305</v>
      </c>
      <c r="N4775" s="52">
        <v>4967149.9200000009</v>
      </c>
      <c r="O4775" s="52">
        <v>4359302.9759999998</v>
      </c>
      <c r="P4775">
        <v>1</v>
      </c>
      <c r="Q4775">
        <f>IF(COUNTIF(SolCotizacion!$E:$E,$G4775)&gt;0,1,0)</f>
        <v>0</v>
      </c>
      <c r="R4775">
        <v>8161</v>
      </c>
    </row>
    <row r="4776" spans="1:18" hidden="1">
      <c r="A4776" t="s">
        <v>6178</v>
      </c>
      <c r="B4776" t="s">
        <v>5419</v>
      </c>
      <c r="C4776">
        <v>59</v>
      </c>
      <c r="D4776" t="s">
        <v>102</v>
      </c>
      <c r="E4776" t="s">
        <v>10159</v>
      </c>
      <c r="F4776" t="s">
        <v>195</v>
      </c>
      <c r="G4776" t="s">
        <v>176</v>
      </c>
      <c r="H4776">
        <v>5</v>
      </c>
      <c r="I4776" t="s">
        <v>103</v>
      </c>
      <c r="J4776" t="s">
        <v>84</v>
      </c>
      <c r="K4776" t="s">
        <v>31</v>
      </c>
      <c r="L4776" t="s">
        <v>305</v>
      </c>
      <c r="N4776" s="52">
        <v>1.2144000000000001</v>
      </c>
      <c r="O4776" s="52">
        <v>1.2144000000000001</v>
      </c>
      <c r="P4776">
        <v>1</v>
      </c>
      <c r="Q4776">
        <f>IF(COUNTIF(SolCotizacion!$E:$E,$G4776)&gt;0,1,0)</f>
        <v>0</v>
      </c>
      <c r="R4776">
        <v>8163</v>
      </c>
    </row>
    <row r="4777" spans="1:18" hidden="1">
      <c r="A4777" t="s">
        <v>6179</v>
      </c>
      <c r="B4777" t="s">
        <v>5421</v>
      </c>
      <c r="C4777">
        <v>60</v>
      </c>
      <c r="D4777" t="s">
        <v>102</v>
      </c>
      <c r="E4777" t="s">
        <v>10160</v>
      </c>
      <c r="F4777" t="s">
        <v>196</v>
      </c>
      <c r="G4777" t="s">
        <v>177</v>
      </c>
      <c r="H4777">
        <v>5</v>
      </c>
      <c r="I4777" t="s">
        <v>103</v>
      </c>
      <c r="J4777" t="s">
        <v>84</v>
      </c>
      <c r="K4777" t="s">
        <v>31</v>
      </c>
      <c r="L4777" t="s">
        <v>305</v>
      </c>
      <c r="N4777" s="52">
        <v>1.2144000000000001</v>
      </c>
      <c r="O4777" s="52">
        <v>1.2144000000000001</v>
      </c>
      <c r="P4777">
        <v>1</v>
      </c>
      <c r="Q4777">
        <f>IF(COUNTIF(SolCotizacion!$E:$E,$G4777)&gt;0,1,0)</f>
        <v>0</v>
      </c>
      <c r="R4777">
        <v>8165</v>
      </c>
    </row>
    <row r="4778" spans="1:18" hidden="1">
      <c r="A4778" t="s">
        <v>6180</v>
      </c>
      <c r="B4778" t="s">
        <v>5423</v>
      </c>
      <c r="C4778">
        <v>61</v>
      </c>
      <c r="D4778" t="s">
        <v>102</v>
      </c>
      <c r="E4778" t="s">
        <v>10161</v>
      </c>
      <c r="F4778" t="s">
        <v>197</v>
      </c>
      <c r="G4778" t="s">
        <v>178</v>
      </c>
      <c r="H4778">
        <v>5</v>
      </c>
      <c r="I4778" t="s">
        <v>103</v>
      </c>
      <c r="J4778" t="s">
        <v>84</v>
      </c>
      <c r="K4778" t="s">
        <v>31</v>
      </c>
      <c r="L4778" t="s">
        <v>305</v>
      </c>
      <c r="N4778" s="52">
        <v>1.2144000000000001</v>
      </c>
      <c r="O4778" s="52">
        <v>1.2144000000000001</v>
      </c>
      <c r="P4778">
        <v>1</v>
      </c>
      <c r="Q4778">
        <f>IF(COUNTIF(SolCotizacion!$E:$E,$G4778)&gt;0,1,0)</f>
        <v>0</v>
      </c>
      <c r="R4778">
        <v>8167</v>
      </c>
    </row>
    <row r="4779" spans="1:18" hidden="1">
      <c r="A4779" t="s">
        <v>6181</v>
      </c>
      <c r="B4779" t="s">
        <v>5425</v>
      </c>
      <c r="C4779">
        <v>63</v>
      </c>
      <c r="D4779" t="s">
        <v>102</v>
      </c>
      <c r="E4779" t="s">
        <v>10162</v>
      </c>
      <c r="F4779" t="s">
        <v>198</v>
      </c>
      <c r="G4779" t="s">
        <v>179</v>
      </c>
      <c r="H4779">
        <v>5</v>
      </c>
      <c r="I4779" t="s">
        <v>103</v>
      </c>
      <c r="J4779" t="s">
        <v>84</v>
      </c>
      <c r="K4779" t="s">
        <v>31</v>
      </c>
      <c r="L4779" t="s">
        <v>305</v>
      </c>
      <c r="N4779" s="52">
        <v>28376.112000000001</v>
      </c>
      <c r="O4779" s="52">
        <v>27193.728000000003</v>
      </c>
      <c r="P4779">
        <v>1</v>
      </c>
      <c r="Q4779">
        <f>IF(COUNTIF(SolCotizacion!$E:$E,$G4779)&gt;0,1,0)</f>
        <v>0</v>
      </c>
      <c r="R4779">
        <v>8171</v>
      </c>
    </row>
    <row r="4780" spans="1:18" hidden="1">
      <c r="A4780" t="s">
        <v>6182</v>
      </c>
      <c r="B4780" t="s">
        <v>5427</v>
      </c>
      <c r="C4780">
        <v>64</v>
      </c>
      <c r="D4780" t="s">
        <v>102</v>
      </c>
      <c r="E4780" t="s">
        <v>10163</v>
      </c>
      <c r="F4780" t="s">
        <v>199</v>
      </c>
      <c r="G4780" t="s">
        <v>180</v>
      </c>
      <c r="H4780">
        <v>5</v>
      </c>
      <c r="I4780" t="s">
        <v>103</v>
      </c>
      <c r="J4780" t="s">
        <v>84</v>
      </c>
      <c r="K4780" t="s">
        <v>31</v>
      </c>
      <c r="L4780" t="s">
        <v>305</v>
      </c>
      <c r="N4780" s="52">
        <v>1.2144000000000001</v>
      </c>
      <c r="O4780" s="52">
        <v>1.2144000000000001</v>
      </c>
      <c r="P4780">
        <v>1</v>
      </c>
      <c r="Q4780">
        <f>IF(COUNTIF(SolCotizacion!$E:$E,$G4780)&gt;0,1,0)</f>
        <v>0</v>
      </c>
      <c r="R4780">
        <v>8173</v>
      </c>
    </row>
    <row r="4781" spans="1:18" hidden="1">
      <c r="A4781" t="s">
        <v>6183</v>
      </c>
      <c r="B4781" t="s">
        <v>5429</v>
      </c>
      <c r="C4781">
        <v>65</v>
      </c>
      <c r="D4781" t="s">
        <v>102</v>
      </c>
      <c r="E4781" t="s">
        <v>10164</v>
      </c>
      <c r="F4781" t="s">
        <v>200</v>
      </c>
      <c r="G4781" t="s">
        <v>180</v>
      </c>
      <c r="H4781">
        <v>5</v>
      </c>
      <c r="I4781" t="s">
        <v>103</v>
      </c>
      <c r="J4781" t="s">
        <v>84</v>
      </c>
      <c r="K4781" t="s">
        <v>31</v>
      </c>
      <c r="L4781" t="s">
        <v>305</v>
      </c>
      <c r="N4781" s="52">
        <v>1.2144000000000001</v>
      </c>
      <c r="O4781" s="52">
        <v>1.2144000000000001</v>
      </c>
      <c r="P4781">
        <v>1</v>
      </c>
      <c r="Q4781">
        <f>IF(COUNTIF(SolCotizacion!$E:$E,$G4781)&gt;0,1,0)</f>
        <v>0</v>
      </c>
      <c r="R4781">
        <v>8175</v>
      </c>
    </row>
    <row r="4782" spans="1:18" hidden="1">
      <c r="A4782" t="s">
        <v>6184</v>
      </c>
      <c r="B4782" t="s">
        <v>5431</v>
      </c>
      <c r="C4782">
        <v>66</v>
      </c>
      <c r="D4782" t="s">
        <v>102</v>
      </c>
      <c r="E4782" t="s">
        <v>10165</v>
      </c>
      <c r="F4782" t="s">
        <v>201</v>
      </c>
      <c r="G4782" t="s">
        <v>180</v>
      </c>
      <c r="H4782">
        <v>5</v>
      </c>
      <c r="I4782" t="s">
        <v>103</v>
      </c>
      <c r="J4782" t="s">
        <v>84</v>
      </c>
      <c r="K4782" t="s">
        <v>31</v>
      </c>
      <c r="L4782" t="s">
        <v>305</v>
      </c>
      <c r="N4782" s="52">
        <v>339121.2</v>
      </c>
      <c r="O4782" s="52">
        <v>322157.136</v>
      </c>
      <c r="P4782">
        <v>1</v>
      </c>
      <c r="Q4782">
        <f>IF(COUNTIF(SolCotizacion!$E:$E,$G4782)&gt;0,1,0)</f>
        <v>0</v>
      </c>
      <c r="R4782">
        <v>8177</v>
      </c>
    </row>
    <row r="4783" spans="1:18" hidden="1">
      <c r="A4783" t="s">
        <v>6185</v>
      </c>
      <c r="B4783" t="s">
        <v>5433</v>
      </c>
      <c r="C4783">
        <v>67</v>
      </c>
      <c r="D4783" t="s">
        <v>102</v>
      </c>
      <c r="E4783" t="s">
        <v>10166</v>
      </c>
      <c r="F4783" t="s">
        <v>202</v>
      </c>
      <c r="G4783" t="s">
        <v>181</v>
      </c>
      <c r="H4783">
        <v>5</v>
      </c>
      <c r="I4783" t="s">
        <v>103</v>
      </c>
      <c r="J4783" t="s">
        <v>84</v>
      </c>
      <c r="K4783" t="s">
        <v>31</v>
      </c>
      <c r="L4783" t="s">
        <v>305</v>
      </c>
      <c r="N4783" s="52">
        <v>628463.04</v>
      </c>
      <c r="O4783" s="52">
        <v>596803.6320000001</v>
      </c>
      <c r="P4783">
        <v>1</v>
      </c>
      <c r="Q4783">
        <f>IF(COUNTIF(SolCotizacion!$E:$E,$G4783)&gt;0,1,0)</f>
        <v>0</v>
      </c>
      <c r="R4783">
        <v>8179</v>
      </c>
    </row>
    <row r="4784" spans="1:18" hidden="1">
      <c r="A4784" t="s">
        <v>6186</v>
      </c>
      <c r="B4784" t="s">
        <v>5435</v>
      </c>
      <c r="C4784">
        <v>68</v>
      </c>
      <c r="D4784" t="s">
        <v>102</v>
      </c>
      <c r="E4784" t="s">
        <v>10167</v>
      </c>
      <c r="F4784" t="s">
        <v>203</v>
      </c>
      <c r="G4784" t="s">
        <v>181</v>
      </c>
      <c r="H4784">
        <v>5</v>
      </c>
      <c r="I4784" t="s">
        <v>103</v>
      </c>
      <c r="J4784" t="s">
        <v>84</v>
      </c>
      <c r="K4784" t="s">
        <v>31</v>
      </c>
      <c r="L4784" t="s">
        <v>305</v>
      </c>
      <c r="N4784" s="52">
        <v>239647.48800000001</v>
      </c>
      <c r="O4784" s="52">
        <v>226067.18400000001</v>
      </c>
      <c r="P4784">
        <v>1</v>
      </c>
      <c r="Q4784">
        <f>IF(COUNTIF(SolCotizacion!$E:$E,$G4784)&gt;0,1,0)</f>
        <v>0</v>
      </c>
      <c r="R4784">
        <v>8181</v>
      </c>
    </row>
    <row r="4785" spans="1:18" hidden="1">
      <c r="A4785" t="s">
        <v>6187</v>
      </c>
      <c r="B4785" t="s">
        <v>5437</v>
      </c>
      <c r="C4785">
        <v>69</v>
      </c>
      <c r="D4785" t="s">
        <v>102</v>
      </c>
      <c r="E4785" t="s">
        <v>10168</v>
      </c>
      <c r="F4785" t="s">
        <v>204</v>
      </c>
      <c r="G4785" t="s">
        <v>181</v>
      </c>
      <c r="H4785">
        <v>5</v>
      </c>
      <c r="I4785" t="s">
        <v>103</v>
      </c>
      <c r="J4785" t="s">
        <v>84</v>
      </c>
      <c r="K4785" t="s">
        <v>31</v>
      </c>
      <c r="L4785" t="s">
        <v>305</v>
      </c>
      <c r="N4785" s="52">
        <v>869480.59200000006</v>
      </c>
      <c r="O4785" s="52">
        <v>827411.5680000002</v>
      </c>
      <c r="P4785">
        <v>1</v>
      </c>
      <c r="Q4785">
        <f>IF(COUNTIF(SolCotizacion!$E:$E,$G4785)&gt;0,1,0)</f>
        <v>0</v>
      </c>
      <c r="R4785">
        <v>8183</v>
      </c>
    </row>
    <row r="4786" spans="1:18" hidden="1">
      <c r="A4786" t="s">
        <v>6188</v>
      </c>
      <c r="B4786" t="s">
        <v>5439</v>
      </c>
      <c r="C4786">
        <v>70</v>
      </c>
      <c r="D4786" t="s">
        <v>102</v>
      </c>
      <c r="E4786" t="s">
        <v>10169</v>
      </c>
      <c r="F4786" t="s">
        <v>205</v>
      </c>
      <c r="G4786" t="s">
        <v>181</v>
      </c>
      <c r="H4786">
        <v>5</v>
      </c>
      <c r="I4786" t="s">
        <v>103</v>
      </c>
      <c r="J4786" t="s">
        <v>84</v>
      </c>
      <c r="K4786" t="s">
        <v>31</v>
      </c>
      <c r="L4786" t="s">
        <v>305</v>
      </c>
      <c r="N4786" s="52">
        <v>2554591.9680000003</v>
      </c>
      <c r="O4786" s="52">
        <v>2426843.7120000003</v>
      </c>
      <c r="P4786">
        <v>1</v>
      </c>
      <c r="Q4786">
        <f>IF(COUNTIF(SolCotizacion!$E:$E,$G4786)&gt;0,1,0)</f>
        <v>0</v>
      </c>
      <c r="R4786">
        <v>8185</v>
      </c>
    </row>
    <row r="4787" spans="1:18" hidden="1">
      <c r="A4787" t="s">
        <v>6189</v>
      </c>
      <c r="B4787" t="s">
        <v>5441</v>
      </c>
      <c r="C4787">
        <v>71</v>
      </c>
      <c r="D4787" t="s">
        <v>102</v>
      </c>
      <c r="E4787" t="s">
        <v>10170</v>
      </c>
      <c r="F4787" t="s">
        <v>206</v>
      </c>
      <c r="G4787" t="s">
        <v>182</v>
      </c>
      <c r="H4787">
        <v>5</v>
      </c>
      <c r="I4787" t="s">
        <v>103</v>
      </c>
      <c r="J4787" t="s">
        <v>84</v>
      </c>
      <c r="K4787" t="s">
        <v>31</v>
      </c>
      <c r="L4787" t="s">
        <v>305</v>
      </c>
      <c r="N4787" s="52">
        <v>1.2144000000000001</v>
      </c>
      <c r="O4787" s="52">
        <v>1.2144000000000001</v>
      </c>
      <c r="P4787">
        <v>1</v>
      </c>
      <c r="Q4787">
        <f>IF(COUNTIF(SolCotizacion!$E:$E,$G4787)&gt;0,1,0)</f>
        <v>0</v>
      </c>
      <c r="R4787">
        <v>8187</v>
      </c>
    </row>
    <row r="4788" spans="1:18" hidden="1">
      <c r="A4788" t="s">
        <v>6190</v>
      </c>
      <c r="B4788" t="s">
        <v>5443</v>
      </c>
      <c r="C4788">
        <v>72</v>
      </c>
      <c r="D4788" t="s">
        <v>102</v>
      </c>
      <c r="E4788" t="s">
        <v>10171</v>
      </c>
      <c r="F4788" t="s">
        <v>207</v>
      </c>
      <c r="G4788" t="s">
        <v>182</v>
      </c>
      <c r="H4788">
        <v>5</v>
      </c>
      <c r="I4788" t="s">
        <v>103</v>
      </c>
      <c r="J4788" t="s">
        <v>84</v>
      </c>
      <c r="K4788" t="s">
        <v>31</v>
      </c>
      <c r="L4788" t="s">
        <v>305</v>
      </c>
      <c r="N4788" s="52">
        <v>429513.40800000005</v>
      </c>
      <c r="O4788" s="52">
        <v>408050.54400000005</v>
      </c>
      <c r="P4788">
        <v>1</v>
      </c>
      <c r="Q4788">
        <f>IF(COUNTIF(SolCotizacion!$E:$E,$G4788)&gt;0,1,0)</f>
        <v>0</v>
      </c>
      <c r="R4788">
        <v>8189</v>
      </c>
    </row>
    <row r="4789" spans="1:18" hidden="1">
      <c r="A4789" t="s">
        <v>6191</v>
      </c>
      <c r="B4789" t="s">
        <v>5445</v>
      </c>
      <c r="C4789">
        <v>73</v>
      </c>
      <c r="D4789" t="s">
        <v>102</v>
      </c>
      <c r="E4789" t="s">
        <v>10172</v>
      </c>
      <c r="F4789" t="s">
        <v>208</v>
      </c>
      <c r="G4789" t="s">
        <v>182</v>
      </c>
      <c r="H4789">
        <v>5</v>
      </c>
      <c r="I4789" t="s">
        <v>103</v>
      </c>
      <c r="J4789" t="s">
        <v>84</v>
      </c>
      <c r="K4789" t="s">
        <v>31</v>
      </c>
      <c r="L4789" t="s">
        <v>305</v>
      </c>
      <c r="N4789" s="52">
        <v>1.2144000000000001</v>
      </c>
      <c r="O4789" s="52">
        <v>1.2144000000000001</v>
      </c>
      <c r="P4789">
        <v>1</v>
      </c>
      <c r="Q4789">
        <f>IF(COUNTIF(SolCotizacion!$E:$E,$G4789)&gt;0,1,0)</f>
        <v>0</v>
      </c>
      <c r="R4789">
        <v>8191</v>
      </c>
    </row>
    <row r="4790" spans="1:18" hidden="1">
      <c r="A4790" t="s">
        <v>6192</v>
      </c>
      <c r="B4790" t="s">
        <v>5447</v>
      </c>
      <c r="C4790">
        <v>74</v>
      </c>
      <c r="D4790" t="s">
        <v>102</v>
      </c>
      <c r="E4790" t="s">
        <v>10173</v>
      </c>
      <c r="F4790" t="s">
        <v>209</v>
      </c>
      <c r="G4790" t="s">
        <v>183</v>
      </c>
      <c r="H4790">
        <v>5</v>
      </c>
      <c r="I4790" t="s">
        <v>103</v>
      </c>
      <c r="J4790" t="s">
        <v>84</v>
      </c>
      <c r="K4790" t="s">
        <v>31</v>
      </c>
      <c r="L4790" t="s">
        <v>305</v>
      </c>
      <c r="N4790" s="52">
        <v>1.2144000000000001</v>
      </c>
      <c r="O4790" s="52">
        <v>1.2144000000000001</v>
      </c>
      <c r="P4790">
        <v>1</v>
      </c>
      <c r="Q4790">
        <f>IF(COUNTIF(SolCotizacion!$E:$E,$G4790)&gt;0,1,0)</f>
        <v>0</v>
      </c>
      <c r="R4790">
        <v>8193</v>
      </c>
    </row>
    <row r="4791" spans="1:18" hidden="1">
      <c r="A4791" t="s">
        <v>6193</v>
      </c>
      <c r="B4791" t="s">
        <v>5449</v>
      </c>
      <c r="C4791">
        <v>75</v>
      </c>
      <c r="D4791" t="s">
        <v>102</v>
      </c>
      <c r="E4791" t="s">
        <v>10174</v>
      </c>
      <c r="F4791" t="s">
        <v>210</v>
      </c>
      <c r="G4791" t="s">
        <v>183</v>
      </c>
      <c r="H4791">
        <v>5</v>
      </c>
      <c r="I4791" t="s">
        <v>103</v>
      </c>
      <c r="J4791" t="s">
        <v>84</v>
      </c>
      <c r="K4791" t="s">
        <v>31</v>
      </c>
      <c r="L4791" t="s">
        <v>305</v>
      </c>
      <c r="N4791" s="52">
        <v>339121.2</v>
      </c>
      <c r="O4791" s="52">
        <v>322157.136</v>
      </c>
      <c r="P4791">
        <v>1</v>
      </c>
      <c r="Q4791">
        <f>IF(COUNTIF(SolCotizacion!$E:$E,$G4791)&gt;0,1,0)</f>
        <v>0</v>
      </c>
      <c r="R4791">
        <v>8195</v>
      </c>
    </row>
    <row r="4792" spans="1:18" hidden="1">
      <c r="A4792" t="s">
        <v>6194</v>
      </c>
      <c r="B4792" t="s">
        <v>5451</v>
      </c>
      <c r="C4792">
        <v>76</v>
      </c>
      <c r="D4792" t="s">
        <v>102</v>
      </c>
      <c r="E4792" t="s">
        <v>10175</v>
      </c>
      <c r="F4792" t="s">
        <v>211</v>
      </c>
      <c r="G4792" t="s">
        <v>183</v>
      </c>
      <c r="H4792">
        <v>5</v>
      </c>
      <c r="I4792" t="s">
        <v>103</v>
      </c>
      <c r="J4792" t="s">
        <v>84</v>
      </c>
      <c r="K4792" t="s">
        <v>31</v>
      </c>
      <c r="L4792" t="s">
        <v>305</v>
      </c>
      <c r="N4792" s="52">
        <v>1.2144000000000001</v>
      </c>
      <c r="O4792" s="52">
        <v>1.2144000000000001</v>
      </c>
      <c r="P4792">
        <v>1</v>
      </c>
      <c r="Q4792">
        <f>IF(COUNTIF(SolCotizacion!$E:$E,$G4792)&gt;0,1,0)</f>
        <v>0</v>
      </c>
      <c r="R4792">
        <v>8197</v>
      </c>
    </row>
    <row r="4793" spans="1:18" hidden="1">
      <c r="A4793" t="s">
        <v>6195</v>
      </c>
      <c r="B4793" t="s">
        <v>5453</v>
      </c>
      <c r="C4793">
        <v>77</v>
      </c>
      <c r="D4793" t="s">
        <v>102</v>
      </c>
      <c r="E4793" t="s">
        <v>10176</v>
      </c>
      <c r="F4793" t="s">
        <v>212</v>
      </c>
      <c r="G4793" t="s">
        <v>184</v>
      </c>
      <c r="H4793">
        <v>5</v>
      </c>
      <c r="I4793" t="s">
        <v>103</v>
      </c>
      <c r="J4793" t="s">
        <v>84</v>
      </c>
      <c r="K4793" t="s">
        <v>31</v>
      </c>
      <c r="L4793" t="s">
        <v>305</v>
      </c>
      <c r="N4793" s="52">
        <v>351416.44800000003</v>
      </c>
      <c r="O4793" s="52">
        <v>333851.80800000002</v>
      </c>
      <c r="P4793">
        <v>1</v>
      </c>
      <c r="Q4793">
        <f>IF(COUNTIF(SolCotizacion!$E:$E,$G4793)&gt;0,1,0)</f>
        <v>0</v>
      </c>
      <c r="R4793">
        <v>8199</v>
      </c>
    </row>
    <row r="4794" spans="1:18" hidden="1">
      <c r="A4794" t="s">
        <v>6196</v>
      </c>
      <c r="B4794" t="s">
        <v>5455</v>
      </c>
      <c r="C4794">
        <v>78</v>
      </c>
      <c r="D4794" t="s">
        <v>102</v>
      </c>
      <c r="E4794" t="s">
        <v>10177</v>
      </c>
      <c r="F4794" t="s">
        <v>213</v>
      </c>
      <c r="G4794" t="s">
        <v>184</v>
      </c>
      <c r="H4794">
        <v>5</v>
      </c>
      <c r="I4794" t="s">
        <v>103</v>
      </c>
      <c r="J4794" t="s">
        <v>84</v>
      </c>
      <c r="K4794" t="s">
        <v>31</v>
      </c>
      <c r="L4794" t="s">
        <v>305</v>
      </c>
      <c r="N4794" s="52">
        <v>239647.48800000001</v>
      </c>
      <c r="O4794" s="52">
        <v>226067.18400000001</v>
      </c>
      <c r="P4794">
        <v>1</v>
      </c>
      <c r="Q4794">
        <f>IF(COUNTIF(SolCotizacion!$E:$E,$G4794)&gt;0,1,0)</f>
        <v>0</v>
      </c>
      <c r="R4794">
        <v>8201</v>
      </c>
    </row>
    <row r="4795" spans="1:18" hidden="1">
      <c r="A4795" t="s">
        <v>6197</v>
      </c>
      <c r="B4795" t="s">
        <v>5457</v>
      </c>
      <c r="C4795">
        <v>79</v>
      </c>
      <c r="D4795" t="s">
        <v>102</v>
      </c>
      <c r="E4795" t="s">
        <v>10178</v>
      </c>
      <c r="F4795" t="s">
        <v>214</v>
      </c>
      <c r="G4795" t="s">
        <v>185</v>
      </c>
      <c r="H4795">
        <v>5</v>
      </c>
      <c r="I4795" t="s">
        <v>103</v>
      </c>
      <c r="J4795" t="s">
        <v>84</v>
      </c>
      <c r="K4795" t="s">
        <v>31</v>
      </c>
      <c r="L4795" t="s">
        <v>305</v>
      </c>
      <c r="N4795" s="52">
        <v>239647.48800000001</v>
      </c>
      <c r="O4795" s="52">
        <v>226067.18400000001</v>
      </c>
      <c r="P4795">
        <v>1</v>
      </c>
      <c r="Q4795">
        <f>IF(COUNTIF(SolCotizacion!$E:$E,$G4795)&gt;0,1,0)</f>
        <v>0</v>
      </c>
      <c r="R4795">
        <v>8203</v>
      </c>
    </row>
    <row r="4796" spans="1:18" hidden="1">
      <c r="A4796" t="s">
        <v>6198</v>
      </c>
      <c r="B4796" t="s">
        <v>5459</v>
      </c>
      <c r="C4796">
        <v>80</v>
      </c>
      <c r="D4796" t="s">
        <v>102</v>
      </c>
      <c r="E4796" t="s">
        <v>10179</v>
      </c>
      <c r="F4796" t="s">
        <v>215</v>
      </c>
      <c r="G4796" t="s">
        <v>185</v>
      </c>
      <c r="H4796">
        <v>5</v>
      </c>
      <c r="I4796" t="s">
        <v>103</v>
      </c>
      <c r="J4796" t="s">
        <v>84</v>
      </c>
      <c r="K4796" t="s">
        <v>31</v>
      </c>
      <c r="L4796" t="s">
        <v>305</v>
      </c>
      <c r="N4796" s="52">
        <v>1211643.3120000002</v>
      </c>
      <c r="O4796" s="52">
        <v>1151067.936</v>
      </c>
      <c r="P4796">
        <v>1</v>
      </c>
      <c r="Q4796">
        <f>IF(COUNTIF(SolCotizacion!$E:$E,$G4796)&gt;0,1,0)</f>
        <v>0</v>
      </c>
      <c r="R4796">
        <v>8205</v>
      </c>
    </row>
    <row r="4797" spans="1:18" hidden="1">
      <c r="A4797" t="s">
        <v>6199</v>
      </c>
      <c r="B4797" t="s">
        <v>5461</v>
      </c>
      <c r="C4797">
        <v>81</v>
      </c>
      <c r="D4797" t="s">
        <v>102</v>
      </c>
      <c r="E4797" t="s">
        <v>10180</v>
      </c>
      <c r="F4797" t="s">
        <v>216</v>
      </c>
      <c r="G4797" t="s">
        <v>186</v>
      </c>
      <c r="H4797">
        <v>5</v>
      </c>
      <c r="I4797" t="s">
        <v>103</v>
      </c>
      <c r="J4797" t="s">
        <v>84</v>
      </c>
      <c r="K4797" t="s">
        <v>31</v>
      </c>
      <c r="L4797" t="s">
        <v>305</v>
      </c>
      <c r="N4797" s="52">
        <v>2697505.8720000004</v>
      </c>
      <c r="O4797" s="52">
        <v>2697505.8720000004</v>
      </c>
      <c r="P4797">
        <v>1</v>
      </c>
      <c r="Q4797">
        <f>IF(COUNTIF(SolCotizacion!$E:$E,$G4797)&gt;0,1,0)</f>
        <v>0</v>
      </c>
      <c r="R4797">
        <v>8207</v>
      </c>
    </row>
    <row r="4798" spans="1:18" hidden="1">
      <c r="A4798" t="s">
        <v>6200</v>
      </c>
      <c r="B4798" t="s">
        <v>5463</v>
      </c>
      <c r="C4798">
        <v>82</v>
      </c>
      <c r="D4798" t="s">
        <v>102</v>
      </c>
      <c r="E4798" t="s">
        <v>10181</v>
      </c>
      <c r="F4798" t="s">
        <v>217</v>
      </c>
      <c r="G4798" t="s">
        <v>186</v>
      </c>
      <c r="H4798">
        <v>5</v>
      </c>
      <c r="I4798" t="s">
        <v>103</v>
      </c>
      <c r="J4798" t="s">
        <v>84</v>
      </c>
      <c r="K4798" t="s">
        <v>31</v>
      </c>
      <c r="L4798" t="s">
        <v>305</v>
      </c>
      <c r="N4798" s="52">
        <v>239647.48800000001</v>
      </c>
      <c r="O4798" s="52">
        <v>226067.18400000001</v>
      </c>
      <c r="P4798">
        <v>1</v>
      </c>
      <c r="Q4798">
        <f>IF(COUNTIF(SolCotizacion!$E:$E,$G4798)&gt;0,1,0)</f>
        <v>0</v>
      </c>
      <c r="R4798">
        <v>8209</v>
      </c>
    </row>
    <row r="4799" spans="1:18" hidden="1">
      <c r="A4799" t="s">
        <v>6201</v>
      </c>
      <c r="B4799" t="s">
        <v>5465</v>
      </c>
      <c r="C4799">
        <v>83</v>
      </c>
      <c r="D4799" t="s">
        <v>102</v>
      </c>
      <c r="E4799" t="s">
        <v>10182</v>
      </c>
      <c r="F4799" t="s">
        <v>218</v>
      </c>
      <c r="G4799" t="s">
        <v>187</v>
      </c>
      <c r="H4799">
        <v>5</v>
      </c>
      <c r="I4799" t="s">
        <v>103</v>
      </c>
      <c r="J4799" t="s">
        <v>84</v>
      </c>
      <c r="K4799" t="s">
        <v>31</v>
      </c>
      <c r="L4799" t="s">
        <v>305</v>
      </c>
      <c r="N4799" s="52">
        <v>132420.38400000002</v>
      </c>
      <c r="O4799" s="52">
        <v>126902.592</v>
      </c>
      <c r="P4799">
        <v>1</v>
      </c>
      <c r="Q4799">
        <f>IF(COUNTIF(SolCotizacion!$E:$E,$G4799)&gt;0,1,0)</f>
        <v>0</v>
      </c>
      <c r="R4799">
        <v>8211</v>
      </c>
    </row>
    <row r="4800" spans="1:18" hidden="1">
      <c r="A4800" t="s">
        <v>6202</v>
      </c>
      <c r="B4800" t="s">
        <v>5467</v>
      </c>
      <c r="C4800">
        <v>84</v>
      </c>
      <c r="D4800" t="s">
        <v>102</v>
      </c>
      <c r="E4800" t="s">
        <v>10183</v>
      </c>
      <c r="F4800" t="s">
        <v>219</v>
      </c>
      <c r="G4800" t="s">
        <v>188</v>
      </c>
      <c r="H4800">
        <v>5</v>
      </c>
      <c r="I4800" t="s">
        <v>103</v>
      </c>
      <c r="J4800" t="s">
        <v>84</v>
      </c>
      <c r="K4800" t="s">
        <v>31</v>
      </c>
      <c r="L4800" t="s">
        <v>305</v>
      </c>
      <c r="N4800" s="52">
        <v>197641.39200000002</v>
      </c>
      <c r="O4800" s="52">
        <v>189447.50400000002</v>
      </c>
      <c r="P4800">
        <v>1</v>
      </c>
      <c r="Q4800">
        <f>IF(COUNTIF(SolCotizacion!$E:$E,$G4800)&gt;0,1,0)</f>
        <v>0</v>
      </c>
      <c r="R4800">
        <v>8213</v>
      </c>
    </row>
    <row r="4801" spans="1:18" hidden="1">
      <c r="A4801" t="s">
        <v>6203</v>
      </c>
      <c r="B4801" t="s">
        <v>5469</v>
      </c>
      <c r="C4801">
        <v>85</v>
      </c>
      <c r="D4801" t="s">
        <v>102</v>
      </c>
      <c r="E4801" t="s">
        <v>10184</v>
      </c>
      <c r="F4801" t="s">
        <v>220</v>
      </c>
      <c r="G4801" t="s">
        <v>189</v>
      </c>
      <c r="H4801">
        <v>5</v>
      </c>
      <c r="I4801" t="s">
        <v>103</v>
      </c>
      <c r="J4801" t="s">
        <v>84</v>
      </c>
      <c r="K4801" t="s">
        <v>31</v>
      </c>
      <c r="L4801" t="s">
        <v>305</v>
      </c>
      <c r="N4801" s="52">
        <v>190381.48800000001</v>
      </c>
      <c r="O4801" s="52">
        <v>180870.52800000002</v>
      </c>
      <c r="P4801">
        <v>1</v>
      </c>
      <c r="Q4801">
        <f>IF(COUNTIF(SolCotizacion!$E:$E,$G4801)&gt;0,1,0)</f>
        <v>0</v>
      </c>
      <c r="R4801">
        <v>8215</v>
      </c>
    </row>
    <row r="4802" spans="1:18" hidden="1">
      <c r="A4802" t="s">
        <v>6204</v>
      </c>
      <c r="B4802" t="s">
        <v>5471</v>
      </c>
      <c r="C4802">
        <v>86</v>
      </c>
      <c r="D4802" t="s">
        <v>102</v>
      </c>
      <c r="E4802" t="s">
        <v>10185</v>
      </c>
      <c r="F4802" t="s">
        <v>221</v>
      </c>
      <c r="G4802" t="s">
        <v>190</v>
      </c>
      <c r="H4802">
        <v>5</v>
      </c>
      <c r="I4802" t="s">
        <v>103</v>
      </c>
      <c r="J4802" t="s">
        <v>84</v>
      </c>
      <c r="K4802" t="s">
        <v>31</v>
      </c>
      <c r="L4802" t="s">
        <v>305</v>
      </c>
      <c r="N4802" s="52">
        <v>193965.07200000001</v>
      </c>
      <c r="O4802" s="52">
        <v>185883.79200000002</v>
      </c>
      <c r="P4802">
        <v>1</v>
      </c>
      <c r="Q4802">
        <f>IF(COUNTIF(SolCotizacion!$E:$E,$G4802)&gt;0,1,0)</f>
        <v>0</v>
      </c>
      <c r="R4802">
        <v>8217</v>
      </c>
    </row>
    <row r="4803" spans="1:18" hidden="1">
      <c r="A4803" t="s">
        <v>6205</v>
      </c>
      <c r="B4803" t="s">
        <v>5473</v>
      </c>
      <c r="C4803">
        <v>87</v>
      </c>
      <c r="D4803" t="s">
        <v>102</v>
      </c>
      <c r="E4803" t="s">
        <v>10186</v>
      </c>
      <c r="F4803" t="s">
        <v>222</v>
      </c>
      <c r="G4803" t="s">
        <v>191</v>
      </c>
      <c r="H4803">
        <v>5</v>
      </c>
      <c r="I4803" t="s">
        <v>103</v>
      </c>
      <c r="J4803" t="s">
        <v>84</v>
      </c>
      <c r="K4803" t="s">
        <v>31</v>
      </c>
      <c r="L4803" t="s">
        <v>305</v>
      </c>
      <c r="N4803" s="52">
        <v>64260.528000000006</v>
      </c>
      <c r="O4803" s="52">
        <v>64260.528000000006</v>
      </c>
      <c r="P4803">
        <v>1</v>
      </c>
      <c r="Q4803">
        <f>IF(COUNTIF(SolCotizacion!$E:$E,$G4803)&gt;0,1,0)</f>
        <v>0</v>
      </c>
      <c r="R4803">
        <v>8219</v>
      </c>
    </row>
    <row r="4804" spans="1:18" hidden="1">
      <c r="A4804" t="s">
        <v>6206</v>
      </c>
      <c r="B4804" t="s">
        <v>5475</v>
      </c>
      <c r="C4804">
        <v>88</v>
      </c>
      <c r="D4804" t="s">
        <v>102</v>
      </c>
      <c r="E4804" t="s">
        <v>10187</v>
      </c>
      <c r="F4804" t="s">
        <v>223</v>
      </c>
      <c r="G4804" t="s">
        <v>192</v>
      </c>
      <c r="H4804">
        <v>5</v>
      </c>
      <c r="I4804" t="s">
        <v>103</v>
      </c>
      <c r="J4804" t="s">
        <v>84</v>
      </c>
      <c r="K4804" t="s">
        <v>31</v>
      </c>
      <c r="L4804" t="s">
        <v>305</v>
      </c>
      <c r="N4804" s="52">
        <v>64260.528000000006</v>
      </c>
      <c r="O4804" s="52">
        <v>64260.528000000006</v>
      </c>
      <c r="P4804">
        <v>1</v>
      </c>
      <c r="Q4804">
        <f>IF(COUNTIF(SolCotizacion!$E:$E,$G4804)&gt;0,1,0)</f>
        <v>0</v>
      </c>
      <c r="R4804">
        <v>8221</v>
      </c>
    </row>
    <row r="4805" spans="1:18" hidden="1">
      <c r="A4805" t="s">
        <v>6207</v>
      </c>
      <c r="B4805" t="s">
        <v>5477</v>
      </c>
      <c r="C4805">
        <v>89</v>
      </c>
      <c r="D4805" t="s">
        <v>102</v>
      </c>
      <c r="E4805" t="s">
        <v>10188</v>
      </c>
      <c r="F4805" t="s">
        <v>224</v>
      </c>
      <c r="G4805" t="s">
        <v>193</v>
      </c>
      <c r="H4805">
        <v>5</v>
      </c>
      <c r="I4805" t="s">
        <v>103</v>
      </c>
      <c r="J4805" t="s">
        <v>84</v>
      </c>
      <c r="K4805" t="s">
        <v>31</v>
      </c>
      <c r="L4805" t="s">
        <v>305</v>
      </c>
      <c r="N4805" s="52">
        <v>368882.83200000005</v>
      </c>
      <c r="O4805" s="52">
        <v>353512.94400000002</v>
      </c>
      <c r="P4805">
        <v>1</v>
      </c>
      <c r="Q4805">
        <f>IF(COUNTIF(SolCotizacion!$E:$E,$G4805)&gt;0,1,0)</f>
        <v>0</v>
      </c>
      <c r="R4805">
        <v>8223</v>
      </c>
    </row>
    <row r="4806" spans="1:18" hidden="1">
      <c r="A4806" t="s">
        <v>6208</v>
      </c>
      <c r="B4806" t="s">
        <v>5479</v>
      </c>
      <c r="C4806">
        <v>90</v>
      </c>
      <c r="D4806" t="s">
        <v>113</v>
      </c>
      <c r="E4806" t="s">
        <v>9853</v>
      </c>
      <c r="F4806" t="s">
        <v>114</v>
      </c>
      <c r="G4806" t="s">
        <v>88</v>
      </c>
      <c r="H4806">
        <v>5</v>
      </c>
      <c r="I4806">
        <v>1</v>
      </c>
      <c r="J4806" t="s">
        <v>88</v>
      </c>
      <c r="K4806" t="s">
        <v>31</v>
      </c>
      <c r="L4806" t="s">
        <v>305</v>
      </c>
      <c r="N4806" s="52">
        <v>3473.3173860000002</v>
      </c>
      <c r="O4806" s="52">
        <v>2778.441358</v>
      </c>
      <c r="P4806">
        <v>1</v>
      </c>
      <c r="Q4806">
        <f>IF(COUNTIFS(SolCotizacion!$D:$D,$G4806,SolCotizacion!$K:$K,$I4806)&gt;0,1,0)</f>
        <v>0</v>
      </c>
      <c r="R4806">
        <v>8225</v>
      </c>
    </row>
    <row r="4807" spans="1:18" hidden="1">
      <c r="A4807" t="s">
        <v>6209</v>
      </c>
      <c r="B4807" t="s">
        <v>5481</v>
      </c>
      <c r="C4807">
        <v>91</v>
      </c>
      <c r="D4807" t="s">
        <v>113</v>
      </c>
      <c r="E4807" t="s">
        <v>9984</v>
      </c>
      <c r="F4807" t="s">
        <v>114</v>
      </c>
      <c r="G4807" t="s">
        <v>88</v>
      </c>
      <c r="H4807">
        <v>5</v>
      </c>
      <c r="I4807">
        <v>2</v>
      </c>
      <c r="J4807" t="s">
        <v>88</v>
      </c>
      <c r="K4807" t="s">
        <v>31</v>
      </c>
      <c r="L4807" t="s">
        <v>305</v>
      </c>
      <c r="N4807" s="52">
        <v>13892.196472000001</v>
      </c>
      <c r="O4807" s="52">
        <v>20837.758172000002</v>
      </c>
      <c r="P4807">
        <v>1</v>
      </c>
      <c r="Q4807">
        <f>IF(COUNTIFS(SolCotizacion!$D:$D,$G4807,SolCotizacion!$K:$K,$I4807)&gt;0,1,0)</f>
        <v>1</v>
      </c>
      <c r="R4807">
        <v>8227</v>
      </c>
    </row>
    <row r="4808" spans="1:18" hidden="1">
      <c r="A4808" t="s">
        <v>6210</v>
      </c>
      <c r="B4808" t="s">
        <v>5483</v>
      </c>
      <c r="C4808">
        <v>92</v>
      </c>
      <c r="D4808" t="s">
        <v>113</v>
      </c>
      <c r="E4808" t="s">
        <v>9985</v>
      </c>
      <c r="F4808" t="s">
        <v>114</v>
      </c>
      <c r="G4808" t="s">
        <v>88</v>
      </c>
      <c r="H4808">
        <v>5</v>
      </c>
      <c r="I4808">
        <v>3</v>
      </c>
      <c r="J4808" t="s">
        <v>88</v>
      </c>
      <c r="K4808" t="s">
        <v>31</v>
      </c>
      <c r="L4808" t="s">
        <v>305</v>
      </c>
      <c r="N4808" s="52">
        <v>41675.516344000003</v>
      </c>
      <c r="O4808" s="52">
        <v>34729.954644000005</v>
      </c>
      <c r="P4808">
        <v>1</v>
      </c>
      <c r="Q4808">
        <f>IF(COUNTIFS(SolCotizacion!$D:$D,$G4808,SolCotizacion!$K:$K,$I4808)&gt;0,1,0)</f>
        <v>0</v>
      </c>
      <c r="R4808">
        <v>8229</v>
      </c>
    </row>
    <row r="4809" spans="1:18" hidden="1">
      <c r="A4809" t="s">
        <v>6211</v>
      </c>
      <c r="B4809" t="s">
        <v>5485</v>
      </c>
      <c r="C4809">
        <v>93</v>
      </c>
      <c r="D4809" t="s">
        <v>113</v>
      </c>
      <c r="E4809" t="s">
        <v>10189</v>
      </c>
      <c r="F4809" t="s">
        <v>225</v>
      </c>
      <c r="G4809" t="s">
        <v>176</v>
      </c>
      <c r="H4809">
        <v>5</v>
      </c>
      <c r="I4809" t="s">
        <v>103</v>
      </c>
      <c r="J4809" t="s">
        <v>118</v>
      </c>
      <c r="K4809" t="s">
        <v>325</v>
      </c>
      <c r="L4809" t="s">
        <v>305</v>
      </c>
      <c r="N4809" s="52">
        <v>13892.196472000001</v>
      </c>
      <c r="O4809" s="52">
        <v>13892.196472000001</v>
      </c>
      <c r="P4809">
        <v>1</v>
      </c>
      <c r="Q4809">
        <f>IF(COUNTIF(SolCotizacion!$E:$E,G4809)&gt;0,1,0)</f>
        <v>0</v>
      </c>
      <c r="R4809">
        <v>8231</v>
      </c>
    </row>
    <row r="4810" spans="1:18" hidden="1">
      <c r="A4810" t="s">
        <v>6212</v>
      </c>
      <c r="B4810" t="s">
        <v>5487</v>
      </c>
      <c r="C4810">
        <v>94</v>
      </c>
      <c r="D4810" t="s">
        <v>113</v>
      </c>
      <c r="E4810" t="s">
        <v>10190</v>
      </c>
      <c r="F4810" t="s">
        <v>226</v>
      </c>
      <c r="G4810" t="s">
        <v>177</v>
      </c>
      <c r="H4810">
        <v>5</v>
      </c>
      <c r="I4810" t="s">
        <v>103</v>
      </c>
      <c r="J4810" t="s">
        <v>118</v>
      </c>
      <c r="K4810" t="s">
        <v>325</v>
      </c>
      <c r="L4810" t="s">
        <v>305</v>
      </c>
      <c r="N4810" s="52">
        <v>13892.196472000001</v>
      </c>
      <c r="O4810" s="52">
        <v>13892.196472000001</v>
      </c>
      <c r="P4810">
        <v>1</v>
      </c>
      <c r="Q4810">
        <f>IF(COUNTIF(SolCotizacion!$E:$E,G4810)&gt;0,1,0)</f>
        <v>0</v>
      </c>
      <c r="R4810">
        <v>8233</v>
      </c>
    </row>
    <row r="4811" spans="1:18" hidden="1">
      <c r="A4811" t="s">
        <v>6213</v>
      </c>
      <c r="B4811" t="s">
        <v>5489</v>
      </c>
      <c r="C4811">
        <v>95</v>
      </c>
      <c r="D4811" t="s">
        <v>113</v>
      </c>
      <c r="E4811" t="s">
        <v>10191</v>
      </c>
      <c r="F4811" t="s">
        <v>227</v>
      </c>
      <c r="G4811" t="s">
        <v>178</v>
      </c>
      <c r="H4811">
        <v>5</v>
      </c>
      <c r="I4811" t="s">
        <v>103</v>
      </c>
      <c r="J4811" t="s">
        <v>118</v>
      </c>
      <c r="K4811" t="s">
        <v>325</v>
      </c>
      <c r="L4811" t="s">
        <v>305</v>
      </c>
      <c r="N4811" s="52">
        <v>13892.196472000001</v>
      </c>
      <c r="O4811" s="52">
        <v>13892.196472000001</v>
      </c>
      <c r="P4811">
        <v>1</v>
      </c>
      <c r="Q4811">
        <f>IF(COUNTIF(SolCotizacion!$E:$E,G4811)&gt;0,1,0)</f>
        <v>0</v>
      </c>
      <c r="R4811">
        <v>8235</v>
      </c>
    </row>
    <row r="4812" spans="1:18" hidden="1">
      <c r="A4812" t="s">
        <v>6214</v>
      </c>
      <c r="B4812" t="s">
        <v>5491</v>
      </c>
      <c r="C4812">
        <v>97</v>
      </c>
      <c r="D4812" t="s">
        <v>113</v>
      </c>
      <c r="E4812" t="s">
        <v>10192</v>
      </c>
      <c r="F4812" t="s">
        <v>228</v>
      </c>
      <c r="G4812" t="s">
        <v>179</v>
      </c>
      <c r="H4812">
        <v>5</v>
      </c>
      <c r="I4812" t="s">
        <v>103</v>
      </c>
      <c r="J4812" t="s">
        <v>118</v>
      </c>
      <c r="K4812" t="s">
        <v>325</v>
      </c>
      <c r="L4812" t="s">
        <v>305</v>
      </c>
      <c r="N4812" s="52">
        <v>13892.196472000001</v>
      </c>
      <c r="O4812" s="52">
        <v>13892.196472000001</v>
      </c>
      <c r="P4812">
        <v>1</v>
      </c>
      <c r="Q4812">
        <f>IF(COUNTIF(SolCotizacion!$E:$E,G4812)&gt;0,1,0)</f>
        <v>0</v>
      </c>
      <c r="R4812">
        <v>8239</v>
      </c>
    </row>
    <row r="4813" spans="1:18" hidden="1">
      <c r="A4813" t="s">
        <v>6215</v>
      </c>
      <c r="B4813" t="s">
        <v>5493</v>
      </c>
      <c r="C4813">
        <v>98</v>
      </c>
      <c r="D4813" t="s">
        <v>113</v>
      </c>
      <c r="E4813" t="s">
        <v>10193</v>
      </c>
      <c r="F4813" t="s">
        <v>229</v>
      </c>
      <c r="G4813" t="s">
        <v>180</v>
      </c>
      <c r="H4813">
        <v>5</v>
      </c>
      <c r="I4813" t="s">
        <v>103</v>
      </c>
      <c r="J4813" t="s">
        <v>118</v>
      </c>
      <c r="K4813" t="s">
        <v>325</v>
      </c>
      <c r="L4813" t="s">
        <v>305</v>
      </c>
      <c r="N4813" s="52">
        <v>58054.030958000003</v>
      </c>
      <c r="O4813" s="52">
        <v>52761.35095</v>
      </c>
      <c r="P4813">
        <v>1</v>
      </c>
      <c r="Q4813">
        <f>IF(COUNTIF(SolCotizacion!$E:$E,G4813)&gt;0,1,0)</f>
        <v>0</v>
      </c>
      <c r="R4813">
        <v>8241</v>
      </c>
    </row>
    <row r="4814" spans="1:18" hidden="1">
      <c r="A4814" t="s">
        <v>6216</v>
      </c>
      <c r="B4814" t="s">
        <v>5495</v>
      </c>
      <c r="C4814">
        <v>99</v>
      </c>
      <c r="D4814" t="s">
        <v>113</v>
      </c>
      <c r="E4814" t="s">
        <v>10194</v>
      </c>
      <c r="F4814" t="s">
        <v>230</v>
      </c>
      <c r="G4814" t="s">
        <v>181</v>
      </c>
      <c r="H4814">
        <v>5</v>
      </c>
      <c r="I4814" t="s">
        <v>103</v>
      </c>
      <c r="J4814" t="s">
        <v>118</v>
      </c>
      <c r="K4814" t="s">
        <v>325</v>
      </c>
      <c r="L4814" t="s">
        <v>305</v>
      </c>
      <c r="N4814" s="52">
        <v>101605.824012</v>
      </c>
      <c r="O4814" s="52">
        <v>92353.312282000014</v>
      </c>
      <c r="P4814">
        <v>1</v>
      </c>
      <c r="Q4814">
        <f>IF(COUNTIF(SolCotizacion!$E:$E,G4814)&gt;0,1,0)</f>
        <v>0</v>
      </c>
      <c r="R4814">
        <v>8243</v>
      </c>
    </row>
    <row r="4815" spans="1:18" hidden="1">
      <c r="A4815" t="s">
        <v>6217</v>
      </c>
      <c r="B4815" t="s">
        <v>5497</v>
      </c>
      <c r="C4815">
        <v>100</v>
      </c>
      <c r="D4815" t="s">
        <v>113</v>
      </c>
      <c r="E4815" t="s">
        <v>10195</v>
      </c>
      <c r="F4815" t="s">
        <v>231</v>
      </c>
      <c r="G4815" t="s">
        <v>182</v>
      </c>
      <c r="H4815">
        <v>5</v>
      </c>
      <c r="I4815" t="s">
        <v>103</v>
      </c>
      <c r="J4815" t="s">
        <v>118</v>
      </c>
      <c r="K4815" t="s">
        <v>325</v>
      </c>
      <c r="L4815" t="s">
        <v>305</v>
      </c>
      <c r="N4815" s="52">
        <v>87102.523354000004</v>
      </c>
      <c r="O4815" s="52">
        <v>79183.922663999998</v>
      </c>
      <c r="P4815">
        <v>1</v>
      </c>
      <c r="Q4815">
        <f>IF(COUNTIF(SolCotizacion!$E:$E,G4815)&gt;0,1,0)</f>
        <v>0</v>
      </c>
      <c r="R4815">
        <v>8245</v>
      </c>
    </row>
    <row r="4816" spans="1:18" hidden="1">
      <c r="A4816" t="s">
        <v>6218</v>
      </c>
      <c r="B4816" t="s">
        <v>5499</v>
      </c>
      <c r="C4816">
        <v>101</v>
      </c>
      <c r="D4816" t="s">
        <v>113</v>
      </c>
      <c r="E4816" t="s">
        <v>10196</v>
      </c>
      <c r="F4816" t="s">
        <v>232</v>
      </c>
      <c r="G4816" t="s">
        <v>183</v>
      </c>
      <c r="H4816">
        <v>5</v>
      </c>
      <c r="I4816" t="s">
        <v>103</v>
      </c>
      <c r="J4816" t="s">
        <v>118</v>
      </c>
      <c r="K4816" t="s">
        <v>325</v>
      </c>
      <c r="L4816" t="s">
        <v>305</v>
      </c>
      <c r="N4816" s="52">
        <v>159659.85497000001</v>
      </c>
      <c r="O4816" s="52">
        <v>142948.40945000001</v>
      </c>
      <c r="P4816">
        <v>1</v>
      </c>
      <c r="Q4816">
        <f>IF(COUNTIF(SolCotizacion!$E:$E,G4816)&gt;0,1,0)</f>
        <v>0</v>
      </c>
      <c r="R4816">
        <v>8247</v>
      </c>
    </row>
    <row r="4817" spans="1:19" hidden="1">
      <c r="A4817" t="s">
        <v>6219</v>
      </c>
      <c r="B4817" t="s">
        <v>5501</v>
      </c>
      <c r="C4817">
        <v>102</v>
      </c>
      <c r="D4817" t="s">
        <v>113</v>
      </c>
      <c r="E4817" t="s">
        <v>10197</v>
      </c>
      <c r="F4817" t="s">
        <v>233</v>
      </c>
      <c r="G4817" t="s">
        <v>184</v>
      </c>
      <c r="H4817">
        <v>5</v>
      </c>
      <c r="I4817" t="s">
        <v>103</v>
      </c>
      <c r="J4817" t="s">
        <v>118</v>
      </c>
      <c r="K4817" t="s">
        <v>325</v>
      </c>
      <c r="L4817" t="s">
        <v>305</v>
      </c>
      <c r="N4817" s="52">
        <v>488691.76417600003</v>
      </c>
      <c r="O4817" s="52">
        <v>444264.65391000005</v>
      </c>
      <c r="P4817">
        <v>1</v>
      </c>
      <c r="Q4817">
        <f>IF(COUNTIF(SolCotizacion!$E:$E,G4817)&gt;0,1,0)</f>
        <v>0</v>
      </c>
      <c r="R4817">
        <v>8249</v>
      </c>
    </row>
    <row r="4818" spans="1:19" hidden="1">
      <c r="A4818" t="s">
        <v>6220</v>
      </c>
      <c r="B4818" t="s">
        <v>5503</v>
      </c>
      <c r="C4818">
        <v>103</v>
      </c>
      <c r="D4818" t="s">
        <v>113</v>
      </c>
      <c r="E4818" t="s">
        <v>10198</v>
      </c>
      <c r="F4818" t="s">
        <v>234</v>
      </c>
      <c r="G4818" t="s">
        <v>185</v>
      </c>
      <c r="H4818">
        <v>5</v>
      </c>
      <c r="I4818" t="s">
        <v>103</v>
      </c>
      <c r="J4818" t="s">
        <v>118</v>
      </c>
      <c r="K4818" t="s">
        <v>325</v>
      </c>
      <c r="L4818" t="s">
        <v>305</v>
      </c>
      <c r="N4818" s="52">
        <v>774129.97892999998</v>
      </c>
      <c r="O4818" s="52">
        <v>703780.79217599996</v>
      </c>
      <c r="P4818">
        <v>1</v>
      </c>
      <c r="Q4818">
        <f>IF(COUNTIF(SolCotizacion!$E:$E,G4818)&gt;0,1,0)</f>
        <v>0</v>
      </c>
      <c r="R4818">
        <v>8251</v>
      </c>
    </row>
    <row r="4819" spans="1:19" hidden="1">
      <c r="A4819" t="s">
        <v>6221</v>
      </c>
      <c r="B4819" t="s">
        <v>5505</v>
      </c>
      <c r="C4819">
        <v>104</v>
      </c>
      <c r="D4819" t="s">
        <v>113</v>
      </c>
      <c r="E4819" t="s">
        <v>10199</v>
      </c>
      <c r="F4819" t="s">
        <v>235</v>
      </c>
      <c r="G4819" t="s">
        <v>186</v>
      </c>
      <c r="H4819">
        <v>5</v>
      </c>
      <c r="I4819" t="s">
        <v>103</v>
      </c>
      <c r="J4819" t="s">
        <v>118</v>
      </c>
      <c r="K4819" t="s">
        <v>325</v>
      </c>
      <c r="L4819" t="s">
        <v>305</v>
      </c>
      <c r="N4819" s="52">
        <v>1059610.084764</v>
      </c>
      <c r="O4819" s="52">
        <v>963255.04968000005</v>
      </c>
      <c r="P4819">
        <v>1</v>
      </c>
      <c r="Q4819">
        <f>IF(COUNTIF(SolCotizacion!$E:$E,G4819)&gt;0,1,0)</f>
        <v>0</v>
      </c>
      <c r="R4819">
        <v>8253</v>
      </c>
    </row>
    <row r="4820" spans="1:19" hidden="1">
      <c r="A4820" t="s">
        <v>6222</v>
      </c>
      <c r="B4820" t="s">
        <v>5507</v>
      </c>
      <c r="C4820">
        <v>105</v>
      </c>
      <c r="D4820" t="s">
        <v>113</v>
      </c>
      <c r="E4820" t="s">
        <v>10200</v>
      </c>
      <c r="F4820" t="s">
        <v>236</v>
      </c>
      <c r="G4820" t="s">
        <v>187</v>
      </c>
      <c r="H4820">
        <v>5</v>
      </c>
      <c r="I4820" t="s">
        <v>103</v>
      </c>
      <c r="J4820" t="s">
        <v>118</v>
      </c>
      <c r="K4820" t="s">
        <v>325</v>
      </c>
      <c r="L4820" t="s">
        <v>305</v>
      </c>
      <c r="N4820" s="52">
        <v>13892.196472000001</v>
      </c>
      <c r="O4820" s="52">
        <v>13892.196472000001</v>
      </c>
      <c r="P4820">
        <v>1</v>
      </c>
      <c r="Q4820">
        <f>IF(COUNTIF(SolCotizacion!$E:$E,G4820)&gt;0,1,0)</f>
        <v>0</v>
      </c>
      <c r="R4820">
        <v>8255</v>
      </c>
    </row>
    <row r="4821" spans="1:19" hidden="1">
      <c r="A4821" t="s">
        <v>6223</v>
      </c>
      <c r="B4821" t="s">
        <v>5509</v>
      </c>
      <c r="C4821">
        <v>106</v>
      </c>
      <c r="D4821" t="s">
        <v>113</v>
      </c>
      <c r="E4821" t="s">
        <v>10201</v>
      </c>
      <c r="F4821" t="s">
        <v>237</v>
      </c>
      <c r="G4821" t="s">
        <v>188</v>
      </c>
      <c r="H4821">
        <v>5</v>
      </c>
      <c r="I4821" t="s">
        <v>103</v>
      </c>
      <c r="J4821" t="s">
        <v>118</v>
      </c>
      <c r="K4821" t="s">
        <v>325</v>
      </c>
      <c r="L4821" t="s">
        <v>305</v>
      </c>
      <c r="N4821" s="52">
        <v>13892.196472000001</v>
      </c>
      <c r="O4821" s="52">
        <v>13892.196472000001</v>
      </c>
      <c r="P4821">
        <v>1</v>
      </c>
      <c r="Q4821">
        <f>IF(COUNTIF(SolCotizacion!$E:$E,G4821)&gt;0,1,0)</f>
        <v>0</v>
      </c>
      <c r="R4821">
        <v>8257</v>
      </c>
    </row>
    <row r="4822" spans="1:19" hidden="1">
      <c r="A4822" t="s">
        <v>6224</v>
      </c>
      <c r="B4822" t="s">
        <v>5511</v>
      </c>
      <c r="C4822">
        <v>107</v>
      </c>
      <c r="D4822" t="s">
        <v>113</v>
      </c>
      <c r="E4822" t="s">
        <v>10202</v>
      </c>
      <c r="F4822" t="s">
        <v>238</v>
      </c>
      <c r="G4822" t="s">
        <v>189</v>
      </c>
      <c r="H4822">
        <v>5</v>
      </c>
      <c r="I4822" t="s">
        <v>103</v>
      </c>
      <c r="J4822" t="s">
        <v>118</v>
      </c>
      <c r="K4822" t="s">
        <v>325</v>
      </c>
      <c r="L4822" t="s">
        <v>305</v>
      </c>
      <c r="N4822" s="52">
        <v>227384.19411400001</v>
      </c>
      <c r="O4822" s="52">
        <v>206712.896236</v>
      </c>
      <c r="P4822">
        <v>1</v>
      </c>
      <c r="Q4822">
        <f>IF(COUNTIF(SolCotizacion!$E:$E,G4822)&gt;0,1,0)</f>
        <v>0</v>
      </c>
      <c r="R4822">
        <v>8259</v>
      </c>
    </row>
    <row r="4823" spans="1:19" hidden="1">
      <c r="A4823" t="s">
        <v>6225</v>
      </c>
      <c r="B4823" t="s">
        <v>5513</v>
      </c>
      <c r="C4823">
        <v>108</v>
      </c>
      <c r="D4823" t="s">
        <v>113</v>
      </c>
      <c r="E4823" t="s">
        <v>10203</v>
      </c>
      <c r="F4823" t="s">
        <v>239</v>
      </c>
      <c r="G4823" t="s">
        <v>190</v>
      </c>
      <c r="H4823">
        <v>5</v>
      </c>
      <c r="I4823" t="s">
        <v>103</v>
      </c>
      <c r="J4823" t="s">
        <v>118</v>
      </c>
      <c r="K4823" t="s">
        <v>325</v>
      </c>
      <c r="L4823" t="s">
        <v>305</v>
      </c>
      <c r="N4823" s="52">
        <v>13892.196472000001</v>
      </c>
      <c r="O4823" s="52">
        <v>13892.196472000001</v>
      </c>
      <c r="P4823">
        <v>1</v>
      </c>
      <c r="Q4823">
        <f>IF(COUNTIF(SolCotizacion!$E:$E,G4823)&gt;0,1,0)</f>
        <v>0</v>
      </c>
      <c r="R4823">
        <v>8261</v>
      </c>
    </row>
    <row r="4824" spans="1:19" hidden="1">
      <c r="A4824" t="s">
        <v>6226</v>
      </c>
      <c r="B4824" t="s">
        <v>5515</v>
      </c>
      <c r="C4824">
        <v>109</v>
      </c>
      <c r="D4824" t="s">
        <v>113</v>
      </c>
      <c r="E4824" t="s">
        <v>10204</v>
      </c>
      <c r="F4824" t="s">
        <v>240</v>
      </c>
      <c r="G4824" t="s">
        <v>191</v>
      </c>
      <c r="H4824">
        <v>5</v>
      </c>
      <c r="I4824" t="s">
        <v>103</v>
      </c>
      <c r="J4824" t="s">
        <v>118</v>
      </c>
      <c r="K4824" t="s">
        <v>325</v>
      </c>
      <c r="L4824" t="s">
        <v>305</v>
      </c>
      <c r="N4824" s="52">
        <v>13892.196472000001</v>
      </c>
      <c r="O4824" s="52">
        <v>13892.196472000001</v>
      </c>
      <c r="P4824">
        <v>1</v>
      </c>
      <c r="Q4824">
        <f>IF(COUNTIF(SolCotizacion!$E:$E,G4824)&gt;0,1,0)</f>
        <v>0</v>
      </c>
      <c r="R4824">
        <v>8263</v>
      </c>
    </row>
    <row r="4825" spans="1:19" hidden="1">
      <c r="A4825" t="s">
        <v>6227</v>
      </c>
      <c r="B4825" t="s">
        <v>5517</v>
      </c>
      <c r="C4825">
        <v>110</v>
      </c>
      <c r="D4825" t="s">
        <v>113</v>
      </c>
      <c r="E4825" t="s">
        <v>10205</v>
      </c>
      <c r="F4825" t="s">
        <v>241</v>
      </c>
      <c r="G4825" t="s">
        <v>192</v>
      </c>
      <c r="H4825">
        <v>5</v>
      </c>
      <c r="I4825" t="s">
        <v>103</v>
      </c>
      <c r="J4825" t="s">
        <v>118</v>
      </c>
      <c r="K4825" t="s">
        <v>325</v>
      </c>
      <c r="L4825" t="s">
        <v>305</v>
      </c>
      <c r="N4825" s="52">
        <v>1.1762519999999999</v>
      </c>
      <c r="O4825" s="52">
        <v>1.1762519999999999</v>
      </c>
      <c r="P4825">
        <v>1</v>
      </c>
      <c r="Q4825">
        <f>IF(COUNTIF(SolCotizacion!$E:$E,G4825)&gt;0,1,0)</f>
        <v>0</v>
      </c>
      <c r="R4825">
        <v>8265</v>
      </c>
    </row>
    <row r="4826" spans="1:19" hidden="1">
      <c r="A4826" t="s">
        <v>6228</v>
      </c>
      <c r="B4826" t="s">
        <v>5519</v>
      </c>
      <c r="C4826">
        <v>111</v>
      </c>
      <c r="D4826" t="s">
        <v>113</v>
      </c>
      <c r="E4826" t="s">
        <v>10206</v>
      </c>
      <c r="F4826" t="s">
        <v>242</v>
      </c>
      <c r="G4826" t="s">
        <v>193</v>
      </c>
      <c r="H4826">
        <v>5</v>
      </c>
      <c r="I4826" t="s">
        <v>103</v>
      </c>
      <c r="J4826" t="s">
        <v>118</v>
      </c>
      <c r="K4826" t="s">
        <v>325</v>
      </c>
      <c r="L4826" t="s">
        <v>305</v>
      </c>
      <c r="N4826" s="52">
        <v>13892.196472000001</v>
      </c>
      <c r="O4826" s="52">
        <v>13892.196472000001</v>
      </c>
      <c r="P4826">
        <v>1</v>
      </c>
      <c r="Q4826">
        <f>IF(COUNTIF(SolCotizacion!$E:$E,G4826)&gt;0,1,0)</f>
        <v>0</v>
      </c>
      <c r="R4826">
        <v>8267</v>
      </c>
    </row>
    <row r="4827" spans="1:19" hidden="1">
      <c r="A4827" t="s">
        <v>6229</v>
      </c>
      <c r="B4827" t="s">
        <v>5521</v>
      </c>
      <c r="C4827">
        <v>112</v>
      </c>
      <c r="D4827" t="s">
        <v>113</v>
      </c>
      <c r="E4827" t="s">
        <v>9995</v>
      </c>
      <c r="F4827" t="s">
        <v>125</v>
      </c>
      <c r="G4827" t="s">
        <v>88</v>
      </c>
      <c r="H4827">
        <v>5</v>
      </c>
      <c r="I4827">
        <v>1</v>
      </c>
      <c r="J4827" t="s">
        <v>88</v>
      </c>
      <c r="K4827" t="s">
        <v>31</v>
      </c>
      <c r="L4827" t="s">
        <v>305</v>
      </c>
      <c r="N4827" s="52">
        <v>3473.3173860000002</v>
      </c>
      <c r="O4827" s="52">
        <v>2778.441358</v>
      </c>
      <c r="P4827">
        <v>1</v>
      </c>
      <c r="Q4827">
        <f>IF(COUNTIFS(SolCotizacion!$D:$D,$G4827,SolCotizacion!$K:$K,$I4827)&gt;0,1,0)</f>
        <v>0</v>
      </c>
      <c r="R4827">
        <v>8269</v>
      </c>
    </row>
    <row r="4828" spans="1:19" hidden="1">
      <c r="A4828" t="s">
        <v>6230</v>
      </c>
      <c r="B4828" t="s">
        <v>5523</v>
      </c>
      <c r="C4828">
        <v>113</v>
      </c>
      <c r="D4828" t="s">
        <v>113</v>
      </c>
      <c r="E4828" t="s">
        <v>9996</v>
      </c>
      <c r="F4828" t="s">
        <v>125</v>
      </c>
      <c r="G4828" t="s">
        <v>88</v>
      </c>
      <c r="H4828">
        <v>5</v>
      </c>
      <c r="I4828">
        <v>2</v>
      </c>
      <c r="J4828" t="s">
        <v>88</v>
      </c>
      <c r="K4828" t="s">
        <v>31</v>
      </c>
      <c r="L4828" t="s">
        <v>305</v>
      </c>
      <c r="N4828" s="52">
        <v>20837.758172000002</v>
      </c>
      <c r="O4828" s="52">
        <v>13892.196472000001</v>
      </c>
      <c r="P4828">
        <v>1</v>
      </c>
      <c r="Q4828">
        <f>IF(COUNTIFS(SolCotizacion!$D:$D,$G4828,SolCotizacion!$K:$K,$I4828)&gt;0,1,0)</f>
        <v>1</v>
      </c>
      <c r="R4828">
        <v>8271</v>
      </c>
    </row>
    <row r="4829" spans="1:19" hidden="1">
      <c r="A4829" t="s">
        <v>6231</v>
      </c>
      <c r="B4829" t="s">
        <v>5525</v>
      </c>
      <c r="C4829">
        <v>114</v>
      </c>
      <c r="D4829" t="s">
        <v>113</v>
      </c>
      <c r="E4829" t="s">
        <v>9997</v>
      </c>
      <c r="F4829" t="s">
        <v>125</v>
      </c>
      <c r="G4829" t="s">
        <v>88</v>
      </c>
      <c r="H4829">
        <v>5</v>
      </c>
      <c r="I4829">
        <v>3</v>
      </c>
      <c r="J4829" t="s">
        <v>88</v>
      </c>
      <c r="K4829" t="s">
        <v>31</v>
      </c>
      <c r="L4829" t="s">
        <v>305</v>
      </c>
      <c r="N4829" s="52">
        <v>41675.516344000003</v>
      </c>
      <c r="O4829" s="52">
        <v>34729.954644000005</v>
      </c>
      <c r="P4829">
        <v>1</v>
      </c>
      <c r="Q4829">
        <f>IF(COUNTIFS(SolCotizacion!$D:$D,$G4829,SolCotizacion!$K:$K,$I4829)&gt;0,1,0)</f>
        <v>0</v>
      </c>
      <c r="R4829">
        <v>8273</v>
      </c>
    </row>
    <row r="4830" spans="1:19" hidden="1">
      <c r="A4830" t="s">
        <v>6232</v>
      </c>
      <c r="B4830" t="s">
        <v>5527</v>
      </c>
      <c r="C4830">
        <v>115</v>
      </c>
      <c r="D4830" t="s">
        <v>113</v>
      </c>
      <c r="E4830" t="s">
        <v>252</v>
      </c>
      <c r="F4830" t="s">
        <v>243</v>
      </c>
      <c r="G4830" t="s">
        <v>176</v>
      </c>
      <c r="H4830">
        <v>5</v>
      </c>
      <c r="I4830">
        <v>1</v>
      </c>
      <c r="J4830" t="s">
        <v>127</v>
      </c>
      <c r="K4830" t="s">
        <v>31</v>
      </c>
      <c r="L4830" t="s">
        <v>305</v>
      </c>
      <c r="M4830" s="53">
        <v>1E-3</v>
      </c>
      <c r="N4830" s="52">
        <v>844.52830000000006</v>
      </c>
      <c r="O4830" s="52">
        <v>807.18745799999999</v>
      </c>
      <c r="P4830">
        <v>1</v>
      </c>
      <c r="Q4830">
        <f>IF(SUMIFS(SolCotizacion!$P:$P,SolCotizacion!$E:$E,$G4830,SolCotizacion!$K:$K,$I4830)&gt;499,1,0)</f>
        <v>0</v>
      </c>
      <c r="R4830">
        <v>8275</v>
      </c>
      <c r="S4830" s="56">
        <f>IF(SUMIFS(SolCotizacion!$P:$P,SolCotizacion!$E:$E,$G4830,SolCotizacion!$K:$K,$I4830)&gt;499,4%,0)</f>
        <v>0</v>
      </c>
    </row>
    <row r="4831" spans="1:19" hidden="1">
      <c r="A4831" t="s">
        <v>6233</v>
      </c>
      <c r="B4831" t="s">
        <v>5529</v>
      </c>
      <c r="C4831">
        <v>116</v>
      </c>
      <c r="D4831" t="s">
        <v>113</v>
      </c>
      <c r="E4831" t="s">
        <v>253</v>
      </c>
      <c r="F4831" t="s">
        <v>243</v>
      </c>
      <c r="G4831" t="s">
        <v>176</v>
      </c>
      <c r="H4831">
        <v>5</v>
      </c>
      <c r="I4831">
        <v>2</v>
      </c>
      <c r="J4831" t="s">
        <v>127</v>
      </c>
      <c r="K4831" t="s">
        <v>31</v>
      </c>
      <c r="L4831" t="s">
        <v>305</v>
      </c>
      <c r="M4831" s="53">
        <v>1E-3</v>
      </c>
      <c r="N4831" s="52">
        <v>844.52830000000006</v>
      </c>
      <c r="O4831" s="52">
        <v>807.18745799999999</v>
      </c>
      <c r="P4831">
        <v>1</v>
      </c>
      <c r="Q4831">
        <f>IF(SUMIFS(SolCotizacion!$P:$P,SolCotizacion!$E:$E,$G4831,SolCotizacion!$K:$K,$I4831)&gt;499,1,0)</f>
        <v>0</v>
      </c>
      <c r="R4831">
        <v>8276</v>
      </c>
      <c r="S4831" s="56">
        <f>IF(SUMIFS(SolCotizacion!$P:$P,SolCotizacion!$E:$E,$G4831,SolCotizacion!$K:$K,$I4831)&gt;499,4%,0)</f>
        <v>0</v>
      </c>
    </row>
    <row r="4832" spans="1:19" hidden="1">
      <c r="A4832" t="s">
        <v>6234</v>
      </c>
      <c r="B4832" t="s">
        <v>5531</v>
      </c>
      <c r="C4832">
        <v>117</v>
      </c>
      <c r="D4832" t="s">
        <v>113</v>
      </c>
      <c r="E4832" t="s">
        <v>254</v>
      </c>
      <c r="F4832" t="s">
        <v>243</v>
      </c>
      <c r="G4832" t="s">
        <v>176</v>
      </c>
      <c r="H4832">
        <v>5</v>
      </c>
      <c r="I4832">
        <v>3</v>
      </c>
      <c r="J4832" t="s">
        <v>127</v>
      </c>
      <c r="K4832" t="s">
        <v>31</v>
      </c>
      <c r="L4832" t="s">
        <v>305</v>
      </c>
      <c r="M4832" s="53">
        <v>1E-3</v>
      </c>
      <c r="N4832" s="52">
        <v>844.52830000000006</v>
      </c>
      <c r="O4832" s="52">
        <v>807.18745799999999</v>
      </c>
      <c r="P4832">
        <v>1</v>
      </c>
      <c r="Q4832">
        <f>IF(SUMIFS(SolCotizacion!$P:$P,SolCotizacion!$E:$E,$G4832,SolCotizacion!$K:$K,$I4832)&gt;499,1,0)</f>
        <v>0</v>
      </c>
      <c r="R4832">
        <v>8277</v>
      </c>
      <c r="S4832" s="56">
        <f>IF(SUMIFS(SolCotizacion!$P:$P,SolCotizacion!$E:$E,$G4832,SolCotizacion!$K:$K,$I4832)&gt;499,4%,0)</f>
        <v>0</v>
      </c>
    </row>
    <row r="4833" spans="1:19" hidden="1">
      <c r="A4833" t="s">
        <v>6235</v>
      </c>
      <c r="B4833" t="s">
        <v>5533</v>
      </c>
      <c r="C4833">
        <v>118</v>
      </c>
      <c r="D4833" t="s">
        <v>113</v>
      </c>
      <c r="E4833" t="s">
        <v>10207</v>
      </c>
      <c r="F4833" t="s">
        <v>244</v>
      </c>
      <c r="G4833" t="s">
        <v>177</v>
      </c>
      <c r="H4833">
        <v>5</v>
      </c>
      <c r="I4833">
        <v>1</v>
      </c>
      <c r="J4833" t="s">
        <v>127</v>
      </c>
      <c r="K4833" t="s">
        <v>31</v>
      </c>
      <c r="L4833" t="s">
        <v>305</v>
      </c>
      <c r="M4833" s="53">
        <v>1E-3</v>
      </c>
      <c r="N4833" s="52">
        <v>2166.0577400000002</v>
      </c>
      <c r="O4833" s="52">
        <v>2073.6497320000003</v>
      </c>
      <c r="P4833">
        <v>1</v>
      </c>
      <c r="Q4833">
        <f>IF(SUMIFS(SolCotizacion!$P:$P,SolCotizacion!$E:$E,$G4833,SolCotizacion!$K:$K,$I4833)&gt;499,1,0)</f>
        <v>0</v>
      </c>
      <c r="R4833">
        <v>8278</v>
      </c>
      <c r="S4833" s="56">
        <f>IF(SUMIFS(SolCotizacion!$P:$P,SolCotizacion!$E:$E,$G4833,SolCotizacion!$K:$K,$I4833)&gt;499,4%,0)</f>
        <v>0</v>
      </c>
    </row>
    <row r="4834" spans="1:19" hidden="1">
      <c r="A4834" t="s">
        <v>6236</v>
      </c>
      <c r="B4834" t="s">
        <v>5535</v>
      </c>
      <c r="C4834">
        <v>119</v>
      </c>
      <c r="D4834" t="s">
        <v>113</v>
      </c>
      <c r="E4834" t="s">
        <v>10208</v>
      </c>
      <c r="F4834" t="s">
        <v>244</v>
      </c>
      <c r="G4834" t="s">
        <v>177</v>
      </c>
      <c r="H4834">
        <v>5</v>
      </c>
      <c r="I4834">
        <v>2</v>
      </c>
      <c r="J4834" t="s">
        <v>127</v>
      </c>
      <c r="K4834" t="s">
        <v>31</v>
      </c>
      <c r="L4834" t="s">
        <v>305</v>
      </c>
      <c r="M4834" s="53">
        <v>1E-3</v>
      </c>
      <c r="N4834" s="52">
        <v>2166.0577400000002</v>
      </c>
      <c r="O4834" s="52">
        <v>2073.6497320000003</v>
      </c>
      <c r="P4834">
        <v>1</v>
      </c>
      <c r="Q4834">
        <f>IF(SUMIFS(SolCotizacion!$P:$P,SolCotizacion!$E:$E,$G4834,SolCotizacion!$K:$K,$I4834)&gt;499,1,0)</f>
        <v>0</v>
      </c>
      <c r="R4834">
        <v>8279</v>
      </c>
      <c r="S4834" s="56">
        <f>IF(SUMIFS(SolCotizacion!$P:$P,SolCotizacion!$E:$E,$G4834,SolCotizacion!$K:$K,$I4834)&gt;499,4%,0)</f>
        <v>0</v>
      </c>
    </row>
    <row r="4835" spans="1:19" hidden="1">
      <c r="A4835" t="s">
        <v>6237</v>
      </c>
      <c r="B4835" t="s">
        <v>5537</v>
      </c>
      <c r="C4835">
        <v>120</v>
      </c>
      <c r="D4835" t="s">
        <v>113</v>
      </c>
      <c r="E4835" t="s">
        <v>10209</v>
      </c>
      <c r="F4835" t="s">
        <v>244</v>
      </c>
      <c r="G4835" t="s">
        <v>177</v>
      </c>
      <c r="H4835">
        <v>5</v>
      </c>
      <c r="I4835">
        <v>3</v>
      </c>
      <c r="J4835" t="s">
        <v>127</v>
      </c>
      <c r="K4835" t="s">
        <v>31</v>
      </c>
      <c r="L4835" t="s">
        <v>305</v>
      </c>
      <c r="M4835" s="53">
        <v>1E-3</v>
      </c>
      <c r="N4835" s="52">
        <v>2166.0577400000002</v>
      </c>
      <c r="O4835" s="52">
        <v>2073.6497320000003</v>
      </c>
      <c r="P4835">
        <v>1</v>
      </c>
      <c r="Q4835">
        <f>IF(SUMIFS(SolCotizacion!$P:$P,SolCotizacion!$E:$E,$G4835,SolCotizacion!$K:$K,$I4835)&gt;499,1,0)</f>
        <v>0</v>
      </c>
      <c r="R4835">
        <v>8280</v>
      </c>
      <c r="S4835" s="56">
        <f>IF(SUMIFS(SolCotizacion!$P:$P,SolCotizacion!$E:$E,$G4835,SolCotizacion!$K:$K,$I4835)&gt;499,4%,0)</f>
        <v>0</v>
      </c>
    </row>
    <row r="4836" spans="1:19" hidden="1">
      <c r="A4836" t="s">
        <v>6238</v>
      </c>
      <c r="B4836" t="s">
        <v>5539</v>
      </c>
      <c r="C4836">
        <v>121</v>
      </c>
      <c r="D4836" t="s">
        <v>113</v>
      </c>
      <c r="E4836" t="s">
        <v>10210</v>
      </c>
      <c r="F4836" t="s">
        <v>245</v>
      </c>
      <c r="G4836" t="s">
        <v>178</v>
      </c>
      <c r="H4836">
        <v>5</v>
      </c>
      <c r="I4836">
        <v>1</v>
      </c>
      <c r="J4836" t="s">
        <v>127</v>
      </c>
      <c r="K4836" t="s">
        <v>31</v>
      </c>
      <c r="L4836" t="s">
        <v>305</v>
      </c>
      <c r="M4836" s="53">
        <v>1E-3</v>
      </c>
      <c r="N4836" s="52">
        <v>1278.7510119999999</v>
      </c>
      <c r="O4836" s="52">
        <v>1223.312398</v>
      </c>
      <c r="P4836">
        <v>1</v>
      </c>
      <c r="Q4836">
        <f>IF(SUMIFS(SolCotizacion!$P:$P,SolCotizacion!$E:$E,$G4836,SolCotizacion!$K:$K,$I4836)&gt;499,1,0)</f>
        <v>0</v>
      </c>
      <c r="R4836">
        <v>8281</v>
      </c>
      <c r="S4836" s="56">
        <f>IF(SUMIFS(SolCotizacion!$P:$P,SolCotizacion!$E:$E,$G4836,SolCotizacion!$K:$K,$I4836)&gt;499,4%,0)</f>
        <v>0</v>
      </c>
    </row>
    <row r="4837" spans="1:19" hidden="1">
      <c r="A4837" t="s">
        <v>6239</v>
      </c>
      <c r="B4837" t="s">
        <v>5541</v>
      </c>
      <c r="C4837">
        <v>122</v>
      </c>
      <c r="D4837" t="s">
        <v>113</v>
      </c>
      <c r="E4837" t="s">
        <v>10211</v>
      </c>
      <c r="F4837" t="s">
        <v>245</v>
      </c>
      <c r="G4837" t="s">
        <v>178</v>
      </c>
      <c r="H4837">
        <v>5</v>
      </c>
      <c r="I4837">
        <v>2</v>
      </c>
      <c r="J4837" t="s">
        <v>127</v>
      </c>
      <c r="K4837" t="s">
        <v>31</v>
      </c>
      <c r="L4837" t="s">
        <v>305</v>
      </c>
      <c r="M4837" s="53">
        <v>1E-3</v>
      </c>
      <c r="N4837" s="52">
        <v>1278.7510119999999</v>
      </c>
      <c r="O4837" s="52">
        <v>1223.312398</v>
      </c>
      <c r="P4837">
        <v>1</v>
      </c>
      <c r="Q4837">
        <f>IF(SUMIFS(SolCotizacion!$P:$P,SolCotizacion!$E:$E,$G4837,SolCotizacion!$K:$K,$I4837)&gt;499,1,0)</f>
        <v>0</v>
      </c>
      <c r="R4837">
        <v>8282</v>
      </c>
      <c r="S4837" s="56">
        <f>IF(SUMIFS(SolCotizacion!$P:$P,SolCotizacion!$E:$E,$G4837,SolCotizacion!$K:$K,$I4837)&gt;499,4%,0)</f>
        <v>0</v>
      </c>
    </row>
    <row r="4838" spans="1:19" hidden="1">
      <c r="A4838" t="s">
        <v>6240</v>
      </c>
      <c r="B4838" t="s">
        <v>5543</v>
      </c>
      <c r="C4838">
        <v>123</v>
      </c>
      <c r="D4838" t="s">
        <v>113</v>
      </c>
      <c r="E4838" t="s">
        <v>10212</v>
      </c>
      <c r="F4838" t="s">
        <v>245</v>
      </c>
      <c r="G4838" t="s">
        <v>178</v>
      </c>
      <c r="H4838">
        <v>5</v>
      </c>
      <c r="I4838">
        <v>3</v>
      </c>
      <c r="J4838" t="s">
        <v>127</v>
      </c>
      <c r="K4838" t="s">
        <v>31</v>
      </c>
      <c r="L4838" t="s">
        <v>305</v>
      </c>
      <c r="M4838" s="53">
        <v>1E-3</v>
      </c>
      <c r="N4838" s="52">
        <v>1278.7510119999999</v>
      </c>
      <c r="O4838" s="52">
        <v>1223.312398</v>
      </c>
      <c r="P4838">
        <v>1</v>
      </c>
      <c r="Q4838">
        <f>IF(SUMIFS(SolCotizacion!$P:$P,SolCotizacion!$E:$E,$G4838,SolCotizacion!$K:$K,$I4838)&gt;499,1,0)</f>
        <v>0</v>
      </c>
      <c r="R4838">
        <v>8283</v>
      </c>
      <c r="S4838" s="56">
        <f>IF(SUMIFS(SolCotizacion!$P:$P,SolCotizacion!$E:$E,$G4838,SolCotizacion!$K:$K,$I4838)&gt;499,4%,0)</f>
        <v>0</v>
      </c>
    </row>
    <row r="4839" spans="1:19" hidden="1">
      <c r="A4839" t="s">
        <v>6241</v>
      </c>
      <c r="B4839" t="s">
        <v>5545</v>
      </c>
      <c r="C4839">
        <v>127</v>
      </c>
      <c r="D4839" t="s">
        <v>113</v>
      </c>
      <c r="E4839" t="s">
        <v>10213</v>
      </c>
      <c r="F4839" t="s">
        <v>246</v>
      </c>
      <c r="G4839" t="s">
        <v>179</v>
      </c>
      <c r="H4839">
        <v>5</v>
      </c>
      <c r="I4839">
        <v>1</v>
      </c>
      <c r="J4839" t="s">
        <v>127</v>
      </c>
      <c r="K4839" t="s">
        <v>31</v>
      </c>
      <c r="L4839" t="s">
        <v>305</v>
      </c>
      <c r="M4839" s="53">
        <v>1E-3</v>
      </c>
      <c r="N4839" s="52">
        <v>843.00123600000006</v>
      </c>
      <c r="O4839" s="52">
        <v>794.13518799999997</v>
      </c>
      <c r="P4839">
        <v>1</v>
      </c>
      <c r="Q4839">
        <f>IF(SUMIFS(SolCotizacion!$P:$P,SolCotizacion!$E:$E,$G4839,SolCotizacion!$K:$K,$I4839)&gt;499,1,0)</f>
        <v>0</v>
      </c>
      <c r="R4839">
        <v>8287</v>
      </c>
      <c r="S4839" s="56">
        <f>IF(SUMIFS(SolCotizacion!$P:$P,SolCotizacion!$E:$E,$G4839,SolCotizacion!$K:$K,$I4839)&gt;499,4%,0)</f>
        <v>0</v>
      </c>
    </row>
    <row r="4840" spans="1:19" hidden="1">
      <c r="A4840" t="s">
        <v>6242</v>
      </c>
      <c r="B4840" t="s">
        <v>5547</v>
      </c>
      <c r="C4840">
        <v>128</v>
      </c>
      <c r="D4840" t="s">
        <v>113</v>
      </c>
      <c r="E4840" t="s">
        <v>10214</v>
      </c>
      <c r="F4840" t="s">
        <v>246</v>
      </c>
      <c r="G4840" t="s">
        <v>179</v>
      </c>
      <c r="H4840">
        <v>5</v>
      </c>
      <c r="I4840">
        <v>2</v>
      </c>
      <c r="J4840" t="s">
        <v>127</v>
      </c>
      <c r="K4840" t="s">
        <v>31</v>
      </c>
      <c r="L4840" t="s">
        <v>305</v>
      </c>
      <c r="M4840" s="53">
        <v>1E-3</v>
      </c>
      <c r="N4840" s="52">
        <v>843.00123600000006</v>
      </c>
      <c r="O4840" s="52">
        <v>794.13518799999997</v>
      </c>
      <c r="P4840">
        <v>1</v>
      </c>
      <c r="Q4840">
        <f>IF(SUMIFS(SolCotizacion!$P:$P,SolCotizacion!$E:$E,$G4840,SolCotizacion!$K:$K,$I4840)&gt;499,1,0)</f>
        <v>0</v>
      </c>
      <c r="R4840">
        <v>8288</v>
      </c>
      <c r="S4840" s="56">
        <f>IF(SUMIFS(SolCotizacion!$P:$P,SolCotizacion!$E:$E,$G4840,SolCotizacion!$K:$K,$I4840)&gt;499,4%,0)</f>
        <v>0</v>
      </c>
    </row>
    <row r="4841" spans="1:19" hidden="1">
      <c r="A4841" t="s">
        <v>6243</v>
      </c>
      <c r="B4841" t="s">
        <v>5549</v>
      </c>
      <c r="C4841">
        <v>129</v>
      </c>
      <c r="D4841" t="s">
        <v>113</v>
      </c>
      <c r="E4841" t="s">
        <v>10215</v>
      </c>
      <c r="F4841" t="s">
        <v>246</v>
      </c>
      <c r="G4841" t="s">
        <v>179</v>
      </c>
      <c r="H4841">
        <v>5</v>
      </c>
      <c r="I4841">
        <v>3</v>
      </c>
      <c r="J4841" t="s">
        <v>127</v>
      </c>
      <c r="K4841" t="s">
        <v>31</v>
      </c>
      <c r="L4841" t="s">
        <v>305</v>
      </c>
      <c r="M4841" s="53">
        <v>1E-3</v>
      </c>
      <c r="N4841" s="52">
        <v>843.00123600000006</v>
      </c>
      <c r="O4841" s="52">
        <v>794.13518799999997</v>
      </c>
      <c r="P4841">
        <v>1</v>
      </c>
      <c r="Q4841">
        <f>IF(SUMIFS(SolCotizacion!$P:$P,SolCotizacion!$E:$E,$G4841,SolCotizacion!$K:$K,$I4841)&gt;499,1,0)</f>
        <v>0</v>
      </c>
      <c r="R4841">
        <v>8289</v>
      </c>
      <c r="S4841" s="56">
        <f>IF(SUMIFS(SolCotizacion!$P:$P,SolCotizacion!$E:$E,$G4841,SolCotizacion!$K:$K,$I4841)&gt;499,4%,0)</f>
        <v>0</v>
      </c>
    </row>
    <row r="4842" spans="1:19" hidden="1">
      <c r="A4842" t="s">
        <v>6244</v>
      </c>
      <c r="B4842" t="s">
        <v>5551</v>
      </c>
      <c r="C4842">
        <v>130</v>
      </c>
      <c r="D4842" t="s">
        <v>113</v>
      </c>
      <c r="E4842" t="s">
        <v>10216</v>
      </c>
      <c r="F4842" t="s">
        <v>247</v>
      </c>
      <c r="G4842" t="s">
        <v>180</v>
      </c>
      <c r="H4842">
        <v>5</v>
      </c>
      <c r="I4842">
        <v>1</v>
      </c>
      <c r="J4842" t="s">
        <v>127</v>
      </c>
      <c r="K4842" t="s">
        <v>31</v>
      </c>
      <c r="L4842" t="s">
        <v>305</v>
      </c>
      <c r="M4842" s="53">
        <v>1E-3</v>
      </c>
      <c r="N4842" s="52">
        <v>883.24143600000002</v>
      </c>
      <c r="O4842" s="52">
        <v>831.31094200000007</v>
      </c>
      <c r="P4842">
        <v>1</v>
      </c>
      <c r="Q4842">
        <f>IF(SUMIFS(SolCotizacion!$P:$P,SolCotizacion!$E:$E,$G4842,SolCotizacion!$K:$K,$I4842)&gt;499,1,0)</f>
        <v>0</v>
      </c>
      <c r="R4842">
        <v>8290</v>
      </c>
      <c r="S4842" s="56">
        <f>IF(SUMIFS(SolCotizacion!$P:$P,SolCotizacion!$E:$E,$G4842,SolCotizacion!$K:$K,$I4842)&gt;499,4%,0)</f>
        <v>0</v>
      </c>
    </row>
    <row r="4843" spans="1:19" hidden="1">
      <c r="A4843" t="s">
        <v>6245</v>
      </c>
      <c r="B4843" t="s">
        <v>5553</v>
      </c>
      <c r="C4843">
        <v>131</v>
      </c>
      <c r="D4843" t="s">
        <v>113</v>
      </c>
      <c r="E4843" t="s">
        <v>10217</v>
      </c>
      <c r="F4843" t="s">
        <v>247</v>
      </c>
      <c r="G4843" t="s">
        <v>180</v>
      </c>
      <c r="H4843">
        <v>5</v>
      </c>
      <c r="I4843">
        <v>2</v>
      </c>
      <c r="J4843" t="s">
        <v>127</v>
      </c>
      <c r="K4843" t="s">
        <v>31</v>
      </c>
      <c r="L4843" t="s">
        <v>305</v>
      </c>
      <c r="M4843" s="53">
        <v>1E-3</v>
      </c>
      <c r="N4843" s="52">
        <v>883.24143600000002</v>
      </c>
      <c r="O4843" s="52">
        <v>831.31094200000007</v>
      </c>
      <c r="P4843">
        <v>1</v>
      </c>
      <c r="Q4843">
        <f>IF(SUMIFS(SolCotizacion!$P:$P,SolCotizacion!$E:$E,$G4843,SolCotizacion!$K:$K,$I4843)&gt;499,1,0)</f>
        <v>0</v>
      </c>
      <c r="R4843">
        <v>8291</v>
      </c>
      <c r="S4843" s="56">
        <f>IF(SUMIFS(SolCotizacion!$P:$P,SolCotizacion!$E:$E,$G4843,SolCotizacion!$K:$K,$I4843)&gt;499,4%,0)</f>
        <v>0</v>
      </c>
    </row>
    <row r="4844" spans="1:19" hidden="1">
      <c r="A4844" t="s">
        <v>6246</v>
      </c>
      <c r="B4844" t="s">
        <v>5555</v>
      </c>
      <c r="C4844">
        <v>132</v>
      </c>
      <c r="D4844" t="s">
        <v>113</v>
      </c>
      <c r="E4844" t="s">
        <v>10218</v>
      </c>
      <c r="F4844" t="s">
        <v>247</v>
      </c>
      <c r="G4844" t="s">
        <v>180</v>
      </c>
      <c r="H4844">
        <v>5</v>
      </c>
      <c r="I4844">
        <v>3</v>
      </c>
      <c r="J4844" t="s">
        <v>127</v>
      </c>
      <c r="K4844" t="s">
        <v>31</v>
      </c>
      <c r="L4844" t="s">
        <v>305</v>
      </c>
      <c r="M4844" s="53">
        <v>1E-3</v>
      </c>
      <c r="N4844" s="52">
        <v>883.24143600000002</v>
      </c>
      <c r="O4844" s="52">
        <v>831.31094200000007</v>
      </c>
      <c r="P4844">
        <v>1</v>
      </c>
      <c r="Q4844">
        <f>IF(SUMIFS(SolCotizacion!$P:$P,SolCotizacion!$E:$E,$G4844,SolCotizacion!$K:$K,$I4844)&gt;499,1,0)</f>
        <v>0</v>
      </c>
      <c r="R4844">
        <v>8292</v>
      </c>
      <c r="S4844" s="56">
        <f>IF(SUMIFS(SolCotizacion!$P:$P,SolCotizacion!$E:$E,$G4844,SolCotizacion!$K:$K,$I4844)&gt;499,4%,0)</f>
        <v>0</v>
      </c>
    </row>
    <row r="4845" spans="1:19" hidden="1">
      <c r="A4845" t="s">
        <v>6247</v>
      </c>
      <c r="B4845" t="s">
        <v>5557</v>
      </c>
      <c r="C4845">
        <v>133</v>
      </c>
      <c r="D4845" t="s">
        <v>113</v>
      </c>
      <c r="E4845" t="s">
        <v>10219</v>
      </c>
      <c r="F4845" t="s">
        <v>248</v>
      </c>
      <c r="G4845" t="s">
        <v>181</v>
      </c>
      <c r="H4845">
        <v>5</v>
      </c>
      <c r="I4845">
        <v>1</v>
      </c>
      <c r="J4845" t="s">
        <v>127</v>
      </c>
      <c r="K4845" t="s">
        <v>31</v>
      </c>
      <c r="L4845" t="s">
        <v>305</v>
      </c>
      <c r="M4845" s="53">
        <v>1E-3</v>
      </c>
      <c r="N4845" s="52">
        <v>3696.9394000000002</v>
      </c>
      <c r="O4845" s="52">
        <v>3505.6127260000003</v>
      </c>
      <c r="P4845">
        <v>1</v>
      </c>
      <c r="Q4845">
        <f>IF(SUMIFS(SolCotizacion!$P:$P,SolCotizacion!$E:$E,$G4845,SolCotizacion!$K:$K,$I4845)&gt;499,1,0)</f>
        <v>0</v>
      </c>
      <c r="R4845">
        <v>8293</v>
      </c>
      <c r="S4845" s="56">
        <f>IF(SUMIFS(SolCotizacion!$P:$P,SolCotizacion!$E:$E,$G4845,SolCotizacion!$K:$K,$I4845)&gt;499,4%,0)</f>
        <v>0</v>
      </c>
    </row>
    <row r="4846" spans="1:19" hidden="1">
      <c r="A4846" t="s">
        <v>6248</v>
      </c>
      <c r="B4846" t="s">
        <v>5559</v>
      </c>
      <c r="C4846">
        <v>134</v>
      </c>
      <c r="D4846" t="s">
        <v>113</v>
      </c>
      <c r="E4846" t="s">
        <v>10220</v>
      </c>
      <c r="F4846" t="s">
        <v>248</v>
      </c>
      <c r="G4846" t="s">
        <v>181</v>
      </c>
      <c r="H4846">
        <v>5</v>
      </c>
      <c r="I4846">
        <v>2</v>
      </c>
      <c r="J4846" t="s">
        <v>127</v>
      </c>
      <c r="K4846" t="s">
        <v>31</v>
      </c>
      <c r="L4846" t="s">
        <v>305</v>
      </c>
      <c r="M4846" s="53">
        <v>1E-3</v>
      </c>
      <c r="N4846" s="52">
        <v>3696.9394000000002</v>
      </c>
      <c r="O4846" s="52">
        <v>3505.6127260000003</v>
      </c>
      <c r="P4846">
        <v>1</v>
      </c>
      <c r="Q4846">
        <f>IF(SUMIFS(SolCotizacion!$P:$P,SolCotizacion!$E:$E,$G4846,SolCotizacion!$K:$K,$I4846)&gt;499,1,0)</f>
        <v>0</v>
      </c>
      <c r="R4846">
        <v>8294</v>
      </c>
      <c r="S4846" s="56">
        <f>IF(SUMIFS(SolCotizacion!$P:$P,SolCotizacion!$E:$E,$G4846,SolCotizacion!$K:$K,$I4846)&gt;499,4%,0)</f>
        <v>0</v>
      </c>
    </row>
    <row r="4847" spans="1:19" hidden="1">
      <c r="A4847" t="s">
        <v>6249</v>
      </c>
      <c r="B4847" t="s">
        <v>5561</v>
      </c>
      <c r="C4847">
        <v>135</v>
      </c>
      <c r="D4847" t="s">
        <v>113</v>
      </c>
      <c r="E4847" t="s">
        <v>10221</v>
      </c>
      <c r="F4847" t="s">
        <v>248</v>
      </c>
      <c r="G4847" t="s">
        <v>181</v>
      </c>
      <c r="H4847">
        <v>5</v>
      </c>
      <c r="I4847">
        <v>3</v>
      </c>
      <c r="J4847" t="s">
        <v>127</v>
      </c>
      <c r="K4847" t="s">
        <v>31</v>
      </c>
      <c r="L4847" t="s">
        <v>305</v>
      </c>
      <c r="M4847" s="53">
        <v>1E-3</v>
      </c>
      <c r="N4847" s="52">
        <v>3696.9394000000002</v>
      </c>
      <c r="O4847" s="52">
        <v>3505.6127260000003</v>
      </c>
      <c r="P4847">
        <v>1</v>
      </c>
      <c r="Q4847">
        <f>IF(SUMIFS(SolCotizacion!$P:$P,SolCotizacion!$E:$E,$G4847,SolCotizacion!$K:$K,$I4847)&gt;499,1,0)</f>
        <v>0</v>
      </c>
      <c r="R4847">
        <v>8295</v>
      </c>
      <c r="S4847" s="56">
        <f>IF(SUMIFS(SolCotizacion!$P:$P,SolCotizacion!$E:$E,$G4847,SolCotizacion!$K:$K,$I4847)&gt;499,4%,0)</f>
        <v>0</v>
      </c>
    </row>
    <row r="4848" spans="1:19" hidden="1">
      <c r="A4848" t="s">
        <v>6250</v>
      </c>
      <c r="B4848" t="s">
        <v>5563</v>
      </c>
      <c r="C4848">
        <v>136</v>
      </c>
      <c r="D4848" t="s">
        <v>113</v>
      </c>
      <c r="E4848" t="s">
        <v>10222</v>
      </c>
      <c r="F4848" t="s">
        <v>249</v>
      </c>
      <c r="G4848" t="s">
        <v>182</v>
      </c>
      <c r="H4848">
        <v>5</v>
      </c>
      <c r="I4848">
        <v>1</v>
      </c>
      <c r="J4848" t="s">
        <v>127</v>
      </c>
      <c r="K4848" t="s">
        <v>31</v>
      </c>
      <c r="L4848" t="s">
        <v>305</v>
      </c>
      <c r="M4848" s="53">
        <v>1E-3</v>
      </c>
      <c r="N4848" s="52">
        <v>1361.3466020000001</v>
      </c>
      <c r="O4848" s="52">
        <v>1284.364004</v>
      </c>
      <c r="P4848">
        <v>1</v>
      </c>
      <c r="Q4848">
        <f>IF(SUMIFS(SolCotizacion!$P:$P,SolCotizacion!$E:$E,$G4848,SolCotizacion!$K:$K,$I4848)&gt;499,1,0)</f>
        <v>0</v>
      </c>
      <c r="R4848">
        <v>8296</v>
      </c>
      <c r="S4848" s="56">
        <f>IF(SUMIFS(SolCotizacion!$P:$P,SolCotizacion!$E:$E,$G4848,SolCotizacion!$K:$K,$I4848)&gt;499,4%,0)</f>
        <v>0</v>
      </c>
    </row>
    <row r="4849" spans="1:19" hidden="1">
      <c r="A4849" t="s">
        <v>6251</v>
      </c>
      <c r="B4849" t="s">
        <v>5565</v>
      </c>
      <c r="C4849">
        <v>137</v>
      </c>
      <c r="D4849" t="s">
        <v>113</v>
      </c>
      <c r="E4849" t="s">
        <v>10223</v>
      </c>
      <c r="F4849" t="s">
        <v>249</v>
      </c>
      <c r="G4849" t="s">
        <v>182</v>
      </c>
      <c r="H4849">
        <v>5</v>
      </c>
      <c r="I4849">
        <v>2</v>
      </c>
      <c r="J4849" t="s">
        <v>127</v>
      </c>
      <c r="K4849" t="s">
        <v>31</v>
      </c>
      <c r="L4849" t="s">
        <v>305</v>
      </c>
      <c r="M4849" s="53">
        <v>1E-3</v>
      </c>
      <c r="N4849" s="52">
        <v>1361.3466020000001</v>
      </c>
      <c r="O4849" s="52">
        <v>1284.364004</v>
      </c>
      <c r="P4849">
        <v>1</v>
      </c>
      <c r="Q4849">
        <f>IF(SUMIFS(SolCotizacion!$P:$P,SolCotizacion!$E:$E,$G4849,SolCotizacion!$K:$K,$I4849)&gt;499,1,0)</f>
        <v>0</v>
      </c>
      <c r="R4849">
        <v>8297</v>
      </c>
      <c r="S4849" s="56">
        <f>IF(SUMIFS(SolCotizacion!$P:$P,SolCotizacion!$E:$E,$G4849,SolCotizacion!$K:$K,$I4849)&gt;499,4%,0)</f>
        <v>0</v>
      </c>
    </row>
    <row r="4850" spans="1:19" hidden="1">
      <c r="A4850" t="s">
        <v>6252</v>
      </c>
      <c r="B4850" t="s">
        <v>5567</v>
      </c>
      <c r="C4850">
        <v>138</v>
      </c>
      <c r="D4850" t="s">
        <v>113</v>
      </c>
      <c r="E4850" t="s">
        <v>10224</v>
      </c>
      <c r="F4850" t="s">
        <v>249</v>
      </c>
      <c r="G4850" t="s">
        <v>182</v>
      </c>
      <c r="H4850">
        <v>5</v>
      </c>
      <c r="I4850">
        <v>3</v>
      </c>
      <c r="J4850" t="s">
        <v>127</v>
      </c>
      <c r="K4850" t="s">
        <v>31</v>
      </c>
      <c r="L4850" t="s">
        <v>305</v>
      </c>
      <c r="M4850" s="53">
        <v>1E-3</v>
      </c>
      <c r="N4850" s="52">
        <v>1361.3466020000001</v>
      </c>
      <c r="O4850" s="52">
        <v>1284.364004</v>
      </c>
      <c r="P4850">
        <v>1</v>
      </c>
      <c r="Q4850">
        <f>IF(SUMIFS(SolCotizacion!$P:$P,SolCotizacion!$E:$E,$G4850,SolCotizacion!$K:$K,$I4850)&gt;499,1,0)</f>
        <v>0</v>
      </c>
      <c r="R4850">
        <v>8298</v>
      </c>
      <c r="S4850" s="56">
        <f>IF(SUMIFS(SolCotizacion!$P:$P,SolCotizacion!$E:$E,$G4850,SolCotizacion!$K:$K,$I4850)&gt;499,4%,0)</f>
        <v>0</v>
      </c>
    </row>
    <row r="4851" spans="1:19" hidden="1">
      <c r="A4851" t="s">
        <v>6253</v>
      </c>
      <c r="B4851" t="s">
        <v>5569</v>
      </c>
      <c r="C4851">
        <v>139</v>
      </c>
      <c r="D4851" t="s">
        <v>113</v>
      </c>
      <c r="E4851" t="s">
        <v>10225</v>
      </c>
      <c r="F4851" t="s">
        <v>250</v>
      </c>
      <c r="G4851" t="s">
        <v>183</v>
      </c>
      <c r="H4851">
        <v>5</v>
      </c>
      <c r="I4851">
        <v>1</v>
      </c>
      <c r="J4851" t="s">
        <v>127</v>
      </c>
      <c r="K4851" t="s">
        <v>31</v>
      </c>
      <c r="L4851" t="s">
        <v>305</v>
      </c>
      <c r="M4851" s="53">
        <v>1E-3</v>
      </c>
      <c r="N4851" s="52">
        <v>1741.389496</v>
      </c>
      <c r="O4851" s="52">
        <v>1640.6135899999999</v>
      </c>
      <c r="P4851">
        <v>1</v>
      </c>
      <c r="Q4851">
        <f>IF(SUMIFS(SolCotizacion!$P:$P,SolCotizacion!$E:$E,$G4851,SolCotizacion!$K:$K,$I4851)&gt;499,1,0)</f>
        <v>0</v>
      </c>
      <c r="R4851">
        <v>8299</v>
      </c>
      <c r="S4851" s="56">
        <f>IF(SUMIFS(SolCotizacion!$P:$P,SolCotizacion!$E:$E,$G4851,SolCotizacion!$K:$K,$I4851)&gt;499,4%,0)</f>
        <v>0</v>
      </c>
    </row>
    <row r="4852" spans="1:19" hidden="1">
      <c r="A4852" t="s">
        <v>6254</v>
      </c>
      <c r="B4852" t="s">
        <v>5571</v>
      </c>
      <c r="C4852">
        <v>140</v>
      </c>
      <c r="D4852" t="s">
        <v>113</v>
      </c>
      <c r="E4852" t="s">
        <v>10226</v>
      </c>
      <c r="F4852" t="s">
        <v>250</v>
      </c>
      <c r="G4852" t="s">
        <v>183</v>
      </c>
      <c r="H4852">
        <v>5</v>
      </c>
      <c r="I4852">
        <v>2</v>
      </c>
      <c r="J4852" t="s">
        <v>127</v>
      </c>
      <c r="K4852" t="s">
        <v>31</v>
      </c>
      <c r="L4852" t="s">
        <v>305</v>
      </c>
      <c r="M4852" s="53">
        <v>1E-3</v>
      </c>
      <c r="N4852" s="52">
        <v>1741.389496</v>
      </c>
      <c r="O4852" s="52">
        <v>1640.6135899999999</v>
      </c>
      <c r="P4852">
        <v>1</v>
      </c>
      <c r="Q4852">
        <f>IF(SUMIFS(SolCotizacion!$P:$P,SolCotizacion!$E:$E,$G4852,SolCotizacion!$K:$K,$I4852)&gt;499,1,0)</f>
        <v>0</v>
      </c>
      <c r="R4852">
        <v>8300</v>
      </c>
      <c r="S4852" s="56">
        <f>IF(SUMIFS(SolCotizacion!$P:$P,SolCotizacion!$E:$E,$G4852,SolCotizacion!$K:$K,$I4852)&gt;499,4%,0)</f>
        <v>0</v>
      </c>
    </row>
    <row r="4853" spans="1:19" hidden="1">
      <c r="A4853" t="s">
        <v>6255</v>
      </c>
      <c r="B4853" t="s">
        <v>5573</v>
      </c>
      <c r="C4853">
        <v>141</v>
      </c>
      <c r="D4853" t="s">
        <v>113</v>
      </c>
      <c r="E4853" t="s">
        <v>10227</v>
      </c>
      <c r="F4853" t="s">
        <v>250</v>
      </c>
      <c r="G4853" t="s">
        <v>183</v>
      </c>
      <c r="H4853">
        <v>5</v>
      </c>
      <c r="I4853">
        <v>3</v>
      </c>
      <c r="J4853" t="s">
        <v>127</v>
      </c>
      <c r="K4853" t="s">
        <v>31</v>
      </c>
      <c r="L4853" t="s">
        <v>305</v>
      </c>
      <c r="M4853" s="53">
        <v>1E-3</v>
      </c>
      <c r="N4853" s="52">
        <v>1741.389496</v>
      </c>
      <c r="O4853" s="52">
        <v>1640.6135899999999</v>
      </c>
      <c r="P4853">
        <v>1</v>
      </c>
      <c r="Q4853">
        <f>IF(SUMIFS(SolCotizacion!$P:$P,SolCotizacion!$E:$E,$G4853,SolCotizacion!$K:$K,$I4853)&gt;499,1,0)</f>
        <v>0</v>
      </c>
      <c r="R4853">
        <v>8301</v>
      </c>
      <c r="S4853" s="56">
        <f>IF(SUMIFS(SolCotizacion!$P:$P,SolCotizacion!$E:$E,$G4853,SolCotizacion!$K:$K,$I4853)&gt;499,4%,0)</f>
        <v>0</v>
      </c>
    </row>
    <row r="4854" spans="1:19" hidden="1">
      <c r="A4854" t="s">
        <v>6256</v>
      </c>
      <c r="B4854" t="s">
        <v>5575</v>
      </c>
      <c r="C4854">
        <v>142</v>
      </c>
      <c r="D4854" t="s">
        <v>113</v>
      </c>
      <c r="E4854" t="s">
        <v>10228</v>
      </c>
      <c r="F4854" t="s">
        <v>251</v>
      </c>
      <c r="G4854" t="s">
        <v>184</v>
      </c>
      <c r="H4854">
        <v>5</v>
      </c>
      <c r="I4854">
        <v>1</v>
      </c>
      <c r="J4854" t="s">
        <v>127</v>
      </c>
      <c r="K4854" t="s">
        <v>31</v>
      </c>
      <c r="L4854" t="s">
        <v>305</v>
      </c>
      <c r="M4854" s="53">
        <v>1E-3</v>
      </c>
      <c r="N4854" s="52">
        <v>4394.0957060000001</v>
      </c>
      <c r="O4854" s="52">
        <v>4134.62896</v>
      </c>
      <c r="P4854">
        <v>1</v>
      </c>
      <c r="Q4854">
        <f>IF(SUMIFS(SolCotizacion!$P:$P,SolCotizacion!$E:$E,$G4854,SolCotizacion!$K:$K,$I4854)&gt;499,1,0)</f>
        <v>0</v>
      </c>
      <c r="R4854">
        <v>8302</v>
      </c>
      <c r="S4854" s="56">
        <f>IF(SUMIFS(SolCotizacion!$P:$P,SolCotizacion!$E:$E,$G4854,SolCotizacion!$K:$K,$I4854)&gt;499,4%,0)</f>
        <v>0</v>
      </c>
    </row>
    <row r="4855" spans="1:19" hidden="1">
      <c r="A4855" t="s">
        <v>6257</v>
      </c>
      <c r="B4855" t="s">
        <v>5577</v>
      </c>
      <c r="C4855">
        <v>143</v>
      </c>
      <c r="D4855" t="s">
        <v>113</v>
      </c>
      <c r="E4855" t="s">
        <v>10229</v>
      </c>
      <c r="F4855" t="s">
        <v>251</v>
      </c>
      <c r="G4855" t="s">
        <v>184</v>
      </c>
      <c r="H4855">
        <v>5</v>
      </c>
      <c r="I4855">
        <v>2</v>
      </c>
      <c r="J4855" t="s">
        <v>127</v>
      </c>
      <c r="K4855" t="s">
        <v>31</v>
      </c>
      <c r="L4855" t="s">
        <v>305</v>
      </c>
      <c r="M4855" s="53">
        <v>1E-3</v>
      </c>
      <c r="N4855" s="52">
        <v>4394.0957060000001</v>
      </c>
      <c r="O4855" s="52">
        <v>4134.62896</v>
      </c>
      <c r="P4855">
        <v>1</v>
      </c>
      <c r="Q4855">
        <f>IF(SUMIFS(SolCotizacion!$P:$P,SolCotizacion!$E:$E,$G4855,SolCotizacion!$K:$K,$I4855)&gt;499,1,0)</f>
        <v>0</v>
      </c>
      <c r="R4855">
        <v>8303</v>
      </c>
      <c r="S4855" s="56">
        <f>IF(SUMIFS(SolCotizacion!$P:$P,SolCotizacion!$E:$E,$G4855,SolCotizacion!$K:$K,$I4855)&gt;499,4%,0)</f>
        <v>0</v>
      </c>
    </row>
    <row r="4856" spans="1:19" hidden="1">
      <c r="A4856" t="s">
        <v>6258</v>
      </c>
      <c r="B4856" t="s">
        <v>5579</v>
      </c>
      <c r="C4856">
        <v>144</v>
      </c>
      <c r="D4856" t="s">
        <v>113</v>
      </c>
      <c r="E4856" t="s">
        <v>10230</v>
      </c>
      <c r="F4856" t="s">
        <v>251</v>
      </c>
      <c r="G4856" t="s">
        <v>184</v>
      </c>
      <c r="H4856">
        <v>5</v>
      </c>
      <c r="I4856">
        <v>3</v>
      </c>
      <c r="J4856" t="s">
        <v>127</v>
      </c>
      <c r="K4856" t="s">
        <v>31</v>
      </c>
      <c r="L4856" t="s">
        <v>305</v>
      </c>
      <c r="M4856" s="53">
        <v>1E-3</v>
      </c>
      <c r="N4856" s="52">
        <v>4394.0957060000001</v>
      </c>
      <c r="O4856" s="52">
        <v>4134.62896</v>
      </c>
      <c r="P4856">
        <v>1</v>
      </c>
      <c r="Q4856">
        <f>IF(SUMIFS(SolCotizacion!$P:$P,SolCotizacion!$E:$E,$G4856,SolCotizacion!$K:$K,$I4856)&gt;499,1,0)</f>
        <v>0</v>
      </c>
      <c r="R4856">
        <v>8304</v>
      </c>
      <c r="S4856" s="56">
        <f>IF(SUMIFS(SolCotizacion!$P:$P,SolCotizacion!$E:$E,$G4856,SolCotizacion!$K:$K,$I4856)&gt;499,4%,0)</f>
        <v>0</v>
      </c>
    </row>
    <row r="4857" spans="1:19" hidden="1">
      <c r="A4857" t="s">
        <v>6259</v>
      </c>
      <c r="B4857" t="s">
        <v>5581</v>
      </c>
      <c r="C4857">
        <v>145</v>
      </c>
      <c r="D4857" t="s">
        <v>113</v>
      </c>
      <c r="E4857" t="s">
        <v>10231</v>
      </c>
      <c r="F4857" t="s">
        <v>252</v>
      </c>
      <c r="G4857" t="s">
        <v>185</v>
      </c>
      <c r="H4857">
        <v>5</v>
      </c>
      <c r="I4857">
        <v>1</v>
      </c>
      <c r="J4857" t="s">
        <v>127</v>
      </c>
      <c r="K4857" t="s">
        <v>31</v>
      </c>
      <c r="L4857" t="s">
        <v>305</v>
      </c>
      <c r="M4857" s="53">
        <v>1E-3</v>
      </c>
      <c r="N4857" s="52">
        <v>6637.3836760000004</v>
      </c>
      <c r="O4857" s="52">
        <v>6237.0865480000002</v>
      </c>
      <c r="P4857">
        <v>1</v>
      </c>
      <c r="Q4857">
        <f>IF(SUMIFS(SolCotizacion!$P:$P,SolCotizacion!$E:$E,$G4857,SolCotizacion!$K:$K,$I4857)&gt;499,1,0)</f>
        <v>0</v>
      </c>
      <c r="R4857">
        <v>8305</v>
      </c>
      <c r="S4857" s="56">
        <f>IF(SUMIFS(SolCotizacion!$P:$P,SolCotizacion!$E:$E,$G4857,SolCotizacion!$K:$K,$I4857)&gt;499,4%,0)</f>
        <v>0</v>
      </c>
    </row>
    <row r="4858" spans="1:19" hidden="1">
      <c r="A4858" t="s">
        <v>6260</v>
      </c>
      <c r="B4858" t="s">
        <v>5583</v>
      </c>
      <c r="C4858">
        <v>146</v>
      </c>
      <c r="D4858" t="s">
        <v>113</v>
      </c>
      <c r="E4858" t="s">
        <v>10232</v>
      </c>
      <c r="F4858" t="s">
        <v>252</v>
      </c>
      <c r="G4858" t="s">
        <v>185</v>
      </c>
      <c r="H4858">
        <v>5</v>
      </c>
      <c r="I4858">
        <v>2</v>
      </c>
      <c r="J4858" t="s">
        <v>127</v>
      </c>
      <c r="K4858" t="s">
        <v>31</v>
      </c>
      <c r="L4858" t="s">
        <v>305</v>
      </c>
      <c r="M4858" s="53">
        <v>1E-3</v>
      </c>
      <c r="N4858" s="52">
        <v>6637.3836760000004</v>
      </c>
      <c r="O4858" s="52">
        <v>6237.0865480000002</v>
      </c>
      <c r="P4858">
        <v>1</v>
      </c>
      <c r="Q4858">
        <f>IF(SUMIFS(SolCotizacion!$P:$P,SolCotizacion!$E:$E,$G4858,SolCotizacion!$K:$K,$I4858)&gt;499,1,0)</f>
        <v>0</v>
      </c>
      <c r="R4858">
        <v>8306</v>
      </c>
      <c r="S4858" s="56">
        <f>IF(SUMIFS(SolCotizacion!$P:$P,SolCotizacion!$E:$E,$G4858,SolCotizacion!$K:$K,$I4858)&gt;499,4%,0)</f>
        <v>0</v>
      </c>
    </row>
    <row r="4859" spans="1:19" hidden="1">
      <c r="A4859" t="s">
        <v>6261</v>
      </c>
      <c r="B4859" t="s">
        <v>5585</v>
      </c>
      <c r="C4859">
        <v>147</v>
      </c>
      <c r="D4859" t="s">
        <v>113</v>
      </c>
      <c r="E4859" t="s">
        <v>10233</v>
      </c>
      <c r="F4859" t="s">
        <v>252</v>
      </c>
      <c r="G4859" t="s">
        <v>185</v>
      </c>
      <c r="H4859">
        <v>5</v>
      </c>
      <c r="I4859">
        <v>3</v>
      </c>
      <c r="J4859" t="s">
        <v>127</v>
      </c>
      <c r="K4859" t="s">
        <v>31</v>
      </c>
      <c r="L4859" t="s">
        <v>305</v>
      </c>
      <c r="M4859" s="53">
        <v>1E-3</v>
      </c>
      <c r="N4859" s="52">
        <v>6637.3836760000004</v>
      </c>
      <c r="O4859" s="52">
        <v>6237.0865480000002</v>
      </c>
      <c r="P4859">
        <v>1</v>
      </c>
      <c r="Q4859">
        <f>IF(SUMIFS(SolCotizacion!$P:$P,SolCotizacion!$E:$E,$G4859,SolCotizacion!$K:$K,$I4859)&gt;499,1,0)</f>
        <v>0</v>
      </c>
      <c r="R4859">
        <v>8307</v>
      </c>
      <c r="S4859" s="56">
        <f>IF(SUMIFS(SolCotizacion!$P:$P,SolCotizacion!$E:$E,$G4859,SolCotizacion!$K:$K,$I4859)&gt;499,4%,0)</f>
        <v>0</v>
      </c>
    </row>
    <row r="4860" spans="1:19" hidden="1">
      <c r="A4860" t="s">
        <v>6262</v>
      </c>
      <c r="B4860" t="s">
        <v>5587</v>
      </c>
      <c r="C4860">
        <v>148</v>
      </c>
      <c r="D4860" t="s">
        <v>113</v>
      </c>
      <c r="E4860" t="s">
        <v>10234</v>
      </c>
      <c r="F4860" t="s">
        <v>253</v>
      </c>
      <c r="G4860" t="s">
        <v>186</v>
      </c>
      <c r="H4860">
        <v>5</v>
      </c>
      <c r="I4860">
        <v>1</v>
      </c>
      <c r="J4860" t="s">
        <v>127</v>
      </c>
      <c r="K4860" t="s">
        <v>31</v>
      </c>
      <c r="L4860" t="s">
        <v>305</v>
      </c>
      <c r="M4860" s="53">
        <v>1E-3</v>
      </c>
      <c r="N4860" s="52">
        <v>7956.4677500000007</v>
      </c>
      <c r="O4860" s="52">
        <v>7508.2435120000009</v>
      </c>
      <c r="P4860">
        <v>1</v>
      </c>
      <c r="Q4860">
        <f>IF(SUMIFS(SolCotizacion!$P:$P,SolCotizacion!$E:$E,$G4860,SolCotizacion!$K:$K,$I4860)&gt;499,1,0)</f>
        <v>0</v>
      </c>
      <c r="R4860">
        <v>8308</v>
      </c>
      <c r="S4860" s="56">
        <f>IF(SUMIFS(SolCotizacion!$P:$P,SolCotizacion!$E:$E,$G4860,SolCotizacion!$K:$K,$I4860)&gt;499,4%,0)</f>
        <v>0</v>
      </c>
    </row>
    <row r="4861" spans="1:19" hidden="1">
      <c r="A4861" t="s">
        <v>6263</v>
      </c>
      <c r="B4861" t="s">
        <v>5589</v>
      </c>
      <c r="C4861">
        <v>149</v>
      </c>
      <c r="D4861" t="s">
        <v>113</v>
      </c>
      <c r="E4861" t="s">
        <v>10235</v>
      </c>
      <c r="F4861" t="s">
        <v>253</v>
      </c>
      <c r="G4861" t="s">
        <v>186</v>
      </c>
      <c r="H4861">
        <v>5</v>
      </c>
      <c r="I4861">
        <v>2</v>
      </c>
      <c r="J4861" t="s">
        <v>127</v>
      </c>
      <c r="K4861" t="s">
        <v>31</v>
      </c>
      <c r="L4861" t="s">
        <v>305</v>
      </c>
      <c r="M4861" s="53">
        <v>1E-3</v>
      </c>
      <c r="N4861" s="52">
        <v>7956.4677500000007</v>
      </c>
      <c r="O4861" s="52">
        <v>7508.2435120000009</v>
      </c>
      <c r="P4861">
        <v>1</v>
      </c>
      <c r="Q4861">
        <f>IF(SUMIFS(SolCotizacion!$P:$P,SolCotizacion!$E:$E,$G4861,SolCotizacion!$K:$K,$I4861)&gt;499,1,0)</f>
        <v>0</v>
      </c>
      <c r="R4861">
        <v>8309</v>
      </c>
      <c r="S4861" s="56">
        <f>IF(SUMIFS(SolCotizacion!$P:$P,SolCotizacion!$E:$E,$G4861,SolCotizacion!$K:$K,$I4861)&gt;499,4%,0)</f>
        <v>0</v>
      </c>
    </row>
    <row r="4862" spans="1:19" hidden="1">
      <c r="A4862" t="s">
        <v>6264</v>
      </c>
      <c r="B4862" t="s">
        <v>5591</v>
      </c>
      <c r="C4862">
        <v>150</v>
      </c>
      <c r="D4862" t="s">
        <v>113</v>
      </c>
      <c r="E4862" t="s">
        <v>10236</v>
      </c>
      <c r="F4862" t="s">
        <v>253</v>
      </c>
      <c r="G4862" t="s">
        <v>186</v>
      </c>
      <c r="H4862">
        <v>5</v>
      </c>
      <c r="I4862">
        <v>3</v>
      </c>
      <c r="J4862" t="s">
        <v>127</v>
      </c>
      <c r="K4862" t="s">
        <v>31</v>
      </c>
      <c r="L4862" t="s">
        <v>305</v>
      </c>
      <c r="M4862" s="53">
        <v>1E-3</v>
      </c>
      <c r="N4862" s="52">
        <v>7956.4677500000007</v>
      </c>
      <c r="O4862" s="52">
        <v>7508.2435120000009</v>
      </c>
      <c r="P4862">
        <v>1</v>
      </c>
      <c r="Q4862">
        <f>IF(SUMIFS(SolCotizacion!$P:$P,SolCotizacion!$E:$E,$G4862,SolCotizacion!$K:$K,$I4862)&gt;499,1,0)</f>
        <v>0</v>
      </c>
      <c r="R4862">
        <v>8310</v>
      </c>
      <c r="S4862" s="56">
        <f>IF(SUMIFS(SolCotizacion!$P:$P,SolCotizacion!$E:$E,$G4862,SolCotizacion!$K:$K,$I4862)&gt;499,4%,0)</f>
        <v>0</v>
      </c>
    </row>
    <row r="4863" spans="1:19" hidden="1">
      <c r="A4863" t="s">
        <v>6265</v>
      </c>
      <c r="B4863" t="s">
        <v>5593</v>
      </c>
      <c r="C4863">
        <v>151</v>
      </c>
      <c r="D4863" t="s">
        <v>113</v>
      </c>
      <c r="E4863" t="s">
        <v>10237</v>
      </c>
      <c r="F4863" t="s">
        <v>254</v>
      </c>
      <c r="G4863" t="s">
        <v>187</v>
      </c>
      <c r="H4863">
        <v>5</v>
      </c>
      <c r="I4863">
        <v>1</v>
      </c>
      <c r="J4863" t="s">
        <v>127</v>
      </c>
      <c r="K4863" t="s">
        <v>31</v>
      </c>
      <c r="L4863" t="s">
        <v>305</v>
      </c>
      <c r="M4863" s="53">
        <v>1E-3</v>
      </c>
      <c r="N4863" s="52">
        <v>1340.535196</v>
      </c>
      <c r="O4863" s="52">
        <v>1279.555816</v>
      </c>
      <c r="P4863">
        <v>1</v>
      </c>
      <c r="Q4863">
        <f>IF(SUMIFS(SolCotizacion!$P:$P,SolCotizacion!$E:$E,$G4863,SolCotizacion!$K:$K,$I4863)&gt;499,1,0)</f>
        <v>0</v>
      </c>
      <c r="R4863">
        <v>8311</v>
      </c>
      <c r="S4863" s="56">
        <f>IF(SUMIFS(SolCotizacion!$P:$P,SolCotizacion!$E:$E,$G4863,SolCotizacion!$K:$K,$I4863)&gt;499,4%,0)</f>
        <v>0</v>
      </c>
    </row>
    <row r="4864" spans="1:19" hidden="1">
      <c r="A4864" t="s">
        <v>6266</v>
      </c>
      <c r="B4864" t="s">
        <v>5595</v>
      </c>
      <c r="C4864">
        <v>152</v>
      </c>
      <c r="D4864" t="s">
        <v>113</v>
      </c>
      <c r="E4864" t="s">
        <v>10238</v>
      </c>
      <c r="F4864" t="s">
        <v>254</v>
      </c>
      <c r="G4864" t="s">
        <v>187</v>
      </c>
      <c r="H4864">
        <v>5</v>
      </c>
      <c r="I4864">
        <v>2</v>
      </c>
      <c r="J4864" t="s">
        <v>127</v>
      </c>
      <c r="K4864" t="s">
        <v>31</v>
      </c>
      <c r="L4864" t="s">
        <v>305</v>
      </c>
      <c r="M4864" s="53">
        <v>1E-3</v>
      </c>
      <c r="N4864" s="52">
        <v>1340.535196</v>
      </c>
      <c r="O4864" s="52">
        <v>1279.555816</v>
      </c>
      <c r="P4864">
        <v>1</v>
      </c>
      <c r="Q4864">
        <f>IF(SUMIFS(SolCotizacion!$P:$P,SolCotizacion!$E:$E,$G4864,SolCotizacion!$K:$K,$I4864)&gt;499,1,0)</f>
        <v>0</v>
      </c>
      <c r="R4864">
        <v>8312</v>
      </c>
      <c r="S4864" s="56">
        <f>IF(SUMIFS(SolCotizacion!$P:$P,SolCotizacion!$E:$E,$G4864,SolCotizacion!$K:$K,$I4864)&gt;499,4%,0)</f>
        <v>0</v>
      </c>
    </row>
    <row r="4865" spans="1:19" hidden="1">
      <c r="A4865" t="s">
        <v>6267</v>
      </c>
      <c r="B4865" t="s">
        <v>5597</v>
      </c>
      <c r="C4865">
        <v>153</v>
      </c>
      <c r="D4865" t="s">
        <v>113</v>
      </c>
      <c r="E4865" t="s">
        <v>10239</v>
      </c>
      <c r="F4865" t="s">
        <v>254</v>
      </c>
      <c r="G4865" t="s">
        <v>187</v>
      </c>
      <c r="H4865">
        <v>5</v>
      </c>
      <c r="I4865">
        <v>3</v>
      </c>
      <c r="J4865" t="s">
        <v>127</v>
      </c>
      <c r="K4865" t="s">
        <v>31</v>
      </c>
      <c r="L4865" t="s">
        <v>305</v>
      </c>
      <c r="M4865" s="53">
        <v>1E-3</v>
      </c>
      <c r="N4865" s="52">
        <v>1340.535196</v>
      </c>
      <c r="O4865" s="52">
        <v>1279.555816</v>
      </c>
      <c r="P4865">
        <v>1</v>
      </c>
      <c r="Q4865">
        <f>IF(SUMIFS(SolCotizacion!$P:$P,SolCotizacion!$E:$E,$G4865,SolCotizacion!$K:$K,$I4865)&gt;499,1,0)</f>
        <v>0</v>
      </c>
      <c r="R4865">
        <v>8313</v>
      </c>
      <c r="S4865" s="56">
        <f>IF(SUMIFS(SolCotizacion!$P:$P,SolCotizacion!$E:$E,$G4865,SolCotizacion!$K:$K,$I4865)&gt;499,4%,0)</f>
        <v>0</v>
      </c>
    </row>
    <row r="4866" spans="1:19" hidden="1">
      <c r="A4866" t="s">
        <v>6268</v>
      </c>
      <c r="B4866" t="s">
        <v>5599</v>
      </c>
      <c r="C4866">
        <v>154</v>
      </c>
      <c r="D4866" t="s">
        <v>113</v>
      </c>
      <c r="E4866" t="s">
        <v>10240</v>
      </c>
      <c r="F4866" t="s">
        <v>255</v>
      </c>
      <c r="G4866" t="s">
        <v>188</v>
      </c>
      <c r="H4866">
        <v>5</v>
      </c>
      <c r="I4866">
        <v>1</v>
      </c>
      <c r="J4866" t="s">
        <v>127</v>
      </c>
      <c r="K4866" t="s">
        <v>31</v>
      </c>
      <c r="L4866" t="s">
        <v>305</v>
      </c>
      <c r="M4866" s="53">
        <v>1E-3</v>
      </c>
      <c r="N4866" s="52">
        <v>584.29802199999995</v>
      </c>
      <c r="O4866" s="52">
        <v>559.9578600000001</v>
      </c>
      <c r="P4866">
        <v>1</v>
      </c>
      <c r="Q4866">
        <f>IF(SUMIFS(SolCotizacion!$P:$P,SolCotizacion!$E:$E,$G4866,SolCotizacion!$K:$K,$I4866)&gt;499,1,0)</f>
        <v>0</v>
      </c>
      <c r="R4866">
        <v>8314</v>
      </c>
      <c r="S4866" s="56">
        <f>IF(SUMIFS(SolCotizacion!$P:$P,SolCotizacion!$E:$E,$G4866,SolCotizacion!$K:$K,$I4866)&gt;499,4%,0)</f>
        <v>0</v>
      </c>
    </row>
    <row r="4867" spans="1:19" hidden="1">
      <c r="A4867" t="s">
        <v>6269</v>
      </c>
      <c r="B4867" t="s">
        <v>5601</v>
      </c>
      <c r="C4867">
        <v>155</v>
      </c>
      <c r="D4867" t="s">
        <v>113</v>
      </c>
      <c r="E4867" t="s">
        <v>10241</v>
      </c>
      <c r="F4867" t="s">
        <v>255</v>
      </c>
      <c r="G4867" t="s">
        <v>188</v>
      </c>
      <c r="H4867">
        <v>5</v>
      </c>
      <c r="I4867">
        <v>2</v>
      </c>
      <c r="J4867" t="s">
        <v>127</v>
      </c>
      <c r="K4867" t="s">
        <v>31</v>
      </c>
      <c r="L4867" t="s">
        <v>305</v>
      </c>
      <c r="M4867" s="53">
        <v>1E-3</v>
      </c>
      <c r="N4867" s="52">
        <v>584.29802199999995</v>
      </c>
      <c r="O4867" s="52">
        <v>559.9578600000001</v>
      </c>
      <c r="P4867">
        <v>1</v>
      </c>
      <c r="Q4867">
        <f>IF(SUMIFS(SolCotizacion!$P:$P,SolCotizacion!$E:$E,$G4867,SolCotizacion!$K:$K,$I4867)&gt;499,1,0)</f>
        <v>0</v>
      </c>
      <c r="R4867">
        <v>8315</v>
      </c>
      <c r="S4867" s="56">
        <f>IF(SUMIFS(SolCotizacion!$P:$P,SolCotizacion!$E:$E,$G4867,SolCotizacion!$K:$K,$I4867)&gt;499,4%,0)</f>
        <v>0</v>
      </c>
    </row>
    <row r="4868" spans="1:19" hidden="1">
      <c r="A4868" t="s">
        <v>6270</v>
      </c>
      <c r="B4868" t="s">
        <v>5603</v>
      </c>
      <c r="C4868">
        <v>156</v>
      </c>
      <c r="D4868" t="s">
        <v>113</v>
      </c>
      <c r="E4868" t="s">
        <v>10242</v>
      </c>
      <c r="F4868" t="s">
        <v>255</v>
      </c>
      <c r="G4868" t="s">
        <v>188</v>
      </c>
      <c r="H4868">
        <v>5</v>
      </c>
      <c r="I4868">
        <v>3</v>
      </c>
      <c r="J4868" t="s">
        <v>127</v>
      </c>
      <c r="K4868" t="s">
        <v>31</v>
      </c>
      <c r="L4868" t="s">
        <v>305</v>
      </c>
      <c r="M4868" s="53">
        <v>1E-3</v>
      </c>
      <c r="N4868" s="52">
        <v>584.29802199999995</v>
      </c>
      <c r="O4868" s="52">
        <v>559.9578600000001</v>
      </c>
      <c r="P4868">
        <v>1</v>
      </c>
      <c r="Q4868">
        <f>IF(SUMIFS(SolCotizacion!$P:$P,SolCotizacion!$E:$E,$G4868,SolCotizacion!$K:$K,$I4868)&gt;499,1,0)</f>
        <v>0</v>
      </c>
      <c r="R4868">
        <v>8316</v>
      </c>
      <c r="S4868" s="56">
        <f>IF(SUMIFS(SolCotizacion!$P:$P,SolCotizacion!$E:$E,$G4868,SolCotizacion!$K:$K,$I4868)&gt;499,4%,0)</f>
        <v>0</v>
      </c>
    </row>
    <row r="4869" spans="1:19" hidden="1">
      <c r="A4869" t="s">
        <v>6271</v>
      </c>
      <c r="B4869" t="s">
        <v>5605</v>
      </c>
      <c r="C4869">
        <v>157</v>
      </c>
      <c r="D4869" t="s">
        <v>113</v>
      </c>
      <c r="E4869" t="s">
        <v>10243</v>
      </c>
      <c r="F4869" t="s">
        <v>256</v>
      </c>
      <c r="G4869" t="s">
        <v>189</v>
      </c>
      <c r="H4869">
        <v>5</v>
      </c>
      <c r="I4869">
        <v>1</v>
      </c>
      <c r="J4869" t="s">
        <v>127</v>
      </c>
      <c r="K4869" t="s">
        <v>31</v>
      </c>
      <c r="L4869" t="s">
        <v>305</v>
      </c>
      <c r="M4869" s="53">
        <v>1E-3</v>
      </c>
      <c r="N4869" s="52">
        <v>2336.9341380000001</v>
      </c>
      <c r="O4869" s="52">
        <v>2203.656532</v>
      </c>
      <c r="P4869">
        <v>1</v>
      </c>
      <c r="Q4869">
        <f>IF(SUMIFS(SolCotizacion!$P:$P,SolCotizacion!$E:$E,$G4869,SolCotizacion!$K:$K,$I4869)&gt;499,1,0)</f>
        <v>0</v>
      </c>
      <c r="R4869">
        <v>8317</v>
      </c>
      <c r="S4869" s="56">
        <f>IF(SUMIFS(SolCotizacion!$P:$P,SolCotizacion!$E:$E,$G4869,SolCotizacion!$K:$K,$I4869)&gt;499,4%,0)</f>
        <v>0</v>
      </c>
    </row>
    <row r="4870" spans="1:19" hidden="1">
      <c r="A4870" t="s">
        <v>6272</v>
      </c>
      <c r="B4870" t="s">
        <v>5607</v>
      </c>
      <c r="C4870">
        <v>158</v>
      </c>
      <c r="D4870" t="s">
        <v>113</v>
      </c>
      <c r="E4870" t="s">
        <v>10244</v>
      </c>
      <c r="F4870" t="s">
        <v>256</v>
      </c>
      <c r="G4870" t="s">
        <v>189</v>
      </c>
      <c r="H4870">
        <v>5</v>
      </c>
      <c r="I4870">
        <v>2</v>
      </c>
      <c r="J4870" t="s">
        <v>127</v>
      </c>
      <c r="K4870" t="s">
        <v>31</v>
      </c>
      <c r="L4870" t="s">
        <v>305</v>
      </c>
      <c r="M4870" s="53">
        <v>1E-3</v>
      </c>
      <c r="N4870" s="52">
        <v>2336.9341380000001</v>
      </c>
      <c r="O4870" s="52">
        <v>2203.656532</v>
      </c>
      <c r="P4870">
        <v>1</v>
      </c>
      <c r="Q4870">
        <f>IF(SUMIFS(SolCotizacion!$P:$P,SolCotizacion!$E:$E,$G4870,SolCotizacion!$K:$K,$I4870)&gt;499,1,0)</f>
        <v>0</v>
      </c>
      <c r="R4870">
        <v>8318</v>
      </c>
      <c r="S4870" s="56">
        <f>IF(SUMIFS(SolCotizacion!$P:$P,SolCotizacion!$E:$E,$G4870,SolCotizacion!$K:$K,$I4870)&gt;499,4%,0)</f>
        <v>0</v>
      </c>
    </row>
    <row r="4871" spans="1:19" hidden="1">
      <c r="A4871" t="s">
        <v>6273</v>
      </c>
      <c r="B4871" t="s">
        <v>5609</v>
      </c>
      <c r="C4871">
        <v>159</v>
      </c>
      <c r="D4871" t="s">
        <v>113</v>
      </c>
      <c r="E4871" t="s">
        <v>10245</v>
      </c>
      <c r="F4871" t="s">
        <v>256</v>
      </c>
      <c r="G4871" t="s">
        <v>189</v>
      </c>
      <c r="H4871">
        <v>5</v>
      </c>
      <c r="I4871">
        <v>3</v>
      </c>
      <c r="J4871" t="s">
        <v>127</v>
      </c>
      <c r="K4871" t="s">
        <v>31</v>
      </c>
      <c r="L4871" t="s">
        <v>305</v>
      </c>
      <c r="M4871" s="53">
        <v>1E-3</v>
      </c>
      <c r="N4871" s="52">
        <v>2336.9341380000001</v>
      </c>
      <c r="O4871" s="52">
        <v>2203.656532</v>
      </c>
      <c r="P4871">
        <v>1</v>
      </c>
      <c r="Q4871">
        <f>IF(SUMIFS(SolCotizacion!$P:$P,SolCotizacion!$E:$E,$G4871,SolCotizacion!$K:$K,$I4871)&gt;499,1,0)</f>
        <v>0</v>
      </c>
      <c r="R4871">
        <v>8319</v>
      </c>
      <c r="S4871" s="56">
        <f>IF(SUMIFS(SolCotizacion!$P:$P,SolCotizacion!$E:$E,$G4871,SolCotizacion!$K:$K,$I4871)&gt;499,4%,0)</f>
        <v>0</v>
      </c>
    </row>
    <row r="4872" spans="1:19" hidden="1">
      <c r="A4872" t="s">
        <v>6274</v>
      </c>
      <c r="B4872" t="s">
        <v>5611</v>
      </c>
      <c r="C4872">
        <v>160</v>
      </c>
      <c r="D4872" t="s">
        <v>113</v>
      </c>
      <c r="E4872" t="s">
        <v>10246</v>
      </c>
      <c r="F4872" t="s">
        <v>257</v>
      </c>
      <c r="G4872" t="s">
        <v>190</v>
      </c>
      <c r="H4872">
        <v>5</v>
      </c>
      <c r="I4872">
        <v>1</v>
      </c>
      <c r="J4872" t="s">
        <v>127</v>
      </c>
      <c r="K4872" t="s">
        <v>31</v>
      </c>
      <c r="L4872" t="s">
        <v>305</v>
      </c>
      <c r="M4872" s="53">
        <v>1E-3</v>
      </c>
      <c r="N4872" s="52">
        <v>15126.373724000001</v>
      </c>
      <c r="O4872" s="52">
        <v>14469.663978</v>
      </c>
      <c r="P4872">
        <v>1</v>
      </c>
      <c r="Q4872">
        <f>IF(SUMIFS(SolCotizacion!$P:$P,SolCotizacion!$E:$E,$G4872,SolCotizacion!$K:$K,$I4872)&gt;499,1,0)</f>
        <v>0</v>
      </c>
      <c r="R4872">
        <v>8320</v>
      </c>
      <c r="S4872" s="56">
        <f>IF(SUMIFS(SolCotizacion!$P:$P,SolCotizacion!$E:$E,$G4872,SolCotizacion!$K:$K,$I4872)&gt;499,4%,0)</f>
        <v>0</v>
      </c>
    </row>
    <row r="4873" spans="1:19" hidden="1">
      <c r="A4873" t="s">
        <v>6275</v>
      </c>
      <c r="B4873" t="s">
        <v>5613</v>
      </c>
      <c r="C4873">
        <v>161</v>
      </c>
      <c r="D4873" t="s">
        <v>113</v>
      </c>
      <c r="E4873" t="s">
        <v>10247</v>
      </c>
      <c r="F4873" t="s">
        <v>257</v>
      </c>
      <c r="G4873" t="s">
        <v>190</v>
      </c>
      <c r="H4873">
        <v>5</v>
      </c>
      <c r="I4873">
        <v>2</v>
      </c>
      <c r="J4873" t="s">
        <v>127</v>
      </c>
      <c r="K4873" t="s">
        <v>31</v>
      </c>
      <c r="L4873" t="s">
        <v>305</v>
      </c>
      <c r="M4873" s="53">
        <v>1E-3</v>
      </c>
      <c r="N4873" s="52">
        <v>15126.373724000001</v>
      </c>
      <c r="O4873" s="52">
        <v>14469.663978</v>
      </c>
      <c r="P4873">
        <v>1</v>
      </c>
      <c r="Q4873">
        <f>IF(SUMIFS(SolCotizacion!$P:$P,SolCotizacion!$E:$E,$G4873,SolCotizacion!$K:$K,$I4873)&gt;499,1,0)</f>
        <v>0</v>
      </c>
      <c r="R4873">
        <v>8321</v>
      </c>
      <c r="S4873" s="56">
        <f>IF(SUMIFS(SolCotizacion!$P:$P,SolCotizacion!$E:$E,$G4873,SolCotizacion!$K:$K,$I4873)&gt;499,4%,0)</f>
        <v>0</v>
      </c>
    </row>
    <row r="4874" spans="1:19" hidden="1">
      <c r="A4874" t="s">
        <v>6276</v>
      </c>
      <c r="B4874" t="s">
        <v>5615</v>
      </c>
      <c r="C4874">
        <v>162</v>
      </c>
      <c r="D4874" t="s">
        <v>113</v>
      </c>
      <c r="E4874" t="s">
        <v>10248</v>
      </c>
      <c r="F4874" t="s">
        <v>257</v>
      </c>
      <c r="G4874" t="s">
        <v>190</v>
      </c>
      <c r="H4874">
        <v>5</v>
      </c>
      <c r="I4874">
        <v>3</v>
      </c>
      <c r="J4874" t="s">
        <v>127</v>
      </c>
      <c r="K4874" t="s">
        <v>31</v>
      </c>
      <c r="L4874" t="s">
        <v>305</v>
      </c>
      <c r="M4874" s="53">
        <v>1E-3</v>
      </c>
      <c r="N4874" s="52">
        <v>15126.373724000001</v>
      </c>
      <c r="O4874" s="52">
        <v>14469.663978</v>
      </c>
      <c r="P4874">
        <v>1</v>
      </c>
      <c r="Q4874">
        <f>IF(SUMIFS(SolCotizacion!$P:$P,SolCotizacion!$E:$E,$G4874,SolCotizacion!$K:$K,$I4874)&gt;499,1,0)</f>
        <v>0</v>
      </c>
      <c r="R4874">
        <v>8322</v>
      </c>
      <c r="S4874" s="56">
        <f>IF(SUMIFS(SolCotizacion!$P:$P,SolCotizacion!$E:$E,$G4874,SolCotizacion!$K:$K,$I4874)&gt;499,4%,0)</f>
        <v>0</v>
      </c>
    </row>
    <row r="4875" spans="1:19" hidden="1">
      <c r="A4875" t="s">
        <v>6277</v>
      </c>
      <c r="B4875" t="s">
        <v>5617</v>
      </c>
      <c r="C4875">
        <v>163</v>
      </c>
      <c r="D4875" t="s">
        <v>113</v>
      </c>
      <c r="E4875" t="s">
        <v>10249</v>
      </c>
      <c r="F4875" t="s">
        <v>258</v>
      </c>
      <c r="G4875" t="s">
        <v>191</v>
      </c>
      <c r="H4875">
        <v>5</v>
      </c>
      <c r="I4875">
        <v>1</v>
      </c>
      <c r="J4875" t="s">
        <v>127</v>
      </c>
      <c r="K4875" t="s">
        <v>31</v>
      </c>
      <c r="L4875" t="s">
        <v>305</v>
      </c>
      <c r="M4875" s="53">
        <v>1E-3</v>
      </c>
      <c r="N4875" s="52">
        <v>653.19130799999994</v>
      </c>
      <c r="O4875" s="52">
        <v>653.19130799999994</v>
      </c>
      <c r="P4875">
        <v>1</v>
      </c>
      <c r="Q4875">
        <f>IF(SUMIFS(SolCotizacion!$P:$P,SolCotizacion!$E:$E,$G4875,SolCotizacion!$K:$K,$I4875)&gt;499,1,0)</f>
        <v>0</v>
      </c>
      <c r="R4875">
        <v>8323</v>
      </c>
      <c r="S4875" s="56">
        <f>IF(SUMIFS(SolCotizacion!$P:$P,SolCotizacion!$E:$E,$G4875,SolCotizacion!$K:$K,$I4875)&gt;499,4%,0)</f>
        <v>0</v>
      </c>
    </row>
    <row r="4876" spans="1:19" hidden="1">
      <c r="A4876" t="s">
        <v>6278</v>
      </c>
      <c r="B4876" t="s">
        <v>5619</v>
      </c>
      <c r="C4876">
        <v>164</v>
      </c>
      <c r="D4876" t="s">
        <v>113</v>
      </c>
      <c r="E4876" t="s">
        <v>10250</v>
      </c>
      <c r="F4876" t="s">
        <v>258</v>
      </c>
      <c r="G4876" t="s">
        <v>191</v>
      </c>
      <c r="H4876">
        <v>5</v>
      </c>
      <c r="I4876">
        <v>2</v>
      </c>
      <c r="J4876" t="s">
        <v>127</v>
      </c>
      <c r="K4876" t="s">
        <v>31</v>
      </c>
      <c r="L4876" t="s">
        <v>305</v>
      </c>
      <c r="M4876" s="53">
        <v>1E-3</v>
      </c>
      <c r="N4876" s="52">
        <v>653.19130799999994</v>
      </c>
      <c r="O4876" s="52">
        <v>653.19130799999994</v>
      </c>
      <c r="P4876">
        <v>1</v>
      </c>
      <c r="Q4876">
        <f>IF(SUMIFS(SolCotizacion!$P:$P,SolCotizacion!$E:$E,$G4876,SolCotizacion!$K:$K,$I4876)&gt;499,1,0)</f>
        <v>0</v>
      </c>
      <c r="R4876">
        <v>8324</v>
      </c>
      <c r="S4876" s="56">
        <f>IF(SUMIFS(SolCotizacion!$P:$P,SolCotizacion!$E:$E,$G4876,SolCotizacion!$K:$K,$I4876)&gt;499,4%,0)</f>
        <v>0</v>
      </c>
    </row>
    <row r="4877" spans="1:19" hidden="1">
      <c r="A4877" t="s">
        <v>6279</v>
      </c>
      <c r="B4877" t="s">
        <v>5621</v>
      </c>
      <c r="C4877">
        <v>165</v>
      </c>
      <c r="D4877" t="s">
        <v>113</v>
      </c>
      <c r="E4877" t="s">
        <v>10251</v>
      </c>
      <c r="F4877" t="s">
        <v>258</v>
      </c>
      <c r="G4877" t="s">
        <v>191</v>
      </c>
      <c r="H4877">
        <v>5</v>
      </c>
      <c r="I4877">
        <v>3</v>
      </c>
      <c r="J4877" t="s">
        <v>127</v>
      </c>
      <c r="K4877" t="s">
        <v>31</v>
      </c>
      <c r="L4877" t="s">
        <v>305</v>
      </c>
      <c r="M4877" s="53">
        <v>1E-3</v>
      </c>
      <c r="N4877" s="52">
        <v>653.19130799999994</v>
      </c>
      <c r="O4877" s="52">
        <v>653.19130799999994</v>
      </c>
      <c r="P4877">
        <v>1</v>
      </c>
      <c r="Q4877">
        <f>IF(SUMIFS(SolCotizacion!$P:$P,SolCotizacion!$E:$E,$G4877,SolCotizacion!$K:$K,$I4877)&gt;499,1,0)</f>
        <v>0</v>
      </c>
      <c r="R4877">
        <v>8325</v>
      </c>
      <c r="S4877" s="56">
        <f>IF(SUMIFS(SolCotizacion!$P:$P,SolCotizacion!$E:$E,$G4877,SolCotizacion!$K:$K,$I4877)&gt;499,4%,0)</f>
        <v>0</v>
      </c>
    </row>
    <row r="4878" spans="1:19" hidden="1">
      <c r="A4878" t="s">
        <v>6280</v>
      </c>
      <c r="B4878" t="s">
        <v>5623</v>
      </c>
      <c r="C4878">
        <v>166</v>
      </c>
      <c r="D4878" t="s">
        <v>113</v>
      </c>
      <c r="E4878" t="s">
        <v>10252</v>
      </c>
      <c r="F4878" t="s">
        <v>259</v>
      </c>
      <c r="G4878" t="s">
        <v>192</v>
      </c>
      <c r="H4878">
        <v>5</v>
      </c>
      <c r="I4878">
        <v>1</v>
      </c>
      <c r="J4878" t="s">
        <v>127</v>
      </c>
      <c r="K4878" t="s">
        <v>31</v>
      </c>
      <c r="L4878" t="s">
        <v>305</v>
      </c>
      <c r="M4878" s="53">
        <v>1E-3</v>
      </c>
      <c r="N4878" s="52">
        <v>562.61990400000002</v>
      </c>
      <c r="O4878" s="52">
        <v>562.61990400000002</v>
      </c>
      <c r="P4878">
        <v>1</v>
      </c>
      <c r="Q4878">
        <f>IF(SUMIFS(SolCotizacion!$P:$P,SolCotizacion!$E:$E,$G4878,SolCotizacion!$K:$K,$I4878)&gt;499,1,0)</f>
        <v>0</v>
      </c>
      <c r="R4878">
        <v>8326</v>
      </c>
      <c r="S4878" s="56">
        <f>IF(SUMIFS(SolCotizacion!$P:$P,SolCotizacion!$E:$E,$G4878,SolCotizacion!$K:$K,$I4878)&gt;499,4%,0)</f>
        <v>0</v>
      </c>
    </row>
    <row r="4879" spans="1:19" hidden="1">
      <c r="A4879" t="s">
        <v>6281</v>
      </c>
      <c r="B4879" t="s">
        <v>5625</v>
      </c>
      <c r="C4879">
        <v>167</v>
      </c>
      <c r="D4879" t="s">
        <v>113</v>
      </c>
      <c r="E4879" t="s">
        <v>10253</v>
      </c>
      <c r="F4879" t="s">
        <v>259</v>
      </c>
      <c r="G4879" t="s">
        <v>192</v>
      </c>
      <c r="H4879">
        <v>5</v>
      </c>
      <c r="I4879">
        <v>2</v>
      </c>
      <c r="J4879" t="s">
        <v>127</v>
      </c>
      <c r="K4879" t="s">
        <v>31</v>
      </c>
      <c r="L4879" t="s">
        <v>305</v>
      </c>
      <c r="M4879" s="53">
        <v>1E-3</v>
      </c>
      <c r="N4879" s="52">
        <v>562.61990400000002</v>
      </c>
      <c r="O4879" s="52">
        <v>562.61990400000002</v>
      </c>
      <c r="P4879">
        <v>1</v>
      </c>
      <c r="Q4879">
        <f>IF(SUMIFS(SolCotizacion!$P:$P,SolCotizacion!$E:$E,$G4879,SolCotizacion!$K:$K,$I4879)&gt;499,1,0)</f>
        <v>0</v>
      </c>
      <c r="R4879">
        <v>8327</v>
      </c>
      <c r="S4879" s="56">
        <f>IF(SUMIFS(SolCotizacion!$P:$P,SolCotizacion!$E:$E,$G4879,SolCotizacion!$K:$K,$I4879)&gt;499,4%,0)</f>
        <v>0</v>
      </c>
    </row>
    <row r="4880" spans="1:19" hidden="1">
      <c r="A4880" t="s">
        <v>6282</v>
      </c>
      <c r="B4880" t="s">
        <v>5627</v>
      </c>
      <c r="C4880">
        <v>168</v>
      </c>
      <c r="D4880" t="s">
        <v>113</v>
      </c>
      <c r="E4880" t="s">
        <v>10254</v>
      </c>
      <c r="F4880" t="s">
        <v>259</v>
      </c>
      <c r="G4880" t="s">
        <v>192</v>
      </c>
      <c r="H4880">
        <v>5</v>
      </c>
      <c r="I4880">
        <v>3</v>
      </c>
      <c r="J4880" t="s">
        <v>127</v>
      </c>
      <c r="K4880" t="s">
        <v>31</v>
      </c>
      <c r="L4880" t="s">
        <v>305</v>
      </c>
      <c r="M4880" s="53">
        <v>1E-3</v>
      </c>
      <c r="N4880" s="52">
        <v>562.61990400000002</v>
      </c>
      <c r="O4880" s="52">
        <v>562.61990400000002</v>
      </c>
      <c r="P4880">
        <v>1</v>
      </c>
      <c r="Q4880">
        <f>IF(SUMIFS(SolCotizacion!$P:$P,SolCotizacion!$E:$E,$G4880,SolCotizacion!$K:$K,$I4880)&gt;499,1,0)</f>
        <v>0</v>
      </c>
      <c r="R4880">
        <v>8328</v>
      </c>
      <c r="S4880" s="56">
        <f>IF(SUMIFS(SolCotizacion!$P:$P,SolCotizacion!$E:$E,$G4880,SolCotizacion!$K:$K,$I4880)&gt;499,4%,0)</f>
        <v>0</v>
      </c>
    </row>
    <row r="4881" spans="1:19" hidden="1">
      <c r="A4881" t="s">
        <v>6283</v>
      </c>
      <c r="B4881" t="s">
        <v>5629</v>
      </c>
      <c r="C4881">
        <v>169</v>
      </c>
      <c r="D4881" t="s">
        <v>113</v>
      </c>
      <c r="E4881" t="s">
        <v>10255</v>
      </c>
      <c r="F4881" t="s">
        <v>260</v>
      </c>
      <c r="G4881" t="s">
        <v>193</v>
      </c>
      <c r="H4881">
        <v>5</v>
      </c>
      <c r="I4881">
        <v>1</v>
      </c>
      <c r="J4881" t="s">
        <v>127</v>
      </c>
      <c r="K4881" t="s">
        <v>31</v>
      </c>
      <c r="L4881" t="s">
        <v>305</v>
      </c>
      <c r="M4881" s="53">
        <v>1E-3</v>
      </c>
      <c r="N4881" s="52">
        <v>16102.023168000002</v>
      </c>
      <c r="O4881" s="52">
        <v>15020.593588</v>
      </c>
      <c r="P4881">
        <v>1</v>
      </c>
      <c r="Q4881">
        <f>IF(SUMIFS(SolCotizacion!$P:$P,SolCotizacion!$E:$E,$G4881,SolCotizacion!$K:$K,$I4881)&gt;499,1,0)</f>
        <v>0</v>
      </c>
      <c r="R4881">
        <v>8329</v>
      </c>
      <c r="S4881" s="56">
        <f>IF(SUMIFS(SolCotizacion!$P:$P,SolCotizacion!$E:$E,$G4881,SolCotizacion!$K:$K,$I4881)&gt;499,4%,0)</f>
        <v>0</v>
      </c>
    </row>
    <row r="4882" spans="1:19" hidden="1">
      <c r="A4882" t="s">
        <v>6284</v>
      </c>
      <c r="B4882" t="s">
        <v>5631</v>
      </c>
      <c r="C4882">
        <v>170</v>
      </c>
      <c r="D4882" t="s">
        <v>113</v>
      </c>
      <c r="E4882" t="s">
        <v>10256</v>
      </c>
      <c r="F4882" t="s">
        <v>260</v>
      </c>
      <c r="G4882" t="s">
        <v>193</v>
      </c>
      <c r="H4882">
        <v>5</v>
      </c>
      <c r="I4882">
        <v>2</v>
      </c>
      <c r="J4882" t="s">
        <v>127</v>
      </c>
      <c r="K4882" t="s">
        <v>31</v>
      </c>
      <c r="L4882" t="s">
        <v>305</v>
      </c>
      <c r="M4882" s="53">
        <v>1E-3</v>
      </c>
      <c r="N4882" s="52">
        <v>16102.023168000002</v>
      </c>
      <c r="O4882" s="52">
        <v>15020.593588</v>
      </c>
      <c r="P4882">
        <v>1</v>
      </c>
      <c r="Q4882">
        <f>IF(SUMIFS(SolCotizacion!$P:$P,SolCotizacion!$E:$E,$G4882,SolCotizacion!$K:$K,$I4882)&gt;499,1,0)</f>
        <v>0</v>
      </c>
      <c r="R4882">
        <v>8330</v>
      </c>
      <c r="S4882" s="56">
        <f>IF(SUMIFS(SolCotizacion!$P:$P,SolCotizacion!$E:$E,$G4882,SolCotizacion!$K:$K,$I4882)&gt;499,4%,0)</f>
        <v>0</v>
      </c>
    </row>
    <row r="4883" spans="1:19" hidden="1">
      <c r="A4883" t="s">
        <v>6285</v>
      </c>
      <c r="B4883" t="s">
        <v>5633</v>
      </c>
      <c r="C4883">
        <v>171</v>
      </c>
      <c r="D4883" t="s">
        <v>113</v>
      </c>
      <c r="E4883" t="s">
        <v>10257</v>
      </c>
      <c r="F4883" t="s">
        <v>260</v>
      </c>
      <c r="G4883" t="s">
        <v>193</v>
      </c>
      <c r="H4883">
        <v>5</v>
      </c>
      <c r="I4883">
        <v>3</v>
      </c>
      <c r="J4883" t="s">
        <v>127</v>
      </c>
      <c r="K4883" t="s">
        <v>31</v>
      </c>
      <c r="L4883" t="s">
        <v>305</v>
      </c>
      <c r="M4883" s="53">
        <v>1E-3</v>
      </c>
      <c r="N4883" s="52">
        <v>16102.023168000002</v>
      </c>
      <c r="O4883" s="52">
        <v>15020.593588</v>
      </c>
      <c r="P4883">
        <v>1</v>
      </c>
      <c r="Q4883">
        <f>IF(SUMIFS(SolCotizacion!$P:$P,SolCotizacion!$E:$E,$G4883,SolCotizacion!$K:$K,$I4883)&gt;499,1,0)</f>
        <v>0</v>
      </c>
      <c r="R4883">
        <v>8331</v>
      </c>
      <c r="S4883" s="56">
        <f>IF(SUMIFS(SolCotizacion!$P:$P,SolCotizacion!$E:$E,$G4883,SolCotizacion!$K:$K,$I4883)&gt;499,4%,0)</f>
        <v>0</v>
      </c>
    </row>
    <row r="4884" spans="1:19" hidden="1">
      <c r="A4884" t="s">
        <v>6286</v>
      </c>
      <c r="B4884" t="s">
        <v>5309</v>
      </c>
      <c r="C4884">
        <v>1</v>
      </c>
      <c r="D4884" t="s">
        <v>88</v>
      </c>
      <c r="E4884" t="s">
        <v>10104</v>
      </c>
      <c r="F4884" t="s">
        <v>176</v>
      </c>
      <c r="G4884" t="s">
        <v>176</v>
      </c>
      <c r="H4884">
        <v>5</v>
      </c>
      <c r="I4884">
        <v>1</v>
      </c>
      <c r="J4884" t="s">
        <v>84</v>
      </c>
      <c r="K4884" t="s">
        <v>31</v>
      </c>
      <c r="L4884" t="s">
        <v>321</v>
      </c>
      <c r="N4884" s="52">
        <v>910843.0560000001</v>
      </c>
      <c r="O4884" s="52">
        <v>851437.92</v>
      </c>
      <c r="P4884">
        <v>1</v>
      </c>
      <c r="Q4884">
        <v>1</v>
      </c>
      <c r="R4884">
        <v>8332</v>
      </c>
    </row>
    <row r="4885" spans="1:19" hidden="1">
      <c r="A4885" t="s">
        <v>6287</v>
      </c>
      <c r="B4885" t="s">
        <v>5311</v>
      </c>
      <c r="C4885">
        <v>2</v>
      </c>
      <c r="D4885" t="s">
        <v>88</v>
      </c>
      <c r="E4885" t="s">
        <v>10105</v>
      </c>
      <c r="F4885" t="s">
        <v>176</v>
      </c>
      <c r="G4885" t="s">
        <v>176</v>
      </c>
      <c r="H4885">
        <v>5</v>
      </c>
      <c r="I4885">
        <v>2</v>
      </c>
      <c r="J4885" t="s">
        <v>84</v>
      </c>
      <c r="K4885" t="s">
        <v>31</v>
      </c>
      <c r="L4885" t="s">
        <v>321</v>
      </c>
      <c r="N4885" s="52">
        <v>924304.12800000003</v>
      </c>
      <c r="O4885" s="52">
        <v>864020.2080000001</v>
      </c>
      <c r="P4885">
        <v>1</v>
      </c>
      <c r="Q4885">
        <v>1</v>
      </c>
      <c r="R4885">
        <v>8334</v>
      </c>
    </row>
    <row r="4886" spans="1:19" hidden="1">
      <c r="A4886" t="s">
        <v>6288</v>
      </c>
      <c r="B4886" t="s">
        <v>5313</v>
      </c>
      <c r="C4886">
        <v>3</v>
      </c>
      <c r="D4886" t="s">
        <v>88</v>
      </c>
      <c r="E4886" t="s">
        <v>10106</v>
      </c>
      <c r="F4886" t="s">
        <v>176</v>
      </c>
      <c r="G4886" t="s">
        <v>176</v>
      </c>
      <c r="H4886">
        <v>5</v>
      </c>
      <c r="I4886">
        <v>3</v>
      </c>
      <c r="J4886" t="s">
        <v>84</v>
      </c>
      <c r="K4886" t="s">
        <v>31</v>
      </c>
      <c r="L4886" t="s">
        <v>321</v>
      </c>
      <c r="N4886" s="52">
        <v>942251.85600000026</v>
      </c>
      <c r="O4886" s="52">
        <v>880797.69600000011</v>
      </c>
      <c r="P4886">
        <v>1</v>
      </c>
      <c r="Q4886">
        <v>1</v>
      </c>
      <c r="R4886">
        <v>8336</v>
      </c>
    </row>
    <row r="4887" spans="1:19" hidden="1">
      <c r="A4887" t="s">
        <v>6289</v>
      </c>
      <c r="B4887" t="s">
        <v>5315</v>
      </c>
      <c r="C4887">
        <v>4</v>
      </c>
      <c r="D4887" t="s">
        <v>88</v>
      </c>
      <c r="E4887" t="s">
        <v>10107</v>
      </c>
      <c r="F4887" t="s">
        <v>177</v>
      </c>
      <c r="G4887" t="s">
        <v>177</v>
      </c>
      <c r="H4887">
        <v>5</v>
      </c>
      <c r="I4887">
        <v>1</v>
      </c>
      <c r="J4887" t="s">
        <v>84</v>
      </c>
      <c r="K4887" t="s">
        <v>31</v>
      </c>
      <c r="L4887" t="s">
        <v>321</v>
      </c>
      <c r="N4887" s="52">
        <v>2336136.8640000001</v>
      </c>
      <c r="O4887" s="52">
        <v>2187324.2879999997</v>
      </c>
      <c r="P4887">
        <v>1</v>
      </c>
      <c r="Q4887">
        <v>1</v>
      </c>
      <c r="R4887">
        <v>8338</v>
      </c>
    </row>
    <row r="4888" spans="1:19" hidden="1">
      <c r="A4888" t="s">
        <v>6290</v>
      </c>
      <c r="B4888" t="s">
        <v>5317</v>
      </c>
      <c r="C4888">
        <v>5</v>
      </c>
      <c r="D4888" t="s">
        <v>88</v>
      </c>
      <c r="E4888" t="s">
        <v>10108</v>
      </c>
      <c r="F4888" t="s">
        <v>177</v>
      </c>
      <c r="G4888" t="s">
        <v>177</v>
      </c>
      <c r="H4888">
        <v>5</v>
      </c>
      <c r="I4888">
        <v>2</v>
      </c>
      <c r="J4888" t="s">
        <v>84</v>
      </c>
      <c r="K4888" t="s">
        <v>31</v>
      </c>
      <c r="L4888" t="s">
        <v>321</v>
      </c>
      <c r="N4888" s="52">
        <v>2370661.1520000002</v>
      </c>
      <c r="O4888" s="52">
        <v>2219649.4080000003</v>
      </c>
      <c r="P4888">
        <v>1</v>
      </c>
      <c r="Q4888">
        <v>1</v>
      </c>
      <c r="R4888">
        <v>8340</v>
      </c>
    </row>
    <row r="4889" spans="1:19" hidden="1">
      <c r="A4889" t="s">
        <v>6291</v>
      </c>
      <c r="B4889" t="s">
        <v>5319</v>
      </c>
      <c r="C4889">
        <v>6</v>
      </c>
      <c r="D4889" t="s">
        <v>88</v>
      </c>
      <c r="E4889" t="s">
        <v>10109</v>
      </c>
      <c r="F4889" t="s">
        <v>177</v>
      </c>
      <c r="G4889" t="s">
        <v>177</v>
      </c>
      <c r="H4889">
        <v>5</v>
      </c>
      <c r="I4889">
        <v>3</v>
      </c>
      <c r="J4889" t="s">
        <v>84</v>
      </c>
      <c r="K4889" t="s">
        <v>31</v>
      </c>
      <c r="L4889" t="s">
        <v>321</v>
      </c>
      <c r="N4889" s="52">
        <v>2416693.5360000003</v>
      </c>
      <c r="O4889" s="52">
        <v>2262749.568</v>
      </c>
      <c r="P4889">
        <v>1</v>
      </c>
      <c r="Q4889">
        <v>1</v>
      </c>
      <c r="R4889">
        <v>8342</v>
      </c>
    </row>
    <row r="4890" spans="1:19" hidden="1">
      <c r="A4890" t="s">
        <v>6292</v>
      </c>
      <c r="B4890" t="s">
        <v>5321</v>
      </c>
      <c r="C4890">
        <v>7</v>
      </c>
      <c r="D4890" t="s">
        <v>88</v>
      </c>
      <c r="E4890" t="s">
        <v>10110</v>
      </c>
      <c r="F4890" t="s">
        <v>178</v>
      </c>
      <c r="G4890" t="s">
        <v>178</v>
      </c>
      <c r="H4890">
        <v>5</v>
      </c>
      <c r="I4890">
        <v>1</v>
      </c>
      <c r="J4890" t="s">
        <v>84</v>
      </c>
      <c r="K4890" t="s">
        <v>31</v>
      </c>
      <c r="L4890" t="s">
        <v>321</v>
      </c>
      <c r="N4890" s="52">
        <v>1379154.3360000001</v>
      </c>
      <c r="O4890" s="52">
        <v>1290371.76</v>
      </c>
      <c r="P4890">
        <v>1</v>
      </c>
      <c r="Q4890">
        <v>1</v>
      </c>
      <c r="R4890">
        <v>8344</v>
      </c>
    </row>
    <row r="4891" spans="1:19" hidden="1">
      <c r="A4891" t="s">
        <v>6293</v>
      </c>
      <c r="B4891" t="s">
        <v>5323</v>
      </c>
      <c r="C4891">
        <v>8</v>
      </c>
      <c r="D4891" t="s">
        <v>88</v>
      </c>
      <c r="E4891" t="s">
        <v>10111</v>
      </c>
      <c r="F4891" t="s">
        <v>178</v>
      </c>
      <c r="G4891" t="s">
        <v>178</v>
      </c>
      <c r="H4891">
        <v>5</v>
      </c>
      <c r="I4891">
        <v>2</v>
      </c>
      <c r="J4891" t="s">
        <v>84</v>
      </c>
      <c r="K4891" t="s">
        <v>31</v>
      </c>
      <c r="L4891" t="s">
        <v>321</v>
      </c>
      <c r="N4891" s="52">
        <v>1399536.3840000001</v>
      </c>
      <c r="O4891" s="52">
        <v>1309441.152</v>
      </c>
      <c r="P4891">
        <v>1</v>
      </c>
      <c r="Q4891">
        <v>1</v>
      </c>
      <c r="R4891">
        <v>8346</v>
      </c>
    </row>
    <row r="4892" spans="1:19" hidden="1">
      <c r="A4892" t="s">
        <v>6294</v>
      </c>
      <c r="B4892" t="s">
        <v>5325</v>
      </c>
      <c r="C4892">
        <v>9</v>
      </c>
      <c r="D4892" t="s">
        <v>88</v>
      </c>
      <c r="E4892" t="s">
        <v>10112</v>
      </c>
      <c r="F4892" t="s">
        <v>178</v>
      </c>
      <c r="G4892" t="s">
        <v>178</v>
      </c>
      <c r="H4892">
        <v>5</v>
      </c>
      <c r="I4892">
        <v>3</v>
      </c>
      <c r="J4892" t="s">
        <v>84</v>
      </c>
      <c r="K4892" t="s">
        <v>31</v>
      </c>
      <c r="L4892" t="s">
        <v>321</v>
      </c>
      <c r="N4892" s="52">
        <v>1426711.3440000003</v>
      </c>
      <c r="O4892" s="52">
        <v>1334867.3760000002</v>
      </c>
      <c r="P4892">
        <v>1</v>
      </c>
      <c r="Q4892">
        <v>1</v>
      </c>
      <c r="R4892">
        <v>8348</v>
      </c>
    </row>
    <row r="4893" spans="1:19" hidden="1">
      <c r="A4893" t="s">
        <v>6295</v>
      </c>
      <c r="B4893" t="s">
        <v>5327</v>
      </c>
      <c r="C4893">
        <v>13</v>
      </c>
      <c r="D4893" t="s">
        <v>88</v>
      </c>
      <c r="E4893" t="s">
        <v>10113</v>
      </c>
      <c r="F4893" t="s">
        <v>179</v>
      </c>
      <c r="G4893" t="s">
        <v>179</v>
      </c>
      <c r="H4893">
        <v>5</v>
      </c>
      <c r="I4893">
        <v>1</v>
      </c>
      <c r="J4893" t="s">
        <v>84</v>
      </c>
      <c r="K4893" t="s">
        <v>31</v>
      </c>
      <c r="L4893" t="s">
        <v>321</v>
      </c>
      <c r="N4893" s="52">
        <v>1251810.1440000001</v>
      </c>
      <c r="O4893" s="52">
        <v>1164951.8400000001</v>
      </c>
      <c r="P4893">
        <v>1</v>
      </c>
      <c r="Q4893">
        <v>1</v>
      </c>
      <c r="R4893">
        <v>8356</v>
      </c>
    </row>
    <row r="4894" spans="1:19" hidden="1">
      <c r="A4894" t="s">
        <v>6296</v>
      </c>
      <c r="B4894" t="s">
        <v>5329</v>
      </c>
      <c r="C4894">
        <v>14</v>
      </c>
      <c r="D4894" t="s">
        <v>88</v>
      </c>
      <c r="E4894" t="s">
        <v>10114</v>
      </c>
      <c r="F4894" t="s">
        <v>179</v>
      </c>
      <c r="G4894" t="s">
        <v>179</v>
      </c>
      <c r="H4894">
        <v>5</v>
      </c>
      <c r="I4894">
        <v>2</v>
      </c>
      <c r="J4894" t="s">
        <v>84</v>
      </c>
      <c r="K4894" t="s">
        <v>31</v>
      </c>
      <c r="L4894" t="s">
        <v>321</v>
      </c>
      <c r="N4894" s="52">
        <v>1270309.8720000002</v>
      </c>
      <c r="O4894" s="52">
        <v>1182167.6160000002</v>
      </c>
      <c r="P4894">
        <v>1</v>
      </c>
      <c r="Q4894">
        <v>1</v>
      </c>
      <c r="R4894">
        <v>8358</v>
      </c>
    </row>
    <row r="4895" spans="1:19" hidden="1">
      <c r="A4895" t="s">
        <v>6297</v>
      </c>
      <c r="B4895" t="s">
        <v>5331</v>
      </c>
      <c r="C4895">
        <v>15</v>
      </c>
      <c r="D4895" t="s">
        <v>88</v>
      </c>
      <c r="E4895" t="s">
        <v>10115</v>
      </c>
      <c r="F4895" t="s">
        <v>179</v>
      </c>
      <c r="G4895" t="s">
        <v>179</v>
      </c>
      <c r="H4895">
        <v>5</v>
      </c>
      <c r="I4895">
        <v>3</v>
      </c>
      <c r="J4895" t="s">
        <v>84</v>
      </c>
      <c r="K4895" t="s">
        <v>31</v>
      </c>
      <c r="L4895" t="s">
        <v>321</v>
      </c>
      <c r="N4895" s="52">
        <v>1294976.544</v>
      </c>
      <c r="O4895" s="52">
        <v>1205121.9840000002</v>
      </c>
      <c r="P4895">
        <v>1</v>
      </c>
      <c r="Q4895">
        <v>1</v>
      </c>
      <c r="R4895">
        <v>8360</v>
      </c>
    </row>
    <row r="4896" spans="1:19" hidden="1">
      <c r="A4896" t="s">
        <v>6298</v>
      </c>
      <c r="B4896" t="s">
        <v>5333</v>
      </c>
      <c r="C4896">
        <v>16</v>
      </c>
      <c r="D4896" t="s">
        <v>88</v>
      </c>
      <c r="E4896" t="s">
        <v>10116</v>
      </c>
      <c r="F4896" t="s">
        <v>180</v>
      </c>
      <c r="G4896" t="s">
        <v>180</v>
      </c>
      <c r="H4896">
        <v>5</v>
      </c>
      <c r="I4896">
        <v>1</v>
      </c>
      <c r="J4896" t="s">
        <v>84</v>
      </c>
      <c r="K4896" t="s">
        <v>31</v>
      </c>
      <c r="L4896" t="s">
        <v>321</v>
      </c>
      <c r="N4896" s="52">
        <v>902561.95200000005</v>
      </c>
      <c r="O4896" s="52">
        <v>830851.6320000001</v>
      </c>
      <c r="P4896">
        <v>1</v>
      </c>
      <c r="Q4896">
        <v>1</v>
      </c>
      <c r="R4896">
        <v>8362</v>
      </c>
    </row>
    <row r="4897" spans="1:18" hidden="1">
      <c r="A4897" t="s">
        <v>6299</v>
      </c>
      <c r="B4897" t="s">
        <v>5335</v>
      </c>
      <c r="C4897">
        <v>17</v>
      </c>
      <c r="D4897" t="s">
        <v>88</v>
      </c>
      <c r="E4897" t="s">
        <v>10117</v>
      </c>
      <c r="F4897" t="s">
        <v>180</v>
      </c>
      <c r="G4897" t="s">
        <v>180</v>
      </c>
      <c r="H4897">
        <v>5</v>
      </c>
      <c r="I4897">
        <v>2</v>
      </c>
      <c r="J4897" t="s">
        <v>84</v>
      </c>
      <c r="K4897" t="s">
        <v>31</v>
      </c>
      <c r="L4897" t="s">
        <v>321</v>
      </c>
      <c r="N4897" s="52">
        <v>915900.4800000001</v>
      </c>
      <c r="O4897" s="52">
        <v>843130.32000000007</v>
      </c>
      <c r="P4897">
        <v>1</v>
      </c>
      <c r="Q4897">
        <v>1</v>
      </c>
      <c r="R4897">
        <v>8364</v>
      </c>
    </row>
    <row r="4898" spans="1:18" hidden="1">
      <c r="A4898" t="s">
        <v>6300</v>
      </c>
      <c r="B4898" t="s">
        <v>5337</v>
      </c>
      <c r="C4898">
        <v>18</v>
      </c>
      <c r="D4898" t="s">
        <v>88</v>
      </c>
      <c r="E4898" t="s">
        <v>10118</v>
      </c>
      <c r="F4898" t="s">
        <v>180</v>
      </c>
      <c r="G4898" t="s">
        <v>180</v>
      </c>
      <c r="H4898">
        <v>5</v>
      </c>
      <c r="I4898">
        <v>3</v>
      </c>
      <c r="J4898" t="s">
        <v>84</v>
      </c>
      <c r="K4898" t="s">
        <v>31</v>
      </c>
      <c r="L4898" t="s">
        <v>321</v>
      </c>
      <c r="N4898" s="52">
        <v>933684.81600000011</v>
      </c>
      <c r="O4898" s="52">
        <v>859502.64000000025</v>
      </c>
      <c r="P4898">
        <v>1</v>
      </c>
      <c r="Q4898">
        <v>1</v>
      </c>
      <c r="R4898">
        <v>8366</v>
      </c>
    </row>
    <row r="4899" spans="1:18" hidden="1">
      <c r="A4899" t="s">
        <v>6301</v>
      </c>
      <c r="B4899" t="s">
        <v>5339</v>
      </c>
      <c r="C4899">
        <v>19</v>
      </c>
      <c r="D4899" t="s">
        <v>88</v>
      </c>
      <c r="E4899" t="s">
        <v>10119</v>
      </c>
      <c r="F4899" t="s">
        <v>181</v>
      </c>
      <c r="G4899" t="s">
        <v>181</v>
      </c>
      <c r="H4899">
        <v>5</v>
      </c>
      <c r="I4899">
        <v>1</v>
      </c>
      <c r="J4899" t="s">
        <v>84</v>
      </c>
      <c r="K4899" t="s">
        <v>31</v>
      </c>
      <c r="L4899" t="s">
        <v>321</v>
      </c>
      <c r="N4899" s="52">
        <v>3777904.5600000005</v>
      </c>
      <c r="O4899" s="52">
        <v>3503646.6720000003</v>
      </c>
      <c r="P4899">
        <v>1</v>
      </c>
      <c r="Q4899">
        <v>1</v>
      </c>
      <c r="R4899">
        <v>8368</v>
      </c>
    </row>
    <row r="4900" spans="1:18" hidden="1">
      <c r="A4900" t="s">
        <v>6302</v>
      </c>
      <c r="B4900" t="s">
        <v>5341</v>
      </c>
      <c r="C4900">
        <v>20</v>
      </c>
      <c r="D4900" t="s">
        <v>88</v>
      </c>
      <c r="E4900" t="s">
        <v>10120</v>
      </c>
      <c r="F4900" t="s">
        <v>181</v>
      </c>
      <c r="G4900" t="s">
        <v>181</v>
      </c>
      <c r="H4900">
        <v>5</v>
      </c>
      <c r="I4900">
        <v>2</v>
      </c>
      <c r="J4900" t="s">
        <v>84</v>
      </c>
      <c r="K4900" t="s">
        <v>31</v>
      </c>
      <c r="L4900" t="s">
        <v>321</v>
      </c>
      <c r="N4900" s="52">
        <v>3833736.0480000004</v>
      </c>
      <c r="O4900" s="52">
        <v>3555424.2720000003</v>
      </c>
      <c r="P4900">
        <v>1</v>
      </c>
      <c r="Q4900">
        <v>1</v>
      </c>
      <c r="R4900">
        <v>8370</v>
      </c>
    </row>
    <row r="4901" spans="1:18" hidden="1">
      <c r="A4901" t="s">
        <v>6303</v>
      </c>
      <c r="B4901" t="s">
        <v>5343</v>
      </c>
      <c r="C4901">
        <v>21</v>
      </c>
      <c r="D4901" t="s">
        <v>88</v>
      </c>
      <c r="E4901" t="s">
        <v>10121</v>
      </c>
      <c r="F4901" t="s">
        <v>181</v>
      </c>
      <c r="G4901" t="s">
        <v>181</v>
      </c>
      <c r="H4901">
        <v>5</v>
      </c>
      <c r="I4901">
        <v>3</v>
      </c>
      <c r="J4901" t="s">
        <v>84</v>
      </c>
      <c r="K4901" t="s">
        <v>31</v>
      </c>
      <c r="L4901" t="s">
        <v>321</v>
      </c>
      <c r="N4901" s="52">
        <v>3908177.6640000008</v>
      </c>
      <c r="O4901" s="52">
        <v>3624461.8080000002</v>
      </c>
      <c r="P4901">
        <v>1</v>
      </c>
      <c r="Q4901">
        <v>1</v>
      </c>
      <c r="R4901">
        <v>8372</v>
      </c>
    </row>
    <row r="4902" spans="1:18" hidden="1">
      <c r="A4902" t="s">
        <v>6304</v>
      </c>
      <c r="B4902" t="s">
        <v>5345</v>
      </c>
      <c r="C4902">
        <v>22</v>
      </c>
      <c r="D4902" t="s">
        <v>88</v>
      </c>
      <c r="E4902" t="s">
        <v>10122</v>
      </c>
      <c r="F4902" t="s">
        <v>182</v>
      </c>
      <c r="G4902" t="s">
        <v>182</v>
      </c>
      <c r="H4902">
        <v>5</v>
      </c>
      <c r="I4902">
        <v>1</v>
      </c>
      <c r="J4902" t="s">
        <v>84</v>
      </c>
      <c r="K4902" t="s">
        <v>31</v>
      </c>
      <c r="L4902" t="s">
        <v>321</v>
      </c>
      <c r="N4902" s="52">
        <v>1391150.4000000001</v>
      </c>
      <c r="O4902" s="52">
        <v>1283645.0880000002</v>
      </c>
      <c r="P4902">
        <v>1</v>
      </c>
      <c r="Q4902">
        <v>1</v>
      </c>
      <c r="R4902">
        <v>8374</v>
      </c>
    </row>
    <row r="4903" spans="1:18" hidden="1">
      <c r="A4903" t="s">
        <v>6305</v>
      </c>
      <c r="B4903" t="s">
        <v>5347</v>
      </c>
      <c r="C4903">
        <v>23</v>
      </c>
      <c r="D4903" t="s">
        <v>88</v>
      </c>
      <c r="E4903" t="s">
        <v>10123</v>
      </c>
      <c r="F4903" t="s">
        <v>182</v>
      </c>
      <c r="G4903" t="s">
        <v>182</v>
      </c>
      <c r="H4903">
        <v>5</v>
      </c>
      <c r="I4903">
        <v>2</v>
      </c>
      <c r="J4903" t="s">
        <v>84</v>
      </c>
      <c r="K4903" t="s">
        <v>31</v>
      </c>
      <c r="L4903" t="s">
        <v>321</v>
      </c>
      <c r="N4903" s="52">
        <v>1411709.0880000002</v>
      </c>
      <c r="O4903" s="52">
        <v>1302615.1200000001</v>
      </c>
      <c r="P4903">
        <v>1</v>
      </c>
      <c r="Q4903">
        <v>1</v>
      </c>
      <c r="R4903">
        <v>8376</v>
      </c>
    </row>
    <row r="4904" spans="1:18" hidden="1">
      <c r="A4904" t="s">
        <v>6306</v>
      </c>
      <c r="B4904" t="s">
        <v>5349</v>
      </c>
      <c r="C4904">
        <v>24</v>
      </c>
      <c r="D4904" t="s">
        <v>88</v>
      </c>
      <c r="E4904" t="s">
        <v>10124</v>
      </c>
      <c r="F4904" t="s">
        <v>182</v>
      </c>
      <c r="G4904" t="s">
        <v>182</v>
      </c>
      <c r="H4904">
        <v>5</v>
      </c>
      <c r="I4904">
        <v>3</v>
      </c>
      <c r="J4904" t="s">
        <v>84</v>
      </c>
      <c r="K4904" t="s">
        <v>31</v>
      </c>
      <c r="L4904" t="s">
        <v>321</v>
      </c>
      <c r="N4904" s="52">
        <v>1439120.3040000002</v>
      </c>
      <c r="O4904" s="52">
        <v>1327907.76</v>
      </c>
      <c r="P4904">
        <v>1</v>
      </c>
      <c r="Q4904">
        <v>1</v>
      </c>
      <c r="R4904">
        <v>8378</v>
      </c>
    </row>
    <row r="4905" spans="1:18" hidden="1">
      <c r="A4905" t="s">
        <v>6307</v>
      </c>
      <c r="B4905" t="s">
        <v>5351</v>
      </c>
      <c r="C4905">
        <v>25</v>
      </c>
      <c r="D4905" t="s">
        <v>88</v>
      </c>
      <c r="E4905" t="s">
        <v>10125</v>
      </c>
      <c r="F4905" t="s">
        <v>183</v>
      </c>
      <c r="G4905" t="s">
        <v>183</v>
      </c>
      <c r="H4905">
        <v>5</v>
      </c>
      <c r="I4905">
        <v>1</v>
      </c>
      <c r="J4905" t="s">
        <v>84</v>
      </c>
      <c r="K4905" t="s">
        <v>31</v>
      </c>
      <c r="L4905" t="s">
        <v>321</v>
      </c>
      <c r="N4905" s="52">
        <v>1779503.3760000002</v>
      </c>
      <c r="O4905" s="52">
        <v>1639723.7280000004</v>
      </c>
      <c r="P4905">
        <v>1</v>
      </c>
      <c r="Q4905">
        <v>1</v>
      </c>
      <c r="R4905">
        <v>8380</v>
      </c>
    </row>
    <row r="4906" spans="1:18" hidden="1">
      <c r="A4906" t="s">
        <v>6308</v>
      </c>
      <c r="B4906" t="s">
        <v>5353</v>
      </c>
      <c r="C4906">
        <v>26</v>
      </c>
      <c r="D4906" t="s">
        <v>88</v>
      </c>
      <c r="E4906" t="s">
        <v>10126</v>
      </c>
      <c r="F4906" t="s">
        <v>183</v>
      </c>
      <c r="G4906" t="s">
        <v>183</v>
      </c>
      <c r="H4906">
        <v>5</v>
      </c>
      <c r="I4906">
        <v>2</v>
      </c>
      <c r="J4906" t="s">
        <v>84</v>
      </c>
      <c r="K4906" t="s">
        <v>31</v>
      </c>
      <c r="L4906" t="s">
        <v>321</v>
      </c>
      <c r="N4906" s="52">
        <v>1805801.7600000002</v>
      </c>
      <c r="O4906" s="52">
        <v>1663956.5280000002</v>
      </c>
      <c r="P4906">
        <v>1</v>
      </c>
      <c r="Q4906">
        <v>1</v>
      </c>
      <c r="R4906">
        <v>8382</v>
      </c>
    </row>
    <row r="4907" spans="1:18" hidden="1">
      <c r="A4907" t="s">
        <v>6309</v>
      </c>
      <c r="B4907" t="s">
        <v>5355</v>
      </c>
      <c r="C4907">
        <v>27</v>
      </c>
      <c r="D4907" t="s">
        <v>88</v>
      </c>
      <c r="E4907" t="s">
        <v>10127</v>
      </c>
      <c r="F4907" t="s">
        <v>183</v>
      </c>
      <c r="G4907" t="s">
        <v>183</v>
      </c>
      <c r="H4907">
        <v>5</v>
      </c>
      <c r="I4907">
        <v>3</v>
      </c>
      <c r="J4907" t="s">
        <v>84</v>
      </c>
      <c r="K4907" t="s">
        <v>31</v>
      </c>
      <c r="L4907" t="s">
        <v>321</v>
      </c>
      <c r="N4907" s="52">
        <v>1840865.9040000001</v>
      </c>
      <c r="O4907" s="52">
        <v>1696266.192</v>
      </c>
      <c r="P4907">
        <v>1</v>
      </c>
      <c r="Q4907">
        <v>1</v>
      </c>
      <c r="R4907">
        <v>8384</v>
      </c>
    </row>
    <row r="4908" spans="1:18" hidden="1">
      <c r="A4908" t="s">
        <v>6310</v>
      </c>
      <c r="B4908" t="s">
        <v>5357</v>
      </c>
      <c r="C4908">
        <v>28</v>
      </c>
      <c r="D4908" t="s">
        <v>88</v>
      </c>
      <c r="E4908" t="s">
        <v>10128</v>
      </c>
      <c r="F4908" t="s">
        <v>184</v>
      </c>
      <c r="G4908" t="s">
        <v>184</v>
      </c>
      <c r="H4908">
        <v>5</v>
      </c>
      <c r="I4908">
        <v>1</v>
      </c>
      <c r="J4908" t="s">
        <v>84</v>
      </c>
      <c r="K4908" t="s">
        <v>31</v>
      </c>
      <c r="L4908" t="s">
        <v>321</v>
      </c>
      <c r="N4908" s="52">
        <v>4490335.6320000002</v>
      </c>
      <c r="O4908" s="52">
        <v>4132280.8320000004</v>
      </c>
      <c r="P4908">
        <v>1</v>
      </c>
      <c r="Q4908">
        <v>1</v>
      </c>
      <c r="R4908">
        <v>8386</v>
      </c>
    </row>
    <row r="4909" spans="1:18" hidden="1">
      <c r="A4909" t="s">
        <v>6311</v>
      </c>
      <c r="B4909" t="s">
        <v>5359</v>
      </c>
      <c r="C4909">
        <v>29</v>
      </c>
      <c r="D4909" t="s">
        <v>88</v>
      </c>
      <c r="E4909" t="s">
        <v>10129</v>
      </c>
      <c r="F4909" t="s">
        <v>184</v>
      </c>
      <c r="G4909" t="s">
        <v>184</v>
      </c>
      <c r="H4909">
        <v>5</v>
      </c>
      <c r="I4909">
        <v>2</v>
      </c>
      <c r="J4909" t="s">
        <v>84</v>
      </c>
      <c r="K4909" t="s">
        <v>31</v>
      </c>
      <c r="L4909" t="s">
        <v>321</v>
      </c>
      <c r="N4909" s="52">
        <v>4556694.8640000001</v>
      </c>
      <c r="O4909" s="52">
        <v>4193348.5920000002</v>
      </c>
      <c r="P4909">
        <v>1</v>
      </c>
      <c r="Q4909">
        <v>1</v>
      </c>
      <c r="R4909">
        <v>8388</v>
      </c>
    </row>
    <row r="4910" spans="1:18" hidden="1">
      <c r="A4910" t="s">
        <v>6312</v>
      </c>
      <c r="B4910" t="s">
        <v>5361</v>
      </c>
      <c r="C4910">
        <v>30</v>
      </c>
      <c r="D4910" t="s">
        <v>88</v>
      </c>
      <c r="E4910" t="s">
        <v>10130</v>
      </c>
      <c r="F4910" t="s">
        <v>184</v>
      </c>
      <c r="G4910" t="s">
        <v>184</v>
      </c>
      <c r="H4910">
        <v>5</v>
      </c>
      <c r="I4910">
        <v>3</v>
      </c>
      <c r="J4910" t="s">
        <v>84</v>
      </c>
      <c r="K4910" t="s">
        <v>31</v>
      </c>
      <c r="L4910" t="s">
        <v>321</v>
      </c>
      <c r="N4910" s="52">
        <v>4645174.9440000001</v>
      </c>
      <c r="O4910" s="52">
        <v>4274773.0080000004</v>
      </c>
      <c r="P4910">
        <v>1</v>
      </c>
      <c r="Q4910">
        <v>1</v>
      </c>
      <c r="R4910">
        <v>8390</v>
      </c>
    </row>
    <row r="4911" spans="1:18" hidden="1">
      <c r="A4911" t="s">
        <v>6313</v>
      </c>
      <c r="B4911" t="s">
        <v>5363</v>
      </c>
      <c r="C4911">
        <v>31</v>
      </c>
      <c r="D4911" t="s">
        <v>88</v>
      </c>
      <c r="E4911" t="s">
        <v>10131</v>
      </c>
      <c r="F4911" t="s">
        <v>185</v>
      </c>
      <c r="G4911" t="s">
        <v>185</v>
      </c>
      <c r="H4911">
        <v>5</v>
      </c>
      <c r="I4911">
        <v>1</v>
      </c>
      <c r="J4911" t="s">
        <v>84</v>
      </c>
      <c r="K4911" t="s">
        <v>31</v>
      </c>
      <c r="L4911" t="s">
        <v>321</v>
      </c>
      <c r="N4911" s="52">
        <v>6782698.8960000016</v>
      </c>
      <c r="O4911" s="52">
        <v>6233589.1680000005</v>
      </c>
      <c r="P4911">
        <v>1</v>
      </c>
      <c r="Q4911">
        <v>1</v>
      </c>
      <c r="R4911">
        <v>8392</v>
      </c>
    </row>
    <row r="4912" spans="1:18" hidden="1">
      <c r="A4912" t="s">
        <v>6314</v>
      </c>
      <c r="B4912" t="s">
        <v>5365</v>
      </c>
      <c r="C4912">
        <v>32</v>
      </c>
      <c r="D4912" t="s">
        <v>88</v>
      </c>
      <c r="E4912" t="s">
        <v>10132</v>
      </c>
      <c r="F4912" t="s">
        <v>185</v>
      </c>
      <c r="G4912" t="s">
        <v>185</v>
      </c>
      <c r="H4912">
        <v>5</v>
      </c>
      <c r="I4912">
        <v>2</v>
      </c>
      <c r="J4912" t="s">
        <v>84</v>
      </c>
      <c r="K4912" t="s">
        <v>31</v>
      </c>
      <c r="L4912" t="s">
        <v>321</v>
      </c>
      <c r="N4912" s="52">
        <v>6882936.5760000004</v>
      </c>
      <c r="O4912" s="52">
        <v>6325711.3440000005</v>
      </c>
      <c r="P4912">
        <v>1</v>
      </c>
      <c r="Q4912">
        <v>1</v>
      </c>
      <c r="R4912">
        <v>8394</v>
      </c>
    </row>
    <row r="4913" spans="1:18" hidden="1">
      <c r="A4913" t="s">
        <v>6315</v>
      </c>
      <c r="B4913" t="s">
        <v>5367</v>
      </c>
      <c r="C4913">
        <v>33</v>
      </c>
      <c r="D4913" t="s">
        <v>88</v>
      </c>
      <c r="E4913" t="s">
        <v>10133</v>
      </c>
      <c r="F4913" t="s">
        <v>185</v>
      </c>
      <c r="G4913" t="s">
        <v>185</v>
      </c>
      <c r="H4913">
        <v>5</v>
      </c>
      <c r="I4913">
        <v>3</v>
      </c>
      <c r="J4913" t="s">
        <v>84</v>
      </c>
      <c r="K4913" t="s">
        <v>31</v>
      </c>
      <c r="L4913" t="s">
        <v>321</v>
      </c>
      <c r="N4913" s="52">
        <v>7016585.7120000003</v>
      </c>
      <c r="O4913" s="52">
        <v>6448540.1760000009</v>
      </c>
      <c r="P4913">
        <v>1</v>
      </c>
      <c r="Q4913">
        <v>1</v>
      </c>
      <c r="R4913">
        <v>8396</v>
      </c>
    </row>
    <row r="4914" spans="1:18" hidden="1">
      <c r="A4914" t="s">
        <v>6316</v>
      </c>
      <c r="B4914" t="s">
        <v>5369</v>
      </c>
      <c r="C4914">
        <v>34</v>
      </c>
      <c r="D4914" t="s">
        <v>88</v>
      </c>
      <c r="E4914" t="s">
        <v>10134</v>
      </c>
      <c r="F4914" t="s">
        <v>186</v>
      </c>
      <c r="G4914" t="s">
        <v>186</v>
      </c>
      <c r="H4914">
        <v>5</v>
      </c>
      <c r="I4914">
        <v>1</v>
      </c>
      <c r="J4914" t="s">
        <v>84</v>
      </c>
      <c r="K4914" t="s">
        <v>31</v>
      </c>
      <c r="L4914" t="s">
        <v>321</v>
      </c>
      <c r="N4914" s="52">
        <v>8130699.4560000002</v>
      </c>
      <c r="O4914" s="52">
        <v>7504045.8720000004</v>
      </c>
      <c r="P4914">
        <v>1</v>
      </c>
      <c r="Q4914">
        <v>1</v>
      </c>
      <c r="R4914">
        <v>8398</v>
      </c>
    </row>
    <row r="4915" spans="1:18" hidden="1">
      <c r="A4915" t="s">
        <v>6317</v>
      </c>
      <c r="B4915" t="s">
        <v>5371</v>
      </c>
      <c r="C4915">
        <v>35</v>
      </c>
      <c r="D4915" t="s">
        <v>88</v>
      </c>
      <c r="E4915" t="s">
        <v>10135</v>
      </c>
      <c r="F4915" t="s">
        <v>186</v>
      </c>
      <c r="G4915" t="s">
        <v>186</v>
      </c>
      <c r="H4915">
        <v>5</v>
      </c>
      <c r="I4915">
        <v>2</v>
      </c>
      <c r="J4915" t="s">
        <v>84</v>
      </c>
      <c r="K4915" t="s">
        <v>31</v>
      </c>
      <c r="L4915" t="s">
        <v>321</v>
      </c>
      <c r="N4915" s="52">
        <v>8250856.608</v>
      </c>
      <c r="O4915" s="52">
        <v>7614942.6720000003</v>
      </c>
      <c r="P4915">
        <v>1</v>
      </c>
      <c r="Q4915">
        <v>1</v>
      </c>
      <c r="R4915">
        <v>8400</v>
      </c>
    </row>
    <row r="4916" spans="1:18" hidden="1">
      <c r="A4916" t="s">
        <v>6318</v>
      </c>
      <c r="B4916" t="s">
        <v>5373</v>
      </c>
      <c r="C4916">
        <v>36</v>
      </c>
      <c r="D4916" t="s">
        <v>88</v>
      </c>
      <c r="E4916" t="s">
        <v>10136</v>
      </c>
      <c r="F4916" t="s">
        <v>186</v>
      </c>
      <c r="G4916" t="s">
        <v>186</v>
      </c>
      <c r="H4916">
        <v>5</v>
      </c>
      <c r="I4916">
        <v>3</v>
      </c>
      <c r="J4916" t="s">
        <v>84</v>
      </c>
      <c r="K4916" t="s">
        <v>31</v>
      </c>
      <c r="L4916" t="s">
        <v>321</v>
      </c>
      <c r="N4916" s="52">
        <v>8411067.9840000011</v>
      </c>
      <c r="O4916" s="52">
        <v>7762805.8080000002</v>
      </c>
      <c r="P4916">
        <v>1</v>
      </c>
      <c r="Q4916">
        <v>1</v>
      </c>
      <c r="R4916">
        <v>8402</v>
      </c>
    </row>
    <row r="4917" spans="1:18" hidden="1">
      <c r="A4917" t="s">
        <v>6319</v>
      </c>
      <c r="B4917" t="s">
        <v>5375</v>
      </c>
      <c r="C4917">
        <v>37</v>
      </c>
      <c r="D4917" t="s">
        <v>88</v>
      </c>
      <c r="E4917" t="s">
        <v>10137</v>
      </c>
      <c r="F4917" t="s">
        <v>187</v>
      </c>
      <c r="G4917" t="s">
        <v>187</v>
      </c>
      <c r="H4917">
        <v>5</v>
      </c>
      <c r="I4917">
        <v>1</v>
      </c>
      <c r="J4917" t="s">
        <v>84</v>
      </c>
      <c r="K4917" t="s">
        <v>31</v>
      </c>
      <c r="L4917" t="s">
        <v>321</v>
      </c>
      <c r="N4917" s="52">
        <v>1525995.1680000001</v>
      </c>
      <c r="O4917" s="52">
        <v>1406733.3600000003</v>
      </c>
      <c r="P4917">
        <v>1</v>
      </c>
      <c r="Q4917">
        <v>1</v>
      </c>
      <c r="R4917">
        <v>8404</v>
      </c>
    </row>
    <row r="4918" spans="1:18" hidden="1">
      <c r="A4918" t="s">
        <v>6320</v>
      </c>
      <c r="B4918" t="s">
        <v>5377</v>
      </c>
      <c r="C4918">
        <v>38</v>
      </c>
      <c r="D4918" t="s">
        <v>88</v>
      </c>
      <c r="E4918" t="s">
        <v>10138</v>
      </c>
      <c r="F4918" t="s">
        <v>187</v>
      </c>
      <c r="G4918" t="s">
        <v>187</v>
      </c>
      <c r="H4918">
        <v>5</v>
      </c>
      <c r="I4918">
        <v>2</v>
      </c>
      <c r="J4918" t="s">
        <v>84</v>
      </c>
      <c r="K4918" t="s">
        <v>31</v>
      </c>
      <c r="L4918" t="s">
        <v>321</v>
      </c>
      <c r="N4918" s="52">
        <v>1548546.5760000001</v>
      </c>
      <c r="O4918" s="52">
        <v>1427522.7840000002</v>
      </c>
      <c r="P4918">
        <v>1</v>
      </c>
      <c r="Q4918">
        <v>1</v>
      </c>
      <c r="R4918">
        <v>8406</v>
      </c>
    </row>
    <row r="4919" spans="1:18" hidden="1">
      <c r="A4919" t="s">
        <v>6321</v>
      </c>
      <c r="B4919" t="s">
        <v>5379</v>
      </c>
      <c r="C4919">
        <v>39</v>
      </c>
      <c r="D4919" t="s">
        <v>88</v>
      </c>
      <c r="E4919" t="s">
        <v>10139</v>
      </c>
      <c r="F4919" t="s">
        <v>187</v>
      </c>
      <c r="G4919" t="s">
        <v>187</v>
      </c>
      <c r="H4919">
        <v>5</v>
      </c>
      <c r="I4919">
        <v>3</v>
      </c>
      <c r="J4919" t="s">
        <v>84</v>
      </c>
      <c r="K4919" t="s">
        <v>31</v>
      </c>
      <c r="L4919" t="s">
        <v>321</v>
      </c>
      <c r="N4919" s="52">
        <v>1578615.12</v>
      </c>
      <c r="O4919" s="52">
        <v>1455242.0160000001</v>
      </c>
      <c r="P4919">
        <v>1</v>
      </c>
      <c r="Q4919">
        <v>1</v>
      </c>
      <c r="R4919">
        <v>8408</v>
      </c>
    </row>
    <row r="4920" spans="1:18" hidden="1">
      <c r="A4920" t="s">
        <v>6322</v>
      </c>
      <c r="B4920" t="s">
        <v>5381</v>
      </c>
      <c r="C4920">
        <v>40</v>
      </c>
      <c r="D4920" t="s">
        <v>88</v>
      </c>
      <c r="E4920" t="s">
        <v>10140</v>
      </c>
      <c r="F4920" t="s">
        <v>188</v>
      </c>
      <c r="G4920" t="s">
        <v>188</v>
      </c>
      <c r="H4920">
        <v>5</v>
      </c>
      <c r="I4920">
        <v>1</v>
      </c>
      <c r="J4920" t="s">
        <v>84</v>
      </c>
      <c r="K4920" t="s">
        <v>31</v>
      </c>
      <c r="L4920" t="s">
        <v>321</v>
      </c>
      <c r="N4920" s="52">
        <v>1478237.2320000001</v>
      </c>
      <c r="O4920" s="52">
        <v>1445748.7200000002</v>
      </c>
      <c r="P4920">
        <v>1</v>
      </c>
      <c r="Q4920">
        <v>1</v>
      </c>
      <c r="R4920">
        <v>8410</v>
      </c>
    </row>
    <row r="4921" spans="1:18" hidden="1">
      <c r="A4921" t="s">
        <v>6323</v>
      </c>
      <c r="B4921" t="s">
        <v>5383</v>
      </c>
      <c r="C4921">
        <v>41</v>
      </c>
      <c r="D4921" t="s">
        <v>88</v>
      </c>
      <c r="E4921" t="s">
        <v>10141</v>
      </c>
      <c r="F4921" t="s">
        <v>188</v>
      </c>
      <c r="G4921" t="s">
        <v>188</v>
      </c>
      <c r="H4921">
        <v>5</v>
      </c>
      <c r="I4921">
        <v>2</v>
      </c>
      <c r="J4921" t="s">
        <v>84</v>
      </c>
      <c r="K4921" t="s">
        <v>31</v>
      </c>
      <c r="L4921" t="s">
        <v>321</v>
      </c>
      <c r="N4921" s="52">
        <v>1500083.1840000001</v>
      </c>
      <c r="O4921" s="52">
        <v>1467114.432</v>
      </c>
      <c r="P4921">
        <v>1</v>
      </c>
      <c r="Q4921">
        <v>1</v>
      </c>
      <c r="R4921">
        <v>8412</v>
      </c>
    </row>
    <row r="4922" spans="1:18" hidden="1">
      <c r="A4922" t="s">
        <v>6324</v>
      </c>
      <c r="B4922" t="s">
        <v>5385</v>
      </c>
      <c r="C4922">
        <v>42</v>
      </c>
      <c r="D4922" t="s">
        <v>88</v>
      </c>
      <c r="E4922" t="s">
        <v>10142</v>
      </c>
      <c r="F4922" t="s">
        <v>188</v>
      </c>
      <c r="G4922" t="s">
        <v>188</v>
      </c>
      <c r="H4922">
        <v>5</v>
      </c>
      <c r="I4922">
        <v>3</v>
      </c>
      <c r="J4922" t="s">
        <v>84</v>
      </c>
      <c r="K4922" t="s">
        <v>31</v>
      </c>
      <c r="L4922" t="s">
        <v>321</v>
      </c>
      <c r="N4922" s="52">
        <v>1529211.12</v>
      </c>
      <c r="O4922" s="52">
        <v>1495602.0480000002</v>
      </c>
      <c r="P4922">
        <v>1</v>
      </c>
      <c r="Q4922">
        <v>1</v>
      </c>
      <c r="R4922">
        <v>8414</v>
      </c>
    </row>
    <row r="4923" spans="1:18" hidden="1">
      <c r="A4923" t="s">
        <v>6325</v>
      </c>
      <c r="B4923" t="s">
        <v>5387</v>
      </c>
      <c r="C4923">
        <v>43</v>
      </c>
      <c r="D4923" t="s">
        <v>88</v>
      </c>
      <c r="E4923" t="s">
        <v>10143</v>
      </c>
      <c r="F4923" t="s">
        <v>189</v>
      </c>
      <c r="G4923" t="s">
        <v>189</v>
      </c>
      <c r="H4923">
        <v>5</v>
      </c>
      <c r="I4923">
        <v>1</v>
      </c>
      <c r="J4923" t="s">
        <v>84</v>
      </c>
      <c r="K4923" t="s">
        <v>31</v>
      </c>
      <c r="L4923" t="s">
        <v>321</v>
      </c>
      <c r="N4923" s="52">
        <v>2388103.2480000001</v>
      </c>
      <c r="O4923" s="52">
        <v>2202417.0720000002</v>
      </c>
      <c r="P4923">
        <v>1</v>
      </c>
      <c r="Q4923">
        <v>1</v>
      </c>
      <c r="R4923">
        <v>8416</v>
      </c>
    </row>
    <row r="4924" spans="1:18" hidden="1">
      <c r="A4924" t="s">
        <v>6326</v>
      </c>
      <c r="B4924" t="s">
        <v>5389</v>
      </c>
      <c r="C4924">
        <v>44</v>
      </c>
      <c r="D4924" t="s">
        <v>88</v>
      </c>
      <c r="E4924" t="s">
        <v>10144</v>
      </c>
      <c r="F4924" t="s">
        <v>189</v>
      </c>
      <c r="G4924" t="s">
        <v>189</v>
      </c>
      <c r="H4924">
        <v>5</v>
      </c>
      <c r="I4924">
        <v>2</v>
      </c>
      <c r="J4924" t="s">
        <v>84</v>
      </c>
      <c r="K4924" t="s">
        <v>31</v>
      </c>
      <c r="L4924" t="s">
        <v>321</v>
      </c>
      <c r="N4924" s="52">
        <v>2423395.9200000004</v>
      </c>
      <c r="O4924" s="52">
        <v>2234965.2000000002</v>
      </c>
      <c r="P4924">
        <v>1</v>
      </c>
      <c r="Q4924">
        <v>1</v>
      </c>
      <c r="R4924">
        <v>8418</v>
      </c>
    </row>
    <row r="4925" spans="1:18" hidden="1">
      <c r="A4925" t="s">
        <v>6327</v>
      </c>
      <c r="B4925" t="s">
        <v>5391</v>
      </c>
      <c r="C4925">
        <v>45</v>
      </c>
      <c r="D4925" t="s">
        <v>88</v>
      </c>
      <c r="E4925" t="s">
        <v>10145</v>
      </c>
      <c r="F4925" t="s">
        <v>189</v>
      </c>
      <c r="G4925" t="s">
        <v>189</v>
      </c>
      <c r="H4925">
        <v>5</v>
      </c>
      <c r="I4925">
        <v>3</v>
      </c>
      <c r="J4925" t="s">
        <v>84</v>
      </c>
      <c r="K4925" t="s">
        <v>31</v>
      </c>
      <c r="L4925" t="s">
        <v>321</v>
      </c>
      <c r="N4925" s="52">
        <v>2470451.7120000003</v>
      </c>
      <c r="O4925" s="52">
        <v>2278363.4400000004</v>
      </c>
      <c r="P4925">
        <v>1</v>
      </c>
      <c r="Q4925">
        <v>1</v>
      </c>
      <c r="R4925">
        <v>8420</v>
      </c>
    </row>
    <row r="4926" spans="1:18" hidden="1">
      <c r="A4926" t="s">
        <v>6328</v>
      </c>
      <c r="B4926" t="s">
        <v>5393</v>
      </c>
      <c r="C4926">
        <v>46</v>
      </c>
      <c r="D4926" t="s">
        <v>88</v>
      </c>
      <c r="E4926" t="s">
        <v>10146</v>
      </c>
      <c r="F4926" t="s">
        <v>190</v>
      </c>
      <c r="G4926" t="s">
        <v>190</v>
      </c>
      <c r="H4926">
        <v>5</v>
      </c>
      <c r="I4926">
        <v>1</v>
      </c>
      <c r="J4926" t="s">
        <v>84</v>
      </c>
      <c r="K4926" t="s">
        <v>31</v>
      </c>
      <c r="L4926" t="s">
        <v>321</v>
      </c>
      <c r="N4926" s="52">
        <v>11235952.272000002</v>
      </c>
      <c r="O4926" s="52">
        <v>10989008.448000001</v>
      </c>
      <c r="P4926">
        <v>1</v>
      </c>
      <c r="Q4926">
        <v>1</v>
      </c>
      <c r="R4926">
        <v>8422</v>
      </c>
    </row>
    <row r="4927" spans="1:18" hidden="1">
      <c r="A4927" t="s">
        <v>6329</v>
      </c>
      <c r="B4927" t="s">
        <v>5395</v>
      </c>
      <c r="C4927">
        <v>47</v>
      </c>
      <c r="D4927" t="s">
        <v>88</v>
      </c>
      <c r="E4927" t="s">
        <v>10147</v>
      </c>
      <c r="F4927" t="s">
        <v>190</v>
      </c>
      <c r="G4927" t="s">
        <v>190</v>
      </c>
      <c r="H4927">
        <v>5</v>
      </c>
      <c r="I4927">
        <v>2</v>
      </c>
      <c r="J4927" t="s">
        <v>84</v>
      </c>
      <c r="K4927" t="s">
        <v>31</v>
      </c>
      <c r="L4927" t="s">
        <v>321</v>
      </c>
      <c r="N4927" s="52">
        <v>11402001.600000001</v>
      </c>
      <c r="O4927" s="52">
        <v>11151407.952000001</v>
      </c>
      <c r="P4927">
        <v>1</v>
      </c>
      <c r="Q4927">
        <v>1</v>
      </c>
      <c r="R4927">
        <v>8424</v>
      </c>
    </row>
    <row r="4928" spans="1:18" hidden="1">
      <c r="A4928" t="s">
        <v>6330</v>
      </c>
      <c r="B4928" t="s">
        <v>5397</v>
      </c>
      <c r="C4928">
        <v>48</v>
      </c>
      <c r="D4928" t="s">
        <v>88</v>
      </c>
      <c r="E4928" t="s">
        <v>10148</v>
      </c>
      <c r="F4928" t="s">
        <v>190</v>
      </c>
      <c r="G4928" t="s">
        <v>190</v>
      </c>
      <c r="H4928">
        <v>5</v>
      </c>
      <c r="I4928">
        <v>3</v>
      </c>
      <c r="J4928" t="s">
        <v>84</v>
      </c>
      <c r="K4928" t="s">
        <v>31</v>
      </c>
      <c r="L4928" t="s">
        <v>321</v>
      </c>
      <c r="N4928" s="52">
        <v>11623398.864</v>
      </c>
      <c r="O4928" s="52">
        <v>11367939.888</v>
      </c>
      <c r="P4928">
        <v>1</v>
      </c>
      <c r="Q4928">
        <v>1</v>
      </c>
      <c r="R4928">
        <v>8426</v>
      </c>
    </row>
    <row r="4929" spans="1:18" hidden="1">
      <c r="A4929" t="s">
        <v>6331</v>
      </c>
      <c r="B4929" t="s">
        <v>5399</v>
      </c>
      <c r="C4929">
        <v>49</v>
      </c>
      <c r="D4929" t="s">
        <v>88</v>
      </c>
      <c r="E4929" t="s">
        <v>10149</v>
      </c>
      <c r="F4929" t="s">
        <v>191</v>
      </c>
      <c r="G4929" t="s">
        <v>191</v>
      </c>
      <c r="H4929">
        <v>5</v>
      </c>
      <c r="I4929">
        <v>1</v>
      </c>
      <c r="J4929" t="s">
        <v>84</v>
      </c>
      <c r="K4929" t="s">
        <v>31</v>
      </c>
      <c r="L4929" t="s">
        <v>321</v>
      </c>
      <c r="N4929" s="52">
        <v>606802.56000000006</v>
      </c>
      <c r="O4929" s="52">
        <v>593466.24000000011</v>
      </c>
      <c r="P4929">
        <v>1</v>
      </c>
      <c r="Q4929">
        <v>1</v>
      </c>
      <c r="R4929">
        <v>8428</v>
      </c>
    </row>
    <row r="4930" spans="1:18" hidden="1">
      <c r="A4930" t="s">
        <v>6332</v>
      </c>
      <c r="B4930" t="s">
        <v>5401</v>
      </c>
      <c r="C4930">
        <v>50</v>
      </c>
      <c r="D4930" t="s">
        <v>88</v>
      </c>
      <c r="E4930" t="s">
        <v>10150</v>
      </c>
      <c r="F4930" t="s">
        <v>191</v>
      </c>
      <c r="G4930" t="s">
        <v>191</v>
      </c>
      <c r="H4930">
        <v>5</v>
      </c>
      <c r="I4930">
        <v>2</v>
      </c>
      <c r="J4930" t="s">
        <v>84</v>
      </c>
      <c r="K4930" t="s">
        <v>31</v>
      </c>
      <c r="L4930" t="s">
        <v>321</v>
      </c>
      <c r="N4930" s="52">
        <v>615769.24800000002</v>
      </c>
      <c r="O4930" s="52">
        <v>602236.41600000008</v>
      </c>
      <c r="P4930">
        <v>1</v>
      </c>
      <c r="Q4930">
        <v>1</v>
      </c>
      <c r="R4930">
        <v>8430</v>
      </c>
    </row>
    <row r="4931" spans="1:18" hidden="1">
      <c r="A4931" t="s">
        <v>6333</v>
      </c>
      <c r="B4931" t="s">
        <v>5403</v>
      </c>
      <c r="C4931">
        <v>51</v>
      </c>
      <c r="D4931" t="s">
        <v>88</v>
      </c>
      <c r="E4931" t="s">
        <v>10151</v>
      </c>
      <c r="F4931" t="s">
        <v>191</v>
      </c>
      <c r="G4931" t="s">
        <v>191</v>
      </c>
      <c r="H4931">
        <v>5</v>
      </c>
      <c r="I4931">
        <v>3</v>
      </c>
      <c r="J4931" t="s">
        <v>84</v>
      </c>
      <c r="K4931" t="s">
        <v>31</v>
      </c>
      <c r="L4931" t="s">
        <v>321</v>
      </c>
      <c r="N4931" s="52">
        <v>627726.67200000002</v>
      </c>
      <c r="O4931" s="52">
        <v>613929.98400000005</v>
      </c>
      <c r="P4931">
        <v>1</v>
      </c>
      <c r="Q4931">
        <v>1</v>
      </c>
      <c r="R4931">
        <v>8432</v>
      </c>
    </row>
    <row r="4932" spans="1:18" hidden="1">
      <c r="A4932" t="s">
        <v>6334</v>
      </c>
      <c r="B4932" t="s">
        <v>5405</v>
      </c>
      <c r="C4932">
        <v>52</v>
      </c>
      <c r="D4932" t="s">
        <v>88</v>
      </c>
      <c r="E4932" t="s">
        <v>10152</v>
      </c>
      <c r="F4932" t="s">
        <v>192</v>
      </c>
      <c r="G4932" t="s">
        <v>192</v>
      </c>
      <c r="H4932">
        <v>5</v>
      </c>
      <c r="I4932">
        <v>1</v>
      </c>
      <c r="J4932" t="s">
        <v>84</v>
      </c>
      <c r="K4932" t="s">
        <v>31</v>
      </c>
      <c r="L4932" t="s">
        <v>321</v>
      </c>
      <c r="N4932" s="52">
        <v>988862.73600000003</v>
      </c>
      <c r="O4932" s="52">
        <v>967129.39200000011</v>
      </c>
      <c r="P4932">
        <v>1</v>
      </c>
      <c r="Q4932">
        <v>1</v>
      </c>
      <c r="R4932">
        <v>8434</v>
      </c>
    </row>
    <row r="4933" spans="1:18" hidden="1">
      <c r="A4933" t="s">
        <v>6335</v>
      </c>
      <c r="B4933" t="s">
        <v>5407</v>
      </c>
      <c r="C4933">
        <v>53</v>
      </c>
      <c r="D4933" t="s">
        <v>88</v>
      </c>
      <c r="E4933" t="s">
        <v>10153</v>
      </c>
      <c r="F4933" t="s">
        <v>192</v>
      </c>
      <c r="G4933" t="s">
        <v>192</v>
      </c>
      <c r="H4933">
        <v>5</v>
      </c>
      <c r="I4933">
        <v>2</v>
      </c>
      <c r="J4933" t="s">
        <v>84</v>
      </c>
      <c r="K4933" t="s">
        <v>31</v>
      </c>
      <c r="L4933" t="s">
        <v>321</v>
      </c>
      <c r="N4933" s="52">
        <v>1003476.3840000001</v>
      </c>
      <c r="O4933" s="52">
        <v>981421.77600000007</v>
      </c>
      <c r="P4933">
        <v>1</v>
      </c>
      <c r="Q4933">
        <v>1</v>
      </c>
      <c r="R4933">
        <v>8436</v>
      </c>
    </row>
    <row r="4934" spans="1:18" hidden="1">
      <c r="A4934" t="s">
        <v>6336</v>
      </c>
      <c r="B4934" t="s">
        <v>5409</v>
      </c>
      <c r="C4934">
        <v>54</v>
      </c>
      <c r="D4934" t="s">
        <v>88</v>
      </c>
      <c r="E4934" t="s">
        <v>10154</v>
      </c>
      <c r="F4934" t="s">
        <v>192</v>
      </c>
      <c r="G4934" t="s">
        <v>192</v>
      </c>
      <c r="H4934">
        <v>5</v>
      </c>
      <c r="I4934">
        <v>3</v>
      </c>
      <c r="J4934" t="s">
        <v>84</v>
      </c>
      <c r="K4934" t="s">
        <v>31</v>
      </c>
      <c r="L4934" t="s">
        <v>321</v>
      </c>
      <c r="N4934" s="52">
        <v>1022961.9840000001</v>
      </c>
      <c r="O4934" s="52">
        <v>1000479.0240000001</v>
      </c>
      <c r="P4934">
        <v>1</v>
      </c>
      <c r="Q4934">
        <v>1</v>
      </c>
      <c r="R4934">
        <v>8438</v>
      </c>
    </row>
    <row r="4935" spans="1:18" hidden="1">
      <c r="A4935" t="s">
        <v>6337</v>
      </c>
      <c r="B4935" t="s">
        <v>5411</v>
      </c>
      <c r="C4935">
        <v>55</v>
      </c>
      <c r="D4935" t="s">
        <v>88</v>
      </c>
      <c r="E4935" t="s">
        <v>10155</v>
      </c>
      <c r="F4935" t="s">
        <v>193</v>
      </c>
      <c r="G4935" t="s">
        <v>193</v>
      </c>
      <c r="H4935">
        <v>5</v>
      </c>
      <c r="I4935">
        <v>1</v>
      </c>
      <c r="J4935" t="s">
        <v>84</v>
      </c>
      <c r="K4935" t="s">
        <v>31</v>
      </c>
      <c r="L4935" t="s">
        <v>321</v>
      </c>
      <c r="N4935" s="52">
        <v>34246023.696000002</v>
      </c>
      <c r="O4935" s="52">
        <v>28670289.360000007</v>
      </c>
      <c r="P4935">
        <v>1</v>
      </c>
      <c r="Q4935">
        <v>1</v>
      </c>
      <c r="R4935">
        <v>8440</v>
      </c>
    </row>
    <row r="4936" spans="1:18" hidden="1">
      <c r="A4936" t="s">
        <v>6338</v>
      </c>
      <c r="B4936" t="s">
        <v>5413</v>
      </c>
      <c r="C4936">
        <v>56</v>
      </c>
      <c r="D4936" t="s">
        <v>88</v>
      </c>
      <c r="E4936" t="s">
        <v>10156</v>
      </c>
      <c r="F4936" t="s">
        <v>193</v>
      </c>
      <c r="G4936" t="s">
        <v>193</v>
      </c>
      <c r="H4936">
        <v>5</v>
      </c>
      <c r="I4936">
        <v>2</v>
      </c>
      <c r="J4936" t="s">
        <v>84</v>
      </c>
      <c r="K4936" t="s">
        <v>31</v>
      </c>
      <c r="L4936" t="s">
        <v>321</v>
      </c>
      <c r="N4936" s="52">
        <v>34752122.688000001</v>
      </c>
      <c r="O4936" s="52">
        <v>29093988.000000004</v>
      </c>
      <c r="P4936">
        <v>1</v>
      </c>
      <c r="Q4936">
        <v>1</v>
      </c>
      <c r="R4936">
        <v>8442</v>
      </c>
    </row>
    <row r="4937" spans="1:18" hidden="1">
      <c r="A4937" t="s">
        <v>6339</v>
      </c>
      <c r="B4937" t="s">
        <v>5415</v>
      </c>
      <c r="C4937">
        <v>57</v>
      </c>
      <c r="D4937" t="s">
        <v>88</v>
      </c>
      <c r="E4937" t="s">
        <v>10157</v>
      </c>
      <c r="F4937" t="s">
        <v>193</v>
      </c>
      <c r="G4937" t="s">
        <v>193</v>
      </c>
      <c r="H4937">
        <v>5</v>
      </c>
      <c r="I4937">
        <v>3</v>
      </c>
      <c r="J4937" t="s">
        <v>84</v>
      </c>
      <c r="K4937" t="s">
        <v>31</v>
      </c>
      <c r="L4937" t="s">
        <v>321</v>
      </c>
      <c r="N4937" s="52">
        <v>35426921.712000005</v>
      </c>
      <c r="O4937" s="52">
        <v>29658920.256000001</v>
      </c>
      <c r="P4937">
        <v>1</v>
      </c>
      <c r="Q4937">
        <v>1</v>
      </c>
      <c r="R4937">
        <v>8444</v>
      </c>
    </row>
    <row r="4938" spans="1:18" hidden="1">
      <c r="A4938" t="s">
        <v>6340</v>
      </c>
      <c r="B4938" t="s">
        <v>5417</v>
      </c>
      <c r="C4938">
        <v>58</v>
      </c>
      <c r="D4938" t="s">
        <v>102</v>
      </c>
      <c r="E4938" t="s">
        <v>10158</v>
      </c>
      <c r="F4938" t="s">
        <v>194</v>
      </c>
      <c r="G4938" t="s">
        <v>176</v>
      </c>
      <c r="H4938">
        <v>5</v>
      </c>
      <c r="I4938" t="s">
        <v>103</v>
      </c>
      <c r="J4938" t="s">
        <v>84</v>
      </c>
      <c r="K4938" t="s">
        <v>31</v>
      </c>
      <c r="L4938" t="s">
        <v>321</v>
      </c>
      <c r="N4938" s="52">
        <v>466304.20799999998</v>
      </c>
      <c r="O4938" s="52">
        <v>437053.72800000006</v>
      </c>
      <c r="P4938">
        <v>1</v>
      </c>
      <c r="Q4938">
        <f>IF(COUNTIF(SolCotizacion!$E:$E,$G4938)&gt;0,1,0)</f>
        <v>0</v>
      </c>
      <c r="R4938">
        <v>8446</v>
      </c>
    </row>
    <row r="4939" spans="1:18" hidden="1">
      <c r="A4939" t="s">
        <v>6341</v>
      </c>
      <c r="B4939" t="s">
        <v>5419</v>
      </c>
      <c r="C4939">
        <v>59</v>
      </c>
      <c r="D4939" t="s">
        <v>102</v>
      </c>
      <c r="E4939" t="s">
        <v>10159</v>
      </c>
      <c r="F4939" t="s">
        <v>195</v>
      </c>
      <c r="G4939" t="s">
        <v>176</v>
      </c>
      <c r="H4939">
        <v>5</v>
      </c>
      <c r="I4939" t="s">
        <v>103</v>
      </c>
      <c r="J4939" t="s">
        <v>84</v>
      </c>
      <c r="K4939" t="s">
        <v>31</v>
      </c>
      <c r="L4939" t="s">
        <v>321</v>
      </c>
      <c r="N4939" s="52">
        <v>4.4160000000000004</v>
      </c>
      <c r="O4939" s="52">
        <v>4.4160000000000004</v>
      </c>
      <c r="P4939">
        <v>1</v>
      </c>
      <c r="Q4939">
        <f>IF(COUNTIF(SolCotizacion!$E:$E,$G4939)&gt;0,1,0)</f>
        <v>0</v>
      </c>
      <c r="R4939">
        <v>8448</v>
      </c>
    </row>
    <row r="4940" spans="1:18" hidden="1">
      <c r="A4940" t="s">
        <v>6342</v>
      </c>
      <c r="B4940" t="s">
        <v>5421</v>
      </c>
      <c r="C4940">
        <v>60</v>
      </c>
      <c r="D4940" t="s">
        <v>102</v>
      </c>
      <c r="E4940" t="s">
        <v>10160</v>
      </c>
      <c r="F4940" t="s">
        <v>196</v>
      </c>
      <c r="G4940" t="s">
        <v>177</v>
      </c>
      <c r="H4940">
        <v>5</v>
      </c>
      <c r="I4940" t="s">
        <v>103</v>
      </c>
      <c r="J4940" t="s">
        <v>84</v>
      </c>
      <c r="K4940" t="s">
        <v>31</v>
      </c>
      <c r="L4940" t="s">
        <v>321</v>
      </c>
      <c r="N4940" s="52">
        <v>13285.536000000002</v>
      </c>
      <c r="O4940" s="52">
        <v>12992.976000000001</v>
      </c>
      <c r="P4940">
        <v>1</v>
      </c>
      <c r="Q4940">
        <f>IF(COUNTIF(SolCotizacion!$E:$E,$G4940)&gt;0,1,0)</f>
        <v>0</v>
      </c>
      <c r="R4940">
        <v>8450</v>
      </c>
    </row>
    <row r="4941" spans="1:18" hidden="1">
      <c r="A4941" t="s">
        <v>6343</v>
      </c>
      <c r="B4941" t="s">
        <v>5423</v>
      </c>
      <c r="C4941">
        <v>61</v>
      </c>
      <c r="D4941" t="s">
        <v>102</v>
      </c>
      <c r="E4941" t="s">
        <v>10161</v>
      </c>
      <c r="F4941" t="s">
        <v>197</v>
      </c>
      <c r="G4941" t="s">
        <v>178</v>
      </c>
      <c r="H4941">
        <v>5</v>
      </c>
      <c r="I4941" t="s">
        <v>103</v>
      </c>
      <c r="J4941" t="s">
        <v>84</v>
      </c>
      <c r="K4941" t="s">
        <v>31</v>
      </c>
      <c r="L4941" t="s">
        <v>321</v>
      </c>
      <c r="N4941" s="52">
        <v>466304.20799999998</v>
      </c>
      <c r="O4941" s="52">
        <v>437053.72800000006</v>
      </c>
      <c r="P4941">
        <v>1</v>
      </c>
      <c r="Q4941">
        <f>IF(COUNTIF(SolCotizacion!$E:$E,$G4941)&gt;0,1,0)</f>
        <v>0</v>
      </c>
      <c r="R4941">
        <v>8452</v>
      </c>
    </row>
    <row r="4942" spans="1:18" hidden="1">
      <c r="A4942" t="s">
        <v>6344</v>
      </c>
      <c r="B4942" t="s">
        <v>5425</v>
      </c>
      <c r="C4942">
        <v>63</v>
      </c>
      <c r="D4942" t="s">
        <v>102</v>
      </c>
      <c r="E4942" t="s">
        <v>10162</v>
      </c>
      <c r="F4942" t="s">
        <v>198</v>
      </c>
      <c r="G4942" t="s">
        <v>179</v>
      </c>
      <c r="H4942">
        <v>5</v>
      </c>
      <c r="I4942" t="s">
        <v>103</v>
      </c>
      <c r="J4942" t="s">
        <v>84</v>
      </c>
      <c r="K4942" t="s">
        <v>31</v>
      </c>
      <c r="L4942" t="s">
        <v>321</v>
      </c>
      <c r="N4942" s="52">
        <v>4.4160000000000004</v>
      </c>
      <c r="O4942" s="52">
        <v>4.4160000000000004</v>
      </c>
      <c r="P4942">
        <v>1</v>
      </c>
      <c r="Q4942">
        <f>IF(COUNTIF(SolCotizacion!$E:$E,$G4942)&gt;0,1,0)</f>
        <v>0</v>
      </c>
      <c r="R4942">
        <v>8456</v>
      </c>
    </row>
    <row r="4943" spans="1:18" hidden="1">
      <c r="A4943" t="s">
        <v>6345</v>
      </c>
      <c r="B4943" t="s">
        <v>5427</v>
      </c>
      <c r="C4943">
        <v>64</v>
      </c>
      <c r="D4943" t="s">
        <v>102</v>
      </c>
      <c r="E4943" t="s">
        <v>10163</v>
      </c>
      <c r="F4943" t="s">
        <v>199</v>
      </c>
      <c r="G4943" t="s">
        <v>180</v>
      </c>
      <c r="H4943">
        <v>5</v>
      </c>
      <c r="I4943" t="s">
        <v>103</v>
      </c>
      <c r="J4943" t="s">
        <v>84</v>
      </c>
      <c r="K4943" t="s">
        <v>31</v>
      </c>
      <c r="L4943" t="s">
        <v>321</v>
      </c>
      <c r="N4943" s="52">
        <v>4.4160000000000004</v>
      </c>
      <c r="O4943" s="52">
        <v>4.4160000000000004</v>
      </c>
      <c r="P4943">
        <v>1</v>
      </c>
      <c r="Q4943">
        <f>IF(COUNTIF(SolCotizacion!$E:$E,$G4943)&gt;0,1,0)</f>
        <v>0</v>
      </c>
      <c r="R4943">
        <v>8458</v>
      </c>
    </row>
    <row r="4944" spans="1:18" hidden="1">
      <c r="A4944" t="s">
        <v>6346</v>
      </c>
      <c r="B4944" t="s">
        <v>5429</v>
      </c>
      <c r="C4944">
        <v>65</v>
      </c>
      <c r="D4944" t="s">
        <v>102</v>
      </c>
      <c r="E4944" t="s">
        <v>10164</v>
      </c>
      <c r="F4944" t="s">
        <v>200</v>
      </c>
      <c r="G4944" t="s">
        <v>180</v>
      </c>
      <c r="H4944">
        <v>5</v>
      </c>
      <c r="I4944" t="s">
        <v>103</v>
      </c>
      <c r="J4944" t="s">
        <v>84</v>
      </c>
      <c r="K4944" t="s">
        <v>31</v>
      </c>
      <c r="L4944" t="s">
        <v>321</v>
      </c>
      <c r="N4944" s="52">
        <v>4.4160000000000004</v>
      </c>
      <c r="O4944" s="52">
        <v>4.4160000000000004</v>
      </c>
      <c r="P4944">
        <v>1</v>
      </c>
      <c r="Q4944">
        <f>IF(COUNTIF(SolCotizacion!$E:$E,$G4944)&gt;0,1,0)</f>
        <v>0</v>
      </c>
      <c r="R4944">
        <v>8460</v>
      </c>
    </row>
    <row r="4945" spans="1:18" hidden="1">
      <c r="A4945" t="s">
        <v>6347</v>
      </c>
      <c r="B4945" t="s">
        <v>5431</v>
      </c>
      <c r="C4945">
        <v>66</v>
      </c>
      <c r="D4945" t="s">
        <v>102</v>
      </c>
      <c r="E4945" t="s">
        <v>10165</v>
      </c>
      <c r="F4945" t="s">
        <v>201</v>
      </c>
      <c r="G4945" t="s">
        <v>180</v>
      </c>
      <c r="H4945">
        <v>5</v>
      </c>
      <c r="I4945" t="s">
        <v>103</v>
      </c>
      <c r="J4945" t="s">
        <v>84</v>
      </c>
      <c r="K4945" t="s">
        <v>31</v>
      </c>
      <c r="L4945" t="s">
        <v>321</v>
      </c>
      <c r="N4945" s="52">
        <v>332130.67200000002</v>
      </c>
      <c r="O4945" s="52">
        <v>308588.97600000002</v>
      </c>
      <c r="P4945">
        <v>1</v>
      </c>
      <c r="Q4945">
        <f>IF(COUNTIF(SolCotizacion!$E:$E,$G4945)&gt;0,1,0)</f>
        <v>0</v>
      </c>
      <c r="R4945">
        <v>8462</v>
      </c>
    </row>
    <row r="4946" spans="1:18" hidden="1">
      <c r="A4946" t="s">
        <v>6348</v>
      </c>
      <c r="B4946" t="s">
        <v>5433</v>
      </c>
      <c r="C4946">
        <v>67</v>
      </c>
      <c r="D4946" t="s">
        <v>102</v>
      </c>
      <c r="E4946" t="s">
        <v>10166</v>
      </c>
      <c r="F4946" t="s">
        <v>202</v>
      </c>
      <c r="G4946" t="s">
        <v>181</v>
      </c>
      <c r="H4946">
        <v>5</v>
      </c>
      <c r="I4946" t="s">
        <v>103</v>
      </c>
      <c r="J4946" t="s">
        <v>84</v>
      </c>
      <c r="K4946" t="s">
        <v>31</v>
      </c>
      <c r="L4946" t="s">
        <v>321</v>
      </c>
      <c r="N4946" s="52">
        <v>615548.44800000009</v>
      </c>
      <c r="O4946" s="52">
        <v>571701.98400000005</v>
      </c>
      <c r="P4946">
        <v>1</v>
      </c>
      <c r="Q4946">
        <f>IF(COUNTIF(SolCotizacion!$E:$E,$G4946)&gt;0,1,0)</f>
        <v>0</v>
      </c>
      <c r="R4946">
        <v>8464</v>
      </c>
    </row>
    <row r="4947" spans="1:18" hidden="1">
      <c r="A4947" t="s">
        <v>6349</v>
      </c>
      <c r="B4947" t="s">
        <v>5435</v>
      </c>
      <c r="C4947">
        <v>68</v>
      </c>
      <c r="D4947" t="s">
        <v>102</v>
      </c>
      <c r="E4947" t="s">
        <v>10167</v>
      </c>
      <c r="F4947" t="s">
        <v>203</v>
      </c>
      <c r="G4947" t="s">
        <v>181</v>
      </c>
      <c r="H4947">
        <v>5</v>
      </c>
      <c r="I4947" t="s">
        <v>103</v>
      </c>
      <c r="J4947" t="s">
        <v>84</v>
      </c>
      <c r="K4947" t="s">
        <v>31</v>
      </c>
      <c r="L4947" t="s">
        <v>321</v>
      </c>
      <c r="N4947" s="52">
        <v>234705.98400000003</v>
      </c>
      <c r="O4947" s="52">
        <v>216554.01600000003</v>
      </c>
      <c r="P4947">
        <v>1</v>
      </c>
      <c r="Q4947">
        <f>IF(COUNTIF(SolCotizacion!$E:$E,$G4947)&gt;0,1,0)</f>
        <v>0</v>
      </c>
      <c r="R4947">
        <v>8466</v>
      </c>
    </row>
    <row r="4948" spans="1:18" hidden="1">
      <c r="A4948" t="s">
        <v>6350</v>
      </c>
      <c r="B4948" t="s">
        <v>5437</v>
      </c>
      <c r="C4948">
        <v>69</v>
      </c>
      <c r="D4948" t="s">
        <v>102</v>
      </c>
      <c r="E4948" t="s">
        <v>10168</v>
      </c>
      <c r="F4948" t="s">
        <v>204</v>
      </c>
      <c r="G4948" t="s">
        <v>181</v>
      </c>
      <c r="H4948">
        <v>5</v>
      </c>
      <c r="I4948" t="s">
        <v>103</v>
      </c>
      <c r="J4948" t="s">
        <v>84</v>
      </c>
      <c r="K4948" t="s">
        <v>31</v>
      </c>
      <c r="L4948" t="s">
        <v>321</v>
      </c>
      <c r="N4948" s="52">
        <v>851582.54400000011</v>
      </c>
      <c r="O4948" s="52">
        <v>791222.44800000009</v>
      </c>
      <c r="P4948">
        <v>1</v>
      </c>
      <c r="Q4948">
        <f>IF(COUNTIF(SolCotizacion!$E:$E,$G4948)&gt;0,1,0)</f>
        <v>0</v>
      </c>
      <c r="R4948">
        <v>8468</v>
      </c>
    </row>
    <row r="4949" spans="1:18" hidden="1">
      <c r="A4949" t="s">
        <v>6351</v>
      </c>
      <c r="B4949" t="s">
        <v>5439</v>
      </c>
      <c r="C4949">
        <v>70</v>
      </c>
      <c r="D4949" t="s">
        <v>102</v>
      </c>
      <c r="E4949" t="s">
        <v>10169</v>
      </c>
      <c r="F4949" t="s">
        <v>205</v>
      </c>
      <c r="G4949" t="s">
        <v>181</v>
      </c>
      <c r="H4949">
        <v>5</v>
      </c>
      <c r="I4949" t="s">
        <v>103</v>
      </c>
      <c r="J4949" t="s">
        <v>84</v>
      </c>
      <c r="K4949" t="s">
        <v>31</v>
      </c>
      <c r="L4949" t="s">
        <v>321</v>
      </c>
      <c r="N4949" s="52">
        <v>2502048.1920000003</v>
      </c>
      <c r="O4949" s="52">
        <v>2324706.0480000004</v>
      </c>
      <c r="P4949">
        <v>1</v>
      </c>
      <c r="Q4949">
        <f>IF(COUNTIF(SolCotizacion!$E:$E,$G4949)&gt;0,1,0)</f>
        <v>0</v>
      </c>
      <c r="R4949">
        <v>8470</v>
      </c>
    </row>
    <row r="4950" spans="1:18" hidden="1">
      <c r="A4950" t="s">
        <v>6352</v>
      </c>
      <c r="B4950" t="s">
        <v>5441</v>
      </c>
      <c r="C4950">
        <v>71</v>
      </c>
      <c r="D4950" t="s">
        <v>102</v>
      </c>
      <c r="E4950" t="s">
        <v>10170</v>
      </c>
      <c r="F4950" t="s">
        <v>206</v>
      </c>
      <c r="G4950" t="s">
        <v>182</v>
      </c>
      <c r="H4950">
        <v>5</v>
      </c>
      <c r="I4950" t="s">
        <v>103</v>
      </c>
      <c r="J4950" t="s">
        <v>84</v>
      </c>
      <c r="K4950" t="s">
        <v>31</v>
      </c>
      <c r="L4950" t="s">
        <v>321</v>
      </c>
      <c r="N4950" s="52">
        <v>4.4160000000000004</v>
      </c>
      <c r="O4950" s="52">
        <v>4.4160000000000004</v>
      </c>
      <c r="P4950">
        <v>1</v>
      </c>
      <c r="Q4950">
        <f>IF(COUNTIF(SolCotizacion!$E:$E,$G4950)&gt;0,1,0)</f>
        <v>0</v>
      </c>
      <c r="R4950">
        <v>8472</v>
      </c>
    </row>
    <row r="4951" spans="1:18" hidden="1">
      <c r="A4951" t="s">
        <v>6353</v>
      </c>
      <c r="B4951" t="s">
        <v>5443</v>
      </c>
      <c r="C4951">
        <v>72</v>
      </c>
      <c r="D4951" t="s">
        <v>102</v>
      </c>
      <c r="E4951" t="s">
        <v>10171</v>
      </c>
      <c r="F4951" t="s">
        <v>207</v>
      </c>
      <c r="G4951" t="s">
        <v>182</v>
      </c>
      <c r="H4951">
        <v>5</v>
      </c>
      <c r="I4951" t="s">
        <v>103</v>
      </c>
      <c r="J4951" t="s">
        <v>84</v>
      </c>
      <c r="K4951" t="s">
        <v>31</v>
      </c>
      <c r="L4951" t="s">
        <v>321</v>
      </c>
      <c r="N4951" s="52">
        <v>420697.96800000005</v>
      </c>
      <c r="O4951" s="52">
        <v>390880.03200000001</v>
      </c>
      <c r="P4951">
        <v>1</v>
      </c>
      <c r="Q4951">
        <f>IF(COUNTIF(SolCotizacion!$E:$E,$G4951)&gt;0,1,0)</f>
        <v>0</v>
      </c>
      <c r="R4951">
        <v>8474</v>
      </c>
    </row>
    <row r="4952" spans="1:18" hidden="1">
      <c r="A4952" t="s">
        <v>6354</v>
      </c>
      <c r="B4952" t="s">
        <v>5445</v>
      </c>
      <c r="C4952">
        <v>73</v>
      </c>
      <c r="D4952" t="s">
        <v>102</v>
      </c>
      <c r="E4952" t="s">
        <v>10172</v>
      </c>
      <c r="F4952" t="s">
        <v>208</v>
      </c>
      <c r="G4952" t="s">
        <v>182</v>
      </c>
      <c r="H4952">
        <v>5</v>
      </c>
      <c r="I4952" t="s">
        <v>103</v>
      </c>
      <c r="J4952" t="s">
        <v>84</v>
      </c>
      <c r="K4952" t="s">
        <v>31</v>
      </c>
      <c r="L4952" t="s">
        <v>321</v>
      </c>
      <c r="N4952" s="52">
        <v>4.4160000000000004</v>
      </c>
      <c r="O4952" s="52">
        <v>4.4160000000000004</v>
      </c>
      <c r="P4952">
        <v>1</v>
      </c>
      <c r="Q4952">
        <f>IF(COUNTIF(SolCotizacion!$E:$E,$G4952)&gt;0,1,0)</f>
        <v>0</v>
      </c>
      <c r="R4952">
        <v>8476</v>
      </c>
    </row>
    <row r="4953" spans="1:18" hidden="1">
      <c r="A4953" t="s">
        <v>6355</v>
      </c>
      <c r="B4953" t="s">
        <v>5447</v>
      </c>
      <c r="C4953">
        <v>74</v>
      </c>
      <c r="D4953" t="s">
        <v>102</v>
      </c>
      <c r="E4953" t="s">
        <v>10173</v>
      </c>
      <c r="F4953" t="s">
        <v>209</v>
      </c>
      <c r="G4953" t="s">
        <v>183</v>
      </c>
      <c r="H4953">
        <v>5</v>
      </c>
      <c r="I4953" t="s">
        <v>103</v>
      </c>
      <c r="J4953" t="s">
        <v>84</v>
      </c>
      <c r="K4953" t="s">
        <v>31</v>
      </c>
      <c r="L4953" t="s">
        <v>321</v>
      </c>
      <c r="N4953" s="52">
        <v>4.4160000000000004</v>
      </c>
      <c r="O4953" s="52">
        <v>4.4160000000000004</v>
      </c>
      <c r="P4953">
        <v>1</v>
      </c>
      <c r="Q4953">
        <f>IF(COUNTIF(SolCotizacion!$E:$E,$G4953)&gt;0,1,0)</f>
        <v>0</v>
      </c>
      <c r="R4953">
        <v>8478</v>
      </c>
    </row>
    <row r="4954" spans="1:18" hidden="1">
      <c r="A4954" t="s">
        <v>6356</v>
      </c>
      <c r="B4954" t="s">
        <v>5449</v>
      </c>
      <c r="C4954">
        <v>75</v>
      </c>
      <c r="D4954" t="s">
        <v>102</v>
      </c>
      <c r="E4954" t="s">
        <v>10174</v>
      </c>
      <c r="F4954" t="s">
        <v>210</v>
      </c>
      <c r="G4954" t="s">
        <v>183</v>
      </c>
      <c r="H4954">
        <v>5</v>
      </c>
      <c r="I4954" t="s">
        <v>103</v>
      </c>
      <c r="J4954" t="s">
        <v>84</v>
      </c>
      <c r="K4954" t="s">
        <v>31</v>
      </c>
      <c r="L4954" t="s">
        <v>321</v>
      </c>
      <c r="N4954" s="52">
        <v>332130.67200000002</v>
      </c>
      <c r="O4954" s="52">
        <v>308588.97600000002</v>
      </c>
      <c r="P4954">
        <v>1</v>
      </c>
      <c r="Q4954">
        <f>IF(COUNTIF(SolCotizacion!$E:$E,$G4954)&gt;0,1,0)</f>
        <v>0</v>
      </c>
      <c r="R4954">
        <v>8480</v>
      </c>
    </row>
    <row r="4955" spans="1:18" hidden="1">
      <c r="A4955" t="s">
        <v>6357</v>
      </c>
      <c r="B4955" t="s">
        <v>5451</v>
      </c>
      <c r="C4955">
        <v>76</v>
      </c>
      <c r="D4955" t="s">
        <v>102</v>
      </c>
      <c r="E4955" t="s">
        <v>10175</v>
      </c>
      <c r="F4955" t="s">
        <v>211</v>
      </c>
      <c r="G4955" t="s">
        <v>183</v>
      </c>
      <c r="H4955">
        <v>5</v>
      </c>
      <c r="I4955" t="s">
        <v>103</v>
      </c>
      <c r="J4955" t="s">
        <v>84</v>
      </c>
      <c r="K4955" t="s">
        <v>31</v>
      </c>
      <c r="L4955" t="s">
        <v>321</v>
      </c>
      <c r="N4955" s="52">
        <v>4.4160000000000004</v>
      </c>
      <c r="O4955" s="52">
        <v>4.4160000000000004</v>
      </c>
      <c r="P4955">
        <v>1</v>
      </c>
      <c r="Q4955">
        <f>IF(COUNTIF(SolCotizacion!$E:$E,$G4955)&gt;0,1,0)</f>
        <v>0</v>
      </c>
      <c r="R4955">
        <v>8482</v>
      </c>
    </row>
    <row r="4956" spans="1:18" hidden="1">
      <c r="A4956" t="s">
        <v>6358</v>
      </c>
      <c r="B4956" t="s">
        <v>5453</v>
      </c>
      <c r="C4956">
        <v>77</v>
      </c>
      <c r="D4956" t="s">
        <v>102</v>
      </c>
      <c r="E4956" t="s">
        <v>10176</v>
      </c>
      <c r="F4956" t="s">
        <v>212</v>
      </c>
      <c r="G4956" t="s">
        <v>184</v>
      </c>
      <c r="H4956">
        <v>5</v>
      </c>
      <c r="I4956" t="s">
        <v>103</v>
      </c>
      <c r="J4956" t="s">
        <v>84</v>
      </c>
      <c r="K4956" t="s">
        <v>31</v>
      </c>
      <c r="L4956" t="s">
        <v>321</v>
      </c>
      <c r="N4956" s="52">
        <v>344204.016</v>
      </c>
      <c r="O4956" s="52">
        <v>319806.72000000003</v>
      </c>
      <c r="P4956">
        <v>1</v>
      </c>
      <c r="Q4956">
        <f>IF(COUNTIF(SolCotizacion!$E:$E,$G4956)&gt;0,1,0)</f>
        <v>0</v>
      </c>
      <c r="R4956">
        <v>8484</v>
      </c>
    </row>
    <row r="4957" spans="1:18" hidden="1">
      <c r="A4957" t="s">
        <v>6359</v>
      </c>
      <c r="B4957" t="s">
        <v>5455</v>
      </c>
      <c r="C4957">
        <v>78</v>
      </c>
      <c r="D4957" t="s">
        <v>102</v>
      </c>
      <c r="E4957" t="s">
        <v>10177</v>
      </c>
      <c r="F4957" t="s">
        <v>213</v>
      </c>
      <c r="G4957" t="s">
        <v>184</v>
      </c>
      <c r="H4957">
        <v>5</v>
      </c>
      <c r="I4957" t="s">
        <v>103</v>
      </c>
      <c r="J4957" t="s">
        <v>84</v>
      </c>
      <c r="K4957" t="s">
        <v>31</v>
      </c>
      <c r="L4957" t="s">
        <v>321</v>
      </c>
      <c r="N4957" s="52">
        <v>234705.98400000003</v>
      </c>
      <c r="O4957" s="52">
        <v>216554.01600000003</v>
      </c>
      <c r="P4957">
        <v>1</v>
      </c>
      <c r="Q4957">
        <f>IF(COUNTIF(SolCotizacion!$E:$E,$G4957)&gt;0,1,0)</f>
        <v>0</v>
      </c>
      <c r="R4957">
        <v>8486</v>
      </c>
    </row>
    <row r="4958" spans="1:18" hidden="1">
      <c r="A4958" t="s">
        <v>6360</v>
      </c>
      <c r="B4958" t="s">
        <v>5457</v>
      </c>
      <c r="C4958">
        <v>79</v>
      </c>
      <c r="D4958" t="s">
        <v>102</v>
      </c>
      <c r="E4958" t="s">
        <v>10178</v>
      </c>
      <c r="F4958" t="s">
        <v>214</v>
      </c>
      <c r="G4958" t="s">
        <v>185</v>
      </c>
      <c r="H4958">
        <v>5</v>
      </c>
      <c r="I4958" t="s">
        <v>103</v>
      </c>
      <c r="J4958" t="s">
        <v>84</v>
      </c>
      <c r="K4958" t="s">
        <v>31</v>
      </c>
      <c r="L4958" t="s">
        <v>321</v>
      </c>
      <c r="N4958" s="52">
        <v>234705.98400000003</v>
      </c>
      <c r="O4958" s="52">
        <v>216554.01600000003</v>
      </c>
      <c r="P4958">
        <v>1</v>
      </c>
      <c r="Q4958">
        <f>IF(COUNTIF(SolCotizacion!$E:$E,$G4958)&gt;0,1,0)</f>
        <v>0</v>
      </c>
      <c r="R4958">
        <v>8488</v>
      </c>
    </row>
    <row r="4959" spans="1:18" hidden="1">
      <c r="A4959" t="s">
        <v>6361</v>
      </c>
      <c r="B4959" t="s">
        <v>5459</v>
      </c>
      <c r="C4959">
        <v>80</v>
      </c>
      <c r="D4959" t="s">
        <v>102</v>
      </c>
      <c r="E4959" t="s">
        <v>10179</v>
      </c>
      <c r="F4959" t="s">
        <v>215</v>
      </c>
      <c r="G4959" t="s">
        <v>185</v>
      </c>
      <c r="H4959">
        <v>5</v>
      </c>
      <c r="I4959" t="s">
        <v>103</v>
      </c>
      <c r="J4959" t="s">
        <v>84</v>
      </c>
      <c r="K4959" t="s">
        <v>31</v>
      </c>
      <c r="L4959" t="s">
        <v>321</v>
      </c>
      <c r="N4959" s="52">
        <v>1417881.5520000001</v>
      </c>
      <c r="O4959" s="52">
        <v>1317383.3280000002</v>
      </c>
      <c r="P4959">
        <v>1</v>
      </c>
      <c r="Q4959">
        <f>IF(COUNTIF(SolCotizacion!$E:$E,$G4959)&gt;0,1,0)</f>
        <v>0</v>
      </c>
      <c r="R4959">
        <v>8490</v>
      </c>
    </row>
    <row r="4960" spans="1:18" hidden="1">
      <c r="A4960" t="s">
        <v>6362</v>
      </c>
      <c r="B4960" t="s">
        <v>5461</v>
      </c>
      <c r="C4960">
        <v>81</v>
      </c>
      <c r="D4960" t="s">
        <v>102</v>
      </c>
      <c r="E4960" t="s">
        <v>10180</v>
      </c>
      <c r="F4960" t="s">
        <v>216</v>
      </c>
      <c r="G4960" t="s">
        <v>186</v>
      </c>
      <c r="H4960">
        <v>5</v>
      </c>
      <c r="I4960" t="s">
        <v>103</v>
      </c>
      <c r="J4960" t="s">
        <v>84</v>
      </c>
      <c r="K4960" t="s">
        <v>31</v>
      </c>
      <c r="L4960" t="s">
        <v>321</v>
      </c>
      <c r="N4960" s="52">
        <v>2924052.1920000003</v>
      </c>
      <c r="O4960" s="52">
        <v>2716798.2720000003</v>
      </c>
      <c r="P4960">
        <v>1</v>
      </c>
      <c r="Q4960">
        <f>IF(COUNTIF(SolCotizacion!$E:$E,$G4960)&gt;0,1,0)</f>
        <v>0</v>
      </c>
      <c r="R4960">
        <v>8492</v>
      </c>
    </row>
    <row r="4961" spans="1:18" hidden="1">
      <c r="A4961" t="s">
        <v>6363</v>
      </c>
      <c r="B4961" t="s">
        <v>5463</v>
      </c>
      <c r="C4961">
        <v>82</v>
      </c>
      <c r="D4961" t="s">
        <v>102</v>
      </c>
      <c r="E4961" t="s">
        <v>10181</v>
      </c>
      <c r="F4961" t="s">
        <v>217</v>
      </c>
      <c r="G4961" t="s">
        <v>186</v>
      </c>
      <c r="H4961">
        <v>5</v>
      </c>
      <c r="I4961" t="s">
        <v>103</v>
      </c>
      <c r="J4961" t="s">
        <v>84</v>
      </c>
      <c r="K4961" t="s">
        <v>31</v>
      </c>
      <c r="L4961" t="s">
        <v>321</v>
      </c>
      <c r="N4961" s="52">
        <v>234705.98400000003</v>
      </c>
      <c r="O4961" s="52">
        <v>216554.01600000003</v>
      </c>
      <c r="P4961">
        <v>1</v>
      </c>
      <c r="Q4961">
        <f>IF(COUNTIF(SolCotizacion!$E:$E,$G4961)&gt;0,1,0)</f>
        <v>0</v>
      </c>
      <c r="R4961">
        <v>8494</v>
      </c>
    </row>
    <row r="4962" spans="1:18" hidden="1">
      <c r="A4962" t="s">
        <v>6364</v>
      </c>
      <c r="B4962" t="s">
        <v>5465</v>
      </c>
      <c r="C4962">
        <v>83</v>
      </c>
      <c r="D4962" t="s">
        <v>102</v>
      </c>
      <c r="E4962" t="s">
        <v>10182</v>
      </c>
      <c r="F4962" t="s">
        <v>218</v>
      </c>
      <c r="G4962" t="s">
        <v>187</v>
      </c>
      <c r="H4962">
        <v>5</v>
      </c>
      <c r="I4962" t="s">
        <v>103</v>
      </c>
      <c r="J4962" t="s">
        <v>84</v>
      </c>
      <c r="K4962" t="s">
        <v>31</v>
      </c>
      <c r="L4962" t="s">
        <v>321</v>
      </c>
      <c r="N4962" s="52">
        <v>358700.64</v>
      </c>
      <c r="O4962" s="52">
        <v>333493.00800000003</v>
      </c>
      <c r="P4962">
        <v>1</v>
      </c>
      <c r="Q4962">
        <f>IF(COUNTIF(SolCotizacion!$E:$E,$G4962)&gt;0,1,0)</f>
        <v>0</v>
      </c>
      <c r="R4962">
        <v>8496</v>
      </c>
    </row>
    <row r="4963" spans="1:18" hidden="1">
      <c r="A4963" t="s">
        <v>6365</v>
      </c>
      <c r="B4963" t="s">
        <v>5467</v>
      </c>
      <c r="C4963">
        <v>84</v>
      </c>
      <c r="D4963" t="s">
        <v>102</v>
      </c>
      <c r="E4963" t="s">
        <v>10183</v>
      </c>
      <c r="F4963" t="s">
        <v>219</v>
      </c>
      <c r="G4963" t="s">
        <v>188</v>
      </c>
      <c r="H4963">
        <v>5</v>
      </c>
      <c r="I4963" t="s">
        <v>103</v>
      </c>
      <c r="J4963" t="s">
        <v>84</v>
      </c>
      <c r="K4963" t="s">
        <v>31</v>
      </c>
      <c r="L4963" t="s">
        <v>321</v>
      </c>
      <c r="N4963" s="52">
        <v>337666.12800000003</v>
      </c>
      <c r="O4963" s="52">
        <v>330245.04000000004</v>
      </c>
      <c r="P4963">
        <v>1</v>
      </c>
      <c r="Q4963">
        <f>IF(COUNTIF(SolCotizacion!$E:$E,$G4963)&gt;0,1,0)</f>
        <v>0</v>
      </c>
      <c r="R4963">
        <v>8498</v>
      </c>
    </row>
    <row r="4964" spans="1:18" hidden="1">
      <c r="A4964" t="s">
        <v>6366</v>
      </c>
      <c r="B4964" t="s">
        <v>5469</v>
      </c>
      <c r="C4964">
        <v>85</v>
      </c>
      <c r="D4964" t="s">
        <v>102</v>
      </c>
      <c r="E4964" t="s">
        <v>10184</v>
      </c>
      <c r="F4964" t="s">
        <v>220</v>
      </c>
      <c r="G4964" t="s">
        <v>189</v>
      </c>
      <c r="H4964">
        <v>5</v>
      </c>
      <c r="I4964" t="s">
        <v>103</v>
      </c>
      <c r="J4964" t="s">
        <v>84</v>
      </c>
      <c r="K4964" t="s">
        <v>31</v>
      </c>
      <c r="L4964" t="s">
        <v>321</v>
      </c>
      <c r="N4964" s="52">
        <v>186458.976</v>
      </c>
      <c r="O4964" s="52">
        <v>173242.99200000003</v>
      </c>
      <c r="P4964">
        <v>1</v>
      </c>
      <c r="Q4964">
        <f>IF(COUNTIF(SolCotizacion!$E:$E,$G4964)&gt;0,1,0)</f>
        <v>0</v>
      </c>
      <c r="R4964">
        <v>8500</v>
      </c>
    </row>
    <row r="4965" spans="1:18" hidden="1">
      <c r="A4965" t="s">
        <v>6367</v>
      </c>
      <c r="B4965" t="s">
        <v>5471</v>
      </c>
      <c r="C4965">
        <v>86</v>
      </c>
      <c r="D4965" t="s">
        <v>102</v>
      </c>
      <c r="E4965" t="s">
        <v>10185</v>
      </c>
      <c r="F4965" t="s">
        <v>221</v>
      </c>
      <c r="G4965" t="s">
        <v>190</v>
      </c>
      <c r="H4965">
        <v>5</v>
      </c>
      <c r="I4965" t="s">
        <v>103</v>
      </c>
      <c r="J4965" t="s">
        <v>84</v>
      </c>
      <c r="K4965" t="s">
        <v>31</v>
      </c>
      <c r="L4965" t="s">
        <v>321</v>
      </c>
      <c r="N4965" s="52">
        <v>789141.40800000005</v>
      </c>
      <c r="O4965" s="52">
        <v>771797.56800000009</v>
      </c>
      <c r="P4965">
        <v>1</v>
      </c>
      <c r="Q4965">
        <f>IF(COUNTIF(SolCotizacion!$E:$E,$G4965)&gt;0,1,0)</f>
        <v>0</v>
      </c>
      <c r="R4965">
        <v>8502</v>
      </c>
    </row>
    <row r="4966" spans="1:18" hidden="1">
      <c r="A4966" t="s">
        <v>6368</v>
      </c>
      <c r="B4966" t="s">
        <v>5473</v>
      </c>
      <c r="C4966">
        <v>87</v>
      </c>
      <c r="D4966" t="s">
        <v>102</v>
      </c>
      <c r="E4966" t="s">
        <v>10186</v>
      </c>
      <c r="F4966" t="s">
        <v>222</v>
      </c>
      <c r="G4966" t="s">
        <v>191</v>
      </c>
      <c r="H4966">
        <v>5</v>
      </c>
      <c r="I4966" t="s">
        <v>103</v>
      </c>
      <c r="J4966" t="s">
        <v>84</v>
      </c>
      <c r="K4966" t="s">
        <v>31</v>
      </c>
      <c r="L4966" t="s">
        <v>321</v>
      </c>
      <c r="N4966" s="52">
        <v>89675.712000000014</v>
      </c>
      <c r="O4966" s="52">
        <v>87703.968000000008</v>
      </c>
      <c r="P4966">
        <v>1</v>
      </c>
      <c r="Q4966">
        <f>IF(COUNTIF(SolCotizacion!$E:$E,$G4966)&gt;0,1,0)</f>
        <v>0</v>
      </c>
      <c r="R4966">
        <v>8504</v>
      </c>
    </row>
    <row r="4967" spans="1:18" hidden="1">
      <c r="A4967" t="s">
        <v>6369</v>
      </c>
      <c r="B4967" t="s">
        <v>5475</v>
      </c>
      <c r="C4967">
        <v>88</v>
      </c>
      <c r="D4967" t="s">
        <v>102</v>
      </c>
      <c r="E4967" t="s">
        <v>10187</v>
      </c>
      <c r="F4967" t="s">
        <v>223</v>
      </c>
      <c r="G4967" t="s">
        <v>192</v>
      </c>
      <c r="H4967">
        <v>5</v>
      </c>
      <c r="I4967" t="s">
        <v>103</v>
      </c>
      <c r="J4967" t="s">
        <v>84</v>
      </c>
      <c r="K4967" t="s">
        <v>31</v>
      </c>
      <c r="L4967" t="s">
        <v>321</v>
      </c>
      <c r="N4967" s="52">
        <v>146137.584</v>
      </c>
      <c r="O4967" s="52">
        <v>142926.04800000001</v>
      </c>
      <c r="P4967">
        <v>1</v>
      </c>
      <c r="Q4967">
        <f>IF(COUNTIF(SolCotizacion!$E:$E,$G4967)&gt;0,1,0)</f>
        <v>0</v>
      </c>
      <c r="R4967">
        <v>8506</v>
      </c>
    </row>
    <row r="4968" spans="1:18" hidden="1">
      <c r="A4968" t="s">
        <v>6370</v>
      </c>
      <c r="B4968" t="s">
        <v>5477</v>
      </c>
      <c r="C4968">
        <v>89</v>
      </c>
      <c r="D4968" t="s">
        <v>102</v>
      </c>
      <c r="E4968" t="s">
        <v>10188</v>
      </c>
      <c r="F4968" t="s">
        <v>224</v>
      </c>
      <c r="G4968" t="s">
        <v>193</v>
      </c>
      <c r="H4968">
        <v>5</v>
      </c>
      <c r="I4968" t="s">
        <v>103</v>
      </c>
      <c r="J4968" t="s">
        <v>84</v>
      </c>
      <c r="K4968" t="s">
        <v>31</v>
      </c>
      <c r="L4968" t="s">
        <v>321</v>
      </c>
      <c r="N4968" s="52">
        <v>1398443.4240000001</v>
      </c>
      <c r="O4968" s="52">
        <v>1299322.9920000001</v>
      </c>
      <c r="P4968">
        <v>1</v>
      </c>
      <c r="Q4968">
        <f>IF(COUNTIF(SolCotizacion!$E:$E,$G4968)&gt;0,1,0)</f>
        <v>0</v>
      </c>
      <c r="R4968">
        <v>8508</v>
      </c>
    </row>
    <row r="4969" spans="1:18" hidden="1">
      <c r="A4969" t="s">
        <v>6371</v>
      </c>
      <c r="B4969" t="s">
        <v>5479</v>
      </c>
      <c r="C4969">
        <v>90</v>
      </c>
      <c r="D4969" t="s">
        <v>113</v>
      </c>
      <c r="E4969" t="s">
        <v>9853</v>
      </c>
      <c r="F4969" t="s">
        <v>114</v>
      </c>
      <c r="G4969" t="s">
        <v>88</v>
      </c>
      <c r="H4969">
        <v>5</v>
      </c>
      <c r="I4969">
        <v>1</v>
      </c>
      <c r="J4969" t="s">
        <v>88</v>
      </c>
      <c r="K4969" t="s">
        <v>31</v>
      </c>
      <c r="L4969" t="s">
        <v>321</v>
      </c>
      <c r="N4969" s="52">
        <v>75466.801256000006</v>
      </c>
      <c r="O4969" s="52">
        <v>75466.801256000006</v>
      </c>
      <c r="P4969">
        <v>1</v>
      </c>
      <c r="Q4969">
        <f>IF(COUNTIFS(SolCotizacion!$D:$D,$G4969,SolCotizacion!$K:$K,$I4969)&gt;0,1,0)</f>
        <v>0</v>
      </c>
      <c r="R4969">
        <v>8510</v>
      </c>
    </row>
    <row r="4970" spans="1:18" hidden="1">
      <c r="A4970" t="s">
        <v>6372</v>
      </c>
      <c r="B4970" t="s">
        <v>5481</v>
      </c>
      <c r="C4970">
        <v>91</v>
      </c>
      <c r="D4970" t="s">
        <v>113</v>
      </c>
      <c r="E4970" t="s">
        <v>9984</v>
      </c>
      <c r="F4970" t="s">
        <v>114</v>
      </c>
      <c r="G4970" t="s">
        <v>88</v>
      </c>
      <c r="H4970">
        <v>5</v>
      </c>
      <c r="I4970">
        <v>2</v>
      </c>
      <c r="J4970" t="s">
        <v>88</v>
      </c>
      <c r="K4970" t="s">
        <v>31</v>
      </c>
      <c r="L4970" t="s">
        <v>321</v>
      </c>
      <c r="N4970" s="52">
        <v>81504.83294800001</v>
      </c>
      <c r="O4970" s="52">
        <v>81504.83294800001</v>
      </c>
      <c r="P4970">
        <v>1</v>
      </c>
      <c r="Q4970">
        <f>IF(COUNTIFS(SolCotizacion!$D:$D,$G4970,SolCotizacion!$K:$K,$I4970)&gt;0,1,0)</f>
        <v>1</v>
      </c>
      <c r="R4970">
        <v>8512</v>
      </c>
    </row>
    <row r="4971" spans="1:18" hidden="1">
      <c r="A4971" t="s">
        <v>6373</v>
      </c>
      <c r="B4971" t="s">
        <v>5483</v>
      </c>
      <c r="C4971">
        <v>92</v>
      </c>
      <c r="D4971" t="s">
        <v>113</v>
      </c>
      <c r="E4971" t="s">
        <v>9985</v>
      </c>
      <c r="F4971" t="s">
        <v>114</v>
      </c>
      <c r="G4971" t="s">
        <v>88</v>
      </c>
      <c r="H4971">
        <v>5</v>
      </c>
      <c r="I4971">
        <v>3</v>
      </c>
      <c r="J4971" t="s">
        <v>88</v>
      </c>
      <c r="K4971" t="s">
        <v>31</v>
      </c>
      <c r="L4971" t="s">
        <v>321</v>
      </c>
      <c r="N4971" s="52">
        <v>90560.807413999995</v>
      </c>
      <c r="O4971" s="52">
        <v>90560.807413999995</v>
      </c>
      <c r="P4971">
        <v>1</v>
      </c>
      <c r="Q4971">
        <f>IF(COUNTIFS(SolCotizacion!$D:$D,$G4971,SolCotizacion!$K:$K,$I4971)&gt;0,1,0)</f>
        <v>0</v>
      </c>
      <c r="R4971">
        <v>8514</v>
      </c>
    </row>
    <row r="4972" spans="1:18" hidden="1">
      <c r="A4972" t="s">
        <v>6374</v>
      </c>
      <c r="B4972" t="s">
        <v>5485</v>
      </c>
      <c r="C4972">
        <v>93</v>
      </c>
      <c r="D4972" t="s">
        <v>113</v>
      </c>
      <c r="E4972" t="s">
        <v>10189</v>
      </c>
      <c r="F4972" t="s">
        <v>225</v>
      </c>
      <c r="G4972" t="s">
        <v>176</v>
      </c>
      <c r="H4972">
        <v>5</v>
      </c>
      <c r="I4972" t="s">
        <v>103</v>
      </c>
      <c r="J4972" t="s">
        <v>118</v>
      </c>
      <c r="K4972" t="s">
        <v>325</v>
      </c>
      <c r="L4972" t="s">
        <v>321</v>
      </c>
      <c r="N4972" s="52">
        <v>2344438.0995419999</v>
      </c>
      <c r="O4972" s="52">
        <v>2244425.0136000002</v>
      </c>
      <c r="P4972">
        <v>1</v>
      </c>
      <c r="Q4972">
        <f>IF(COUNTIF(SolCotizacion!$E:$E,G4972)&gt;0,1,0)</f>
        <v>0</v>
      </c>
      <c r="R4972">
        <v>8516</v>
      </c>
    </row>
    <row r="4973" spans="1:18" hidden="1">
      <c r="A4973" t="s">
        <v>6375</v>
      </c>
      <c r="B4973" t="s">
        <v>5487</v>
      </c>
      <c r="C4973">
        <v>94</v>
      </c>
      <c r="D4973" t="s">
        <v>113</v>
      </c>
      <c r="E4973" t="s">
        <v>10190</v>
      </c>
      <c r="F4973" t="s">
        <v>226</v>
      </c>
      <c r="G4973" t="s">
        <v>177</v>
      </c>
      <c r="H4973">
        <v>5</v>
      </c>
      <c r="I4973" t="s">
        <v>103</v>
      </c>
      <c r="J4973" t="s">
        <v>118</v>
      </c>
      <c r="K4973" t="s">
        <v>325</v>
      </c>
      <c r="L4973" t="s">
        <v>321</v>
      </c>
      <c r="N4973" s="52">
        <v>1172219.0549300001</v>
      </c>
      <c r="O4973" s="52">
        <v>1122212.5068000001</v>
      </c>
      <c r="P4973">
        <v>1</v>
      </c>
      <c r="Q4973">
        <f>IF(COUNTIF(SolCotizacion!$E:$E,G4973)&gt;0,1,0)</f>
        <v>0</v>
      </c>
      <c r="R4973">
        <v>8518</v>
      </c>
    </row>
    <row r="4974" spans="1:18" hidden="1">
      <c r="A4974" t="s">
        <v>6376</v>
      </c>
      <c r="B4974" t="s">
        <v>5489</v>
      </c>
      <c r="C4974">
        <v>95</v>
      </c>
      <c r="D4974" t="s">
        <v>113</v>
      </c>
      <c r="E4974" t="s">
        <v>10191</v>
      </c>
      <c r="F4974" t="s">
        <v>227</v>
      </c>
      <c r="G4974" t="s">
        <v>178</v>
      </c>
      <c r="H4974">
        <v>5</v>
      </c>
      <c r="I4974" t="s">
        <v>103</v>
      </c>
      <c r="J4974" t="s">
        <v>118</v>
      </c>
      <c r="K4974" t="s">
        <v>325</v>
      </c>
      <c r="L4974" t="s">
        <v>321</v>
      </c>
      <c r="N4974" s="52">
        <v>692028.00205000001</v>
      </c>
      <c r="O4974" s="52">
        <v>662029.01549399993</v>
      </c>
      <c r="P4974">
        <v>1</v>
      </c>
      <c r="Q4974">
        <f>IF(COUNTIF(SolCotizacion!$E:$E,G4974)&gt;0,1,0)</f>
        <v>0</v>
      </c>
      <c r="R4974">
        <v>8520</v>
      </c>
    </row>
    <row r="4975" spans="1:18" hidden="1">
      <c r="A4975" t="s">
        <v>6377</v>
      </c>
      <c r="B4975" t="s">
        <v>5491</v>
      </c>
      <c r="C4975">
        <v>97</v>
      </c>
      <c r="D4975" t="s">
        <v>113</v>
      </c>
      <c r="E4975" t="s">
        <v>10192</v>
      </c>
      <c r="F4975" t="s">
        <v>228</v>
      </c>
      <c r="G4975" t="s">
        <v>179</v>
      </c>
      <c r="H4975">
        <v>5</v>
      </c>
      <c r="I4975" t="s">
        <v>103</v>
      </c>
      <c r="J4975" t="s">
        <v>118</v>
      </c>
      <c r="K4975" t="s">
        <v>325</v>
      </c>
      <c r="L4975" t="s">
        <v>321</v>
      </c>
      <c r="N4975" s="52">
        <v>109161.427144</v>
      </c>
      <c r="O4975" s="52">
        <v>99237.657288000002</v>
      </c>
      <c r="P4975">
        <v>1</v>
      </c>
      <c r="Q4975">
        <f>IF(COUNTIF(SolCotizacion!$E:$E,G4975)&gt;0,1,0)</f>
        <v>0</v>
      </c>
      <c r="R4975">
        <v>8524</v>
      </c>
    </row>
    <row r="4976" spans="1:18" hidden="1">
      <c r="A4976" t="s">
        <v>6378</v>
      </c>
      <c r="B4976" t="s">
        <v>5493</v>
      </c>
      <c r="C4976">
        <v>98</v>
      </c>
      <c r="D4976" t="s">
        <v>113</v>
      </c>
      <c r="E4976" t="s">
        <v>10193</v>
      </c>
      <c r="F4976" t="s">
        <v>229</v>
      </c>
      <c r="G4976" t="s">
        <v>180</v>
      </c>
      <c r="H4976">
        <v>5</v>
      </c>
      <c r="I4976" t="s">
        <v>103</v>
      </c>
      <c r="J4976" t="s">
        <v>118</v>
      </c>
      <c r="K4976" t="s">
        <v>325</v>
      </c>
      <c r="L4976" t="s">
        <v>321</v>
      </c>
      <c r="N4976" s="52">
        <v>59542.5985</v>
      </c>
      <c r="O4976" s="52">
        <v>54129.631248000005</v>
      </c>
      <c r="P4976">
        <v>1</v>
      </c>
      <c r="Q4976">
        <f>IF(COUNTIF(SolCotizacion!$E:$E,G4976)&gt;0,1,0)</f>
        <v>0</v>
      </c>
      <c r="R4976">
        <v>8526</v>
      </c>
    </row>
    <row r="4977" spans="1:18" hidden="1">
      <c r="A4977" t="s">
        <v>6379</v>
      </c>
      <c r="B4977" t="s">
        <v>5495</v>
      </c>
      <c r="C4977">
        <v>99</v>
      </c>
      <c r="D4977" t="s">
        <v>113</v>
      </c>
      <c r="E4977" t="s">
        <v>10194</v>
      </c>
      <c r="F4977" t="s">
        <v>230</v>
      </c>
      <c r="G4977" t="s">
        <v>181</v>
      </c>
      <c r="H4977">
        <v>5</v>
      </c>
      <c r="I4977" t="s">
        <v>103</v>
      </c>
      <c r="J4977" t="s">
        <v>118</v>
      </c>
      <c r="K4977" t="s">
        <v>325</v>
      </c>
      <c r="L4977" t="s">
        <v>321</v>
      </c>
      <c r="N4977" s="52">
        <v>104199.542216</v>
      </c>
      <c r="O4977" s="52">
        <v>94726.854684000005</v>
      </c>
      <c r="P4977">
        <v>1</v>
      </c>
      <c r="Q4977">
        <f>IF(COUNTIF(SolCotizacion!$E:$E,G4977)&gt;0,1,0)</f>
        <v>0</v>
      </c>
      <c r="R4977">
        <v>8528</v>
      </c>
    </row>
    <row r="4978" spans="1:18" hidden="1">
      <c r="A4978" t="s">
        <v>6380</v>
      </c>
      <c r="B4978" t="s">
        <v>5497</v>
      </c>
      <c r="C4978">
        <v>100</v>
      </c>
      <c r="D4978" t="s">
        <v>113</v>
      </c>
      <c r="E4978" t="s">
        <v>10195</v>
      </c>
      <c r="F4978" t="s">
        <v>231</v>
      </c>
      <c r="G4978" t="s">
        <v>182</v>
      </c>
      <c r="H4978">
        <v>5</v>
      </c>
      <c r="I4978" t="s">
        <v>103</v>
      </c>
      <c r="J4978" t="s">
        <v>118</v>
      </c>
      <c r="K4978" t="s">
        <v>325</v>
      </c>
      <c r="L4978" t="s">
        <v>321</v>
      </c>
      <c r="N4978" s="52">
        <v>89313.887432000003</v>
      </c>
      <c r="O4978" s="52">
        <v>81194.446872</v>
      </c>
      <c r="P4978">
        <v>1</v>
      </c>
      <c r="Q4978">
        <f>IF(COUNTIF(SolCotizacion!$E:$E,G4978)&gt;0,1,0)</f>
        <v>0</v>
      </c>
      <c r="R4978">
        <v>8530</v>
      </c>
    </row>
    <row r="4979" spans="1:18" hidden="1">
      <c r="A4979" t="s">
        <v>6381</v>
      </c>
      <c r="B4979" t="s">
        <v>5499</v>
      </c>
      <c r="C4979">
        <v>101</v>
      </c>
      <c r="D4979" t="s">
        <v>113</v>
      </c>
      <c r="E4979" t="s">
        <v>10196</v>
      </c>
      <c r="F4979" t="s">
        <v>232</v>
      </c>
      <c r="G4979" t="s">
        <v>183</v>
      </c>
      <c r="H4979">
        <v>5</v>
      </c>
      <c r="I4979" t="s">
        <v>103</v>
      </c>
      <c r="J4979" t="s">
        <v>118</v>
      </c>
      <c r="K4979" t="s">
        <v>325</v>
      </c>
      <c r="L4979" t="s">
        <v>321</v>
      </c>
      <c r="N4979" s="52">
        <v>163742.13039799998</v>
      </c>
      <c r="O4979" s="52">
        <v>148856.48593200001</v>
      </c>
      <c r="P4979">
        <v>1</v>
      </c>
      <c r="Q4979">
        <f>IF(COUNTIF(SolCotizacion!$E:$E,G4979)&gt;0,1,0)</f>
        <v>0</v>
      </c>
      <c r="R4979">
        <v>8532</v>
      </c>
    </row>
    <row r="4980" spans="1:18" hidden="1">
      <c r="A4980" t="s">
        <v>6382</v>
      </c>
      <c r="B4980" t="s">
        <v>5501</v>
      </c>
      <c r="C4980">
        <v>102</v>
      </c>
      <c r="D4980" t="s">
        <v>113</v>
      </c>
      <c r="E4980" t="s">
        <v>10197</v>
      </c>
      <c r="F4980" t="s">
        <v>233</v>
      </c>
      <c r="G4980" t="s">
        <v>184</v>
      </c>
      <c r="H4980">
        <v>5</v>
      </c>
      <c r="I4980" t="s">
        <v>103</v>
      </c>
      <c r="J4980" t="s">
        <v>118</v>
      </c>
      <c r="K4980" t="s">
        <v>325</v>
      </c>
      <c r="L4980" t="s">
        <v>321</v>
      </c>
      <c r="N4980" s="52">
        <v>501150.17136800004</v>
      </c>
      <c r="O4980" s="52">
        <v>455591.06300400005</v>
      </c>
      <c r="P4980">
        <v>1</v>
      </c>
      <c r="Q4980">
        <f>IF(COUNTIF(SolCotizacion!$E:$E,G4980)&gt;0,1,0)</f>
        <v>0</v>
      </c>
      <c r="R4980">
        <v>8534</v>
      </c>
    </row>
    <row r="4981" spans="1:18" hidden="1">
      <c r="A4981" t="s">
        <v>6383</v>
      </c>
      <c r="B4981" t="s">
        <v>5503</v>
      </c>
      <c r="C4981">
        <v>103</v>
      </c>
      <c r="D4981" t="s">
        <v>113</v>
      </c>
      <c r="E4981" t="s">
        <v>10198</v>
      </c>
      <c r="F4981" t="s">
        <v>234</v>
      </c>
      <c r="G4981" t="s">
        <v>185</v>
      </c>
      <c r="H4981">
        <v>5</v>
      </c>
      <c r="I4981" t="s">
        <v>103</v>
      </c>
      <c r="J4981" t="s">
        <v>118</v>
      </c>
      <c r="K4981" t="s">
        <v>325</v>
      </c>
      <c r="L4981" t="s">
        <v>321</v>
      </c>
      <c r="N4981" s="52">
        <v>793901.25830400002</v>
      </c>
      <c r="O4981" s="52">
        <v>721728.41664000007</v>
      </c>
      <c r="P4981">
        <v>1</v>
      </c>
      <c r="Q4981">
        <f>IF(COUNTIF(SolCotizacion!$E:$E,G4981)&gt;0,1,0)</f>
        <v>0</v>
      </c>
      <c r="R4981">
        <v>8536</v>
      </c>
    </row>
    <row r="4982" spans="1:18" hidden="1">
      <c r="A4982" t="s">
        <v>6384</v>
      </c>
      <c r="B4982" t="s">
        <v>5505</v>
      </c>
      <c r="C4982">
        <v>104</v>
      </c>
      <c r="D4982" t="s">
        <v>113</v>
      </c>
      <c r="E4982" t="s">
        <v>10199</v>
      </c>
      <c r="F4982" t="s">
        <v>235</v>
      </c>
      <c r="G4982" t="s">
        <v>186</v>
      </c>
      <c r="H4982">
        <v>5</v>
      </c>
      <c r="I4982" t="s">
        <v>103</v>
      </c>
      <c r="J4982" t="s">
        <v>118</v>
      </c>
      <c r="K4982" t="s">
        <v>325</v>
      </c>
      <c r="L4982" t="s">
        <v>321</v>
      </c>
      <c r="N4982" s="52">
        <v>1086652.3452400002</v>
      </c>
      <c r="O4982" s="52">
        <v>987865.77027600002</v>
      </c>
      <c r="P4982">
        <v>1</v>
      </c>
      <c r="Q4982">
        <f>IF(COUNTIF(SolCotizacion!$E:$E,G4982)&gt;0,1,0)</f>
        <v>0</v>
      </c>
      <c r="R4982">
        <v>8538</v>
      </c>
    </row>
    <row r="4983" spans="1:18" hidden="1">
      <c r="A4983" t="s">
        <v>6385</v>
      </c>
      <c r="B4983" t="s">
        <v>5507</v>
      </c>
      <c r="C4983">
        <v>105</v>
      </c>
      <c r="D4983" t="s">
        <v>113</v>
      </c>
      <c r="E4983" t="s">
        <v>10200</v>
      </c>
      <c r="F4983" t="s">
        <v>236</v>
      </c>
      <c r="G4983" t="s">
        <v>187</v>
      </c>
      <c r="H4983">
        <v>5</v>
      </c>
      <c r="I4983" t="s">
        <v>103</v>
      </c>
      <c r="J4983" t="s">
        <v>118</v>
      </c>
      <c r="K4983" t="s">
        <v>325</v>
      </c>
      <c r="L4983" t="s">
        <v>321</v>
      </c>
      <c r="N4983" s="52">
        <v>138932.71607600001</v>
      </c>
      <c r="O4983" s="52">
        <v>126302.472912</v>
      </c>
      <c r="P4983">
        <v>1</v>
      </c>
      <c r="Q4983">
        <f>IF(COUNTIF(SolCotizacion!$E:$E,G4983)&gt;0,1,0)</f>
        <v>0</v>
      </c>
      <c r="R4983">
        <v>8540</v>
      </c>
    </row>
    <row r="4984" spans="1:18" hidden="1">
      <c r="A4984" t="s">
        <v>6386</v>
      </c>
      <c r="B4984" t="s">
        <v>5509</v>
      </c>
      <c r="C4984">
        <v>106</v>
      </c>
      <c r="D4984" t="s">
        <v>113</v>
      </c>
      <c r="E4984" t="s">
        <v>10201</v>
      </c>
      <c r="F4984" t="s">
        <v>237</v>
      </c>
      <c r="G4984" t="s">
        <v>188</v>
      </c>
      <c r="H4984">
        <v>5</v>
      </c>
      <c r="I4984" t="s">
        <v>103</v>
      </c>
      <c r="J4984" t="s">
        <v>118</v>
      </c>
      <c r="K4984" t="s">
        <v>325</v>
      </c>
      <c r="L4984" t="s">
        <v>321</v>
      </c>
      <c r="N4984" s="52">
        <v>128557.874214</v>
      </c>
      <c r="O4984" s="52">
        <v>128557.874214</v>
      </c>
      <c r="P4984">
        <v>1</v>
      </c>
      <c r="Q4984">
        <f>IF(COUNTIF(SolCotizacion!$E:$E,G4984)&gt;0,1,0)</f>
        <v>0</v>
      </c>
      <c r="R4984">
        <v>8542</v>
      </c>
    </row>
    <row r="4985" spans="1:18" hidden="1">
      <c r="A4985" t="s">
        <v>6387</v>
      </c>
      <c r="B4985" t="s">
        <v>5511</v>
      </c>
      <c r="C4985">
        <v>107</v>
      </c>
      <c r="D4985" t="s">
        <v>113</v>
      </c>
      <c r="E4985" t="s">
        <v>10202</v>
      </c>
      <c r="F4985" t="s">
        <v>238</v>
      </c>
      <c r="G4985" t="s">
        <v>189</v>
      </c>
      <c r="H4985">
        <v>5</v>
      </c>
      <c r="I4985" t="s">
        <v>103</v>
      </c>
      <c r="J4985" t="s">
        <v>118</v>
      </c>
      <c r="K4985" t="s">
        <v>325</v>
      </c>
      <c r="L4985" t="s">
        <v>321</v>
      </c>
      <c r="N4985" s="52">
        <v>233208.498754</v>
      </c>
      <c r="O4985" s="52">
        <v>212007.72238800002</v>
      </c>
      <c r="P4985">
        <v>1</v>
      </c>
      <c r="Q4985">
        <f>IF(COUNTIF(SolCotizacion!$E:$E,G4985)&gt;0,1,0)</f>
        <v>0</v>
      </c>
      <c r="R4985">
        <v>8544</v>
      </c>
    </row>
    <row r="4986" spans="1:18" hidden="1">
      <c r="A4986" t="s">
        <v>6388</v>
      </c>
      <c r="B4986" t="s">
        <v>5513</v>
      </c>
      <c r="C4986">
        <v>108</v>
      </c>
      <c r="D4986" t="s">
        <v>113</v>
      </c>
      <c r="E4986" t="s">
        <v>10203</v>
      </c>
      <c r="F4986" t="s">
        <v>239</v>
      </c>
      <c r="G4986" t="s">
        <v>190</v>
      </c>
      <c r="H4986">
        <v>5</v>
      </c>
      <c r="I4986" t="s">
        <v>103</v>
      </c>
      <c r="J4986" t="s">
        <v>118</v>
      </c>
      <c r="K4986" t="s">
        <v>325</v>
      </c>
      <c r="L4986" t="s">
        <v>321</v>
      </c>
      <c r="N4986" s="52">
        <v>923586.83832800004</v>
      </c>
      <c r="O4986" s="52">
        <v>923586.83832800004</v>
      </c>
      <c r="P4986">
        <v>1</v>
      </c>
      <c r="Q4986">
        <f>IF(COUNTIF(SolCotizacion!$E:$E,G4986)&gt;0,1,0)</f>
        <v>0</v>
      </c>
      <c r="R4986">
        <v>8546</v>
      </c>
    </row>
    <row r="4987" spans="1:18" hidden="1">
      <c r="A4987" t="s">
        <v>6389</v>
      </c>
      <c r="B4987" t="s">
        <v>5515</v>
      </c>
      <c r="C4987">
        <v>109</v>
      </c>
      <c r="D4987" t="s">
        <v>113</v>
      </c>
      <c r="E4987" t="s">
        <v>10204</v>
      </c>
      <c r="F4987" t="s">
        <v>240</v>
      </c>
      <c r="G4987" t="s">
        <v>191</v>
      </c>
      <c r="H4987">
        <v>5</v>
      </c>
      <c r="I4987" t="s">
        <v>103</v>
      </c>
      <c r="J4987" t="s">
        <v>118</v>
      </c>
      <c r="K4987" t="s">
        <v>325</v>
      </c>
      <c r="L4987" t="s">
        <v>321</v>
      </c>
      <c r="N4987" s="52">
        <v>304479.17577000003</v>
      </c>
      <c r="O4987" s="52">
        <v>304479.17577000003</v>
      </c>
      <c r="P4987">
        <v>1</v>
      </c>
      <c r="Q4987">
        <f>IF(COUNTIF(SolCotizacion!$E:$E,G4987)&gt;0,1,0)</f>
        <v>0</v>
      </c>
      <c r="R4987">
        <v>8548</v>
      </c>
    </row>
    <row r="4988" spans="1:18" hidden="1">
      <c r="A4988" t="s">
        <v>6390</v>
      </c>
      <c r="B4988" t="s">
        <v>5517</v>
      </c>
      <c r="C4988">
        <v>110</v>
      </c>
      <c r="D4988" t="s">
        <v>113</v>
      </c>
      <c r="E4988" t="s">
        <v>10205</v>
      </c>
      <c r="F4988" t="s">
        <v>241</v>
      </c>
      <c r="G4988" t="s">
        <v>192</v>
      </c>
      <c r="H4988">
        <v>5</v>
      </c>
      <c r="I4988" t="s">
        <v>103</v>
      </c>
      <c r="J4988" t="s">
        <v>118</v>
      </c>
      <c r="K4988" t="s">
        <v>325</v>
      </c>
      <c r="L4988" t="s">
        <v>321</v>
      </c>
      <c r="N4988" s="52">
        <v>496188.28644</v>
      </c>
      <c r="O4988" s="52">
        <v>496188.28644</v>
      </c>
      <c r="P4988">
        <v>1</v>
      </c>
      <c r="Q4988">
        <f>IF(COUNTIF(SolCotizacion!$E:$E,G4988)&gt;0,1,0)</f>
        <v>0</v>
      </c>
      <c r="R4988">
        <v>8550</v>
      </c>
    </row>
    <row r="4989" spans="1:18" hidden="1">
      <c r="A4989" t="s">
        <v>6391</v>
      </c>
      <c r="B4989" t="s">
        <v>5519</v>
      </c>
      <c r="C4989">
        <v>111</v>
      </c>
      <c r="D4989" t="s">
        <v>113</v>
      </c>
      <c r="E4989" t="s">
        <v>10206</v>
      </c>
      <c r="F4989" t="s">
        <v>242</v>
      </c>
      <c r="G4989" t="s">
        <v>193</v>
      </c>
      <c r="H4989">
        <v>5</v>
      </c>
      <c r="I4989" t="s">
        <v>103</v>
      </c>
      <c r="J4989" t="s">
        <v>118</v>
      </c>
      <c r="K4989" t="s">
        <v>325</v>
      </c>
      <c r="L4989" t="s">
        <v>321</v>
      </c>
      <c r="N4989" s="52">
        <v>3227253.7220000001</v>
      </c>
      <c r="O4989" s="52">
        <v>3033604.9717820003</v>
      </c>
      <c r="P4989">
        <v>1</v>
      </c>
      <c r="Q4989">
        <f>IF(COUNTIF(SolCotizacion!$E:$E,G4989)&gt;0,1,0)</f>
        <v>0</v>
      </c>
      <c r="R4989">
        <v>8552</v>
      </c>
    </row>
    <row r="4990" spans="1:18" hidden="1">
      <c r="A4990" t="s">
        <v>6392</v>
      </c>
      <c r="B4990" t="s">
        <v>5521</v>
      </c>
      <c r="C4990">
        <v>112</v>
      </c>
      <c r="D4990" t="s">
        <v>113</v>
      </c>
      <c r="E4990" t="s">
        <v>9995</v>
      </c>
      <c r="F4990" t="s">
        <v>125</v>
      </c>
      <c r="G4990" t="s">
        <v>88</v>
      </c>
      <c r="H4990">
        <v>5</v>
      </c>
      <c r="I4990">
        <v>1</v>
      </c>
      <c r="J4990" t="s">
        <v>88</v>
      </c>
      <c r="K4990" t="s">
        <v>31</v>
      </c>
      <c r="L4990" t="s">
        <v>321</v>
      </c>
      <c r="N4990" s="52">
        <v>54816.995772000002</v>
      </c>
      <c r="O4990" s="52">
        <v>54816.995772000002</v>
      </c>
      <c r="P4990">
        <v>1</v>
      </c>
      <c r="Q4990">
        <f>IF(COUNTIFS(SolCotizacion!$D:$D,$G4990,SolCotizacion!$K:$K,$I4990)&gt;0,1,0)</f>
        <v>0</v>
      </c>
      <c r="R4990">
        <v>8554</v>
      </c>
    </row>
    <row r="4991" spans="1:18" hidden="1">
      <c r="A4991" t="s">
        <v>6393</v>
      </c>
      <c r="B4991" t="s">
        <v>5523</v>
      </c>
      <c r="C4991">
        <v>113</v>
      </c>
      <c r="D4991" t="s">
        <v>113</v>
      </c>
      <c r="E4991" t="s">
        <v>9996</v>
      </c>
      <c r="F4991" t="s">
        <v>125</v>
      </c>
      <c r="G4991" t="s">
        <v>88</v>
      </c>
      <c r="H4991">
        <v>5</v>
      </c>
      <c r="I4991">
        <v>2</v>
      </c>
      <c r="J4991" t="s">
        <v>88</v>
      </c>
      <c r="K4991" t="s">
        <v>31</v>
      </c>
      <c r="L4991" t="s">
        <v>321</v>
      </c>
      <c r="N4991" s="52">
        <v>59202.135454000003</v>
      </c>
      <c r="O4991" s="52">
        <v>59202.135454000003</v>
      </c>
      <c r="P4991">
        <v>1</v>
      </c>
      <c r="Q4991">
        <f>IF(COUNTIFS(SolCotizacion!$D:$D,$G4991,SolCotizacion!$K:$K,$I4991)&gt;0,1,0)</f>
        <v>1</v>
      </c>
      <c r="R4991">
        <v>8556</v>
      </c>
    </row>
    <row r="4992" spans="1:18" hidden="1">
      <c r="A4992" t="s">
        <v>6394</v>
      </c>
      <c r="B4992" t="s">
        <v>5525</v>
      </c>
      <c r="C4992">
        <v>114</v>
      </c>
      <c r="D4992" t="s">
        <v>113</v>
      </c>
      <c r="E4992" t="s">
        <v>9997</v>
      </c>
      <c r="F4992" t="s">
        <v>125</v>
      </c>
      <c r="G4992" t="s">
        <v>88</v>
      </c>
      <c r="H4992">
        <v>5</v>
      </c>
      <c r="I4992">
        <v>3</v>
      </c>
      <c r="J4992" t="s">
        <v>88</v>
      </c>
      <c r="K4992" t="s">
        <v>31</v>
      </c>
      <c r="L4992" t="s">
        <v>321</v>
      </c>
      <c r="N4992" s="52">
        <v>65780.386672000008</v>
      </c>
      <c r="O4992" s="52">
        <v>65780.386672000008</v>
      </c>
      <c r="P4992">
        <v>1</v>
      </c>
      <c r="Q4992">
        <f>IF(COUNTIFS(SolCotizacion!$D:$D,$G4992,SolCotizacion!$K:$K,$I4992)&gt;0,1,0)</f>
        <v>0</v>
      </c>
      <c r="R4992">
        <v>8558</v>
      </c>
    </row>
    <row r="4993" spans="1:19" hidden="1">
      <c r="A4993" t="s">
        <v>6395</v>
      </c>
      <c r="B4993" t="s">
        <v>5527</v>
      </c>
      <c r="C4993">
        <v>115</v>
      </c>
      <c r="D4993" t="s">
        <v>113</v>
      </c>
      <c r="E4993" t="s">
        <v>252</v>
      </c>
      <c r="F4993" t="s">
        <v>243</v>
      </c>
      <c r="G4993" t="s">
        <v>176</v>
      </c>
      <c r="H4993">
        <v>5</v>
      </c>
      <c r="I4993">
        <v>1</v>
      </c>
      <c r="J4993" t="s">
        <v>127</v>
      </c>
      <c r="K4993" t="s">
        <v>31</v>
      </c>
      <c r="L4993" t="s">
        <v>321</v>
      </c>
      <c r="M4993" s="53">
        <v>0.04</v>
      </c>
      <c r="N4993" s="52">
        <v>35443.691976000002</v>
      </c>
      <c r="O4993" s="52">
        <v>33132.057573999999</v>
      </c>
      <c r="P4993">
        <v>1</v>
      </c>
      <c r="Q4993">
        <f>IF(SUMIFS(SolCotizacion!$P:$P,SolCotizacion!$E:$E,$G4993,SolCotizacion!$K:$K,$I4993)&gt;499,1,0)</f>
        <v>0</v>
      </c>
      <c r="R4993">
        <v>8560</v>
      </c>
      <c r="S4993" s="56">
        <f>IF(SUMIFS(SolCotizacion!$P:$P,SolCotizacion!$E:$E,$G4993,SolCotizacion!$K:$K,$I4993)&gt;499,4%,0)</f>
        <v>0</v>
      </c>
    </row>
    <row r="4994" spans="1:19" hidden="1">
      <c r="A4994" t="s">
        <v>6396</v>
      </c>
      <c r="B4994" t="s">
        <v>5529</v>
      </c>
      <c r="C4994">
        <v>116</v>
      </c>
      <c r="D4994" t="s">
        <v>113</v>
      </c>
      <c r="E4994" t="s">
        <v>253</v>
      </c>
      <c r="F4994" t="s">
        <v>243</v>
      </c>
      <c r="G4994" t="s">
        <v>176</v>
      </c>
      <c r="H4994">
        <v>5</v>
      </c>
      <c r="I4994">
        <v>2</v>
      </c>
      <c r="J4994" t="s">
        <v>127</v>
      </c>
      <c r="K4994" t="s">
        <v>31</v>
      </c>
      <c r="L4994" t="s">
        <v>321</v>
      </c>
      <c r="M4994" s="53">
        <v>0.04</v>
      </c>
      <c r="N4994" s="52">
        <v>35967.505881999998</v>
      </c>
      <c r="O4994" s="52">
        <v>33621.677627999998</v>
      </c>
      <c r="P4994">
        <v>1</v>
      </c>
      <c r="Q4994">
        <f>IF(SUMIFS(SolCotizacion!$P:$P,SolCotizacion!$E:$E,$G4994,SolCotizacion!$K:$K,$I4994)&gt;499,1,0)</f>
        <v>0</v>
      </c>
      <c r="R4994">
        <v>8561</v>
      </c>
      <c r="S4994" s="56">
        <f>IF(SUMIFS(SolCotizacion!$P:$P,SolCotizacion!$E:$E,$G4994,SolCotizacion!$K:$K,$I4994)&gt;499,4%,0)</f>
        <v>0</v>
      </c>
    </row>
    <row r="4995" spans="1:19" hidden="1">
      <c r="A4995" t="s">
        <v>6397</v>
      </c>
      <c r="B4995" t="s">
        <v>5531</v>
      </c>
      <c r="C4995">
        <v>117</v>
      </c>
      <c r="D4995" t="s">
        <v>113</v>
      </c>
      <c r="E4995" t="s">
        <v>254</v>
      </c>
      <c r="F4995" t="s">
        <v>243</v>
      </c>
      <c r="G4995" t="s">
        <v>176</v>
      </c>
      <c r="H4995">
        <v>5</v>
      </c>
      <c r="I4995">
        <v>3</v>
      </c>
      <c r="J4995" t="s">
        <v>127</v>
      </c>
      <c r="K4995" t="s">
        <v>31</v>
      </c>
      <c r="L4995" t="s">
        <v>321</v>
      </c>
      <c r="M4995" s="53">
        <v>0.04</v>
      </c>
      <c r="N4995" s="52">
        <v>36665.910666000003</v>
      </c>
      <c r="O4995" s="52">
        <v>34274.538759999996</v>
      </c>
      <c r="P4995">
        <v>1</v>
      </c>
      <c r="Q4995">
        <f>IF(SUMIFS(SolCotizacion!$P:$P,SolCotizacion!$E:$E,$G4995,SolCotizacion!$K:$K,$I4995)&gt;499,1,0)</f>
        <v>0</v>
      </c>
      <c r="R4995">
        <v>8562</v>
      </c>
      <c r="S4995" s="56">
        <f>IF(SUMIFS(SolCotizacion!$P:$P,SolCotizacion!$E:$E,$G4995,SolCotizacion!$K:$K,$I4995)&gt;499,4%,0)</f>
        <v>0</v>
      </c>
    </row>
    <row r="4996" spans="1:19" hidden="1">
      <c r="A4996" t="s">
        <v>6398</v>
      </c>
      <c r="B4996" t="s">
        <v>5533</v>
      </c>
      <c r="C4996">
        <v>118</v>
      </c>
      <c r="D4996" t="s">
        <v>113</v>
      </c>
      <c r="E4996" t="s">
        <v>10207</v>
      </c>
      <c r="F4996" t="s">
        <v>244</v>
      </c>
      <c r="G4996" t="s">
        <v>177</v>
      </c>
      <c r="H4996">
        <v>5</v>
      </c>
      <c r="I4996">
        <v>1</v>
      </c>
      <c r="J4996" t="s">
        <v>127</v>
      </c>
      <c r="K4996" t="s">
        <v>31</v>
      </c>
      <c r="L4996" t="s">
        <v>321</v>
      </c>
      <c r="M4996" s="53">
        <v>0.04</v>
      </c>
      <c r="N4996" s="52">
        <v>90906.243736000004</v>
      </c>
      <c r="O4996" s="52">
        <v>85115.493232000008</v>
      </c>
      <c r="P4996">
        <v>1</v>
      </c>
      <c r="Q4996">
        <f>IF(SUMIFS(SolCotizacion!$P:$P,SolCotizacion!$E:$E,$G4996,SolCotizacion!$K:$K,$I4996)&gt;499,1,0)</f>
        <v>0</v>
      </c>
      <c r="R4996">
        <v>8563</v>
      </c>
      <c r="S4996" s="56">
        <f>IF(SUMIFS(SolCotizacion!$P:$P,SolCotizacion!$E:$E,$G4996,SolCotizacion!$K:$K,$I4996)&gt;499,4%,0)</f>
        <v>0</v>
      </c>
    </row>
    <row r="4997" spans="1:19" hidden="1">
      <c r="A4997" t="s">
        <v>6399</v>
      </c>
      <c r="B4997" t="s">
        <v>5535</v>
      </c>
      <c r="C4997">
        <v>119</v>
      </c>
      <c r="D4997" t="s">
        <v>113</v>
      </c>
      <c r="E4997" t="s">
        <v>10208</v>
      </c>
      <c r="F4997" t="s">
        <v>244</v>
      </c>
      <c r="G4997" t="s">
        <v>177</v>
      </c>
      <c r="H4997">
        <v>5</v>
      </c>
      <c r="I4997">
        <v>2</v>
      </c>
      <c r="J4997" t="s">
        <v>127</v>
      </c>
      <c r="K4997" t="s">
        <v>31</v>
      </c>
      <c r="L4997" t="s">
        <v>321</v>
      </c>
      <c r="M4997" s="53">
        <v>0.04</v>
      </c>
      <c r="N4997" s="52">
        <v>92249.688607999997</v>
      </c>
      <c r="O4997" s="52">
        <v>86373.360612000004</v>
      </c>
      <c r="P4997">
        <v>1</v>
      </c>
      <c r="Q4997">
        <f>IF(SUMIFS(SolCotizacion!$P:$P,SolCotizacion!$E:$E,$G4997,SolCotizacion!$K:$K,$I4997)&gt;499,1,0)</f>
        <v>0</v>
      </c>
      <c r="R4997">
        <v>8564</v>
      </c>
      <c r="S4997" s="56">
        <f>IF(SUMIFS(SolCotizacion!$P:$P,SolCotizacion!$E:$E,$G4997,SolCotizacion!$K:$K,$I4997)&gt;499,4%,0)</f>
        <v>0</v>
      </c>
    </row>
    <row r="4998" spans="1:19" hidden="1">
      <c r="A4998" t="s">
        <v>6400</v>
      </c>
      <c r="B4998" t="s">
        <v>5537</v>
      </c>
      <c r="C4998">
        <v>120</v>
      </c>
      <c r="D4998" t="s">
        <v>113</v>
      </c>
      <c r="E4998" t="s">
        <v>10209</v>
      </c>
      <c r="F4998" t="s">
        <v>244</v>
      </c>
      <c r="G4998" t="s">
        <v>177</v>
      </c>
      <c r="H4998">
        <v>5</v>
      </c>
      <c r="I4998">
        <v>3</v>
      </c>
      <c r="J4998" t="s">
        <v>127</v>
      </c>
      <c r="K4998" t="s">
        <v>31</v>
      </c>
      <c r="L4998" t="s">
        <v>321</v>
      </c>
      <c r="M4998" s="53">
        <v>0.04</v>
      </c>
      <c r="N4998" s="52">
        <v>94040.955316000007</v>
      </c>
      <c r="O4998" s="52">
        <v>88050.520558000004</v>
      </c>
      <c r="P4998">
        <v>1</v>
      </c>
      <c r="Q4998">
        <f>IF(SUMIFS(SolCotizacion!$P:$P,SolCotizacion!$E:$E,$G4998,SolCotizacion!$K:$K,$I4998)&gt;499,1,0)</f>
        <v>0</v>
      </c>
      <c r="R4998">
        <v>8565</v>
      </c>
      <c r="S4998" s="56">
        <f>IF(SUMIFS(SolCotizacion!$P:$P,SolCotizacion!$E:$E,$G4998,SolCotizacion!$K:$K,$I4998)&gt;499,4%,0)</f>
        <v>0</v>
      </c>
    </row>
    <row r="4999" spans="1:19" hidden="1">
      <c r="A4999" t="s">
        <v>6401</v>
      </c>
      <c r="B4999" t="s">
        <v>5539</v>
      </c>
      <c r="C4999">
        <v>121</v>
      </c>
      <c r="D4999" t="s">
        <v>113</v>
      </c>
      <c r="E4999" t="s">
        <v>10210</v>
      </c>
      <c r="F4999" t="s">
        <v>245</v>
      </c>
      <c r="G4999" t="s">
        <v>178</v>
      </c>
      <c r="H4999">
        <v>5</v>
      </c>
      <c r="I4999">
        <v>1</v>
      </c>
      <c r="J4999" t="s">
        <v>127</v>
      </c>
      <c r="K4999" t="s">
        <v>31</v>
      </c>
      <c r="L4999" t="s">
        <v>321</v>
      </c>
      <c r="M4999" s="53">
        <v>0.04</v>
      </c>
      <c r="N4999" s="52">
        <v>53667.126898000002</v>
      </c>
      <c r="O4999" s="52">
        <v>50212.320004000001</v>
      </c>
      <c r="P4999">
        <v>1</v>
      </c>
      <c r="Q4999">
        <f>IF(SUMIFS(SolCotizacion!$P:$P,SolCotizacion!$E:$E,$G4999,SolCotizacion!$K:$K,$I4999)&gt;499,1,0)</f>
        <v>0</v>
      </c>
      <c r="R4999">
        <v>8566</v>
      </c>
      <c r="S4999" s="56">
        <f>IF(SUMIFS(SolCotizacion!$P:$P,SolCotizacion!$E:$E,$G4999,SolCotizacion!$K:$K,$I4999)&gt;499,4%,0)</f>
        <v>0</v>
      </c>
    </row>
    <row r="5000" spans="1:19" hidden="1">
      <c r="A5000" t="s">
        <v>6402</v>
      </c>
      <c r="B5000" t="s">
        <v>5541</v>
      </c>
      <c r="C5000">
        <v>122</v>
      </c>
      <c r="D5000" t="s">
        <v>113</v>
      </c>
      <c r="E5000" t="s">
        <v>10211</v>
      </c>
      <c r="F5000" t="s">
        <v>245</v>
      </c>
      <c r="G5000" t="s">
        <v>178</v>
      </c>
      <c r="H5000">
        <v>5</v>
      </c>
      <c r="I5000">
        <v>2</v>
      </c>
      <c r="J5000" t="s">
        <v>127</v>
      </c>
      <c r="K5000" t="s">
        <v>31</v>
      </c>
      <c r="L5000" t="s">
        <v>321</v>
      </c>
      <c r="M5000" s="53">
        <v>0.04</v>
      </c>
      <c r="N5000" s="52">
        <v>54460.250922000007</v>
      </c>
      <c r="O5000" s="52">
        <v>50954.369928</v>
      </c>
      <c r="P5000">
        <v>1</v>
      </c>
      <c r="Q5000">
        <f>IF(SUMIFS(SolCotizacion!$P:$P,SolCotizacion!$E:$E,$G5000,SolCotizacion!$K:$K,$I5000)&gt;499,1,0)</f>
        <v>0</v>
      </c>
      <c r="R5000">
        <v>8567</v>
      </c>
      <c r="S5000" s="56">
        <f>IF(SUMIFS(SolCotizacion!$P:$P,SolCotizacion!$E:$E,$G5000,SolCotizacion!$K:$K,$I5000)&gt;499,4%,0)</f>
        <v>0</v>
      </c>
    </row>
    <row r="5001" spans="1:19" hidden="1">
      <c r="A5001" t="s">
        <v>6403</v>
      </c>
      <c r="B5001" t="s">
        <v>5543</v>
      </c>
      <c r="C5001">
        <v>123</v>
      </c>
      <c r="D5001" t="s">
        <v>113</v>
      </c>
      <c r="E5001" t="s">
        <v>10212</v>
      </c>
      <c r="F5001" t="s">
        <v>245</v>
      </c>
      <c r="G5001" t="s">
        <v>178</v>
      </c>
      <c r="H5001">
        <v>5</v>
      </c>
      <c r="I5001">
        <v>3</v>
      </c>
      <c r="J5001" t="s">
        <v>127</v>
      </c>
      <c r="K5001" t="s">
        <v>31</v>
      </c>
      <c r="L5001" t="s">
        <v>321</v>
      </c>
      <c r="M5001" s="53">
        <v>0.04</v>
      </c>
      <c r="N5001" s="52">
        <v>55517.711788000008</v>
      </c>
      <c r="O5001" s="52">
        <v>51943.783583999997</v>
      </c>
      <c r="P5001">
        <v>1</v>
      </c>
      <c r="Q5001">
        <f>IF(SUMIFS(SolCotizacion!$P:$P,SolCotizacion!$E:$E,$G5001,SolCotizacion!$K:$K,$I5001)&gt;499,1,0)</f>
        <v>0</v>
      </c>
      <c r="R5001">
        <v>8568</v>
      </c>
      <c r="S5001" s="56">
        <f>IF(SUMIFS(SolCotizacion!$P:$P,SolCotizacion!$E:$E,$G5001,SolCotizacion!$K:$K,$I5001)&gt;499,4%,0)</f>
        <v>0</v>
      </c>
    </row>
    <row r="5002" spans="1:19" hidden="1">
      <c r="A5002" t="s">
        <v>6404</v>
      </c>
      <c r="B5002" t="s">
        <v>5545</v>
      </c>
      <c r="C5002">
        <v>127</v>
      </c>
      <c r="D5002" t="s">
        <v>113</v>
      </c>
      <c r="E5002" t="s">
        <v>10213</v>
      </c>
      <c r="F5002" t="s">
        <v>246</v>
      </c>
      <c r="G5002" t="s">
        <v>179</v>
      </c>
      <c r="H5002">
        <v>5</v>
      </c>
      <c r="I5002">
        <v>1</v>
      </c>
      <c r="J5002" t="s">
        <v>127</v>
      </c>
      <c r="K5002" t="s">
        <v>31</v>
      </c>
      <c r="L5002" t="s">
        <v>321</v>
      </c>
      <c r="M5002" s="53">
        <v>0.04</v>
      </c>
      <c r="N5002" s="52">
        <v>48711.773264000003</v>
      </c>
      <c r="O5002" s="52">
        <v>45331.844096000001</v>
      </c>
      <c r="P5002">
        <v>1</v>
      </c>
      <c r="Q5002">
        <f>IF(SUMIFS(SolCotizacion!$P:$P,SolCotizacion!$E:$E,$G5002,SolCotizacion!$K:$K,$I5002)&gt;499,1,0)</f>
        <v>0</v>
      </c>
      <c r="R5002">
        <v>8572</v>
      </c>
      <c r="S5002" s="56">
        <f>IF(SUMIFS(SolCotizacion!$P:$P,SolCotizacion!$E:$E,$G5002,SolCotizacion!$K:$K,$I5002)&gt;499,4%,0)</f>
        <v>0</v>
      </c>
    </row>
    <row r="5003" spans="1:19" hidden="1">
      <c r="A5003" t="s">
        <v>6405</v>
      </c>
      <c r="B5003" t="s">
        <v>5547</v>
      </c>
      <c r="C5003">
        <v>128</v>
      </c>
      <c r="D5003" t="s">
        <v>113</v>
      </c>
      <c r="E5003" t="s">
        <v>10214</v>
      </c>
      <c r="F5003" t="s">
        <v>246</v>
      </c>
      <c r="G5003" t="s">
        <v>179</v>
      </c>
      <c r="H5003">
        <v>5</v>
      </c>
      <c r="I5003">
        <v>2</v>
      </c>
      <c r="J5003" t="s">
        <v>127</v>
      </c>
      <c r="K5003" t="s">
        <v>31</v>
      </c>
      <c r="L5003" t="s">
        <v>321</v>
      </c>
      <c r="M5003" s="53">
        <v>0.04</v>
      </c>
      <c r="N5003" s="52">
        <v>49431.649806000001</v>
      </c>
      <c r="O5003" s="52">
        <v>46001.771200000003</v>
      </c>
      <c r="P5003">
        <v>1</v>
      </c>
      <c r="Q5003">
        <f>IF(SUMIFS(SolCotizacion!$P:$P,SolCotizacion!$E:$E,$G5003,SolCotizacion!$K:$K,$I5003)&gt;499,1,0)</f>
        <v>0</v>
      </c>
      <c r="R5003">
        <v>8573</v>
      </c>
      <c r="S5003" s="56">
        <f>IF(SUMIFS(SolCotizacion!$P:$P,SolCotizacion!$E:$E,$G5003,SolCotizacion!$K:$K,$I5003)&gt;499,4%,0)</f>
        <v>0</v>
      </c>
    </row>
    <row r="5004" spans="1:19" hidden="1">
      <c r="A5004" t="s">
        <v>6406</v>
      </c>
      <c r="B5004" t="s">
        <v>5549</v>
      </c>
      <c r="C5004">
        <v>129</v>
      </c>
      <c r="D5004" t="s">
        <v>113</v>
      </c>
      <c r="E5004" t="s">
        <v>10215</v>
      </c>
      <c r="F5004" t="s">
        <v>246</v>
      </c>
      <c r="G5004" t="s">
        <v>179</v>
      </c>
      <c r="H5004">
        <v>5</v>
      </c>
      <c r="I5004">
        <v>3</v>
      </c>
      <c r="J5004" t="s">
        <v>127</v>
      </c>
      <c r="K5004" t="s">
        <v>31</v>
      </c>
      <c r="L5004" t="s">
        <v>321</v>
      </c>
      <c r="M5004" s="53">
        <v>0.04</v>
      </c>
      <c r="N5004" s="52">
        <v>50391.512710000003</v>
      </c>
      <c r="O5004" s="52">
        <v>46894.990142000002</v>
      </c>
      <c r="P5004">
        <v>1</v>
      </c>
      <c r="Q5004">
        <f>IF(SUMIFS(SolCotizacion!$P:$P,SolCotizacion!$E:$E,$G5004,SolCotizacion!$K:$K,$I5004)&gt;499,1,0)</f>
        <v>0</v>
      </c>
      <c r="R5004">
        <v>8574</v>
      </c>
      <c r="S5004" s="56">
        <f>IF(SUMIFS(SolCotizacion!$P:$P,SolCotizacion!$E:$E,$G5004,SolCotizacion!$K:$K,$I5004)&gt;499,4%,0)</f>
        <v>0</v>
      </c>
    </row>
    <row r="5005" spans="1:19" hidden="1">
      <c r="A5005" t="s">
        <v>6407</v>
      </c>
      <c r="B5005" t="s">
        <v>5551</v>
      </c>
      <c r="C5005">
        <v>130</v>
      </c>
      <c r="D5005" t="s">
        <v>113</v>
      </c>
      <c r="E5005" t="s">
        <v>10216</v>
      </c>
      <c r="F5005" t="s">
        <v>247</v>
      </c>
      <c r="G5005" t="s">
        <v>180</v>
      </c>
      <c r="H5005">
        <v>5</v>
      </c>
      <c r="I5005">
        <v>1</v>
      </c>
      <c r="J5005" t="s">
        <v>127</v>
      </c>
      <c r="K5005" t="s">
        <v>31</v>
      </c>
      <c r="L5005" t="s">
        <v>321</v>
      </c>
      <c r="M5005" s="53">
        <v>0.04</v>
      </c>
      <c r="N5005" s="52">
        <v>35121.450518000005</v>
      </c>
      <c r="O5005" s="52">
        <v>32330.988690000002</v>
      </c>
      <c r="P5005">
        <v>1</v>
      </c>
      <c r="Q5005">
        <f>IF(SUMIFS(SolCotizacion!$P:$P,SolCotizacion!$E:$E,$G5005,SolCotizacion!$K:$K,$I5005)&gt;499,1,0)</f>
        <v>0</v>
      </c>
      <c r="R5005">
        <v>8575</v>
      </c>
      <c r="S5005" s="56">
        <f>IF(SUMIFS(SolCotizacion!$P:$P,SolCotizacion!$E:$E,$G5005,SolCotizacion!$K:$K,$I5005)&gt;499,4%,0)</f>
        <v>0</v>
      </c>
    </row>
    <row r="5006" spans="1:19" hidden="1">
      <c r="A5006" t="s">
        <v>6408</v>
      </c>
      <c r="B5006" t="s">
        <v>5553</v>
      </c>
      <c r="C5006">
        <v>131</v>
      </c>
      <c r="D5006" t="s">
        <v>113</v>
      </c>
      <c r="E5006" t="s">
        <v>10217</v>
      </c>
      <c r="F5006" t="s">
        <v>247</v>
      </c>
      <c r="G5006" t="s">
        <v>180</v>
      </c>
      <c r="H5006">
        <v>5</v>
      </c>
      <c r="I5006">
        <v>2</v>
      </c>
      <c r="J5006" t="s">
        <v>127</v>
      </c>
      <c r="K5006" t="s">
        <v>31</v>
      </c>
      <c r="L5006" t="s">
        <v>321</v>
      </c>
      <c r="M5006" s="53">
        <v>0.04</v>
      </c>
      <c r="N5006" s="52">
        <v>35640.497508</v>
      </c>
      <c r="O5006" s="52">
        <v>32808.784315999997</v>
      </c>
      <c r="P5006">
        <v>1</v>
      </c>
      <c r="Q5006">
        <f>IF(SUMIFS(SolCotizacion!$P:$P,SolCotizacion!$E:$E,$G5006,SolCotizacion!$K:$K,$I5006)&gt;499,1,0)</f>
        <v>0</v>
      </c>
      <c r="R5006">
        <v>8576</v>
      </c>
      <c r="S5006" s="56">
        <f>IF(SUMIFS(SolCotizacion!$P:$P,SolCotizacion!$E:$E,$G5006,SolCotizacion!$K:$K,$I5006)&gt;499,4%,0)</f>
        <v>0</v>
      </c>
    </row>
    <row r="5007" spans="1:19" hidden="1">
      <c r="A5007" t="s">
        <v>6409</v>
      </c>
      <c r="B5007" t="s">
        <v>5555</v>
      </c>
      <c r="C5007">
        <v>132</v>
      </c>
      <c r="D5007" t="s">
        <v>113</v>
      </c>
      <c r="E5007" t="s">
        <v>10218</v>
      </c>
      <c r="F5007" t="s">
        <v>247</v>
      </c>
      <c r="G5007" t="s">
        <v>180</v>
      </c>
      <c r="H5007">
        <v>5</v>
      </c>
      <c r="I5007">
        <v>3</v>
      </c>
      <c r="J5007" t="s">
        <v>127</v>
      </c>
      <c r="K5007" t="s">
        <v>31</v>
      </c>
      <c r="L5007" t="s">
        <v>321</v>
      </c>
      <c r="M5007" s="53">
        <v>0.04</v>
      </c>
      <c r="N5007" s="52">
        <v>36332.536086</v>
      </c>
      <c r="O5007" s="52">
        <v>33445.879544000003</v>
      </c>
      <c r="P5007">
        <v>1</v>
      </c>
      <c r="Q5007">
        <f>IF(SUMIFS(SolCotizacion!$P:$P,SolCotizacion!$E:$E,$G5007,SolCotizacion!$K:$K,$I5007)&gt;499,1,0)</f>
        <v>0</v>
      </c>
      <c r="R5007">
        <v>8577</v>
      </c>
      <c r="S5007" s="56">
        <f>IF(SUMIFS(SolCotizacion!$P:$P,SolCotizacion!$E:$E,$G5007,SolCotizacion!$K:$K,$I5007)&gt;499,4%,0)</f>
        <v>0</v>
      </c>
    </row>
    <row r="5008" spans="1:19" hidden="1">
      <c r="A5008" t="s">
        <v>6410</v>
      </c>
      <c r="B5008" t="s">
        <v>5557</v>
      </c>
      <c r="C5008">
        <v>133</v>
      </c>
      <c r="D5008" t="s">
        <v>113</v>
      </c>
      <c r="E5008" t="s">
        <v>10219</v>
      </c>
      <c r="F5008" t="s">
        <v>248</v>
      </c>
      <c r="G5008" t="s">
        <v>181</v>
      </c>
      <c r="H5008">
        <v>5</v>
      </c>
      <c r="I5008">
        <v>1</v>
      </c>
      <c r="J5008" t="s">
        <v>127</v>
      </c>
      <c r="K5008" t="s">
        <v>31</v>
      </c>
      <c r="L5008" t="s">
        <v>321</v>
      </c>
      <c r="M5008" s="53">
        <v>0.04</v>
      </c>
      <c r="N5008" s="52">
        <v>147009.85283600001</v>
      </c>
      <c r="O5008" s="52">
        <v>136337.63589600002</v>
      </c>
      <c r="P5008">
        <v>1</v>
      </c>
      <c r="Q5008">
        <f>IF(SUMIFS(SolCotizacion!$P:$P,SolCotizacion!$E:$E,$G5008,SolCotizacion!$K:$K,$I5008)&gt;499,1,0)</f>
        <v>0</v>
      </c>
      <c r="R5008">
        <v>8578</v>
      </c>
      <c r="S5008" s="56">
        <f>IF(SUMIFS(SolCotizacion!$P:$P,SolCotizacion!$E:$E,$G5008,SolCotizacion!$K:$K,$I5008)&gt;499,4%,0)</f>
        <v>0</v>
      </c>
    </row>
    <row r="5009" spans="1:19" hidden="1">
      <c r="A5009" t="s">
        <v>6411</v>
      </c>
      <c r="B5009" t="s">
        <v>5559</v>
      </c>
      <c r="C5009">
        <v>134</v>
      </c>
      <c r="D5009" t="s">
        <v>113</v>
      </c>
      <c r="E5009" t="s">
        <v>10220</v>
      </c>
      <c r="F5009" t="s">
        <v>248</v>
      </c>
      <c r="G5009" t="s">
        <v>181</v>
      </c>
      <c r="H5009">
        <v>5</v>
      </c>
      <c r="I5009">
        <v>2</v>
      </c>
      <c r="J5009" t="s">
        <v>127</v>
      </c>
      <c r="K5009" t="s">
        <v>31</v>
      </c>
      <c r="L5009" t="s">
        <v>321</v>
      </c>
      <c r="M5009" s="53">
        <v>0.04</v>
      </c>
      <c r="N5009" s="52">
        <v>149182.42123400001</v>
      </c>
      <c r="O5009" s="52">
        <v>138352.46271000002</v>
      </c>
      <c r="P5009">
        <v>1</v>
      </c>
      <c r="Q5009">
        <f>IF(SUMIFS(SolCotizacion!$P:$P,SolCotizacion!$E:$E,$G5009,SolCotizacion!$K:$K,$I5009)&gt;499,1,0)</f>
        <v>0</v>
      </c>
      <c r="R5009">
        <v>8579</v>
      </c>
      <c r="S5009" s="56">
        <f>IF(SUMIFS(SolCotizacion!$P:$P,SolCotizacion!$E:$E,$G5009,SolCotizacion!$K:$K,$I5009)&gt;499,4%,0)</f>
        <v>0</v>
      </c>
    </row>
    <row r="5010" spans="1:19" hidden="1">
      <c r="A5010" t="s">
        <v>6412</v>
      </c>
      <c r="B5010" t="s">
        <v>5561</v>
      </c>
      <c r="C5010">
        <v>135</v>
      </c>
      <c r="D5010" t="s">
        <v>113</v>
      </c>
      <c r="E5010" t="s">
        <v>10221</v>
      </c>
      <c r="F5010" t="s">
        <v>248</v>
      </c>
      <c r="G5010" t="s">
        <v>181</v>
      </c>
      <c r="H5010">
        <v>5</v>
      </c>
      <c r="I5010">
        <v>3</v>
      </c>
      <c r="J5010" t="s">
        <v>127</v>
      </c>
      <c r="K5010" t="s">
        <v>31</v>
      </c>
      <c r="L5010" t="s">
        <v>321</v>
      </c>
      <c r="M5010" s="53">
        <v>0.04</v>
      </c>
      <c r="N5010" s="52">
        <v>152079.17909799999</v>
      </c>
      <c r="O5010" s="52">
        <v>141038.91909799998</v>
      </c>
      <c r="P5010">
        <v>1</v>
      </c>
      <c r="Q5010">
        <f>IF(SUMIFS(SolCotizacion!$P:$P,SolCotizacion!$E:$E,$G5010,SolCotizacion!$K:$K,$I5010)&gt;499,1,0)</f>
        <v>0</v>
      </c>
      <c r="R5010">
        <v>8580</v>
      </c>
      <c r="S5010" s="56">
        <f>IF(SUMIFS(SolCotizacion!$P:$P,SolCotizacion!$E:$E,$G5010,SolCotizacion!$K:$K,$I5010)&gt;499,4%,0)</f>
        <v>0</v>
      </c>
    </row>
    <row r="5011" spans="1:19" hidden="1">
      <c r="A5011" t="s">
        <v>6413</v>
      </c>
      <c r="B5011" t="s">
        <v>5563</v>
      </c>
      <c r="C5011">
        <v>136</v>
      </c>
      <c r="D5011" t="s">
        <v>113</v>
      </c>
      <c r="E5011" t="s">
        <v>10222</v>
      </c>
      <c r="F5011" t="s">
        <v>249</v>
      </c>
      <c r="G5011" t="s">
        <v>182</v>
      </c>
      <c r="H5011">
        <v>5</v>
      </c>
      <c r="I5011">
        <v>1</v>
      </c>
      <c r="J5011" t="s">
        <v>127</v>
      </c>
      <c r="K5011" t="s">
        <v>31</v>
      </c>
      <c r="L5011" t="s">
        <v>321</v>
      </c>
      <c r="M5011" s="53">
        <v>0.04</v>
      </c>
      <c r="N5011" s="52">
        <v>54133.923536000002</v>
      </c>
      <c r="O5011" s="52">
        <v>49950.562661999997</v>
      </c>
      <c r="P5011">
        <v>1</v>
      </c>
      <c r="Q5011">
        <f>IF(SUMIFS(SolCotizacion!$P:$P,SolCotizacion!$E:$E,$G5011,SolCotizacion!$K:$K,$I5011)&gt;499,1,0)</f>
        <v>0</v>
      </c>
      <c r="R5011">
        <v>8581</v>
      </c>
      <c r="S5011" s="56">
        <f>IF(SUMIFS(SolCotizacion!$P:$P,SolCotizacion!$E:$E,$G5011,SolCotizacion!$K:$K,$I5011)&gt;499,4%,0)</f>
        <v>0</v>
      </c>
    </row>
    <row r="5012" spans="1:19" hidden="1">
      <c r="A5012" t="s">
        <v>6414</v>
      </c>
      <c r="B5012" t="s">
        <v>5565</v>
      </c>
      <c r="C5012">
        <v>137</v>
      </c>
      <c r="D5012" t="s">
        <v>113</v>
      </c>
      <c r="E5012" t="s">
        <v>10223</v>
      </c>
      <c r="F5012" t="s">
        <v>249</v>
      </c>
      <c r="G5012" t="s">
        <v>182</v>
      </c>
      <c r="H5012">
        <v>5</v>
      </c>
      <c r="I5012">
        <v>2</v>
      </c>
      <c r="J5012" t="s">
        <v>127</v>
      </c>
      <c r="K5012" t="s">
        <v>31</v>
      </c>
      <c r="L5012" t="s">
        <v>321</v>
      </c>
      <c r="M5012" s="53">
        <v>0.04</v>
      </c>
      <c r="N5012" s="52">
        <v>54933.929666000004</v>
      </c>
      <c r="O5012" s="52">
        <v>50688.743336</v>
      </c>
      <c r="P5012">
        <v>1</v>
      </c>
      <c r="Q5012">
        <f>IF(SUMIFS(SolCotizacion!$P:$P,SolCotizacion!$E:$E,$G5012,SolCotizacion!$K:$K,$I5012)&gt;499,1,0)</f>
        <v>0</v>
      </c>
      <c r="R5012">
        <v>8582</v>
      </c>
      <c r="S5012" s="56">
        <f>IF(SUMIFS(SolCotizacion!$P:$P,SolCotizacion!$E:$E,$G5012,SolCotizacion!$K:$K,$I5012)&gt;499,4%,0)</f>
        <v>0</v>
      </c>
    </row>
    <row r="5013" spans="1:19" hidden="1">
      <c r="A5013" t="s">
        <v>6415</v>
      </c>
      <c r="B5013" t="s">
        <v>5567</v>
      </c>
      <c r="C5013">
        <v>138</v>
      </c>
      <c r="D5013" t="s">
        <v>113</v>
      </c>
      <c r="E5013" t="s">
        <v>10224</v>
      </c>
      <c r="F5013" t="s">
        <v>249</v>
      </c>
      <c r="G5013" t="s">
        <v>182</v>
      </c>
      <c r="H5013">
        <v>5</v>
      </c>
      <c r="I5013">
        <v>3</v>
      </c>
      <c r="J5013" t="s">
        <v>127</v>
      </c>
      <c r="K5013" t="s">
        <v>31</v>
      </c>
      <c r="L5013" t="s">
        <v>321</v>
      </c>
      <c r="M5013" s="53">
        <v>0.04</v>
      </c>
      <c r="N5013" s="52">
        <v>56000.583870000002</v>
      </c>
      <c r="O5013" s="52">
        <v>51672.967038000003</v>
      </c>
      <c r="P5013">
        <v>1</v>
      </c>
      <c r="Q5013">
        <f>IF(SUMIFS(SolCotizacion!$P:$P,SolCotizacion!$E:$E,$G5013,SolCotizacion!$K:$K,$I5013)&gt;499,1,0)</f>
        <v>0</v>
      </c>
      <c r="R5013">
        <v>8583</v>
      </c>
      <c r="S5013" s="56">
        <f>IF(SUMIFS(SolCotizacion!$P:$P,SolCotizacion!$E:$E,$G5013,SolCotizacion!$K:$K,$I5013)&gt;499,4%,0)</f>
        <v>0</v>
      </c>
    </row>
    <row r="5014" spans="1:19" hidden="1">
      <c r="A5014" t="s">
        <v>6416</v>
      </c>
      <c r="B5014" t="s">
        <v>5569</v>
      </c>
      <c r="C5014">
        <v>139</v>
      </c>
      <c r="D5014" t="s">
        <v>113</v>
      </c>
      <c r="E5014" t="s">
        <v>10225</v>
      </c>
      <c r="F5014" t="s">
        <v>250</v>
      </c>
      <c r="G5014" t="s">
        <v>183</v>
      </c>
      <c r="H5014">
        <v>5</v>
      </c>
      <c r="I5014">
        <v>1</v>
      </c>
      <c r="J5014" t="s">
        <v>127</v>
      </c>
      <c r="K5014" t="s">
        <v>31</v>
      </c>
      <c r="L5014" t="s">
        <v>321</v>
      </c>
      <c r="M5014" s="53">
        <v>0.04</v>
      </c>
      <c r="N5014" s="52">
        <v>69245.934604000009</v>
      </c>
      <c r="O5014" s="52">
        <v>63806.677088000004</v>
      </c>
      <c r="P5014">
        <v>1</v>
      </c>
      <c r="Q5014">
        <f>IF(SUMIFS(SolCotizacion!$P:$P,SolCotizacion!$E:$E,$G5014,SolCotizacion!$K:$K,$I5014)&gt;499,1,0)</f>
        <v>0</v>
      </c>
      <c r="R5014">
        <v>8584</v>
      </c>
      <c r="S5014" s="56">
        <f>IF(SUMIFS(SolCotizacion!$P:$P,SolCotizacion!$E:$E,$G5014,SolCotizacion!$K:$K,$I5014)&gt;499,4%,0)</f>
        <v>0</v>
      </c>
    </row>
    <row r="5015" spans="1:19" hidden="1">
      <c r="A5015" t="s">
        <v>6417</v>
      </c>
      <c r="B5015" t="s">
        <v>5571</v>
      </c>
      <c r="C5015">
        <v>140</v>
      </c>
      <c r="D5015" t="s">
        <v>113</v>
      </c>
      <c r="E5015" t="s">
        <v>10226</v>
      </c>
      <c r="F5015" t="s">
        <v>250</v>
      </c>
      <c r="G5015" t="s">
        <v>183</v>
      </c>
      <c r="H5015">
        <v>5</v>
      </c>
      <c r="I5015">
        <v>2</v>
      </c>
      <c r="J5015" t="s">
        <v>127</v>
      </c>
      <c r="K5015" t="s">
        <v>31</v>
      </c>
      <c r="L5015" t="s">
        <v>321</v>
      </c>
      <c r="M5015" s="53">
        <v>0.04</v>
      </c>
      <c r="N5015" s="52">
        <v>70269.284161999996</v>
      </c>
      <c r="O5015" s="52">
        <v>64749.649426000004</v>
      </c>
      <c r="P5015">
        <v>1</v>
      </c>
      <c r="Q5015">
        <f>IF(SUMIFS(SolCotizacion!$P:$P,SolCotizacion!$E:$E,$G5015,SolCotizacion!$K:$K,$I5015)&gt;499,1,0)</f>
        <v>0</v>
      </c>
      <c r="R5015">
        <v>8585</v>
      </c>
      <c r="S5015" s="56">
        <f>IF(SUMIFS(SolCotizacion!$P:$P,SolCotizacion!$E:$E,$G5015,SolCotizacion!$K:$K,$I5015)&gt;499,4%,0)</f>
        <v>0</v>
      </c>
    </row>
    <row r="5016" spans="1:19" hidden="1">
      <c r="A5016" t="s">
        <v>6418</v>
      </c>
      <c r="B5016" t="s">
        <v>5573</v>
      </c>
      <c r="C5016">
        <v>141</v>
      </c>
      <c r="D5016" t="s">
        <v>113</v>
      </c>
      <c r="E5016" t="s">
        <v>10227</v>
      </c>
      <c r="F5016" t="s">
        <v>250</v>
      </c>
      <c r="G5016" t="s">
        <v>183</v>
      </c>
      <c r="H5016">
        <v>5</v>
      </c>
      <c r="I5016">
        <v>3</v>
      </c>
      <c r="J5016" t="s">
        <v>127</v>
      </c>
      <c r="K5016" t="s">
        <v>31</v>
      </c>
      <c r="L5016" t="s">
        <v>321</v>
      </c>
      <c r="M5016" s="53">
        <v>0.04</v>
      </c>
      <c r="N5016" s="52">
        <v>71633.736482000008</v>
      </c>
      <c r="O5016" s="52">
        <v>66006.918361999997</v>
      </c>
      <c r="P5016">
        <v>1</v>
      </c>
      <c r="Q5016">
        <f>IF(SUMIFS(SolCotizacion!$P:$P,SolCotizacion!$E:$E,$G5016,SolCotizacion!$K:$K,$I5016)&gt;499,1,0)</f>
        <v>0</v>
      </c>
      <c r="R5016">
        <v>8586</v>
      </c>
      <c r="S5016" s="56">
        <f>IF(SUMIFS(SolCotizacion!$P:$P,SolCotizacion!$E:$E,$G5016,SolCotizacion!$K:$K,$I5016)&gt;499,4%,0)</f>
        <v>0</v>
      </c>
    </row>
    <row r="5017" spans="1:19" hidden="1">
      <c r="A5017" t="s">
        <v>6419</v>
      </c>
      <c r="B5017" t="s">
        <v>5575</v>
      </c>
      <c r="C5017">
        <v>142</v>
      </c>
      <c r="D5017" t="s">
        <v>113</v>
      </c>
      <c r="E5017" t="s">
        <v>10228</v>
      </c>
      <c r="F5017" t="s">
        <v>251</v>
      </c>
      <c r="G5017" t="s">
        <v>184</v>
      </c>
      <c r="H5017">
        <v>5</v>
      </c>
      <c r="I5017">
        <v>1</v>
      </c>
      <c r="J5017" t="s">
        <v>127</v>
      </c>
      <c r="K5017" t="s">
        <v>31</v>
      </c>
      <c r="L5017" t="s">
        <v>321</v>
      </c>
      <c r="M5017" s="53">
        <v>0.04</v>
      </c>
      <c r="N5017" s="52">
        <v>174732.72986400002</v>
      </c>
      <c r="O5017" s="52">
        <v>160799.71538400001</v>
      </c>
      <c r="P5017">
        <v>1</v>
      </c>
      <c r="Q5017">
        <f>IF(SUMIFS(SolCotizacion!$P:$P,SolCotizacion!$E:$E,$G5017,SolCotizacion!$K:$K,$I5017)&gt;499,1,0)</f>
        <v>0</v>
      </c>
      <c r="R5017">
        <v>8587</v>
      </c>
      <c r="S5017" s="56">
        <f>IF(SUMIFS(SolCotizacion!$P:$P,SolCotizacion!$E:$E,$G5017,SolCotizacion!$K:$K,$I5017)&gt;499,4%,0)</f>
        <v>0</v>
      </c>
    </row>
    <row r="5018" spans="1:19" hidden="1">
      <c r="A5018" t="s">
        <v>6420</v>
      </c>
      <c r="B5018" t="s">
        <v>5577</v>
      </c>
      <c r="C5018">
        <v>143</v>
      </c>
      <c r="D5018" t="s">
        <v>113</v>
      </c>
      <c r="E5018" t="s">
        <v>10229</v>
      </c>
      <c r="F5018" t="s">
        <v>251</v>
      </c>
      <c r="G5018" t="s">
        <v>184</v>
      </c>
      <c r="H5018">
        <v>5</v>
      </c>
      <c r="I5018">
        <v>2</v>
      </c>
      <c r="J5018" t="s">
        <v>127</v>
      </c>
      <c r="K5018" t="s">
        <v>31</v>
      </c>
      <c r="L5018" t="s">
        <v>321</v>
      </c>
      <c r="M5018" s="53">
        <v>0.04</v>
      </c>
      <c r="N5018" s="52">
        <v>177314.96413400001</v>
      </c>
      <c r="O5018" s="52">
        <v>163176.05396400002</v>
      </c>
      <c r="P5018">
        <v>1</v>
      </c>
      <c r="Q5018">
        <f>IF(SUMIFS(SolCotizacion!$P:$P,SolCotizacion!$E:$E,$G5018,SolCotizacion!$K:$K,$I5018)&gt;499,1,0)</f>
        <v>0</v>
      </c>
      <c r="R5018">
        <v>8588</v>
      </c>
      <c r="S5018" s="56">
        <f>IF(SUMIFS(SolCotizacion!$P:$P,SolCotizacion!$E:$E,$G5018,SolCotizacion!$K:$K,$I5018)&gt;499,4%,0)</f>
        <v>0</v>
      </c>
    </row>
    <row r="5019" spans="1:19" hidden="1">
      <c r="A5019" t="s">
        <v>6421</v>
      </c>
      <c r="B5019" t="s">
        <v>5579</v>
      </c>
      <c r="C5019">
        <v>144</v>
      </c>
      <c r="D5019" t="s">
        <v>113</v>
      </c>
      <c r="E5019" t="s">
        <v>10230</v>
      </c>
      <c r="F5019" t="s">
        <v>251</v>
      </c>
      <c r="G5019" t="s">
        <v>184</v>
      </c>
      <c r="H5019">
        <v>5</v>
      </c>
      <c r="I5019">
        <v>3</v>
      </c>
      <c r="J5019" t="s">
        <v>127</v>
      </c>
      <c r="K5019" t="s">
        <v>31</v>
      </c>
      <c r="L5019" t="s">
        <v>321</v>
      </c>
      <c r="M5019" s="53">
        <v>0.04</v>
      </c>
      <c r="N5019" s="52">
        <v>180757.99818999998</v>
      </c>
      <c r="O5019" s="52">
        <v>166344.52604</v>
      </c>
      <c r="P5019">
        <v>1</v>
      </c>
      <c r="Q5019">
        <f>IF(SUMIFS(SolCotizacion!$P:$P,SolCotizacion!$E:$E,$G5019,SolCotizacion!$K:$K,$I5019)&gt;499,1,0)</f>
        <v>0</v>
      </c>
      <c r="R5019">
        <v>8589</v>
      </c>
      <c r="S5019" s="56">
        <f>IF(SUMIFS(SolCotizacion!$P:$P,SolCotizacion!$E:$E,$G5019,SolCotizacion!$K:$K,$I5019)&gt;499,4%,0)</f>
        <v>0</v>
      </c>
    </row>
    <row r="5020" spans="1:19" hidden="1">
      <c r="A5020" t="s">
        <v>6422</v>
      </c>
      <c r="B5020" t="s">
        <v>5581</v>
      </c>
      <c r="C5020">
        <v>145</v>
      </c>
      <c r="D5020" t="s">
        <v>113</v>
      </c>
      <c r="E5020" t="s">
        <v>10231</v>
      </c>
      <c r="F5020" t="s">
        <v>252</v>
      </c>
      <c r="G5020" t="s">
        <v>185</v>
      </c>
      <c r="H5020">
        <v>5</v>
      </c>
      <c r="I5020">
        <v>1</v>
      </c>
      <c r="J5020" t="s">
        <v>127</v>
      </c>
      <c r="K5020" t="s">
        <v>31</v>
      </c>
      <c r="L5020" t="s">
        <v>321</v>
      </c>
      <c r="M5020" s="53">
        <v>0.04</v>
      </c>
      <c r="N5020" s="52">
        <v>263935.60593399999</v>
      </c>
      <c r="O5020" s="52">
        <v>242568.07005200002</v>
      </c>
      <c r="P5020">
        <v>1</v>
      </c>
      <c r="Q5020">
        <f>IF(SUMIFS(SolCotizacion!$P:$P,SolCotizacion!$E:$E,$G5020,SolCotizacion!$K:$K,$I5020)&gt;499,1,0)</f>
        <v>0</v>
      </c>
      <c r="R5020">
        <v>8590</v>
      </c>
      <c r="S5020" s="56">
        <f>IF(SUMIFS(SolCotizacion!$P:$P,SolCotizacion!$E:$E,$G5020,SolCotizacion!$K:$K,$I5020)&gt;499,4%,0)</f>
        <v>0</v>
      </c>
    </row>
    <row r="5021" spans="1:19" hidden="1">
      <c r="A5021" t="s">
        <v>6423</v>
      </c>
      <c r="B5021" t="s">
        <v>5583</v>
      </c>
      <c r="C5021">
        <v>146</v>
      </c>
      <c r="D5021" t="s">
        <v>113</v>
      </c>
      <c r="E5021" t="s">
        <v>10232</v>
      </c>
      <c r="F5021" t="s">
        <v>252</v>
      </c>
      <c r="G5021" t="s">
        <v>185</v>
      </c>
      <c r="H5021">
        <v>5</v>
      </c>
      <c r="I5021">
        <v>2</v>
      </c>
      <c r="J5021" t="s">
        <v>127</v>
      </c>
      <c r="K5021" t="s">
        <v>31</v>
      </c>
      <c r="L5021" t="s">
        <v>321</v>
      </c>
      <c r="M5021" s="53">
        <v>0.04</v>
      </c>
      <c r="N5021" s="52">
        <v>267836.16074600001</v>
      </c>
      <c r="O5021" s="52">
        <v>246152.821838</v>
      </c>
      <c r="P5021">
        <v>1</v>
      </c>
      <c r="Q5021">
        <f>IF(SUMIFS(SolCotizacion!$P:$P,SolCotizacion!$E:$E,$G5021,SolCotizacion!$K:$K,$I5021)&gt;499,1,0)</f>
        <v>0</v>
      </c>
      <c r="R5021">
        <v>8591</v>
      </c>
      <c r="S5021" s="56">
        <f>IF(SUMIFS(SolCotizacion!$P:$P,SolCotizacion!$E:$E,$G5021,SolCotizacion!$K:$K,$I5021)&gt;499,4%,0)</f>
        <v>0</v>
      </c>
    </row>
    <row r="5022" spans="1:19" hidden="1">
      <c r="A5022" t="s">
        <v>6424</v>
      </c>
      <c r="B5022" t="s">
        <v>5585</v>
      </c>
      <c r="C5022">
        <v>147</v>
      </c>
      <c r="D5022" t="s">
        <v>113</v>
      </c>
      <c r="E5022" t="s">
        <v>10233</v>
      </c>
      <c r="F5022" t="s">
        <v>252</v>
      </c>
      <c r="G5022" t="s">
        <v>185</v>
      </c>
      <c r="H5022">
        <v>5</v>
      </c>
      <c r="I5022">
        <v>3</v>
      </c>
      <c r="J5022" t="s">
        <v>127</v>
      </c>
      <c r="K5022" t="s">
        <v>31</v>
      </c>
      <c r="L5022" t="s">
        <v>321</v>
      </c>
      <c r="M5022" s="53">
        <v>0.04</v>
      </c>
      <c r="N5022" s="52">
        <v>273036.866102</v>
      </c>
      <c r="O5022" s="52">
        <v>250932.47025000001</v>
      </c>
      <c r="P5022">
        <v>1</v>
      </c>
      <c r="Q5022">
        <f>IF(SUMIFS(SolCotizacion!$P:$P,SolCotizacion!$E:$E,$G5022,SolCotizacion!$K:$K,$I5022)&gt;499,1,0)</f>
        <v>0</v>
      </c>
      <c r="R5022">
        <v>8592</v>
      </c>
      <c r="S5022" s="56">
        <f>IF(SUMIFS(SolCotizacion!$P:$P,SolCotizacion!$E:$E,$G5022,SolCotizacion!$K:$K,$I5022)&gt;499,4%,0)</f>
        <v>0</v>
      </c>
    </row>
    <row r="5023" spans="1:19" hidden="1">
      <c r="A5023" t="s">
        <v>6425</v>
      </c>
      <c r="B5023" t="s">
        <v>5587</v>
      </c>
      <c r="C5023">
        <v>148</v>
      </c>
      <c r="D5023" t="s">
        <v>113</v>
      </c>
      <c r="E5023" t="s">
        <v>10234</v>
      </c>
      <c r="F5023" t="s">
        <v>253</v>
      </c>
      <c r="G5023" t="s">
        <v>186</v>
      </c>
      <c r="H5023">
        <v>5</v>
      </c>
      <c r="I5023">
        <v>1</v>
      </c>
      <c r="J5023" t="s">
        <v>127</v>
      </c>
      <c r="K5023" t="s">
        <v>31</v>
      </c>
      <c r="L5023" t="s">
        <v>321</v>
      </c>
      <c r="M5023" s="53">
        <v>0.04</v>
      </c>
      <c r="N5023" s="52">
        <v>316390.44005800004</v>
      </c>
      <c r="O5023" s="52">
        <v>292005.43602999998</v>
      </c>
      <c r="P5023">
        <v>1</v>
      </c>
      <c r="Q5023">
        <f>IF(SUMIFS(SolCotizacion!$P:$P,SolCotizacion!$E:$E,$G5023,SolCotizacion!$K:$K,$I5023)&gt;499,1,0)</f>
        <v>0</v>
      </c>
      <c r="R5023">
        <v>8593</v>
      </c>
      <c r="S5023" s="56">
        <f>IF(SUMIFS(SolCotizacion!$P:$P,SolCotizacion!$E:$E,$G5023,SolCotizacion!$K:$K,$I5023)&gt;499,4%,0)</f>
        <v>0</v>
      </c>
    </row>
    <row r="5024" spans="1:19" hidden="1">
      <c r="A5024" t="s">
        <v>6426</v>
      </c>
      <c r="B5024" t="s">
        <v>5589</v>
      </c>
      <c r="C5024">
        <v>149</v>
      </c>
      <c r="D5024" t="s">
        <v>113</v>
      </c>
      <c r="E5024" t="s">
        <v>10235</v>
      </c>
      <c r="F5024" t="s">
        <v>253</v>
      </c>
      <c r="G5024" t="s">
        <v>186</v>
      </c>
      <c r="H5024">
        <v>5</v>
      </c>
      <c r="I5024">
        <v>2</v>
      </c>
      <c r="J5024" t="s">
        <v>127</v>
      </c>
      <c r="K5024" t="s">
        <v>31</v>
      </c>
      <c r="L5024" t="s">
        <v>321</v>
      </c>
      <c r="M5024" s="53">
        <v>0.04</v>
      </c>
      <c r="N5024" s="52">
        <v>321066.12430200004</v>
      </c>
      <c r="O5024" s="52">
        <v>296320.76412399998</v>
      </c>
      <c r="P5024">
        <v>1</v>
      </c>
      <c r="Q5024">
        <f>IF(SUMIFS(SolCotizacion!$P:$P,SolCotizacion!$E:$E,$G5024,SolCotizacion!$K:$K,$I5024)&gt;499,1,0)</f>
        <v>0</v>
      </c>
      <c r="R5024">
        <v>8594</v>
      </c>
      <c r="S5024" s="56">
        <f>IF(SUMIFS(SolCotizacion!$P:$P,SolCotizacion!$E:$E,$G5024,SolCotizacion!$K:$K,$I5024)&gt;499,4%,0)</f>
        <v>0</v>
      </c>
    </row>
    <row r="5025" spans="1:19" hidden="1">
      <c r="A5025" t="s">
        <v>6427</v>
      </c>
      <c r="B5025" t="s">
        <v>5591</v>
      </c>
      <c r="C5025">
        <v>150</v>
      </c>
      <c r="D5025" t="s">
        <v>113</v>
      </c>
      <c r="E5025" t="s">
        <v>10236</v>
      </c>
      <c r="F5025" t="s">
        <v>253</v>
      </c>
      <c r="G5025" t="s">
        <v>186</v>
      </c>
      <c r="H5025">
        <v>5</v>
      </c>
      <c r="I5025">
        <v>3</v>
      </c>
      <c r="J5025" t="s">
        <v>127</v>
      </c>
      <c r="K5025" t="s">
        <v>31</v>
      </c>
      <c r="L5025" t="s">
        <v>321</v>
      </c>
      <c r="M5025" s="53">
        <v>0.04</v>
      </c>
      <c r="N5025" s="52">
        <v>327300.445626</v>
      </c>
      <c r="O5025" s="52">
        <v>302074.57618799998</v>
      </c>
      <c r="P5025">
        <v>1</v>
      </c>
      <c r="Q5025">
        <f>IF(SUMIFS(SolCotizacion!$P:$P,SolCotizacion!$E:$E,$G5025,SolCotizacion!$K:$K,$I5025)&gt;499,1,0)</f>
        <v>0</v>
      </c>
      <c r="R5025">
        <v>8595</v>
      </c>
      <c r="S5025" s="56">
        <f>IF(SUMIFS(SolCotizacion!$P:$P,SolCotizacion!$E:$E,$G5025,SolCotizacion!$K:$K,$I5025)&gt;499,4%,0)</f>
        <v>0</v>
      </c>
    </row>
    <row r="5026" spans="1:19" hidden="1">
      <c r="A5026" t="s">
        <v>6428</v>
      </c>
      <c r="B5026" t="s">
        <v>5593</v>
      </c>
      <c r="C5026">
        <v>151</v>
      </c>
      <c r="D5026" t="s">
        <v>113</v>
      </c>
      <c r="E5026" t="s">
        <v>10237</v>
      </c>
      <c r="F5026" t="s">
        <v>254</v>
      </c>
      <c r="G5026" t="s">
        <v>187</v>
      </c>
      <c r="H5026">
        <v>5</v>
      </c>
      <c r="I5026">
        <v>1</v>
      </c>
      <c r="J5026" t="s">
        <v>127</v>
      </c>
      <c r="K5026" t="s">
        <v>31</v>
      </c>
      <c r="L5026" t="s">
        <v>321</v>
      </c>
      <c r="M5026" s="53">
        <v>0.04</v>
      </c>
      <c r="N5026" s="52">
        <v>59381.152754000002</v>
      </c>
      <c r="O5026" s="52">
        <v>54740.312396000001</v>
      </c>
      <c r="P5026">
        <v>1</v>
      </c>
      <c r="Q5026">
        <f>IF(SUMIFS(SolCotizacion!$P:$P,SolCotizacion!$E:$E,$G5026,SolCotizacion!$K:$K,$I5026)&gt;499,1,0)</f>
        <v>0</v>
      </c>
      <c r="R5026">
        <v>8596</v>
      </c>
      <c r="S5026" s="56">
        <f>IF(SUMIFS(SolCotizacion!$P:$P,SolCotizacion!$E:$E,$G5026,SolCotizacion!$K:$K,$I5026)&gt;499,4%,0)</f>
        <v>0</v>
      </c>
    </row>
    <row r="5027" spans="1:19" hidden="1">
      <c r="A5027" t="s">
        <v>6429</v>
      </c>
      <c r="B5027" t="s">
        <v>5595</v>
      </c>
      <c r="C5027">
        <v>152</v>
      </c>
      <c r="D5027" t="s">
        <v>113</v>
      </c>
      <c r="E5027" t="s">
        <v>10238</v>
      </c>
      <c r="F5027" t="s">
        <v>254</v>
      </c>
      <c r="G5027" t="s">
        <v>187</v>
      </c>
      <c r="H5027">
        <v>5</v>
      </c>
      <c r="I5027">
        <v>2</v>
      </c>
      <c r="J5027" t="s">
        <v>127</v>
      </c>
      <c r="K5027" t="s">
        <v>31</v>
      </c>
      <c r="L5027" t="s">
        <v>321</v>
      </c>
      <c r="M5027" s="53">
        <v>0.04</v>
      </c>
      <c r="N5027" s="52">
        <v>60258.698654</v>
      </c>
      <c r="O5027" s="52">
        <v>55549.284868000002</v>
      </c>
      <c r="P5027">
        <v>1</v>
      </c>
      <c r="Q5027">
        <f>IF(SUMIFS(SolCotizacion!$P:$P,SolCotizacion!$E:$E,$G5027,SolCotizacion!$K:$K,$I5027)&gt;499,1,0)</f>
        <v>0</v>
      </c>
      <c r="R5027">
        <v>8597</v>
      </c>
      <c r="S5027" s="56">
        <f>IF(SUMIFS(SolCotizacion!$P:$P,SolCotizacion!$E:$E,$G5027,SolCotizacion!$K:$K,$I5027)&gt;499,4%,0)</f>
        <v>0</v>
      </c>
    </row>
    <row r="5028" spans="1:19" hidden="1">
      <c r="A5028" t="s">
        <v>6430</v>
      </c>
      <c r="B5028" t="s">
        <v>5597</v>
      </c>
      <c r="C5028">
        <v>153</v>
      </c>
      <c r="D5028" t="s">
        <v>113</v>
      </c>
      <c r="E5028" t="s">
        <v>10239</v>
      </c>
      <c r="F5028" t="s">
        <v>254</v>
      </c>
      <c r="G5028" t="s">
        <v>187</v>
      </c>
      <c r="H5028">
        <v>5</v>
      </c>
      <c r="I5028">
        <v>3</v>
      </c>
      <c r="J5028" t="s">
        <v>127</v>
      </c>
      <c r="K5028" t="s">
        <v>31</v>
      </c>
      <c r="L5028" t="s">
        <v>321</v>
      </c>
      <c r="M5028" s="53">
        <v>0.04</v>
      </c>
      <c r="N5028" s="52">
        <v>61428.749536000003</v>
      </c>
      <c r="O5028" s="52">
        <v>56627.92858800001</v>
      </c>
      <c r="P5028">
        <v>1</v>
      </c>
      <c r="Q5028">
        <f>IF(SUMIFS(SolCotizacion!$P:$P,SolCotizacion!$E:$E,$G5028,SolCotizacion!$K:$K,$I5028)&gt;499,1,0)</f>
        <v>0</v>
      </c>
      <c r="R5028">
        <v>8598</v>
      </c>
      <c r="S5028" s="56">
        <f>IF(SUMIFS(SolCotizacion!$P:$P,SolCotizacion!$E:$E,$G5028,SolCotizacion!$K:$K,$I5028)&gt;499,4%,0)</f>
        <v>0</v>
      </c>
    </row>
    <row r="5029" spans="1:19" hidden="1">
      <c r="A5029" t="s">
        <v>6431</v>
      </c>
      <c r="B5029" t="s">
        <v>5599</v>
      </c>
      <c r="C5029">
        <v>154</v>
      </c>
      <c r="D5029" t="s">
        <v>113</v>
      </c>
      <c r="E5029" t="s">
        <v>10240</v>
      </c>
      <c r="F5029" t="s">
        <v>255</v>
      </c>
      <c r="G5029" t="s">
        <v>188</v>
      </c>
      <c r="H5029">
        <v>5</v>
      </c>
      <c r="I5029">
        <v>1</v>
      </c>
      <c r="J5029" t="s">
        <v>127</v>
      </c>
      <c r="K5029" t="s">
        <v>31</v>
      </c>
      <c r="L5029" t="s">
        <v>321</v>
      </c>
      <c r="M5029" s="53">
        <v>0.04</v>
      </c>
      <c r="N5029" s="52">
        <v>57522.746820000008</v>
      </c>
      <c r="O5029" s="52">
        <v>56258.513233999998</v>
      </c>
      <c r="P5029">
        <v>1</v>
      </c>
      <c r="Q5029">
        <f>IF(SUMIFS(SolCotizacion!$P:$P,SolCotizacion!$E:$E,$G5029,SolCotizacion!$K:$K,$I5029)&gt;499,1,0)</f>
        <v>0</v>
      </c>
      <c r="R5029">
        <v>8599</v>
      </c>
      <c r="S5029" s="56">
        <f>IF(SUMIFS(SolCotizacion!$P:$P,SolCotizacion!$E:$E,$G5029,SolCotizacion!$K:$K,$I5029)&gt;499,4%,0)</f>
        <v>0</v>
      </c>
    </row>
    <row r="5030" spans="1:19" hidden="1">
      <c r="A5030" t="s">
        <v>6432</v>
      </c>
      <c r="B5030" t="s">
        <v>5601</v>
      </c>
      <c r="C5030">
        <v>155</v>
      </c>
      <c r="D5030" t="s">
        <v>113</v>
      </c>
      <c r="E5030" t="s">
        <v>10241</v>
      </c>
      <c r="F5030" t="s">
        <v>255</v>
      </c>
      <c r="G5030" t="s">
        <v>188</v>
      </c>
      <c r="H5030">
        <v>5</v>
      </c>
      <c r="I5030">
        <v>2</v>
      </c>
      <c r="J5030" t="s">
        <v>127</v>
      </c>
      <c r="K5030" t="s">
        <v>31</v>
      </c>
      <c r="L5030" t="s">
        <v>321</v>
      </c>
      <c r="M5030" s="53">
        <v>0.04</v>
      </c>
      <c r="N5030" s="52">
        <v>58372.836522000005</v>
      </c>
      <c r="O5030" s="52">
        <v>57089.917038000007</v>
      </c>
      <c r="P5030">
        <v>1</v>
      </c>
      <c r="Q5030">
        <f>IF(SUMIFS(SolCotizacion!$P:$P,SolCotizacion!$E:$E,$G5030,SolCotizacion!$K:$K,$I5030)&gt;499,1,0)</f>
        <v>0</v>
      </c>
      <c r="R5030">
        <v>8600</v>
      </c>
      <c r="S5030" s="56">
        <f>IF(SUMIFS(SolCotizacion!$P:$P,SolCotizacion!$E:$E,$G5030,SolCotizacion!$K:$K,$I5030)&gt;499,4%,0)</f>
        <v>0</v>
      </c>
    </row>
    <row r="5031" spans="1:19" hidden="1">
      <c r="A5031" t="s">
        <v>6433</v>
      </c>
      <c r="B5031" t="s">
        <v>5603</v>
      </c>
      <c r="C5031">
        <v>156</v>
      </c>
      <c r="D5031" t="s">
        <v>113</v>
      </c>
      <c r="E5031" t="s">
        <v>10242</v>
      </c>
      <c r="F5031" t="s">
        <v>255</v>
      </c>
      <c r="G5031" t="s">
        <v>188</v>
      </c>
      <c r="H5031">
        <v>5</v>
      </c>
      <c r="I5031">
        <v>3</v>
      </c>
      <c r="J5031" t="s">
        <v>127</v>
      </c>
      <c r="K5031" t="s">
        <v>31</v>
      </c>
      <c r="L5031" t="s">
        <v>321</v>
      </c>
      <c r="M5031" s="53">
        <v>0.04</v>
      </c>
      <c r="N5031" s="52">
        <v>59506.289457999999</v>
      </c>
      <c r="O5031" s="52">
        <v>58198.462322000007</v>
      </c>
      <c r="P5031">
        <v>1</v>
      </c>
      <c r="Q5031">
        <f>IF(SUMIFS(SolCotizacion!$P:$P,SolCotizacion!$E:$E,$G5031,SolCotizacion!$K:$K,$I5031)&gt;499,1,0)</f>
        <v>0</v>
      </c>
      <c r="R5031">
        <v>8601</v>
      </c>
      <c r="S5031" s="56">
        <f>IF(SUMIFS(SolCotizacion!$P:$P,SolCotizacion!$E:$E,$G5031,SolCotizacion!$K:$K,$I5031)&gt;499,4%,0)</f>
        <v>0</v>
      </c>
    </row>
    <row r="5032" spans="1:19" hidden="1">
      <c r="A5032" t="s">
        <v>6434</v>
      </c>
      <c r="B5032" t="s">
        <v>5605</v>
      </c>
      <c r="C5032">
        <v>157</v>
      </c>
      <c r="D5032" t="s">
        <v>113</v>
      </c>
      <c r="E5032" t="s">
        <v>10243</v>
      </c>
      <c r="F5032" t="s">
        <v>256</v>
      </c>
      <c r="G5032" t="s">
        <v>189</v>
      </c>
      <c r="H5032">
        <v>5</v>
      </c>
      <c r="I5032">
        <v>1</v>
      </c>
      <c r="J5032" t="s">
        <v>127</v>
      </c>
      <c r="K5032" t="s">
        <v>31</v>
      </c>
      <c r="L5032" t="s">
        <v>321</v>
      </c>
      <c r="M5032" s="53">
        <v>0.04</v>
      </c>
      <c r="N5032" s="52">
        <v>92928.416966000004</v>
      </c>
      <c r="O5032" s="52">
        <v>85702.804109999997</v>
      </c>
      <c r="P5032">
        <v>1</v>
      </c>
      <c r="Q5032">
        <f>IF(SUMIFS(SolCotizacion!$P:$P,SolCotizacion!$E:$E,$G5032,SolCotizacion!$K:$K,$I5032)&gt;499,1,0)</f>
        <v>0</v>
      </c>
      <c r="R5032">
        <v>8602</v>
      </c>
      <c r="S5032" s="56">
        <f>IF(SUMIFS(SolCotizacion!$P:$P,SolCotizacion!$E:$E,$G5032,SolCotizacion!$K:$K,$I5032)&gt;499,4%,0)</f>
        <v>0</v>
      </c>
    </row>
    <row r="5033" spans="1:19" hidden="1">
      <c r="A5033" t="s">
        <v>6435</v>
      </c>
      <c r="B5033" t="s">
        <v>5607</v>
      </c>
      <c r="C5033">
        <v>158</v>
      </c>
      <c r="D5033" t="s">
        <v>113</v>
      </c>
      <c r="E5033" t="s">
        <v>10244</v>
      </c>
      <c r="F5033" t="s">
        <v>256</v>
      </c>
      <c r="G5033" t="s">
        <v>189</v>
      </c>
      <c r="H5033">
        <v>5</v>
      </c>
      <c r="I5033">
        <v>2</v>
      </c>
      <c r="J5033" t="s">
        <v>127</v>
      </c>
      <c r="K5033" t="s">
        <v>31</v>
      </c>
      <c r="L5033" t="s">
        <v>321</v>
      </c>
      <c r="M5033" s="53">
        <v>0.04</v>
      </c>
      <c r="N5033" s="52">
        <v>94301.763401999997</v>
      </c>
      <c r="O5033" s="52">
        <v>86969.348928000007</v>
      </c>
      <c r="P5033">
        <v>1</v>
      </c>
      <c r="Q5033">
        <f>IF(SUMIFS(SolCotizacion!$P:$P,SolCotizacion!$E:$E,$G5033,SolCotizacion!$K:$K,$I5033)&gt;499,1,0)</f>
        <v>0</v>
      </c>
      <c r="R5033">
        <v>8603</v>
      </c>
      <c r="S5033" s="56">
        <f>IF(SUMIFS(SolCotizacion!$P:$P,SolCotizacion!$E:$E,$G5033,SolCotizacion!$K:$K,$I5033)&gt;499,4%,0)</f>
        <v>0</v>
      </c>
    </row>
    <row r="5034" spans="1:19" hidden="1">
      <c r="A5034" t="s">
        <v>6436</v>
      </c>
      <c r="B5034" t="s">
        <v>5609</v>
      </c>
      <c r="C5034">
        <v>159</v>
      </c>
      <c r="D5034" t="s">
        <v>113</v>
      </c>
      <c r="E5034" t="s">
        <v>10245</v>
      </c>
      <c r="F5034" t="s">
        <v>256</v>
      </c>
      <c r="G5034" t="s">
        <v>189</v>
      </c>
      <c r="H5034">
        <v>5</v>
      </c>
      <c r="I5034">
        <v>3</v>
      </c>
      <c r="J5034" t="s">
        <v>127</v>
      </c>
      <c r="K5034" t="s">
        <v>31</v>
      </c>
      <c r="L5034" t="s">
        <v>321</v>
      </c>
      <c r="M5034" s="53">
        <v>0.04</v>
      </c>
      <c r="N5034" s="52">
        <v>96132.847271999999</v>
      </c>
      <c r="O5034" s="52">
        <v>88658.106306000001</v>
      </c>
      <c r="P5034">
        <v>1</v>
      </c>
      <c r="Q5034">
        <f>IF(SUMIFS(SolCotizacion!$P:$P,SolCotizacion!$E:$E,$G5034,SolCotizacion!$K:$K,$I5034)&gt;499,1,0)</f>
        <v>0</v>
      </c>
      <c r="R5034">
        <v>8604</v>
      </c>
      <c r="S5034" s="56">
        <f>IF(SUMIFS(SolCotizacion!$P:$P,SolCotizacion!$E:$E,$G5034,SolCotizacion!$K:$K,$I5034)&gt;499,4%,0)</f>
        <v>0</v>
      </c>
    </row>
    <row r="5035" spans="1:19" hidden="1">
      <c r="A5035" t="s">
        <v>6437</v>
      </c>
      <c r="B5035" t="s">
        <v>5611</v>
      </c>
      <c r="C5035">
        <v>160</v>
      </c>
      <c r="D5035" t="s">
        <v>113</v>
      </c>
      <c r="E5035" t="s">
        <v>10246</v>
      </c>
      <c r="F5035" t="s">
        <v>257</v>
      </c>
      <c r="G5035" t="s">
        <v>190</v>
      </c>
      <c r="H5035">
        <v>5</v>
      </c>
      <c r="I5035">
        <v>1</v>
      </c>
      <c r="J5035" t="s">
        <v>127</v>
      </c>
      <c r="K5035" t="s">
        <v>31</v>
      </c>
      <c r="L5035" t="s">
        <v>321</v>
      </c>
      <c r="M5035" s="53">
        <v>0.04</v>
      </c>
      <c r="N5035" s="52">
        <v>437225.35317999998</v>
      </c>
      <c r="O5035" s="52">
        <v>427616.01405599999</v>
      </c>
      <c r="P5035">
        <v>1</v>
      </c>
      <c r="Q5035">
        <f>IF(SUMIFS(SolCotizacion!$P:$P,SolCotizacion!$E:$E,$G5035,SolCotizacion!$K:$K,$I5035)&gt;499,1,0)</f>
        <v>0</v>
      </c>
      <c r="R5035">
        <v>8605</v>
      </c>
      <c r="S5035" s="56">
        <f>IF(SUMIFS(SolCotizacion!$P:$P,SolCotizacion!$E:$E,$G5035,SolCotizacion!$K:$K,$I5035)&gt;499,4%,0)</f>
        <v>0</v>
      </c>
    </row>
    <row r="5036" spans="1:19" hidden="1">
      <c r="A5036" t="s">
        <v>6438</v>
      </c>
      <c r="B5036" t="s">
        <v>5613</v>
      </c>
      <c r="C5036">
        <v>161</v>
      </c>
      <c r="D5036" t="s">
        <v>113</v>
      </c>
      <c r="E5036" t="s">
        <v>10247</v>
      </c>
      <c r="F5036" t="s">
        <v>257</v>
      </c>
      <c r="G5036" t="s">
        <v>190</v>
      </c>
      <c r="H5036">
        <v>5</v>
      </c>
      <c r="I5036">
        <v>2</v>
      </c>
      <c r="J5036" t="s">
        <v>127</v>
      </c>
      <c r="K5036" t="s">
        <v>31</v>
      </c>
      <c r="L5036" t="s">
        <v>321</v>
      </c>
      <c r="M5036" s="53">
        <v>0.04</v>
      </c>
      <c r="N5036" s="52">
        <v>443686.83559200005</v>
      </c>
      <c r="O5036" s="52">
        <v>433935.46919800004</v>
      </c>
      <c r="P5036">
        <v>1</v>
      </c>
      <c r="Q5036">
        <f>IF(SUMIFS(SolCotizacion!$P:$P,SolCotizacion!$E:$E,$G5036,SolCotizacion!$K:$K,$I5036)&gt;499,1,0)</f>
        <v>0</v>
      </c>
      <c r="R5036">
        <v>8606</v>
      </c>
      <c r="S5036" s="56">
        <f>IF(SUMIFS(SolCotizacion!$P:$P,SolCotizacion!$E:$E,$G5036,SolCotizacion!$K:$K,$I5036)&gt;499,4%,0)</f>
        <v>0</v>
      </c>
    </row>
    <row r="5037" spans="1:19" hidden="1">
      <c r="A5037" t="s">
        <v>6439</v>
      </c>
      <c r="B5037" t="s">
        <v>5615</v>
      </c>
      <c r="C5037">
        <v>162</v>
      </c>
      <c r="D5037" t="s">
        <v>113</v>
      </c>
      <c r="E5037" t="s">
        <v>10248</v>
      </c>
      <c r="F5037" t="s">
        <v>257</v>
      </c>
      <c r="G5037" t="s">
        <v>190</v>
      </c>
      <c r="H5037">
        <v>5</v>
      </c>
      <c r="I5037">
        <v>3</v>
      </c>
      <c r="J5037" t="s">
        <v>127</v>
      </c>
      <c r="K5037" t="s">
        <v>31</v>
      </c>
      <c r="L5037" t="s">
        <v>321</v>
      </c>
      <c r="M5037" s="53">
        <v>0.04</v>
      </c>
      <c r="N5037" s="52">
        <v>452302.08700599999</v>
      </c>
      <c r="O5037" s="52">
        <v>442361.39562999998</v>
      </c>
      <c r="P5037">
        <v>1</v>
      </c>
      <c r="Q5037">
        <f>IF(SUMIFS(SolCotizacion!$P:$P,SolCotizacion!$E:$E,$G5037,SolCotizacion!$K:$K,$I5037)&gt;499,1,0)</f>
        <v>0</v>
      </c>
      <c r="R5037">
        <v>8607</v>
      </c>
      <c r="S5037" s="56">
        <f>IF(SUMIFS(SolCotizacion!$P:$P,SolCotizacion!$E:$E,$G5037,SolCotizacion!$K:$K,$I5037)&gt;499,4%,0)</f>
        <v>0</v>
      </c>
    </row>
    <row r="5038" spans="1:19" hidden="1">
      <c r="A5038" t="s">
        <v>6440</v>
      </c>
      <c r="B5038" t="s">
        <v>5617</v>
      </c>
      <c r="C5038">
        <v>163</v>
      </c>
      <c r="D5038" t="s">
        <v>113</v>
      </c>
      <c r="E5038" t="s">
        <v>10249</v>
      </c>
      <c r="F5038" t="s">
        <v>258</v>
      </c>
      <c r="G5038" t="s">
        <v>191</v>
      </c>
      <c r="H5038">
        <v>5</v>
      </c>
      <c r="I5038">
        <v>1</v>
      </c>
      <c r="J5038" t="s">
        <v>127</v>
      </c>
      <c r="K5038" t="s">
        <v>31</v>
      </c>
      <c r="L5038" t="s">
        <v>321</v>
      </c>
      <c r="M5038" s="53">
        <v>0.04</v>
      </c>
      <c r="N5038" s="52">
        <v>23612.546958000003</v>
      </c>
      <c r="O5038" s="52">
        <v>23093.592830000001</v>
      </c>
      <c r="P5038">
        <v>1</v>
      </c>
      <c r="Q5038">
        <f>IF(SUMIFS(SolCotizacion!$P:$P,SolCotizacion!$E:$E,$G5038,SolCotizacion!$K:$K,$I5038)&gt;499,1,0)</f>
        <v>0</v>
      </c>
      <c r="R5038">
        <v>8608</v>
      </c>
      <c r="S5038" s="56">
        <f>IF(SUMIFS(SolCotizacion!$P:$P,SolCotizacion!$E:$E,$G5038,SolCotizacion!$K:$K,$I5038)&gt;499,4%,0)</f>
        <v>0</v>
      </c>
    </row>
    <row r="5039" spans="1:19" hidden="1">
      <c r="A5039" t="s">
        <v>6441</v>
      </c>
      <c r="B5039" t="s">
        <v>5619</v>
      </c>
      <c r="C5039">
        <v>164</v>
      </c>
      <c r="D5039" t="s">
        <v>113</v>
      </c>
      <c r="E5039" t="s">
        <v>10250</v>
      </c>
      <c r="F5039" t="s">
        <v>258</v>
      </c>
      <c r="G5039" t="s">
        <v>191</v>
      </c>
      <c r="H5039">
        <v>5</v>
      </c>
      <c r="I5039">
        <v>2</v>
      </c>
      <c r="J5039" t="s">
        <v>127</v>
      </c>
      <c r="K5039" t="s">
        <v>31</v>
      </c>
      <c r="L5039" t="s">
        <v>321</v>
      </c>
      <c r="M5039" s="53">
        <v>0.04</v>
      </c>
      <c r="N5039" s="52">
        <v>23961.470764000002</v>
      </c>
      <c r="O5039" s="52">
        <v>23434.860679999998</v>
      </c>
      <c r="P5039">
        <v>1</v>
      </c>
      <c r="Q5039">
        <f>IF(SUMIFS(SolCotizacion!$P:$P,SolCotizacion!$E:$E,$G5039,SolCotizacion!$K:$K,$I5039)&gt;499,1,0)</f>
        <v>0</v>
      </c>
      <c r="R5039">
        <v>8609</v>
      </c>
      <c r="S5039" s="56">
        <f>IF(SUMIFS(SolCotizacion!$P:$P,SolCotizacion!$E:$E,$G5039,SolCotizacion!$K:$K,$I5039)&gt;499,4%,0)</f>
        <v>0</v>
      </c>
    </row>
    <row r="5040" spans="1:19" hidden="1">
      <c r="A5040" t="s">
        <v>6442</v>
      </c>
      <c r="B5040" t="s">
        <v>5621</v>
      </c>
      <c r="C5040">
        <v>165</v>
      </c>
      <c r="D5040" t="s">
        <v>113</v>
      </c>
      <c r="E5040" t="s">
        <v>10251</v>
      </c>
      <c r="F5040" t="s">
        <v>258</v>
      </c>
      <c r="G5040" t="s">
        <v>191</v>
      </c>
      <c r="H5040">
        <v>5</v>
      </c>
      <c r="I5040">
        <v>3</v>
      </c>
      <c r="J5040" t="s">
        <v>127</v>
      </c>
      <c r="K5040" t="s">
        <v>31</v>
      </c>
      <c r="L5040" t="s">
        <v>321</v>
      </c>
      <c r="M5040" s="53">
        <v>0.04</v>
      </c>
      <c r="N5040" s="52">
        <v>24426.771292000001</v>
      </c>
      <c r="O5040" s="52">
        <v>23889.894798000001</v>
      </c>
      <c r="P5040">
        <v>1</v>
      </c>
      <c r="Q5040">
        <f>IF(SUMIFS(SolCotizacion!$P:$P,SolCotizacion!$E:$E,$G5040,SolCotizacion!$K:$K,$I5040)&gt;499,1,0)</f>
        <v>0</v>
      </c>
      <c r="R5040">
        <v>8610</v>
      </c>
      <c r="S5040" s="56">
        <f>IF(SUMIFS(SolCotizacion!$P:$P,SolCotizacion!$E:$E,$G5040,SolCotizacion!$K:$K,$I5040)&gt;499,4%,0)</f>
        <v>0</v>
      </c>
    </row>
    <row r="5041" spans="1:19" hidden="1">
      <c r="A5041" t="s">
        <v>6443</v>
      </c>
      <c r="B5041" t="s">
        <v>5623</v>
      </c>
      <c r="C5041">
        <v>166</v>
      </c>
      <c r="D5041" t="s">
        <v>113</v>
      </c>
      <c r="E5041" t="s">
        <v>10252</v>
      </c>
      <c r="F5041" t="s">
        <v>259</v>
      </c>
      <c r="G5041" t="s">
        <v>192</v>
      </c>
      <c r="H5041">
        <v>5</v>
      </c>
      <c r="I5041">
        <v>1</v>
      </c>
      <c r="J5041" t="s">
        <v>127</v>
      </c>
      <c r="K5041" t="s">
        <v>31</v>
      </c>
      <c r="L5041" t="s">
        <v>321</v>
      </c>
      <c r="M5041" s="53">
        <v>0.04</v>
      </c>
      <c r="N5041" s="52">
        <v>38479.680932000003</v>
      </c>
      <c r="O5041" s="52">
        <v>37633.966062</v>
      </c>
      <c r="P5041">
        <v>1</v>
      </c>
      <c r="Q5041">
        <f>IF(SUMIFS(SolCotizacion!$P:$P,SolCotizacion!$E:$E,$G5041,SolCotizacion!$K:$K,$I5041)&gt;499,1,0)</f>
        <v>0</v>
      </c>
      <c r="R5041">
        <v>8611</v>
      </c>
      <c r="S5041" s="56">
        <f>IF(SUMIFS(SolCotizacion!$P:$P,SolCotizacion!$E:$E,$G5041,SolCotizacion!$K:$K,$I5041)&gt;499,4%,0)</f>
        <v>0</v>
      </c>
    </row>
    <row r="5042" spans="1:19" hidden="1">
      <c r="A5042" t="s">
        <v>6444</v>
      </c>
      <c r="B5042" t="s">
        <v>5625</v>
      </c>
      <c r="C5042">
        <v>167</v>
      </c>
      <c r="D5042" t="s">
        <v>113</v>
      </c>
      <c r="E5042" t="s">
        <v>10253</v>
      </c>
      <c r="F5042" t="s">
        <v>259</v>
      </c>
      <c r="G5042" t="s">
        <v>192</v>
      </c>
      <c r="H5042">
        <v>5</v>
      </c>
      <c r="I5042">
        <v>2</v>
      </c>
      <c r="J5042" t="s">
        <v>127</v>
      </c>
      <c r="K5042" t="s">
        <v>31</v>
      </c>
      <c r="L5042" t="s">
        <v>321</v>
      </c>
      <c r="M5042" s="53">
        <v>0.04</v>
      </c>
      <c r="N5042" s="52">
        <v>39048.347183999998</v>
      </c>
      <c r="O5042" s="52">
        <v>38190.126898000002</v>
      </c>
      <c r="P5042">
        <v>1</v>
      </c>
      <c r="Q5042">
        <f>IF(SUMIFS(SolCotizacion!$P:$P,SolCotizacion!$E:$E,$G5042,SolCotizacion!$K:$K,$I5042)&gt;499,1,0)</f>
        <v>0</v>
      </c>
      <c r="R5042">
        <v>8612</v>
      </c>
      <c r="S5042" s="56">
        <f>IF(SUMIFS(SolCotizacion!$P:$P,SolCotizacion!$E:$E,$G5042,SolCotizacion!$K:$K,$I5042)&gt;499,4%,0)</f>
        <v>0</v>
      </c>
    </row>
    <row r="5043" spans="1:19" hidden="1">
      <c r="A5043" t="s">
        <v>6445</v>
      </c>
      <c r="B5043" t="s">
        <v>5627</v>
      </c>
      <c r="C5043">
        <v>168</v>
      </c>
      <c r="D5043" t="s">
        <v>113</v>
      </c>
      <c r="E5043" t="s">
        <v>10254</v>
      </c>
      <c r="F5043" t="s">
        <v>259</v>
      </c>
      <c r="G5043" t="s">
        <v>192</v>
      </c>
      <c r="H5043">
        <v>5</v>
      </c>
      <c r="I5043">
        <v>3</v>
      </c>
      <c r="J5043" t="s">
        <v>127</v>
      </c>
      <c r="K5043" t="s">
        <v>31</v>
      </c>
      <c r="L5043" t="s">
        <v>321</v>
      </c>
      <c r="M5043" s="53">
        <v>0.04</v>
      </c>
      <c r="N5043" s="52">
        <v>39806.586050000005</v>
      </c>
      <c r="O5043" s="52">
        <v>38931.702194000005</v>
      </c>
      <c r="P5043">
        <v>1</v>
      </c>
      <c r="Q5043">
        <f>IF(SUMIFS(SolCotizacion!$P:$P,SolCotizacion!$E:$E,$G5043,SolCotizacion!$K:$K,$I5043)&gt;499,1,0)</f>
        <v>0</v>
      </c>
      <c r="R5043">
        <v>8613</v>
      </c>
      <c r="S5043" s="56">
        <f>IF(SUMIFS(SolCotizacion!$P:$P,SolCotizacion!$E:$E,$G5043,SolCotizacion!$K:$K,$I5043)&gt;499,4%,0)</f>
        <v>0</v>
      </c>
    </row>
    <row r="5044" spans="1:19" hidden="1">
      <c r="A5044" t="s">
        <v>6446</v>
      </c>
      <c r="B5044" t="s">
        <v>5629</v>
      </c>
      <c r="C5044">
        <v>169</v>
      </c>
      <c r="D5044" t="s">
        <v>113</v>
      </c>
      <c r="E5044" t="s">
        <v>10255</v>
      </c>
      <c r="F5044" t="s">
        <v>260</v>
      </c>
      <c r="G5044" t="s">
        <v>193</v>
      </c>
      <c r="H5044">
        <v>5</v>
      </c>
      <c r="I5044">
        <v>1</v>
      </c>
      <c r="J5044" t="s">
        <v>127</v>
      </c>
      <c r="K5044" t="s">
        <v>31</v>
      </c>
      <c r="L5044" t="s">
        <v>321</v>
      </c>
      <c r="M5044" s="53">
        <v>0.04</v>
      </c>
      <c r="N5044" s="52">
        <v>1332617.7818800001</v>
      </c>
      <c r="O5044" s="52">
        <v>1115648.855552</v>
      </c>
      <c r="P5044">
        <v>1</v>
      </c>
      <c r="Q5044">
        <f>IF(SUMIFS(SolCotizacion!$P:$P,SolCotizacion!$E:$E,$G5044,SolCotizacion!$K:$K,$I5044)&gt;499,1,0)</f>
        <v>0</v>
      </c>
      <c r="R5044">
        <v>8614</v>
      </c>
      <c r="S5044" s="56">
        <f>IF(SUMIFS(SolCotizacion!$P:$P,SolCotizacion!$E:$E,$G5044,SolCotizacion!$K:$K,$I5044)&gt;499,4%,0)</f>
        <v>0</v>
      </c>
    </row>
    <row r="5045" spans="1:19" hidden="1">
      <c r="A5045" t="s">
        <v>6447</v>
      </c>
      <c r="B5045" t="s">
        <v>5631</v>
      </c>
      <c r="C5045">
        <v>170</v>
      </c>
      <c r="D5045" t="s">
        <v>113</v>
      </c>
      <c r="E5045" t="s">
        <v>10256</v>
      </c>
      <c r="F5045" t="s">
        <v>260</v>
      </c>
      <c r="G5045" t="s">
        <v>193</v>
      </c>
      <c r="H5045">
        <v>5</v>
      </c>
      <c r="I5045">
        <v>2</v>
      </c>
      <c r="J5045" t="s">
        <v>127</v>
      </c>
      <c r="K5045" t="s">
        <v>31</v>
      </c>
      <c r="L5045" t="s">
        <v>321</v>
      </c>
      <c r="M5045" s="53">
        <v>0.04</v>
      </c>
      <c r="N5045" s="52">
        <v>1352311.6453</v>
      </c>
      <c r="O5045" s="52">
        <v>1132136.2766559999</v>
      </c>
      <c r="P5045">
        <v>1</v>
      </c>
      <c r="Q5045">
        <f>IF(SUMIFS(SolCotizacion!$P:$P,SolCotizacion!$E:$E,$G5045,SolCotizacion!$K:$K,$I5045)&gt;499,1,0)</f>
        <v>0</v>
      </c>
      <c r="R5045">
        <v>8615</v>
      </c>
      <c r="S5045" s="56">
        <f>IF(SUMIFS(SolCotizacion!$P:$P,SolCotizacion!$E:$E,$G5045,SolCotizacion!$K:$K,$I5045)&gt;499,4%,0)</f>
        <v>0</v>
      </c>
    </row>
    <row r="5046" spans="1:19" hidden="1">
      <c r="A5046" t="s">
        <v>6448</v>
      </c>
      <c r="B5046" t="s">
        <v>5633</v>
      </c>
      <c r="C5046">
        <v>171</v>
      </c>
      <c r="D5046" t="s">
        <v>113</v>
      </c>
      <c r="E5046" t="s">
        <v>10257</v>
      </c>
      <c r="F5046" t="s">
        <v>260</v>
      </c>
      <c r="G5046" t="s">
        <v>193</v>
      </c>
      <c r="H5046">
        <v>5</v>
      </c>
      <c r="I5046">
        <v>3</v>
      </c>
      <c r="J5046" t="s">
        <v>127</v>
      </c>
      <c r="K5046" t="s">
        <v>31</v>
      </c>
      <c r="L5046" t="s">
        <v>321</v>
      </c>
      <c r="M5046" s="53">
        <v>0.04</v>
      </c>
      <c r="N5046" s="52">
        <v>1378570.1401780001</v>
      </c>
      <c r="O5046" s="52">
        <v>1154119.5185519999</v>
      </c>
      <c r="P5046">
        <v>1</v>
      </c>
      <c r="Q5046">
        <f>IF(SUMIFS(SolCotizacion!$P:$P,SolCotizacion!$E:$E,$G5046,SolCotizacion!$K:$K,$I5046)&gt;499,1,0)</f>
        <v>0</v>
      </c>
      <c r="R5046">
        <v>8616</v>
      </c>
      <c r="S5046" s="56">
        <f>IF(SUMIFS(SolCotizacion!$P:$P,SolCotizacion!$E:$E,$G5046,SolCotizacion!$K:$K,$I5046)&gt;499,4%,0)</f>
        <v>0</v>
      </c>
    </row>
    <row r="5047" spans="1:19" hidden="1">
      <c r="A5047" t="s">
        <v>6449</v>
      </c>
      <c r="B5047" t="s">
        <v>5309</v>
      </c>
      <c r="C5047">
        <v>1</v>
      </c>
      <c r="D5047" t="s">
        <v>88</v>
      </c>
      <c r="E5047" t="s">
        <v>10104</v>
      </c>
      <c r="F5047" t="s">
        <v>176</v>
      </c>
      <c r="G5047" t="s">
        <v>176</v>
      </c>
      <c r="H5047">
        <v>5</v>
      </c>
      <c r="I5047">
        <v>1</v>
      </c>
      <c r="J5047" t="s">
        <v>84</v>
      </c>
      <c r="K5047" t="s">
        <v>31</v>
      </c>
      <c r="L5047" t="s">
        <v>298</v>
      </c>
      <c r="N5047" s="52">
        <v>907580.73600000003</v>
      </c>
      <c r="O5047" s="52">
        <v>867452.54400000011</v>
      </c>
      <c r="P5047">
        <v>1</v>
      </c>
      <c r="Q5047">
        <v>1</v>
      </c>
      <c r="R5047">
        <v>8617</v>
      </c>
    </row>
    <row r="5048" spans="1:19" hidden="1">
      <c r="A5048" t="s">
        <v>6450</v>
      </c>
      <c r="B5048" t="s">
        <v>5311</v>
      </c>
      <c r="C5048">
        <v>2</v>
      </c>
      <c r="D5048" t="s">
        <v>88</v>
      </c>
      <c r="E5048" t="s">
        <v>10105</v>
      </c>
      <c r="F5048" t="s">
        <v>176</v>
      </c>
      <c r="G5048" t="s">
        <v>176</v>
      </c>
      <c r="H5048">
        <v>5</v>
      </c>
      <c r="I5048">
        <v>2</v>
      </c>
      <c r="J5048" t="s">
        <v>84</v>
      </c>
      <c r="K5048" t="s">
        <v>31</v>
      </c>
      <c r="L5048" t="s">
        <v>298</v>
      </c>
      <c r="N5048" s="52">
        <v>907580.73600000003</v>
      </c>
      <c r="O5048" s="52">
        <v>867452.54400000011</v>
      </c>
      <c r="P5048">
        <v>1</v>
      </c>
      <c r="Q5048">
        <v>1</v>
      </c>
      <c r="R5048">
        <v>8619</v>
      </c>
    </row>
    <row r="5049" spans="1:19" hidden="1">
      <c r="A5049" t="s">
        <v>6451</v>
      </c>
      <c r="B5049" t="s">
        <v>5313</v>
      </c>
      <c r="C5049">
        <v>3</v>
      </c>
      <c r="D5049" t="s">
        <v>88</v>
      </c>
      <c r="E5049" t="s">
        <v>10106</v>
      </c>
      <c r="F5049" t="s">
        <v>176</v>
      </c>
      <c r="G5049" t="s">
        <v>176</v>
      </c>
      <c r="H5049">
        <v>5</v>
      </c>
      <c r="I5049">
        <v>3</v>
      </c>
      <c r="J5049" t="s">
        <v>84</v>
      </c>
      <c r="K5049" t="s">
        <v>31</v>
      </c>
      <c r="L5049" t="s">
        <v>298</v>
      </c>
      <c r="N5049" s="52">
        <v>907580.73600000003</v>
      </c>
      <c r="O5049" s="52">
        <v>867452.54400000011</v>
      </c>
      <c r="P5049">
        <v>1</v>
      </c>
      <c r="Q5049">
        <v>1</v>
      </c>
      <c r="R5049">
        <v>8621</v>
      </c>
    </row>
    <row r="5050" spans="1:19" hidden="1">
      <c r="A5050" t="s">
        <v>6452</v>
      </c>
      <c r="B5050" t="s">
        <v>5315</v>
      </c>
      <c r="C5050">
        <v>4</v>
      </c>
      <c r="D5050" t="s">
        <v>88</v>
      </c>
      <c r="E5050" t="s">
        <v>10107</v>
      </c>
      <c r="F5050" t="s">
        <v>177</v>
      </c>
      <c r="G5050" t="s">
        <v>177</v>
      </c>
      <c r="H5050">
        <v>5</v>
      </c>
      <c r="I5050">
        <v>1</v>
      </c>
      <c r="J5050" t="s">
        <v>84</v>
      </c>
      <c r="K5050" t="s">
        <v>31</v>
      </c>
      <c r="L5050" t="s">
        <v>298</v>
      </c>
      <c r="N5050" s="52">
        <v>2327768.5440000002</v>
      </c>
      <c r="O5050" s="52">
        <v>2228465.952</v>
      </c>
      <c r="P5050">
        <v>1</v>
      </c>
      <c r="Q5050">
        <v>1</v>
      </c>
      <c r="R5050">
        <v>8623</v>
      </c>
    </row>
    <row r="5051" spans="1:19" hidden="1">
      <c r="A5051" t="s">
        <v>6453</v>
      </c>
      <c r="B5051" t="s">
        <v>5317</v>
      </c>
      <c r="C5051">
        <v>5</v>
      </c>
      <c r="D5051" t="s">
        <v>88</v>
      </c>
      <c r="E5051" t="s">
        <v>10108</v>
      </c>
      <c r="F5051" t="s">
        <v>177</v>
      </c>
      <c r="G5051" t="s">
        <v>177</v>
      </c>
      <c r="H5051">
        <v>5</v>
      </c>
      <c r="I5051">
        <v>2</v>
      </c>
      <c r="J5051" t="s">
        <v>84</v>
      </c>
      <c r="K5051" t="s">
        <v>31</v>
      </c>
      <c r="L5051" t="s">
        <v>298</v>
      </c>
      <c r="N5051" s="52">
        <v>2327768.5440000002</v>
      </c>
      <c r="O5051" s="52">
        <v>2228465.952</v>
      </c>
      <c r="P5051">
        <v>1</v>
      </c>
      <c r="Q5051">
        <v>1</v>
      </c>
      <c r="R5051">
        <v>8625</v>
      </c>
    </row>
    <row r="5052" spans="1:19" hidden="1">
      <c r="A5052" t="s">
        <v>6454</v>
      </c>
      <c r="B5052" t="s">
        <v>5319</v>
      </c>
      <c r="C5052">
        <v>6</v>
      </c>
      <c r="D5052" t="s">
        <v>88</v>
      </c>
      <c r="E5052" t="s">
        <v>10109</v>
      </c>
      <c r="F5052" t="s">
        <v>177</v>
      </c>
      <c r="G5052" t="s">
        <v>177</v>
      </c>
      <c r="H5052">
        <v>5</v>
      </c>
      <c r="I5052">
        <v>3</v>
      </c>
      <c r="J5052" t="s">
        <v>84</v>
      </c>
      <c r="K5052" t="s">
        <v>31</v>
      </c>
      <c r="L5052" t="s">
        <v>298</v>
      </c>
      <c r="N5052" s="52">
        <v>2327768.5440000002</v>
      </c>
      <c r="O5052" s="52">
        <v>2228465.952</v>
      </c>
      <c r="P5052">
        <v>1</v>
      </c>
      <c r="Q5052">
        <v>1</v>
      </c>
      <c r="R5052">
        <v>8627</v>
      </c>
    </row>
    <row r="5053" spans="1:19" hidden="1">
      <c r="A5053" t="s">
        <v>6455</v>
      </c>
      <c r="B5053" t="s">
        <v>5321</v>
      </c>
      <c r="C5053">
        <v>7</v>
      </c>
      <c r="D5053" t="s">
        <v>88</v>
      </c>
      <c r="E5053" t="s">
        <v>10110</v>
      </c>
      <c r="F5053" t="s">
        <v>178</v>
      </c>
      <c r="G5053" t="s">
        <v>178</v>
      </c>
      <c r="H5053">
        <v>5</v>
      </c>
      <c r="I5053">
        <v>1</v>
      </c>
      <c r="J5053" t="s">
        <v>84</v>
      </c>
      <c r="K5053" t="s">
        <v>31</v>
      </c>
      <c r="L5053" t="s">
        <v>298</v>
      </c>
      <c r="N5053" s="52">
        <v>1374213.9360000002</v>
      </c>
      <c r="O5053" s="52">
        <v>1314643.2000000002</v>
      </c>
      <c r="P5053">
        <v>1</v>
      </c>
      <c r="Q5053">
        <v>1</v>
      </c>
      <c r="R5053">
        <v>8629</v>
      </c>
    </row>
    <row r="5054" spans="1:19" hidden="1">
      <c r="A5054" t="s">
        <v>6456</v>
      </c>
      <c r="B5054" t="s">
        <v>5323</v>
      </c>
      <c r="C5054">
        <v>8</v>
      </c>
      <c r="D5054" t="s">
        <v>88</v>
      </c>
      <c r="E5054" t="s">
        <v>10111</v>
      </c>
      <c r="F5054" t="s">
        <v>178</v>
      </c>
      <c r="G5054" t="s">
        <v>178</v>
      </c>
      <c r="H5054">
        <v>5</v>
      </c>
      <c r="I5054">
        <v>2</v>
      </c>
      <c r="J5054" t="s">
        <v>84</v>
      </c>
      <c r="K5054" t="s">
        <v>31</v>
      </c>
      <c r="L5054" t="s">
        <v>298</v>
      </c>
      <c r="N5054" s="52">
        <v>1374213.9360000002</v>
      </c>
      <c r="O5054" s="52">
        <v>1314643.2000000002</v>
      </c>
      <c r="P5054">
        <v>1</v>
      </c>
      <c r="Q5054">
        <v>1</v>
      </c>
      <c r="R5054">
        <v>8631</v>
      </c>
    </row>
    <row r="5055" spans="1:19" hidden="1">
      <c r="A5055" t="s">
        <v>6457</v>
      </c>
      <c r="B5055" t="s">
        <v>5325</v>
      </c>
      <c r="C5055">
        <v>9</v>
      </c>
      <c r="D5055" t="s">
        <v>88</v>
      </c>
      <c r="E5055" t="s">
        <v>10112</v>
      </c>
      <c r="F5055" t="s">
        <v>178</v>
      </c>
      <c r="G5055" t="s">
        <v>178</v>
      </c>
      <c r="H5055">
        <v>5</v>
      </c>
      <c r="I5055">
        <v>3</v>
      </c>
      <c r="J5055" t="s">
        <v>84</v>
      </c>
      <c r="K5055" t="s">
        <v>31</v>
      </c>
      <c r="L5055" t="s">
        <v>298</v>
      </c>
      <c r="N5055" s="52">
        <v>1374213.9360000002</v>
      </c>
      <c r="O5055" s="52">
        <v>1314643.2000000002</v>
      </c>
      <c r="P5055">
        <v>1</v>
      </c>
      <c r="Q5055">
        <v>1</v>
      </c>
      <c r="R5055">
        <v>8633</v>
      </c>
    </row>
    <row r="5056" spans="1:19" hidden="1">
      <c r="A5056" t="s">
        <v>6458</v>
      </c>
      <c r="B5056" t="s">
        <v>5327</v>
      </c>
      <c r="C5056">
        <v>13</v>
      </c>
      <c r="D5056" t="s">
        <v>88</v>
      </c>
      <c r="E5056" t="s">
        <v>10113</v>
      </c>
      <c r="F5056" t="s">
        <v>179</v>
      </c>
      <c r="G5056" t="s">
        <v>179</v>
      </c>
      <c r="H5056">
        <v>5</v>
      </c>
      <c r="I5056">
        <v>1</v>
      </c>
      <c r="J5056" t="s">
        <v>84</v>
      </c>
      <c r="K5056" t="s">
        <v>31</v>
      </c>
      <c r="L5056" t="s">
        <v>298</v>
      </c>
      <c r="N5056" s="52">
        <v>1205749.0560000001</v>
      </c>
      <c r="O5056" s="52">
        <v>1147301.088</v>
      </c>
      <c r="P5056">
        <v>1</v>
      </c>
      <c r="Q5056">
        <v>1</v>
      </c>
      <c r="R5056">
        <v>8641</v>
      </c>
    </row>
    <row r="5057" spans="1:18" hidden="1">
      <c r="A5057" t="s">
        <v>6459</v>
      </c>
      <c r="B5057" t="s">
        <v>5329</v>
      </c>
      <c r="C5057">
        <v>14</v>
      </c>
      <c r="D5057" t="s">
        <v>88</v>
      </c>
      <c r="E5057" t="s">
        <v>10114</v>
      </c>
      <c r="F5057" t="s">
        <v>179</v>
      </c>
      <c r="G5057" t="s">
        <v>179</v>
      </c>
      <c r="H5057">
        <v>5</v>
      </c>
      <c r="I5057">
        <v>2</v>
      </c>
      <c r="J5057" t="s">
        <v>84</v>
      </c>
      <c r="K5057" t="s">
        <v>31</v>
      </c>
      <c r="L5057" t="s">
        <v>298</v>
      </c>
      <c r="N5057" s="52">
        <v>1205749.0560000001</v>
      </c>
      <c r="O5057" s="52">
        <v>1147301.088</v>
      </c>
      <c r="P5057">
        <v>1</v>
      </c>
      <c r="Q5057">
        <v>1</v>
      </c>
      <c r="R5057">
        <v>8643</v>
      </c>
    </row>
    <row r="5058" spans="1:18" hidden="1">
      <c r="A5058" t="s">
        <v>6460</v>
      </c>
      <c r="B5058" t="s">
        <v>5331</v>
      </c>
      <c r="C5058">
        <v>15</v>
      </c>
      <c r="D5058" t="s">
        <v>88</v>
      </c>
      <c r="E5058" t="s">
        <v>10115</v>
      </c>
      <c r="F5058" t="s">
        <v>179</v>
      </c>
      <c r="G5058" t="s">
        <v>179</v>
      </c>
      <c r="H5058">
        <v>5</v>
      </c>
      <c r="I5058">
        <v>3</v>
      </c>
      <c r="J5058" t="s">
        <v>84</v>
      </c>
      <c r="K5058" t="s">
        <v>31</v>
      </c>
      <c r="L5058" t="s">
        <v>298</v>
      </c>
      <c r="N5058" s="52">
        <v>1205749.0560000001</v>
      </c>
      <c r="O5058" s="52">
        <v>1147301.088</v>
      </c>
      <c r="P5058">
        <v>1</v>
      </c>
      <c r="Q5058">
        <v>1</v>
      </c>
      <c r="R5058">
        <v>8645</v>
      </c>
    </row>
    <row r="5059" spans="1:18" hidden="1">
      <c r="A5059" t="s">
        <v>6461</v>
      </c>
      <c r="B5059" t="s">
        <v>5333</v>
      </c>
      <c r="C5059">
        <v>16</v>
      </c>
      <c r="D5059" t="s">
        <v>88</v>
      </c>
      <c r="E5059" t="s">
        <v>10116</v>
      </c>
      <c r="F5059" t="s">
        <v>180</v>
      </c>
      <c r="G5059" t="s">
        <v>180</v>
      </c>
      <c r="H5059">
        <v>5</v>
      </c>
      <c r="I5059">
        <v>1</v>
      </c>
      <c r="J5059" t="s">
        <v>84</v>
      </c>
      <c r="K5059" t="s">
        <v>31</v>
      </c>
      <c r="L5059" t="s">
        <v>298</v>
      </c>
      <c r="N5059" s="52">
        <v>869351.42400000023</v>
      </c>
      <c r="O5059" s="52">
        <v>818263.82400000002</v>
      </c>
      <c r="P5059">
        <v>1</v>
      </c>
      <c r="Q5059">
        <v>1</v>
      </c>
      <c r="R5059">
        <v>8647</v>
      </c>
    </row>
    <row r="5060" spans="1:18" hidden="1">
      <c r="A5060" t="s">
        <v>6462</v>
      </c>
      <c r="B5060" t="s">
        <v>5335</v>
      </c>
      <c r="C5060">
        <v>17</v>
      </c>
      <c r="D5060" t="s">
        <v>88</v>
      </c>
      <c r="E5060" t="s">
        <v>10117</v>
      </c>
      <c r="F5060" t="s">
        <v>180</v>
      </c>
      <c r="G5060" t="s">
        <v>180</v>
      </c>
      <c r="H5060">
        <v>5</v>
      </c>
      <c r="I5060">
        <v>2</v>
      </c>
      <c r="J5060" t="s">
        <v>84</v>
      </c>
      <c r="K5060" t="s">
        <v>31</v>
      </c>
      <c r="L5060" t="s">
        <v>298</v>
      </c>
      <c r="N5060" s="52">
        <v>869351.42400000023</v>
      </c>
      <c r="O5060" s="52">
        <v>818263.82400000002</v>
      </c>
      <c r="P5060">
        <v>1</v>
      </c>
      <c r="Q5060">
        <v>1</v>
      </c>
      <c r="R5060">
        <v>8649</v>
      </c>
    </row>
    <row r="5061" spans="1:18" hidden="1">
      <c r="A5061" t="s">
        <v>6463</v>
      </c>
      <c r="B5061" t="s">
        <v>5337</v>
      </c>
      <c r="C5061">
        <v>18</v>
      </c>
      <c r="D5061" t="s">
        <v>88</v>
      </c>
      <c r="E5061" t="s">
        <v>10118</v>
      </c>
      <c r="F5061" t="s">
        <v>180</v>
      </c>
      <c r="G5061" t="s">
        <v>180</v>
      </c>
      <c r="H5061">
        <v>5</v>
      </c>
      <c r="I5061">
        <v>3</v>
      </c>
      <c r="J5061" t="s">
        <v>84</v>
      </c>
      <c r="K5061" t="s">
        <v>31</v>
      </c>
      <c r="L5061" t="s">
        <v>298</v>
      </c>
      <c r="N5061" s="52">
        <v>869351.42400000023</v>
      </c>
      <c r="O5061" s="52">
        <v>818263.82400000002</v>
      </c>
      <c r="P5061">
        <v>1</v>
      </c>
      <c r="Q5061">
        <v>1</v>
      </c>
      <c r="R5061">
        <v>8651</v>
      </c>
    </row>
    <row r="5062" spans="1:18" hidden="1">
      <c r="A5062" t="s">
        <v>6464</v>
      </c>
      <c r="B5062" t="s">
        <v>5339</v>
      </c>
      <c r="C5062">
        <v>19</v>
      </c>
      <c r="D5062" t="s">
        <v>88</v>
      </c>
      <c r="E5062" t="s">
        <v>10119</v>
      </c>
      <c r="F5062" t="s">
        <v>181</v>
      </c>
      <c r="G5062" t="s">
        <v>181</v>
      </c>
      <c r="H5062">
        <v>5</v>
      </c>
      <c r="I5062">
        <v>1</v>
      </c>
      <c r="J5062" t="s">
        <v>84</v>
      </c>
      <c r="K5062" t="s">
        <v>31</v>
      </c>
      <c r="L5062" t="s">
        <v>298</v>
      </c>
      <c r="N5062" s="52">
        <v>3638892.1920000007</v>
      </c>
      <c r="O5062" s="52">
        <v>3450560.8320000004</v>
      </c>
      <c r="P5062">
        <v>1</v>
      </c>
      <c r="Q5062">
        <v>1</v>
      </c>
      <c r="R5062">
        <v>8653</v>
      </c>
    </row>
    <row r="5063" spans="1:18" hidden="1">
      <c r="A5063" t="s">
        <v>6465</v>
      </c>
      <c r="B5063" t="s">
        <v>5341</v>
      </c>
      <c r="C5063">
        <v>20</v>
      </c>
      <c r="D5063" t="s">
        <v>88</v>
      </c>
      <c r="E5063" t="s">
        <v>10120</v>
      </c>
      <c r="F5063" t="s">
        <v>181</v>
      </c>
      <c r="G5063" t="s">
        <v>181</v>
      </c>
      <c r="H5063">
        <v>5</v>
      </c>
      <c r="I5063">
        <v>2</v>
      </c>
      <c r="J5063" t="s">
        <v>84</v>
      </c>
      <c r="K5063" t="s">
        <v>31</v>
      </c>
      <c r="L5063" t="s">
        <v>298</v>
      </c>
      <c r="N5063" s="52">
        <v>3638892.1920000007</v>
      </c>
      <c r="O5063" s="52">
        <v>3450560.8320000004</v>
      </c>
      <c r="P5063">
        <v>1</v>
      </c>
      <c r="Q5063">
        <v>1</v>
      </c>
      <c r="R5063">
        <v>8655</v>
      </c>
    </row>
    <row r="5064" spans="1:18" hidden="1">
      <c r="A5064" t="s">
        <v>6466</v>
      </c>
      <c r="B5064" t="s">
        <v>5343</v>
      </c>
      <c r="C5064">
        <v>21</v>
      </c>
      <c r="D5064" t="s">
        <v>88</v>
      </c>
      <c r="E5064" t="s">
        <v>10121</v>
      </c>
      <c r="F5064" t="s">
        <v>181</v>
      </c>
      <c r="G5064" t="s">
        <v>181</v>
      </c>
      <c r="H5064">
        <v>5</v>
      </c>
      <c r="I5064">
        <v>3</v>
      </c>
      <c r="J5064" t="s">
        <v>84</v>
      </c>
      <c r="K5064" t="s">
        <v>31</v>
      </c>
      <c r="L5064" t="s">
        <v>298</v>
      </c>
      <c r="N5064" s="52">
        <v>3638892.1920000007</v>
      </c>
      <c r="O5064" s="52">
        <v>3450560.8320000004</v>
      </c>
      <c r="P5064">
        <v>1</v>
      </c>
      <c r="Q5064">
        <v>1</v>
      </c>
      <c r="R5064">
        <v>8657</v>
      </c>
    </row>
    <row r="5065" spans="1:18" hidden="1">
      <c r="A5065" t="s">
        <v>6467</v>
      </c>
      <c r="B5065" t="s">
        <v>5345</v>
      </c>
      <c r="C5065">
        <v>22</v>
      </c>
      <c r="D5065" t="s">
        <v>88</v>
      </c>
      <c r="E5065" t="s">
        <v>10122</v>
      </c>
      <c r="F5065" t="s">
        <v>182</v>
      </c>
      <c r="G5065" t="s">
        <v>182</v>
      </c>
      <c r="H5065">
        <v>5</v>
      </c>
      <c r="I5065">
        <v>1</v>
      </c>
      <c r="J5065" t="s">
        <v>84</v>
      </c>
      <c r="K5065" t="s">
        <v>31</v>
      </c>
      <c r="L5065" t="s">
        <v>298</v>
      </c>
      <c r="N5065" s="52">
        <v>1339961.2320000001</v>
      </c>
      <c r="O5065" s="52">
        <v>1264195.9200000002</v>
      </c>
      <c r="P5065">
        <v>1</v>
      </c>
      <c r="Q5065">
        <v>1</v>
      </c>
      <c r="R5065">
        <v>8659</v>
      </c>
    </row>
    <row r="5066" spans="1:18" hidden="1">
      <c r="A5066" t="s">
        <v>6468</v>
      </c>
      <c r="B5066" t="s">
        <v>5347</v>
      </c>
      <c r="C5066">
        <v>23</v>
      </c>
      <c r="D5066" t="s">
        <v>88</v>
      </c>
      <c r="E5066" t="s">
        <v>10123</v>
      </c>
      <c r="F5066" t="s">
        <v>182</v>
      </c>
      <c r="G5066" t="s">
        <v>182</v>
      </c>
      <c r="H5066">
        <v>5</v>
      </c>
      <c r="I5066">
        <v>2</v>
      </c>
      <c r="J5066" t="s">
        <v>84</v>
      </c>
      <c r="K5066" t="s">
        <v>31</v>
      </c>
      <c r="L5066" t="s">
        <v>298</v>
      </c>
      <c r="N5066" s="52">
        <v>1339961.2320000001</v>
      </c>
      <c r="O5066" s="52">
        <v>1264195.9200000002</v>
      </c>
      <c r="P5066">
        <v>1</v>
      </c>
      <c r="Q5066">
        <v>1</v>
      </c>
      <c r="R5066">
        <v>8661</v>
      </c>
    </row>
    <row r="5067" spans="1:18" hidden="1">
      <c r="A5067" t="s">
        <v>6469</v>
      </c>
      <c r="B5067" t="s">
        <v>5349</v>
      </c>
      <c r="C5067">
        <v>24</v>
      </c>
      <c r="D5067" t="s">
        <v>88</v>
      </c>
      <c r="E5067" t="s">
        <v>10124</v>
      </c>
      <c r="F5067" t="s">
        <v>182</v>
      </c>
      <c r="G5067" t="s">
        <v>182</v>
      </c>
      <c r="H5067">
        <v>5</v>
      </c>
      <c r="I5067">
        <v>3</v>
      </c>
      <c r="J5067" t="s">
        <v>84</v>
      </c>
      <c r="K5067" t="s">
        <v>31</v>
      </c>
      <c r="L5067" t="s">
        <v>298</v>
      </c>
      <c r="N5067" s="52">
        <v>1339961.2320000001</v>
      </c>
      <c r="O5067" s="52">
        <v>1264195.9200000002</v>
      </c>
      <c r="P5067">
        <v>1</v>
      </c>
      <c r="Q5067">
        <v>1</v>
      </c>
      <c r="R5067">
        <v>8663</v>
      </c>
    </row>
    <row r="5068" spans="1:18" hidden="1">
      <c r="A5068" t="s">
        <v>6470</v>
      </c>
      <c r="B5068" t="s">
        <v>5351</v>
      </c>
      <c r="C5068">
        <v>25</v>
      </c>
      <c r="D5068" t="s">
        <v>88</v>
      </c>
      <c r="E5068" t="s">
        <v>10125</v>
      </c>
      <c r="F5068" t="s">
        <v>183</v>
      </c>
      <c r="G5068" t="s">
        <v>183</v>
      </c>
      <c r="H5068">
        <v>5</v>
      </c>
      <c r="I5068">
        <v>1</v>
      </c>
      <c r="J5068" t="s">
        <v>84</v>
      </c>
      <c r="K5068" t="s">
        <v>31</v>
      </c>
      <c r="L5068" t="s">
        <v>298</v>
      </c>
      <c r="N5068" s="52">
        <v>1714024.0320000001</v>
      </c>
      <c r="O5068" s="52">
        <v>1614880.4160000002</v>
      </c>
      <c r="P5068">
        <v>1</v>
      </c>
      <c r="Q5068">
        <v>1</v>
      </c>
      <c r="R5068">
        <v>8665</v>
      </c>
    </row>
    <row r="5069" spans="1:18" hidden="1">
      <c r="A5069" t="s">
        <v>6471</v>
      </c>
      <c r="B5069" t="s">
        <v>5353</v>
      </c>
      <c r="C5069">
        <v>26</v>
      </c>
      <c r="D5069" t="s">
        <v>88</v>
      </c>
      <c r="E5069" t="s">
        <v>10126</v>
      </c>
      <c r="F5069" t="s">
        <v>183</v>
      </c>
      <c r="G5069" t="s">
        <v>183</v>
      </c>
      <c r="H5069">
        <v>5</v>
      </c>
      <c r="I5069">
        <v>2</v>
      </c>
      <c r="J5069" t="s">
        <v>84</v>
      </c>
      <c r="K5069" t="s">
        <v>31</v>
      </c>
      <c r="L5069" t="s">
        <v>298</v>
      </c>
      <c r="N5069" s="52">
        <v>1714024.0320000001</v>
      </c>
      <c r="O5069" s="52">
        <v>1614880.4160000002</v>
      </c>
      <c r="P5069">
        <v>1</v>
      </c>
      <c r="Q5069">
        <v>1</v>
      </c>
      <c r="R5069">
        <v>8667</v>
      </c>
    </row>
    <row r="5070" spans="1:18" hidden="1">
      <c r="A5070" t="s">
        <v>6472</v>
      </c>
      <c r="B5070" t="s">
        <v>5355</v>
      </c>
      <c r="C5070">
        <v>27</v>
      </c>
      <c r="D5070" t="s">
        <v>88</v>
      </c>
      <c r="E5070" t="s">
        <v>10127</v>
      </c>
      <c r="F5070" t="s">
        <v>183</v>
      </c>
      <c r="G5070" t="s">
        <v>183</v>
      </c>
      <c r="H5070">
        <v>5</v>
      </c>
      <c r="I5070">
        <v>3</v>
      </c>
      <c r="J5070" t="s">
        <v>84</v>
      </c>
      <c r="K5070" t="s">
        <v>31</v>
      </c>
      <c r="L5070" t="s">
        <v>298</v>
      </c>
      <c r="N5070" s="52">
        <v>1714024.0320000001</v>
      </c>
      <c r="O5070" s="52">
        <v>1614880.4160000002</v>
      </c>
      <c r="P5070">
        <v>1</v>
      </c>
      <c r="Q5070">
        <v>1</v>
      </c>
      <c r="R5070">
        <v>8669</v>
      </c>
    </row>
    <row r="5071" spans="1:18" hidden="1">
      <c r="A5071" t="s">
        <v>6473</v>
      </c>
      <c r="B5071" t="s">
        <v>5357</v>
      </c>
      <c r="C5071">
        <v>28</v>
      </c>
      <c r="D5071" t="s">
        <v>88</v>
      </c>
      <c r="E5071" t="s">
        <v>10128</v>
      </c>
      <c r="F5071" t="s">
        <v>184</v>
      </c>
      <c r="G5071" t="s">
        <v>184</v>
      </c>
      <c r="H5071">
        <v>5</v>
      </c>
      <c r="I5071">
        <v>1</v>
      </c>
      <c r="J5071" t="s">
        <v>84</v>
      </c>
      <c r="K5071" t="s">
        <v>31</v>
      </c>
      <c r="L5071" t="s">
        <v>298</v>
      </c>
      <c r="N5071" s="52">
        <v>4325107.6800000006</v>
      </c>
      <c r="O5071" s="52">
        <v>4069670.7840000005</v>
      </c>
      <c r="P5071">
        <v>1</v>
      </c>
      <c r="Q5071">
        <v>1</v>
      </c>
      <c r="R5071">
        <v>8671</v>
      </c>
    </row>
    <row r="5072" spans="1:18" hidden="1">
      <c r="A5072" t="s">
        <v>6474</v>
      </c>
      <c r="B5072" t="s">
        <v>5359</v>
      </c>
      <c r="C5072">
        <v>29</v>
      </c>
      <c r="D5072" t="s">
        <v>88</v>
      </c>
      <c r="E5072" t="s">
        <v>10129</v>
      </c>
      <c r="F5072" t="s">
        <v>184</v>
      </c>
      <c r="G5072" t="s">
        <v>184</v>
      </c>
      <c r="H5072">
        <v>5</v>
      </c>
      <c r="I5072">
        <v>2</v>
      </c>
      <c r="J5072" t="s">
        <v>84</v>
      </c>
      <c r="K5072" t="s">
        <v>31</v>
      </c>
      <c r="L5072" t="s">
        <v>298</v>
      </c>
      <c r="N5072" s="52">
        <v>4325107.6800000006</v>
      </c>
      <c r="O5072" s="52">
        <v>4069670.7840000005</v>
      </c>
      <c r="P5072">
        <v>1</v>
      </c>
      <c r="Q5072">
        <v>1</v>
      </c>
      <c r="R5072">
        <v>8673</v>
      </c>
    </row>
    <row r="5073" spans="1:18" hidden="1">
      <c r="A5073" t="s">
        <v>6475</v>
      </c>
      <c r="B5073" t="s">
        <v>5361</v>
      </c>
      <c r="C5073">
        <v>30</v>
      </c>
      <c r="D5073" t="s">
        <v>88</v>
      </c>
      <c r="E5073" t="s">
        <v>10130</v>
      </c>
      <c r="F5073" t="s">
        <v>184</v>
      </c>
      <c r="G5073" t="s">
        <v>184</v>
      </c>
      <c r="H5073">
        <v>5</v>
      </c>
      <c r="I5073">
        <v>3</v>
      </c>
      <c r="J5073" t="s">
        <v>84</v>
      </c>
      <c r="K5073" t="s">
        <v>31</v>
      </c>
      <c r="L5073" t="s">
        <v>298</v>
      </c>
      <c r="N5073" s="52">
        <v>4325107.6800000006</v>
      </c>
      <c r="O5073" s="52">
        <v>4069670.7840000005</v>
      </c>
      <c r="P5073">
        <v>1</v>
      </c>
      <c r="Q5073">
        <v>1</v>
      </c>
      <c r="R5073">
        <v>8675</v>
      </c>
    </row>
    <row r="5074" spans="1:18" hidden="1">
      <c r="A5074" t="s">
        <v>6476</v>
      </c>
      <c r="B5074" t="s">
        <v>5363</v>
      </c>
      <c r="C5074">
        <v>31</v>
      </c>
      <c r="D5074" t="s">
        <v>88</v>
      </c>
      <c r="E5074" t="s">
        <v>10131</v>
      </c>
      <c r="F5074" t="s">
        <v>185</v>
      </c>
      <c r="G5074" t="s">
        <v>185</v>
      </c>
      <c r="H5074">
        <v>5</v>
      </c>
      <c r="I5074">
        <v>1</v>
      </c>
      <c r="J5074" t="s">
        <v>84</v>
      </c>
      <c r="K5074" t="s">
        <v>31</v>
      </c>
      <c r="L5074" t="s">
        <v>298</v>
      </c>
      <c r="N5074" s="52">
        <v>6387939.4079999998</v>
      </c>
      <c r="O5074" s="52">
        <v>6002716.2720000008</v>
      </c>
      <c r="P5074">
        <v>1</v>
      </c>
      <c r="Q5074">
        <v>1</v>
      </c>
      <c r="R5074">
        <v>8677</v>
      </c>
    </row>
    <row r="5075" spans="1:18" hidden="1">
      <c r="A5075" t="s">
        <v>6477</v>
      </c>
      <c r="B5075" t="s">
        <v>5365</v>
      </c>
      <c r="C5075">
        <v>32</v>
      </c>
      <c r="D5075" t="s">
        <v>88</v>
      </c>
      <c r="E5075" t="s">
        <v>10132</v>
      </c>
      <c r="F5075" t="s">
        <v>185</v>
      </c>
      <c r="G5075" t="s">
        <v>185</v>
      </c>
      <c r="H5075">
        <v>5</v>
      </c>
      <c r="I5075">
        <v>2</v>
      </c>
      <c r="J5075" t="s">
        <v>84</v>
      </c>
      <c r="K5075" t="s">
        <v>31</v>
      </c>
      <c r="L5075" t="s">
        <v>298</v>
      </c>
      <c r="N5075" s="52">
        <v>6387939.4079999998</v>
      </c>
      <c r="O5075" s="52">
        <v>6002716.2720000008</v>
      </c>
      <c r="P5075">
        <v>1</v>
      </c>
      <c r="Q5075">
        <v>1</v>
      </c>
      <c r="R5075">
        <v>8679</v>
      </c>
    </row>
    <row r="5076" spans="1:18" hidden="1">
      <c r="A5076" t="s">
        <v>6478</v>
      </c>
      <c r="B5076" t="s">
        <v>5367</v>
      </c>
      <c r="C5076">
        <v>33</v>
      </c>
      <c r="D5076" t="s">
        <v>88</v>
      </c>
      <c r="E5076" t="s">
        <v>10133</v>
      </c>
      <c r="F5076" t="s">
        <v>185</v>
      </c>
      <c r="G5076" t="s">
        <v>185</v>
      </c>
      <c r="H5076">
        <v>5</v>
      </c>
      <c r="I5076">
        <v>3</v>
      </c>
      <c r="J5076" t="s">
        <v>84</v>
      </c>
      <c r="K5076" t="s">
        <v>31</v>
      </c>
      <c r="L5076" t="s">
        <v>298</v>
      </c>
      <c r="N5076" s="52">
        <v>6387939.4079999998</v>
      </c>
      <c r="O5076" s="52">
        <v>6002716.2720000008</v>
      </c>
      <c r="P5076">
        <v>1</v>
      </c>
      <c r="Q5076">
        <v>1</v>
      </c>
      <c r="R5076">
        <v>8681</v>
      </c>
    </row>
    <row r="5077" spans="1:18" hidden="1">
      <c r="A5077" t="s">
        <v>6479</v>
      </c>
      <c r="B5077" t="s">
        <v>5369</v>
      </c>
      <c r="C5077">
        <v>34</v>
      </c>
      <c r="D5077" t="s">
        <v>88</v>
      </c>
      <c r="E5077" t="s">
        <v>10134</v>
      </c>
      <c r="F5077" t="s">
        <v>186</v>
      </c>
      <c r="G5077" t="s">
        <v>186</v>
      </c>
      <c r="H5077">
        <v>5</v>
      </c>
      <c r="I5077">
        <v>1</v>
      </c>
      <c r="J5077" t="s">
        <v>84</v>
      </c>
      <c r="K5077" t="s">
        <v>31</v>
      </c>
      <c r="L5077" t="s">
        <v>298</v>
      </c>
      <c r="N5077" s="52">
        <v>7657484.2080000006</v>
      </c>
      <c r="O5077" s="52">
        <v>7226118.2880000016</v>
      </c>
      <c r="P5077">
        <v>1</v>
      </c>
      <c r="Q5077">
        <v>1</v>
      </c>
      <c r="R5077">
        <v>8683</v>
      </c>
    </row>
    <row r="5078" spans="1:18" hidden="1">
      <c r="A5078" t="s">
        <v>6480</v>
      </c>
      <c r="B5078" t="s">
        <v>5371</v>
      </c>
      <c r="C5078">
        <v>35</v>
      </c>
      <c r="D5078" t="s">
        <v>88</v>
      </c>
      <c r="E5078" t="s">
        <v>10135</v>
      </c>
      <c r="F5078" t="s">
        <v>186</v>
      </c>
      <c r="G5078" t="s">
        <v>186</v>
      </c>
      <c r="H5078">
        <v>5</v>
      </c>
      <c r="I5078">
        <v>2</v>
      </c>
      <c r="J5078" t="s">
        <v>84</v>
      </c>
      <c r="K5078" t="s">
        <v>31</v>
      </c>
      <c r="L5078" t="s">
        <v>298</v>
      </c>
      <c r="N5078" s="52">
        <v>7657484.2080000006</v>
      </c>
      <c r="O5078" s="52">
        <v>7226118.2880000016</v>
      </c>
      <c r="P5078">
        <v>1</v>
      </c>
      <c r="Q5078">
        <v>1</v>
      </c>
      <c r="R5078">
        <v>8685</v>
      </c>
    </row>
    <row r="5079" spans="1:18" hidden="1">
      <c r="A5079" t="s">
        <v>6481</v>
      </c>
      <c r="B5079" t="s">
        <v>5373</v>
      </c>
      <c r="C5079">
        <v>36</v>
      </c>
      <c r="D5079" t="s">
        <v>88</v>
      </c>
      <c r="E5079" t="s">
        <v>10136</v>
      </c>
      <c r="F5079" t="s">
        <v>186</v>
      </c>
      <c r="G5079" t="s">
        <v>186</v>
      </c>
      <c r="H5079">
        <v>5</v>
      </c>
      <c r="I5079">
        <v>3</v>
      </c>
      <c r="J5079" t="s">
        <v>84</v>
      </c>
      <c r="K5079" t="s">
        <v>31</v>
      </c>
      <c r="L5079" t="s">
        <v>298</v>
      </c>
      <c r="N5079" s="52">
        <v>7657484.2080000006</v>
      </c>
      <c r="O5079" s="52">
        <v>7226118.2880000016</v>
      </c>
      <c r="P5079">
        <v>1</v>
      </c>
      <c r="Q5079">
        <v>1</v>
      </c>
      <c r="R5079">
        <v>8687</v>
      </c>
    </row>
    <row r="5080" spans="1:18" hidden="1">
      <c r="A5080" t="s">
        <v>6482</v>
      </c>
      <c r="B5080" t="s">
        <v>5375</v>
      </c>
      <c r="C5080">
        <v>37</v>
      </c>
      <c r="D5080" t="s">
        <v>88</v>
      </c>
      <c r="E5080" t="s">
        <v>10137</v>
      </c>
      <c r="F5080" t="s">
        <v>187</v>
      </c>
      <c r="G5080" t="s">
        <v>187</v>
      </c>
      <c r="H5080">
        <v>5</v>
      </c>
      <c r="I5080">
        <v>1</v>
      </c>
      <c r="J5080" t="s">
        <v>84</v>
      </c>
      <c r="K5080" t="s">
        <v>31</v>
      </c>
      <c r="L5080" t="s">
        <v>298</v>
      </c>
      <c r="N5080" s="52">
        <v>1469844.6240000001</v>
      </c>
      <c r="O5080" s="52">
        <v>1385420.6400000001</v>
      </c>
      <c r="P5080">
        <v>1</v>
      </c>
      <c r="Q5080">
        <v>1</v>
      </c>
      <c r="R5080">
        <v>8689</v>
      </c>
    </row>
    <row r="5081" spans="1:18" hidden="1">
      <c r="A5081" t="s">
        <v>6483</v>
      </c>
      <c r="B5081" t="s">
        <v>5377</v>
      </c>
      <c r="C5081">
        <v>38</v>
      </c>
      <c r="D5081" t="s">
        <v>88</v>
      </c>
      <c r="E5081" t="s">
        <v>10138</v>
      </c>
      <c r="F5081" t="s">
        <v>187</v>
      </c>
      <c r="G5081" t="s">
        <v>187</v>
      </c>
      <c r="H5081">
        <v>5</v>
      </c>
      <c r="I5081">
        <v>2</v>
      </c>
      <c r="J5081" t="s">
        <v>84</v>
      </c>
      <c r="K5081" t="s">
        <v>31</v>
      </c>
      <c r="L5081" t="s">
        <v>298</v>
      </c>
      <c r="N5081" s="52">
        <v>1469844.6240000001</v>
      </c>
      <c r="O5081" s="52">
        <v>1385420.6400000001</v>
      </c>
      <c r="P5081">
        <v>1</v>
      </c>
      <c r="Q5081">
        <v>1</v>
      </c>
      <c r="R5081">
        <v>8691</v>
      </c>
    </row>
    <row r="5082" spans="1:18" hidden="1">
      <c r="A5082" t="s">
        <v>6484</v>
      </c>
      <c r="B5082" t="s">
        <v>5379</v>
      </c>
      <c r="C5082">
        <v>39</v>
      </c>
      <c r="D5082" t="s">
        <v>88</v>
      </c>
      <c r="E5082" t="s">
        <v>10139</v>
      </c>
      <c r="F5082" t="s">
        <v>187</v>
      </c>
      <c r="G5082" t="s">
        <v>187</v>
      </c>
      <c r="H5082">
        <v>5</v>
      </c>
      <c r="I5082">
        <v>3</v>
      </c>
      <c r="J5082" t="s">
        <v>84</v>
      </c>
      <c r="K5082" t="s">
        <v>31</v>
      </c>
      <c r="L5082" t="s">
        <v>298</v>
      </c>
      <c r="N5082" s="52">
        <v>1469844.6240000001</v>
      </c>
      <c r="O5082" s="52">
        <v>1385420.6400000001</v>
      </c>
      <c r="P5082">
        <v>1</v>
      </c>
      <c r="Q5082">
        <v>1</v>
      </c>
      <c r="R5082">
        <v>8693</v>
      </c>
    </row>
    <row r="5083" spans="1:18" hidden="1">
      <c r="A5083" t="s">
        <v>6485</v>
      </c>
      <c r="B5083" t="s">
        <v>5381</v>
      </c>
      <c r="C5083">
        <v>40</v>
      </c>
      <c r="D5083" t="s">
        <v>88</v>
      </c>
      <c r="E5083" t="s">
        <v>10140</v>
      </c>
      <c r="F5083" t="s">
        <v>188</v>
      </c>
      <c r="G5083" t="s">
        <v>188</v>
      </c>
      <c r="H5083">
        <v>5</v>
      </c>
      <c r="I5083">
        <v>1</v>
      </c>
      <c r="J5083" t="s">
        <v>84</v>
      </c>
      <c r="K5083" t="s">
        <v>31</v>
      </c>
      <c r="L5083" t="s">
        <v>298</v>
      </c>
      <c r="N5083" s="52">
        <v>766902.43200000003</v>
      </c>
      <c r="O5083" s="52">
        <v>736814.01600000006</v>
      </c>
      <c r="P5083">
        <v>1</v>
      </c>
      <c r="Q5083">
        <v>1</v>
      </c>
      <c r="R5083">
        <v>8695</v>
      </c>
    </row>
    <row r="5084" spans="1:18" hidden="1">
      <c r="A5084" t="s">
        <v>6486</v>
      </c>
      <c r="B5084" t="s">
        <v>5383</v>
      </c>
      <c r="C5084">
        <v>41</v>
      </c>
      <c r="D5084" t="s">
        <v>88</v>
      </c>
      <c r="E5084" t="s">
        <v>10141</v>
      </c>
      <c r="F5084" t="s">
        <v>188</v>
      </c>
      <c r="G5084" t="s">
        <v>188</v>
      </c>
      <c r="H5084">
        <v>5</v>
      </c>
      <c r="I5084">
        <v>2</v>
      </c>
      <c r="J5084" t="s">
        <v>84</v>
      </c>
      <c r="K5084" t="s">
        <v>31</v>
      </c>
      <c r="L5084" t="s">
        <v>298</v>
      </c>
      <c r="N5084" s="52">
        <v>766902.43200000003</v>
      </c>
      <c r="O5084" s="52">
        <v>736814.01600000006</v>
      </c>
      <c r="P5084">
        <v>1</v>
      </c>
      <c r="Q5084">
        <v>1</v>
      </c>
      <c r="R5084">
        <v>8697</v>
      </c>
    </row>
    <row r="5085" spans="1:18" hidden="1">
      <c r="A5085" t="s">
        <v>6487</v>
      </c>
      <c r="B5085" t="s">
        <v>5385</v>
      </c>
      <c r="C5085">
        <v>42</v>
      </c>
      <c r="D5085" t="s">
        <v>88</v>
      </c>
      <c r="E5085" t="s">
        <v>10142</v>
      </c>
      <c r="F5085" t="s">
        <v>188</v>
      </c>
      <c r="G5085" t="s">
        <v>188</v>
      </c>
      <c r="H5085">
        <v>5</v>
      </c>
      <c r="I5085">
        <v>3</v>
      </c>
      <c r="J5085" t="s">
        <v>84</v>
      </c>
      <c r="K5085" t="s">
        <v>31</v>
      </c>
      <c r="L5085" t="s">
        <v>298</v>
      </c>
      <c r="N5085" s="52">
        <v>766902.43200000003</v>
      </c>
      <c r="O5085" s="52">
        <v>736814.01600000006</v>
      </c>
      <c r="P5085">
        <v>1</v>
      </c>
      <c r="Q5085">
        <v>1</v>
      </c>
      <c r="R5085">
        <v>8699</v>
      </c>
    </row>
    <row r="5086" spans="1:18" hidden="1">
      <c r="A5086" t="s">
        <v>6488</v>
      </c>
      <c r="B5086" t="s">
        <v>5387</v>
      </c>
      <c r="C5086">
        <v>43</v>
      </c>
      <c r="D5086" t="s">
        <v>88</v>
      </c>
      <c r="E5086" t="s">
        <v>10143</v>
      </c>
      <c r="F5086" t="s">
        <v>189</v>
      </c>
      <c r="G5086" t="s">
        <v>189</v>
      </c>
      <c r="H5086">
        <v>5</v>
      </c>
      <c r="I5086">
        <v>1</v>
      </c>
      <c r="J5086" t="s">
        <v>84</v>
      </c>
      <c r="K5086" t="s">
        <v>31</v>
      </c>
      <c r="L5086" t="s">
        <v>298</v>
      </c>
      <c r="N5086" s="52">
        <v>2300230.3680000002</v>
      </c>
      <c r="O5086" s="52">
        <v>2169048.6720000003</v>
      </c>
      <c r="P5086">
        <v>1</v>
      </c>
      <c r="Q5086">
        <v>1</v>
      </c>
      <c r="R5086">
        <v>8701</v>
      </c>
    </row>
    <row r="5087" spans="1:18" hidden="1">
      <c r="A5087" t="s">
        <v>6489</v>
      </c>
      <c r="B5087" t="s">
        <v>5389</v>
      </c>
      <c r="C5087">
        <v>44</v>
      </c>
      <c r="D5087" t="s">
        <v>88</v>
      </c>
      <c r="E5087" t="s">
        <v>10144</v>
      </c>
      <c r="F5087" t="s">
        <v>189</v>
      </c>
      <c r="G5087" t="s">
        <v>189</v>
      </c>
      <c r="H5087">
        <v>5</v>
      </c>
      <c r="I5087">
        <v>2</v>
      </c>
      <c r="J5087" t="s">
        <v>84</v>
      </c>
      <c r="K5087" t="s">
        <v>31</v>
      </c>
      <c r="L5087" t="s">
        <v>298</v>
      </c>
      <c r="N5087" s="52">
        <v>2300230.3680000002</v>
      </c>
      <c r="O5087" s="52">
        <v>2169048.6720000003</v>
      </c>
      <c r="P5087">
        <v>1</v>
      </c>
      <c r="Q5087">
        <v>1</v>
      </c>
      <c r="R5087">
        <v>8703</v>
      </c>
    </row>
    <row r="5088" spans="1:18" hidden="1">
      <c r="A5088" t="s">
        <v>6490</v>
      </c>
      <c r="B5088" t="s">
        <v>5391</v>
      </c>
      <c r="C5088">
        <v>45</v>
      </c>
      <c r="D5088" t="s">
        <v>88</v>
      </c>
      <c r="E5088" t="s">
        <v>10145</v>
      </c>
      <c r="F5088" t="s">
        <v>189</v>
      </c>
      <c r="G5088" t="s">
        <v>189</v>
      </c>
      <c r="H5088">
        <v>5</v>
      </c>
      <c r="I5088">
        <v>3</v>
      </c>
      <c r="J5088" t="s">
        <v>84</v>
      </c>
      <c r="K5088" t="s">
        <v>31</v>
      </c>
      <c r="L5088" t="s">
        <v>298</v>
      </c>
      <c r="N5088" s="52">
        <v>2300230.3680000002</v>
      </c>
      <c r="O5088" s="52">
        <v>2169048.6720000003</v>
      </c>
      <c r="P5088">
        <v>1</v>
      </c>
      <c r="Q5088">
        <v>1</v>
      </c>
      <c r="R5088">
        <v>8705</v>
      </c>
    </row>
    <row r="5089" spans="1:18" hidden="1">
      <c r="A5089" t="s">
        <v>6491</v>
      </c>
      <c r="B5089" t="s">
        <v>5393</v>
      </c>
      <c r="C5089">
        <v>46</v>
      </c>
      <c r="D5089" t="s">
        <v>88</v>
      </c>
      <c r="E5089" t="s">
        <v>10146</v>
      </c>
      <c r="F5089" t="s">
        <v>190</v>
      </c>
      <c r="G5089" t="s">
        <v>190</v>
      </c>
      <c r="H5089">
        <v>5</v>
      </c>
      <c r="I5089">
        <v>1</v>
      </c>
      <c r="J5089" t="s">
        <v>84</v>
      </c>
      <c r="K5089" t="s">
        <v>31</v>
      </c>
      <c r="L5089" t="s">
        <v>298</v>
      </c>
      <c r="N5089" s="52">
        <v>15894423.792000001</v>
      </c>
      <c r="O5089" s="52">
        <v>15204368.592000002</v>
      </c>
      <c r="P5089">
        <v>1</v>
      </c>
      <c r="Q5089">
        <v>1</v>
      </c>
      <c r="R5089">
        <v>8707</v>
      </c>
    </row>
    <row r="5090" spans="1:18" hidden="1">
      <c r="A5090" t="s">
        <v>6492</v>
      </c>
      <c r="B5090" t="s">
        <v>5395</v>
      </c>
      <c r="C5090">
        <v>47</v>
      </c>
      <c r="D5090" t="s">
        <v>88</v>
      </c>
      <c r="E5090" t="s">
        <v>10147</v>
      </c>
      <c r="F5090" t="s">
        <v>190</v>
      </c>
      <c r="G5090" t="s">
        <v>190</v>
      </c>
      <c r="H5090">
        <v>5</v>
      </c>
      <c r="I5090">
        <v>2</v>
      </c>
      <c r="J5090" t="s">
        <v>84</v>
      </c>
      <c r="K5090" t="s">
        <v>31</v>
      </c>
      <c r="L5090" t="s">
        <v>298</v>
      </c>
      <c r="N5090" s="52">
        <v>15894423.792000001</v>
      </c>
      <c r="O5090" s="52">
        <v>15204368.592000002</v>
      </c>
      <c r="P5090">
        <v>1</v>
      </c>
      <c r="Q5090">
        <v>1</v>
      </c>
      <c r="R5090">
        <v>8709</v>
      </c>
    </row>
    <row r="5091" spans="1:18" hidden="1">
      <c r="A5091" t="s">
        <v>6493</v>
      </c>
      <c r="B5091" t="s">
        <v>5397</v>
      </c>
      <c r="C5091">
        <v>48</v>
      </c>
      <c r="D5091" t="s">
        <v>88</v>
      </c>
      <c r="E5091" t="s">
        <v>10148</v>
      </c>
      <c r="F5091" t="s">
        <v>190</v>
      </c>
      <c r="G5091" t="s">
        <v>190</v>
      </c>
      <c r="H5091">
        <v>5</v>
      </c>
      <c r="I5091">
        <v>3</v>
      </c>
      <c r="J5091" t="s">
        <v>84</v>
      </c>
      <c r="K5091" t="s">
        <v>31</v>
      </c>
      <c r="L5091" t="s">
        <v>298</v>
      </c>
      <c r="N5091" s="52">
        <v>15894423.792000001</v>
      </c>
      <c r="O5091" s="52">
        <v>15204368.592000002</v>
      </c>
      <c r="P5091">
        <v>1</v>
      </c>
      <c r="Q5091">
        <v>1</v>
      </c>
      <c r="R5091">
        <v>8711</v>
      </c>
    </row>
    <row r="5092" spans="1:18" hidden="1">
      <c r="A5092" t="s">
        <v>6494</v>
      </c>
      <c r="B5092" t="s">
        <v>5399</v>
      </c>
      <c r="C5092">
        <v>49</v>
      </c>
      <c r="D5092" t="s">
        <v>88</v>
      </c>
      <c r="E5092" t="s">
        <v>10149</v>
      </c>
      <c r="F5092" t="s">
        <v>191</v>
      </c>
      <c r="G5092" t="s">
        <v>191</v>
      </c>
      <c r="H5092">
        <v>5</v>
      </c>
      <c r="I5092">
        <v>1</v>
      </c>
      <c r="J5092" t="s">
        <v>84</v>
      </c>
      <c r="K5092" t="s">
        <v>31</v>
      </c>
      <c r="L5092" t="s">
        <v>298</v>
      </c>
      <c r="N5092" s="52">
        <v>458920.65600000002</v>
      </c>
      <c r="O5092" s="52">
        <v>448723.00800000003</v>
      </c>
      <c r="P5092">
        <v>1</v>
      </c>
      <c r="Q5092">
        <v>1</v>
      </c>
      <c r="R5092">
        <v>8713</v>
      </c>
    </row>
    <row r="5093" spans="1:18" hidden="1">
      <c r="A5093" t="s">
        <v>6495</v>
      </c>
      <c r="B5093" t="s">
        <v>5401</v>
      </c>
      <c r="C5093">
        <v>50</v>
      </c>
      <c r="D5093" t="s">
        <v>88</v>
      </c>
      <c r="E5093" t="s">
        <v>10150</v>
      </c>
      <c r="F5093" t="s">
        <v>191</v>
      </c>
      <c r="G5093" t="s">
        <v>191</v>
      </c>
      <c r="H5093">
        <v>5</v>
      </c>
      <c r="I5093">
        <v>2</v>
      </c>
      <c r="J5093" t="s">
        <v>84</v>
      </c>
      <c r="K5093" t="s">
        <v>31</v>
      </c>
      <c r="L5093" t="s">
        <v>298</v>
      </c>
      <c r="N5093" s="52">
        <v>458920.65600000002</v>
      </c>
      <c r="O5093" s="52">
        <v>448723.00800000003</v>
      </c>
      <c r="P5093">
        <v>1</v>
      </c>
      <c r="Q5093">
        <v>1</v>
      </c>
      <c r="R5093">
        <v>8715</v>
      </c>
    </row>
    <row r="5094" spans="1:18" hidden="1">
      <c r="A5094" t="s">
        <v>6496</v>
      </c>
      <c r="B5094" t="s">
        <v>5403</v>
      </c>
      <c r="C5094">
        <v>51</v>
      </c>
      <c r="D5094" t="s">
        <v>88</v>
      </c>
      <c r="E5094" t="s">
        <v>10151</v>
      </c>
      <c r="F5094" t="s">
        <v>191</v>
      </c>
      <c r="G5094" t="s">
        <v>191</v>
      </c>
      <c r="H5094">
        <v>5</v>
      </c>
      <c r="I5094">
        <v>3</v>
      </c>
      <c r="J5094" t="s">
        <v>84</v>
      </c>
      <c r="K5094" t="s">
        <v>31</v>
      </c>
      <c r="L5094" t="s">
        <v>298</v>
      </c>
      <c r="N5094" s="52">
        <v>458920.65600000002</v>
      </c>
      <c r="O5094" s="52">
        <v>448723.00800000003</v>
      </c>
      <c r="P5094">
        <v>1</v>
      </c>
      <c r="Q5094">
        <v>1</v>
      </c>
      <c r="R5094">
        <v>8717</v>
      </c>
    </row>
    <row r="5095" spans="1:18" hidden="1">
      <c r="A5095" t="s">
        <v>6497</v>
      </c>
      <c r="B5095" t="s">
        <v>5405</v>
      </c>
      <c r="C5095">
        <v>52</v>
      </c>
      <c r="D5095" t="s">
        <v>88</v>
      </c>
      <c r="E5095" t="s">
        <v>10152</v>
      </c>
      <c r="F5095" t="s">
        <v>192</v>
      </c>
      <c r="G5095" t="s">
        <v>192</v>
      </c>
      <c r="H5095">
        <v>5</v>
      </c>
      <c r="I5095">
        <v>1</v>
      </c>
      <c r="J5095" t="s">
        <v>84</v>
      </c>
      <c r="K5095" t="s">
        <v>31</v>
      </c>
      <c r="L5095" t="s">
        <v>298</v>
      </c>
      <c r="N5095" s="52">
        <v>675392.97600000002</v>
      </c>
      <c r="O5095" s="52">
        <v>660384.09600000002</v>
      </c>
      <c r="P5095">
        <v>1</v>
      </c>
      <c r="Q5095">
        <v>1</v>
      </c>
      <c r="R5095">
        <v>8719</v>
      </c>
    </row>
    <row r="5096" spans="1:18" hidden="1">
      <c r="A5096" t="s">
        <v>6498</v>
      </c>
      <c r="B5096" t="s">
        <v>5407</v>
      </c>
      <c r="C5096">
        <v>53</v>
      </c>
      <c r="D5096" t="s">
        <v>88</v>
      </c>
      <c r="E5096" t="s">
        <v>10153</v>
      </c>
      <c r="F5096" t="s">
        <v>192</v>
      </c>
      <c r="G5096" t="s">
        <v>192</v>
      </c>
      <c r="H5096">
        <v>5</v>
      </c>
      <c r="I5096">
        <v>2</v>
      </c>
      <c r="J5096" t="s">
        <v>84</v>
      </c>
      <c r="K5096" t="s">
        <v>31</v>
      </c>
      <c r="L5096" t="s">
        <v>298</v>
      </c>
      <c r="N5096" s="52">
        <v>675392.97600000002</v>
      </c>
      <c r="O5096" s="52">
        <v>660384.09600000002</v>
      </c>
      <c r="P5096">
        <v>1</v>
      </c>
      <c r="Q5096">
        <v>1</v>
      </c>
      <c r="R5096">
        <v>8721</v>
      </c>
    </row>
    <row r="5097" spans="1:18" hidden="1">
      <c r="A5097" t="s">
        <v>6499</v>
      </c>
      <c r="B5097" t="s">
        <v>5409</v>
      </c>
      <c r="C5097">
        <v>54</v>
      </c>
      <c r="D5097" t="s">
        <v>88</v>
      </c>
      <c r="E5097" t="s">
        <v>10154</v>
      </c>
      <c r="F5097" t="s">
        <v>192</v>
      </c>
      <c r="G5097" t="s">
        <v>192</v>
      </c>
      <c r="H5097">
        <v>5</v>
      </c>
      <c r="I5097">
        <v>3</v>
      </c>
      <c r="J5097" t="s">
        <v>84</v>
      </c>
      <c r="K5097" t="s">
        <v>31</v>
      </c>
      <c r="L5097" t="s">
        <v>298</v>
      </c>
      <c r="N5097" s="52">
        <v>675392.97600000002</v>
      </c>
      <c r="O5097" s="52">
        <v>660384.09600000002</v>
      </c>
      <c r="P5097">
        <v>1</v>
      </c>
      <c r="Q5097">
        <v>1</v>
      </c>
      <c r="R5097">
        <v>8723</v>
      </c>
    </row>
    <row r="5098" spans="1:18" hidden="1">
      <c r="A5098" t="s">
        <v>6500</v>
      </c>
      <c r="B5098" t="s">
        <v>5411</v>
      </c>
      <c r="C5098">
        <v>55</v>
      </c>
      <c r="D5098" t="s">
        <v>88</v>
      </c>
      <c r="E5098" t="s">
        <v>10155</v>
      </c>
      <c r="F5098" t="s">
        <v>193</v>
      </c>
      <c r="G5098" t="s">
        <v>193</v>
      </c>
      <c r="H5098">
        <v>5</v>
      </c>
      <c r="I5098">
        <v>1</v>
      </c>
      <c r="J5098" t="s">
        <v>84</v>
      </c>
      <c r="K5098" t="s">
        <v>31</v>
      </c>
      <c r="L5098" t="s">
        <v>298</v>
      </c>
      <c r="N5098" s="52">
        <v>31940309.760000005</v>
      </c>
      <c r="O5098" s="52">
        <v>26758799.472000003</v>
      </c>
      <c r="P5098">
        <v>1</v>
      </c>
      <c r="Q5098">
        <v>1</v>
      </c>
      <c r="R5098">
        <v>8725</v>
      </c>
    </row>
    <row r="5099" spans="1:18" hidden="1">
      <c r="A5099" t="s">
        <v>6501</v>
      </c>
      <c r="B5099" t="s">
        <v>5413</v>
      </c>
      <c r="C5099">
        <v>56</v>
      </c>
      <c r="D5099" t="s">
        <v>88</v>
      </c>
      <c r="E5099" t="s">
        <v>10156</v>
      </c>
      <c r="F5099" t="s">
        <v>193</v>
      </c>
      <c r="G5099" t="s">
        <v>193</v>
      </c>
      <c r="H5099">
        <v>5</v>
      </c>
      <c r="I5099">
        <v>2</v>
      </c>
      <c r="J5099" t="s">
        <v>84</v>
      </c>
      <c r="K5099" t="s">
        <v>31</v>
      </c>
      <c r="L5099" t="s">
        <v>298</v>
      </c>
      <c r="N5099" s="52">
        <v>31940309.760000005</v>
      </c>
      <c r="O5099" s="52">
        <v>26758799.472000003</v>
      </c>
      <c r="P5099">
        <v>1</v>
      </c>
      <c r="Q5099">
        <v>1</v>
      </c>
      <c r="R5099">
        <v>8727</v>
      </c>
    </row>
    <row r="5100" spans="1:18" hidden="1">
      <c r="A5100" t="s">
        <v>6502</v>
      </c>
      <c r="B5100" t="s">
        <v>5415</v>
      </c>
      <c r="C5100">
        <v>57</v>
      </c>
      <c r="D5100" t="s">
        <v>88</v>
      </c>
      <c r="E5100" t="s">
        <v>10157</v>
      </c>
      <c r="F5100" t="s">
        <v>193</v>
      </c>
      <c r="G5100" t="s">
        <v>193</v>
      </c>
      <c r="H5100">
        <v>5</v>
      </c>
      <c r="I5100">
        <v>3</v>
      </c>
      <c r="J5100" t="s">
        <v>84</v>
      </c>
      <c r="K5100" t="s">
        <v>31</v>
      </c>
      <c r="L5100" t="s">
        <v>298</v>
      </c>
      <c r="N5100" s="52">
        <v>31940309.760000005</v>
      </c>
      <c r="O5100" s="52">
        <v>26758799.472000003</v>
      </c>
      <c r="P5100">
        <v>1</v>
      </c>
      <c r="Q5100">
        <v>1</v>
      </c>
      <c r="R5100">
        <v>8729</v>
      </c>
    </row>
    <row r="5101" spans="1:18" hidden="1">
      <c r="A5101" t="s">
        <v>6503</v>
      </c>
      <c r="B5101" t="s">
        <v>5417</v>
      </c>
      <c r="C5101">
        <v>58</v>
      </c>
      <c r="D5101" t="s">
        <v>102</v>
      </c>
      <c r="E5101" t="s">
        <v>10158</v>
      </c>
      <c r="F5101" t="s">
        <v>194</v>
      </c>
      <c r="G5101" t="s">
        <v>176</v>
      </c>
      <c r="H5101">
        <v>5</v>
      </c>
      <c r="I5101" t="s">
        <v>103</v>
      </c>
      <c r="J5101" t="s">
        <v>84</v>
      </c>
      <c r="K5101" t="s">
        <v>31</v>
      </c>
      <c r="L5101" t="s">
        <v>298</v>
      </c>
      <c r="N5101" s="52">
        <v>446250.04800000001</v>
      </c>
      <c r="O5101" s="52">
        <v>418651.15200000006</v>
      </c>
      <c r="P5101">
        <v>1</v>
      </c>
      <c r="Q5101">
        <f>IF(COUNTIF(SolCotizacion!$E:$E,$G5101)&gt;0,1,0)</f>
        <v>0</v>
      </c>
      <c r="R5101">
        <v>8731</v>
      </c>
    </row>
    <row r="5102" spans="1:18" hidden="1">
      <c r="A5102" t="s">
        <v>6504</v>
      </c>
      <c r="B5102" t="s">
        <v>5419</v>
      </c>
      <c r="C5102">
        <v>59</v>
      </c>
      <c r="D5102" t="s">
        <v>102</v>
      </c>
      <c r="E5102" t="s">
        <v>10159</v>
      </c>
      <c r="F5102" t="s">
        <v>195</v>
      </c>
      <c r="G5102" t="s">
        <v>176</v>
      </c>
      <c r="H5102">
        <v>5</v>
      </c>
      <c r="I5102" t="s">
        <v>103</v>
      </c>
      <c r="J5102" t="s">
        <v>84</v>
      </c>
      <c r="K5102" t="s">
        <v>31</v>
      </c>
      <c r="L5102" t="s">
        <v>298</v>
      </c>
      <c r="N5102" s="52">
        <v>70632.816000000006</v>
      </c>
      <c r="O5102" s="52">
        <v>69145.728000000003</v>
      </c>
      <c r="P5102">
        <v>1</v>
      </c>
      <c r="Q5102">
        <f>IF(COUNTIF(SolCotizacion!$E:$E,$G5102)&gt;0,1,0)</f>
        <v>0</v>
      </c>
      <c r="R5102">
        <v>8733</v>
      </c>
    </row>
    <row r="5103" spans="1:18" hidden="1">
      <c r="A5103" t="s">
        <v>6505</v>
      </c>
      <c r="B5103" t="s">
        <v>5421</v>
      </c>
      <c r="C5103">
        <v>60</v>
      </c>
      <c r="D5103" t="s">
        <v>102</v>
      </c>
      <c r="E5103" t="s">
        <v>10160</v>
      </c>
      <c r="F5103" t="s">
        <v>196</v>
      </c>
      <c r="G5103" t="s">
        <v>177</v>
      </c>
      <c r="H5103">
        <v>5</v>
      </c>
      <c r="I5103" t="s">
        <v>103</v>
      </c>
      <c r="J5103" t="s">
        <v>84</v>
      </c>
      <c r="K5103" t="s">
        <v>31</v>
      </c>
      <c r="L5103" t="s">
        <v>298</v>
      </c>
      <c r="N5103" s="52">
        <v>70632.816000000006</v>
      </c>
      <c r="O5103" s="52">
        <v>69145.728000000003</v>
      </c>
      <c r="P5103">
        <v>1</v>
      </c>
      <c r="Q5103">
        <f>IF(COUNTIF(SolCotizacion!$E:$E,$G5103)&gt;0,1,0)</f>
        <v>0</v>
      </c>
      <c r="R5103">
        <v>8735</v>
      </c>
    </row>
    <row r="5104" spans="1:18" hidden="1">
      <c r="A5104" t="s">
        <v>6506</v>
      </c>
      <c r="B5104" t="s">
        <v>5423</v>
      </c>
      <c r="C5104">
        <v>61</v>
      </c>
      <c r="D5104" t="s">
        <v>102</v>
      </c>
      <c r="E5104" t="s">
        <v>10161</v>
      </c>
      <c r="F5104" t="s">
        <v>197</v>
      </c>
      <c r="G5104" t="s">
        <v>178</v>
      </c>
      <c r="H5104">
        <v>5</v>
      </c>
      <c r="I5104" t="s">
        <v>103</v>
      </c>
      <c r="J5104" t="s">
        <v>84</v>
      </c>
      <c r="K5104" t="s">
        <v>31</v>
      </c>
      <c r="L5104" t="s">
        <v>298</v>
      </c>
      <c r="N5104" s="52">
        <v>446250.04800000001</v>
      </c>
      <c r="O5104" s="52">
        <v>418651.15200000006</v>
      </c>
      <c r="P5104">
        <v>1</v>
      </c>
      <c r="Q5104">
        <f>IF(COUNTIF(SolCotizacion!$E:$E,$G5104)&gt;0,1,0)</f>
        <v>0</v>
      </c>
      <c r="R5104">
        <v>8737</v>
      </c>
    </row>
    <row r="5105" spans="1:18" hidden="1">
      <c r="A5105" t="s">
        <v>6507</v>
      </c>
      <c r="B5105" t="s">
        <v>5425</v>
      </c>
      <c r="C5105">
        <v>63</v>
      </c>
      <c r="D5105" t="s">
        <v>102</v>
      </c>
      <c r="E5105" t="s">
        <v>10162</v>
      </c>
      <c r="F5105" t="s">
        <v>198</v>
      </c>
      <c r="G5105" t="s">
        <v>179</v>
      </c>
      <c r="H5105">
        <v>5</v>
      </c>
      <c r="I5105" t="s">
        <v>103</v>
      </c>
      <c r="J5105" t="s">
        <v>84</v>
      </c>
      <c r="K5105" t="s">
        <v>31</v>
      </c>
      <c r="L5105" t="s">
        <v>298</v>
      </c>
      <c r="N5105" s="52">
        <v>2.2080000000000002</v>
      </c>
      <c r="O5105" s="52">
        <v>2.2080000000000002</v>
      </c>
      <c r="P5105">
        <v>1</v>
      </c>
      <c r="Q5105">
        <f>IF(COUNTIF(SolCotizacion!$E:$E,$G5105)&gt;0,1,0)</f>
        <v>0</v>
      </c>
      <c r="R5105">
        <v>8741</v>
      </c>
    </row>
    <row r="5106" spans="1:18" hidden="1">
      <c r="A5106" t="s">
        <v>6508</v>
      </c>
      <c r="B5106" t="s">
        <v>5427</v>
      </c>
      <c r="C5106">
        <v>64</v>
      </c>
      <c r="D5106" t="s">
        <v>102</v>
      </c>
      <c r="E5106" t="s">
        <v>10163</v>
      </c>
      <c r="F5106" t="s">
        <v>199</v>
      </c>
      <c r="G5106" t="s">
        <v>180</v>
      </c>
      <c r="H5106">
        <v>5</v>
      </c>
      <c r="I5106" t="s">
        <v>103</v>
      </c>
      <c r="J5106" t="s">
        <v>84</v>
      </c>
      <c r="K5106" t="s">
        <v>31</v>
      </c>
      <c r="L5106" t="s">
        <v>298</v>
      </c>
      <c r="N5106" s="52">
        <v>2.2080000000000002</v>
      </c>
      <c r="O5106" s="52">
        <v>2.2080000000000002</v>
      </c>
      <c r="P5106">
        <v>1</v>
      </c>
      <c r="Q5106">
        <f>IF(COUNTIF(SolCotizacion!$E:$E,$G5106)&gt;0,1,0)</f>
        <v>0</v>
      </c>
      <c r="R5106">
        <v>8743</v>
      </c>
    </row>
    <row r="5107" spans="1:18" hidden="1">
      <c r="A5107" t="s">
        <v>6509</v>
      </c>
      <c r="B5107" t="s">
        <v>5429</v>
      </c>
      <c r="C5107">
        <v>65</v>
      </c>
      <c r="D5107" t="s">
        <v>102</v>
      </c>
      <c r="E5107" t="s">
        <v>10164</v>
      </c>
      <c r="F5107" t="s">
        <v>200</v>
      </c>
      <c r="G5107" t="s">
        <v>180</v>
      </c>
      <c r="H5107">
        <v>5</v>
      </c>
      <c r="I5107" t="s">
        <v>103</v>
      </c>
      <c r="J5107" t="s">
        <v>84</v>
      </c>
      <c r="K5107" t="s">
        <v>31</v>
      </c>
      <c r="L5107" t="s">
        <v>298</v>
      </c>
      <c r="N5107" s="52">
        <v>2.2080000000000002</v>
      </c>
      <c r="O5107" s="52">
        <v>2.2080000000000002</v>
      </c>
      <c r="P5107">
        <v>1</v>
      </c>
      <c r="Q5107">
        <f>IF(COUNTIF(SolCotizacion!$E:$E,$G5107)&gt;0,1,0)</f>
        <v>0</v>
      </c>
      <c r="R5107">
        <v>8745</v>
      </c>
    </row>
    <row r="5108" spans="1:18" hidden="1">
      <c r="A5108" t="s">
        <v>6510</v>
      </c>
      <c r="B5108" t="s">
        <v>5431</v>
      </c>
      <c r="C5108">
        <v>66</v>
      </c>
      <c r="D5108" t="s">
        <v>102</v>
      </c>
      <c r="E5108" t="s">
        <v>10165</v>
      </c>
      <c r="F5108" t="s">
        <v>201</v>
      </c>
      <c r="G5108" t="s">
        <v>180</v>
      </c>
      <c r="H5108">
        <v>5</v>
      </c>
      <c r="I5108" t="s">
        <v>103</v>
      </c>
      <c r="J5108" t="s">
        <v>84</v>
      </c>
      <c r="K5108" t="s">
        <v>31</v>
      </c>
      <c r="L5108" t="s">
        <v>298</v>
      </c>
      <c r="N5108" s="52">
        <v>307250.92800000001</v>
      </c>
      <c r="O5108" s="52">
        <v>285742.80000000005</v>
      </c>
      <c r="P5108">
        <v>1</v>
      </c>
      <c r="Q5108">
        <f>IF(COUNTIF(SolCotizacion!$E:$E,$G5108)&gt;0,1,0)</f>
        <v>0</v>
      </c>
      <c r="R5108">
        <v>8747</v>
      </c>
    </row>
    <row r="5109" spans="1:18" hidden="1">
      <c r="A5109" t="s">
        <v>6511</v>
      </c>
      <c r="B5109" t="s">
        <v>5433</v>
      </c>
      <c r="C5109">
        <v>67</v>
      </c>
      <c r="D5109" t="s">
        <v>102</v>
      </c>
      <c r="E5109" t="s">
        <v>10166</v>
      </c>
      <c r="F5109" t="s">
        <v>202</v>
      </c>
      <c r="G5109" t="s">
        <v>181</v>
      </c>
      <c r="H5109">
        <v>5</v>
      </c>
      <c r="I5109" t="s">
        <v>103</v>
      </c>
      <c r="J5109" t="s">
        <v>84</v>
      </c>
      <c r="K5109" t="s">
        <v>31</v>
      </c>
      <c r="L5109" t="s">
        <v>298</v>
      </c>
      <c r="N5109" s="52">
        <v>569437.68000000005</v>
      </c>
      <c r="O5109" s="52">
        <v>529376.83200000005</v>
      </c>
      <c r="P5109">
        <v>1</v>
      </c>
      <c r="Q5109">
        <f>IF(COUNTIF(SolCotizacion!$E:$E,$G5109)&gt;0,1,0)</f>
        <v>0</v>
      </c>
      <c r="R5109">
        <v>8749</v>
      </c>
    </row>
    <row r="5110" spans="1:18" hidden="1">
      <c r="A5110" t="s">
        <v>6512</v>
      </c>
      <c r="B5110" t="s">
        <v>5435</v>
      </c>
      <c r="C5110">
        <v>68</v>
      </c>
      <c r="D5110" t="s">
        <v>102</v>
      </c>
      <c r="E5110" t="s">
        <v>10167</v>
      </c>
      <c r="F5110" t="s">
        <v>203</v>
      </c>
      <c r="G5110" t="s">
        <v>181</v>
      </c>
      <c r="H5110">
        <v>5</v>
      </c>
      <c r="I5110" t="s">
        <v>103</v>
      </c>
      <c r="J5110" t="s">
        <v>84</v>
      </c>
      <c r="K5110" t="s">
        <v>31</v>
      </c>
      <c r="L5110" t="s">
        <v>298</v>
      </c>
      <c r="N5110" s="52">
        <v>217123.68000000002</v>
      </c>
      <c r="O5110" s="52">
        <v>200521.72800000006</v>
      </c>
      <c r="P5110">
        <v>1</v>
      </c>
      <c r="Q5110">
        <f>IF(COUNTIF(SolCotizacion!$E:$E,$G5110)&gt;0,1,0)</f>
        <v>0</v>
      </c>
      <c r="R5110">
        <v>8751</v>
      </c>
    </row>
    <row r="5111" spans="1:18" hidden="1">
      <c r="A5111" t="s">
        <v>6513</v>
      </c>
      <c r="B5111" t="s">
        <v>5437</v>
      </c>
      <c r="C5111">
        <v>69</v>
      </c>
      <c r="D5111" t="s">
        <v>102</v>
      </c>
      <c r="E5111" t="s">
        <v>10168</v>
      </c>
      <c r="F5111" t="s">
        <v>204</v>
      </c>
      <c r="G5111" t="s">
        <v>181</v>
      </c>
      <c r="H5111">
        <v>5</v>
      </c>
      <c r="I5111" t="s">
        <v>103</v>
      </c>
      <c r="J5111" t="s">
        <v>84</v>
      </c>
      <c r="K5111" t="s">
        <v>31</v>
      </c>
      <c r="L5111" t="s">
        <v>298</v>
      </c>
      <c r="N5111" s="52">
        <v>787790.11200000008</v>
      </c>
      <c r="O5111" s="52">
        <v>732665.18400000001</v>
      </c>
      <c r="P5111">
        <v>1</v>
      </c>
      <c r="Q5111">
        <f>IF(COUNTIF(SolCotizacion!$E:$E,$G5111)&gt;0,1,0)</f>
        <v>0</v>
      </c>
      <c r="R5111">
        <v>8753</v>
      </c>
    </row>
    <row r="5112" spans="1:18" hidden="1">
      <c r="A5112" t="s">
        <v>6514</v>
      </c>
      <c r="B5112" t="s">
        <v>5439</v>
      </c>
      <c r="C5112">
        <v>70</v>
      </c>
      <c r="D5112" t="s">
        <v>102</v>
      </c>
      <c r="E5112" t="s">
        <v>10169</v>
      </c>
      <c r="F5112" t="s">
        <v>205</v>
      </c>
      <c r="G5112" t="s">
        <v>181</v>
      </c>
      <c r="H5112">
        <v>5</v>
      </c>
      <c r="I5112" t="s">
        <v>103</v>
      </c>
      <c r="J5112" t="s">
        <v>84</v>
      </c>
      <c r="K5112" t="s">
        <v>31</v>
      </c>
      <c r="L5112" t="s">
        <v>298</v>
      </c>
      <c r="N5112" s="52">
        <v>2152595.7600000002</v>
      </c>
      <c r="O5112" s="52">
        <v>2005802.4000000001</v>
      </c>
      <c r="P5112">
        <v>1</v>
      </c>
      <c r="Q5112">
        <f>IF(COUNTIF(SolCotizacion!$E:$E,$G5112)&gt;0,1,0)</f>
        <v>0</v>
      </c>
      <c r="R5112">
        <v>8755</v>
      </c>
    </row>
    <row r="5113" spans="1:18" hidden="1">
      <c r="A5113" t="s">
        <v>6515</v>
      </c>
      <c r="B5113" t="s">
        <v>5441</v>
      </c>
      <c r="C5113">
        <v>71</v>
      </c>
      <c r="D5113" t="s">
        <v>102</v>
      </c>
      <c r="E5113" t="s">
        <v>10170</v>
      </c>
      <c r="F5113" t="s">
        <v>206</v>
      </c>
      <c r="G5113" t="s">
        <v>182</v>
      </c>
      <c r="H5113">
        <v>5</v>
      </c>
      <c r="I5113" t="s">
        <v>103</v>
      </c>
      <c r="J5113" t="s">
        <v>84</v>
      </c>
      <c r="K5113" t="s">
        <v>31</v>
      </c>
      <c r="L5113" t="s">
        <v>298</v>
      </c>
      <c r="N5113" s="52">
        <v>2.2080000000000002</v>
      </c>
      <c r="O5113" s="52">
        <v>2.2080000000000002</v>
      </c>
      <c r="P5113">
        <v>1</v>
      </c>
      <c r="Q5113">
        <f>IF(COUNTIF(SolCotizacion!$E:$E,$G5113)&gt;0,1,0)</f>
        <v>0</v>
      </c>
      <c r="R5113">
        <v>8757</v>
      </c>
    </row>
    <row r="5114" spans="1:18" hidden="1">
      <c r="A5114" t="s">
        <v>6516</v>
      </c>
      <c r="B5114" t="s">
        <v>5443</v>
      </c>
      <c r="C5114">
        <v>72</v>
      </c>
      <c r="D5114" t="s">
        <v>102</v>
      </c>
      <c r="E5114" t="s">
        <v>10171</v>
      </c>
      <c r="F5114" t="s">
        <v>207</v>
      </c>
      <c r="G5114" t="s">
        <v>182</v>
      </c>
      <c r="H5114">
        <v>5</v>
      </c>
      <c r="I5114" t="s">
        <v>103</v>
      </c>
      <c r="J5114" t="s">
        <v>84</v>
      </c>
      <c r="K5114" t="s">
        <v>31</v>
      </c>
      <c r="L5114" t="s">
        <v>298</v>
      </c>
      <c r="N5114" s="52">
        <v>389184.28800000006</v>
      </c>
      <c r="O5114" s="52">
        <v>361940.88</v>
      </c>
      <c r="P5114">
        <v>1</v>
      </c>
      <c r="Q5114">
        <f>IF(COUNTIF(SolCotizacion!$E:$E,$G5114)&gt;0,1,0)</f>
        <v>0</v>
      </c>
      <c r="R5114">
        <v>8759</v>
      </c>
    </row>
    <row r="5115" spans="1:18" hidden="1">
      <c r="A5115" t="s">
        <v>6517</v>
      </c>
      <c r="B5115" t="s">
        <v>5445</v>
      </c>
      <c r="C5115">
        <v>73</v>
      </c>
      <c r="D5115" t="s">
        <v>102</v>
      </c>
      <c r="E5115" t="s">
        <v>10172</v>
      </c>
      <c r="F5115" t="s">
        <v>208</v>
      </c>
      <c r="G5115" t="s">
        <v>182</v>
      </c>
      <c r="H5115">
        <v>5</v>
      </c>
      <c r="I5115" t="s">
        <v>103</v>
      </c>
      <c r="J5115" t="s">
        <v>84</v>
      </c>
      <c r="K5115" t="s">
        <v>31</v>
      </c>
      <c r="L5115" t="s">
        <v>298</v>
      </c>
      <c r="N5115" s="52">
        <v>2.2080000000000002</v>
      </c>
      <c r="O5115" s="52">
        <v>2.2080000000000002</v>
      </c>
      <c r="P5115">
        <v>1</v>
      </c>
      <c r="Q5115">
        <f>IF(COUNTIF(SolCotizacion!$E:$E,$G5115)&gt;0,1,0)</f>
        <v>0</v>
      </c>
      <c r="R5115">
        <v>8761</v>
      </c>
    </row>
    <row r="5116" spans="1:18" hidden="1">
      <c r="A5116" t="s">
        <v>6518</v>
      </c>
      <c r="B5116" t="s">
        <v>5447</v>
      </c>
      <c r="C5116">
        <v>74</v>
      </c>
      <c r="D5116" t="s">
        <v>102</v>
      </c>
      <c r="E5116" t="s">
        <v>10173</v>
      </c>
      <c r="F5116" t="s">
        <v>209</v>
      </c>
      <c r="G5116" t="s">
        <v>183</v>
      </c>
      <c r="H5116">
        <v>5</v>
      </c>
      <c r="I5116" t="s">
        <v>103</v>
      </c>
      <c r="J5116" t="s">
        <v>84</v>
      </c>
      <c r="K5116" t="s">
        <v>31</v>
      </c>
      <c r="L5116" t="s">
        <v>298</v>
      </c>
      <c r="N5116" s="52">
        <v>2.2080000000000002</v>
      </c>
      <c r="O5116" s="52">
        <v>2.2080000000000002</v>
      </c>
      <c r="P5116">
        <v>1</v>
      </c>
      <c r="Q5116">
        <f>IF(COUNTIF(SolCotizacion!$E:$E,$G5116)&gt;0,1,0)</f>
        <v>0</v>
      </c>
      <c r="R5116">
        <v>8763</v>
      </c>
    </row>
    <row r="5117" spans="1:18" hidden="1">
      <c r="A5117" t="s">
        <v>6519</v>
      </c>
      <c r="B5117" t="s">
        <v>5449</v>
      </c>
      <c r="C5117">
        <v>75</v>
      </c>
      <c r="D5117" t="s">
        <v>102</v>
      </c>
      <c r="E5117" t="s">
        <v>10174</v>
      </c>
      <c r="F5117" t="s">
        <v>210</v>
      </c>
      <c r="G5117" t="s">
        <v>183</v>
      </c>
      <c r="H5117">
        <v>5</v>
      </c>
      <c r="I5117" t="s">
        <v>103</v>
      </c>
      <c r="J5117" t="s">
        <v>84</v>
      </c>
      <c r="K5117" t="s">
        <v>31</v>
      </c>
      <c r="L5117" t="s">
        <v>298</v>
      </c>
      <c r="N5117" s="52">
        <v>307250.92800000001</v>
      </c>
      <c r="O5117" s="52">
        <v>285742.80000000005</v>
      </c>
      <c r="P5117">
        <v>1</v>
      </c>
      <c r="Q5117">
        <f>IF(COUNTIF(SolCotizacion!$E:$E,$G5117)&gt;0,1,0)</f>
        <v>0</v>
      </c>
      <c r="R5117">
        <v>8765</v>
      </c>
    </row>
    <row r="5118" spans="1:18" hidden="1">
      <c r="A5118" t="s">
        <v>6520</v>
      </c>
      <c r="B5118" t="s">
        <v>5451</v>
      </c>
      <c r="C5118">
        <v>76</v>
      </c>
      <c r="D5118" t="s">
        <v>102</v>
      </c>
      <c r="E5118" t="s">
        <v>10175</v>
      </c>
      <c r="F5118" t="s">
        <v>211</v>
      </c>
      <c r="G5118" t="s">
        <v>183</v>
      </c>
      <c r="H5118">
        <v>5</v>
      </c>
      <c r="I5118" t="s">
        <v>103</v>
      </c>
      <c r="J5118" t="s">
        <v>84</v>
      </c>
      <c r="K5118" t="s">
        <v>31</v>
      </c>
      <c r="L5118" t="s">
        <v>298</v>
      </c>
      <c r="N5118" s="52">
        <v>2.2080000000000002</v>
      </c>
      <c r="O5118" s="52">
        <v>2.2080000000000002</v>
      </c>
      <c r="P5118">
        <v>1</v>
      </c>
      <c r="Q5118">
        <f>IF(COUNTIF(SolCotizacion!$E:$E,$G5118)&gt;0,1,0)</f>
        <v>0</v>
      </c>
      <c r="R5118">
        <v>8767</v>
      </c>
    </row>
    <row r="5119" spans="1:18" hidden="1">
      <c r="A5119" t="s">
        <v>6521</v>
      </c>
      <c r="B5119" t="s">
        <v>5453</v>
      </c>
      <c r="C5119">
        <v>77</v>
      </c>
      <c r="D5119" t="s">
        <v>102</v>
      </c>
      <c r="E5119" t="s">
        <v>10176</v>
      </c>
      <c r="F5119" t="s">
        <v>212</v>
      </c>
      <c r="G5119" t="s">
        <v>184</v>
      </c>
      <c r="H5119">
        <v>5</v>
      </c>
      <c r="I5119" t="s">
        <v>103</v>
      </c>
      <c r="J5119" t="s">
        <v>84</v>
      </c>
      <c r="K5119" t="s">
        <v>31</v>
      </c>
      <c r="L5119" t="s">
        <v>298</v>
      </c>
      <c r="N5119" s="52">
        <v>318434.44800000003</v>
      </c>
      <c r="O5119" s="52">
        <v>296130.33600000001</v>
      </c>
      <c r="P5119">
        <v>1</v>
      </c>
      <c r="Q5119">
        <f>IF(COUNTIF(SolCotizacion!$E:$E,$G5119)&gt;0,1,0)</f>
        <v>0</v>
      </c>
      <c r="R5119">
        <v>8769</v>
      </c>
    </row>
    <row r="5120" spans="1:18" hidden="1">
      <c r="A5120" t="s">
        <v>6522</v>
      </c>
      <c r="B5120" t="s">
        <v>5455</v>
      </c>
      <c r="C5120">
        <v>78</v>
      </c>
      <c r="D5120" t="s">
        <v>102</v>
      </c>
      <c r="E5120" t="s">
        <v>10177</v>
      </c>
      <c r="F5120" t="s">
        <v>213</v>
      </c>
      <c r="G5120" t="s">
        <v>184</v>
      </c>
      <c r="H5120">
        <v>5</v>
      </c>
      <c r="I5120" t="s">
        <v>103</v>
      </c>
      <c r="J5120" t="s">
        <v>84</v>
      </c>
      <c r="K5120" t="s">
        <v>31</v>
      </c>
      <c r="L5120" t="s">
        <v>298</v>
      </c>
      <c r="N5120" s="52">
        <v>217123.68000000002</v>
      </c>
      <c r="O5120" s="52">
        <v>200521.72800000006</v>
      </c>
      <c r="P5120">
        <v>1</v>
      </c>
      <c r="Q5120">
        <f>IF(COUNTIF(SolCotizacion!$E:$E,$G5120)&gt;0,1,0)</f>
        <v>0</v>
      </c>
      <c r="R5120">
        <v>8771</v>
      </c>
    </row>
    <row r="5121" spans="1:18" hidden="1">
      <c r="A5121" t="s">
        <v>6523</v>
      </c>
      <c r="B5121" t="s">
        <v>5457</v>
      </c>
      <c r="C5121">
        <v>79</v>
      </c>
      <c r="D5121" t="s">
        <v>102</v>
      </c>
      <c r="E5121" t="s">
        <v>10178</v>
      </c>
      <c r="F5121" t="s">
        <v>214</v>
      </c>
      <c r="G5121" t="s">
        <v>185</v>
      </c>
      <c r="H5121">
        <v>5</v>
      </c>
      <c r="I5121" t="s">
        <v>103</v>
      </c>
      <c r="J5121" t="s">
        <v>84</v>
      </c>
      <c r="K5121" t="s">
        <v>31</v>
      </c>
      <c r="L5121" t="s">
        <v>298</v>
      </c>
      <c r="N5121" s="52">
        <v>217123.68000000002</v>
      </c>
      <c r="O5121" s="52">
        <v>200521.72800000006</v>
      </c>
      <c r="P5121">
        <v>1</v>
      </c>
      <c r="Q5121">
        <f>IF(COUNTIF(SolCotizacion!$E:$E,$G5121)&gt;0,1,0)</f>
        <v>0</v>
      </c>
      <c r="R5121">
        <v>8773</v>
      </c>
    </row>
    <row r="5122" spans="1:18" hidden="1">
      <c r="A5122" t="s">
        <v>6524</v>
      </c>
      <c r="B5122" t="s">
        <v>5459</v>
      </c>
      <c r="C5122">
        <v>80</v>
      </c>
      <c r="D5122" t="s">
        <v>102</v>
      </c>
      <c r="E5122" t="s">
        <v>10179</v>
      </c>
      <c r="F5122" t="s">
        <v>215</v>
      </c>
      <c r="G5122" t="s">
        <v>185</v>
      </c>
      <c r="H5122">
        <v>5</v>
      </c>
      <c r="I5122" t="s">
        <v>103</v>
      </c>
      <c r="J5122" t="s">
        <v>84</v>
      </c>
      <c r="K5122" t="s">
        <v>31</v>
      </c>
      <c r="L5122" t="s">
        <v>298</v>
      </c>
      <c r="N5122" s="52">
        <v>1311672.3360000001</v>
      </c>
      <c r="O5122" s="52">
        <v>1219851.5520000001</v>
      </c>
      <c r="P5122">
        <v>1</v>
      </c>
      <c r="Q5122">
        <f>IF(COUNTIF(SolCotizacion!$E:$E,$G5122)&gt;0,1,0)</f>
        <v>0</v>
      </c>
      <c r="R5122">
        <v>8775</v>
      </c>
    </row>
    <row r="5123" spans="1:18" hidden="1">
      <c r="A5123" t="s">
        <v>6525</v>
      </c>
      <c r="B5123" t="s">
        <v>5461</v>
      </c>
      <c r="C5123">
        <v>81</v>
      </c>
      <c r="D5123" t="s">
        <v>102</v>
      </c>
      <c r="E5123" t="s">
        <v>10180</v>
      </c>
      <c r="F5123" t="s">
        <v>216</v>
      </c>
      <c r="G5123" t="s">
        <v>186</v>
      </c>
      <c r="H5123">
        <v>5</v>
      </c>
      <c r="I5123" t="s">
        <v>103</v>
      </c>
      <c r="J5123" t="s">
        <v>84</v>
      </c>
      <c r="K5123" t="s">
        <v>31</v>
      </c>
      <c r="L5123" t="s">
        <v>298</v>
      </c>
      <c r="N5123" s="52">
        <v>2704990.9920000001</v>
      </c>
      <c r="O5123" s="52">
        <v>2515660.5120000001</v>
      </c>
      <c r="P5123">
        <v>1</v>
      </c>
      <c r="Q5123">
        <f>IF(COUNTIF(SolCotizacion!$E:$E,$G5123)&gt;0,1,0)</f>
        <v>0</v>
      </c>
      <c r="R5123">
        <v>8777</v>
      </c>
    </row>
    <row r="5124" spans="1:18" hidden="1">
      <c r="A5124" t="s">
        <v>6526</v>
      </c>
      <c r="B5124" t="s">
        <v>5463</v>
      </c>
      <c r="C5124">
        <v>82</v>
      </c>
      <c r="D5124" t="s">
        <v>102</v>
      </c>
      <c r="E5124" t="s">
        <v>10181</v>
      </c>
      <c r="F5124" t="s">
        <v>217</v>
      </c>
      <c r="G5124" t="s">
        <v>186</v>
      </c>
      <c r="H5124">
        <v>5</v>
      </c>
      <c r="I5124" t="s">
        <v>103</v>
      </c>
      <c r="J5124" t="s">
        <v>84</v>
      </c>
      <c r="K5124" t="s">
        <v>31</v>
      </c>
      <c r="L5124" t="s">
        <v>298</v>
      </c>
      <c r="N5124" s="52">
        <v>217123.68000000002</v>
      </c>
      <c r="O5124" s="52">
        <v>200521.72800000006</v>
      </c>
      <c r="P5124">
        <v>1</v>
      </c>
      <c r="Q5124">
        <f>IF(COUNTIF(SolCotizacion!$E:$E,$G5124)&gt;0,1,0)</f>
        <v>0</v>
      </c>
      <c r="R5124">
        <v>8779</v>
      </c>
    </row>
    <row r="5125" spans="1:18" hidden="1">
      <c r="A5125" t="s">
        <v>6527</v>
      </c>
      <c r="B5125" t="s">
        <v>5465</v>
      </c>
      <c r="C5125">
        <v>83</v>
      </c>
      <c r="D5125" t="s">
        <v>102</v>
      </c>
      <c r="E5125" t="s">
        <v>10182</v>
      </c>
      <c r="F5125" t="s">
        <v>218</v>
      </c>
      <c r="G5125" t="s">
        <v>187</v>
      </c>
      <c r="H5125">
        <v>5</v>
      </c>
      <c r="I5125" t="s">
        <v>103</v>
      </c>
      <c r="J5125" t="s">
        <v>84</v>
      </c>
      <c r="K5125" t="s">
        <v>31</v>
      </c>
      <c r="L5125" t="s">
        <v>298</v>
      </c>
      <c r="N5125" s="52">
        <v>331830.38400000002</v>
      </c>
      <c r="O5125" s="52">
        <v>308803.152</v>
      </c>
      <c r="P5125">
        <v>1</v>
      </c>
      <c r="Q5125">
        <f>IF(COUNTIF(SolCotizacion!$E:$E,$G5125)&gt;0,1,0)</f>
        <v>0</v>
      </c>
      <c r="R5125">
        <v>8781</v>
      </c>
    </row>
    <row r="5126" spans="1:18" hidden="1">
      <c r="A5126" t="s">
        <v>6528</v>
      </c>
      <c r="B5126" t="s">
        <v>5467</v>
      </c>
      <c r="C5126">
        <v>84</v>
      </c>
      <c r="D5126" t="s">
        <v>102</v>
      </c>
      <c r="E5126" t="s">
        <v>10183</v>
      </c>
      <c r="F5126" t="s">
        <v>219</v>
      </c>
      <c r="G5126" t="s">
        <v>188</v>
      </c>
      <c r="H5126">
        <v>5</v>
      </c>
      <c r="I5126" t="s">
        <v>103</v>
      </c>
      <c r="J5126" t="s">
        <v>84</v>
      </c>
      <c r="K5126" t="s">
        <v>31</v>
      </c>
      <c r="L5126" t="s">
        <v>298</v>
      </c>
      <c r="N5126" s="52">
        <v>195516.19199999998</v>
      </c>
      <c r="O5126" s="52">
        <v>183464.92800000001</v>
      </c>
      <c r="P5126">
        <v>1</v>
      </c>
      <c r="Q5126">
        <f>IF(COUNTIF(SolCotizacion!$E:$E,$G5126)&gt;0,1,0)</f>
        <v>0</v>
      </c>
      <c r="R5126">
        <v>8783</v>
      </c>
    </row>
    <row r="5127" spans="1:18" hidden="1">
      <c r="A5127" t="s">
        <v>6529</v>
      </c>
      <c r="B5127" t="s">
        <v>5469</v>
      </c>
      <c r="C5127">
        <v>85</v>
      </c>
      <c r="D5127" t="s">
        <v>102</v>
      </c>
      <c r="E5127" t="s">
        <v>10184</v>
      </c>
      <c r="F5127" t="s">
        <v>220</v>
      </c>
      <c r="G5127" t="s">
        <v>189</v>
      </c>
      <c r="H5127">
        <v>5</v>
      </c>
      <c r="I5127" t="s">
        <v>103</v>
      </c>
      <c r="J5127" t="s">
        <v>84</v>
      </c>
      <c r="K5127" t="s">
        <v>31</v>
      </c>
      <c r="L5127" t="s">
        <v>298</v>
      </c>
      <c r="N5127" s="52">
        <v>172511.04</v>
      </c>
      <c r="O5127" s="52">
        <v>160417.82400000002</v>
      </c>
      <c r="P5127">
        <v>1</v>
      </c>
      <c r="Q5127">
        <f>IF(COUNTIF(SolCotizacion!$E:$E,$G5127)&gt;0,1,0)</f>
        <v>0</v>
      </c>
      <c r="R5127">
        <v>8785</v>
      </c>
    </row>
    <row r="5128" spans="1:18" hidden="1">
      <c r="A5128" t="s">
        <v>6530</v>
      </c>
      <c r="B5128" t="s">
        <v>5471</v>
      </c>
      <c r="C5128">
        <v>86</v>
      </c>
      <c r="D5128" t="s">
        <v>102</v>
      </c>
      <c r="E5128" t="s">
        <v>10185</v>
      </c>
      <c r="F5128" t="s">
        <v>221</v>
      </c>
      <c r="G5128" t="s">
        <v>190</v>
      </c>
      <c r="H5128">
        <v>5</v>
      </c>
      <c r="I5128" t="s">
        <v>103</v>
      </c>
      <c r="J5128" t="s">
        <v>84</v>
      </c>
      <c r="K5128" t="s">
        <v>31</v>
      </c>
      <c r="L5128" t="s">
        <v>298</v>
      </c>
      <c r="N5128" s="52">
        <v>191879.61600000001</v>
      </c>
      <c r="O5128" s="52">
        <v>180014.92799999999</v>
      </c>
      <c r="P5128">
        <v>1</v>
      </c>
      <c r="Q5128">
        <f>IF(COUNTIF(SolCotizacion!$E:$E,$G5128)&gt;0,1,0)</f>
        <v>0</v>
      </c>
      <c r="R5128">
        <v>8787</v>
      </c>
    </row>
    <row r="5129" spans="1:18" hidden="1">
      <c r="A5129" t="s">
        <v>6531</v>
      </c>
      <c r="B5129" t="s">
        <v>5473</v>
      </c>
      <c r="C5129">
        <v>87</v>
      </c>
      <c r="D5129" t="s">
        <v>102</v>
      </c>
      <c r="E5129" t="s">
        <v>10186</v>
      </c>
      <c r="F5129" t="s">
        <v>222</v>
      </c>
      <c r="G5129" t="s">
        <v>191</v>
      </c>
      <c r="H5129">
        <v>5</v>
      </c>
      <c r="I5129" t="s">
        <v>103</v>
      </c>
      <c r="J5129" t="s">
        <v>84</v>
      </c>
      <c r="K5129" t="s">
        <v>31</v>
      </c>
      <c r="L5129" t="s">
        <v>298</v>
      </c>
      <c r="N5129" s="52">
        <v>2.2080000000000002</v>
      </c>
      <c r="O5129" s="52">
        <v>2.2080000000000002</v>
      </c>
      <c r="P5129">
        <v>1</v>
      </c>
      <c r="Q5129">
        <f>IF(COUNTIF(SolCotizacion!$E:$E,$G5129)&gt;0,1,0)</f>
        <v>0</v>
      </c>
      <c r="R5129">
        <v>8789</v>
      </c>
    </row>
    <row r="5130" spans="1:18" hidden="1">
      <c r="A5130" t="s">
        <v>6532</v>
      </c>
      <c r="B5130" t="s">
        <v>5475</v>
      </c>
      <c r="C5130">
        <v>88</v>
      </c>
      <c r="D5130" t="s">
        <v>102</v>
      </c>
      <c r="E5130" t="s">
        <v>10187</v>
      </c>
      <c r="F5130" t="s">
        <v>223</v>
      </c>
      <c r="G5130" t="s">
        <v>192</v>
      </c>
      <c r="H5130">
        <v>5</v>
      </c>
      <c r="I5130" t="s">
        <v>103</v>
      </c>
      <c r="J5130" t="s">
        <v>84</v>
      </c>
      <c r="K5130" t="s">
        <v>31</v>
      </c>
      <c r="L5130" t="s">
        <v>298</v>
      </c>
      <c r="N5130" s="52">
        <v>2.2080000000000002</v>
      </c>
      <c r="O5130" s="52">
        <v>2.2080000000000002</v>
      </c>
      <c r="P5130">
        <v>1</v>
      </c>
      <c r="Q5130">
        <f>IF(COUNTIF(SolCotizacion!$E:$E,$G5130)&gt;0,1,0)</f>
        <v>0</v>
      </c>
      <c r="R5130">
        <v>8791</v>
      </c>
    </row>
    <row r="5131" spans="1:18" hidden="1">
      <c r="A5131" t="s">
        <v>6533</v>
      </c>
      <c r="B5131" t="s">
        <v>5477</v>
      </c>
      <c r="C5131">
        <v>89</v>
      </c>
      <c r="D5131" t="s">
        <v>102</v>
      </c>
      <c r="E5131" t="s">
        <v>10188</v>
      </c>
      <c r="F5131" t="s">
        <v>224</v>
      </c>
      <c r="G5131" t="s">
        <v>193</v>
      </c>
      <c r="H5131">
        <v>5</v>
      </c>
      <c r="I5131" t="s">
        <v>103</v>
      </c>
      <c r="J5131" t="s">
        <v>84</v>
      </c>
      <c r="K5131" t="s">
        <v>31</v>
      </c>
      <c r="L5131" t="s">
        <v>298</v>
      </c>
      <c r="N5131" s="52">
        <v>409667.90400000004</v>
      </c>
      <c r="O5131" s="52">
        <v>401043.45600000012</v>
      </c>
      <c r="P5131">
        <v>1</v>
      </c>
      <c r="Q5131">
        <f>IF(COUNTIF(SolCotizacion!$E:$E,$G5131)&gt;0,1,0)</f>
        <v>0</v>
      </c>
      <c r="R5131">
        <v>8793</v>
      </c>
    </row>
    <row r="5132" spans="1:18" hidden="1">
      <c r="A5132" t="s">
        <v>6534</v>
      </c>
      <c r="B5132" t="s">
        <v>5479</v>
      </c>
      <c r="C5132">
        <v>90</v>
      </c>
      <c r="D5132" t="s">
        <v>113</v>
      </c>
      <c r="E5132" t="s">
        <v>9853</v>
      </c>
      <c r="F5132" t="s">
        <v>114</v>
      </c>
      <c r="G5132" t="s">
        <v>88</v>
      </c>
      <c r="H5132">
        <v>5</v>
      </c>
      <c r="I5132">
        <v>1</v>
      </c>
      <c r="J5132" t="s">
        <v>88</v>
      </c>
      <c r="K5132" t="s">
        <v>31</v>
      </c>
      <c r="L5132" t="s">
        <v>298</v>
      </c>
      <c r="N5132" s="52">
        <v>17892.846202000001</v>
      </c>
      <c r="O5132" s="52">
        <v>15975.761802000001</v>
      </c>
      <c r="P5132">
        <v>1</v>
      </c>
      <c r="Q5132">
        <f>IF(COUNTIFS(SolCotizacion!$D:$D,$G5132,SolCotizacion!$K:$K,$I5132)&gt;0,1,0)</f>
        <v>0</v>
      </c>
      <c r="R5132">
        <v>8795</v>
      </c>
    </row>
    <row r="5133" spans="1:18" hidden="1">
      <c r="A5133" t="s">
        <v>6535</v>
      </c>
      <c r="B5133" t="s">
        <v>5481</v>
      </c>
      <c r="C5133">
        <v>91</v>
      </c>
      <c r="D5133" t="s">
        <v>113</v>
      </c>
      <c r="E5133" t="s">
        <v>9984</v>
      </c>
      <c r="F5133" t="s">
        <v>114</v>
      </c>
      <c r="G5133" t="s">
        <v>88</v>
      </c>
      <c r="H5133">
        <v>5</v>
      </c>
      <c r="I5133">
        <v>2</v>
      </c>
      <c r="J5133" t="s">
        <v>88</v>
      </c>
      <c r="K5133" t="s">
        <v>31</v>
      </c>
      <c r="L5133" t="s">
        <v>298</v>
      </c>
      <c r="N5133" s="52">
        <v>23005.095344000001</v>
      </c>
      <c r="O5133" s="52">
        <v>20448.975932000001</v>
      </c>
      <c r="P5133">
        <v>1</v>
      </c>
      <c r="Q5133">
        <f>IF(COUNTIFS(SolCotizacion!$D:$D,$G5133,SolCotizacion!$K:$K,$I5133)&gt;0,1,0)</f>
        <v>1</v>
      </c>
      <c r="R5133">
        <v>8797</v>
      </c>
    </row>
    <row r="5134" spans="1:18" hidden="1">
      <c r="A5134" t="s">
        <v>6536</v>
      </c>
      <c r="B5134" t="s">
        <v>5483</v>
      </c>
      <c r="C5134">
        <v>92</v>
      </c>
      <c r="D5134" t="s">
        <v>113</v>
      </c>
      <c r="E5134" t="s">
        <v>9985</v>
      </c>
      <c r="F5134" t="s">
        <v>114</v>
      </c>
      <c r="G5134" t="s">
        <v>88</v>
      </c>
      <c r="H5134">
        <v>5</v>
      </c>
      <c r="I5134">
        <v>3</v>
      </c>
      <c r="J5134" t="s">
        <v>88</v>
      </c>
      <c r="K5134" t="s">
        <v>31</v>
      </c>
      <c r="L5134" t="s">
        <v>298</v>
      </c>
      <c r="N5134" s="52">
        <v>30673.453580000001</v>
      </c>
      <c r="O5134" s="52">
        <v>26839.274462000001</v>
      </c>
      <c r="P5134">
        <v>1</v>
      </c>
      <c r="Q5134">
        <f>IF(COUNTIFS(SolCotizacion!$D:$D,$G5134,SolCotizacion!$K:$K,$I5134)&gt;0,1,0)</f>
        <v>0</v>
      </c>
      <c r="R5134">
        <v>8799</v>
      </c>
    </row>
    <row r="5135" spans="1:18" hidden="1">
      <c r="A5135" t="s">
        <v>6537</v>
      </c>
      <c r="B5135" t="s">
        <v>5485</v>
      </c>
      <c r="C5135">
        <v>93</v>
      </c>
      <c r="D5135" t="s">
        <v>113</v>
      </c>
      <c r="E5135" t="s">
        <v>10189</v>
      </c>
      <c r="F5135" t="s">
        <v>225</v>
      </c>
      <c r="G5135" t="s">
        <v>176</v>
      </c>
      <c r="H5135">
        <v>5</v>
      </c>
      <c r="I5135" t="s">
        <v>103</v>
      </c>
      <c r="J5135" t="s">
        <v>118</v>
      </c>
      <c r="K5135" t="s">
        <v>325</v>
      </c>
      <c r="L5135" t="s">
        <v>298</v>
      </c>
      <c r="N5135" s="52">
        <v>103062.16844000001</v>
      </c>
      <c r="O5135" s="52">
        <v>98754.362167999992</v>
      </c>
      <c r="P5135">
        <v>1</v>
      </c>
      <c r="Q5135">
        <f>IF(COUNTIF(SolCotizacion!$E:$E,G5135)&gt;0,1,0)</f>
        <v>0</v>
      </c>
      <c r="R5135">
        <v>8801</v>
      </c>
    </row>
    <row r="5136" spans="1:18" hidden="1">
      <c r="A5136" t="s">
        <v>6538</v>
      </c>
      <c r="B5136" t="s">
        <v>5487</v>
      </c>
      <c r="C5136">
        <v>94</v>
      </c>
      <c r="D5136" t="s">
        <v>113</v>
      </c>
      <c r="E5136" t="s">
        <v>10190</v>
      </c>
      <c r="F5136" t="s">
        <v>226</v>
      </c>
      <c r="G5136" t="s">
        <v>177</v>
      </c>
      <c r="H5136">
        <v>5</v>
      </c>
      <c r="I5136" t="s">
        <v>103</v>
      </c>
      <c r="J5136" t="s">
        <v>118</v>
      </c>
      <c r="K5136" t="s">
        <v>325</v>
      </c>
      <c r="L5136" t="s">
        <v>298</v>
      </c>
      <c r="N5136" s="52">
        <v>268853.50522799999</v>
      </c>
      <c r="O5136" s="52">
        <v>257637.71541200002</v>
      </c>
      <c r="P5136">
        <v>1</v>
      </c>
      <c r="Q5136">
        <f>IF(COUNTIF(SolCotizacion!$E:$E,G5136)&gt;0,1,0)</f>
        <v>0</v>
      </c>
      <c r="R5136">
        <v>8803</v>
      </c>
    </row>
    <row r="5137" spans="1:18" hidden="1">
      <c r="A5137" t="s">
        <v>6539</v>
      </c>
      <c r="B5137" t="s">
        <v>5489</v>
      </c>
      <c r="C5137">
        <v>95</v>
      </c>
      <c r="D5137" t="s">
        <v>113</v>
      </c>
      <c r="E5137" t="s">
        <v>10191</v>
      </c>
      <c r="F5137" t="s">
        <v>227</v>
      </c>
      <c r="G5137" t="s">
        <v>178</v>
      </c>
      <c r="H5137">
        <v>5</v>
      </c>
      <c r="I5137" t="s">
        <v>103</v>
      </c>
      <c r="J5137" t="s">
        <v>118</v>
      </c>
      <c r="K5137" t="s">
        <v>325</v>
      </c>
      <c r="L5137" t="s">
        <v>298</v>
      </c>
      <c r="N5137" s="52">
        <v>157536.55502200002</v>
      </c>
      <c r="O5137" s="52">
        <v>150959.37687600002</v>
      </c>
      <c r="P5137">
        <v>1</v>
      </c>
      <c r="Q5137">
        <f>IF(COUNTIF(SolCotizacion!$E:$E,G5137)&gt;0,1,0)</f>
        <v>0</v>
      </c>
      <c r="R5137">
        <v>8805</v>
      </c>
    </row>
    <row r="5138" spans="1:18" hidden="1">
      <c r="A5138" t="s">
        <v>6540</v>
      </c>
      <c r="B5138" t="s">
        <v>5491</v>
      </c>
      <c r="C5138">
        <v>97</v>
      </c>
      <c r="D5138" t="s">
        <v>113</v>
      </c>
      <c r="E5138" t="s">
        <v>10192</v>
      </c>
      <c r="F5138" t="s">
        <v>228</v>
      </c>
      <c r="G5138" t="s">
        <v>179</v>
      </c>
      <c r="H5138">
        <v>5</v>
      </c>
      <c r="I5138" t="s">
        <v>103</v>
      </c>
      <c r="J5138" t="s">
        <v>118</v>
      </c>
      <c r="K5138" t="s">
        <v>325</v>
      </c>
      <c r="L5138" t="s">
        <v>298</v>
      </c>
      <c r="N5138" s="52">
        <v>81540.275278000016</v>
      </c>
      <c r="O5138" s="52">
        <v>74127.524856000004</v>
      </c>
      <c r="P5138">
        <v>1</v>
      </c>
      <c r="Q5138">
        <f>IF(COUNTIF(SolCotizacion!$E:$E,G5138)&gt;0,1,0)</f>
        <v>0</v>
      </c>
      <c r="R5138">
        <v>8809</v>
      </c>
    </row>
    <row r="5139" spans="1:18" hidden="1">
      <c r="A5139" t="s">
        <v>6541</v>
      </c>
      <c r="B5139" t="s">
        <v>5493</v>
      </c>
      <c r="C5139">
        <v>98</v>
      </c>
      <c r="D5139" t="s">
        <v>113</v>
      </c>
      <c r="E5139" t="s">
        <v>10193</v>
      </c>
      <c r="F5139" t="s">
        <v>229</v>
      </c>
      <c r="G5139" t="s">
        <v>180</v>
      </c>
      <c r="H5139">
        <v>5</v>
      </c>
      <c r="I5139" t="s">
        <v>103</v>
      </c>
      <c r="J5139" t="s">
        <v>118</v>
      </c>
      <c r="K5139" t="s">
        <v>325</v>
      </c>
      <c r="L5139" t="s">
        <v>298</v>
      </c>
      <c r="N5139" s="52">
        <v>44476.512849999999</v>
      </c>
      <c r="O5139" s="52">
        <v>40433.972040000008</v>
      </c>
      <c r="P5139">
        <v>1</v>
      </c>
      <c r="Q5139">
        <f>IF(COUNTIF(SolCotizacion!$E:$E,G5139)&gt;0,1,0)</f>
        <v>0</v>
      </c>
      <c r="R5139">
        <v>8811</v>
      </c>
    </row>
    <row r="5140" spans="1:18" hidden="1">
      <c r="A5140" t="s">
        <v>6542</v>
      </c>
      <c r="B5140" t="s">
        <v>5495</v>
      </c>
      <c r="C5140">
        <v>99</v>
      </c>
      <c r="D5140" t="s">
        <v>113</v>
      </c>
      <c r="E5140" t="s">
        <v>10194</v>
      </c>
      <c r="F5140" t="s">
        <v>230</v>
      </c>
      <c r="G5140" t="s">
        <v>181</v>
      </c>
      <c r="H5140">
        <v>5</v>
      </c>
      <c r="I5140" t="s">
        <v>103</v>
      </c>
      <c r="J5140" t="s">
        <v>118</v>
      </c>
      <c r="K5140" t="s">
        <v>325</v>
      </c>
      <c r="L5140" t="s">
        <v>298</v>
      </c>
      <c r="N5140" s="52">
        <v>77833.894908000002</v>
      </c>
      <c r="O5140" s="52">
        <v>70758.377998000011</v>
      </c>
      <c r="P5140">
        <v>1</v>
      </c>
      <c r="Q5140">
        <f>IF(COUNTIF(SolCotizacion!$E:$E,G5140)&gt;0,1,0)</f>
        <v>0</v>
      </c>
      <c r="R5140">
        <v>8813</v>
      </c>
    </row>
    <row r="5141" spans="1:18" hidden="1">
      <c r="A5141" t="s">
        <v>6543</v>
      </c>
      <c r="B5141" t="s">
        <v>5497</v>
      </c>
      <c r="C5141">
        <v>100</v>
      </c>
      <c r="D5141" t="s">
        <v>113</v>
      </c>
      <c r="E5141" t="s">
        <v>10195</v>
      </c>
      <c r="F5141" t="s">
        <v>231</v>
      </c>
      <c r="G5141" t="s">
        <v>182</v>
      </c>
      <c r="H5141">
        <v>5</v>
      </c>
      <c r="I5141" t="s">
        <v>103</v>
      </c>
      <c r="J5141" t="s">
        <v>118</v>
      </c>
      <c r="K5141" t="s">
        <v>325</v>
      </c>
      <c r="L5141" t="s">
        <v>298</v>
      </c>
      <c r="N5141" s="52">
        <v>66714.774434000006</v>
      </c>
      <c r="O5141" s="52">
        <v>60649.884988000005</v>
      </c>
      <c r="P5141">
        <v>1</v>
      </c>
      <c r="Q5141">
        <f>IF(COUNTIF(SolCotizacion!$E:$E,G5141)&gt;0,1,0)</f>
        <v>0</v>
      </c>
      <c r="R5141">
        <v>8815</v>
      </c>
    </row>
    <row r="5142" spans="1:18" hidden="1">
      <c r="A5142" t="s">
        <v>6544</v>
      </c>
      <c r="B5142" t="s">
        <v>5499</v>
      </c>
      <c r="C5142">
        <v>101</v>
      </c>
      <c r="D5142" t="s">
        <v>113</v>
      </c>
      <c r="E5142" t="s">
        <v>10196</v>
      </c>
      <c r="F5142" t="s">
        <v>232</v>
      </c>
      <c r="G5142" t="s">
        <v>183</v>
      </c>
      <c r="H5142">
        <v>5</v>
      </c>
      <c r="I5142" t="s">
        <v>103</v>
      </c>
      <c r="J5142" t="s">
        <v>118</v>
      </c>
      <c r="K5142" t="s">
        <v>325</v>
      </c>
      <c r="L5142" t="s">
        <v>298</v>
      </c>
      <c r="N5142" s="52">
        <v>122310.407758</v>
      </c>
      <c r="O5142" s="52">
        <v>111191.28728400001</v>
      </c>
      <c r="P5142">
        <v>1</v>
      </c>
      <c r="Q5142">
        <f>IF(COUNTIF(SolCotizacion!$E:$E,G5142)&gt;0,1,0)</f>
        <v>0</v>
      </c>
      <c r="R5142">
        <v>8817</v>
      </c>
    </row>
    <row r="5143" spans="1:18" hidden="1">
      <c r="A5143" t="s">
        <v>6545</v>
      </c>
      <c r="B5143" t="s">
        <v>5501</v>
      </c>
      <c r="C5143">
        <v>102</v>
      </c>
      <c r="D5143" t="s">
        <v>113</v>
      </c>
      <c r="E5143" t="s">
        <v>10197</v>
      </c>
      <c r="F5143" t="s">
        <v>233</v>
      </c>
      <c r="G5143" t="s">
        <v>184</v>
      </c>
      <c r="H5143">
        <v>5</v>
      </c>
      <c r="I5143" t="s">
        <v>103</v>
      </c>
      <c r="J5143" t="s">
        <v>118</v>
      </c>
      <c r="K5143" t="s">
        <v>325</v>
      </c>
      <c r="L5143" t="s">
        <v>298</v>
      </c>
      <c r="N5143" s="52">
        <v>374343.99433200003</v>
      </c>
      <c r="O5143" s="52">
        <v>340313.20800400007</v>
      </c>
      <c r="P5143">
        <v>1</v>
      </c>
      <c r="Q5143">
        <f>IF(COUNTIF(SolCotizacion!$E:$E,G5143)&gt;0,1,0)</f>
        <v>0</v>
      </c>
      <c r="R5143">
        <v>8819</v>
      </c>
    </row>
    <row r="5144" spans="1:18" hidden="1">
      <c r="A5144" t="s">
        <v>6546</v>
      </c>
      <c r="B5144" t="s">
        <v>5503</v>
      </c>
      <c r="C5144">
        <v>103</v>
      </c>
      <c r="D5144" t="s">
        <v>113</v>
      </c>
      <c r="E5144" t="s">
        <v>10198</v>
      </c>
      <c r="F5144" t="s">
        <v>234</v>
      </c>
      <c r="G5144" t="s">
        <v>185</v>
      </c>
      <c r="H5144">
        <v>5</v>
      </c>
      <c r="I5144" t="s">
        <v>103</v>
      </c>
      <c r="J5144" t="s">
        <v>118</v>
      </c>
      <c r="K5144" t="s">
        <v>325</v>
      </c>
      <c r="L5144" t="s">
        <v>298</v>
      </c>
      <c r="N5144" s="52">
        <v>593020.17821199994</v>
      </c>
      <c r="O5144" s="52">
        <v>539109.64969400002</v>
      </c>
      <c r="P5144">
        <v>1</v>
      </c>
      <c r="Q5144">
        <f>IF(COUNTIF(SolCotizacion!$E:$E,G5144)&gt;0,1,0)</f>
        <v>0</v>
      </c>
      <c r="R5144">
        <v>8821</v>
      </c>
    </row>
    <row r="5145" spans="1:18" hidden="1">
      <c r="A5145" t="s">
        <v>6547</v>
      </c>
      <c r="B5145" t="s">
        <v>5505</v>
      </c>
      <c r="C5145">
        <v>104</v>
      </c>
      <c r="D5145" t="s">
        <v>113</v>
      </c>
      <c r="E5145" t="s">
        <v>10199</v>
      </c>
      <c r="F5145" t="s">
        <v>235</v>
      </c>
      <c r="G5145" t="s">
        <v>186</v>
      </c>
      <c r="H5145">
        <v>5</v>
      </c>
      <c r="I5145" t="s">
        <v>103</v>
      </c>
      <c r="J5145" t="s">
        <v>118</v>
      </c>
      <c r="K5145" t="s">
        <v>325</v>
      </c>
      <c r="L5145" t="s">
        <v>298</v>
      </c>
      <c r="N5145" s="52">
        <v>811696.37240999995</v>
      </c>
      <c r="O5145" s="52">
        <v>737906.09138400003</v>
      </c>
      <c r="P5145">
        <v>1</v>
      </c>
      <c r="Q5145">
        <f>IF(COUNTIF(SolCotizacion!$E:$E,G5145)&gt;0,1,0)</f>
        <v>0</v>
      </c>
      <c r="R5145">
        <v>8823</v>
      </c>
    </row>
    <row r="5146" spans="1:18" hidden="1">
      <c r="A5146" t="s">
        <v>6548</v>
      </c>
      <c r="B5146" t="s">
        <v>5507</v>
      </c>
      <c r="C5146">
        <v>105</v>
      </c>
      <c r="D5146" t="s">
        <v>113</v>
      </c>
      <c r="E5146" t="s">
        <v>10200</v>
      </c>
      <c r="F5146" t="s">
        <v>236</v>
      </c>
      <c r="G5146" t="s">
        <v>187</v>
      </c>
      <c r="H5146">
        <v>5</v>
      </c>
      <c r="I5146" t="s">
        <v>103</v>
      </c>
      <c r="J5146" t="s">
        <v>118</v>
      </c>
      <c r="K5146" t="s">
        <v>325</v>
      </c>
      <c r="L5146" t="s">
        <v>298</v>
      </c>
      <c r="N5146" s="52">
        <v>103778.53686200001</v>
      </c>
      <c r="O5146" s="52">
        <v>94344.510876000015</v>
      </c>
      <c r="P5146">
        <v>1</v>
      </c>
      <c r="Q5146">
        <f>IF(COUNTIF(SolCotizacion!$E:$E,G5146)&gt;0,1,0)</f>
        <v>0</v>
      </c>
      <c r="R5146">
        <v>8825</v>
      </c>
    </row>
    <row r="5147" spans="1:18" hidden="1">
      <c r="A5147" t="s">
        <v>6549</v>
      </c>
      <c r="B5147" t="s">
        <v>5509</v>
      </c>
      <c r="C5147">
        <v>106</v>
      </c>
      <c r="D5147" t="s">
        <v>113</v>
      </c>
      <c r="E5147" t="s">
        <v>10201</v>
      </c>
      <c r="F5147" t="s">
        <v>237</v>
      </c>
      <c r="G5147" t="s">
        <v>188</v>
      </c>
      <c r="H5147">
        <v>5</v>
      </c>
      <c r="I5147" t="s">
        <v>103</v>
      </c>
      <c r="J5147" t="s">
        <v>118</v>
      </c>
      <c r="K5147" t="s">
        <v>325</v>
      </c>
      <c r="L5147" t="s">
        <v>298</v>
      </c>
      <c r="N5147" s="52">
        <v>73303.766690000004</v>
      </c>
      <c r="O5147" s="52">
        <v>70249.308514000004</v>
      </c>
      <c r="P5147">
        <v>1</v>
      </c>
      <c r="Q5147">
        <f>IF(COUNTIF(SolCotizacion!$E:$E,G5147)&gt;0,1,0)</f>
        <v>0</v>
      </c>
      <c r="R5147">
        <v>8827</v>
      </c>
    </row>
    <row r="5148" spans="1:18" hidden="1">
      <c r="A5148" t="s">
        <v>6550</v>
      </c>
      <c r="B5148" t="s">
        <v>5511</v>
      </c>
      <c r="C5148">
        <v>107</v>
      </c>
      <c r="D5148" t="s">
        <v>113</v>
      </c>
      <c r="E5148" t="s">
        <v>10202</v>
      </c>
      <c r="F5148" t="s">
        <v>238</v>
      </c>
      <c r="G5148" t="s">
        <v>189</v>
      </c>
      <c r="H5148">
        <v>5</v>
      </c>
      <c r="I5148" t="s">
        <v>103</v>
      </c>
      <c r="J5148" t="s">
        <v>118</v>
      </c>
      <c r="K5148" t="s">
        <v>325</v>
      </c>
      <c r="L5148" t="s">
        <v>298</v>
      </c>
      <c r="N5148" s="52">
        <v>174199.68134799998</v>
      </c>
      <c r="O5148" s="52">
        <v>158363.54272200001</v>
      </c>
      <c r="P5148">
        <v>1</v>
      </c>
      <c r="Q5148">
        <f>IF(COUNTIF(SolCotizacion!$E:$E,G5148)&gt;0,1,0)</f>
        <v>0</v>
      </c>
      <c r="R5148">
        <v>8829</v>
      </c>
    </row>
    <row r="5149" spans="1:18" hidden="1">
      <c r="A5149" t="s">
        <v>6551</v>
      </c>
      <c r="B5149" t="s">
        <v>5513</v>
      </c>
      <c r="C5149">
        <v>108</v>
      </c>
      <c r="D5149" t="s">
        <v>113</v>
      </c>
      <c r="E5149" t="s">
        <v>10203</v>
      </c>
      <c r="F5149" t="s">
        <v>239</v>
      </c>
      <c r="G5149" t="s">
        <v>190</v>
      </c>
      <c r="H5149">
        <v>5</v>
      </c>
      <c r="I5149" t="s">
        <v>103</v>
      </c>
      <c r="J5149" t="s">
        <v>118</v>
      </c>
      <c r="K5149" t="s">
        <v>325</v>
      </c>
      <c r="L5149" t="s">
        <v>298</v>
      </c>
      <c r="N5149" s="52">
        <v>1575681.342928</v>
      </c>
      <c r="O5149" s="52">
        <v>1509888.069074</v>
      </c>
      <c r="P5149">
        <v>1</v>
      </c>
      <c r="Q5149">
        <f>IF(COUNTIF(SolCotizacion!$E:$E,G5149)&gt;0,1,0)</f>
        <v>0</v>
      </c>
      <c r="R5149">
        <v>8831</v>
      </c>
    </row>
    <row r="5150" spans="1:18" hidden="1">
      <c r="A5150" t="s">
        <v>6552</v>
      </c>
      <c r="B5150" t="s">
        <v>5515</v>
      </c>
      <c r="C5150">
        <v>109</v>
      </c>
      <c r="D5150" t="s">
        <v>113</v>
      </c>
      <c r="E5150" t="s">
        <v>10204</v>
      </c>
      <c r="F5150" t="s">
        <v>240</v>
      </c>
      <c r="G5150" t="s">
        <v>191</v>
      </c>
      <c r="H5150">
        <v>5</v>
      </c>
      <c r="I5150" t="s">
        <v>103</v>
      </c>
      <c r="J5150" t="s">
        <v>118</v>
      </c>
      <c r="K5150" t="s">
        <v>325</v>
      </c>
      <c r="L5150" t="s">
        <v>298</v>
      </c>
      <c r="N5150" s="52">
        <v>2.1461440000000001</v>
      </c>
      <c r="O5150" s="52">
        <v>2.1461440000000001</v>
      </c>
      <c r="P5150">
        <v>1</v>
      </c>
      <c r="Q5150">
        <f>IF(COUNTIF(SolCotizacion!$E:$E,G5150)&gt;0,1,0)</f>
        <v>0</v>
      </c>
      <c r="R5150">
        <v>8833</v>
      </c>
    </row>
    <row r="5151" spans="1:18" hidden="1">
      <c r="A5151" t="s">
        <v>6553</v>
      </c>
      <c r="B5151" t="s">
        <v>5517</v>
      </c>
      <c r="C5151">
        <v>110</v>
      </c>
      <c r="D5151" t="s">
        <v>113</v>
      </c>
      <c r="E5151" t="s">
        <v>10205</v>
      </c>
      <c r="F5151" t="s">
        <v>241</v>
      </c>
      <c r="G5151" t="s">
        <v>192</v>
      </c>
      <c r="H5151">
        <v>5</v>
      </c>
      <c r="I5151" t="s">
        <v>103</v>
      </c>
      <c r="J5151" t="s">
        <v>118</v>
      </c>
      <c r="K5151" t="s">
        <v>325</v>
      </c>
      <c r="L5151" t="s">
        <v>298</v>
      </c>
      <c r="N5151" s="52">
        <v>2.1461440000000001</v>
      </c>
      <c r="O5151" s="52">
        <v>2.1461440000000001</v>
      </c>
      <c r="P5151">
        <v>1</v>
      </c>
      <c r="Q5151">
        <f>IF(COUNTIF(SolCotizacion!$E:$E,G5151)&gt;0,1,0)</f>
        <v>0</v>
      </c>
      <c r="R5151">
        <v>8835</v>
      </c>
    </row>
    <row r="5152" spans="1:18" hidden="1">
      <c r="A5152" t="s">
        <v>6554</v>
      </c>
      <c r="B5152" t="s">
        <v>5519</v>
      </c>
      <c r="C5152">
        <v>111</v>
      </c>
      <c r="D5152" t="s">
        <v>113</v>
      </c>
      <c r="E5152" t="s">
        <v>10206</v>
      </c>
      <c r="F5152" t="s">
        <v>242</v>
      </c>
      <c r="G5152" t="s">
        <v>193</v>
      </c>
      <c r="H5152">
        <v>5</v>
      </c>
      <c r="I5152" t="s">
        <v>103</v>
      </c>
      <c r="J5152" t="s">
        <v>118</v>
      </c>
      <c r="K5152" t="s">
        <v>325</v>
      </c>
      <c r="L5152" t="s">
        <v>298</v>
      </c>
      <c r="N5152" s="52">
        <v>2039790.3070160002</v>
      </c>
      <c r="O5152" s="52">
        <v>1917393.970954</v>
      </c>
      <c r="P5152">
        <v>1</v>
      </c>
      <c r="Q5152">
        <f>IF(COUNTIF(SolCotizacion!$E:$E,G5152)&gt;0,1,0)</f>
        <v>0</v>
      </c>
      <c r="R5152">
        <v>8837</v>
      </c>
    </row>
    <row r="5153" spans="1:19" hidden="1">
      <c r="A5153" t="s">
        <v>6555</v>
      </c>
      <c r="B5153" t="s">
        <v>5521</v>
      </c>
      <c r="C5153">
        <v>112</v>
      </c>
      <c r="D5153" t="s">
        <v>113</v>
      </c>
      <c r="E5153" t="s">
        <v>9995</v>
      </c>
      <c r="F5153" t="s">
        <v>125</v>
      </c>
      <c r="G5153" t="s">
        <v>88</v>
      </c>
      <c r="H5153">
        <v>5</v>
      </c>
      <c r="I5153">
        <v>1</v>
      </c>
      <c r="J5153" t="s">
        <v>88</v>
      </c>
      <c r="K5153" t="s">
        <v>31</v>
      </c>
      <c r="L5153" t="s">
        <v>298</v>
      </c>
      <c r="N5153" s="52">
        <v>10735.713912000001</v>
      </c>
      <c r="O5153" s="52">
        <v>10480.095780000001</v>
      </c>
      <c r="P5153">
        <v>1</v>
      </c>
      <c r="Q5153">
        <f>IF(COUNTIFS(SolCotizacion!$D:$D,$G5153,SolCotizacion!$K:$K,$I5153)&gt;0,1,0)</f>
        <v>0</v>
      </c>
      <c r="R5153">
        <v>8839</v>
      </c>
    </row>
    <row r="5154" spans="1:19" hidden="1">
      <c r="A5154" t="s">
        <v>6556</v>
      </c>
      <c r="B5154" t="s">
        <v>5523</v>
      </c>
      <c r="C5154">
        <v>113</v>
      </c>
      <c r="D5154" t="s">
        <v>113</v>
      </c>
      <c r="E5154" t="s">
        <v>9996</v>
      </c>
      <c r="F5154" t="s">
        <v>125</v>
      </c>
      <c r="G5154" t="s">
        <v>88</v>
      </c>
      <c r="H5154">
        <v>5</v>
      </c>
      <c r="I5154">
        <v>2</v>
      </c>
      <c r="J5154" t="s">
        <v>88</v>
      </c>
      <c r="K5154" t="s">
        <v>31</v>
      </c>
      <c r="L5154" t="s">
        <v>298</v>
      </c>
      <c r="N5154" s="52">
        <v>13036.215192000001</v>
      </c>
      <c r="O5154" s="52">
        <v>12652.798312000001</v>
      </c>
      <c r="P5154">
        <v>1</v>
      </c>
      <c r="Q5154">
        <f>IF(COUNTIFS(SolCotizacion!$D:$D,$G5154,SolCotizacion!$K:$K,$I5154)&gt;0,1,0)</f>
        <v>1</v>
      </c>
      <c r="R5154">
        <v>8841</v>
      </c>
    </row>
    <row r="5155" spans="1:19" hidden="1">
      <c r="A5155" t="s">
        <v>6557</v>
      </c>
      <c r="B5155" t="s">
        <v>5525</v>
      </c>
      <c r="C5155">
        <v>114</v>
      </c>
      <c r="D5155" t="s">
        <v>113</v>
      </c>
      <c r="E5155" t="s">
        <v>9997</v>
      </c>
      <c r="F5155" t="s">
        <v>125</v>
      </c>
      <c r="G5155" t="s">
        <v>88</v>
      </c>
      <c r="H5155">
        <v>5</v>
      </c>
      <c r="I5155">
        <v>3</v>
      </c>
      <c r="J5155" t="s">
        <v>88</v>
      </c>
      <c r="K5155" t="s">
        <v>31</v>
      </c>
      <c r="L5155" t="s">
        <v>298</v>
      </c>
      <c r="N5155" s="52">
        <v>16359.178682</v>
      </c>
      <c r="O5155" s="52">
        <v>16103.56055</v>
      </c>
      <c r="P5155">
        <v>1</v>
      </c>
      <c r="Q5155">
        <f>IF(COUNTIFS(SolCotizacion!$D:$D,$G5155,SolCotizacion!$K:$K,$I5155)&gt;0,1,0)</f>
        <v>0</v>
      </c>
      <c r="R5155">
        <v>8843</v>
      </c>
    </row>
    <row r="5156" spans="1:19" hidden="1">
      <c r="A5156" t="s">
        <v>6558</v>
      </c>
      <c r="B5156" t="s">
        <v>5527</v>
      </c>
      <c r="C5156">
        <v>115</v>
      </c>
      <c r="D5156" t="s">
        <v>113</v>
      </c>
      <c r="E5156" t="s">
        <v>252</v>
      </c>
      <c r="F5156" t="s">
        <v>243</v>
      </c>
      <c r="G5156" t="s">
        <v>176</v>
      </c>
      <c r="H5156">
        <v>5</v>
      </c>
      <c r="I5156">
        <v>1</v>
      </c>
      <c r="J5156" t="s">
        <v>127</v>
      </c>
      <c r="K5156" t="s">
        <v>31</v>
      </c>
      <c r="L5156" t="s">
        <v>298</v>
      </c>
      <c r="M5156" s="53">
        <v>0.04</v>
      </c>
      <c r="N5156" s="52">
        <v>35316.749622000003</v>
      </c>
      <c r="O5156" s="52">
        <v>33755.233820000001</v>
      </c>
      <c r="P5156">
        <v>1</v>
      </c>
      <c r="Q5156">
        <f>IF(SUMIFS(SolCotizacion!$P:$P,SolCotizacion!$E:$E,$G5156,SolCotizacion!$K:$K,$I5156)&gt;499,1,0)</f>
        <v>0</v>
      </c>
      <c r="R5156">
        <v>8845</v>
      </c>
      <c r="S5156" s="56">
        <f>IF(SUMIFS(SolCotizacion!$P:$P,SolCotizacion!$E:$E,$G5156,SolCotizacion!$K:$K,$I5156)&gt;499,4%,0)</f>
        <v>0</v>
      </c>
    </row>
    <row r="5157" spans="1:19" hidden="1">
      <c r="A5157" t="s">
        <v>6559</v>
      </c>
      <c r="B5157" t="s">
        <v>5529</v>
      </c>
      <c r="C5157">
        <v>116</v>
      </c>
      <c r="D5157" t="s">
        <v>113</v>
      </c>
      <c r="E5157" t="s">
        <v>253</v>
      </c>
      <c r="F5157" t="s">
        <v>243</v>
      </c>
      <c r="G5157" t="s">
        <v>176</v>
      </c>
      <c r="H5157">
        <v>5</v>
      </c>
      <c r="I5157">
        <v>2</v>
      </c>
      <c r="J5157" t="s">
        <v>127</v>
      </c>
      <c r="K5157" t="s">
        <v>31</v>
      </c>
      <c r="L5157" t="s">
        <v>298</v>
      </c>
      <c r="M5157" s="53">
        <v>0.04</v>
      </c>
      <c r="N5157" s="52">
        <v>35316.749622000003</v>
      </c>
      <c r="O5157" s="52">
        <v>33755.233820000001</v>
      </c>
      <c r="P5157">
        <v>1</v>
      </c>
      <c r="Q5157">
        <f>IF(SUMIFS(SolCotizacion!$P:$P,SolCotizacion!$E:$E,$G5157,SolCotizacion!$K:$K,$I5157)&gt;499,1,0)</f>
        <v>0</v>
      </c>
      <c r="R5157">
        <v>8846</v>
      </c>
      <c r="S5157" s="56">
        <f>IF(SUMIFS(SolCotizacion!$P:$P,SolCotizacion!$E:$E,$G5157,SolCotizacion!$K:$K,$I5157)&gt;499,4%,0)</f>
        <v>0</v>
      </c>
    </row>
    <row r="5158" spans="1:19" hidden="1">
      <c r="A5158" t="s">
        <v>6560</v>
      </c>
      <c r="B5158" t="s">
        <v>5531</v>
      </c>
      <c r="C5158">
        <v>117</v>
      </c>
      <c r="D5158" t="s">
        <v>113</v>
      </c>
      <c r="E5158" t="s">
        <v>254</v>
      </c>
      <c r="F5158" t="s">
        <v>243</v>
      </c>
      <c r="G5158" t="s">
        <v>176</v>
      </c>
      <c r="H5158">
        <v>5</v>
      </c>
      <c r="I5158">
        <v>3</v>
      </c>
      <c r="J5158" t="s">
        <v>127</v>
      </c>
      <c r="K5158" t="s">
        <v>31</v>
      </c>
      <c r="L5158" t="s">
        <v>298</v>
      </c>
      <c r="M5158" s="53">
        <v>0.04</v>
      </c>
      <c r="N5158" s="52">
        <v>35316.749622000003</v>
      </c>
      <c r="O5158" s="52">
        <v>33755.233820000001</v>
      </c>
      <c r="P5158">
        <v>1</v>
      </c>
      <c r="Q5158">
        <f>IF(SUMIFS(SolCotizacion!$P:$P,SolCotizacion!$E:$E,$G5158,SolCotizacion!$K:$K,$I5158)&gt;499,1,0)</f>
        <v>0</v>
      </c>
      <c r="R5158">
        <v>8847</v>
      </c>
      <c r="S5158" s="56">
        <f>IF(SUMIFS(SolCotizacion!$P:$P,SolCotizacion!$E:$E,$G5158,SolCotizacion!$K:$K,$I5158)&gt;499,4%,0)</f>
        <v>0</v>
      </c>
    </row>
    <row r="5159" spans="1:19" hidden="1">
      <c r="A5159" t="s">
        <v>6561</v>
      </c>
      <c r="B5159" t="s">
        <v>5533</v>
      </c>
      <c r="C5159">
        <v>118</v>
      </c>
      <c r="D5159" t="s">
        <v>113</v>
      </c>
      <c r="E5159" t="s">
        <v>10207</v>
      </c>
      <c r="F5159" t="s">
        <v>244</v>
      </c>
      <c r="G5159" t="s">
        <v>177</v>
      </c>
      <c r="H5159">
        <v>5</v>
      </c>
      <c r="I5159">
        <v>1</v>
      </c>
      <c r="J5159" t="s">
        <v>127</v>
      </c>
      <c r="K5159" t="s">
        <v>31</v>
      </c>
      <c r="L5159" t="s">
        <v>298</v>
      </c>
      <c r="M5159" s="53">
        <v>0.04</v>
      </c>
      <c r="N5159" s="52">
        <v>90580.607656000007</v>
      </c>
      <c r="O5159" s="52">
        <v>86716.444430000003</v>
      </c>
      <c r="P5159">
        <v>1</v>
      </c>
      <c r="Q5159">
        <f>IF(SUMIFS(SolCotizacion!$P:$P,SolCotizacion!$E:$E,$G5159,SolCotizacion!$K:$K,$I5159)&gt;499,1,0)</f>
        <v>0</v>
      </c>
      <c r="R5159">
        <v>8848</v>
      </c>
      <c r="S5159" s="56">
        <f>IF(SUMIFS(SolCotizacion!$P:$P,SolCotizacion!$E:$E,$G5159,SolCotizacion!$K:$K,$I5159)&gt;499,4%,0)</f>
        <v>0</v>
      </c>
    </row>
    <row r="5160" spans="1:19" hidden="1">
      <c r="A5160" t="s">
        <v>6562</v>
      </c>
      <c r="B5160" t="s">
        <v>5535</v>
      </c>
      <c r="C5160">
        <v>119</v>
      </c>
      <c r="D5160" t="s">
        <v>113</v>
      </c>
      <c r="E5160" t="s">
        <v>10208</v>
      </c>
      <c r="F5160" t="s">
        <v>244</v>
      </c>
      <c r="G5160" t="s">
        <v>177</v>
      </c>
      <c r="H5160">
        <v>5</v>
      </c>
      <c r="I5160">
        <v>2</v>
      </c>
      <c r="J5160" t="s">
        <v>127</v>
      </c>
      <c r="K5160" t="s">
        <v>31</v>
      </c>
      <c r="L5160" t="s">
        <v>298</v>
      </c>
      <c r="M5160" s="53">
        <v>0.04</v>
      </c>
      <c r="N5160" s="52">
        <v>90580.607656000007</v>
      </c>
      <c r="O5160" s="52">
        <v>86716.444430000003</v>
      </c>
      <c r="P5160">
        <v>1</v>
      </c>
      <c r="Q5160">
        <f>IF(SUMIFS(SolCotizacion!$P:$P,SolCotizacion!$E:$E,$G5160,SolCotizacion!$K:$K,$I5160)&gt;499,1,0)</f>
        <v>0</v>
      </c>
      <c r="R5160">
        <v>8849</v>
      </c>
      <c r="S5160" s="56">
        <f>IF(SUMIFS(SolCotizacion!$P:$P,SolCotizacion!$E:$E,$G5160,SolCotizacion!$K:$K,$I5160)&gt;499,4%,0)</f>
        <v>0</v>
      </c>
    </row>
    <row r="5161" spans="1:19" hidden="1">
      <c r="A5161" t="s">
        <v>6563</v>
      </c>
      <c r="B5161" t="s">
        <v>5537</v>
      </c>
      <c r="C5161">
        <v>120</v>
      </c>
      <c r="D5161" t="s">
        <v>113</v>
      </c>
      <c r="E5161" t="s">
        <v>10209</v>
      </c>
      <c r="F5161" t="s">
        <v>244</v>
      </c>
      <c r="G5161" t="s">
        <v>177</v>
      </c>
      <c r="H5161">
        <v>5</v>
      </c>
      <c r="I5161">
        <v>3</v>
      </c>
      <c r="J5161" t="s">
        <v>127</v>
      </c>
      <c r="K5161" t="s">
        <v>31</v>
      </c>
      <c r="L5161" t="s">
        <v>298</v>
      </c>
      <c r="M5161" s="53">
        <v>0.04</v>
      </c>
      <c r="N5161" s="52">
        <v>90580.607656000007</v>
      </c>
      <c r="O5161" s="52">
        <v>86716.444430000003</v>
      </c>
      <c r="P5161">
        <v>1</v>
      </c>
      <c r="Q5161">
        <f>IF(SUMIFS(SolCotizacion!$P:$P,SolCotizacion!$E:$E,$G5161,SolCotizacion!$K:$K,$I5161)&gt;499,1,0)</f>
        <v>0</v>
      </c>
      <c r="R5161">
        <v>8850</v>
      </c>
      <c r="S5161" s="56">
        <f>IF(SUMIFS(SolCotizacion!$P:$P,SolCotizacion!$E:$E,$G5161,SolCotizacion!$K:$K,$I5161)&gt;499,4%,0)</f>
        <v>0</v>
      </c>
    </row>
    <row r="5162" spans="1:19" hidden="1">
      <c r="A5162" t="s">
        <v>6564</v>
      </c>
      <c r="B5162" t="s">
        <v>5539</v>
      </c>
      <c r="C5162">
        <v>121</v>
      </c>
      <c r="D5162" t="s">
        <v>113</v>
      </c>
      <c r="E5162" t="s">
        <v>10210</v>
      </c>
      <c r="F5162" t="s">
        <v>245</v>
      </c>
      <c r="G5162" t="s">
        <v>178</v>
      </c>
      <c r="H5162">
        <v>5</v>
      </c>
      <c r="I5162">
        <v>1</v>
      </c>
      <c r="J5162" t="s">
        <v>127</v>
      </c>
      <c r="K5162" t="s">
        <v>31</v>
      </c>
      <c r="L5162" t="s">
        <v>298</v>
      </c>
      <c r="M5162" s="53">
        <v>0.04</v>
      </c>
      <c r="N5162" s="52">
        <v>53474.881922</v>
      </c>
      <c r="O5162" s="52">
        <v>51156.798770000001</v>
      </c>
      <c r="P5162">
        <v>1</v>
      </c>
      <c r="Q5162">
        <f>IF(SUMIFS(SolCotizacion!$P:$P,SolCotizacion!$E:$E,$G5162,SolCotizacion!$K:$K,$I5162)&gt;499,1,0)</f>
        <v>0</v>
      </c>
      <c r="R5162">
        <v>8851</v>
      </c>
      <c r="S5162" s="56">
        <f>IF(SUMIFS(SolCotizacion!$P:$P,SolCotizacion!$E:$E,$G5162,SolCotizacion!$K:$K,$I5162)&gt;499,4%,0)</f>
        <v>0</v>
      </c>
    </row>
    <row r="5163" spans="1:19" hidden="1">
      <c r="A5163" t="s">
        <v>6565</v>
      </c>
      <c r="B5163" t="s">
        <v>5541</v>
      </c>
      <c r="C5163">
        <v>122</v>
      </c>
      <c r="D5163" t="s">
        <v>113</v>
      </c>
      <c r="E5163" t="s">
        <v>10211</v>
      </c>
      <c r="F5163" t="s">
        <v>245</v>
      </c>
      <c r="G5163" t="s">
        <v>178</v>
      </c>
      <c r="H5163">
        <v>5</v>
      </c>
      <c r="I5163">
        <v>2</v>
      </c>
      <c r="J5163" t="s">
        <v>127</v>
      </c>
      <c r="K5163" t="s">
        <v>31</v>
      </c>
      <c r="L5163" t="s">
        <v>298</v>
      </c>
      <c r="M5163" s="53">
        <v>0.04</v>
      </c>
      <c r="N5163" s="52">
        <v>53474.881922</v>
      </c>
      <c r="O5163" s="52">
        <v>51156.798770000001</v>
      </c>
      <c r="P5163">
        <v>1</v>
      </c>
      <c r="Q5163">
        <f>IF(SUMIFS(SolCotizacion!$P:$P,SolCotizacion!$E:$E,$G5163,SolCotizacion!$K:$K,$I5163)&gt;499,1,0)</f>
        <v>0</v>
      </c>
      <c r="R5163">
        <v>8852</v>
      </c>
      <c r="S5163" s="56">
        <f>IF(SUMIFS(SolCotizacion!$P:$P,SolCotizacion!$E:$E,$G5163,SolCotizacion!$K:$K,$I5163)&gt;499,4%,0)</f>
        <v>0</v>
      </c>
    </row>
    <row r="5164" spans="1:19" hidden="1">
      <c r="A5164" t="s">
        <v>6566</v>
      </c>
      <c r="B5164" t="s">
        <v>5543</v>
      </c>
      <c r="C5164">
        <v>123</v>
      </c>
      <c r="D5164" t="s">
        <v>113</v>
      </c>
      <c r="E5164" t="s">
        <v>10212</v>
      </c>
      <c r="F5164" t="s">
        <v>245</v>
      </c>
      <c r="G5164" t="s">
        <v>178</v>
      </c>
      <c r="H5164">
        <v>5</v>
      </c>
      <c r="I5164">
        <v>3</v>
      </c>
      <c r="J5164" t="s">
        <v>127</v>
      </c>
      <c r="K5164" t="s">
        <v>31</v>
      </c>
      <c r="L5164" t="s">
        <v>298</v>
      </c>
      <c r="M5164" s="53">
        <v>0.04</v>
      </c>
      <c r="N5164" s="52">
        <v>53474.881922</v>
      </c>
      <c r="O5164" s="52">
        <v>51156.798770000001</v>
      </c>
      <c r="P5164">
        <v>1</v>
      </c>
      <c r="Q5164">
        <f>IF(SUMIFS(SolCotizacion!$P:$P,SolCotizacion!$E:$E,$G5164,SolCotizacion!$K:$K,$I5164)&gt;499,1,0)</f>
        <v>0</v>
      </c>
      <c r="R5164">
        <v>8853</v>
      </c>
      <c r="S5164" s="56">
        <f>IF(SUMIFS(SolCotizacion!$P:$P,SolCotizacion!$E:$E,$G5164,SolCotizacion!$K:$K,$I5164)&gt;499,4%,0)</f>
        <v>0</v>
      </c>
    </row>
    <row r="5165" spans="1:19" hidden="1">
      <c r="A5165" t="s">
        <v>6567</v>
      </c>
      <c r="B5165" t="s">
        <v>5545</v>
      </c>
      <c r="C5165">
        <v>127</v>
      </c>
      <c r="D5165" t="s">
        <v>113</v>
      </c>
      <c r="E5165" t="s">
        <v>10213</v>
      </c>
      <c r="F5165" t="s">
        <v>246</v>
      </c>
      <c r="G5165" t="s">
        <v>179</v>
      </c>
      <c r="H5165">
        <v>5</v>
      </c>
      <c r="I5165">
        <v>1</v>
      </c>
      <c r="J5165" t="s">
        <v>127</v>
      </c>
      <c r="K5165" t="s">
        <v>31</v>
      </c>
      <c r="L5165" t="s">
        <v>298</v>
      </c>
      <c r="M5165" s="53">
        <v>0.04</v>
      </c>
      <c r="N5165" s="52">
        <v>46919.392211999999</v>
      </c>
      <c r="O5165" s="52">
        <v>44645.005790000003</v>
      </c>
      <c r="P5165">
        <v>1</v>
      </c>
      <c r="Q5165">
        <f>IF(SUMIFS(SolCotizacion!$P:$P,SolCotizacion!$E:$E,$G5165,SolCotizacion!$K:$K,$I5165)&gt;499,1,0)</f>
        <v>0</v>
      </c>
      <c r="R5165">
        <v>8857</v>
      </c>
      <c r="S5165" s="56">
        <f>IF(SUMIFS(SolCotizacion!$P:$P,SolCotizacion!$E:$E,$G5165,SolCotizacion!$K:$K,$I5165)&gt;499,4%,0)</f>
        <v>0</v>
      </c>
    </row>
    <row r="5166" spans="1:19" hidden="1">
      <c r="A5166" t="s">
        <v>6568</v>
      </c>
      <c r="B5166" t="s">
        <v>5547</v>
      </c>
      <c r="C5166">
        <v>128</v>
      </c>
      <c r="D5166" t="s">
        <v>113</v>
      </c>
      <c r="E5166" t="s">
        <v>10214</v>
      </c>
      <c r="F5166" t="s">
        <v>246</v>
      </c>
      <c r="G5166" t="s">
        <v>179</v>
      </c>
      <c r="H5166">
        <v>5</v>
      </c>
      <c r="I5166">
        <v>2</v>
      </c>
      <c r="J5166" t="s">
        <v>127</v>
      </c>
      <c r="K5166" t="s">
        <v>31</v>
      </c>
      <c r="L5166" t="s">
        <v>298</v>
      </c>
      <c r="M5166" s="53">
        <v>0.04</v>
      </c>
      <c r="N5166" s="52">
        <v>46919.392211999999</v>
      </c>
      <c r="O5166" s="52">
        <v>44645.005790000003</v>
      </c>
      <c r="P5166">
        <v>1</v>
      </c>
      <c r="Q5166">
        <f>IF(SUMIFS(SolCotizacion!$P:$P,SolCotizacion!$E:$E,$G5166,SolCotizacion!$K:$K,$I5166)&gt;499,1,0)</f>
        <v>0</v>
      </c>
      <c r="R5166">
        <v>8858</v>
      </c>
      <c r="S5166" s="56">
        <f>IF(SUMIFS(SolCotizacion!$P:$P,SolCotizacion!$E:$E,$G5166,SolCotizacion!$K:$K,$I5166)&gt;499,4%,0)</f>
        <v>0</v>
      </c>
    </row>
    <row r="5167" spans="1:19" hidden="1">
      <c r="A5167" t="s">
        <v>6569</v>
      </c>
      <c r="B5167" t="s">
        <v>5549</v>
      </c>
      <c r="C5167">
        <v>129</v>
      </c>
      <c r="D5167" t="s">
        <v>113</v>
      </c>
      <c r="E5167" t="s">
        <v>10215</v>
      </c>
      <c r="F5167" t="s">
        <v>246</v>
      </c>
      <c r="G5167" t="s">
        <v>179</v>
      </c>
      <c r="H5167">
        <v>5</v>
      </c>
      <c r="I5167">
        <v>3</v>
      </c>
      <c r="J5167" t="s">
        <v>127</v>
      </c>
      <c r="K5167" t="s">
        <v>31</v>
      </c>
      <c r="L5167" t="s">
        <v>298</v>
      </c>
      <c r="M5167" s="53">
        <v>0.04</v>
      </c>
      <c r="N5167" s="52">
        <v>46919.392211999999</v>
      </c>
      <c r="O5167" s="52">
        <v>44645.005790000003</v>
      </c>
      <c r="P5167">
        <v>1</v>
      </c>
      <c r="Q5167">
        <f>IF(SUMIFS(SolCotizacion!$P:$P,SolCotizacion!$E:$E,$G5167,SolCotizacion!$K:$K,$I5167)&gt;499,1,0)</f>
        <v>0</v>
      </c>
      <c r="R5167">
        <v>8859</v>
      </c>
      <c r="S5167" s="56">
        <f>IF(SUMIFS(SolCotizacion!$P:$P,SolCotizacion!$E:$E,$G5167,SolCotizacion!$K:$K,$I5167)&gt;499,4%,0)</f>
        <v>0</v>
      </c>
    </row>
    <row r="5168" spans="1:19" hidden="1">
      <c r="A5168" t="s">
        <v>6570</v>
      </c>
      <c r="B5168" t="s">
        <v>5551</v>
      </c>
      <c r="C5168">
        <v>130</v>
      </c>
      <c r="D5168" t="s">
        <v>113</v>
      </c>
      <c r="E5168" t="s">
        <v>10216</v>
      </c>
      <c r="F5168" t="s">
        <v>247</v>
      </c>
      <c r="G5168" t="s">
        <v>180</v>
      </c>
      <c r="H5168">
        <v>5</v>
      </c>
      <c r="I5168">
        <v>1</v>
      </c>
      <c r="J5168" t="s">
        <v>127</v>
      </c>
      <c r="K5168" t="s">
        <v>31</v>
      </c>
      <c r="L5168" t="s">
        <v>298</v>
      </c>
      <c r="M5168" s="53">
        <v>0.04</v>
      </c>
      <c r="N5168" s="52">
        <v>33829.131335999999</v>
      </c>
      <c r="O5168" s="52">
        <v>31841.151958000002</v>
      </c>
      <c r="P5168">
        <v>1</v>
      </c>
      <c r="Q5168">
        <f>IF(SUMIFS(SolCotizacion!$P:$P,SolCotizacion!$E:$E,$G5168,SolCotizacion!$K:$K,$I5168)&gt;499,1,0)</f>
        <v>0</v>
      </c>
      <c r="R5168">
        <v>8860</v>
      </c>
      <c r="S5168" s="56">
        <f>IF(SUMIFS(SolCotizacion!$P:$P,SolCotizacion!$E:$E,$G5168,SolCotizacion!$K:$K,$I5168)&gt;499,4%,0)</f>
        <v>0</v>
      </c>
    </row>
    <row r="5169" spans="1:19" hidden="1">
      <c r="A5169" t="s">
        <v>6571</v>
      </c>
      <c r="B5169" t="s">
        <v>5553</v>
      </c>
      <c r="C5169">
        <v>131</v>
      </c>
      <c r="D5169" t="s">
        <v>113</v>
      </c>
      <c r="E5169" t="s">
        <v>10217</v>
      </c>
      <c r="F5169" t="s">
        <v>247</v>
      </c>
      <c r="G5169" t="s">
        <v>180</v>
      </c>
      <c r="H5169">
        <v>5</v>
      </c>
      <c r="I5169">
        <v>2</v>
      </c>
      <c r="J5169" t="s">
        <v>127</v>
      </c>
      <c r="K5169" t="s">
        <v>31</v>
      </c>
      <c r="L5169" t="s">
        <v>298</v>
      </c>
      <c r="M5169" s="53">
        <v>0.04</v>
      </c>
      <c r="N5169" s="52">
        <v>33829.131335999999</v>
      </c>
      <c r="O5169" s="52">
        <v>31841.151958000002</v>
      </c>
      <c r="P5169">
        <v>1</v>
      </c>
      <c r="Q5169">
        <f>IF(SUMIFS(SolCotizacion!$P:$P,SolCotizacion!$E:$E,$G5169,SolCotizacion!$K:$K,$I5169)&gt;499,1,0)</f>
        <v>0</v>
      </c>
      <c r="R5169">
        <v>8861</v>
      </c>
      <c r="S5169" s="56">
        <f>IF(SUMIFS(SolCotizacion!$P:$P,SolCotizacion!$E:$E,$G5169,SolCotizacion!$K:$K,$I5169)&gt;499,4%,0)</f>
        <v>0</v>
      </c>
    </row>
    <row r="5170" spans="1:19" hidden="1">
      <c r="A5170" t="s">
        <v>6572</v>
      </c>
      <c r="B5170" t="s">
        <v>5555</v>
      </c>
      <c r="C5170">
        <v>132</v>
      </c>
      <c r="D5170" t="s">
        <v>113</v>
      </c>
      <c r="E5170" t="s">
        <v>10218</v>
      </c>
      <c r="F5170" t="s">
        <v>247</v>
      </c>
      <c r="G5170" t="s">
        <v>180</v>
      </c>
      <c r="H5170">
        <v>5</v>
      </c>
      <c r="I5170">
        <v>3</v>
      </c>
      <c r="J5170" t="s">
        <v>127</v>
      </c>
      <c r="K5170" t="s">
        <v>31</v>
      </c>
      <c r="L5170" t="s">
        <v>298</v>
      </c>
      <c r="M5170" s="53">
        <v>0.04</v>
      </c>
      <c r="N5170" s="52">
        <v>33829.131335999999</v>
      </c>
      <c r="O5170" s="52">
        <v>31841.151958000002</v>
      </c>
      <c r="P5170">
        <v>1</v>
      </c>
      <c r="Q5170">
        <f>IF(SUMIFS(SolCotizacion!$P:$P,SolCotizacion!$E:$E,$G5170,SolCotizacion!$K:$K,$I5170)&gt;499,1,0)</f>
        <v>0</v>
      </c>
      <c r="R5170">
        <v>8862</v>
      </c>
      <c r="S5170" s="56">
        <f>IF(SUMIFS(SolCotizacion!$P:$P,SolCotizacion!$E:$E,$G5170,SolCotizacion!$K:$K,$I5170)&gt;499,4%,0)</f>
        <v>0</v>
      </c>
    </row>
    <row r="5171" spans="1:19" hidden="1">
      <c r="A5171" t="s">
        <v>6573</v>
      </c>
      <c r="B5171" t="s">
        <v>5557</v>
      </c>
      <c r="C5171">
        <v>133</v>
      </c>
      <c r="D5171" t="s">
        <v>113</v>
      </c>
      <c r="E5171" t="s">
        <v>10219</v>
      </c>
      <c r="F5171" t="s">
        <v>248</v>
      </c>
      <c r="G5171" t="s">
        <v>181</v>
      </c>
      <c r="H5171">
        <v>5</v>
      </c>
      <c r="I5171">
        <v>1</v>
      </c>
      <c r="J5171" t="s">
        <v>127</v>
      </c>
      <c r="K5171" t="s">
        <v>31</v>
      </c>
      <c r="L5171" t="s">
        <v>298</v>
      </c>
      <c r="M5171" s="53">
        <v>0.04</v>
      </c>
      <c r="N5171" s="52">
        <v>141600.45561199999</v>
      </c>
      <c r="O5171" s="52">
        <v>134271.90007</v>
      </c>
      <c r="P5171">
        <v>1</v>
      </c>
      <c r="Q5171">
        <f>IF(SUMIFS(SolCotizacion!$P:$P,SolCotizacion!$E:$E,$G5171,SolCotizacion!$K:$K,$I5171)&gt;499,1,0)</f>
        <v>0</v>
      </c>
      <c r="R5171">
        <v>8863</v>
      </c>
      <c r="S5171" s="56">
        <f>IF(SUMIFS(SolCotizacion!$P:$P,SolCotizacion!$E:$E,$G5171,SolCotizacion!$K:$K,$I5171)&gt;499,4%,0)</f>
        <v>0</v>
      </c>
    </row>
    <row r="5172" spans="1:19" hidden="1">
      <c r="A5172" t="s">
        <v>6574</v>
      </c>
      <c r="B5172" t="s">
        <v>5559</v>
      </c>
      <c r="C5172">
        <v>134</v>
      </c>
      <c r="D5172" t="s">
        <v>113</v>
      </c>
      <c r="E5172" t="s">
        <v>10220</v>
      </c>
      <c r="F5172" t="s">
        <v>248</v>
      </c>
      <c r="G5172" t="s">
        <v>181</v>
      </c>
      <c r="H5172">
        <v>5</v>
      </c>
      <c r="I5172">
        <v>2</v>
      </c>
      <c r="J5172" t="s">
        <v>127</v>
      </c>
      <c r="K5172" t="s">
        <v>31</v>
      </c>
      <c r="L5172" t="s">
        <v>298</v>
      </c>
      <c r="M5172" s="53">
        <v>0.04</v>
      </c>
      <c r="N5172" s="52">
        <v>141600.45561199999</v>
      </c>
      <c r="O5172" s="52">
        <v>134271.90007</v>
      </c>
      <c r="P5172">
        <v>1</v>
      </c>
      <c r="Q5172">
        <f>IF(SUMIFS(SolCotizacion!$P:$P,SolCotizacion!$E:$E,$G5172,SolCotizacion!$K:$K,$I5172)&gt;499,1,0)</f>
        <v>0</v>
      </c>
      <c r="R5172">
        <v>8864</v>
      </c>
      <c r="S5172" s="56">
        <f>IF(SUMIFS(SolCotizacion!$P:$P,SolCotizacion!$E:$E,$G5172,SolCotizacion!$K:$K,$I5172)&gt;499,4%,0)</f>
        <v>0</v>
      </c>
    </row>
    <row r="5173" spans="1:19" hidden="1">
      <c r="A5173" t="s">
        <v>6575</v>
      </c>
      <c r="B5173" t="s">
        <v>5561</v>
      </c>
      <c r="C5173">
        <v>135</v>
      </c>
      <c r="D5173" t="s">
        <v>113</v>
      </c>
      <c r="E5173" t="s">
        <v>10221</v>
      </c>
      <c r="F5173" t="s">
        <v>248</v>
      </c>
      <c r="G5173" t="s">
        <v>181</v>
      </c>
      <c r="H5173">
        <v>5</v>
      </c>
      <c r="I5173">
        <v>3</v>
      </c>
      <c r="J5173" t="s">
        <v>127</v>
      </c>
      <c r="K5173" t="s">
        <v>31</v>
      </c>
      <c r="L5173" t="s">
        <v>298</v>
      </c>
      <c r="M5173" s="53">
        <v>0.04</v>
      </c>
      <c r="N5173" s="52">
        <v>141600.45561199999</v>
      </c>
      <c r="O5173" s="52">
        <v>134271.90007</v>
      </c>
      <c r="P5173">
        <v>1</v>
      </c>
      <c r="Q5173">
        <f>IF(SUMIFS(SolCotizacion!$P:$P,SolCotizacion!$E:$E,$G5173,SolCotizacion!$K:$K,$I5173)&gt;499,1,0)</f>
        <v>0</v>
      </c>
      <c r="R5173">
        <v>8865</v>
      </c>
      <c r="S5173" s="56">
        <f>IF(SUMIFS(SolCotizacion!$P:$P,SolCotizacion!$E:$E,$G5173,SolCotizacion!$K:$K,$I5173)&gt;499,4%,0)</f>
        <v>0</v>
      </c>
    </row>
    <row r="5174" spans="1:19" hidden="1">
      <c r="A5174" t="s">
        <v>6576</v>
      </c>
      <c r="B5174" t="s">
        <v>5563</v>
      </c>
      <c r="C5174">
        <v>136</v>
      </c>
      <c r="D5174" t="s">
        <v>113</v>
      </c>
      <c r="E5174" t="s">
        <v>10222</v>
      </c>
      <c r="F5174" t="s">
        <v>249</v>
      </c>
      <c r="G5174" t="s">
        <v>182</v>
      </c>
      <c r="H5174">
        <v>5</v>
      </c>
      <c r="I5174">
        <v>1</v>
      </c>
      <c r="J5174" t="s">
        <v>127</v>
      </c>
      <c r="K5174" t="s">
        <v>31</v>
      </c>
      <c r="L5174" t="s">
        <v>298</v>
      </c>
      <c r="M5174" s="53">
        <v>0.04</v>
      </c>
      <c r="N5174" s="52">
        <v>52142.002681999998</v>
      </c>
      <c r="O5174" s="52">
        <v>49193.737362</v>
      </c>
      <c r="P5174">
        <v>1</v>
      </c>
      <c r="Q5174">
        <f>IF(SUMIFS(SolCotizacion!$P:$P,SolCotizacion!$E:$E,$G5174,SolCotizacion!$K:$K,$I5174)&gt;499,1,0)</f>
        <v>0</v>
      </c>
      <c r="R5174">
        <v>8866</v>
      </c>
      <c r="S5174" s="56">
        <f>IF(SUMIFS(SolCotizacion!$P:$P,SolCotizacion!$E:$E,$G5174,SolCotizacion!$K:$K,$I5174)&gt;499,4%,0)</f>
        <v>0</v>
      </c>
    </row>
    <row r="5175" spans="1:19" hidden="1">
      <c r="A5175" t="s">
        <v>6577</v>
      </c>
      <c r="B5175" t="s">
        <v>5565</v>
      </c>
      <c r="C5175">
        <v>137</v>
      </c>
      <c r="D5175" t="s">
        <v>113</v>
      </c>
      <c r="E5175" t="s">
        <v>10223</v>
      </c>
      <c r="F5175" t="s">
        <v>249</v>
      </c>
      <c r="G5175" t="s">
        <v>182</v>
      </c>
      <c r="H5175">
        <v>5</v>
      </c>
      <c r="I5175">
        <v>2</v>
      </c>
      <c r="J5175" t="s">
        <v>127</v>
      </c>
      <c r="K5175" t="s">
        <v>31</v>
      </c>
      <c r="L5175" t="s">
        <v>298</v>
      </c>
      <c r="M5175" s="53">
        <v>0.04</v>
      </c>
      <c r="N5175" s="52">
        <v>52142.002681999998</v>
      </c>
      <c r="O5175" s="52">
        <v>49193.737362</v>
      </c>
      <c r="P5175">
        <v>1</v>
      </c>
      <c r="Q5175">
        <f>IF(SUMIFS(SolCotizacion!$P:$P,SolCotizacion!$E:$E,$G5175,SolCotizacion!$K:$K,$I5175)&gt;499,1,0)</f>
        <v>0</v>
      </c>
      <c r="R5175">
        <v>8867</v>
      </c>
      <c r="S5175" s="56">
        <f>IF(SUMIFS(SolCotizacion!$P:$P,SolCotizacion!$E:$E,$G5175,SolCotizacion!$K:$K,$I5175)&gt;499,4%,0)</f>
        <v>0</v>
      </c>
    </row>
    <row r="5176" spans="1:19" hidden="1">
      <c r="A5176" t="s">
        <v>6578</v>
      </c>
      <c r="B5176" t="s">
        <v>5567</v>
      </c>
      <c r="C5176">
        <v>138</v>
      </c>
      <c r="D5176" t="s">
        <v>113</v>
      </c>
      <c r="E5176" t="s">
        <v>10224</v>
      </c>
      <c r="F5176" t="s">
        <v>249</v>
      </c>
      <c r="G5176" t="s">
        <v>182</v>
      </c>
      <c r="H5176">
        <v>5</v>
      </c>
      <c r="I5176">
        <v>3</v>
      </c>
      <c r="J5176" t="s">
        <v>127</v>
      </c>
      <c r="K5176" t="s">
        <v>31</v>
      </c>
      <c r="L5176" t="s">
        <v>298</v>
      </c>
      <c r="M5176" s="53">
        <v>0.04</v>
      </c>
      <c r="N5176" s="52">
        <v>52142.002681999998</v>
      </c>
      <c r="O5176" s="52">
        <v>49193.737362</v>
      </c>
      <c r="P5176">
        <v>1</v>
      </c>
      <c r="Q5176">
        <f>IF(SUMIFS(SolCotizacion!$P:$P,SolCotizacion!$E:$E,$G5176,SolCotizacion!$K:$K,$I5176)&gt;499,1,0)</f>
        <v>0</v>
      </c>
      <c r="R5176">
        <v>8868</v>
      </c>
      <c r="S5176" s="56">
        <f>IF(SUMIFS(SolCotizacion!$P:$P,SolCotizacion!$E:$E,$G5176,SolCotizacion!$K:$K,$I5176)&gt;499,4%,0)</f>
        <v>0</v>
      </c>
    </row>
    <row r="5177" spans="1:19" hidden="1">
      <c r="A5177" t="s">
        <v>6579</v>
      </c>
      <c r="B5177" t="s">
        <v>5569</v>
      </c>
      <c r="C5177">
        <v>139</v>
      </c>
      <c r="D5177" t="s">
        <v>113</v>
      </c>
      <c r="E5177" t="s">
        <v>10225</v>
      </c>
      <c r="F5177" t="s">
        <v>250</v>
      </c>
      <c r="G5177" t="s">
        <v>183</v>
      </c>
      <c r="H5177">
        <v>5</v>
      </c>
      <c r="I5177">
        <v>1</v>
      </c>
      <c r="J5177" t="s">
        <v>127</v>
      </c>
      <c r="K5177" t="s">
        <v>31</v>
      </c>
      <c r="L5177" t="s">
        <v>298</v>
      </c>
      <c r="M5177" s="53">
        <v>0.04</v>
      </c>
      <c r="N5177" s="52">
        <v>66697.925140000007</v>
      </c>
      <c r="O5177" s="52">
        <v>62839.952714000006</v>
      </c>
      <c r="P5177">
        <v>1</v>
      </c>
      <c r="Q5177">
        <f>IF(SUMIFS(SolCotizacion!$P:$P,SolCotizacion!$E:$E,$G5177,SolCotizacion!$K:$K,$I5177)&gt;499,1,0)</f>
        <v>0</v>
      </c>
      <c r="R5177">
        <v>8869</v>
      </c>
      <c r="S5177" s="56">
        <f>IF(SUMIFS(SolCotizacion!$P:$P,SolCotizacion!$E:$E,$G5177,SolCotizacion!$K:$K,$I5177)&gt;499,4%,0)</f>
        <v>0</v>
      </c>
    </row>
    <row r="5178" spans="1:19" hidden="1">
      <c r="A5178" t="s">
        <v>6580</v>
      </c>
      <c r="B5178" t="s">
        <v>5571</v>
      </c>
      <c r="C5178">
        <v>140</v>
      </c>
      <c r="D5178" t="s">
        <v>113</v>
      </c>
      <c r="E5178" t="s">
        <v>10226</v>
      </c>
      <c r="F5178" t="s">
        <v>250</v>
      </c>
      <c r="G5178" t="s">
        <v>183</v>
      </c>
      <c r="H5178">
        <v>5</v>
      </c>
      <c r="I5178">
        <v>2</v>
      </c>
      <c r="J5178" t="s">
        <v>127</v>
      </c>
      <c r="K5178" t="s">
        <v>31</v>
      </c>
      <c r="L5178" t="s">
        <v>298</v>
      </c>
      <c r="M5178" s="53">
        <v>0.04</v>
      </c>
      <c r="N5178" s="52">
        <v>66697.925140000007</v>
      </c>
      <c r="O5178" s="52">
        <v>62839.952714000006</v>
      </c>
      <c r="P5178">
        <v>1</v>
      </c>
      <c r="Q5178">
        <f>IF(SUMIFS(SolCotizacion!$P:$P,SolCotizacion!$E:$E,$G5178,SolCotizacion!$K:$K,$I5178)&gt;499,1,0)</f>
        <v>0</v>
      </c>
      <c r="R5178">
        <v>8870</v>
      </c>
      <c r="S5178" s="56">
        <f>IF(SUMIFS(SolCotizacion!$P:$P,SolCotizacion!$E:$E,$G5178,SolCotizacion!$K:$K,$I5178)&gt;499,4%,0)</f>
        <v>0</v>
      </c>
    </row>
    <row r="5179" spans="1:19" hidden="1">
      <c r="A5179" t="s">
        <v>6581</v>
      </c>
      <c r="B5179" t="s">
        <v>5573</v>
      </c>
      <c r="C5179">
        <v>141</v>
      </c>
      <c r="D5179" t="s">
        <v>113</v>
      </c>
      <c r="E5179" t="s">
        <v>10227</v>
      </c>
      <c r="F5179" t="s">
        <v>250</v>
      </c>
      <c r="G5179" t="s">
        <v>183</v>
      </c>
      <c r="H5179">
        <v>5</v>
      </c>
      <c r="I5179">
        <v>3</v>
      </c>
      <c r="J5179" t="s">
        <v>127</v>
      </c>
      <c r="K5179" t="s">
        <v>31</v>
      </c>
      <c r="L5179" t="s">
        <v>298</v>
      </c>
      <c r="M5179" s="53">
        <v>0.04</v>
      </c>
      <c r="N5179" s="52">
        <v>66697.925140000007</v>
      </c>
      <c r="O5179" s="52">
        <v>62839.952714000006</v>
      </c>
      <c r="P5179">
        <v>1</v>
      </c>
      <c r="Q5179">
        <f>IF(SUMIFS(SolCotizacion!$P:$P,SolCotizacion!$E:$E,$G5179,SolCotizacion!$K:$K,$I5179)&gt;499,1,0)</f>
        <v>0</v>
      </c>
      <c r="R5179">
        <v>8871</v>
      </c>
      <c r="S5179" s="56">
        <f>IF(SUMIFS(SolCotizacion!$P:$P,SolCotizacion!$E:$E,$G5179,SolCotizacion!$K:$K,$I5179)&gt;499,4%,0)</f>
        <v>0</v>
      </c>
    </row>
    <row r="5180" spans="1:19" hidden="1">
      <c r="A5180" t="s">
        <v>6582</v>
      </c>
      <c r="B5180" t="s">
        <v>5575</v>
      </c>
      <c r="C5180">
        <v>142</v>
      </c>
      <c r="D5180" t="s">
        <v>113</v>
      </c>
      <c r="E5180" t="s">
        <v>10228</v>
      </c>
      <c r="F5180" t="s">
        <v>251</v>
      </c>
      <c r="G5180" t="s">
        <v>184</v>
      </c>
      <c r="H5180">
        <v>5</v>
      </c>
      <c r="I5180">
        <v>1</v>
      </c>
      <c r="J5180" t="s">
        <v>127</v>
      </c>
      <c r="K5180" t="s">
        <v>31</v>
      </c>
      <c r="L5180" t="s">
        <v>298</v>
      </c>
      <c r="M5180" s="53">
        <v>0.04</v>
      </c>
      <c r="N5180" s="52">
        <v>168303.20229799999</v>
      </c>
      <c r="O5180" s="52">
        <v>158363.36731599999</v>
      </c>
      <c r="P5180">
        <v>1</v>
      </c>
      <c r="Q5180">
        <f>IF(SUMIFS(SolCotizacion!$P:$P,SolCotizacion!$E:$E,$G5180,SolCotizacion!$K:$K,$I5180)&gt;499,1,0)</f>
        <v>0</v>
      </c>
      <c r="R5180">
        <v>8872</v>
      </c>
      <c r="S5180" s="56">
        <f>IF(SUMIFS(SolCotizacion!$P:$P,SolCotizacion!$E:$E,$G5180,SolCotizacion!$K:$K,$I5180)&gt;499,4%,0)</f>
        <v>0</v>
      </c>
    </row>
    <row r="5181" spans="1:19" hidden="1">
      <c r="A5181" t="s">
        <v>6583</v>
      </c>
      <c r="B5181" t="s">
        <v>5577</v>
      </c>
      <c r="C5181">
        <v>143</v>
      </c>
      <c r="D5181" t="s">
        <v>113</v>
      </c>
      <c r="E5181" t="s">
        <v>10229</v>
      </c>
      <c r="F5181" t="s">
        <v>251</v>
      </c>
      <c r="G5181" t="s">
        <v>184</v>
      </c>
      <c r="H5181">
        <v>5</v>
      </c>
      <c r="I5181">
        <v>2</v>
      </c>
      <c r="J5181" t="s">
        <v>127</v>
      </c>
      <c r="K5181" t="s">
        <v>31</v>
      </c>
      <c r="L5181" t="s">
        <v>298</v>
      </c>
      <c r="M5181" s="53">
        <v>0.04</v>
      </c>
      <c r="N5181" s="52">
        <v>168303.20229799999</v>
      </c>
      <c r="O5181" s="52">
        <v>158363.36731599999</v>
      </c>
      <c r="P5181">
        <v>1</v>
      </c>
      <c r="Q5181">
        <f>IF(SUMIFS(SolCotizacion!$P:$P,SolCotizacion!$E:$E,$G5181,SolCotizacion!$K:$K,$I5181)&gt;499,1,0)</f>
        <v>0</v>
      </c>
      <c r="R5181">
        <v>8873</v>
      </c>
      <c r="S5181" s="56">
        <f>IF(SUMIFS(SolCotizacion!$P:$P,SolCotizacion!$E:$E,$G5181,SolCotizacion!$K:$K,$I5181)&gt;499,4%,0)</f>
        <v>0</v>
      </c>
    </row>
    <row r="5182" spans="1:19" hidden="1">
      <c r="A5182" t="s">
        <v>6584</v>
      </c>
      <c r="B5182" t="s">
        <v>5579</v>
      </c>
      <c r="C5182">
        <v>144</v>
      </c>
      <c r="D5182" t="s">
        <v>113</v>
      </c>
      <c r="E5182" t="s">
        <v>10230</v>
      </c>
      <c r="F5182" t="s">
        <v>251</v>
      </c>
      <c r="G5182" t="s">
        <v>184</v>
      </c>
      <c r="H5182">
        <v>5</v>
      </c>
      <c r="I5182">
        <v>3</v>
      </c>
      <c r="J5182" t="s">
        <v>127</v>
      </c>
      <c r="K5182" t="s">
        <v>31</v>
      </c>
      <c r="L5182" t="s">
        <v>298</v>
      </c>
      <c r="M5182" s="53">
        <v>0.04</v>
      </c>
      <c r="N5182" s="52">
        <v>168303.20229799999</v>
      </c>
      <c r="O5182" s="52">
        <v>158363.36731599999</v>
      </c>
      <c r="P5182">
        <v>1</v>
      </c>
      <c r="Q5182">
        <f>IF(SUMIFS(SolCotizacion!$P:$P,SolCotizacion!$E:$E,$G5182,SolCotizacion!$K:$K,$I5182)&gt;499,1,0)</f>
        <v>0</v>
      </c>
      <c r="R5182">
        <v>8874</v>
      </c>
      <c r="S5182" s="56">
        <f>IF(SUMIFS(SolCotizacion!$P:$P,SolCotizacion!$E:$E,$G5182,SolCotizacion!$K:$K,$I5182)&gt;499,4%,0)</f>
        <v>0</v>
      </c>
    </row>
    <row r="5183" spans="1:19" hidden="1">
      <c r="A5183" t="s">
        <v>6585</v>
      </c>
      <c r="B5183" t="s">
        <v>5581</v>
      </c>
      <c r="C5183">
        <v>145</v>
      </c>
      <c r="D5183" t="s">
        <v>113</v>
      </c>
      <c r="E5183" t="s">
        <v>10231</v>
      </c>
      <c r="F5183" t="s">
        <v>252</v>
      </c>
      <c r="G5183" t="s">
        <v>185</v>
      </c>
      <c r="H5183">
        <v>5</v>
      </c>
      <c r="I5183">
        <v>1</v>
      </c>
      <c r="J5183" t="s">
        <v>127</v>
      </c>
      <c r="K5183" t="s">
        <v>31</v>
      </c>
      <c r="L5183" t="s">
        <v>298</v>
      </c>
      <c r="M5183" s="53">
        <v>0.04</v>
      </c>
      <c r="N5183" s="52">
        <v>248574.31198600002</v>
      </c>
      <c r="O5183" s="52">
        <v>233584.09458999999</v>
      </c>
      <c r="P5183">
        <v>1</v>
      </c>
      <c r="Q5183">
        <f>IF(SUMIFS(SolCotizacion!$P:$P,SolCotizacion!$E:$E,$G5183,SolCotizacion!$K:$K,$I5183)&gt;499,1,0)</f>
        <v>0</v>
      </c>
      <c r="R5183">
        <v>8875</v>
      </c>
      <c r="S5183" s="56">
        <f>IF(SUMIFS(SolCotizacion!$P:$P,SolCotizacion!$E:$E,$G5183,SolCotizacion!$K:$K,$I5183)&gt;499,4%,0)</f>
        <v>0</v>
      </c>
    </row>
    <row r="5184" spans="1:19" hidden="1">
      <c r="A5184" t="s">
        <v>6586</v>
      </c>
      <c r="B5184" t="s">
        <v>5583</v>
      </c>
      <c r="C5184">
        <v>146</v>
      </c>
      <c r="D5184" t="s">
        <v>113</v>
      </c>
      <c r="E5184" t="s">
        <v>10232</v>
      </c>
      <c r="F5184" t="s">
        <v>252</v>
      </c>
      <c r="G5184" t="s">
        <v>185</v>
      </c>
      <c r="H5184">
        <v>5</v>
      </c>
      <c r="I5184">
        <v>2</v>
      </c>
      <c r="J5184" t="s">
        <v>127</v>
      </c>
      <c r="K5184" t="s">
        <v>31</v>
      </c>
      <c r="L5184" t="s">
        <v>298</v>
      </c>
      <c r="M5184" s="53">
        <v>0.04</v>
      </c>
      <c r="N5184" s="52">
        <v>248574.31198600002</v>
      </c>
      <c r="O5184" s="52">
        <v>233584.09458999999</v>
      </c>
      <c r="P5184">
        <v>1</v>
      </c>
      <c r="Q5184">
        <f>IF(SUMIFS(SolCotizacion!$P:$P,SolCotizacion!$E:$E,$G5184,SolCotizacion!$K:$K,$I5184)&gt;499,1,0)</f>
        <v>0</v>
      </c>
      <c r="R5184">
        <v>8876</v>
      </c>
      <c r="S5184" s="56">
        <f>IF(SUMIFS(SolCotizacion!$P:$P,SolCotizacion!$E:$E,$G5184,SolCotizacion!$K:$K,$I5184)&gt;499,4%,0)</f>
        <v>0</v>
      </c>
    </row>
    <row r="5185" spans="1:19" hidden="1">
      <c r="A5185" t="s">
        <v>6587</v>
      </c>
      <c r="B5185" t="s">
        <v>5585</v>
      </c>
      <c r="C5185">
        <v>147</v>
      </c>
      <c r="D5185" t="s">
        <v>113</v>
      </c>
      <c r="E5185" t="s">
        <v>10233</v>
      </c>
      <c r="F5185" t="s">
        <v>252</v>
      </c>
      <c r="G5185" t="s">
        <v>185</v>
      </c>
      <c r="H5185">
        <v>5</v>
      </c>
      <c r="I5185">
        <v>3</v>
      </c>
      <c r="J5185" t="s">
        <v>127</v>
      </c>
      <c r="K5185" t="s">
        <v>31</v>
      </c>
      <c r="L5185" t="s">
        <v>298</v>
      </c>
      <c r="M5185" s="53">
        <v>0.04</v>
      </c>
      <c r="N5185" s="52">
        <v>248574.31198600002</v>
      </c>
      <c r="O5185" s="52">
        <v>233584.09458999999</v>
      </c>
      <c r="P5185">
        <v>1</v>
      </c>
      <c r="Q5185">
        <f>IF(SUMIFS(SolCotizacion!$P:$P,SolCotizacion!$E:$E,$G5185,SolCotizacion!$K:$K,$I5185)&gt;499,1,0)</f>
        <v>0</v>
      </c>
      <c r="R5185">
        <v>8877</v>
      </c>
      <c r="S5185" s="56">
        <f>IF(SUMIFS(SolCotizacion!$P:$P,SolCotizacion!$E:$E,$G5185,SolCotizacion!$K:$K,$I5185)&gt;499,4%,0)</f>
        <v>0</v>
      </c>
    </row>
    <row r="5186" spans="1:19" hidden="1">
      <c r="A5186" t="s">
        <v>6588</v>
      </c>
      <c r="B5186" t="s">
        <v>5587</v>
      </c>
      <c r="C5186">
        <v>148</v>
      </c>
      <c r="D5186" t="s">
        <v>113</v>
      </c>
      <c r="E5186" t="s">
        <v>10234</v>
      </c>
      <c r="F5186" t="s">
        <v>253</v>
      </c>
      <c r="G5186" t="s">
        <v>186</v>
      </c>
      <c r="H5186">
        <v>5</v>
      </c>
      <c r="I5186">
        <v>1</v>
      </c>
      <c r="J5186" t="s">
        <v>127</v>
      </c>
      <c r="K5186" t="s">
        <v>31</v>
      </c>
      <c r="L5186" t="s">
        <v>298</v>
      </c>
      <c r="M5186" s="53">
        <v>0.04</v>
      </c>
      <c r="N5186" s="52">
        <v>297976.18404400005</v>
      </c>
      <c r="O5186" s="52">
        <v>281190.41797000001</v>
      </c>
      <c r="P5186">
        <v>1</v>
      </c>
      <c r="Q5186">
        <f>IF(SUMIFS(SolCotizacion!$P:$P,SolCotizacion!$E:$E,$G5186,SolCotizacion!$K:$K,$I5186)&gt;499,1,0)</f>
        <v>0</v>
      </c>
      <c r="R5186">
        <v>8878</v>
      </c>
      <c r="S5186" s="56">
        <f>IF(SUMIFS(SolCotizacion!$P:$P,SolCotizacion!$E:$E,$G5186,SolCotizacion!$K:$K,$I5186)&gt;499,4%,0)</f>
        <v>0</v>
      </c>
    </row>
    <row r="5187" spans="1:19" hidden="1">
      <c r="A5187" t="s">
        <v>6589</v>
      </c>
      <c r="B5187" t="s">
        <v>5589</v>
      </c>
      <c r="C5187">
        <v>149</v>
      </c>
      <c r="D5187" t="s">
        <v>113</v>
      </c>
      <c r="E5187" t="s">
        <v>10235</v>
      </c>
      <c r="F5187" t="s">
        <v>253</v>
      </c>
      <c r="G5187" t="s">
        <v>186</v>
      </c>
      <c r="H5187">
        <v>5</v>
      </c>
      <c r="I5187">
        <v>2</v>
      </c>
      <c r="J5187" t="s">
        <v>127</v>
      </c>
      <c r="K5187" t="s">
        <v>31</v>
      </c>
      <c r="L5187" t="s">
        <v>298</v>
      </c>
      <c r="M5187" s="53">
        <v>0.04</v>
      </c>
      <c r="N5187" s="52">
        <v>297976.18404400005</v>
      </c>
      <c r="O5187" s="52">
        <v>281190.41797000001</v>
      </c>
      <c r="P5187">
        <v>1</v>
      </c>
      <c r="Q5187">
        <f>IF(SUMIFS(SolCotizacion!$P:$P,SolCotizacion!$E:$E,$G5187,SolCotizacion!$K:$K,$I5187)&gt;499,1,0)</f>
        <v>0</v>
      </c>
      <c r="R5187">
        <v>8879</v>
      </c>
      <c r="S5187" s="56">
        <f>IF(SUMIFS(SolCotizacion!$P:$P,SolCotizacion!$E:$E,$G5187,SolCotizacion!$K:$K,$I5187)&gt;499,4%,0)</f>
        <v>0</v>
      </c>
    </row>
    <row r="5188" spans="1:19" hidden="1">
      <c r="A5188" t="s">
        <v>6590</v>
      </c>
      <c r="B5188" t="s">
        <v>5591</v>
      </c>
      <c r="C5188">
        <v>150</v>
      </c>
      <c r="D5188" t="s">
        <v>113</v>
      </c>
      <c r="E5188" t="s">
        <v>10236</v>
      </c>
      <c r="F5188" t="s">
        <v>253</v>
      </c>
      <c r="G5188" t="s">
        <v>186</v>
      </c>
      <c r="H5188">
        <v>5</v>
      </c>
      <c r="I5188">
        <v>3</v>
      </c>
      <c r="J5188" t="s">
        <v>127</v>
      </c>
      <c r="K5188" t="s">
        <v>31</v>
      </c>
      <c r="L5188" t="s">
        <v>298</v>
      </c>
      <c r="M5188" s="53">
        <v>0.04</v>
      </c>
      <c r="N5188" s="52">
        <v>297976.18404400005</v>
      </c>
      <c r="O5188" s="52">
        <v>281190.41797000001</v>
      </c>
      <c r="P5188">
        <v>1</v>
      </c>
      <c r="Q5188">
        <f>IF(SUMIFS(SolCotizacion!$P:$P,SolCotizacion!$E:$E,$G5188,SolCotizacion!$K:$K,$I5188)&gt;499,1,0)</f>
        <v>0</v>
      </c>
      <c r="R5188">
        <v>8880</v>
      </c>
      <c r="S5188" s="56">
        <f>IF(SUMIFS(SolCotizacion!$P:$P,SolCotizacion!$E:$E,$G5188,SolCotizacion!$K:$K,$I5188)&gt;499,4%,0)</f>
        <v>0</v>
      </c>
    </row>
    <row r="5189" spans="1:19" hidden="1">
      <c r="A5189" t="s">
        <v>6591</v>
      </c>
      <c r="B5189" t="s">
        <v>5593</v>
      </c>
      <c r="C5189">
        <v>151</v>
      </c>
      <c r="D5189" t="s">
        <v>113</v>
      </c>
      <c r="E5189" t="s">
        <v>10237</v>
      </c>
      <c r="F5189" t="s">
        <v>254</v>
      </c>
      <c r="G5189" t="s">
        <v>187</v>
      </c>
      <c r="H5189">
        <v>5</v>
      </c>
      <c r="I5189">
        <v>1</v>
      </c>
      <c r="J5189" t="s">
        <v>127</v>
      </c>
      <c r="K5189" t="s">
        <v>31</v>
      </c>
      <c r="L5189" t="s">
        <v>298</v>
      </c>
      <c r="M5189" s="53">
        <v>0.04</v>
      </c>
      <c r="N5189" s="52">
        <v>57196.161483999997</v>
      </c>
      <c r="O5189" s="52">
        <v>53910.961874000001</v>
      </c>
      <c r="P5189">
        <v>1</v>
      </c>
      <c r="Q5189">
        <f>IF(SUMIFS(SolCotizacion!$P:$P,SolCotizacion!$E:$E,$G5189,SolCotizacion!$K:$K,$I5189)&gt;499,1,0)</f>
        <v>0</v>
      </c>
      <c r="R5189">
        <v>8881</v>
      </c>
      <c r="S5189" s="56">
        <f>IF(SUMIFS(SolCotizacion!$P:$P,SolCotizacion!$E:$E,$G5189,SolCotizacion!$K:$K,$I5189)&gt;499,4%,0)</f>
        <v>0</v>
      </c>
    </row>
    <row r="5190" spans="1:19" hidden="1">
      <c r="A5190" t="s">
        <v>6592</v>
      </c>
      <c r="B5190" t="s">
        <v>5595</v>
      </c>
      <c r="C5190">
        <v>152</v>
      </c>
      <c r="D5190" t="s">
        <v>113</v>
      </c>
      <c r="E5190" t="s">
        <v>10238</v>
      </c>
      <c r="F5190" t="s">
        <v>254</v>
      </c>
      <c r="G5190" t="s">
        <v>187</v>
      </c>
      <c r="H5190">
        <v>5</v>
      </c>
      <c r="I5190">
        <v>2</v>
      </c>
      <c r="J5190" t="s">
        <v>127</v>
      </c>
      <c r="K5190" t="s">
        <v>31</v>
      </c>
      <c r="L5190" t="s">
        <v>298</v>
      </c>
      <c r="M5190" s="53">
        <v>0.04</v>
      </c>
      <c r="N5190" s="52">
        <v>57196.161483999997</v>
      </c>
      <c r="O5190" s="52">
        <v>53910.961874000001</v>
      </c>
      <c r="P5190">
        <v>1</v>
      </c>
      <c r="Q5190">
        <f>IF(SUMIFS(SolCotizacion!$P:$P,SolCotizacion!$E:$E,$G5190,SolCotizacion!$K:$K,$I5190)&gt;499,1,0)</f>
        <v>0</v>
      </c>
      <c r="R5190">
        <v>8882</v>
      </c>
      <c r="S5190" s="56">
        <f>IF(SUMIFS(SolCotizacion!$P:$P,SolCotizacion!$E:$E,$G5190,SolCotizacion!$K:$K,$I5190)&gt;499,4%,0)</f>
        <v>0</v>
      </c>
    </row>
    <row r="5191" spans="1:19" hidden="1">
      <c r="A5191" t="s">
        <v>6593</v>
      </c>
      <c r="B5191" t="s">
        <v>5597</v>
      </c>
      <c r="C5191">
        <v>153</v>
      </c>
      <c r="D5191" t="s">
        <v>113</v>
      </c>
      <c r="E5191" t="s">
        <v>10239</v>
      </c>
      <c r="F5191" t="s">
        <v>254</v>
      </c>
      <c r="G5191" t="s">
        <v>187</v>
      </c>
      <c r="H5191">
        <v>5</v>
      </c>
      <c r="I5191">
        <v>3</v>
      </c>
      <c r="J5191" t="s">
        <v>127</v>
      </c>
      <c r="K5191" t="s">
        <v>31</v>
      </c>
      <c r="L5191" t="s">
        <v>298</v>
      </c>
      <c r="M5191" s="53">
        <v>0.04</v>
      </c>
      <c r="N5191" s="52">
        <v>57196.161483999997</v>
      </c>
      <c r="O5191" s="52">
        <v>53910.961874000001</v>
      </c>
      <c r="P5191">
        <v>1</v>
      </c>
      <c r="Q5191">
        <f>IF(SUMIFS(SolCotizacion!$P:$P,SolCotizacion!$E:$E,$G5191,SolCotizacion!$K:$K,$I5191)&gt;499,1,0)</f>
        <v>0</v>
      </c>
      <c r="R5191">
        <v>8883</v>
      </c>
      <c r="S5191" s="56">
        <f>IF(SUMIFS(SolCotizacion!$P:$P,SolCotizacion!$E:$E,$G5191,SolCotizacion!$K:$K,$I5191)&gt;499,4%,0)</f>
        <v>0</v>
      </c>
    </row>
    <row r="5192" spans="1:19" hidden="1">
      <c r="A5192" t="s">
        <v>6594</v>
      </c>
      <c r="B5192" t="s">
        <v>5599</v>
      </c>
      <c r="C5192">
        <v>154</v>
      </c>
      <c r="D5192" t="s">
        <v>113</v>
      </c>
      <c r="E5192" t="s">
        <v>10240</v>
      </c>
      <c r="F5192" t="s">
        <v>255</v>
      </c>
      <c r="G5192" t="s">
        <v>188</v>
      </c>
      <c r="H5192">
        <v>5</v>
      </c>
      <c r="I5192">
        <v>1</v>
      </c>
      <c r="J5192" t="s">
        <v>127</v>
      </c>
      <c r="K5192" t="s">
        <v>31</v>
      </c>
      <c r="L5192" t="s">
        <v>298</v>
      </c>
      <c r="M5192" s="53">
        <v>0.04</v>
      </c>
      <c r="N5192" s="52">
        <v>29842.524404</v>
      </c>
      <c r="O5192" s="52">
        <v>28671.689354000002</v>
      </c>
      <c r="P5192">
        <v>1</v>
      </c>
      <c r="Q5192">
        <f>IF(SUMIFS(SolCotizacion!$P:$P,SolCotizacion!$E:$E,$G5192,SolCotizacion!$K:$K,$I5192)&gt;499,1,0)</f>
        <v>0</v>
      </c>
      <c r="R5192">
        <v>8884</v>
      </c>
      <c r="S5192" s="56">
        <f>IF(SUMIFS(SolCotizacion!$P:$P,SolCotizacion!$E:$E,$G5192,SolCotizacion!$K:$K,$I5192)&gt;499,4%,0)</f>
        <v>0</v>
      </c>
    </row>
    <row r="5193" spans="1:19" hidden="1">
      <c r="A5193" t="s">
        <v>6595</v>
      </c>
      <c r="B5193" t="s">
        <v>5601</v>
      </c>
      <c r="C5193">
        <v>155</v>
      </c>
      <c r="D5193" t="s">
        <v>113</v>
      </c>
      <c r="E5193" t="s">
        <v>10241</v>
      </c>
      <c r="F5193" t="s">
        <v>255</v>
      </c>
      <c r="G5193" t="s">
        <v>188</v>
      </c>
      <c r="H5193">
        <v>5</v>
      </c>
      <c r="I5193">
        <v>2</v>
      </c>
      <c r="J5193" t="s">
        <v>127</v>
      </c>
      <c r="K5193" t="s">
        <v>31</v>
      </c>
      <c r="L5193" t="s">
        <v>298</v>
      </c>
      <c r="M5193" s="53">
        <v>0.04</v>
      </c>
      <c r="N5193" s="52">
        <v>29842.524404</v>
      </c>
      <c r="O5193" s="52">
        <v>28671.689354000002</v>
      </c>
      <c r="P5193">
        <v>1</v>
      </c>
      <c r="Q5193">
        <f>IF(SUMIFS(SolCotizacion!$P:$P,SolCotizacion!$E:$E,$G5193,SolCotizacion!$K:$K,$I5193)&gt;499,1,0)</f>
        <v>0</v>
      </c>
      <c r="R5193">
        <v>8885</v>
      </c>
      <c r="S5193" s="56">
        <f>IF(SUMIFS(SolCotizacion!$P:$P,SolCotizacion!$E:$E,$G5193,SolCotizacion!$K:$K,$I5193)&gt;499,4%,0)</f>
        <v>0</v>
      </c>
    </row>
    <row r="5194" spans="1:19" hidden="1">
      <c r="A5194" t="s">
        <v>6596</v>
      </c>
      <c r="B5194" t="s">
        <v>5603</v>
      </c>
      <c r="C5194">
        <v>156</v>
      </c>
      <c r="D5194" t="s">
        <v>113</v>
      </c>
      <c r="E5194" t="s">
        <v>10242</v>
      </c>
      <c r="F5194" t="s">
        <v>255</v>
      </c>
      <c r="G5194" t="s">
        <v>188</v>
      </c>
      <c r="H5194">
        <v>5</v>
      </c>
      <c r="I5194">
        <v>3</v>
      </c>
      <c r="J5194" t="s">
        <v>127</v>
      </c>
      <c r="K5194" t="s">
        <v>31</v>
      </c>
      <c r="L5194" t="s">
        <v>298</v>
      </c>
      <c r="M5194" s="53">
        <v>0.04</v>
      </c>
      <c r="N5194" s="52">
        <v>29842.524404</v>
      </c>
      <c r="O5194" s="52">
        <v>28671.689354000002</v>
      </c>
      <c r="P5194">
        <v>1</v>
      </c>
      <c r="Q5194">
        <f>IF(SUMIFS(SolCotizacion!$P:$P,SolCotizacion!$E:$E,$G5194,SolCotizacion!$K:$K,$I5194)&gt;499,1,0)</f>
        <v>0</v>
      </c>
      <c r="R5194">
        <v>8886</v>
      </c>
      <c r="S5194" s="56">
        <f>IF(SUMIFS(SolCotizacion!$P:$P,SolCotizacion!$E:$E,$G5194,SolCotizacion!$K:$K,$I5194)&gt;499,4%,0)</f>
        <v>0</v>
      </c>
    </row>
    <row r="5195" spans="1:19" hidden="1">
      <c r="A5195" t="s">
        <v>6597</v>
      </c>
      <c r="B5195" t="s">
        <v>5605</v>
      </c>
      <c r="C5195">
        <v>157</v>
      </c>
      <c r="D5195" t="s">
        <v>113</v>
      </c>
      <c r="E5195" t="s">
        <v>10243</v>
      </c>
      <c r="F5195" t="s">
        <v>256</v>
      </c>
      <c r="G5195" t="s">
        <v>189</v>
      </c>
      <c r="H5195">
        <v>5</v>
      </c>
      <c r="I5195">
        <v>1</v>
      </c>
      <c r="J5195" t="s">
        <v>127</v>
      </c>
      <c r="K5195" t="s">
        <v>31</v>
      </c>
      <c r="L5195" t="s">
        <v>298</v>
      </c>
      <c r="M5195" s="53">
        <v>0.04</v>
      </c>
      <c r="N5195" s="52">
        <v>89509.011130000014</v>
      </c>
      <c r="O5195" s="52">
        <v>84404.335400000011</v>
      </c>
      <c r="P5195">
        <v>1</v>
      </c>
      <c r="Q5195">
        <f>IF(SUMIFS(SolCotizacion!$P:$P,SolCotizacion!$E:$E,$G5195,SolCotizacion!$K:$K,$I5195)&gt;499,1,0)</f>
        <v>0</v>
      </c>
      <c r="R5195">
        <v>8887</v>
      </c>
      <c r="S5195" s="56">
        <f>IF(SUMIFS(SolCotizacion!$P:$P,SolCotizacion!$E:$E,$G5195,SolCotizacion!$K:$K,$I5195)&gt;499,4%,0)</f>
        <v>0</v>
      </c>
    </row>
    <row r="5196" spans="1:19" hidden="1">
      <c r="A5196" t="s">
        <v>6598</v>
      </c>
      <c r="B5196" t="s">
        <v>5607</v>
      </c>
      <c r="C5196">
        <v>158</v>
      </c>
      <c r="D5196" t="s">
        <v>113</v>
      </c>
      <c r="E5196" t="s">
        <v>10244</v>
      </c>
      <c r="F5196" t="s">
        <v>256</v>
      </c>
      <c r="G5196" t="s">
        <v>189</v>
      </c>
      <c r="H5196">
        <v>5</v>
      </c>
      <c r="I5196">
        <v>2</v>
      </c>
      <c r="J5196" t="s">
        <v>127</v>
      </c>
      <c r="K5196" t="s">
        <v>31</v>
      </c>
      <c r="L5196" t="s">
        <v>298</v>
      </c>
      <c r="M5196" s="53">
        <v>0.04</v>
      </c>
      <c r="N5196" s="52">
        <v>89509.011130000014</v>
      </c>
      <c r="O5196" s="52">
        <v>84404.335400000011</v>
      </c>
      <c r="P5196">
        <v>1</v>
      </c>
      <c r="Q5196">
        <f>IF(SUMIFS(SolCotizacion!$P:$P,SolCotizacion!$E:$E,$G5196,SolCotizacion!$K:$K,$I5196)&gt;499,1,0)</f>
        <v>0</v>
      </c>
      <c r="R5196">
        <v>8888</v>
      </c>
      <c r="S5196" s="56">
        <f>IF(SUMIFS(SolCotizacion!$P:$P,SolCotizacion!$E:$E,$G5196,SolCotizacion!$K:$K,$I5196)&gt;499,4%,0)</f>
        <v>0</v>
      </c>
    </row>
    <row r="5197" spans="1:19" hidden="1">
      <c r="A5197" t="s">
        <v>6599</v>
      </c>
      <c r="B5197" t="s">
        <v>5609</v>
      </c>
      <c r="C5197">
        <v>159</v>
      </c>
      <c r="D5197" t="s">
        <v>113</v>
      </c>
      <c r="E5197" t="s">
        <v>10245</v>
      </c>
      <c r="F5197" t="s">
        <v>256</v>
      </c>
      <c r="G5197" t="s">
        <v>189</v>
      </c>
      <c r="H5197">
        <v>5</v>
      </c>
      <c r="I5197">
        <v>3</v>
      </c>
      <c r="J5197" t="s">
        <v>127</v>
      </c>
      <c r="K5197" t="s">
        <v>31</v>
      </c>
      <c r="L5197" t="s">
        <v>298</v>
      </c>
      <c r="M5197" s="53">
        <v>0.04</v>
      </c>
      <c r="N5197" s="52">
        <v>89509.011130000014</v>
      </c>
      <c r="O5197" s="52">
        <v>84404.335400000011</v>
      </c>
      <c r="P5197">
        <v>1</v>
      </c>
      <c r="Q5197">
        <f>IF(SUMIFS(SolCotizacion!$P:$P,SolCotizacion!$E:$E,$G5197,SolCotizacion!$K:$K,$I5197)&gt;499,1,0)</f>
        <v>0</v>
      </c>
      <c r="R5197">
        <v>8889</v>
      </c>
      <c r="S5197" s="56">
        <f>IF(SUMIFS(SolCotizacion!$P:$P,SolCotizacion!$E:$E,$G5197,SolCotizacion!$K:$K,$I5197)&gt;499,4%,0)</f>
        <v>0</v>
      </c>
    </row>
    <row r="5198" spans="1:19" hidden="1">
      <c r="A5198" t="s">
        <v>6600</v>
      </c>
      <c r="B5198" t="s">
        <v>5611</v>
      </c>
      <c r="C5198">
        <v>160</v>
      </c>
      <c r="D5198" t="s">
        <v>113</v>
      </c>
      <c r="E5198" t="s">
        <v>10246</v>
      </c>
      <c r="F5198" t="s">
        <v>257</v>
      </c>
      <c r="G5198" t="s">
        <v>190</v>
      </c>
      <c r="H5198">
        <v>5</v>
      </c>
      <c r="I5198">
        <v>1</v>
      </c>
      <c r="J5198" t="s">
        <v>127</v>
      </c>
      <c r="K5198" t="s">
        <v>31</v>
      </c>
      <c r="L5198" t="s">
        <v>298</v>
      </c>
      <c r="M5198" s="53">
        <v>0.04</v>
      </c>
      <c r="N5198" s="52">
        <v>618500.75779800001</v>
      </c>
      <c r="O5198" s="52">
        <v>591648.59615400003</v>
      </c>
      <c r="P5198">
        <v>1</v>
      </c>
      <c r="Q5198">
        <f>IF(SUMIFS(SolCotizacion!$P:$P,SolCotizacion!$E:$E,$G5198,SolCotizacion!$K:$K,$I5198)&gt;499,1,0)</f>
        <v>0</v>
      </c>
      <c r="R5198">
        <v>8890</v>
      </c>
      <c r="S5198" s="56">
        <f>IF(SUMIFS(SolCotizacion!$P:$P,SolCotizacion!$E:$E,$G5198,SolCotizacion!$K:$K,$I5198)&gt;499,4%,0)</f>
        <v>0</v>
      </c>
    </row>
    <row r="5199" spans="1:19" hidden="1">
      <c r="A5199" t="s">
        <v>6601</v>
      </c>
      <c r="B5199" t="s">
        <v>5613</v>
      </c>
      <c r="C5199">
        <v>161</v>
      </c>
      <c r="D5199" t="s">
        <v>113</v>
      </c>
      <c r="E5199" t="s">
        <v>10247</v>
      </c>
      <c r="F5199" t="s">
        <v>257</v>
      </c>
      <c r="G5199" t="s">
        <v>190</v>
      </c>
      <c r="H5199">
        <v>5</v>
      </c>
      <c r="I5199">
        <v>2</v>
      </c>
      <c r="J5199" t="s">
        <v>127</v>
      </c>
      <c r="K5199" t="s">
        <v>31</v>
      </c>
      <c r="L5199" t="s">
        <v>298</v>
      </c>
      <c r="M5199" s="53">
        <v>0.04</v>
      </c>
      <c r="N5199" s="52">
        <v>618500.75779800001</v>
      </c>
      <c r="O5199" s="52">
        <v>591648.59615400003</v>
      </c>
      <c r="P5199">
        <v>1</v>
      </c>
      <c r="Q5199">
        <f>IF(SUMIFS(SolCotizacion!$P:$P,SolCotizacion!$E:$E,$G5199,SolCotizacion!$K:$K,$I5199)&gt;499,1,0)</f>
        <v>0</v>
      </c>
      <c r="R5199">
        <v>8891</v>
      </c>
      <c r="S5199" s="56">
        <f>IF(SUMIFS(SolCotizacion!$P:$P,SolCotizacion!$E:$E,$G5199,SolCotizacion!$K:$K,$I5199)&gt;499,4%,0)</f>
        <v>0</v>
      </c>
    </row>
    <row r="5200" spans="1:19" hidden="1">
      <c r="A5200" t="s">
        <v>6602</v>
      </c>
      <c r="B5200" t="s">
        <v>5615</v>
      </c>
      <c r="C5200">
        <v>162</v>
      </c>
      <c r="D5200" t="s">
        <v>113</v>
      </c>
      <c r="E5200" t="s">
        <v>10248</v>
      </c>
      <c r="F5200" t="s">
        <v>257</v>
      </c>
      <c r="G5200" t="s">
        <v>190</v>
      </c>
      <c r="H5200">
        <v>5</v>
      </c>
      <c r="I5200">
        <v>3</v>
      </c>
      <c r="J5200" t="s">
        <v>127</v>
      </c>
      <c r="K5200" t="s">
        <v>31</v>
      </c>
      <c r="L5200" t="s">
        <v>298</v>
      </c>
      <c r="M5200" s="53">
        <v>0.04</v>
      </c>
      <c r="N5200" s="52">
        <v>618500.75779800001</v>
      </c>
      <c r="O5200" s="52">
        <v>591648.59615400003</v>
      </c>
      <c r="P5200">
        <v>1</v>
      </c>
      <c r="Q5200">
        <f>IF(SUMIFS(SolCotizacion!$P:$P,SolCotizacion!$E:$E,$G5200,SolCotizacion!$K:$K,$I5200)&gt;499,1,0)</f>
        <v>0</v>
      </c>
      <c r="R5200">
        <v>8892</v>
      </c>
      <c r="S5200" s="56">
        <f>IF(SUMIFS(SolCotizacion!$P:$P,SolCotizacion!$E:$E,$G5200,SolCotizacion!$K:$K,$I5200)&gt;499,4%,0)</f>
        <v>0</v>
      </c>
    </row>
    <row r="5201" spans="1:19" hidden="1">
      <c r="A5201" t="s">
        <v>6603</v>
      </c>
      <c r="B5201" t="s">
        <v>5617</v>
      </c>
      <c r="C5201">
        <v>163</v>
      </c>
      <c r="D5201" t="s">
        <v>113</v>
      </c>
      <c r="E5201" t="s">
        <v>10249</v>
      </c>
      <c r="F5201" t="s">
        <v>258</v>
      </c>
      <c r="G5201" t="s">
        <v>191</v>
      </c>
      <c r="H5201">
        <v>5</v>
      </c>
      <c r="I5201">
        <v>1</v>
      </c>
      <c r="J5201" t="s">
        <v>127</v>
      </c>
      <c r="K5201" t="s">
        <v>31</v>
      </c>
      <c r="L5201" t="s">
        <v>298</v>
      </c>
      <c r="M5201" s="53">
        <v>0.04</v>
      </c>
      <c r="N5201" s="52">
        <v>17858.012634000002</v>
      </c>
      <c r="O5201" s="52">
        <v>17461.192672000001</v>
      </c>
      <c r="P5201">
        <v>1</v>
      </c>
      <c r="Q5201">
        <f>IF(SUMIFS(SolCotizacion!$P:$P,SolCotizacion!$E:$E,$G5201,SolCotizacion!$K:$K,$I5201)&gt;499,1,0)</f>
        <v>0</v>
      </c>
      <c r="R5201">
        <v>8893</v>
      </c>
      <c r="S5201" s="56">
        <f>IF(SUMIFS(SolCotizacion!$P:$P,SolCotizacion!$E:$E,$G5201,SolCotizacion!$K:$K,$I5201)&gt;499,4%,0)</f>
        <v>0</v>
      </c>
    </row>
    <row r="5202" spans="1:19" hidden="1">
      <c r="A5202" t="s">
        <v>6604</v>
      </c>
      <c r="B5202" t="s">
        <v>5619</v>
      </c>
      <c r="C5202">
        <v>164</v>
      </c>
      <c r="D5202" t="s">
        <v>113</v>
      </c>
      <c r="E5202" t="s">
        <v>10250</v>
      </c>
      <c r="F5202" t="s">
        <v>258</v>
      </c>
      <c r="G5202" t="s">
        <v>191</v>
      </c>
      <c r="H5202">
        <v>5</v>
      </c>
      <c r="I5202">
        <v>2</v>
      </c>
      <c r="J5202" t="s">
        <v>127</v>
      </c>
      <c r="K5202" t="s">
        <v>31</v>
      </c>
      <c r="L5202" t="s">
        <v>298</v>
      </c>
      <c r="M5202" s="53">
        <v>0.04</v>
      </c>
      <c r="N5202" s="52">
        <v>17858.012634000002</v>
      </c>
      <c r="O5202" s="52">
        <v>17461.192672000001</v>
      </c>
      <c r="P5202">
        <v>1</v>
      </c>
      <c r="Q5202">
        <f>IF(SUMIFS(SolCotizacion!$P:$P,SolCotizacion!$E:$E,$G5202,SolCotizacion!$K:$K,$I5202)&gt;499,1,0)</f>
        <v>0</v>
      </c>
      <c r="R5202">
        <v>8894</v>
      </c>
      <c r="S5202" s="56">
        <f>IF(SUMIFS(SolCotizacion!$P:$P,SolCotizacion!$E:$E,$G5202,SolCotizacion!$K:$K,$I5202)&gt;499,4%,0)</f>
        <v>0</v>
      </c>
    </row>
    <row r="5203" spans="1:19" hidden="1">
      <c r="A5203" t="s">
        <v>6605</v>
      </c>
      <c r="B5203" t="s">
        <v>5621</v>
      </c>
      <c r="C5203">
        <v>165</v>
      </c>
      <c r="D5203" t="s">
        <v>113</v>
      </c>
      <c r="E5203" t="s">
        <v>10251</v>
      </c>
      <c r="F5203" t="s">
        <v>258</v>
      </c>
      <c r="G5203" t="s">
        <v>191</v>
      </c>
      <c r="H5203">
        <v>5</v>
      </c>
      <c r="I5203">
        <v>3</v>
      </c>
      <c r="J5203" t="s">
        <v>127</v>
      </c>
      <c r="K5203" t="s">
        <v>31</v>
      </c>
      <c r="L5203" t="s">
        <v>298</v>
      </c>
      <c r="M5203" s="53">
        <v>0.04</v>
      </c>
      <c r="N5203" s="52">
        <v>17858.012634000002</v>
      </c>
      <c r="O5203" s="52">
        <v>17461.192672000001</v>
      </c>
      <c r="P5203">
        <v>1</v>
      </c>
      <c r="Q5203">
        <f>IF(SUMIFS(SolCotizacion!$P:$P,SolCotizacion!$E:$E,$G5203,SolCotizacion!$K:$K,$I5203)&gt;499,1,0)</f>
        <v>0</v>
      </c>
      <c r="R5203">
        <v>8895</v>
      </c>
      <c r="S5203" s="56">
        <f>IF(SUMIFS(SolCotizacion!$P:$P,SolCotizacion!$E:$E,$G5203,SolCotizacion!$K:$K,$I5203)&gt;499,4%,0)</f>
        <v>0</v>
      </c>
    </row>
    <row r="5204" spans="1:19" hidden="1">
      <c r="A5204" t="s">
        <v>6606</v>
      </c>
      <c r="B5204" t="s">
        <v>5623</v>
      </c>
      <c r="C5204">
        <v>166</v>
      </c>
      <c r="D5204" t="s">
        <v>113</v>
      </c>
      <c r="E5204" t="s">
        <v>10252</v>
      </c>
      <c r="F5204" t="s">
        <v>259</v>
      </c>
      <c r="G5204" t="s">
        <v>192</v>
      </c>
      <c r="H5204">
        <v>5</v>
      </c>
      <c r="I5204">
        <v>1</v>
      </c>
      <c r="J5204" t="s">
        <v>127</v>
      </c>
      <c r="K5204" t="s">
        <v>31</v>
      </c>
      <c r="L5204" t="s">
        <v>298</v>
      </c>
      <c r="M5204" s="53">
        <v>0.04</v>
      </c>
      <c r="N5204" s="52">
        <v>26281.607198000002</v>
      </c>
      <c r="O5204" s="52">
        <v>25697.567126000002</v>
      </c>
      <c r="P5204">
        <v>1</v>
      </c>
      <c r="Q5204">
        <f>IF(SUMIFS(SolCotizacion!$P:$P,SolCotizacion!$E:$E,$G5204,SolCotizacion!$K:$K,$I5204)&gt;499,1,0)</f>
        <v>0</v>
      </c>
      <c r="R5204">
        <v>8896</v>
      </c>
      <c r="S5204" s="56">
        <f>IF(SUMIFS(SolCotizacion!$P:$P,SolCotizacion!$E:$E,$G5204,SolCotizacion!$K:$K,$I5204)&gt;499,4%,0)</f>
        <v>0</v>
      </c>
    </row>
    <row r="5205" spans="1:19" hidden="1">
      <c r="A5205" t="s">
        <v>6607</v>
      </c>
      <c r="B5205" t="s">
        <v>5625</v>
      </c>
      <c r="C5205">
        <v>167</v>
      </c>
      <c r="D5205" t="s">
        <v>113</v>
      </c>
      <c r="E5205" t="s">
        <v>10253</v>
      </c>
      <c r="F5205" t="s">
        <v>259</v>
      </c>
      <c r="G5205" t="s">
        <v>192</v>
      </c>
      <c r="H5205">
        <v>5</v>
      </c>
      <c r="I5205">
        <v>2</v>
      </c>
      <c r="J5205" t="s">
        <v>127</v>
      </c>
      <c r="K5205" t="s">
        <v>31</v>
      </c>
      <c r="L5205" t="s">
        <v>298</v>
      </c>
      <c r="M5205" s="53">
        <v>0.04</v>
      </c>
      <c r="N5205" s="52">
        <v>26281.607198000002</v>
      </c>
      <c r="O5205" s="52">
        <v>25697.567126000002</v>
      </c>
      <c r="P5205">
        <v>1</v>
      </c>
      <c r="Q5205">
        <f>IF(SUMIFS(SolCotizacion!$P:$P,SolCotizacion!$E:$E,$G5205,SolCotizacion!$K:$K,$I5205)&gt;499,1,0)</f>
        <v>0</v>
      </c>
      <c r="R5205">
        <v>8897</v>
      </c>
      <c r="S5205" s="56">
        <f>IF(SUMIFS(SolCotizacion!$P:$P,SolCotizacion!$E:$E,$G5205,SolCotizacion!$K:$K,$I5205)&gt;499,4%,0)</f>
        <v>0</v>
      </c>
    </row>
    <row r="5206" spans="1:19" hidden="1">
      <c r="A5206" t="s">
        <v>6608</v>
      </c>
      <c r="B5206" t="s">
        <v>5627</v>
      </c>
      <c r="C5206">
        <v>168</v>
      </c>
      <c r="D5206" t="s">
        <v>113</v>
      </c>
      <c r="E5206" t="s">
        <v>10254</v>
      </c>
      <c r="F5206" t="s">
        <v>259</v>
      </c>
      <c r="G5206" t="s">
        <v>192</v>
      </c>
      <c r="H5206">
        <v>5</v>
      </c>
      <c r="I5206">
        <v>3</v>
      </c>
      <c r="J5206" t="s">
        <v>127</v>
      </c>
      <c r="K5206" t="s">
        <v>31</v>
      </c>
      <c r="L5206" t="s">
        <v>298</v>
      </c>
      <c r="M5206" s="53">
        <v>0.04</v>
      </c>
      <c r="N5206" s="52">
        <v>26281.607198000002</v>
      </c>
      <c r="O5206" s="52">
        <v>25697.567126000002</v>
      </c>
      <c r="P5206">
        <v>1</v>
      </c>
      <c r="Q5206">
        <f>IF(SUMIFS(SolCotizacion!$P:$P,SolCotizacion!$E:$E,$G5206,SolCotizacion!$K:$K,$I5206)&gt;499,1,0)</f>
        <v>0</v>
      </c>
      <c r="R5206">
        <v>8898</v>
      </c>
      <c r="S5206" s="56">
        <f>IF(SUMIFS(SolCotizacion!$P:$P,SolCotizacion!$E:$E,$G5206,SolCotizacion!$K:$K,$I5206)&gt;499,4%,0)</f>
        <v>0</v>
      </c>
    </row>
    <row r="5207" spans="1:19" hidden="1">
      <c r="A5207" t="s">
        <v>6609</v>
      </c>
      <c r="B5207" t="s">
        <v>5629</v>
      </c>
      <c r="C5207">
        <v>169</v>
      </c>
      <c r="D5207" t="s">
        <v>113</v>
      </c>
      <c r="E5207" t="s">
        <v>10255</v>
      </c>
      <c r="F5207" t="s">
        <v>260</v>
      </c>
      <c r="G5207" t="s">
        <v>193</v>
      </c>
      <c r="H5207">
        <v>5</v>
      </c>
      <c r="I5207">
        <v>1</v>
      </c>
      <c r="J5207" t="s">
        <v>127</v>
      </c>
      <c r="K5207" t="s">
        <v>31</v>
      </c>
      <c r="L5207" t="s">
        <v>298</v>
      </c>
      <c r="M5207" s="53">
        <v>0.04</v>
      </c>
      <c r="N5207" s="52">
        <v>1242895.3841919999</v>
      </c>
      <c r="O5207" s="52">
        <v>1041266.9300880001</v>
      </c>
      <c r="P5207">
        <v>1</v>
      </c>
      <c r="Q5207">
        <f>IF(SUMIFS(SolCotizacion!$P:$P,SolCotizacion!$E:$E,$G5207,SolCotizacion!$K:$K,$I5207)&gt;499,1,0)</f>
        <v>0</v>
      </c>
      <c r="R5207">
        <v>8899</v>
      </c>
      <c r="S5207" s="56">
        <f>IF(SUMIFS(SolCotizacion!$P:$P,SolCotizacion!$E:$E,$G5207,SolCotizacion!$K:$K,$I5207)&gt;499,4%,0)</f>
        <v>0</v>
      </c>
    </row>
    <row r="5208" spans="1:19" hidden="1">
      <c r="A5208" t="s">
        <v>6610</v>
      </c>
      <c r="B5208" t="s">
        <v>5631</v>
      </c>
      <c r="C5208">
        <v>170</v>
      </c>
      <c r="D5208" t="s">
        <v>113</v>
      </c>
      <c r="E5208" t="s">
        <v>10256</v>
      </c>
      <c r="F5208" t="s">
        <v>260</v>
      </c>
      <c r="G5208" t="s">
        <v>193</v>
      </c>
      <c r="H5208">
        <v>5</v>
      </c>
      <c r="I5208">
        <v>2</v>
      </c>
      <c r="J5208" t="s">
        <v>127</v>
      </c>
      <c r="K5208" t="s">
        <v>31</v>
      </c>
      <c r="L5208" t="s">
        <v>298</v>
      </c>
      <c r="M5208" s="53">
        <v>0.04</v>
      </c>
      <c r="N5208" s="52">
        <v>1242895.3841919999</v>
      </c>
      <c r="O5208" s="52">
        <v>1041266.9300880001</v>
      </c>
      <c r="P5208">
        <v>1</v>
      </c>
      <c r="Q5208">
        <f>IF(SUMIFS(SolCotizacion!$P:$P,SolCotizacion!$E:$E,$G5208,SolCotizacion!$K:$K,$I5208)&gt;499,1,0)</f>
        <v>0</v>
      </c>
      <c r="R5208">
        <v>8900</v>
      </c>
      <c r="S5208" s="56">
        <f>IF(SUMIFS(SolCotizacion!$P:$P,SolCotizacion!$E:$E,$G5208,SolCotizacion!$K:$K,$I5208)&gt;499,4%,0)</f>
        <v>0</v>
      </c>
    </row>
    <row r="5209" spans="1:19" hidden="1">
      <c r="A5209" t="s">
        <v>6611</v>
      </c>
      <c r="B5209" t="s">
        <v>5633</v>
      </c>
      <c r="C5209">
        <v>171</v>
      </c>
      <c r="D5209" t="s">
        <v>113</v>
      </c>
      <c r="E5209" t="s">
        <v>10257</v>
      </c>
      <c r="F5209" t="s">
        <v>260</v>
      </c>
      <c r="G5209" t="s">
        <v>193</v>
      </c>
      <c r="H5209">
        <v>5</v>
      </c>
      <c r="I5209">
        <v>3</v>
      </c>
      <c r="J5209" t="s">
        <v>127</v>
      </c>
      <c r="K5209" t="s">
        <v>31</v>
      </c>
      <c r="L5209" t="s">
        <v>298</v>
      </c>
      <c r="M5209" s="53">
        <v>0.04</v>
      </c>
      <c r="N5209" s="52">
        <v>1242895.3841919999</v>
      </c>
      <c r="O5209" s="52">
        <v>1041266.9300880001</v>
      </c>
      <c r="P5209">
        <v>1</v>
      </c>
      <c r="Q5209">
        <f>IF(SUMIFS(SolCotizacion!$P:$P,SolCotizacion!$E:$E,$G5209,SolCotizacion!$K:$K,$I5209)&gt;499,1,0)</f>
        <v>0</v>
      </c>
      <c r="R5209">
        <v>8901</v>
      </c>
      <c r="S5209" s="56">
        <f>IF(SUMIFS(SolCotizacion!$P:$P,SolCotizacion!$E:$E,$G5209,SolCotizacion!$K:$K,$I5209)&gt;499,4%,0)</f>
        <v>0</v>
      </c>
    </row>
    <row r="5210" spans="1:19" hidden="1">
      <c r="A5210" t="s">
        <v>6612</v>
      </c>
      <c r="B5210" t="s">
        <v>5309</v>
      </c>
      <c r="C5210">
        <v>1</v>
      </c>
      <c r="D5210" t="s">
        <v>88</v>
      </c>
      <c r="E5210" t="s">
        <v>10104</v>
      </c>
      <c r="F5210" t="s">
        <v>176</v>
      </c>
      <c r="G5210" t="s">
        <v>176</v>
      </c>
      <c r="H5210">
        <v>5</v>
      </c>
      <c r="I5210">
        <v>1</v>
      </c>
      <c r="J5210" t="s">
        <v>84</v>
      </c>
      <c r="K5210" t="s">
        <v>31</v>
      </c>
      <c r="L5210" t="s">
        <v>309</v>
      </c>
      <c r="N5210" s="52">
        <v>892975.80959999992</v>
      </c>
      <c r="O5210" s="52">
        <v>845930.06400000001</v>
      </c>
      <c r="P5210">
        <v>1</v>
      </c>
      <c r="Q5210">
        <v>1</v>
      </c>
      <c r="R5210">
        <v>8902</v>
      </c>
    </row>
    <row r="5211" spans="1:19" hidden="1">
      <c r="A5211" t="s">
        <v>6613</v>
      </c>
      <c r="B5211" t="s">
        <v>5311</v>
      </c>
      <c r="C5211">
        <v>2</v>
      </c>
      <c r="D5211" t="s">
        <v>88</v>
      </c>
      <c r="E5211" t="s">
        <v>10105</v>
      </c>
      <c r="F5211" t="s">
        <v>176</v>
      </c>
      <c r="G5211" t="s">
        <v>176</v>
      </c>
      <c r="H5211">
        <v>5</v>
      </c>
      <c r="I5211">
        <v>2</v>
      </c>
      <c r="J5211" t="s">
        <v>84</v>
      </c>
      <c r="K5211" t="s">
        <v>31</v>
      </c>
      <c r="L5211" t="s">
        <v>309</v>
      </c>
      <c r="N5211" s="52">
        <v>903367.65120000008</v>
      </c>
      <c r="O5211" s="52">
        <v>855651.88800000004</v>
      </c>
      <c r="P5211">
        <v>1</v>
      </c>
      <c r="Q5211">
        <v>1</v>
      </c>
      <c r="R5211">
        <v>8904</v>
      </c>
    </row>
    <row r="5212" spans="1:19" hidden="1">
      <c r="A5212" t="s">
        <v>6614</v>
      </c>
      <c r="B5212" t="s">
        <v>5313</v>
      </c>
      <c r="C5212">
        <v>3</v>
      </c>
      <c r="D5212" t="s">
        <v>88</v>
      </c>
      <c r="E5212" t="s">
        <v>10106</v>
      </c>
      <c r="F5212" t="s">
        <v>176</v>
      </c>
      <c r="G5212" t="s">
        <v>176</v>
      </c>
      <c r="H5212">
        <v>5</v>
      </c>
      <c r="I5212">
        <v>3</v>
      </c>
      <c r="J5212" t="s">
        <v>84</v>
      </c>
      <c r="K5212" t="s">
        <v>31</v>
      </c>
      <c r="L5212" t="s">
        <v>309</v>
      </c>
      <c r="N5212" s="52">
        <v>908648.96640000003</v>
      </c>
      <c r="O5212" s="52">
        <v>860604.76320000016</v>
      </c>
      <c r="P5212">
        <v>1</v>
      </c>
      <c r="Q5212">
        <v>1</v>
      </c>
      <c r="R5212">
        <v>8906</v>
      </c>
    </row>
    <row r="5213" spans="1:19" hidden="1">
      <c r="A5213" t="s">
        <v>6615</v>
      </c>
      <c r="B5213" t="s">
        <v>5315</v>
      </c>
      <c r="C5213">
        <v>4</v>
      </c>
      <c r="D5213" t="s">
        <v>88</v>
      </c>
      <c r="E5213" t="s">
        <v>10107</v>
      </c>
      <c r="F5213" t="s">
        <v>177</v>
      </c>
      <c r="G5213" t="s">
        <v>177</v>
      </c>
      <c r="H5213">
        <v>5</v>
      </c>
      <c r="I5213">
        <v>1</v>
      </c>
      <c r="J5213" t="s">
        <v>84</v>
      </c>
      <c r="K5213" t="s">
        <v>31</v>
      </c>
      <c r="L5213" t="s">
        <v>309</v>
      </c>
      <c r="N5213" s="52">
        <v>2329493.5440000002</v>
      </c>
      <c r="O5213" s="52">
        <v>2206946.0112000001</v>
      </c>
      <c r="P5213">
        <v>1</v>
      </c>
      <c r="Q5213">
        <v>1</v>
      </c>
      <c r="R5213">
        <v>8908</v>
      </c>
    </row>
    <row r="5214" spans="1:19" hidden="1">
      <c r="A5214" t="s">
        <v>6616</v>
      </c>
      <c r="B5214" t="s">
        <v>5317</v>
      </c>
      <c r="C5214">
        <v>5</v>
      </c>
      <c r="D5214" t="s">
        <v>88</v>
      </c>
      <c r="E5214" t="s">
        <v>10108</v>
      </c>
      <c r="F5214" t="s">
        <v>177</v>
      </c>
      <c r="G5214" t="s">
        <v>177</v>
      </c>
      <c r="H5214">
        <v>5</v>
      </c>
      <c r="I5214">
        <v>2</v>
      </c>
      <c r="J5214" t="s">
        <v>84</v>
      </c>
      <c r="K5214" t="s">
        <v>31</v>
      </c>
      <c r="L5214" t="s">
        <v>309</v>
      </c>
      <c r="N5214" s="52">
        <v>2356583.2752</v>
      </c>
      <c r="O5214" s="52">
        <v>2232314.7168000001</v>
      </c>
      <c r="P5214">
        <v>1</v>
      </c>
      <c r="Q5214">
        <v>1</v>
      </c>
      <c r="R5214">
        <v>8910</v>
      </c>
    </row>
    <row r="5215" spans="1:19" hidden="1">
      <c r="A5215" t="s">
        <v>6617</v>
      </c>
      <c r="B5215" t="s">
        <v>5319</v>
      </c>
      <c r="C5215">
        <v>6</v>
      </c>
      <c r="D5215" t="s">
        <v>88</v>
      </c>
      <c r="E5215" t="s">
        <v>10109</v>
      </c>
      <c r="F5215" t="s">
        <v>177</v>
      </c>
      <c r="G5215" t="s">
        <v>177</v>
      </c>
      <c r="H5215">
        <v>5</v>
      </c>
      <c r="I5215">
        <v>3</v>
      </c>
      <c r="J5215" t="s">
        <v>84</v>
      </c>
      <c r="K5215" t="s">
        <v>31</v>
      </c>
      <c r="L5215" t="s">
        <v>309</v>
      </c>
      <c r="N5215" s="52">
        <v>2370364.6176</v>
      </c>
      <c r="O5215" s="52">
        <v>2245215.8400000003</v>
      </c>
      <c r="P5215">
        <v>1</v>
      </c>
      <c r="Q5215">
        <v>1</v>
      </c>
      <c r="R5215">
        <v>8912</v>
      </c>
    </row>
    <row r="5216" spans="1:19" hidden="1">
      <c r="A5216" t="s">
        <v>6618</v>
      </c>
      <c r="B5216" t="s">
        <v>5321</v>
      </c>
      <c r="C5216">
        <v>7</v>
      </c>
      <c r="D5216" t="s">
        <v>88</v>
      </c>
      <c r="E5216" t="s">
        <v>10110</v>
      </c>
      <c r="F5216" t="s">
        <v>178</v>
      </c>
      <c r="G5216" t="s">
        <v>178</v>
      </c>
      <c r="H5216">
        <v>5</v>
      </c>
      <c r="I5216">
        <v>1</v>
      </c>
      <c r="J5216" t="s">
        <v>84</v>
      </c>
      <c r="K5216" t="s">
        <v>31</v>
      </c>
      <c r="L5216" t="s">
        <v>309</v>
      </c>
      <c r="N5216" s="52">
        <v>1364983.5024000001</v>
      </c>
      <c r="O5216" s="52">
        <v>1293120.8304000003</v>
      </c>
      <c r="P5216">
        <v>1</v>
      </c>
      <c r="Q5216">
        <v>1</v>
      </c>
      <c r="R5216">
        <v>8914</v>
      </c>
    </row>
    <row r="5217" spans="1:18" hidden="1">
      <c r="A5217" t="s">
        <v>6619</v>
      </c>
      <c r="B5217" t="s">
        <v>5323</v>
      </c>
      <c r="C5217">
        <v>8</v>
      </c>
      <c r="D5217" t="s">
        <v>88</v>
      </c>
      <c r="E5217" t="s">
        <v>10111</v>
      </c>
      <c r="F5217" t="s">
        <v>178</v>
      </c>
      <c r="G5217" t="s">
        <v>178</v>
      </c>
      <c r="H5217">
        <v>5</v>
      </c>
      <c r="I5217">
        <v>2</v>
      </c>
      <c r="J5217" t="s">
        <v>84</v>
      </c>
      <c r="K5217" t="s">
        <v>31</v>
      </c>
      <c r="L5217" t="s">
        <v>309</v>
      </c>
      <c r="N5217" s="52">
        <v>1380853.7232000001</v>
      </c>
      <c r="O5217" s="52">
        <v>1307992.5936</v>
      </c>
      <c r="P5217">
        <v>1</v>
      </c>
      <c r="Q5217">
        <v>1</v>
      </c>
      <c r="R5217">
        <v>8916</v>
      </c>
    </row>
    <row r="5218" spans="1:18" hidden="1">
      <c r="A5218" t="s">
        <v>6620</v>
      </c>
      <c r="B5218" t="s">
        <v>5325</v>
      </c>
      <c r="C5218">
        <v>9</v>
      </c>
      <c r="D5218" t="s">
        <v>88</v>
      </c>
      <c r="E5218" t="s">
        <v>10112</v>
      </c>
      <c r="F5218" t="s">
        <v>178</v>
      </c>
      <c r="G5218" t="s">
        <v>178</v>
      </c>
      <c r="H5218">
        <v>5</v>
      </c>
      <c r="I5218">
        <v>3</v>
      </c>
      <c r="J5218" t="s">
        <v>84</v>
      </c>
      <c r="K5218" t="s">
        <v>31</v>
      </c>
      <c r="L5218" t="s">
        <v>309</v>
      </c>
      <c r="N5218" s="52">
        <v>1388920.2095999999</v>
      </c>
      <c r="O5218" s="52">
        <v>1315546.7135999999</v>
      </c>
      <c r="P5218">
        <v>1</v>
      </c>
      <c r="Q5218">
        <v>1</v>
      </c>
      <c r="R5218">
        <v>8918</v>
      </c>
    </row>
    <row r="5219" spans="1:18" hidden="1">
      <c r="A5219" t="s">
        <v>6621</v>
      </c>
      <c r="B5219" t="s">
        <v>5327</v>
      </c>
      <c r="C5219">
        <v>13</v>
      </c>
      <c r="D5219" t="s">
        <v>88</v>
      </c>
      <c r="E5219" t="s">
        <v>10113</v>
      </c>
      <c r="F5219" t="s">
        <v>179</v>
      </c>
      <c r="G5219" t="s">
        <v>179</v>
      </c>
      <c r="H5219">
        <v>5</v>
      </c>
      <c r="I5219">
        <v>1</v>
      </c>
      <c r="J5219" t="s">
        <v>84</v>
      </c>
      <c r="K5219" t="s">
        <v>31</v>
      </c>
      <c r="L5219" t="s">
        <v>309</v>
      </c>
      <c r="N5219" s="52">
        <v>1311395.2320000001</v>
      </c>
      <c r="O5219" s="52">
        <v>1233633.7775999999</v>
      </c>
      <c r="P5219">
        <v>1</v>
      </c>
      <c r="Q5219">
        <v>1</v>
      </c>
      <c r="R5219">
        <v>8926</v>
      </c>
    </row>
    <row r="5220" spans="1:18" hidden="1">
      <c r="A5220" t="s">
        <v>6622</v>
      </c>
      <c r="B5220" t="s">
        <v>5329</v>
      </c>
      <c r="C5220">
        <v>14</v>
      </c>
      <c r="D5220" t="s">
        <v>88</v>
      </c>
      <c r="E5220" t="s">
        <v>10114</v>
      </c>
      <c r="F5220" t="s">
        <v>179</v>
      </c>
      <c r="G5220" t="s">
        <v>179</v>
      </c>
      <c r="H5220">
        <v>5</v>
      </c>
      <c r="I5220">
        <v>2</v>
      </c>
      <c r="J5220" t="s">
        <v>84</v>
      </c>
      <c r="K5220" t="s">
        <v>31</v>
      </c>
      <c r="L5220" t="s">
        <v>309</v>
      </c>
      <c r="N5220" s="52">
        <v>1326647.9856</v>
      </c>
      <c r="O5220" s="52">
        <v>1247809.2480000001</v>
      </c>
      <c r="P5220">
        <v>1</v>
      </c>
      <c r="Q5220">
        <v>1</v>
      </c>
      <c r="R5220">
        <v>8928</v>
      </c>
    </row>
    <row r="5221" spans="1:18" hidden="1">
      <c r="A5221" t="s">
        <v>6623</v>
      </c>
      <c r="B5221" t="s">
        <v>5331</v>
      </c>
      <c r="C5221">
        <v>15</v>
      </c>
      <c r="D5221" t="s">
        <v>88</v>
      </c>
      <c r="E5221" t="s">
        <v>10115</v>
      </c>
      <c r="F5221" t="s">
        <v>179</v>
      </c>
      <c r="G5221" t="s">
        <v>179</v>
      </c>
      <c r="H5221">
        <v>5</v>
      </c>
      <c r="I5221">
        <v>3</v>
      </c>
      <c r="J5221" t="s">
        <v>84</v>
      </c>
      <c r="K5221" t="s">
        <v>31</v>
      </c>
      <c r="L5221" t="s">
        <v>309</v>
      </c>
      <c r="N5221" s="52">
        <v>1334399.1695999999</v>
      </c>
      <c r="O5221" s="52">
        <v>1255021.7904000003</v>
      </c>
      <c r="P5221">
        <v>1</v>
      </c>
      <c r="Q5221">
        <v>1</v>
      </c>
      <c r="R5221">
        <v>8930</v>
      </c>
    </row>
    <row r="5222" spans="1:18" hidden="1">
      <c r="A5222" t="s">
        <v>6624</v>
      </c>
      <c r="B5222" t="s">
        <v>5333</v>
      </c>
      <c r="C5222">
        <v>16</v>
      </c>
      <c r="D5222" t="s">
        <v>88</v>
      </c>
      <c r="E5222" t="s">
        <v>10116</v>
      </c>
      <c r="F5222" t="s">
        <v>180</v>
      </c>
      <c r="G5222" t="s">
        <v>180</v>
      </c>
      <c r="H5222">
        <v>5</v>
      </c>
      <c r="I5222">
        <v>1</v>
      </c>
      <c r="J5222" t="s">
        <v>84</v>
      </c>
      <c r="K5222" t="s">
        <v>31</v>
      </c>
      <c r="L5222" t="s">
        <v>309</v>
      </c>
      <c r="N5222" s="52">
        <v>945552.48479999998</v>
      </c>
      <c r="O5222" s="52">
        <v>879877.62239999999</v>
      </c>
      <c r="P5222">
        <v>1</v>
      </c>
      <c r="Q5222">
        <v>1</v>
      </c>
      <c r="R5222">
        <v>8932</v>
      </c>
    </row>
    <row r="5223" spans="1:18" hidden="1">
      <c r="A5223" t="s">
        <v>6625</v>
      </c>
      <c r="B5223" t="s">
        <v>5335</v>
      </c>
      <c r="C5223">
        <v>17</v>
      </c>
      <c r="D5223" t="s">
        <v>88</v>
      </c>
      <c r="E5223" t="s">
        <v>10117</v>
      </c>
      <c r="F5223" t="s">
        <v>180</v>
      </c>
      <c r="G5223" t="s">
        <v>180</v>
      </c>
      <c r="H5223">
        <v>5</v>
      </c>
      <c r="I5223">
        <v>2</v>
      </c>
      <c r="J5223" t="s">
        <v>84</v>
      </c>
      <c r="K5223" t="s">
        <v>31</v>
      </c>
      <c r="L5223" t="s">
        <v>309</v>
      </c>
      <c r="N5223" s="52">
        <v>956548.65600000008</v>
      </c>
      <c r="O5223" s="52">
        <v>889980.43680000002</v>
      </c>
      <c r="P5223">
        <v>1</v>
      </c>
      <c r="Q5223">
        <v>1</v>
      </c>
      <c r="R5223">
        <v>8934</v>
      </c>
    </row>
    <row r="5224" spans="1:18" hidden="1">
      <c r="A5224" t="s">
        <v>6626</v>
      </c>
      <c r="B5224" t="s">
        <v>5337</v>
      </c>
      <c r="C5224">
        <v>18</v>
      </c>
      <c r="D5224" t="s">
        <v>88</v>
      </c>
      <c r="E5224" t="s">
        <v>10118</v>
      </c>
      <c r="F5224" t="s">
        <v>180</v>
      </c>
      <c r="G5224" t="s">
        <v>180</v>
      </c>
      <c r="H5224">
        <v>5</v>
      </c>
      <c r="I5224">
        <v>3</v>
      </c>
      <c r="J5224" t="s">
        <v>84</v>
      </c>
      <c r="K5224" t="s">
        <v>31</v>
      </c>
      <c r="L5224" t="s">
        <v>309</v>
      </c>
      <c r="N5224" s="52">
        <v>962145.27359999996</v>
      </c>
      <c r="O5224" s="52">
        <v>895130.37600000005</v>
      </c>
      <c r="P5224">
        <v>1</v>
      </c>
      <c r="Q5224">
        <v>1</v>
      </c>
      <c r="R5224">
        <v>8936</v>
      </c>
    </row>
    <row r="5225" spans="1:18" hidden="1">
      <c r="A5225" t="s">
        <v>6627</v>
      </c>
      <c r="B5225" t="s">
        <v>5339</v>
      </c>
      <c r="C5225">
        <v>19</v>
      </c>
      <c r="D5225" t="s">
        <v>88</v>
      </c>
      <c r="E5225" t="s">
        <v>10119</v>
      </c>
      <c r="F5225" t="s">
        <v>181</v>
      </c>
      <c r="G5225" t="s">
        <v>181</v>
      </c>
      <c r="H5225">
        <v>5</v>
      </c>
      <c r="I5225">
        <v>1</v>
      </c>
      <c r="J5225" t="s">
        <v>84</v>
      </c>
      <c r="K5225" t="s">
        <v>31</v>
      </c>
      <c r="L5225" t="s">
        <v>309</v>
      </c>
      <c r="N5225" s="52">
        <v>3957741.4128000005</v>
      </c>
      <c r="O5225" s="52">
        <v>3705959.3088000007</v>
      </c>
      <c r="P5225">
        <v>1</v>
      </c>
      <c r="Q5225">
        <v>1</v>
      </c>
      <c r="R5225">
        <v>8938</v>
      </c>
    </row>
    <row r="5226" spans="1:18" hidden="1">
      <c r="A5226" t="s">
        <v>6628</v>
      </c>
      <c r="B5226" t="s">
        <v>5341</v>
      </c>
      <c r="C5226">
        <v>20</v>
      </c>
      <c r="D5226" t="s">
        <v>88</v>
      </c>
      <c r="E5226" t="s">
        <v>10120</v>
      </c>
      <c r="F5226" t="s">
        <v>181</v>
      </c>
      <c r="G5226" t="s">
        <v>181</v>
      </c>
      <c r="H5226">
        <v>5</v>
      </c>
      <c r="I5226">
        <v>2</v>
      </c>
      <c r="J5226" t="s">
        <v>84</v>
      </c>
      <c r="K5226" t="s">
        <v>31</v>
      </c>
      <c r="L5226" t="s">
        <v>309</v>
      </c>
      <c r="N5226" s="52">
        <v>4003762.4256000002</v>
      </c>
      <c r="O5226" s="52">
        <v>3748551.4080000003</v>
      </c>
      <c r="P5226">
        <v>1</v>
      </c>
      <c r="Q5226">
        <v>1</v>
      </c>
      <c r="R5226">
        <v>8940</v>
      </c>
    </row>
    <row r="5227" spans="1:18" hidden="1">
      <c r="A5227" t="s">
        <v>6629</v>
      </c>
      <c r="B5227" t="s">
        <v>5343</v>
      </c>
      <c r="C5227">
        <v>21</v>
      </c>
      <c r="D5227" t="s">
        <v>88</v>
      </c>
      <c r="E5227" t="s">
        <v>10121</v>
      </c>
      <c r="F5227" t="s">
        <v>181</v>
      </c>
      <c r="G5227" t="s">
        <v>181</v>
      </c>
      <c r="H5227">
        <v>5</v>
      </c>
      <c r="I5227">
        <v>3</v>
      </c>
      <c r="J5227" t="s">
        <v>84</v>
      </c>
      <c r="K5227" t="s">
        <v>31</v>
      </c>
      <c r="L5227" t="s">
        <v>309</v>
      </c>
      <c r="N5227" s="52">
        <v>4027173.6288000005</v>
      </c>
      <c r="O5227" s="52">
        <v>3770215.3103999998</v>
      </c>
      <c r="P5227">
        <v>1</v>
      </c>
      <c r="Q5227">
        <v>1</v>
      </c>
      <c r="R5227">
        <v>8942</v>
      </c>
    </row>
    <row r="5228" spans="1:18" hidden="1">
      <c r="A5228" t="s">
        <v>6630</v>
      </c>
      <c r="B5228" t="s">
        <v>5345</v>
      </c>
      <c r="C5228">
        <v>22</v>
      </c>
      <c r="D5228" t="s">
        <v>88</v>
      </c>
      <c r="E5228" t="s">
        <v>10122</v>
      </c>
      <c r="F5228" t="s">
        <v>182</v>
      </c>
      <c r="G5228" t="s">
        <v>182</v>
      </c>
      <c r="H5228">
        <v>5</v>
      </c>
      <c r="I5228">
        <v>1</v>
      </c>
      <c r="J5228" t="s">
        <v>84</v>
      </c>
      <c r="K5228" t="s">
        <v>31</v>
      </c>
      <c r="L5228" t="s">
        <v>309</v>
      </c>
      <c r="N5228" s="52">
        <v>1457262.0048</v>
      </c>
      <c r="O5228" s="52">
        <v>1358927.0688</v>
      </c>
      <c r="P5228">
        <v>1</v>
      </c>
      <c r="Q5228">
        <v>1</v>
      </c>
      <c r="R5228">
        <v>8944</v>
      </c>
    </row>
    <row r="5229" spans="1:18" hidden="1">
      <c r="A5229" t="s">
        <v>6631</v>
      </c>
      <c r="B5229" t="s">
        <v>5347</v>
      </c>
      <c r="C5229">
        <v>23</v>
      </c>
      <c r="D5229" t="s">
        <v>88</v>
      </c>
      <c r="E5229" t="s">
        <v>10123</v>
      </c>
      <c r="F5229" t="s">
        <v>182</v>
      </c>
      <c r="G5229" t="s">
        <v>182</v>
      </c>
      <c r="H5229">
        <v>5</v>
      </c>
      <c r="I5229">
        <v>2</v>
      </c>
      <c r="J5229" t="s">
        <v>84</v>
      </c>
      <c r="K5229" t="s">
        <v>31</v>
      </c>
      <c r="L5229" t="s">
        <v>309</v>
      </c>
      <c r="N5229" s="52">
        <v>1474209.5088000002</v>
      </c>
      <c r="O5229" s="52">
        <v>1374547.6752000002</v>
      </c>
      <c r="P5229">
        <v>1</v>
      </c>
      <c r="Q5229">
        <v>1</v>
      </c>
      <c r="R5229">
        <v>8946</v>
      </c>
    </row>
    <row r="5230" spans="1:18" hidden="1">
      <c r="A5230" t="s">
        <v>6632</v>
      </c>
      <c r="B5230" t="s">
        <v>5349</v>
      </c>
      <c r="C5230">
        <v>24</v>
      </c>
      <c r="D5230" t="s">
        <v>88</v>
      </c>
      <c r="E5230" t="s">
        <v>10124</v>
      </c>
      <c r="F5230" t="s">
        <v>182</v>
      </c>
      <c r="G5230" t="s">
        <v>182</v>
      </c>
      <c r="H5230">
        <v>5</v>
      </c>
      <c r="I5230">
        <v>3</v>
      </c>
      <c r="J5230" t="s">
        <v>84</v>
      </c>
      <c r="K5230" t="s">
        <v>31</v>
      </c>
      <c r="L5230" t="s">
        <v>309</v>
      </c>
      <c r="N5230" s="52">
        <v>1482827.7744000005</v>
      </c>
      <c r="O5230" s="52">
        <v>1382482.7856000001</v>
      </c>
      <c r="P5230">
        <v>1</v>
      </c>
      <c r="Q5230">
        <v>1</v>
      </c>
      <c r="R5230">
        <v>8948</v>
      </c>
    </row>
    <row r="5231" spans="1:18" hidden="1">
      <c r="A5231" t="s">
        <v>6633</v>
      </c>
      <c r="B5231" t="s">
        <v>5351</v>
      </c>
      <c r="C5231">
        <v>25</v>
      </c>
      <c r="D5231" t="s">
        <v>88</v>
      </c>
      <c r="E5231" t="s">
        <v>10125</v>
      </c>
      <c r="F5231" t="s">
        <v>183</v>
      </c>
      <c r="G5231" t="s">
        <v>183</v>
      </c>
      <c r="H5231">
        <v>5</v>
      </c>
      <c r="I5231">
        <v>1</v>
      </c>
      <c r="J5231" t="s">
        <v>84</v>
      </c>
      <c r="K5231" t="s">
        <v>31</v>
      </c>
      <c r="L5231" t="s">
        <v>309</v>
      </c>
      <c r="N5231" s="52">
        <v>1864225.4400000002</v>
      </c>
      <c r="O5231" s="52">
        <v>1736409.7296</v>
      </c>
      <c r="P5231">
        <v>1</v>
      </c>
      <c r="Q5231">
        <v>1</v>
      </c>
      <c r="R5231">
        <v>8950</v>
      </c>
    </row>
    <row r="5232" spans="1:18" hidden="1">
      <c r="A5232" t="s">
        <v>6634</v>
      </c>
      <c r="B5232" t="s">
        <v>5353</v>
      </c>
      <c r="C5232">
        <v>26</v>
      </c>
      <c r="D5232" t="s">
        <v>88</v>
      </c>
      <c r="E5232" t="s">
        <v>10126</v>
      </c>
      <c r="F5232" t="s">
        <v>183</v>
      </c>
      <c r="G5232" t="s">
        <v>183</v>
      </c>
      <c r="H5232">
        <v>5</v>
      </c>
      <c r="I5232">
        <v>2</v>
      </c>
      <c r="J5232" t="s">
        <v>84</v>
      </c>
      <c r="K5232" t="s">
        <v>31</v>
      </c>
      <c r="L5232" t="s">
        <v>309</v>
      </c>
      <c r="N5232" s="52">
        <v>1885902.4800000002</v>
      </c>
      <c r="O5232" s="52">
        <v>1756365.7440000002</v>
      </c>
      <c r="P5232">
        <v>1</v>
      </c>
      <c r="Q5232">
        <v>1</v>
      </c>
      <c r="R5232">
        <v>8952</v>
      </c>
    </row>
    <row r="5233" spans="1:18" hidden="1">
      <c r="A5233" t="s">
        <v>6635</v>
      </c>
      <c r="B5233" t="s">
        <v>5355</v>
      </c>
      <c r="C5233">
        <v>27</v>
      </c>
      <c r="D5233" t="s">
        <v>88</v>
      </c>
      <c r="E5233" t="s">
        <v>10127</v>
      </c>
      <c r="F5233" t="s">
        <v>183</v>
      </c>
      <c r="G5233" t="s">
        <v>183</v>
      </c>
      <c r="H5233">
        <v>5</v>
      </c>
      <c r="I5233">
        <v>3</v>
      </c>
      <c r="J5233" t="s">
        <v>84</v>
      </c>
      <c r="K5233" t="s">
        <v>31</v>
      </c>
      <c r="L5233" t="s">
        <v>309</v>
      </c>
      <c r="N5233" s="52">
        <v>1896924.9264000002</v>
      </c>
      <c r="O5233" s="52">
        <v>1766521.1088</v>
      </c>
      <c r="P5233">
        <v>1</v>
      </c>
      <c r="Q5233">
        <v>1</v>
      </c>
      <c r="R5233">
        <v>8954</v>
      </c>
    </row>
    <row r="5234" spans="1:18" hidden="1">
      <c r="A5234" t="s">
        <v>6636</v>
      </c>
      <c r="B5234" t="s">
        <v>5357</v>
      </c>
      <c r="C5234">
        <v>28</v>
      </c>
      <c r="D5234" t="s">
        <v>88</v>
      </c>
      <c r="E5234" t="s">
        <v>10128</v>
      </c>
      <c r="F5234" t="s">
        <v>184</v>
      </c>
      <c r="G5234" t="s">
        <v>184</v>
      </c>
      <c r="H5234">
        <v>5</v>
      </c>
      <c r="I5234">
        <v>1</v>
      </c>
      <c r="J5234" t="s">
        <v>84</v>
      </c>
      <c r="K5234" t="s">
        <v>31</v>
      </c>
      <c r="L5234" t="s">
        <v>309</v>
      </c>
      <c r="N5234" s="52">
        <v>4704088.4688000008</v>
      </c>
      <c r="O5234" s="52">
        <v>4375976.9088000003</v>
      </c>
      <c r="P5234">
        <v>1</v>
      </c>
      <c r="Q5234">
        <v>1</v>
      </c>
      <c r="R5234">
        <v>8956</v>
      </c>
    </row>
    <row r="5235" spans="1:18" hidden="1">
      <c r="A5235" t="s">
        <v>6637</v>
      </c>
      <c r="B5235" t="s">
        <v>5359</v>
      </c>
      <c r="C5235">
        <v>29</v>
      </c>
      <c r="D5235" t="s">
        <v>88</v>
      </c>
      <c r="E5235" t="s">
        <v>10129</v>
      </c>
      <c r="F5235" t="s">
        <v>184</v>
      </c>
      <c r="G5235" t="s">
        <v>184</v>
      </c>
      <c r="H5235">
        <v>5</v>
      </c>
      <c r="I5235">
        <v>2</v>
      </c>
      <c r="J5235" t="s">
        <v>84</v>
      </c>
      <c r="K5235" t="s">
        <v>31</v>
      </c>
      <c r="L5235" t="s">
        <v>309</v>
      </c>
      <c r="N5235" s="52">
        <v>4758793.4352000002</v>
      </c>
      <c r="O5235" s="52">
        <v>4426280.7791999998</v>
      </c>
      <c r="P5235">
        <v>1</v>
      </c>
      <c r="Q5235">
        <v>1</v>
      </c>
      <c r="R5235">
        <v>8958</v>
      </c>
    </row>
    <row r="5236" spans="1:18" hidden="1">
      <c r="A5236" t="s">
        <v>6638</v>
      </c>
      <c r="B5236" t="s">
        <v>5361</v>
      </c>
      <c r="C5236">
        <v>30</v>
      </c>
      <c r="D5236" t="s">
        <v>88</v>
      </c>
      <c r="E5236" t="s">
        <v>10130</v>
      </c>
      <c r="F5236" t="s">
        <v>184</v>
      </c>
      <c r="G5236" t="s">
        <v>184</v>
      </c>
      <c r="H5236">
        <v>5</v>
      </c>
      <c r="I5236">
        <v>3</v>
      </c>
      <c r="J5236" t="s">
        <v>84</v>
      </c>
      <c r="K5236" t="s">
        <v>31</v>
      </c>
      <c r="L5236" t="s">
        <v>309</v>
      </c>
      <c r="N5236" s="52">
        <v>4786618.8720000004</v>
      </c>
      <c r="O5236" s="52">
        <v>4451859.6864</v>
      </c>
      <c r="P5236">
        <v>1</v>
      </c>
      <c r="Q5236">
        <v>1</v>
      </c>
      <c r="R5236">
        <v>8960</v>
      </c>
    </row>
    <row r="5237" spans="1:18" hidden="1">
      <c r="A5237" t="s">
        <v>6639</v>
      </c>
      <c r="B5237" t="s">
        <v>5363</v>
      </c>
      <c r="C5237">
        <v>31</v>
      </c>
      <c r="D5237" t="s">
        <v>88</v>
      </c>
      <c r="E5237" t="s">
        <v>10131</v>
      </c>
      <c r="F5237" t="s">
        <v>185</v>
      </c>
      <c r="G5237" t="s">
        <v>185</v>
      </c>
      <c r="H5237">
        <v>5</v>
      </c>
      <c r="I5237">
        <v>1</v>
      </c>
      <c r="J5237" t="s">
        <v>84</v>
      </c>
      <c r="K5237" t="s">
        <v>31</v>
      </c>
      <c r="L5237" t="s">
        <v>309</v>
      </c>
      <c r="N5237" s="52">
        <v>7105602.3360000011</v>
      </c>
      <c r="O5237" s="52">
        <v>6601223.5968000004</v>
      </c>
      <c r="P5237">
        <v>1</v>
      </c>
      <c r="Q5237">
        <v>1</v>
      </c>
      <c r="R5237">
        <v>8962</v>
      </c>
    </row>
    <row r="5238" spans="1:18" hidden="1">
      <c r="A5238" t="s">
        <v>6640</v>
      </c>
      <c r="B5238" t="s">
        <v>5365</v>
      </c>
      <c r="C5238">
        <v>32</v>
      </c>
      <c r="D5238" t="s">
        <v>88</v>
      </c>
      <c r="E5238" t="s">
        <v>10132</v>
      </c>
      <c r="F5238" t="s">
        <v>185</v>
      </c>
      <c r="G5238" t="s">
        <v>185</v>
      </c>
      <c r="H5238">
        <v>5</v>
      </c>
      <c r="I5238">
        <v>2</v>
      </c>
      <c r="J5238" t="s">
        <v>84</v>
      </c>
      <c r="K5238" t="s">
        <v>31</v>
      </c>
      <c r="L5238" t="s">
        <v>309</v>
      </c>
      <c r="N5238" s="52">
        <v>7188224.7023999998</v>
      </c>
      <c r="O5238" s="52">
        <v>6677093.236800001</v>
      </c>
      <c r="P5238">
        <v>1</v>
      </c>
      <c r="Q5238">
        <v>1</v>
      </c>
      <c r="R5238">
        <v>8964</v>
      </c>
    </row>
    <row r="5239" spans="1:18" hidden="1">
      <c r="A5239" t="s">
        <v>6641</v>
      </c>
      <c r="B5239" t="s">
        <v>5367</v>
      </c>
      <c r="C5239">
        <v>33</v>
      </c>
      <c r="D5239" t="s">
        <v>88</v>
      </c>
      <c r="E5239" t="s">
        <v>10133</v>
      </c>
      <c r="F5239" t="s">
        <v>185</v>
      </c>
      <c r="G5239" t="s">
        <v>185</v>
      </c>
      <c r="H5239">
        <v>5</v>
      </c>
      <c r="I5239">
        <v>3</v>
      </c>
      <c r="J5239" t="s">
        <v>84</v>
      </c>
      <c r="K5239" t="s">
        <v>31</v>
      </c>
      <c r="L5239" t="s">
        <v>309</v>
      </c>
      <c r="N5239" s="52">
        <v>7230265.0224000001</v>
      </c>
      <c r="O5239" s="52">
        <v>6715691.5056000007</v>
      </c>
      <c r="P5239">
        <v>1</v>
      </c>
      <c r="Q5239">
        <v>1</v>
      </c>
      <c r="R5239">
        <v>8966</v>
      </c>
    </row>
    <row r="5240" spans="1:18" hidden="1">
      <c r="A5240" t="s">
        <v>6642</v>
      </c>
      <c r="B5240" t="s">
        <v>5369</v>
      </c>
      <c r="C5240">
        <v>34</v>
      </c>
      <c r="D5240" t="s">
        <v>88</v>
      </c>
      <c r="E5240" t="s">
        <v>10134</v>
      </c>
      <c r="F5240" t="s">
        <v>186</v>
      </c>
      <c r="G5240" t="s">
        <v>186</v>
      </c>
      <c r="H5240">
        <v>5</v>
      </c>
      <c r="I5240">
        <v>1</v>
      </c>
      <c r="J5240" t="s">
        <v>84</v>
      </c>
      <c r="K5240" t="s">
        <v>31</v>
      </c>
      <c r="L5240" t="s">
        <v>309</v>
      </c>
      <c r="N5240" s="52">
        <v>8517762.9600000009</v>
      </c>
      <c r="O5240" s="52">
        <v>7946592.6623999998</v>
      </c>
      <c r="P5240">
        <v>1</v>
      </c>
      <c r="Q5240">
        <v>1</v>
      </c>
      <c r="R5240">
        <v>8968</v>
      </c>
    </row>
    <row r="5241" spans="1:18" hidden="1">
      <c r="A5241" t="s">
        <v>6643</v>
      </c>
      <c r="B5241" t="s">
        <v>5371</v>
      </c>
      <c r="C5241">
        <v>35</v>
      </c>
      <c r="D5241" t="s">
        <v>88</v>
      </c>
      <c r="E5241" t="s">
        <v>10135</v>
      </c>
      <c r="F5241" t="s">
        <v>186</v>
      </c>
      <c r="G5241" t="s">
        <v>186</v>
      </c>
      <c r="H5241">
        <v>5</v>
      </c>
      <c r="I5241">
        <v>2</v>
      </c>
      <c r="J5241" t="s">
        <v>84</v>
      </c>
      <c r="K5241" t="s">
        <v>31</v>
      </c>
      <c r="L5241" t="s">
        <v>309</v>
      </c>
      <c r="N5241" s="52">
        <v>8616807.3264000006</v>
      </c>
      <c r="O5241" s="52">
        <v>8037938.3952000001</v>
      </c>
      <c r="P5241">
        <v>1</v>
      </c>
      <c r="Q5241">
        <v>1</v>
      </c>
      <c r="R5241">
        <v>8970</v>
      </c>
    </row>
    <row r="5242" spans="1:18" hidden="1">
      <c r="A5242" t="s">
        <v>6644</v>
      </c>
      <c r="B5242" t="s">
        <v>5373</v>
      </c>
      <c r="C5242">
        <v>36</v>
      </c>
      <c r="D5242" t="s">
        <v>88</v>
      </c>
      <c r="E5242" t="s">
        <v>10136</v>
      </c>
      <c r="F5242" t="s">
        <v>186</v>
      </c>
      <c r="G5242" t="s">
        <v>186</v>
      </c>
      <c r="H5242">
        <v>5</v>
      </c>
      <c r="I5242">
        <v>3</v>
      </c>
      <c r="J5242" t="s">
        <v>84</v>
      </c>
      <c r="K5242" t="s">
        <v>31</v>
      </c>
      <c r="L5242" t="s">
        <v>309</v>
      </c>
      <c r="N5242" s="52">
        <v>8667203.1600000001</v>
      </c>
      <c r="O5242" s="52">
        <v>8084392.9487999994</v>
      </c>
      <c r="P5242">
        <v>1</v>
      </c>
      <c r="Q5242">
        <v>1</v>
      </c>
      <c r="R5242">
        <v>8972</v>
      </c>
    </row>
    <row r="5243" spans="1:18" hidden="1">
      <c r="A5243" t="s">
        <v>6645</v>
      </c>
      <c r="B5243" t="s">
        <v>5375</v>
      </c>
      <c r="C5243">
        <v>37</v>
      </c>
      <c r="D5243" t="s">
        <v>88</v>
      </c>
      <c r="E5243" t="s">
        <v>10137</v>
      </c>
      <c r="F5243" t="s">
        <v>187</v>
      </c>
      <c r="G5243" t="s">
        <v>187</v>
      </c>
      <c r="H5243">
        <v>5</v>
      </c>
      <c r="I5243">
        <v>1</v>
      </c>
      <c r="J5243" t="s">
        <v>84</v>
      </c>
      <c r="K5243" t="s">
        <v>31</v>
      </c>
      <c r="L5243" t="s">
        <v>309</v>
      </c>
      <c r="N5243" s="52">
        <v>1598675.1312000002</v>
      </c>
      <c r="O5243" s="52">
        <v>1580505.8304000006</v>
      </c>
      <c r="P5243">
        <v>1</v>
      </c>
      <c r="Q5243">
        <v>1</v>
      </c>
      <c r="R5243">
        <v>8974</v>
      </c>
    </row>
    <row r="5244" spans="1:18" hidden="1">
      <c r="A5244" t="s">
        <v>6646</v>
      </c>
      <c r="B5244" t="s">
        <v>5377</v>
      </c>
      <c r="C5244">
        <v>38</v>
      </c>
      <c r="D5244" t="s">
        <v>88</v>
      </c>
      <c r="E5244" t="s">
        <v>10138</v>
      </c>
      <c r="F5244" t="s">
        <v>187</v>
      </c>
      <c r="G5244" t="s">
        <v>187</v>
      </c>
      <c r="H5244">
        <v>5</v>
      </c>
      <c r="I5244">
        <v>2</v>
      </c>
      <c r="J5244" t="s">
        <v>84</v>
      </c>
      <c r="K5244" t="s">
        <v>31</v>
      </c>
      <c r="L5244" t="s">
        <v>309</v>
      </c>
      <c r="N5244" s="52">
        <v>1617264.8352000001</v>
      </c>
      <c r="O5244" s="52">
        <v>1598675.1312000002</v>
      </c>
      <c r="P5244">
        <v>1</v>
      </c>
      <c r="Q5244">
        <v>1</v>
      </c>
      <c r="R5244">
        <v>8976</v>
      </c>
    </row>
    <row r="5245" spans="1:18" hidden="1">
      <c r="A5245" t="s">
        <v>6647</v>
      </c>
      <c r="B5245" t="s">
        <v>5379</v>
      </c>
      <c r="C5245">
        <v>39</v>
      </c>
      <c r="D5245" t="s">
        <v>88</v>
      </c>
      <c r="E5245" t="s">
        <v>10139</v>
      </c>
      <c r="F5245" t="s">
        <v>187</v>
      </c>
      <c r="G5245" t="s">
        <v>187</v>
      </c>
      <c r="H5245">
        <v>5</v>
      </c>
      <c r="I5245">
        <v>3</v>
      </c>
      <c r="J5245" t="s">
        <v>84</v>
      </c>
      <c r="K5245" t="s">
        <v>31</v>
      </c>
      <c r="L5245" t="s">
        <v>309</v>
      </c>
      <c r="N5245" s="52">
        <v>1626723.9072000002</v>
      </c>
      <c r="O5245" s="52">
        <v>1607910.8640000001</v>
      </c>
      <c r="P5245">
        <v>1</v>
      </c>
      <c r="Q5245">
        <v>1</v>
      </c>
      <c r="R5245">
        <v>8978</v>
      </c>
    </row>
    <row r="5246" spans="1:18" hidden="1">
      <c r="A5246" t="s">
        <v>6648</v>
      </c>
      <c r="B5246" t="s">
        <v>5381</v>
      </c>
      <c r="C5246">
        <v>40</v>
      </c>
      <c r="D5246" t="s">
        <v>88</v>
      </c>
      <c r="E5246" t="s">
        <v>10140</v>
      </c>
      <c r="F5246" t="s">
        <v>188</v>
      </c>
      <c r="G5246" t="s">
        <v>188</v>
      </c>
      <c r="H5246">
        <v>5</v>
      </c>
      <c r="I5246">
        <v>1</v>
      </c>
      <c r="J5246" t="s">
        <v>84</v>
      </c>
      <c r="K5246" t="s">
        <v>31</v>
      </c>
      <c r="L5246" t="s">
        <v>309</v>
      </c>
      <c r="N5246" s="52">
        <v>635137.272</v>
      </c>
      <c r="O5246" s="52">
        <v>601767.76800000004</v>
      </c>
      <c r="P5246">
        <v>1</v>
      </c>
      <c r="Q5246">
        <v>1</v>
      </c>
      <c r="R5246">
        <v>8980</v>
      </c>
    </row>
    <row r="5247" spans="1:18" hidden="1">
      <c r="A5247" t="s">
        <v>6649</v>
      </c>
      <c r="B5247" t="s">
        <v>5383</v>
      </c>
      <c r="C5247">
        <v>41</v>
      </c>
      <c r="D5247" t="s">
        <v>88</v>
      </c>
      <c r="E5247" t="s">
        <v>10141</v>
      </c>
      <c r="F5247" t="s">
        <v>188</v>
      </c>
      <c r="G5247" t="s">
        <v>188</v>
      </c>
      <c r="H5247">
        <v>5</v>
      </c>
      <c r="I5247">
        <v>2</v>
      </c>
      <c r="J5247" t="s">
        <v>84</v>
      </c>
      <c r="K5247" t="s">
        <v>31</v>
      </c>
      <c r="L5247" t="s">
        <v>309</v>
      </c>
      <c r="N5247" s="52">
        <v>642533.74080000003</v>
      </c>
      <c r="O5247" s="52">
        <v>608678.14560000005</v>
      </c>
      <c r="P5247">
        <v>1</v>
      </c>
      <c r="Q5247">
        <v>1</v>
      </c>
      <c r="R5247">
        <v>8982</v>
      </c>
    </row>
    <row r="5248" spans="1:18" hidden="1">
      <c r="A5248" t="s">
        <v>6650</v>
      </c>
      <c r="B5248" t="s">
        <v>5385</v>
      </c>
      <c r="C5248">
        <v>42</v>
      </c>
      <c r="D5248" t="s">
        <v>88</v>
      </c>
      <c r="E5248" t="s">
        <v>10142</v>
      </c>
      <c r="F5248" t="s">
        <v>188</v>
      </c>
      <c r="G5248" t="s">
        <v>188</v>
      </c>
      <c r="H5248">
        <v>5</v>
      </c>
      <c r="I5248">
        <v>3</v>
      </c>
      <c r="J5248" t="s">
        <v>84</v>
      </c>
      <c r="K5248" t="s">
        <v>31</v>
      </c>
      <c r="L5248" t="s">
        <v>309</v>
      </c>
      <c r="N5248" s="52">
        <v>646291.09440000006</v>
      </c>
      <c r="O5248" s="52">
        <v>612199.02240000002</v>
      </c>
      <c r="P5248">
        <v>1</v>
      </c>
      <c r="Q5248">
        <v>1</v>
      </c>
      <c r="R5248">
        <v>8984</v>
      </c>
    </row>
    <row r="5249" spans="1:18" hidden="1">
      <c r="A5249" t="s">
        <v>6651</v>
      </c>
      <c r="B5249" t="s">
        <v>5387</v>
      </c>
      <c r="C5249">
        <v>43</v>
      </c>
      <c r="D5249" t="s">
        <v>88</v>
      </c>
      <c r="E5249" t="s">
        <v>10143</v>
      </c>
      <c r="F5249" t="s">
        <v>189</v>
      </c>
      <c r="G5249" t="s">
        <v>189</v>
      </c>
      <c r="H5249">
        <v>5</v>
      </c>
      <c r="I5249">
        <v>1</v>
      </c>
      <c r="J5249" t="s">
        <v>84</v>
      </c>
      <c r="K5249" t="s">
        <v>31</v>
      </c>
      <c r="L5249" t="s">
        <v>309</v>
      </c>
      <c r="N5249" s="52">
        <v>2501793.1680000001</v>
      </c>
      <c r="O5249" s="52">
        <v>2332304.9904000005</v>
      </c>
      <c r="P5249">
        <v>1</v>
      </c>
      <c r="Q5249">
        <v>1</v>
      </c>
      <c r="R5249">
        <v>8986</v>
      </c>
    </row>
    <row r="5250" spans="1:18" hidden="1">
      <c r="A5250" t="s">
        <v>6652</v>
      </c>
      <c r="B5250" t="s">
        <v>5389</v>
      </c>
      <c r="C5250">
        <v>44</v>
      </c>
      <c r="D5250" t="s">
        <v>88</v>
      </c>
      <c r="E5250" t="s">
        <v>10144</v>
      </c>
      <c r="F5250" t="s">
        <v>189</v>
      </c>
      <c r="G5250" t="s">
        <v>189</v>
      </c>
      <c r="H5250">
        <v>5</v>
      </c>
      <c r="I5250">
        <v>2</v>
      </c>
      <c r="J5250" t="s">
        <v>84</v>
      </c>
      <c r="K5250" t="s">
        <v>31</v>
      </c>
      <c r="L5250" t="s">
        <v>309</v>
      </c>
      <c r="N5250" s="52">
        <v>2530879.8144000005</v>
      </c>
      <c r="O5250" s="52">
        <v>2359118.8320000004</v>
      </c>
      <c r="P5250">
        <v>1</v>
      </c>
      <c r="Q5250">
        <v>1</v>
      </c>
      <c r="R5250">
        <v>8988</v>
      </c>
    </row>
    <row r="5251" spans="1:18" hidden="1">
      <c r="A5251" t="s">
        <v>6653</v>
      </c>
      <c r="B5251" t="s">
        <v>5391</v>
      </c>
      <c r="C5251">
        <v>45</v>
      </c>
      <c r="D5251" t="s">
        <v>88</v>
      </c>
      <c r="E5251" t="s">
        <v>10145</v>
      </c>
      <c r="F5251" t="s">
        <v>189</v>
      </c>
      <c r="G5251" t="s">
        <v>189</v>
      </c>
      <c r="H5251">
        <v>5</v>
      </c>
      <c r="I5251">
        <v>3</v>
      </c>
      <c r="J5251" t="s">
        <v>84</v>
      </c>
      <c r="K5251" t="s">
        <v>31</v>
      </c>
      <c r="L5251" t="s">
        <v>309</v>
      </c>
      <c r="N5251" s="52">
        <v>2545685.8895999999</v>
      </c>
      <c r="O5251" s="52">
        <v>2372755.6608000002</v>
      </c>
      <c r="P5251">
        <v>1</v>
      </c>
      <c r="Q5251">
        <v>1</v>
      </c>
      <c r="R5251">
        <v>8990</v>
      </c>
    </row>
    <row r="5252" spans="1:18" hidden="1">
      <c r="A5252" t="s">
        <v>6654</v>
      </c>
      <c r="B5252" t="s">
        <v>5393</v>
      </c>
      <c r="C5252">
        <v>46</v>
      </c>
      <c r="D5252" t="s">
        <v>88</v>
      </c>
      <c r="E5252" t="s">
        <v>10146</v>
      </c>
      <c r="F5252" t="s">
        <v>190</v>
      </c>
      <c r="G5252" t="s">
        <v>190</v>
      </c>
      <c r="H5252">
        <v>5</v>
      </c>
      <c r="I5252">
        <v>1</v>
      </c>
      <c r="J5252" t="s">
        <v>84</v>
      </c>
      <c r="K5252" t="s">
        <v>31</v>
      </c>
      <c r="L5252" t="s">
        <v>309</v>
      </c>
      <c r="N5252" s="52">
        <v>16134877.752000002</v>
      </c>
      <c r="O5252" s="52">
        <v>15285453.0864</v>
      </c>
      <c r="P5252">
        <v>1</v>
      </c>
      <c r="Q5252">
        <v>1</v>
      </c>
      <c r="R5252">
        <v>8992</v>
      </c>
    </row>
    <row r="5253" spans="1:18" hidden="1">
      <c r="A5253" t="s">
        <v>6655</v>
      </c>
      <c r="B5253" t="s">
        <v>5395</v>
      </c>
      <c r="C5253">
        <v>47</v>
      </c>
      <c r="D5253" t="s">
        <v>88</v>
      </c>
      <c r="E5253" t="s">
        <v>10147</v>
      </c>
      <c r="F5253" t="s">
        <v>190</v>
      </c>
      <c r="G5253" t="s">
        <v>190</v>
      </c>
      <c r="H5253">
        <v>5</v>
      </c>
      <c r="I5253">
        <v>2</v>
      </c>
      <c r="J5253" t="s">
        <v>84</v>
      </c>
      <c r="K5253" t="s">
        <v>31</v>
      </c>
      <c r="L5253" t="s">
        <v>309</v>
      </c>
      <c r="N5253" s="52">
        <v>16322482.680000002</v>
      </c>
      <c r="O5253" s="52">
        <v>15461155.3488</v>
      </c>
      <c r="P5253">
        <v>1</v>
      </c>
      <c r="Q5253">
        <v>1</v>
      </c>
      <c r="R5253">
        <v>8994</v>
      </c>
    </row>
    <row r="5254" spans="1:18" hidden="1">
      <c r="A5254" t="s">
        <v>6656</v>
      </c>
      <c r="B5254" t="s">
        <v>5397</v>
      </c>
      <c r="C5254">
        <v>48</v>
      </c>
      <c r="D5254" t="s">
        <v>88</v>
      </c>
      <c r="E5254" t="s">
        <v>10148</v>
      </c>
      <c r="F5254" t="s">
        <v>190</v>
      </c>
      <c r="G5254" t="s">
        <v>190</v>
      </c>
      <c r="H5254">
        <v>5</v>
      </c>
      <c r="I5254">
        <v>3</v>
      </c>
      <c r="J5254" t="s">
        <v>84</v>
      </c>
      <c r="K5254" t="s">
        <v>31</v>
      </c>
      <c r="L5254" t="s">
        <v>309</v>
      </c>
      <c r="N5254" s="52">
        <v>16417940.4816</v>
      </c>
      <c r="O5254" s="52">
        <v>15550517.304000001</v>
      </c>
      <c r="P5254">
        <v>1</v>
      </c>
      <c r="Q5254">
        <v>1</v>
      </c>
      <c r="R5254">
        <v>8996</v>
      </c>
    </row>
    <row r="5255" spans="1:18" hidden="1">
      <c r="A5255" t="s">
        <v>6657</v>
      </c>
      <c r="B5255" t="s">
        <v>5399</v>
      </c>
      <c r="C5255">
        <v>49</v>
      </c>
      <c r="D5255" t="s">
        <v>88</v>
      </c>
      <c r="E5255" t="s">
        <v>10149</v>
      </c>
      <c r="F5255" t="s">
        <v>191</v>
      </c>
      <c r="G5255" t="s">
        <v>191</v>
      </c>
      <c r="H5255">
        <v>5</v>
      </c>
      <c r="I5255">
        <v>1</v>
      </c>
      <c r="J5255" t="s">
        <v>84</v>
      </c>
      <c r="K5255" t="s">
        <v>31</v>
      </c>
      <c r="L5255" t="s">
        <v>309</v>
      </c>
      <c r="N5255" s="52">
        <v>635689.0512000001</v>
      </c>
      <c r="O5255" s="52">
        <v>628463.37120000005</v>
      </c>
      <c r="P5255">
        <v>1</v>
      </c>
      <c r="Q5255">
        <v>1</v>
      </c>
      <c r="R5255">
        <v>8998</v>
      </c>
    </row>
    <row r="5256" spans="1:18" hidden="1">
      <c r="A5256" t="s">
        <v>6658</v>
      </c>
      <c r="B5256" t="s">
        <v>5401</v>
      </c>
      <c r="C5256">
        <v>50</v>
      </c>
      <c r="D5256" t="s">
        <v>88</v>
      </c>
      <c r="E5256" t="s">
        <v>10150</v>
      </c>
      <c r="F5256" t="s">
        <v>191</v>
      </c>
      <c r="G5256" t="s">
        <v>191</v>
      </c>
      <c r="H5256">
        <v>5</v>
      </c>
      <c r="I5256">
        <v>2</v>
      </c>
      <c r="J5256" t="s">
        <v>84</v>
      </c>
      <c r="K5256" t="s">
        <v>31</v>
      </c>
      <c r="L5256" t="s">
        <v>309</v>
      </c>
      <c r="N5256" s="52">
        <v>643072.3824</v>
      </c>
      <c r="O5256" s="52">
        <v>635689.0512000001</v>
      </c>
      <c r="P5256">
        <v>1</v>
      </c>
      <c r="Q5256">
        <v>1</v>
      </c>
      <c r="R5256">
        <v>9000</v>
      </c>
    </row>
    <row r="5257" spans="1:18" hidden="1">
      <c r="A5257" t="s">
        <v>6659</v>
      </c>
      <c r="B5257" t="s">
        <v>5403</v>
      </c>
      <c r="C5257">
        <v>51</v>
      </c>
      <c r="D5257" t="s">
        <v>88</v>
      </c>
      <c r="E5257" t="s">
        <v>10151</v>
      </c>
      <c r="F5257" t="s">
        <v>191</v>
      </c>
      <c r="G5257" t="s">
        <v>191</v>
      </c>
      <c r="H5257">
        <v>5</v>
      </c>
      <c r="I5257">
        <v>3</v>
      </c>
      <c r="J5257" t="s">
        <v>84</v>
      </c>
      <c r="K5257" t="s">
        <v>31</v>
      </c>
      <c r="L5257" t="s">
        <v>309</v>
      </c>
      <c r="N5257" s="52">
        <v>646842.87360000005</v>
      </c>
      <c r="O5257" s="52">
        <v>639354.44160000014</v>
      </c>
      <c r="P5257">
        <v>1</v>
      </c>
      <c r="Q5257">
        <v>1</v>
      </c>
      <c r="R5257">
        <v>9002</v>
      </c>
    </row>
    <row r="5258" spans="1:18" hidden="1">
      <c r="A5258" t="s">
        <v>6660</v>
      </c>
      <c r="B5258" t="s">
        <v>5405</v>
      </c>
      <c r="C5258">
        <v>52</v>
      </c>
      <c r="D5258" t="s">
        <v>88</v>
      </c>
      <c r="E5258" t="s">
        <v>10152</v>
      </c>
      <c r="F5258" t="s">
        <v>192</v>
      </c>
      <c r="G5258" t="s">
        <v>192</v>
      </c>
      <c r="H5258">
        <v>5</v>
      </c>
      <c r="I5258">
        <v>1</v>
      </c>
      <c r="J5258" t="s">
        <v>84</v>
      </c>
      <c r="K5258" t="s">
        <v>31</v>
      </c>
      <c r="L5258" t="s">
        <v>309</v>
      </c>
      <c r="N5258" s="52">
        <v>1035939.1728000001</v>
      </c>
      <c r="O5258" s="52">
        <v>1024167.8832000002</v>
      </c>
      <c r="P5258">
        <v>1</v>
      </c>
      <c r="Q5258">
        <v>1</v>
      </c>
      <c r="R5258">
        <v>9004</v>
      </c>
    </row>
    <row r="5259" spans="1:18" hidden="1">
      <c r="A5259" t="s">
        <v>6661</v>
      </c>
      <c r="B5259" t="s">
        <v>5407</v>
      </c>
      <c r="C5259">
        <v>53</v>
      </c>
      <c r="D5259" t="s">
        <v>88</v>
      </c>
      <c r="E5259" t="s">
        <v>10153</v>
      </c>
      <c r="F5259" t="s">
        <v>192</v>
      </c>
      <c r="G5259" t="s">
        <v>192</v>
      </c>
      <c r="H5259">
        <v>5</v>
      </c>
      <c r="I5259">
        <v>2</v>
      </c>
      <c r="J5259" t="s">
        <v>84</v>
      </c>
      <c r="K5259" t="s">
        <v>31</v>
      </c>
      <c r="L5259" t="s">
        <v>309</v>
      </c>
      <c r="N5259" s="52">
        <v>1047986.3520000001</v>
      </c>
      <c r="O5259" s="52">
        <v>1035939.1728000001</v>
      </c>
      <c r="P5259">
        <v>1</v>
      </c>
      <c r="Q5259">
        <v>1</v>
      </c>
      <c r="R5259">
        <v>9006</v>
      </c>
    </row>
    <row r="5260" spans="1:18" hidden="1">
      <c r="A5260" t="s">
        <v>6662</v>
      </c>
      <c r="B5260" t="s">
        <v>5409</v>
      </c>
      <c r="C5260">
        <v>54</v>
      </c>
      <c r="D5260" t="s">
        <v>88</v>
      </c>
      <c r="E5260" t="s">
        <v>10154</v>
      </c>
      <c r="F5260" t="s">
        <v>192</v>
      </c>
      <c r="G5260" t="s">
        <v>192</v>
      </c>
      <c r="H5260">
        <v>5</v>
      </c>
      <c r="I5260">
        <v>3</v>
      </c>
      <c r="J5260" t="s">
        <v>84</v>
      </c>
      <c r="K5260" t="s">
        <v>31</v>
      </c>
      <c r="L5260" t="s">
        <v>309</v>
      </c>
      <c r="N5260" s="52">
        <v>1054121.6112000002</v>
      </c>
      <c r="O5260" s="52">
        <v>1041929.9184000001</v>
      </c>
      <c r="P5260">
        <v>1</v>
      </c>
      <c r="Q5260">
        <v>1</v>
      </c>
      <c r="R5260">
        <v>9008</v>
      </c>
    </row>
    <row r="5261" spans="1:18" hidden="1">
      <c r="A5261" t="s">
        <v>6663</v>
      </c>
      <c r="B5261" t="s">
        <v>5411</v>
      </c>
      <c r="C5261">
        <v>55</v>
      </c>
      <c r="D5261" t="s">
        <v>88</v>
      </c>
      <c r="E5261" t="s">
        <v>10155</v>
      </c>
      <c r="F5261" t="s">
        <v>193</v>
      </c>
      <c r="G5261" t="s">
        <v>193</v>
      </c>
      <c r="H5261">
        <v>5</v>
      </c>
      <c r="I5261">
        <v>1</v>
      </c>
      <c r="J5261" t="s">
        <v>84</v>
      </c>
      <c r="K5261" t="s">
        <v>31</v>
      </c>
      <c r="L5261" t="s">
        <v>309</v>
      </c>
      <c r="N5261" s="52">
        <v>35876381.419200003</v>
      </c>
      <c r="O5261" s="52">
        <v>30361164.388800003</v>
      </c>
      <c r="P5261">
        <v>1</v>
      </c>
      <c r="Q5261">
        <v>1</v>
      </c>
      <c r="R5261">
        <v>9010</v>
      </c>
    </row>
    <row r="5262" spans="1:18" hidden="1">
      <c r="A5262" t="s">
        <v>6664</v>
      </c>
      <c r="B5262" t="s">
        <v>5413</v>
      </c>
      <c r="C5262">
        <v>56</v>
      </c>
      <c r="D5262" t="s">
        <v>88</v>
      </c>
      <c r="E5262" t="s">
        <v>10156</v>
      </c>
      <c r="F5262" t="s">
        <v>193</v>
      </c>
      <c r="G5262" t="s">
        <v>193</v>
      </c>
      <c r="H5262">
        <v>5</v>
      </c>
      <c r="I5262">
        <v>2</v>
      </c>
      <c r="J5262" t="s">
        <v>84</v>
      </c>
      <c r="K5262" t="s">
        <v>31</v>
      </c>
      <c r="L5262" t="s">
        <v>309</v>
      </c>
      <c r="N5262" s="52">
        <v>36293539.632000007</v>
      </c>
      <c r="O5262" s="52">
        <v>30710151.595199998</v>
      </c>
      <c r="P5262">
        <v>1</v>
      </c>
      <c r="Q5262">
        <v>1</v>
      </c>
      <c r="R5262">
        <v>9012</v>
      </c>
    </row>
    <row r="5263" spans="1:18" hidden="1">
      <c r="A5263" t="s">
        <v>6665</v>
      </c>
      <c r="B5263" t="s">
        <v>5415</v>
      </c>
      <c r="C5263">
        <v>57</v>
      </c>
      <c r="D5263" t="s">
        <v>88</v>
      </c>
      <c r="E5263" t="s">
        <v>10157</v>
      </c>
      <c r="F5263" t="s">
        <v>193</v>
      </c>
      <c r="G5263" t="s">
        <v>193</v>
      </c>
      <c r="H5263">
        <v>5</v>
      </c>
      <c r="I5263">
        <v>3</v>
      </c>
      <c r="J5263" t="s">
        <v>84</v>
      </c>
      <c r="K5263" t="s">
        <v>31</v>
      </c>
      <c r="L5263" t="s">
        <v>309</v>
      </c>
      <c r="N5263" s="52">
        <v>36505790.6976</v>
      </c>
      <c r="O5263" s="52">
        <v>30887666.846400004</v>
      </c>
      <c r="P5263">
        <v>1</v>
      </c>
      <c r="Q5263">
        <v>1</v>
      </c>
      <c r="R5263">
        <v>9014</v>
      </c>
    </row>
    <row r="5264" spans="1:18" hidden="1">
      <c r="A5264" t="s">
        <v>6666</v>
      </c>
      <c r="B5264" t="s">
        <v>5417</v>
      </c>
      <c r="C5264">
        <v>58</v>
      </c>
      <c r="D5264" t="s">
        <v>102</v>
      </c>
      <c r="E5264" t="s">
        <v>10158</v>
      </c>
      <c r="F5264" t="s">
        <v>194</v>
      </c>
      <c r="G5264" t="s">
        <v>176</v>
      </c>
      <c r="H5264">
        <v>5</v>
      </c>
      <c r="I5264" t="s">
        <v>103</v>
      </c>
      <c r="J5264" t="s">
        <v>84</v>
      </c>
      <c r="K5264" t="s">
        <v>31</v>
      </c>
      <c r="L5264" t="s">
        <v>309</v>
      </c>
      <c r="N5264" s="52">
        <v>461129.76000000007</v>
      </c>
      <c r="O5264" s="52">
        <v>461129.76000000007</v>
      </c>
      <c r="P5264">
        <v>1</v>
      </c>
      <c r="Q5264">
        <f>IF(COUNTIF(SolCotizacion!$E:$E,$G5264)&gt;0,1,0)</f>
        <v>0</v>
      </c>
      <c r="R5264">
        <v>9016</v>
      </c>
    </row>
    <row r="5265" spans="1:18" hidden="1">
      <c r="A5265" t="s">
        <v>6667</v>
      </c>
      <c r="B5265" t="s">
        <v>5419</v>
      </c>
      <c r="C5265">
        <v>59</v>
      </c>
      <c r="D5265" t="s">
        <v>102</v>
      </c>
      <c r="E5265" t="s">
        <v>10159</v>
      </c>
      <c r="F5265" t="s">
        <v>195</v>
      </c>
      <c r="G5265" t="s">
        <v>176</v>
      </c>
      <c r="H5265">
        <v>5</v>
      </c>
      <c r="I5265" t="s">
        <v>103</v>
      </c>
      <c r="J5265" t="s">
        <v>84</v>
      </c>
      <c r="K5265" t="s">
        <v>31</v>
      </c>
      <c r="L5265" t="s">
        <v>309</v>
      </c>
      <c r="N5265" s="52">
        <v>13.137599999999999</v>
      </c>
      <c r="O5265" s="52">
        <v>13.137599999999999</v>
      </c>
      <c r="P5265">
        <v>1</v>
      </c>
      <c r="Q5265">
        <f>IF(COUNTIF(SolCotizacion!$E:$E,$G5265)&gt;0,1,0)</f>
        <v>0</v>
      </c>
      <c r="R5265">
        <v>9018</v>
      </c>
    </row>
    <row r="5266" spans="1:18" hidden="1">
      <c r="A5266" t="s">
        <v>6668</v>
      </c>
      <c r="B5266" t="s">
        <v>5421</v>
      </c>
      <c r="C5266">
        <v>60</v>
      </c>
      <c r="D5266" t="s">
        <v>102</v>
      </c>
      <c r="E5266" t="s">
        <v>10160</v>
      </c>
      <c r="F5266" t="s">
        <v>196</v>
      </c>
      <c r="G5266" t="s">
        <v>177</v>
      </c>
      <c r="H5266">
        <v>5</v>
      </c>
      <c r="I5266" t="s">
        <v>103</v>
      </c>
      <c r="J5266" t="s">
        <v>84</v>
      </c>
      <c r="K5266" t="s">
        <v>31</v>
      </c>
      <c r="L5266" t="s">
        <v>309</v>
      </c>
      <c r="N5266" s="52">
        <v>13.137599999999999</v>
      </c>
      <c r="O5266" s="52">
        <v>13.137599999999999</v>
      </c>
      <c r="P5266">
        <v>1</v>
      </c>
      <c r="Q5266">
        <f>IF(COUNTIF(SolCotizacion!$E:$E,$G5266)&gt;0,1,0)</f>
        <v>0</v>
      </c>
      <c r="R5266">
        <v>9020</v>
      </c>
    </row>
    <row r="5267" spans="1:18" hidden="1">
      <c r="A5267" t="s">
        <v>6669</v>
      </c>
      <c r="B5267" t="s">
        <v>5423</v>
      </c>
      <c r="C5267">
        <v>61</v>
      </c>
      <c r="D5267" t="s">
        <v>102</v>
      </c>
      <c r="E5267" t="s">
        <v>10161</v>
      </c>
      <c r="F5267" t="s">
        <v>197</v>
      </c>
      <c r="G5267" t="s">
        <v>178</v>
      </c>
      <c r="H5267">
        <v>5</v>
      </c>
      <c r="I5267" t="s">
        <v>103</v>
      </c>
      <c r="J5267" t="s">
        <v>84</v>
      </c>
      <c r="K5267" t="s">
        <v>31</v>
      </c>
      <c r="L5267" t="s">
        <v>309</v>
      </c>
      <c r="N5267" s="52">
        <v>461129.76000000007</v>
      </c>
      <c r="O5267" s="52">
        <v>441909.45120000001</v>
      </c>
      <c r="P5267">
        <v>1</v>
      </c>
      <c r="Q5267">
        <f>IF(COUNTIF(SolCotizacion!$E:$E,$G5267)&gt;0,1,0)</f>
        <v>0</v>
      </c>
      <c r="R5267">
        <v>9022</v>
      </c>
    </row>
    <row r="5268" spans="1:18" hidden="1">
      <c r="A5268" t="s">
        <v>6670</v>
      </c>
      <c r="B5268" t="s">
        <v>5425</v>
      </c>
      <c r="C5268">
        <v>63</v>
      </c>
      <c r="D5268" t="s">
        <v>102</v>
      </c>
      <c r="E5268" t="s">
        <v>10162</v>
      </c>
      <c r="F5268" t="s">
        <v>198</v>
      </c>
      <c r="G5268" t="s">
        <v>179</v>
      </c>
      <c r="H5268">
        <v>5</v>
      </c>
      <c r="I5268" t="s">
        <v>103</v>
      </c>
      <c r="J5268" t="s">
        <v>84</v>
      </c>
      <c r="K5268" t="s">
        <v>31</v>
      </c>
      <c r="L5268" t="s">
        <v>309</v>
      </c>
      <c r="N5268" s="52">
        <v>13.137599999999999</v>
      </c>
      <c r="O5268" s="52">
        <v>13.137599999999999</v>
      </c>
      <c r="P5268">
        <v>1</v>
      </c>
      <c r="Q5268">
        <f>IF(COUNTIF(SolCotizacion!$E:$E,$G5268)&gt;0,1,0)</f>
        <v>0</v>
      </c>
      <c r="R5268">
        <v>9026</v>
      </c>
    </row>
    <row r="5269" spans="1:18" hidden="1">
      <c r="A5269" t="s">
        <v>6671</v>
      </c>
      <c r="B5269" t="s">
        <v>5427</v>
      </c>
      <c r="C5269">
        <v>64</v>
      </c>
      <c r="D5269" t="s">
        <v>102</v>
      </c>
      <c r="E5269" t="s">
        <v>10163</v>
      </c>
      <c r="F5269" t="s">
        <v>199</v>
      </c>
      <c r="G5269" t="s">
        <v>180</v>
      </c>
      <c r="H5269">
        <v>5</v>
      </c>
      <c r="I5269" t="s">
        <v>103</v>
      </c>
      <c r="J5269" t="s">
        <v>84</v>
      </c>
      <c r="K5269" t="s">
        <v>31</v>
      </c>
      <c r="L5269" t="s">
        <v>309</v>
      </c>
      <c r="N5269" s="52">
        <v>13.137599999999999</v>
      </c>
      <c r="O5269" s="52">
        <v>13.137599999999999</v>
      </c>
      <c r="P5269">
        <v>1</v>
      </c>
      <c r="Q5269">
        <f>IF(COUNTIF(SolCotizacion!$E:$E,$G5269)&gt;0,1,0)</f>
        <v>0</v>
      </c>
      <c r="R5269">
        <v>9028</v>
      </c>
    </row>
    <row r="5270" spans="1:18" hidden="1">
      <c r="A5270" t="s">
        <v>6672</v>
      </c>
      <c r="B5270" t="s">
        <v>5429</v>
      </c>
      <c r="C5270">
        <v>65</v>
      </c>
      <c r="D5270" t="s">
        <v>102</v>
      </c>
      <c r="E5270" t="s">
        <v>10164</v>
      </c>
      <c r="F5270" t="s">
        <v>200</v>
      </c>
      <c r="G5270" t="s">
        <v>180</v>
      </c>
      <c r="H5270">
        <v>5</v>
      </c>
      <c r="I5270" t="s">
        <v>103</v>
      </c>
      <c r="J5270" t="s">
        <v>84</v>
      </c>
      <c r="K5270" t="s">
        <v>31</v>
      </c>
      <c r="L5270" t="s">
        <v>309</v>
      </c>
      <c r="N5270" s="52">
        <v>13.137599999999999</v>
      </c>
      <c r="O5270" s="52">
        <v>13.137599999999999</v>
      </c>
      <c r="P5270">
        <v>1</v>
      </c>
      <c r="Q5270">
        <f>IF(COUNTIF(SolCotizacion!$E:$E,$G5270)&gt;0,1,0)</f>
        <v>0</v>
      </c>
      <c r="R5270">
        <v>9030</v>
      </c>
    </row>
    <row r="5271" spans="1:18" hidden="1">
      <c r="A5271" t="s">
        <v>6673</v>
      </c>
      <c r="B5271" t="s">
        <v>5431</v>
      </c>
      <c r="C5271">
        <v>66</v>
      </c>
      <c r="D5271" t="s">
        <v>102</v>
      </c>
      <c r="E5271" t="s">
        <v>10165</v>
      </c>
      <c r="F5271" t="s">
        <v>201</v>
      </c>
      <c r="G5271" t="s">
        <v>180</v>
      </c>
      <c r="H5271">
        <v>5</v>
      </c>
      <c r="I5271" t="s">
        <v>103</v>
      </c>
      <c r="J5271" t="s">
        <v>84</v>
      </c>
      <c r="K5271" t="s">
        <v>31</v>
      </c>
      <c r="L5271" t="s">
        <v>309</v>
      </c>
      <c r="N5271" s="52">
        <v>341406.8112</v>
      </c>
      <c r="O5271" s="52">
        <v>324301.65600000002</v>
      </c>
      <c r="P5271">
        <v>1</v>
      </c>
      <c r="Q5271">
        <f>IF(COUNTIF(SolCotizacion!$E:$E,$G5271)&gt;0,1,0)</f>
        <v>0</v>
      </c>
      <c r="R5271">
        <v>9032</v>
      </c>
    </row>
    <row r="5272" spans="1:18" hidden="1">
      <c r="A5272" t="s">
        <v>6674</v>
      </c>
      <c r="B5272" t="s">
        <v>5433</v>
      </c>
      <c r="C5272">
        <v>67</v>
      </c>
      <c r="D5272" t="s">
        <v>102</v>
      </c>
      <c r="E5272" t="s">
        <v>10166</v>
      </c>
      <c r="F5272" t="s">
        <v>202</v>
      </c>
      <c r="G5272" t="s">
        <v>181</v>
      </c>
      <c r="H5272">
        <v>5</v>
      </c>
      <c r="I5272" t="s">
        <v>103</v>
      </c>
      <c r="J5272" t="s">
        <v>84</v>
      </c>
      <c r="K5272" t="s">
        <v>31</v>
      </c>
      <c r="L5272" t="s">
        <v>309</v>
      </c>
      <c r="N5272" s="52">
        <v>632693.67839999998</v>
      </c>
      <c r="O5272" s="52">
        <v>632693.67839999998</v>
      </c>
      <c r="P5272">
        <v>1</v>
      </c>
      <c r="Q5272">
        <f>IF(COUNTIF(SolCotizacion!$E:$E,$G5272)&gt;0,1,0)</f>
        <v>0</v>
      </c>
      <c r="R5272">
        <v>9034</v>
      </c>
    </row>
    <row r="5273" spans="1:18" hidden="1">
      <c r="A5273" t="s">
        <v>6675</v>
      </c>
      <c r="B5273" t="s">
        <v>5435</v>
      </c>
      <c r="C5273">
        <v>68</v>
      </c>
      <c r="D5273" t="s">
        <v>102</v>
      </c>
      <c r="E5273" t="s">
        <v>10167</v>
      </c>
      <c r="F5273" t="s">
        <v>203</v>
      </c>
      <c r="G5273" t="s">
        <v>181</v>
      </c>
      <c r="H5273">
        <v>5</v>
      </c>
      <c r="I5273" t="s">
        <v>103</v>
      </c>
      <c r="J5273" t="s">
        <v>84</v>
      </c>
      <c r="K5273" t="s">
        <v>31</v>
      </c>
      <c r="L5273" t="s">
        <v>309</v>
      </c>
      <c r="N5273" s="52">
        <v>241245.74880000003</v>
      </c>
      <c r="O5273" s="52">
        <v>227582.64480000004</v>
      </c>
      <c r="P5273">
        <v>1</v>
      </c>
      <c r="Q5273">
        <f>IF(COUNTIF(SolCotizacion!$E:$E,$G5273)&gt;0,1,0)</f>
        <v>0</v>
      </c>
      <c r="R5273">
        <v>9036</v>
      </c>
    </row>
    <row r="5274" spans="1:18" hidden="1">
      <c r="A5274" t="s">
        <v>6676</v>
      </c>
      <c r="B5274" t="s">
        <v>5437</v>
      </c>
      <c r="C5274">
        <v>69</v>
      </c>
      <c r="D5274" t="s">
        <v>102</v>
      </c>
      <c r="E5274" t="s">
        <v>10168</v>
      </c>
      <c r="F5274" t="s">
        <v>204</v>
      </c>
      <c r="G5274" t="s">
        <v>181</v>
      </c>
      <c r="H5274">
        <v>5</v>
      </c>
      <c r="I5274" t="s">
        <v>103</v>
      </c>
      <c r="J5274" t="s">
        <v>84</v>
      </c>
      <c r="K5274" t="s">
        <v>31</v>
      </c>
      <c r="L5274" t="s">
        <v>309</v>
      </c>
      <c r="N5274" s="52">
        <v>875305.73759999999</v>
      </c>
      <c r="O5274" s="52">
        <v>831570.66720000026</v>
      </c>
      <c r="P5274">
        <v>1</v>
      </c>
      <c r="Q5274">
        <f>IF(COUNTIF(SolCotizacion!$E:$E,$G5274)&gt;0,1,0)</f>
        <v>0</v>
      </c>
      <c r="R5274">
        <v>9038</v>
      </c>
    </row>
    <row r="5275" spans="1:18" hidden="1">
      <c r="A5275" t="s">
        <v>6677</v>
      </c>
      <c r="B5275" t="s">
        <v>5439</v>
      </c>
      <c r="C5275">
        <v>70</v>
      </c>
      <c r="D5275" t="s">
        <v>102</v>
      </c>
      <c r="E5275" t="s">
        <v>10169</v>
      </c>
      <c r="F5275" t="s">
        <v>205</v>
      </c>
      <c r="G5275" t="s">
        <v>181</v>
      </c>
      <c r="H5275">
        <v>5</v>
      </c>
      <c r="I5275" t="s">
        <v>103</v>
      </c>
      <c r="J5275" t="s">
        <v>84</v>
      </c>
      <c r="K5275" t="s">
        <v>31</v>
      </c>
      <c r="L5275" t="s">
        <v>309</v>
      </c>
      <c r="N5275" s="52">
        <v>2571816.5760000004</v>
      </c>
      <c r="O5275" s="52">
        <v>2443212.6096000001</v>
      </c>
      <c r="P5275">
        <v>1</v>
      </c>
      <c r="Q5275">
        <f>IF(COUNTIF(SolCotizacion!$E:$E,$G5275)&gt;0,1,0)</f>
        <v>0</v>
      </c>
      <c r="R5275">
        <v>9040</v>
      </c>
    </row>
    <row r="5276" spans="1:18" hidden="1">
      <c r="A5276" t="s">
        <v>6678</v>
      </c>
      <c r="B5276" t="s">
        <v>5441</v>
      </c>
      <c r="C5276">
        <v>71</v>
      </c>
      <c r="D5276" t="s">
        <v>102</v>
      </c>
      <c r="E5276" t="s">
        <v>10170</v>
      </c>
      <c r="F5276" t="s">
        <v>206</v>
      </c>
      <c r="G5276" t="s">
        <v>182</v>
      </c>
      <c r="H5276">
        <v>5</v>
      </c>
      <c r="I5276" t="s">
        <v>103</v>
      </c>
      <c r="J5276" t="s">
        <v>84</v>
      </c>
      <c r="K5276" t="s">
        <v>31</v>
      </c>
      <c r="L5276" t="s">
        <v>309</v>
      </c>
      <c r="N5276" s="52">
        <v>13.137599999999999</v>
      </c>
      <c r="O5276" s="52">
        <v>13.137599999999999</v>
      </c>
      <c r="P5276">
        <v>1</v>
      </c>
      <c r="Q5276">
        <f>IF(COUNTIF(SolCotizacion!$E:$E,$G5276)&gt;0,1,0)</f>
        <v>0</v>
      </c>
      <c r="R5276">
        <v>9042</v>
      </c>
    </row>
    <row r="5277" spans="1:18" hidden="1">
      <c r="A5277" t="s">
        <v>6679</v>
      </c>
      <c r="B5277" t="s">
        <v>5443</v>
      </c>
      <c r="C5277">
        <v>72</v>
      </c>
      <c r="D5277" t="s">
        <v>102</v>
      </c>
      <c r="E5277" t="s">
        <v>10171</v>
      </c>
      <c r="F5277" t="s">
        <v>207</v>
      </c>
      <c r="G5277" t="s">
        <v>182</v>
      </c>
      <c r="H5277">
        <v>5</v>
      </c>
      <c r="I5277" t="s">
        <v>103</v>
      </c>
      <c r="J5277" t="s">
        <v>84</v>
      </c>
      <c r="K5277" t="s">
        <v>31</v>
      </c>
      <c r="L5277" t="s">
        <v>309</v>
      </c>
      <c r="N5277" s="52">
        <v>432424.10400000005</v>
      </c>
      <c r="O5277" s="52">
        <v>410786.47680000006</v>
      </c>
      <c r="P5277">
        <v>1</v>
      </c>
      <c r="Q5277">
        <f>IF(COUNTIF(SolCotizacion!$E:$E,$G5277)&gt;0,1,0)</f>
        <v>0</v>
      </c>
      <c r="R5277">
        <v>9044</v>
      </c>
    </row>
    <row r="5278" spans="1:18" hidden="1">
      <c r="A5278" t="s">
        <v>6680</v>
      </c>
      <c r="B5278" t="s">
        <v>5445</v>
      </c>
      <c r="C5278">
        <v>73</v>
      </c>
      <c r="D5278" t="s">
        <v>102</v>
      </c>
      <c r="E5278" t="s">
        <v>10172</v>
      </c>
      <c r="F5278" t="s">
        <v>208</v>
      </c>
      <c r="G5278" t="s">
        <v>182</v>
      </c>
      <c r="H5278">
        <v>5</v>
      </c>
      <c r="I5278" t="s">
        <v>103</v>
      </c>
      <c r="J5278" t="s">
        <v>84</v>
      </c>
      <c r="K5278" t="s">
        <v>31</v>
      </c>
      <c r="L5278" t="s">
        <v>309</v>
      </c>
      <c r="N5278" s="52">
        <v>13.137599999999999</v>
      </c>
      <c r="O5278" s="52">
        <v>13.137599999999999</v>
      </c>
      <c r="P5278">
        <v>1</v>
      </c>
      <c r="Q5278">
        <f>IF(COUNTIF(SolCotizacion!$E:$E,$G5278)&gt;0,1,0)</f>
        <v>0</v>
      </c>
      <c r="R5278">
        <v>9046</v>
      </c>
    </row>
    <row r="5279" spans="1:18" hidden="1">
      <c r="A5279" t="s">
        <v>6681</v>
      </c>
      <c r="B5279" t="s">
        <v>5447</v>
      </c>
      <c r="C5279">
        <v>74</v>
      </c>
      <c r="D5279" t="s">
        <v>102</v>
      </c>
      <c r="E5279" t="s">
        <v>10173</v>
      </c>
      <c r="F5279" t="s">
        <v>209</v>
      </c>
      <c r="G5279" t="s">
        <v>183</v>
      </c>
      <c r="H5279">
        <v>5</v>
      </c>
      <c r="I5279" t="s">
        <v>103</v>
      </c>
      <c r="J5279" t="s">
        <v>84</v>
      </c>
      <c r="K5279" t="s">
        <v>31</v>
      </c>
      <c r="L5279" t="s">
        <v>309</v>
      </c>
      <c r="N5279" s="52">
        <v>13.137599999999999</v>
      </c>
      <c r="O5279" s="52">
        <v>13.137599999999999</v>
      </c>
      <c r="P5279">
        <v>1</v>
      </c>
      <c r="Q5279">
        <f>IF(COUNTIF(SolCotizacion!$E:$E,$G5279)&gt;0,1,0)</f>
        <v>0</v>
      </c>
      <c r="R5279">
        <v>9048</v>
      </c>
    </row>
    <row r="5280" spans="1:18" hidden="1">
      <c r="A5280" t="s">
        <v>6682</v>
      </c>
      <c r="B5280" t="s">
        <v>5449</v>
      </c>
      <c r="C5280">
        <v>75</v>
      </c>
      <c r="D5280" t="s">
        <v>102</v>
      </c>
      <c r="E5280" t="s">
        <v>10174</v>
      </c>
      <c r="F5280" t="s">
        <v>210</v>
      </c>
      <c r="G5280" t="s">
        <v>183</v>
      </c>
      <c r="H5280">
        <v>5</v>
      </c>
      <c r="I5280" t="s">
        <v>103</v>
      </c>
      <c r="J5280" t="s">
        <v>84</v>
      </c>
      <c r="K5280" t="s">
        <v>31</v>
      </c>
      <c r="L5280" t="s">
        <v>309</v>
      </c>
      <c r="N5280" s="52">
        <v>341406.8112</v>
      </c>
      <c r="O5280" s="52">
        <v>324301.65600000002</v>
      </c>
      <c r="P5280">
        <v>1</v>
      </c>
      <c r="Q5280">
        <f>IF(COUNTIF(SolCotizacion!$E:$E,$G5280)&gt;0,1,0)</f>
        <v>0</v>
      </c>
      <c r="R5280">
        <v>9050</v>
      </c>
    </row>
    <row r="5281" spans="1:18" hidden="1">
      <c r="A5281" t="s">
        <v>6683</v>
      </c>
      <c r="B5281" t="s">
        <v>5451</v>
      </c>
      <c r="C5281">
        <v>76</v>
      </c>
      <c r="D5281" t="s">
        <v>102</v>
      </c>
      <c r="E5281" t="s">
        <v>10175</v>
      </c>
      <c r="F5281" t="s">
        <v>211</v>
      </c>
      <c r="G5281" t="s">
        <v>183</v>
      </c>
      <c r="H5281">
        <v>5</v>
      </c>
      <c r="I5281" t="s">
        <v>103</v>
      </c>
      <c r="J5281" t="s">
        <v>84</v>
      </c>
      <c r="K5281" t="s">
        <v>31</v>
      </c>
      <c r="L5281" t="s">
        <v>309</v>
      </c>
      <c r="N5281" s="52">
        <v>13.137599999999999</v>
      </c>
      <c r="O5281" s="52">
        <v>13.137599999999999</v>
      </c>
      <c r="P5281">
        <v>1</v>
      </c>
      <c r="Q5281">
        <f>IF(COUNTIF(SolCotizacion!$E:$E,$G5281)&gt;0,1,0)</f>
        <v>0</v>
      </c>
      <c r="R5281">
        <v>9052</v>
      </c>
    </row>
    <row r="5282" spans="1:18" hidden="1">
      <c r="A5282" t="s">
        <v>6684</v>
      </c>
      <c r="B5282" t="s">
        <v>5453</v>
      </c>
      <c r="C5282">
        <v>77</v>
      </c>
      <c r="D5282" t="s">
        <v>102</v>
      </c>
      <c r="E5282" t="s">
        <v>10176</v>
      </c>
      <c r="F5282" t="s">
        <v>212</v>
      </c>
      <c r="G5282" t="s">
        <v>184</v>
      </c>
      <c r="H5282">
        <v>5</v>
      </c>
      <c r="I5282" t="s">
        <v>103</v>
      </c>
      <c r="J5282" t="s">
        <v>84</v>
      </c>
      <c r="K5282" t="s">
        <v>31</v>
      </c>
      <c r="L5282" t="s">
        <v>309</v>
      </c>
      <c r="N5282" s="52">
        <v>13.137599999999999</v>
      </c>
      <c r="O5282" s="52">
        <v>13.137599999999999</v>
      </c>
      <c r="P5282">
        <v>1</v>
      </c>
      <c r="Q5282">
        <f>IF(COUNTIF(SolCotizacion!$E:$E,$G5282)&gt;0,1,0)</f>
        <v>0</v>
      </c>
      <c r="R5282">
        <v>9054</v>
      </c>
    </row>
    <row r="5283" spans="1:18" hidden="1">
      <c r="A5283" t="s">
        <v>6685</v>
      </c>
      <c r="B5283" t="s">
        <v>5455</v>
      </c>
      <c r="C5283">
        <v>78</v>
      </c>
      <c r="D5283" t="s">
        <v>102</v>
      </c>
      <c r="E5283" t="s">
        <v>10177</v>
      </c>
      <c r="F5283" t="s">
        <v>213</v>
      </c>
      <c r="G5283" t="s">
        <v>184</v>
      </c>
      <c r="H5283">
        <v>5</v>
      </c>
      <c r="I5283" t="s">
        <v>103</v>
      </c>
      <c r="J5283" t="s">
        <v>84</v>
      </c>
      <c r="K5283" t="s">
        <v>31</v>
      </c>
      <c r="L5283" t="s">
        <v>309</v>
      </c>
      <c r="N5283" s="52">
        <v>241245.74880000003</v>
      </c>
      <c r="O5283" s="52">
        <v>227582.64480000004</v>
      </c>
      <c r="P5283">
        <v>1</v>
      </c>
      <c r="Q5283">
        <f>IF(COUNTIF(SolCotizacion!$E:$E,$G5283)&gt;0,1,0)</f>
        <v>0</v>
      </c>
      <c r="R5283">
        <v>9056</v>
      </c>
    </row>
    <row r="5284" spans="1:18" hidden="1">
      <c r="A5284" t="s">
        <v>6686</v>
      </c>
      <c r="B5284" t="s">
        <v>5457</v>
      </c>
      <c r="C5284">
        <v>79</v>
      </c>
      <c r="D5284" t="s">
        <v>102</v>
      </c>
      <c r="E5284" t="s">
        <v>10178</v>
      </c>
      <c r="F5284" t="s">
        <v>214</v>
      </c>
      <c r="G5284" t="s">
        <v>185</v>
      </c>
      <c r="H5284">
        <v>5</v>
      </c>
      <c r="I5284" t="s">
        <v>103</v>
      </c>
      <c r="J5284" t="s">
        <v>84</v>
      </c>
      <c r="K5284" t="s">
        <v>31</v>
      </c>
      <c r="L5284" t="s">
        <v>309</v>
      </c>
      <c r="N5284" s="52">
        <v>241245.74880000003</v>
      </c>
      <c r="O5284" s="52">
        <v>227582.64480000004</v>
      </c>
      <c r="P5284">
        <v>1</v>
      </c>
      <c r="Q5284">
        <f>IF(COUNTIF(SolCotizacion!$E:$E,$G5284)&gt;0,1,0)</f>
        <v>0</v>
      </c>
      <c r="R5284">
        <v>9058</v>
      </c>
    </row>
    <row r="5285" spans="1:18" hidden="1">
      <c r="A5285" t="s">
        <v>6687</v>
      </c>
      <c r="B5285" t="s">
        <v>5459</v>
      </c>
      <c r="C5285">
        <v>80</v>
      </c>
      <c r="D5285" t="s">
        <v>102</v>
      </c>
      <c r="E5285" t="s">
        <v>10179</v>
      </c>
      <c r="F5285" t="s">
        <v>215</v>
      </c>
      <c r="G5285" t="s">
        <v>185</v>
      </c>
      <c r="H5285">
        <v>5</v>
      </c>
      <c r="I5285" t="s">
        <v>103</v>
      </c>
      <c r="J5285" t="s">
        <v>84</v>
      </c>
      <c r="K5285" t="s">
        <v>31</v>
      </c>
      <c r="L5285" t="s">
        <v>309</v>
      </c>
      <c r="N5285" s="52">
        <v>1444715.5968000002</v>
      </c>
      <c r="O5285" s="52">
        <v>1384519.1136</v>
      </c>
      <c r="P5285">
        <v>1</v>
      </c>
      <c r="Q5285">
        <f>IF(COUNTIF(SolCotizacion!$E:$E,$G5285)&gt;0,1,0)</f>
        <v>0</v>
      </c>
      <c r="R5285">
        <v>9060</v>
      </c>
    </row>
    <row r="5286" spans="1:18" hidden="1">
      <c r="A5286" t="s">
        <v>6688</v>
      </c>
      <c r="B5286" t="s">
        <v>5461</v>
      </c>
      <c r="C5286">
        <v>81</v>
      </c>
      <c r="D5286" t="s">
        <v>102</v>
      </c>
      <c r="E5286" t="s">
        <v>10180</v>
      </c>
      <c r="F5286" t="s">
        <v>216</v>
      </c>
      <c r="G5286" t="s">
        <v>186</v>
      </c>
      <c r="H5286">
        <v>5</v>
      </c>
      <c r="I5286" t="s">
        <v>103</v>
      </c>
      <c r="J5286" t="s">
        <v>84</v>
      </c>
      <c r="K5286" t="s">
        <v>31</v>
      </c>
      <c r="L5286" t="s">
        <v>309</v>
      </c>
      <c r="N5286" s="52">
        <v>3005593.8528000009</v>
      </c>
      <c r="O5286" s="52">
        <v>2855273.4336000001</v>
      </c>
      <c r="P5286">
        <v>1</v>
      </c>
      <c r="Q5286">
        <f>IF(COUNTIF(SolCotizacion!$E:$E,$G5286)&gt;0,1,0)</f>
        <v>0</v>
      </c>
      <c r="R5286">
        <v>9062</v>
      </c>
    </row>
    <row r="5287" spans="1:18" hidden="1">
      <c r="A5287" t="s">
        <v>6689</v>
      </c>
      <c r="B5287" t="s">
        <v>5463</v>
      </c>
      <c r="C5287">
        <v>82</v>
      </c>
      <c r="D5287" t="s">
        <v>102</v>
      </c>
      <c r="E5287" t="s">
        <v>10181</v>
      </c>
      <c r="F5287" t="s">
        <v>217</v>
      </c>
      <c r="G5287" t="s">
        <v>186</v>
      </c>
      <c r="H5287">
        <v>5</v>
      </c>
      <c r="I5287" t="s">
        <v>103</v>
      </c>
      <c r="J5287" t="s">
        <v>84</v>
      </c>
      <c r="K5287" t="s">
        <v>31</v>
      </c>
      <c r="L5287" t="s">
        <v>309</v>
      </c>
      <c r="N5287" s="52">
        <v>241245.74880000003</v>
      </c>
      <c r="O5287" s="52">
        <v>227582.64480000004</v>
      </c>
      <c r="P5287">
        <v>1</v>
      </c>
      <c r="Q5287">
        <f>IF(COUNTIF(SolCotizacion!$E:$E,$G5287)&gt;0,1,0)</f>
        <v>0</v>
      </c>
      <c r="R5287">
        <v>9064</v>
      </c>
    </row>
    <row r="5288" spans="1:18" hidden="1">
      <c r="A5288" t="s">
        <v>6690</v>
      </c>
      <c r="B5288" t="s">
        <v>5465</v>
      </c>
      <c r="C5288">
        <v>83</v>
      </c>
      <c r="D5288" t="s">
        <v>102</v>
      </c>
      <c r="E5288" t="s">
        <v>10182</v>
      </c>
      <c r="F5288" t="s">
        <v>218</v>
      </c>
      <c r="G5288" t="s">
        <v>187</v>
      </c>
      <c r="H5288">
        <v>5</v>
      </c>
      <c r="I5288" t="s">
        <v>103</v>
      </c>
      <c r="J5288" t="s">
        <v>84</v>
      </c>
      <c r="K5288" t="s">
        <v>31</v>
      </c>
      <c r="L5288" t="s">
        <v>309</v>
      </c>
      <c r="N5288" s="52">
        <v>368719.88160000014</v>
      </c>
      <c r="O5288" s="52">
        <v>368719.88160000014</v>
      </c>
      <c r="P5288">
        <v>1</v>
      </c>
      <c r="Q5288">
        <f>IF(COUNTIF(SolCotizacion!$E:$E,$G5288)&gt;0,1,0)</f>
        <v>0</v>
      </c>
      <c r="R5288">
        <v>9066</v>
      </c>
    </row>
    <row r="5289" spans="1:18" hidden="1">
      <c r="A5289" t="s">
        <v>6691</v>
      </c>
      <c r="B5289" t="s">
        <v>5467</v>
      </c>
      <c r="C5289">
        <v>84</v>
      </c>
      <c r="D5289" t="s">
        <v>102</v>
      </c>
      <c r="E5289" t="s">
        <v>10183</v>
      </c>
      <c r="F5289" t="s">
        <v>219</v>
      </c>
      <c r="G5289" t="s">
        <v>188</v>
      </c>
      <c r="H5289">
        <v>5</v>
      </c>
      <c r="I5289" t="s">
        <v>103</v>
      </c>
      <c r="J5289" t="s">
        <v>84</v>
      </c>
      <c r="K5289" t="s">
        <v>31</v>
      </c>
      <c r="L5289" t="s">
        <v>309</v>
      </c>
      <c r="N5289" s="52">
        <v>202030.01280000005</v>
      </c>
      <c r="O5289" s="52">
        <v>193661.3616</v>
      </c>
      <c r="P5289">
        <v>1</v>
      </c>
      <c r="Q5289">
        <f>IF(COUNTIF(SolCotizacion!$E:$E,$G5289)&gt;0,1,0)</f>
        <v>0</v>
      </c>
      <c r="R5289">
        <v>9068</v>
      </c>
    </row>
    <row r="5290" spans="1:18" hidden="1">
      <c r="A5290" t="s">
        <v>6692</v>
      </c>
      <c r="B5290" t="s">
        <v>5469</v>
      </c>
      <c r="C5290">
        <v>85</v>
      </c>
      <c r="D5290" t="s">
        <v>102</v>
      </c>
      <c r="E5290" t="s">
        <v>10184</v>
      </c>
      <c r="F5290" t="s">
        <v>220</v>
      </c>
      <c r="G5290" t="s">
        <v>189</v>
      </c>
      <c r="H5290">
        <v>5</v>
      </c>
      <c r="I5290" t="s">
        <v>103</v>
      </c>
      <c r="J5290" t="s">
        <v>84</v>
      </c>
      <c r="K5290" t="s">
        <v>31</v>
      </c>
      <c r="L5290" t="s">
        <v>309</v>
      </c>
      <c r="N5290" s="52">
        <v>191638.17120000001</v>
      </c>
      <c r="O5290" s="52">
        <v>182073.99840000001</v>
      </c>
      <c r="P5290">
        <v>1</v>
      </c>
      <c r="Q5290">
        <f>IF(COUNTIF(SolCotizacion!$E:$E,$G5290)&gt;0,1,0)</f>
        <v>0</v>
      </c>
      <c r="R5290">
        <v>9070</v>
      </c>
    </row>
    <row r="5291" spans="1:18" hidden="1">
      <c r="A5291" t="s">
        <v>6693</v>
      </c>
      <c r="B5291" t="s">
        <v>5471</v>
      </c>
      <c r="C5291">
        <v>86</v>
      </c>
      <c r="D5291" t="s">
        <v>102</v>
      </c>
      <c r="E5291" t="s">
        <v>10185</v>
      </c>
      <c r="F5291" t="s">
        <v>221</v>
      </c>
      <c r="G5291" t="s">
        <v>190</v>
      </c>
      <c r="H5291">
        <v>5</v>
      </c>
      <c r="I5291" t="s">
        <v>103</v>
      </c>
      <c r="J5291" t="s">
        <v>84</v>
      </c>
      <c r="K5291" t="s">
        <v>31</v>
      </c>
      <c r="L5291" t="s">
        <v>309</v>
      </c>
      <c r="N5291" s="52">
        <v>198272.65919999999</v>
      </c>
      <c r="O5291" s="52">
        <v>190009.10880000007</v>
      </c>
      <c r="P5291">
        <v>1</v>
      </c>
      <c r="Q5291">
        <f>IF(COUNTIF(SolCotizacion!$E:$E,$G5291)&gt;0,1,0)</f>
        <v>0</v>
      </c>
      <c r="R5291">
        <v>9072</v>
      </c>
    </row>
    <row r="5292" spans="1:18" hidden="1">
      <c r="A5292" t="s">
        <v>6694</v>
      </c>
      <c r="B5292" t="s">
        <v>5473</v>
      </c>
      <c r="C5292">
        <v>87</v>
      </c>
      <c r="D5292" t="s">
        <v>102</v>
      </c>
      <c r="E5292" t="s">
        <v>10186</v>
      </c>
      <c r="F5292" t="s">
        <v>222</v>
      </c>
      <c r="G5292" t="s">
        <v>191</v>
      </c>
      <c r="H5292">
        <v>5</v>
      </c>
      <c r="I5292" t="s">
        <v>103</v>
      </c>
      <c r="J5292" t="s">
        <v>84</v>
      </c>
      <c r="K5292" t="s">
        <v>31</v>
      </c>
      <c r="L5292" t="s">
        <v>309</v>
      </c>
      <c r="N5292" s="52">
        <v>13.137599999999999</v>
      </c>
      <c r="O5292" s="52">
        <v>13.137599999999999</v>
      </c>
      <c r="P5292">
        <v>1</v>
      </c>
      <c r="Q5292">
        <f>IF(COUNTIF(SolCotizacion!$E:$E,$G5292)&gt;0,1,0)</f>
        <v>0</v>
      </c>
      <c r="R5292">
        <v>9074</v>
      </c>
    </row>
    <row r="5293" spans="1:18" hidden="1">
      <c r="A5293" t="s">
        <v>6695</v>
      </c>
      <c r="B5293" t="s">
        <v>5475</v>
      </c>
      <c r="C5293">
        <v>88</v>
      </c>
      <c r="D5293" t="s">
        <v>102</v>
      </c>
      <c r="E5293" t="s">
        <v>10187</v>
      </c>
      <c r="F5293" t="s">
        <v>223</v>
      </c>
      <c r="G5293" t="s">
        <v>192</v>
      </c>
      <c r="H5293">
        <v>5</v>
      </c>
      <c r="I5293" t="s">
        <v>103</v>
      </c>
      <c r="J5293" t="s">
        <v>84</v>
      </c>
      <c r="K5293" t="s">
        <v>31</v>
      </c>
      <c r="L5293" t="s">
        <v>309</v>
      </c>
      <c r="N5293" s="52">
        <v>13.137599999999999</v>
      </c>
      <c r="O5293" s="52">
        <v>13.137599999999999</v>
      </c>
      <c r="P5293">
        <v>1</v>
      </c>
      <c r="Q5293">
        <f>IF(COUNTIF(SolCotizacion!$E:$E,$G5293)&gt;0,1,0)</f>
        <v>0</v>
      </c>
      <c r="R5293">
        <v>9076</v>
      </c>
    </row>
    <row r="5294" spans="1:18" hidden="1">
      <c r="A5294" t="s">
        <v>6696</v>
      </c>
      <c r="B5294" t="s">
        <v>5477</v>
      </c>
      <c r="C5294">
        <v>89</v>
      </c>
      <c r="D5294" t="s">
        <v>102</v>
      </c>
      <c r="E5294" t="s">
        <v>10188</v>
      </c>
      <c r="F5294" t="s">
        <v>224</v>
      </c>
      <c r="G5294" t="s">
        <v>193</v>
      </c>
      <c r="H5294">
        <v>5</v>
      </c>
      <c r="I5294" t="s">
        <v>103</v>
      </c>
      <c r="J5294" t="s">
        <v>84</v>
      </c>
      <c r="K5294" t="s">
        <v>31</v>
      </c>
      <c r="L5294" t="s">
        <v>309</v>
      </c>
      <c r="N5294" s="52">
        <v>13.137599999999999</v>
      </c>
      <c r="O5294" s="52">
        <v>13.137599999999999</v>
      </c>
      <c r="P5294">
        <v>1</v>
      </c>
      <c r="Q5294">
        <f>IF(COUNTIF(SolCotizacion!$E:$E,$G5294)&gt;0,1,0)</f>
        <v>0</v>
      </c>
      <c r="R5294">
        <v>9078</v>
      </c>
    </row>
    <row r="5295" spans="1:18" hidden="1">
      <c r="A5295" t="s">
        <v>6697</v>
      </c>
      <c r="B5295" t="s">
        <v>5479</v>
      </c>
      <c r="C5295">
        <v>90</v>
      </c>
      <c r="D5295" t="s">
        <v>113</v>
      </c>
      <c r="E5295" t="s">
        <v>9853</v>
      </c>
      <c r="F5295" t="s">
        <v>114</v>
      </c>
      <c r="G5295" t="s">
        <v>88</v>
      </c>
      <c r="H5295">
        <v>5</v>
      </c>
      <c r="I5295">
        <v>1</v>
      </c>
      <c r="J5295" t="s">
        <v>88</v>
      </c>
      <c r="K5295" t="s">
        <v>31</v>
      </c>
      <c r="L5295" t="s">
        <v>309</v>
      </c>
      <c r="N5295" s="52">
        <v>32220.018600000003</v>
      </c>
      <c r="O5295" s="52">
        <v>26850.015500000001</v>
      </c>
      <c r="P5295">
        <v>1</v>
      </c>
      <c r="Q5295">
        <f>IF(COUNTIFS(SolCotizacion!$D:$D,$G5295,SolCotizacion!$K:$K,$I5295)&gt;0,1,0)</f>
        <v>0</v>
      </c>
      <c r="R5295">
        <v>9080</v>
      </c>
    </row>
    <row r="5296" spans="1:18" hidden="1">
      <c r="A5296" t="s">
        <v>6698</v>
      </c>
      <c r="B5296" t="s">
        <v>5481</v>
      </c>
      <c r="C5296">
        <v>91</v>
      </c>
      <c r="D5296" t="s">
        <v>113</v>
      </c>
      <c r="E5296" t="s">
        <v>9984</v>
      </c>
      <c r="F5296" t="s">
        <v>114</v>
      </c>
      <c r="G5296" t="s">
        <v>88</v>
      </c>
      <c r="H5296">
        <v>5</v>
      </c>
      <c r="I5296">
        <v>2</v>
      </c>
      <c r="J5296" t="s">
        <v>88</v>
      </c>
      <c r="K5296" t="s">
        <v>31</v>
      </c>
      <c r="L5296" t="s">
        <v>309</v>
      </c>
      <c r="N5296" s="52">
        <v>37590.021700000005</v>
      </c>
      <c r="O5296" s="52">
        <v>32220.018600000003</v>
      </c>
      <c r="P5296">
        <v>1</v>
      </c>
      <c r="Q5296">
        <f>IF(COUNTIFS(SolCotizacion!$D:$D,$G5296,SolCotizacion!$K:$K,$I5296)&gt;0,1,0)</f>
        <v>1</v>
      </c>
      <c r="R5296">
        <v>9082</v>
      </c>
    </row>
    <row r="5297" spans="1:18" hidden="1">
      <c r="A5297" t="s">
        <v>6699</v>
      </c>
      <c r="B5297" t="s">
        <v>5483</v>
      </c>
      <c r="C5297">
        <v>92</v>
      </c>
      <c r="D5297" t="s">
        <v>113</v>
      </c>
      <c r="E5297" t="s">
        <v>9985</v>
      </c>
      <c r="F5297" t="s">
        <v>114</v>
      </c>
      <c r="G5297" t="s">
        <v>88</v>
      </c>
      <c r="H5297">
        <v>5</v>
      </c>
      <c r="I5297">
        <v>3</v>
      </c>
      <c r="J5297" t="s">
        <v>88</v>
      </c>
      <c r="K5297" t="s">
        <v>31</v>
      </c>
      <c r="L5297" t="s">
        <v>309</v>
      </c>
      <c r="N5297" s="52">
        <v>37590.021700000005</v>
      </c>
      <c r="O5297" s="52">
        <v>32220.018600000003</v>
      </c>
      <c r="P5297">
        <v>1</v>
      </c>
      <c r="Q5297">
        <f>IF(COUNTIFS(SolCotizacion!$D:$D,$G5297,SolCotizacion!$K:$K,$I5297)&gt;0,1,0)</f>
        <v>0</v>
      </c>
      <c r="R5297">
        <v>9084</v>
      </c>
    </row>
    <row r="5298" spans="1:18" hidden="1">
      <c r="A5298" t="s">
        <v>6700</v>
      </c>
      <c r="B5298" t="s">
        <v>5485</v>
      </c>
      <c r="C5298">
        <v>93</v>
      </c>
      <c r="D5298" t="s">
        <v>113</v>
      </c>
      <c r="E5298" t="s">
        <v>10189</v>
      </c>
      <c r="F5298" t="s">
        <v>225</v>
      </c>
      <c r="G5298" t="s">
        <v>176</v>
      </c>
      <c r="H5298">
        <v>5</v>
      </c>
      <c r="I5298" t="s">
        <v>103</v>
      </c>
      <c r="J5298" t="s">
        <v>118</v>
      </c>
      <c r="K5298" t="s">
        <v>325</v>
      </c>
      <c r="L5298" t="s">
        <v>309</v>
      </c>
      <c r="N5298" s="52">
        <v>23541.878976</v>
      </c>
      <c r="O5298" s="52">
        <v>23541.878976</v>
      </c>
      <c r="P5298">
        <v>1</v>
      </c>
      <c r="Q5298">
        <f>IF(COUNTIF(SolCotizacion!$E:$E,G5298)&gt;0,1,0)</f>
        <v>0</v>
      </c>
      <c r="R5298">
        <v>9086</v>
      </c>
    </row>
    <row r="5299" spans="1:18" hidden="1">
      <c r="A5299" t="s">
        <v>6701</v>
      </c>
      <c r="B5299" t="s">
        <v>5487</v>
      </c>
      <c r="C5299">
        <v>94</v>
      </c>
      <c r="D5299" t="s">
        <v>113</v>
      </c>
      <c r="E5299" t="s">
        <v>10190</v>
      </c>
      <c r="F5299" t="s">
        <v>226</v>
      </c>
      <c r="G5299" t="s">
        <v>177</v>
      </c>
      <c r="H5299">
        <v>5</v>
      </c>
      <c r="I5299" t="s">
        <v>103</v>
      </c>
      <c r="J5299" t="s">
        <v>118</v>
      </c>
      <c r="K5299" t="s">
        <v>325</v>
      </c>
      <c r="L5299" t="s">
        <v>309</v>
      </c>
      <c r="N5299" s="52">
        <v>23541.878976</v>
      </c>
      <c r="O5299" s="52">
        <v>23541.878976</v>
      </c>
      <c r="P5299">
        <v>1</v>
      </c>
      <c r="Q5299">
        <f>IF(COUNTIF(SolCotizacion!$E:$E,G5299)&gt;0,1,0)</f>
        <v>0</v>
      </c>
      <c r="R5299">
        <v>9088</v>
      </c>
    </row>
    <row r="5300" spans="1:18" hidden="1">
      <c r="A5300" t="s">
        <v>6702</v>
      </c>
      <c r="B5300" t="s">
        <v>5489</v>
      </c>
      <c r="C5300">
        <v>95</v>
      </c>
      <c r="D5300" t="s">
        <v>113</v>
      </c>
      <c r="E5300" t="s">
        <v>10191</v>
      </c>
      <c r="F5300" t="s">
        <v>227</v>
      </c>
      <c r="G5300" t="s">
        <v>178</v>
      </c>
      <c r="H5300">
        <v>5</v>
      </c>
      <c r="I5300" t="s">
        <v>103</v>
      </c>
      <c r="J5300" t="s">
        <v>118</v>
      </c>
      <c r="K5300" t="s">
        <v>325</v>
      </c>
      <c r="L5300" t="s">
        <v>309</v>
      </c>
      <c r="N5300" s="52">
        <v>20474.533617999998</v>
      </c>
      <c r="O5300" s="52">
        <v>23541.878976</v>
      </c>
      <c r="P5300">
        <v>1</v>
      </c>
      <c r="Q5300">
        <f>IF(COUNTIF(SolCotizacion!$E:$E,G5300)&gt;0,1,0)</f>
        <v>0</v>
      </c>
      <c r="R5300">
        <v>9090</v>
      </c>
    </row>
    <row r="5301" spans="1:18" hidden="1">
      <c r="A5301" t="s">
        <v>6703</v>
      </c>
      <c r="B5301" t="s">
        <v>5491</v>
      </c>
      <c r="C5301">
        <v>97</v>
      </c>
      <c r="D5301" t="s">
        <v>113</v>
      </c>
      <c r="E5301" t="s">
        <v>10192</v>
      </c>
      <c r="F5301" t="s">
        <v>228</v>
      </c>
      <c r="G5301" t="s">
        <v>179</v>
      </c>
      <c r="H5301">
        <v>5</v>
      </c>
      <c r="I5301" t="s">
        <v>103</v>
      </c>
      <c r="J5301" t="s">
        <v>118</v>
      </c>
      <c r="K5301" t="s">
        <v>325</v>
      </c>
      <c r="L5301" t="s">
        <v>309</v>
      </c>
      <c r="N5301" s="52">
        <v>107152.615724</v>
      </c>
      <c r="O5301" s="52">
        <v>97439.353704000008</v>
      </c>
      <c r="P5301">
        <v>1</v>
      </c>
      <c r="Q5301">
        <f>IF(COUNTIF(SolCotizacion!$E:$E,G5301)&gt;0,1,0)</f>
        <v>0</v>
      </c>
      <c r="R5301">
        <v>9094</v>
      </c>
    </row>
    <row r="5302" spans="1:18" hidden="1">
      <c r="A5302" t="s">
        <v>6704</v>
      </c>
      <c r="B5302" t="s">
        <v>5493</v>
      </c>
      <c r="C5302">
        <v>98</v>
      </c>
      <c r="D5302" t="s">
        <v>113</v>
      </c>
      <c r="E5302" t="s">
        <v>10193</v>
      </c>
      <c r="F5302" t="s">
        <v>229</v>
      </c>
      <c r="G5302" t="s">
        <v>180</v>
      </c>
      <c r="H5302">
        <v>5</v>
      </c>
      <c r="I5302" t="s">
        <v>103</v>
      </c>
      <c r="J5302" t="s">
        <v>118</v>
      </c>
      <c r="K5302" t="s">
        <v>325</v>
      </c>
      <c r="L5302" t="s">
        <v>309</v>
      </c>
      <c r="N5302" s="52">
        <v>58432.938872000006</v>
      </c>
      <c r="O5302" s="52">
        <v>53128.981290000003</v>
      </c>
      <c r="P5302">
        <v>1</v>
      </c>
      <c r="Q5302">
        <f>IF(COUNTIF(SolCotizacion!$E:$E,G5302)&gt;0,1,0)</f>
        <v>0</v>
      </c>
      <c r="R5302">
        <v>9096</v>
      </c>
    </row>
    <row r="5303" spans="1:18" hidden="1">
      <c r="A5303" t="s">
        <v>6705</v>
      </c>
      <c r="B5303" t="s">
        <v>5495</v>
      </c>
      <c r="C5303">
        <v>99</v>
      </c>
      <c r="D5303" t="s">
        <v>113</v>
      </c>
      <c r="E5303" t="s">
        <v>10194</v>
      </c>
      <c r="F5303" t="s">
        <v>230</v>
      </c>
      <c r="G5303" t="s">
        <v>181</v>
      </c>
      <c r="H5303">
        <v>5</v>
      </c>
      <c r="I5303" t="s">
        <v>103</v>
      </c>
      <c r="J5303" t="s">
        <v>118</v>
      </c>
      <c r="K5303" t="s">
        <v>325</v>
      </c>
      <c r="L5303" t="s">
        <v>309</v>
      </c>
      <c r="N5303" s="52">
        <v>102295.98471400001</v>
      </c>
      <c r="O5303" s="52">
        <v>92991.697260000001</v>
      </c>
      <c r="P5303">
        <v>1</v>
      </c>
      <c r="Q5303">
        <f>IF(COUNTIF(SolCotizacion!$E:$E,G5303)&gt;0,1,0)</f>
        <v>0</v>
      </c>
      <c r="R5303">
        <v>9098</v>
      </c>
    </row>
    <row r="5304" spans="1:18" hidden="1">
      <c r="A5304" t="s">
        <v>6706</v>
      </c>
      <c r="B5304" t="s">
        <v>5497</v>
      </c>
      <c r="C5304">
        <v>100</v>
      </c>
      <c r="D5304" t="s">
        <v>113</v>
      </c>
      <c r="E5304" t="s">
        <v>10195</v>
      </c>
      <c r="F5304" t="s">
        <v>231</v>
      </c>
      <c r="G5304" t="s">
        <v>182</v>
      </c>
      <c r="H5304">
        <v>5</v>
      </c>
      <c r="I5304" t="s">
        <v>103</v>
      </c>
      <c r="J5304" t="s">
        <v>118</v>
      </c>
      <c r="K5304" t="s">
        <v>325</v>
      </c>
      <c r="L5304" t="s">
        <v>309</v>
      </c>
      <c r="N5304" s="52">
        <v>87674.965994000013</v>
      </c>
      <c r="O5304" s="52">
        <v>79687.090252000009</v>
      </c>
      <c r="P5304">
        <v>1</v>
      </c>
      <c r="Q5304">
        <f>IF(COUNTIF(SolCotizacion!$E:$E,G5304)&gt;0,1,0)</f>
        <v>0</v>
      </c>
      <c r="R5304">
        <v>9100</v>
      </c>
    </row>
    <row r="5305" spans="1:18" hidden="1">
      <c r="A5305" t="s">
        <v>6707</v>
      </c>
      <c r="B5305" t="s">
        <v>5499</v>
      </c>
      <c r="C5305">
        <v>101</v>
      </c>
      <c r="D5305" t="s">
        <v>113</v>
      </c>
      <c r="E5305" t="s">
        <v>10196</v>
      </c>
      <c r="F5305" t="s">
        <v>232</v>
      </c>
      <c r="G5305" t="s">
        <v>183</v>
      </c>
      <c r="H5305">
        <v>5</v>
      </c>
      <c r="I5305" t="s">
        <v>103</v>
      </c>
      <c r="J5305" t="s">
        <v>118</v>
      </c>
      <c r="K5305" t="s">
        <v>325</v>
      </c>
      <c r="L5305" t="s">
        <v>309</v>
      </c>
      <c r="N5305" s="52">
        <v>160728.913268</v>
      </c>
      <c r="O5305" s="52">
        <v>146107.904866</v>
      </c>
      <c r="P5305">
        <v>1</v>
      </c>
      <c r="Q5305">
        <f>IF(COUNTIF(SolCotizacion!$E:$E,G5305)&gt;0,1,0)</f>
        <v>0</v>
      </c>
      <c r="R5305">
        <v>9102</v>
      </c>
    </row>
    <row r="5306" spans="1:18" hidden="1">
      <c r="A5306" t="s">
        <v>6708</v>
      </c>
      <c r="B5306" t="s">
        <v>5501</v>
      </c>
      <c r="C5306">
        <v>102</v>
      </c>
      <c r="D5306" t="s">
        <v>113</v>
      </c>
      <c r="E5306" t="s">
        <v>10197</v>
      </c>
      <c r="F5306" t="s">
        <v>233</v>
      </c>
      <c r="G5306" t="s">
        <v>184</v>
      </c>
      <c r="H5306">
        <v>5</v>
      </c>
      <c r="I5306" t="s">
        <v>103</v>
      </c>
      <c r="J5306" t="s">
        <v>118</v>
      </c>
      <c r="K5306" t="s">
        <v>325</v>
      </c>
      <c r="L5306" t="s">
        <v>309</v>
      </c>
      <c r="N5306" s="52">
        <v>491963.92183400004</v>
      </c>
      <c r="O5306" s="52">
        <v>447231.79085200006</v>
      </c>
      <c r="P5306">
        <v>1</v>
      </c>
      <c r="Q5306">
        <f>IF(COUNTIF(SolCotizacion!$E:$E,G5306)&gt;0,1,0)</f>
        <v>0</v>
      </c>
      <c r="R5306">
        <v>9104</v>
      </c>
    </row>
    <row r="5307" spans="1:18" hidden="1">
      <c r="A5307" t="s">
        <v>6709</v>
      </c>
      <c r="B5307" t="s">
        <v>5503</v>
      </c>
      <c r="C5307">
        <v>103</v>
      </c>
      <c r="D5307" t="s">
        <v>113</v>
      </c>
      <c r="E5307" t="s">
        <v>10198</v>
      </c>
      <c r="F5307" t="s">
        <v>234</v>
      </c>
      <c r="G5307" t="s">
        <v>185</v>
      </c>
      <c r="H5307">
        <v>5</v>
      </c>
      <c r="I5307" t="s">
        <v>103</v>
      </c>
      <c r="J5307" t="s">
        <v>118</v>
      </c>
      <c r="K5307" t="s">
        <v>325</v>
      </c>
      <c r="L5307" t="s">
        <v>309</v>
      </c>
      <c r="N5307" s="52">
        <v>779374.21592800005</v>
      </c>
      <c r="O5307" s="52">
        <v>708492.97118600004</v>
      </c>
      <c r="P5307">
        <v>1</v>
      </c>
      <c r="Q5307">
        <f>IF(COUNTIF(SolCotizacion!$E:$E,G5307)&gt;0,1,0)</f>
        <v>0</v>
      </c>
      <c r="R5307">
        <v>9106</v>
      </c>
    </row>
    <row r="5308" spans="1:18" hidden="1">
      <c r="A5308" t="s">
        <v>6710</v>
      </c>
      <c r="B5308" t="s">
        <v>5505</v>
      </c>
      <c r="C5308">
        <v>104</v>
      </c>
      <c r="D5308" t="s">
        <v>113</v>
      </c>
      <c r="E5308" t="s">
        <v>10199</v>
      </c>
      <c r="F5308" t="s">
        <v>235</v>
      </c>
      <c r="G5308" t="s">
        <v>186</v>
      </c>
      <c r="H5308">
        <v>5</v>
      </c>
      <c r="I5308" t="s">
        <v>103</v>
      </c>
      <c r="J5308" t="s">
        <v>118</v>
      </c>
      <c r="K5308" t="s">
        <v>325</v>
      </c>
      <c r="L5308" t="s">
        <v>309</v>
      </c>
      <c r="N5308" s="52">
        <v>1066733.3946500001</v>
      </c>
      <c r="O5308" s="52">
        <v>969754.14120200009</v>
      </c>
      <c r="P5308">
        <v>1</v>
      </c>
      <c r="Q5308">
        <f>IF(COUNTIF(SolCotizacion!$E:$E,G5308)&gt;0,1,0)</f>
        <v>0</v>
      </c>
      <c r="R5308">
        <v>9108</v>
      </c>
    </row>
    <row r="5309" spans="1:18" hidden="1">
      <c r="A5309" t="s">
        <v>6711</v>
      </c>
      <c r="B5309" t="s">
        <v>5507</v>
      </c>
      <c r="C5309">
        <v>105</v>
      </c>
      <c r="D5309" t="s">
        <v>113</v>
      </c>
      <c r="E5309" t="s">
        <v>10200</v>
      </c>
      <c r="F5309" t="s">
        <v>236</v>
      </c>
      <c r="G5309" t="s">
        <v>187</v>
      </c>
      <c r="H5309">
        <v>5</v>
      </c>
      <c r="I5309" t="s">
        <v>103</v>
      </c>
      <c r="J5309" t="s">
        <v>118</v>
      </c>
      <c r="K5309" t="s">
        <v>325</v>
      </c>
      <c r="L5309" t="s">
        <v>309</v>
      </c>
      <c r="N5309" s="52">
        <v>136394.642846</v>
      </c>
      <c r="O5309" s="52">
        <v>123997.45234800001</v>
      </c>
      <c r="P5309">
        <v>1</v>
      </c>
      <c r="Q5309">
        <f>IF(COUNTIF(SolCotizacion!$E:$E,G5309)&gt;0,1,0)</f>
        <v>0</v>
      </c>
      <c r="R5309">
        <v>9110</v>
      </c>
    </row>
    <row r="5310" spans="1:18" hidden="1">
      <c r="A5310" t="s">
        <v>6712</v>
      </c>
      <c r="B5310" t="s">
        <v>5509</v>
      </c>
      <c r="C5310">
        <v>106</v>
      </c>
      <c r="D5310" t="s">
        <v>113</v>
      </c>
      <c r="E5310" t="s">
        <v>10201</v>
      </c>
      <c r="F5310" t="s">
        <v>237</v>
      </c>
      <c r="G5310" t="s">
        <v>188</v>
      </c>
      <c r="H5310">
        <v>5</v>
      </c>
      <c r="I5310" t="s">
        <v>103</v>
      </c>
      <c r="J5310" t="s">
        <v>118</v>
      </c>
      <c r="K5310" t="s">
        <v>325</v>
      </c>
      <c r="L5310" t="s">
        <v>309</v>
      </c>
      <c r="N5310" s="52">
        <v>24142.5723</v>
      </c>
      <c r="O5310" s="52">
        <v>24142.5723</v>
      </c>
      <c r="P5310">
        <v>1</v>
      </c>
      <c r="Q5310">
        <f>IF(COUNTIF(SolCotizacion!$E:$E,G5310)&gt;0,1,0)</f>
        <v>0</v>
      </c>
      <c r="R5310">
        <v>9112</v>
      </c>
    </row>
    <row r="5311" spans="1:18" hidden="1">
      <c r="A5311" t="s">
        <v>6713</v>
      </c>
      <c r="B5311" t="s">
        <v>5511</v>
      </c>
      <c r="C5311">
        <v>107</v>
      </c>
      <c r="D5311" t="s">
        <v>113</v>
      </c>
      <c r="E5311" t="s">
        <v>10202</v>
      </c>
      <c r="F5311" t="s">
        <v>238</v>
      </c>
      <c r="G5311" t="s">
        <v>189</v>
      </c>
      <c r="H5311">
        <v>5</v>
      </c>
      <c r="I5311" t="s">
        <v>103</v>
      </c>
      <c r="J5311" t="s">
        <v>118</v>
      </c>
      <c r="K5311" t="s">
        <v>325</v>
      </c>
      <c r="L5311" t="s">
        <v>309</v>
      </c>
      <c r="N5311" s="52">
        <v>228517.25496600001</v>
      </c>
      <c r="O5311" s="52">
        <v>208132.18872600002</v>
      </c>
      <c r="P5311">
        <v>1</v>
      </c>
      <c r="Q5311">
        <f>IF(COUNTIF(SolCotizacion!$E:$E,G5311)&gt;0,1,0)</f>
        <v>0</v>
      </c>
      <c r="R5311">
        <v>9114</v>
      </c>
    </row>
    <row r="5312" spans="1:18" hidden="1">
      <c r="A5312" t="s">
        <v>6714</v>
      </c>
      <c r="B5312" t="s">
        <v>5513</v>
      </c>
      <c r="C5312">
        <v>108</v>
      </c>
      <c r="D5312" t="s">
        <v>113</v>
      </c>
      <c r="E5312" t="s">
        <v>10203</v>
      </c>
      <c r="F5312" t="s">
        <v>239</v>
      </c>
      <c r="G5312" t="s">
        <v>190</v>
      </c>
      <c r="H5312">
        <v>5</v>
      </c>
      <c r="I5312" t="s">
        <v>103</v>
      </c>
      <c r="J5312" t="s">
        <v>118</v>
      </c>
      <c r="K5312" t="s">
        <v>325</v>
      </c>
      <c r="L5312" t="s">
        <v>309</v>
      </c>
      <c r="N5312" s="52">
        <v>289301.83112600003</v>
      </c>
      <c r="O5312" s="52">
        <v>289301.83112600003</v>
      </c>
      <c r="P5312">
        <v>1</v>
      </c>
      <c r="Q5312">
        <f>IF(COUNTIF(SolCotizacion!$E:$E,G5312)&gt;0,1,0)</f>
        <v>0</v>
      </c>
      <c r="R5312">
        <v>9116</v>
      </c>
    </row>
    <row r="5313" spans="1:19" hidden="1">
      <c r="A5313" t="s">
        <v>6715</v>
      </c>
      <c r="B5313" t="s">
        <v>5515</v>
      </c>
      <c r="C5313">
        <v>109</v>
      </c>
      <c r="D5313" t="s">
        <v>113</v>
      </c>
      <c r="E5313" t="s">
        <v>10204</v>
      </c>
      <c r="F5313" t="s">
        <v>240</v>
      </c>
      <c r="G5313" t="s">
        <v>191</v>
      </c>
      <c r="H5313">
        <v>5</v>
      </c>
      <c r="I5313" t="s">
        <v>103</v>
      </c>
      <c r="J5313" t="s">
        <v>118</v>
      </c>
      <c r="K5313" t="s">
        <v>325</v>
      </c>
      <c r="L5313" t="s">
        <v>309</v>
      </c>
      <c r="N5313" s="52">
        <v>23912.511854</v>
      </c>
      <c r="O5313" s="52">
        <v>23912.511854</v>
      </c>
      <c r="P5313">
        <v>1</v>
      </c>
      <c r="Q5313">
        <f>IF(COUNTIF(SolCotizacion!$E:$E,G5313)&gt;0,1,0)</f>
        <v>0</v>
      </c>
      <c r="R5313">
        <v>9118</v>
      </c>
    </row>
    <row r="5314" spans="1:19" hidden="1">
      <c r="A5314" t="s">
        <v>6716</v>
      </c>
      <c r="B5314" t="s">
        <v>5517</v>
      </c>
      <c r="C5314">
        <v>110</v>
      </c>
      <c r="D5314" t="s">
        <v>113</v>
      </c>
      <c r="E5314" t="s">
        <v>10205</v>
      </c>
      <c r="F5314" t="s">
        <v>241</v>
      </c>
      <c r="G5314" t="s">
        <v>192</v>
      </c>
      <c r="H5314">
        <v>5</v>
      </c>
      <c r="I5314" t="s">
        <v>103</v>
      </c>
      <c r="J5314" t="s">
        <v>118</v>
      </c>
      <c r="K5314" t="s">
        <v>325</v>
      </c>
      <c r="L5314" t="s">
        <v>309</v>
      </c>
      <c r="N5314" s="52">
        <v>38968.073144000002</v>
      </c>
      <c r="O5314" s="52">
        <v>38968.073144000002</v>
      </c>
      <c r="P5314">
        <v>1</v>
      </c>
      <c r="Q5314">
        <f>IF(COUNTIF(SolCotizacion!$E:$E,G5314)&gt;0,1,0)</f>
        <v>0</v>
      </c>
      <c r="R5314">
        <v>9120</v>
      </c>
    </row>
    <row r="5315" spans="1:19" hidden="1">
      <c r="A5315" t="s">
        <v>6717</v>
      </c>
      <c r="B5315" t="s">
        <v>5519</v>
      </c>
      <c r="C5315">
        <v>111</v>
      </c>
      <c r="D5315" t="s">
        <v>113</v>
      </c>
      <c r="E5315" t="s">
        <v>10206</v>
      </c>
      <c r="F5315" t="s">
        <v>242</v>
      </c>
      <c r="G5315" t="s">
        <v>193</v>
      </c>
      <c r="H5315">
        <v>5</v>
      </c>
      <c r="I5315" t="s">
        <v>103</v>
      </c>
      <c r="J5315" t="s">
        <v>118</v>
      </c>
      <c r="K5315" t="s">
        <v>325</v>
      </c>
      <c r="L5315" t="s">
        <v>309</v>
      </c>
      <c r="N5315" s="52">
        <v>3168133.6455999999</v>
      </c>
      <c r="O5315" s="52">
        <v>2978034.885826</v>
      </c>
      <c r="P5315">
        <v>1</v>
      </c>
      <c r="Q5315">
        <f>IF(COUNTIF(SolCotizacion!$E:$E,G5315)&gt;0,1,0)</f>
        <v>0</v>
      </c>
      <c r="R5315">
        <v>9122</v>
      </c>
    </row>
    <row r="5316" spans="1:19" hidden="1">
      <c r="A5316" t="s">
        <v>6718</v>
      </c>
      <c r="B5316" t="s">
        <v>5521</v>
      </c>
      <c r="C5316">
        <v>112</v>
      </c>
      <c r="D5316" t="s">
        <v>113</v>
      </c>
      <c r="E5316" t="s">
        <v>9995</v>
      </c>
      <c r="F5316" t="s">
        <v>125</v>
      </c>
      <c r="G5316" t="s">
        <v>88</v>
      </c>
      <c r="H5316">
        <v>5</v>
      </c>
      <c r="I5316">
        <v>1</v>
      </c>
      <c r="J5316" t="s">
        <v>88</v>
      </c>
      <c r="K5316" t="s">
        <v>31</v>
      </c>
      <c r="L5316" t="s">
        <v>309</v>
      </c>
      <c r="N5316" s="52">
        <v>32220.018600000003</v>
      </c>
      <c r="O5316" s="52">
        <v>26850.015500000001</v>
      </c>
      <c r="P5316">
        <v>1</v>
      </c>
      <c r="Q5316">
        <f>IF(COUNTIFS(SolCotizacion!$D:$D,$G5316,SolCotizacion!$K:$K,$I5316)&gt;0,1,0)</f>
        <v>0</v>
      </c>
      <c r="R5316">
        <v>9124</v>
      </c>
    </row>
    <row r="5317" spans="1:19" hidden="1">
      <c r="A5317" t="s">
        <v>6719</v>
      </c>
      <c r="B5317" t="s">
        <v>5523</v>
      </c>
      <c r="C5317">
        <v>113</v>
      </c>
      <c r="D5317" t="s">
        <v>113</v>
      </c>
      <c r="E5317" t="s">
        <v>9996</v>
      </c>
      <c r="F5317" t="s">
        <v>125</v>
      </c>
      <c r="G5317" t="s">
        <v>88</v>
      </c>
      <c r="H5317">
        <v>5</v>
      </c>
      <c r="I5317">
        <v>2</v>
      </c>
      <c r="J5317" t="s">
        <v>88</v>
      </c>
      <c r="K5317" t="s">
        <v>31</v>
      </c>
      <c r="L5317" t="s">
        <v>309</v>
      </c>
      <c r="N5317" s="52">
        <v>37590.021700000005</v>
      </c>
      <c r="O5317" s="52">
        <v>32220.018600000003</v>
      </c>
      <c r="P5317">
        <v>1</v>
      </c>
      <c r="Q5317">
        <f>IF(COUNTIFS(SolCotizacion!$D:$D,$G5317,SolCotizacion!$K:$K,$I5317)&gt;0,1,0)</f>
        <v>1</v>
      </c>
      <c r="R5317">
        <v>9126</v>
      </c>
    </row>
    <row r="5318" spans="1:19" hidden="1">
      <c r="A5318" t="s">
        <v>6720</v>
      </c>
      <c r="B5318" t="s">
        <v>5525</v>
      </c>
      <c r="C5318">
        <v>114</v>
      </c>
      <c r="D5318" t="s">
        <v>113</v>
      </c>
      <c r="E5318" t="s">
        <v>9997</v>
      </c>
      <c r="F5318" t="s">
        <v>125</v>
      </c>
      <c r="G5318" t="s">
        <v>88</v>
      </c>
      <c r="H5318">
        <v>5</v>
      </c>
      <c r="I5318">
        <v>3</v>
      </c>
      <c r="J5318" t="s">
        <v>88</v>
      </c>
      <c r="K5318" t="s">
        <v>31</v>
      </c>
      <c r="L5318" t="s">
        <v>309</v>
      </c>
      <c r="N5318" s="52">
        <v>37590.021700000005</v>
      </c>
      <c r="O5318" s="52">
        <v>32220.018600000003</v>
      </c>
      <c r="P5318">
        <v>1</v>
      </c>
      <c r="Q5318">
        <f>IF(COUNTIFS(SolCotizacion!$D:$D,$G5318,SolCotizacion!$K:$K,$I5318)&gt;0,1,0)</f>
        <v>0</v>
      </c>
      <c r="R5318">
        <v>9128</v>
      </c>
    </row>
    <row r="5319" spans="1:19" hidden="1">
      <c r="A5319" t="s">
        <v>6721</v>
      </c>
      <c r="B5319" t="s">
        <v>5527</v>
      </c>
      <c r="C5319">
        <v>115</v>
      </c>
      <c r="D5319" t="s">
        <v>113</v>
      </c>
      <c r="E5319" t="s">
        <v>252</v>
      </c>
      <c r="F5319" t="s">
        <v>243</v>
      </c>
      <c r="G5319" t="s">
        <v>176</v>
      </c>
      <c r="H5319">
        <v>5</v>
      </c>
      <c r="I5319">
        <v>1</v>
      </c>
      <c r="J5319" t="s">
        <v>127</v>
      </c>
      <c r="K5319" t="s">
        <v>31</v>
      </c>
      <c r="L5319" t="s">
        <v>309</v>
      </c>
      <c r="M5319" s="53">
        <v>0.03</v>
      </c>
      <c r="N5319" s="52">
        <v>26061.317898000001</v>
      </c>
      <c r="O5319" s="52">
        <v>24688.301638000001</v>
      </c>
      <c r="P5319">
        <v>1</v>
      </c>
      <c r="Q5319">
        <f>IF(SUMIFS(SolCotizacion!$P:$P,SolCotizacion!$E:$E,$G5319,SolCotizacion!$K:$K,$I5319)&gt;499,1,0)</f>
        <v>0</v>
      </c>
      <c r="R5319">
        <v>9130</v>
      </c>
      <c r="S5319" s="56">
        <f>IF(SUMIFS(SolCotizacion!$P:$P,SolCotizacion!$E:$E,$G5319,SolCotizacion!$K:$K,$I5319)&gt;499,4%,0)</f>
        <v>0</v>
      </c>
    </row>
    <row r="5320" spans="1:19" hidden="1">
      <c r="A5320" t="s">
        <v>6722</v>
      </c>
      <c r="B5320" t="s">
        <v>5529</v>
      </c>
      <c r="C5320">
        <v>116</v>
      </c>
      <c r="D5320" t="s">
        <v>113</v>
      </c>
      <c r="E5320" t="s">
        <v>253</v>
      </c>
      <c r="F5320" t="s">
        <v>243</v>
      </c>
      <c r="G5320" t="s">
        <v>176</v>
      </c>
      <c r="H5320">
        <v>5</v>
      </c>
      <c r="I5320">
        <v>2</v>
      </c>
      <c r="J5320" t="s">
        <v>127</v>
      </c>
      <c r="K5320" t="s">
        <v>31</v>
      </c>
      <c r="L5320" t="s">
        <v>309</v>
      </c>
      <c r="M5320" s="53">
        <v>3.5000000000000003E-2</v>
      </c>
      <c r="N5320" s="52">
        <v>30758.700896000002</v>
      </c>
      <c r="O5320" s="52">
        <v>29134.028616</v>
      </c>
      <c r="P5320">
        <v>1</v>
      </c>
      <c r="Q5320">
        <f>IF(SUMIFS(SolCotizacion!$P:$P,SolCotizacion!$E:$E,$G5320,SolCotizacion!$K:$K,$I5320)&gt;499,1,0)</f>
        <v>0</v>
      </c>
      <c r="R5320">
        <v>9131</v>
      </c>
      <c r="S5320" s="56">
        <f>IF(SUMIFS(SolCotizacion!$P:$P,SolCotizacion!$E:$E,$G5320,SolCotizacion!$K:$K,$I5320)&gt;499,4%,0)</f>
        <v>0</v>
      </c>
    </row>
    <row r="5321" spans="1:19" hidden="1">
      <c r="A5321" t="s">
        <v>6723</v>
      </c>
      <c r="B5321" t="s">
        <v>5531</v>
      </c>
      <c r="C5321">
        <v>117</v>
      </c>
      <c r="D5321" t="s">
        <v>113</v>
      </c>
      <c r="E5321" t="s">
        <v>254</v>
      </c>
      <c r="F5321" t="s">
        <v>243</v>
      </c>
      <c r="G5321" t="s">
        <v>176</v>
      </c>
      <c r="H5321">
        <v>5</v>
      </c>
      <c r="I5321">
        <v>3</v>
      </c>
      <c r="J5321" t="s">
        <v>127</v>
      </c>
      <c r="K5321" t="s">
        <v>31</v>
      </c>
      <c r="L5321" t="s">
        <v>309</v>
      </c>
      <c r="M5321" s="53">
        <v>0.04</v>
      </c>
      <c r="N5321" s="52">
        <v>35358.320844000002</v>
      </c>
      <c r="O5321" s="52">
        <v>33488.77147</v>
      </c>
      <c r="P5321">
        <v>1</v>
      </c>
      <c r="Q5321">
        <f>IF(SUMIFS(SolCotizacion!$P:$P,SolCotizacion!$E:$E,$G5321,SolCotizacion!$K:$K,$I5321)&gt;499,1,0)</f>
        <v>0</v>
      </c>
      <c r="R5321">
        <v>9132</v>
      </c>
      <c r="S5321" s="56">
        <f>IF(SUMIFS(SolCotizacion!$P:$P,SolCotizacion!$E:$E,$G5321,SolCotizacion!$K:$K,$I5321)&gt;499,4%,0)</f>
        <v>0</v>
      </c>
    </row>
    <row r="5322" spans="1:19" hidden="1">
      <c r="A5322" t="s">
        <v>6724</v>
      </c>
      <c r="B5322" t="s">
        <v>5533</v>
      </c>
      <c r="C5322">
        <v>118</v>
      </c>
      <c r="D5322" t="s">
        <v>113</v>
      </c>
      <c r="E5322" t="s">
        <v>10207</v>
      </c>
      <c r="F5322" t="s">
        <v>244</v>
      </c>
      <c r="G5322" t="s">
        <v>177</v>
      </c>
      <c r="H5322">
        <v>5</v>
      </c>
      <c r="I5322">
        <v>1</v>
      </c>
      <c r="J5322" t="s">
        <v>127</v>
      </c>
      <c r="K5322" t="s">
        <v>31</v>
      </c>
      <c r="L5322" t="s">
        <v>309</v>
      </c>
      <c r="M5322" s="53">
        <v>0.03</v>
      </c>
      <c r="N5322" s="52">
        <v>67985.797263999993</v>
      </c>
      <c r="O5322" s="52">
        <v>64409.279242000004</v>
      </c>
      <c r="P5322">
        <v>1</v>
      </c>
      <c r="Q5322">
        <f>IF(SUMIFS(SolCotizacion!$P:$P,SolCotizacion!$E:$E,$G5322,SolCotizacion!$K:$K,$I5322)&gt;499,1,0)</f>
        <v>0</v>
      </c>
      <c r="R5322">
        <v>9133</v>
      </c>
      <c r="S5322" s="56">
        <f>IF(SUMIFS(SolCotizacion!$P:$P,SolCotizacion!$E:$E,$G5322,SolCotizacion!$K:$K,$I5322)&gt;499,4%,0)</f>
        <v>0</v>
      </c>
    </row>
    <row r="5323" spans="1:19" hidden="1">
      <c r="A5323" t="s">
        <v>6725</v>
      </c>
      <c r="B5323" t="s">
        <v>5535</v>
      </c>
      <c r="C5323">
        <v>119</v>
      </c>
      <c r="D5323" t="s">
        <v>113</v>
      </c>
      <c r="E5323" t="s">
        <v>10208</v>
      </c>
      <c r="F5323" t="s">
        <v>244</v>
      </c>
      <c r="G5323" t="s">
        <v>177</v>
      </c>
      <c r="H5323">
        <v>5</v>
      </c>
      <c r="I5323">
        <v>2</v>
      </c>
      <c r="J5323" t="s">
        <v>127</v>
      </c>
      <c r="K5323" t="s">
        <v>31</v>
      </c>
      <c r="L5323" t="s">
        <v>309</v>
      </c>
      <c r="M5323" s="53">
        <v>3.5000000000000003E-2</v>
      </c>
      <c r="N5323" s="52">
        <v>80239.144524000003</v>
      </c>
      <c r="O5323" s="52">
        <v>76007.928765999997</v>
      </c>
      <c r="P5323">
        <v>1</v>
      </c>
      <c r="Q5323">
        <f>IF(SUMIFS(SolCotizacion!$P:$P,SolCotizacion!$E:$E,$G5323,SolCotizacion!$K:$K,$I5323)&gt;499,1,0)</f>
        <v>0</v>
      </c>
      <c r="R5323">
        <v>9134</v>
      </c>
      <c r="S5323" s="56">
        <f>IF(SUMIFS(SolCotizacion!$P:$P,SolCotizacion!$E:$E,$G5323,SolCotizacion!$K:$K,$I5323)&gt;499,4%,0)</f>
        <v>0</v>
      </c>
    </row>
    <row r="5324" spans="1:19" hidden="1">
      <c r="A5324" t="s">
        <v>6726</v>
      </c>
      <c r="B5324" t="s">
        <v>5537</v>
      </c>
      <c r="C5324">
        <v>120</v>
      </c>
      <c r="D5324" t="s">
        <v>113</v>
      </c>
      <c r="E5324" t="s">
        <v>10209</v>
      </c>
      <c r="F5324" t="s">
        <v>244</v>
      </c>
      <c r="G5324" t="s">
        <v>177</v>
      </c>
      <c r="H5324">
        <v>5</v>
      </c>
      <c r="I5324">
        <v>3</v>
      </c>
      <c r="J5324" t="s">
        <v>127</v>
      </c>
      <c r="K5324" t="s">
        <v>31</v>
      </c>
      <c r="L5324" t="s">
        <v>309</v>
      </c>
      <c r="M5324" s="53">
        <v>0.04</v>
      </c>
      <c r="N5324" s="52">
        <v>92238.153084000005</v>
      </c>
      <c r="O5324" s="52">
        <v>87368.232490000009</v>
      </c>
      <c r="P5324">
        <v>1</v>
      </c>
      <c r="Q5324">
        <f>IF(SUMIFS(SolCotizacion!$P:$P,SolCotizacion!$E:$E,$G5324,SolCotizacion!$K:$K,$I5324)&gt;499,1,0)</f>
        <v>0</v>
      </c>
      <c r="R5324">
        <v>9135</v>
      </c>
      <c r="S5324" s="56">
        <f>IF(SUMIFS(SolCotizacion!$P:$P,SolCotizacion!$E:$E,$G5324,SolCotizacion!$K:$K,$I5324)&gt;499,4%,0)</f>
        <v>0</v>
      </c>
    </row>
    <row r="5325" spans="1:19" hidden="1">
      <c r="A5325" t="s">
        <v>6727</v>
      </c>
      <c r="B5325" t="s">
        <v>5539</v>
      </c>
      <c r="C5325">
        <v>121</v>
      </c>
      <c r="D5325" t="s">
        <v>113</v>
      </c>
      <c r="E5325" t="s">
        <v>10210</v>
      </c>
      <c r="F5325" t="s">
        <v>245</v>
      </c>
      <c r="G5325" t="s">
        <v>178</v>
      </c>
      <c r="H5325">
        <v>5</v>
      </c>
      <c r="I5325">
        <v>1</v>
      </c>
      <c r="J5325" t="s">
        <v>127</v>
      </c>
      <c r="K5325" t="s">
        <v>31</v>
      </c>
      <c r="L5325" t="s">
        <v>309</v>
      </c>
      <c r="M5325" s="53">
        <v>0.03</v>
      </c>
      <c r="N5325" s="52">
        <v>39836.766200000005</v>
      </c>
      <c r="O5325" s="52">
        <v>37739.467612</v>
      </c>
      <c r="P5325">
        <v>1</v>
      </c>
      <c r="Q5325">
        <f>IF(SUMIFS(SolCotizacion!$P:$P,SolCotizacion!$E:$E,$G5325,SolCotizacion!$K:$K,$I5325)&gt;499,1,0)</f>
        <v>0</v>
      </c>
      <c r="R5325">
        <v>9136</v>
      </c>
      <c r="S5325" s="56">
        <f>IF(SUMIFS(SolCotizacion!$P:$P,SolCotizacion!$E:$E,$G5325,SolCotizacion!$K:$K,$I5325)&gt;499,4%,0)</f>
        <v>0</v>
      </c>
    </row>
    <row r="5326" spans="1:19" hidden="1">
      <c r="A5326" t="s">
        <v>6728</v>
      </c>
      <c r="B5326" t="s">
        <v>5541</v>
      </c>
      <c r="C5326">
        <v>122</v>
      </c>
      <c r="D5326" t="s">
        <v>113</v>
      </c>
      <c r="E5326" t="s">
        <v>10211</v>
      </c>
      <c r="F5326" t="s">
        <v>245</v>
      </c>
      <c r="G5326" t="s">
        <v>178</v>
      </c>
      <c r="H5326">
        <v>5</v>
      </c>
      <c r="I5326">
        <v>2</v>
      </c>
      <c r="J5326" t="s">
        <v>127</v>
      </c>
      <c r="K5326" t="s">
        <v>31</v>
      </c>
      <c r="L5326" t="s">
        <v>309</v>
      </c>
      <c r="M5326" s="53">
        <v>3.5000000000000003E-2</v>
      </c>
      <c r="N5326" s="52">
        <v>47016.598090000007</v>
      </c>
      <c r="O5326" s="52">
        <v>44535.748488000005</v>
      </c>
      <c r="P5326">
        <v>1</v>
      </c>
      <c r="Q5326">
        <f>IF(SUMIFS(SolCotizacion!$P:$P,SolCotizacion!$E:$E,$G5326,SolCotizacion!$K:$K,$I5326)&gt;499,1,0)</f>
        <v>0</v>
      </c>
      <c r="R5326">
        <v>9137</v>
      </c>
      <c r="S5326" s="56">
        <f>IF(SUMIFS(SolCotizacion!$P:$P,SolCotizacion!$E:$E,$G5326,SolCotizacion!$K:$K,$I5326)&gt;499,4%,0)</f>
        <v>0</v>
      </c>
    </row>
    <row r="5327" spans="1:19" hidden="1">
      <c r="A5327" t="s">
        <v>6729</v>
      </c>
      <c r="B5327" t="s">
        <v>5543</v>
      </c>
      <c r="C5327">
        <v>123</v>
      </c>
      <c r="D5327" t="s">
        <v>113</v>
      </c>
      <c r="E5327" t="s">
        <v>10212</v>
      </c>
      <c r="F5327" t="s">
        <v>245</v>
      </c>
      <c r="G5327" t="s">
        <v>178</v>
      </c>
      <c r="H5327">
        <v>5</v>
      </c>
      <c r="I5327">
        <v>3</v>
      </c>
      <c r="J5327" t="s">
        <v>127</v>
      </c>
      <c r="K5327" t="s">
        <v>31</v>
      </c>
      <c r="L5327" t="s">
        <v>309</v>
      </c>
      <c r="M5327" s="53">
        <v>0.04</v>
      </c>
      <c r="N5327" s="52">
        <v>54047.138838000006</v>
      </c>
      <c r="O5327" s="52">
        <v>51191.952196000006</v>
      </c>
      <c r="P5327">
        <v>1</v>
      </c>
      <c r="Q5327">
        <f>IF(SUMIFS(SolCotizacion!$P:$P,SolCotizacion!$E:$E,$G5327,SolCotizacion!$K:$K,$I5327)&gt;499,1,0)</f>
        <v>0</v>
      </c>
      <c r="R5327">
        <v>9138</v>
      </c>
      <c r="S5327" s="56">
        <f>IF(SUMIFS(SolCotizacion!$P:$P,SolCotizacion!$E:$E,$G5327,SolCotizacion!$K:$K,$I5327)&gt;499,4%,0)</f>
        <v>0</v>
      </c>
    </row>
    <row r="5328" spans="1:19" hidden="1">
      <c r="A5328" t="s">
        <v>6730</v>
      </c>
      <c r="B5328" t="s">
        <v>5545</v>
      </c>
      <c r="C5328">
        <v>127</v>
      </c>
      <c r="D5328" t="s">
        <v>113</v>
      </c>
      <c r="E5328" t="s">
        <v>10213</v>
      </c>
      <c r="F5328" t="s">
        <v>246</v>
      </c>
      <c r="G5328" t="s">
        <v>179</v>
      </c>
      <c r="H5328">
        <v>5</v>
      </c>
      <c r="I5328">
        <v>1</v>
      </c>
      <c r="J5328" t="s">
        <v>127</v>
      </c>
      <c r="K5328" t="s">
        <v>31</v>
      </c>
      <c r="L5328" t="s">
        <v>309</v>
      </c>
      <c r="M5328" s="53">
        <v>0.03</v>
      </c>
      <c r="N5328" s="52">
        <v>38272.805031999997</v>
      </c>
      <c r="O5328" s="52">
        <v>36003.350614000003</v>
      </c>
      <c r="P5328">
        <v>1</v>
      </c>
      <c r="Q5328">
        <f>IF(SUMIFS(SolCotizacion!$P:$P,SolCotizacion!$E:$E,$G5328,SolCotizacion!$K:$K,$I5328)&gt;499,1,0)</f>
        <v>0</v>
      </c>
      <c r="R5328">
        <v>9142</v>
      </c>
      <c r="S5328" s="56">
        <f>IF(SUMIFS(SolCotizacion!$P:$P,SolCotizacion!$E:$E,$G5328,SolCotizacion!$K:$K,$I5328)&gt;499,4%,0)</f>
        <v>0</v>
      </c>
    </row>
    <row r="5329" spans="1:19" hidden="1">
      <c r="A5329" t="s">
        <v>6731</v>
      </c>
      <c r="B5329" t="s">
        <v>5547</v>
      </c>
      <c r="C5329">
        <v>128</v>
      </c>
      <c r="D5329" t="s">
        <v>113</v>
      </c>
      <c r="E5329" t="s">
        <v>10214</v>
      </c>
      <c r="F5329" t="s">
        <v>246</v>
      </c>
      <c r="G5329" t="s">
        <v>179</v>
      </c>
      <c r="H5329">
        <v>5</v>
      </c>
      <c r="I5329">
        <v>2</v>
      </c>
      <c r="J5329" t="s">
        <v>127</v>
      </c>
      <c r="K5329" t="s">
        <v>31</v>
      </c>
      <c r="L5329" t="s">
        <v>309</v>
      </c>
      <c r="M5329" s="53">
        <v>3.5000000000000003E-2</v>
      </c>
      <c r="N5329" s="52">
        <v>45170.945204000003</v>
      </c>
      <c r="O5329" s="52">
        <v>42486.573052</v>
      </c>
      <c r="P5329">
        <v>1</v>
      </c>
      <c r="Q5329">
        <f>IF(SUMIFS(SolCotizacion!$P:$P,SolCotizacion!$E:$E,$G5329,SolCotizacion!$K:$K,$I5329)&gt;499,1,0)</f>
        <v>0</v>
      </c>
      <c r="R5329">
        <v>9143</v>
      </c>
      <c r="S5329" s="56">
        <f>IF(SUMIFS(SolCotizacion!$P:$P,SolCotizacion!$E:$E,$G5329,SolCotizacion!$K:$K,$I5329)&gt;499,4%,0)</f>
        <v>0</v>
      </c>
    </row>
    <row r="5330" spans="1:19" hidden="1">
      <c r="A5330" t="s">
        <v>6732</v>
      </c>
      <c r="B5330" t="s">
        <v>5549</v>
      </c>
      <c r="C5330">
        <v>129</v>
      </c>
      <c r="D5330" t="s">
        <v>113</v>
      </c>
      <c r="E5330" t="s">
        <v>10215</v>
      </c>
      <c r="F5330" t="s">
        <v>246</v>
      </c>
      <c r="G5330" t="s">
        <v>179</v>
      </c>
      <c r="H5330">
        <v>5</v>
      </c>
      <c r="I5330">
        <v>3</v>
      </c>
      <c r="J5330" t="s">
        <v>127</v>
      </c>
      <c r="K5330" t="s">
        <v>31</v>
      </c>
      <c r="L5330" t="s">
        <v>309</v>
      </c>
      <c r="M5330" s="53">
        <v>0.04</v>
      </c>
      <c r="N5330" s="52">
        <v>51925.561996000004</v>
      </c>
      <c r="O5330" s="52">
        <v>48836.744879999998</v>
      </c>
      <c r="P5330">
        <v>1</v>
      </c>
      <c r="Q5330">
        <f>IF(SUMIFS(SolCotizacion!$P:$P,SolCotizacion!$E:$E,$G5330,SolCotizacion!$K:$K,$I5330)&gt;499,1,0)</f>
        <v>0</v>
      </c>
      <c r="R5330">
        <v>9144</v>
      </c>
      <c r="S5330" s="56">
        <f>IF(SUMIFS(SolCotizacion!$P:$P,SolCotizacion!$E:$E,$G5330,SolCotizacion!$K:$K,$I5330)&gt;499,4%,0)</f>
        <v>0</v>
      </c>
    </row>
    <row r="5331" spans="1:19" hidden="1">
      <c r="A5331" t="s">
        <v>6733</v>
      </c>
      <c r="B5331" t="s">
        <v>5551</v>
      </c>
      <c r="C5331">
        <v>130</v>
      </c>
      <c r="D5331" t="s">
        <v>113</v>
      </c>
      <c r="E5331" t="s">
        <v>10216</v>
      </c>
      <c r="F5331" t="s">
        <v>247</v>
      </c>
      <c r="G5331" t="s">
        <v>180</v>
      </c>
      <c r="H5331">
        <v>5</v>
      </c>
      <c r="I5331">
        <v>1</v>
      </c>
      <c r="J5331" t="s">
        <v>127</v>
      </c>
      <c r="K5331" t="s">
        <v>31</v>
      </c>
      <c r="L5331" t="s">
        <v>309</v>
      </c>
      <c r="M5331" s="53">
        <v>0.03</v>
      </c>
      <c r="N5331" s="52">
        <v>27595.759267999998</v>
      </c>
      <c r="O5331" s="52">
        <v>25679.056634000004</v>
      </c>
      <c r="P5331">
        <v>1</v>
      </c>
      <c r="Q5331">
        <f>IF(SUMIFS(SolCotizacion!$P:$P,SolCotizacion!$E:$E,$G5331,SolCotizacion!$K:$K,$I5331)&gt;499,1,0)</f>
        <v>0</v>
      </c>
      <c r="R5331">
        <v>9145</v>
      </c>
      <c r="S5331" s="56">
        <f>IF(SUMIFS(SolCotizacion!$P:$P,SolCotizacion!$E:$E,$G5331,SolCotizacion!$K:$K,$I5331)&gt;499,4%,0)</f>
        <v>0</v>
      </c>
    </row>
    <row r="5332" spans="1:19" hidden="1">
      <c r="A5332" t="s">
        <v>6734</v>
      </c>
      <c r="B5332" t="s">
        <v>5553</v>
      </c>
      <c r="C5332">
        <v>131</v>
      </c>
      <c r="D5332" t="s">
        <v>113</v>
      </c>
      <c r="E5332" t="s">
        <v>10217</v>
      </c>
      <c r="F5332" t="s">
        <v>247</v>
      </c>
      <c r="G5332" t="s">
        <v>180</v>
      </c>
      <c r="H5332">
        <v>5</v>
      </c>
      <c r="I5332">
        <v>2</v>
      </c>
      <c r="J5332" t="s">
        <v>127</v>
      </c>
      <c r="K5332" t="s">
        <v>31</v>
      </c>
      <c r="L5332" t="s">
        <v>309</v>
      </c>
      <c r="M5332" s="53">
        <v>3.5000000000000003E-2</v>
      </c>
      <c r="N5332" s="52">
        <v>32569.458306</v>
      </c>
      <c r="O5332" s="52">
        <v>30302.882610000001</v>
      </c>
      <c r="P5332">
        <v>1</v>
      </c>
      <c r="Q5332">
        <f>IF(SUMIFS(SolCotizacion!$P:$P,SolCotizacion!$E:$E,$G5332,SolCotizacion!$K:$K,$I5332)&gt;499,1,0)</f>
        <v>0</v>
      </c>
      <c r="R5332">
        <v>9146</v>
      </c>
      <c r="S5332" s="56">
        <f>IF(SUMIFS(SolCotizacion!$P:$P,SolCotizacion!$E:$E,$G5332,SolCotizacion!$K:$K,$I5332)&gt;499,4%,0)</f>
        <v>0</v>
      </c>
    </row>
    <row r="5333" spans="1:19" hidden="1">
      <c r="A5333" t="s">
        <v>6735</v>
      </c>
      <c r="B5333" t="s">
        <v>5555</v>
      </c>
      <c r="C5333">
        <v>132</v>
      </c>
      <c r="D5333" t="s">
        <v>113</v>
      </c>
      <c r="E5333" t="s">
        <v>10218</v>
      </c>
      <c r="F5333" t="s">
        <v>247</v>
      </c>
      <c r="G5333" t="s">
        <v>180</v>
      </c>
      <c r="H5333">
        <v>5</v>
      </c>
      <c r="I5333">
        <v>3</v>
      </c>
      <c r="J5333" t="s">
        <v>127</v>
      </c>
      <c r="K5333" t="s">
        <v>31</v>
      </c>
      <c r="L5333" t="s">
        <v>309</v>
      </c>
      <c r="M5333" s="53">
        <v>0.04</v>
      </c>
      <c r="N5333" s="52">
        <v>37440.018616000001</v>
      </c>
      <c r="O5333" s="52">
        <v>34832.267932000002</v>
      </c>
      <c r="P5333">
        <v>1</v>
      </c>
      <c r="Q5333">
        <f>IF(SUMIFS(SolCotizacion!$P:$P,SolCotizacion!$E:$E,$G5333,SolCotizacion!$K:$K,$I5333)&gt;499,1,0)</f>
        <v>0</v>
      </c>
      <c r="R5333">
        <v>9147</v>
      </c>
      <c r="S5333" s="56">
        <f>IF(SUMIFS(SolCotizacion!$P:$P,SolCotizacion!$E:$E,$G5333,SolCotizacion!$K:$K,$I5333)&gt;499,4%,0)</f>
        <v>0</v>
      </c>
    </row>
    <row r="5334" spans="1:19" hidden="1">
      <c r="A5334" t="s">
        <v>6736</v>
      </c>
      <c r="B5334" t="s">
        <v>5557</v>
      </c>
      <c r="C5334">
        <v>133</v>
      </c>
      <c r="D5334" t="s">
        <v>113</v>
      </c>
      <c r="E5334" t="s">
        <v>10219</v>
      </c>
      <c r="F5334" t="s">
        <v>248</v>
      </c>
      <c r="G5334" t="s">
        <v>181</v>
      </c>
      <c r="H5334">
        <v>5</v>
      </c>
      <c r="I5334">
        <v>1</v>
      </c>
      <c r="J5334" t="s">
        <v>127</v>
      </c>
      <c r="K5334" t="s">
        <v>31</v>
      </c>
      <c r="L5334" t="s">
        <v>309</v>
      </c>
      <c r="M5334" s="53">
        <v>0.03</v>
      </c>
      <c r="N5334" s="52">
        <v>115505.89311800001</v>
      </c>
      <c r="O5334" s="52">
        <v>108157.68178600002</v>
      </c>
      <c r="P5334">
        <v>1</v>
      </c>
      <c r="Q5334">
        <f>IF(SUMIFS(SolCotizacion!$P:$P,SolCotizacion!$E:$E,$G5334,SolCotizacion!$K:$K,$I5334)&gt;499,1,0)</f>
        <v>0</v>
      </c>
      <c r="R5334">
        <v>9148</v>
      </c>
      <c r="S5334" s="56">
        <f>IF(SUMIFS(SolCotizacion!$P:$P,SolCotizacion!$E:$E,$G5334,SolCotizacion!$K:$K,$I5334)&gt;499,4%,0)</f>
        <v>0</v>
      </c>
    </row>
    <row r="5335" spans="1:19" hidden="1">
      <c r="A5335" t="s">
        <v>6737</v>
      </c>
      <c r="B5335" t="s">
        <v>5559</v>
      </c>
      <c r="C5335">
        <v>134</v>
      </c>
      <c r="D5335" t="s">
        <v>113</v>
      </c>
      <c r="E5335" t="s">
        <v>10220</v>
      </c>
      <c r="F5335" t="s">
        <v>248</v>
      </c>
      <c r="G5335" t="s">
        <v>181</v>
      </c>
      <c r="H5335">
        <v>5</v>
      </c>
      <c r="I5335">
        <v>2</v>
      </c>
      <c r="J5335" t="s">
        <v>127</v>
      </c>
      <c r="K5335" t="s">
        <v>31</v>
      </c>
      <c r="L5335" t="s">
        <v>309</v>
      </c>
      <c r="M5335" s="53">
        <v>3.5000000000000003E-2</v>
      </c>
      <c r="N5335" s="52">
        <v>136323.84073000003</v>
      </c>
      <c r="O5335" s="52">
        <v>127634.1759</v>
      </c>
      <c r="P5335">
        <v>1</v>
      </c>
      <c r="Q5335">
        <f>IF(SUMIFS(SolCotizacion!$P:$P,SolCotizacion!$E:$E,$G5335,SolCotizacion!$K:$K,$I5335)&gt;499,1,0)</f>
        <v>0</v>
      </c>
      <c r="R5335">
        <v>9149</v>
      </c>
      <c r="S5335" s="56">
        <f>IF(SUMIFS(SolCotizacion!$P:$P,SolCotizacion!$E:$E,$G5335,SolCotizacion!$K:$K,$I5335)&gt;499,4%,0)</f>
        <v>0</v>
      </c>
    </row>
    <row r="5336" spans="1:19" hidden="1">
      <c r="A5336" t="s">
        <v>6738</v>
      </c>
      <c r="B5336" t="s">
        <v>5561</v>
      </c>
      <c r="C5336">
        <v>135</v>
      </c>
      <c r="D5336" t="s">
        <v>113</v>
      </c>
      <c r="E5336" t="s">
        <v>10221</v>
      </c>
      <c r="F5336" t="s">
        <v>248</v>
      </c>
      <c r="G5336" t="s">
        <v>181</v>
      </c>
      <c r="H5336">
        <v>5</v>
      </c>
      <c r="I5336">
        <v>3</v>
      </c>
      <c r="J5336" t="s">
        <v>127</v>
      </c>
      <c r="K5336" t="s">
        <v>31</v>
      </c>
      <c r="L5336" t="s">
        <v>309</v>
      </c>
      <c r="M5336" s="53">
        <v>0.04</v>
      </c>
      <c r="N5336" s="52">
        <v>156709.67050200002</v>
      </c>
      <c r="O5336" s="52">
        <v>146710.64115400001</v>
      </c>
      <c r="P5336">
        <v>1</v>
      </c>
      <c r="Q5336">
        <f>IF(SUMIFS(SolCotizacion!$P:$P,SolCotizacion!$E:$E,$G5336,SolCotizacion!$K:$K,$I5336)&gt;499,1,0)</f>
        <v>0</v>
      </c>
      <c r="R5336">
        <v>9150</v>
      </c>
      <c r="S5336" s="56">
        <f>IF(SUMIFS(SolCotizacion!$P:$P,SolCotizacion!$E:$E,$G5336,SolCotizacion!$K:$K,$I5336)&gt;499,4%,0)</f>
        <v>0</v>
      </c>
    </row>
    <row r="5337" spans="1:19" hidden="1">
      <c r="A5337" t="s">
        <v>6739</v>
      </c>
      <c r="B5337" t="s">
        <v>5563</v>
      </c>
      <c r="C5337">
        <v>136</v>
      </c>
      <c r="D5337" t="s">
        <v>113</v>
      </c>
      <c r="E5337" t="s">
        <v>10222</v>
      </c>
      <c r="F5337" t="s">
        <v>249</v>
      </c>
      <c r="G5337" t="s">
        <v>182</v>
      </c>
      <c r="H5337">
        <v>5</v>
      </c>
      <c r="I5337">
        <v>1</v>
      </c>
      <c r="J5337" t="s">
        <v>127</v>
      </c>
      <c r="K5337" t="s">
        <v>31</v>
      </c>
      <c r="L5337" t="s">
        <v>309</v>
      </c>
      <c r="M5337" s="53">
        <v>0.03</v>
      </c>
      <c r="N5337" s="52">
        <v>42529.898333999998</v>
      </c>
      <c r="O5337" s="52">
        <v>39660.018859999996</v>
      </c>
      <c r="P5337">
        <v>1</v>
      </c>
      <c r="Q5337">
        <f>IF(SUMIFS(SolCotizacion!$P:$P,SolCotizacion!$E:$E,$G5337,SolCotizacion!$K:$K,$I5337)&gt;499,1,0)</f>
        <v>0</v>
      </c>
      <c r="R5337">
        <v>9151</v>
      </c>
      <c r="S5337" s="56">
        <f>IF(SUMIFS(SolCotizacion!$P:$P,SolCotizacion!$E:$E,$G5337,SolCotizacion!$K:$K,$I5337)&gt;499,4%,0)</f>
        <v>0</v>
      </c>
    </row>
    <row r="5338" spans="1:19" hidden="1">
      <c r="A5338" t="s">
        <v>6740</v>
      </c>
      <c r="B5338" t="s">
        <v>5565</v>
      </c>
      <c r="C5338">
        <v>137</v>
      </c>
      <c r="D5338" t="s">
        <v>113</v>
      </c>
      <c r="E5338" t="s">
        <v>10223</v>
      </c>
      <c r="F5338" t="s">
        <v>249</v>
      </c>
      <c r="G5338" t="s">
        <v>182</v>
      </c>
      <c r="H5338">
        <v>5</v>
      </c>
      <c r="I5338">
        <v>2</v>
      </c>
      <c r="J5338" t="s">
        <v>127</v>
      </c>
      <c r="K5338" t="s">
        <v>31</v>
      </c>
      <c r="L5338" t="s">
        <v>309</v>
      </c>
      <c r="M5338" s="53">
        <v>3.5000000000000003E-2</v>
      </c>
      <c r="N5338" s="52">
        <v>50195.264350000005</v>
      </c>
      <c r="O5338" s="52">
        <v>46801.880510000003</v>
      </c>
      <c r="P5338">
        <v>1</v>
      </c>
      <c r="Q5338">
        <f>IF(SUMIFS(SolCotizacion!$P:$P,SolCotizacion!$E:$E,$G5338,SolCotizacion!$K:$K,$I5338)&gt;499,1,0)</f>
        <v>0</v>
      </c>
      <c r="R5338">
        <v>9152</v>
      </c>
      <c r="S5338" s="56">
        <f>IF(SUMIFS(SolCotizacion!$P:$P,SolCotizacion!$E:$E,$G5338,SolCotizacion!$K:$K,$I5338)&gt;499,4%,0)</f>
        <v>0</v>
      </c>
    </row>
    <row r="5339" spans="1:19" hidden="1">
      <c r="A5339" t="s">
        <v>6741</v>
      </c>
      <c r="B5339" t="s">
        <v>5567</v>
      </c>
      <c r="C5339">
        <v>138</v>
      </c>
      <c r="D5339" t="s">
        <v>113</v>
      </c>
      <c r="E5339" t="s">
        <v>10224</v>
      </c>
      <c r="F5339" t="s">
        <v>249</v>
      </c>
      <c r="G5339" t="s">
        <v>182</v>
      </c>
      <c r="H5339">
        <v>5</v>
      </c>
      <c r="I5339">
        <v>3</v>
      </c>
      <c r="J5339" t="s">
        <v>127</v>
      </c>
      <c r="K5339" t="s">
        <v>31</v>
      </c>
      <c r="L5339" t="s">
        <v>309</v>
      </c>
      <c r="M5339" s="53">
        <v>0.04</v>
      </c>
      <c r="N5339" s="52">
        <v>57701.372036000001</v>
      </c>
      <c r="O5339" s="52">
        <v>53796.648752000001</v>
      </c>
      <c r="P5339">
        <v>1</v>
      </c>
      <c r="Q5339">
        <f>IF(SUMIFS(SolCotizacion!$P:$P,SolCotizacion!$E:$E,$G5339,SolCotizacion!$K:$K,$I5339)&gt;499,1,0)</f>
        <v>0</v>
      </c>
      <c r="R5339">
        <v>9153</v>
      </c>
      <c r="S5339" s="56">
        <f>IF(SUMIFS(SolCotizacion!$P:$P,SolCotizacion!$E:$E,$G5339,SolCotizacion!$K:$K,$I5339)&gt;499,4%,0)</f>
        <v>0</v>
      </c>
    </row>
    <row r="5340" spans="1:19" hidden="1">
      <c r="A5340" t="s">
        <v>6742</v>
      </c>
      <c r="B5340" t="s">
        <v>5569</v>
      </c>
      <c r="C5340">
        <v>139</v>
      </c>
      <c r="D5340" t="s">
        <v>113</v>
      </c>
      <c r="E5340" t="s">
        <v>10225</v>
      </c>
      <c r="F5340" t="s">
        <v>250</v>
      </c>
      <c r="G5340" t="s">
        <v>183</v>
      </c>
      <c r="H5340">
        <v>5</v>
      </c>
      <c r="I5340">
        <v>1</v>
      </c>
      <c r="J5340" t="s">
        <v>127</v>
      </c>
      <c r="K5340" t="s">
        <v>31</v>
      </c>
      <c r="L5340" t="s">
        <v>309</v>
      </c>
      <c r="M5340" s="53">
        <v>0.03</v>
      </c>
      <c r="N5340" s="52">
        <v>54407.040996000003</v>
      </c>
      <c r="O5340" s="52">
        <v>50676.774455999999</v>
      </c>
      <c r="P5340">
        <v>1</v>
      </c>
      <c r="Q5340">
        <f>IF(SUMIFS(SolCotizacion!$P:$P,SolCotizacion!$E:$E,$G5340,SolCotizacion!$K:$K,$I5340)&gt;499,1,0)</f>
        <v>0</v>
      </c>
      <c r="R5340">
        <v>9154</v>
      </c>
      <c r="S5340" s="56">
        <f>IF(SUMIFS(SolCotizacion!$P:$P,SolCotizacion!$E:$E,$G5340,SolCotizacion!$K:$K,$I5340)&gt;499,4%,0)</f>
        <v>0</v>
      </c>
    </row>
    <row r="5341" spans="1:19" hidden="1">
      <c r="A5341" t="s">
        <v>6743</v>
      </c>
      <c r="B5341" t="s">
        <v>5571</v>
      </c>
      <c r="C5341">
        <v>140</v>
      </c>
      <c r="D5341" t="s">
        <v>113</v>
      </c>
      <c r="E5341" t="s">
        <v>10226</v>
      </c>
      <c r="F5341" t="s">
        <v>250</v>
      </c>
      <c r="G5341" t="s">
        <v>183</v>
      </c>
      <c r="H5341">
        <v>5</v>
      </c>
      <c r="I5341">
        <v>2</v>
      </c>
      <c r="J5341" t="s">
        <v>127</v>
      </c>
      <c r="K5341" t="s">
        <v>31</v>
      </c>
      <c r="L5341" t="s">
        <v>309</v>
      </c>
      <c r="M5341" s="53">
        <v>3.5000000000000003E-2</v>
      </c>
      <c r="N5341" s="52">
        <v>64212.968974000003</v>
      </c>
      <c r="O5341" s="52">
        <v>59802.374786</v>
      </c>
      <c r="P5341">
        <v>1</v>
      </c>
      <c r="Q5341">
        <f>IF(SUMIFS(SolCotizacion!$P:$P,SolCotizacion!$E:$E,$G5341,SolCotizacion!$K:$K,$I5341)&gt;499,1,0)</f>
        <v>0</v>
      </c>
      <c r="R5341">
        <v>9155</v>
      </c>
      <c r="S5341" s="56">
        <f>IF(SUMIFS(SolCotizacion!$P:$P,SolCotizacion!$E:$E,$G5341,SolCotizacion!$K:$K,$I5341)&gt;499,4%,0)</f>
        <v>0</v>
      </c>
    </row>
    <row r="5342" spans="1:19" hidden="1">
      <c r="A5342" t="s">
        <v>6744</v>
      </c>
      <c r="B5342" t="s">
        <v>5573</v>
      </c>
      <c r="C5342">
        <v>141</v>
      </c>
      <c r="D5342" t="s">
        <v>113</v>
      </c>
      <c r="E5342" t="s">
        <v>10227</v>
      </c>
      <c r="F5342" t="s">
        <v>250</v>
      </c>
      <c r="G5342" t="s">
        <v>183</v>
      </c>
      <c r="H5342">
        <v>5</v>
      </c>
      <c r="I5342">
        <v>3</v>
      </c>
      <c r="J5342" t="s">
        <v>127</v>
      </c>
      <c r="K5342" t="s">
        <v>31</v>
      </c>
      <c r="L5342" t="s">
        <v>309</v>
      </c>
      <c r="M5342" s="53">
        <v>0.04</v>
      </c>
      <c r="N5342" s="52">
        <v>73815.168042000005</v>
      </c>
      <c r="O5342" s="52">
        <v>68740.755006000007</v>
      </c>
      <c r="P5342">
        <v>1</v>
      </c>
      <c r="Q5342">
        <f>IF(SUMIFS(SolCotizacion!$P:$P,SolCotizacion!$E:$E,$G5342,SolCotizacion!$K:$K,$I5342)&gt;499,1,0)</f>
        <v>0</v>
      </c>
      <c r="R5342">
        <v>9156</v>
      </c>
      <c r="S5342" s="56">
        <f>IF(SUMIFS(SolCotizacion!$P:$P,SolCotizacion!$E:$E,$G5342,SolCotizacion!$K:$K,$I5342)&gt;499,4%,0)</f>
        <v>0</v>
      </c>
    </row>
    <row r="5343" spans="1:19" hidden="1">
      <c r="A5343" t="s">
        <v>6745</v>
      </c>
      <c r="B5343" t="s">
        <v>5575</v>
      </c>
      <c r="C5343">
        <v>142</v>
      </c>
      <c r="D5343" t="s">
        <v>113</v>
      </c>
      <c r="E5343" t="s">
        <v>10228</v>
      </c>
      <c r="F5343" t="s">
        <v>251</v>
      </c>
      <c r="G5343" t="s">
        <v>184</v>
      </c>
      <c r="H5343">
        <v>5</v>
      </c>
      <c r="I5343">
        <v>1</v>
      </c>
      <c r="J5343" t="s">
        <v>127</v>
      </c>
      <c r="K5343" t="s">
        <v>31</v>
      </c>
      <c r="L5343" t="s">
        <v>309</v>
      </c>
      <c r="M5343" s="53">
        <v>0.03</v>
      </c>
      <c r="N5343" s="52">
        <v>137287.88242400001</v>
      </c>
      <c r="O5343" s="52">
        <v>127712.00457400001</v>
      </c>
      <c r="P5343">
        <v>1</v>
      </c>
      <c r="Q5343">
        <f>IF(SUMIFS(SolCotizacion!$P:$P,SolCotizacion!$E:$E,$G5343,SolCotizacion!$K:$K,$I5343)&gt;499,1,0)</f>
        <v>0</v>
      </c>
      <c r="R5343">
        <v>9157</v>
      </c>
      <c r="S5343" s="56">
        <f>IF(SUMIFS(SolCotizacion!$P:$P,SolCotizacion!$E:$E,$G5343,SolCotizacion!$K:$K,$I5343)&gt;499,4%,0)</f>
        <v>0</v>
      </c>
    </row>
    <row r="5344" spans="1:19" hidden="1">
      <c r="A5344" t="s">
        <v>6746</v>
      </c>
      <c r="B5344" t="s">
        <v>5577</v>
      </c>
      <c r="C5344">
        <v>143</v>
      </c>
      <c r="D5344" t="s">
        <v>113</v>
      </c>
      <c r="E5344" t="s">
        <v>10229</v>
      </c>
      <c r="F5344" t="s">
        <v>251</v>
      </c>
      <c r="G5344" t="s">
        <v>184</v>
      </c>
      <c r="H5344">
        <v>5</v>
      </c>
      <c r="I5344">
        <v>2</v>
      </c>
      <c r="J5344" t="s">
        <v>127</v>
      </c>
      <c r="K5344" t="s">
        <v>31</v>
      </c>
      <c r="L5344" t="s">
        <v>309</v>
      </c>
      <c r="M5344" s="53">
        <v>3.5000000000000003E-2</v>
      </c>
      <c r="N5344" s="52">
        <v>162031.839354</v>
      </c>
      <c r="O5344" s="52">
        <v>150710.13526800001</v>
      </c>
      <c r="P5344">
        <v>1</v>
      </c>
      <c r="Q5344">
        <f>IF(SUMIFS(SolCotizacion!$P:$P,SolCotizacion!$E:$E,$G5344,SolCotizacion!$K:$K,$I5344)&gt;499,1,0)</f>
        <v>0</v>
      </c>
      <c r="R5344">
        <v>9158</v>
      </c>
      <c r="S5344" s="56">
        <f>IF(SUMIFS(SolCotizacion!$P:$P,SolCotizacion!$E:$E,$G5344,SolCotizacion!$K:$K,$I5344)&gt;499,4%,0)</f>
        <v>0</v>
      </c>
    </row>
    <row r="5345" spans="1:19" hidden="1">
      <c r="A5345" t="s">
        <v>6747</v>
      </c>
      <c r="B5345" t="s">
        <v>5579</v>
      </c>
      <c r="C5345">
        <v>144</v>
      </c>
      <c r="D5345" t="s">
        <v>113</v>
      </c>
      <c r="E5345" t="s">
        <v>10230</v>
      </c>
      <c r="F5345" t="s">
        <v>251</v>
      </c>
      <c r="G5345" t="s">
        <v>184</v>
      </c>
      <c r="H5345">
        <v>5</v>
      </c>
      <c r="I5345">
        <v>3</v>
      </c>
      <c r="J5345" t="s">
        <v>127</v>
      </c>
      <c r="K5345" t="s">
        <v>31</v>
      </c>
      <c r="L5345" t="s">
        <v>309</v>
      </c>
      <c r="M5345" s="53">
        <v>0.04</v>
      </c>
      <c r="N5345" s="52">
        <v>186262.011474</v>
      </c>
      <c r="O5345" s="52">
        <v>173235.50552000001</v>
      </c>
      <c r="P5345">
        <v>1</v>
      </c>
      <c r="Q5345">
        <f>IF(SUMIFS(SolCotizacion!$P:$P,SolCotizacion!$E:$E,$G5345,SolCotizacion!$K:$K,$I5345)&gt;499,1,0)</f>
        <v>0</v>
      </c>
      <c r="R5345">
        <v>9159</v>
      </c>
      <c r="S5345" s="56">
        <f>IF(SUMIFS(SolCotizacion!$P:$P,SolCotizacion!$E:$E,$G5345,SolCotizacion!$K:$K,$I5345)&gt;499,4%,0)</f>
        <v>0</v>
      </c>
    </row>
    <row r="5346" spans="1:19" hidden="1">
      <c r="A5346" t="s">
        <v>6748</v>
      </c>
      <c r="B5346" t="s">
        <v>5581</v>
      </c>
      <c r="C5346">
        <v>145</v>
      </c>
      <c r="D5346" t="s">
        <v>113</v>
      </c>
      <c r="E5346" t="s">
        <v>10231</v>
      </c>
      <c r="F5346" t="s">
        <v>252</v>
      </c>
      <c r="G5346" t="s">
        <v>185</v>
      </c>
      <c r="H5346">
        <v>5</v>
      </c>
      <c r="I5346">
        <v>1</v>
      </c>
      <c r="J5346" t="s">
        <v>127</v>
      </c>
      <c r="K5346" t="s">
        <v>31</v>
      </c>
      <c r="L5346" t="s">
        <v>309</v>
      </c>
      <c r="M5346" s="53">
        <v>0.03</v>
      </c>
      <c r="N5346" s="52">
        <v>207375.58010400002</v>
      </c>
      <c r="O5346" s="52">
        <v>192655.38476800002</v>
      </c>
      <c r="P5346">
        <v>1</v>
      </c>
      <c r="Q5346">
        <f>IF(SUMIFS(SolCotizacion!$P:$P,SolCotizacion!$E:$E,$G5346,SolCotizacion!$K:$K,$I5346)&gt;499,1,0)</f>
        <v>0</v>
      </c>
      <c r="R5346">
        <v>9160</v>
      </c>
      <c r="S5346" s="56">
        <f>IF(SUMIFS(SolCotizacion!$P:$P,SolCotizacion!$E:$E,$G5346,SolCotizacion!$K:$K,$I5346)&gt;499,4%,0)</f>
        <v>0</v>
      </c>
    </row>
    <row r="5347" spans="1:19" hidden="1">
      <c r="A5347" t="s">
        <v>6749</v>
      </c>
      <c r="B5347" t="s">
        <v>5583</v>
      </c>
      <c r="C5347">
        <v>146</v>
      </c>
      <c r="D5347" t="s">
        <v>113</v>
      </c>
      <c r="E5347" t="s">
        <v>10232</v>
      </c>
      <c r="F5347" t="s">
        <v>252</v>
      </c>
      <c r="G5347" t="s">
        <v>185</v>
      </c>
      <c r="H5347">
        <v>5</v>
      </c>
      <c r="I5347">
        <v>2</v>
      </c>
      <c r="J5347" t="s">
        <v>127</v>
      </c>
      <c r="K5347" t="s">
        <v>31</v>
      </c>
      <c r="L5347" t="s">
        <v>309</v>
      </c>
      <c r="M5347" s="53">
        <v>3.5000000000000003E-2</v>
      </c>
      <c r="N5347" s="52">
        <v>244751.37948800001</v>
      </c>
      <c r="O5347" s="52">
        <v>227347.89538999999</v>
      </c>
      <c r="P5347">
        <v>1</v>
      </c>
      <c r="Q5347">
        <f>IF(SUMIFS(SolCotizacion!$P:$P,SolCotizacion!$E:$E,$G5347,SolCotizacion!$K:$K,$I5347)&gt;499,1,0)</f>
        <v>0</v>
      </c>
      <c r="R5347">
        <v>9161</v>
      </c>
      <c r="S5347" s="56">
        <f>IF(SUMIFS(SolCotizacion!$P:$P,SolCotizacion!$E:$E,$G5347,SolCotizacion!$K:$K,$I5347)&gt;499,4%,0)</f>
        <v>0</v>
      </c>
    </row>
    <row r="5348" spans="1:19" hidden="1">
      <c r="A5348" t="s">
        <v>6750</v>
      </c>
      <c r="B5348" t="s">
        <v>5585</v>
      </c>
      <c r="C5348">
        <v>147</v>
      </c>
      <c r="D5348" t="s">
        <v>113</v>
      </c>
      <c r="E5348" t="s">
        <v>10233</v>
      </c>
      <c r="F5348" t="s">
        <v>252</v>
      </c>
      <c r="G5348" t="s">
        <v>185</v>
      </c>
      <c r="H5348">
        <v>5</v>
      </c>
      <c r="I5348">
        <v>3</v>
      </c>
      <c r="J5348" t="s">
        <v>127</v>
      </c>
      <c r="K5348" t="s">
        <v>31</v>
      </c>
      <c r="L5348" t="s">
        <v>309</v>
      </c>
      <c r="M5348" s="53">
        <v>0.04</v>
      </c>
      <c r="N5348" s="52">
        <v>281351.78117199999</v>
      </c>
      <c r="O5348" s="52">
        <v>261328.14415400001</v>
      </c>
      <c r="P5348">
        <v>1</v>
      </c>
      <c r="Q5348">
        <f>IF(SUMIFS(SolCotizacion!$P:$P,SolCotizacion!$E:$E,$G5348,SolCotizacion!$K:$K,$I5348)&gt;499,1,0)</f>
        <v>0</v>
      </c>
      <c r="R5348">
        <v>9162</v>
      </c>
      <c r="S5348" s="56">
        <f>IF(SUMIFS(SolCotizacion!$P:$P,SolCotizacion!$E:$E,$G5348,SolCotizacion!$K:$K,$I5348)&gt;499,4%,0)</f>
        <v>0</v>
      </c>
    </row>
    <row r="5349" spans="1:19" hidden="1">
      <c r="A5349" t="s">
        <v>6751</v>
      </c>
      <c r="B5349" t="s">
        <v>5587</v>
      </c>
      <c r="C5349">
        <v>148</v>
      </c>
      <c r="D5349" t="s">
        <v>113</v>
      </c>
      <c r="E5349" t="s">
        <v>10234</v>
      </c>
      <c r="F5349" t="s">
        <v>253</v>
      </c>
      <c r="G5349" t="s">
        <v>186</v>
      </c>
      <c r="H5349">
        <v>5</v>
      </c>
      <c r="I5349">
        <v>1</v>
      </c>
      <c r="J5349" t="s">
        <v>127</v>
      </c>
      <c r="K5349" t="s">
        <v>31</v>
      </c>
      <c r="L5349" t="s">
        <v>309</v>
      </c>
      <c r="M5349" s="53">
        <v>0.03</v>
      </c>
      <c r="N5349" s="52">
        <v>248589.20086000001</v>
      </c>
      <c r="O5349" s="52">
        <v>231919.70832800001</v>
      </c>
      <c r="P5349">
        <v>1</v>
      </c>
      <c r="Q5349">
        <f>IF(SUMIFS(SolCotizacion!$P:$P,SolCotizacion!$E:$E,$G5349,SolCotizacion!$K:$K,$I5349)&gt;499,1,0)</f>
        <v>0</v>
      </c>
      <c r="R5349">
        <v>9163</v>
      </c>
      <c r="S5349" s="56">
        <f>IF(SUMIFS(SolCotizacion!$P:$P,SolCotizacion!$E:$E,$G5349,SolCotizacion!$K:$K,$I5349)&gt;499,4%,0)</f>
        <v>0</v>
      </c>
    </row>
    <row r="5350" spans="1:19" hidden="1">
      <c r="A5350" t="s">
        <v>6752</v>
      </c>
      <c r="B5350" t="s">
        <v>5589</v>
      </c>
      <c r="C5350">
        <v>149</v>
      </c>
      <c r="D5350" t="s">
        <v>113</v>
      </c>
      <c r="E5350" t="s">
        <v>10235</v>
      </c>
      <c r="F5350" t="s">
        <v>253</v>
      </c>
      <c r="G5350" t="s">
        <v>186</v>
      </c>
      <c r="H5350">
        <v>5</v>
      </c>
      <c r="I5350">
        <v>2</v>
      </c>
      <c r="J5350" t="s">
        <v>127</v>
      </c>
      <c r="K5350" t="s">
        <v>31</v>
      </c>
      <c r="L5350" t="s">
        <v>309</v>
      </c>
      <c r="M5350" s="53">
        <v>3.5000000000000003E-2</v>
      </c>
      <c r="N5350" s="52">
        <v>293393.09353200003</v>
      </c>
      <c r="O5350" s="52">
        <v>273683.22689400002</v>
      </c>
      <c r="P5350">
        <v>1</v>
      </c>
      <c r="Q5350">
        <f>IF(SUMIFS(SolCotizacion!$P:$P,SolCotizacion!$E:$E,$G5350,SolCotizacion!$K:$K,$I5350)&gt;499,1,0)</f>
        <v>0</v>
      </c>
      <c r="R5350">
        <v>9164</v>
      </c>
      <c r="S5350" s="56">
        <f>IF(SUMIFS(SolCotizacion!$P:$P,SolCotizacion!$E:$E,$G5350,SolCotizacion!$K:$K,$I5350)&gt;499,4%,0)</f>
        <v>0</v>
      </c>
    </row>
    <row r="5351" spans="1:19" hidden="1">
      <c r="A5351" t="s">
        <v>6753</v>
      </c>
      <c r="B5351" t="s">
        <v>5591</v>
      </c>
      <c r="C5351">
        <v>150</v>
      </c>
      <c r="D5351" t="s">
        <v>113</v>
      </c>
      <c r="E5351" t="s">
        <v>10236</v>
      </c>
      <c r="F5351" t="s">
        <v>253</v>
      </c>
      <c r="G5351" t="s">
        <v>186</v>
      </c>
      <c r="H5351">
        <v>5</v>
      </c>
      <c r="I5351">
        <v>3</v>
      </c>
      <c r="J5351" t="s">
        <v>127</v>
      </c>
      <c r="K5351" t="s">
        <v>31</v>
      </c>
      <c r="L5351" t="s">
        <v>309</v>
      </c>
      <c r="M5351" s="53">
        <v>0.04</v>
      </c>
      <c r="N5351" s="52">
        <v>337267.44790200004</v>
      </c>
      <c r="O5351" s="52">
        <v>314588.51485600002</v>
      </c>
      <c r="P5351">
        <v>1</v>
      </c>
      <c r="Q5351">
        <f>IF(SUMIFS(SolCotizacion!$P:$P,SolCotizacion!$E:$E,$G5351,SolCotizacion!$K:$K,$I5351)&gt;499,1,0)</f>
        <v>0</v>
      </c>
      <c r="R5351">
        <v>9165</v>
      </c>
      <c r="S5351" s="56">
        <f>IF(SUMIFS(SolCotizacion!$P:$P,SolCotizacion!$E:$E,$G5351,SolCotizacion!$K:$K,$I5351)&gt;499,4%,0)</f>
        <v>0</v>
      </c>
    </row>
    <row r="5352" spans="1:19" hidden="1">
      <c r="A5352" t="s">
        <v>6754</v>
      </c>
      <c r="B5352" t="s">
        <v>5593</v>
      </c>
      <c r="C5352">
        <v>151</v>
      </c>
      <c r="D5352" t="s">
        <v>113</v>
      </c>
      <c r="E5352" t="s">
        <v>10237</v>
      </c>
      <c r="F5352" t="s">
        <v>254</v>
      </c>
      <c r="G5352" t="s">
        <v>187</v>
      </c>
      <c r="H5352">
        <v>5</v>
      </c>
      <c r="I5352">
        <v>1</v>
      </c>
      <c r="J5352" t="s">
        <v>127</v>
      </c>
      <c r="K5352" t="s">
        <v>31</v>
      </c>
      <c r="L5352" t="s">
        <v>309</v>
      </c>
      <c r="M5352" s="53">
        <v>0.03</v>
      </c>
      <c r="N5352" s="52">
        <v>46657.015790000005</v>
      </c>
      <c r="O5352" s="52">
        <v>46126.742816000005</v>
      </c>
      <c r="P5352">
        <v>1</v>
      </c>
      <c r="Q5352">
        <f>IF(SUMIFS(SolCotizacion!$P:$P,SolCotizacion!$E:$E,$G5352,SolCotizacion!$K:$K,$I5352)&gt;499,1,0)</f>
        <v>0</v>
      </c>
      <c r="R5352">
        <v>9166</v>
      </c>
      <c r="S5352" s="56">
        <f>IF(SUMIFS(SolCotizacion!$P:$P,SolCotizacion!$E:$E,$G5352,SolCotizacion!$K:$K,$I5352)&gt;499,4%,0)</f>
        <v>0</v>
      </c>
    </row>
    <row r="5353" spans="1:19" hidden="1">
      <c r="A5353" t="s">
        <v>6755</v>
      </c>
      <c r="B5353" t="s">
        <v>5595</v>
      </c>
      <c r="C5353">
        <v>152</v>
      </c>
      <c r="D5353" t="s">
        <v>113</v>
      </c>
      <c r="E5353" t="s">
        <v>10238</v>
      </c>
      <c r="F5353" t="s">
        <v>254</v>
      </c>
      <c r="G5353" t="s">
        <v>187</v>
      </c>
      <c r="H5353">
        <v>5</v>
      </c>
      <c r="I5353">
        <v>2</v>
      </c>
      <c r="J5353" t="s">
        <v>127</v>
      </c>
      <c r="K5353" t="s">
        <v>31</v>
      </c>
      <c r="L5353" t="s">
        <v>309</v>
      </c>
      <c r="M5353" s="53">
        <v>3.5000000000000003E-2</v>
      </c>
      <c r="N5353" s="52">
        <v>55066.144518000008</v>
      </c>
      <c r="O5353" s="52">
        <v>54433.186807999999</v>
      </c>
      <c r="P5353">
        <v>1</v>
      </c>
      <c r="Q5353">
        <f>IF(SUMIFS(SolCotizacion!$P:$P,SolCotizacion!$E:$E,$G5353,SolCotizacion!$K:$K,$I5353)&gt;499,1,0)</f>
        <v>0</v>
      </c>
      <c r="R5353">
        <v>9167</v>
      </c>
      <c r="S5353" s="56">
        <f>IF(SUMIFS(SolCotizacion!$P:$P,SolCotizacion!$E:$E,$G5353,SolCotizacion!$K:$K,$I5353)&gt;499,4%,0)</f>
        <v>0</v>
      </c>
    </row>
    <row r="5354" spans="1:19" hidden="1">
      <c r="A5354" t="s">
        <v>6756</v>
      </c>
      <c r="B5354" t="s">
        <v>5597</v>
      </c>
      <c r="C5354">
        <v>153</v>
      </c>
      <c r="D5354" t="s">
        <v>113</v>
      </c>
      <c r="E5354" t="s">
        <v>10239</v>
      </c>
      <c r="F5354" t="s">
        <v>254</v>
      </c>
      <c r="G5354" t="s">
        <v>187</v>
      </c>
      <c r="H5354">
        <v>5</v>
      </c>
      <c r="I5354">
        <v>3</v>
      </c>
      <c r="J5354" t="s">
        <v>127</v>
      </c>
      <c r="K5354" t="s">
        <v>31</v>
      </c>
      <c r="L5354" t="s">
        <v>309</v>
      </c>
      <c r="M5354" s="53">
        <v>0.04</v>
      </c>
      <c r="N5354" s="52">
        <v>63300.816502000001</v>
      </c>
      <c r="O5354" s="52">
        <v>62568.744083999998</v>
      </c>
      <c r="P5354">
        <v>1</v>
      </c>
      <c r="Q5354">
        <f>IF(SUMIFS(SolCotizacion!$P:$P,SolCotizacion!$E:$E,$G5354,SolCotizacion!$K:$K,$I5354)&gt;499,1,0)</f>
        <v>0</v>
      </c>
      <c r="R5354">
        <v>9168</v>
      </c>
      <c r="S5354" s="56">
        <f>IF(SUMIFS(SolCotizacion!$P:$P,SolCotizacion!$E:$E,$G5354,SolCotizacion!$K:$K,$I5354)&gt;499,4%,0)</f>
        <v>0</v>
      </c>
    </row>
    <row r="5355" spans="1:19" hidden="1">
      <c r="A5355" t="s">
        <v>6757</v>
      </c>
      <c r="B5355" t="s">
        <v>5599</v>
      </c>
      <c r="C5355">
        <v>154</v>
      </c>
      <c r="D5355" t="s">
        <v>113</v>
      </c>
      <c r="E5355" t="s">
        <v>10240</v>
      </c>
      <c r="F5355" t="s">
        <v>255</v>
      </c>
      <c r="G5355" t="s">
        <v>188</v>
      </c>
      <c r="H5355">
        <v>5</v>
      </c>
      <c r="I5355">
        <v>1</v>
      </c>
      <c r="J5355" t="s">
        <v>127</v>
      </c>
      <c r="K5355" t="s">
        <v>31</v>
      </c>
      <c r="L5355" t="s">
        <v>309</v>
      </c>
      <c r="M5355" s="53">
        <v>0.03</v>
      </c>
      <c r="N5355" s="52">
        <v>18536.348908000004</v>
      </c>
      <c r="O5355" s="52">
        <v>17562.474160000002</v>
      </c>
      <c r="P5355">
        <v>1</v>
      </c>
      <c r="Q5355">
        <f>IF(SUMIFS(SolCotizacion!$P:$P,SolCotizacion!$E:$E,$G5355,SolCotizacion!$K:$K,$I5355)&gt;499,1,0)</f>
        <v>0</v>
      </c>
      <c r="R5355">
        <v>9169</v>
      </c>
      <c r="S5355" s="56">
        <f>IF(SUMIFS(SolCotizacion!$P:$P,SolCotizacion!$E:$E,$G5355,SolCotizacion!$K:$K,$I5355)&gt;499,4%,0)</f>
        <v>0</v>
      </c>
    </row>
    <row r="5356" spans="1:19" hidden="1">
      <c r="A5356" t="s">
        <v>6758</v>
      </c>
      <c r="B5356" t="s">
        <v>5601</v>
      </c>
      <c r="C5356">
        <v>155</v>
      </c>
      <c r="D5356" t="s">
        <v>113</v>
      </c>
      <c r="E5356" t="s">
        <v>10241</v>
      </c>
      <c r="F5356" t="s">
        <v>255</v>
      </c>
      <c r="G5356" t="s">
        <v>188</v>
      </c>
      <c r="H5356">
        <v>5</v>
      </c>
      <c r="I5356">
        <v>2</v>
      </c>
      <c r="J5356" t="s">
        <v>127</v>
      </c>
      <c r="K5356" t="s">
        <v>31</v>
      </c>
      <c r="L5356" t="s">
        <v>309</v>
      </c>
      <c r="M5356" s="53">
        <v>3.5000000000000003E-2</v>
      </c>
      <c r="N5356" s="52">
        <v>21877.585576000001</v>
      </c>
      <c r="O5356" s="52">
        <v>20724.83798</v>
      </c>
      <c r="P5356">
        <v>1</v>
      </c>
      <c r="Q5356">
        <f>IF(SUMIFS(SolCotizacion!$P:$P,SolCotizacion!$E:$E,$G5356,SolCotizacion!$K:$K,$I5356)&gt;499,1,0)</f>
        <v>0</v>
      </c>
      <c r="R5356">
        <v>9170</v>
      </c>
      <c r="S5356" s="56">
        <f>IF(SUMIFS(SolCotizacion!$P:$P,SolCotizacion!$E:$E,$G5356,SolCotizacion!$K:$K,$I5356)&gt;499,4%,0)</f>
        <v>0</v>
      </c>
    </row>
    <row r="5357" spans="1:19" hidden="1">
      <c r="A5357" t="s">
        <v>6759</v>
      </c>
      <c r="B5357" t="s">
        <v>5603</v>
      </c>
      <c r="C5357">
        <v>156</v>
      </c>
      <c r="D5357" t="s">
        <v>113</v>
      </c>
      <c r="E5357" t="s">
        <v>10242</v>
      </c>
      <c r="F5357" t="s">
        <v>255</v>
      </c>
      <c r="G5357" t="s">
        <v>188</v>
      </c>
      <c r="H5357">
        <v>5</v>
      </c>
      <c r="I5357">
        <v>3</v>
      </c>
      <c r="J5357" t="s">
        <v>127</v>
      </c>
      <c r="K5357" t="s">
        <v>31</v>
      </c>
      <c r="L5357" t="s">
        <v>309</v>
      </c>
      <c r="M5357" s="53">
        <v>0.04</v>
      </c>
      <c r="N5357" s="52">
        <v>25149.165426</v>
      </c>
      <c r="O5357" s="52">
        <v>23822.538894000001</v>
      </c>
      <c r="P5357">
        <v>1</v>
      </c>
      <c r="Q5357">
        <f>IF(SUMIFS(SolCotizacion!$P:$P,SolCotizacion!$E:$E,$G5357,SolCotizacion!$K:$K,$I5357)&gt;499,1,0)</f>
        <v>0</v>
      </c>
      <c r="R5357">
        <v>9171</v>
      </c>
      <c r="S5357" s="56">
        <f>IF(SUMIFS(SolCotizacion!$P:$P,SolCotizacion!$E:$E,$G5357,SolCotizacion!$K:$K,$I5357)&gt;499,4%,0)</f>
        <v>0</v>
      </c>
    </row>
    <row r="5358" spans="1:19" hidden="1">
      <c r="A5358" t="s">
        <v>6760</v>
      </c>
      <c r="B5358" t="s">
        <v>5605</v>
      </c>
      <c r="C5358">
        <v>157</v>
      </c>
      <c r="D5358" t="s">
        <v>113</v>
      </c>
      <c r="E5358" t="s">
        <v>10243</v>
      </c>
      <c r="F5358" t="s">
        <v>256</v>
      </c>
      <c r="G5358" t="s">
        <v>189</v>
      </c>
      <c r="H5358">
        <v>5</v>
      </c>
      <c r="I5358">
        <v>1</v>
      </c>
      <c r="J5358" t="s">
        <v>127</v>
      </c>
      <c r="K5358" t="s">
        <v>31</v>
      </c>
      <c r="L5358" t="s">
        <v>309</v>
      </c>
      <c r="M5358" s="53">
        <v>0.03</v>
      </c>
      <c r="N5358" s="52">
        <v>73014.336471999995</v>
      </c>
      <c r="O5358" s="52">
        <v>68067.856317999991</v>
      </c>
      <c r="P5358">
        <v>1</v>
      </c>
      <c r="Q5358">
        <f>IF(SUMIFS(SolCotizacion!$P:$P,SolCotizacion!$E:$E,$G5358,SolCotizacion!$K:$K,$I5358)&gt;499,1,0)</f>
        <v>0</v>
      </c>
      <c r="R5358">
        <v>9172</v>
      </c>
      <c r="S5358" s="56">
        <f>IF(SUMIFS(SolCotizacion!$P:$P,SolCotizacion!$E:$E,$G5358,SolCotizacion!$K:$K,$I5358)&gt;499,4%,0)</f>
        <v>0</v>
      </c>
    </row>
    <row r="5359" spans="1:19" hidden="1">
      <c r="A5359" t="s">
        <v>6761</v>
      </c>
      <c r="B5359" t="s">
        <v>5607</v>
      </c>
      <c r="C5359">
        <v>158</v>
      </c>
      <c r="D5359" t="s">
        <v>113</v>
      </c>
      <c r="E5359" t="s">
        <v>10244</v>
      </c>
      <c r="F5359" t="s">
        <v>256</v>
      </c>
      <c r="G5359" t="s">
        <v>189</v>
      </c>
      <c r="H5359">
        <v>5</v>
      </c>
      <c r="I5359">
        <v>2</v>
      </c>
      <c r="J5359" t="s">
        <v>127</v>
      </c>
      <c r="K5359" t="s">
        <v>31</v>
      </c>
      <c r="L5359" t="s">
        <v>309</v>
      </c>
      <c r="M5359" s="53">
        <v>3.5000000000000003E-2</v>
      </c>
      <c r="N5359" s="52">
        <v>86173.758902000001</v>
      </c>
      <c r="O5359" s="52">
        <v>80325.475230000011</v>
      </c>
      <c r="P5359">
        <v>1</v>
      </c>
      <c r="Q5359">
        <f>IF(SUMIFS(SolCotizacion!$P:$P,SolCotizacion!$E:$E,$G5359,SolCotizacion!$K:$K,$I5359)&gt;499,1,0)</f>
        <v>0</v>
      </c>
      <c r="R5359">
        <v>9173</v>
      </c>
      <c r="S5359" s="56">
        <f>IF(SUMIFS(SolCotizacion!$P:$P,SolCotizacion!$E:$E,$G5359,SolCotizacion!$K:$K,$I5359)&gt;499,4%,0)</f>
        <v>0</v>
      </c>
    </row>
    <row r="5360" spans="1:19" hidden="1">
      <c r="A5360" t="s">
        <v>6762</v>
      </c>
      <c r="B5360" t="s">
        <v>5609</v>
      </c>
      <c r="C5360">
        <v>159</v>
      </c>
      <c r="D5360" t="s">
        <v>113</v>
      </c>
      <c r="E5360" t="s">
        <v>10245</v>
      </c>
      <c r="F5360" t="s">
        <v>256</v>
      </c>
      <c r="G5360" t="s">
        <v>189</v>
      </c>
      <c r="H5360">
        <v>5</v>
      </c>
      <c r="I5360">
        <v>3</v>
      </c>
      <c r="J5360" t="s">
        <v>127</v>
      </c>
      <c r="K5360" t="s">
        <v>31</v>
      </c>
      <c r="L5360" t="s">
        <v>309</v>
      </c>
      <c r="M5360" s="53">
        <v>0.04</v>
      </c>
      <c r="N5360" s="52">
        <v>99060.445638000005</v>
      </c>
      <c r="O5360" s="52">
        <v>92331.200808000009</v>
      </c>
      <c r="P5360">
        <v>1</v>
      </c>
      <c r="Q5360">
        <f>IF(SUMIFS(SolCotizacion!$P:$P,SolCotizacion!$E:$E,$G5360,SolCotizacion!$K:$K,$I5360)&gt;499,1,0)</f>
        <v>0</v>
      </c>
      <c r="R5360">
        <v>9174</v>
      </c>
      <c r="S5360" s="56">
        <f>IF(SUMIFS(SolCotizacion!$P:$P,SolCotizacion!$E:$E,$G5360,SolCotizacion!$K:$K,$I5360)&gt;499,4%,0)</f>
        <v>0</v>
      </c>
    </row>
    <row r="5361" spans="1:19" hidden="1">
      <c r="A5361" t="s">
        <v>6763</v>
      </c>
      <c r="B5361" t="s">
        <v>5611</v>
      </c>
      <c r="C5361">
        <v>160</v>
      </c>
      <c r="D5361" t="s">
        <v>113</v>
      </c>
      <c r="E5361" t="s">
        <v>10246</v>
      </c>
      <c r="F5361" t="s">
        <v>257</v>
      </c>
      <c r="G5361" t="s">
        <v>190</v>
      </c>
      <c r="H5361">
        <v>5</v>
      </c>
      <c r="I5361">
        <v>1</v>
      </c>
      <c r="J5361" t="s">
        <v>127</v>
      </c>
      <c r="K5361" t="s">
        <v>31</v>
      </c>
      <c r="L5361" t="s">
        <v>309</v>
      </c>
      <c r="M5361" s="53">
        <v>0.03</v>
      </c>
      <c r="N5361" s="52">
        <v>470893.17290400004</v>
      </c>
      <c r="O5361" s="52">
        <v>446102.87783600006</v>
      </c>
      <c r="P5361">
        <v>1</v>
      </c>
      <c r="Q5361">
        <f>IF(SUMIFS(SolCotizacion!$P:$P,SolCotizacion!$E:$E,$G5361,SolCotizacion!$K:$K,$I5361)&gt;499,1,0)</f>
        <v>0</v>
      </c>
      <c r="R5361">
        <v>9175</v>
      </c>
      <c r="S5361" s="56">
        <f>IF(SUMIFS(SolCotizacion!$P:$P,SolCotizacion!$E:$E,$G5361,SolCotizacion!$K:$K,$I5361)&gt;499,4%,0)</f>
        <v>0</v>
      </c>
    </row>
    <row r="5362" spans="1:19" hidden="1">
      <c r="A5362" t="s">
        <v>6764</v>
      </c>
      <c r="B5362" t="s">
        <v>5613</v>
      </c>
      <c r="C5362">
        <v>161</v>
      </c>
      <c r="D5362" t="s">
        <v>113</v>
      </c>
      <c r="E5362" t="s">
        <v>10247</v>
      </c>
      <c r="F5362" t="s">
        <v>257</v>
      </c>
      <c r="G5362" t="s">
        <v>190</v>
      </c>
      <c r="H5362">
        <v>5</v>
      </c>
      <c r="I5362">
        <v>2</v>
      </c>
      <c r="J5362" t="s">
        <v>127</v>
      </c>
      <c r="K5362" t="s">
        <v>31</v>
      </c>
      <c r="L5362" t="s">
        <v>309</v>
      </c>
      <c r="M5362" s="53">
        <v>3.5000000000000003E-2</v>
      </c>
      <c r="N5362" s="52">
        <v>555763.11837200006</v>
      </c>
      <c r="O5362" s="52">
        <v>526435.83361600002</v>
      </c>
      <c r="P5362">
        <v>1</v>
      </c>
      <c r="Q5362">
        <f>IF(SUMIFS(SolCotizacion!$P:$P,SolCotizacion!$E:$E,$G5362,SolCotizacion!$K:$K,$I5362)&gt;499,1,0)</f>
        <v>0</v>
      </c>
      <c r="R5362">
        <v>9176</v>
      </c>
      <c r="S5362" s="56">
        <f>IF(SUMIFS(SolCotizacion!$P:$P,SolCotizacion!$E:$E,$G5362,SolCotizacion!$K:$K,$I5362)&gt;499,4%,0)</f>
        <v>0</v>
      </c>
    </row>
    <row r="5363" spans="1:19" hidden="1">
      <c r="A5363" t="s">
        <v>6765</v>
      </c>
      <c r="B5363" t="s">
        <v>5615</v>
      </c>
      <c r="C5363">
        <v>162</v>
      </c>
      <c r="D5363" t="s">
        <v>113</v>
      </c>
      <c r="E5363" t="s">
        <v>10248</v>
      </c>
      <c r="F5363" t="s">
        <v>257</v>
      </c>
      <c r="G5363" t="s">
        <v>190</v>
      </c>
      <c r="H5363">
        <v>5</v>
      </c>
      <c r="I5363">
        <v>3</v>
      </c>
      <c r="J5363" t="s">
        <v>127</v>
      </c>
      <c r="K5363" t="s">
        <v>31</v>
      </c>
      <c r="L5363" t="s">
        <v>309</v>
      </c>
      <c r="M5363" s="53">
        <v>0.04</v>
      </c>
      <c r="N5363" s="52">
        <v>638872.40032000002</v>
      </c>
      <c r="O5363" s="52">
        <v>605118.30148000002</v>
      </c>
      <c r="P5363">
        <v>1</v>
      </c>
      <c r="Q5363">
        <f>IF(SUMIFS(SolCotizacion!$P:$P,SolCotizacion!$E:$E,$G5363,SolCotizacion!$K:$K,$I5363)&gt;499,1,0)</f>
        <v>0</v>
      </c>
      <c r="R5363">
        <v>9177</v>
      </c>
      <c r="S5363" s="56">
        <f>IF(SUMIFS(SolCotizacion!$P:$P,SolCotizacion!$E:$E,$G5363,SolCotizacion!$K:$K,$I5363)&gt;499,4%,0)</f>
        <v>0</v>
      </c>
    </row>
    <row r="5364" spans="1:19" hidden="1">
      <c r="A5364" t="s">
        <v>6766</v>
      </c>
      <c r="B5364" t="s">
        <v>5617</v>
      </c>
      <c r="C5364">
        <v>163</v>
      </c>
      <c r="D5364" t="s">
        <v>113</v>
      </c>
      <c r="E5364" t="s">
        <v>10249</v>
      </c>
      <c r="F5364" t="s">
        <v>258</v>
      </c>
      <c r="G5364" t="s">
        <v>191</v>
      </c>
      <c r="H5364">
        <v>5</v>
      </c>
      <c r="I5364">
        <v>1</v>
      </c>
      <c r="J5364" t="s">
        <v>127</v>
      </c>
      <c r="K5364" t="s">
        <v>31</v>
      </c>
      <c r="L5364" t="s">
        <v>309</v>
      </c>
      <c r="M5364" s="53">
        <v>0.03</v>
      </c>
      <c r="N5364" s="52">
        <v>18552.455306</v>
      </c>
      <c r="O5364" s="52">
        <v>18341.576022000001</v>
      </c>
      <c r="P5364">
        <v>1</v>
      </c>
      <c r="Q5364">
        <f>IF(SUMIFS(SolCotizacion!$P:$P,SolCotizacion!$E:$E,$G5364,SolCotizacion!$K:$K,$I5364)&gt;499,1,0)</f>
        <v>0</v>
      </c>
      <c r="R5364">
        <v>9178</v>
      </c>
      <c r="S5364" s="56">
        <f>IF(SUMIFS(SolCotizacion!$P:$P,SolCotizacion!$E:$E,$G5364,SolCotizacion!$K:$K,$I5364)&gt;499,4%,0)</f>
        <v>0</v>
      </c>
    </row>
    <row r="5365" spans="1:19" hidden="1">
      <c r="A5365" t="s">
        <v>6767</v>
      </c>
      <c r="B5365" t="s">
        <v>5619</v>
      </c>
      <c r="C5365">
        <v>164</v>
      </c>
      <c r="D5365" t="s">
        <v>113</v>
      </c>
      <c r="E5365" t="s">
        <v>10250</v>
      </c>
      <c r="F5365" t="s">
        <v>258</v>
      </c>
      <c r="G5365" t="s">
        <v>191</v>
      </c>
      <c r="H5365">
        <v>5</v>
      </c>
      <c r="I5365">
        <v>2</v>
      </c>
      <c r="J5365" t="s">
        <v>127</v>
      </c>
      <c r="K5365" t="s">
        <v>31</v>
      </c>
      <c r="L5365" t="s">
        <v>309</v>
      </c>
      <c r="M5365" s="53">
        <v>3.5000000000000003E-2</v>
      </c>
      <c r="N5365" s="52">
        <v>21895.930980000001</v>
      </c>
      <c r="O5365" s="52">
        <v>21644.532910000002</v>
      </c>
      <c r="P5365">
        <v>1</v>
      </c>
      <c r="Q5365">
        <f>IF(SUMIFS(SolCotizacion!$P:$P,SolCotizacion!$E:$E,$G5365,SolCotizacion!$K:$K,$I5365)&gt;499,1,0)</f>
        <v>0</v>
      </c>
      <c r="R5365">
        <v>9179</v>
      </c>
      <c r="S5365" s="56">
        <f>IF(SUMIFS(SolCotizacion!$P:$P,SolCotizacion!$E:$E,$G5365,SolCotizacion!$K:$K,$I5365)&gt;499,4%,0)</f>
        <v>0</v>
      </c>
    </row>
    <row r="5366" spans="1:19" hidden="1">
      <c r="A5366" t="s">
        <v>6768</v>
      </c>
      <c r="B5366" t="s">
        <v>5621</v>
      </c>
      <c r="C5366">
        <v>165</v>
      </c>
      <c r="D5366" t="s">
        <v>113</v>
      </c>
      <c r="E5366" t="s">
        <v>10251</v>
      </c>
      <c r="F5366" t="s">
        <v>258</v>
      </c>
      <c r="G5366" t="s">
        <v>191</v>
      </c>
      <c r="H5366">
        <v>5</v>
      </c>
      <c r="I5366">
        <v>3</v>
      </c>
      <c r="J5366" t="s">
        <v>127</v>
      </c>
      <c r="K5366" t="s">
        <v>31</v>
      </c>
      <c r="L5366" t="s">
        <v>309</v>
      </c>
      <c r="M5366" s="53">
        <v>0.04</v>
      </c>
      <c r="N5366" s="52">
        <v>25170.637184000003</v>
      </c>
      <c r="O5366" s="52">
        <v>24879.246546000002</v>
      </c>
      <c r="P5366">
        <v>1</v>
      </c>
      <c r="Q5366">
        <f>IF(SUMIFS(SolCotizacion!$P:$P,SolCotizacion!$E:$E,$G5366,SolCotizacion!$K:$K,$I5366)&gt;499,1,0)</f>
        <v>0</v>
      </c>
      <c r="R5366">
        <v>9180</v>
      </c>
      <c r="S5366" s="56">
        <f>IF(SUMIFS(SolCotizacion!$P:$P,SolCotizacion!$E:$E,$G5366,SolCotizacion!$K:$K,$I5366)&gt;499,4%,0)</f>
        <v>0</v>
      </c>
    </row>
    <row r="5367" spans="1:19" hidden="1">
      <c r="A5367" t="s">
        <v>6769</v>
      </c>
      <c r="B5367" t="s">
        <v>5623</v>
      </c>
      <c r="C5367">
        <v>166</v>
      </c>
      <c r="D5367" t="s">
        <v>113</v>
      </c>
      <c r="E5367" t="s">
        <v>10252</v>
      </c>
      <c r="F5367" t="s">
        <v>259</v>
      </c>
      <c r="G5367" t="s">
        <v>192</v>
      </c>
      <c r="H5367">
        <v>5</v>
      </c>
      <c r="I5367">
        <v>1</v>
      </c>
      <c r="J5367" t="s">
        <v>127</v>
      </c>
      <c r="K5367" t="s">
        <v>31</v>
      </c>
      <c r="L5367" t="s">
        <v>309</v>
      </c>
      <c r="M5367" s="53">
        <v>0.03</v>
      </c>
      <c r="N5367" s="52">
        <v>30233.679784000004</v>
      </c>
      <c r="O5367" s="52">
        <v>29890.131656000001</v>
      </c>
      <c r="P5367">
        <v>1</v>
      </c>
      <c r="Q5367">
        <f>IF(SUMIFS(SolCotizacion!$P:$P,SolCotizacion!$E:$E,$G5367,SolCotizacion!$K:$K,$I5367)&gt;499,1,0)</f>
        <v>0</v>
      </c>
      <c r="R5367">
        <v>9181</v>
      </c>
      <c r="S5367" s="56">
        <f>IF(SUMIFS(SolCotizacion!$P:$P,SolCotizacion!$E:$E,$G5367,SolCotizacion!$K:$K,$I5367)&gt;499,4%,0)</f>
        <v>0</v>
      </c>
    </row>
    <row r="5368" spans="1:19" hidden="1">
      <c r="A5368" t="s">
        <v>6770</v>
      </c>
      <c r="B5368" t="s">
        <v>5625</v>
      </c>
      <c r="C5368">
        <v>167</v>
      </c>
      <c r="D5368" t="s">
        <v>113</v>
      </c>
      <c r="E5368" t="s">
        <v>10253</v>
      </c>
      <c r="F5368" t="s">
        <v>259</v>
      </c>
      <c r="G5368" t="s">
        <v>192</v>
      </c>
      <c r="H5368">
        <v>5</v>
      </c>
      <c r="I5368">
        <v>2</v>
      </c>
      <c r="J5368" t="s">
        <v>127</v>
      </c>
      <c r="K5368" t="s">
        <v>31</v>
      </c>
      <c r="L5368" t="s">
        <v>309</v>
      </c>
      <c r="M5368" s="53">
        <v>3.5000000000000003E-2</v>
      </c>
      <c r="N5368" s="52">
        <v>35682.811626000002</v>
      </c>
      <c r="O5368" s="52">
        <v>35272.619535999998</v>
      </c>
      <c r="P5368">
        <v>1</v>
      </c>
      <c r="Q5368">
        <f>IF(SUMIFS(SolCotizacion!$P:$P,SolCotizacion!$E:$E,$G5368,SolCotizacion!$K:$K,$I5368)&gt;499,1,0)</f>
        <v>0</v>
      </c>
      <c r="R5368">
        <v>9182</v>
      </c>
      <c r="S5368" s="56">
        <f>IF(SUMIFS(SolCotizacion!$P:$P,SolCotizacion!$E:$E,$G5368,SolCotizacion!$K:$K,$I5368)&gt;499,4%,0)</f>
        <v>0</v>
      </c>
    </row>
    <row r="5369" spans="1:19" hidden="1">
      <c r="A5369" t="s">
        <v>6771</v>
      </c>
      <c r="B5369" t="s">
        <v>5627</v>
      </c>
      <c r="C5369">
        <v>168</v>
      </c>
      <c r="D5369" t="s">
        <v>113</v>
      </c>
      <c r="E5369" t="s">
        <v>10254</v>
      </c>
      <c r="F5369" t="s">
        <v>259</v>
      </c>
      <c r="G5369" t="s">
        <v>192</v>
      </c>
      <c r="H5369">
        <v>5</v>
      </c>
      <c r="I5369">
        <v>3</v>
      </c>
      <c r="J5369" t="s">
        <v>127</v>
      </c>
      <c r="K5369" t="s">
        <v>31</v>
      </c>
      <c r="L5369" t="s">
        <v>309</v>
      </c>
      <c r="M5369" s="53">
        <v>0.04</v>
      </c>
      <c r="N5369" s="52">
        <v>41019.105820000004</v>
      </c>
      <c r="O5369" s="52">
        <v>40544.684180000004</v>
      </c>
      <c r="P5369">
        <v>1</v>
      </c>
      <c r="Q5369">
        <f>IF(SUMIFS(SolCotizacion!$P:$P,SolCotizacion!$E:$E,$G5369,SolCotizacion!$K:$K,$I5369)&gt;499,1,0)</f>
        <v>0</v>
      </c>
      <c r="R5369">
        <v>9183</v>
      </c>
      <c r="S5369" s="56">
        <f>IF(SUMIFS(SolCotizacion!$P:$P,SolCotizacion!$E:$E,$G5369,SolCotizacion!$K:$K,$I5369)&gt;499,4%,0)</f>
        <v>0</v>
      </c>
    </row>
    <row r="5370" spans="1:19" hidden="1">
      <c r="A5370" t="s">
        <v>6772</v>
      </c>
      <c r="B5370" t="s">
        <v>5629</v>
      </c>
      <c r="C5370">
        <v>169</v>
      </c>
      <c r="D5370" t="s">
        <v>113</v>
      </c>
      <c r="E5370" t="s">
        <v>10255</v>
      </c>
      <c r="F5370" t="s">
        <v>260</v>
      </c>
      <c r="G5370" t="s">
        <v>193</v>
      </c>
      <c r="H5370">
        <v>5</v>
      </c>
      <c r="I5370">
        <v>1</v>
      </c>
      <c r="J5370" t="s">
        <v>127</v>
      </c>
      <c r="K5370" t="s">
        <v>31</v>
      </c>
      <c r="L5370" t="s">
        <v>309</v>
      </c>
      <c r="M5370" s="53">
        <v>0.03</v>
      </c>
      <c r="N5370" s="52">
        <v>1047044.9997700001</v>
      </c>
      <c r="O5370" s="52">
        <v>886084.49899200001</v>
      </c>
      <c r="P5370">
        <v>1</v>
      </c>
      <c r="Q5370">
        <f>IF(SUMIFS(SolCotizacion!$P:$P,SolCotizacion!$E:$E,$G5370,SolCotizacion!$K:$K,$I5370)&gt;499,1,0)</f>
        <v>0</v>
      </c>
      <c r="R5370">
        <v>9184</v>
      </c>
      <c r="S5370" s="56">
        <f>IF(SUMIFS(SolCotizacion!$P:$P,SolCotizacion!$E:$E,$G5370,SolCotizacion!$K:$K,$I5370)&gt;499,4%,0)</f>
        <v>0</v>
      </c>
    </row>
    <row r="5371" spans="1:19" hidden="1">
      <c r="A5371" t="s">
        <v>6773</v>
      </c>
      <c r="B5371" t="s">
        <v>5631</v>
      </c>
      <c r="C5371">
        <v>170</v>
      </c>
      <c r="D5371" t="s">
        <v>113</v>
      </c>
      <c r="E5371" t="s">
        <v>10256</v>
      </c>
      <c r="F5371" t="s">
        <v>260</v>
      </c>
      <c r="G5371" t="s">
        <v>193</v>
      </c>
      <c r="H5371">
        <v>5</v>
      </c>
      <c r="I5371">
        <v>2</v>
      </c>
      <c r="J5371" t="s">
        <v>127</v>
      </c>
      <c r="K5371" t="s">
        <v>31</v>
      </c>
      <c r="L5371" t="s">
        <v>309</v>
      </c>
      <c r="M5371" s="53">
        <v>3.5000000000000003E-2</v>
      </c>
      <c r="N5371" s="52">
        <v>1235756.2877660003</v>
      </c>
      <c r="O5371" s="52">
        <v>1045647.880662</v>
      </c>
      <c r="P5371">
        <v>1</v>
      </c>
      <c r="Q5371">
        <f>IF(SUMIFS(SolCotizacion!$P:$P,SolCotizacion!$E:$E,$G5371,SolCotizacion!$K:$K,$I5371)&gt;499,1,0)</f>
        <v>0</v>
      </c>
      <c r="R5371">
        <v>9185</v>
      </c>
      <c r="S5371" s="56">
        <f>IF(SUMIFS(SolCotizacion!$P:$P,SolCotizacion!$E:$E,$G5371,SolCotizacion!$K:$K,$I5371)&gt;499,4%,0)</f>
        <v>0</v>
      </c>
    </row>
    <row r="5372" spans="1:19" hidden="1">
      <c r="A5372" t="s">
        <v>6774</v>
      </c>
      <c r="B5372" t="s">
        <v>5633</v>
      </c>
      <c r="C5372">
        <v>171</v>
      </c>
      <c r="D5372" t="s">
        <v>113</v>
      </c>
      <c r="E5372" t="s">
        <v>10257</v>
      </c>
      <c r="F5372" t="s">
        <v>260</v>
      </c>
      <c r="G5372" t="s">
        <v>193</v>
      </c>
      <c r="H5372">
        <v>5</v>
      </c>
      <c r="I5372">
        <v>3</v>
      </c>
      <c r="J5372" t="s">
        <v>127</v>
      </c>
      <c r="K5372" t="s">
        <v>31</v>
      </c>
      <c r="L5372" t="s">
        <v>309</v>
      </c>
      <c r="M5372" s="53">
        <v>0.04</v>
      </c>
      <c r="N5372" s="52">
        <v>1420552.2455740001</v>
      </c>
      <c r="O5372" s="52">
        <v>1201933.821858</v>
      </c>
      <c r="P5372">
        <v>1</v>
      </c>
      <c r="Q5372">
        <f>IF(SUMIFS(SolCotizacion!$P:$P,SolCotizacion!$E:$E,$G5372,SolCotizacion!$K:$K,$I5372)&gt;499,1,0)</f>
        <v>0</v>
      </c>
      <c r="R5372">
        <v>9186</v>
      </c>
      <c r="S5372" s="56">
        <f>IF(SUMIFS(SolCotizacion!$P:$P,SolCotizacion!$E:$E,$G5372,SolCotizacion!$K:$K,$I5372)&gt;499,4%,0)</f>
        <v>0</v>
      </c>
    </row>
    <row r="5373" spans="1:19" hidden="1">
      <c r="A5373" t="s">
        <v>6775</v>
      </c>
      <c r="B5373" t="s">
        <v>5309</v>
      </c>
      <c r="C5373">
        <v>1</v>
      </c>
      <c r="D5373" t="s">
        <v>88</v>
      </c>
      <c r="E5373" t="s">
        <v>10104</v>
      </c>
      <c r="F5373" t="s">
        <v>176</v>
      </c>
      <c r="G5373" t="s">
        <v>176</v>
      </c>
      <c r="H5373">
        <v>5</v>
      </c>
      <c r="I5373">
        <v>1</v>
      </c>
      <c r="J5373" t="s">
        <v>84</v>
      </c>
      <c r="K5373" t="s">
        <v>31</v>
      </c>
      <c r="L5373" t="s">
        <v>302</v>
      </c>
      <c r="N5373" s="52">
        <v>898810.56</v>
      </c>
      <c r="O5373" s="52">
        <v>852663.3600000001</v>
      </c>
      <c r="P5373">
        <v>1</v>
      </c>
      <c r="Q5373">
        <v>1</v>
      </c>
      <c r="R5373">
        <v>9187</v>
      </c>
    </row>
    <row r="5374" spans="1:19" hidden="1">
      <c r="A5374" t="s">
        <v>6776</v>
      </c>
      <c r="B5374" t="s">
        <v>5311</v>
      </c>
      <c r="C5374">
        <v>2</v>
      </c>
      <c r="D5374" t="s">
        <v>88</v>
      </c>
      <c r="E5374" t="s">
        <v>10105</v>
      </c>
      <c r="F5374" t="s">
        <v>176</v>
      </c>
      <c r="G5374" t="s">
        <v>176</v>
      </c>
      <c r="H5374">
        <v>5</v>
      </c>
      <c r="I5374">
        <v>2</v>
      </c>
      <c r="J5374" t="s">
        <v>84</v>
      </c>
      <c r="K5374" t="s">
        <v>31</v>
      </c>
      <c r="L5374" t="s">
        <v>302</v>
      </c>
      <c r="N5374" s="52">
        <v>898810.56</v>
      </c>
      <c r="O5374" s="52">
        <v>852663.3600000001</v>
      </c>
      <c r="P5374">
        <v>1</v>
      </c>
      <c r="Q5374">
        <v>1</v>
      </c>
      <c r="R5374">
        <v>9189</v>
      </c>
    </row>
    <row r="5375" spans="1:19" hidden="1">
      <c r="A5375" t="s">
        <v>6777</v>
      </c>
      <c r="B5375" t="s">
        <v>5313</v>
      </c>
      <c r="C5375">
        <v>3</v>
      </c>
      <c r="D5375" t="s">
        <v>88</v>
      </c>
      <c r="E5375" t="s">
        <v>10106</v>
      </c>
      <c r="F5375" t="s">
        <v>176</v>
      </c>
      <c r="G5375" t="s">
        <v>176</v>
      </c>
      <c r="H5375">
        <v>5</v>
      </c>
      <c r="I5375">
        <v>3</v>
      </c>
      <c r="J5375" t="s">
        <v>84</v>
      </c>
      <c r="K5375" t="s">
        <v>31</v>
      </c>
      <c r="L5375" t="s">
        <v>302</v>
      </c>
      <c r="N5375" s="52">
        <v>904620.91199999989</v>
      </c>
      <c r="O5375" s="52">
        <v>858414.09600000002</v>
      </c>
      <c r="P5375">
        <v>1</v>
      </c>
      <c r="Q5375">
        <v>1</v>
      </c>
      <c r="R5375">
        <v>9191</v>
      </c>
    </row>
    <row r="5376" spans="1:19" hidden="1">
      <c r="A5376" t="s">
        <v>6778</v>
      </c>
      <c r="B5376" t="s">
        <v>5315</v>
      </c>
      <c r="C5376">
        <v>4</v>
      </c>
      <c r="D5376" t="s">
        <v>88</v>
      </c>
      <c r="E5376" t="s">
        <v>10107</v>
      </c>
      <c r="F5376" t="s">
        <v>177</v>
      </c>
      <c r="G5376" t="s">
        <v>177</v>
      </c>
      <c r="H5376">
        <v>5</v>
      </c>
      <c r="I5376">
        <v>1</v>
      </c>
      <c r="J5376" t="s">
        <v>84</v>
      </c>
      <c r="K5376" t="s">
        <v>31</v>
      </c>
      <c r="L5376" t="s">
        <v>302</v>
      </c>
      <c r="N5376" s="52">
        <v>2214352.4159999997</v>
      </c>
      <c r="O5376" s="52">
        <v>2100259.5360000003</v>
      </c>
      <c r="P5376">
        <v>1</v>
      </c>
      <c r="Q5376">
        <v>1</v>
      </c>
      <c r="R5376">
        <v>9193</v>
      </c>
    </row>
    <row r="5377" spans="1:18" hidden="1">
      <c r="A5377" t="s">
        <v>6779</v>
      </c>
      <c r="B5377" t="s">
        <v>5317</v>
      </c>
      <c r="C5377">
        <v>5</v>
      </c>
      <c r="D5377" t="s">
        <v>88</v>
      </c>
      <c r="E5377" t="s">
        <v>10108</v>
      </c>
      <c r="F5377" t="s">
        <v>177</v>
      </c>
      <c r="G5377" t="s">
        <v>177</v>
      </c>
      <c r="H5377">
        <v>5</v>
      </c>
      <c r="I5377">
        <v>2</v>
      </c>
      <c r="J5377" t="s">
        <v>84</v>
      </c>
      <c r="K5377" t="s">
        <v>31</v>
      </c>
      <c r="L5377" t="s">
        <v>302</v>
      </c>
      <c r="N5377" s="52">
        <v>2214352.4159999997</v>
      </c>
      <c r="O5377" s="52">
        <v>2100259.5360000003</v>
      </c>
      <c r="P5377">
        <v>1</v>
      </c>
      <c r="Q5377">
        <v>1</v>
      </c>
      <c r="R5377">
        <v>9195</v>
      </c>
    </row>
    <row r="5378" spans="1:18" hidden="1">
      <c r="A5378" t="s">
        <v>6780</v>
      </c>
      <c r="B5378" t="s">
        <v>5319</v>
      </c>
      <c r="C5378">
        <v>6</v>
      </c>
      <c r="D5378" t="s">
        <v>88</v>
      </c>
      <c r="E5378" t="s">
        <v>10109</v>
      </c>
      <c r="F5378" t="s">
        <v>177</v>
      </c>
      <c r="G5378" t="s">
        <v>177</v>
      </c>
      <c r="H5378">
        <v>5</v>
      </c>
      <c r="I5378">
        <v>3</v>
      </c>
      <c r="J5378" t="s">
        <v>84</v>
      </c>
      <c r="K5378" t="s">
        <v>31</v>
      </c>
      <c r="L5378" t="s">
        <v>302</v>
      </c>
      <c r="N5378" s="52">
        <v>2220162.7680000002</v>
      </c>
      <c r="O5378" s="52">
        <v>2106009.1680000001</v>
      </c>
      <c r="P5378">
        <v>1</v>
      </c>
      <c r="Q5378">
        <v>1</v>
      </c>
      <c r="R5378">
        <v>9197</v>
      </c>
    </row>
    <row r="5379" spans="1:18" hidden="1">
      <c r="A5379" t="s">
        <v>6781</v>
      </c>
      <c r="B5379" t="s">
        <v>5321</v>
      </c>
      <c r="C5379">
        <v>7</v>
      </c>
      <c r="D5379" t="s">
        <v>88</v>
      </c>
      <c r="E5379" t="s">
        <v>10110</v>
      </c>
      <c r="F5379" t="s">
        <v>178</v>
      </c>
      <c r="G5379" t="s">
        <v>178</v>
      </c>
      <c r="H5379">
        <v>5</v>
      </c>
      <c r="I5379">
        <v>1</v>
      </c>
      <c r="J5379" t="s">
        <v>84</v>
      </c>
      <c r="K5379" t="s">
        <v>31</v>
      </c>
      <c r="L5379" t="s">
        <v>302</v>
      </c>
      <c r="N5379" s="52">
        <v>1331060.7840000002</v>
      </c>
      <c r="O5379" s="52">
        <v>1262588.496</v>
      </c>
      <c r="P5379">
        <v>1</v>
      </c>
      <c r="Q5379">
        <v>1</v>
      </c>
      <c r="R5379">
        <v>9199</v>
      </c>
    </row>
    <row r="5380" spans="1:18" hidden="1">
      <c r="A5380" t="s">
        <v>6782</v>
      </c>
      <c r="B5380" t="s">
        <v>5323</v>
      </c>
      <c r="C5380">
        <v>8</v>
      </c>
      <c r="D5380" t="s">
        <v>88</v>
      </c>
      <c r="E5380" t="s">
        <v>10111</v>
      </c>
      <c r="F5380" t="s">
        <v>178</v>
      </c>
      <c r="G5380" t="s">
        <v>178</v>
      </c>
      <c r="H5380">
        <v>5</v>
      </c>
      <c r="I5380">
        <v>2</v>
      </c>
      <c r="J5380" t="s">
        <v>84</v>
      </c>
      <c r="K5380" t="s">
        <v>31</v>
      </c>
      <c r="L5380" t="s">
        <v>302</v>
      </c>
      <c r="N5380" s="52">
        <v>1331060.7840000002</v>
      </c>
      <c r="O5380" s="52">
        <v>1262588.496</v>
      </c>
      <c r="P5380">
        <v>1</v>
      </c>
      <c r="Q5380">
        <v>1</v>
      </c>
      <c r="R5380">
        <v>9201</v>
      </c>
    </row>
    <row r="5381" spans="1:18" hidden="1">
      <c r="A5381" t="s">
        <v>6783</v>
      </c>
      <c r="B5381" t="s">
        <v>5325</v>
      </c>
      <c r="C5381">
        <v>9</v>
      </c>
      <c r="D5381" t="s">
        <v>88</v>
      </c>
      <c r="E5381" t="s">
        <v>10112</v>
      </c>
      <c r="F5381" t="s">
        <v>178</v>
      </c>
      <c r="G5381" t="s">
        <v>178</v>
      </c>
      <c r="H5381">
        <v>5</v>
      </c>
      <c r="I5381">
        <v>3</v>
      </c>
      <c r="J5381" t="s">
        <v>84</v>
      </c>
      <c r="K5381" t="s">
        <v>31</v>
      </c>
      <c r="L5381" t="s">
        <v>302</v>
      </c>
      <c r="N5381" s="52">
        <v>1336871.1360000002</v>
      </c>
      <c r="O5381" s="52">
        <v>1268338.128</v>
      </c>
      <c r="P5381">
        <v>1</v>
      </c>
      <c r="Q5381">
        <v>1</v>
      </c>
      <c r="R5381">
        <v>9203</v>
      </c>
    </row>
    <row r="5382" spans="1:18" hidden="1">
      <c r="A5382" t="s">
        <v>6784</v>
      </c>
      <c r="B5382" t="s">
        <v>5327</v>
      </c>
      <c r="C5382">
        <v>13</v>
      </c>
      <c r="D5382" t="s">
        <v>88</v>
      </c>
      <c r="E5382" t="s">
        <v>10113</v>
      </c>
      <c r="F5382" t="s">
        <v>179</v>
      </c>
      <c r="G5382" t="s">
        <v>179</v>
      </c>
      <c r="H5382">
        <v>5</v>
      </c>
      <c r="I5382">
        <v>1</v>
      </c>
      <c r="J5382" t="s">
        <v>84</v>
      </c>
      <c r="K5382" t="s">
        <v>31</v>
      </c>
      <c r="L5382" t="s">
        <v>302</v>
      </c>
      <c r="N5382" s="52">
        <v>897293.66400000011</v>
      </c>
      <c r="O5382" s="52">
        <v>839800.65600000008</v>
      </c>
      <c r="P5382">
        <v>1</v>
      </c>
      <c r="Q5382">
        <v>1</v>
      </c>
      <c r="R5382">
        <v>9211</v>
      </c>
    </row>
    <row r="5383" spans="1:18" hidden="1">
      <c r="A5383" t="s">
        <v>6785</v>
      </c>
      <c r="B5383" t="s">
        <v>5329</v>
      </c>
      <c r="C5383">
        <v>14</v>
      </c>
      <c r="D5383" t="s">
        <v>88</v>
      </c>
      <c r="E5383" t="s">
        <v>10114</v>
      </c>
      <c r="F5383" t="s">
        <v>179</v>
      </c>
      <c r="G5383" t="s">
        <v>179</v>
      </c>
      <c r="H5383">
        <v>5</v>
      </c>
      <c r="I5383">
        <v>2</v>
      </c>
      <c r="J5383" t="s">
        <v>84</v>
      </c>
      <c r="K5383" t="s">
        <v>31</v>
      </c>
      <c r="L5383" t="s">
        <v>302</v>
      </c>
      <c r="N5383" s="52">
        <v>897293.66400000011</v>
      </c>
      <c r="O5383" s="52">
        <v>839800.65600000008</v>
      </c>
      <c r="P5383">
        <v>1</v>
      </c>
      <c r="Q5383">
        <v>1</v>
      </c>
      <c r="R5383">
        <v>9213</v>
      </c>
    </row>
    <row r="5384" spans="1:18" hidden="1">
      <c r="A5384" t="s">
        <v>6786</v>
      </c>
      <c r="B5384" t="s">
        <v>5331</v>
      </c>
      <c r="C5384">
        <v>15</v>
      </c>
      <c r="D5384" t="s">
        <v>88</v>
      </c>
      <c r="E5384" t="s">
        <v>10115</v>
      </c>
      <c r="F5384" t="s">
        <v>179</v>
      </c>
      <c r="G5384" t="s">
        <v>179</v>
      </c>
      <c r="H5384">
        <v>5</v>
      </c>
      <c r="I5384">
        <v>3</v>
      </c>
      <c r="J5384" t="s">
        <v>84</v>
      </c>
      <c r="K5384" t="s">
        <v>31</v>
      </c>
      <c r="L5384" t="s">
        <v>302</v>
      </c>
      <c r="N5384" s="52">
        <v>903104.01600000006</v>
      </c>
      <c r="O5384" s="52">
        <v>845551.39200000011</v>
      </c>
      <c r="P5384">
        <v>1</v>
      </c>
      <c r="Q5384">
        <v>1</v>
      </c>
      <c r="R5384">
        <v>9215</v>
      </c>
    </row>
    <row r="5385" spans="1:18" hidden="1">
      <c r="A5385" t="s">
        <v>6787</v>
      </c>
      <c r="B5385" t="s">
        <v>5333</v>
      </c>
      <c r="C5385">
        <v>16</v>
      </c>
      <c r="D5385" t="s">
        <v>88</v>
      </c>
      <c r="E5385" t="s">
        <v>10116</v>
      </c>
      <c r="F5385" t="s">
        <v>180</v>
      </c>
      <c r="G5385" t="s">
        <v>180</v>
      </c>
      <c r="H5385">
        <v>5</v>
      </c>
      <c r="I5385">
        <v>1</v>
      </c>
      <c r="J5385" t="s">
        <v>84</v>
      </c>
      <c r="K5385" t="s">
        <v>31</v>
      </c>
      <c r="L5385" t="s">
        <v>302</v>
      </c>
      <c r="N5385" s="52">
        <v>1963056.6239999998</v>
      </c>
      <c r="O5385" s="52">
        <v>1855297.3920000002</v>
      </c>
      <c r="P5385">
        <v>1</v>
      </c>
      <c r="Q5385">
        <v>1</v>
      </c>
      <c r="R5385">
        <v>9217</v>
      </c>
    </row>
    <row r="5386" spans="1:18" hidden="1">
      <c r="A5386" t="s">
        <v>6788</v>
      </c>
      <c r="B5386" t="s">
        <v>5335</v>
      </c>
      <c r="C5386">
        <v>17</v>
      </c>
      <c r="D5386" t="s">
        <v>88</v>
      </c>
      <c r="E5386" t="s">
        <v>10117</v>
      </c>
      <c r="F5386" t="s">
        <v>180</v>
      </c>
      <c r="G5386" t="s">
        <v>180</v>
      </c>
      <c r="H5386">
        <v>5</v>
      </c>
      <c r="I5386">
        <v>2</v>
      </c>
      <c r="J5386" t="s">
        <v>84</v>
      </c>
      <c r="K5386" t="s">
        <v>31</v>
      </c>
      <c r="L5386" t="s">
        <v>302</v>
      </c>
      <c r="N5386" s="52">
        <v>1963056.6239999998</v>
      </c>
      <c r="O5386" s="52">
        <v>1855297.3920000002</v>
      </c>
      <c r="P5386">
        <v>1</v>
      </c>
      <c r="Q5386">
        <v>1</v>
      </c>
      <c r="R5386">
        <v>9219</v>
      </c>
    </row>
    <row r="5387" spans="1:18" hidden="1">
      <c r="A5387" t="s">
        <v>6789</v>
      </c>
      <c r="B5387" t="s">
        <v>5337</v>
      </c>
      <c r="C5387">
        <v>18</v>
      </c>
      <c r="D5387" t="s">
        <v>88</v>
      </c>
      <c r="E5387" t="s">
        <v>10118</v>
      </c>
      <c r="F5387" t="s">
        <v>180</v>
      </c>
      <c r="G5387" t="s">
        <v>180</v>
      </c>
      <c r="H5387">
        <v>5</v>
      </c>
      <c r="I5387">
        <v>3</v>
      </c>
      <c r="J5387" t="s">
        <v>84</v>
      </c>
      <c r="K5387" t="s">
        <v>31</v>
      </c>
      <c r="L5387" t="s">
        <v>302</v>
      </c>
      <c r="N5387" s="52">
        <v>1968866.9760000003</v>
      </c>
      <c r="O5387" s="52">
        <v>1861048.1279999998</v>
      </c>
      <c r="P5387">
        <v>1</v>
      </c>
      <c r="Q5387">
        <v>1</v>
      </c>
      <c r="R5387">
        <v>9221</v>
      </c>
    </row>
    <row r="5388" spans="1:18" hidden="1">
      <c r="A5388" t="s">
        <v>6790</v>
      </c>
      <c r="B5388" t="s">
        <v>5339</v>
      </c>
      <c r="C5388">
        <v>19</v>
      </c>
      <c r="D5388" t="s">
        <v>88</v>
      </c>
      <c r="E5388" t="s">
        <v>10119</v>
      </c>
      <c r="F5388" t="s">
        <v>181</v>
      </c>
      <c r="G5388" t="s">
        <v>181</v>
      </c>
      <c r="H5388">
        <v>5</v>
      </c>
      <c r="I5388">
        <v>1</v>
      </c>
      <c r="J5388" t="s">
        <v>84</v>
      </c>
      <c r="K5388" t="s">
        <v>31</v>
      </c>
      <c r="L5388" t="s">
        <v>302</v>
      </c>
      <c r="N5388" s="52">
        <v>4658063.04</v>
      </c>
      <c r="O5388" s="52">
        <v>4403171.5200000005</v>
      </c>
      <c r="P5388">
        <v>1</v>
      </c>
      <c r="Q5388">
        <v>1</v>
      </c>
      <c r="R5388">
        <v>9223</v>
      </c>
    </row>
    <row r="5389" spans="1:18" hidden="1">
      <c r="A5389" t="s">
        <v>6791</v>
      </c>
      <c r="B5389" t="s">
        <v>5341</v>
      </c>
      <c r="C5389">
        <v>20</v>
      </c>
      <c r="D5389" t="s">
        <v>88</v>
      </c>
      <c r="E5389" t="s">
        <v>10120</v>
      </c>
      <c r="F5389" t="s">
        <v>181</v>
      </c>
      <c r="G5389" t="s">
        <v>181</v>
      </c>
      <c r="H5389">
        <v>5</v>
      </c>
      <c r="I5389">
        <v>2</v>
      </c>
      <c r="J5389" t="s">
        <v>84</v>
      </c>
      <c r="K5389" t="s">
        <v>31</v>
      </c>
      <c r="L5389" t="s">
        <v>302</v>
      </c>
      <c r="N5389" s="52">
        <v>4658063.04</v>
      </c>
      <c r="O5389" s="52">
        <v>4403171.5200000005</v>
      </c>
      <c r="P5389">
        <v>1</v>
      </c>
      <c r="Q5389">
        <v>1</v>
      </c>
      <c r="R5389">
        <v>9225</v>
      </c>
    </row>
    <row r="5390" spans="1:18" hidden="1">
      <c r="A5390" t="s">
        <v>6792</v>
      </c>
      <c r="B5390" t="s">
        <v>5343</v>
      </c>
      <c r="C5390">
        <v>21</v>
      </c>
      <c r="D5390" t="s">
        <v>88</v>
      </c>
      <c r="E5390" t="s">
        <v>10121</v>
      </c>
      <c r="F5390" t="s">
        <v>181</v>
      </c>
      <c r="G5390" t="s">
        <v>181</v>
      </c>
      <c r="H5390">
        <v>5</v>
      </c>
      <c r="I5390">
        <v>3</v>
      </c>
      <c r="J5390" t="s">
        <v>84</v>
      </c>
      <c r="K5390" t="s">
        <v>31</v>
      </c>
      <c r="L5390" t="s">
        <v>302</v>
      </c>
      <c r="N5390" s="52">
        <v>4663873.392</v>
      </c>
      <c r="O5390" s="52">
        <v>4408921.1520000007</v>
      </c>
      <c r="P5390">
        <v>1</v>
      </c>
      <c r="Q5390">
        <v>1</v>
      </c>
      <c r="R5390">
        <v>9227</v>
      </c>
    </row>
    <row r="5391" spans="1:18" hidden="1">
      <c r="A5391" t="s">
        <v>6793</v>
      </c>
      <c r="B5391" t="s">
        <v>5345</v>
      </c>
      <c r="C5391">
        <v>22</v>
      </c>
      <c r="D5391" t="s">
        <v>88</v>
      </c>
      <c r="E5391" t="s">
        <v>10122</v>
      </c>
      <c r="F5391" t="s">
        <v>182</v>
      </c>
      <c r="G5391" t="s">
        <v>182</v>
      </c>
      <c r="H5391">
        <v>5</v>
      </c>
      <c r="I5391">
        <v>1</v>
      </c>
      <c r="J5391" t="s">
        <v>84</v>
      </c>
      <c r="K5391" t="s">
        <v>31</v>
      </c>
      <c r="L5391" t="s">
        <v>302</v>
      </c>
      <c r="N5391" s="52">
        <v>3053389.1040000003</v>
      </c>
      <c r="O5391" s="52">
        <v>2854449.4080000003</v>
      </c>
      <c r="P5391">
        <v>1</v>
      </c>
      <c r="Q5391">
        <v>1</v>
      </c>
      <c r="R5391">
        <v>9229</v>
      </c>
    </row>
    <row r="5392" spans="1:18" hidden="1">
      <c r="A5392" t="s">
        <v>6794</v>
      </c>
      <c r="B5392" t="s">
        <v>5347</v>
      </c>
      <c r="C5392">
        <v>23</v>
      </c>
      <c r="D5392" t="s">
        <v>88</v>
      </c>
      <c r="E5392" t="s">
        <v>10123</v>
      </c>
      <c r="F5392" t="s">
        <v>182</v>
      </c>
      <c r="G5392" t="s">
        <v>182</v>
      </c>
      <c r="H5392">
        <v>5</v>
      </c>
      <c r="I5392">
        <v>2</v>
      </c>
      <c r="J5392" t="s">
        <v>84</v>
      </c>
      <c r="K5392" t="s">
        <v>31</v>
      </c>
      <c r="L5392" t="s">
        <v>302</v>
      </c>
      <c r="N5392" s="52">
        <v>3053389.1040000003</v>
      </c>
      <c r="O5392" s="52">
        <v>2854449.4080000003</v>
      </c>
      <c r="P5392">
        <v>1</v>
      </c>
      <c r="Q5392">
        <v>1</v>
      </c>
      <c r="R5392">
        <v>9231</v>
      </c>
    </row>
    <row r="5393" spans="1:18" hidden="1">
      <c r="A5393" t="s">
        <v>6795</v>
      </c>
      <c r="B5393" t="s">
        <v>5349</v>
      </c>
      <c r="C5393">
        <v>24</v>
      </c>
      <c r="D5393" t="s">
        <v>88</v>
      </c>
      <c r="E5393" t="s">
        <v>10124</v>
      </c>
      <c r="F5393" t="s">
        <v>182</v>
      </c>
      <c r="G5393" t="s">
        <v>182</v>
      </c>
      <c r="H5393">
        <v>5</v>
      </c>
      <c r="I5393">
        <v>3</v>
      </c>
      <c r="J5393" t="s">
        <v>84</v>
      </c>
      <c r="K5393" t="s">
        <v>31</v>
      </c>
      <c r="L5393" t="s">
        <v>302</v>
      </c>
      <c r="N5393" s="52">
        <v>3059199.4560000002</v>
      </c>
      <c r="O5393" s="52">
        <v>2860199.04</v>
      </c>
      <c r="P5393">
        <v>1</v>
      </c>
      <c r="Q5393">
        <v>1</v>
      </c>
      <c r="R5393">
        <v>9233</v>
      </c>
    </row>
    <row r="5394" spans="1:18" hidden="1">
      <c r="A5394" t="s">
        <v>6796</v>
      </c>
      <c r="B5394" t="s">
        <v>5351</v>
      </c>
      <c r="C5394">
        <v>25</v>
      </c>
      <c r="D5394" t="s">
        <v>88</v>
      </c>
      <c r="E5394" t="s">
        <v>10125</v>
      </c>
      <c r="F5394" t="s">
        <v>183</v>
      </c>
      <c r="G5394" t="s">
        <v>183</v>
      </c>
      <c r="H5394">
        <v>5</v>
      </c>
      <c r="I5394">
        <v>1</v>
      </c>
      <c r="J5394" t="s">
        <v>84</v>
      </c>
      <c r="K5394" t="s">
        <v>31</v>
      </c>
      <c r="L5394" t="s">
        <v>302</v>
      </c>
      <c r="N5394" s="52">
        <v>1898889.9360000002</v>
      </c>
      <c r="O5394" s="52">
        <v>1799736.3840000001</v>
      </c>
      <c r="P5394">
        <v>1</v>
      </c>
      <c r="Q5394">
        <v>1</v>
      </c>
      <c r="R5394">
        <v>9235</v>
      </c>
    </row>
    <row r="5395" spans="1:18" hidden="1">
      <c r="A5395" t="s">
        <v>6797</v>
      </c>
      <c r="B5395" t="s">
        <v>5353</v>
      </c>
      <c r="C5395">
        <v>26</v>
      </c>
      <c r="D5395" t="s">
        <v>88</v>
      </c>
      <c r="E5395" t="s">
        <v>10126</v>
      </c>
      <c r="F5395" t="s">
        <v>183</v>
      </c>
      <c r="G5395" t="s">
        <v>183</v>
      </c>
      <c r="H5395">
        <v>5</v>
      </c>
      <c r="I5395">
        <v>2</v>
      </c>
      <c r="J5395" t="s">
        <v>84</v>
      </c>
      <c r="K5395" t="s">
        <v>31</v>
      </c>
      <c r="L5395" t="s">
        <v>302</v>
      </c>
      <c r="N5395" s="52">
        <v>1898889.9360000002</v>
      </c>
      <c r="O5395" s="52">
        <v>1799736.3840000001</v>
      </c>
      <c r="P5395">
        <v>1</v>
      </c>
      <c r="Q5395">
        <v>1</v>
      </c>
      <c r="R5395">
        <v>9237</v>
      </c>
    </row>
    <row r="5396" spans="1:18" hidden="1">
      <c r="A5396" t="s">
        <v>6798</v>
      </c>
      <c r="B5396" t="s">
        <v>5355</v>
      </c>
      <c r="C5396">
        <v>27</v>
      </c>
      <c r="D5396" t="s">
        <v>88</v>
      </c>
      <c r="E5396" t="s">
        <v>10127</v>
      </c>
      <c r="F5396" t="s">
        <v>183</v>
      </c>
      <c r="G5396" t="s">
        <v>183</v>
      </c>
      <c r="H5396">
        <v>5</v>
      </c>
      <c r="I5396">
        <v>3</v>
      </c>
      <c r="J5396" t="s">
        <v>84</v>
      </c>
      <c r="K5396" t="s">
        <v>31</v>
      </c>
      <c r="L5396" t="s">
        <v>302</v>
      </c>
      <c r="N5396" s="52">
        <v>1904700.2880000004</v>
      </c>
      <c r="O5396" s="52">
        <v>1805487.12</v>
      </c>
      <c r="P5396">
        <v>1</v>
      </c>
      <c r="Q5396">
        <v>1</v>
      </c>
      <c r="R5396">
        <v>9239</v>
      </c>
    </row>
    <row r="5397" spans="1:18" hidden="1">
      <c r="A5397" t="s">
        <v>6799</v>
      </c>
      <c r="B5397" t="s">
        <v>5357</v>
      </c>
      <c r="C5397">
        <v>28</v>
      </c>
      <c r="D5397" t="s">
        <v>88</v>
      </c>
      <c r="E5397" t="s">
        <v>10128</v>
      </c>
      <c r="F5397" t="s">
        <v>184</v>
      </c>
      <c r="G5397" t="s">
        <v>184</v>
      </c>
      <c r="H5397">
        <v>5</v>
      </c>
      <c r="I5397">
        <v>1</v>
      </c>
      <c r="J5397" t="s">
        <v>84</v>
      </c>
      <c r="K5397" t="s">
        <v>31</v>
      </c>
      <c r="L5397" t="s">
        <v>302</v>
      </c>
      <c r="N5397" s="52">
        <v>4814468.9280000003</v>
      </c>
      <c r="O5397" s="52">
        <v>4557949.0080000004</v>
      </c>
      <c r="P5397">
        <v>1</v>
      </c>
      <c r="Q5397">
        <v>1</v>
      </c>
      <c r="R5397">
        <v>9241</v>
      </c>
    </row>
    <row r="5398" spans="1:18" hidden="1">
      <c r="A5398" t="s">
        <v>6800</v>
      </c>
      <c r="B5398" t="s">
        <v>5359</v>
      </c>
      <c r="C5398">
        <v>29</v>
      </c>
      <c r="D5398" t="s">
        <v>88</v>
      </c>
      <c r="E5398" t="s">
        <v>10129</v>
      </c>
      <c r="F5398" t="s">
        <v>184</v>
      </c>
      <c r="G5398" t="s">
        <v>184</v>
      </c>
      <c r="H5398">
        <v>5</v>
      </c>
      <c r="I5398">
        <v>2</v>
      </c>
      <c r="J5398" t="s">
        <v>84</v>
      </c>
      <c r="K5398" t="s">
        <v>31</v>
      </c>
      <c r="L5398" t="s">
        <v>302</v>
      </c>
      <c r="N5398" s="52">
        <v>4814468.9280000003</v>
      </c>
      <c r="O5398" s="52">
        <v>4557949.0080000004</v>
      </c>
      <c r="P5398">
        <v>1</v>
      </c>
      <c r="Q5398">
        <v>1</v>
      </c>
      <c r="R5398">
        <v>9243</v>
      </c>
    </row>
    <row r="5399" spans="1:18" hidden="1">
      <c r="A5399" t="s">
        <v>6801</v>
      </c>
      <c r="B5399" t="s">
        <v>5361</v>
      </c>
      <c r="C5399">
        <v>30</v>
      </c>
      <c r="D5399" t="s">
        <v>88</v>
      </c>
      <c r="E5399" t="s">
        <v>10130</v>
      </c>
      <c r="F5399" t="s">
        <v>184</v>
      </c>
      <c r="G5399" t="s">
        <v>184</v>
      </c>
      <c r="H5399">
        <v>5</v>
      </c>
      <c r="I5399">
        <v>3</v>
      </c>
      <c r="J5399" t="s">
        <v>84</v>
      </c>
      <c r="K5399" t="s">
        <v>31</v>
      </c>
      <c r="L5399" t="s">
        <v>302</v>
      </c>
      <c r="N5399" s="52">
        <v>4820279.28</v>
      </c>
      <c r="O5399" s="52">
        <v>4563698.6400000006</v>
      </c>
      <c r="P5399">
        <v>1</v>
      </c>
      <c r="Q5399">
        <v>1</v>
      </c>
      <c r="R5399">
        <v>9245</v>
      </c>
    </row>
    <row r="5400" spans="1:18" hidden="1">
      <c r="A5400" t="s">
        <v>6802</v>
      </c>
      <c r="B5400" t="s">
        <v>5363</v>
      </c>
      <c r="C5400">
        <v>31</v>
      </c>
      <c r="D5400" t="s">
        <v>88</v>
      </c>
      <c r="E5400" t="s">
        <v>10131</v>
      </c>
      <c r="F5400" t="s">
        <v>185</v>
      </c>
      <c r="G5400" t="s">
        <v>185</v>
      </c>
      <c r="H5400">
        <v>5</v>
      </c>
      <c r="I5400">
        <v>1</v>
      </c>
      <c r="J5400" t="s">
        <v>84</v>
      </c>
      <c r="K5400" t="s">
        <v>31</v>
      </c>
      <c r="L5400" t="s">
        <v>302</v>
      </c>
      <c r="N5400" s="52">
        <v>5829106.7520000003</v>
      </c>
      <c r="O5400" s="52">
        <v>5518361.6639999999</v>
      </c>
      <c r="P5400">
        <v>1</v>
      </c>
      <c r="Q5400">
        <v>1</v>
      </c>
      <c r="R5400">
        <v>9247</v>
      </c>
    </row>
    <row r="5401" spans="1:18" hidden="1">
      <c r="A5401" t="s">
        <v>6803</v>
      </c>
      <c r="B5401" t="s">
        <v>5365</v>
      </c>
      <c r="C5401">
        <v>32</v>
      </c>
      <c r="D5401" t="s">
        <v>88</v>
      </c>
      <c r="E5401" t="s">
        <v>10132</v>
      </c>
      <c r="F5401" t="s">
        <v>185</v>
      </c>
      <c r="G5401" t="s">
        <v>185</v>
      </c>
      <c r="H5401">
        <v>5</v>
      </c>
      <c r="I5401">
        <v>2</v>
      </c>
      <c r="J5401" t="s">
        <v>84</v>
      </c>
      <c r="K5401" t="s">
        <v>31</v>
      </c>
      <c r="L5401" t="s">
        <v>302</v>
      </c>
      <c r="N5401" s="52">
        <v>5829106.7520000003</v>
      </c>
      <c r="O5401" s="52">
        <v>5518361.6639999999</v>
      </c>
      <c r="P5401">
        <v>1</v>
      </c>
      <c r="Q5401">
        <v>1</v>
      </c>
      <c r="R5401">
        <v>9249</v>
      </c>
    </row>
    <row r="5402" spans="1:18" hidden="1">
      <c r="A5402" t="s">
        <v>6804</v>
      </c>
      <c r="B5402" t="s">
        <v>5367</v>
      </c>
      <c r="C5402">
        <v>33</v>
      </c>
      <c r="D5402" t="s">
        <v>88</v>
      </c>
      <c r="E5402" t="s">
        <v>10133</v>
      </c>
      <c r="F5402" t="s">
        <v>185</v>
      </c>
      <c r="G5402" t="s">
        <v>185</v>
      </c>
      <c r="H5402">
        <v>5</v>
      </c>
      <c r="I5402">
        <v>3</v>
      </c>
      <c r="J5402" t="s">
        <v>84</v>
      </c>
      <c r="K5402" t="s">
        <v>31</v>
      </c>
      <c r="L5402" t="s">
        <v>302</v>
      </c>
      <c r="N5402" s="52">
        <v>5834917.1039999994</v>
      </c>
      <c r="O5402" s="52">
        <v>5524112.4000000004</v>
      </c>
      <c r="P5402">
        <v>1</v>
      </c>
      <c r="Q5402">
        <v>1</v>
      </c>
      <c r="R5402">
        <v>9251</v>
      </c>
    </row>
    <row r="5403" spans="1:18" hidden="1">
      <c r="A5403" t="s">
        <v>6805</v>
      </c>
      <c r="B5403" t="s">
        <v>5369</v>
      </c>
      <c r="C5403">
        <v>34</v>
      </c>
      <c r="D5403" t="s">
        <v>88</v>
      </c>
      <c r="E5403" t="s">
        <v>10134</v>
      </c>
      <c r="F5403" t="s">
        <v>186</v>
      </c>
      <c r="G5403" t="s">
        <v>186</v>
      </c>
      <c r="H5403">
        <v>5</v>
      </c>
      <c r="I5403">
        <v>1</v>
      </c>
      <c r="J5403" t="s">
        <v>84</v>
      </c>
      <c r="K5403" t="s">
        <v>31</v>
      </c>
      <c r="L5403" t="s">
        <v>302</v>
      </c>
      <c r="N5403" s="52">
        <v>40884234.384000003</v>
      </c>
      <c r="O5403" s="52">
        <v>38763742.944000006</v>
      </c>
      <c r="P5403">
        <v>1</v>
      </c>
      <c r="Q5403">
        <v>1</v>
      </c>
      <c r="R5403">
        <v>9253</v>
      </c>
    </row>
    <row r="5404" spans="1:18" hidden="1">
      <c r="A5404" t="s">
        <v>6806</v>
      </c>
      <c r="B5404" t="s">
        <v>5371</v>
      </c>
      <c r="C5404">
        <v>35</v>
      </c>
      <c r="D5404" t="s">
        <v>88</v>
      </c>
      <c r="E5404" t="s">
        <v>10135</v>
      </c>
      <c r="F5404" t="s">
        <v>186</v>
      </c>
      <c r="G5404" t="s">
        <v>186</v>
      </c>
      <c r="H5404">
        <v>5</v>
      </c>
      <c r="I5404">
        <v>2</v>
      </c>
      <c r="J5404" t="s">
        <v>84</v>
      </c>
      <c r="K5404" t="s">
        <v>31</v>
      </c>
      <c r="L5404" t="s">
        <v>302</v>
      </c>
      <c r="N5404" s="52">
        <v>40884234.384000003</v>
      </c>
      <c r="O5404" s="52">
        <v>38763742.944000006</v>
      </c>
      <c r="P5404">
        <v>1</v>
      </c>
      <c r="Q5404">
        <v>1</v>
      </c>
      <c r="R5404">
        <v>9255</v>
      </c>
    </row>
    <row r="5405" spans="1:18" hidden="1">
      <c r="A5405" t="s">
        <v>6807</v>
      </c>
      <c r="B5405" t="s">
        <v>5373</v>
      </c>
      <c r="C5405">
        <v>36</v>
      </c>
      <c r="D5405" t="s">
        <v>88</v>
      </c>
      <c r="E5405" t="s">
        <v>10136</v>
      </c>
      <c r="F5405" t="s">
        <v>186</v>
      </c>
      <c r="G5405" t="s">
        <v>186</v>
      </c>
      <c r="H5405">
        <v>5</v>
      </c>
      <c r="I5405">
        <v>3</v>
      </c>
      <c r="J5405" t="s">
        <v>84</v>
      </c>
      <c r="K5405" t="s">
        <v>31</v>
      </c>
      <c r="L5405" t="s">
        <v>302</v>
      </c>
      <c r="N5405" s="52">
        <v>40890044.736000001</v>
      </c>
      <c r="O5405" s="52">
        <v>38769492.576000005</v>
      </c>
      <c r="P5405">
        <v>1</v>
      </c>
      <c r="Q5405">
        <v>1</v>
      </c>
      <c r="R5405">
        <v>9257</v>
      </c>
    </row>
    <row r="5406" spans="1:18" hidden="1">
      <c r="A5406" t="s">
        <v>6808</v>
      </c>
      <c r="B5406" t="s">
        <v>5375</v>
      </c>
      <c r="C5406">
        <v>37</v>
      </c>
      <c r="D5406" t="s">
        <v>88</v>
      </c>
      <c r="E5406" t="s">
        <v>10137</v>
      </c>
      <c r="F5406" t="s">
        <v>187</v>
      </c>
      <c r="G5406" t="s">
        <v>187</v>
      </c>
      <c r="H5406">
        <v>5</v>
      </c>
      <c r="I5406">
        <v>1</v>
      </c>
      <c r="J5406" t="s">
        <v>84</v>
      </c>
      <c r="K5406" t="s">
        <v>31</v>
      </c>
      <c r="L5406" t="s">
        <v>302</v>
      </c>
      <c r="N5406" s="52">
        <v>2155587.6</v>
      </c>
      <c r="O5406" s="52">
        <v>2041601.808</v>
      </c>
      <c r="P5406">
        <v>1</v>
      </c>
      <c r="Q5406">
        <v>1</v>
      </c>
      <c r="R5406">
        <v>9259</v>
      </c>
    </row>
    <row r="5407" spans="1:18" hidden="1">
      <c r="A5407" t="s">
        <v>6809</v>
      </c>
      <c r="B5407" t="s">
        <v>5377</v>
      </c>
      <c r="C5407">
        <v>38</v>
      </c>
      <c r="D5407" t="s">
        <v>88</v>
      </c>
      <c r="E5407" t="s">
        <v>10138</v>
      </c>
      <c r="F5407" t="s">
        <v>187</v>
      </c>
      <c r="G5407" t="s">
        <v>187</v>
      </c>
      <c r="H5407">
        <v>5</v>
      </c>
      <c r="I5407">
        <v>2</v>
      </c>
      <c r="J5407" t="s">
        <v>84</v>
      </c>
      <c r="K5407" t="s">
        <v>31</v>
      </c>
      <c r="L5407" t="s">
        <v>302</v>
      </c>
      <c r="N5407" s="52">
        <v>2155587.6</v>
      </c>
      <c r="O5407" s="52">
        <v>2041601.808</v>
      </c>
      <c r="P5407">
        <v>1</v>
      </c>
      <c r="Q5407">
        <v>1</v>
      </c>
      <c r="R5407">
        <v>9261</v>
      </c>
    </row>
    <row r="5408" spans="1:18" hidden="1">
      <c r="A5408" t="s">
        <v>6810</v>
      </c>
      <c r="B5408" t="s">
        <v>5379</v>
      </c>
      <c r="C5408">
        <v>39</v>
      </c>
      <c r="D5408" t="s">
        <v>88</v>
      </c>
      <c r="E5408" t="s">
        <v>10139</v>
      </c>
      <c r="F5408" t="s">
        <v>187</v>
      </c>
      <c r="G5408" t="s">
        <v>187</v>
      </c>
      <c r="H5408">
        <v>5</v>
      </c>
      <c r="I5408">
        <v>3</v>
      </c>
      <c r="J5408" t="s">
        <v>84</v>
      </c>
      <c r="K5408" t="s">
        <v>31</v>
      </c>
      <c r="L5408" t="s">
        <v>302</v>
      </c>
      <c r="N5408" s="52">
        <v>2161397.952</v>
      </c>
      <c r="O5408" s="52">
        <v>2047351.4400000002</v>
      </c>
      <c r="P5408">
        <v>1</v>
      </c>
      <c r="Q5408">
        <v>1</v>
      </c>
      <c r="R5408">
        <v>9263</v>
      </c>
    </row>
    <row r="5409" spans="1:18" hidden="1">
      <c r="A5409" t="s">
        <v>6811</v>
      </c>
      <c r="B5409" t="s">
        <v>5381</v>
      </c>
      <c r="C5409">
        <v>40</v>
      </c>
      <c r="D5409" t="s">
        <v>88</v>
      </c>
      <c r="E5409" t="s">
        <v>10140</v>
      </c>
      <c r="F5409" t="s">
        <v>188</v>
      </c>
      <c r="G5409" t="s">
        <v>188</v>
      </c>
      <c r="H5409">
        <v>5</v>
      </c>
      <c r="I5409">
        <v>1</v>
      </c>
      <c r="J5409" t="s">
        <v>84</v>
      </c>
      <c r="K5409" t="s">
        <v>31</v>
      </c>
      <c r="L5409" t="s">
        <v>302</v>
      </c>
      <c r="N5409" s="52">
        <v>694342.03200000001</v>
      </c>
      <c r="O5409" s="52">
        <v>656081.80800000008</v>
      </c>
      <c r="P5409">
        <v>1</v>
      </c>
      <c r="Q5409">
        <v>1</v>
      </c>
      <c r="R5409">
        <v>9265</v>
      </c>
    </row>
    <row r="5410" spans="1:18" hidden="1">
      <c r="A5410" t="s">
        <v>6812</v>
      </c>
      <c r="B5410" t="s">
        <v>5383</v>
      </c>
      <c r="C5410">
        <v>41</v>
      </c>
      <c r="D5410" t="s">
        <v>88</v>
      </c>
      <c r="E5410" t="s">
        <v>10141</v>
      </c>
      <c r="F5410" t="s">
        <v>188</v>
      </c>
      <c r="G5410" t="s">
        <v>188</v>
      </c>
      <c r="H5410">
        <v>5</v>
      </c>
      <c r="I5410">
        <v>2</v>
      </c>
      <c r="J5410" t="s">
        <v>84</v>
      </c>
      <c r="K5410" t="s">
        <v>31</v>
      </c>
      <c r="L5410" t="s">
        <v>302</v>
      </c>
      <c r="N5410" s="52">
        <v>694342.03200000001</v>
      </c>
      <c r="O5410" s="52">
        <v>656081.80800000008</v>
      </c>
      <c r="P5410">
        <v>1</v>
      </c>
      <c r="Q5410">
        <v>1</v>
      </c>
      <c r="R5410">
        <v>9267</v>
      </c>
    </row>
    <row r="5411" spans="1:18" hidden="1">
      <c r="A5411" t="s">
        <v>6813</v>
      </c>
      <c r="B5411" t="s">
        <v>5385</v>
      </c>
      <c r="C5411">
        <v>42</v>
      </c>
      <c r="D5411" t="s">
        <v>88</v>
      </c>
      <c r="E5411" t="s">
        <v>10142</v>
      </c>
      <c r="F5411" t="s">
        <v>188</v>
      </c>
      <c r="G5411" t="s">
        <v>188</v>
      </c>
      <c r="H5411">
        <v>5</v>
      </c>
      <c r="I5411">
        <v>3</v>
      </c>
      <c r="J5411" t="s">
        <v>84</v>
      </c>
      <c r="K5411" t="s">
        <v>31</v>
      </c>
      <c r="L5411" t="s">
        <v>302</v>
      </c>
      <c r="N5411" s="52">
        <v>700152.38400000019</v>
      </c>
      <c r="O5411" s="52">
        <v>661831.44000000006</v>
      </c>
      <c r="P5411">
        <v>1</v>
      </c>
      <c r="Q5411">
        <v>1</v>
      </c>
      <c r="R5411">
        <v>9269</v>
      </c>
    </row>
    <row r="5412" spans="1:18" hidden="1">
      <c r="A5412" t="s">
        <v>6814</v>
      </c>
      <c r="B5412" t="s">
        <v>5387</v>
      </c>
      <c r="C5412">
        <v>43</v>
      </c>
      <c r="D5412" t="s">
        <v>88</v>
      </c>
      <c r="E5412" t="s">
        <v>10143</v>
      </c>
      <c r="F5412" t="s">
        <v>189</v>
      </c>
      <c r="G5412" t="s">
        <v>189</v>
      </c>
      <c r="H5412">
        <v>5</v>
      </c>
      <c r="I5412">
        <v>1</v>
      </c>
      <c r="J5412" t="s">
        <v>84</v>
      </c>
      <c r="K5412" t="s">
        <v>31</v>
      </c>
      <c r="L5412" t="s">
        <v>302</v>
      </c>
      <c r="N5412" s="52">
        <v>3940177.1040000003</v>
      </c>
      <c r="O5412" s="52">
        <v>3734017.2480000001</v>
      </c>
      <c r="P5412">
        <v>1</v>
      </c>
      <c r="Q5412">
        <v>1</v>
      </c>
      <c r="R5412">
        <v>9271</v>
      </c>
    </row>
    <row r="5413" spans="1:18" hidden="1">
      <c r="A5413" t="s">
        <v>6815</v>
      </c>
      <c r="B5413" t="s">
        <v>5389</v>
      </c>
      <c r="C5413">
        <v>44</v>
      </c>
      <c r="D5413" t="s">
        <v>88</v>
      </c>
      <c r="E5413" t="s">
        <v>10144</v>
      </c>
      <c r="F5413" t="s">
        <v>189</v>
      </c>
      <c r="G5413" t="s">
        <v>189</v>
      </c>
      <c r="H5413">
        <v>5</v>
      </c>
      <c r="I5413">
        <v>2</v>
      </c>
      <c r="J5413" t="s">
        <v>84</v>
      </c>
      <c r="K5413" t="s">
        <v>31</v>
      </c>
      <c r="L5413" t="s">
        <v>302</v>
      </c>
      <c r="N5413" s="52">
        <v>3940177.1040000003</v>
      </c>
      <c r="O5413" s="52">
        <v>3734017.2480000001</v>
      </c>
      <c r="P5413">
        <v>1</v>
      </c>
      <c r="Q5413">
        <v>1</v>
      </c>
      <c r="R5413">
        <v>9273</v>
      </c>
    </row>
    <row r="5414" spans="1:18" hidden="1">
      <c r="A5414" t="s">
        <v>6816</v>
      </c>
      <c r="B5414" t="s">
        <v>5391</v>
      </c>
      <c r="C5414">
        <v>45</v>
      </c>
      <c r="D5414" t="s">
        <v>88</v>
      </c>
      <c r="E5414" t="s">
        <v>10145</v>
      </c>
      <c r="F5414" t="s">
        <v>189</v>
      </c>
      <c r="G5414" t="s">
        <v>189</v>
      </c>
      <c r="H5414">
        <v>5</v>
      </c>
      <c r="I5414">
        <v>3</v>
      </c>
      <c r="J5414" t="s">
        <v>84</v>
      </c>
      <c r="K5414" t="s">
        <v>31</v>
      </c>
      <c r="L5414" t="s">
        <v>302</v>
      </c>
      <c r="N5414" s="52">
        <v>3945987.4560000002</v>
      </c>
      <c r="O5414" s="52">
        <v>3739766.8800000004</v>
      </c>
      <c r="P5414">
        <v>1</v>
      </c>
      <c r="Q5414">
        <v>1</v>
      </c>
      <c r="R5414">
        <v>9275</v>
      </c>
    </row>
    <row r="5415" spans="1:18" hidden="1">
      <c r="A5415" t="s">
        <v>6817</v>
      </c>
      <c r="B5415" t="s">
        <v>5393</v>
      </c>
      <c r="C5415">
        <v>46</v>
      </c>
      <c r="D5415" t="s">
        <v>88</v>
      </c>
      <c r="E5415" t="s">
        <v>10146</v>
      </c>
      <c r="F5415" t="s">
        <v>190</v>
      </c>
      <c r="G5415" t="s">
        <v>190</v>
      </c>
      <c r="H5415">
        <v>5</v>
      </c>
      <c r="I5415">
        <v>1</v>
      </c>
      <c r="J5415" t="s">
        <v>84</v>
      </c>
      <c r="K5415" t="s">
        <v>31</v>
      </c>
      <c r="L5415" t="s">
        <v>302</v>
      </c>
      <c r="N5415" s="52">
        <v>16421090.304000001</v>
      </c>
      <c r="O5415" s="52">
        <v>15549296.832000004</v>
      </c>
      <c r="P5415">
        <v>1</v>
      </c>
      <c r="Q5415">
        <v>1</v>
      </c>
      <c r="R5415">
        <v>9277</v>
      </c>
    </row>
    <row r="5416" spans="1:18" hidden="1">
      <c r="A5416" t="s">
        <v>6818</v>
      </c>
      <c r="B5416" t="s">
        <v>5395</v>
      </c>
      <c r="C5416">
        <v>47</v>
      </c>
      <c r="D5416" t="s">
        <v>88</v>
      </c>
      <c r="E5416" t="s">
        <v>10147</v>
      </c>
      <c r="F5416" t="s">
        <v>190</v>
      </c>
      <c r="G5416" t="s">
        <v>190</v>
      </c>
      <c r="H5416">
        <v>5</v>
      </c>
      <c r="I5416">
        <v>2</v>
      </c>
      <c r="J5416" t="s">
        <v>84</v>
      </c>
      <c r="K5416" t="s">
        <v>31</v>
      </c>
      <c r="L5416" t="s">
        <v>302</v>
      </c>
      <c r="N5416" s="52">
        <v>16421090.304000001</v>
      </c>
      <c r="O5416" s="52">
        <v>15549296.832000004</v>
      </c>
      <c r="P5416">
        <v>1</v>
      </c>
      <c r="Q5416">
        <v>1</v>
      </c>
      <c r="R5416">
        <v>9279</v>
      </c>
    </row>
    <row r="5417" spans="1:18" hidden="1">
      <c r="A5417" t="s">
        <v>6819</v>
      </c>
      <c r="B5417" t="s">
        <v>5397</v>
      </c>
      <c r="C5417">
        <v>48</v>
      </c>
      <c r="D5417" t="s">
        <v>88</v>
      </c>
      <c r="E5417" t="s">
        <v>10148</v>
      </c>
      <c r="F5417" t="s">
        <v>190</v>
      </c>
      <c r="G5417" t="s">
        <v>190</v>
      </c>
      <c r="H5417">
        <v>5</v>
      </c>
      <c r="I5417">
        <v>3</v>
      </c>
      <c r="J5417" t="s">
        <v>84</v>
      </c>
      <c r="K5417" t="s">
        <v>31</v>
      </c>
      <c r="L5417" t="s">
        <v>302</v>
      </c>
      <c r="N5417" s="52">
        <v>16426900.656000001</v>
      </c>
      <c r="O5417" s="52">
        <v>15555047.568000004</v>
      </c>
      <c r="P5417">
        <v>1</v>
      </c>
      <c r="Q5417">
        <v>1</v>
      </c>
      <c r="R5417">
        <v>9281</v>
      </c>
    </row>
    <row r="5418" spans="1:18" hidden="1">
      <c r="A5418" t="s">
        <v>6820</v>
      </c>
      <c r="B5418" t="s">
        <v>5399</v>
      </c>
      <c r="C5418">
        <v>49</v>
      </c>
      <c r="D5418" t="s">
        <v>88</v>
      </c>
      <c r="E5418" t="s">
        <v>10149</v>
      </c>
      <c r="F5418" t="s">
        <v>191</v>
      </c>
      <c r="G5418" t="s">
        <v>191</v>
      </c>
      <c r="H5418">
        <v>5</v>
      </c>
      <c r="I5418">
        <v>1</v>
      </c>
      <c r="J5418" t="s">
        <v>84</v>
      </c>
      <c r="K5418" t="s">
        <v>31</v>
      </c>
      <c r="L5418" t="s">
        <v>302</v>
      </c>
      <c r="N5418" s="52">
        <v>809337.98400000005</v>
      </c>
      <c r="O5418" s="52">
        <v>764728.65600000008</v>
      </c>
      <c r="P5418">
        <v>1</v>
      </c>
      <c r="Q5418">
        <v>1</v>
      </c>
      <c r="R5418">
        <v>9283</v>
      </c>
    </row>
    <row r="5419" spans="1:18" hidden="1">
      <c r="A5419" t="s">
        <v>6821</v>
      </c>
      <c r="B5419" t="s">
        <v>5401</v>
      </c>
      <c r="C5419">
        <v>50</v>
      </c>
      <c r="D5419" t="s">
        <v>88</v>
      </c>
      <c r="E5419" t="s">
        <v>10150</v>
      </c>
      <c r="F5419" t="s">
        <v>191</v>
      </c>
      <c r="G5419" t="s">
        <v>191</v>
      </c>
      <c r="H5419">
        <v>5</v>
      </c>
      <c r="I5419">
        <v>2</v>
      </c>
      <c r="J5419" t="s">
        <v>84</v>
      </c>
      <c r="K5419" t="s">
        <v>31</v>
      </c>
      <c r="L5419" t="s">
        <v>302</v>
      </c>
      <c r="N5419" s="52">
        <v>809337.98400000005</v>
      </c>
      <c r="O5419" s="52">
        <v>764728.65600000008</v>
      </c>
      <c r="P5419">
        <v>1</v>
      </c>
      <c r="Q5419">
        <v>1</v>
      </c>
      <c r="R5419">
        <v>9285</v>
      </c>
    </row>
    <row r="5420" spans="1:18" hidden="1">
      <c r="A5420" t="s">
        <v>6822</v>
      </c>
      <c r="B5420" t="s">
        <v>5403</v>
      </c>
      <c r="C5420">
        <v>51</v>
      </c>
      <c r="D5420" t="s">
        <v>88</v>
      </c>
      <c r="E5420" t="s">
        <v>10151</v>
      </c>
      <c r="F5420" t="s">
        <v>191</v>
      </c>
      <c r="G5420" t="s">
        <v>191</v>
      </c>
      <c r="H5420">
        <v>5</v>
      </c>
      <c r="I5420">
        <v>3</v>
      </c>
      <c r="J5420" t="s">
        <v>84</v>
      </c>
      <c r="K5420" t="s">
        <v>31</v>
      </c>
      <c r="L5420" t="s">
        <v>302</v>
      </c>
      <c r="N5420" s="52">
        <v>815148.33600000001</v>
      </c>
      <c r="O5420" s="52">
        <v>770478.28800000006</v>
      </c>
      <c r="P5420">
        <v>1</v>
      </c>
      <c r="Q5420">
        <v>1</v>
      </c>
      <c r="R5420">
        <v>9287</v>
      </c>
    </row>
    <row r="5421" spans="1:18" hidden="1">
      <c r="A5421" t="s">
        <v>6823</v>
      </c>
      <c r="B5421" t="s">
        <v>5405</v>
      </c>
      <c r="C5421">
        <v>52</v>
      </c>
      <c r="D5421" t="s">
        <v>88</v>
      </c>
      <c r="E5421" t="s">
        <v>10152</v>
      </c>
      <c r="F5421" t="s">
        <v>192</v>
      </c>
      <c r="G5421" t="s">
        <v>192</v>
      </c>
      <c r="H5421">
        <v>5</v>
      </c>
      <c r="I5421">
        <v>1</v>
      </c>
      <c r="J5421" t="s">
        <v>84</v>
      </c>
      <c r="K5421" t="s">
        <v>31</v>
      </c>
      <c r="L5421" t="s">
        <v>302</v>
      </c>
      <c r="N5421" s="52">
        <v>809337.98400000005</v>
      </c>
      <c r="O5421" s="52">
        <v>764728.65600000008</v>
      </c>
      <c r="P5421">
        <v>1</v>
      </c>
      <c r="Q5421">
        <v>1</v>
      </c>
      <c r="R5421">
        <v>9289</v>
      </c>
    </row>
    <row r="5422" spans="1:18" hidden="1">
      <c r="A5422" t="s">
        <v>6824</v>
      </c>
      <c r="B5422" t="s">
        <v>5407</v>
      </c>
      <c r="C5422">
        <v>53</v>
      </c>
      <c r="D5422" t="s">
        <v>88</v>
      </c>
      <c r="E5422" t="s">
        <v>10153</v>
      </c>
      <c r="F5422" t="s">
        <v>192</v>
      </c>
      <c r="G5422" t="s">
        <v>192</v>
      </c>
      <c r="H5422">
        <v>5</v>
      </c>
      <c r="I5422">
        <v>2</v>
      </c>
      <c r="J5422" t="s">
        <v>84</v>
      </c>
      <c r="K5422" t="s">
        <v>31</v>
      </c>
      <c r="L5422" t="s">
        <v>302</v>
      </c>
      <c r="N5422" s="52">
        <v>809337.98400000005</v>
      </c>
      <c r="O5422" s="52">
        <v>764728.65600000008</v>
      </c>
      <c r="P5422">
        <v>1</v>
      </c>
      <c r="Q5422">
        <v>1</v>
      </c>
      <c r="R5422">
        <v>9291</v>
      </c>
    </row>
    <row r="5423" spans="1:18" hidden="1">
      <c r="A5423" t="s">
        <v>6825</v>
      </c>
      <c r="B5423" t="s">
        <v>5409</v>
      </c>
      <c r="C5423">
        <v>54</v>
      </c>
      <c r="D5423" t="s">
        <v>88</v>
      </c>
      <c r="E5423" t="s">
        <v>10154</v>
      </c>
      <c r="F5423" t="s">
        <v>192</v>
      </c>
      <c r="G5423" t="s">
        <v>192</v>
      </c>
      <c r="H5423">
        <v>5</v>
      </c>
      <c r="I5423">
        <v>3</v>
      </c>
      <c r="J5423" t="s">
        <v>84</v>
      </c>
      <c r="K5423" t="s">
        <v>31</v>
      </c>
      <c r="L5423" t="s">
        <v>302</v>
      </c>
      <c r="N5423" s="52">
        <v>815148.33600000001</v>
      </c>
      <c r="O5423" s="52">
        <v>770478.28800000006</v>
      </c>
      <c r="P5423">
        <v>1</v>
      </c>
      <c r="Q5423">
        <v>1</v>
      </c>
      <c r="R5423">
        <v>9293</v>
      </c>
    </row>
    <row r="5424" spans="1:18" hidden="1">
      <c r="A5424" t="s">
        <v>6826</v>
      </c>
      <c r="B5424" t="s">
        <v>5411</v>
      </c>
      <c r="C5424">
        <v>55</v>
      </c>
      <c r="D5424" t="s">
        <v>88</v>
      </c>
      <c r="E5424" t="s">
        <v>10155</v>
      </c>
      <c r="F5424" t="s">
        <v>193</v>
      </c>
      <c r="G5424" t="s">
        <v>193</v>
      </c>
      <c r="H5424">
        <v>5</v>
      </c>
      <c r="I5424">
        <v>1</v>
      </c>
      <c r="J5424" t="s">
        <v>84</v>
      </c>
      <c r="K5424" t="s">
        <v>31</v>
      </c>
      <c r="L5424" t="s">
        <v>302</v>
      </c>
      <c r="N5424" s="52">
        <v>34894273.728</v>
      </c>
      <c r="O5424" s="52">
        <v>31569382.320000004</v>
      </c>
      <c r="P5424">
        <v>1</v>
      </c>
      <c r="Q5424">
        <v>1</v>
      </c>
      <c r="R5424">
        <v>9295</v>
      </c>
    </row>
    <row r="5425" spans="1:18" hidden="1">
      <c r="A5425" t="s">
        <v>6827</v>
      </c>
      <c r="B5425" t="s">
        <v>5413</v>
      </c>
      <c r="C5425">
        <v>56</v>
      </c>
      <c r="D5425" t="s">
        <v>88</v>
      </c>
      <c r="E5425" t="s">
        <v>10156</v>
      </c>
      <c r="F5425" t="s">
        <v>193</v>
      </c>
      <c r="G5425" t="s">
        <v>193</v>
      </c>
      <c r="H5425">
        <v>5</v>
      </c>
      <c r="I5425">
        <v>2</v>
      </c>
      <c r="J5425" t="s">
        <v>84</v>
      </c>
      <c r="K5425" t="s">
        <v>31</v>
      </c>
      <c r="L5425" t="s">
        <v>302</v>
      </c>
      <c r="N5425" s="52">
        <v>34894273.728</v>
      </c>
      <c r="O5425" s="52">
        <v>31569382.320000004</v>
      </c>
      <c r="P5425">
        <v>1</v>
      </c>
      <c r="Q5425">
        <v>1</v>
      </c>
      <c r="R5425">
        <v>9297</v>
      </c>
    </row>
    <row r="5426" spans="1:18" hidden="1">
      <c r="A5426" t="s">
        <v>6828</v>
      </c>
      <c r="B5426" t="s">
        <v>5415</v>
      </c>
      <c r="C5426">
        <v>57</v>
      </c>
      <c r="D5426" t="s">
        <v>88</v>
      </c>
      <c r="E5426" t="s">
        <v>10157</v>
      </c>
      <c r="F5426" t="s">
        <v>193</v>
      </c>
      <c r="G5426" t="s">
        <v>193</v>
      </c>
      <c r="H5426">
        <v>5</v>
      </c>
      <c r="I5426">
        <v>3</v>
      </c>
      <c r="J5426" t="s">
        <v>84</v>
      </c>
      <c r="K5426" t="s">
        <v>31</v>
      </c>
      <c r="L5426" t="s">
        <v>302</v>
      </c>
      <c r="N5426" s="52">
        <v>34900084.080000006</v>
      </c>
      <c r="O5426" s="52">
        <v>31575131.952000003</v>
      </c>
      <c r="P5426">
        <v>1</v>
      </c>
      <c r="Q5426">
        <v>1</v>
      </c>
      <c r="R5426">
        <v>9299</v>
      </c>
    </row>
    <row r="5427" spans="1:18" hidden="1">
      <c r="A5427" t="s">
        <v>6829</v>
      </c>
      <c r="B5427" t="s">
        <v>5417</v>
      </c>
      <c r="C5427">
        <v>58</v>
      </c>
      <c r="D5427" t="s">
        <v>102</v>
      </c>
      <c r="E5427" t="s">
        <v>10158</v>
      </c>
      <c r="F5427" t="s">
        <v>194</v>
      </c>
      <c r="G5427" t="s">
        <v>176</v>
      </c>
      <c r="H5427">
        <v>5</v>
      </c>
      <c r="I5427" t="s">
        <v>103</v>
      </c>
      <c r="J5427" t="s">
        <v>84</v>
      </c>
      <c r="K5427" t="s">
        <v>31</v>
      </c>
      <c r="L5427" t="s">
        <v>302</v>
      </c>
      <c r="N5427" s="52">
        <v>436853.90400000004</v>
      </c>
      <c r="O5427" s="52">
        <v>414289.24800000002</v>
      </c>
      <c r="P5427">
        <v>1</v>
      </c>
      <c r="Q5427">
        <f>IF(COUNTIF(SolCotizacion!$E:$E,$G5427)&gt;0,1,0)</f>
        <v>0</v>
      </c>
      <c r="R5427">
        <v>9301</v>
      </c>
    </row>
    <row r="5428" spans="1:18" hidden="1">
      <c r="A5428" t="s">
        <v>6830</v>
      </c>
      <c r="B5428" t="s">
        <v>5419</v>
      </c>
      <c r="C5428">
        <v>59</v>
      </c>
      <c r="D5428" t="s">
        <v>102</v>
      </c>
      <c r="E5428" t="s">
        <v>10159</v>
      </c>
      <c r="F5428" t="s">
        <v>195</v>
      </c>
      <c r="G5428" t="s">
        <v>176</v>
      </c>
      <c r="H5428">
        <v>5</v>
      </c>
      <c r="I5428" t="s">
        <v>103</v>
      </c>
      <c r="J5428" t="s">
        <v>84</v>
      </c>
      <c r="K5428" t="s">
        <v>31</v>
      </c>
      <c r="L5428" t="s">
        <v>302</v>
      </c>
      <c r="N5428" s="52">
        <v>1.11504</v>
      </c>
      <c r="O5428" s="52">
        <v>1.11504</v>
      </c>
      <c r="P5428">
        <v>1</v>
      </c>
      <c r="Q5428">
        <f>IF(COUNTIF(SolCotizacion!$E:$E,$G5428)&gt;0,1,0)</f>
        <v>0</v>
      </c>
      <c r="R5428">
        <v>9303</v>
      </c>
    </row>
    <row r="5429" spans="1:18" hidden="1">
      <c r="A5429" t="s">
        <v>6831</v>
      </c>
      <c r="B5429" t="s">
        <v>5421</v>
      </c>
      <c r="C5429">
        <v>60</v>
      </c>
      <c r="D5429" t="s">
        <v>102</v>
      </c>
      <c r="E5429" t="s">
        <v>10160</v>
      </c>
      <c r="F5429" t="s">
        <v>196</v>
      </c>
      <c r="G5429" t="s">
        <v>177</v>
      </c>
      <c r="H5429">
        <v>5</v>
      </c>
      <c r="I5429" t="s">
        <v>103</v>
      </c>
      <c r="J5429" t="s">
        <v>84</v>
      </c>
      <c r="K5429" t="s">
        <v>31</v>
      </c>
      <c r="L5429" t="s">
        <v>302</v>
      </c>
      <c r="N5429" s="52">
        <v>1.11504</v>
      </c>
      <c r="O5429" s="52">
        <v>1.11504</v>
      </c>
      <c r="P5429">
        <v>1</v>
      </c>
      <c r="Q5429">
        <f>IF(COUNTIF(SolCotizacion!$E:$E,$G5429)&gt;0,1,0)</f>
        <v>0</v>
      </c>
      <c r="R5429">
        <v>9305</v>
      </c>
    </row>
    <row r="5430" spans="1:18" hidden="1">
      <c r="A5430" t="s">
        <v>6832</v>
      </c>
      <c r="B5430" t="s">
        <v>5423</v>
      </c>
      <c r="C5430">
        <v>61</v>
      </c>
      <c r="D5430" t="s">
        <v>102</v>
      </c>
      <c r="E5430" t="s">
        <v>10161</v>
      </c>
      <c r="F5430" t="s">
        <v>197</v>
      </c>
      <c r="G5430" t="s">
        <v>178</v>
      </c>
      <c r="H5430">
        <v>5</v>
      </c>
      <c r="I5430" t="s">
        <v>103</v>
      </c>
      <c r="J5430" t="s">
        <v>84</v>
      </c>
      <c r="K5430" t="s">
        <v>31</v>
      </c>
      <c r="L5430" t="s">
        <v>302</v>
      </c>
      <c r="N5430" s="52">
        <v>436853.90400000004</v>
      </c>
      <c r="O5430" s="52">
        <v>414289.24800000002</v>
      </c>
      <c r="P5430">
        <v>1</v>
      </c>
      <c r="Q5430">
        <f>IF(COUNTIF(SolCotizacion!$E:$E,$G5430)&gt;0,1,0)</f>
        <v>0</v>
      </c>
      <c r="R5430">
        <v>9307</v>
      </c>
    </row>
    <row r="5431" spans="1:18" hidden="1">
      <c r="A5431" t="s">
        <v>6833</v>
      </c>
      <c r="B5431" t="s">
        <v>5425</v>
      </c>
      <c r="C5431">
        <v>63</v>
      </c>
      <c r="D5431" t="s">
        <v>102</v>
      </c>
      <c r="E5431" t="s">
        <v>10162</v>
      </c>
      <c r="F5431" t="s">
        <v>198</v>
      </c>
      <c r="G5431" t="s">
        <v>179</v>
      </c>
      <c r="H5431">
        <v>5</v>
      </c>
      <c r="I5431" t="s">
        <v>103</v>
      </c>
      <c r="J5431" t="s">
        <v>84</v>
      </c>
      <c r="K5431" t="s">
        <v>31</v>
      </c>
      <c r="L5431" t="s">
        <v>302</v>
      </c>
      <c r="N5431" s="52">
        <v>27479.664000000001</v>
      </c>
      <c r="O5431" s="52">
        <v>26059.920000000002</v>
      </c>
      <c r="P5431">
        <v>1</v>
      </c>
      <c r="Q5431">
        <f>IF(COUNTIF(SolCotizacion!$E:$E,$G5431)&gt;0,1,0)</f>
        <v>0</v>
      </c>
      <c r="R5431">
        <v>9311</v>
      </c>
    </row>
    <row r="5432" spans="1:18" hidden="1">
      <c r="A5432" t="s">
        <v>6834</v>
      </c>
      <c r="B5432" t="s">
        <v>5427</v>
      </c>
      <c r="C5432">
        <v>64</v>
      </c>
      <c r="D5432" t="s">
        <v>102</v>
      </c>
      <c r="E5432" t="s">
        <v>10163</v>
      </c>
      <c r="F5432" t="s">
        <v>199</v>
      </c>
      <c r="G5432" t="s">
        <v>180</v>
      </c>
      <c r="H5432">
        <v>5</v>
      </c>
      <c r="I5432" t="s">
        <v>103</v>
      </c>
      <c r="J5432" t="s">
        <v>84</v>
      </c>
      <c r="K5432" t="s">
        <v>31</v>
      </c>
      <c r="L5432" t="s">
        <v>302</v>
      </c>
      <c r="N5432" s="52">
        <v>1596148.8480000002</v>
      </c>
      <c r="O5432" s="52">
        <v>1500149.4239999999</v>
      </c>
      <c r="P5432">
        <v>1</v>
      </c>
      <c r="Q5432">
        <f>IF(COUNTIF(SolCotizacion!$E:$E,$G5432)&gt;0,1,0)</f>
        <v>0</v>
      </c>
      <c r="R5432">
        <v>9313</v>
      </c>
    </row>
    <row r="5433" spans="1:18" hidden="1">
      <c r="A5433" t="s">
        <v>6835</v>
      </c>
      <c r="B5433" t="s">
        <v>5429</v>
      </c>
      <c r="C5433">
        <v>65</v>
      </c>
      <c r="D5433" t="s">
        <v>102</v>
      </c>
      <c r="E5433" t="s">
        <v>10164</v>
      </c>
      <c r="F5433" t="s">
        <v>200</v>
      </c>
      <c r="G5433" t="s">
        <v>180</v>
      </c>
      <c r="H5433">
        <v>5</v>
      </c>
      <c r="I5433" t="s">
        <v>103</v>
      </c>
      <c r="J5433" t="s">
        <v>84</v>
      </c>
      <c r="K5433" t="s">
        <v>31</v>
      </c>
      <c r="L5433" t="s">
        <v>302</v>
      </c>
      <c r="N5433" s="52">
        <v>1447763.52</v>
      </c>
      <c r="O5433" s="52">
        <v>1432681.7760000001</v>
      </c>
      <c r="P5433">
        <v>1</v>
      </c>
      <c r="Q5433">
        <f>IF(COUNTIF(SolCotizacion!$E:$E,$G5433)&gt;0,1,0)</f>
        <v>0</v>
      </c>
      <c r="R5433">
        <v>9315</v>
      </c>
    </row>
    <row r="5434" spans="1:18" hidden="1">
      <c r="A5434" t="s">
        <v>6836</v>
      </c>
      <c r="B5434" t="s">
        <v>5431</v>
      </c>
      <c r="C5434">
        <v>66</v>
      </c>
      <c r="D5434" t="s">
        <v>102</v>
      </c>
      <c r="E5434" t="s">
        <v>10165</v>
      </c>
      <c r="F5434" t="s">
        <v>201</v>
      </c>
      <c r="G5434" t="s">
        <v>180</v>
      </c>
      <c r="H5434">
        <v>5</v>
      </c>
      <c r="I5434" t="s">
        <v>103</v>
      </c>
      <c r="J5434" t="s">
        <v>84</v>
      </c>
      <c r="K5434" t="s">
        <v>31</v>
      </c>
      <c r="L5434" t="s">
        <v>302</v>
      </c>
      <c r="N5434" s="52">
        <v>1159012.32</v>
      </c>
      <c r="O5434" s="52">
        <v>1091377.9680000001</v>
      </c>
      <c r="P5434">
        <v>1</v>
      </c>
      <c r="Q5434">
        <f>IF(COUNTIF(SolCotizacion!$E:$E,$G5434)&gt;0,1,0)</f>
        <v>0</v>
      </c>
      <c r="R5434">
        <v>9317</v>
      </c>
    </row>
    <row r="5435" spans="1:18" hidden="1">
      <c r="A5435" t="s">
        <v>6837</v>
      </c>
      <c r="B5435" t="s">
        <v>5433</v>
      </c>
      <c r="C5435">
        <v>67</v>
      </c>
      <c r="D5435" t="s">
        <v>102</v>
      </c>
      <c r="E5435" t="s">
        <v>10166</v>
      </c>
      <c r="F5435" t="s">
        <v>202</v>
      </c>
      <c r="G5435" t="s">
        <v>181</v>
      </c>
      <c r="H5435">
        <v>5</v>
      </c>
      <c r="I5435" t="s">
        <v>103</v>
      </c>
      <c r="J5435" t="s">
        <v>84</v>
      </c>
      <c r="K5435" t="s">
        <v>31</v>
      </c>
      <c r="L5435" t="s">
        <v>302</v>
      </c>
      <c r="N5435" s="52">
        <v>1311408.4800000002</v>
      </c>
      <c r="O5435" s="52">
        <v>1234249.9200000002</v>
      </c>
      <c r="P5435">
        <v>1</v>
      </c>
      <c r="Q5435">
        <f>IF(COUNTIF(SolCotizacion!$E:$E,$G5435)&gt;0,1,0)</f>
        <v>0</v>
      </c>
      <c r="R5435">
        <v>9319</v>
      </c>
    </row>
    <row r="5436" spans="1:18" hidden="1">
      <c r="A5436" t="s">
        <v>6838</v>
      </c>
      <c r="B5436" t="s">
        <v>5435</v>
      </c>
      <c r="C5436">
        <v>68</v>
      </c>
      <c r="D5436" t="s">
        <v>102</v>
      </c>
      <c r="E5436" t="s">
        <v>10167</v>
      </c>
      <c r="F5436" t="s">
        <v>203</v>
      </c>
      <c r="G5436" t="s">
        <v>181</v>
      </c>
      <c r="H5436">
        <v>5</v>
      </c>
      <c r="I5436" t="s">
        <v>103</v>
      </c>
      <c r="J5436" t="s">
        <v>84</v>
      </c>
      <c r="K5436" t="s">
        <v>31</v>
      </c>
      <c r="L5436" t="s">
        <v>302</v>
      </c>
      <c r="N5436" s="52">
        <v>1439741.8560000001</v>
      </c>
      <c r="O5436" s="52">
        <v>1353308.5920000002</v>
      </c>
      <c r="P5436">
        <v>1</v>
      </c>
      <c r="Q5436">
        <f>IF(COUNTIF(SolCotizacion!$E:$E,$G5436)&gt;0,1,0)</f>
        <v>0</v>
      </c>
      <c r="R5436">
        <v>9321</v>
      </c>
    </row>
    <row r="5437" spans="1:18" hidden="1">
      <c r="A5437" t="s">
        <v>6839</v>
      </c>
      <c r="B5437" t="s">
        <v>5437</v>
      </c>
      <c r="C5437">
        <v>69</v>
      </c>
      <c r="D5437" t="s">
        <v>102</v>
      </c>
      <c r="E5437" t="s">
        <v>10168</v>
      </c>
      <c r="F5437" t="s">
        <v>204</v>
      </c>
      <c r="G5437" t="s">
        <v>181</v>
      </c>
      <c r="H5437">
        <v>5</v>
      </c>
      <c r="I5437" t="s">
        <v>103</v>
      </c>
      <c r="J5437" t="s">
        <v>84</v>
      </c>
      <c r="K5437" t="s">
        <v>31</v>
      </c>
      <c r="L5437" t="s">
        <v>302</v>
      </c>
      <c r="N5437" s="52">
        <v>2474431.6320000002</v>
      </c>
      <c r="O5437" s="52">
        <v>2448656.5440000002</v>
      </c>
      <c r="P5437">
        <v>1</v>
      </c>
      <c r="Q5437">
        <f>IF(COUNTIF(SolCotizacion!$E:$E,$G5437)&gt;0,1,0)</f>
        <v>0</v>
      </c>
      <c r="R5437">
        <v>9323</v>
      </c>
    </row>
    <row r="5438" spans="1:18" hidden="1">
      <c r="A5438" t="s">
        <v>6840</v>
      </c>
      <c r="B5438" t="s">
        <v>5439</v>
      </c>
      <c r="C5438">
        <v>70</v>
      </c>
      <c r="D5438" t="s">
        <v>102</v>
      </c>
      <c r="E5438" t="s">
        <v>10169</v>
      </c>
      <c r="F5438" t="s">
        <v>205</v>
      </c>
      <c r="G5438" t="s">
        <v>181</v>
      </c>
      <c r="H5438">
        <v>5</v>
      </c>
      <c r="I5438" t="s">
        <v>103</v>
      </c>
      <c r="J5438" t="s">
        <v>84</v>
      </c>
      <c r="K5438" t="s">
        <v>31</v>
      </c>
      <c r="L5438" t="s">
        <v>302</v>
      </c>
      <c r="N5438" s="52">
        <v>485260.99200000003</v>
      </c>
      <c r="O5438" s="52">
        <v>456394.70400000003</v>
      </c>
      <c r="P5438">
        <v>1</v>
      </c>
      <c r="Q5438">
        <f>IF(COUNTIF(SolCotizacion!$E:$E,$G5438)&gt;0,1,0)</f>
        <v>0</v>
      </c>
      <c r="R5438">
        <v>9325</v>
      </c>
    </row>
    <row r="5439" spans="1:18" hidden="1">
      <c r="A5439" t="s">
        <v>6841</v>
      </c>
      <c r="B5439" t="s">
        <v>5441</v>
      </c>
      <c r="C5439">
        <v>71</v>
      </c>
      <c r="D5439" t="s">
        <v>102</v>
      </c>
      <c r="E5439" t="s">
        <v>10170</v>
      </c>
      <c r="F5439" t="s">
        <v>206</v>
      </c>
      <c r="G5439" t="s">
        <v>182</v>
      </c>
      <c r="H5439">
        <v>5</v>
      </c>
      <c r="I5439" t="s">
        <v>103</v>
      </c>
      <c r="J5439" t="s">
        <v>84</v>
      </c>
      <c r="K5439" t="s">
        <v>31</v>
      </c>
      <c r="L5439" t="s">
        <v>302</v>
      </c>
      <c r="N5439" s="52">
        <v>1.11504</v>
      </c>
      <c r="O5439" s="52">
        <v>1.11504</v>
      </c>
      <c r="P5439">
        <v>1</v>
      </c>
      <c r="Q5439">
        <f>IF(COUNTIF(SolCotizacion!$E:$E,$G5439)&gt;0,1,0)</f>
        <v>0</v>
      </c>
      <c r="R5439">
        <v>9327</v>
      </c>
    </row>
    <row r="5440" spans="1:18" hidden="1">
      <c r="A5440" t="s">
        <v>6842</v>
      </c>
      <c r="B5440" t="s">
        <v>5443</v>
      </c>
      <c r="C5440">
        <v>72</v>
      </c>
      <c r="D5440" t="s">
        <v>102</v>
      </c>
      <c r="E5440" t="s">
        <v>10171</v>
      </c>
      <c r="F5440" t="s">
        <v>207</v>
      </c>
      <c r="G5440" t="s">
        <v>182</v>
      </c>
      <c r="H5440">
        <v>5</v>
      </c>
      <c r="I5440" t="s">
        <v>103</v>
      </c>
      <c r="J5440" t="s">
        <v>84</v>
      </c>
      <c r="K5440" t="s">
        <v>31</v>
      </c>
      <c r="L5440" t="s">
        <v>302</v>
      </c>
      <c r="N5440" s="52">
        <v>957525.69600000011</v>
      </c>
      <c r="O5440" s="52">
        <v>908070.91200000013</v>
      </c>
      <c r="P5440">
        <v>1</v>
      </c>
      <c r="Q5440">
        <f>IF(COUNTIF(SolCotizacion!$E:$E,$G5440)&gt;0,1,0)</f>
        <v>0</v>
      </c>
      <c r="R5440">
        <v>9329</v>
      </c>
    </row>
    <row r="5441" spans="1:18" hidden="1">
      <c r="A5441" t="s">
        <v>6843</v>
      </c>
      <c r="B5441" t="s">
        <v>5445</v>
      </c>
      <c r="C5441">
        <v>73</v>
      </c>
      <c r="D5441" t="s">
        <v>102</v>
      </c>
      <c r="E5441" t="s">
        <v>10172</v>
      </c>
      <c r="F5441" t="s">
        <v>208</v>
      </c>
      <c r="G5441" t="s">
        <v>182</v>
      </c>
      <c r="H5441">
        <v>5</v>
      </c>
      <c r="I5441" t="s">
        <v>103</v>
      </c>
      <c r="J5441" t="s">
        <v>84</v>
      </c>
      <c r="K5441" t="s">
        <v>31</v>
      </c>
      <c r="L5441" t="s">
        <v>302</v>
      </c>
      <c r="N5441" s="52">
        <v>365042.01600000012</v>
      </c>
      <c r="O5441" s="52">
        <v>346189.00800000003</v>
      </c>
      <c r="P5441">
        <v>1</v>
      </c>
      <c r="Q5441">
        <f>IF(COUNTIF(SolCotizacion!$E:$E,$G5441)&gt;0,1,0)</f>
        <v>0</v>
      </c>
      <c r="R5441">
        <v>9331</v>
      </c>
    </row>
    <row r="5442" spans="1:18" hidden="1">
      <c r="A5442" t="s">
        <v>6844</v>
      </c>
      <c r="B5442" t="s">
        <v>5447</v>
      </c>
      <c r="C5442">
        <v>74</v>
      </c>
      <c r="D5442" t="s">
        <v>102</v>
      </c>
      <c r="E5442" t="s">
        <v>10173</v>
      </c>
      <c r="F5442" t="s">
        <v>209</v>
      </c>
      <c r="G5442" t="s">
        <v>183</v>
      </c>
      <c r="H5442">
        <v>5</v>
      </c>
      <c r="I5442" t="s">
        <v>103</v>
      </c>
      <c r="J5442" t="s">
        <v>84</v>
      </c>
      <c r="K5442" t="s">
        <v>31</v>
      </c>
      <c r="L5442" t="s">
        <v>302</v>
      </c>
      <c r="N5442" s="52">
        <v>1596148.8480000002</v>
      </c>
      <c r="O5442" s="52">
        <v>1500149.4239999999</v>
      </c>
      <c r="P5442">
        <v>1</v>
      </c>
      <c r="Q5442">
        <f>IF(COUNTIF(SolCotizacion!$E:$E,$G5442)&gt;0,1,0)</f>
        <v>0</v>
      </c>
      <c r="R5442">
        <v>9333</v>
      </c>
    </row>
    <row r="5443" spans="1:18" hidden="1">
      <c r="A5443" t="s">
        <v>6845</v>
      </c>
      <c r="B5443" t="s">
        <v>5449</v>
      </c>
      <c r="C5443">
        <v>75</v>
      </c>
      <c r="D5443" t="s">
        <v>102</v>
      </c>
      <c r="E5443" t="s">
        <v>10174</v>
      </c>
      <c r="F5443" t="s">
        <v>210</v>
      </c>
      <c r="G5443" t="s">
        <v>183</v>
      </c>
      <c r="H5443">
        <v>5</v>
      </c>
      <c r="I5443" t="s">
        <v>103</v>
      </c>
      <c r="J5443" t="s">
        <v>84</v>
      </c>
      <c r="K5443" t="s">
        <v>31</v>
      </c>
      <c r="L5443" t="s">
        <v>302</v>
      </c>
      <c r="N5443" s="52">
        <v>1159012.32</v>
      </c>
      <c r="O5443" s="52">
        <v>1091377.9680000001</v>
      </c>
      <c r="P5443">
        <v>1</v>
      </c>
      <c r="Q5443">
        <f>IF(COUNTIF(SolCotizacion!$E:$E,$G5443)&gt;0,1,0)</f>
        <v>0</v>
      </c>
      <c r="R5443">
        <v>9335</v>
      </c>
    </row>
    <row r="5444" spans="1:18" hidden="1">
      <c r="A5444" t="s">
        <v>6846</v>
      </c>
      <c r="B5444" t="s">
        <v>5451</v>
      </c>
      <c r="C5444">
        <v>76</v>
      </c>
      <c r="D5444" t="s">
        <v>102</v>
      </c>
      <c r="E5444" t="s">
        <v>10175</v>
      </c>
      <c r="F5444" t="s">
        <v>211</v>
      </c>
      <c r="G5444" t="s">
        <v>183</v>
      </c>
      <c r="H5444">
        <v>5</v>
      </c>
      <c r="I5444" t="s">
        <v>103</v>
      </c>
      <c r="J5444" t="s">
        <v>84</v>
      </c>
      <c r="K5444" t="s">
        <v>31</v>
      </c>
      <c r="L5444" t="s">
        <v>302</v>
      </c>
      <c r="N5444" s="52">
        <v>1447763.52</v>
      </c>
      <c r="O5444" s="52">
        <v>1432681.7760000001</v>
      </c>
      <c r="P5444">
        <v>1</v>
      </c>
      <c r="Q5444">
        <f>IF(COUNTIF(SolCotizacion!$E:$E,$G5444)&gt;0,1,0)</f>
        <v>0</v>
      </c>
      <c r="R5444">
        <v>9337</v>
      </c>
    </row>
    <row r="5445" spans="1:18" hidden="1">
      <c r="A5445" t="s">
        <v>6847</v>
      </c>
      <c r="B5445" t="s">
        <v>5453</v>
      </c>
      <c r="C5445">
        <v>77</v>
      </c>
      <c r="D5445" t="s">
        <v>102</v>
      </c>
      <c r="E5445" t="s">
        <v>10176</v>
      </c>
      <c r="F5445" t="s">
        <v>212</v>
      </c>
      <c r="G5445" t="s">
        <v>184</v>
      </c>
      <c r="H5445">
        <v>5</v>
      </c>
      <c r="I5445" t="s">
        <v>103</v>
      </c>
      <c r="J5445" t="s">
        <v>84</v>
      </c>
      <c r="K5445" t="s">
        <v>31</v>
      </c>
      <c r="L5445" t="s">
        <v>302</v>
      </c>
      <c r="N5445" s="52">
        <v>2474431.6320000002</v>
      </c>
      <c r="O5445" s="52">
        <v>2448656.5440000002</v>
      </c>
      <c r="P5445">
        <v>1</v>
      </c>
      <c r="Q5445">
        <f>IF(COUNTIF(SolCotizacion!$E:$E,$G5445)&gt;0,1,0)</f>
        <v>0</v>
      </c>
      <c r="R5445">
        <v>9339</v>
      </c>
    </row>
    <row r="5446" spans="1:18" hidden="1">
      <c r="A5446" t="s">
        <v>6848</v>
      </c>
      <c r="B5446" t="s">
        <v>5455</v>
      </c>
      <c r="C5446">
        <v>78</v>
      </c>
      <c r="D5446" t="s">
        <v>102</v>
      </c>
      <c r="E5446" t="s">
        <v>10177</v>
      </c>
      <c r="F5446" t="s">
        <v>213</v>
      </c>
      <c r="G5446" t="s">
        <v>184</v>
      </c>
      <c r="H5446">
        <v>5</v>
      </c>
      <c r="I5446" t="s">
        <v>103</v>
      </c>
      <c r="J5446" t="s">
        <v>84</v>
      </c>
      <c r="K5446" t="s">
        <v>31</v>
      </c>
      <c r="L5446" t="s">
        <v>302</v>
      </c>
      <c r="N5446" s="52">
        <v>1439741.8560000001</v>
      </c>
      <c r="O5446" s="52">
        <v>1353308.5920000002</v>
      </c>
      <c r="P5446">
        <v>1</v>
      </c>
      <c r="Q5446">
        <f>IF(COUNTIF(SolCotizacion!$E:$E,$G5446)&gt;0,1,0)</f>
        <v>0</v>
      </c>
      <c r="R5446">
        <v>9341</v>
      </c>
    </row>
    <row r="5447" spans="1:18" hidden="1">
      <c r="A5447" t="s">
        <v>6849</v>
      </c>
      <c r="B5447" t="s">
        <v>5457</v>
      </c>
      <c r="C5447">
        <v>79</v>
      </c>
      <c r="D5447" t="s">
        <v>102</v>
      </c>
      <c r="E5447" t="s">
        <v>10178</v>
      </c>
      <c r="F5447" t="s">
        <v>214</v>
      </c>
      <c r="G5447" t="s">
        <v>185</v>
      </c>
      <c r="H5447">
        <v>5</v>
      </c>
      <c r="I5447" t="s">
        <v>103</v>
      </c>
      <c r="J5447" t="s">
        <v>84</v>
      </c>
      <c r="K5447" t="s">
        <v>31</v>
      </c>
      <c r="L5447" t="s">
        <v>302</v>
      </c>
      <c r="N5447" s="52">
        <v>1439741.8560000001</v>
      </c>
      <c r="O5447" s="52">
        <v>1353308.5920000002</v>
      </c>
      <c r="P5447">
        <v>1</v>
      </c>
      <c r="Q5447">
        <f>IF(COUNTIF(SolCotizacion!$E:$E,$G5447)&gt;0,1,0)</f>
        <v>0</v>
      </c>
      <c r="R5447">
        <v>9343</v>
      </c>
    </row>
    <row r="5448" spans="1:18" hidden="1">
      <c r="A5448" t="s">
        <v>6850</v>
      </c>
      <c r="B5448" t="s">
        <v>5459</v>
      </c>
      <c r="C5448">
        <v>80</v>
      </c>
      <c r="D5448" t="s">
        <v>102</v>
      </c>
      <c r="E5448" t="s">
        <v>10179</v>
      </c>
      <c r="F5448" t="s">
        <v>215</v>
      </c>
      <c r="G5448" t="s">
        <v>185</v>
      </c>
      <c r="H5448">
        <v>5</v>
      </c>
      <c r="I5448" t="s">
        <v>103</v>
      </c>
      <c r="J5448" t="s">
        <v>84</v>
      </c>
      <c r="K5448" t="s">
        <v>31</v>
      </c>
      <c r="L5448" t="s">
        <v>302</v>
      </c>
      <c r="N5448" s="52">
        <v>2474431.6320000002</v>
      </c>
      <c r="O5448" s="52">
        <v>2448656.5440000002</v>
      </c>
      <c r="P5448">
        <v>1</v>
      </c>
      <c r="Q5448">
        <f>IF(COUNTIF(SolCotizacion!$E:$E,$G5448)&gt;0,1,0)</f>
        <v>0</v>
      </c>
      <c r="R5448">
        <v>9345</v>
      </c>
    </row>
    <row r="5449" spans="1:18" hidden="1">
      <c r="A5449" t="s">
        <v>6851</v>
      </c>
      <c r="B5449" t="s">
        <v>5461</v>
      </c>
      <c r="C5449">
        <v>81</v>
      </c>
      <c r="D5449" t="s">
        <v>102</v>
      </c>
      <c r="E5449" t="s">
        <v>10180</v>
      </c>
      <c r="F5449" t="s">
        <v>216</v>
      </c>
      <c r="G5449" t="s">
        <v>186</v>
      </c>
      <c r="H5449">
        <v>5</v>
      </c>
      <c r="I5449" t="s">
        <v>103</v>
      </c>
      <c r="J5449" t="s">
        <v>84</v>
      </c>
      <c r="K5449" t="s">
        <v>31</v>
      </c>
      <c r="L5449" t="s">
        <v>302</v>
      </c>
      <c r="N5449" s="52">
        <v>6200116.9920000015</v>
      </c>
      <c r="O5449" s="52">
        <v>6135531.8880000003</v>
      </c>
      <c r="P5449">
        <v>1</v>
      </c>
      <c r="Q5449">
        <f>IF(COUNTIF(SolCotizacion!$E:$E,$G5449)&gt;0,1,0)</f>
        <v>0</v>
      </c>
      <c r="R5449">
        <v>9347</v>
      </c>
    </row>
    <row r="5450" spans="1:18" hidden="1">
      <c r="A5450" t="s">
        <v>6852</v>
      </c>
      <c r="B5450" t="s">
        <v>5463</v>
      </c>
      <c r="C5450">
        <v>82</v>
      </c>
      <c r="D5450" t="s">
        <v>102</v>
      </c>
      <c r="E5450" t="s">
        <v>10181</v>
      </c>
      <c r="F5450" t="s">
        <v>217</v>
      </c>
      <c r="G5450" t="s">
        <v>186</v>
      </c>
      <c r="H5450">
        <v>5</v>
      </c>
      <c r="I5450" t="s">
        <v>103</v>
      </c>
      <c r="J5450" t="s">
        <v>84</v>
      </c>
      <c r="K5450" t="s">
        <v>31</v>
      </c>
      <c r="L5450" t="s">
        <v>302</v>
      </c>
      <c r="N5450" s="52">
        <v>1572086.0640000002</v>
      </c>
      <c r="O5450" s="52">
        <v>1476337.2480000001</v>
      </c>
      <c r="P5450">
        <v>1</v>
      </c>
      <c r="Q5450">
        <f>IF(COUNTIF(SolCotizacion!$E:$E,$G5450)&gt;0,1,0)</f>
        <v>0</v>
      </c>
      <c r="R5450">
        <v>9349</v>
      </c>
    </row>
    <row r="5451" spans="1:18" hidden="1">
      <c r="A5451" t="s">
        <v>6853</v>
      </c>
      <c r="B5451" t="s">
        <v>5465</v>
      </c>
      <c r="C5451">
        <v>83</v>
      </c>
      <c r="D5451" t="s">
        <v>102</v>
      </c>
      <c r="E5451" t="s">
        <v>10182</v>
      </c>
      <c r="F5451" t="s">
        <v>218</v>
      </c>
      <c r="G5451" t="s">
        <v>187</v>
      </c>
      <c r="H5451">
        <v>5</v>
      </c>
      <c r="I5451" t="s">
        <v>103</v>
      </c>
      <c r="J5451" t="s">
        <v>84</v>
      </c>
      <c r="K5451" t="s">
        <v>31</v>
      </c>
      <c r="L5451" t="s">
        <v>302</v>
      </c>
      <c r="N5451" s="52">
        <v>437390.44800000003</v>
      </c>
      <c r="O5451" s="52">
        <v>414798.19200000004</v>
      </c>
      <c r="P5451">
        <v>1</v>
      </c>
      <c r="Q5451">
        <f>IF(COUNTIF(SolCotizacion!$E:$E,$G5451)&gt;0,1,0)</f>
        <v>0</v>
      </c>
      <c r="R5451">
        <v>9351</v>
      </c>
    </row>
    <row r="5452" spans="1:18" hidden="1">
      <c r="A5452" t="s">
        <v>6854</v>
      </c>
      <c r="B5452" t="s">
        <v>5467</v>
      </c>
      <c r="C5452">
        <v>84</v>
      </c>
      <c r="D5452" t="s">
        <v>102</v>
      </c>
      <c r="E5452" t="s">
        <v>10183</v>
      </c>
      <c r="F5452" t="s">
        <v>219</v>
      </c>
      <c r="G5452" t="s">
        <v>188</v>
      </c>
      <c r="H5452">
        <v>5</v>
      </c>
      <c r="I5452" t="s">
        <v>103</v>
      </c>
      <c r="J5452" t="s">
        <v>84</v>
      </c>
      <c r="K5452" t="s">
        <v>31</v>
      </c>
      <c r="L5452" t="s">
        <v>302</v>
      </c>
      <c r="N5452" s="52">
        <v>191399.37600000002</v>
      </c>
      <c r="O5452" s="52">
        <v>181552.80000000002</v>
      </c>
      <c r="P5452">
        <v>1</v>
      </c>
      <c r="Q5452">
        <f>IF(COUNTIF(SolCotizacion!$E:$E,$G5452)&gt;0,1,0)</f>
        <v>0</v>
      </c>
      <c r="R5452">
        <v>9353</v>
      </c>
    </row>
    <row r="5453" spans="1:18" hidden="1">
      <c r="A5453" t="s">
        <v>6855</v>
      </c>
      <c r="B5453" t="s">
        <v>5469</v>
      </c>
      <c r="C5453">
        <v>85</v>
      </c>
      <c r="D5453" t="s">
        <v>102</v>
      </c>
      <c r="E5453" t="s">
        <v>10184</v>
      </c>
      <c r="F5453" t="s">
        <v>220</v>
      </c>
      <c r="G5453" t="s">
        <v>189</v>
      </c>
      <c r="H5453">
        <v>5</v>
      </c>
      <c r="I5453" t="s">
        <v>103</v>
      </c>
      <c r="J5453" t="s">
        <v>84</v>
      </c>
      <c r="K5453" t="s">
        <v>31</v>
      </c>
      <c r="L5453" t="s">
        <v>302</v>
      </c>
      <c r="N5453" s="52">
        <v>325031.95200000005</v>
      </c>
      <c r="O5453" s="52">
        <v>308244.52800000005</v>
      </c>
      <c r="P5453">
        <v>1</v>
      </c>
      <c r="Q5453">
        <f>IF(COUNTIF(SolCotizacion!$E:$E,$G5453)&gt;0,1,0)</f>
        <v>0</v>
      </c>
      <c r="R5453">
        <v>9355</v>
      </c>
    </row>
    <row r="5454" spans="1:18" hidden="1">
      <c r="A5454" t="s">
        <v>6856</v>
      </c>
      <c r="B5454" t="s">
        <v>5471</v>
      </c>
      <c r="C5454">
        <v>86</v>
      </c>
      <c r="D5454" t="s">
        <v>102</v>
      </c>
      <c r="E5454" t="s">
        <v>10185</v>
      </c>
      <c r="F5454" t="s">
        <v>221</v>
      </c>
      <c r="G5454" t="s">
        <v>190</v>
      </c>
      <c r="H5454">
        <v>5</v>
      </c>
      <c r="I5454" t="s">
        <v>103</v>
      </c>
      <c r="J5454" t="s">
        <v>84</v>
      </c>
      <c r="K5454" t="s">
        <v>31</v>
      </c>
      <c r="L5454" t="s">
        <v>302</v>
      </c>
      <c r="N5454" s="52">
        <v>281726.44800000003</v>
      </c>
      <c r="O5454" s="52">
        <v>242426.25600000005</v>
      </c>
      <c r="P5454">
        <v>1</v>
      </c>
      <c r="Q5454">
        <f>IF(COUNTIF(SolCotizacion!$E:$E,$G5454)&gt;0,1,0)</f>
        <v>0</v>
      </c>
      <c r="R5454">
        <v>9357</v>
      </c>
    </row>
    <row r="5455" spans="1:18" hidden="1">
      <c r="A5455" t="s">
        <v>6857</v>
      </c>
      <c r="B5455" t="s">
        <v>5473</v>
      </c>
      <c r="C5455">
        <v>87</v>
      </c>
      <c r="D5455" t="s">
        <v>102</v>
      </c>
      <c r="E5455" t="s">
        <v>10186</v>
      </c>
      <c r="F5455" t="s">
        <v>222</v>
      </c>
      <c r="G5455" t="s">
        <v>191</v>
      </c>
      <c r="H5455">
        <v>5</v>
      </c>
      <c r="I5455" t="s">
        <v>103</v>
      </c>
      <c r="J5455" t="s">
        <v>84</v>
      </c>
      <c r="K5455" t="s">
        <v>31</v>
      </c>
      <c r="L5455" t="s">
        <v>302</v>
      </c>
      <c r="N5455" s="52">
        <v>80207.808000000005</v>
      </c>
      <c r="O5455" s="52">
        <v>79372.08</v>
      </c>
      <c r="P5455">
        <v>1</v>
      </c>
      <c r="Q5455">
        <f>IF(COUNTIF(SolCotizacion!$E:$E,$G5455)&gt;0,1,0)</f>
        <v>0</v>
      </c>
      <c r="R5455">
        <v>9359</v>
      </c>
    </row>
    <row r="5456" spans="1:18" hidden="1">
      <c r="A5456" t="s">
        <v>6858</v>
      </c>
      <c r="B5456" t="s">
        <v>5475</v>
      </c>
      <c r="C5456">
        <v>88</v>
      </c>
      <c r="D5456" t="s">
        <v>102</v>
      </c>
      <c r="E5456" t="s">
        <v>10187</v>
      </c>
      <c r="F5456" t="s">
        <v>223</v>
      </c>
      <c r="G5456" t="s">
        <v>192</v>
      </c>
      <c r="H5456">
        <v>5</v>
      </c>
      <c r="I5456" t="s">
        <v>103</v>
      </c>
      <c r="J5456" t="s">
        <v>84</v>
      </c>
      <c r="K5456" t="s">
        <v>31</v>
      </c>
      <c r="L5456" t="s">
        <v>302</v>
      </c>
      <c r="N5456" s="52">
        <v>80207.808000000005</v>
      </c>
      <c r="O5456" s="52">
        <v>79372.08</v>
      </c>
      <c r="P5456">
        <v>1</v>
      </c>
      <c r="Q5456">
        <f>IF(COUNTIF(SolCotizacion!$E:$E,$G5456)&gt;0,1,0)</f>
        <v>0</v>
      </c>
      <c r="R5456">
        <v>9361</v>
      </c>
    </row>
    <row r="5457" spans="1:18" hidden="1">
      <c r="A5457" t="s">
        <v>6859</v>
      </c>
      <c r="B5457" t="s">
        <v>5477</v>
      </c>
      <c r="C5457">
        <v>89</v>
      </c>
      <c r="D5457" t="s">
        <v>102</v>
      </c>
      <c r="E5457" t="s">
        <v>10188</v>
      </c>
      <c r="F5457" t="s">
        <v>224</v>
      </c>
      <c r="G5457" t="s">
        <v>193</v>
      </c>
      <c r="H5457">
        <v>5</v>
      </c>
      <c r="I5457" t="s">
        <v>103</v>
      </c>
      <c r="J5457" t="s">
        <v>84</v>
      </c>
      <c r="K5457" t="s">
        <v>31</v>
      </c>
      <c r="L5457" t="s">
        <v>302</v>
      </c>
      <c r="N5457" s="52">
        <v>988934.49600000004</v>
      </c>
      <c r="O5457" s="52">
        <v>937856.83200000005</v>
      </c>
      <c r="P5457">
        <v>1</v>
      </c>
      <c r="Q5457">
        <f>IF(COUNTIF(SolCotizacion!$E:$E,$G5457)&gt;0,1,0)</f>
        <v>0</v>
      </c>
      <c r="R5457">
        <v>9363</v>
      </c>
    </row>
    <row r="5458" spans="1:18" hidden="1">
      <c r="A5458" t="s">
        <v>6860</v>
      </c>
      <c r="B5458" t="s">
        <v>5479</v>
      </c>
      <c r="C5458">
        <v>90</v>
      </c>
      <c r="D5458" t="s">
        <v>113</v>
      </c>
      <c r="E5458" t="s">
        <v>9853</v>
      </c>
      <c r="F5458" t="s">
        <v>114</v>
      </c>
      <c r="G5458" t="s">
        <v>88</v>
      </c>
      <c r="H5458">
        <v>5</v>
      </c>
      <c r="I5458">
        <v>1</v>
      </c>
      <c r="J5458" t="s">
        <v>88</v>
      </c>
      <c r="K5458" t="s">
        <v>31</v>
      </c>
      <c r="L5458" t="s">
        <v>302</v>
      </c>
      <c r="N5458" s="52">
        <v>1.0833900000000001</v>
      </c>
      <c r="O5458" s="52">
        <v>1.0833900000000001</v>
      </c>
      <c r="P5458">
        <v>1</v>
      </c>
      <c r="Q5458">
        <f>IF(COUNTIFS(SolCotizacion!$D:$D,$G5458,SolCotizacion!$K:$K,$I5458)&gt;0,1,0)</f>
        <v>0</v>
      </c>
      <c r="R5458">
        <v>9365</v>
      </c>
    </row>
    <row r="5459" spans="1:18" hidden="1">
      <c r="A5459" t="s">
        <v>6861</v>
      </c>
      <c r="B5459" t="s">
        <v>5481</v>
      </c>
      <c r="C5459">
        <v>91</v>
      </c>
      <c r="D5459" t="s">
        <v>113</v>
      </c>
      <c r="E5459" t="s">
        <v>9984</v>
      </c>
      <c r="F5459" t="s">
        <v>114</v>
      </c>
      <c r="G5459" t="s">
        <v>88</v>
      </c>
      <c r="H5459">
        <v>5</v>
      </c>
      <c r="I5459">
        <v>2</v>
      </c>
      <c r="J5459" t="s">
        <v>88</v>
      </c>
      <c r="K5459" t="s">
        <v>31</v>
      </c>
      <c r="L5459" t="s">
        <v>302</v>
      </c>
      <c r="N5459" s="52">
        <v>1.0833900000000001</v>
      </c>
      <c r="O5459" s="52">
        <v>1.0833900000000001</v>
      </c>
      <c r="P5459">
        <v>1</v>
      </c>
      <c r="Q5459">
        <f>IF(COUNTIFS(SolCotizacion!$D:$D,$G5459,SolCotizacion!$K:$K,$I5459)&gt;0,1,0)</f>
        <v>1</v>
      </c>
      <c r="R5459">
        <v>9367</v>
      </c>
    </row>
    <row r="5460" spans="1:18" hidden="1">
      <c r="A5460" t="s">
        <v>6862</v>
      </c>
      <c r="B5460" t="s">
        <v>5483</v>
      </c>
      <c r="C5460">
        <v>92</v>
      </c>
      <c r="D5460" t="s">
        <v>113</v>
      </c>
      <c r="E5460" t="s">
        <v>9985</v>
      </c>
      <c r="F5460" t="s">
        <v>114</v>
      </c>
      <c r="G5460" t="s">
        <v>88</v>
      </c>
      <c r="H5460">
        <v>5</v>
      </c>
      <c r="I5460">
        <v>3</v>
      </c>
      <c r="J5460" t="s">
        <v>88</v>
      </c>
      <c r="K5460" t="s">
        <v>31</v>
      </c>
      <c r="L5460" t="s">
        <v>302</v>
      </c>
      <c r="N5460" s="52">
        <v>1.0833900000000001</v>
      </c>
      <c r="O5460" s="52">
        <v>1.0833900000000001</v>
      </c>
      <c r="P5460">
        <v>1</v>
      </c>
      <c r="Q5460">
        <f>IF(COUNTIFS(SolCotizacion!$D:$D,$G5460,SolCotizacion!$K:$K,$I5460)&gt;0,1,0)</f>
        <v>0</v>
      </c>
      <c r="R5460">
        <v>9369</v>
      </c>
    </row>
    <row r="5461" spans="1:18" hidden="1">
      <c r="A5461" t="s">
        <v>6863</v>
      </c>
      <c r="B5461" t="s">
        <v>5485</v>
      </c>
      <c r="C5461">
        <v>93</v>
      </c>
      <c r="D5461" t="s">
        <v>113</v>
      </c>
      <c r="E5461" t="s">
        <v>10189</v>
      </c>
      <c r="F5461" t="s">
        <v>225</v>
      </c>
      <c r="G5461" t="s">
        <v>176</v>
      </c>
      <c r="H5461">
        <v>5</v>
      </c>
      <c r="I5461" t="s">
        <v>103</v>
      </c>
      <c r="J5461" t="s">
        <v>118</v>
      </c>
      <c r="K5461" t="s">
        <v>325</v>
      </c>
      <c r="L5461" t="s">
        <v>302</v>
      </c>
      <c r="N5461" s="52">
        <v>1.0833900000000001</v>
      </c>
      <c r="O5461" s="52">
        <v>1.0833900000000001</v>
      </c>
      <c r="P5461">
        <v>1</v>
      </c>
      <c r="Q5461">
        <f>IF(COUNTIF(SolCotizacion!$E:$E,G5461)&gt;0,1,0)</f>
        <v>0</v>
      </c>
      <c r="R5461">
        <v>9371</v>
      </c>
    </row>
    <row r="5462" spans="1:18" hidden="1">
      <c r="A5462" t="s">
        <v>6864</v>
      </c>
      <c r="B5462" t="s">
        <v>5487</v>
      </c>
      <c r="C5462">
        <v>94</v>
      </c>
      <c r="D5462" t="s">
        <v>113</v>
      </c>
      <c r="E5462" t="s">
        <v>10190</v>
      </c>
      <c r="F5462" t="s">
        <v>226</v>
      </c>
      <c r="G5462" t="s">
        <v>177</v>
      </c>
      <c r="H5462">
        <v>5</v>
      </c>
      <c r="I5462" t="s">
        <v>103</v>
      </c>
      <c r="J5462" t="s">
        <v>118</v>
      </c>
      <c r="K5462" t="s">
        <v>325</v>
      </c>
      <c r="L5462" t="s">
        <v>302</v>
      </c>
      <c r="N5462" s="52">
        <v>1.0833900000000001</v>
      </c>
      <c r="O5462" s="52">
        <v>1.0833900000000001</v>
      </c>
      <c r="P5462">
        <v>1</v>
      </c>
      <c r="Q5462">
        <f>IF(COUNTIF(SolCotizacion!$E:$E,G5462)&gt;0,1,0)</f>
        <v>0</v>
      </c>
      <c r="R5462">
        <v>9373</v>
      </c>
    </row>
    <row r="5463" spans="1:18" hidden="1">
      <c r="A5463" t="s">
        <v>6865</v>
      </c>
      <c r="B5463" t="s">
        <v>5489</v>
      </c>
      <c r="C5463">
        <v>95</v>
      </c>
      <c r="D5463" t="s">
        <v>113</v>
      </c>
      <c r="E5463" t="s">
        <v>10191</v>
      </c>
      <c r="F5463" t="s">
        <v>227</v>
      </c>
      <c r="G5463" t="s">
        <v>178</v>
      </c>
      <c r="H5463">
        <v>5</v>
      </c>
      <c r="I5463" t="s">
        <v>103</v>
      </c>
      <c r="J5463" t="s">
        <v>118</v>
      </c>
      <c r="K5463" t="s">
        <v>325</v>
      </c>
      <c r="L5463" t="s">
        <v>302</v>
      </c>
      <c r="N5463" s="52">
        <v>1.0833900000000001</v>
      </c>
      <c r="O5463" s="52">
        <v>1.0833900000000001</v>
      </c>
      <c r="P5463">
        <v>1</v>
      </c>
      <c r="Q5463">
        <f>IF(COUNTIF(SolCotizacion!$E:$E,G5463)&gt;0,1,0)</f>
        <v>0</v>
      </c>
      <c r="R5463">
        <v>9375</v>
      </c>
    </row>
    <row r="5464" spans="1:18" hidden="1">
      <c r="A5464" t="s">
        <v>6866</v>
      </c>
      <c r="B5464" t="s">
        <v>5491</v>
      </c>
      <c r="C5464">
        <v>97</v>
      </c>
      <c r="D5464" t="s">
        <v>113</v>
      </c>
      <c r="E5464" t="s">
        <v>10192</v>
      </c>
      <c r="F5464" t="s">
        <v>228</v>
      </c>
      <c r="G5464" t="s">
        <v>179</v>
      </c>
      <c r="H5464">
        <v>5</v>
      </c>
      <c r="I5464" t="s">
        <v>103</v>
      </c>
      <c r="J5464" t="s">
        <v>118</v>
      </c>
      <c r="K5464" t="s">
        <v>325</v>
      </c>
      <c r="L5464" t="s">
        <v>302</v>
      </c>
      <c r="N5464" s="52">
        <v>1.0833900000000001</v>
      </c>
      <c r="O5464" s="52">
        <v>1.0833900000000001</v>
      </c>
      <c r="P5464">
        <v>1</v>
      </c>
      <c r="Q5464">
        <f>IF(COUNTIF(SolCotizacion!$E:$E,G5464)&gt;0,1,0)</f>
        <v>0</v>
      </c>
      <c r="R5464">
        <v>9379</v>
      </c>
    </row>
    <row r="5465" spans="1:18" hidden="1">
      <c r="A5465" t="s">
        <v>6867</v>
      </c>
      <c r="B5465" t="s">
        <v>5493</v>
      </c>
      <c r="C5465">
        <v>98</v>
      </c>
      <c r="D5465" t="s">
        <v>113</v>
      </c>
      <c r="E5465" t="s">
        <v>10193</v>
      </c>
      <c r="F5465" t="s">
        <v>229</v>
      </c>
      <c r="G5465" t="s">
        <v>180</v>
      </c>
      <c r="H5465">
        <v>5</v>
      </c>
      <c r="I5465" t="s">
        <v>103</v>
      </c>
      <c r="J5465" t="s">
        <v>118</v>
      </c>
      <c r="K5465" t="s">
        <v>325</v>
      </c>
      <c r="L5465" t="s">
        <v>302</v>
      </c>
      <c r="N5465" s="52">
        <v>1.0833900000000001</v>
      </c>
      <c r="O5465" s="52">
        <v>1.0833900000000001</v>
      </c>
      <c r="P5465">
        <v>1</v>
      </c>
      <c r="Q5465">
        <f>IF(COUNTIF(SolCotizacion!$E:$E,G5465)&gt;0,1,0)</f>
        <v>0</v>
      </c>
      <c r="R5465">
        <v>9381</v>
      </c>
    </row>
    <row r="5466" spans="1:18" hidden="1">
      <c r="A5466" t="s">
        <v>6868</v>
      </c>
      <c r="B5466" t="s">
        <v>5495</v>
      </c>
      <c r="C5466">
        <v>99</v>
      </c>
      <c r="D5466" t="s">
        <v>113</v>
      </c>
      <c r="E5466" t="s">
        <v>10194</v>
      </c>
      <c r="F5466" t="s">
        <v>230</v>
      </c>
      <c r="G5466" t="s">
        <v>181</v>
      </c>
      <c r="H5466">
        <v>5</v>
      </c>
      <c r="I5466" t="s">
        <v>103</v>
      </c>
      <c r="J5466" t="s">
        <v>118</v>
      </c>
      <c r="K5466" t="s">
        <v>325</v>
      </c>
      <c r="L5466" t="s">
        <v>302</v>
      </c>
      <c r="N5466" s="52">
        <v>1.0833900000000001</v>
      </c>
      <c r="O5466" s="52">
        <v>1.0833900000000001</v>
      </c>
      <c r="P5466">
        <v>1</v>
      </c>
      <c r="Q5466">
        <f>IF(COUNTIF(SolCotizacion!$E:$E,G5466)&gt;0,1,0)</f>
        <v>0</v>
      </c>
      <c r="R5466">
        <v>9383</v>
      </c>
    </row>
    <row r="5467" spans="1:18" hidden="1">
      <c r="A5467" t="s">
        <v>6869</v>
      </c>
      <c r="B5467" t="s">
        <v>5497</v>
      </c>
      <c r="C5467">
        <v>100</v>
      </c>
      <c r="D5467" t="s">
        <v>113</v>
      </c>
      <c r="E5467" t="s">
        <v>10195</v>
      </c>
      <c r="F5467" t="s">
        <v>231</v>
      </c>
      <c r="G5467" t="s">
        <v>182</v>
      </c>
      <c r="H5467">
        <v>5</v>
      </c>
      <c r="I5467" t="s">
        <v>103</v>
      </c>
      <c r="J5467" t="s">
        <v>118</v>
      </c>
      <c r="K5467" t="s">
        <v>325</v>
      </c>
      <c r="L5467" t="s">
        <v>302</v>
      </c>
      <c r="N5467" s="52">
        <v>1.0833900000000001</v>
      </c>
      <c r="O5467" s="52">
        <v>1.0833900000000001</v>
      </c>
      <c r="P5467">
        <v>1</v>
      </c>
      <c r="Q5467">
        <f>IF(COUNTIF(SolCotizacion!$E:$E,G5467)&gt;0,1,0)</f>
        <v>0</v>
      </c>
      <c r="R5467">
        <v>9385</v>
      </c>
    </row>
    <row r="5468" spans="1:18" hidden="1">
      <c r="A5468" t="s">
        <v>6870</v>
      </c>
      <c r="B5468" t="s">
        <v>5499</v>
      </c>
      <c r="C5468">
        <v>101</v>
      </c>
      <c r="D5468" t="s">
        <v>113</v>
      </c>
      <c r="E5468" t="s">
        <v>10196</v>
      </c>
      <c r="F5468" t="s">
        <v>232</v>
      </c>
      <c r="G5468" t="s">
        <v>183</v>
      </c>
      <c r="H5468">
        <v>5</v>
      </c>
      <c r="I5468" t="s">
        <v>103</v>
      </c>
      <c r="J5468" t="s">
        <v>118</v>
      </c>
      <c r="K5468" t="s">
        <v>325</v>
      </c>
      <c r="L5468" t="s">
        <v>302</v>
      </c>
      <c r="N5468" s="52">
        <v>1.0833900000000001</v>
      </c>
      <c r="O5468" s="52">
        <v>1.0833900000000001</v>
      </c>
      <c r="P5468">
        <v>1</v>
      </c>
      <c r="Q5468">
        <f>IF(COUNTIF(SolCotizacion!$E:$E,G5468)&gt;0,1,0)</f>
        <v>0</v>
      </c>
      <c r="R5468">
        <v>9387</v>
      </c>
    </row>
    <row r="5469" spans="1:18" hidden="1">
      <c r="A5469" t="s">
        <v>6871</v>
      </c>
      <c r="B5469" t="s">
        <v>5501</v>
      </c>
      <c r="C5469">
        <v>102</v>
      </c>
      <c r="D5469" t="s">
        <v>113</v>
      </c>
      <c r="E5469" t="s">
        <v>10197</v>
      </c>
      <c r="F5469" t="s">
        <v>233</v>
      </c>
      <c r="G5469" t="s">
        <v>184</v>
      </c>
      <c r="H5469">
        <v>5</v>
      </c>
      <c r="I5469" t="s">
        <v>103</v>
      </c>
      <c r="J5469" t="s">
        <v>118</v>
      </c>
      <c r="K5469" t="s">
        <v>325</v>
      </c>
      <c r="L5469" t="s">
        <v>302</v>
      </c>
      <c r="N5469" s="52">
        <v>1.0833900000000001</v>
      </c>
      <c r="O5469" s="52">
        <v>1.0833900000000001</v>
      </c>
      <c r="P5469">
        <v>1</v>
      </c>
      <c r="Q5469">
        <f>IF(COUNTIF(SolCotizacion!$E:$E,G5469)&gt;0,1,0)</f>
        <v>0</v>
      </c>
      <c r="R5469">
        <v>9389</v>
      </c>
    </row>
    <row r="5470" spans="1:18" hidden="1">
      <c r="A5470" t="s">
        <v>6872</v>
      </c>
      <c r="B5470" t="s">
        <v>5503</v>
      </c>
      <c r="C5470">
        <v>103</v>
      </c>
      <c r="D5470" t="s">
        <v>113</v>
      </c>
      <c r="E5470" t="s">
        <v>10198</v>
      </c>
      <c r="F5470" t="s">
        <v>234</v>
      </c>
      <c r="G5470" t="s">
        <v>185</v>
      </c>
      <c r="H5470">
        <v>5</v>
      </c>
      <c r="I5470" t="s">
        <v>103</v>
      </c>
      <c r="J5470" t="s">
        <v>118</v>
      </c>
      <c r="K5470" t="s">
        <v>325</v>
      </c>
      <c r="L5470" t="s">
        <v>302</v>
      </c>
      <c r="N5470" s="52">
        <v>1.0833900000000001</v>
      </c>
      <c r="O5470" s="52">
        <v>1.0833900000000001</v>
      </c>
      <c r="P5470">
        <v>1</v>
      </c>
      <c r="Q5470">
        <f>IF(COUNTIF(SolCotizacion!$E:$E,G5470)&gt;0,1,0)</f>
        <v>0</v>
      </c>
      <c r="R5470">
        <v>9391</v>
      </c>
    </row>
    <row r="5471" spans="1:18" hidden="1">
      <c r="A5471" t="s">
        <v>6873</v>
      </c>
      <c r="B5471" t="s">
        <v>5505</v>
      </c>
      <c r="C5471">
        <v>104</v>
      </c>
      <c r="D5471" t="s">
        <v>113</v>
      </c>
      <c r="E5471" t="s">
        <v>10199</v>
      </c>
      <c r="F5471" t="s">
        <v>235</v>
      </c>
      <c r="G5471" t="s">
        <v>186</v>
      </c>
      <c r="H5471">
        <v>5</v>
      </c>
      <c r="I5471" t="s">
        <v>103</v>
      </c>
      <c r="J5471" t="s">
        <v>118</v>
      </c>
      <c r="K5471" t="s">
        <v>325</v>
      </c>
      <c r="L5471" t="s">
        <v>302</v>
      </c>
      <c r="N5471" s="52">
        <v>1.0833900000000001</v>
      </c>
      <c r="O5471" s="52">
        <v>1.0833900000000001</v>
      </c>
      <c r="P5471">
        <v>1</v>
      </c>
      <c r="Q5471">
        <f>IF(COUNTIF(SolCotizacion!$E:$E,G5471)&gt;0,1,0)</f>
        <v>0</v>
      </c>
      <c r="R5471">
        <v>9393</v>
      </c>
    </row>
    <row r="5472" spans="1:18" hidden="1">
      <c r="A5472" t="s">
        <v>6874</v>
      </c>
      <c r="B5472" t="s">
        <v>5507</v>
      </c>
      <c r="C5472">
        <v>105</v>
      </c>
      <c r="D5472" t="s">
        <v>113</v>
      </c>
      <c r="E5472" t="s">
        <v>10200</v>
      </c>
      <c r="F5472" t="s">
        <v>236</v>
      </c>
      <c r="G5472" t="s">
        <v>187</v>
      </c>
      <c r="H5472">
        <v>5</v>
      </c>
      <c r="I5472" t="s">
        <v>103</v>
      </c>
      <c r="J5472" t="s">
        <v>118</v>
      </c>
      <c r="K5472" t="s">
        <v>325</v>
      </c>
      <c r="L5472" t="s">
        <v>302</v>
      </c>
      <c r="N5472" s="52">
        <v>1.0833900000000001</v>
      </c>
      <c r="O5472" s="52">
        <v>1.0833900000000001</v>
      </c>
      <c r="P5472">
        <v>1</v>
      </c>
      <c r="Q5472">
        <f>IF(COUNTIF(SolCotizacion!$E:$E,G5472)&gt;0,1,0)</f>
        <v>0</v>
      </c>
      <c r="R5472">
        <v>9395</v>
      </c>
    </row>
    <row r="5473" spans="1:19" hidden="1">
      <c r="A5473" t="s">
        <v>6875</v>
      </c>
      <c r="B5473" t="s">
        <v>5509</v>
      </c>
      <c r="C5473">
        <v>106</v>
      </c>
      <c r="D5473" t="s">
        <v>113</v>
      </c>
      <c r="E5473" t="s">
        <v>10201</v>
      </c>
      <c r="F5473" t="s">
        <v>237</v>
      </c>
      <c r="G5473" t="s">
        <v>188</v>
      </c>
      <c r="H5473">
        <v>5</v>
      </c>
      <c r="I5473" t="s">
        <v>103</v>
      </c>
      <c r="J5473" t="s">
        <v>118</v>
      </c>
      <c r="K5473" t="s">
        <v>325</v>
      </c>
      <c r="L5473" t="s">
        <v>302</v>
      </c>
      <c r="N5473" s="52">
        <v>1.0833900000000001</v>
      </c>
      <c r="O5473" s="52">
        <v>1.0833900000000001</v>
      </c>
      <c r="P5473">
        <v>1</v>
      </c>
      <c r="Q5473">
        <f>IF(COUNTIF(SolCotizacion!$E:$E,G5473)&gt;0,1,0)</f>
        <v>0</v>
      </c>
      <c r="R5473">
        <v>9397</v>
      </c>
    </row>
    <row r="5474" spans="1:19" hidden="1">
      <c r="A5474" t="s">
        <v>6876</v>
      </c>
      <c r="B5474" t="s">
        <v>5511</v>
      </c>
      <c r="C5474">
        <v>107</v>
      </c>
      <c r="D5474" t="s">
        <v>113</v>
      </c>
      <c r="E5474" t="s">
        <v>10202</v>
      </c>
      <c r="F5474" t="s">
        <v>238</v>
      </c>
      <c r="G5474" t="s">
        <v>189</v>
      </c>
      <c r="H5474">
        <v>5</v>
      </c>
      <c r="I5474" t="s">
        <v>103</v>
      </c>
      <c r="J5474" t="s">
        <v>118</v>
      </c>
      <c r="K5474" t="s">
        <v>325</v>
      </c>
      <c r="L5474" t="s">
        <v>302</v>
      </c>
      <c r="N5474" s="52">
        <v>1.0833900000000001</v>
      </c>
      <c r="O5474" s="52">
        <v>1.0833900000000001</v>
      </c>
      <c r="P5474">
        <v>1</v>
      </c>
      <c r="Q5474">
        <f>IF(COUNTIF(SolCotizacion!$E:$E,G5474)&gt;0,1,0)</f>
        <v>0</v>
      </c>
      <c r="R5474">
        <v>9399</v>
      </c>
    </row>
    <row r="5475" spans="1:19" hidden="1">
      <c r="A5475" t="s">
        <v>6877</v>
      </c>
      <c r="B5475" t="s">
        <v>5513</v>
      </c>
      <c r="C5475">
        <v>108</v>
      </c>
      <c r="D5475" t="s">
        <v>113</v>
      </c>
      <c r="E5475" t="s">
        <v>10203</v>
      </c>
      <c r="F5475" t="s">
        <v>239</v>
      </c>
      <c r="G5475" t="s">
        <v>190</v>
      </c>
      <c r="H5475">
        <v>5</v>
      </c>
      <c r="I5475" t="s">
        <v>103</v>
      </c>
      <c r="J5475" t="s">
        <v>118</v>
      </c>
      <c r="K5475" t="s">
        <v>325</v>
      </c>
      <c r="L5475" t="s">
        <v>302</v>
      </c>
      <c r="N5475" s="52">
        <v>1.0833900000000001</v>
      </c>
      <c r="O5475" s="52">
        <v>1.0833900000000001</v>
      </c>
      <c r="P5475">
        <v>1</v>
      </c>
      <c r="Q5475">
        <f>IF(COUNTIF(SolCotizacion!$E:$E,G5475)&gt;0,1,0)</f>
        <v>0</v>
      </c>
      <c r="R5475">
        <v>9401</v>
      </c>
    </row>
    <row r="5476" spans="1:19" hidden="1">
      <c r="A5476" t="s">
        <v>6878</v>
      </c>
      <c r="B5476" t="s">
        <v>5515</v>
      </c>
      <c r="C5476">
        <v>109</v>
      </c>
      <c r="D5476" t="s">
        <v>113</v>
      </c>
      <c r="E5476" t="s">
        <v>10204</v>
      </c>
      <c r="F5476" t="s">
        <v>240</v>
      </c>
      <c r="G5476" t="s">
        <v>191</v>
      </c>
      <c r="H5476">
        <v>5</v>
      </c>
      <c r="I5476" t="s">
        <v>103</v>
      </c>
      <c r="J5476" t="s">
        <v>118</v>
      </c>
      <c r="K5476" t="s">
        <v>325</v>
      </c>
      <c r="L5476" t="s">
        <v>302</v>
      </c>
      <c r="N5476" s="52">
        <v>1.0833900000000001</v>
      </c>
      <c r="O5476" s="52">
        <v>1.0833900000000001</v>
      </c>
      <c r="P5476">
        <v>1</v>
      </c>
      <c r="Q5476">
        <f>IF(COUNTIF(SolCotizacion!$E:$E,G5476)&gt;0,1,0)</f>
        <v>0</v>
      </c>
      <c r="R5476">
        <v>9403</v>
      </c>
    </row>
    <row r="5477" spans="1:19" hidden="1">
      <c r="A5477" t="s">
        <v>6879</v>
      </c>
      <c r="B5477" t="s">
        <v>5517</v>
      </c>
      <c r="C5477">
        <v>110</v>
      </c>
      <c r="D5477" t="s">
        <v>113</v>
      </c>
      <c r="E5477" t="s">
        <v>10205</v>
      </c>
      <c r="F5477" t="s">
        <v>241</v>
      </c>
      <c r="G5477" t="s">
        <v>192</v>
      </c>
      <c r="H5477">
        <v>5</v>
      </c>
      <c r="I5477" t="s">
        <v>103</v>
      </c>
      <c r="J5477" t="s">
        <v>118</v>
      </c>
      <c r="K5477" t="s">
        <v>325</v>
      </c>
      <c r="L5477" t="s">
        <v>302</v>
      </c>
      <c r="N5477" s="52">
        <v>1.0833900000000001</v>
      </c>
      <c r="O5477" s="52">
        <v>1.0833900000000001</v>
      </c>
      <c r="P5477">
        <v>1</v>
      </c>
      <c r="Q5477">
        <f>IF(COUNTIF(SolCotizacion!$E:$E,G5477)&gt;0,1,0)</f>
        <v>0</v>
      </c>
      <c r="R5477">
        <v>9405</v>
      </c>
    </row>
    <row r="5478" spans="1:19" hidden="1">
      <c r="A5478" t="s">
        <v>6880</v>
      </c>
      <c r="B5478" t="s">
        <v>5519</v>
      </c>
      <c r="C5478">
        <v>111</v>
      </c>
      <c r="D5478" t="s">
        <v>113</v>
      </c>
      <c r="E5478" t="s">
        <v>10206</v>
      </c>
      <c r="F5478" t="s">
        <v>242</v>
      </c>
      <c r="G5478" t="s">
        <v>193</v>
      </c>
      <c r="H5478">
        <v>5</v>
      </c>
      <c r="I5478" t="s">
        <v>103</v>
      </c>
      <c r="J5478" t="s">
        <v>118</v>
      </c>
      <c r="K5478" t="s">
        <v>325</v>
      </c>
      <c r="L5478" t="s">
        <v>302</v>
      </c>
      <c r="N5478" s="52">
        <v>1.0833900000000001</v>
      </c>
      <c r="O5478" s="52">
        <v>1.0833900000000001</v>
      </c>
      <c r="P5478">
        <v>1</v>
      </c>
      <c r="Q5478">
        <f>IF(COUNTIF(SolCotizacion!$E:$E,G5478)&gt;0,1,0)</f>
        <v>0</v>
      </c>
      <c r="R5478">
        <v>9407</v>
      </c>
    </row>
    <row r="5479" spans="1:19" hidden="1">
      <c r="A5479" t="s">
        <v>6881</v>
      </c>
      <c r="B5479" t="s">
        <v>5521</v>
      </c>
      <c r="C5479">
        <v>112</v>
      </c>
      <c r="D5479" t="s">
        <v>113</v>
      </c>
      <c r="E5479" t="s">
        <v>9995</v>
      </c>
      <c r="F5479" t="s">
        <v>125</v>
      </c>
      <c r="G5479" t="s">
        <v>88</v>
      </c>
      <c r="H5479">
        <v>5</v>
      </c>
      <c r="I5479">
        <v>1</v>
      </c>
      <c r="J5479" t="s">
        <v>88</v>
      </c>
      <c r="K5479" t="s">
        <v>31</v>
      </c>
      <c r="L5479" t="s">
        <v>302</v>
      </c>
      <c r="N5479" s="52">
        <v>1.0833900000000001</v>
      </c>
      <c r="O5479" s="52">
        <v>1.0833900000000001</v>
      </c>
      <c r="P5479">
        <v>1</v>
      </c>
      <c r="Q5479">
        <f>IF(COUNTIFS(SolCotizacion!$D:$D,$G5479,SolCotizacion!$K:$K,$I5479)&gt;0,1,0)</f>
        <v>0</v>
      </c>
      <c r="R5479">
        <v>9409</v>
      </c>
    </row>
    <row r="5480" spans="1:19" hidden="1">
      <c r="A5480" t="s">
        <v>6882</v>
      </c>
      <c r="B5480" t="s">
        <v>5523</v>
      </c>
      <c r="C5480">
        <v>113</v>
      </c>
      <c r="D5480" t="s">
        <v>113</v>
      </c>
      <c r="E5480" t="s">
        <v>9996</v>
      </c>
      <c r="F5480" t="s">
        <v>125</v>
      </c>
      <c r="G5480" t="s">
        <v>88</v>
      </c>
      <c r="H5480">
        <v>5</v>
      </c>
      <c r="I5480">
        <v>2</v>
      </c>
      <c r="J5480" t="s">
        <v>88</v>
      </c>
      <c r="K5480" t="s">
        <v>31</v>
      </c>
      <c r="L5480" t="s">
        <v>302</v>
      </c>
      <c r="N5480" s="52">
        <v>1.0833900000000001</v>
      </c>
      <c r="O5480" s="52">
        <v>1.0833900000000001</v>
      </c>
      <c r="P5480">
        <v>1</v>
      </c>
      <c r="Q5480">
        <f>IF(COUNTIFS(SolCotizacion!$D:$D,$G5480,SolCotizacion!$K:$K,$I5480)&gt;0,1,0)</f>
        <v>1</v>
      </c>
      <c r="R5480">
        <v>9411</v>
      </c>
    </row>
    <row r="5481" spans="1:19" hidden="1">
      <c r="A5481" t="s">
        <v>6883</v>
      </c>
      <c r="B5481" t="s">
        <v>5525</v>
      </c>
      <c r="C5481">
        <v>114</v>
      </c>
      <c r="D5481" t="s">
        <v>113</v>
      </c>
      <c r="E5481" t="s">
        <v>9997</v>
      </c>
      <c r="F5481" t="s">
        <v>125</v>
      </c>
      <c r="G5481" t="s">
        <v>88</v>
      </c>
      <c r="H5481">
        <v>5</v>
      </c>
      <c r="I5481">
        <v>3</v>
      </c>
      <c r="J5481" t="s">
        <v>88</v>
      </c>
      <c r="K5481" t="s">
        <v>31</v>
      </c>
      <c r="L5481" t="s">
        <v>302</v>
      </c>
      <c r="N5481" s="52">
        <v>1.0833900000000001</v>
      </c>
      <c r="O5481" s="52">
        <v>1.0833900000000001</v>
      </c>
      <c r="P5481">
        <v>1</v>
      </c>
      <c r="Q5481">
        <f>IF(COUNTIFS(SolCotizacion!$D:$D,$G5481,SolCotizacion!$K:$K,$I5481)&gt;0,1,0)</f>
        <v>0</v>
      </c>
      <c r="R5481">
        <v>9413</v>
      </c>
    </row>
    <row r="5482" spans="1:19" hidden="1">
      <c r="A5482" t="s">
        <v>6884</v>
      </c>
      <c r="B5482" t="s">
        <v>5527</v>
      </c>
      <c r="C5482">
        <v>115</v>
      </c>
      <c r="D5482" t="s">
        <v>113</v>
      </c>
      <c r="E5482" t="s">
        <v>252</v>
      </c>
      <c r="F5482" t="s">
        <v>243</v>
      </c>
      <c r="G5482" t="s">
        <v>176</v>
      </c>
      <c r="H5482">
        <v>5</v>
      </c>
      <c r="I5482">
        <v>1</v>
      </c>
      <c r="J5482" t="s">
        <v>127</v>
      </c>
      <c r="K5482" t="s">
        <v>31</v>
      </c>
      <c r="L5482" t="s">
        <v>302</v>
      </c>
      <c r="M5482" s="53">
        <v>0.01</v>
      </c>
      <c r="N5482" s="52">
        <v>8743.8652839999995</v>
      </c>
      <c r="O5482" s="52">
        <v>8294.9394219999995</v>
      </c>
      <c r="P5482">
        <v>1</v>
      </c>
      <c r="Q5482">
        <f>IF(SUMIFS(SolCotizacion!$P:$P,SolCotizacion!$E:$E,$G5482,SolCotizacion!$K:$K,$I5482)&gt;499,1,0)</f>
        <v>0</v>
      </c>
      <c r="R5482">
        <v>9415</v>
      </c>
      <c r="S5482" s="56">
        <f>IF(SUMIFS(SolCotizacion!$P:$P,SolCotizacion!$E:$E,$G5482,SolCotizacion!$K:$K,$I5482)&gt;499,4%,0)</f>
        <v>0</v>
      </c>
    </row>
    <row r="5483" spans="1:19" hidden="1">
      <c r="A5483" t="s">
        <v>6885</v>
      </c>
      <c r="B5483" t="s">
        <v>5529</v>
      </c>
      <c r="C5483">
        <v>116</v>
      </c>
      <c r="D5483" t="s">
        <v>113</v>
      </c>
      <c r="E5483" t="s">
        <v>253</v>
      </c>
      <c r="F5483" t="s">
        <v>243</v>
      </c>
      <c r="G5483" t="s">
        <v>176</v>
      </c>
      <c r="H5483">
        <v>5</v>
      </c>
      <c r="I5483">
        <v>2</v>
      </c>
      <c r="J5483" t="s">
        <v>127</v>
      </c>
      <c r="K5483" t="s">
        <v>31</v>
      </c>
      <c r="L5483" t="s">
        <v>302</v>
      </c>
      <c r="M5483" s="53">
        <v>0.01</v>
      </c>
      <c r="N5483" s="52">
        <v>8743.8652839999995</v>
      </c>
      <c r="O5483" s="52">
        <v>8294.9394219999995</v>
      </c>
      <c r="P5483">
        <v>1</v>
      </c>
      <c r="Q5483">
        <f>IF(SUMIFS(SolCotizacion!$P:$P,SolCotizacion!$E:$E,$G5483,SolCotizacion!$K:$K,$I5483)&gt;499,1,0)</f>
        <v>0</v>
      </c>
      <c r="R5483">
        <v>9416</v>
      </c>
      <c r="S5483" s="56">
        <f>IF(SUMIFS(SolCotizacion!$P:$P,SolCotizacion!$E:$E,$G5483,SolCotizacion!$K:$K,$I5483)&gt;499,4%,0)</f>
        <v>0</v>
      </c>
    </row>
    <row r="5484" spans="1:19" hidden="1">
      <c r="A5484" t="s">
        <v>6886</v>
      </c>
      <c r="B5484" t="s">
        <v>5531</v>
      </c>
      <c r="C5484">
        <v>117</v>
      </c>
      <c r="D5484" t="s">
        <v>113</v>
      </c>
      <c r="E5484" t="s">
        <v>254</v>
      </c>
      <c r="F5484" t="s">
        <v>243</v>
      </c>
      <c r="G5484" t="s">
        <v>176</v>
      </c>
      <c r="H5484">
        <v>5</v>
      </c>
      <c r="I5484">
        <v>3</v>
      </c>
      <c r="J5484" t="s">
        <v>127</v>
      </c>
      <c r="K5484" t="s">
        <v>31</v>
      </c>
      <c r="L5484" t="s">
        <v>302</v>
      </c>
      <c r="M5484" s="53">
        <v>0.01</v>
      </c>
      <c r="N5484" s="52">
        <v>8800.3976060000005</v>
      </c>
      <c r="O5484" s="52">
        <v>8350.8836179999998</v>
      </c>
      <c r="P5484">
        <v>1</v>
      </c>
      <c r="Q5484">
        <f>IF(SUMIFS(SolCotizacion!$P:$P,SolCotizacion!$E:$E,$G5484,SolCotizacion!$K:$K,$I5484)&gt;499,1,0)</f>
        <v>0</v>
      </c>
      <c r="R5484">
        <v>9417</v>
      </c>
      <c r="S5484" s="56">
        <f>IF(SUMIFS(SolCotizacion!$P:$P,SolCotizacion!$E:$E,$G5484,SolCotizacion!$K:$K,$I5484)&gt;499,4%,0)</f>
        <v>0</v>
      </c>
    </row>
    <row r="5485" spans="1:19" hidden="1">
      <c r="A5485" t="s">
        <v>6887</v>
      </c>
      <c r="B5485" t="s">
        <v>5533</v>
      </c>
      <c r="C5485">
        <v>118</v>
      </c>
      <c r="D5485" t="s">
        <v>113</v>
      </c>
      <c r="E5485" t="s">
        <v>10207</v>
      </c>
      <c r="F5485" t="s">
        <v>244</v>
      </c>
      <c r="G5485" t="s">
        <v>177</v>
      </c>
      <c r="H5485">
        <v>5</v>
      </c>
      <c r="I5485">
        <v>1</v>
      </c>
      <c r="J5485" t="s">
        <v>127</v>
      </c>
      <c r="K5485" t="s">
        <v>31</v>
      </c>
      <c r="L5485" t="s">
        <v>302</v>
      </c>
      <c r="M5485" s="53">
        <v>0.01</v>
      </c>
      <c r="N5485" s="52">
        <v>21541.806902</v>
      </c>
      <c r="O5485" s="52">
        <v>20431.889324</v>
      </c>
      <c r="P5485">
        <v>1</v>
      </c>
      <c r="Q5485">
        <f>IF(SUMIFS(SolCotizacion!$P:$P,SolCotizacion!$E:$E,$G5485,SolCotizacion!$K:$K,$I5485)&gt;499,1,0)</f>
        <v>0</v>
      </c>
      <c r="R5485">
        <v>9418</v>
      </c>
      <c r="S5485" s="56">
        <f>IF(SUMIFS(SolCotizacion!$P:$P,SolCotizacion!$E:$E,$G5485,SolCotizacion!$K:$K,$I5485)&gt;499,4%,0)</f>
        <v>0</v>
      </c>
    </row>
    <row r="5486" spans="1:19" hidden="1">
      <c r="A5486" t="s">
        <v>6888</v>
      </c>
      <c r="B5486" t="s">
        <v>5535</v>
      </c>
      <c r="C5486">
        <v>119</v>
      </c>
      <c r="D5486" t="s">
        <v>113</v>
      </c>
      <c r="E5486" t="s">
        <v>10208</v>
      </c>
      <c r="F5486" t="s">
        <v>244</v>
      </c>
      <c r="G5486" t="s">
        <v>177</v>
      </c>
      <c r="H5486">
        <v>5</v>
      </c>
      <c r="I5486">
        <v>2</v>
      </c>
      <c r="J5486" t="s">
        <v>127</v>
      </c>
      <c r="K5486" t="s">
        <v>31</v>
      </c>
      <c r="L5486" t="s">
        <v>302</v>
      </c>
      <c r="M5486" s="53">
        <v>0.01</v>
      </c>
      <c r="N5486" s="52">
        <v>21541.806902</v>
      </c>
      <c r="O5486" s="52">
        <v>20431.889324</v>
      </c>
      <c r="P5486">
        <v>1</v>
      </c>
      <c r="Q5486">
        <f>IF(SUMIFS(SolCotizacion!$P:$P,SolCotizacion!$E:$E,$G5486,SolCotizacion!$K:$K,$I5486)&gt;499,1,0)</f>
        <v>0</v>
      </c>
      <c r="R5486">
        <v>9419</v>
      </c>
      <c r="S5486" s="56">
        <f>IF(SUMIFS(SolCotizacion!$P:$P,SolCotizacion!$E:$E,$G5486,SolCotizacion!$K:$K,$I5486)&gt;499,4%,0)</f>
        <v>0</v>
      </c>
    </row>
    <row r="5487" spans="1:19" hidden="1">
      <c r="A5487" t="s">
        <v>6889</v>
      </c>
      <c r="B5487" t="s">
        <v>5537</v>
      </c>
      <c r="C5487">
        <v>120</v>
      </c>
      <c r="D5487" t="s">
        <v>113</v>
      </c>
      <c r="E5487" t="s">
        <v>10209</v>
      </c>
      <c r="F5487" t="s">
        <v>244</v>
      </c>
      <c r="G5487" t="s">
        <v>177</v>
      </c>
      <c r="H5487">
        <v>5</v>
      </c>
      <c r="I5487">
        <v>3</v>
      </c>
      <c r="J5487" t="s">
        <v>127</v>
      </c>
      <c r="K5487" t="s">
        <v>31</v>
      </c>
      <c r="L5487" t="s">
        <v>302</v>
      </c>
      <c r="M5487" s="53">
        <v>0.01</v>
      </c>
      <c r="N5487" s="52">
        <v>21598.339224000003</v>
      </c>
      <c r="O5487" s="52">
        <v>20487.823202</v>
      </c>
      <c r="P5487">
        <v>1</v>
      </c>
      <c r="Q5487">
        <f>IF(SUMIFS(SolCotizacion!$P:$P,SolCotizacion!$E:$E,$G5487,SolCotizacion!$K:$K,$I5487)&gt;499,1,0)</f>
        <v>0</v>
      </c>
      <c r="R5487">
        <v>9420</v>
      </c>
      <c r="S5487" s="56">
        <f>IF(SUMIFS(SolCotizacion!$P:$P,SolCotizacion!$E:$E,$G5487,SolCotizacion!$K:$K,$I5487)&gt;499,4%,0)</f>
        <v>0</v>
      </c>
    </row>
    <row r="5488" spans="1:19" hidden="1">
      <c r="A5488" t="s">
        <v>6890</v>
      </c>
      <c r="B5488" t="s">
        <v>5539</v>
      </c>
      <c r="C5488">
        <v>121</v>
      </c>
      <c r="D5488" t="s">
        <v>113</v>
      </c>
      <c r="E5488" t="s">
        <v>10210</v>
      </c>
      <c r="F5488" t="s">
        <v>245</v>
      </c>
      <c r="G5488" t="s">
        <v>178</v>
      </c>
      <c r="H5488">
        <v>5</v>
      </c>
      <c r="I5488">
        <v>1</v>
      </c>
      <c r="J5488" t="s">
        <v>127</v>
      </c>
      <c r="K5488" t="s">
        <v>31</v>
      </c>
      <c r="L5488" t="s">
        <v>302</v>
      </c>
      <c r="M5488" s="53">
        <v>0.01</v>
      </c>
      <c r="N5488" s="52">
        <v>12948.914594</v>
      </c>
      <c r="O5488" s="52">
        <v>12282.794832</v>
      </c>
      <c r="P5488">
        <v>1</v>
      </c>
      <c r="Q5488">
        <f>IF(SUMIFS(SolCotizacion!$P:$P,SolCotizacion!$E:$E,$G5488,SolCotizacion!$K:$K,$I5488)&gt;499,1,0)</f>
        <v>0</v>
      </c>
      <c r="R5488">
        <v>9421</v>
      </c>
      <c r="S5488" s="56">
        <f>IF(SUMIFS(SolCotizacion!$P:$P,SolCotizacion!$E:$E,$G5488,SolCotizacion!$K:$K,$I5488)&gt;499,4%,0)</f>
        <v>0</v>
      </c>
    </row>
    <row r="5489" spans="1:19" hidden="1">
      <c r="A5489" t="s">
        <v>6891</v>
      </c>
      <c r="B5489" t="s">
        <v>5541</v>
      </c>
      <c r="C5489">
        <v>122</v>
      </c>
      <c r="D5489" t="s">
        <v>113</v>
      </c>
      <c r="E5489" t="s">
        <v>10211</v>
      </c>
      <c r="F5489" t="s">
        <v>245</v>
      </c>
      <c r="G5489" t="s">
        <v>178</v>
      </c>
      <c r="H5489">
        <v>5</v>
      </c>
      <c r="I5489">
        <v>2</v>
      </c>
      <c r="J5489" t="s">
        <v>127</v>
      </c>
      <c r="K5489" t="s">
        <v>31</v>
      </c>
      <c r="L5489" t="s">
        <v>302</v>
      </c>
      <c r="M5489" s="53">
        <v>0.01</v>
      </c>
      <c r="N5489" s="52">
        <v>12948.914594</v>
      </c>
      <c r="O5489" s="52">
        <v>12282.794832</v>
      </c>
      <c r="P5489">
        <v>1</v>
      </c>
      <c r="Q5489">
        <f>IF(SUMIFS(SolCotizacion!$P:$P,SolCotizacion!$E:$E,$G5489,SolCotizacion!$K:$K,$I5489)&gt;499,1,0)</f>
        <v>0</v>
      </c>
      <c r="R5489">
        <v>9422</v>
      </c>
      <c r="S5489" s="56">
        <f>IF(SUMIFS(SolCotizacion!$P:$P,SolCotizacion!$E:$E,$G5489,SolCotizacion!$K:$K,$I5489)&gt;499,4%,0)</f>
        <v>0</v>
      </c>
    </row>
    <row r="5490" spans="1:19" hidden="1">
      <c r="A5490" t="s">
        <v>6892</v>
      </c>
      <c r="B5490" t="s">
        <v>5543</v>
      </c>
      <c r="C5490">
        <v>123</v>
      </c>
      <c r="D5490" t="s">
        <v>113</v>
      </c>
      <c r="E5490" t="s">
        <v>10212</v>
      </c>
      <c r="F5490" t="s">
        <v>245</v>
      </c>
      <c r="G5490" t="s">
        <v>178</v>
      </c>
      <c r="H5490">
        <v>5</v>
      </c>
      <c r="I5490">
        <v>3</v>
      </c>
      <c r="J5490" t="s">
        <v>127</v>
      </c>
      <c r="K5490" t="s">
        <v>31</v>
      </c>
      <c r="L5490" t="s">
        <v>302</v>
      </c>
      <c r="M5490" s="53">
        <v>0.01</v>
      </c>
      <c r="N5490" s="52">
        <v>13005.436598000002</v>
      </c>
      <c r="O5490" s="52">
        <v>12338.728710000001</v>
      </c>
      <c r="P5490">
        <v>1</v>
      </c>
      <c r="Q5490">
        <f>IF(SUMIFS(SolCotizacion!$P:$P,SolCotizacion!$E:$E,$G5490,SolCotizacion!$K:$K,$I5490)&gt;499,1,0)</f>
        <v>0</v>
      </c>
      <c r="R5490">
        <v>9423</v>
      </c>
      <c r="S5490" s="56">
        <f>IF(SUMIFS(SolCotizacion!$P:$P,SolCotizacion!$E:$E,$G5490,SolCotizacion!$K:$K,$I5490)&gt;499,4%,0)</f>
        <v>0</v>
      </c>
    </row>
    <row r="5491" spans="1:19" hidden="1">
      <c r="A5491" t="s">
        <v>6893</v>
      </c>
      <c r="B5491" t="s">
        <v>5545</v>
      </c>
      <c r="C5491">
        <v>127</v>
      </c>
      <c r="D5491" t="s">
        <v>113</v>
      </c>
      <c r="E5491" t="s">
        <v>10213</v>
      </c>
      <c r="F5491" t="s">
        <v>246</v>
      </c>
      <c r="G5491" t="s">
        <v>179</v>
      </c>
      <c r="H5491">
        <v>5</v>
      </c>
      <c r="I5491">
        <v>1</v>
      </c>
      <c r="J5491" t="s">
        <v>127</v>
      </c>
      <c r="K5491" t="s">
        <v>31</v>
      </c>
      <c r="L5491" t="s">
        <v>302</v>
      </c>
      <c r="M5491" s="53">
        <v>0.01</v>
      </c>
      <c r="N5491" s="52">
        <v>8729.110544000001</v>
      </c>
      <c r="O5491" s="52">
        <v>8169.8027180000008</v>
      </c>
      <c r="P5491">
        <v>1</v>
      </c>
      <c r="Q5491">
        <f>IF(SUMIFS(SolCotizacion!$P:$P,SolCotizacion!$E:$E,$G5491,SolCotizacion!$K:$K,$I5491)&gt;499,1,0)</f>
        <v>0</v>
      </c>
      <c r="R5491">
        <v>9427</v>
      </c>
      <c r="S5491" s="56">
        <f>IF(SUMIFS(SolCotizacion!$P:$P,SolCotizacion!$E:$E,$G5491,SolCotizacion!$K:$K,$I5491)&gt;499,4%,0)</f>
        <v>0</v>
      </c>
    </row>
    <row r="5492" spans="1:19" hidden="1">
      <c r="A5492" t="s">
        <v>6894</v>
      </c>
      <c r="B5492" t="s">
        <v>5547</v>
      </c>
      <c r="C5492">
        <v>128</v>
      </c>
      <c r="D5492" t="s">
        <v>113</v>
      </c>
      <c r="E5492" t="s">
        <v>10214</v>
      </c>
      <c r="F5492" t="s">
        <v>246</v>
      </c>
      <c r="G5492" t="s">
        <v>179</v>
      </c>
      <c r="H5492">
        <v>5</v>
      </c>
      <c r="I5492">
        <v>2</v>
      </c>
      <c r="J5492" t="s">
        <v>127</v>
      </c>
      <c r="K5492" t="s">
        <v>31</v>
      </c>
      <c r="L5492" t="s">
        <v>302</v>
      </c>
      <c r="M5492" s="53">
        <v>0.01</v>
      </c>
      <c r="N5492" s="52">
        <v>8729.110544000001</v>
      </c>
      <c r="O5492" s="52">
        <v>8169.8027180000008</v>
      </c>
      <c r="P5492">
        <v>1</v>
      </c>
      <c r="Q5492">
        <f>IF(SUMIFS(SolCotizacion!$P:$P,SolCotizacion!$E:$E,$G5492,SolCotizacion!$K:$K,$I5492)&gt;499,1,0)</f>
        <v>0</v>
      </c>
      <c r="R5492">
        <v>9428</v>
      </c>
      <c r="S5492" s="56">
        <f>IF(SUMIFS(SolCotizacion!$P:$P,SolCotizacion!$E:$E,$G5492,SolCotizacion!$K:$K,$I5492)&gt;499,4%,0)</f>
        <v>0</v>
      </c>
    </row>
    <row r="5493" spans="1:19" hidden="1">
      <c r="A5493" t="s">
        <v>6895</v>
      </c>
      <c r="B5493" t="s">
        <v>5549</v>
      </c>
      <c r="C5493">
        <v>129</v>
      </c>
      <c r="D5493" t="s">
        <v>113</v>
      </c>
      <c r="E5493" t="s">
        <v>10215</v>
      </c>
      <c r="F5493" t="s">
        <v>246</v>
      </c>
      <c r="G5493" t="s">
        <v>179</v>
      </c>
      <c r="H5493">
        <v>5</v>
      </c>
      <c r="I5493">
        <v>3</v>
      </c>
      <c r="J5493" t="s">
        <v>127</v>
      </c>
      <c r="K5493" t="s">
        <v>31</v>
      </c>
      <c r="L5493" t="s">
        <v>302</v>
      </c>
      <c r="M5493" s="53">
        <v>0.01</v>
      </c>
      <c r="N5493" s="52">
        <v>8785.6325480000014</v>
      </c>
      <c r="O5493" s="52">
        <v>8225.7469139999994</v>
      </c>
      <c r="P5493">
        <v>1</v>
      </c>
      <c r="Q5493">
        <f>IF(SUMIFS(SolCotizacion!$P:$P,SolCotizacion!$E:$E,$G5493,SolCotizacion!$K:$K,$I5493)&gt;499,1,0)</f>
        <v>0</v>
      </c>
      <c r="R5493">
        <v>9429</v>
      </c>
      <c r="S5493" s="56">
        <f>IF(SUMIFS(SolCotizacion!$P:$P,SolCotizacion!$E:$E,$G5493,SolCotizacion!$K:$K,$I5493)&gt;499,4%,0)</f>
        <v>0</v>
      </c>
    </row>
    <row r="5494" spans="1:19" hidden="1">
      <c r="A5494" t="s">
        <v>6896</v>
      </c>
      <c r="B5494" t="s">
        <v>5551</v>
      </c>
      <c r="C5494">
        <v>130</v>
      </c>
      <c r="D5494" t="s">
        <v>113</v>
      </c>
      <c r="E5494" t="s">
        <v>10216</v>
      </c>
      <c r="F5494" t="s">
        <v>247</v>
      </c>
      <c r="G5494" t="s">
        <v>180</v>
      </c>
      <c r="H5494">
        <v>5</v>
      </c>
      <c r="I5494">
        <v>1</v>
      </c>
      <c r="J5494" t="s">
        <v>127</v>
      </c>
      <c r="K5494" t="s">
        <v>31</v>
      </c>
      <c r="L5494" t="s">
        <v>302</v>
      </c>
      <c r="M5494" s="53">
        <v>0.01</v>
      </c>
      <c r="N5494" s="52">
        <v>19097.142526</v>
      </c>
      <c r="O5494" s="52">
        <v>18048.823408000004</v>
      </c>
      <c r="P5494">
        <v>1</v>
      </c>
      <c r="Q5494">
        <f>IF(SUMIFS(SolCotizacion!$P:$P,SolCotizacion!$E:$E,$G5494,SolCotizacion!$K:$K,$I5494)&gt;499,1,0)</f>
        <v>0</v>
      </c>
      <c r="R5494">
        <v>9430</v>
      </c>
      <c r="S5494" s="56">
        <f>IF(SUMIFS(SolCotizacion!$P:$P,SolCotizacion!$E:$E,$G5494,SolCotizacion!$K:$K,$I5494)&gt;499,4%,0)</f>
        <v>0</v>
      </c>
    </row>
    <row r="5495" spans="1:19" hidden="1">
      <c r="A5495" t="s">
        <v>6897</v>
      </c>
      <c r="B5495" t="s">
        <v>5553</v>
      </c>
      <c r="C5495">
        <v>131</v>
      </c>
      <c r="D5495" t="s">
        <v>113</v>
      </c>
      <c r="E5495" t="s">
        <v>10217</v>
      </c>
      <c r="F5495" t="s">
        <v>247</v>
      </c>
      <c r="G5495" t="s">
        <v>180</v>
      </c>
      <c r="H5495">
        <v>5</v>
      </c>
      <c r="I5495">
        <v>2</v>
      </c>
      <c r="J5495" t="s">
        <v>127</v>
      </c>
      <c r="K5495" t="s">
        <v>31</v>
      </c>
      <c r="L5495" t="s">
        <v>302</v>
      </c>
      <c r="M5495" s="53">
        <v>0.01</v>
      </c>
      <c r="N5495" s="52">
        <v>19097.142526</v>
      </c>
      <c r="O5495" s="52">
        <v>18048.823408000004</v>
      </c>
      <c r="P5495">
        <v>1</v>
      </c>
      <c r="Q5495">
        <f>IF(SUMIFS(SolCotizacion!$P:$P,SolCotizacion!$E:$E,$G5495,SolCotizacion!$K:$K,$I5495)&gt;499,1,0)</f>
        <v>0</v>
      </c>
      <c r="R5495">
        <v>9431</v>
      </c>
      <c r="S5495" s="56">
        <f>IF(SUMIFS(SolCotizacion!$P:$P,SolCotizacion!$E:$E,$G5495,SolCotizacion!$K:$K,$I5495)&gt;499,4%,0)</f>
        <v>0</v>
      </c>
    </row>
    <row r="5496" spans="1:19" hidden="1">
      <c r="A5496" t="s">
        <v>6898</v>
      </c>
      <c r="B5496" t="s">
        <v>5555</v>
      </c>
      <c r="C5496">
        <v>132</v>
      </c>
      <c r="D5496" t="s">
        <v>113</v>
      </c>
      <c r="E5496" t="s">
        <v>10218</v>
      </c>
      <c r="F5496" t="s">
        <v>247</v>
      </c>
      <c r="G5496" t="s">
        <v>180</v>
      </c>
      <c r="H5496">
        <v>5</v>
      </c>
      <c r="I5496">
        <v>3</v>
      </c>
      <c r="J5496" t="s">
        <v>127</v>
      </c>
      <c r="K5496" t="s">
        <v>31</v>
      </c>
      <c r="L5496" t="s">
        <v>302</v>
      </c>
      <c r="M5496" s="53">
        <v>0.01</v>
      </c>
      <c r="N5496" s="52">
        <v>19153.664529999998</v>
      </c>
      <c r="O5496" s="52">
        <v>18104.767604000001</v>
      </c>
      <c r="P5496">
        <v>1</v>
      </c>
      <c r="Q5496">
        <f>IF(SUMIFS(SolCotizacion!$P:$P,SolCotizacion!$E:$E,$G5496,SolCotizacion!$K:$K,$I5496)&gt;499,1,0)</f>
        <v>0</v>
      </c>
      <c r="R5496">
        <v>9432</v>
      </c>
      <c r="S5496" s="56">
        <f>IF(SUMIFS(SolCotizacion!$P:$P,SolCotizacion!$E:$E,$G5496,SolCotizacion!$K:$K,$I5496)&gt;499,4%,0)</f>
        <v>0</v>
      </c>
    </row>
    <row r="5497" spans="1:19" hidden="1">
      <c r="A5497" t="s">
        <v>6899</v>
      </c>
      <c r="B5497" t="s">
        <v>5557</v>
      </c>
      <c r="C5497">
        <v>133</v>
      </c>
      <c r="D5497" t="s">
        <v>113</v>
      </c>
      <c r="E5497" t="s">
        <v>10219</v>
      </c>
      <c r="F5497" t="s">
        <v>248</v>
      </c>
      <c r="G5497" t="s">
        <v>181</v>
      </c>
      <c r="H5497">
        <v>5</v>
      </c>
      <c r="I5497">
        <v>1</v>
      </c>
      <c r="J5497" t="s">
        <v>127</v>
      </c>
      <c r="K5497" t="s">
        <v>31</v>
      </c>
      <c r="L5497" t="s">
        <v>302</v>
      </c>
      <c r="M5497" s="53">
        <v>0.01</v>
      </c>
      <c r="N5497" s="52">
        <v>45314.881304000002</v>
      </c>
      <c r="O5497" s="52">
        <v>42835.228590000006</v>
      </c>
      <c r="P5497">
        <v>1</v>
      </c>
      <c r="Q5497">
        <f>IF(SUMIFS(SolCotizacion!$P:$P,SolCotizacion!$E:$E,$G5497,SolCotizacion!$K:$K,$I5497)&gt;499,1,0)</f>
        <v>0</v>
      </c>
      <c r="R5497">
        <v>9433</v>
      </c>
      <c r="S5497" s="56">
        <f>IF(SUMIFS(SolCotizacion!$P:$P,SolCotizacion!$E:$E,$G5497,SolCotizacion!$K:$K,$I5497)&gt;499,4%,0)</f>
        <v>0</v>
      </c>
    </row>
    <row r="5498" spans="1:19" hidden="1">
      <c r="A5498" t="s">
        <v>6900</v>
      </c>
      <c r="B5498" t="s">
        <v>5559</v>
      </c>
      <c r="C5498">
        <v>134</v>
      </c>
      <c r="D5498" t="s">
        <v>113</v>
      </c>
      <c r="E5498" t="s">
        <v>10220</v>
      </c>
      <c r="F5498" t="s">
        <v>248</v>
      </c>
      <c r="G5498" t="s">
        <v>181</v>
      </c>
      <c r="H5498">
        <v>5</v>
      </c>
      <c r="I5498">
        <v>2</v>
      </c>
      <c r="J5498" t="s">
        <v>127</v>
      </c>
      <c r="K5498" t="s">
        <v>31</v>
      </c>
      <c r="L5498" t="s">
        <v>302</v>
      </c>
      <c r="M5498" s="53">
        <v>0.01</v>
      </c>
      <c r="N5498" s="52">
        <v>45314.881304000002</v>
      </c>
      <c r="O5498" s="52">
        <v>42835.228590000006</v>
      </c>
      <c r="P5498">
        <v>1</v>
      </c>
      <c r="Q5498">
        <f>IF(SUMIFS(SolCotizacion!$P:$P,SolCotizacion!$E:$E,$G5498,SolCotizacion!$K:$K,$I5498)&gt;499,1,0)</f>
        <v>0</v>
      </c>
      <c r="R5498">
        <v>9434</v>
      </c>
      <c r="S5498" s="56">
        <f>IF(SUMIFS(SolCotizacion!$P:$P,SolCotizacion!$E:$E,$G5498,SolCotizacion!$K:$K,$I5498)&gt;499,4%,0)</f>
        <v>0</v>
      </c>
    </row>
    <row r="5499" spans="1:19" hidden="1">
      <c r="A5499" t="s">
        <v>6901</v>
      </c>
      <c r="B5499" t="s">
        <v>5561</v>
      </c>
      <c r="C5499">
        <v>135</v>
      </c>
      <c r="D5499" t="s">
        <v>113</v>
      </c>
      <c r="E5499" t="s">
        <v>10221</v>
      </c>
      <c r="F5499" t="s">
        <v>248</v>
      </c>
      <c r="G5499" t="s">
        <v>181</v>
      </c>
      <c r="H5499">
        <v>5</v>
      </c>
      <c r="I5499">
        <v>3</v>
      </c>
      <c r="J5499" t="s">
        <v>127</v>
      </c>
      <c r="K5499" t="s">
        <v>31</v>
      </c>
      <c r="L5499" t="s">
        <v>302</v>
      </c>
      <c r="M5499" s="53">
        <v>0.01</v>
      </c>
      <c r="N5499" s="52">
        <v>45371.403308000001</v>
      </c>
      <c r="O5499" s="52">
        <v>42891.162468000002</v>
      </c>
      <c r="P5499">
        <v>1</v>
      </c>
      <c r="Q5499">
        <f>IF(SUMIFS(SolCotizacion!$P:$P,SolCotizacion!$E:$E,$G5499,SolCotizacion!$K:$K,$I5499)&gt;499,1,0)</f>
        <v>0</v>
      </c>
      <c r="R5499">
        <v>9435</v>
      </c>
      <c r="S5499" s="56">
        <f>IF(SUMIFS(SolCotizacion!$P:$P,SolCotizacion!$E:$E,$G5499,SolCotizacion!$K:$K,$I5499)&gt;499,4%,0)</f>
        <v>0</v>
      </c>
    </row>
    <row r="5500" spans="1:19" hidden="1">
      <c r="A5500" t="s">
        <v>6902</v>
      </c>
      <c r="B5500" t="s">
        <v>5563</v>
      </c>
      <c r="C5500">
        <v>136</v>
      </c>
      <c r="D5500" t="s">
        <v>113</v>
      </c>
      <c r="E5500" t="s">
        <v>10222</v>
      </c>
      <c r="F5500" t="s">
        <v>249</v>
      </c>
      <c r="G5500" t="s">
        <v>182</v>
      </c>
      <c r="H5500">
        <v>5</v>
      </c>
      <c r="I5500">
        <v>1</v>
      </c>
      <c r="J5500" t="s">
        <v>127</v>
      </c>
      <c r="K5500" t="s">
        <v>31</v>
      </c>
      <c r="L5500" t="s">
        <v>302</v>
      </c>
      <c r="M5500" s="53">
        <v>0.01</v>
      </c>
      <c r="N5500" s="52">
        <v>29704.180660000002</v>
      </c>
      <c r="O5500" s="52">
        <v>27768.843718</v>
      </c>
      <c r="P5500">
        <v>1</v>
      </c>
      <c r="Q5500">
        <f>IF(SUMIFS(SolCotizacion!$P:$P,SolCotizacion!$E:$E,$G5500,SolCotizacion!$K:$K,$I5500)&gt;499,1,0)</f>
        <v>0</v>
      </c>
      <c r="R5500">
        <v>9436</v>
      </c>
      <c r="S5500" s="56">
        <f>IF(SUMIFS(SolCotizacion!$P:$P,SolCotizacion!$E:$E,$G5500,SolCotizacion!$K:$K,$I5500)&gt;499,4%,0)</f>
        <v>0</v>
      </c>
    </row>
    <row r="5501" spans="1:19" hidden="1">
      <c r="A5501" t="s">
        <v>6903</v>
      </c>
      <c r="B5501" t="s">
        <v>5565</v>
      </c>
      <c r="C5501">
        <v>137</v>
      </c>
      <c r="D5501" t="s">
        <v>113</v>
      </c>
      <c r="E5501" t="s">
        <v>10223</v>
      </c>
      <c r="F5501" t="s">
        <v>249</v>
      </c>
      <c r="G5501" t="s">
        <v>182</v>
      </c>
      <c r="H5501">
        <v>5</v>
      </c>
      <c r="I5501">
        <v>2</v>
      </c>
      <c r="J5501" t="s">
        <v>127</v>
      </c>
      <c r="K5501" t="s">
        <v>31</v>
      </c>
      <c r="L5501" t="s">
        <v>302</v>
      </c>
      <c r="M5501" s="53">
        <v>0.01</v>
      </c>
      <c r="N5501" s="52">
        <v>29704.180660000002</v>
      </c>
      <c r="O5501" s="52">
        <v>27768.843718</v>
      </c>
      <c r="P5501">
        <v>1</v>
      </c>
      <c r="Q5501">
        <f>IF(SUMIFS(SolCotizacion!$P:$P,SolCotizacion!$E:$E,$G5501,SolCotizacion!$K:$K,$I5501)&gt;499,1,0)</f>
        <v>0</v>
      </c>
      <c r="R5501">
        <v>9437</v>
      </c>
      <c r="S5501" s="56">
        <f>IF(SUMIFS(SolCotizacion!$P:$P,SolCotizacion!$E:$E,$G5501,SolCotizacion!$K:$K,$I5501)&gt;499,4%,0)</f>
        <v>0</v>
      </c>
    </row>
    <row r="5502" spans="1:19" hidden="1">
      <c r="A5502" t="s">
        <v>6904</v>
      </c>
      <c r="B5502" t="s">
        <v>5567</v>
      </c>
      <c r="C5502">
        <v>138</v>
      </c>
      <c r="D5502" t="s">
        <v>113</v>
      </c>
      <c r="E5502" t="s">
        <v>10224</v>
      </c>
      <c r="F5502" t="s">
        <v>249</v>
      </c>
      <c r="G5502" t="s">
        <v>182</v>
      </c>
      <c r="H5502">
        <v>5</v>
      </c>
      <c r="I5502">
        <v>3</v>
      </c>
      <c r="J5502" t="s">
        <v>127</v>
      </c>
      <c r="K5502" t="s">
        <v>31</v>
      </c>
      <c r="L5502" t="s">
        <v>302</v>
      </c>
      <c r="M5502" s="53">
        <v>0.01</v>
      </c>
      <c r="N5502" s="52">
        <v>29760.702664</v>
      </c>
      <c r="O5502" s="52">
        <v>27824.777596000004</v>
      </c>
      <c r="P5502">
        <v>1</v>
      </c>
      <c r="Q5502">
        <f>IF(SUMIFS(SolCotizacion!$P:$P,SolCotizacion!$E:$E,$G5502,SolCotizacion!$K:$K,$I5502)&gt;499,1,0)</f>
        <v>0</v>
      </c>
      <c r="R5502">
        <v>9438</v>
      </c>
      <c r="S5502" s="56">
        <f>IF(SUMIFS(SolCotizacion!$P:$P,SolCotizacion!$E:$E,$G5502,SolCotizacion!$K:$K,$I5502)&gt;499,4%,0)</f>
        <v>0</v>
      </c>
    </row>
    <row r="5503" spans="1:19" hidden="1">
      <c r="A5503" t="s">
        <v>6905</v>
      </c>
      <c r="B5503" t="s">
        <v>5569</v>
      </c>
      <c r="C5503">
        <v>139</v>
      </c>
      <c r="D5503" t="s">
        <v>113</v>
      </c>
      <c r="E5503" t="s">
        <v>10225</v>
      </c>
      <c r="F5503" t="s">
        <v>250</v>
      </c>
      <c r="G5503" t="s">
        <v>183</v>
      </c>
      <c r="H5503">
        <v>5</v>
      </c>
      <c r="I5503">
        <v>1</v>
      </c>
      <c r="J5503" t="s">
        <v>127</v>
      </c>
      <c r="K5503" t="s">
        <v>31</v>
      </c>
      <c r="L5503" t="s">
        <v>302</v>
      </c>
      <c r="M5503" s="53">
        <v>0.01</v>
      </c>
      <c r="N5503" s="52">
        <v>18472.903526000002</v>
      </c>
      <c r="O5503" s="52">
        <v>17508.314977999999</v>
      </c>
      <c r="P5503">
        <v>1</v>
      </c>
      <c r="Q5503">
        <f>IF(SUMIFS(SolCotizacion!$P:$P,SolCotizacion!$E:$E,$G5503,SolCotizacion!$K:$K,$I5503)&gt;499,1,0)</f>
        <v>0</v>
      </c>
      <c r="R5503">
        <v>9439</v>
      </c>
      <c r="S5503" s="56">
        <f>IF(SUMIFS(SolCotizacion!$P:$P,SolCotizacion!$E:$E,$G5503,SolCotizacion!$K:$K,$I5503)&gt;499,4%,0)</f>
        <v>0</v>
      </c>
    </row>
    <row r="5504" spans="1:19" hidden="1">
      <c r="A5504" t="s">
        <v>6906</v>
      </c>
      <c r="B5504" t="s">
        <v>5571</v>
      </c>
      <c r="C5504">
        <v>140</v>
      </c>
      <c r="D5504" t="s">
        <v>113</v>
      </c>
      <c r="E5504" t="s">
        <v>10226</v>
      </c>
      <c r="F5504" t="s">
        <v>250</v>
      </c>
      <c r="G5504" t="s">
        <v>183</v>
      </c>
      <c r="H5504">
        <v>5</v>
      </c>
      <c r="I5504">
        <v>2</v>
      </c>
      <c r="J5504" t="s">
        <v>127</v>
      </c>
      <c r="K5504" t="s">
        <v>31</v>
      </c>
      <c r="L5504" t="s">
        <v>302</v>
      </c>
      <c r="M5504" s="53">
        <v>0.01</v>
      </c>
      <c r="N5504" s="52">
        <v>18472.903526000002</v>
      </c>
      <c r="O5504" s="52">
        <v>17508.314977999999</v>
      </c>
      <c r="P5504">
        <v>1</v>
      </c>
      <c r="Q5504">
        <f>IF(SUMIFS(SolCotizacion!$P:$P,SolCotizacion!$E:$E,$G5504,SolCotizacion!$K:$K,$I5504)&gt;499,1,0)</f>
        <v>0</v>
      </c>
      <c r="R5504">
        <v>9440</v>
      </c>
      <c r="S5504" s="56">
        <f>IF(SUMIFS(SolCotizacion!$P:$P,SolCotizacion!$E:$E,$G5504,SolCotizacion!$K:$K,$I5504)&gt;499,4%,0)</f>
        <v>0</v>
      </c>
    </row>
    <row r="5505" spans="1:19" hidden="1">
      <c r="A5505" t="s">
        <v>6907</v>
      </c>
      <c r="B5505" t="s">
        <v>5573</v>
      </c>
      <c r="C5505">
        <v>141</v>
      </c>
      <c r="D5505" t="s">
        <v>113</v>
      </c>
      <c r="E5505" t="s">
        <v>10227</v>
      </c>
      <c r="F5505" t="s">
        <v>250</v>
      </c>
      <c r="G5505" t="s">
        <v>183</v>
      </c>
      <c r="H5505">
        <v>5</v>
      </c>
      <c r="I5505">
        <v>3</v>
      </c>
      <c r="J5505" t="s">
        <v>127</v>
      </c>
      <c r="K5505" t="s">
        <v>31</v>
      </c>
      <c r="L5505" t="s">
        <v>302</v>
      </c>
      <c r="M5505" s="53">
        <v>0.01</v>
      </c>
      <c r="N5505" s="52">
        <v>18529.435848000001</v>
      </c>
      <c r="O5505" s="52">
        <v>17564.259174000003</v>
      </c>
      <c r="P5505">
        <v>1</v>
      </c>
      <c r="Q5505">
        <f>IF(SUMIFS(SolCotizacion!$P:$P,SolCotizacion!$E:$E,$G5505,SolCotizacion!$K:$K,$I5505)&gt;499,1,0)</f>
        <v>0</v>
      </c>
      <c r="R5505">
        <v>9441</v>
      </c>
      <c r="S5505" s="56">
        <f>IF(SUMIFS(SolCotizacion!$P:$P,SolCotizacion!$E:$E,$G5505,SolCotizacion!$K:$K,$I5505)&gt;499,4%,0)</f>
        <v>0</v>
      </c>
    </row>
    <row r="5506" spans="1:19" hidden="1">
      <c r="A5506" t="s">
        <v>6908</v>
      </c>
      <c r="B5506" t="s">
        <v>5575</v>
      </c>
      <c r="C5506">
        <v>142</v>
      </c>
      <c r="D5506" t="s">
        <v>113</v>
      </c>
      <c r="E5506" t="s">
        <v>10228</v>
      </c>
      <c r="F5506" t="s">
        <v>251</v>
      </c>
      <c r="G5506" t="s">
        <v>184</v>
      </c>
      <c r="H5506">
        <v>5</v>
      </c>
      <c r="I5506">
        <v>1</v>
      </c>
      <c r="J5506" t="s">
        <v>127</v>
      </c>
      <c r="K5506" t="s">
        <v>31</v>
      </c>
      <c r="L5506" t="s">
        <v>302</v>
      </c>
      <c r="M5506" s="53">
        <v>0.01</v>
      </c>
      <c r="N5506" s="52">
        <v>46836.435492000004</v>
      </c>
      <c r="O5506" s="52">
        <v>44340.944648000004</v>
      </c>
      <c r="P5506">
        <v>1</v>
      </c>
      <c r="Q5506">
        <f>IF(SUMIFS(SolCotizacion!$P:$P,SolCotizacion!$E:$E,$G5506,SolCotizacion!$K:$K,$I5506)&gt;499,1,0)</f>
        <v>0</v>
      </c>
      <c r="R5506">
        <v>9442</v>
      </c>
      <c r="S5506" s="56">
        <f>IF(SUMIFS(SolCotizacion!$P:$P,SolCotizacion!$E:$E,$G5506,SolCotizacion!$K:$K,$I5506)&gt;499,4%,0)</f>
        <v>0</v>
      </c>
    </row>
    <row r="5507" spans="1:19" hidden="1">
      <c r="A5507" t="s">
        <v>6909</v>
      </c>
      <c r="B5507" t="s">
        <v>5577</v>
      </c>
      <c r="C5507">
        <v>143</v>
      </c>
      <c r="D5507" t="s">
        <v>113</v>
      </c>
      <c r="E5507" t="s">
        <v>10229</v>
      </c>
      <c r="F5507" t="s">
        <v>251</v>
      </c>
      <c r="G5507" t="s">
        <v>184</v>
      </c>
      <c r="H5507">
        <v>5</v>
      </c>
      <c r="I5507">
        <v>2</v>
      </c>
      <c r="J5507" t="s">
        <v>127</v>
      </c>
      <c r="K5507" t="s">
        <v>31</v>
      </c>
      <c r="L5507" t="s">
        <v>302</v>
      </c>
      <c r="M5507" s="53">
        <v>0.01</v>
      </c>
      <c r="N5507" s="52">
        <v>46836.435492000004</v>
      </c>
      <c r="O5507" s="52">
        <v>44340.944648000004</v>
      </c>
      <c r="P5507">
        <v>1</v>
      </c>
      <c r="Q5507">
        <f>IF(SUMIFS(SolCotizacion!$P:$P,SolCotizacion!$E:$E,$G5507,SolCotizacion!$K:$K,$I5507)&gt;499,1,0)</f>
        <v>0</v>
      </c>
      <c r="R5507">
        <v>9443</v>
      </c>
      <c r="S5507" s="56">
        <f>IF(SUMIFS(SolCotizacion!$P:$P,SolCotizacion!$E:$E,$G5507,SolCotizacion!$K:$K,$I5507)&gt;499,4%,0)</f>
        <v>0</v>
      </c>
    </row>
    <row r="5508" spans="1:19" hidden="1">
      <c r="A5508" t="s">
        <v>6910</v>
      </c>
      <c r="B5508" t="s">
        <v>5579</v>
      </c>
      <c r="C5508">
        <v>144</v>
      </c>
      <c r="D5508" t="s">
        <v>113</v>
      </c>
      <c r="E5508" t="s">
        <v>10230</v>
      </c>
      <c r="F5508" t="s">
        <v>251</v>
      </c>
      <c r="G5508" t="s">
        <v>184</v>
      </c>
      <c r="H5508">
        <v>5</v>
      </c>
      <c r="I5508">
        <v>3</v>
      </c>
      <c r="J5508" t="s">
        <v>127</v>
      </c>
      <c r="K5508" t="s">
        <v>31</v>
      </c>
      <c r="L5508" t="s">
        <v>302</v>
      </c>
      <c r="M5508" s="53">
        <v>0.01</v>
      </c>
      <c r="N5508" s="52">
        <v>46892.957496000003</v>
      </c>
      <c r="O5508" s="52">
        <v>44396.878526</v>
      </c>
      <c r="P5508">
        <v>1</v>
      </c>
      <c r="Q5508">
        <f>IF(SUMIFS(SolCotizacion!$P:$P,SolCotizacion!$E:$E,$G5508,SolCotizacion!$K:$K,$I5508)&gt;499,1,0)</f>
        <v>0</v>
      </c>
      <c r="R5508">
        <v>9444</v>
      </c>
      <c r="S5508" s="56">
        <f>IF(SUMIFS(SolCotizacion!$P:$P,SolCotizacion!$E:$E,$G5508,SolCotizacion!$K:$K,$I5508)&gt;499,4%,0)</f>
        <v>0</v>
      </c>
    </row>
    <row r="5509" spans="1:19" hidden="1">
      <c r="A5509" t="s">
        <v>6911</v>
      </c>
      <c r="B5509" t="s">
        <v>5581</v>
      </c>
      <c r="C5509">
        <v>145</v>
      </c>
      <c r="D5509" t="s">
        <v>113</v>
      </c>
      <c r="E5509" t="s">
        <v>10231</v>
      </c>
      <c r="F5509" t="s">
        <v>252</v>
      </c>
      <c r="G5509" t="s">
        <v>185</v>
      </c>
      <c r="H5509">
        <v>5</v>
      </c>
      <c r="I5509">
        <v>1</v>
      </c>
      <c r="J5509" t="s">
        <v>127</v>
      </c>
      <c r="K5509" t="s">
        <v>31</v>
      </c>
      <c r="L5509" t="s">
        <v>302</v>
      </c>
      <c r="M5509" s="53">
        <v>0.01</v>
      </c>
      <c r="N5509" s="52">
        <v>56707.108920000006</v>
      </c>
      <c r="O5509" s="52">
        <v>53684.089690000008</v>
      </c>
      <c r="P5509">
        <v>1</v>
      </c>
      <c r="Q5509">
        <f>IF(SUMIFS(SolCotizacion!$P:$P,SolCotizacion!$E:$E,$G5509,SolCotizacion!$K:$K,$I5509)&gt;499,1,0)</f>
        <v>0</v>
      </c>
      <c r="R5509">
        <v>9445</v>
      </c>
      <c r="S5509" s="56">
        <f>IF(SUMIFS(SolCotizacion!$P:$P,SolCotizacion!$E:$E,$G5509,SolCotizacion!$K:$K,$I5509)&gt;499,4%,0)</f>
        <v>0</v>
      </c>
    </row>
    <row r="5510" spans="1:19" hidden="1">
      <c r="A5510" t="s">
        <v>6912</v>
      </c>
      <c r="B5510" t="s">
        <v>5583</v>
      </c>
      <c r="C5510">
        <v>146</v>
      </c>
      <c r="D5510" t="s">
        <v>113</v>
      </c>
      <c r="E5510" t="s">
        <v>10232</v>
      </c>
      <c r="F5510" t="s">
        <v>252</v>
      </c>
      <c r="G5510" t="s">
        <v>185</v>
      </c>
      <c r="H5510">
        <v>5</v>
      </c>
      <c r="I5510">
        <v>2</v>
      </c>
      <c r="J5510" t="s">
        <v>127</v>
      </c>
      <c r="K5510" t="s">
        <v>31</v>
      </c>
      <c r="L5510" t="s">
        <v>302</v>
      </c>
      <c r="M5510" s="53">
        <v>0.01</v>
      </c>
      <c r="N5510" s="52">
        <v>56707.108920000006</v>
      </c>
      <c r="O5510" s="52">
        <v>53684.089690000008</v>
      </c>
      <c r="P5510">
        <v>1</v>
      </c>
      <c r="Q5510">
        <f>IF(SUMIFS(SolCotizacion!$P:$P,SolCotizacion!$E:$E,$G5510,SolCotizacion!$K:$K,$I5510)&gt;499,1,0)</f>
        <v>0</v>
      </c>
      <c r="R5510">
        <v>9446</v>
      </c>
      <c r="S5510" s="56">
        <f>IF(SUMIFS(SolCotizacion!$P:$P,SolCotizacion!$E:$E,$G5510,SolCotizacion!$K:$K,$I5510)&gt;499,4%,0)</f>
        <v>0</v>
      </c>
    </row>
    <row r="5511" spans="1:19" hidden="1">
      <c r="A5511" t="s">
        <v>6913</v>
      </c>
      <c r="B5511" t="s">
        <v>5585</v>
      </c>
      <c r="C5511">
        <v>147</v>
      </c>
      <c r="D5511" t="s">
        <v>113</v>
      </c>
      <c r="E5511" t="s">
        <v>10233</v>
      </c>
      <c r="F5511" t="s">
        <v>252</v>
      </c>
      <c r="G5511" t="s">
        <v>185</v>
      </c>
      <c r="H5511">
        <v>5</v>
      </c>
      <c r="I5511">
        <v>3</v>
      </c>
      <c r="J5511" t="s">
        <v>127</v>
      </c>
      <c r="K5511" t="s">
        <v>31</v>
      </c>
      <c r="L5511" t="s">
        <v>302</v>
      </c>
      <c r="M5511" s="53">
        <v>0.01</v>
      </c>
      <c r="N5511" s="52">
        <v>56763.630924000005</v>
      </c>
      <c r="O5511" s="52">
        <v>53740.033885999997</v>
      </c>
      <c r="P5511">
        <v>1</v>
      </c>
      <c r="Q5511">
        <f>IF(SUMIFS(SolCotizacion!$P:$P,SolCotizacion!$E:$E,$G5511,SolCotizacion!$K:$K,$I5511)&gt;499,1,0)</f>
        <v>0</v>
      </c>
      <c r="R5511">
        <v>9447</v>
      </c>
      <c r="S5511" s="56">
        <f>IF(SUMIFS(SolCotizacion!$P:$P,SolCotizacion!$E:$E,$G5511,SolCotizacion!$K:$K,$I5511)&gt;499,4%,0)</f>
        <v>0</v>
      </c>
    </row>
    <row r="5512" spans="1:19" hidden="1">
      <c r="A5512" t="s">
        <v>6914</v>
      </c>
      <c r="B5512" t="s">
        <v>5587</v>
      </c>
      <c r="C5512">
        <v>148</v>
      </c>
      <c r="D5512" t="s">
        <v>113</v>
      </c>
      <c r="E5512" t="s">
        <v>10234</v>
      </c>
      <c r="F5512" t="s">
        <v>253</v>
      </c>
      <c r="G5512" t="s">
        <v>186</v>
      </c>
      <c r="H5512">
        <v>5</v>
      </c>
      <c r="I5512">
        <v>1</v>
      </c>
      <c r="J5512" t="s">
        <v>127</v>
      </c>
      <c r="K5512" t="s">
        <v>31</v>
      </c>
      <c r="L5512" t="s">
        <v>302</v>
      </c>
      <c r="M5512" s="53">
        <v>0.01</v>
      </c>
      <c r="N5512" s="52">
        <v>397732.72323400003</v>
      </c>
      <c r="O5512" s="52">
        <v>377104.01806000003</v>
      </c>
      <c r="P5512">
        <v>1</v>
      </c>
      <c r="Q5512">
        <f>IF(SUMIFS(SolCotizacion!$P:$P,SolCotizacion!$E:$E,$G5512,SolCotizacion!$K:$K,$I5512)&gt;499,1,0)</f>
        <v>0</v>
      </c>
      <c r="R5512">
        <v>9448</v>
      </c>
      <c r="S5512" s="56">
        <f>IF(SUMIFS(SolCotizacion!$P:$P,SolCotizacion!$E:$E,$G5512,SolCotizacion!$K:$K,$I5512)&gt;499,4%,0)</f>
        <v>0</v>
      </c>
    </row>
    <row r="5513" spans="1:19" hidden="1">
      <c r="A5513" t="s">
        <v>6915</v>
      </c>
      <c r="B5513" t="s">
        <v>5589</v>
      </c>
      <c r="C5513">
        <v>149</v>
      </c>
      <c r="D5513" t="s">
        <v>113</v>
      </c>
      <c r="E5513" t="s">
        <v>10235</v>
      </c>
      <c r="F5513" t="s">
        <v>253</v>
      </c>
      <c r="G5513" t="s">
        <v>186</v>
      </c>
      <c r="H5513">
        <v>5</v>
      </c>
      <c r="I5513">
        <v>2</v>
      </c>
      <c r="J5513" t="s">
        <v>127</v>
      </c>
      <c r="K5513" t="s">
        <v>31</v>
      </c>
      <c r="L5513" t="s">
        <v>302</v>
      </c>
      <c r="M5513" s="53">
        <v>0.01</v>
      </c>
      <c r="N5513" s="52">
        <v>397732.72323400003</v>
      </c>
      <c r="O5513" s="52">
        <v>377104.01806000003</v>
      </c>
      <c r="P5513">
        <v>1</v>
      </c>
      <c r="Q5513">
        <f>IF(SUMIFS(SolCotizacion!$P:$P,SolCotizacion!$E:$E,$G5513,SolCotizacion!$K:$K,$I5513)&gt;499,1,0)</f>
        <v>0</v>
      </c>
      <c r="R5513">
        <v>9449</v>
      </c>
      <c r="S5513" s="56">
        <f>IF(SUMIFS(SolCotizacion!$P:$P,SolCotizacion!$E:$E,$G5513,SolCotizacion!$K:$K,$I5513)&gt;499,4%,0)</f>
        <v>0</v>
      </c>
    </row>
    <row r="5514" spans="1:19" hidden="1">
      <c r="A5514" t="s">
        <v>6916</v>
      </c>
      <c r="B5514" t="s">
        <v>5591</v>
      </c>
      <c r="C5514">
        <v>150</v>
      </c>
      <c r="D5514" t="s">
        <v>113</v>
      </c>
      <c r="E5514" t="s">
        <v>10236</v>
      </c>
      <c r="F5514" t="s">
        <v>253</v>
      </c>
      <c r="G5514" t="s">
        <v>186</v>
      </c>
      <c r="H5514">
        <v>5</v>
      </c>
      <c r="I5514">
        <v>3</v>
      </c>
      <c r="J5514" t="s">
        <v>127</v>
      </c>
      <c r="K5514" t="s">
        <v>31</v>
      </c>
      <c r="L5514" t="s">
        <v>302</v>
      </c>
      <c r="M5514" s="53">
        <v>0.01</v>
      </c>
      <c r="N5514" s="52">
        <v>397789.25555599999</v>
      </c>
      <c r="O5514" s="52">
        <v>377159.95193799998</v>
      </c>
      <c r="P5514">
        <v>1</v>
      </c>
      <c r="Q5514">
        <f>IF(SUMIFS(SolCotizacion!$P:$P,SolCotizacion!$E:$E,$G5514,SolCotizacion!$K:$K,$I5514)&gt;499,1,0)</f>
        <v>0</v>
      </c>
      <c r="R5514">
        <v>9450</v>
      </c>
      <c r="S5514" s="56">
        <f>IF(SUMIFS(SolCotizacion!$P:$P,SolCotizacion!$E:$E,$G5514,SolCotizacion!$K:$K,$I5514)&gt;499,4%,0)</f>
        <v>0</v>
      </c>
    </row>
    <row r="5515" spans="1:19" hidden="1">
      <c r="A5515" t="s">
        <v>6917</v>
      </c>
      <c r="B5515" t="s">
        <v>5593</v>
      </c>
      <c r="C5515">
        <v>151</v>
      </c>
      <c r="D5515" t="s">
        <v>113</v>
      </c>
      <c r="E5515" t="s">
        <v>10237</v>
      </c>
      <c r="F5515" t="s">
        <v>254</v>
      </c>
      <c r="G5515" t="s">
        <v>187</v>
      </c>
      <c r="H5515">
        <v>5</v>
      </c>
      <c r="I5515">
        <v>1</v>
      </c>
      <c r="J5515" t="s">
        <v>127</v>
      </c>
      <c r="K5515" t="s">
        <v>31</v>
      </c>
      <c r="L5515" t="s">
        <v>302</v>
      </c>
      <c r="M5515" s="53">
        <v>0.01</v>
      </c>
      <c r="N5515" s="52">
        <v>20970.127794000004</v>
      </c>
      <c r="O5515" s="52">
        <v>19861.242016</v>
      </c>
      <c r="P5515">
        <v>1</v>
      </c>
      <c r="Q5515">
        <f>IF(SUMIFS(SolCotizacion!$P:$P,SolCotizacion!$E:$E,$G5515,SolCotizacion!$K:$K,$I5515)&gt;499,1,0)</f>
        <v>0</v>
      </c>
      <c r="R5515">
        <v>9451</v>
      </c>
      <c r="S5515" s="56">
        <f>IF(SUMIFS(SolCotizacion!$P:$P,SolCotizacion!$E:$E,$G5515,SolCotizacion!$K:$K,$I5515)&gt;499,4%,0)</f>
        <v>0</v>
      </c>
    </row>
    <row r="5516" spans="1:19" hidden="1">
      <c r="A5516" t="s">
        <v>6918</v>
      </c>
      <c r="B5516" t="s">
        <v>5595</v>
      </c>
      <c r="C5516">
        <v>152</v>
      </c>
      <c r="D5516" t="s">
        <v>113</v>
      </c>
      <c r="E5516" t="s">
        <v>10238</v>
      </c>
      <c r="F5516" t="s">
        <v>254</v>
      </c>
      <c r="G5516" t="s">
        <v>187</v>
      </c>
      <c r="H5516">
        <v>5</v>
      </c>
      <c r="I5516">
        <v>2</v>
      </c>
      <c r="J5516" t="s">
        <v>127</v>
      </c>
      <c r="K5516" t="s">
        <v>31</v>
      </c>
      <c r="L5516" t="s">
        <v>302</v>
      </c>
      <c r="M5516" s="53">
        <v>0.01</v>
      </c>
      <c r="N5516" s="52">
        <v>20970.127794000004</v>
      </c>
      <c r="O5516" s="52">
        <v>19861.242016</v>
      </c>
      <c r="P5516">
        <v>1</v>
      </c>
      <c r="Q5516">
        <f>IF(SUMIFS(SolCotizacion!$P:$P,SolCotizacion!$E:$E,$G5516,SolCotizacion!$K:$K,$I5516)&gt;499,1,0)</f>
        <v>0</v>
      </c>
      <c r="R5516">
        <v>9452</v>
      </c>
      <c r="S5516" s="56">
        <f>IF(SUMIFS(SolCotizacion!$P:$P,SolCotizacion!$E:$E,$G5516,SolCotizacion!$K:$K,$I5516)&gt;499,4%,0)</f>
        <v>0</v>
      </c>
    </row>
    <row r="5517" spans="1:19" hidden="1">
      <c r="A5517" t="s">
        <v>6919</v>
      </c>
      <c r="B5517" t="s">
        <v>5597</v>
      </c>
      <c r="C5517">
        <v>153</v>
      </c>
      <c r="D5517" t="s">
        <v>113</v>
      </c>
      <c r="E5517" t="s">
        <v>10239</v>
      </c>
      <c r="F5517" t="s">
        <v>254</v>
      </c>
      <c r="G5517" t="s">
        <v>187</v>
      </c>
      <c r="H5517">
        <v>5</v>
      </c>
      <c r="I5517">
        <v>3</v>
      </c>
      <c r="J5517" t="s">
        <v>127</v>
      </c>
      <c r="K5517" t="s">
        <v>31</v>
      </c>
      <c r="L5517" t="s">
        <v>302</v>
      </c>
      <c r="M5517" s="53">
        <v>0.01</v>
      </c>
      <c r="N5517" s="52">
        <v>21026.660115999999</v>
      </c>
      <c r="O5517" s="52">
        <v>19917.175894000004</v>
      </c>
      <c r="P5517">
        <v>1</v>
      </c>
      <c r="Q5517">
        <f>IF(SUMIFS(SolCotizacion!$P:$P,SolCotizacion!$E:$E,$G5517,SolCotizacion!$K:$K,$I5517)&gt;499,1,0)</f>
        <v>0</v>
      </c>
      <c r="R5517">
        <v>9453</v>
      </c>
      <c r="S5517" s="56">
        <f>IF(SUMIFS(SolCotizacion!$P:$P,SolCotizacion!$E:$E,$G5517,SolCotizacion!$K:$K,$I5517)&gt;499,4%,0)</f>
        <v>0</v>
      </c>
    </row>
    <row r="5518" spans="1:19" hidden="1">
      <c r="A5518" t="s">
        <v>6920</v>
      </c>
      <c r="B5518" t="s">
        <v>5599</v>
      </c>
      <c r="C5518">
        <v>154</v>
      </c>
      <c r="D5518" t="s">
        <v>113</v>
      </c>
      <c r="E5518" t="s">
        <v>10240</v>
      </c>
      <c r="F5518" t="s">
        <v>255</v>
      </c>
      <c r="G5518" t="s">
        <v>188</v>
      </c>
      <c r="H5518">
        <v>5</v>
      </c>
      <c r="I5518">
        <v>1</v>
      </c>
      <c r="J5518" t="s">
        <v>127</v>
      </c>
      <c r="K5518" t="s">
        <v>31</v>
      </c>
      <c r="L5518" t="s">
        <v>302</v>
      </c>
      <c r="M5518" s="53">
        <v>0.01</v>
      </c>
      <c r="N5518" s="52">
        <v>6754.740608000001</v>
      </c>
      <c r="O5518" s="52">
        <v>6382.5393940000004</v>
      </c>
      <c r="P5518">
        <v>1</v>
      </c>
      <c r="Q5518">
        <f>IF(SUMIFS(SolCotizacion!$P:$P,SolCotizacion!$E:$E,$G5518,SolCotizacion!$K:$K,$I5518)&gt;499,1,0)</f>
        <v>0</v>
      </c>
      <c r="R5518">
        <v>9454</v>
      </c>
      <c r="S5518" s="56">
        <f>IF(SUMIFS(SolCotizacion!$P:$P,SolCotizacion!$E:$E,$G5518,SolCotizacion!$K:$K,$I5518)&gt;499,4%,0)</f>
        <v>0</v>
      </c>
    </row>
    <row r="5519" spans="1:19" hidden="1">
      <c r="A5519" t="s">
        <v>6921</v>
      </c>
      <c r="B5519" t="s">
        <v>5601</v>
      </c>
      <c r="C5519">
        <v>155</v>
      </c>
      <c r="D5519" t="s">
        <v>113</v>
      </c>
      <c r="E5519" t="s">
        <v>10241</v>
      </c>
      <c r="F5519" t="s">
        <v>255</v>
      </c>
      <c r="G5519" t="s">
        <v>188</v>
      </c>
      <c r="H5519">
        <v>5</v>
      </c>
      <c r="I5519">
        <v>2</v>
      </c>
      <c r="J5519" t="s">
        <v>127</v>
      </c>
      <c r="K5519" t="s">
        <v>31</v>
      </c>
      <c r="L5519" t="s">
        <v>302</v>
      </c>
      <c r="M5519" s="53">
        <v>0.01</v>
      </c>
      <c r="N5519" s="52">
        <v>6754.740608000001</v>
      </c>
      <c r="O5519" s="52">
        <v>6382.5393940000004</v>
      </c>
      <c r="P5519">
        <v>1</v>
      </c>
      <c r="Q5519">
        <f>IF(SUMIFS(SolCotizacion!$P:$P,SolCotizacion!$E:$E,$G5519,SolCotizacion!$K:$K,$I5519)&gt;499,1,0)</f>
        <v>0</v>
      </c>
      <c r="R5519">
        <v>9455</v>
      </c>
      <c r="S5519" s="56">
        <f>IF(SUMIFS(SolCotizacion!$P:$P,SolCotizacion!$E:$E,$G5519,SolCotizacion!$K:$K,$I5519)&gt;499,4%,0)</f>
        <v>0</v>
      </c>
    </row>
    <row r="5520" spans="1:19" hidden="1">
      <c r="A5520" t="s">
        <v>6922</v>
      </c>
      <c r="B5520" t="s">
        <v>5603</v>
      </c>
      <c r="C5520">
        <v>156</v>
      </c>
      <c r="D5520" t="s">
        <v>113</v>
      </c>
      <c r="E5520" t="s">
        <v>10242</v>
      </c>
      <c r="F5520" t="s">
        <v>255</v>
      </c>
      <c r="G5520" t="s">
        <v>188</v>
      </c>
      <c r="H5520">
        <v>5</v>
      </c>
      <c r="I5520">
        <v>3</v>
      </c>
      <c r="J5520" t="s">
        <v>127</v>
      </c>
      <c r="K5520" t="s">
        <v>31</v>
      </c>
      <c r="L5520" t="s">
        <v>302</v>
      </c>
      <c r="M5520" s="53">
        <v>0.01</v>
      </c>
      <c r="N5520" s="52">
        <v>6811.272930000001</v>
      </c>
      <c r="O5520" s="52">
        <v>6438.4732720000002</v>
      </c>
      <c r="P5520">
        <v>1</v>
      </c>
      <c r="Q5520">
        <f>IF(SUMIFS(SolCotizacion!$P:$P,SolCotizacion!$E:$E,$G5520,SolCotizacion!$K:$K,$I5520)&gt;499,1,0)</f>
        <v>0</v>
      </c>
      <c r="R5520">
        <v>9456</v>
      </c>
      <c r="S5520" s="56">
        <f>IF(SUMIFS(SolCotizacion!$P:$P,SolCotizacion!$E:$E,$G5520,SolCotizacion!$K:$K,$I5520)&gt;499,4%,0)</f>
        <v>0</v>
      </c>
    </row>
    <row r="5521" spans="1:19" hidden="1">
      <c r="A5521" t="s">
        <v>6923</v>
      </c>
      <c r="B5521" t="s">
        <v>5605</v>
      </c>
      <c r="C5521">
        <v>157</v>
      </c>
      <c r="D5521" t="s">
        <v>113</v>
      </c>
      <c r="E5521" t="s">
        <v>10243</v>
      </c>
      <c r="F5521" t="s">
        <v>256</v>
      </c>
      <c r="G5521" t="s">
        <v>189</v>
      </c>
      <c r="H5521">
        <v>5</v>
      </c>
      <c r="I5521">
        <v>1</v>
      </c>
      <c r="J5521" t="s">
        <v>127</v>
      </c>
      <c r="K5521" t="s">
        <v>31</v>
      </c>
      <c r="L5521" t="s">
        <v>302</v>
      </c>
      <c r="M5521" s="53">
        <v>0.01</v>
      </c>
      <c r="N5521" s="52">
        <v>38331.091414000002</v>
      </c>
      <c r="O5521" s="52">
        <v>36325.519846000003</v>
      </c>
      <c r="P5521">
        <v>1</v>
      </c>
      <c r="Q5521">
        <f>IF(SUMIFS(SolCotizacion!$P:$P,SolCotizacion!$E:$E,$G5521,SolCotizacion!$K:$K,$I5521)&gt;499,1,0)</f>
        <v>0</v>
      </c>
      <c r="R5521">
        <v>9457</v>
      </c>
      <c r="S5521" s="56">
        <f>IF(SUMIFS(SolCotizacion!$P:$P,SolCotizacion!$E:$E,$G5521,SolCotizacion!$K:$K,$I5521)&gt;499,4%,0)</f>
        <v>0</v>
      </c>
    </row>
    <row r="5522" spans="1:19" hidden="1">
      <c r="A5522" t="s">
        <v>6924</v>
      </c>
      <c r="B5522" t="s">
        <v>5607</v>
      </c>
      <c r="C5522">
        <v>158</v>
      </c>
      <c r="D5522" t="s">
        <v>113</v>
      </c>
      <c r="E5522" t="s">
        <v>10244</v>
      </c>
      <c r="F5522" t="s">
        <v>256</v>
      </c>
      <c r="G5522" t="s">
        <v>189</v>
      </c>
      <c r="H5522">
        <v>5</v>
      </c>
      <c r="I5522">
        <v>2</v>
      </c>
      <c r="J5522" t="s">
        <v>127</v>
      </c>
      <c r="K5522" t="s">
        <v>31</v>
      </c>
      <c r="L5522" t="s">
        <v>302</v>
      </c>
      <c r="M5522" s="53">
        <v>0.01</v>
      </c>
      <c r="N5522" s="52">
        <v>38331.091414000002</v>
      </c>
      <c r="O5522" s="52">
        <v>36325.519846000003</v>
      </c>
      <c r="P5522">
        <v>1</v>
      </c>
      <c r="Q5522">
        <f>IF(SUMIFS(SolCotizacion!$P:$P,SolCotizacion!$E:$E,$G5522,SolCotizacion!$K:$K,$I5522)&gt;499,1,0)</f>
        <v>0</v>
      </c>
      <c r="R5522">
        <v>9458</v>
      </c>
      <c r="S5522" s="56">
        <f>IF(SUMIFS(SolCotizacion!$P:$P,SolCotizacion!$E:$E,$G5522,SolCotizacion!$K:$K,$I5522)&gt;499,4%,0)</f>
        <v>0</v>
      </c>
    </row>
    <row r="5523" spans="1:19" hidden="1">
      <c r="A5523" t="s">
        <v>6925</v>
      </c>
      <c r="B5523" t="s">
        <v>5609</v>
      </c>
      <c r="C5523">
        <v>159</v>
      </c>
      <c r="D5523" t="s">
        <v>113</v>
      </c>
      <c r="E5523" t="s">
        <v>10245</v>
      </c>
      <c r="F5523" t="s">
        <v>256</v>
      </c>
      <c r="G5523" t="s">
        <v>189</v>
      </c>
      <c r="H5523">
        <v>5</v>
      </c>
      <c r="I5523">
        <v>3</v>
      </c>
      <c r="J5523" t="s">
        <v>127</v>
      </c>
      <c r="K5523" t="s">
        <v>31</v>
      </c>
      <c r="L5523" t="s">
        <v>302</v>
      </c>
      <c r="M5523" s="53">
        <v>0.01</v>
      </c>
      <c r="N5523" s="52">
        <v>38387.613418000001</v>
      </c>
      <c r="O5523" s="52">
        <v>36381.453723999999</v>
      </c>
      <c r="P5523">
        <v>1</v>
      </c>
      <c r="Q5523">
        <f>IF(SUMIFS(SolCotizacion!$P:$P,SolCotizacion!$E:$E,$G5523,SolCotizacion!$K:$K,$I5523)&gt;499,1,0)</f>
        <v>0</v>
      </c>
      <c r="R5523">
        <v>9459</v>
      </c>
      <c r="S5523" s="56">
        <f>IF(SUMIFS(SolCotizacion!$P:$P,SolCotizacion!$E:$E,$G5523,SolCotizacion!$K:$K,$I5523)&gt;499,4%,0)</f>
        <v>0</v>
      </c>
    </row>
    <row r="5524" spans="1:19" hidden="1">
      <c r="A5524" t="s">
        <v>6926</v>
      </c>
      <c r="B5524" t="s">
        <v>5611</v>
      </c>
      <c r="C5524">
        <v>160</v>
      </c>
      <c r="D5524" t="s">
        <v>113</v>
      </c>
      <c r="E5524" t="s">
        <v>10246</v>
      </c>
      <c r="F5524" t="s">
        <v>257</v>
      </c>
      <c r="G5524" t="s">
        <v>190</v>
      </c>
      <c r="H5524">
        <v>5</v>
      </c>
      <c r="I5524">
        <v>1</v>
      </c>
      <c r="J5524" t="s">
        <v>127</v>
      </c>
      <c r="K5524" t="s">
        <v>31</v>
      </c>
      <c r="L5524" t="s">
        <v>302</v>
      </c>
      <c r="M5524" s="53">
        <v>0.01</v>
      </c>
      <c r="N5524" s="52">
        <v>159748.74453999999</v>
      </c>
      <c r="O5524" s="52">
        <v>151267.69935200003</v>
      </c>
      <c r="P5524">
        <v>1</v>
      </c>
      <c r="Q5524">
        <f>IF(SUMIFS(SolCotizacion!$P:$P,SolCotizacion!$E:$E,$G5524,SolCotizacion!$K:$K,$I5524)&gt;499,1,0)</f>
        <v>0</v>
      </c>
      <c r="R5524">
        <v>9460</v>
      </c>
      <c r="S5524" s="56">
        <f>IF(SUMIFS(SolCotizacion!$P:$P,SolCotizacion!$E:$E,$G5524,SolCotizacion!$K:$K,$I5524)&gt;499,4%,0)</f>
        <v>0</v>
      </c>
    </row>
    <row r="5525" spans="1:19" hidden="1">
      <c r="A5525" t="s">
        <v>6927</v>
      </c>
      <c r="B5525" t="s">
        <v>5613</v>
      </c>
      <c r="C5525">
        <v>161</v>
      </c>
      <c r="D5525" t="s">
        <v>113</v>
      </c>
      <c r="E5525" t="s">
        <v>10247</v>
      </c>
      <c r="F5525" t="s">
        <v>257</v>
      </c>
      <c r="G5525" t="s">
        <v>190</v>
      </c>
      <c r="H5525">
        <v>5</v>
      </c>
      <c r="I5525">
        <v>2</v>
      </c>
      <c r="J5525" t="s">
        <v>127</v>
      </c>
      <c r="K5525" t="s">
        <v>31</v>
      </c>
      <c r="L5525" t="s">
        <v>302</v>
      </c>
      <c r="M5525" s="53">
        <v>0.01</v>
      </c>
      <c r="N5525" s="52">
        <v>159748.74453999999</v>
      </c>
      <c r="O5525" s="52">
        <v>151267.69935200003</v>
      </c>
      <c r="P5525">
        <v>1</v>
      </c>
      <c r="Q5525">
        <f>IF(SUMIFS(SolCotizacion!$P:$P,SolCotizacion!$E:$E,$G5525,SolCotizacion!$K:$K,$I5525)&gt;499,1,0)</f>
        <v>0</v>
      </c>
      <c r="R5525">
        <v>9461</v>
      </c>
      <c r="S5525" s="56">
        <f>IF(SUMIFS(SolCotizacion!$P:$P,SolCotizacion!$E:$E,$G5525,SolCotizacion!$K:$K,$I5525)&gt;499,4%,0)</f>
        <v>0</v>
      </c>
    </row>
    <row r="5526" spans="1:19" hidden="1">
      <c r="A5526" t="s">
        <v>6928</v>
      </c>
      <c r="B5526" t="s">
        <v>5615</v>
      </c>
      <c r="C5526">
        <v>162</v>
      </c>
      <c r="D5526" t="s">
        <v>113</v>
      </c>
      <c r="E5526" t="s">
        <v>10248</v>
      </c>
      <c r="F5526" t="s">
        <v>257</v>
      </c>
      <c r="G5526" t="s">
        <v>190</v>
      </c>
      <c r="H5526">
        <v>5</v>
      </c>
      <c r="I5526">
        <v>3</v>
      </c>
      <c r="J5526" t="s">
        <v>127</v>
      </c>
      <c r="K5526" t="s">
        <v>31</v>
      </c>
      <c r="L5526" t="s">
        <v>302</v>
      </c>
      <c r="M5526" s="53">
        <v>0.01</v>
      </c>
      <c r="N5526" s="52">
        <v>159805.26654399998</v>
      </c>
      <c r="O5526" s="52">
        <v>151323.64354799999</v>
      </c>
      <c r="P5526">
        <v>1</v>
      </c>
      <c r="Q5526">
        <f>IF(SUMIFS(SolCotizacion!$P:$P,SolCotizacion!$E:$E,$G5526,SolCotizacion!$K:$K,$I5526)&gt;499,1,0)</f>
        <v>0</v>
      </c>
      <c r="R5526">
        <v>9462</v>
      </c>
      <c r="S5526" s="56">
        <f>IF(SUMIFS(SolCotizacion!$P:$P,SolCotizacion!$E:$E,$G5526,SolCotizacion!$K:$K,$I5526)&gt;499,4%,0)</f>
        <v>0</v>
      </c>
    </row>
    <row r="5527" spans="1:19" hidden="1">
      <c r="A5527" t="s">
        <v>6929</v>
      </c>
      <c r="B5527" t="s">
        <v>5617</v>
      </c>
      <c r="C5527">
        <v>163</v>
      </c>
      <c r="D5527" t="s">
        <v>113</v>
      </c>
      <c r="E5527" t="s">
        <v>10249</v>
      </c>
      <c r="F5527" t="s">
        <v>258</v>
      </c>
      <c r="G5527" t="s">
        <v>191</v>
      </c>
      <c r="H5527">
        <v>5</v>
      </c>
      <c r="I5527">
        <v>1</v>
      </c>
      <c r="J5527" t="s">
        <v>127</v>
      </c>
      <c r="K5527" t="s">
        <v>31</v>
      </c>
      <c r="L5527" t="s">
        <v>302</v>
      </c>
      <c r="M5527" s="53">
        <v>0.01</v>
      </c>
      <c r="N5527" s="52">
        <v>7873.4594400000005</v>
      </c>
      <c r="O5527" s="52">
        <v>7439.4843600000004</v>
      </c>
      <c r="P5527">
        <v>1</v>
      </c>
      <c r="Q5527">
        <f>IF(SUMIFS(SolCotizacion!$P:$P,SolCotizacion!$E:$E,$G5527,SolCotizacion!$K:$K,$I5527)&gt;499,1,0)</f>
        <v>0</v>
      </c>
      <c r="R5527">
        <v>9463</v>
      </c>
      <c r="S5527" s="56">
        <f>IF(SUMIFS(SolCotizacion!$P:$P,SolCotizacion!$E:$E,$G5527,SolCotizacion!$K:$K,$I5527)&gt;499,4%,0)</f>
        <v>0</v>
      </c>
    </row>
    <row r="5528" spans="1:19" hidden="1">
      <c r="A5528" t="s">
        <v>6930</v>
      </c>
      <c r="B5528" t="s">
        <v>5619</v>
      </c>
      <c r="C5528">
        <v>164</v>
      </c>
      <c r="D5528" t="s">
        <v>113</v>
      </c>
      <c r="E5528" t="s">
        <v>10250</v>
      </c>
      <c r="F5528" t="s">
        <v>258</v>
      </c>
      <c r="G5528" t="s">
        <v>191</v>
      </c>
      <c r="H5528">
        <v>5</v>
      </c>
      <c r="I5528">
        <v>2</v>
      </c>
      <c r="J5528" t="s">
        <v>127</v>
      </c>
      <c r="K5528" t="s">
        <v>31</v>
      </c>
      <c r="L5528" t="s">
        <v>302</v>
      </c>
      <c r="M5528" s="53">
        <v>0.01</v>
      </c>
      <c r="N5528" s="52">
        <v>7873.4594400000005</v>
      </c>
      <c r="O5528" s="52">
        <v>7439.4843600000004</v>
      </c>
      <c r="P5528">
        <v>1</v>
      </c>
      <c r="Q5528">
        <f>IF(SUMIFS(SolCotizacion!$P:$P,SolCotizacion!$E:$E,$G5528,SolCotizacion!$K:$K,$I5528)&gt;499,1,0)</f>
        <v>0</v>
      </c>
      <c r="R5528">
        <v>9464</v>
      </c>
      <c r="S5528" s="56">
        <f>IF(SUMIFS(SolCotizacion!$P:$P,SolCotizacion!$E:$E,$G5528,SolCotizacion!$K:$K,$I5528)&gt;499,4%,0)</f>
        <v>0</v>
      </c>
    </row>
    <row r="5529" spans="1:19" hidden="1">
      <c r="A5529" t="s">
        <v>6931</v>
      </c>
      <c r="B5529" t="s">
        <v>5621</v>
      </c>
      <c r="C5529">
        <v>165</v>
      </c>
      <c r="D5529" t="s">
        <v>113</v>
      </c>
      <c r="E5529" t="s">
        <v>10251</v>
      </c>
      <c r="F5529" t="s">
        <v>258</v>
      </c>
      <c r="G5529" t="s">
        <v>191</v>
      </c>
      <c r="H5529">
        <v>5</v>
      </c>
      <c r="I5529">
        <v>3</v>
      </c>
      <c r="J5529" t="s">
        <v>127</v>
      </c>
      <c r="K5529" t="s">
        <v>31</v>
      </c>
      <c r="L5529" t="s">
        <v>302</v>
      </c>
      <c r="M5529" s="53">
        <v>0.01</v>
      </c>
      <c r="N5529" s="52">
        <v>7929.981444</v>
      </c>
      <c r="O5529" s="52">
        <v>7495.4182380000002</v>
      </c>
      <c r="P5529">
        <v>1</v>
      </c>
      <c r="Q5529">
        <f>IF(SUMIFS(SolCotizacion!$P:$P,SolCotizacion!$E:$E,$G5529,SolCotizacion!$K:$K,$I5529)&gt;499,1,0)</f>
        <v>0</v>
      </c>
      <c r="R5529">
        <v>9465</v>
      </c>
      <c r="S5529" s="56">
        <f>IF(SUMIFS(SolCotizacion!$P:$P,SolCotizacion!$E:$E,$G5529,SolCotizacion!$K:$K,$I5529)&gt;499,4%,0)</f>
        <v>0</v>
      </c>
    </row>
    <row r="5530" spans="1:19" hidden="1">
      <c r="A5530" t="s">
        <v>6932</v>
      </c>
      <c r="B5530" t="s">
        <v>5623</v>
      </c>
      <c r="C5530">
        <v>166</v>
      </c>
      <c r="D5530" t="s">
        <v>113</v>
      </c>
      <c r="E5530" t="s">
        <v>10252</v>
      </c>
      <c r="F5530" t="s">
        <v>259</v>
      </c>
      <c r="G5530" t="s">
        <v>192</v>
      </c>
      <c r="H5530">
        <v>5</v>
      </c>
      <c r="I5530">
        <v>1</v>
      </c>
      <c r="J5530" t="s">
        <v>127</v>
      </c>
      <c r="K5530" t="s">
        <v>31</v>
      </c>
      <c r="L5530" t="s">
        <v>302</v>
      </c>
      <c r="M5530" s="53">
        <v>0.01</v>
      </c>
      <c r="N5530" s="52">
        <v>7873.4594400000005</v>
      </c>
      <c r="O5530" s="52">
        <v>7439.4843600000004</v>
      </c>
      <c r="P5530">
        <v>1</v>
      </c>
      <c r="Q5530">
        <f>IF(SUMIFS(SolCotizacion!$P:$P,SolCotizacion!$E:$E,$G5530,SolCotizacion!$K:$K,$I5530)&gt;499,1,0)</f>
        <v>0</v>
      </c>
      <c r="R5530">
        <v>9466</v>
      </c>
      <c r="S5530" s="56">
        <f>IF(SUMIFS(SolCotizacion!$P:$P,SolCotizacion!$E:$E,$G5530,SolCotizacion!$K:$K,$I5530)&gt;499,4%,0)</f>
        <v>0</v>
      </c>
    </row>
    <row r="5531" spans="1:19" hidden="1">
      <c r="A5531" t="s">
        <v>6933</v>
      </c>
      <c r="B5531" t="s">
        <v>5625</v>
      </c>
      <c r="C5531">
        <v>167</v>
      </c>
      <c r="D5531" t="s">
        <v>113</v>
      </c>
      <c r="E5531" t="s">
        <v>10253</v>
      </c>
      <c r="F5531" t="s">
        <v>259</v>
      </c>
      <c r="G5531" t="s">
        <v>192</v>
      </c>
      <c r="H5531">
        <v>5</v>
      </c>
      <c r="I5531">
        <v>2</v>
      </c>
      <c r="J5531" t="s">
        <v>127</v>
      </c>
      <c r="K5531" t="s">
        <v>31</v>
      </c>
      <c r="L5531" t="s">
        <v>302</v>
      </c>
      <c r="M5531" s="53">
        <v>0.01</v>
      </c>
      <c r="N5531" s="52">
        <v>7873.4594400000005</v>
      </c>
      <c r="O5531" s="52">
        <v>7439.4843600000004</v>
      </c>
      <c r="P5531">
        <v>1</v>
      </c>
      <c r="Q5531">
        <f>IF(SUMIFS(SolCotizacion!$P:$P,SolCotizacion!$E:$E,$G5531,SolCotizacion!$K:$K,$I5531)&gt;499,1,0)</f>
        <v>0</v>
      </c>
      <c r="R5531">
        <v>9467</v>
      </c>
      <c r="S5531" s="56">
        <f>IF(SUMIFS(SolCotizacion!$P:$P,SolCotizacion!$E:$E,$G5531,SolCotizacion!$K:$K,$I5531)&gt;499,4%,0)</f>
        <v>0</v>
      </c>
    </row>
    <row r="5532" spans="1:19" hidden="1">
      <c r="A5532" t="s">
        <v>6934</v>
      </c>
      <c r="B5532" t="s">
        <v>5627</v>
      </c>
      <c r="C5532">
        <v>168</v>
      </c>
      <c r="D5532" t="s">
        <v>113</v>
      </c>
      <c r="E5532" t="s">
        <v>10254</v>
      </c>
      <c r="F5532" t="s">
        <v>259</v>
      </c>
      <c r="G5532" t="s">
        <v>192</v>
      </c>
      <c r="H5532">
        <v>5</v>
      </c>
      <c r="I5532">
        <v>3</v>
      </c>
      <c r="J5532" t="s">
        <v>127</v>
      </c>
      <c r="K5532" t="s">
        <v>31</v>
      </c>
      <c r="L5532" t="s">
        <v>302</v>
      </c>
      <c r="M5532" s="53">
        <v>0.01</v>
      </c>
      <c r="N5532" s="52">
        <v>7929.981444</v>
      </c>
      <c r="O5532" s="52">
        <v>7495.4182380000002</v>
      </c>
      <c r="P5532">
        <v>1</v>
      </c>
      <c r="Q5532">
        <f>IF(SUMIFS(SolCotizacion!$P:$P,SolCotizacion!$E:$E,$G5532,SolCotizacion!$K:$K,$I5532)&gt;499,1,0)</f>
        <v>0</v>
      </c>
      <c r="R5532">
        <v>9468</v>
      </c>
      <c r="S5532" s="56">
        <f>IF(SUMIFS(SolCotizacion!$P:$P,SolCotizacion!$E:$E,$G5532,SolCotizacion!$K:$K,$I5532)&gt;499,4%,0)</f>
        <v>0</v>
      </c>
    </row>
    <row r="5533" spans="1:19" hidden="1">
      <c r="A5533" t="s">
        <v>6935</v>
      </c>
      <c r="B5533" t="s">
        <v>5629</v>
      </c>
      <c r="C5533">
        <v>169</v>
      </c>
      <c r="D5533" t="s">
        <v>113</v>
      </c>
      <c r="E5533" t="s">
        <v>10255</v>
      </c>
      <c r="F5533" t="s">
        <v>260</v>
      </c>
      <c r="G5533" t="s">
        <v>193</v>
      </c>
      <c r="H5533">
        <v>5</v>
      </c>
      <c r="I5533">
        <v>1</v>
      </c>
      <c r="J5533" t="s">
        <v>127</v>
      </c>
      <c r="K5533" t="s">
        <v>31</v>
      </c>
      <c r="L5533" t="s">
        <v>302</v>
      </c>
      <c r="M5533" s="53">
        <v>0.01</v>
      </c>
      <c r="N5533" s="52">
        <v>339460.79675200005</v>
      </c>
      <c r="O5533" s="52">
        <v>307115.36286200007</v>
      </c>
      <c r="P5533">
        <v>1</v>
      </c>
      <c r="Q5533">
        <f>IF(SUMIFS(SolCotizacion!$P:$P,SolCotizacion!$E:$E,$G5533,SolCotizacion!$K:$K,$I5533)&gt;499,1,0)</f>
        <v>0</v>
      </c>
      <c r="R5533">
        <v>9469</v>
      </c>
      <c r="S5533" s="56">
        <f>IF(SUMIFS(SolCotizacion!$P:$P,SolCotizacion!$E:$E,$G5533,SolCotizacion!$K:$K,$I5533)&gt;499,4%,0)</f>
        <v>0</v>
      </c>
    </row>
    <row r="5534" spans="1:19" hidden="1">
      <c r="A5534" t="s">
        <v>6936</v>
      </c>
      <c r="B5534" t="s">
        <v>5631</v>
      </c>
      <c r="C5534">
        <v>170</v>
      </c>
      <c r="D5534" t="s">
        <v>113</v>
      </c>
      <c r="E5534" t="s">
        <v>10256</v>
      </c>
      <c r="F5534" t="s">
        <v>260</v>
      </c>
      <c r="G5534" t="s">
        <v>193</v>
      </c>
      <c r="H5534">
        <v>5</v>
      </c>
      <c r="I5534">
        <v>2</v>
      </c>
      <c r="J5534" t="s">
        <v>127</v>
      </c>
      <c r="K5534" t="s">
        <v>31</v>
      </c>
      <c r="L5534" t="s">
        <v>302</v>
      </c>
      <c r="M5534" s="53">
        <v>0.01</v>
      </c>
      <c r="N5534" s="52">
        <v>339460.79675200005</v>
      </c>
      <c r="O5534" s="52">
        <v>307115.36286200007</v>
      </c>
      <c r="P5534">
        <v>1</v>
      </c>
      <c r="Q5534">
        <f>IF(SUMIFS(SolCotizacion!$P:$P,SolCotizacion!$E:$E,$G5534,SolCotizacion!$K:$K,$I5534)&gt;499,1,0)</f>
        <v>0</v>
      </c>
      <c r="R5534">
        <v>9470</v>
      </c>
      <c r="S5534" s="56">
        <f>IF(SUMIFS(SolCotizacion!$P:$P,SolCotizacion!$E:$E,$G5534,SolCotizacion!$K:$K,$I5534)&gt;499,4%,0)</f>
        <v>0</v>
      </c>
    </row>
    <row r="5535" spans="1:19" hidden="1">
      <c r="A5535" t="s">
        <v>6937</v>
      </c>
      <c r="B5535" t="s">
        <v>5633</v>
      </c>
      <c r="C5535">
        <v>171</v>
      </c>
      <c r="D5535" t="s">
        <v>113</v>
      </c>
      <c r="E5535" t="s">
        <v>10257</v>
      </c>
      <c r="F5535" t="s">
        <v>260</v>
      </c>
      <c r="G5535" t="s">
        <v>193</v>
      </c>
      <c r="H5535">
        <v>5</v>
      </c>
      <c r="I5535">
        <v>3</v>
      </c>
      <c r="J5535" t="s">
        <v>127</v>
      </c>
      <c r="K5535" t="s">
        <v>31</v>
      </c>
      <c r="L5535" t="s">
        <v>302</v>
      </c>
      <c r="M5535" s="53">
        <v>0.01</v>
      </c>
      <c r="N5535" s="52">
        <v>339517.31875600002</v>
      </c>
      <c r="O5535" s="52">
        <v>307171.29674000002</v>
      </c>
      <c r="P5535">
        <v>1</v>
      </c>
      <c r="Q5535">
        <f>IF(SUMIFS(SolCotizacion!$P:$P,SolCotizacion!$E:$E,$G5535,SolCotizacion!$K:$K,$I5535)&gt;499,1,0)</f>
        <v>0</v>
      </c>
      <c r="R5535">
        <v>9471</v>
      </c>
      <c r="S5535" s="56">
        <f>IF(SUMIFS(SolCotizacion!$P:$P,SolCotizacion!$E:$E,$G5535,SolCotizacion!$K:$K,$I5535)&gt;499,4%,0)</f>
        <v>0</v>
      </c>
    </row>
    <row r="5536" spans="1:19" hidden="1">
      <c r="A5536" t="s">
        <v>6938</v>
      </c>
      <c r="B5536" t="s">
        <v>5309</v>
      </c>
      <c r="C5536">
        <v>1</v>
      </c>
      <c r="D5536" t="s">
        <v>88</v>
      </c>
      <c r="E5536" t="s">
        <v>10104</v>
      </c>
      <c r="F5536" t="s">
        <v>176</v>
      </c>
      <c r="G5536" t="s">
        <v>176</v>
      </c>
      <c r="H5536">
        <v>5</v>
      </c>
      <c r="I5536">
        <v>1</v>
      </c>
      <c r="J5536" t="s">
        <v>84</v>
      </c>
      <c r="K5536" t="s">
        <v>31</v>
      </c>
      <c r="L5536" t="s">
        <v>303</v>
      </c>
      <c r="N5536" s="52">
        <v>838819.2</v>
      </c>
      <c r="O5536" s="52">
        <v>822369.60000000009</v>
      </c>
      <c r="P5536">
        <v>1</v>
      </c>
      <c r="Q5536">
        <v>1</v>
      </c>
      <c r="R5536">
        <v>9472</v>
      </c>
    </row>
    <row r="5537" spans="1:18" hidden="1">
      <c r="A5537" t="s">
        <v>6939</v>
      </c>
      <c r="B5537" t="s">
        <v>5311</v>
      </c>
      <c r="C5537">
        <v>2</v>
      </c>
      <c r="D5537" t="s">
        <v>88</v>
      </c>
      <c r="E5537" t="s">
        <v>10105</v>
      </c>
      <c r="F5537" t="s">
        <v>176</v>
      </c>
      <c r="G5537" t="s">
        <v>176</v>
      </c>
      <c r="H5537">
        <v>5</v>
      </c>
      <c r="I5537">
        <v>2</v>
      </c>
      <c r="J5537" t="s">
        <v>84</v>
      </c>
      <c r="K5537" t="s">
        <v>31</v>
      </c>
      <c r="L5537" t="s">
        <v>303</v>
      </c>
      <c r="N5537" s="52">
        <v>862003.20000000007</v>
      </c>
      <c r="O5537" s="52">
        <v>845553.60000000009</v>
      </c>
      <c r="P5537">
        <v>1</v>
      </c>
      <c r="Q5537">
        <v>1</v>
      </c>
      <c r="R5537">
        <v>9474</v>
      </c>
    </row>
    <row r="5538" spans="1:18" hidden="1">
      <c r="A5538" t="s">
        <v>6940</v>
      </c>
      <c r="B5538" t="s">
        <v>5313</v>
      </c>
      <c r="C5538">
        <v>3</v>
      </c>
      <c r="D5538" t="s">
        <v>88</v>
      </c>
      <c r="E5538" t="s">
        <v>10106</v>
      </c>
      <c r="F5538" t="s">
        <v>176</v>
      </c>
      <c r="G5538" t="s">
        <v>176</v>
      </c>
      <c r="H5538">
        <v>5</v>
      </c>
      <c r="I5538">
        <v>3</v>
      </c>
      <c r="J5538" t="s">
        <v>84</v>
      </c>
      <c r="K5538" t="s">
        <v>31</v>
      </c>
      <c r="L5538" t="s">
        <v>303</v>
      </c>
      <c r="N5538" s="52">
        <v>868627.20000000007</v>
      </c>
      <c r="O5538" s="52">
        <v>852177.60000000009</v>
      </c>
      <c r="P5538">
        <v>1</v>
      </c>
      <c r="Q5538">
        <v>1</v>
      </c>
      <c r="R5538">
        <v>9476</v>
      </c>
    </row>
    <row r="5539" spans="1:18" hidden="1">
      <c r="A5539" t="s">
        <v>6941</v>
      </c>
      <c r="B5539" t="s">
        <v>5315</v>
      </c>
      <c r="C5539">
        <v>4</v>
      </c>
      <c r="D5539" t="s">
        <v>88</v>
      </c>
      <c r="E5539" t="s">
        <v>10107</v>
      </c>
      <c r="F5539" t="s">
        <v>177</v>
      </c>
      <c r="G5539" t="s">
        <v>177</v>
      </c>
      <c r="H5539">
        <v>5</v>
      </c>
      <c r="I5539">
        <v>1</v>
      </c>
      <c r="J5539" t="s">
        <v>84</v>
      </c>
      <c r="K5539" t="s">
        <v>31</v>
      </c>
      <c r="L5539" t="s">
        <v>303</v>
      </c>
      <c r="N5539" s="52">
        <v>2082144.0000000002</v>
      </c>
      <c r="O5539" s="52">
        <v>2040081.6</v>
      </c>
      <c r="P5539">
        <v>1</v>
      </c>
      <c r="Q5539">
        <v>1</v>
      </c>
      <c r="R5539">
        <v>9478</v>
      </c>
    </row>
    <row r="5540" spans="1:18" hidden="1">
      <c r="A5540" t="s">
        <v>6942</v>
      </c>
      <c r="B5540" t="s">
        <v>5317</v>
      </c>
      <c r="C5540">
        <v>5</v>
      </c>
      <c r="D5540" t="s">
        <v>88</v>
      </c>
      <c r="E5540" t="s">
        <v>10108</v>
      </c>
      <c r="F5540" t="s">
        <v>177</v>
      </c>
      <c r="G5540" t="s">
        <v>177</v>
      </c>
      <c r="H5540">
        <v>5</v>
      </c>
      <c r="I5540">
        <v>2</v>
      </c>
      <c r="J5540" t="s">
        <v>84</v>
      </c>
      <c r="K5540" t="s">
        <v>31</v>
      </c>
      <c r="L5540" t="s">
        <v>303</v>
      </c>
      <c r="N5540" s="52">
        <v>2105328</v>
      </c>
      <c r="O5540" s="52">
        <v>2063265.6</v>
      </c>
      <c r="P5540">
        <v>1</v>
      </c>
      <c r="Q5540">
        <v>1</v>
      </c>
      <c r="R5540">
        <v>9480</v>
      </c>
    </row>
    <row r="5541" spans="1:18" hidden="1">
      <c r="A5541" t="s">
        <v>6943</v>
      </c>
      <c r="B5541" t="s">
        <v>5319</v>
      </c>
      <c r="C5541">
        <v>6</v>
      </c>
      <c r="D5541" t="s">
        <v>88</v>
      </c>
      <c r="E5541" t="s">
        <v>10109</v>
      </c>
      <c r="F5541" t="s">
        <v>177</v>
      </c>
      <c r="G5541" t="s">
        <v>177</v>
      </c>
      <c r="H5541">
        <v>5</v>
      </c>
      <c r="I5541">
        <v>3</v>
      </c>
      <c r="J5541" t="s">
        <v>84</v>
      </c>
      <c r="K5541" t="s">
        <v>31</v>
      </c>
      <c r="L5541" t="s">
        <v>303</v>
      </c>
      <c r="N5541" s="52">
        <v>2111952</v>
      </c>
      <c r="O5541" s="52">
        <v>2069889.6</v>
      </c>
      <c r="P5541">
        <v>1</v>
      </c>
      <c r="Q5541">
        <v>1</v>
      </c>
      <c r="R5541">
        <v>9482</v>
      </c>
    </row>
    <row r="5542" spans="1:18" hidden="1">
      <c r="A5542" t="s">
        <v>6944</v>
      </c>
      <c r="B5542" t="s">
        <v>5321</v>
      </c>
      <c r="C5542">
        <v>7</v>
      </c>
      <c r="D5542" t="s">
        <v>88</v>
      </c>
      <c r="E5542" t="s">
        <v>10110</v>
      </c>
      <c r="F5542" t="s">
        <v>178</v>
      </c>
      <c r="G5542" t="s">
        <v>178</v>
      </c>
      <c r="H5542">
        <v>5</v>
      </c>
      <c r="I5542">
        <v>1</v>
      </c>
      <c r="J5542" t="s">
        <v>84</v>
      </c>
      <c r="K5542" t="s">
        <v>31</v>
      </c>
      <c r="L5542" t="s">
        <v>303</v>
      </c>
      <c r="N5542" s="52">
        <v>1247299.2000000002</v>
      </c>
      <c r="O5542" s="52">
        <v>1222569.6000000001</v>
      </c>
      <c r="P5542">
        <v>1</v>
      </c>
      <c r="Q5542">
        <v>1</v>
      </c>
      <c r="R5542">
        <v>9484</v>
      </c>
    </row>
    <row r="5543" spans="1:18" hidden="1">
      <c r="A5543" t="s">
        <v>6945</v>
      </c>
      <c r="B5543" t="s">
        <v>5323</v>
      </c>
      <c r="C5543">
        <v>8</v>
      </c>
      <c r="D5543" t="s">
        <v>88</v>
      </c>
      <c r="E5543" t="s">
        <v>10111</v>
      </c>
      <c r="F5543" t="s">
        <v>178</v>
      </c>
      <c r="G5543" t="s">
        <v>178</v>
      </c>
      <c r="H5543">
        <v>5</v>
      </c>
      <c r="I5543">
        <v>2</v>
      </c>
      <c r="J5543" t="s">
        <v>84</v>
      </c>
      <c r="K5543" t="s">
        <v>31</v>
      </c>
      <c r="L5543" t="s">
        <v>303</v>
      </c>
      <c r="N5543" s="52">
        <v>1270483.2000000002</v>
      </c>
      <c r="O5543" s="52">
        <v>1245753.6000000001</v>
      </c>
      <c r="P5543">
        <v>1</v>
      </c>
      <c r="Q5543">
        <v>1</v>
      </c>
      <c r="R5543">
        <v>9486</v>
      </c>
    </row>
    <row r="5544" spans="1:18" hidden="1">
      <c r="A5544" t="s">
        <v>6946</v>
      </c>
      <c r="B5544" t="s">
        <v>5325</v>
      </c>
      <c r="C5544">
        <v>9</v>
      </c>
      <c r="D5544" t="s">
        <v>88</v>
      </c>
      <c r="E5544" t="s">
        <v>10112</v>
      </c>
      <c r="F5544" t="s">
        <v>178</v>
      </c>
      <c r="G5544" t="s">
        <v>178</v>
      </c>
      <c r="H5544">
        <v>5</v>
      </c>
      <c r="I5544">
        <v>3</v>
      </c>
      <c r="J5544" t="s">
        <v>84</v>
      </c>
      <c r="K5544" t="s">
        <v>31</v>
      </c>
      <c r="L5544" t="s">
        <v>303</v>
      </c>
      <c r="N5544" s="52">
        <v>1277107.2000000002</v>
      </c>
      <c r="O5544" s="52">
        <v>1252377.6000000001</v>
      </c>
      <c r="P5544">
        <v>1</v>
      </c>
      <c r="Q5544">
        <v>1</v>
      </c>
      <c r="R5544">
        <v>9488</v>
      </c>
    </row>
    <row r="5545" spans="1:18" hidden="1">
      <c r="A5545" t="s">
        <v>6947</v>
      </c>
      <c r="B5545" t="s">
        <v>5327</v>
      </c>
      <c r="C5545">
        <v>13</v>
      </c>
      <c r="D5545" t="s">
        <v>88</v>
      </c>
      <c r="E5545" t="s">
        <v>10113</v>
      </c>
      <c r="F5545" t="s">
        <v>179</v>
      </c>
      <c r="G5545" t="s">
        <v>179</v>
      </c>
      <c r="H5545">
        <v>5</v>
      </c>
      <c r="I5545">
        <v>1</v>
      </c>
      <c r="J5545" t="s">
        <v>84</v>
      </c>
      <c r="K5545" t="s">
        <v>31</v>
      </c>
      <c r="L5545" t="s">
        <v>303</v>
      </c>
      <c r="N5545" s="52">
        <v>837384.00000000012</v>
      </c>
      <c r="O5545" s="52">
        <v>821044.8</v>
      </c>
      <c r="P5545">
        <v>1</v>
      </c>
      <c r="Q5545">
        <v>1</v>
      </c>
      <c r="R5545">
        <v>9496</v>
      </c>
    </row>
    <row r="5546" spans="1:18" hidden="1">
      <c r="A5546" t="s">
        <v>6948</v>
      </c>
      <c r="B5546" t="s">
        <v>5329</v>
      </c>
      <c r="C5546">
        <v>14</v>
      </c>
      <c r="D5546" t="s">
        <v>88</v>
      </c>
      <c r="E5546" t="s">
        <v>10114</v>
      </c>
      <c r="F5546" t="s">
        <v>179</v>
      </c>
      <c r="G5546" t="s">
        <v>179</v>
      </c>
      <c r="H5546">
        <v>5</v>
      </c>
      <c r="I5546">
        <v>2</v>
      </c>
      <c r="J5546" t="s">
        <v>84</v>
      </c>
      <c r="K5546" t="s">
        <v>31</v>
      </c>
      <c r="L5546" t="s">
        <v>303</v>
      </c>
      <c r="N5546" s="52">
        <v>860568.00000000012</v>
      </c>
      <c r="O5546" s="52">
        <v>844228.8</v>
      </c>
      <c r="P5546">
        <v>1</v>
      </c>
      <c r="Q5546">
        <v>1</v>
      </c>
      <c r="R5546">
        <v>9498</v>
      </c>
    </row>
    <row r="5547" spans="1:18" hidden="1">
      <c r="A5547" t="s">
        <v>6949</v>
      </c>
      <c r="B5547" t="s">
        <v>5331</v>
      </c>
      <c r="C5547">
        <v>15</v>
      </c>
      <c r="D5547" t="s">
        <v>88</v>
      </c>
      <c r="E5547" t="s">
        <v>10115</v>
      </c>
      <c r="F5547" t="s">
        <v>179</v>
      </c>
      <c r="G5547" t="s">
        <v>179</v>
      </c>
      <c r="H5547">
        <v>5</v>
      </c>
      <c r="I5547">
        <v>3</v>
      </c>
      <c r="J5547" t="s">
        <v>84</v>
      </c>
      <c r="K5547" t="s">
        <v>31</v>
      </c>
      <c r="L5547" t="s">
        <v>303</v>
      </c>
      <c r="N5547" s="52">
        <v>867192</v>
      </c>
      <c r="O5547" s="52">
        <v>850852.8</v>
      </c>
      <c r="P5547">
        <v>1</v>
      </c>
      <c r="Q5547">
        <v>1</v>
      </c>
      <c r="R5547">
        <v>9500</v>
      </c>
    </row>
    <row r="5548" spans="1:18" hidden="1">
      <c r="A5548" t="s">
        <v>6950</v>
      </c>
      <c r="B5548" t="s">
        <v>5333</v>
      </c>
      <c r="C5548">
        <v>16</v>
      </c>
      <c r="D5548" t="s">
        <v>88</v>
      </c>
      <c r="E5548" t="s">
        <v>10116</v>
      </c>
      <c r="F5548" t="s">
        <v>180</v>
      </c>
      <c r="G5548" t="s">
        <v>180</v>
      </c>
      <c r="H5548">
        <v>5</v>
      </c>
      <c r="I5548">
        <v>1</v>
      </c>
      <c r="J5548" t="s">
        <v>84</v>
      </c>
      <c r="K5548" t="s">
        <v>31</v>
      </c>
      <c r="L5548" t="s">
        <v>303</v>
      </c>
      <c r="N5548" s="52">
        <v>1407379.2000000002</v>
      </c>
      <c r="O5548" s="52">
        <v>1379337.6</v>
      </c>
      <c r="P5548">
        <v>1</v>
      </c>
      <c r="Q5548">
        <v>1</v>
      </c>
      <c r="R5548">
        <v>9502</v>
      </c>
    </row>
    <row r="5549" spans="1:18" hidden="1">
      <c r="A5549" t="s">
        <v>6951</v>
      </c>
      <c r="B5549" t="s">
        <v>5335</v>
      </c>
      <c r="C5549">
        <v>17</v>
      </c>
      <c r="D5549" t="s">
        <v>88</v>
      </c>
      <c r="E5549" t="s">
        <v>10117</v>
      </c>
      <c r="F5549" t="s">
        <v>180</v>
      </c>
      <c r="G5549" t="s">
        <v>180</v>
      </c>
      <c r="H5549">
        <v>5</v>
      </c>
      <c r="I5549">
        <v>2</v>
      </c>
      <c r="J5549" t="s">
        <v>84</v>
      </c>
      <c r="K5549" t="s">
        <v>31</v>
      </c>
      <c r="L5549" t="s">
        <v>303</v>
      </c>
      <c r="N5549" s="52">
        <v>1430563.2000000002</v>
      </c>
      <c r="O5549" s="52">
        <v>1402521.6000000001</v>
      </c>
      <c r="P5549">
        <v>1</v>
      </c>
      <c r="Q5549">
        <v>1</v>
      </c>
      <c r="R5549">
        <v>9504</v>
      </c>
    </row>
    <row r="5550" spans="1:18" hidden="1">
      <c r="A5550" t="s">
        <v>6952</v>
      </c>
      <c r="B5550" t="s">
        <v>5337</v>
      </c>
      <c r="C5550">
        <v>18</v>
      </c>
      <c r="D5550" t="s">
        <v>88</v>
      </c>
      <c r="E5550" t="s">
        <v>10118</v>
      </c>
      <c r="F5550" t="s">
        <v>180</v>
      </c>
      <c r="G5550" t="s">
        <v>180</v>
      </c>
      <c r="H5550">
        <v>5</v>
      </c>
      <c r="I5550">
        <v>3</v>
      </c>
      <c r="J5550" t="s">
        <v>84</v>
      </c>
      <c r="K5550" t="s">
        <v>31</v>
      </c>
      <c r="L5550" t="s">
        <v>303</v>
      </c>
      <c r="N5550" s="52">
        <v>1437187.2000000002</v>
      </c>
      <c r="O5550" s="52">
        <v>1409145.6</v>
      </c>
      <c r="P5550">
        <v>1</v>
      </c>
      <c r="Q5550">
        <v>1</v>
      </c>
      <c r="R5550">
        <v>9506</v>
      </c>
    </row>
    <row r="5551" spans="1:18" hidden="1">
      <c r="A5551" t="s">
        <v>6953</v>
      </c>
      <c r="B5551" t="s">
        <v>5339</v>
      </c>
      <c r="C5551">
        <v>19</v>
      </c>
      <c r="D5551" t="s">
        <v>88</v>
      </c>
      <c r="E5551" t="s">
        <v>10119</v>
      </c>
      <c r="F5551" t="s">
        <v>181</v>
      </c>
      <c r="G5551" t="s">
        <v>181</v>
      </c>
      <c r="H5551">
        <v>5</v>
      </c>
      <c r="I5551">
        <v>1</v>
      </c>
      <c r="J5551" t="s">
        <v>84</v>
      </c>
      <c r="K5551" t="s">
        <v>31</v>
      </c>
      <c r="L5551" t="s">
        <v>303</v>
      </c>
      <c r="N5551" s="52">
        <v>2340590.4000000004</v>
      </c>
      <c r="O5551" s="52">
        <v>2293228.8000000003</v>
      </c>
      <c r="P5551">
        <v>1</v>
      </c>
      <c r="Q5551">
        <v>1</v>
      </c>
      <c r="R5551">
        <v>9508</v>
      </c>
    </row>
    <row r="5552" spans="1:18" hidden="1">
      <c r="A5552" t="s">
        <v>6954</v>
      </c>
      <c r="B5552" t="s">
        <v>5341</v>
      </c>
      <c r="C5552">
        <v>20</v>
      </c>
      <c r="D5552" t="s">
        <v>88</v>
      </c>
      <c r="E5552" t="s">
        <v>10120</v>
      </c>
      <c r="F5552" t="s">
        <v>181</v>
      </c>
      <c r="G5552" t="s">
        <v>181</v>
      </c>
      <c r="H5552">
        <v>5</v>
      </c>
      <c r="I5552">
        <v>2</v>
      </c>
      <c r="J5552" t="s">
        <v>84</v>
      </c>
      <c r="K5552" t="s">
        <v>31</v>
      </c>
      <c r="L5552" t="s">
        <v>303</v>
      </c>
      <c r="N5552" s="52">
        <v>2363774.4000000004</v>
      </c>
      <c r="O5552" s="52">
        <v>2316412.8000000003</v>
      </c>
      <c r="P5552">
        <v>1</v>
      </c>
      <c r="Q5552">
        <v>1</v>
      </c>
      <c r="R5552">
        <v>9510</v>
      </c>
    </row>
    <row r="5553" spans="1:18" hidden="1">
      <c r="A5553" t="s">
        <v>6955</v>
      </c>
      <c r="B5553" t="s">
        <v>5343</v>
      </c>
      <c r="C5553">
        <v>21</v>
      </c>
      <c r="D5553" t="s">
        <v>88</v>
      </c>
      <c r="E5553" t="s">
        <v>10121</v>
      </c>
      <c r="F5553" t="s">
        <v>181</v>
      </c>
      <c r="G5553" t="s">
        <v>181</v>
      </c>
      <c r="H5553">
        <v>5</v>
      </c>
      <c r="I5553">
        <v>3</v>
      </c>
      <c r="J5553" t="s">
        <v>84</v>
      </c>
      <c r="K5553" t="s">
        <v>31</v>
      </c>
      <c r="L5553" t="s">
        <v>303</v>
      </c>
      <c r="N5553" s="52">
        <v>2370398.4000000004</v>
      </c>
      <c r="O5553" s="52">
        <v>2323036.8000000003</v>
      </c>
      <c r="P5553">
        <v>1</v>
      </c>
      <c r="Q5553">
        <v>1</v>
      </c>
      <c r="R5553">
        <v>9512</v>
      </c>
    </row>
    <row r="5554" spans="1:18" hidden="1">
      <c r="A5554" t="s">
        <v>6956</v>
      </c>
      <c r="B5554" t="s">
        <v>5345</v>
      </c>
      <c r="C5554">
        <v>22</v>
      </c>
      <c r="D5554" t="s">
        <v>88</v>
      </c>
      <c r="E5554" t="s">
        <v>10122</v>
      </c>
      <c r="F5554" t="s">
        <v>182</v>
      </c>
      <c r="G5554" t="s">
        <v>182</v>
      </c>
      <c r="H5554">
        <v>5</v>
      </c>
      <c r="I5554">
        <v>1</v>
      </c>
      <c r="J5554" t="s">
        <v>84</v>
      </c>
      <c r="K5554" t="s">
        <v>31</v>
      </c>
      <c r="L5554" t="s">
        <v>303</v>
      </c>
      <c r="N5554" s="52">
        <v>1299076.8</v>
      </c>
      <c r="O5554" s="52">
        <v>1409808.0000000002</v>
      </c>
      <c r="P5554">
        <v>1</v>
      </c>
      <c r="Q5554">
        <v>1</v>
      </c>
      <c r="R5554">
        <v>9514</v>
      </c>
    </row>
    <row r="5555" spans="1:18" hidden="1">
      <c r="A5555" t="s">
        <v>6957</v>
      </c>
      <c r="B5555" t="s">
        <v>5347</v>
      </c>
      <c r="C5555">
        <v>23</v>
      </c>
      <c r="D5555" t="s">
        <v>88</v>
      </c>
      <c r="E5555" t="s">
        <v>10123</v>
      </c>
      <c r="F5555" t="s">
        <v>182</v>
      </c>
      <c r="G5555" t="s">
        <v>182</v>
      </c>
      <c r="H5555">
        <v>5</v>
      </c>
      <c r="I5555">
        <v>2</v>
      </c>
      <c r="J5555" t="s">
        <v>84</v>
      </c>
      <c r="K5555" t="s">
        <v>31</v>
      </c>
      <c r="L5555" t="s">
        <v>303</v>
      </c>
      <c r="N5555" s="52">
        <v>1322260.8</v>
      </c>
      <c r="O5555" s="52">
        <v>1432992.0000000002</v>
      </c>
      <c r="P5555">
        <v>1</v>
      </c>
      <c r="Q5555">
        <v>1</v>
      </c>
      <c r="R5555">
        <v>9516</v>
      </c>
    </row>
    <row r="5556" spans="1:18" hidden="1">
      <c r="A5556" t="s">
        <v>6958</v>
      </c>
      <c r="B5556" t="s">
        <v>5349</v>
      </c>
      <c r="C5556">
        <v>24</v>
      </c>
      <c r="D5556" t="s">
        <v>88</v>
      </c>
      <c r="E5556" t="s">
        <v>10124</v>
      </c>
      <c r="F5556" t="s">
        <v>182</v>
      </c>
      <c r="G5556" t="s">
        <v>182</v>
      </c>
      <c r="H5556">
        <v>5</v>
      </c>
      <c r="I5556">
        <v>3</v>
      </c>
      <c r="J5556" t="s">
        <v>84</v>
      </c>
      <c r="K5556" t="s">
        <v>31</v>
      </c>
      <c r="L5556" t="s">
        <v>303</v>
      </c>
      <c r="N5556" s="52">
        <v>1328884.8</v>
      </c>
      <c r="O5556" s="52">
        <v>1439616.0000000002</v>
      </c>
      <c r="P5556">
        <v>1</v>
      </c>
      <c r="Q5556">
        <v>1</v>
      </c>
      <c r="R5556">
        <v>9518</v>
      </c>
    </row>
    <row r="5557" spans="1:18" hidden="1">
      <c r="A5557" t="s">
        <v>6959</v>
      </c>
      <c r="B5557" t="s">
        <v>5351</v>
      </c>
      <c r="C5557">
        <v>25</v>
      </c>
      <c r="D5557" t="s">
        <v>88</v>
      </c>
      <c r="E5557" t="s">
        <v>10125</v>
      </c>
      <c r="F5557" t="s">
        <v>183</v>
      </c>
      <c r="G5557" t="s">
        <v>183</v>
      </c>
      <c r="H5557">
        <v>5</v>
      </c>
      <c r="I5557">
        <v>1</v>
      </c>
      <c r="J5557" t="s">
        <v>84</v>
      </c>
      <c r="K5557" t="s">
        <v>31</v>
      </c>
      <c r="L5557" t="s">
        <v>303</v>
      </c>
      <c r="N5557" s="52">
        <v>1734052.8</v>
      </c>
      <c r="O5557" s="52">
        <v>1699166.4</v>
      </c>
      <c r="P5557">
        <v>1</v>
      </c>
      <c r="Q5557">
        <v>1</v>
      </c>
      <c r="R5557">
        <v>9520</v>
      </c>
    </row>
    <row r="5558" spans="1:18" hidden="1">
      <c r="A5558" t="s">
        <v>6960</v>
      </c>
      <c r="B5558" t="s">
        <v>5353</v>
      </c>
      <c r="C5558">
        <v>26</v>
      </c>
      <c r="D5558" t="s">
        <v>88</v>
      </c>
      <c r="E5558" t="s">
        <v>10126</v>
      </c>
      <c r="F5558" t="s">
        <v>183</v>
      </c>
      <c r="G5558" t="s">
        <v>183</v>
      </c>
      <c r="H5558">
        <v>5</v>
      </c>
      <c r="I5558">
        <v>2</v>
      </c>
      <c r="J5558" t="s">
        <v>84</v>
      </c>
      <c r="K5558" t="s">
        <v>31</v>
      </c>
      <c r="L5558" t="s">
        <v>303</v>
      </c>
      <c r="N5558" s="52">
        <v>1757236.8</v>
      </c>
      <c r="O5558" s="52">
        <v>1722350.4000000004</v>
      </c>
      <c r="P5558">
        <v>1</v>
      </c>
      <c r="Q5558">
        <v>1</v>
      </c>
      <c r="R5558">
        <v>9522</v>
      </c>
    </row>
    <row r="5559" spans="1:18" hidden="1">
      <c r="A5559" t="s">
        <v>6961</v>
      </c>
      <c r="B5559" t="s">
        <v>5355</v>
      </c>
      <c r="C5559">
        <v>27</v>
      </c>
      <c r="D5559" t="s">
        <v>88</v>
      </c>
      <c r="E5559" t="s">
        <v>10127</v>
      </c>
      <c r="F5559" t="s">
        <v>183</v>
      </c>
      <c r="G5559" t="s">
        <v>183</v>
      </c>
      <c r="H5559">
        <v>5</v>
      </c>
      <c r="I5559">
        <v>3</v>
      </c>
      <c r="J5559" t="s">
        <v>84</v>
      </c>
      <c r="K5559" t="s">
        <v>31</v>
      </c>
      <c r="L5559" t="s">
        <v>303</v>
      </c>
      <c r="N5559" s="52">
        <v>1763860.8</v>
      </c>
      <c r="O5559" s="52">
        <v>1728974.4000000001</v>
      </c>
      <c r="P5559">
        <v>1</v>
      </c>
      <c r="Q5559">
        <v>1</v>
      </c>
      <c r="R5559">
        <v>9524</v>
      </c>
    </row>
    <row r="5560" spans="1:18" hidden="1">
      <c r="A5560" t="s">
        <v>6962</v>
      </c>
      <c r="B5560" t="s">
        <v>5357</v>
      </c>
      <c r="C5560">
        <v>28</v>
      </c>
      <c r="D5560" t="s">
        <v>88</v>
      </c>
      <c r="E5560" t="s">
        <v>10128</v>
      </c>
      <c r="F5560" t="s">
        <v>184</v>
      </c>
      <c r="G5560" t="s">
        <v>184</v>
      </c>
      <c r="H5560">
        <v>5</v>
      </c>
      <c r="I5560">
        <v>1</v>
      </c>
      <c r="J5560" t="s">
        <v>84</v>
      </c>
      <c r="K5560" t="s">
        <v>31</v>
      </c>
      <c r="L5560" t="s">
        <v>303</v>
      </c>
      <c r="N5560" s="52">
        <v>3261105.6</v>
      </c>
      <c r="O5560" s="52">
        <v>3194865.6</v>
      </c>
      <c r="P5560">
        <v>1</v>
      </c>
      <c r="Q5560">
        <v>1</v>
      </c>
      <c r="R5560">
        <v>9526</v>
      </c>
    </row>
    <row r="5561" spans="1:18" hidden="1">
      <c r="A5561" t="s">
        <v>6963</v>
      </c>
      <c r="B5561" t="s">
        <v>5359</v>
      </c>
      <c r="C5561">
        <v>29</v>
      </c>
      <c r="D5561" t="s">
        <v>88</v>
      </c>
      <c r="E5561" t="s">
        <v>10129</v>
      </c>
      <c r="F5561" t="s">
        <v>184</v>
      </c>
      <c r="G5561" t="s">
        <v>184</v>
      </c>
      <c r="H5561">
        <v>5</v>
      </c>
      <c r="I5561">
        <v>2</v>
      </c>
      <c r="J5561" t="s">
        <v>84</v>
      </c>
      <c r="K5561" t="s">
        <v>31</v>
      </c>
      <c r="L5561" t="s">
        <v>303</v>
      </c>
      <c r="N5561" s="52">
        <v>3284289.6</v>
      </c>
      <c r="O5561" s="52">
        <v>3218049.5999999996</v>
      </c>
      <c r="P5561">
        <v>1</v>
      </c>
      <c r="Q5561">
        <v>1</v>
      </c>
      <c r="R5561">
        <v>9528</v>
      </c>
    </row>
    <row r="5562" spans="1:18" hidden="1">
      <c r="A5562" t="s">
        <v>6964</v>
      </c>
      <c r="B5562" t="s">
        <v>5361</v>
      </c>
      <c r="C5562">
        <v>30</v>
      </c>
      <c r="D5562" t="s">
        <v>88</v>
      </c>
      <c r="E5562" t="s">
        <v>10130</v>
      </c>
      <c r="F5562" t="s">
        <v>184</v>
      </c>
      <c r="G5562" t="s">
        <v>184</v>
      </c>
      <c r="H5562">
        <v>5</v>
      </c>
      <c r="I5562">
        <v>3</v>
      </c>
      <c r="J5562" t="s">
        <v>84</v>
      </c>
      <c r="K5562" t="s">
        <v>31</v>
      </c>
      <c r="L5562" t="s">
        <v>303</v>
      </c>
      <c r="N5562" s="52">
        <v>3290913.6</v>
      </c>
      <c r="O5562" s="52">
        <v>3224673.6000000006</v>
      </c>
      <c r="P5562">
        <v>1</v>
      </c>
      <c r="Q5562">
        <v>1</v>
      </c>
      <c r="R5562">
        <v>9530</v>
      </c>
    </row>
    <row r="5563" spans="1:18" hidden="1">
      <c r="A5563" t="s">
        <v>6965</v>
      </c>
      <c r="B5563" t="s">
        <v>5363</v>
      </c>
      <c r="C5563">
        <v>31</v>
      </c>
      <c r="D5563" t="s">
        <v>88</v>
      </c>
      <c r="E5563" t="s">
        <v>10131</v>
      </c>
      <c r="F5563" t="s">
        <v>185</v>
      </c>
      <c r="G5563" t="s">
        <v>185</v>
      </c>
      <c r="H5563">
        <v>5</v>
      </c>
      <c r="I5563">
        <v>1</v>
      </c>
      <c r="J5563" t="s">
        <v>84</v>
      </c>
      <c r="K5563" t="s">
        <v>31</v>
      </c>
      <c r="L5563" t="s">
        <v>303</v>
      </c>
      <c r="N5563" s="52">
        <v>4862678.4000000004</v>
      </c>
      <c r="O5563" s="52">
        <v>4763318.4000000004</v>
      </c>
      <c r="P5563">
        <v>1</v>
      </c>
      <c r="Q5563">
        <v>1</v>
      </c>
      <c r="R5563">
        <v>9532</v>
      </c>
    </row>
    <row r="5564" spans="1:18" hidden="1">
      <c r="A5564" t="s">
        <v>6966</v>
      </c>
      <c r="B5564" t="s">
        <v>5365</v>
      </c>
      <c r="C5564">
        <v>32</v>
      </c>
      <c r="D5564" t="s">
        <v>88</v>
      </c>
      <c r="E5564" t="s">
        <v>10132</v>
      </c>
      <c r="F5564" t="s">
        <v>185</v>
      </c>
      <c r="G5564" t="s">
        <v>185</v>
      </c>
      <c r="H5564">
        <v>5</v>
      </c>
      <c r="I5564">
        <v>2</v>
      </c>
      <c r="J5564" t="s">
        <v>84</v>
      </c>
      <c r="K5564" t="s">
        <v>31</v>
      </c>
      <c r="L5564" t="s">
        <v>303</v>
      </c>
      <c r="N5564" s="52">
        <v>4885862.4000000004</v>
      </c>
      <c r="O5564" s="52">
        <v>4786502.4000000004</v>
      </c>
      <c r="P5564">
        <v>1</v>
      </c>
      <c r="Q5564">
        <v>1</v>
      </c>
      <c r="R5564">
        <v>9534</v>
      </c>
    </row>
    <row r="5565" spans="1:18" hidden="1">
      <c r="A5565" t="s">
        <v>6967</v>
      </c>
      <c r="B5565" t="s">
        <v>5367</v>
      </c>
      <c r="C5565">
        <v>33</v>
      </c>
      <c r="D5565" t="s">
        <v>88</v>
      </c>
      <c r="E5565" t="s">
        <v>10133</v>
      </c>
      <c r="F5565" t="s">
        <v>185</v>
      </c>
      <c r="G5565" t="s">
        <v>185</v>
      </c>
      <c r="H5565">
        <v>5</v>
      </c>
      <c r="I5565">
        <v>3</v>
      </c>
      <c r="J5565" t="s">
        <v>84</v>
      </c>
      <c r="K5565" t="s">
        <v>31</v>
      </c>
      <c r="L5565" t="s">
        <v>303</v>
      </c>
      <c r="N5565" s="52">
        <v>4892486.4000000004</v>
      </c>
      <c r="O5565" s="52">
        <v>4793126.4000000004</v>
      </c>
      <c r="P5565">
        <v>1</v>
      </c>
      <c r="Q5565">
        <v>1</v>
      </c>
      <c r="R5565">
        <v>9536</v>
      </c>
    </row>
    <row r="5566" spans="1:18" hidden="1">
      <c r="A5566" t="s">
        <v>6968</v>
      </c>
      <c r="B5566" t="s">
        <v>5369</v>
      </c>
      <c r="C5566">
        <v>34</v>
      </c>
      <c r="D5566" t="s">
        <v>88</v>
      </c>
      <c r="E5566" t="s">
        <v>10134</v>
      </c>
      <c r="F5566" t="s">
        <v>186</v>
      </c>
      <c r="G5566" t="s">
        <v>186</v>
      </c>
      <c r="H5566">
        <v>5</v>
      </c>
      <c r="I5566">
        <v>1</v>
      </c>
      <c r="J5566" t="s">
        <v>84</v>
      </c>
      <c r="K5566" t="s">
        <v>31</v>
      </c>
      <c r="L5566" t="s">
        <v>303</v>
      </c>
      <c r="N5566" s="52">
        <v>9943176</v>
      </c>
      <c r="O5566" s="52">
        <v>10309372.800000001</v>
      </c>
      <c r="P5566">
        <v>1</v>
      </c>
      <c r="Q5566">
        <v>1</v>
      </c>
      <c r="R5566">
        <v>9538</v>
      </c>
    </row>
    <row r="5567" spans="1:18" hidden="1">
      <c r="A5567" t="s">
        <v>6969</v>
      </c>
      <c r="B5567" t="s">
        <v>5371</v>
      </c>
      <c r="C5567">
        <v>35</v>
      </c>
      <c r="D5567" t="s">
        <v>88</v>
      </c>
      <c r="E5567" t="s">
        <v>10135</v>
      </c>
      <c r="F5567" t="s">
        <v>186</v>
      </c>
      <c r="G5567" t="s">
        <v>186</v>
      </c>
      <c r="H5567">
        <v>5</v>
      </c>
      <c r="I5567">
        <v>2</v>
      </c>
      <c r="J5567" t="s">
        <v>84</v>
      </c>
      <c r="K5567" t="s">
        <v>31</v>
      </c>
      <c r="L5567" t="s">
        <v>303</v>
      </c>
      <c r="N5567" s="52">
        <v>9966360</v>
      </c>
      <c r="O5567" s="52">
        <v>10332556.800000001</v>
      </c>
      <c r="P5567">
        <v>1</v>
      </c>
      <c r="Q5567">
        <v>1</v>
      </c>
      <c r="R5567">
        <v>9540</v>
      </c>
    </row>
    <row r="5568" spans="1:18" hidden="1">
      <c r="A5568" t="s">
        <v>6970</v>
      </c>
      <c r="B5568" t="s">
        <v>5373</v>
      </c>
      <c r="C5568">
        <v>36</v>
      </c>
      <c r="D5568" t="s">
        <v>88</v>
      </c>
      <c r="E5568" t="s">
        <v>10136</v>
      </c>
      <c r="F5568" t="s">
        <v>186</v>
      </c>
      <c r="G5568" t="s">
        <v>186</v>
      </c>
      <c r="H5568">
        <v>5</v>
      </c>
      <c r="I5568">
        <v>3</v>
      </c>
      <c r="J5568" t="s">
        <v>84</v>
      </c>
      <c r="K5568" t="s">
        <v>31</v>
      </c>
      <c r="L5568" t="s">
        <v>303</v>
      </c>
      <c r="N5568" s="52">
        <v>9972984</v>
      </c>
      <c r="O5568" s="52">
        <v>10339180.800000001</v>
      </c>
      <c r="P5568">
        <v>1</v>
      </c>
      <c r="Q5568">
        <v>1</v>
      </c>
      <c r="R5568">
        <v>9542</v>
      </c>
    </row>
    <row r="5569" spans="1:18" hidden="1">
      <c r="A5569" t="s">
        <v>6971</v>
      </c>
      <c r="B5569" t="s">
        <v>5375</v>
      </c>
      <c r="C5569">
        <v>37</v>
      </c>
      <c r="D5569" t="s">
        <v>88</v>
      </c>
      <c r="E5569" t="s">
        <v>10137</v>
      </c>
      <c r="F5569" t="s">
        <v>187</v>
      </c>
      <c r="G5569" t="s">
        <v>187</v>
      </c>
      <c r="H5569">
        <v>5</v>
      </c>
      <c r="I5569">
        <v>1</v>
      </c>
      <c r="J5569" t="s">
        <v>84</v>
      </c>
      <c r="K5569" t="s">
        <v>31</v>
      </c>
      <c r="L5569" t="s">
        <v>303</v>
      </c>
      <c r="N5569" s="52">
        <v>1306804.8</v>
      </c>
      <c r="O5569" s="52">
        <v>1280750.4000000001</v>
      </c>
      <c r="P5569">
        <v>1</v>
      </c>
      <c r="Q5569">
        <v>1</v>
      </c>
      <c r="R5569">
        <v>9544</v>
      </c>
    </row>
    <row r="5570" spans="1:18" hidden="1">
      <c r="A5570" t="s">
        <v>6972</v>
      </c>
      <c r="B5570" t="s">
        <v>5377</v>
      </c>
      <c r="C5570">
        <v>38</v>
      </c>
      <c r="D5570" t="s">
        <v>88</v>
      </c>
      <c r="E5570" t="s">
        <v>10138</v>
      </c>
      <c r="F5570" t="s">
        <v>187</v>
      </c>
      <c r="G5570" t="s">
        <v>187</v>
      </c>
      <c r="H5570">
        <v>5</v>
      </c>
      <c r="I5570">
        <v>2</v>
      </c>
      <c r="J5570" t="s">
        <v>84</v>
      </c>
      <c r="K5570" t="s">
        <v>31</v>
      </c>
      <c r="L5570" t="s">
        <v>303</v>
      </c>
      <c r="N5570" s="52">
        <v>1329988.8</v>
      </c>
      <c r="O5570" s="52">
        <v>1303934.4000000001</v>
      </c>
      <c r="P5570">
        <v>1</v>
      </c>
      <c r="Q5570">
        <v>1</v>
      </c>
      <c r="R5570">
        <v>9546</v>
      </c>
    </row>
    <row r="5571" spans="1:18" hidden="1">
      <c r="A5571" t="s">
        <v>6973</v>
      </c>
      <c r="B5571" t="s">
        <v>5379</v>
      </c>
      <c r="C5571">
        <v>39</v>
      </c>
      <c r="D5571" t="s">
        <v>88</v>
      </c>
      <c r="E5571" t="s">
        <v>10139</v>
      </c>
      <c r="F5571" t="s">
        <v>187</v>
      </c>
      <c r="G5571" t="s">
        <v>187</v>
      </c>
      <c r="H5571">
        <v>5</v>
      </c>
      <c r="I5571">
        <v>3</v>
      </c>
      <c r="J5571" t="s">
        <v>84</v>
      </c>
      <c r="K5571" t="s">
        <v>31</v>
      </c>
      <c r="L5571" t="s">
        <v>303</v>
      </c>
      <c r="N5571" s="52">
        <v>1336612.8</v>
      </c>
      <c r="O5571" s="52">
        <v>1310558.4000000001</v>
      </c>
      <c r="P5571">
        <v>1</v>
      </c>
      <c r="Q5571">
        <v>1</v>
      </c>
      <c r="R5571">
        <v>9548</v>
      </c>
    </row>
    <row r="5572" spans="1:18" hidden="1">
      <c r="A5572" t="s">
        <v>6974</v>
      </c>
      <c r="B5572" t="s">
        <v>5381</v>
      </c>
      <c r="C5572">
        <v>40</v>
      </c>
      <c r="D5572" t="s">
        <v>88</v>
      </c>
      <c r="E5572" t="s">
        <v>10140</v>
      </c>
      <c r="F5572" t="s">
        <v>188</v>
      </c>
      <c r="G5572" t="s">
        <v>188</v>
      </c>
      <c r="H5572">
        <v>5</v>
      </c>
      <c r="I5572">
        <v>1</v>
      </c>
      <c r="J5572" t="s">
        <v>84</v>
      </c>
      <c r="K5572" t="s">
        <v>31</v>
      </c>
      <c r="L5572" t="s">
        <v>303</v>
      </c>
      <c r="N5572" s="52">
        <v>978916.8</v>
      </c>
      <c r="O5572" s="52">
        <v>685032</v>
      </c>
      <c r="P5572">
        <v>1</v>
      </c>
      <c r="Q5572">
        <v>1</v>
      </c>
      <c r="R5572">
        <v>9550</v>
      </c>
    </row>
    <row r="5573" spans="1:18" hidden="1">
      <c r="A5573" t="s">
        <v>6975</v>
      </c>
      <c r="B5573" t="s">
        <v>5383</v>
      </c>
      <c r="C5573">
        <v>41</v>
      </c>
      <c r="D5573" t="s">
        <v>88</v>
      </c>
      <c r="E5573" t="s">
        <v>10141</v>
      </c>
      <c r="F5573" t="s">
        <v>188</v>
      </c>
      <c r="G5573" t="s">
        <v>188</v>
      </c>
      <c r="H5573">
        <v>5</v>
      </c>
      <c r="I5573">
        <v>2</v>
      </c>
      <c r="J5573" t="s">
        <v>84</v>
      </c>
      <c r="K5573" t="s">
        <v>31</v>
      </c>
      <c r="L5573" t="s">
        <v>303</v>
      </c>
      <c r="N5573" s="52">
        <v>1002100.8</v>
      </c>
      <c r="O5573" s="52">
        <v>708216.00000000012</v>
      </c>
      <c r="P5573">
        <v>1</v>
      </c>
      <c r="Q5573">
        <v>1</v>
      </c>
      <c r="R5573">
        <v>9552</v>
      </c>
    </row>
    <row r="5574" spans="1:18" hidden="1">
      <c r="A5574" t="s">
        <v>6976</v>
      </c>
      <c r="B5574" t="s">
        <v>5385</v>
      </c>
      <c r="C5574">
        <v>42</v>
      </c>
      <c r="D5574" t="s">
        <v>88</v>
      </c>
      <c r="E5574" t="s">
        <v>10142</v>
      </c>
      <c r="F5574" t="s">
        <v>188</v>
      </c>
      <c r="G5574" t="s">
        <v>188</v>
      </c>
      <c r="H5574">
        <v>5</v>
      </c>
      <c r="I5574">
        <v>3</v>
      </c>
      <c r="J5574" t="s">
        <v>84</v>
      </c>
      <c r="K5574" t="s">
        <v>31</v>
      </c>
      <c r="L5574" t="s">
        <v>303</v>
      </c>
      <c r="N5574" s="52">
        <v>1008724.8</v>
      </c>
      <c r="O5574" s="52">
        <v>714840.00000000023</v>
      </c>
      <c r="P5574">
        <v>1</v>
      </c>
      <c r="Q5574">
        <v>1</v>
      </c>
      <c r="R5574">
        <v>9554</v>
      </c>
    </row>
    <row r="5575" spans="1:18" hidden="1">
      <c r="A5575" t="s">
        <v>6977</v>
      </c>
      <c r="B5575" t="s">
        <v>5387</v>
      </c>
      <c r="C5575">
        <v>43</v>
      </c>
      <c r="D5575" t="s">
        <v>88</v>
      </c>
      <c r="E5575" t="s">
        <v>10143</v>
      </c>
      <c r="F5575" t="s">
        <v>189</v>
      </c>
      <c r="G5575" t="s">
        <v>189</v>
      </c>
      <c r="H5575">
        <v>5</v>
      </c>
      <c r="I5575">
        <v>1</v>
      </c>
      <c r="J5575" t="s">
        <v>84</v>
      </c>
      <c r="K5575" t="s">
        <v>31</v>
      </c>
      <c r="L5575" t="s">
        <v>303</v>
      </c>
      <c r="N5575" s="52">
        <v>2619902.4000000004</v>
      </c>
      <c r="O5575" s="52">
        <v>2566800</v>
      </c>
      <c r="P5575">
        <v>1</v>
      </c>
      <c r="Q5575">
        <v>1</v>
      </c>
      <c r="R5575">
        <v>9556</v>
      </c>
    </row>
    <row r="5576" spans="1:18" hidden="1">
      <c r="A5576" t="s">
        <v>6978</v>
      </c>
      <c r="B5576" t="s">
        <v>5389</v>
      </c>
      <c r="C5576">
        <v>44</v>
      </c>
      <c r="D5576" t="s">
        <v>88</v>
      </c>
      <c r="E5576" t="s">
        <v>10144</v>
      </c>
      <c r="F5576" t="s">
        <v>189</v>
      </c>
      <c r="G5576" t="s">
        <v>189</v>
      </c>
      <c r="H5576">
        <v>5</v>
      </c>
      <c r="I5576">
        <v>2</v>
      </c>
      <c r="J5576" t="s">
        <v>84</v>
      </c>
      <c r="K5576" t="s">
        <v>31</v>
      </c>
      <c r="L5576" t="s">
        <v>303</v>
      </c>
      <c r="N5576" s="52">
        <v>2643086.4000000004</v>
      </c>
      <c r="O5576" s="52">
        <v>2589984</v>
      </c>
      <c r="P5576">
        <v>1</v>
      </c>
      <c r="Q5576">
        <v>1</v>
      </c>
      <c r="R5576">
        <v>9558</v>
      </c>
    </row>
    <row r="5577" spans="1:18" hidden="1">
      <c r="A5577" t="s">
        <v>6979</v>
      </c>
      <c r="B5577" t="s">
        <v>5391</v>
      </c>
      <c r="C5577">
        <v>45</v>
      </c>
      <c r="D5577" t="s">
        <v>88</v>
      </c>
      <c r="E5577" t="s">
        <v>10145</v>
      </c>
      <c r="F5577" t="s">
        <v>189</v>
      </c>
      <c r="G5577" t="s">
        <v>189</v>
      </c>
      <c r="H5577">
        <v>5</v>
      </c>
      <c r="I5577">
        <v>3</v>
      </c>
      <c r="J5577" t="s">
        <v>84</v>
      </c>
      <c r="K5577" t="s">
        <v>31</v>
      </c>
      <c r="L5577" t="s">
        <v>303</v>
      </c>
      <c r="N5577" s="52">
        <v>2649710.4000000004</v>
      </c>
      <c r="O5577" s="52">
        <v>2596608</v>
      </c>
      <c r="P5577">
        <v>1</v>
      </c>
      <c r="Q5577">
        <v>1</v>
      </c>
      <c r="R5577">
        <v>9560</v>
      </c>
    </row>
    <row r="5578" spans="1:18" hidden="1">
      <c r="A5578" t="s">
        <v>6980</v>
      </c>
      <c r="B5578" t="s">
        <v>5393</v>
      </c>
      <c r="C5578">
        <v>46</v>
      </c>
      <c r="D5578" t="s">
        <v>88</v>
      </c>
      <c r="E5578" t="s">
        <v>10146</v>
      </c>
      <c r="F5578" t="s">
        <v>190</v>
      </c>
      <c r="G5578" t="s">
        <v>190</v>
      </c>
      <c r="H5578">
        <v>5</v>
      </c>
      <c r="I5578">
        <v>1</v>
      </c>
      <c r="J5578" t="s">
        <v>84</v>
      </c>
      <c r="K5578" t="s">
        <v>31</v>
      </c>
      <c r="L5578" t="s">
        <v>303</v>
      </c>
      <c r="N5578" s="52">
        <v>10934678.4</v>
      </c>
      <c r="O5578" s="52">
        <v>10710124.800000001</v>
      </c>
      <c r="P5578">
        <v>1</v>
      </c>
      <c r="Q5578">
        <v>1</v>
      </c>
      <c r="R5578">
        <v>9562</v>
      </c>
    </row>
    <row r="5579" spans="1:18" hidden="1">
      <c r="A5579" t="s">
        <v>6981</v>
      </c>
      <c r="B5579" t="s">
        <v>5395</v>
      </c>
      <c r="C5579">
        <v>47</v>
      </c>
      <c r="D5579" t="s">
        <v>88</v>
      </c>
      <c r="E5579" t="s">
        <v>10147</v>
      </c>
      <c r="F5579" t="s">
        <v>190</v>
      </c>
      <c r="G5579" t="s">
        <v>190</v>
      </c>
      <c r="H5579">
        <v>5</v>
      </c>
      <c r="I5579">
        <v>2</v>
      </c>
      <c r="J5579" t="s">
        <v>84</v>
      </c>
      <c r="K5579" t="s">
        <v>31</v>
      </c>
      <c r="L5579" t="s">
        <v>303</v>
      </c>
      <c r="N5579" s="52">
        <v>10957862.4</v>
      </c>
      <c r="O5579" s="52">
        <v>10733308.800000001</v>
      </c>
      <c r="P5579">
        <v>1</v>
      </c>
      <c r="Q5579">
        <v>1</v>
      </c>
      <c r="R5579">
        <v>9564</v>
      </c>
    </row>
    <row r="5580" spans="1:18" hidden="1">
      <c r="A5580" t="s">
        <v>6982</v>
      </c>
      <c r="B5580" t="s">
        <v>5397</v>
      </c>
      <c r="C5580">
        <v>48</v>
      </c>
      <c r="D5580" t="s">
        <v>88</v>
      </c>
      <c r="E5580" t="s">
        <v>10148</v>
      </c>
      <c r="F5580" t="s">
        <v>190</v>
      </c>
      <c r="G5580" t="s">
        <v>190</v>
      </c>
      <c r="H5580">
        <v>5</v>
      </c>
      <c r="I5580">
        <v>3</v>
      </c>
      <c r="J5580" t="s">
        <v>84</v>
      </c>
      <c r="K5580" t="s">
        <v>31</v>
      </c>
      <c r="L5580" t="s">
        <v>303</v>
      </c>
      <c r="N5580" s="52">
        <v>10964486.4</v>
      </c>
      <c r="O5580" s="52">
        <v>10739932.800000001</v>
      </c>
      <c r="P5580">
        <v>1</v>
      </c>
      <c r="Q5580">
        <v>1</v>
      </c>
      <c r="R5580">
        <v>9566</v>
      </c>
    </row>
    <row r="5581" spans="1:18" hidden="1">
      <c r="A5581" t="s">
        <v>6983</v>
      </c>
      <c r="B5581" t="s">
        <v>5399</v>
      </c>
      <c r="C5581">
        <v>49</v>
      </c>
      <c r="D5581" t="s">
        <v>88</v>
      </c>
      <c r="E5581" t="s">
        <v>10149</v>
      </c>
      <c r="F5581" t="s">
        <v>191</v>
      </c>
      <c r="G5581" t="s">
        <v>191</v>
      </c>
      <c r="H5581">
        <v>5</v>
      </c>
      <c r="I5581">
        <v>1</v>
      </c>
      <c r="J5581" t="s">
        <v>84</v>
      </c>
      <c r="K5581" t="s">
        <v>31</v>
      </c>
      <c r="L5581" t="s">
        <v>303</v>
      </c>
      <c r="N5581" s="52">
        <v>318724.80000000005</v>
      </c>
      <c r="O5581" s="52">
        <v>505080.00000000012</v>
      </c>
      <c r="P5581">
        <v>1</v>
      </c>
      <c r="Q5581">
        <v>1</v>
      </c>
      <c r="R5581">
        <v>9568</v>
      </c>
    </row>
    <row r="5582" spans="1:18" hidden="1">
      <c r="A5582" t="s">
        <v>6984</v>
      </c>
      <c r="B5582" t="s">
        <v>5401</v>
      </c>
      <c r="C5582">
        <v>50</v>
      </c>
      <c r="D5582" t="s">
        <v>88</v>
      </c>
      <c r="E5582" t="s">
        <v>10150</v>
      </c>
      <c r="F5582" t="s">
        <v>191</v>
      </c>
      <c r="G5582" t="s">
        <v>191</v>
      </c>
      <c r="H5582">
        <v>5</v>
      </c>
      <c r="I5582">
        <v>2</v>
      </c>
      <c r="J5582" t="s">
        <v>84</v>
      </c>
      <c r="K5582" t="s">
        <v>31</v>
      </c>
      <c r="L5582" t="s">
        <v>303</v>
      </c>
      <c r="N5582" s="52">
        <v>341908.80000000005</v>
      </c>
      <c r="O5582" s="52">
        <v>528264</v>
      </c>
      <c r="P5582">
        <v>1</v>
      </c>
      <c r="Q5582">
        <v>1</v>
      </c>
      <c r="R5582">
        <v>9570</v>
      </c>
    </row>
    <row r="5583" spans="1:18" hidden="1">
      <c r="A5583" t="s">
        <v>6985</v>
      </c>
      <c r="B5583" t="s">
        <v>5403</v>
      </c>
      <c r="C5583">
        <v>51</v>
      </c>
      <c r="D5583" t="s">
        <v>88</v>
      </c>
      <c r="E5583" t="s">
        <v>10151</v>
      </c>
      <c r="F5583" t="s">
        <v>191</v>
      </c>
      <c r="G5583" t="s">
        <v>191</v>
      </c>
      <c r="H5583">
        <v>5</v>
      </c>
      <c r="I5583">
        <v>3</v>
      </c>
      <c r="J5583" t="s">
        <v>84</v>
      </c>
      <c r="K5583" t="s">
        <v>31</v>
      </c>
      <c r="L5583" t="s">
        <v>303</v>
      </c>
      <c r="N5583" s="52">
        <v>348532.80000000005</v>
      </c>
      <c r="O5583" s="52">
        <v>534888</v>
      </c>
      <c r="P5583">
        <v>1</v>
      </c>
      <c r="Q5583">
        <v>1</v>
      </c>
      <c r="R5583">
        <v>9572</v>
      </c>
    </row>
    <row r="5584" spans="1:18" hidden="1">
      <c r="A5584" t="s">
        <v>6986</v>
      </c>
      <c r="B5584" t="s">
        <v>5405</v>
      </c>
      <c r="C5584">
        <v>52</v>
      </c>
      <c r="D5584" t="s">
        <v>88</v>
      </c>
      <c r="E5584" t="s">
        <v>10152</v>
      </c>
      <c r="F5584" t="s">
        <v>192</v>
      </c>
      <c r="G5584" t="s">
        <v>192</v>
      </c>
      <c r="H5584">
        <v>5</v>
      </c>
      <c r="I5584">
        <v>1</v>
      </c>
      <c r="J5584" t="s">
        <v>84</v>
      </c>
      <c r="K5584" t="s">
        <v>31</v>
      </c>
      <c r="L5584" t="s">
        <v>303</v>
      </c>
      <c r="N5584" s="52">
        <v>648048</v>
      </c>
      <c r="O5584" s="52">
        <v>505080.00000000012</v>
      </c>
      <c r="P5584">
        <v>1</v>
      </c>
      <c r="Q5584">
        <v>1</v>
      </c>
      <c r="R5584">
        <v>9574</v>
      </c>
    </row>
    <row r="5585" spans="1:18" hidden="1">
      <c r="A5585" t="s">
        <v>6987</v>
      </c>
      <c r="B5585" t="s">
        <v>5407</v>
      </c>
      <c r="C5585">
        <v>53</v>
      </c>
      <c r="D5585" t="s">
        <v>88</v>
      </c>
      <c r="E5585" t="s">
        <v>10153</v>
      </c>
      <c r="F5585" t="s">
        <v>192</v>
      </c>
      <c r="G5585" t="s">
        <v>192</v>
      </c>
      <c r="H5585">
        <v>5</v>
      </c>
      <c r="I5585">
        <v>2</v>
      </c>
      <c r="J5585" t="s">
        <v>84</v>
      </c>
      <c r="K5585" t="s">
        <v>31</v>
      </c>
      <c r="L5585" t="s">
        <v>303</v>
      </c>
      <c r="N5585" s="52">
        <v>671232</v>
      </c>
      <c r="O5585" s="52">
        <v>528264</v>
      </c>
      <c r="P5585">
        <v>1</v>
      </c>
      <c r="Q5585">
        <v>1</v>
      </c>
      <c r="R5585">
        <v>9576</v>
      </c>
    </row>
    <row r="5586" spans="1:18" hidden="1">
      <c r="A5586" t="s">
        <v>6988</v>
      </c>
      <c r="B5586" t="s">
        <v>5409</v>
      </c>
      <c r="C5586">
        <v>54</v>
      </c>
      <c r="D5586" t="s">
        <v>88</v>
      </c>
      <c r="E5586" t="s">
        <v>10154</v>
      </c>
      <c r="F5586" t="s">
        <v>192</v>
      </c>
      <c r="G5586" t="s">
        <v>192</v>
      </c>
      <c r="H5586">
        <v>5</v>
      </c>
      <c r="I5586">
        <v>3</v>
      </c>
      <c r="J5586" t="s">
        <v>84</v>
      </c>
      <c r="K5586" t="s">
        <v>31</v>
      </c>
      <c r="L5586" t="s">
        <v>303</v>
      </c>
      <c r="N5586" s="52">
        <v>677856</v>
      </c>
      <c r="O5586" s="52">
        <v>534888</v>
      </c>
      <c r="P5586">
        <v>1</v>
      </c>
      <c r="Q5586">
        <v>1</v>
      </c>
      <c r="R5586">
        <v>9578</v>
      </c>
    </row>
    <row r="5587" spans="1:18" hidden="1">
      <c r="A5587" t="s">
        <v>6989</v>
      </c>
      <c r="B5587" t="s">
        <v>5411</v>
      </c>
      <c r="C5587">
        <v>55</v>
      </c>
      <c r="D5587" t="s">
        <v>88</v>
      </c>
      <c r="E5587" t="s">
        <v>10155</v>
      </c>
      <c r="F5587" t="s">
        <v>193</v>
      </c>
      <c r="G5587" t="s">
        <v>193</v>
      </c>
      <c r="H5587">
        <v>5</v>
      </c>
      <c r="I5587">
        <v>1</v>
      </c>
      <c r="J5587" t="s">
        <v>84</v>
      </c>
      <c r="K5587" t="s">
        <v>31</v>
      </c>
      <c r="L5587" t="s">
        <v>303</v>
      </c>
      <c r="N5587" s="52">
        <v>30314846.399999999</v>
      </c>
      <c r="O5587" s="52">
        <v>23761392.000000004</v>
      </c>
      <c r="P5587">
        <v>1</v>
      </c>
      <c r="Q5587">
        <v>1</v>
      </c>
      <c r="R5587">
        <v>9580</v>
      </c>
    </row>
    <row r="5588" spans="1:18" hidden="1">
      <c r="A5588" t="s">
        <v>6990</v>
      </c>
      <c r="B5588" t="s">
        <v>5413</v>
      </c>
      <c r="C5588">
        <v>56</v>
      </c>
      <c r="D5588" t="s">
        <v>88</v>
      </c>
      <c r="E5588" t="s">
        <v>10156</v>
      </c>
      <c r="F5588" t="s">
        <v>193</v>
      </c>
      <c r="G5588" t="s">
        <v>193</v>
      </c>
      <c r="H5588">
        <v>5</v>
      </c>
      <c r="I5588">
        <v>2</v>
      </c>
      <c r="J5588" t="s">
        <v>84</v>
      </c>
      <c r="K5588" t="s">
        <v>31</v>
      </c>
      <c r="L5588" t="s">
        <v>303</v>
      </c>
      <c r="N5588" s="52">
        <v>30338030.400000002</v>
      </c>
      <c r="O5588" s="52">
        <v>23784576.000000004</v>
      </c>
      <c r="P5588">
        <v>1</v>
      </c>
      <c r="Q5588">
        <v>1</v>
      </c>
      <c r="R5588">
        <v>9582</v>
      </c>
    </row>
    <row r="5589" spans="1:18" hidden="1">
      <c r="A5589" t="s">
        <v>6991</v>
      </c>
      <c r="B5589" t="s">
        <v>5415</v>
      </c>
      <c r="C5589">
        <v>57</v>
      </c>
      <c r="D5589" t="s">
        <v>88</v>
      </c>
      <c r="E5589" t="s">
        <v>10157</v>
      </c>
      <c r="F5589" t="s">
        <v>193</v>
      </c>
      <c r="G5589" t="s">
        <v>193</v>
      </c>
      <c r="H5589">
        <v>5</v>
      </c>
      <c r="I5589">
        <v>3</v>
      </c>
      <c r="J5589" t="s">
        <v>84</v>
      </c>
      <c r="K5589" t="s">
        <v>31</v>
      </c>
      <c r="L5589" t="s">
        <v>303</v>
      </c>
      <c r="N5589" s="52">
        <v>30344654.400000002</v>
      </c>
      <c r="O5589" s="52">
        <v>23791200.000000004</v>
      </c>
      <c r="P5589">
        <v>1</v>
      </c>
      <c r="Q5589">
        <v>1</v>
      </c>
      <c r="R5589">
        <v>9584</v>
      </c>
    </row>
    <row r="5590" spans="1:18" hidden="1">
      <c r="A5590" t="s">
        <v>6992</v>
      </c>
      <c r="B5590" t="s">
        <v>5417</v>
      </c>
      <c r="C5590">
        <v>58</v>
      </c>
      <c r="D5590" t="s">
        <v>102</v>
      </c>
      <c r="E5590" t="s">
        <v>10158</v>
      </c>
      <c r="F5590" t="s">
        <v>194</v>
      </c>
      <c r="G5590" t="s">
        <v>176</v>
      </c>
      <c r="H5590">
        <v>5</v>
      </c>
      <c r="I5590" t="s">
        <v>103</v>
      </c>
      <c r="J5590" t="s">
        <v>84</v>
      </c>
      <c r="K5590" t="s">
        <v>31</v>
      </c>
      <c r="L5590" t="s">
        <v>303</v>
      </c>
      <c r="N5590" s="52">
        <v>407928.00000000006</v>
      </c>
      <c r="O5590" s="52">
        <v>389601.60000000003</v>
      </c>
      <c r="P5590">
        <v>1</v>
      </c>
      <c r="Q5590">
        <f>IF(COUNTIF(SolCotizacion!$E:$E,$G5590)&gt;0,1,0)</f>
        <v>0</v>
      </c>
      <c r="R5590">
        <v>9586</v>
      </c>
    </row>
    <row r="5591" spans="1:18" hidden="1">
      <c r="A5591" t="s">
        <v>6993</v>
      </c>
      <c r="B5591" t="s">
        <v>5419</v>
      </c>
      <c r="C5591">
        <v>59</v>
      </c>
      <c r="D5591" t="s">
        <v>102</v>
      </c>
      <c r="E5591" t="s">
        <v>10159</v>
      </c>
      <c r="F5591" t="s">
        <v>195</v>
      </c>
      <c r="G5591" t="s">
        <v>176</v>
      </c>
      <c r="H5591">
        <v>5</v>
      </c>
      <c r="I5591" t="s">
        <v>103</v>
      </c>
      <c r="J5591" t="s">
        <v>84</v>
      </c>
      <c r="K5591" t="s">
        <v>31</v>
      </c>
      <c r="L5591" t="s">
        <v>303</v>
      </c>
      <c r="N5591" s="52">
        <v>40516.800000000003</v>
      </c>
      <c r="O5591" s="52">
        <v>38640</v>
      </c>
      <c r="P5591">
        <v>1</v>
      </c>
      <c r="Q5591">
        <f>IF(COUNTIF(SolCotizacion!$E:$E,$G5591)&gt;0,1,0)</f>
        <v>0</v>
      </c>
      <c r="R5591">
        <v>9588</v>
      </c>
    </row>
    <row r="5592" spans="1:18" hidden="1">
      <c r="A5592" t="s">
        <v>6994</v>
      </c>
      <c r="B5592" t="s">
        <v>5421</v>
      </c>
      <c r="C5592">
        <v>60</v>
      </c>
      <c r="D5592" t="s">
        <v>102</v>
      </c>
      <c r="E5592" t="s">
        <v>10160</v>
      </c>
      <c r="F5592" t="s">
        <v>196</v>
      </c>
      <c r="G5592" t="s">
        <v>177</v>
      </c>
      <c r="H5592">
        <v>5</v>
      </c>
      <c r="I5592" t="s">
        <v>103</v>
      </c>
      <c r="J5592" t="s">
        <v>84</v>
      </c>
      <c r="K5592" t="s">
        <v>31</v>
      </c>
      <c r="L5592" t="s">
        <v>303</v>
      </c>
      <c r="N5592" s="52">
        <v>407928.00000000006</v>
      </c>
      <c r="O5592" s="52">
        <v>389601.60000000003</v>
      </c>
      <c r="P5592">
        <v>1</v>
      </c>
      <c r="Q5592">
        <f>IF(COUNTIF(SolCotizacion!$E:$E,$G5592)&gt;0,1,0)</f>
        <v>0</v>
      </c>
      <c r="R5592">
        <v>9590</v>
      </c>
    </row>
    <row r="5593" spans="1:18" hidden="1">
      <c r="A5593" t="s">
        <v>6995</v>
      </c>
      <c r="B5593" t="s">
        <v>5423</v>
      </c>
      <c r="C5593">
        <v>61</v>
      </c>
      <c r="D5593" t="s">
        <v>102</v>
      </c>
      <c r="E5593" t="s">
        <v>10161</v>
      </c>
      <c r="F5593" t="s">
        <v>197</v>
      </c>
      <c r="G5593" t="s">
        <v>178</v>
      </c>
      <c r="H5593">
        <v>5</v>
      </c>
      <c r="I5593" t="s">
        <v>103</v>
      </c>
      <c r="J5593" t="s">
        <v>84</v>
      </c>
      <c r="K5593" t="s">
        <v>31</v>
      </c>
      <c r="L5593" t="s">
        <v>303</v>
      </c>
      <c r="N5593" s="52">
        <v>407928.00000000006</v>
      </c>
      <c r="O5593" s="52">
        <v>389601.60000000003</v>
      </c>
      <c r="P5593">
        <v>1</v>
      </c>
      <c r="Q5593">
        <f>IF(COUNTIF(SolCotizacion!$E:$E,$G5593)&gt;0,1,0)</f>
        <v>0</v>
      </c>
      <c r="R5593">
        <v>9592</v>
      </c>
    </row>
    <row r="5594" spans="1:18" hidden="1">
      <c r="A5594" t="s">
        <v>6996</v>
      </c>
      <c r="B5594" t="s">
        <v>5425</v>
      </c>
      <c r="C5594">
        <v>63</v>
      </c>
      <c r="D5594" t="s">
        <v>102</v>
      </c>
      <c r="E5594" t="s">
        <v>10162</v>
      </c>
      <c r="F5594" t="s">
        <v>198</v>
      </c>
      <c r="G5594" t="s">
        <v>179</v>
      </c>
      <c r="H5594">
        <v>5</v>
      </c>
      <c r="I5594" t="s">
        <v>103</v>
      </c>
      <c r="J5594" t="s">
        <v>84</v>
      </c>
      <c r="K5594" t="s">
        <v>31</v>
      </c>
      <c r="L5594" t="s">
        <v>303</v>
      </c>
      <c r="N5594" s="52">
        <v>25723.200000000001</v>
      </c>
      <c r="O5594" s="52">
        <v>24508.800000000003</v>
      </c>
      <c r="P5594">
        <v>1</v>
      </c>
      <c r="Q5594">
        <f>IF(COUNTIF(SolCotizacion!$E:$E,$G5594)&gt;0,1,0)</f>
        <v>0</v>
      </c>
      <c r="R5594">
        <v>9596</v>
      </c>
    </row>
    <row r="5595" spans="1:18" hidden="1">
      <c r="A5595" t="s">
        <v>6997</v>
      </c>
      <c r="B5595" t="s">
        <v>5427</v>
      </c>
      <c r="C5595">
        <v>64</v>
      </c>
      <c r="D5595" t="s">
        <v>102</v>
      </c>
      <c r="E5595" t="s">
        <v>10163</v>
      </c>
      <c r="F5595" t="s">
        <v>199</v>
      </c>
      <c r="G5595" t="s">
        <v>180</v>
      </c>
      <c r="H5595">
        <v>5</v>
      </c>
      <c r="I5595" t="s">
        <v>103</v>
      </c>
      <c r="J5595" t="s">
        <v>84</v>
      </c>
      <c r="K5595" t="s">
        <v>31</v>
      </c>
      <c r="L5595" t="s">
        <v>303</v>
      </c>
      <c r="N5595" s="52">
        <v>149923.20000000001</v>
      </c>
      <c r="O5595" s="52">
        <v>143188.80000000002</v>
      </c>
      <c r="P5595">
        <v>1</v>
      </c>
      <c r="Q5595">
        <f>IF(COUNTIF(SolCotizacion!$E:$E,$G5595)&gt;0,1,0)</f>
        <v>0</v>
      </c>
      <c r="R5595">
        <v>9598</v>
      </c>
    </row>
    <row r="5596" spans="1:18" hidden="1">
      <c r="A5596" t="s">
        <v>6998</v>
      </c>
      <c r="B5596" t="s">
        <v>5429</v>
      </c>
      <c r="C5596">
        <v>65</v>
      </c>
      <c r="D5596" t="s">
        <v>102</v>
      </c>
      <c r="E5596" t="s">
        <v>10164</v>
      </c>
      <c r="F5596" t="s">
        <v>200</v>
      </c>
      <c r="G5596" t="s">
        <v>180</v>
      </c>
      <c r="H5596">
        <v>5</v>
      </c>
      <c r="I5596" t="s">
        <v>103</v>
      </c>
      <c r="J5596" t="s">
        <v>84</v>
      </c>
      <c r="K5596" t="s">
        <v>31</v>
      </c>
      <c r="L5596" t="s">
        <v>303</v>
      </c>
      <c r="N5596" s="52">
        <v>768052.8</v>
      </c>
      <c r="O5596" s="52">
        <v>733497.60000000009</v>
      </c>
      <c r="P5596">
        <v>1</v>
      </c>
      <c r="Q5596">
        <f>IF(COUNTIF(SolCotizacion!$E:$E,$G5596)&gt;0,1,0)</f>
        <v>0</v>
      </c>
      <c r="R5596">
        <v>9600</v>
      </c>
    </row>
    <row r="5597" spans="1:18" hidden="1">
      <c r="A5597" t="s">
        <v>6999</v>
      </c>
      <c r="B5597" t="s">
        <v>5431</v>
      </c>
      <c r="C5597">
        <v>66</v>
      </c>
      <c r="D5597" t="s">
        <v>102</v>
      </c>
      <c r="E5597" t="s">
        <v>10165</v>
      </c>
      <c r="F5597" t="s">
        <v>201</v>
      </c>
      <c r="G5597" t="s">
        <v>180</v>
      </c>
      <c r="H5597">
        <v>5</v>
      </c>
      <c r="I5597" t="s">
        <v>103</v>
      </c>
      <c r="J5597" t="s">
        <v>84</v>
      </c>
      <c r="K5597" t="s">
        <v>31</v>
      </c>
      <c r="L5597" t="s">
        <v>303</v>
      </c>
      <c r="N5597" s="52">
        <v>458712.00000000006</v>
      </c>
      <c r="O5597" s="52">
        <v>438067.19999999995</v>
      </c>
      <c r="P5597">
        <v>1</v>
      </c>
      <c r="Q5597">
        <f>IF(COUNTIF(SolCotizacion!$E:$E,$G5597)&gt;0,1,0)</f>
        <v>0</v>
      </c>
      <c r="R5597">
        <v>9602</v>
      </c>
    </row>
    <row r="5598" spans="1:18" hidden="1">
      <c r="A5598" t="s">
        <v>7000</v>
      </c>
      <c r="B5598" t="s">
        <v>5433</v>
      </c>
      <c r="C5598">
        <v>67</v>
      </c>
      <c r="D5598" t="s">
        <v>102</v>
      </c>
      <c r="E5598" t="s">
        <v>10166</v>
      </c>
      <c r="F5598" t="s">
        <v>202</v>
      </c>
      <c r="G5598" t="s">
        <v>181</v>
      </c>
      <c r="H5598">
        <v>5</v>
      </c>
      <c r="I5598" t="s">
        <v>103</v>
      </c>
      <c r="J5598" t="s">
        <v>84</v>
      </c>
      <c r="K5598" t="s">
        <v>31</v>
      </c>
      <c r="L5598" t="s">
        <v>303</v>
      </c>
      <c r="N5598" s="52">
        <v>581697.60000000009</v>
      </c>
      <c r="O5598" s="52">
        <v>555422.4</v>
      </c>
      <c r="P5598">
        <v>1</v>
      </c>
      <c r="Q5598">
        <f>IF(COUNTIF(SolCotizacion!$E:$E,$G5598)&gt;0,1,0)</f>
        <v>0</v>
      </c>
      <c r="R5598">
        <v>9604</v>
      </c>
    </row>
    <row r="5599" spans="1:18" hidden="1">
      <c r="A5599" t="s">
        <v>7001</v>
      </c>
      <c r="B5599" t="s">
        <v>5435</v>
      </c>
      <c r="C5599">
        <v>68</v>
      </c>
      <c r="D5599" t="s">
        <v>102</v>
      </c>
      <c r="E5599" t="s">
        <v>10167</v>
      </c>
      <c r="F5599" t="s">
        <v>203</v>
      </c>
      <c r="G5599" t="s">
        <v>181</v>
      </c>
      <c r="H5599">
        <v>5</v>
      </c>
      <c r="I5599" t="s">
        <v>103</v>
      </c>
      <c r="J5599" t="s">
        <v>84</v>
      </c>
      <c r="K5599" t="s">
        <v>31</v>
      </c>
      <c r="L5599" t="s">
        <v>303</v>
      </c>
      <c r="N5599" s="52">
        <v>407486.4</v>
      </c>
      <c r="O5599" s="52">
        <v>389049.60000000003</v>
      </c>
      <c r="P5599">
        <v>1</v>
      </c>
      <c r="Q5599">
        <f>IF(COUNTIF(SolCotizacion!$E:$E,$G5599)&gt;0,1,0)</f>
        <v>0</v>
      </c>
      <c r="R5599">
        <v>9606</v>
      </c>
    </row>
    <row r="5600" spans="1:18" hidden="1">
      <c r="A5600" t="s">
        <v>7002</v>
      </c>
      <c r="B5600" t="s">
        <v>5437</v>
      </c>
      <c r="C5600">
        <v>69</v>
      </c>
      <c r="D5600" t="s">
        <v>102</v>
      </c>
      <c r="E5600" t="s">
        <v>10168</v>
      </c>
      <c r="F5600" t="s">
        <v>204</v>
      </c>
      <c r="G5600" t="s">
        <v>181</v>
      </c>
      <c r="H5600">
        <v>5</v>
      </c>
      <c r="I5600" t="s">
        <v>103</v>
      </c>
      <c r="J5600" t="s">
        <v>84</v>
      </c>
      <c r="K5600" t="s">
        <v>31</v>
      </c>
      <c r="L5600" t="s">
        <v>303</v>
      </c>
      <c r="N5600" s="52">
        <v>1083355.2000000002</v>
      </c>
      <c r="O5600" s="52">
        <v>1034558.4000000001</v>
      </c>
      <c r="P5600">
        <v>1</v>
      </c>
      <c r="Q5600">
        <f>IF(COUNTIF(SolCotizacion!$E:$E,$G5600)&gt;0,1,0)</f>
        <v>0</v>
      </c>
      <c r="R5600">
        <v>9608</v>
      </c>
    </row>
    <row r="5601" spans="1:18" hidden="1">
      <c r="A5601" t="s">
        <v>7003</v>
      </c>
      <c r="B5601" t="s">
        <v>5439</v>
      </c>
      <c r="C5601">
        <v>70</v>
      </c>
      <c r="D5601" t="s">
        <v>102</v>
      </c>
      <c r="E5601" t="s">
        <v>10169</v>
      </c>
      <c r="F5601" t="s">
        <v>205</v>
      </c>
      <c r="G5601" t="s">
        <v>181</v>
      </c>
      <c r="H5601">
        <v>5</v>
      </c>
      <c r="I5601" t="s">
        <v>103</v>
      </c>
      <c r="J5601" t="s">
        <v>84</v>
      </c>
      <c r="K5601" t="s">
        <v>31</v>
      </c>
      <c r="L5601" t="s">
        <v>303</v>
      </c>
      <c r="N5601" s="52">
        <v>714950.4</v>
      </c>
      <c r="O5601" s="52">
        <v>682713.60000000009</v>
      </c>
      <c r="P5601">
        <v>1</v>
      </c>
      <c r="Q5601">
        <f>IF(COUNTIF(SolCotizacion!$E:$E,$G5601)&gt;0,1,0)</f>
        <v>0</v>
      </c>
      <c r="R5601">
        <v>9610</v>
      </c>
    </row>
    <row r="5602" spans="1:18" hidden="1">
      <c r="A5602" t="s">
        <v>7004</v>
      </c>
      <c r="B5602" t="s">
        <v>5441</v>
      </c>
      <c r="C5602">
        <v>71</v>
      </c>
      <c r="D5602" t="s">
        <v>102</v>
      </c>
      <c r="E5602" t="s">
        <v>10170</v>
      </c>
      <c r="F5602" t="s">
        <v>206</v>
      </c>
      <c r="G5602" t="s">
        <v>182</v>
      </c>
      <c r="H5602">
        <v>5</v>
      </c>
      <c r="I5602" t="s">
        <v>103</v>
      </c>
      <c r="J5602" t="s">
        <v>84</v>
      </c>
      <c r="K5602" t="s">
        <v>31</v>
      </c>
      <c r="L5602" t="s">
        <v>303</v>
      </c>
      <c r="N5602" s="52">
        <v>149923.20000000001</v>
      </c>
      <c r="O5602" s="52">
        <v>143188.80000000002</v>
      </c>
      <c r="P5602">
        <v>1</v>
      </c>
      <c r="Q5602">
        <f>IF(COUNTIF(SolCotizacion!$E:$E,$G5602)&gt;0,1,0)</f>
        <v>0</v>
      </c>
      <c r="R5602">
        <v>9612</v>
      </c>
    </row>
    <row r="5603" spans="1:18" hidden="1">
      <c r="A5603" t="s">
        <v>7005</v>
      </c>
      <c r="B5603" t="s">
        <v>5443</v>
      </c>
      <c r="C5603">
        <v>72</v>
      </c>
      <c r="D5603" t="s">
        <v>102</v>
      </c>
      <c r="E5603" t="s">
        <v>10171</v>
      </c>
      <c r="F5603" t="s">
        <v>207</v>
      </c>
      <c r="G5603" t="s">
        <v>182</v>
      </c>
      <c r="H5603">
        <v>5</v>
      </c>
      <c r="I5603" t="s">
        <v>103</v>
      </c>
      <c r="J5603" t="s">
        <v>84</v>
      </c>
      <c r="K5603" t="s">
        <v>31</v>
      </c>
      <c r="L5603" t="s">
        <v>303</v>
      </c>
      <c r="N5603" s="52">
        <v>407486.4</v>
      </c>
      <c r="O5603" s="52">
        <v>143188.80000000002</v>
      </c>
      <c r="P5603">
        <v>1</v>
      </c>
      <c r="Q5603">
        <f>IF(COUNTIF(SolCotizacion!$E:$E,$G5603)&gt;0,1,0)</f>
        <v>0</v>
      </c>
      <c r="R5603">
        <v>9614</v>
      </c>
    </row>
    <row r="5604" spans="1:18" hidden="1">
      <c r="A5604" t="s">
        <v>7006</v>
      </c>
      <c r="B5604" t="s">
        <v>5445</v>
      </c>
      <c r="C5604">
        <v>73</v>
      </c>
      <c r="D5604" t="s">
        <v>102</v>
      </c>
      <c r="E5604" t="s">
        <v>10172</v>
      </c>
      <c r="F5604" t="s">
        <v>208</v>
      </c>
      <c r="G5604" t="s">
        <v>182</v>
      </c>
      <c r="H5604">
        <v>5</v>
      </c>
      <c r="I5604" t="s">
        <v>103</v>
      </c>
      <c r="J5604" t="s">
        <v>84</v>
      </c>
      <c r="K5604" t="s">
        <v>31</v>
      </c>
      <c r="L5604" t="s">
        <v>303</v>
      </c>
      <c r="N5604" s="52">
        <v>1180396.8</v>
      </c>
      <c r="O5604" s="52">
        <v>1127184</v>
      </c>
      <c r="P5604">
        <v>1</v>
      </c>
      <c r="Q5604">
        <f>IF(COUNTIF(SolCotizacion!$E:$E,$G5604)&gt;0,1,0)</f>
        <v>0</v>
      </c>
      <c r="R5604">
        <v>9616</v>
      </c>
    </row>
    <row r="5605" spans="1:18" hidden="1">
      <c r="A5605" t="s">
        <v>7007</v>
      </c>
      <c r="B5605" t="s">
        <v>5447</v>
      </c>
      <c r="C5605">
        <v>74</v>
      </c>
      <c r="D5605" t="s">
        <v>102</v>
      </c>
      <c r="E5605" t="s">
        <v>10173</v>
      </c>
      <c r="F5605" t="s">
        <v>209</v>
      </c>
      <c r="G5605" t="s">
        <v>183</v>
      </c>
      <c r="H5605">
        <v>5</v>
      </c>
      <c r="I5605" t="s">
        <v>103</v>
      </c>
      <c r="J5605" t="s">
        <v>84</v>
      </c>
      <c r="K5605" t="s">
        <v>31</v>
      </c>
      <c r="L5605" t="s">
        <v>303</v>
      </c>
      <c r="N5605" s="52">
        <v>149923.20000000001</v>
      </c>
      <c r="O5605" s="52">
        <v>143188.80000000002</v>
      </c>
      <c r="P5605">
        <v>1</v>
      </c>
      <c r="Q5605">
        <f>IF(COUNTIF(SolCotizacion!$E:$E,$G5605)&gt;0,1,0)</f>
        <v>0</v>
      </c>
      <c r="R5605">
        <v>9618</v>
      </c>
    </row>
    <row r="5606" spans="1:18" hidden="1">
      <c r="A5606" t="s">
        <v>7008</v>
      </c>
      <c r="B5606" t="s">
        <v>5449</v>
      </c>
      <c r="C5606">
        <v>75</v>
      </c>
      <c r="D5606" t="s">
        <v>102</v>
      </c>
      <c r="E5606" t="s">
        <v>10174</v>
      </c>
      <c r="F5606" t="s">
        <v>210</v>
      </c>
      <c r="G5606" t="s">
        <v>183</v>
      </c>
      <c r="H5606">
        <v>5</v>
      </c>
      <c r="I5606" t="s">
        <v>103</v>
      </c>
      <c r="J5606" t="s">
        <v>84</v>
      </c>
      <c r="K5606" t="s">
        <v>31</v>
      </c>
      <c r="L5606" t="s">
        <v>303</v>
      </c>
      <c r="N5606" s="52">
        <v>458712.00000000006</v>
      </c>
      <c r="O5606" s="52">
        <v>438067.19999999995</v>
      </c>
      <c r="P5606">
        <v>1</v>
      </c>
      <c r="Q5606">
        <f>IF(COUNTIF(SolCotizacion!$E:$E,$G5606)&gt;0,1,0)</f>
        <v>0</v>
      </c>
      <c r="R5606">
        <v>9620</v>
      </c>
    </row>
    <row r="5607" spans="1:18" hidden="1">
      <c r="A5607" t="s">
        <v>7009</v>
      </c>
      <c r="B5607" t="s">
        <v>5451</v>
      </c>
      <c r="C5607">
        <v>76</v>
      </c>
      <c r="D5607" t="s">
        <v>102</v>
      </c>
      <c r="E5607" t="s">
        <v>10175</v>
      </c>
      <c r="F5607" t="s">
        <v>211</v>
      </c>
      <c r="G5607" t="s">
        <v>183</v>
      </c>
      <c r="H5607">
        <v>5</v>
      </c>
      <c r="I5607" t="s">
        <v>103</v>
      </c>
      <c r="J5607" t="s">
        <v>84</v>
      </c>
      <c r="K5607" t="s">
        <v>31</v>
      </c>
      <c r="L5607" t="s">
        <v>303</v>
      </c>
      <c r="N5607" s="52">
        <v>909585.60000000009</v>
      </c>
      <c r="O5607" s="52">
        <v>868516.8</v>
      </c>
      <c r="P5607">
        <v>1</v>
      </c>
      <c r="Q5607">
        <f>IF(COUNTIF(SolCotizacion!$E:$E,$G5607)&gt;0,1,0)</f>
        <v>0</v>
      </c>
      <c r="R5607">
        <v>9622</v>
      </c>
    </row>
    <row r="5608" spans="1:18" hidden="1">
      <c r="A5608" t="s">
        <v>7010</v>
      </c>
      <c r="B5608" t="s">
        <v>5453</v>
      </c>
      <c r="C5608">
        <v>77</v>
      </c>
      <c r="D5608" t="s">
        <v>102</v>
      </c>
      <c r="E5608" t="s">
        <v>10176</v>
      </c>
      <c r="F5608" t="s">
        <v>212</v>
      </c>
      <c r="G5608" t="s">
        <v>184</v>
      </c>
      <c r="H5608">
        <v>5</v>
      </c>
      <c r="I5608" t="s">
        <v>103</v>
      </c>
      <c r="J5608" t="s">
        <v>84</v>
      </c>
      <c r="K5608" t="s">
        <v>31</v>
      </c>
      <c r="L5608" t="s">
        <v>303</v>
      </c>
      <c r="N5608" s="52">
        <v>1071321.6000000001</v>
      </c>
      <c r="O5608" s="52">
        <v>1017667.2000000001</v>
      </c>
      <c r="P5608">
        <v>1</v>
      </c>
      <c r="Q5608">
        <f>IF(COUNTIF(SolCotizacion!$E:$E,$G5608)&gt;0,1,0)</f>
        <v>0</v>
      </c>
      <c r="R5608">
        <v>9624</v>
      </c>
    </row>
    <row r="5609" spans="1:18" hidden="1">
      <c r="A5609" t="s">
        <v>7011</v>
      </c>
      <c r="B5609" t="s">
        <v>5455</v>
      </c>
      <c r="C5609">
        <v>78</v>
      </c>
      <c r="D5609" t="s">
        <v>102</v>
      </c>
      <c r="E5609" t="s">
        <v>10177</v>
      </c>
      <c r="F5609" t="s">
        <v>213</v>
      </c>
      <c r="G5609" t="s">
        <v>184</v>
      </c>
      <c r="H5609">
        <v>5</v>
      </c>
      <c r="I5609" t="s">
        <v>103</v>
      </c>
      <c r="J5609" t="s">
        <v>84</v>
      </c>
      <c r="K5609" t="s">
        <v>31</v>
      </c>
      <c r="L5609" t="s">
        <v>303</v>
      </c>
      <c r="N5609" s="52">
        <v>202473.60000000001</v>
      </c>
      <c r="O5609" s="52">
        <v>193310.40000000002</v>
      </c>
      <c r="P5609">
        <v>1</v>
      </c>
      <c r="Q5609">
        <f>IF(COUNTIF(SolCotizacion!$E:$E,$G5609)&gt;0,1,0)</f>
        <v>0</v>
      </c>
      <c r="R5609">
        <v>9626</v>
      </c>
    </row>
    <row r="5610" spans="1:18" hidden="1">
      <c r="A5610" t="s">
        <v>7012</v>
      </c>
      <c r="B5610" t="s">
        <v>5457</v>
      </c>
      <c r="C5610">
        <v>79</v>
      </c>
      <c r="D5610" t="s">
        <v>102</v>
      </c>
      <c r="E5610" t="s">
        <v>10178</v>
      </c>
      <c r="F5610" t="s">
        <v>214</v>
      </c>
      <c r="G5610" t="s">
        <v>185</v>
      </c>
      <c r="H5610">
        <v>5</v>
      </c>
      <c r="I5610" t="s">
        <v>103</v>
      </c>
      <c r="J5610" t="s">
        <v>84</v>
      </c>
      <c r="K5610" t="s">
        <v>31</v>
      </c>
      <c r="L5610" t="s">
        <v>303</v>
      </c>
      <c r="N5610" s="52">
        <v>407486.4</v>
      </c>
      <c r="O5610" s="52">
        <v>389049.60000000003</v>
      </c>
      <c r="P5610">
        <v>1</v>
      </c>
      <c r="Q5610">
        <f>IF(COUNTIF(SolCotizacion!$E:$E,$G5610)&gt;0,1,0)</f>
        <v>0</v>
      </c>
      <c r="R5610">
        <v>9628</v>
      </c>
    </row>
    <row r="5611" spans="1:18" hidden="1">
      <c r="A5611" t="s">
        <v>7013</v>
      </c>
      <c r="B5611" t="s">
        <v>5459</v>
      </c>
      <c r="C5611">
        <v>80</v>
      </c>
      <c r="D5611" t="s">
        <v>102</v>
      </c>
      <c r="E5611" t="s">
        <v>10179</v>
      </c>
      <c r="F5611" t="s">
        <v>215</v>
      </c>
      <c r="G5611" t="s">
        <v>185</v>
      </c>
      <c r="H5611">
        <v>5</v>
      </c>
      <c r="I5611" t="s">
        <v>103</v>
      </c>
      <c r="J5611" t="s">
        <v>84</v>
      </c>
      <c r="K5611" t="s">
        <v>31</v>
      </c>
      <c r="L5611" t="s">
        <v>303</v>
      </c>
      <c r="N5611" s="52">
        <v>1515902.4000000001</v>
      </c>
      <c r="O5611" s="52">
        <v>1447564.8000000003</v>
      </c>
      <c r="P5611">
        <v>1</v>
      </c>
      <c r="Q5611">
        <f>IF(COUNTIF(SolCotizacion!$E:$E,$G5611)&gt;0,1,0)</f>
        <v>0</v>
      </c>
      <c r="R5611">
        <v>9630</v>
      </c>
    </row>
    <row r="5612" spans="1:18" hidden="1">
      <c r="A5612" t="s">
        <v>7014</v>
      </c>
      <c r="B5612" t="s">
        <v>5461</v>
      </c>
      <c r="C5612">
        <v>81</v>
      </c>
      <c r="D5612" t="s">
        <v>102</v>
      </c>
      <c r="E5612" t="s">
        <v>10180</v>
      </c>
      <c r="F5612" t="s">
        <v>216</v>
      </c>
      <c r="G5612" t="s">
        <v>186</v>
      </c>
      <c r="H5612">
        <v>5</v>
      </c>
      <c r="I5612" t="s">
        <v>103</v>
      </c>
      <c r="J5612" t="s">
        <v>84</v>
      </c>
      <c r="K5612" t="s">
        <v>31</v>
      </c>
      <c r="L5612" t="s">
        <v>303</v>
      </c>
      <c r="N5612" s="52">
        <v>3031804.8000000003</v>
      </c>
      <c r="O5612" s="52">
        <v>2895019.2</v>
      </c>
      <c r="P5612">
        <v>1</v>
      </c>
      <c r="Q5612">
        <f>IF(COUNTIF(SolCotizacion!$E:$E,$G5612)&gt;0,1,0)</f>
        <v>0</v>
      </c>
      <c r="R5612">
        <v>9632</v>
      </c>
    </row>
    <row r="5613" spans="1:18" hidden="1">
      <c r="A5613" t="s">
        <v>7015</v>
      </c>
      <c r="B5613" t="s">
        <v>5463</v>
      </c>
      <c r="C5613">
        <v>82</v>
      </c>
      <c r="D5613" t="s">
        <v>102</v>
      </c>
      <c r="E5613" t="s">
        <v>10181</v>
      </c>
      <c r="F5613" t="s">
        <v>217</v>
      </c>
      <c r="G5613" t="s">
        <v>186</v>
      </c>
      <c r="H5613">
        <v>5</v>
      </c>
      <c r="I5613" t="s">
        <v>103</v>
      </c>
      <c r="J5613" t="s">
        <v>84</v>
      </c>
      <c r="K5613" t="s">
        <v>31</v>
      </c>
      <c r="L5613" t="s">
        <v>303</v>
      </c>
      <c r="N5613" s="52">
        <v>407486.4</v>
      </c>
      <c r="O5613" s="52">
        <v>389049.60000000003</v>
      </c>
      <c r="P5613">
        <v>1</v>
      </c>
      <c r="Q5613">
        <f>IF(COUNTIF(SolCotizacion!$E:$E,$G5613)&gt;0,1,0)</f>
        <v>0</v>
      </c>
      <c r="R5613">
        <v>9634</v>
      </c>
    </row>
    <row r="5614" spans="1:18" hidden="1">
      <c r="A5614" t="s">
        <v>7016</v>
      </c>
      <c r="B5614" t="s">
        <v>5465</v>
      </c>
      <c r="C5614">
        <v>83</v>
      </c>
      <c r="D5614" t="s">
        <v>102</v>
      </c>
      <c r="E5614" t="s">
        <v>10182</v>
      </c>
      <c r="F5614" t="s">
        <v>218</v>
      </c>
      <c r="G5614" t="s">
        <v>187</v>
      </c>
      <c r="H5614">
        <v>5</v>
      </c>
      <c r="I5614" t="s">
        <v>103</v>
      </c>
      <c r="J5614" t="s">
        <v>84</v>
      </c>
      <c r="K5614" t="s">
        <v>31</v>
      </c>
      <c r="L5614" t="s">
        <v>303</v>
      </c>
      <c r="N5614" s="52">
        <v>119784.00000000001</v>
      </c>
      <c r="O5614" s="52">
        <v>114374.39999999999</v>
      </c>
      <c r="P5614">
        <v>1</v>
      </c>
      <c r="Q5614">
        <f>IF(COUNTIF(SolCotizacion!$E:$E,$G5614)&gt;0,1,0)</f>
        <v>0</v>
      </c>
      <c r="R5614">
        <v>9636</v>
      </c>
    </row>
    <row r="5615" spans="1:18" hidden="1">
      <c r="A5615" t="s">
        <v>7017</v>
      </c>
      <c r="B5615" t="s">
        <v>5467</v>
      </c>
      <c r="C5615">
        <v>84</v>
      </c>
      <c r="D5615" t="s">
        <v>102</v>
      </c>
      <c r="E5615" t="s">
        <v>10183</v>
      </c>
      <c r="F5615" t="s">
        <v>219</v>
      </c>
      <c r="G5615" t="s">
        <v>188</v>
      </c>
      <c r="H5615">
        <v>5</v>
      </c>
      <c r="I5615" t="s">
        <v>103</v>
      </c>
      <c r="J5615" t="s">
        <v>84</v>
      </c>
      <c r="K5615" t="s">
        <v>31</v>
      </c>
      <c r="L5615" t="s">
        <v>303</v>
      </c>
      <c r="N5615" s="52">
        <v>178848.00000000006</v>
      </c>
      <c r="O5615" s="52">
        <v>170788.80000000002</v>
      </c>
      <c r="P5615">
        <v>1</v>
      </c>
      <c r="Q5615">
        <f>IF(COUNTIF(SolCotizacion!$E:$E,$G5615)&gt;0,1,0)</f>
        <v>0</v>
      </c>
      <c r="R5615">
        <v>9638</v>
      </c>
    </row>
    <row r="5616" spans="1:18" hidden="1">
      <c r="A5616" t="s">
        <v>7018</v>
      </c>
      <c r="B5616" t="s">
        <v>5469</v>
      </c>
      <c r="C5616">
        <v>85</v>
      </c>
      <c r="D5616" t="s">
        <v>102</v>
      </c>
      <c r="E5616" t="s">
        <v>10184</v>
      </c>
      <c r="F5616" t="s">
        <v>220</v>
      </c>
      <c r="G5616" t="s">
        <v>189</v>
      </c>
      <c r="H5616">
        <v>5</v>
      </c>
      <c r="I5616" t="s">
        <v>103</v>
      </c>
      <c r="J5616" t="s">
        <v>84</v>
      </c>
      <c r="K5616" t="s">
        <v>31</v>
      </c>
      <c r="L5616" t="s">
        <v>303</v>
      </c>
      <c r="N5616" s="52">
        <v>303600</v>
      </c>
      <c r="O5616" s="52">
        <v>289910.40000000002</v>
      </c>
      <c r="P5616">
        <v>1</v>
      </c>
      <c r="Q5616">
        <f>IF(COUNTIF(SolCotizacion!$E:$E,$G5616)&gt;0,1,0)</f>
        <v>0</v>
      </c>
      <c r="R5616">
        <v>9640</v>
      </c>
    </row>
    <row r="5617" spans="1:18" hidden="1">
      <c r="A5617" t="s">
        <v>7019</v>
      </c>
      <c r="B5617" t="s">
        <v>5471</v>
      </c>
      <c r="C5617">
        <v>86</v>
      </c>
      <c r="D5617" t="s">
        <v>102</v>
      </c>
      <c r="E5617" t="s">
        <v>10185</v>
      </c>
      <c r="F5617" t="s">
        <v>221</v>
      </c>
      <c r="G5617" t="s">
        <v>190</v>
      </c>
      <c r="H5617">
        <v>5</v>
      </c>
      <c r="I5617" t="s">
        <v>103</v>
      </c>
      <c r="J5617" t="s">
        <v>84</v>
      </c>
      <c r="K5617" t="s">
        <v>31</v>
      </c>
      <c r="L5617" t="s">
        <v>303</v>
      </c>
      <c r="N5617" s="52">
        <v>175425.59999999998</v>
      </c>
      <c r="O5617" s="52">
        <v>167587.20000000001</v>
      </c>
      <c r="P5617">
        <v>1</v>
      </c>
      <c r="Q5617">
        <f>IF(COUNTIF(SolCotizacion!$E:$E,$G5617)&gt;0,1,0)</f>
        <v>0</v>
      </c>
      <c r="R5617">
        <v>9642</v>
      </c>
    </row>
    <row r="5618" spans="1:18" hidden="1">
      <c r="A5618" t="s">
        <v>7020</v>
      </c>
      <c r="B5618" t="s">
        <v>5473</v>
      </c>
      <c r="C5618">
        <v>87</v>
      </c>
      <c r="D5618" t="s">
        <v>102</v>
      </c>
      <c r="E5618" t="s">
        <v>10186</v>
      </c>
      <c r="F5618" t="s">
        <v>222</v>
      </c>
      <c r="G5618" t="s">
        <v>191</v>
      </c>
      <c r="H5618">
        <v>5</v>
      </c>
      <c r="I5618" t="s">
        <v>103</v>
      </c>
      <c r="J5618" t="s">
        <v>84</v>
      </c>
      <c r="K5618" t="s">
        <v>31</v>
      </c>
      <c r="L5618" t="s">
        <v>303</v>
      </c>
      <c r="N5618" s="52">
        <v>72864</v>
      </c>
      <c r="O5618" s="52">
        <v>69552</v>
      </c>
      <c r="P5618">
        <v>1</v>
      </c>
      <c r="Q5618">
        <f>IF(COUNTIF(SolCotizacion!$E:$E,$G5618)&gt;0,1,0)</f>
        <v>0</v>
      </c>
      <c r="R5618">
        <v>9644</v>
      </c>
    </row>
    <row r="5619" spans="1:18" hidden="1">
      <c r="A5619" t="s">
        <v>7021</v>
      </c>
      <c r="B5619" t="s">
        <v>5475</v>
      </c>
      <c r="C5619">
        <v>88</v>
      </c>
      <c r="D5619" t="s">
        <v>102</v>
      </c>
      <c r="E5619" t="s">
        <v>10187</v>
      </c>
      <c r="F5619" t="s">
        <v>223</v>
      </c>
      <c r="G5619" t="s">
        <v>192</v>
      </c>
      <c r="H5619">
        <v>5</v>
      </c>
      <c r="I5619" t="s">
        <v>103</v>
      </c>
      <c r="J5619" t="s">
        <v>84</v>
      </c>
      <c r="K5619" t="s">
        <v>31</v>
      </c>
      <c r="L5619" t="s">
        <v>303</v>
      </c>
      <c r="N5619" s="52">
        <v>72864</v>
      </c>
      <c r="O5619" s="52">
        <v>69552</v>
      </c>
      <c r="P5619">
        <v>1</v>
      </c>
      <c r="Q5619">
        <f>IF(COUNTIF(SolCotizacion!$E:$E,$G5619)&gt;0,1,0)</f>
        <v>0</v>
      </c>
      <c r="R5619">
        <v>9646</v>
      </c>
    </row>
    <row r="5620" spans="1:18" hidden="1">
      <c r="A5620" t="s">
        <v>7022</v>
      </c>
      <c r="B5620" t="s">
        <v>5477</v>
      </c>
      <c r="C5620">
        <v>89</v>
      </c>
      <c r="D5620" t="s">
        <v>102</v>
      </c>
      <c r="E5620" t="s">
        <v>10188</v>
      </c>
      <c r="F5620" t="s">
        <v>224</v>
      </c>
      <c r="G5620" t="s">
        <v>193</v>
      </c>
      <c r="H5620">
        <v>5</v>
      </c>
      <c r="I5620" t="s">
        <v>103</v>
      </c>
      <c r="J5620" t="s">
        <v>84</v>
      </c>
      <c r="K5620" t="s">
        <v>31</v>
      </c>
      <c r="L5620" t="s">
        <v>303</v>
      </c>
      <c r="N5620" s="52">
        <v>333628.80000000005</v>
      </c>
      <c r="O5620" s="52">
        <v>318614.40000000002</v>
      </c>
      <c r="P5620">
        <v>1</v>
      </c>
      <c r="Q5620">
        <f>IF(COUNTIF(SolCotizacion!$E:$E,$G5620)&gt;0,1,0)</f>
        <v>0</v>
      </c>
      <c r="R5620">
        <v>9648</v>
      </c>
    </row>
    <row r="5621" spans="1:18" hidden="1">
      <c r="A5621" t="s">
        <v>7023</v>
      </c>
      <c r="B5621" t="s">
        <v>5479</v>
      </c>
      <c r="C5621">
        <v>90</v>
      </c>
      <c r="D5621" t="s">
        <v>113</v>
      </c>
      <c r="E5621" t="s">
        <v>9853</v>
      </c>
      <c r="F5621" t="s">
        <v>114</v>
      </c>
      <c r="G5621" t="s">
        <v>88</v>
      </c>
      <c r="H5621">
        <v>5</v>
      </c>
      <c r="I5621">
        <v>1</v>
      </c>
      <c r="J5621" t="s">
        <v>88</v>
      </c>
      <c r="K5621" t="s">
        <v>31</v>
      </c>
      <c r="L5621" t="s">
        <v>303</v>
      </c>
      <c r="N5621" s="52">
        <v>64440.037200000006</v>
      </c>
      <c r="O5621" s="52">
        <v>64440.037200000006</v>
      </c>
      <c r="P5621">
        <v>1</v>
      </c>
      <c r="Q5621">
        <f>IF(COUNTIFS(SolCotizacion!$D:$D,$G5621,SolCotizacion!$K:$K,$I5621)&gt;0,1,0)</f>
        <v>0</v>
      </c>
      <c r="R5621">
        <v>9650</v>
      </c>
    </row>
    <row r="5622" spans="1:18" hidden="1">
      <c r="A5622" t="s">
        <v>7024</v>
      </c>
      <c r="B5622" t="s">
        <v>5481</v>
      </c>
      <c r="C5622">
        <v>91</v>
      </c>
      <c r="D5622" t="s">
        <v>113</v>
      </c>
      <c r="E5622" t="s">
        <v>9984</v>
      </c>
      <c r="F5622" t="s">
        <v>114</v>
      </c>
      <c r="G5622" t="s">
        <v>88</v>
      </c>
      <c r="H5622">
        <v>5</v>
      </c>
      <c r="I5622">
        <v>2</v>
      </c>
      <c r="J5622" t="s">
        <v>88</v>
      </c>
      <c r="K5622" t="s">
        <v>31</v>
      </c>
      <c r="L5622" t="s">
        <v>303</v>
      </c>
      <c r="N5622" s="52">
        <v>106326.06138000001</v>
      </c>
      <c r="O5622" s="52">
        <v>106326.06138000001</v>
      </c>
      <c r="P5622">
        <v>1</v>
      </c>
      <c r="Q5622">
        <f>IF(COUNTIFS(SolCotizacion!$D:$D,$G5622,SolCotizacion!$K:$K,$I5622)&gt;0,1,0)</f>
        <v>1</v>
      </c>
      <c r="R5622">
        <v>9652</v>
      </c>
    </row>
    <row r="5623" spans="1:18" hidden="1">
      <c r="A5623" t="s">
        <v>7025</v>
      </c>
      <c r="B5623" t="s">
        <v>5483</v>
      </c>
      <c r="C5623">
        <v>92</v>
      </c>
      <c r="D5623" t="s">
        <v>113</v>
      </c>
      <c r="E5623" t="s">
        <v>9985</v>
      </c>
      <c r="F5623" t="s">
        <v>114</v>
      </c>
      <c r="G5623" t="s">
        <v>88</v>
      </c>
      <c r="H5623">
        <v>5</v>
      </c>
      <c r="I5623">
        <v>3</v>
      </c>
      <c r="J5623" t="s">
        <v>88</v>
      </c>
      <c r="K5623" t="s">
        <v>31</v>
      </c>
      <c r="L5623" t="s">
        <v>303</v>
      </c>
      <c r="N5623" s="52">
        <v>1.0833900000000001</v>
      </c>
      <c r="O5623" s="52">
        <v>1.0833900000000001</v>
      </c>
      <c r="P5623">
        <v>1</v>
      </c>
      <c r="Q5623">
        <f>IF(COUNTIFS(SolCotizacion!$D:$D,$G5623,SolCotizacion!$K:$K,$I5623)&gt;0,1,0)</f>
        <v>0</v>
      </c>
      <c r="R5623">
        <v>9654</v>
      </c>
    </row>
    <row r="5624" spans="1:18" hidden="1">
      <c r="A5624" t="s">
        <v>7026</v>
      </c>
      <c r="B5624" t="s">
        <v>5485</v>
      </c>
      <c r="C5624">
        <v>93</v>
      </c>
      <c r="D5624" t="s">
        <v>113</v>
      </c>
      <c r="E5624" t="s">
        <v>10189</v>
      </c>
      <c r="F5624" t="s">
        <v>225</v>
      </c>
      <c r="G5624" t="s">
        <v>176</v>
      </c>
      <c r="H5624">
        <v>5</v>
      </c>
      <c r="I5624" t="s">
        <v>103</v>
      </c>
      <c r="J5624" t="s">
        <v>118</v>
      </c>
      <c r="K5624" t="s">
        <v>325</v>
      </c>
      <c r="L5624" t="s">
        <v>303</v>
      </c>
      <c r="N5624" s="52">
        <v>39845.423002000003</v>
      </c>
      <c r="O5624" s="52">
        <v>39845.423002000003</v>
      </c>
      <c r="P5624">
        <v>1</v>
      </c>
      <c r="Q5624">
        <f>IF(COUNTIF(SolCotizacion!$E:$E,G5624)&gt;0,1,0)</f>
        <v>0</v>
      </c>
      <c r="R5624">
        <v>9656</v>
      </c>
    </row>
    <row r="5625" spans="1:18" hidden="1">
      <c r="A5625" t="s">
        <v>7027</v>
      </c>
      <c r="B5625" t="s">
        <v>5487</v>
      </c>
      <c r="C5625">
        <v>94</v>
      </c>
      <c r="D5625" t="s">
        <v>113</v>
      </c>
      <c r="E5625" t="s">
        <v>10190</v>
      </c>
      <c r="F5625" t="s">
        <v>226</v>
      </c>
      <c r="G5625" t="s">
        <v>177</v>
      </c>
      <c r="H5625">
        <v>5</v>
      </c>
      <c r="I5625" t="s">
        <v>103</v>
      </c>
      <c r="J5625" t="s">
        <v>118</v>
      </c>
      <c r="K5625" t="s">
        <v>325</v>
      </c>
      <c r="L5625" t="s">
        <v>303</v>
      </c>
      <c r="N5625" s="52">
        <v>102244.859024</v>
      </c>
      <c r="O5625" s="52">
        <v>102244.859024</v>
      </c>
      <c r="P5625">
        <v>1</v>
      </c>
      <c r="Q5625">
        <f>IF(COUNTIF(SolCotizacion!$E:$E,G5625)&gt;0,1,0)</f>
        <v>0</v>
      </c>
      <c r="R5625">
        <v>9658</v>
      </c>
    </row>
    <row r="5626" spans="1:18" hidden="1">
      <c r="A5626" t="s">
        <v>7028</v>
      </c>
      <c r="B5626" t="s">
        <v>5489</v>
      </c>
      <c r="C5626">
        <v>95</v>
      </c>
      <c r="D5626" t="s">
        <v>113</v>
      </c>
      <c r="E5626" t="s">
        <v>10191</v>
      </c>
      <c r="F5626" t="s">
        <v>227</v>
      </c>
      <c r="G5626" t="s">
        <v>178</v>
      </c>
      <c r="H5626">
        <v>5</v>
      </c>
      <c r="I5626" t="s">
        <v>103</v>
      </c>
      <c r="J5626" t="s">
        <v>118</v>
      </c>
      <c r="K5626" t="s">
        <v>325</v>
      </c>
      <c r="L5626" t="s">
        <v>303</v>
      </c>
      <c r="N5626" s="52">
        <v>60358.834844000005</v>
      </c>
      <c r="O5626" s="52">
        <v>60358.834844000005</v>
      </c>
      <c r="P5626">
        <v>1</v>
      </c>
      <c r="Q5626">
        <f>IF(COUNTIF(SolCotizacion!$E:$E,G5626)&gt;0,1,0)</f>
        <v>0</v>
      </c>
      <c r="R5626">
        <v>9660</v>
      </c>
    </row>
    <row r="5627" spans="1:18" hidden="1">
      <c r="A5627" t="s">
        <v>7029</v>
      </c>
      <c r="B5627" t="s">
        <v>5491</v>
      </c>
      <c r="C5627">
        <v>97</v>
      </c>
      <c r="D5627" t="s">
        <v>113</v>
      </c>
      <c r="E5627" t="s">
        <v>10192</v>
      </c>
      <c r="F5627" t="s">
        <v>228</v>
      </c>
      <c r="G5627" t="s">
        <v>179</v>
      </c>
      <c r="H5627">
        <v>5</v>
      </c>
      <c r="I5627" t="s">
        <v>103</v>
      </c>
      <c r="J5627" t="s">
        <v>118</v>
      </c>
      <c r="K5627" t="s">
        <v>325</v>
      </c>
      <c r="L5627" t="s">
        <v>303</v>
      </c>
      <c r="N5627" s="52">
        <v>39845.423002000003</v>
      </c>
      <c r="O5627" s="52">
        <v>39845.423002000003</v>
      </c>
      <c r="P5627">
        <v>1</v>
      </c>
      <c r="Q5627">
        <f>IF(COUNTIF(SolCotizacion!$E:$E,G5627)&gt;0,1,0)</f>
        <v>0</v>
      </c>
      <c r="R5627">
        <v>9664</v>
      </c>
    </row>
    <row r="5628" spans="1:18" hidden="1">
      <c r="A5628" t="s">
        <v>7030</v>
      </c>
      <c r="B5628" t="s">
        <v>5493</v>
      </c>
      <c r="C5628">
        <v>98</v>
      </c>
      <c r="D5628" t="s">
        <v>113</v>
      </c>
      <c r="E5628" t="s">
        <v>10193</v>
      </c>
      <c r="F5628" t="s">
        <v>229</v>
      </c>
      <c r="G5628" t="s">
        <v>180</v>
      </c>
      <c r="H5628">
        <v>5</v>
      </c>
      <c r="I5628" t="s">
        <v>103</v>
      </c>
      <c r="J5628" t="s">
        <v>118</v>
      </c>
      <c r="K5628" t="s">
        <v>325</v>
      </c>
      <c r="L5628" t="s">
        <v>303</v>
      </c>
      <c r="N5628" s="52">
        <v>68413.839494</v>
      </c>
      <c r="O5628" s="52">
        <v>68413.839494</v>
      </c>
      <c r="P5628">
        <v>1</v>
      </c>
      <c r="Q5628">
        <f>IF(COUNTIF(SolCotizacion!$E:$E,G5628)&gt;0,1,0)</f>
        <v>0</v>
      </c>
      <c r="R5628">
        <v>9666</v>
      </c>
    </row>
    <row r="5629" spans="1:18" hidden="1">
      <c r="A5629" t="s">
        <v>7031</v>
      </c>
      <c r="B5629" t="s">
        <v>5495</v>
      </c>
      <c r="C5629">
        <v>99</v>
      </c>
      <c r="D5629" t="s">
        <v>113</v>
      </c>
      <c r="E5629" t="s">
        <v>10194</v>
      </c>
      <c r="F5629" t="s">
        <v>230</v>
      </c>
      <c r="G5629" t="s">
        <v>181</v>
      </c>
      <c r="H5629">
        <v>5</v>
      </c>
      <c r="I5629" t="s">
        <v>103</v>
      </c>
      <c r="J5629" t="s">
        <v>118</v>
      </c>
      <c r="K5629" t="s">
        <v>325</v>
      </c>
      <c r="L5629" t="s">
        <v>303</v>
      </c>
      <c r="N5629" s="52">
        <v>115240.26652600001</v>
      </c>
      <c r="O5629" s="52">
        <v>115240.26652600001</v>
      </c>
      <c r="P5629">
        <v>1</v>
      </c>
      <c r="Q5629">
        <f>IF(COUNTIF(SolCotizacion!$E:$E,G5629)&gt;0,1,0)</f>
        <v>0</v>
      </c>
      <c r="R5629">
        <v>9668</v>
      </c>
    </row>
    <row r="5630" spans="1:18" hidden="1">
      <c r="A5630" t="s">
        <v>7032</v>
      </c>
      <c r="B5630" t="s">
        <v>5497</v>
      </c>
      <c r="C5630">
        <v>100</v>
      </c>
      <c r="D5630" t="s">
        <v>113</v>
      </c>
      <c r="E5630" t="s">
        <v>10195</v>
      </c>
      <c r="F5630" t="s">
        <v>231</v>
      </c>
      <c r="G5630" t="s">
        <v>182</v>
      </c>
      <c r="H5630">
        <v>5</v>
      </c>
      <c r="I5630" t="s">
        <v>103</v>
      </c>
      <c r="J5630" t="s">
        <v>118</v>
      </c>
      <c r="K5630" t="s">
        <v>325</v>
      </c>
      <c r="L5630" t="s">
        <v>303</v>
      </c>
      <c r="N5630" s="52">
        <v>62936.436331999997</v>
      </c>
      <c r="O5630" s="52">
        <v>70024.840423999995</v>
      </c>
      <c r="P5630">
        <v>1</v>
      </c>
      <c r="Q5630">
        <f>IF(COUNTIF(SolCotizacion!$E:$E,G5630)&gt;0,1,0)</f>
        <v>0</v>
      </c>
      <c r="R5630">
        <v>9670</v>
      </c>
    </row>
    <row r="5631" spans="1:18" hidden="1">
      <c r="A5631" t="s">
        <v>7033</v>
      </c>
      <c r="B5631" t="s">
        <v>5499</v>
      </c>
      <c r="C5631">
        <v>101</v>
      </c>
      <c r="D5631" t="s">
        <v>113</v>
      </c>
      <c r="E5631" t="s">
        <v>10196</v>
      </c>
      <c r="F5631" t="s">
        <v>232</v>
      </c>
      <c r="G5631" t="s">
        <v>183</v>
      </c>
      <c r="H5631">
        <v>5</v>
      </c>
      <c r="I5631" t="s">
        <v>103</v>
      </c>
      <c r="J5631" t="s">
        <v>118</v>
      </c>
      <c r="K5631" t="s">
        <v>325</v>
      </c>
      <c r="L5631" t="s">
        <v>303</v>
      </c>
      <c r="N5631" s="52">
        <v>84738.648917999992</v>
      </c>
      <c r="O5631" s="52">
        <v>84738.648917999992</v>
      </c>
      <c r="P5631">
        <v>1</v>
      </c>
      <c r="Q5631">
        <f>IF(COUNTIF(SolCotizacion!$E:$E,G5631)&gt;0,1,0)</f>
        <v>0</v>
      </c>
      <c r="R5631">
        <v>9672</v>
      </c>
    </row>
    <row r="5632" spans="1:18" hidden="1">
      <c r="A5632" t="s">
        <v>7034</v>
      </c>
      <c r="B5632" t="s">
        <v>5501</v>
      </c>
      <c r="C5632">
        <v>102</v>
      </c>
      <c r="D5632" t="s">
        <v>113</v>
      </c>
      <c r="E5632" t="s">
        <v>10197</v>
      </c>
      <c r="F5632" t="s">
        <v>233</v>
      </c>
      <c r="G5632" t="s">
        <v>184</v>
      </c>
      <c r="H5632">
        <v>5</v>
      </c>
      <c r="I5632" t="s">
        <v>103</v>
      </c>
      <c r="J5632" t="s">
        <v>118</v>
      </c>
      <c r="K5632" t="s">
        <v>325</v>
      </c>
      <c r="L5632" t="s">
        <v>303</v>
      </c>
      <c r="N5632" s="52">
        <v>161422.293186</v>
      </c>
      <c r="O5632" s="52">
        <v>161422.293186</v>
      </c>
      <c r="P5632">
        <v>1</v>
      </c>
      <c r="Q5632">
        <f>IF(COUNTIF(SolCotizacion!$E:$E,G5632)&gt;0,1,0)</f>
        <v>0</v>
      </c>
      <c r="R5632">
        <v>9674</v>
      </c>
    </row>
    <row r="5633" spans="1:19" hidden="1">
      <c r="A5633" t="s">
        <v>7035</v>
      </c>
      <c r="B5633" t="s">
        <v>5503</v>
      </c>
      <c r="C5633">
        <v>103</v>
      </c>
      <c r="D5633" t="s">
        <v>113</v>
      </c>
      <c r="E5633" t="s">
        <v>10198</v>
      </c>
      <c r="F5633" t="s">
        <v>234</v>
      </c>
      <c r="G5633" t="s">
        <v>185</v>
      </c>
      <c r="H5633">
        <v>5</v>
      </c>
      <c r="I5633" t="s">
        <v>103</v>
      </c>
      <c r="J5633" t="s">
        <v>118</v>
      </c>
      <c r="K5633" t="s">
        <v>325</v>
      </c>
      <c r="L5633" t="s">
        <v>303</v>
      </c>
      <c r="N5633" s="52">
        <v>241650.13950000002</v>
      </c>
      <c r="O5633" s="52">
        <v>241650.13950000002</v>
      </c>
      <c r="P5633">
        <v>1</v>
      </c>
      <c r="Q5633">
        <f>IF(COUNTIF(SolCotizacion!$E:$E,G5633)&gt;0,1,0)</f>
        <v>0</v>
      </c>
      <c r="R5633">
        <v>9676</v>
      </c>
    </row>
    <row r="5634" spans="1:19" hidden="1">
      <c r="A5634" t="s">
        <v>7036</v>
      </c>
      <c r="B5634" t="s">
        <v>5505</v>
      </c>
      <c r="C5634">
        <v>104</v>
      </c>
      <c r="D5634" t="s">
        <v>113</v>
      </c>
      <c r="E5634" t="s">
        <v>10199</v>
      </c>
      <c r="F5634" t="s">
        <v>235</v>
      </c>
      <c r="G5634" t="s">
        <v>186</v>
      </c>
      <c r="H5634">
        <v>5</v>
      </c>
      <c r="I5634" t="s">
        <v>103</v>
      </c>
      <c r="J5634" t="s">
        <v>118</v>
      </c>
      <c r="K5634" t="s">
        <v>325</v>
      </c>
      <c r="L5634" t="s">
        <v>303</v>
      </c>
      <c r="N5634" s="52">
        <v>496403.086564</v>
      </c>
      <c r="O5634" s="52">
        <v>525615.90342800005</v>
      </c>
      <c r="P5634">
        <v>1</v>
      </c>
      <c r="Q5634">
        <f>IF(COUNTIF(SolCotizacion!$E:$E,G5634)&gt;0,1,0)</f>
        <v>0</v>
      </c>
      <c r="R5634">
        <v>9678</v>
      </c>
    </row>
    <row r="5635" spans="1:19" hidden="1">
      <c r="A5635" t="s">
        <v>7037</v>
      </c>
      <c r="B5635" t="s">
        <v>5507</v>
      </c>
      <c r="C5635">
        <v>105</v>
      </c>
      <c r="D5635" t="s">
        <v>113</v>
      </c>
      <c r="E5635" t="s">
        <v>10200</v>
      </c>
      <c r="F5635" t="s">
        <v>236</v>
      </c>
      <c r="G5635" t="s">
        <v>187</v>
      </c>
      <c r="H5635">
        <v>5</v>
      </c>
      <c r="I5635" t="s">
        <v>103</v>
      </c>
      <c r="J5635" t="s">
        <v>118</v>
      </c>
      <c r="K5635" t="s">
        <v>325</v>
      </c>
      <c r="L5635" t="s">
        <v>303</v>
      </c>
      <c r="N5635" s="52">
        <v>63366.03658</v>
      </c>
      <c r="O5635" s="52">
        <v>63366.03658</v>
      </c>
      <c r="P5635">
        <v>1</v>
      </c>
      <c r="Q5635">
        <f>IF(COUNTIF(SolCotizacion!$E:$E,G5635)&gt;0,1,0)</f>
        <v>0</v>
      </c>
      <c r="R5635">
        <v>9680</v>
      </c>
    </row>
    <row r="5636" spans="1:19" hidden="1">
      <c r="A5636" t="s">
        <v>7038</v>
      </c>
      <c r="B5636" t="s">
        <v>5509</v>
      </c>
      <c r="C5636">
        <v>106</v>
      </c>
      <c r="D5636" t="s">
        <v>113</v>
      </c>
      <c r="E5636" t="s">
        <v>10201</v>
      </c>
      <c r="F5636" t="s">
        <v>237</v>
      </c>
      <c r="G5636" t="s">
        <v>188</v>
      </c>
      <c r="H5636">
        <v>5</v>
      </c>
      <c r="I5636" t="s">
        <v>103</v>
      </c>
      <c r="J5636" t="s">
        <v>118</v>
      </c>
      <c r="K5636" t="s">
        <v>325</v>
      </c>
      <c r="L5636" t="s">
        <v>303</v>
      </c>
      <c r="N5636" s="52">
        <v>46933.827094000007</v>
      </c>
      <c r="O5636" s="52">
        <v>32864.418971999999</v>
      </c>
      <c r="P5636">
        <v>1</v>
      </c>
      <c r="Q5636">
        <f>IF(COUNTIF(SolCotizacion!$E:$E,G5636)&gt;0,1,0)</f>
        <v>0</v>
      </c>
      <c r="R5636">
        <v>9682</v>
      </c>
    </row>
    <row r="5637" spans="1:19" hidden="1">
      <c r="A5637" t="s">
        <v>7039</v>
      </c>
      <c r="B5637" t="s">
        <v>5511</v>
      </c>
      <c r="C5637">
        <v>107</v>
      </c>
      <c r="D5637" t="s">
        <v>113</v>
      </c>
      <c r="E5637" t="s">
        <v>10202</v>
      </c>
      <c r="F5637" t="s">
        <v>238</v>
      </c>
      <c r="G5637" t="s">
        <v>189</v>
      </c>
      <c r="H5637">
        <v>5</v>
      </c>
      <c r="I5637" t="s">
        <v>103</v>
      </c>
      <c r="J5637" t="s">
        <v>118</v>
      </c>
      <c r="K5637" t="s">
        <v>325</v>
      </c>
      <c r="L5637" t="s">
        <v>303</v>
      </c>
      <c r="N5637" s="52">
        <v>129202.27458600001</v>
      </c>
      <c r="O5637" s="52">
        <v>129202.27458600001</v>
      </c>
      <c r="P5637">
        <v>1</v>
      </c>
      <c r="Q5637">
        <f>IF(COUNTIF(SolCotizacion!$E:$E,G5637)&gt;0,1,0)</f>
        <v>0</v>
      </c>
      <c r="R5637">
        <v>9684</v>
      </c>
    </row>
    <row r="5638" spans="1:19" hidden="1">
      <c r="A5638" t="s">
        <v>7040</v>
      </c>
      <c r="B5638" t="s">
        <v>5513</v>
      </c>
      <c r="C5638">
        <v>108</v>
      </c>
      <c r="D5638" t="s">
        <v>113</v>
      </c>
      <c r="E5638" t="s">
        <v>10203</v>
      </c>
      <c r="F5638" t="s">
        <v>239</v>
      </c>
      <c r="G5638" t="s">
        <v>190</v>
      </c>
      <c r="H5638">
        <v>5</v>
      </c>
      <c r="I5638" t="s">
        <v>103</v>
      </c>
      <c r="J5638" t="s">
        <v>118</v>
      </c>
      <c r="K5638" t="s">
        <v>325</v>
      </c>
      <c r="L5638" t="s">
        <v>303</v>
      </c>
      <c r="N5638" s="52">
        <v>546129.31527000002</v>
      </c>
      <c r="O5638" s="52">
        <v>546129.31527000002</v>
      </c>
      <c r="P5638">
        <v>1</v>
      </c>
      <c r="Q5638">
        <f>IF(COUNTIF(SolCotizacion!$E:$E,G5638)&gt;0,1,0)</f>
        <v>0</v>
      </c>
      <c r="R5638">
        <v>9686</v>
      </c>
    </row>
    <row r="5639" spans="1:19" hidden="1">
      <c r="A5639" t="s">
        <v>7041</v>
      </c>
      <c r="B5639" t="s">
        <v>5515</v>
      </c>
      <c r="C5639">
        <v>109</v>
      </c>
      <c r="D5639" t="s">
        <v>113</v>
      </c>
      <c r="E5639" t="s">
        <v>10204</v>
      </c>
      <c r="F5639" t="s">
        <v>240</v>
      </c>
      <c r="G5639" t="s">
        <v>191</v>
      </c>
      <c r="H5639">
        <v>5</v>
      </c>
      <c r="I5639" t="s">
        <v>103</v>
      </c>
      <c r="J5639" t="s">
        <v>118</v>
      </c>
      <c r="K5639" t="s">
        <v>325</v>
      </c>
      <c r="L5639" t="s">
        <v>303</v>
      </c>
      <c r="N5639" s="52">
        <v>1.0833900000000001</v>
      </c>
      <c r="O5639" s="52">
        <v>1.0833900000000001</v>
      </c>
      <c r="P5639">
        <v>1</v>
      </c>
      <c r="Q5639">
        <f>IF(COUNTIF(SolCotizacion!$E:$E,G5639)&gt;0,1,0)</f>
        <v>0</v>
      </c>
      <c r="R5639">
        <v>9688</v>
      </c>
    </row>
    <row r="5640" spans="1:19" hidden="1">
      <c r="A5640" t="s">
        <v>7042</v>
      </c>
      <c r="B5640" t="s">
        <v>5517</v>
      </c>
      <c r="C5640">
        <v>110</v>
      </c>
      <c r="D5640" t="s">
        <v>113</v>
      </c>
      <c r="E5640" t="s">
        <v>10205</v>
      </c>
      <c r="F5640" t="s">
        <v>241</v>
      </c>
      <c r="G5640" t="s">
        <v>192</v>
      </c>
      <c r="H5640">
        <v>5</v>
      </c>
      <c r="I5640" t="s">
        <v>103</v>
      </c>
      <c r="J5640" t="s">
        <v>118</v>
      </c>
      <c r="K5640" t="s">
        <v>325</v>
      </c>
      <c r="L5640" t="s">
        <v>303</v>
      </c>
      <c r="N5640" s="52">
        <v>1.0833900000000001</v>
      </c>
      <c r="O5640" s="52">
        <v>1.0833900000000001</v>
      </c>
      <c r="P5640">
        <v>1</v>
      </c>
      <c r="Q5640">
        <f>IF(COUNTIF(SolCotizacion!$E:$E,G5640)&gt;0,1,0)</f>
        <v>0</v>
      </c>
      <c r="R5640">
        <v>9690</v>
      </c>
    </row>
    <row r="5641" spans="1:19" hidden="1">
      <c r="A5641" t="s">
        <v>7043</v>
      </c>
      <c r="B5641" t="s">
        <v>5519</v>
      </c>
      <c r="C5641">
        <v>111</v>
      </c>
      <c r="D5641" t="s">
        <v>113</v>
      </c>
      <c r="E5641" t="s">
        <v>10206</v>
      </c>
      <c r="F5641" t="s">
        <v>242</v>
      </c>
      <c r="G5641" t="s">
        <v>193</v>
      </c>
      <c r="H5641">
        <v>5</v>
      </c>
      <c r="I5641" t="s">
        <v>103</v>
      </c>
      <c r="J5641" t="s">
        <v>118</v>
      </c>
      <c r="K5641" t="s">
        <v>325</v>
      </c>
      <c r="L5641" t="s">
        <v>303</v>
      </c>
      <c r="N5641" s="52">
        <v>1517992.476308</v>
      </c>
      <c r="O5641" s="52">
        <v>1214372.501034</v>
      </c>
      <c r="P5641">
        <v>1</v>
      </c>
      <c r="Q5641">
        <f>IF(COUNTIF(SolCotizacion!$E:$E,G5641)&gt;0,1,0)</f>
        <v>0</v>
      </c>
      <c r="R5641">
        <v>9692</v>
      </c>
    </row>
    <row r="5642" spans="1:19" hidden="1">
      <c r="A5642" t="s">
        <v>7044</v>
      </c>
      <c r="B5642" t="s">
        <v>5521</v>
      </c>
      <c r="C5642">
        <v>112</v>
      </c>
      <c r="D5642" t="s">
        <v>113</v>
      </c>
      <c r="E5642" t="s">
        <v>9995</v>
      </c>
      <c r="F5642" t="s">
        <v>125</v>
      </c>
      <c r="G5642" t="s">
        <v>88</v>
      </c>
      <c r="H5642">
        <v>5</v>
      </c>
      <c r="I5642">
        <v>1</v>
      </c>
      <c r="J5642" t="s">
        <v>88</v>
      </c>
      <c r="K5642" t="s">
        <v>31</v>
      </c>
      <c r="L5642" t="s">
        <v>303</v>
      </c>
      <c r="N5642" s="52">
        <v>106326.06138000001</v>
      </c>
      <c r="O5642" s="52">
        <v>106326.06138000001</v>
      </c>
      <c r="P5642">
        <v>1</v>
      </c>
      <c r="Q5642">
        <f>IF(COUNTIFS(SolCotizacion!$D:$D,$G5642,SolCotizacion!$K:$K,$I5642)&gt;0,1,0)</f>
        <v>0</v>
      </c>
      <c r="R5642">
        <v>9694</v>
      </c>
    </row>
    <row r="5643" spans="1:19" hidden="1">
      <c r="A5643" t="s">
        <v>7045</v>
      </c>
      <c r="B5643" t="s">
        <v>5523</v>
      </c>
      <c r="C5643">
        <v>113</v>
      </c>
      <c r="D5643" t="s">
        <v>113</v>
      </c>
      <c r="E5643" t="s">
        <v>9996</v>
      </c>
      <c r="F5643" t="s">
        <v>125</v>
      </c>
      <c r="G5643" t="s">
        <v>88</v>
      </c>
      <c r="H5643">
        <v>5</v>
      </c>
      <c r="I5643">
        <v>2</v>
      </c>
      <c r="J5643" t="s">
        <v>88</v>
      </c>
      <c r="K5643" t="s">
        <v>31</v>
      </c>
      <c r="L5643" t="s">
        <v>303</v>
      </c>
      <c r="N5643" s="52">
        <v>214800.12400000001</v>
      </c>
      <c r="O5643" s="52">
        <v>214800.12400000001</v>
      </c>
      <c r="P5643">
        <v>1</v>
      </c>
      <c r="Q5643">
        <f>IF(COUNTIFS(SolCotizacion!$D:$D,$G5643,SolCotizacion!$K:$K,$I5643)&gt;0,1,0)</f>
        <v>1</v>
      </c>
      <c r="R5643">
        <v>9696</v>
      </c>
    </row>
    <row r="5644" spans="1:19" hidden="1">
      <c r="A5644" t="s">
        <v>7046</v>
      </c>
      <c r="B5644" t="s">
        <v>5525</v>
      </c>
      <c r="C5644">
        <v>114</v>
      </c>
      <c r="D5644" t="s">
        <v>113</v>
      </c>
      <c r="E5644" t="s">
        <v>9997</v>
      </c>
      <c r="F5644" t="s">
        <v>125</v>
      </c>
      <c r="G5644" t="s">
        <v>88</v>
      </c>
      <c r="H5644">
        <v>5</v>
      </c>
      <c r="I5644">
        <v>3</v>
      </c>
      <c r="J5644" t="s">
        <v>88</v>
      </c>
      <c r="K5644" t="s">
        <v>31</v>
      </c>
      <c r="L5644" t="s">
        <v>303</v>
      </c>
      <c r="N5644" s="52">
        <v>1.0833900000000001</v>
      </c>
      <c r="O5644" s="52">
        <v>1.0833900000000001</v>
      </c>
      <c r="P5644">
        <v>1</v>
      </c>
      <c r="Q5644">
        <f>IF(COUNTIFS(SolCotizacion!$D:$D,$G5644,SolCotizacion!$K:$K,$I5644)&gt;0,1,0)</f>
        <v>0</v>
      </c>
      <c r="R5644">
        <v>9698</v>
      </c>
    </row>
    <row r="5645" spans="1:19" hidden="1">
      <c r="A5645" t="s">
        <v>7047</v>
      </c>
      <c r="B5645" t="s">
        <v>5527</v>
      </c>
      <c r="C5645">
        <v>115</v>
      </c>
      <c r="D5645" t="s">
        <v>113</v>
      </c>
      <c r="E5645" t="s">
        <v>252</v>
      </c>
      <c r="F5645" t="s">
        <v>243</v>
      </c>
      <c r="G5645" t="s">
        <v>176</v>
      </c>
      <c r="H5645">
        <v>5</v>
      </c>
      <c r="I5645">
        <v>1</v>
      </c>
      <c r="J5645" t="s">
        <v>127</v>
      </c>
      <c r="K5645" t="s">
        <v>31</v>
      </c>
      <c r="L5645" t="s">
        <v>303</v>
      </c>
      <c r="M5645" s="53">
        <v>0.01</v>
      </c>
      <c r="N5645" s="52">
        <v>8160.2585680000002</v>
      </c>
      <c r="O5645" s="52">
        <v>8000.226388</v>
      </c>
      <c r="P5645">
        <v>1</v>
      </c>
      <c r="Q5645">
        <f>IF(SUMIFS(SolCotizacion!$P:$P,SolCotizacion!$E:$E,$G5645,SolCotizacion!$K:$K,$I5645)&gt;499,1,0)</f>
        <v>0</v>
      </c>
      <c r="R5645">
        <v>9700</v>
      </c>
      <c r="S5645" s="56">
        <f>IF(SUMIFS(SolCotizacion!$P:$P,SolCotizacion!$E:$E,$G5645,SolCotizacion!$K:$K,$I5645)&gt;499,4%,0)</f>
        <v>0</v>
      </c>
    </row>
    <row r="5646" spans="1:19" hidden="1">
      <c r="A5646" t="s">
        <v>7048</v>
      </c>
      <c r="B5646" t="s">
        <v>5529</v>
      </c>
      <c r="C5646">
        <v>116</v>
      </c>
      <c r="D5646" t="s">
        <v>113</v>
      </c>
      <c r="E5646" t="s">
        <v>253</v>
      </c>
      <c r="F5646" t="s">
        <v>243</v>
      </c>
      <c r="G5646" t="s">
        <v>176</v>
      </c>
      <c r="H5646">
        <v>5</v>
      </c>
      <c r="I5646">
        <v>2</v>
      </c>
      <c r="J5646" t="s">
        <v>127</v>
      </c>
      <c r="K5646" t="s">
        <v>31</v>
      </c>
      <c r="L5646" t="s">
        <v>303</v>
      </c>
      <c r="M5646" s="53">
        <v>0.01</v>
      </c>
      <c r="N5646" s="52">
        <v>8385.7997300000006</v>
      </c>
      <c r="O5646" s="52">
        <v>8225.7675500000005</v>
      </c>
      <c r="P5646">
        <v>1</v>
      </c>
      <c r="Q5646">
        <f>IF(SUMIFS(SolCotizacion!$P:$P,SolCotizacion!$E:$E,$G5646,SolCotizacion!$K:$K,$I5646)&gt;499,1,0)</f>
        <v>0</v>
      </c>
      <c r="R5646">
        <v>9701</v>
      </c>
      <c r="S5646" s="56">
        <f>IF(SUMIFS(SolCotizacion!$P:$P,SolCotizacion!$E:$E,$G5646,SolCotizacion!$K:$K,$I5646)&gt;499,4%,0)</f>
        <v>0</v>
      </c>
    </row>
    <row r="5647" spans="1:19" hidden="1">
      <c r="A5647" t="s">
        <v>7049</v>
      </c>
      <c r="B5647" t="s">
        <v>5531</v>
      </c>
      <c r="C5647">
        <v>117</v>
      </c>
      <c r="D5647" t="s">
        <v>113</v>
      </c>
      <c r="E5647" t="s">
        <v>254</v>
      </c>
      <c r="F5647" t="s">
        <v>243</v>
      </c>
      <c r="G5647" t="s">
        <v>176</v>
      </c>
      <c r="H5647">
        <v>5</v>
      </c>
      <c r="I5647">
        <v>3</v>
      </c>
      <c r="J5647" t="s">
        <v>127</v>
      </c>
      <c r="K5647" t="s">
        <v>31</v>
      </c>
      <c r="L5647" t="s">
        <v>303</v>
      </c>
      <c r="M5647" s="53">
        <v>0.01</v>
      </c>
      <c r="N5647" s="52">
        <v>8450.2356400000008</v>
      </c>
      <c r="O5647" s="52">
        <v>8290.2137780000012</v>
      </c>
      <c r="P5647">
        <v>1</v>
      </c>
      <c r="Q5647">
        <f>IF(SUMIFS(SolCotizacion!$P:$P,SolCotizacion!$E:$E,$G5647,SolCotizacion!$K:$K,$I5647)&gt;499,1,0)</f>
        <v>0</v>
      </c>
      <c r="R5647">
        <v>9702</v>
      </c>
      <c r="S5647" s="56">
        <f>IF(SUMIFS(SolCotizacion!$P:$P,SolCotizacion!$E:$E,$G5647,SolCotizacion!$K:$K,$I5647)&gt;499,4%,0)</f>
        <v>0</v>
      </c>
    </row>
    <row r="5648" spans="1:19" hidden="1">
      <c r="A5648" t="s">
        <v>7050</v>
      </c>
      <c r="B5648" t="s">
        <v>5533</v>
      </c>
      <c r="C5648">
        <v>118</v>
      </c>
      <c r="D5648" t="s">
        <v>113</v>
      </c>
      <c r="E5648" t="s">
        <v>10207</v>
      </c>
      <c r="F5648" t="s">
        <v>244</v>
      </c>
      <c r="G5648" t="s">
        <v>177</v>
      </c>
      <c r="H5648">
        <v>5</v>
      </c>
      <c r="I5648">
        <v>1</v>
      </c>
      <c r="J5648" t="s">
        <v>127</v>
      </c>
      <c r="K5648" t="s">
        <v>31</v>
      </c>
      <c r="L5648" t="s">
        <v>303</v>
      </c>
      <c r="M5648" s="53">
        <v>0.01</v>
      </c>
      <c r="N5648" s="52">
        <v>20255.647566</v>
      </c>
      <c r="O5648" s="52">
        <v>19846.456322000002</v>
      </c>
      <c r="P5648">
        <v>1</v>
      </c>
      <c r="Q5648">
        <f>IF(SUMIFS(SolCotizacion!$P:$P,SolCotizacion!$E:$E,$G5648,SolCotizacion!$K:$K,$I5648)&gt;499,1,0)</f>
        <v>0</v>
      </c>
      <c r="R5648">
        <v>9703</v>
      </c>
      <c r="S5648" s="56">
        <f>IF(SUMIFS(SolCotizacion!$P:$P,SolCotizacion!$E:$E,$G5648,SolCotizacion!$K:$K,$I5648)&gt;499,4%,0)</f>
        <v>0</v>
      </c>
    </row>
    <row r="5649" spans="1:19" hidden="1">
      <c r="A5649" t="s">
        <v>7051</v>
      </c>
      <c r="B5649" t="s">
        <v>5535</v>
      </c>
      <c r="C5649">
        <v>119</v>
      </c>
      <c r="D5649" t="s">
        <v>113</v>
      </c>
      <c r="E5649" t="s">
        <v>10208</v>
      </c>
      <c r="F5649" t="s">
        <v>244</v>
      </c>
      <c r="G5649" t="s">
        <v>177</v>
      </c>
      <c r="H5649">
        <v>5</v>
      </c>
      <c r="I5649">
        <v>2</v>
      </c>
      <c r="J5649" t="s">
        <v>127</v>
      </c>
      <c r="K5649" t="s">
        <v>31</v>
      </c>
      <c r="L5649" t="s">
        <v>303</v>
      </c>
      <c r="M5649" s="53">
        <v>0.01</v>
      </c>
      <c r="N5649" s="52">
        <v>20481.188728000001</v>
      </c>
      <c r="O5649" s="52">
        <v>20071.997484000003</v>
      </c>
      <c r="P5649">
        <v>1</v>
      </c>
      <c r="Q5649">
        <f>IF(SUMIFS(SolCotizacion!$P:$P,SolCotizacion!$E:$E,$G5649,SolCotizacion!$K:$K,$I5649)&gt;499,1,0)</f>
        <v>0</v>
      </c>
      <c r="R5649">
        <v>9704</v>
      </c>
      <c r="S5649" s="56">
        <f>IF(SUMIFS(SolCotizacion!$P:$P,SolCotizacion!$E:$E,$G5649,SolCotizacion!$K:$K,$I5649)&gt;499,4%,0)</f>
        <v>0</v>
      </c>
    </row>
    <row r="5650" spans="1:19" hidden="1">
      <c r="A5650" t="s">
        <v>7052</v>
      </c>
      <c r="B5650" t="s">
        <v>5537</v>
      </c>
      <c r="C5650">
        <v>120</v>
      </c>
      <c r="D5650" t="s">
        <v>113</v>
      </c>
      <c r="E5650" t="s">
        <v>10209</v>
      </c>
      <c r="F5650" t="s">
        <v>244</v>
      </c>
      <c r="G5650" t="s">
        <v>177</v>
      </c>
      <c r="H5650">
        <v>5</v>
      </c>
      <c r="I5650">
        <v>3</v>
      </c>
      <c r="J5650" t="s">
        <v>127</v>
      </c>
      <c r="K5650" t="s">
        <v>31</v>
      </c>
      <c r="L5650" t="s">
        <v>303</v>
      </c>
      <c r="M5650" s="53">
        <v>0.01</v>
      </c>
      <c r="N5650" s="52">
        <v>20545.634955999998</v>
      </c>
      <c r="O5650" s="52">
        <v>20136.433394000003</v>
      </c>
      <c r="P5650">
        <v>1</v>
      </c>
      <c r="Q5650">
        <f>IF(SUMIFS(SolCotizacion!$P:$P,SolCotizacion!$E:$E,$G5650,SolCotizacion!$K:$K,$I5650)&gt;499,1,0)</f>
        <v>0</v>
      </c>
      <c r="R5650">
        <v>9705</v>
      </c>
      <c r="S5650" s="56">
        <f>IF(SUMIFS(SolCotizacion!$P:$P,SolCotizacion!$E:$E,$G5650,SolCotizacion!$K:$K,$I5650)&gt;499,4%,0)</f>
        <v>0</v>
      </c>
    </row>
    <row r="5651" spans="1:19" hidden="1">
      <c r="A5651" t="s">
        <v>7053</v>
      </c>
      <c r="B5651" t="s">
        <v>5539</v>
      </c>
      <c r="C5651">
        <v>121</v>
      </c>
      <c r="D5651" t="s">
        <v>113</v>
      </c>
      <c r="E5651" t="s">
        <v>10210</v>
      </c>
      <c r="F5651" t="s">
        <v>245</v>
      </c>
      <c r="G5651" t="s">
        <v>178</v>
      </c>
      <c r="H5651">
        <v>5</v>
      </c>
      <c r="I5651">
        <v>1</v>
      </c>
      <c r="J5651" t="s">
        <v>127</v>
      </c>
      <c r="K5651" t="s">
        <v>31</v>
      </c>
      <c r="L5651" t="s">
        <v>303</v>
      </c>
      <c r="M5651" s="53">
        <v>0.01</v>
      </c>
      <c r="N5651" s="52">
        <v>12134.060862</v>
      </c>
      <c r="O5651" s="52">
        <v>11893.486374</v>
      </c>
      <c r="P5651">
        <v>1</v>
      </c>
      <c r="Q5651">
        <f>IF(SUMIFS(SolCotizacion!$P:$P,SolCotizacion!$E:$E,$G5651,SolCotizacion!$K:$K,$I5651)&gt;499,1,0)</f>
        <v>0</v>
      </c>
      <c r="R5651">
        <v>9706</v>
      </c>
      <c r="S5651" s="56">
        <f>IF(SUMIFS(SolCotizacion!$P:$P,SolCotizacion!$E:$E,$G5651,SolCotizacion!$K:$K,$I5651)&gt;499,4%,0)</f>
        <v>0</v>
      </c>
    </row>
    <row r="5652" spans="1:19" hidden="1">
      <c r="A5652" t="s">
        <v>7054</v>
      </c>
      <c r="B5652" t="s">
        <v>5541</v>
      </c>
      <c r="C5652">
        <v>122</v>
      </c>
      <c r="D5652" t="s">
        <v>113</v>
      </c>
      <c r="E5652" t="s">
        <v>10211</v>
      </c>
      <c r="F5652" t="s">
        <v>245</v>
      </c>
      <c r="G5652" t="s">
        <v>178</v>
      </c>
      <c r="H5652">
        <v>5</v>
      </c>
      <c r="I5652">
        <v>2</v>
      </c>
      <c r="J5652" t="s">
        <v>127</v>
      </c>
      <c r="K5652" t="s">
        <v>31</v>
      </c>
      <c r="L5652" t="s">
        <v>303</v>
      </c>
      <c r="M5652" s="53">
        <v>0.01</v>
      </c>
      <c r="N5652" s="52">
        <v>12359.602024000002</v>
      </c>
      <c r="O5652" s="52">
        <v>12119.027536000001</v>
      </c>
      <c r="P5652">
        <v>1</v>
      </c>
      <c r="Q5652">
        <f>IF(SUMIFS(SolCotizacion!$P:$P,SolCotizacion!$E:$E,$G5652,SolCotizacion!$K:$K,$I5652)&gt;499,1,0)</f>
        <v>0</v>
      </c>
      <c r="R5652">
        <v>9707</v>
      </c>
      <c r="S5652" s="56">
        <f>IF(SUMIFS(SolCotizacion!$P:$P,SolCotizacion!$E:$E,$G5652,SolCotizacion!$K:$K,$I5652)&gt;499,4%,0)</f>
        <v>0</v>
      </c>
    </row>
    <row r="5653" spans="1:19" hidden="1">
      <c r="A5653" t="s">
        <v>7055</v>
      </c>
      <c r="B5653" t="s">
        <v>5543</v>
      </c>
      <c r="C5653">
        <v>123</v>
      </c>
      <c r="D5653" t="s">
        <v>113</v>
      </c>
      <c r="E5653" t="s">
        <v>10212</v>
      </c>
      <c r="F5653" t="s">
        <v>245</v>
      </c>
      <c r="G5653" t="s">
        <v>178</v>
      </c>
      <c r="H5653">
        <v>5</v>
      </c>
      <c r="I5653">
        <v>3</v>
      </c>
      <c r="J5653" t="s">
        <v>127</v>
      </c>
      <c r="K5653" t="s">
        <v>31</v>
      </c>
      <c r="L5653" t="s">
        <v>303</v>
      </c>
      <c r="M5653" s="53">
        <v>0.01</v>
      </c>
      <c r="N5653" s="52">
        <v>12424.037934</v>
      </c>
      <c r="O5653" s="52">
        <v>12183.463446</v>
      </c>
      <c r="P5653">
        <v>1</v>
      </c>
      <c r="Q5653">
        <f>IF(SUMIFS(SolCotizacion!$P:$P,SolCotizacion!$E:$E,$G5653,SolCotizacion!$K:$K,$I5653)&gt;499,1,0)</f>
        <v>0</v>
      </c>
      <c r="R5653">
        <v>9708</v>
      </c>
      <c r="S5653" s="56">
        <f>IF(SUMIFS(SolCotizacion!$P:$P,SolCotizacion!$E:$E,$G5653,SolCotizacion!$K:$K,$I5653)&gt;499,4%,0)</f>
        <v>0</v>
      </c>
    </row>
    <row r="5654" spans="1:19" hidden="1">
      <c r="A5654" t="s">
        <v>7056</v>
      </c>
      <c r="B5654" t="s">
        <v>5545</v>
      </c>
      <c r="C5654">
        <v>127</v>
      </c>
      <c r="D5654" t="s">
        <v>113</v>
      </c>
      <c r="E5654" t="s">
        <v>10213</v>
      </c>
      <c r="F5654" t="s">
        <v>246</v>
      </c>
      <c r="G5654" t="s">
        <v>179</v>
      </c>
      <c r="H5654">
        <v>5</v>
      </c>
      <c r="I5654">
        <v>1</v>
      </c>
      <c r="J5654" t="s">
        <v>127</v>
      </c>
      <c r="K5654" t="s">
        <v>31</v>
      </c>
      <c r="L5654" t="s">
        <v>303</v>
      </c>
      <c r="M5654" s="53">
        <v>0.01</v>
      </c>
      <c r="N5654" s="52">
        <v>8146.2983139999997</v>
      </c>
      <c r="O5654" s="52">
        <v>7987.3392060000006</v>
      </c>
      <c r="P5654">
        <v>1</v>
      </c>
      <c r="Q5654">
        <f>IF(SUMIFS(SolCotizacion!$P:$P,SolCotizacion!$E:$E,$G5654,SolCotizacion!$K:$K,$I5654)&gt;499,1,0)</f>
        <v>0</v>
      </c>
      <c r="R5654">
        <v>9712</v>
      </c>
      <c r="S5654" s="56">
        <f>IF(SUMIFS(SolCotizacion!$P:$P,SolCotizacion!$E:$E,$G5654,SolCotizacion!$K:$K,$I5654)&gt;499,4%,0)</f>
        <v>0</v>
      </c>
    </row>
    <row r="5655" spans="1:19" hidden="1">
      <c r="A5655" t="s">
        <v>7057</v>
      </c>
      <c r="B5655" t="s">
        <v>5547</v>
      </c>
      <c r="C5655">
        <v>128</v>
      </c>
      <c r="D5655" t="s">
        <v>113</v>
      </c>
      <c r="E5655" t="s">
        <v>10214</v>
      </c>
      <c r="F5655" t="s">
        <v>246</v>
      </c>
      <c r="G5655" t="s">
        <v>179</v>
      </c>
      <c r="H5655">
        <v>5</v>
      </c>
      <c r="I5655">
        <v>2</v>
      </c>
      <c r="J5655" t="s">
        <v>127</v>
      </c>
      <c r="K5655" t="s">
        <v>31</v>
      </c>
      <c r="L5655" t="s">
        <v>303</v>
      </c>
      <c r="M5655" s="53">
        <v>0.01</v>
      </c>
      <c r="N5655" s="52">
        <v>8371.839476000001</v>
      </c>
      <c r="O5655" s="52">
        <v>8212.8803680000001</v>
      </c>
      <c r="P5655">
        <v>1</v>
      </c>
      <c r="Q5655">
        <f>IF(SUMIFS(SolCotizacion!$P:$P,SolCotizacion!$E:$E,$G5655,SolCotizacion!$K:$K,$I5655)&gt;499,1,0)</f>
        <v>0</v>
      </c>
      <c r="R5655">
        <v>9713</v>
      </c>
      <c r="S5655" s="56">
        <f>IF(SUMIFS(SolCotizacion!$P:$P,SolCotizacion!$E:$E,$G5655,SolCotizacion!$K:$K,$I5655)&gt;499,4%,0)</f>
        <v>0</v>
      </c>
    </row>
    <row r="5656" spans="1:19" hidden="1">
      <c r="A5656" t="s">
        <v>7058</v>
      </c>
      <c r="B5656" t="s">
        <v>5549</v>
      </c>
      <c r="C5656">
        <v>129</v>
      </c>
      <c r="D5656" t="s">
        <v>113</v>
      </c>
      <c r="E5656" t="s">
        <v>10215</v>
      </c>
      <c r="F5656" t="s">
        <v>246</v>
      </c>
      <c r="G5656" t="s">
        <v>179</v>
      </c>
      <c r="H5656">
        <v>5</v>
      </c>
      <c r="I5656">
        <v>3</v>
      </c>
      <c r="J5656" t="s">
        <v>127</v>
      </c>
      <c r="K5656" t="s">
        <v>31</v>
      </c>
      <c r="L5656" t="s">
        <v>303</v>
      </c>
      <c r="M5656" s="53">
        <v>0.01</v>
      </c>
      <c r="N5656" s="52">
        <v>8436.2753860000012</v>
      </c>
      <c r="O5656" s="52">
        <v>8277.3265960000008</v>
      </c>
      <c r="P5656">
        <v>1</v>
      </c>
      <c r="Q5656">
        <f>IF(SUMIFS(SolCotizacion!$P:$P,SolCotizacion!$E:$E,$G5656,SolCotizacion!$K:$K,$I5656)&gt;499,1,0)</f>
        <v>0</v>
      </c>
      <c r="R5656">
        <v>9714</v>
      </c>
      <c r="S5656" s="56">
        <f>IF(SUMIFS(SolCotizacion!$P:$P,SolCotizacion!$E:$E,$G5656,SolCotizacion!$K:$K,$I5656)&gt;499,4%,0)</f>
        <v>0</v>
      </c>
    </row>
    <row r="5657" spans="1:19" hidden="1">
      <c r="A5657" t="s">
        <v>7059</v>
      </c>
      <c r="B5657" t="s">
        <v>5551</v>
      </c>
      <c r="C5657">
        <v>130</v>
      </c>
      <c r="D5657" t="s">
        <v>113</v>
      </c>
      <c r="E5657" t="s">
        <v>10216</v>
      </c>
      <c r="F5657" t="s">
        <v>247</v>
      </c>
      <c r="G5657" t="s">
        <v>180</v>
      </c>
      <c r="H5657">
        <v>5</v>
      </c>
      <c r="I5657">
        <v>1</v>
      </c>
      <c r="J5657" t="s">
        <v>127</v>
      </c>
      <c r="K5657" t="s">
        <v>31</v>
      </c>
      <c r="L5657" t="s">
        <v>303</v>
      </c>
      <c r="M5657" s="53">
        <v>0.04</v>
      </c>
      <c r="N5657" s="52">
        <v>54765.436726</v>
      </c>
      <c r="O5657" s="52">
        <v>53674.256635999998</v>
      </c>
      <c r="P5657">
        <v>1</v>
      </c>
      <c r="Q5657">
        <f>IF(SUMIFS(SolCotizacion!$P:$P,SolCotizacion!$E:$E,$G5657,SolCotizacion!$K:$K,$I5657)&gt;499,1,0)</f>
        <v>0</v>
      </c>
      <c r="R5657">
        <v>9715</v>
      </c>
      <c r="S5657" s="56">
        <f>IF(SUMIFS(SolCotizacion!$P:$P,SolCotizacion!$E:$E,$G5657,SolCotizacion!$K:$K,$I5657)&gt;499,4%,0)</f>
        <v>0</v>
      </c>
    </row>
    <row r="5658" spans="1:19" hidden="1">
      <c r="A5658" t="s">
        <v>7060</v>
      </c>
      <c r="B5658" t="s">
        <v>5553</v>
      </c>
      <c r="C5658">
        <v>131</v>
      </c>
      <c r="D5658" t="s">
        <v>113</v>
      </c>
      <c r="E5658" t="s">
        <v>10217</v>
      </c>
      <c r="F5658" t="s">
        <v>247</v>
      </c>
      <c r="G5658" t="s">
        <v>180</v>
      </c>
      <c r="H5658">
        <v>5</v>
      </c>
      <c r="I5658">
        <v>2</v>
      </c>
      <c r="J5658" t="s">
        <v>127</v>
      </c>
      <c r="K5658" t="s">
        <v>31</v>
      </c>
      <c r="L5658" t="s">
        <v>303</v>
      </c>
      <c r="M5658" s="53">
        <v>0.01</v>
      </c>
      <c r="N5658" s="52">
        <v>13916.897763999999</v>
      </c>
      <c r="O5658" s="52">
        <v>13644.100162000001</v>
      </c>
      <c r="P5658">
        <v>1</v>
      </c>
      <c r="Q5658">
        <f>IF(SUMIFS(SolCotizacion!$P:$P,SolCotizacion!$E:$E,$G5658,SolCotizacion!$K:$K,$I5658)&gt;499,1,0)</f>
        <v>0</v>
      </c>
      <c r="R5658">
        <v>9716</v>
      </c>
      <c r="S5658" s="56">
        <f>IF(SUMIFS(SolCotizacion!$P:$P,SolCotizacion!$E:$E,$G5658,SolCotizacion!$K:$K,$I5658)&gt;499,4%,0)</f>
        <v>0</v>
      </c>
    </row>
    <row r="5659" spans="1:19" hidden="1">
      <c r="A5659" t="s">
        <v>7061</v>
      </c>
      <c r="B5659" t="s">
        <v>5555</v>
      </c>
      <c r="C5659">
        <v>132</v>
      </c>
      <c r="D5659" t="s">
        <v>113</v>
      </c>
      <c r="E5659" t="s">
        <v>10218</v>
      </c>
      <c r="F5659" t="s">
        <v>247</v>
      </c>
      <c r="G5659" t="s">
        <v>180</v>
      </c>
      <c r="H5659">
        <v>5</v>
      </c>
      <c r="I5659">
        <v>3</v>
      </c>
      <c r="J5659" t="s">
        <v>127</v>
      </c>
      <c r="K5659" t="s">
        <v>31</v>
      </c>
      <c r="L5659" t="s">
        <v>303</v>
      </c>
      <c r="M5659" s="53">
        <v>0.01</v>
      </c>
      <c r="N5659" s="52">
        <v>13981.343992000002</v>
      </c>
      <c r="O5659" s="52">
        <v>13708.54639</v>
      </c>
      <c r="P5659">
        <v>1</v>
      </c>
      <c r="Q5659">
        <f>IF(SUMIFS(SolCotizacion!$P:$P,SolCotizacion!$E:$E,$G5659,SolCotizacion!$K:$K,$I5659)&gt;499,1,0)</f>
        <v>0</v>
      </c>
      <c r="R5659">
        <v>9717</v>
      </c>
      <c r="S5659" s="56">
        <f>IF(SUMIFS(SolCotizacion!$P:$P,SolCotizacion!$E:$E,$G5659,SolCotizacion!$K:$K,$I5659)&gt;499,4%,0)</f>
        <v>0</v>
      </c>
    </row>
    <row r="5660" spans="1:19" hidden="1">
      <c r="A5660" t="s">
        <v>7062</v>
      </c>
      <c r="B5660" t="s">
        <v>5557</v>
      </c>
      <c r="C5660">
        <v>133</v>
      </c>
      <c r="D5660" t="s">
        <v>113</v>
      </c>
      <c r="E5660" t="s">
        <v>10219</v>
      </c>
      <c r="F5660" t="s">
        <v>248</v>
      </c>
      <c r="G5660" t="s">
        <v>181</v>
      </c>
      <c r="H5660">
        <v>5</v>
      </c>
      <c r="I5660">
        <v>1</v>
      </c>
      <c r="J5660" t="s">
        <v>127</v>
      </c>
      <c r="K5660" t="s">
        <v>31</v>
      </c>
      <c r="L5660" t="s">
        <v>303</v>
      </c>
      <c r="M5660" s="53">
        <v>0.04</v>
      </c>
      <c r="N5660" s="52">
        <v>91079.544863999996</v>
      </c>
      <c r="O5660" s="52">
        <v>89236.564340000012</v>
      </c>
      <c r="P5660">
        <v>1</v>
      </c>
      <c r="Q5660">
        <f>IF(SUMIFS(SolCotizacion!$P:$P,SolCotizacion!$E:$E,$G5660,SolCotizacion!$K:$K,$I5660)&gt;499,1,0)</f>
        <v>0</v>
      </c>
      <c r="R5660">
        <v>9718</v>
      </c>
      <c r="S5660" s="56">
        <f>IF(SUMIFS(SolCotizacion!$P:$P,SolCotizacion!$E:$E,$G5660,SolCotizacion!$K:$K,$I5660)&gt;499,4%,0)</f>
        <v>0</v>
      </c>
    </row>
    <row r="5661" spans="1:19" hidden="1">
      <c r="A5661" t="s">
        <v>7063</v>
      </c>
      <c r="B5661" t="s">
        <v>5559</v>
      </c>
      <c r="C5661">
        <v>134</v>
      </c>
      <c r="D5661" t="s">
        <v>113</v>
      </c>
      <c r="E5661" t="s">
        <v>10220</v>
      </c>
      <c r="F5661" t="s">
        <v>248</v>
      </c>
      <c r="G5661" t="s">
        <v>181</v>
      </c>
      <c r="H5661">
        <v>5</v>
      </c>
      <c r="I5661">
        <v>2</v>
      </c>
      <c r="J5661" t="s">
        <v>127</v>
      </c>
      <c r="K5661" t="s">
        <v>31</v>
      </c>
      <c r="L5661" t="s">
        <v>303</v>
      </c>
      <c r="M5661" s="53">
        <v>0.01</v>
      </c>
      <c r="N5661" s="52">
        <v>22995.427378</v>
      </c>
      <c r="O5661" s="52">
        <v>22534.677088</v>
      </c>
      <c r="P5661">
        <v>1</v>
      </c>
      <c r="Q5661">
        <f>IF(SUMIFS(SolCotizacion!$P:$P,SolCotizacion!$E:$E,$G5661,SolCotizacion!$K:$K,$I5661)&gt;499,1,0)</f>
        <v>0</v>
      </c>
      <c r="R5661">
        <v>9719</v>
      </c>
      <c r="S5661" s="56">
        <f>IF(SUMIFS(SolCotizacion!$P:$P,SolCotizacion!$E:$E,$G5661,SolCotizacion!$K:$K,$I5661)&gt;499,4%,0)</f>
        <v>0</v>
      </c>
    </row>
    <row r="5662" spans="1:19" hidden="1">
      <c r="A5662" t="s">
        <v>7064</v>
      </c>
      <c r="B5662" t="s">
        <v>5561</v>
      </c>
      <c r="C5662">
        <v>135</v>
      </c>
      <c r="D5662" t="s">
        <v>113</v>
      </c>
      <c r="E5662" t="s">
        <v>10221</v>
      </c>
      <c r="F5662" t="s">
        <v>248</v>
      </c>
      <c r="G5662" t="s">
        <v>181</v>
      </c>
      <c r="H5662">
        <v>5</v>
      </c>
      <c r="I5662">
        <v>3</v>
      </c>
      <c r="J5662" t="s">
        <v>127</v>
      </c>
      <c r="K5662" t="s">
        <v>31</v>
      </c>
      <c r="L5662" t="s">
        <v>303</v>
      </c>
      <c r="M5662" s="53">
        <v>0.01</v>
      </c>
      <c r="N5662" s="52">
        <v>23059.863288</v>
      </c>
      <c r="O5662" s="52">
        <v>22599.123316000001</v>
      </c>
      <c r="P5662">
        <v>1</v>
      </c>
      <c r="Q5662">
        <f>IF(SUMIFS(SolCotizacion!$P:$P,SolCotizacion!$E:$E,$G5662,SolCotizacion!$K:$K,$I5662)&gt;499,1,0)</f>
        <v>0</v>
      </c>
      <c r="R5662">
        <v>9720</v>
      </c>
      <c r="S5662" s="56">
        <f>IF(SUMIFS(SolCotizacion!$P:$P,SolCotizacion!$E:$E,$G5662,SolCotizacion!$K:$K,$I5662)&gt;499,4%,0)</f>
        <v>0</v>
      </c>
    </row>
    <row r="5663" spans="1:19" hidden="1">
      <c r="A5663" t="s">
        <v>7065</v>
      </c>
      <c r="B5663" t="s">
        <v>5563</v>
      </c>
      <c r="C5663">
        <v>136</v>
      </c>
      <c r="D5663" t="s">
        <v>113</v>
      </c>
      <c r="E5663" t="s">
        <v>10222</v>
      </c>
      <c r="F5663" t="s">
        <v>249</v>
      </c>
      <c r="G5663" t="s">
        <v>182</v>
      </c>
      <c r="H5663">
        <v>5</v>
      </c>
      <c r="I5663">
        <v>1</v>
      </c>
      <c r="J5663" t="s">
        <v>127</v>
      </c>
      <c r="K5663" t="s">
        <v>31</v>
      </c>
      <c r="L5663" t="s">
        <v>303</v>
      </c>
      <c r="M5663" s="53">
        <v>0.01</v>
      </c>
      <c r="N5663" s="52">
        <v>12637.764986000002</v>
      </c>
      <c r="O5663" s="52">
        <v>13714.984822000002</v>
      </c>
      <c r="P5663">
        <v>1</v>
      </c>
      <c r="Q5663">
        <f>IF(SUMIFS(SolCotizacion!$P:$P,SolCotizacion!$E:$E,$G5663,SolCotizacion!$K:$K,$I5663)&gt;499,1,0)</f>
        <v>0</v>
      </c>
      <c r="R5663">
        <v>9721</v>
      </c>
      <c r="S5663" s="56">
        <f>IF(SUMIFS(SolCotizacion!$P:$P,SolCotizacion!$E:$E,$G5663,SolCotizacion!$K:$K,$I5663)&gt;499,4%,0)</f>
        <v>0</v>
      </c>
    </row>
    <row r="5664" spans="1:19" hidden="1">
      <c r="A5664" t="s">
        <v>7066</v>
      </c>
      <c r="B5664" t="s">
        <v>5565</v>
      </c>
      <c r="C5664">
        <v>137</v>
      </c>
      <c r="D5664" t="s">
        <v>113</v>
      </c>
      <c r="E5664" t="s">
        <v>10223</v>
      </c>
      <c r="F5664" t="s">
        <v>249</v>
      </c>
      <c r="G5664" t="s">
        <v>182</v>
      </c>
      <c r="H5664">
        <v>5</v>
      </c>
      <c r="I5664">
        <v>2</v>
      </c>
      <c r="J5664" t="s">
        <v>127</v>
      </c>
      <c r="K5664" t="s">
        <v>31</v>
      </c>
      <c r="L5664" t="s">
        <v>303</v>
      </c>
      <c r="M5664" s="53">
        <v>0.01</v>
      </c>
      <c r="N5664" s="52">
        <v>12863.306148000001</v>
      </c>
      <c r="O5664" s="52">
        <v>13940.525984</v>
      </c>
      <c r="P5664">
        <v>1</v>
      </c>
      <c r="Q5664">
        <f>IF(SUMIFS(SolCotizacion!$P:$P,SolCotizacion!$E:$E,$G5664,SolCotizacion!$K:$K,$I5664)&gt;499,1,0)</f>
        <v>0</v>
      </c>
      <c r="R5664">
        <v>9722</v>
      </c>
      <c r="S5664" s="56">
        <f>IF(SUMIFS(SolCotizacion!$P:$P,SolCotizacion!$E:$E,$G5664,SolCotizacion!$K:$K,$I5664)&gt;499,4%,0)</f>
        <v>0</v>
      </c>
    </row>
    <row r="5665" spans="1:19" hidden="1">
      <c r="A5665" t="s">
        <v>7067</v>
      </c>
      <c r="B5665" t="s">
        <v>5567</v>
      </c>
      <c r="C5665">
        <v>138</v>
      </c>
      <c r="D5665" t="s">
        <v>113</v>
      </c>
      <c r="E5665" t="s">
        <v>10224</v>
      </c>
      <c r="F5665" t="s">
        <v>249</v>
      </c>
      <c r="G5665" t="s">
        <v>182</v>
      </c>
      <c r="H5665">
        <v>5</v>
      </c>
      <c r="I5665">
        <v>3</v>
      </c>
      <c r="J5665" t="s">
        <v>127</v>
      </c>
      <c r="K5665" t="s">
        <v>31</v>
      </c>
      <c r="L5665" t="s">
        <v>303</v>
      </c>
      <c r="M5665" s="53">
        <v>0.01</v>
      </c>
      <c r="N5665" s="52">
        <v>12927.742058</v>
      </c>
      <c r="O5665" s="52">
        <v>14004.972212000001</v>
      </c>
      <c r="P5665">
        <v>1</v>
      </c>
      <c r="Q5665">
        <f>IF(SUMIFS(SolCotizacion!$P:$P,SolCotizacion!$E:$E,$G5665,SolCotizacion!$K:$K,$I5665)&gt;499,1,0)</f>
        <v>0</v>
      </c>
      <c r="R5665">
        <v>9723</v>
      </c>
      <c r="S5665" s="56">
        <f>IF(SUMIFS(SolCotizacion!$P:$P,SolCotizacion!$E:$E,$G5665,SolCotizacion!$K:$K,$I5665)&gt;499,4%,0)</f>
        <v>0</v>
      </c>
    </row>
    <row r="5666" spans="1:19" hidden="1">
      <c r="A5666" t="s">
        <v>7068</v>
      </c>
      <c r="B5666" t="s">
        <v>5569</v>
      </c>
      <c r="C5666">
        <v>139</v>
      </c>
      <c r="D5666" t="s">
        <v>113</v>
      </c>
      <c r="E5666" t="s">
        <v>10225</v>
      </c>
      <c r="F5666" t="s">
        <v>250</v>
      </c>
      <c r="G5666" t="s">
        <v>183</v>
      </c>
      <c r="H5666">
        <v>5</v>
      </c>
      <c r="I5666">
        <v>1</v>
      </c>
      <c r="J5666" t="s">
        <v>127</v>
      </c>
      <c r="K5666" t="s">
        <v>31</v>
      </c>
      <c r="L5666" t="s">
        <v>303</v>
      </c>
      <c r="M5666" s="53">
        <v>0.04</v>
      </c>
      <c r="N5666" s="52">
        <v>67477.315906000003</v>
      </c>
      <c r="O5666" s="52">
        <v>66119.776645999998</v>
      </c>
      <c r="P5666">
        <v>1</v>
      </c>
      <c r="Q5666">
        <f>IF(SUMIFS(SolCotizacion!$P:$P,SolCotizacion!$E:$E,$G5666,SolCotizacion!$K:$K,$I5666)&gt;499,1,0)</f>
        <v>0</v>
      </c>
      <c r="R5666">
        <v>9724</v>
      </c>
      <c r="S5666" s="56">
        <f>IF(SUMIFS(SolCotizacion!$P:$P,SolCotizacion!$E:$E,$G5666,SolCotizacion!$K:$K,$I5666)&gt;499,4%,0)</f>
        <v>0</v>
      </c>
    </row>
    <row r="5667" spans="1:19" hidden="1">
      <c r="A5667" t="s">
        <v>7069</v>
      </c>
      <c r="B5667" t="s">
        <v>5571</v>
      </c>
      <c r="C5667">
        <v>140</v>
      </c>
      <c r="D5667" t="s">
        <v>113</v>
      </c>
      <c r="E5667" t="s">
        <v>10226</v>
      </c>
      <c r="F5667" t="s">
        <v>250</v>
      </c>
      <c r="G5667" t="s">
        <v>183</v>
      </c>
      <c r="H5667">
        <v>5</v>
      </c>
      <c r="I5667">
        <v>2</v>
      </c>
      <c r="J5667" t="s">
        <v>127</v>
      </c>
      <c r="K5667" t="s">
        <v>31</v>
      </c>
      <c r="L5667" t="s">
        <v>303</v>
      </c>
      <c r="M5667" s="53">
        <v>0.01</v>
      </c>
      <c r="N5667" s="52">
        <v>17094.872717999999</v>
      </c>
      <c r="O5667" s="52">
        <v>16755.482744000001</v>
      </c>
      <c r="P5667">
        <v>1</v>
      </c>
      <c r="Q5667">
        <f>IF(SUMIFS(SolCotizacion!$P:$P,SolCotizacion!$E:$E,$G5667,SolCotizacion!$K:$K,$I5667)&gt;499,1,0)</f>
        <v>0</v>
      </c>
      <c r="R5667">
        <v>9725</v>
      </c>
      <c r="S5667" s="56">
        <f>IF(SUMIFS(SolCotizacion!$P:$P,SolCotizacion!$E:$E,$G5667,SolCotizacion!$K:$K,$I5667)&gt;499,4%,0)</f>
        <v>0</v>
      </c>
    </row>
    <row r="5668" spans="1:19" hidden="1">
      <c r="A5668" t="s">
        <v>7070</v>
      </c>
      <c r="B5668" t="s">
        <v>5573</v>
      </c>
      <c r="C5668">
        <v>141</v>
      </c>
      <c r="D5668" t="s">
        <v>113</v>
      </c>
      <c r="E5668" t="s">
        <v>10227</v>
      </c>
      <c r="F5668" t="s">
        <v>250</v>
      </c>
      <c r="G5668" t="s">
        <v>183</v>
      </c>
      <c r="H5668">
        <v>5</v>
      </c>
      <c r="I5668">
        <v>3</v>
      </c>
      <c r="J5668" t="s">
        <v>127</v>
      </c>
      <c r="K5668" t="s">
        <v>31</v>
      </c>
      <c r="L5668" t="s">
        <v>303</v>
      </c>
      <c r="M5668" s="53">
        <v>0.01</v>
      </c>
      <c r="N5668" s="52">
        <v>17159.308627999999</v>
      </c>
      <c r="O5668" s="52">
        <v>16819.918654000001</v>
      </c>
      <c r="P5668">
        <v>1</v>
      </c>
      <c r="Q5668">
        <f>IF(SUMIFS(SolCotizacion!$P:$P,SolCotizacion!$E:$E,$G5668,SolCotizacion!$K:$K,$I5668)&gt;499,1,0)</f>
        <v>0</v>
      </c>
      <c r="R5668">
        <v>9726</v>
      </c>
      <c r="S5668" s="56">
        <f>IF(SUMIFS(SolCotizacion!$P:$P,SolCotizacion!$E:$E,$G5668,SolCotizacion!$K:$K,$I5668)&gt;499,4%,0)</f>
        <v>0</v>
      </c>
    </row>
    <row r="5669" spans="1:19" hidden="1">
      <c r="A5669" t="s">
        <v>7071</v>
      </c>
      <c r="B5669" t="s">
        <v>5575</v>
      </c>
      <c r="C5669">
        <v>142</v>
      </c>
      <c r="D5669" t="s">
        <v>113</v>
      </c>
      <c r="E5669" t="s">
        <v>10228</v>
      </c>
      <c r="F5669" t="s">
        <v>251</v>
      </c>
      <c r="G5669" t="s">
        <v>184</v>
      </c>
      <c r="H5669">
        <v>5</v>
      </c>
      <c r="I5669">
        <v>1</v>
      </c>
      <c r="J5669" t="s">
        <v>127</v>
      </c>
      <c r="K5669" t="s">
        <v>31</v>
      </c>
      <c r="L5669" t="s">
        <v>303</v>
      </c>
      <c r="M5669" s="53">
        <v>0.04</v>
      </c>
      <c r="N5669" s="52">
        <v>126899.616844</v>
      </c>
      <c r="O5669" s="52">
        <v>124322.015356</v>
      </c>
      <c r="P5669">
        <v>1</v>
      </c>
      <c r="Q5669">
        <f>IF(SUMIFS(SolCotizacion!$P:$P,SolCotizacion!$E:$E,$G5669,SolCotizacion!$K:$K,$I5669)&gt;499,1,0)</f>
        <v>0</v>
      </c>
      <c r="R5669">
        <v>9727</v>
      </c>
      <c r="S5669" s="56">
        <f>IF(SUMIFS(SolCotizacion!$P:$P,SolCotizacion!$E:$E,$G5669,SolCotizacion!$K:$K,$I5669)&gt;499,4%,0)</f>
        <v>0</v>
      </c>
    </row>
    <row r="5670" spans="1:19" hidden="1">
      <c r="A5670" t="s">
        <v>7072</v>
      </c>
      <c r="B5670" t="s">
        <v>5577</v>
      </c>
      <c r="C5670">
        <v>143</v>
      </c>
      <c r="D5670" t="s">
        <v>113</v>
      </c>
      <c r="E5670" t="s">
        <v>10229</v>
      </c>
      <c r="F5670" t="s">
        <v>251</v>
      </c>
      <c r="G5670" t="s">
        <v>184</v>
      </c>
      <c r="H5670">
        <v>5</v>
      </c>
      <c r="I5670">
        <v>2</v>
      </c>
      <c r="J5670" t="s">
        <v>127</v>
      </c>
      <c r="K5670" t="s">
        <v>31</v>
      </c>
      <c r="L5670" t="s">
        <v>303</v>
      </c>
      <c r="M5670" s="53">
        <v>0.01</v>
      </c>
      <c r="N5670" s="52">
        <v>31950.440214000002</v>
      </c>
      <c r="O5670" s="52">
        <v>31306.039842000002</v>
      </c>
      <c r="P5670">
        <v>1</v>
      </c>
      <c r="Q5670">
        <f>IF(SUMIFS(SolCotizacion!$P:$P,SolCotizacion!$E:$E,$G5670,SolCotizacion!$K:$K,$I5670)&gt;499,1,0)</f>
        <v>0</v>
      </c>
      <c r="R5670">
        <v>9728</v>
      </c>
      <c r="S5670" s="56">
        <f>IF(SUMIFS(SolCotizacion!$P:$P,SolCotizacion!$E:$E,$G5670,SolCotizacion!$K:$K,$I5670)&gt;499,4%,0)</f>
        <v>0</v>
      </c>
    </row>
    <row r="5671" spans="1:19" hidden="1">
      <c r="A5671" t="s">
        <v>7073</v>
      </c>
      <c r="B5671" t="s">
        <v>5579</v>
      </c>
      <c r="C5671">
        <v>144</v>
      </c>
      <c r="D5671" t="s">
        <v>113</v>
      </c>
      <c r="E5671" t="s">
        <v>10230</v>
      </c>
      <c r="F5671" t="s">
        <v>251</v>
      </c>
      <c r="G5671" t="s">
        <v>184</v>
      </c>
      <c r="H5671">
        <v>5</v>
      </c>
      <c r="I5671">
        <v>3</v>
      </c>
      <c r="J5671" t="s">
        <v>127</v>
      </c>
      <c r="K5671" t="s">
        <v>31</v>
      </c>
      <c r="L5671" t="s">
        <v>303</v>
      </c>
      <c r="M5671" s="53">
        <v>0.01</v>
      </c>
      <c r="N5671" s="52">
        <v>32014.886441999999</v>
      </c>
      <c r="O5671" s="52">
        <v>31370.486070000003</v>
      </c>
      <c r="P5671">
        <v>1</v>
      </c>
      <c r="Q5671">
        <f>IF(SUMIFS(SolCotizacion!$P:$P,SolCotizacion!$E:$E,$G5671,SolCotizacion!$K:$K,$I5671)&gt;499,1,0)</f>
        <v>0</v>
      </c>
      <c r="R5671">
        <v>9729</v>
      </c>
      <c r="S5671" s="56">
        <f>IF(SUMIFS(SolCotizacion!$P:$P,SolCotizacion!$E:$E,$G5671,SolCotizacion!$K:$K,$I5671)&gt;499,4%,0)</f>
        <v>0</v>
      </c>
    </row>
    <row r="5672" spans="1:19" hidden="1">
      <c r="A5672" t="s">
        <v>7074</v>
      </c>
      <c r="B5672" t="s">
        <v>5581</v>
      </c>
      <c r="C5672">
        <v>145</v>
      </c>
      <c r="D5672" t="s">
        <v>113</v>
      </c>
      <c r="E5672" t="s">
        <v>10231</v>
      </c>
      <c r="F5672" t="s">
        <v>252</v>
      </c>
      <c r="G5672" t="s">
        <v>185</v>
      </c>
      <c r="H5672">
        <v>5</v>
      </c>
      <c r="I5672">
        <v>1</v>
      </c>
      <c r="J5672" t="s">
        <v>127</v>
      </c>
      <c r="K5672" t="s">
        <v>31</v>
      </c>
      <c r="L5672" t="s">
        <v>303</v>
      </c>
      <c r="M5672" s="53">
        <v>0.04</v>
      </c>
      <c r="N5672" s="52">
        <v>189221.72977400001</v>
      </c>
      <c r="O5672" s="52">
        <v>185355.32754200001</v>
      </c>
      <c r="P5672">
        <v>1</v>
      </c>
      <c r="Q5672">
        <f>IF(SUMIFS(SolCotizacion!$P:$P,SolCotizacion!$E:$E,$G5672,SolCotizacion!$K:$K,$I5672)&gt;499,1,0)</f>
        <v>0</v>
      </c>
      <c r="R5672">
        <v>9730</v>
      </c>
      <c r="S5672" s="56">
        <f>IF(SUMIFS(SolCotizacion!$P:$P,SolCotizacion!$E:$E,$G5672,SolCotizacion!$K:$K,$I5672)&gt;499,4%,0)</f>
        <v>0</v>
      </c>
    </row>
    <row r="5673" spans="1:19" hidden="1">
      <c r="A5673" t="s">
        <v>7075</v>
      </c>
      <c r="B5673" t="s">
        <v>5583</v>
      </c>
      <c r="C5673">
        <v>146</v>
      </c>
      <c r="D5673" t="s">
        <v>113</v>
      </c>
      <c r="E5673" t="s">
        <v>10232</v>
      </c>
      <c r="F5673" t="s">
        <v>252</v>
      </c>
      <c r="G5673" t="s">
        <v>185</v>
      </c>
      <c r="H5673">
        <v>5</v>
      </c>
      <c r="I5673">
        <v>2</v>
      </c>
      <c r="J5673" t="s">
        <v>127</v>
      </c>
      <c r="K5673" t="s">
        <v>31</v>
      </c>
      <c r="L5673" t="s">
        <v>303</v>
      </c>
      <c r="M5673" s="53">
        <v>0.01</v>
      </c>
      <c r="N5673" s="52">
        <v>47530.971025999999</v>
      </c>
      <c r="O5673" s="52">
        <v>46564.370468000001</v>
      </c>
      <c r="P5673">
        <v>1</v>
      </c>
      <c r="Q5673">
        <f>IF(SUMIFS(SolCotizacion!$P:$P,SolCotizacion!$E:$E,$G5673,SolCotizacion!$K:$K,$I5673)&gt;499,1,0)</f>
        <v>0</v>
      </c>
      <c r="R5673">
        <v>9731</v>
      </c>
      <c r="S5673" s="56">
        <f>IF(SUMIFS(SolCotizacion!$P:$P,SolCotizacion!$E:$E,$G5673,SolCotizacion!$K:$K,$I5673)&gt;499,4%,0)</f>
        <v>0</v>
      </c>
    </row>
    <row r="5674" spans="1:19" hidden="1">
      <c r="A5674" t="s">
        <v>7076</v>
      </c>
      <c r="B5674" t="s">
        <v>5585</v>
      </c>
      <c r="C5674">
        <v>147</v>
      </c>
      <c r="D5674" t="s">
        <v>113</v>
      </c>
      <c r="E5674" t="s">
        <v>10233</v>
      </c>
      <c r="F5674" t="s">
        <v>252</v>
      </c>
      <c r="G5674" t="s">
        <v>185</v>
      </c>
      <c r="H5674">
        <v>5</v>
      </c>
      <c r="I5674">
        <v>3</v>
      </c>
      <c r="J5674" t="s">
        <v>127</v>
      </c>
      <c r="K5674" t="s">
        <v>31</v>
      </c>
      <c r="L5674" t="s">
        <v>303</v>
      </c>
      <c r="M5674" s="53">
        <v>0.01</v>
      </c>
      <c r="N5674" s="52">
        <v>47595.406935999999</v>
      </c>
      <c r="O5674" s="52">
        <v>46628.806378000001</v>
      </c>
      <c r="P5674">
        <v>1</v>
      </c>
      <c r="Q5674">
        <f>IF(SUMIFS(SolCotizacion!$P:$P,SolCotizacion!$E:$E,$G5674,SolCotizacion!$K:$K,$I5674)&gt;499,1,0)</f>
        <v>0</v>
      </c>
      <c r="R5674">
        <v>9732</v>
      </c>
      <c r="S5674" s="56">
        <f>IF(SUMIFS(SolCotizacion!$P:$P,SolCotizacion!$E:$E,$G5674,SolCotizacion!$K:$K,$I5674)&gt;499,4%,0)</f>
        <v>0</v>
      </c>
    </row>
    <row r="5675" spans="1:19" hidden="1">
      <c r="A5675" t="s">
        <v>7077</v>
      </c>
      <c r="B5675" t="s">
        <v>5587</v>
      </c>
      <c r="C5675">
        <v>148</v>
      </c>
      <c r="D5675" t="s">
        <v>113</v>
      </c>
      <c r="E5675" t="s">
        <v>10234</v>
      </c>
      <c r="F5675" t="s">
        <v>253</v>
      </c>
      <c r="G5675" t="s">
        <v>186</v>
      </c>
      <c r="H5675">
        <v>5</v>
      </c>
      <c r="I5675">
        <v>1</v>
      </c>
      <c r="J5675" t="s">
        <v>127</v>
      </c>
      <c r="K5675" t="s">
        <v>31</v>
      </c>
      <c r="L5675" t="s">
        <v>303</v>
      </c>
      <c r="M5675" s="53">
        <v>0.01</v>
      </c>
      <c r="N5675" s="52">
        <v>96729.867388000013</v>
      </c>
      <c r="O5675" s="52">
        <v>100292.32197600001</v>
      </c>
      <c r="P5675">
        <v>1</v>
      </c>
      <c r="Q5675">
        <f>IF(SUMIFS(SolCotizacion!$P:$P,SolCotizacion!$E:$E,$G5675,SolCotizacion!$K:$K,$I5675)&gt;499,1,0)</f>
        <v>0</v>
      </c>
      <c r="R5675">
        <v>9733</v>
      </c>
      <c r="S5675" s="56">
        <f>IF(SUMIFS(SolCotizacion!$P:$P,SolCotizacion!$E:$E,$G5675,SolCotizacion!$K:$K,$I5675)&gt;499,4%,0)</f>
        <v>0</v>
      </c>
    </row>
    <row r="5676" spans="1:19" hidden="1">
      <c r="A5676" t="s">
        <v>7078</v>
      </c>
      <c r="B5676" t="s">
        <v>5589</v>
      </c>
      <c r="C5676">
        <v>149</v>
      </c>
      <c r="D5676" t="s">
        <v>113</v>
      </c>
      <c r="E5676" t="s">
        <v>10235</v>
      </c>
      <c r="F5676" t="s">
        <v>253</v>
      </c>
      <c r="G5676" t="s">
        <v>186</v>
      </c>
      <c r="H5676">
        <v>5</v>
      </c>
      <c r="I5676">
        <v>2</v>
      </c>
      <c r="J5676" t="s">
        <v>127</v>
      </c>
      <c r="K5676" t="s">
        <v>31</v>
      </c>
      <c r="L5676" t="s">
        <v>303</v>
      </c>
      <c r="M5676" s="53">
        <v>0.01</v>
      </c>
      <c r="N5676" s="52">
        <v>96955.408550000007</v>
      </c>
      <c r="O5676" s="52">
        <v>100517.86313800002</v>
      </c>
      <c r="P5676">
        <v>1</v>
      </c>
      <c r="Q5676">
        <f>IF(SUMIFS(SolCotizacion!$P:$P,SolCotizacion!$E:$E,$G5676,SolCotizacion!$K:$K,$I5676)&gt;499,1,0)</f>
        <v>0</v>
      </c>
      <c r="R5676">
        <v>9734</v>
      </c>
      <c r="S5676" s="56">
        <f>IF(SUMIFS(SolCotizacion!$P:$P,SolCotizacion!$E:$E,$G5676,SolCotizacion!$K:$K,$I5676)&gt;499,4%,0)</f>
        <v>0</v>
      </c>
    </row>
    <row r="5677" spans="1:19" hidden="1">
      <c r="A5677" t="s">
        <v>7079</v>
      </c>
      <c r="B5677" t="s">
        <v>5591</v>
      </c>
      <c r="C5677">
        <v>150</v>
      </c>
      <c r="D5677" t="s">
        <v>113</v>
      </c>
      <c r="E5677" t="s">
        <v>10236</v>
      </c>
      <c r="F5677" t="s">
        <v>253</v>
      </c>
      <c r="G5677" t="s">
        <v>186</v>
      </c>
      <c r="H5677">
        <v>5</v>
      </c>
      <c r="I5677">
        <v>3</v>
      </c>
      <c r="J5677" t="s">
        <v>127</v>
      </c>
      <c r="K5677" t="s">
        <v>31</v>
      </c>
      <c r="L5677" t="s">
        <v>303</v>
      </c>
      <c r="M5677" s="53">
        <v>0.01</v>
      </c>
      <c r="N5677" s="52">
        <v>97019.844460000008</v>
      </c>
      <c r="O5677" s="52">
        <v>100582.309366</v>
      </c>
      <c r="P5677">
        <v>1</v>
      </c>
      <c r="Q5677">
        <f>IF(SUMIFS(SolCotizacion!$P:$P,SolCotizacion!$E:$E,$G5677,SolCotizacion!$K:$K,$I5677)&gt;499,1,0)</f>
        <v>0</v>
      </c>
      <c r="R5677">
        <v>9735</v>
      </c>
      <c r="S5677" s="56">
        <f>IF(SUMIFS(SolCotizacion!$P:$P,SolCotizacion!$E:$E,$G5677,SolCotizacion!$K:$K,$I5677)&gt;499,4%,0)</f>
        <v>0</v>
      </c>
    </row>
    <row r="5678" spans="1:19" hidden="1">
      <c r="A5678" t="s">
        <v>7080</v>
      </c>
      <c r="B5678" t="s">
        <v>5593</v>
      </c>
      <c r="C5678">
        <v>151</v>
      </c>
      <c r="D5678" t="s">
        <v>113</v>
      </c>
      <c r="E5678" t="s">
        <v>10237</v>
      </c>
      <c r="F5678" t="s">
        <v>254</v>
      </c>
      <c r="G5678" t="s">
        <v>187</v>
      </c>
      <c r="H5678">
        <v>5</v>
      </c>
      <c r="I5678">
        <v>1</v>
      </c>
      <c r="J5678" t="s">
        <v>127</v>
      </c>
      <c r="K5678" t="s">
        <v>31</v>
      </c>
      <c r="L5678" t="s">
        <v>303</v>
      </c>
      <c r="M5678" s="53">
        <v>0.04</v>
      </c>
      <c r="N5678" s="52">
        <v>50851.778054000002</v>
      </c>
      <c r="O5678" s="52">
        <v>49837.921055999999</v>
      </c>
      <c r="P5678">
        <v>1</v>
      </c>
      <c r="Q5678">
        <f>IF(SUMIFS(SolCotizacion!$P:$P,SolCotizacion!$E:$E,$G5678,SolCotizacion!$K:$K,$I5678)&gt;499,1,0)</f>
        <v>0</v>
      </c>
      <c r="R5678">
        <v>9736</v>
      </c>
      <c r="S5678" s="56">
        <f>IF(SUMIFS(SolCotizacion!$P:$P,SolCotizacion!$E:$E,$G5678,SolCotizacion!$K:$K,$I5678)&gt;499,4%,0)</f>
        <v>0</v>
      </c>
    </row>
    <row r="5679" spans="1:19" hidden="1">
      <c r="A5679" t="s">
        <v>7081</v>
      </c>
      <c r="B5679" t="s">
        <v>5595</v>
      </c>
      <c r="C5679">
        <v>152</v>
      </c>
      <c r="D5679" t="s">
        <v>113</v>
      </c>
      <c r="E5679" t="s">
        <v>10238</v>
      </c>
      <c r="F5679" t="s">
        <v>254</v>
      </c>
      <c r="G5679" t="s">
        <v>187</v>
      </c>
      <c r="H5679">
        <v>5</v>
      </c>
      <c r="I5679">
        <v>2</v>
      </c>
      <c r="J5679" t="s">
        <v>127</v>
      </c>
      <c r="K5679" t="s">
        <v>31</v>
      </c>
      <c r="L5679" t="s">
        <v>303</v>
      </c>
      <c r="M5679" s="53">
        <v>0.01</v>
      </c>
      <c r="N5679" s="52">
        <v>12938.483096</v>
      </c>
      <c r="O5679" s="52">
        <v>12685.021426000001</v>
      </c>
      <c r="P5679">
        <v>1</v>
      </c>
      <c r="Q5679">
        <f>IF(SUMIFS(SolCotizacion!$P:$P,SolCotizacion!$E:$E,$G5679,SolCotizacion!$K:$K,$I5679)&gt;499,1,0)</f>
        <v>0</v>
      </c>
      <c r="R5679">
        <v>9737</v>
      </c>
      <c r="S5679" s="56">
        <f>IF(SUMIFS(SolCotizacion!$P:$P,SolCotizacion!$E:$E,$G5679,SolCotizacion!$K:$K,$I5679)&gt;499,4%,0)</f>
        <v>0</v>
      </c>
    </row>
    <row r="5680" spans="1:19" hidden="1">
      <c r="A5680" t="s">
        <v>7082</v>
      </c>
      <c r="B5680" t="s">
        <v>5597</v>
      </c>
      <c r="C5680">
        <v>153</v>
      </c>
      <c r="D5680" t="s">
        <v>113</v>
      </c>
      <c r="E5680" t="s">
        <v>10239</v>
      </c>
      <c r="F5680" t="s">
        <v>254</v>
      </c>
      <c r="G5680" t="s">
        <v>187</v>
      </c>
      <c r="H5680">
        <v>5</v>
      </c>
      <c r="I5680">
        <v>3</v>
      </c>
      <c r="J5680" t="s">
        <v>127</v>
      </c>
      <c r="K5680" t="s">
        <v>31</v>
      </c>
      <c r="L5680" t="s">
        <v>303</v>
      </c>
      <c r="M5680" s="53">
        <v>0.01</v>
      </c>
      <c r="N5680" s="52">
        <v>13002.929324000001</v>
      </c>
      <c r="O5680" s="52">
        <v>12749.457336000001</v>
      </c>
      <c r="P5680">
        <v>1</v>
      </c>
      <c r="Q5680">
        <f>IF(SUMIFS(SolCotizacion!$P:$P,SolCotizacion!$E:$E,$G5680,SolCotizacion!$K:$K,$I5680)&gt;499,1,0)</f>
        <v>0</v>
      </c>
      <c r="R5680">
        <v>9738</v>
      </c>
      <c r="S5680" s="56">
        <f>IF(SUMIFS(SolCotizacion!$P:$P,SolCotizacion!$E:$E,$G5680,SolCotizacion!$K:$K,$I5680)&gt;499,4%,0)</f>
        <v>0</v>
      </c>
    </row>
    <row r="5681" spans="1:19" hidden="1">
      <c r="A5681" t="s">
        <v>7083</v>
      </c>
      <c r="B5681" t="s">
        <v>5599</v>
      </c>
      <c r="C5681">
        <v>154</v>
      </c>
      <c r="D5681" t="s">
        <v>113</v>
      </c>
      <c r="E5681" t="s">
        <v>10240</v>
      </c>
      <c r="F5681" t="s">
        <v>255</v>
      </c>
      <c r="G5681" t="s">
        <v>188</v>
      </c>
      <c r="H5681">
        <v>5</v>
      </c>
      <c r="I5681">
        <v>1</v>
      </c>
      <c r="J5681" t="s">
        <v>127</v>
      </c>
      <c r="K5681" t="s">
        <v>31</v>
      </c>
      <c r="L5681" t="s">
        <v>303</v>
      </c>
      <c r="M5681" s="53">
        <v>0.01</v>
      </c>
      <c r="N5681" s="52">
        <v>9523.1631880000004</v>
      </c>
      <c r="O5681" s="52">
        <v>6664.1692039999998</v>
      </c>
      <c r="P5681">
        <v>1</v>
      </c>
      <c r="Q5681">
        <f>IF(SUMIFS(SolCotizacion!$P:$P,SolCotizacion!$E:$E,$G5681,SolCotizacion!$K:$K,$I5681)&gt;499,1,0)</f>
        <v>0</v>
      </c>
      <c r="R5681">
        <v>9739</v>
      </c>
      <c r="S5681" s="56">
        <f>IF(SUMIFS(SolCotizacion!$P:$P,SolCotizacion!$E:$E,$G5681,SolCotizacion!$K:$K,$I5681)&gt;499,4%,0)</f>
        <v>0</v>
      </c>
    </row>
    <row r="5682" spans="1:19" hidden="1">
      <c r="A5682" t="s">
        <v>7084</v>
      </c>
      <c r="B5682" t="s">
        <v>5601</v>
      </c>
      <c r="C5682">
        <v>155</v>
      </c>
      <c r="D5682" t="s">
        <v>113</v>
      </c>
      <c r="E5682" t="s">
        <v>10241</v>
      </c>
      <c r="F5682" t="s">
        <v>255</v>
      </c>
      <c r="G5682" t="s">
        <v>188</v>
      </c>
      <c r="H5682">
        <v>5</v>
      </c>
      <c r="I5682">
        <v>2</v>
      </c>
      <c r="J5682" t="s">
        <v>127</v>
      </c>
      <c r="K5682" t="s">
        <v>31</v>
      </c>
      <c r="L5682" t="s">
        <v>303</v>
      </c>
      <c r="M5682" s="53">
        <v>0.01</v>
      </c>
      <c r="N5682" s="52">
        <v>9748.70435</v>
      </c>
      <c r="O5682" s="52">
        <v>6889.7103660000002</v>
      </c>
      <c r="P5682">
        <v>1</v>
      </c>
      <c r="Q5682">
        <f>IF(SUMIFS(SolCotizacion!$P:$P,SolCotizacion!$E:$E,$G5682,SolCotizacion!$K:$K,$I5682)&gt;499,1,0)</f>
        <v>0</v>
      </c>
      <c r="R5682">
        <v>9740</v>
      </c>
      <c r="S5682" s="56">
        <f>IF(SUMIFS(SolCotizacion!$P:$P,SolCotizacion!$E:$E,$G5682,SolCotizacion!$K:$K,$I5682)&gt;499,4%,0)</f>
        <v>0</v>
      </c>
    </row>
    <row r="5683" spans="1:19" hidden="1">
      <c r="A5683" t="s">
        <v>7085</v>
      </c>
      <c r="B5683" t="s">
        <v>5603</v>
      </c>
      <c r="C5683">
        <v>156</v>
      </c>
      <c r="D5683" t="s">
        <v>113</v>
      </c>
      <c r="E5683" t="s">
        <v>10242</v>
      </c>
      <c r="F5683" t="s">
        <v>255</v>
      </c>
      <c r="G5683" t="s">
        <v>188</v>
      </c>
      <c r="H5683">
        <v>5</v>
      </c>
      <c r="I5683">
        <v>3</v>
      </c>
      <c r="J5683" t="s">
        <v>127</v>
      </c>
      <c r="K5683" t="s">
        <v>31</v>
      </c>
      <c r="L5683" t="s">
        <v>303</v>
      </c>
      <c r="M5683" s="53">
        <v>0.01</v>
      </c>
      <c r="N5683" s="52">
        <v>9813.1402600000019</v>
      </c>
      <c r="O5683" s="52">
        <v>6954.156594</v>
      </c>
      <c r="P5683">
        <v>1</v>
      </c>
      <c r="Q5683">
        <f>IF(SUMIFS(SolCotizacion!$P:$P,SolCotizacion!$E:$E,$G5683,SolCotizacion!$K:$K,$I5683)&gt;499,1,0)</f>
        <v>0</v>
      </c>
      <c r="R5683">
        <v>9741</v>
      </c>
      <c r="S5683" s="56">
        <f>IF(SUMIFS(SolCotizacion!$P:$P,SolCotizacion!$E:$E,$G5683,SolCotizacion!$K:$K,$I5683)&gt;499,4%,0)</f>
        <v>0</v>
      </c>
    </row>
    <row r="5684" spans="1:19" hidden="1">
      <c r="A5684" t="s">
        <v>7086</v>
      </c>
      <c r="B5684" t="s">
        <v>5605</v>
      </c>
      <c r="C5684">
        <v>157</v>
      </c>
      <c r="D5684" t="s">
        <v>113</v>
      </c>
      <c r="E5684" t="s">
        <v>10243</v>
      </c>
      <c r="F5684" t="s">
        <v>256</v>
      </c>
      <c r="G5684" t="s">
        <v>189</v>
      </c>
      <c r="H5684">
        <v>5</v>
      </c>
      <c r="I5684">
        <v>1</v>
      </c>
      <c r="J5684" t="s">
        <v>127</v>
      </c>
      <c r="K5684" t="s">
        <v>31</v>
      </c>
      <c r="L5684" t="s">
        <v>303</v>
      </c>
      <c r="M5684" s="53">
        <v>0.04</v>
      </c>
      <c r="N5684" s="52">
        <v>101948.433202</v>
      </c>
      <c r="O5684" s="52">
        <v>99882.057660000006</v>
      </c>
      <c r="P5684">
        <v>1</v>
      </c>
      <c r="Q5684">
        <f>IF(SUMIFS(SolCotizacion!$P:$P,SolCotizacion!$E:$E,$G5684,SolCotizacion!$K:$K,$I5684)&gt;499,1,0)</f>
        <v>0</v>
      </c>
      <c r="R5684">
        <v>9742</v>
      </c>
      <c r="S5684" s="56">
        <f>IF(SUMIFS(SolCotizacion!$P:$P,SolCotizacion!$E:$E,$G5684,SolCotizacion!$K:$K,$I5684)&gt;499,4%,0)</f>
        <v>0</v>
      </c>
    </row>
    <row r="5685" spans="1:19" hidden="1">
      <c r="A5685" t="s">
        <v>7087</v>
      </c>
      <c r="B5685" t="s">
        <v>5607</v>
      </c>
      <c r="C5685">
        <v>158</v>
      </c>
      <c r="D5685" t="s">
        <v>113</v>
      </c>
      <c r="E5685" t="s">
        <v>10244</v>
      </c>
      <c r="F5685" t="s">
        <v>256</v>
      </c>
      <c r="G5685" t="s">
        <v>189</v>
      </c>
      <c r="H5685">
        <v>5</v>
      </c>
      <c r="I5685">
        <v>2</v>
      </c>
      <c r="J5685" t="s">
        <v>127</v>
      </c>
      <c r="K5685" t="s">
        <v>31</v>
      </c>
      <c r="L5685" t="s">
        <v>303</v>
      </c>
      <c r="M5685" s="53">
        <v>0.01</v>
      </c>
      <c r="N5685" s="52">
        <v>25712.652042000002</v>
      </c>
      <c r="O5685" s="52">
        <v>25196.050417999999</v>
      </c>
      <c r="P5685">
        <v>1</v>
      </c>
      <c r="Q5685">
        <f>IF(SUMIFS(SolCotizacion!$P:$P,SolCotizacion!$E:$E,$G5685,SolCotizacion!$K:$K,$I5685)&gt;499,1,0)</f>
        <v>0</v>
      </c>
      <c r="R5685">
        <v>9743</v>
      </c>
      <c r="S5685" s="56">
        <f>IF(SUMIFS(SolCotizacion!$P:$P,SolCotizacion!$E:$E,$G5685,SolCotizacion!$K:$K,$I5685)&gt;499,4%,0)</f>
        <v>0</v>
      </c>
    </row>
    <row r="5686" spans="1:19" hidden="1">
      <c r="A5686" t="s">
        <v>7088</v>
      </c>
      <c r="B5686" t="s">
        <v>5609</v>
      </c>
      <c r="C5686">
        <v>159</v>
      </c>
      <c r="D5686" t="s">
        <v>113</v>
      </c>
      <c r="E5686" t="s">
        <v>10245</v>
      </c>
      <c r="F5686" t="s">
        <v>256</v>
      </c>
      <c r="G5686" t="s">
        <v>189</v>
      </c>
      <c r="H5686">
        <v>5</v>
      </c>
      <c r="I5686">
        <v>3</v>
      </c>
      <c r="J5686" t="s">
        <v>127</v>
      </c>
      <c r="K5686" t="s">
        <v>31</v>
      </c>
      <c r="L5686" t="s">
        <v>303</v>
      </c>
      <c r="M5686" s="53">
        <v>0.01</v>
      </c>
      <c r="N5686" s="52">
        <v>25777.087952000002</v>
      </c>
      <c r="O5686" s="52">
        <v>25260.496646000003</v>
      </c>
      <c r="P5686">
        <v>1</v>
      </c>
      <c r="Q5686">
        <f>IF(SUMIFS(SolCotizacion!$P:$P,SolCotizacion!$E:$E,$G5686,SolCotizacion!$K:$K,$I5686)&gt;499,1,0)</f>
        <v>0</v>
      </c>
      <c r="R5686">
        <v>9744</v>
      </c>
      <c r="S5686" s="56">
        <f>IF(SUMIFS(SolCotizacion!$P:$P,SolCotizacion!$E:$E,$G5686,SolCotizacion!$K:$K,$I5686)&gt;499,4%,0)</f>
        <v>0</v>
      </c>
    </row>
    <row r="5687" spans="1:19" hidden="1">
      <c r="A5687" t="s">
        <v>7089</v>
      </c>
      <c r="B5687" t="s">
        <v>5611</v>
      </c>
      <c r="C5687">
        <v>160</v>
      </c>
      <c r="D5687" t="s">
        <v>113</v>
      </c>
      <c r="E5687" t="s">
        <v>10246</v>
      </c>
      <c r="F5687" t="s">
        <v>257</v>
      </c>
      <c r="G5687" t="s">
        <v>190</v>
      </c>
      <c r="H5687">
        <v>5</v>
      </c>
      <c r="I5687">
        <v>1</v>
      </c>
      <c r="J5687" t="s">
        <v>127</v>
      </c>
      <c r="K5687" t="s">
        <v>31</v>
      </c>
      <c r="L5687" t="s">
        <v>303</v>
      </c>
      <c r="M5687" s="53">
        <v>0.01</v>
      </c>
      <c r="N5687" s="52">
        <v>106375.463964</v>
      </c>
      <c r="O5687" s="52">
        <v>104190.94732199999</v>
      </c>
      <c r="P5687">
        <v>1</v>
      </c>
      <c r="Q5687">
        <f>IF(SUMIFS(SolCotizacion!$P:$P,SolCotizacion!$E:$E,$G5687,SolCotizacion!$K:$K,$I5687)&gt;499,1,0)</f>
        <v>0</v>
      </c>
      <c r="R5687">
        <v>9745</v>
      </c>
      <c r="S5687" s="56">
        <f>IF(SUMIFS(SolCotizacion!$P:$P,SolCotizacion!$E:$E,$G5687,SolCotizacion!$K:$K,$I5687)&gt;499,4%,0)</f>
        <v>0</v>
      </c>
    </row>
    <row r="5688" spans="1:19" hidden="1">
      <c r="A5688" t="s">
        <v>7090</v>
      </c>
      <c r="B5688" t="s">
        <v>5613</v>
      </c>
      <c r="C5688">
        <v>161</v>
      </c>
      <c r="D5688" t="s">
        <v>113</v>
      </c>
      <c r="E5688" t="s">
        <v>10247</v>
      </c>
      <c r="F5688" t="s">
        <v>257</v>
      </c>
      <c r="G5688" t="s">
        <v>190</v>
      </c>
      <c r="H5688">
        <v>5</v>
      </c>
      <c r="I5688">
        <v>2</v>
      </c>
      <c r="J5688" t="s">
        <v>127</v>
      </c>
      <c r="K5688" t="s">
        <v>31</v>
      </c>
      <c r="L5688" t="s">
        <v>303</v>
      </c>
      <c r="M5688" s="53">
        <v>0.01</v>
      </c>
      <c r="N5688" s="52">
        <v>106601.00512600002</v>
      </c>
      <c r="O5688" s="52">
        <v>104416.48848400002</v>
      </c>
      <c r="P5688">
        <v>1</v>
      </c>
      <c r="Q5688">
        <f>IF(SUMIFS(SolCotizacion!$P:$P,SolCotizacion!$E:$E,$G5688,SolCotizacion!$K:$K,$I5688)&gt;499,1,0)</f>
        <v>0</v>
      </c>
      <c r="R5688">
        <v>9746</v>
      </c>
      <c r="S5688" s="56">
        <f>IF(SUMIFS(SolCotizacion!$P:$P,SolCotizacion!$E:$E,$G5688,SolCotizacion!$K:$K,$I5688)&gt;499,4%,0)</f>
        <v>0</v>
      </c>
    </row>
    <row r="5689" spans="1:19" hidden="1">
      <c r="A5689" t="s">
        <v>7091</v>
      </c>
      <c r="B5689" t="s">
        <v>5615</v>
      </c>
      <c r="C5689">
        <v>162</v>
      </c>
      <c r="D5689" t="s">
        <v>113</v>
      </c>
      <c r="E5689" t="s">
        <v>10248</v>
      </c>
      <c r="F5689" t="s">
        <v>257</v>
      </c>
      <c r="G5689" t="s">
        <v>190</v>
      </c>
      <c r="H5689">
        <v>5</v>
      </c>
      <c r="I5689">
        <v>3</v>
      </c>
      <c r="J5689" t="s">
        <v>127</v>
      </c>
      <c r="K5689" t="s">
        <v>31</v>
      </c>
      <c r="L5689" t="s">
        <v>303</v>
      </c>
      <c r="M5689" s="53">
        <v>0.01</v>
      </c>
      <c r="N5689" s="52">
        <v>106665.441036</v>
      </c>
      <c r="O5689" s="52">
        <v>104480.924394</v>
      </c>
      <c r="P5689">
        <v>1</v>
      </c>
      <c r="Q5689">
        <f>IF(SUMIFS(SolCotizacion!$P:$P,SolCotizacion!$E:$E,$G5689,SolCotizacion!$K:$K,$I5689)&gt;499,1,0)</f>
        <v>0</v>
      </c>
      <c r="R5689">
        <v>9747</v>
      </c>
      <c r="S5689" s="56">
        <f>IF(SUMIFS(SolCotizacion!$P:$P,SolCotizacion!$E:$E,$G5689,SolCotizacion!$K:$K,$I5689)&gt;499,4%,0)</f>
        <v>0</v>
      </c>
    </row>
    <row r="5690" spans="1:19" hidden="1">
      <c r="A5690" t="s">
        <v>7092</v>
      </c>
      <c r="B5690" t="s">
        <v>5617</v>
      </c>
      <c r="C5690">
        <v>163</v>
      </c>
      <c r="D5690" t="s">
        <v>113</v>
      </c>
      <c r="E5690" t="s">
        <v>10249</v>
      </c>
      <c r="F5690" t="s">
        <v>258</v>
      </c>
      <c r="G5690" t="s">
        <v>191</v>
      </c>
      <c r="H5690">
        <v>5</v>
      </c>
      <c r="I5690">
        <v>1</v>
      </c>
      <c r="J5690" t="s">
        <v>127</v>
      </c>
      <c r="K5690" t="s">
        <v>31</v>
      </c>
      <c r="L5690" t="s">
        <v>303</v>
      </c>
      <c r="M5690" s="53">
        <v>0.01</v>
      </c>
      <c r="N5690" s="52">
        <v>3100.6415440000001</v>
      </c>
      <c r="O5690" s="52">
        <v>4913.5554160000002</v>
      </c>
      <c r="P5690">
        <v>1</v>
      </c>
      <c r="Q5690">
        <f>IF(SUMIFS(SolCotizacion!$P:$P,SolCotizacion!$E:$E,$G5690,SolCotizacion!$K:$K,$I5690)&gt;499,1,0)</f>
        <v>0</v>
      </c>
      <c r="R5690">
        <v>9748</v>
      </c>
      <c r="S5690" s="56">
        <f>IF(SUMIFS(SolCotizacion!$P:$P,SolCotizacion!$E:$E,$G5690,SolCotizacion!$K:$K,$I5690)&gt;499,4%,0)</f>
        <v>0</v>
      </c>
    </row>
    <row r="5691" spans="1:19" hidden="1">
      <c r="A5691" t="s">
        <v>7093</v>
      </c>
      <c r="B5691" t="s">
        <v>5619</v>
      </c>
      <c r="C5691">
        <v>164</v>
      </c>
      <c r="D5691" t="s">
        <v>113</v>
      </c>
      <c r="E5691" t="s">
        <v>10250</v>
      </c>
      <c r="F5691" t="s">
        <v>258</v>
      </c>
      <c r="G5691" t="s">
        <v>191</v>
      </c>
      <c r="H5691">
        <v>5</v>
      </c>
      <c r="I5691">
        <v>2</v>
      </c>
      <c r="J5691" t="s">
        <v>127</v>
      </c>
      <c r="K5691" t="s">
        <v>31</v>
      </c>
      <c r="L5691" t="s">
        <v>303</v>
      </c>
      <c r="M5691" s="53">
        <v>0.01</v>
      </c>
      <c r="N5691" s="52">
        <v>3326.1827060000001</v>
      </c>
      <c r="O5691" s="52">
        <v>5139.0965780000006</v>
      </c>
      <c r="P5691">
        <v>1</v>
      </c>
      <c r="Q5691">
        <f>IF(SUMIFS(SolCotizacion!$P:$P,SolCotizacion!$E:$E,$G5691,SolCotizacion!$K:$K,$I5691)&gt;499,1,0)</f>
        <v>0</v>
      </c>
      <c r="R5691">
        <v>9749</v>
      </c>
      <c r="S5691" s="56">
        <f>IF(SUMIFS(SolCotizacion!$P:$P,SolCotizacion!$E:$E,$G5691,SolCotizacion!$K:$K,$I5691)&gt;499,4%,0)</f>
        <v>0</v>
      </c>
    </row>
    <row r="5692" spans="1:19" hidden="1">
      <c r="A5692" t="s">
        <v>7094</v>
      </c>
      <c r="B5692" t="s">
        <v>5621</v>
      </c>
      <c r="C5692">
        <v>165</v>
      </c>
      <c r="D5692" t="s">
        <v>113</v>
      </c>
      <c r="E5692" t="s">
        <v>10251</v>
      </c>
      <c r="F5692" t="s">
        <v>258</v>
      </c>
      <c r="G5692" t="s">
        <v>191</v>
      </c>
      <c r="H5692">
        <v>5</v>
      </c>
      <c r="I5692">
        <v>3</v>
      </c>
      <c r="J5692" t="s">
        <v>127</v>
      </c>
      <c r="K5692" t="s">
        <v>31</v>
      </c>
      <c r="L5692" t="s">
        <v>303</v>
      </c>
      <c r="M5692" s="53">
        <v>0.01</v>
      </c>
      <c r="N5692" s="52">
        <v>3390.6186160000002</v>
      </c>
      <c r="O5692" s="52">
        <v>5203.5324879999998</v>
      </c>
      <c r="P5692">
        <v>1</v>
      </c>
      <c r="Q5692">
        <f>IF(SUMIFS(SolCotizacion!$P:$P,SolCotizacion!$E:$E,$G5692,SolCotizacion!$K:$K,$I5692)&gt;499,1,0)</f>
        <v>0</v>
      </c>
      <c r="R5692">
        <v>9750</v>
      </c>
      <c r="S5692" s="56">
        <f>IF(SUMIFS(SolCotizacion!$P:$P,SolCotizacion!$E:$E,$G5692,SolCotizacion!$K:$K,$I5692)&gt;499,4%,0)</f>
        <v>0</v>
      </c>
    </row>
    <row r="5693" spans="1:19" hidden="1">
      <c r="A5693" t="s">
        <v>7095</v>
      </c>
      <c r="B5693" t="s">
        <v>5623</v>
      </c>
      <c r="C5693">
        <v>166</v>
      </c>
      <c r="D5693" t="s">
        <v>113</v>
      </c>
      <c r="E5693" t="s">
        <v>10252</v>
      </c>
      <c r="F5693" t="s">
        <v>259</v>
      </c>
      <c r="G5693" t="s">
        <v>192</v>
      </c>
      <c r="H5693">
        <v>5</v>
      </c>
      <c r="I5693">
        <v>1</v>
      </c>
      <c r="J5693" t="s">
        <v>127</v>
      </c>
      <c r="K5693" t="s">
        <v>31</v>
      </c>
      <c r="L5693" t="s">
        <v>303</v>
      </c>
      <c r="M5693" s="53">
        <v>0.01</v>
      </c>
      <c r="N5693" s="52">
        <v>6304.3805440000006</v>
      </c>
      <c r="O5693" s="52">
        <v>4913.5554160000002</v>
      </c>
      <c r="P5693">
        <v>1</v>
      </c>
      <c r="Q5693">
        <f>IF(SUMIFS(SolCotizacion!$P:$P,SolCotizacion!$E:$E,$G5693,SolCotizacion!$K:$K,$I5693)&gt;499,1,0)</f>
        <v>0</v>
      </c>
      <c r="R5693">
        <v>9751</v>
      </c>
      <c r="S5693" s="56">
        <f>IF(SUMIFS(SolCotizacion!$P:$P,SolCotizacion!$E:$E,$G5693,SolCotizacion!$K:$K,$I5693)&gt;499,4%,0)</f>
        <v>0</v>
      </c>
    </row>
    <row r="5694" spans="1:19" hidden="1">
      <c r="A5694" t="s">
        <v>7096</v>
      </c>
      <c r="B5694" t="s">
        <v>5625</v>
      </c>
      <c r="C5694">
        <v>167</v>
      </c>
      <c r="D5694" t="s">
        <v>113</v>
      </c>
      <c r="E5694" t="s">
        <v>10253</v>
      </c>
      <c r="F5694" t="s">
        <v>259</v>
      </c>
      <c r="G5694" t="s">
        <v>192</v>
      </c>
      <c r="H5694">
        <v>5</v>
      </c>
      <c r="I5694">
        <v>2</v>
      </c>
      <c r="J5694" t="s">
        <v>127</v>
      </c>
      <c r="K5694" t="s">
        <v>31</v>
      </c>
      <c r="L5694" t="s">
        <v>303</v>
      </c>
      <c r="M5694" s="53">
        <v>0.01</v>
      </c>
      <c r="N5694" s="52">
        <v>6529.9217060000001</v>
      </c>
      <c r="O5694" s="52">
        <v>5139.0965780000006</v>
      </c>
      <c r="P5694">
        <v>1</v>
      </c>
      <c r="Q5694">
        <f>IF(SUMIFS(SolCotizacion!$P:$P,SolCotizacion!$E:$E,$G5694,SolCotizacion!$K:$K,$I5694)&gt;499,1,0)</f>
        <v>0</v>
      </c>
      <c r="R5694">
        <v>9752</v>
      </c>
      <c r="S5694" s="56">
        <f>IF(SUMIFS(SolCotizacion!$P:$P,SolCotizacion!$E:$E,$G5694,SolCotizacion!$K:$K,$I5694)&gt;499,4%,0)</f>
        <v>0</v>
      </c>
    </row>
    <row r="5695" spans="1:19" hidden="1">
      <c r="A5695" t="s">
        <v>7097</v>
      </c>
      <c r="B5695" t="s">
        <v>5627</v>
      </c>
      <c r="C5695">
        <v>168</v>
      </c>
      <c r="D5695" t="s">
        <v>113</v>
      </c>
      <c r="E5695" t="s">
        <v>10254</v>
      </c>
      <c r="F5695" t="s">
        <v>259</v>
      </c>
      <c r="G5695" t="s">
        <v>192</v>
      </c>
      <c r="H5695">
        <v>5</v>
      </c>
      <c r="I5695">
        <v>3</v>
      </c>
      <c r="J5695" t="s">
        <v>127</v>
      </c>
      <c r="K5695" t="s">
        <v>31</v>
      </c>
      <c r="L5695" t="s">
        <v>303</v>
      </c>
      <c r="M5695" s="53">
        <v>0.01</v>
      </c>
      <c r="N5695" s="52">
        <v>6594.3679340000008</v>
      </c>
      <c r="O5695" s="52">
        <v>5203.5324879999998</v>
      </c>
      <c r="P5695">
        <v>1</v>
      </c>
      <c r="Q5695">
        <f>IF(SUMIFS(SolCotizacion!$P:$P,SolCotizacion!$E:$E,$G5695,SolCotizacion!$K:$K,$I5695)&gt;499,1,0)</f>
        <v>0</v>
      </c>
      <c r="R5695">
        <v>9753</v>
      </c>
      <c r="S5695" s="56">
        <f>IF(SUMIFS(SolCotizacion!$P:$P,SolCotizacion!$E:$E,$G5695,SolCotizacion!$K:$K,$I5695)&gt;499,4%,0)</f>
        <v>0</v>
      </c>
    </row>
    <row r="5696" spans="1:19" hidden="1">
      <c r="A5696" t="s">
        <v>7098</v>
      </c>
      <c r="B5696" t="s">
        <v>5629</v>
      </c>
      <c r="C5696">
        <v>169</v>
      </c>
      <c r="D5696" t="s">
        <v>113</v>
      </c>
      <c r="E5696" t="s">
        <v>10255</v>
      </c>
      <c r="F5696" t="s">
        <v>260</v>
      </c>
      <c r="G5696" t="s">
        <v>193</v>
      </c>
      <c r="H5696">
        <v>5</v>
      </c>
      <c r="I5696">
        <v>1</v>
      </c>
      <c r="J5696" t="s">
        <v>127</v>
      </c>
      <c r="K5696" t="s">
        <v>31</v>
      </c>
      <c r="L5696" t="s">
        <v>303</v>
      </c>
      <c r="M5696" s="53">
        <v>0.01</v>
      </c>
      <c r="N5696" s="52">
        <v>294910.90228600003</v>
      </c>
      <c r="O5696" s="52">
        <v>231157.15653800001</v>
      </c>
      <c r="P5696">
        <v>1</v>
      </c>
      <c r="Q5696">
        <f>IF(SUMIFS(SolCotizacion!$P:$P,SolCotizacion!$E:$E,$G5696,SolCotizacion!$K:$K,$I5696)&gt;499,1,0)</f>
        <v>0</v>
      </c>
      <c r="R5696">
        <v>9754</v>
      </c>
      <c r="S5696" s="56">
        <f>IF(SUMIFS(SolCotizacion!$P:$P,SolCotizacion!$E:$E,$G5696,SolCotizacion!$K:$K,$I5696)&gt;499,4%,0)</f>
        <v>0</v>
      </c>
    </row>
    <row r="5697" spans="1:19" hidden="1">
      <c r="A5697" t="s">
        <v>7099</v>
      </c>
      <c r="B5697" t="s">
        <v>5631</v>
      </c>
      <c r="C5697">
        <v>170</v>
      </c>
      <c r="D5697" t="s">
        <v>113</v>
      </c>
      <c r="E5697" t="s">
        <v>10256</v>
      </c>
      <c r="F5697" t="s">
        <v>260</v>
      </c>
      <c r="G5697" t="s">
        <v>193</v>
      </c>
      <c r="H5697">
        <v>5</v>
      </c>
      <c r="I5697">
        <v>2</v>
      </c>
      <c r="J5697" t="s">
        <v>127</v>
      </c>
      <c r="K5697" t="s">
        <v>31</v>
      </c>
      <c r="L5697" t="s">
        <v>303</v>
      </c>
      <c r="M5697" s="53">
        <v>0.01</v>
      </c>
      <c r="N5697" s="52">
        <v>295136.44344800001</v>
      </c>
      <c r="O5697" s="52">
        <v>231382.69770000002</v>
      </c>
      <c r="P5697">
        <v>1</v>
      </c>
      <c r="Q5697">
        <f>IF(SUMIFS(SolCotizacion!$P:$P,SolCotizacion!$E:$E,$G5697,SolCotizacion!$K:$K,$I5697)&gt;499,1,0)</f>
        <v>0</v>
      </c>
      <c r="R5697">
        <v>9755</v>
      </c>
      <c r="S5697" s="56">
        <f>IF(SUMIFS(SolCotizacion!$P:$P,SolCotizacion!$E:$E,$G5697,SolCotizacion!$K:$K,$I5697)&gt;499,4%,0)</f>
        <v>0</v>
      </c>
    </row>
    <row r="5698" spans="1:19" hidden="1">
      <c r="A5698" t="s">
        <v>7100</v>
      </c>
      <c r="B5698" t="s">
        <v>5633</v>
      </c>
      <c r="C5698">
        <v>171</v>
      </c>
      <c r="D5698" t="s">
        <v>113</v>
      </c>
      <c r="E5698" t="s">
        <v>10257</v>
      </c>
      <c r="F5698" t="s">
        <v>260</v>
      </c>
      <c r="G5698" t="s">
        <v>193</v>
      </c>
      <c r="H5698">
        <v>5</v>
      </c>
      <c r="I5698">
        <v>3</v>
      </c>
      <c r="J5698" t="s">
        <v>127</v>
      </c>
      <c r="K5698" t="s">
        <v>31</v>
      </c>
      <c r="L5698" t="s">
        <v>303</v>
      </c>
      <c r="M5698" s="53">
        <v>0.01</v>
      </c>
      <c r="N5698" s="52">
        <v>295200.87935800001</v>
      </c>
      <c r="O5698" s="52">
        <v>231447.13361000002</v>
      </c>
      <c r="P5698">
        <v>1</v>
      </c>
      <c r="Q5698">
        <f>IF(SUMIFS(SolCotizacion!$P:$P,SolCotizacion!$E:$E,$G5698,SolCotizacion!$K:$K,$I5698)&gt;499,1,0)</f>
        <v>0</v>
      </c>
      <c r="R5698">
        <v>9756</v>
      </c>
      <c r="S5698" s="56">
        <f>IF(SUMIFS(SolCotizacion!$P:$P,SolCotizacion!$E:$E,$G5698,SolCotizacion!$K:$K,$I5698)&gt;499,4%,0)</f>
        <v>0</v>
      </c>
    </row>
    <row r="5699" spans="1:19" hidden="1">
      <c r="A5699" t="s">
        <v>7101</v>
      </c>
      <c r="B5699" t="s">
        <v>5309</v>
      </c>
      <c r="C5699">
        <v>1</v>
      </c>
      <c r="D5699" t="s">
        <v>88</v>
      </c>
      <c r="E5699" t="s">
        <v>10104</v>
      </c>
      <c r="F5699" t="s">
        <v>176</v>
      </c>
      <c r="G5699" t="s">
        <v>176</v>
      </c>
      <c r="H5699">
        <v>5</v>
      </c>
      <c r="I5699">
        <v>1</v>
      </c>
      <c r="J5699" t="s">
        <v>84</v>
      </c>
      <c r="K5699" t="s">
        <v>31</v>
      </c>
      <c r="L5699" t="s">
        <v>296</v>
      </c>
      <c r="N5699" s="52">
        <v>890928.00000000012</v>
      </c>
      <c r="O5699" s="52">
        <v>832416.00000000012</v>
      </c>
      <c r="P5699">
        <v>1</v>
      </c>
      <c r="Q5699">
        <v>1</v>
      </c>
      <c r="R5699">
        <v>9757</v>
      </c>
    </row>
    <row r="5700" spans="1:19" hidden="1">
      <c r="A5700" t="s">
        <v>7102</v>
      </c>
      <c r="B5700" t="s">
        <v>5311</v>
      </c>
      <c r="C5700">
        <v>2</v>
      </c>
      <c r="D5700" t="s">
        <v>88</v>
      </c>
      <c r="E5700" t="s">
        <v>10105</v>
      </c>
      <c r="F5700" t="s">
        <v>176</v>
      </c>
      <c r="G5700" t="s">
        <v>176</v>
      </c>
      <c r="H5700">
        <v>5</v>
      </c>
      <c r="I5700">
        <v>2</v>
      </c>
      <c r="J5700" t="s">
        <v>84</v>
      </c>
      <c r="K5700" t="s">
        <v>31</v>
      </c>
      <c r="L5700" t="s">
        <v>296</v>
      </c>
      <c r="N5700" s="52">
        <v>907488.00000000012</v>
      </c>
      <c r="O5700" s="52">
        <v>848976.00000000012</v>
      </c>
      <c r="P5700">
        <v>1</v>
      </c>
      <c r="Q5700">
        <v>1</v>
      </c>
      <c r="R5700">
        <v>9759</v>
      </c>
    </row>
    <row r="5701" spans="1:19" hidden="1">
      <c r="A5701" t="s">
        <v>7103</v>
      </c>
      <c r="B5701" t="s">
        <v>5313</v>
      </c>
      <c r="C5701">
        <v>3</v>
      </c>
      <c r="D5701" t="s">
        <v>88</v>
      </c>
      <c r="E5701" t="s">
        <v>10106</v>
      </c>
      <c r="F5701" t="s">
        <v>176</v>
      </c>
      <c r="G5701" t="s">
        <v>176</v>
      </c>
      <c r="H5701">
        <v>5</v>
      </c>
      <c r="I5701">
        <v>3</v>
      </c>
      <c r="J5701" t="s">
        <v>84</v>
      </c>
      <c r="K5701" t="s">
        <v>31</v>
      </c>
      <c r="L5701" t="s">
        <v>296</v>
      </c>
      <c r="N5701" s="52">
        <v>929568.00000000012</v>
      </c>
      <c r="O5701" s="52">
        <v>865536.00000000012</v>
      </c>
      <c r="P5701">
        <v>1</v>
      </c>
      <c r="Q5701">
        <v>1</v>
      </c>
      <c r="R5701">
        <v>9761</v>
      </c>
    </row>
    <row r="5702" spans="1:19" hidden="1">
      <c r="A5702" t="s">
        <v>7104</v>
      </c>
      <c r="B5702" t="s">
        <v>5315</v>
      </c>
      <c r="C5702">
        <v>4</v>
      </c>
      <c r="D5702" t="s">
        <v>88</v>
      </c>
      <c r="E5702" t="s">
        <v>10107</v>
      </c>
      <c r="F5702" t="s">
        <v>177</v>
      </c>
      <c r="G5702" t="s">
        <v>177</v>
      </c>
      <c r="H5702">
        <v>5</v>
      </c>
      <c r="I5702">
        <v>1</v>
      </c>
      <c r="J5702" t="s">
        <v>84</v>
      </c>
      <c r="K5702" t="s">
        <v>31</v>
      </c>
      <c r="L5702" t="s">
        <v>296</v>
      </c>
      <c r="N5702" s="52">
        <v>2256576</v>
      </c>
      <c r="O5702" s="52">
        <v>2118576</v>
      </c>
      <c r="P5702">
        <v>1</v>
      </c>
      <c r="Q5702">
        <v>1</v>
      </c>
      <c r="R5702">
        <v>9763</v>
      </c>
    </row>
    <row r="5703" spans="1:19" hidden="1">
      <c r="A5703" t="s">
        <v>7105</v>
      </c>
      <c r="B5703" t="s">
        <v>5317</v>
      </c>
      <c r="C5703">
        <v>5</v>
      </c>
      <c r="D5703" t="s">
        <v>88</v>
      </c>
      <c r="E5703" t="s">
        <v>10108</v>
      </c>
      <c r="F5703" t="s">
        <v>177</v>
      </c>
      <c r="G5703" t="s">
        <v>177</v>
      </c>
      <c r="H5703">
        <v>5</v>
      </c>
      <c r="I5703">
        <v>2</v>
      </c>
      <c r="J5703" t="s">
        <v>84</v>
      </c>
      <c r="K5703" t="s">
        <v>31</v>
      </c>
      <c r="L5703" t="s">
        <v>296</v>
      </c>
      <c r="N5703" s="52">
        <v>2273136</v>
      </c>
      <c r="O5703" s="52">
        <v>2135136</v>
      </c>
      <c r="P5703">
        <v>1</v>
      </c>
      <c r="Q5703">
        <v>1</v>
      </c>
      <c r="R5703">
        <v>9765</v>
      </c>
    </row>
    <row r="5704" spans="1:19" hidden="1">
      <c r="A5704" t="s">
        <v>7106</v>
      </c>
      <c r="B5704" t="s">
        <v>5319</v>
      </c>
      <c r="C5704">
        <v>6</v>
      </c>
      <c r="D5704" t="s">
        <v>88</v>
      </c>
      <c r="E5704" t="s">
        <v>10109</v>
      </c>
      <c r="F5704" t="s">
        <v>177</v>
      </c>
      <c r="G5704" t="s">
        <v>177</v>
      </c>
      <c r="H5704">
        <v>5</v>
      </c>
      <c r="I5704">
        <v>3</v>
      </c>
      <c r="J5704" t="s">
        <v>84</v>
      </c>
      <c r="K5704" t="s">
        <v>31</v>
      </c>
      <c r="L5704" t="s">
        <v>296</v>
      </c>
      <c r="N5704" s="52">
        <v>2295216</v>
      </c>
      <c r="O5704" s="52">
        <v>2151696</v>
      </c>
      <c r="P5704">
        <v>1</v>
      </c>
      <c r="Q5704">
        <v>1</v>
      </c>
      <c r="R5704">
        <v>9767</v>
      </c>
    </row>
    <row r="5705" spans="1:19" hidden="1">
      <c r="A5705" t="s">
        <v>7107</v>
      </c>
      <c r="B5705" t="s">
        <v>5321</v>
      </c>
      <c r="C5705">
        <v>7</v>
      </c>
      <c r="D5705" t="s">
        <v>88</v>
      </c>
      <c r="E5705" t="s">
        <v>10110</v>
      </c>
      <c r="F5705" t="s">
        <v>178</v>
      </c>
      <c r="G5705" t="s">
        <v>178</v>
      </c>
      <c r="H5705">
        <v>5</v>
      </c>
      <c r="I5705">
        <v>1</v>
      </c>
      <c r="J5705" t="s">
        <v>84</v>
      </c>
      <c r="K5705" t="s">
        <v>31</v>
      </c>
      <c r="L5705" t="s">
        <v>296</v>
      </c>
      <c r="N5705" s="52">
        <v>1339152</v>
      </c>
      <c r="O5705" s="52">
        <v>1255248</v>
      </c>
      <c r="P5705">
        <v>1</v>
      </c>
      <c r="Q5705">
        <v>1</v>
      </c>
      <c r="R5705">
        <v>9769</v>
      </c>
    </row>
    <row r="5706" spans="1:19" hidden="1">
      <c r="A5706" t="s">
        <v>7108</v>
      </c>
      <c r="B5706" t="s">
        <v>5323</v>
      </c>
      <c r="C5706">
        <v>8</v>
      </c>
      <c r="D5706" t="s">
        <v>88</v>
      </c>
      <c r="E5706" t="s">
        <v>10111</v>
      </c>
      <c r="F5706" t="s">
        <v>178</v>
      </c>
      <c r="G5706" t="s">
        <v>178</v>
      </c>
      <c r="H5706">
        <v>5</v>
      </c>
      <c r="I5706">
        <v>2</v>
      </c>
      <c r="J5706" t="s">
        <v>84</v>
      </c>
      <c r="K5706" t="s">
        <v>31</v>
      </c>
      <c r="L5706" t="s">
        <v>296</v>
      </c>
      <c r="N5706" s="52">
        <v>1355712</v>
      </c>
      <c r="O5706" s="52">
        <v>1271808</v>
      </c>
      <c r="P5706">
        <v>1</v>
      </c>
      <c r="Q5706">
        <v>1</v>
      </c>
      <c r="R5706">
        <v>9771</v>
      </c>
    </row>
    <row r="5707" spans="1:19" hidden="1">
      <c r="A5707" t="s">
        <v>7109</v>
      </c>
      <c r="B5707" t="s">
        <v>5325</v>
      </c>
      <c r="C5707">
        <v>9</v>
      </c>
      <c r="D5707" t="s">
        <v>88</v>
      </c>
      <c r="E5707" t="s">
        <v>10112</v>
      </c>
      <c r="F5707" t="s">
        <v>178</v>
      </c>
      <c r="G5707" t="s">
        <v>178</v>
      </c>
      <c r="H5707">
        <v>5</v>
      </c>
      <c r="I5707">
        <v>3</v>
      </c>
      <c r="J5707" t="s">
        <v>84</v>
      </c>
      <c r="K5707" t="s">
        <v>31</v>
      </c>
      <c r="L5707" t="s">
        <v>296</v>
      </c>
      <c r="N5707" s="52">
        <v>1377792</v>
      </c>
      <c r="O5707" s="52">
        <v>1288368</v>
      </c>
      <c r="P5707">
        <v>1</v>
      </c>
      <c r="Q5707">
        <v>1</v>
      </c>
      <c r="R5707">
        <v>9773</v>
      </c>
    </row>
    <row r="5708" spans="1:19" hidden="1">
      <c r="A5708" t="s">
        <v>7110</v>
      </c>
      <c r="B5708" t="s">
        <v>5327</v>
      </c>
      <c r="C5708">
        <v>13</v>
      </c>
      <c r="D5708" t="s">
        <v>88</v>
      </c>
      <c r="E5708" t="s">
        <v>10113</v>
      </c>
      <c r="F5708" t="s">
        <v>179</v>
      </c>
      <c r="G5708" t="s">
        <v>179</v>
      </c>
      <c r="H5708">
        <v>5</v>
      </c>
      <c r="I5708">
        <v>1</v>
      </c>
      <c r="J5708" t="s">
        <v>84</v>
      </c>
      <c r="K5708" t="s">
        <v>31</v>
      </c>
      <c r="L5708" t="s">
        <v>296</v>
      </c>
      <c r="N5708" s="52">
        <v>932880</v>
      </c>
      <c r="O5708" s="52">
        <v>853392.00000000012</v>
      </c>
      <c r="P5708">
        <v>1</v>
      </c>
      <c r="Q5708">
        <v>1</v>
      </c>
      <c r="R5708">
        <v>9781</v>
      </c>
    </row>
    <row r="5709" spans="1:19" hidden="1">
      <c r="A5709" t="s">
        <v>7111</v>
      </c>
      <c r="B5709" t="s">
        <v>5329</v>
      </c>
      <c r="C5709">
        <v>14</v>
      </c>
      <c r="D5709" t="s">
        <v>88</v>
      </c>
      <c r="E5709" t="s">
        <v>10114</v>
      </c>
      <c r="F5709" t="s">
        <v>179</v>
      </c>
      <c r="G5709" t="s">
        <v>179</v>
      </c>
      <c r="H5709">
        <v>5</v>
      </c>
      <c r="I5709">
        <v>2</v>
      </c>
      <c r="J5709" t="s">
        <v>84</v>
      </c>
      <c r="K5709" t="s">
        <v>31</v>
      </c>
      <c r="L5709" t="s">
        <v>296</v>
      </c>
      <c r="N5709" s="52">
        <v>949440.00000000012</v>
      </c>
      <c r="O5709" s="52">
        <v>869952.00000000012</v>
      </c>
      <c r="P5709">
        <v>1</v>
      </c>
      <c r="Q5709">
        <v>1</v>
      </c>
      <c r="R5709">
        <v>9783</v>
      </c>
    </row>
    <row r="5710" spans="1:19" hidden="1">
      <c r="A5710" t="s">
        <v>7112</v>
      </c>
      <c r="B5710" t="s">
        <v>5331</v>
      </c>
      <c r="C5710">
        <v>15</v>
      </c>
      <c r="D5710" t="s">
        <v>88</v>
      </c>
      <c r="E5710" t="s">
        <v>10115</v>
      </c>
      <c r="F5710" t="s">
        <v>179</v>
      </c>
      <c r="G5710" t="s">
        <v>179</v>
      </c>
      <c r="H5710">
        <v>5</v>
      </c>
      <c r="I5710">
        <v>3</v>
      </c>
      <c r="J5710" t="s">
        <v>84</v>
      </c>
      <c r="K5710" t="s">
        <v>31</v>
      </c>
      <c r="L5710" t="s">
        <v>296</v>
      </c>
      <c r="N5710" s="52">
        <v>971520.00000000012</v>
      </c>
      <c r="O5710" s="52">
        <v>886512.00000000012</v>
      </c>
      <c r="P5710">
        <v>1</v>
      </c>
      <c r="Q5710">
        <v>1</v>
      </c>
      <c r="R5710">
        <v>9785</v>
      </c>
    </row>
    <row r="5711" spans="1:19" hidden="1">
      <c r="A5711" t="s">
        <v>7113</v>
      </c>
      <c r="B5711" t="s">
        <v>5333</v>
      </c>
      <c r="C5711">
        <v>16</v>
      </c>
      <c r="D5711" t="s">
        <v>88</v>
      </c>
      <c r="E5711" t="s">
        <v>10116</v>
      </c>
      <c r="F5711" t="s">
        <v>180</v>
      </c>
      <c r="G5711" t="s">
        <v>180</v>
      </c>
      <c r="H5711">
        <v>5</v>
      </c>
      <c r="I5711">
        <v>1</v>
      </c>
      <c r="J5711" t="s">
        <v>84</v>
      </c>
      <c r="K5711" t="s">
        <v>31</v>
      </c>
      <c r="L5711" t="s">
        <v>296</v>
      </c>
      <c r="N5711" s="52">
        <v>1673664.0000000002</v>
      </c>
      <c r="O5711" s="52">
        <v>1637232.0000000002</v>
      </c>
      <c r="P5711">
        <v>1</v>
      </c>
      <c r="Q5711">
        <v>1</v>
      </c>
      <c r="R5711">
        <v>9787</v>
      </c>
    </row>
    <row r="5712" spans="1:19" hidden="1">
      <c r="A5712" t="s">
        <v>7114</v>
      </c>
      <c r="B5712" t="s">
        <v>5335</v>
      </c>
      <c r="C5712">
        <v>17</v>
      </c>
      <c r="D5712" t="s">
        <v>88</v>
      </c>
      <c r="E5712" t="s">
        <v>10117</v>
      </c>
      <c r="F5712" t="s">
        <v>180</v>
      </c>
      <c r="G5712" t="s">
        <v>180</v>
      </c>
      <c r="H5712">
        <v>5</v>
      </c>
      <c r="I5712">
        <v>2</v>
      </c>
      <c r="J5712" t="s">
        <v>84</v>
      </c>
      <c r="K5712" t="s">
        <v>31</v>
      </c>
      <c r="L5712" t="s">
        <v>296</v>
      </c>
      <c r="N5712" s="52">
        <v>1695744.0000000002</v>
      </c>
      <c r="O5712" s="52">
        <v>1648272.0000000005</v>
      </c>
      <c r="P5712">
        <v>1</v>
      </c>
      <c r="Q5712">
        <v>1</v>
      </c>
      <c r="R5712">
        <v>9789</v>
      </c>
    </row>
    <row r="5713" spans="1:18" hidden="1">
      <c r="A5713" t="s">
        <v>7115</v>
      </c>
      <c r="B5713" t="s">
        <v>5337</v>
      </c>
      <c r="C5713">
        <v>18</v>
      </c>
      <c r="D5713" t="s">
        <v>88</v>
      </c>
      <c r="E5713" t="s">
        <v>10118</v>
      </c>
      <c r="F5713" t="s">
        <v>180</v>
      </c>
      <c r="G5713" t="s">
        <v>180</v>
      </c>
      <c r="H5713">
        <v>5</v>
      </c>
      <c r="I5713">
        <v>3</v>
      </c>
      <c r="J5713" t="s">
        <v>84</v>
      </c>
      <c r="K5713" t="s">
        <v>31</v>
      </c>
      <c r="L5713" t="s">
        <v>296</v>
      </c>
      <c r="N5713" s="52">
        <v>1717824.0000000002</v>
      </c>
      <c r="O5713" s="52">
        <v>1675872.0000000002</v>
      </c>
      <c r="P5713">
        <v>1</v>
      </c>
      <c r="Q5713">
        <v>1</v>
      </c>
      <c r="R5713">
        <v>9791</v>
      </c>
    </row>
    <row r="5714" spans="1:18" hidden="1">
      <c r="A5714" t="s">
        <v>7116</v>
      </c>
      <c r="B5714" t="s">
        <v>5339</v>
      </c>
      <c r="C5714">
        <v>19</v>
      </c>
      <c r="D5714" t="s">
        <v>88</v>
      </c>
      <c r="E5714" t="s">
        <v>10119</v>
      </c>
      <c r="F5714" t="s">
        <v>181</v>
      </c>
      <c r="G5714" t="s">
        <v>181</v>
      </c>
      <c r="H5714">
        <v>5</v>
      </c>
      <c r="I5714">
        <v>1</v>
      </c>
      <c r="J5714" t="s">
        <v>84</v>
      </c>
      <c r="K5714" t="s">
        <v>31</v>
      </c>
      <c r="L5714" t="s">
        <v>296</v>
      </c>
      <c r="N5714" s="52">
        <v>2190336</v>
      </c>
      <c r="O5714" s="52">
        <v>2143968</v>
      </c>
      <c r="P5714">
        <v>1</v>
      </c>
      <c r="Q5714">
        <v>1</v>
      </c>
      <c r="R5714">
        <v>9793</v>
      </c>
    </row>
    <row r="5715" spans="1:18" hidden="1">
      <c r="A5715" t="s">
        <v>7117</v>
      </c>
      <c r="B5715" t="s">
        <v>5341</v>
      </c>
      <c r="C5715">
        <v>20</v>
      </c>
      <c r="D5715" t="s">
        <v>88</v>
      </c>
      <c r="E5715" t="s">
        <v>10120</v>
      </c>
      <c r="F5715" t="s">
        <v>181</v>
      </c>
      <c r="G5715" t="s">
        <v>181</v>
      </c>
      <c r="H5715">
        <v>5</v>
      </c>
      <c r="I5715">
        <v>2</v>
      </c>
      <c r="J5715" t="s">
        <v>84</v>
      </c>
      <c r="K5715" t="s">
        <v>31</v>
      </c>
      <c r="L5715" t="s">
        <v>296</v>
      </c>
      <c r="N5715" s="52">
        <v>2212416</v>
      </c>
      <c r="O5715" s="52">
        <v>2155008</v>
      </c>
      <c r="P5715">
        <v>1</v>
      </c>
      <c r="Q5715">
        <v>1</v>
      </c>
      <c r="R5715">
        <v>9795</v>
      </c>
    </row>
    <row r="5716" spans="1:18" hidden="1">
      <c r="A5716" t="s">
        <v>7118</v>
      </c>
      <c r="B5716" t="s">
        <v>5343</v>
      </c>
      <c r="C5716">
        <v>21</v>
      </c>
      <c r="D5716" t="s">
        <v>88</v>
      </c>
      <c r="E5716" t="s">
        <v>10121</v>
      </c>
      <c r="F5716" t="s">
        <v>181</v>
      </c>
      <c r="G5716" t="s">
        <v>181</v>
      </c>
      <c r="H5716">
        <v>5</v>
      </c>
      <c r="I5716">
        <v>3</v>
      </c>
      <c r="J5716" t="s">
        <v>84</v>
      </c>
      <c r="K5716" t="s">
        <v>31</v>
      </c>
      <c r="L5716" t="s">
        <v>296</v>
      </c>
      <c r="N5716" s="52">
        <v>2234496</v>
      </c>
      <c r="O5716" s="52">
        <v>2182608</v>
      </c>
      <c r="P5716">
        <v>1</v>
      </c>
      <c r="Q5716">
        <v>1</v>
      </c>
      <c r="R5716">
        <v>9797</v>
      </c>
    </row>
    <row r="5717" spans="1:18" hidden="1">
      <c r="A5717" t="s">
        <v>7119</v>
      </c>
      <c r="B5717" t="s">
        <v>5345</v>
      </c>
      <c r="C5717">
        <v>22</v>
      </c>
      <c r="D5717" t="s">
        <v>88</v>
      </c>
      <c r="E5717" t="s">
        <v>10122</v>
      </c>
      <c r="F5717" t="s">
        <v>182</v>
      </c>
      <c r="G5717" t="s">
        <v>182</v>
      </c>
      <c r="H5717">
        <v>5</v>
      </c>
      <c r="I5717">
        <v>1</v>
      </c>
      <c r="J5717" t="s">
        <v>84</v>
      </c>
      <c r="K5717" t="s">
        <v>31</v>
      </c>
      <c r="L5717" t="s">
        <v>296</v>
      </c>
      <c r="N5717" s="52">
        <v>1541184.0000000002</v>
      </c>
      <c r="O5717" s="52">
        <v>1506960.0000000002</v>
      </c>
      <c r="P5717">
        <v>1</v>
      </c>
      <c r="Q5717">
        <v>1</v>
      </c>
      <c r="R5717">
        <v>9799</v>
      </c>
    </row>
    <row r="5718" spans="1:18" hidden="1">
      <c r="A5718" t="s">
        <v>7120</v>
      </c>
      <c r="B5718" t="s">
        <v>5347</v>
      </c>
      <c r="C5718">
        <v>23</v>
      </c>
      <c r="D5718" t="s">
        <v>88</v>
      </c>
      <c r="E5718" t="s">
        <v>10123</v>
      </c>
      <c r="F5718" t="s">
        <v>182</v>
      </c>
      <c r="G5718" t="s">
        <v>182</v>
      </c>
      <c r="H5718">
        <v>5</v>
      </c>
      <c r="I5718">
        <v>2</v>
      </c>
      <c r="J5718" t="s">
        <v>84</v>
      </c>
      <c r="K5718" t="s">
        <v>31</v>
      </c>
      <c r="L5718" t="s">
        <v>296</v>
      </c>
      <c r="N5718" s="52">
        <v>1563264.0000000002</v>
      </c>
      <c r="O5718" s="52">
        <v>1518000.0000000005</v>
      </c>
      <c r="P5718">
        <v>1</v>
      </c>
      <c r="Q5718">
        <v>1</v>
      </c>
      <c r="R5718">
        <v>9801</v>
      </c>
    </row>
    <row r="5719" spans="1:18" hidden="1">
      <c r="A5719" t="s">
        <v>7121</v>
      </c>
      <c r="B5719" t="s">
        <v>5349</v>
      </c>
      <c r="C5719">
        <v>24</v>
      </c>
      <c r="D5719" t="s">
        <v>88</v>
      </c>
      <c r="E5719" t="s">
        <v>10124</v>
      </c>
      <c r="F5719" t="s">
        <v>182</v>
      </c>
      <c r="G5719" t="s">
        <v>182</v>
      </c>
      <c r="H5719">
        <v>5</v>
      </c>
      <c r="I5719">
        <v>3</v>
      </c>
      <c r="J5719" t="s">
        <v>84</v>
      </c>
      <c r="K5719" t="s">
        <v>31</v>
      </c>
      <c r="L5719" t="s">
        <v>296</v>
      </c>
      <c r="N5719" s="52">
        <v>1585344.0000000002</v>
      </c>
      <c r="O5719" s="52">
        <v>1545600.0000000002</v>
      </c>
      <c r="P5719">
        <v>1</v>
      </c>
      <c r="Q5719">
        <v>1</v>
      </c>
      <c r="R5719">
        <v>9803</v>
      </c>
    </row>
    <row r="5720" spans="1:18" hidden="1">
      <c r="A5720" t="s">
        <v>7122</v>
      </c>
      <c r="B5720" t="s">
        <v>5351</v>
      </c>
      <c r="C5720">
        <v>25</v>
      </c>
      <c r="D5720" t="s">
        <v>88</v>
      </c>
      <c r="E5720" t="s">
        <v>10125</v>
      </c>
      <c r="F5720" t="s">
        <v>183</v>
      </c>
      <c r="G5720" t="s">
        <v>183</v>
      </c>
      <c r="H5720">
        <v>5</v>
      </c>
      <c r="I5720">
        <v>1</v>
      </c>
      <c r="J5720" t="s">
        <v>84</v>
      </c>
      <c r="K5720" t="s">
        <v>31</v>
      </c>
      <c r="L5720" t="s">
        <v>296</v>
      </c>
      <c r="N5720" s="52">
        <v>2072208.0000000002</v>
      </c>
      <c r="O5720" s="52">
        <v>2028048.0000000002</v>
      </c>
      <c r="P5720">
        <v>1</v>
      </c>
      <c r="Q5720">
        <v>1</v>
      </c>
      <c r="R5720">
        <v>9805</v>
      </c>
    </row>
    <row r="5721" spans="1:18" hidden="1">
      <c r="A5721" t="s">
        <v>7123</v>
      </c>
      <c r="B5721" t="s">
        <v>5353</v>
      </c>
      <c r="C5721">
        <v>26</v>
      </c>
      <c r="D5721" t="s">
        <v>88</v>
      </c>
      <c r="E5721" t="s">
        <v>10126</v>
      </c>
      <c r="F5721" t="s">
        <v>183</v>
      </c>
      <c r="G5721" t="s">
        <v>183</v>
      </c>
      <c r="H5721">
        <v>5</v>
      </c>
      <c r="I5721">
        <v>2</v>
      </c>
      <c r="J5721" t="s">
        <v>84</v>
      </c>
      <c r="K5721" t="s">
        <v>31</v>
      </c>
      <c r="L5721" t="s">
        <v>296</v>
      </c>
      <c r="N5721" s="52">
        <v>2094288.0000000002</v>
      </c>
      <c r="O5721" s="52">
        <v>2039088</v>
      </c>
      <c r="P5721">
        <v>1</v>
      </c>
      <c r="Q5721">
        <v>1</v>
      </c>
      <c r="R5721">
        <v>9807</v>
      </c>
    </row>
    <row r="5722" spans="1:18" hidden="1">
      <c r="A5722" t="s">
        <v>7124</v>
      </c>
      <c r="B5722" t="s">
        <v>5355</v>
      </c>
      <c r="C5722">
        <v>27</v>
      </c>
      <c r="D5722" t="s">
        <v>88</v>
      </c>
      <c r="E5722" t="s">
        <v>10127</v>
      </c>
      <c r="F5722" t="s">
        <v>183</v>
      </c>
      <c r="G5722" t="s">
        <v>183</v>
      </c>
      <c r="H5722">
        <v>5</v>
      </c>
      <c r="I5722">
        <v>3</v>
      </c>
      <c r="J5722" t="s">
        <v>84</v>
      </c>
      <c r="K5722" t="s">
        <v>31</v>
      </c>
      <c r="L5722" t="s">
        <v>296</v>
      </c>
      <c r="N5722" s="52">
        <v>2116368</v>
      </c>
      <c r="O5722" s="52">
        <v>2066688.0000000002</v>
      </c>
      <c r="P5722">
        <v>1</v>
      </c>
      <c r="Q5722">
        <v>1</v>
      </c>
      <c r="R5722">
        <v>9809</v>
      </c>
    </row>
    <row r="5723" spans="1:18" hidden="1">
      <c r="A5723" t="s">
        <v>7125</v>
      </c>
      <c r="B5723" t="s">
        <v>5357</v>
      </c>
      <c r="C5723">
        <v>28</v>
      </c>
      <c r="D5723" t="s">
        <v>88</v>
      </c>
      <c r="E5723" t="s">
        <v>10128</v>
      </c>
      <c r="F5723" t="s">
        <v>184</v>
      </c>
      <c r="G5723" t="s">
        <v>184</v>
      </c>
      <c r="H5723">
        <v>5</v>
      </c>
      <c r="I5723">
        <v>1</v>
      </c>
      <c r="J5723" t="s">
        <v>84</v>
      </c>
      <c r="K5723" t="s">
        <v>31</v>
      </c>
      <c r="L5723" t="s">
        <v>296</v>
      </c>
      <c r="N5723" s="52">
        <v>5098272</v>
      </c>
      <c r="O5723" s="52">
        <v>4997808</v>
      </c>
      <c r="P5723">
        <v>1</v>
      </c>
      <c r="Q5723">
        <v>1</v>
      </c>
      <c r="R5723">
        <v>9811</v>
      </c>
    </row>
    <row r="5724" spans="1:18" hidden="1">
      <c r="A5724" t="s">
        <v>7126</v>
      </c>
      <c r="B5724" t="s">
        <v>5359</v>
      </c>
      <c r="C5724">
        <v>29</v>
      </c>
      <c r="D5724" t="s">
        <v>88</v>
      </c>
      <c r="E5724" t="s">
        <v>10129</v>
      </c>
      <c r="F5724" t="s">
        <v>184</v>
      </c>
      <c r="G5724" t="s">
        <v>184</v>
      </c>
      <c r="H5724">
        <v>5</v>
      </c>
      <c r="I5724">
        <v>2</v>
      </c>
      <c r="J5724" t="s">
        <v>84</v>
      </c>
      <c r="K5724" t="s">
        <v>31</v>
      </c>
      <c r="L5724" t="s">
        <v>296</v>
      </c>
      <c r="N5724" s="52">
        <v>5120352</v>
      </c>
      <c r="O5724" s="52">
        <v>5008848</v>
      </c>
      <c r="P5724">
        <v>1</v>
      </c>
      <c r="Q5724">
        <v>1</v>
      </c>
      <c r="R5724">
        <v>9813</v>
      </c>
    </row>
    <row r="5725" spans="1:18" hidden="1">
      <c r="A5725" t="s">
        <v>7127</v>
      </c>
      <c r="B5725" t="s">
        <v>5361</v>
      </c>
      <c r="C5725">
        <v>30</v>
      </c>
      <c r="D5725" t="s">
        <v>88</v>
      </c>
      <c r="E5725" t="s">
        <v>10130</v>
      </c>
      <c r="F5725" t="s">
        <v>184</v>
      </c>
      <c r="G5725" t="s">
        <v>184</v>
      </c>
      <c r="H5725">
        <v>5</v>
      </c>
      <c r="I5725">
        <v>3</v>
      </c>
      <c r="J5725" t="s">
        <v>84</v>
      </c>
      <c r="K5725" t="s">
        <v>31</v>
      </c>
      <c r="L5725" t="s">
        <v>296</v>
      </c>
      <c r="N5725" s="52">
        <v>5142432</v>
      </c>
      <c r="O5725" s="52">
        <v>5036448</v>
      </c>
      <c r="P5725">
        <v>1</v>
      </c>
      <c r="Q5725">
        <v>1</v>
      </c>
      <c r="R5725">
        <v>9815</v>
      </c>
    </row>
    <row r="5726" spans="1:18" hidden="1">
      <c r="A5726" t="s">
        <v>7128</v>
      </c>
      <c r="B5726" t="s">
        <v>5363</v>
      </c>
      <c r="C5726">
        <v>31</v>
      </c>
      <c r="D5726" t="s">
        <v>88</v>
      </c>
      <c r="E5726" t="s">
        <v>10131</v>
      </c>
      <c r="F5726" t="s">
        <v>185</v>
      </c>
      <c r="G5726" t="s">
        <v>185</v>
      </c>
      <c r="H5726">
        <v>5</v>
      </c>
      <c r="I5726">
        <v>1</v>
      </c>
      <c r="J5726" t="s">
        <v>84</v>
      </c>
      <c r="K5726" t="s">
        <v>31</v>
      </c>
      <c r="L5726" t="s">
        <v>296</v>
      </c>
      <c r="N5726" s="52">
        <v>4769280</v>
      </c>
      <c r="O5726" s="52">
        <v>5758464.0000000009</v>
      </c>
      <c r="P5726">
        <v>1</v>
      </c>
      <c r="Q5726">
        <v>1</v>
      </c>
      <c r="R5726">
        <v>9817</v>
      </c>
    </row>
    <row r="5727" spans="1:18" hidden="1">
      <c r="A5727" t="s">
        <v>7129</v>
      </c>
      <c r="B5727" t="s">
        <v>5365</v>
      </c>
      <c r="C5727">
        <v>32</v>
      </c>
      <c r="D5727" t="s">
        <v>88</v>
      </c>
      <c r="E5727" t="s">
        <v>10132</v>
      </c>
      <c r="F5727" t="s">
        <v>185</v>
      </c>
      <c r="G5727" t="s">
        <v>185</v>
      </c>
      <c r="H5727">
        <v>5</v>
      </c>
      <c r="I5727">
        <v>2</v>
      </c>
      <c r="J5727" t="s">
        <v>84</v>
      </c>
      <c r="K5727" t="s">
        <v>31</v>
      </c>
      <c r="L5727" t="s">
        <v>296</v>
      </c>
      <c r="N5727" s="52">
        <v>5895360.0000000019</v>
      </c>
      <c r="O5727" s="52">
        <v>5769504.0000000009</v>
      </c>
      <c r="P5727">
        <v>1</v>
      </c>
      <c r="Q5727">
        <v>1</v>
      </c>
      <c r="R5727">
        <v>9819</v>
      </c>
    </row>
    <row r="5728" spans="1:18" hidden="1">
      <c r="A5728" t="s">
        <v>7130</v>
      </c>
      <c r="B5728" t="s">
        <v>5367</v>
      </c>
      <c r="C5728">
        <v>33</v>
      </c>
      <c r="D5728" t="s">
        <v>88</v>
      </c>
      <c r="E5728" t="s">
        <v>10133</v>
      </c>
      <c r="F5728" t="s">
        <v>185</v>
      </c>
      <c r="G5728" t="s">
        <v>185</v>
      </c>
      <c r="H5728">
        <v>5</v>
      </c>
      <c r="I5728">
        <v>3</v>
      </c>
      <c r="J5728" t="s">
        <v>84</v>
      </c>
      <c r="K5728" t="s">
        <v>31</v>
      </c>
      <c r="L5728" t="s">
        <v>296</v>
      </c>
      <c r="N5728" s="52">
        <v>5917440.0000000009</v>
      </c>
      <c r="O5728" s="52">
        <v>5797104.0000000009</v>
      </c>
      <c r="P5728">
        <v>1</v>
      </c>
      <c r="Q5728">
        <v>1</v>
      </c>
      <c r="R5728">
        <v>9821</v>
      </c>
    </row>
    <row r="5729" spans="1:18" hidden="1">
      <c r="A5729" t="s">
        <v>7131</v>
      </c>
      <c r="B5729" t="s">
        <v>5369</v>
      </c>
      <c r="C5729">
        <v>34</v>
      </c>
      <c r="D5729" t="s">
        <v>88</v>
      </c>
      <c r="E5729" t="s">
        <v>10134</v>
      </c>
      <c r="F5729" t="s">
        <v>186</v>
      </c>
      <c r="G5729" t="s">
        <v>186</v>
      </c>
      <c r="H5729">
        <v>5</v>
      </c>
      <c r="I5729">
        <v>1</v>
      </c>
      <c r="J5729" t="s">
        <v>84</v>
      </c>
      <c r="K5729" t="s">
        <v>31</v>
      </c>
      <c r="L5729" t="s">
        <v>296</v>
      </c>
      <c r="N5729" s="52">
        <v>12014832.000000002</v>
      </c>
      <c r="O5729" s="52">
        <v>11785200.000000002</v>
      </c>
      <c r="P5729">
        <v>1</v>
      </c>
      <c r="Q5729">
        <v>1</v>
      </c>
      <c r="R5729">
        <v>9823</v>
      </c>
    </row>
    <row r="5730" spans="1:18" hidden="1">
      <c r="A5730" t="s">
        <v>7132</v>
      </c>
      <c r="B5730" t="s">
        <v>5371</v>
      </c>
      <c r="C5730">
        <v>35</v>
      </c>
      <c r="D5730" t="s">
        <v>88</v>
      </c>
      <c r="E5730" t="s">
        <v>10135</v>
      </c>
      <c r="F5730" t="s">
        <v>186</v>
      </c>
      <c r="G5730" t="s">
        <v>186</v>
      </c>
      <c r="H5730">
        <v>5</v>
      </c>
      <c r="I5730">
        <v>2</v>
      </c>
      <c r="J5730" t="s">
        <v>84</v>
      </c>
      <c r="K5730" t="s">
        <v>31</v>
      </c>
      <c r="L5730" t="s">
        <v>296</v>
      </c>
      <c r="N5730" s="52">
        <v>12036912.000000002</v>
      </c>
      <c r="O5730" s="52">
        <v>11796240.000000002</v>
      </c>
      <c r="P5730">
        <v>1</v>
      </c>
      <c r="Q5730">
        <v>1</v>
      </c>
      <c r="R5730">
        <v>9825</v>
      </c>
    </row>
    <row r="5731" spans="1:18" hidden="1">
      <c r="A5731" t="s">
        <v>7133</v>
      </c>
      <c r="B5731" t="s">
        <v>5373</v>
      </c>
      <c r="C5731">
        <v>36</v>
      </c>
      <c r="D5731" t="s">
        <v>88</v>
      </c>
      <c r="E5731" t="s">
        <v>10136</v>
      </c>
      <c r="F5731" t="s">
        <v>186</v>
      </c>
      <c r="G5731" t="s">
        <v>186</v>
      </c>
      <c r="H5731">
        <v>5</v>
      </c>
      <c r="I5731">
        <v>3</v>
      </c>
      <c r="J5731" t="s">
        <v>84</v>
      </c>
      <c r="K5731" t="s">
        <v>31</v>
      </c>
      <c r="L5731" t="s">
        <v>296</v>
      </c>
      <c r="N5731" s="52">
        <v>12058992.000000002</v>
      </c>
      <c r="O5731" s="52">
        <v>11823840.000000002</v>
      </c>
      <c r="P5731">
        <v>1</v>
      </c>
      <c r="Q5731">
        <v>1</v>
      </c>
      <c r="R5731">
        <v>9827</v>
      </c>
    </row>
    <row r="5732" spans="1:18" hidden="1">
      <c r="A5732" t="s">
        <v>7134</v>
      </c>
      <c r="B5732" t="s">
        <v>5375</v>
      </c>
      <c r="C5732">
        <v>37</v>
      </c>
      <c r="D5732" t="s">
        <v>88</v>
      </c>
      <c r="E5732" t="s">
        <v>10137</v>
      </c>
      <c r="F5732" t="s">
        <v>187</v>
      </c>
      <c r="G5732" t="s">
        <v>187</v>
      </c>
      <c r="H5732">
        <v>5</v>
      </c>
      <c r="I5732">
        <v>1</v>
      </c>
      <c r="J5732" t="s">
        <v>84</v>
      </c>
      <c r="K5732" t="s">
        <v>31</v>
      </c>
      <c r="L5732" t="s">
        <v>296</v>
      </c>
      <c r="N5732" s="52">
        <v>2889168.0000000005</v>
      </c>
      <c r="O5732" s="52">
        <v>2835072.0000000005</v>
      </c>
      <c r="P5732">
        <v>1</v>
      </c>
      <c r="Q5732">
        <v>1</v>
      </c>
      <c r="R5732">
        <v>9829</v>
      </c>
    </row>
    <row r="5733" spans="1:18" hidden="1">
      <c r="A5733" t="s">
        <v>7135</v>
      </c>
      <c r="B5733" t="s">
        <v>5377</v>
      </c>
      <c r="C5733">
        <v>38</v>
      </c>
      <c r="D5733" t="s">
        <v>88</v>
      </c>
      <c r="E5733" t="s">
        <v>10138</v>
      </c>
      <c r="F5733" t="s">
        <v>187</v>
      </c>
      <c r="G5733" t="s">
        <v>187</v>
      </c>
      <c r="H5733">
        <v>5</v>
      </c>
      <c r="I5733">
        <v>2</v>
      </c>
      <c r="J5733" t="s">
        <v>84</v>
      </c>
      <c r="K5733" t="s">
        <v>31</v>
      </c>
      <c r="L5733" t="s">
        <v>296</v>
      </c>
      <c r="N5733" s="52">
        <v>2911248.0000000005</v>
      </c>
      <c r="O5733" s="52">
        <v>2851632.0000000005</v>
      </c>
      <c r="P5733">
        <v>1</v>
      </c>
      <c r="Q5733">
        <v>1</v>
      </c>
      <c r="R5733">
        <v>9831</v>
      </c>
    </row>
    <row r="5734" spans="1:18" hidden="1">
      <c r="A5734" t="s">
        <v>7136</v>
      </c>
      <c r="B5734" t="s">
        <v>5379</v>
      </c>
      <c r="C5734">
        <v>39</v>
      </c>
      <c r="D5734" t="s">
        <v>88</v>
      </c>
      <c r="E5734" t="s">
        <v>10139</v>
      </c>
      <c r="F5734" t="s">
        <v>187</v>
      </c>
      <c r="G5734" t="s">
        <v>187</v>
      </c>
      <c r="H5734">
        <v>5</v>
      </c>
      <c r="I5734">
        <v>3</v>
      </c>
      <c r="J5734" t="s">
        <v>84</v>
      </c>
      <c r="K5734" t="s">
        <v>31</v>
      </c>
      <c r="L5734" t="s">
        <v>296</v>
      </c>
      <c r="N5734" s="52">
        <v>2922288.0000000005</v>
      </c>
      <c r="O5734" s="52">
        <v>2862672.0000000009</v>
      </c>
      <c r="P5734">
        <v>1</v>
      </c>
      <c r="Q5734">
        <v>1</v>
      </c>
      <c r="R5734">
        <v>9833</v>
      </c>
    </row>
    <row r="5735" spans="1:18" hidden="1">
      <c r="A5735" t="s">
        <v>7137</v>
      </c>
      <c r="B5735" t="s">
        <v>5381</v>
      </c>
      <c r="C5735">
        <v>40</v>
      </c>
      <c r="D5735" t="s">
        <v>88</v>
      </c>
      <c r="E5735" t="s">
        <v>10140</v>
      </c>
      <c r="F5735" t="s">
        <v>188</v>
      </c>
      <c r="G5735" t="s">
        <v>188</v>
      </c>
      <c r="H5735">
        <v>5</v>
      </c>
      <c r="I5735">
        <v>1</v>
      </c>
      <c r="J5735" t="s">
        <v>84</v>
      </c>
      <c r="K5735" t="s">
        <v>31</v>
      </c>
      <c r="L5735" t="s">
        <v>296</v>
      </c>
      <c r="N5735" s="52">
        <v>1753152.0000000002</v>
      </c>
      <c r="O5735" s="52">
        <v>1720032.0000000002</v>
      </c>
      <c r="P5735">
        <v>1</v>
      </c>
      <c r="Q5735">
        <v>1</v>
      </c>
      <c r="R5735">
        <v>9835</v>
      </c>
    </row>
    <row r="5736" spans="1:18" hidden="1">
      <c r="A5736" t="s">
        <v>7138</v>
      </c>
      <c r="B5736" t="s">
        <v>5383</v>
      </c>
      <c r="C5736">
        <v>41</v>
      </c>
      <c r="D5736" t="s">
        <v>88</v>
      </c>
      <c r="E5736" t="s">
        <v>10141</v>
      </c>
      <c r="F5736" t="s">
        <v>188</v>
      </c>
      <c r="G5736" t="s">
        <v>188</v>
      </c>
      <c r="H5736">
        <v>5</v>
      </c>
      <c r="I5736">
        <v>2</v>
      </c>
      <c r="J5736" t="s">
        <v>84</v>
      </c>
      <c r="K5736" t="s">
        <v>31</v>
      </c>
      <c r="L5736" t="s">
        <v>296</v>
      </c>
      <c r="N5736" s="52">
        <v>1775232.0000000002</v>
      </c>
      <c r="O5736" s="52">
        <v>1736592.0000000005</v>
      </c>
      <c r="P5736">
        <v>1</v>
      </c>
      <c r="Q5736">
        <v>1</v>
      </c>
      <c r="R5736">
        <v>9837</v>
      </c>
    </row>
    <row r="5737" spans="1:18" hidden="1">
      <c r="A5737" t="s">
        <v>7139</v>
      </c>
      <c r="B5737" t="s">
        <v>5385</v>
      </c>
      <c r="C5737">
        <v>42</v>
      </c>
      <c r="D5737" t="s">
        <v>88</v>
      </c>
      <c r="E5737" t="s">
        <v>10142</v>
      </c>
      <c r="F5737" t="s">
        <v>188</v>
      </c>
      <c r="G5737" t="s">
        <v>188</v>
      </c>
      <c r="H5737">
        <v>5</v>
      </c>
      <c r="I5737">
        <v>3</v>
      </c>
      <c r="J5737" t="s">
        <v>84</v>
      </c>
      <c r="K5737" t="s">
        <v>31</v>
      </c>
      <c r="L5737" t="s">
        <v>296</v>
      </c>
      <c r="N5737" s="52">
        <v>1780752.0000000002</v>
      </c>
      <c r="O5737" s="52">
        <v>1742112.0000000002</v>
      </c>
      <c r="P5737">
        <v>1</v>
      </c>
      <c r="Q5737">
        <v>1</v>
      </c>
      <c r="R5737">
        <v>9839</v>
      </c>
    </row>
    <row r="5738" spans="1:18" hidden="1">
      <c r="A5738" t="s">
        <v>7140</v>
      </c>
      <c r="B5738" t="s">
        <v>5387</v>
      </c>
      <c r="C5738">
        <v>43</v>
      </c>
      <c r="D5738" t="s">
        <v>88</v>
      </c>
      <c r="E5738" t="s">
        <v>10143</v>
      </c>
      <c r="F5738" t="s">
        <v>189</v>
      </c>
      <c r="G5738" t="s">
        <v>189</v>
      </c>
      <c r="H5738">
        <v>5</v>
      </c>
      <c r="I5738">
        <v>1</v>
      </c>
      <c r="J5738" t="s">
        <v>84</v>
      </c>
      <c r="K5738" t="s">
        <v>31</v>
      </c>
      <c r="L5738" t="s">
        <v>296</v>
      </c>
      <c r="N5738" s="52">
        <v>6520224.0000000009</v>
      </c>
      <c r="O5738" s="52">
        <v>6398784.0000000009</v>
      </c>
      <c r="P5738">
        <v>1</v>
      </c>
      <c r="Q5738">
        <v>1</v>
      </c>
      <c r="R5738">
        <v>9841</v>
      </c>
    </row>
    <row r="5739" spans="1:18" hidden="1">
      <c r="A5739" t="s">
        <v>7141</v>
      </c>
      <c r="B5739" t="s">
        <v>5389</v>
      </c>
      <c r="C5739">
        <v>44</v>
      </c>
      <c r="D5739" t="s">
        <v>88</v>
      </c>
      <c r="E5739" t="s">
        <v>10144</v>
      </c>
      <c r="F5739" t="s">
        <v>189</v>
      </c>
      <c r="G5739" t="s">
        <v>189</v>
      </c>
      <c r="H5739">
        <v>5</v>
      </c>
      <c r="I5739">
        <v>2</v>
      </c>
      <c r="J5739" t="s">
        <v>84</v>
      </c>
      <c r="K5739" t="s">
        <v>31</v>
      </c>
      <c r="L5739" t="s">
        <v>296</v>
      </c>
      <c r="N5739" s="52">
        <v>6547824.0000000019</v>
      </c>
      <c r="O5739" s="52">
        <v>6414239.9999999991</v>
      </c>
      <c r="P5739">
        <v>1</v>
      </c>
      <c r="Q5739">
        <v>1</v>
      </c>
      <c r="R5739">
        <v>9843</v>
      </c>
    </row>
    <row r="5740" spans="1:18" hidden="1">
      <c r="A5740" t="s">
        <v>7142</v>
      </c>
      <c r="B5740" t="s">
        <v>5391</v>
      </c>
      <c r="C5740">
        <v>45</v>
      </c>
      <c r="D5740" t="s">
        <v>88</v>
      </c>
      <c r="E5740" t="s">
        <v>10145</v>
      </c>
      <c r="F5740" t="s">
        <v>189</v>
      </c>
      <c r="G5740" t="s">
        <v>189</v>
      </c>
      <c r="H5740">
        <v>5</v>
      </c>
      <c r="I5740">
        <v>3</v>
      </c>
      <c r="J5740" t="s">
        <v>84</v>
      </c>
      <c r="K5740" t="s">
        <v>31</v>
      </c>
      <c r="L5740" t="s">
        <v>296</v>
      </c>
      <c r="N5740" s="52">
        <v>6553344.0000000009</v>
      </c>
      <c r="O5740" s="52">
        <v>6426384.0000000009</v>
      </c>
      <c r="P5740">
        <v>1</v>
      </c>
      <c r="Q5740">
        <v>1</v>
      </c>
      <c r="R5740">
        <v>9845</v>
      </c>
    </row>
    <row r="5741" spans="1:18" hidden="1">
      <c r="A5741" t="s">
        <v>7143</v>
      </c>
      <c r="B5741" t="s">
        <v>5393</v>
      </c>
      <c r="C5741">
        <v>46</v>
      </c>
      <c r="D5741" t="s">
        <v>88</v>
      </c>
      <c r="E5741" t="s">
        <v>10146</v>
      </c>
      <c r="F5741" t="s">
        <v>190</v>
      </c>
      <c r="G5741" t="s">
        <v>190</v>
      </c>
      <c r="H5741">
        <v>5</v>
      </c>
      <c r="I5741">
        <v>1</v>
      </c>
      <c r="J5741" t="s">
        <v>84</v>
      </c>
      <c r="K5741" t="s">
        <v>31</v>
      </c>
      <c r="L5741" t="s">
        <v>296</v>
      </c>
      <c r="N5741" s="52">
        <v>11435232.000000002</v>
      </c>
      <c r="O5741" s="52">
        <v>12007104.000000002</v>
      </c>
      <c r="P5741">
        <v>1</v>
      </c>
      <c r="Q5741">
        <v>1</v>
      </c>
      <c r="R5741">
        <v>9847</v>
      </c>
    </row>
    <row r="5742" spans="1:18" hidden="1">
      <c r="A5742" t="s">
        <v>7144</v>
      </c>
      <c r="B5742" t="s">
        <v>5395</v>
      </c>
      <c r="C5742">
        <v>47</v>
      </c>
      <c r="D5742" t="s">
        <v>88</v>
      </c>
      <c r="E5742" t="s">
        <v>10147</v>
      </c>
      <c r="F5742" t="s">
        <v>190</v>
      </c>
      <c r="G5742" t="s">
        <v>190</v>
      </c>
      <c r="H5742">
        <v>5</v>
      </c>
      <c r="I5742">
        <v>2</v>
      </c>
      <c r="J5742" t="s">
        <v>84</v>
      </c>
      <c r="K5742" t="s">
        <v>31</v>
      </c>
      <c r="L5742" t="s">
        <v>296</v>
      </c>
      <c r="N5742" s="52">
        <v>12263232.000000002</v>
      </c>
      <c r="O5742" s="52">
        <v>12029184.000000002</v>
      </c>
      <c r="P5742">
        <v>1</v>
      </c>
      <c r="Q5742">
        <v>1</v>
      </c>
      <c r="R5742">
        <v>9849</v>
      </c>
    </row>
    <row r="5743" spans="1:18" hidden="1">
      <c r="A5743" t="s">
        <v>7145</v>
      </c>
      <c r="B5743" t="s">
        <v>5397</v>
      </c>
      <c r="C5743">
        <v>48</v>
      </c>
      <c r="D5743" t="s">
        <v>88</v>
      </c>
      <c r="E5743" t="s">
        <v>10148</v>
      </c>
      <c r="F5743" t="s">
        <v>190</v>
      </c>
      <c r="G5743" t="s">
        <v>190</v>
      </c>
      <c r="H5743">
        <v>5</v>
      </c>
      <c r="I5743">
        <v>3</v>
      </c>
      <c r="J5743" t="s">
        <v>84</v>
      </c>
      <c r="K5743" t="s">
        <v>31</v>
      </c>
      <c r="L5743" t="s">
        <v>296</v>
      </c>
      <c r="N5743" s="52">
        <v>12274272.000000002</v>
      </c>
      <c r="O5743" s="52">
        <v>12040223.999999998</v>
      </c>
      <c r="P5743">
        <v>1</v>
      </c>
      <c r="Q5743">
        <v>1</v>
      </c>
      <c r="R5743">
        <v>9851</v>
      </c>
    </row>
    <row r="5744" spans="1:18" hidden="1">
      <c r="A5744" t="s">
        <v>7146</v>
      </c>
      <c r="B5744" t="s">
        <v>5399</v>
      </c>
      <c r="C5744">
        <v>49</v>
      </c>
      <c r="D5744" t="s">
        <v>88</v>
      </c>
      <c r="E5744" t="s">
        <v>10149</v>
      </c>
      <c r="F5744" t="s">
        <v>191</v>
      </c>
      <c r="G5744" t="s">
        <v>191</v>
      </c>
      <c r="H5744">
        <v>5</v>
      </c>
      <c r="I5744">
        <v>1</v>
      </c>
      <c r="J5744" t="s">
        <v>84</v>
      </c>
      <c r="K5744" t="s">
        <v>31</v>
      </c>
      <c r="L5744" t="s">
        <v>296</v>
      </c>
      <c r="N5744" s="52">
        <v>383088.00000000006</v>
      </c>
      <c r="O5744" s="52">
        <v>374256.00000000006</v>
      </c>
      <c r="P5744">
        <v>1</v>
      </c>
      <c r="Q5744">
        <v>1</v>
      </c>
      <c r="R5744">
        <v>9853</v>
      </c>
    </row>
    <row r="5745" spans="1:18" hidden="1">
      <c r="A5745" t="s">
        <v>7147</v>
      </c>
      <c r="B5745" t="s">
        <v>5401</v>
      </c>
      <c r="C5745">
        <v>50</v>
      </c>
      <c r="D5745" t="s">
        <v>88</v>
      </c>
      <c r="E5745" t="s">
        <v>10150</v>
      </c>
      <c r="F5745" t="s">
        <v>191</v>
      </c>
      <c r="G5745" t="s">
        <v>191</v>
      </c>
      <c r="H5745">
        <v>5</v>
      </c>
      <c r="I5745">
        <v>2</v>
      </c>
      <c r="J5745" t="s">
        <v>84</v>
      </c>
      <c r="K5745" t="s">
        <v>31</v>
      </c>
      <c r="L5745" t="s">
        <v>296</v>
      </c>
      <c r="N5745" s="52">
        <v>390816.00000000006</v>
      </c>
      <c r="O5745" s="52">
        <v>379776.00000000006</v>
      </c>
      <c r="P5745">
        <v>1</v>
      </c>
      <c r="Q5745">
        <v>1</v>
      </c>
      <c r="R5745">
        <v>9855</v>
      </c>
    </row>
    <row r="5746" spans="1:18" hidden="1">
      <c r="A5746" t="s">
        <v>7148</v>
      </c>
      <c r="B5746" t="s">
        <v>5403</v>
      </c>
      <c r="C5746">
        <v>51</v>
      </c>
      <c r="D5746" t="s">
        <v>88</v>
      </c>
      <c r="E5746" t="s">
        <v>10151</v>
      </c>
      <c r="F5746" t="s">
        <v>191</v>
      </c>
      <c r="G5746" t="s">
        <v>191</v>
      </c>
      <c r="H5746">
        <v>5</v>
      </c>
      <c r="I5746">
        <v>3</v>
      </c>
      <c r="J5746" t="s">
        <v>84</v>
      </c>
      <c r="K5746" t="s">
        <v>31</v>
      </c>
      <c r="L5746" t="s">
        <v>296</v>
      </c>
      <c r="N5746" s="52">
        <v>399648.00000000006</v>
      </c>
      <c r="O5746" s="52">
        <v>387504.00000000006</v>
      </c>
      <c r="P5746">
        <v>1</v>
      </c>
      <c r="Q5746">
        <v>1</v>
      </c>
      <c r="R5746">
        <v>9857</v>
      </c>
    </row>
    <row r="5747" spans="1:18" hidden="1">
      <c r="A5747" t="s">
        <v>7149</v>
      </c>
      <c r="B5747" t="s">
        <v>5405</v>
      </c>
      <c r="C5747">
        <v>52</v>
      </c>
      <c r="D5747" t="s">
        <v>88</v>
      </c>
      <c r="E5747" t="s">
        <v>10152</v>
      </c>
      <c r="F5747" t="s">
        <v>192</v>
      </c>
      <c r="G5747" t="s">
        <v>192</v>
      </c>
      <c r="H5747">
        <v>5</v>
      </c>
      <c r="I5747">
        <v>1</v>
      </c>
      <c r="J5747" t="s">
        <v>84</v>
      </c>
      <c r="K5747" t="s">
        <v>31</v>
      </c>
      <c r="L5747" t="s">
        <v>296</v>
      </c>
      <c r="N5747" s="52">
        <v>575184</v>
      </c>
      <c r="O5747" s="52">
        <v>561936</v>
      </c>
      <c r="P5747">
        <v>1</v>
      </c>
      <c r="Q5747">
        <v>1</v>
      </c>
      <c r="R5747">
        <v>9859</v>
      </c>
    </row>
    <row r="5748" spans="1:18" hidden="1">
      <c r="A5748" t="s">
        <v>7150</v>
      </c>
      <c r="B5748" t="s">
        <v>5407</v>
      </c>
      <c r="C5748">
        <v>53</v>
      </c>
      <c r="D5748" t="s">
        <v>88</v>
      </c>
      <c r="E5748" t="s">
        <v>10153</v>
      </c>
      <c r="F5748" t="s">
        <v>192</v>
      </c>
      <c r="G5748" t="s">
        <v>192</v>
      </c>
      <c r="H5748">
        <v>5</v>
      </c>
      <c r="I5748">
        <v>2</v>
      </c>
      <c r="J5748" t="s">
        <v>84</v>
      </c>
      <c r="K5748" t="s">
        <v>31</v>
      </c>
      <c r="L5748" t="s">
        <v>296</v>
      </c>
      <c r="N5748" s="52">
        <v>582912</v>
      </c>
      <c r="O5748" s="52">
        <v>567456</v>
      </c>
      <c r="P5748">
        <v>1</v>
      </c>
      <c r="Q5748">
        <v>1</v>
      </c>
      <c r="R5748">
        <v>9861</v>
      </c>
    </row>
    <row r="5749" spans="1:18" hidden="1">
      <c r="A5749" t="s">
        <v>7151</v>
      </c>
      <c r="B5749" t="s">
        <v>5409</v>
      </c>
      <c r="C5749">
        <v>54</v>
      </c>
      <c r="D5749" t="s">
        <v>88</v>
      </c>
      <c r="E5749" t="s">
        <v>10154</v>
      </c>
      <c r="F5749" t="s">
        <v>192</v>
      </c>
      <c r="G5749" t="s">
        <v>192</v>
      </c>
      <c r="H5749">
        <v>5</v>
      </c>
      <c r="I5749">
        <v>3</v>
      </c>
      <c r="J5749" t="s">
        <v>84</v>
      </c>
      <c r="K5749" t="s">
        <v>31</v>
      </c>
      <c r="L5749" t="s">
        <v>296</v>
      </c>
      <c r="N5749" s="52">
        <v>591744</v>
      </c>
      <c r="O5749" s="52">
        <v>575184</v>
      </c>
      <c r="P5749">
        <v>1</v>
      </c>
      <c r="Q5749">
        <v>1</v>
      </c>
      <c r="R5749">
        <v>9863</v>
      </c>
    </row>
    <row r="5750" spans="1:18" hidden="1">
      <c r="A5750" t="s">
        <v>7152</v>
      </c>
      <c r="B5750" t="s">
        <v>5411</v>
      </c>
      <c r="C5750">
        <v>55</v>
      </c>
      <c r="D5750" t="s">
        <v>88</v>
      </c>
      <c r="E5750" t="s">
        <v>10155</v>
      </c>
      <c r="F5750" t="s">
        <v>193</v>
      </c>
      <c r="G5750" t="s">
        <v>193</v>
      </c>
      <c r="H5750">
        <v>5</v>
      </c>
      <c r="I5750">
        <v>1</v>
      </c>
      <c r="J5750" t="s">
        <v>84</v>
      </c>
      <c r="K5750" t="s">
        <v>31</v>
      </c>
      <c r="L5750" t="s">
        <v>296</v>
      </c>
      <c r="N5750" s="52">
        <v>32712624.000000004</v>
      </c>
      <c r="O5750" s="52">
        <v>30757440.000000007</v>
      </c>
      <c r="P5750">
        <v>1</v>
      </c>
      <c r="Q5750">
        <v>1</v>
      </c>
      <c r="R5750">
        <v>9865</v>
      </c>
    </row>
    <row r="5751" spans="1:18" hidden="1">
      <c r="A5751" t="s">
        <v>7153</v>
      </c>
      <c r="B5751" t="s">
        <v>5413</v>
      </c>
      <c r="C5751">
        <v>56</v>
      </c>
      <c r="D5751" t="s">
        <v>88</v>
      </c>
      <c r="E5751" t="s">
        <v>10156</v>
      </c>
      <c r="F5751" t="s">
        <v>193</v>
      </c>
      <c r="G5751" t="s">
        <v>193</v>
      </c>
      <c r="H5751">
        <v>5</v>
      </c>
      <c r="I5751">
        <v>2</v>
      </c>
      <c r="J5751" t="s">
        <v>84</v>
      </c>
      <c r="K5751" t="s">
        <v>31</v>
      </c>
      <c r="L5751" t="s">
        <v>296</v>
      </c>
      <c r="N5751" s="52">
        <v>32767824.000000004</v>
      </c>
      <c r="O5751" s="52">
        <v>30801600.000000004</v>
      </c>
      <c r="P5751">
        <v>1</v>
      </c>
      <c r="Q5751">
        <v>1</v>
      </c>
      <c r="R5751">
        <v>9867</v>
      </c>
    </row>
    <row r="5752" spans="1:18" hidden="1">
      <c r="A5752" t="s">
        <v>7154</v>
      </c>
      <c r="B5752" t="s">
        <v>5415</v>
      </c>
      <c r="C5752">
        <v>57</v>
      </c>
      <c r="D5752" t="s">
        <v>88</v>
      </c>
      <c r="E5752" t="s">
        <v>10157</v>
      </c>
      <c r="F5752" t="s">
        <v>193</v>
      </c>
      <c r="G5752" t="s">
        <v>193</v>
      </c>
      <c r="H5752">
        <v>5</v>
      </c>
      <c r="I5752">
        <v>3</v>
      </c>
      <c r="J5752" t="s">
        <v>84</v>
      </c>
      <c r="K5752" t="s">
        <v>31</v>
      </c>
      <c r="L5752" t="s">
        <v>296</v>
      </c>
      <c r="N5752" s="52">
        <v>32811984.000000004</v>
      </c>
      <c r="O5752" s="52">
        <v>30845760.000000004</v>
      </c>
      <c r="P5752">
        <v>1</v>
      </c>
      <c r="Q5752">
        <v>1</v>
      </c>
      <c r="R5752">
        <v>9869</v>
      </c>
    </row>
    <row r="5753" spans="1:18" hidden="1">
      <c r="A5753" t="s">
        <v>7155</v>
      </c>
      <c r="B5753" t="s">
        <v>5417</v>
      </c>
      <c r="C5753">
        <v>58</v>
      </c>
      <c r="D5753" t="s">
        <v>102</v>
      </c>
      <c r="E5753" t="s">
        <v>10158</v>
      </c>
      <c r="F5753" t="s">
        <v>194</v>
      </c>
      <c r="G5753" t="s">
        <v>176</v>
      </c>
      <c r="H5753">
        <v>5</v>
      </c>
      <c r="I5753" t="s">
        <v>103</v>
      </c>
      <c r="J5753" t="s">
        <v>84</v>
      </c>
      <c r="K5753" t="s">
        <v>31</v>
      </c>
      <c r="L5753" t="s">
        <v>296</v>
      </c>
      <c r="N5753" s="52">
        <v>453744.00000000006</v>
      </c>
      <c r="O5753" s="52">
        <v>444912.00000000012</v>
      </c>
      <c r="P5753">
        <v>1</v>
      </c>
      <c r="Q5753">
        <f>IF(COUNTIF(SolCotizacion!$E:$E,$G5753)&gt;0,1,0)</f>
        <v>0</v>
      </c>
      <c r="R5753">
        <v>9871</v>
      </c>
    </row>
    <row r="5754" spans="1:18" hidden="1">
      <c r="A5754" t="s">
        <v>7156</v>
      </c>
      <c r="B5754" t="s">
        <v>5419</v>
      </c>
      <c r="C5754">
        <v>59</v>
      </c>
      <c r="D5754" t="s">
        <v>102</v>
      </c>
      <c r="E5754" t="s">
        <v>10159</v>
      </c>
      <c r="F5754" t="s">
        <v>195</v>
      </c>
      <c r="G5754" t="s">
        <v>176</v>
      </c>
      <c r="H5754">
        <v>5</v>
      </c>
      <c r="I5754" t="s">
        <v>103</v>
      </c>
      <c r="J5754" t="s">
        <v>84</v>
      </c>
      <c r="K5754" t="s">
        <v>31</v>
      </c>
      <c r="L5754" t="s">
        <v>296</v>
      </c>
      <c r="N5754" s="52">
        <v>62928.000000000007</v>
      </c>
      <c r="O5754" s="52">
        <v>61824.000000000007</v>
      </c>
      <c r="P5754">
        <v>1</v>
      </c>
      <c r="Q5754">
        <f>IF(COUNTIF(SolCotizacion!$E:$E,$G5754)&gt;0,1,0)</f>
        <v>0</v>
      </c>
      <c r="R5754">
        <v>9873</v>
      </c>
    </row>
    <row r="5755" spans="1:18" hidden="1">
      <c r="A5755" t="s">
        <v>7157</v>
      </c>
      <c r="B5755" t="s">
        <v>5421</v>
      </c>
      <c r="C5755">
        <v>60</v>
      </c>
      <c r="D5755" t="s">
        <v>102</v>
      </c>
      <c r="E5755" t="s">
        <v>10160</v>
      </c>
      <c r="F5755" t="s">
        <v>196</v>
      </c>
      <c r="G5755" t="s">
        <v>177</v>
      </c>
      <c r="H5755">
        <v>5</v>
      </c>
      <c r="I5755" t="s">
        <v>103</v>
      </c>
      <c r="J5755" t="s">
        <v>84</v>
      </c>
      <c r="K5755" t="s">
        <v>31</v>
      </c>
      <c r="L5755" t="s">
        <v>296</v>
      </c>
      <c r="N5755" s="52">
        <v>90528.000000000015</v>
      </c>
      <c r="O5755" s="52">
        <v>89424.000000000029</v>
      </c>
      <c r="P5755">
        <v>1</v>
      </c>
      <c r="Q5755">
        <f>IF(COUNTIF(SolCotizacion!$E:$E,$G5755)&gt;0,1,0)</f>
        <v>0</v>
      </c>
      <c r="R5755">
        <v>9875</v>
      </c>
    </row>
    <row r="5756" spans="1:18" hidden="1">
      <c r="A5756" t="s">
        <v>7158</v>
      </c>
      <c r="B5756" t="s">
        <v>5423</v>
      </c>
      <c r="C5756">
        <v>61</v>
      </c>
      <c r="D5756" t="s">
        <v>102</v>
      </c>
      <c r="E5756" t="s">
        <v>10161</v>
      </c>
      <c r="F5756" t="s">
        <v>197</v>
      </c>
      <c r="G5756" t="s">
        <v>178</v>
      </c>
      <c r="H5756">
        <v>5</v>
      </c>
      <c r="I5756" t="s">
        <v>103</v>
      </c>
      <c r="J5756" t="s">
        <v>84</v>
      </c>
      <c r="K5756" t="s">
        <v>31</v>
      </c>
      <c r="L5756" t="s">
        <v>296</v>
      </c>
      <c r="N5756" s="52">
        <v>453744.00000000006</v>
      </c>
      <c r="O5756" s="52">
        <v>444912.00000000012</v>
      </c>
      <c r="P5756">
        <v>1</v>
      </c>
      <c r="Q5756">
        <f>IF(COUNTIF(SolCotizacion!$E:$E,$G5756)&gt;0,1,0)</f>
        <v>0</v>
      </c>
      <c r="R5756">
        <v>9877</v>
      </c>
    </row>
    <row r="5757" spans="1:18" hidden="1">
      <c r="A5757" t="s">
        <v>7159</v>
      </c>
      <c r="B5757" t="s">
        <v>5425</v>
      </c>
      <c r="C5757">
        <v>63</v>
      </c>
      <c r="D5757" t="s">
        <v>102</v>
      </c>
      <c r="E5757" t="s">
        <v>10162</v>
      </c>
      <c r="F5757" t="s">
        <v>198</v>
      </c>
      <c r="G5757" t="s">
        <v>179</v>
      </c>
      <c r="H5757">
        <v>5</v>
      </c>
      <c r="I5757" t="s">
        <v>103</v>
      </c>
      <c r="J5757" t="s">
        <v>84</v>
      </c>
      <c r="K5757" t="s">
        <v>31</v>
      </c>
      <c r="L5757" t="s">
        <v>296</v>
      </c>
      <c r="N5757" s="52">
        <v>20976</v>
      </c>
      <c r="O5757" s="52">
        <v>19872</v>
      </c>
      <c r="P5757">
        <v>1</v>
      </c>
      <c r="Q5757">
        <f>IF(COUNTIF(SolCotizacion!$E:$E,$G5757)&gt;0,1,0)</f>
        <v>0</v>
      </c>
      <c r="R5757">
        <v>9881</v>
      </c>
    </row>
    <row r="5758" spans="1:18" hidden="1">
      <c r="A5758" t="s">
        <v>7160</v>
      </c>
      <c r="B5758" t="s">
        <v>5427</v>
      </c>
      <c r="C5758">
        <v>64</v>
      </c>
      <c r="D5758" t="s">
        <v>102</v>
      </c>
      <c r="E5758" t="s">
        <v>10163</v>
      </c>
      <c r="F5758" t="s">
        <v>199</v>
      </c>
      <c r="G5758" t="s">
        <v>180</v>
      </c>
      <c r="H5758">
        <v>5</v>
      </c>
      <c r="I5758" t="s">
        <v>103</v>
      </c>
      <c r="J5758" t="s">
        <v>84</v>
      </c>
      <c r="K5758" t="s">
        <v>31</v>
      </c>
      <c r="L5758" t="s">
        <v>296</v>
      </c>
      <c r="N5758" s="52">
        <v>158976</v>
      </c>
      <c r="O5758" s="52">
        <v>155664</v>
      </c>
      <c r="P5758">
        <v>1</v>
      </c>
      <c r="Q5758">
        <f>IF(COUNTIF(SolCotizacion!$E:$E,$G5758)&gt;0,1,0)</f>
        <v>0</v>
      </c>
      <c r="R5758">
        <v>9883</v>
      </c>
    </row>
    <row r="5759" spans="1:18" hidden="1">
      <c r="A5759" t="s">
        <v>7161</v>
      </c>
      <c r="B5759" t="s">
        <v>5429</v>
      </c>
      <c r="C5759">
        <v>65</v>
      </c>
      <c r="D5759" t="s">
        <v>102</v>
      </c>
      <c r="E5759" t="s">
        <v>10164</v>
      </c>
      <c r="F5759" t="s">
        <v>200</v>
      </c>
      <c r="G5759" t="s">
        <v>180</v>
      </c>
      <c r="H5759">
        <v>5</v>
      </c>
      <c r="I5759" t="s">
        <v>103</v>
      </c>
      <c r="J5759" t="s">
        <v>84</v>
      </c>
      <c r="K5759" t="s">
        <v>31</v>
      </c>
      <c r="L5759" t="s">
        <v>296</v>
      </c>
      <c r="N5759" s="52">
        <v>1346880</v>
      </c>
      <c r="O5759" s="52">
        <v>1321488</v>
      </c>
      <c r="P5759">
        <v>1</v>
      </c>
      <c r="Q5759">
        <f>IF(COUNTIF(SolCotizacion!$E:$E,$G5759)&gt;0,1,0)</f>
        <v>0</v>
      </c>
      <c r="R5759">
        <v>9885</v>
      </c>
    </row>
    <row r="5760" spans="1:18" hidden="1">
      <c r="A5760" t="s">
        <v>7162</v>
      </c>
      <c r="B5760" t="s">
        <v>5431</v>
      </c>
      <c r="C5760">
        <v>66</v>
      </c>
      <c r="D5760" t="s">
        <v>102</v>
      </c>
      <c r="E5760" t="s">
        <v>10165</v>
      </c>
      <c r="F5760" t="s">
        <v>201</v>
      </c>
      <c r="G5760" t="s">
        <v>180</v>
      </c>
      <c r="H5760">
        <v>5</v>
      </c>
      <c r="I5760" t="s">
        <v>103</v>
      </c>
      <c r="J5760" t="s">
        <v>84</v>
      </c>
      <c r="K5760" t="s">
        <v>31</v>
      </c>
      <c r="L5760" t="s">
        <v>296</v>
      </c>
      <c r="N5760" s="52">
        <v>485760.00000000006</v>
      </c>
      <c r="O5760" s="52">
        <v>476928.00000000006</v>
      </c>
      <c r="P5760">
        <v>1</v>
      </c>
      <c r="Q5760">
        <f>IF(COUNTIF(SolCotizacion!$E:$E,$G5760)&gt;0,1,0)</f>
        <v>0</v>
      </c>
      <c r="R5760">
        <v>9887</v>
      </c>
    </row>
    <row r="5761" spans="1:18" hidden="1">
      <c r="A5761" t="s">
        <v>7163</v>
      </c>
      <c r="B5761" t="s">
        <v>5433</v>
      </c>
      <c r="C5761">
        <v>67</v>
      </c>
      <c r="D5761" t="s">
        <v>102</v>
      </c>
      <c r="E5761" t="s">
        <v>10166</v>
      </c>
      <c r="F5761" t="s">
        <v>202</v>
      </c>
      <c r="G5761" t="s">
        <v>181</v>
      </c>
      <c r="H5761">
        <v>5</v>
      </c>
      <c r="I5761" t="s">
        <v>103</v>
      </c>
      <c r="J5761" t="s">
        <v>84</v>
      </c>
      <c r="K5761" t="s">
        <v>31</v>
      </c>
      <c r="L5761" t="s">
        <v>296</v>
      </c>
      <c r="N5761" s="52">
        <v>616032</v>
      </c>
      <c r="O5761" s="52">
        <v>604992</v>
      </c>
      <c r="P5761">
        <v>1</v>
      </c>
      <c r="Q5761">
        <f>IF(COUNTIF(SolCotizacion!$E:$E,$G5761)&gt;0,1,0)</f>
        <v>0</v>
      </c>
      <c r="R5761">
        <v>9889</v>
      </c>
    </row>
    <row r="5762" spans="1:18" hidden="1">
      <c r="A5762" t="s">
        <v>7164</v>
      </c>
      <c r="B5762" t="s">
        <v>5435</v>
      </c>
      <c r="C5762">
        <v>68</v>
      </c>
      <c r="D5762" t="s">
        <v>102</v>
      </c>
      <c r="E5762" t="s">
        <v>10167</v>
      </c>
      <c r="F5762" t="s">
        <v>203</v>
      </c>
      <c r="G5762" t="s">
        <v>181</v>
      </c>
      <c r="H5762">
        <v>5</v>
      </c>
      <c r="I5762" t="s">
        <v>103</v>
      </c>
      <c r="J5762" t="s">
        <v>84</v>
      </c>
      <c r="K5762" t="s">
        <v>31</v>
      </c>
      <c r="L5762" t="s">
        <v>296</v>
      </c>
      <c r="N5762" s="52">
        <v>431664.00000000006</v>
      </c>
      <c r="O5762" s="52">
        <v>423936.00000000006</v>
      </c>
      <c r="P5762">
        <v>1</v>
      </c>
      <c r="Q5762">
        <f>IF(COUNTIF(SolCotizacion!$E:$E,$G5762)&gt;0,1,0)</f>
        <v>0</v>
      </c>
      <c r="R5762">
        <v>9891</v>
      </c>
    </row>
    <row r="5763" spans="1:18" hidden="1">
      <c r="A5763" t="s">
        <v>7165</v>
      </c>
      <c r="B5763" t="s">
        <v>5437</v>
      </c>
      <c r="C5763">
        <v>69</v>
      </c>
      <c r="D5763" t="s">
        <v>102</v>
      </c>
      <c r="E5763" t="s">
        <v>10168</v>
      </c>
      <c r="F5763" t="s">
        <v>204</v>
      </c>
      <c r="G5763" t="s">
        <v>181</v>
      </c>
      <c r="H5763">
        <v>5</v>
      </c>
      <c r="I5763" t="s">
        <v>103</v>
      </c>
      <c r="J5763" t="s">
        <v>84</v>
      </c>
      <c r="K5763" t="s">
        <v>31</v>
      </c>
      <c r="L5763" t="s">
        <v>296</v>
      </c>
      <c r="N5763" s="52">
        <v>1682496.0000000002</v>
      </c>
      <c r="O5763" s="52">
        <v>1651584.0000000002</v>
      </c>
      <c r="P5763">
        <v>1</v>
      </c>
      <c r="Q5763">
        <f>IF(COUNTIF(SolCotizacion!$E:$E,$G5763)&gt;0,1,0)</f>
        <v>0</v>
      </c>
      <c r="R5763">
        <v>9893</v>
      </c>
    </row>
    <row r="5764" spans="1:18" hidden="1">
      <c r="A5764" t="s">
        <v>7166</v>
      </c>
      <c r="B5764" t="s">
        <v>5439</v>
      </c>
      <c r="C5764">
        <v>70</v>
      </c>
      <c r="D5764" t="s">
        <v>102</v>
      </c>
      <c r="E5764" t="s">
        <v>10169</v>
      </c>
      <c r="F5764" t="s">
        <v>205</v>
      </c>
      <c r="G5764" t="s">
        <v>181</v>
      </c>
      <c r="H5764">
        <v>5</v>
      </c>
      <c r="I5764" t="s">
        <v>103</v>
      </c>
      <c r="J5764" t="s">
        <v>84</v>
      </c>
      <c r="K5764" t="s">
        <v>31</v>
      </c>
      <c r="L5764" t="s">
        <v>296</v>
      </c>
      <c r="N5764" s="52">
        <v>757344.00000000012</v>
      </c>
      <c r="O5764" s="52">
        <v>742992.00000000012</v>
      </c>
      <c r="P5764">
        <v>1</v>
      </c>
      <c r="Q5764">
        <f>IF(COUNTIF(SolCotizacion!$E:$E,$G5764)&gt;0,1,0)</f>
        <v>0</v>
      </c>
      <c r="R5764">
        <v>9895</v>
      </c>
    </row>
    <row r="5765" spans="1:18" hidden="1">
      <c r="A5765" t="s">
        <v>7167</v>
      </c>
      <c r="B5765" t="s">
        <v>5441</v>
      </c>
      <c r="C5765">
        <v>71</v>
      </c>
      <c r="D5765" t="s">
        <v>102</v>
      </c>
      <c r="E5765" t="s">
        <v>10170</v>
      </c>
      <c r="F5765" t="s">
        <v>206</v>
      </c>
      <c r="G5765" t="s">
        <v>182</v>
      </c>
      <c r="H5765">
        <v>5</v>
      </c>
      <c r="I5765" t="s">
        <v>103</v>
      </c>
      <c r="J5765" t="s">
        <v>84</v>
      </c>
      <c r="K5765" t="s">
        <v>31</v>
      </c>
      <c r="L5765" t="s">
        <v>296</v>
      </c>
      <c r="N5765" s="52">
        <v>158976</v>
      </c>
      <c r="O5765" s="52">
        <v>155664</v>
      </c>
      <c r="P5765">
        <v>1</v>
      </c>
      <c r="Q5765">
        <f>IF(COUNTIF(SolCotizacion!$E:$E,$G5765)&gt;0,1,0)</f>
        <v>0</v>
      </c>
      <c r="R5765">
        <v>9897</v>
      </c>
    </row>
    <row r="5766" spans="1:18" hidden="1">
      <c r="A5766" t="s">
        <v>7168</v>
      </c>
      <c r="B5766" t="s">
        <v>5443</v>
      </c>
      <c r="C5766">
        <v>72</v>
      </c>
      <c r="D5766" t="s">
        <v>102</v>
      </c>
      <c r="E5766" t="s">
        <v>10171</v>
      </c>
      <c r="F5766" t="s">
        <v>207</v>
      </c>
      <c r="G5766" t="s">
        <v>182</v>
      </c>
      <c r="H5766">
        <v>5</v>
      </c>
      <c r="I5766" t="s">
        <v>103</v>
      </c>
      <c r="J5766" t="s">
        <v>84</v>
      </c>
      <c r="K5766" t="s">
        <v>31</v>
      </c>
      <c r="L5766" t="s">
        <v>296</v>
      </c>
      <c r="N5766" s="52">
        <v>431664.00000000006</v>
      </c>
      <c r="O5766" s="52">
        <v>423936.00000000006</v>
      </c>
      <c r="P5766">
        <v>1</v>
      </c>
      <c r="Q5766">
        <f>IF(COUNTIF(SolCotizacion!$E:$E,$G5766)&gt;0,1,0)</f>
        <v>0</v>
      </c>
      <c r="R5766">
        <v>9899</v>
      </c>
    </row>
    <row r="5767" spans="1:18" hidden="1">
      <c r="A5767" t="s">
        <v>7169</v>
      </c>
      <c r="B5767" t="s">
        <v>5445</v>
      </c>
      <c r="C5767">
        <v>73</v>
      </c>
      <c r="D5767" t="s">
        <v>102</v>
      </c>
      <c r="E5767" t="s">
        <v>10172</v>
      </c>
      <c r="F5767" t="s">
        <v>208</v>
      </c>
      <c r="G5767" t="s">
        <v>182</v>
      </c>
      <c r="H5767">
        <v>5</v>
      </c>
      <c r="I5767" t="s">
        <v>103</v>
      </c>
      <c r="J5767" t="s">
        <v>84</v>
      </c>
      <c r="K5767" t="s">
        <v>31</v>
      </c>
      <c r="L5767" t="s">
        <v>296</v>
      </c>
      <c r="N5767" s="52">
        <v>2277552</v>
      </c>
      <c r="O5767" s="52">
        <v>2234496</v>
      </c>
      <c r="P5767">
        <v>1</v>
      </c>
      <c r="Q5767">
        <f>IF(COUNTIF(SolCotizacion!$E:$E,$G5767)&gt;0,1,0)</f>
        <v>0</v>
      </c>
      <c r="R5767">
        <v>9901</v>
      </c>
    </row>
    <row r="5768" spans="1:18" hidden="1">
      <c r="A5768" t="s">
        <v>7170</v>
      </c>
      <c r="B5768" t="s">
        <v>5447</v>
      </c>
      <c r="C5768">
        <v>74</v>
      </c>
      <c r="D5768" t="s">
        <v>102</v>
      </c>
      <c r="E5768" t="s">
        <v>10173</v>
      </c>
      <c r="F5768" t="s">
        <v>209</v>
      </c>
      <c r="G5768" t="s">
        <v>183</v>
      </c>
      <c r="H5768">
        <v>5</v>
      </c>
      <c r="I5768" t="s">
        <v>103</v>
      </c>
      <c r="J5768" t="s">
        <v>84</v>
      </c>
      <c r="K5768" t="s">
        <v>31</v>
      </c>
      <c r="L5768" t="s">
        <v>296</v>
      </c>
      <c r="N5768" s="52">
        <v>158976</v>
      </c>
      <c r="O5768" s="52">
        <v>155664</v>
      </c>
      <c r="P5768">
        <v>1</v>
      </c>
      <c r="Q5768">
        <f>IF(COUNTIF(SolCotizacion!$E:$E,$G5768)&gt;0,1,0)</f>
        <v>0</v>
      </c>
      <c r="R5768">
        <v>9903</v>
      </c>
    </row>
    <row r="5769" spans="1:18" hidden="1">
      <c r="A5769" t="s">
        <v>7171</v>
      </c>
      <c r="B5769" t="s">
        <v>5449</v>
      </c>
      <c r="C5769">
        <v>75</v>
      </c>
      <c r="D5769" t="s">
        <v>102</v>
      </c>
      <c r="E5769" t="s">
        <v>10174</v>
      </c>
      <c r="F5769" t="s">
        <v>210</v>
      </c>
      <c r="G5769" t="s">
        <v>183</v>
      </c>
      <c r="H5769">
        <v>5</v>
      </c>
      <c r="I5769" t="s">
        <v>103</v>
      </c>
      <c r="J5769" t="s">
        <v>84</v>
      </c>
      <c r="K5769" t="s">
        <v>31</v>
      </c>
      <c r="L5769" t="s">
        <v>296</v>
      </c>
      <c r="N5769" s="52">
        <v>485760.00000000006</v>
      </c>
      <c r="O5769" s="52">
        <v>476928.00000000006</v>
      </c>
      <c r="P5769">
        <v>1</v>
      </c>
      <c r="Q5769">
        <f>IF(COUNTIF(SolCotizacion!$E:$E,$G5769)&gt;0,1,0)</f>
        <v>0</v>
      </c>
      <c r="R5769">
        <v>9905</v>
      </c>
    </row>
    <row r="5770" spans="1:18" hidden="1">
      <c r="A5770" t="s">
        <v>7172</v>
      </c>
      <c r="B5770" t="s">
        <v>5451</v>
      </c>
      <c r="C5770">
        <v>76</v>
      </c>
      <c r="D5770" t="s">
        <v>102</v>
      </c>
      <c r="E5770" t="s">
        <v>10175</v>
      </c>
      <c r="F5770" t="s">
        <v>211</v>
      </c>
      <c r="G5770" t="s">
        <v>183</v>
      </c>
      <c r="H5770">
        <v>5</v>
      </c>
      <c r="I5770" t="s">
        <v>103</v>
      </c>
      <c r="J5770" t="s">
        <v>84</v>
      </c>
      <c r="K5770" t="s">
        <v>31</v>
      </c>
      <c r="L5770" t="s">
        <v>296</v>
      </c>
      <c r="N5770" s="52">
        <v>1398768.0000000002</v>
      </c>
      <c r="O5770" s="52">
        <v>1372272</v>
      </c>
      <c r="P5770">
        <v>1</v>
      </c>
      <c r="Q5770">
        <f>IF(COUNTIF(SolCotizacion!$E:$E,$G5770)&gt;0,1,0)</f>
        <v>0</v>
      </c>
      <c r="R5770">
        <v>9907</v>
      </c>
    </row>
    <row r="5771" spans="1:18" hidden="1">
      <c r="A5771" t="s">
        <v>7173</v>
      </c>
      <c r="B5771" t="s">
        <v>5453</v>
      </c>
      <c r="C5771">
        <v>77</v>
      </c>
      <c r="D5771" t="s">
        <v>102</v>
      </c>
      <c r="E5771" t="s">
        <v>10176</v>
      </c>
      <c r="F5771" t="s">
        <v>212</v>
      </c>
      <c r="G5771" t="s">
        <v>184</v>
      </c>
      <c r="H5771">
        <v>5</v>
      </c>
      <c r="I5771" t="s">
        <v>103</v>
      </c>
      <c r="J5771" t="s">
        <v>84</v>
      </c>
      <c r="K5771" t="s">
        <v>31</v>
      </c>
      <c r="L5771" t="s">
        <v>296</v>
      </c>
      <c r="N5771" s="52">
        <v>1394352.0000000002</v>
      </c>
      <c r="O5771" s="52">
        <v>1368960</v>
      </c>
      <c r="P5771">
        <v>1</v>
      </c>
      <c r="Q5771">
        <f>IF(COUNTIF(SolCotizacion!$E:$E,$G5771)&gt;0,1,0)</f>
        <v>0</v>
      </c>
      <c r="R5771">
        <v>9909</v>
      </c>
    </row>
    <row r="5772" spans="1:18" hidden="1">
      <c r="A5772" t="s">
        <v>7174</v>
      </c>
      <c r="B5772" t="s">
        <v>5455</v>
      </c>
      <c r="C5772">
        <v>78</v>
      </c>
      <c r="D5772" t="s">
        <v>102</v>
      </c>
      <c r="E5772" t="s">
        <v>10177</v>
      </c>
      <c r="F5772" t="s">
        <v>213</v>
      </c>
      <c r="G5772" t="s">
        <v>184</v>
      </c>
      <c r="H5772">
        <v>5</v>
      </c>
      <c r="I5772" t="s">
        <v>103</v>
      </c>
      <c r="J5772" t="s">
        <v>84</v>
      </c>
      <c r="K5772" t="s">
        <v>31</v>
      </c>
      <c r="L5772" t="s">
        <v>296</v>
      </c>
      <c r="N5772" s="52">
        <v>214176.00000000006</v>
      </c>
      <c r="O5772" s="52">
        <v>209760.00000000003</v>
      </c>
      <c r="P5772">
        <v>1</v>
      </c>
      <c r="Q5772">
        <f>IF(COUNTIF(SolCotizacion!$E:$E,$G5772)&gt;0,1,0)</f>
        <v>0</v>
      </c>
      <c r="R5772">
        <v>9911</v>
      </c>
    </row>
    <row r="5773" spans="1:18" hidden="1">
      <c r="A5773" t="s">
        <v>7175</v>
      </c>
      <c r="B5773" t="s">
        <v>5457</v>
      </c>
      <c r="C5773">
        <v>79</v>
      </c>
      <c r="D5773" t="s">
        <v>102</v>
      </c>
      <c r="E5773" t="s">
        <v>10178</v>
      </c>
      <c r="F5773" t="s">
        <v>214</v>
      </c>
      <c r="G5773" t="s">
        <v>185</v>
      </c>
      <c r="H5773">
        <v>5</v>
      </c>
      <c r="I5773" t="s">
        <v>103</v>
      </c>
      <c r="J5773" t="s">
        <v>84</v>
      </c>
      <c r="K5773" t="s">
        <v>31</v>
      </c>
      <c r="L5773" t="s">
        <v>296</v>
      </c>
      <c r="N5773" s="52">
        <v>431664.00000000006</v>
      </c>
      <c r="O5773" s="52">
        <v>423936.00000000006</v>
      </c>
      <c r="P5773">
        <v>1</v>
      </c>
      <c r="Q5773">
        <f>IF(COUNTIF(SolCotizacion!$E:$E,$G5773)&gt;0,1,0)</f>
        <v>0</v>
      </c>
      <c r="R5773">
        <v>9913</v>
      </c>
    </row>
    <row r="5774" spans="1:18" hidden="1">
      <c r="A5774" t="s">
        <v>7176</v>
      </c>
      <c r="B5774" t="s">
        <v>5459</v>
      </c>
      <c r="C5774">
        <v>80</v>
      </c>
      <c r="D5774" t="s">
        <v>102</v>
      </c>
      <c r="E5774" t="s">
        <v>10179</v>
      </c>
      <c r="F5774" t="s">
        <v>215</v>
      </c>
      <c r="G5774" t="s">
        <v>185</v>
      </c>
      <c r="H5774">
        <v>5</v>
      </c>
      <c r="I5774" t="s">
        <v>103</v>
      </c>
      <c r="J5774" t="s">
        <v>84</v>
      </c>
      <c r="K5774" t="s">
        <v>31</v>
      </c>
      <c r="L5774" t="s">
        <v>296</v>
      </c>
      <c r="N5774" s="52">
        <v>2385744</v>
      </c>
      <c r="O5774" s="52">
        <v>2341584</v>
      </c>
      <c r="P5774">
        <v>1</v>
      </c>
      <c r="Q5774">
        <f>IF(COUNTIF(SolCotizacion!$E:$E,$G5774)&gt;0,1,0)</f>
        <v>0</v>
      </c>
      <c r="R5774">
        <v>9915</v>
      </c>
    </row>
    <row r="5775" spans="1:18" hidden="1">
      <c r="A5775" t="s">
        <v>7177</v>
      </c>
      <c r="B5775" t="s">
        <v>5461</v>
      </c>
      <c r="C5775">
        <v>81</v>
      </c>
      <c r="D5775" t="s">
        <v>102</v>
      </c>
      <c r="E5775" t="s">
        <v>10180</v>
      </c>
      <c r="F5775" t="s">
        <v>216</v>
      </c>
      <c r="G5775" t="s">
        <v>186</v>
      </c>
      <c r="H5775">
        <v>5</v>
      </c>
      <c r="I5775" t="s">
        <v>103</v>
      </c>
      <c r="J5775" t="s">
        <v>84</v>
      </c>
      <c r="K5775" t="s">
        <v>31</v>
      </c>
      <c r="L5775" t="s">
        <v>296</v>
      </c>
      <c r="N5775" s="52">
        <v>5098272</v>
      </c>
      <c r="O5775" s="52">
        <v>5002224</v>
      </c>
      <c r="P5775">
        <v>1</v>
      </c>
      <c r="Q5775">
        <f>IF(COUNTIF(SolCotizacion!$E:$E,$G5775)&gt;0,1,0)</f>
        <v>0</v>
      </c>
      <c r="R5775">
        <v>9917</v>
      </c>
    </row>
    <row r="5776" spans="1:18" hidden="1">
      <c r="A5776" t="s">
        <v>7178</v>
      </c>
      <c r="B5776" t="s">
        <v>5463</v>
      </c>
      <c r="C5776">
        <v>82</v>
      </c>
      <c r="D5776" t="s">
        <v>102</v>
      </c>
      <c r="E5776" t="s">
        <v>10181</v>
      </c>
      <c r="F5776" t="s">
        <v>217</v>
      </c>
      <c r="G5776" t="s">
        <v>186</v>
      </c>
      <c r="H5776">
        <v>5</v>
      </c>
      <c r="I5776" t="s">
        <v>103</v>
      </c>
      <c r="J5776" t="s">
        <v>84</v>
      </c>
      <c r="K5776" t="s">
        <v>31</v>
      </c>
      <c r="L5776" t="s">
        <v>296</v>
      </c>
      <c r="N5776" s="52">
        <v>431664.00000000006</v>
      </c>
      <c r="O5776" s="52">
        <v>423936.00000000006</v>
      </c>
      <c r="P5776">
        <v>1</v>
      </c>
      <c r="Q5776">
        <f>IF(COUNTIF(SolCotizacion!$E:$E,$G5776)&gt;0,1,0)</f>
        <v>0</v>
      </c>
      <c r="R5776">
        <v>9919</v>
      </c>
    </row>
    <row r="5777" spans="1:18" hidden="1">
      <c r="A5777" t="s">
        <v>7179</v>
      </c>
      <c r="B5777" t="s">
        <v>5465</v>
      </c>
      <c r="C5777">
        <v>83</v>
      </c>
      <c r="D5777" t="s">
        <v>102</v>
      </c>
      <c r="E5777" t="s">
        <v>10182</v>
      </c>
      <c r="F5777" t="s">
        <v>218</v>
      </c>
      <c r="G5777" t="s">
        <v>187</v>
      </c>
      <c r="H5777">
        <v>5</v>
      </c>
      <c r="I5777" t="s">
        <v>103</v>
      </c>
      <c r="J5777" t="s">
        <v>84</v>
      </c>
      <c r="K5777" t="s">
        <v>31</v>
      </c>
      <c r="L5777" t="s">
        <v>296</v>
      </c>
      <c r="N5777" s="52">
        <v>267168</v>
      </c>
      <c r="O5777" s="52">
        <v>261648.00000000003</v>
      </c>
      <c r="P5777">
        <v>1</v>
      </c>
      <c r="Q5777">
        <f>IF(COUNTIF(SolCotizacion!$E:$E,$G5777)&gt;0,1,0)</f>
        <v>0</v>
      </c>
      <c r="R5777">
        <v>9921</v>
      </c>
    </row>
    <row r="5778" spans="1:18" hidden="1">
      <c r="A5778" t="s">
        <v>7180</v>
      </c>
      <c r="B5778" t="s">
        <v>5467</v>
      </c>
      <c r="C5778">
        <v>84</v>
      </c>
      <c r="D5778" t="s">
        <v>102</v>
      </c>
      <c r="E5778" t="s">
        <v>10183</v>
      </c>
      <c r="F5778" t="s">
        <v>219</v>
      </c>
      <c r="G5778" t="s">
        <v>188</v>
      </c>
      <c r="H5778">
        <v>5</v>
      </c>
      <c r="I5778" t="s">
        <v>103</v>
      </c>
      <c r="J5778" t="s">
        <v>84</v>
      </c>
      <c r="K5778" t="s">
        <v>31</v>
      </c>
      <c r="L5778" t="s">
        <v>296</v>
      </c>
      <c r="N5778" s="52">
        <v>326784</v>
      </c>
      <c r="O5778" s="52">
        <v>320160</v>
      </c>
      <c r="P5778">
        <v>1</v>
      </c>
      <c r="Q5778">
        <f>IF(COUNTIF(SolCotizacion!$E:$E,$G5778)&gt;0,1,0)</f>
        <v>0</v>
      </c>
      <c r="R5778">
        <v>9923</v>
      </c>
    </row>
    <row r="5779" spans="1:18" hidden="1">
      <c r="A5779" t="s">
        <v>7181</v>
      </c>
      <c r="B5779" t="s">
        <v>5469</v>
      </c>
      <c r="C5779">
        <v>85</v>
      </c>
      <c r="D5779" t="s">
        <v>102</v>
      </c>
      <c r="E5779" t="s">
        <v>10184</v>
      </c>
      <c r="F5779" t="s">
        <v>220</v>
      </c>
      <c r="G5779" t="s">
        <v>189</v>
      </c>
      <c r="H5779">
        <v>5</v>
      </c>
      <c r="I5779" t="s">
        <v>103</v>
      </c>
      <c r="J5779" t="s">
        <v>84</v>
      </c>
      <c r="K5779" t="s">
        <v>31</v>
      </c>
      <c r="L5779" t="s">
        <v>296</v>
      </c>
      <c r="N5779" s="52">
        <v>763968.00000000012</v>
      </c>
      <c r="O5779" s="52">
        <v>749616.00000000012</v>
      </c>
      <c r="P5779">
        <v>1</v>
      </c>
      <c r="Q5779">
        <f>IF(COUNTIF(SolCotizacion!$E:$E,$G5779)&gt;0,1,0)</f>
        <v>0</v>
      </c>
      <c r="R5779">
        <v>9925</v>
      </c>
    </row>
    <row r="5780" spans="1:18" hidden="1">
      <c r="A5780" t="s">
        <v>7182</v>
      </c>
      <c r="B5780" t="s">
        <v>5471</v>
      </c>
      <c r="C5780">
        <v>86</v>
      </c>
      <c r="D5780" t="s">
        <v>102</v>
      </c>
      <c r="E5780" t="s">
        <v>10185</v>
      </c>
      <c r="F5780" t="s">
        <v>221</v>
      </c>
      <c r="G5780" t="s">
        <v>190</v>
      </c>
      <c r="H5780">
        <v>5</v>
      </c>
      <c r="I5780" t="s">
        <v>103</v>
      </c>
      <c r="J5780" t="s">
        <v>84</v>
      </c>
      <c r="K5780" t="s">
        <v>31</v>
      </c>
      <c r="L5780" t="s">
        <v>296</v>
      </c>
      <c r="N5780" s="52">
        <v>840144.00000000012</v>
      </c>
      <c r="O5780" s="52">
        <v>824688.00000000023</v>
      </c>
      <c r="P5780">
        <v>1</v>
      </c>
      <c r="Q5780">
        <f>IF(COUNTIF(SolCotizacion!$E:$E,$G5780)&gt;0,1,0)</f>
        <v>0</v>
      </c>
      <c r="R5780">
        <v>9927</v>
      </c>
    </row>
    <row r="5781" spans="1:18" hidden="1">
      <c r="A5781" t="s">
        <v>7183</v>
      </c>
      <c r="B5781" t="s">
        <v>5473</v>
      </c>
      <c r="C5781">
        <v>87</v>
      </c>
      <c r="D5781" t="s">
        <v>102</v>
      </c>
      <c r="E5781" t="s">
        <v>10186</v>
      </c>
      <c r="F5781" t="s">
        <v>222</v>
      </c>
      <c r="G5781" t="s">
        <v>191</v>
      </c>
      <c r="H5781">
        <v>5</v>
      </c>
      <c r="I5781" t="s">
        <v>103</v>
      </c>
      <c r="J5781" t="s">
        <v>84</v>
      </c>
      <c r="K5781" t="s">
        <v>31</v>
      </c>
      <c r="L5781" t="s">
        <v>296</v>
      </c>
      <c r="N5781" s="52">
        <v>20976</v>
      </c>
      <c r="O5781" s="52">
        <v>20976</v>
      </c>
      <c r="P5781">
        <v>1</v>
      </c>
      <c r="Q5781">
        <f>IF(COUNTIF(SolCotizacion!$E:$E,$G5781)&gt;0,1,0)</f>
        <v>0</v>
      </c>
      <c r="R5781">
        <v>9929</v>
      </c>
    </row>
    <row r="5782" spans="1:18" hidden="1">
      <c r="A5782" t="s">
        <v>7184</v>
      </c>
      <c r="B5782" t="s">
        <v>5475</v>
      </c>
      <c r="C5782">
        <v>88</v>
      </c>
      <c r="D5782" t="s">
        <v>102</v>
      </c>
      <c r="E5782" t="s">
        <v>10187</v>
      </c>
      <c r="F5782" t="s">
        <v>223</v>
      </c>
      <c r="G5782" t="s">
        <v>192</v>
      </c>
      <c r="H5782">
        <v>5</v>
      </c>
      <c r="I5782" t="s">
        <v>103</v>
      </c>
      <c r="J5782" t="s">
        <v>84</v>
      </c>
      <c r="K5782" t="s">
        <v>31</v>
      </c>
      <c r="L5782" t="s">
        <v>296</v>
      </c>
      <c r="N5782" s="52">
        <v>20976</v>
      </c>
      <c r="O5782" s="52">
        <v>20976</v>
      </c>
      <c r="P5782">
        <v>1</v>
      </c>
      <c r="Q5782">
        <f>IF(COUNTIF(SolCotizacion!$E:$E,$G5782)&gt;0,1,0)</f>
        <v>0</v>
      </c>
      <c r="R5782">
        <v>9931</v>
      </c>
    </row>
    <row r="5783" spans="1:18" hidden="1">
      <c r="A5783" t="s">
        <v>7185</v>
      </c>
      <c r="B5783" t="s">
        <v>5477</v>
      </c>
      <c r="C5783">
        <v>89</v>
      </c>
      <c r="D5783" t="s">
        <v>102</v>
      </c>
      <c r="E5783" t="s">
        <v>10188</v>
      </c>
      <c r="F5783" t="s">
        <v>224</v>
      </c>
      <c r="G5783" t="s">
        <v>193</v>
      </c>
      <c r="H5783">
        <v>5</v>
      </c>
      <c r="I5783" t="s">
        <v>103</v>
      </c>
      <c r="J5783" t="s">
        <v>84</v>
      </c>
      <c r="K5783" t="s">
        <v>31</v>
      </c>
      <c r="L5783" t="s">
        <v>296</v>
      </c>
      <c r="N5783" s="52">
        <v>370944.00000000006</v>
      </c>
      <c r="O5783" s="52">
        <v>348864.00000000006</v>
      </c>
      <c r="P5783">
        <v>1</v>
      </c>
      <c r="Q5783">
        <f>IF(COUNTIF(SolCotizacion!$E:$E,$G5783)&gt;0,1,0)</f>
        <v>0</v>
      </c>
      <c r="R5783">
        <v>9933</v>
      </c>
    </row>
    <row r="5784" spans="1:18" hidden="1">
      <c r="A5784" t="s">
        <v>7186</v>
      </c>
      <c r="B5784" t="s">
        <v>5479</v>
      </c>
      <c r="C5784">
        <v>90</v>
      </c>
      <c r="D5784" t="s">
        <v>113</v>
      </c>
      <c r="E5784" t="s">
        <v>9853</v>
      </c>
      <c r="F5784" t="s">
        <v>114</v>
      </c>
      <c r="G5784" t="s">
        <v>88</v>
      </c>
      <c r="H5784">
        <v>5</v>
      </c>
      <c r="I5784">
        <v>1</v>
      </c>
      <c r="J5784" t="s">
        <v>88</v>
      </c>
      <c r="K5784" t="s">
        <v>31</v>
      </c>
      <c r="L5784" t="s">
        <v>296</v>
      </c>
      <c r="N5784" s="52">
        <v>50478.029140000006</v>
      </c>
      <c r="O5784" s="52">
        <v>44034.025420000005</v>
      </c>
      <c r="P5784">
        <v>1</v>
      </c>
      <c r="Q5784">
        <f>IF(COUNTIFS(SolCotizacion!$D:$D,$G5784,SolCotizacion!$K:$K,$I5784)&gt;0,1,0)</f>
        <v>0</v>
      </c>
      <c r="R5784">
        <v>9935</v>
      </c>
    </row>
    <row r="5785" spans="1:18" hidden="1">
      <c r="A5785" t="s">
        <v>7187</v>
      </c>
      <c r="B5785" t="s">
        <v>5481</v>
      </c>
      <c r="C5785">
        <v>91</v>
      </c>
      <c r="D5785" t="s">
        <v>113</v>
      </c>
      <c r="E5785" t="s">
        <v>9984</v>
      </c>
      <c r="F5785" t="s">
        <v>114</v>
      </c>
      <c r="G5785" t="s">
        <v>88</v>
      </c>
      <c r="H5785">
        <v>5</v>
      </c>
      <c r="I5785">
        <v>2</v>
      </c>
      <c r="J5785" t="s">
        <v>88</v>
      </c>
      <c r="K5785" t="s">
        <v>31</v>
      </c>
      <c r="L5785" t="s">
        <v>296</v>
      </c>
      <c r="N5785" s="52">
        <v>63366.03658</v>
      </c>
      <c r="O5785" s="52">
        <v>56922.032859999999</v>
      </c>
      <c r="P5785">
        <v>1</v>
      </c>
      <c r="Q5785">
        <f>IF(COUNTIFS(SolCotizacion!$D:$D,$G5785,SolCotizacion!$K:$K,$I5785)&gt;0,1,0)</f>
        <v>1</v>
      </c>
      <c r="R5785">
        <v>9937</v>
      </c>
    </row>
    <row r="5786" spans="1:18" hidden="1">
      <c r="A5786" t="s">
        <v>7188</v>
      </c>
      <c r="B5786" t="s">
        <v>5483</v>
      </c>
      <c r="C5786">
        <v>92</v>
      </c>
      <c r="D5786" t="s">
        <v>113</v>
      </c>
      <c r="E5786" t="s">
        <v>9985</v>
      </c>
      <c r="F5786" t="s">
        <v>114</v>
      </c>
      <c r="G5786" t="s">
        <v>88</v>
      </c>
      <c r="H5786">
        <v>5</v>
      </c>
      <c r="I5786">
        <v>3</v>
      </c>
      <c r="J5786" t="s">
        <v>88</v>
      </c>
      <c r="K5786" t="s">
        <v>31</v>
      </c>
      <c r="L5786" t="s">
        <v>296</v>
      </c>
      <c r="N5786" s="52">
        <v>76254.044020000001</v>
      </c>
      <c r="O5786" s="52">
        <v>69810.040300000008</v>
      </c>
      <c r="P5786">
        <v>1</v>
      </c>
      <c r="Q5786">
        <f>IF(COUNTIFS(SolCotizacion!$D:$D,$G5786,SolCotizacion!$K:$K,$I5786)&gt;0,1,0)</f>
        <v>0</v>
      </c>
      <c r="R5786">
        <v>9939</v>
      </c>
    </row>
    <row r="5787" spans="1:18" hidden="1">
      <c r="A5787" t="s">
        <v>7189</v>
      </c>
      <c r="B5787" t="s">
        <v>5485</v>
      </c>
      <c r="C5787">
        <v>93</v>
      </c>
      <c r="D5787" t="s">
        <v>113</v>
      </c>
      <c r="E5787" t="s">
        <v>10189</v>
      </c>
      <c r="F5787" t="s">
        <v>225</v>
      </c>
      <c r="G5787" t="s">
        <v>176</v>
      </c>
      <c r="H5787">
        <v>5</v>
      </c>
      <c r="I5787" t="s">
        <v>103</v>
      </c>
      <c r="J5787" t="s">
        <v>118</v>
      </c>
      <c r="K5787" t="s">
        <v>325</v>
      </c>
      <c r="L5787" t="s">
        <v>296</v>
      </c>
      <c r="N5787" s="52">
        <v>50478.029140000006</v>
      </c>
      <c r="O5787" s="52">
        <v>41886.02418</v>
      </c>
      <c r="P5787">
        <v>1</v>
      </c>
      <c r="Q5787">
        <f>IF(COUNTIF(SolCotizacion!$E:$E,G5787)&gt;0,1,0)</f>
        <v>0</v>
      </c>
      <c r="R5787">
        <v>9941</v>
      </c>
    </row>
    <row r="5788" spans="1:18" hidden="1">
      <c r="A5788" t="s">
        <v>7190</v>
      </c>
      <c r="B5788" t="s">
        <v>5487</v>
      </c>
      <c r="C5788">
        <v>94</v>
      </c>
      <c r="D5788" t="s">
        <v>113</v>
      </c>
      <c r="E5788" t="s">
        <v>10190</v>
      </c>
      <c r="F5788" t="s">
        <v>226</v>
      </c>
      <c r="G5788" t="s">
        <v>177</v>
      </c>
      <c r="H5788">
        <v>5</v>
      </c>
      <c r="I5788" t="s">
        <v>103</v>
      </c>
      <c r="J5788" t="s">
        <v>118</v>
      </c>
      <c r="K5788" t="s">
        <v>325</v>
      </c>
      <c r="L5788" t="s">
        <v>296</v>
      </c>
      <c r="N5788" s="52">
        <v>50478.029140000006</v>
      </c>
      <c r="O5788" s="52">
        <v>41886.02418</v>
      </c>
      <c r="P5788">
        <v>1</v>
      </c>
      <c r="Q5788">
        <f>IF(COUNTIF(SolCotizacion!$E:$E,G5788)&gt;0,1,0)</f>
        <v>0</v>
      </c>
      <c r="R5788">
        <v>9943</v>
      </c>
    </row>
    <row r="5789" spans="1:18" hidden="1">
      <c r="A5789" t="s">
        <v>7191</v>
      </c>
      <c r="B5789" t="s">
        <v>5489</v>
      </c>
      <c r="C5789">
        <v>95</v>
      </c>
      <c r="D5789" t="s">
        <v>113</v>
      </c>
      <c r="E5789" t="s">
        <v>10191</v>
      </c>
      <c r="F5789" t="s">
        <v>227</v>
      </c>
      <c r="G5789" t="s">
        <v>178</v>
      </c>
      <c r="H5789">
        <v>5</v>
      </c>
      <c r="I5789" t="s">
        <v>103</v>
      </c>
      <c r="J5789" t="s">
        <v>118</v>
      </c>
      <c r="K5789" t="s">
        <v>325</v>
      </c>
      <c r="L5789" t="s">
        <v>296</v>
      </c>
      <c r="N5789" s="52">
        <v>50478.029140000006</v>
      </c>
      <c r="O5789" s="52">
        <v>41886.02418</v>
      </c>
      <c r="P5789">
        <v>1</v>
      </c>
      <c r="Q5789">
        <f>IF(COUNTIF(SolCotizacion!$E:$E,G5789)&gt;0,1,0)</f>
        <v>0</v>
      </c>
      <c r="R5789">
        <v>9945</v>
      </c>
    </row>
    <row r="5790" spans="1:18" hidden="1">
      <c r="A5790" t="s">
        <v>7192</v>
      </c>
      <c r="B5790" t="s">
        <v>5491</v>
      </c>
      <c r="C5790">
        <v>97</v>
      </c>
      <c r="D5790" t="s">
        <v>113</v>
      </c>
      <c r="E5790" t="s">
        <v>10192</v>
      </c>
      <c r="F5790" t="s">
        <v>228</v>
      </c>
      <c r="G5790" t="s">
        <v>179</v>
      </c>
      <c r="H5790">
        <v>5</v>
      </c>
      <c r="I5790" t="s">
        <v>103</v>
      </c>
      <c r="J5790" t="s">
        <v>118</v>
      </c>
      <c r="K5790" t="s">
        <v>325</v>
      </c>
      <c r="L5790" t="s">
        <v>296</v>
      </c>
      <c r="N5790" s="52">
        <v>323274.18662000005</v>
      </c>
      <c r="O5790" s="52">
        <v>269574.15562000003</v>
      </c>
      <c r="P5790">
        <v>1</v>
      </c>
      <c r="Q5790">
        <f>IF(COUNTIF(SolCotizacion!$E:$E,G5790)&gt;0,1,0)</f>
        <v>0</v>
      </c>
      <c r="R5790">
        <v>9949</v>
      </c>
    </row>
    <row r="5791" spans="1:18" hidden="1">
      <c r="A5791" t="s">
        <v>7193</v>
      </c>
      <c r="B5791" t="s">
        <v>5493</v>
      </c>
      <c r="C5791">
        <v>98</v>
      </c>
      <c r="D5791" t="s">
        <v>113</v>
      </c>
      <c r="E5791" t="s">
        <v>10193</v>
      </c>
      <c r="F5791" t="s">
        <v>229</v>
      </c>
      <c r="G5791" t="s">
        <v>180</v>
      </c>
      <c r="H5791">
        <v>5</v>
      </c>
      <c r="I5791" t="s">
        <v>103</v>
      </c>
      <c r="J5791" t="s">
        <v>118</v>
      </c>
      <c r="K5791" t="s">
        <v>325</v>
      </c>
      <c r="L5791" t="s">
        <v>296</v>
      </c>
      <c r="N5791" s="52">
        <v>222318.12834</v>
      </c>
      <c r="O5791" s="52">
        <v>218022.12586000003</v>
      </c>
      <c r="P5791">
        <v>1</v>
      </c>
      <c r="Q5791">
        <f>IF(COUNTIF(SolCotizacion!$E:$E,G5791)&gt;0,1,0)</f>
        <v>0</v>
      </c>
      <c r="R5791">
        <v>9951</v>
      </c>
    </row>
    <row r="5792" spans="1:18" hidden="1">
      <c r="A5792" t="s">
        <v>7194</v>
      </c>
      <c r="B5792" t="s">
        <v>5495</v>
      </c>
      <c r="C5792">
        <v>99</v>
      </c>
      <c r="D5792" t="s">
        <v>113</v>
      </c>
      <c r="E5792" t="s">
        <v>10194</v>
      </c>
      <c r="F5792" t="s">
        <v>230</v>
      </c>
      <c r="G5792" t="s">
        <v>181</v>
      </c>
      <c r="H5792">
        <v>5</v>
      </c>
      <c r="I5792" t="s">
        <v>103</v>
      </c>
      <c r="J5792" t="s">
        <v>118</v>
      </c>
      <c r="K5792" t="s">
        <v>325</v>
      </c>
      <c r="L5792" t="s">
        <v>296</v>
      </c>
      <c r="N5792" s="52">
        <v>342606.19777999999</v>
      </c>
      <c r="O5792" s="52">
        <v>336162.19406000001</v>
      </c>
      <c r="P5792">
        <v>1</v>
      </c>
      <c r="Q5792">
        <f>IF(COUNTIF(SolCotizacion!$E:$E,G5792)&gt;0,1,0)</f>
        <v>0</v>
      </c>
      <c r="R5792">
        <v>9953</v>
      </c>
    </row>
    <row r="5793" spans="1:19" hidden="1">
      <c r="A5793" t="s">
        <v>7195</v>
      </c>
      <c r="B5793" t="s">
        <v>5497</v>
      </c>
      <c r="C5793">
        <v>100</v>
      </c>
      <c r="D5793" t="s">
        <v>113</v>
      </c>
      <c r="E5793" t="s">
        <v>10195</v>
      </c>
      <c r="F5793" t="s">
        <v>231</v>
      </c>
      <c r="G5793" t="s">
        <v>182</v>
      </c>
      <c r="H5793">
        <v>5</v>
      </c>
      <c r="I5793" t="s">
        <v>103</v>
      </c>
      <c r="J5793" t="s">
        <v>118</v>
      </c>
      <c r="K5793" t="s">
        <v>325</v>
      </c>
      <c r="L5793" t="s">
        <v>296</v>
      </c>
      <c r="N5793" s="52">
        <v>260982.15066000001</v>
      </c>
      <c r="O5793" s="52">
        <v>256686.14818000002</v>
      </c>
      <c r="P5793">
        <v>1</v>
      </c>
      <c r="Q5793">
        <f>IF(COUNTIF(SolCotizacion!$E:$E,G5793)&gt;0,1,0)</f>
        <v>0</v>
      </c>
      <c r="R5793">
        <v>9955</v>
      </c>
    </row>
    <row r="5794" spans="1:19" hidden="1">
      <c r="A5794" t="s">
        <v>7196</v>
      </c>
      <c r="B5794" t="s">
        <v>5499</v>
      </c>
      <c r="C5794">
        <v>101</v>
      </c>
      <c r="D5794" t="s">
        <v>113</v>
      </c>
      <c r="E5794" t="s">
        <v>10196</v>
      </c>
      <c r="F5794" t="s">
        <v>232</v>
      </c>
      <c r="G5794" t="s">
        <v>183</v>
      </c>
      <c r="H5794">
        <v>5</v>
      </c>
      <c r="I5794" t="s">
        <v>103</v>
      </c>
      <c r="J5794" t="s">
        <v>118</v>
      </c>
      <c r="K5794" t="s">
        <v>325</v>
      </c>
      <c r="L5794" t="s">
        <v>296</v>
      </c>
      <c r="N5794" s="52">
        <v>627216.36207999999</v>
      </c>
      <c r="O5794" s="52">
        <v>615402.35525999998</v>
      </c>
      <c r="P5794">
        <v>1</v>
      </c>
      <c r="Q5794">
        <f>IF(COUNTIF(SolCotizacion!$E:$E,G5794)&gt;0,1,0)</f>
        <v>0</v>
      </c>
      <c r="R5794">
        <v>9957</v>
      </c>
    </row>
    <row r="5795" spans="1:19" hidden="1">
      <c r="A5795" t="s">
        <v>7197</v>
      </c>
      <c r="B5795" t="s">
        <v>5501</v>
      </c>
      <c r="C5795">
        <v>102</v>
      </c>
      <c r="D5795" t="s">
        <v>113</v>
      </c>
      <c r="E5795" t="s">
        <v>10197</v>
      </c>
      <c r="F5795" t="s">
        <v>233</v>
      </c>
      <c r="G5795" t="s">
        <v>184</v>
      </c>
      <c r="H5795">
        <v>5</v>
      </c>
      <c r="I5795" t="s">
        <v>103</v>
      </c>
      <c r="J5795" t="s">
        <v>118</v>
      </c>
      <c r="K5795" t="s">
        <v>325</v>
      </c>
      <c r="L5795" t="s">
        <v>296</v>
      </c>
      <c r="N5795" s="52">
        <v>1052520.6076</v>
      </c>
      <c r="O5795" s="52">
        <v>1032114.59582</v>
      </c>
      <c r="P5795">
        <v>1</v>
      </c>
      <c r="Q5795">
        <f>IF(COUNTIF(SolCotizacion!$E:$E,G5795)&gt;0,1,0)</f>
        <v>0</v>
      </c>
      <c r="R5795">
        <v>9959</v>
      </c>
    </row>
    <row r="5796" spans="1:19" hidden="1">
      <c r="A5796" t="s">
        <v>7198</v>
      </c>
      <c r="B5796" t="s">
        <v>5503</v>
      </c>
      <c r="C5796">
        <v>103</v>
      </c>
      <c r="D5796" t="s">
        <v>113</v>
      </c>
      <c r="E5796" t="s">
        <v>10198</v>
      </c>
      <c r="F5796" t="s">
        <v>234</v>
      </c>
      <c r="G5796" t="s">
        <v>185</v>
      </c>
      <c r="H5796">
        <v>5</v>
      </c>
      <c r="I5796" t="s">
        <v>103</v>
      </c>
      <c r="J5796" t="s">
        <v>118</v>
      </c>
      <c r="K5796" t="s">
        <v>325</v>
      </c>
      <c r="L5796" t="s">
        <v>296</v>
      </c>
      <c r="N5796" s="52">
        <v>1530450.8835</v>
      </c>
      <c r="O5796" s="52">
        <v>1501452.8667600001</v>
      </c>
      <c r="P5796">
        <v>1</v>
      </c>
      <c r="Q5796">
        <f>IF(COUNTIF(SolCotizacion!$E:$E,G5796)&gt;0,1,0)</f>
        <v>0</v>
      </c>
      <c r="R5796">
        <v>9961</v>
      </c>
    </row>
    <row r="5797" spans="1:19" hidden="1">
      <c r="A5797" t="s">
        <v>7199</v>
      </c>
      <c r="B5797" t="s">
        <v>5505</v>
      </c>
      <c r="C5797">
        <v>104</v>
      </c>
      <c r="D5797" t="s">
        <v>113</v>
      </c>
      <c r="E5797" t="s">
        <v>10199</v>
      </c>
      <c r="F5797" t="s">
        <v>235</v>
      </c>
      <c r="G5797" t="s">
        <v>186</v>
      </c>
      <c r="H5797">
        <v>5</v>
      </c>
      <c r="I5797" t="s">
        <v>103</v>
      </c>
      <c r="J5797" t="s">
        <v>118</v>
      </c>
      <c r="K5797" t="s">
        <v>325</v>
      </c>
      <c r="L5797" t="s">
        <v>296</v>
      </c>
      <c r="N5797" s="52">
        <v>894642.51645999996</v>
      </c>
      <c r="O5797" s="52">
        <v>877458.50654000009</v>
      </c>
      <c r="P5797">
        <v>1</v>
      </c>
      <c r="Q5797">
        <f>IF(COUNTIF(SolCotizacion!$E:$E,G5797)&gt;0,1,0)</f>
        <v>0</v>
      </c>
      <c r="R5797">
        <v>9963</v>
      </c>
    </row>
    <row r="5798" spans="1:19" hidden="1">
      <c r="A5798" t="s">
        <v>7200</v>
      </c>
      <c r="B5798" t="s">
        <v>5507</v>
      </c>
      <c r="C5798">
        <v>105</v>
      </c>
      <c r="D5798" t="s">
        <v>113</v>
      </c>
      <c r="E5798" t="s">
        <v>10200</v>
      </c>
      <c r="F5798" t="s">
        <v>236</v>
      </c>
      <c r="G5798" t="s">
        <v>187</v>
      </c>
      <c r="H5798">
        <v>5</v>
      </c>
      <c r="I5798" t="s">
        <v>103</v>
      </c>
      <c r="J5798" t="s">
        <v>118</v>
      </c>
      <c r="K5798" t="s">
        <v>325</v>
      </c>
      <c r="L5798" t="s">
        <v>296</v>
      </c>
      <c r="N5798" s="52">
        <v>1313502.75826</v>
      </c>
      <c r="O5798" s="52">
        <v>1288800.7439999999</v>
      </c>
      <c r="P5798">
        <v>1</v>
      </c>
      <c r="Q5798">
        <f>IF(COUNTIF(SolCotizacion!$E:$E,G5798)&gt;0,1,0)</f>
        <v>0</v>
      </c>
      <c r="R5798">
        <v>9965</v>
      </c>
    </row>
    <row r="5799" spans="1:19" hidden="1">
      <c r="A5799" t="s">
        <v>7201</v>
      </c>
      <c r="B5799" t="s">
        <v>5509</v>
      </c>
      <c r="C5799">
        <v>106</v>
      </c>
      <c r="D5799" t="s">
        <v>113</v>
      </c>
      <c r="E5799" t="s">
        <v>10201</v>
      </c>
      <c r="F5799" t="s">
        <v>237</v>
      </c>
      <c r="G5799" t="s">
        <v>188</v>
      </c>
      <c r="H5799">
        <v>5</v>
      </c>
      <c r="I5799" t="s">
        <v>103</v>
      </c>
      <c r="J5799" t="s">
        <v>118</v>
      </c>
      <c r="K5799" t="s">
        <v>325</v>
      </c>
      <c r="L5799" t="s">
        <v>296</v>
      </c>
      <c r="N5799" s="52">
        <v>791538.45694000006</v>
      </c>
      <c r="O5799" s="52">
        <v>777576.44888000004</v>
      </c>
      <c r="P5799">
        <v>1</v>
      </c>
      <c r="Q5799">
        <f>IF(COUNTIF(SolCotizacion!$E:$E,G5799)&gt;0,1,0)</f>
        <v>0</v>
      </c>
      <c r="R5799">
        <v>9967</v>
      </c>
    </row>
    <row r="5800" spans="1:19" hidden="1">
      <c r="A5800" t="s">
        <v>7202</v>
      </c>
      <c r="B5800" t="s">
        <v>5511</v>
      </c>
      <c r="C5800">
        <v>107</v>
      </c>
      <c r="D5800" t="s">
        <v>113</v>
      </c>
      <c r="E5800" t="s">
        <v>10202</v>
      </c>
      <c r="F5800" t="s">
        <v>238</v>
      </c>
      <c r="G5800" t="s">
        <v>189</v>
      </c>
      <c r="H5800">
        <v>5</v>
      </c>
      <c r="I5800" t="s">
        <v>103</v>
      </c>
      <c r="J5800" t="s">
        <v>118</v>
      </c>
      <c r="K5800" t="s">
        <v>325</v>
      </c>
      <c r="L5800" t="s">
        <v>296</v>
      </c>
      <c r="N5800" s="52">
        <v>2961019.7093400001</v>
      </c>
      <c r="O5800" s="52">
        <v>2905171.6771</v>
      </c>
      <c r="P5800">
        <v>1</v>
      </c>
      <c r="Q5800">
        <f>IF(COUNTIF(SolCotizacion!$E:$E,G5800)&gt;0,1,0)</f>
        <v>0</v>
      </c>
      <c r="R5800">
        <v>9969</v>
      </c>
    </row>
    <row r="5801" spans="1:19" hidden="1">
      <c r="A5801" t="s">
        <v>7203</v>
      </c>
      <c r="B5801" t="s">
        <v>5513</v>
      </c>
      <c r="C5801">
        <v>108</v>
      </c>
      <c r="D5801" t="s">
        <v>113</v>
      </c>
      <c r="E5801" t="s">
        <v>10203</v>
      </c>
      <c r="F5801" t="s">
        <v>239</v>
      </c>
      <c r="G5801" t="s">
        <v>190</v>
      </c>
      <c r="H5801">
        <v>5</v>
      </c>
      <c r="I5801" t="s">
        <v>103</v>
      </c>
      <c r="J5801" t="s">
        <v>118</v>
      </c>
      <c r="K5801" t="s">
        <v>325</v>
      </c>
      <c r="L5801" t="s">
        <v>296</v>
      </c>
      <c r="N5801" s="52">
        <v>4462472.5761000002</v>
      </c>
      <c r="O5801" s="52">
        <v>4378700.5277399998</v>
      </c>
      <c r="P5801">
        <v>1</v>
      </c>
      <c r="Q5801">
        <f>IF(COUNTIF(SolCotizacion!$E:$E,G5801)&gt;0,1,0)</f>
        <v>0</v>
      </c>
      <c r="R5801">
        <v>9971</v>
      </c>
    </row>
    <row r="5802" spans="1:19" hidden="1">
      <c r="A5802" t="s">
        <v>7204</v>
      </c>
      <c r="B5802" t="s">
        <v>5515</v>
      </c>
      <c r="C5802">
        <v>109</v>
      </c>
      <c r="D5802" t="s">
        <v>113</v>
      </c>
      <c r="E5802" t="s">
        <v>10204</v>
      </c>
      <c r="F5802" t="s">
        <v>240</v>
      </c>
      <c r="G5802" t="s">
        <v>191</v>
      </c>
      <c r="H5802">
        <v>5</v>
      </c>
      <c r="I5802" t="s">
        <v>103</v>
      </c>
      <c r="J5802" t="s">
        <v>118</v>
      </c>
      <c r="K5802" t="s">
        <v>325</v>
      </c>
      <c r="L5802" t="s">
        <v>296</v>
      </c>
      <c r="N5802" s="52">
        <v>70884.040919999999</v>
      </c>
      <c r="O5802" s="52">
        <v>68736.039680000016</v>
      </c>
      <c r="P5802">
        <v>1</v>
      </c>
      <c r="Q5802">
        <f>IF(COUNTIF(SolCotizacion!$E:$E,G5802)&gt;0,1,0)</f>
        <v>0</v>
      </c>
      <c r="R5802">
        <v>9973</v>
      </c>
    </row>
    <row r="5803" spans="1:19" hidden="1">
      <c r="A5803" t="s">
        <v>7205</v>
      </c>
      <c r="B5803" t="s">
        <v>5517</v>
      </c>
      <c r="C5803">
        <v>110</v>
      </c>
      <c r="D5803" t="s">
        <v>113</v>
      </c>
      <c r="E5803" t="s">
        <v>10205</v>
      </c>
      <c r="F5803" t="s">
        <v>241</v>
      </c>
      <c r="G5803" t="s">
        <v>192</v>
      </c>
      <c r="H5803">
        <v>5</v>
      </c>
      <c r="I5803" t="s">
        <v>103</v>
      </c>
      <c r="J5803" t="s">
        <v>118</v>
      </c>
      <c r="K5803" t="s">
        <v>325</v>
      </c>
      <c r="L5803" t="s">
        <v>296</v>
      </c>
      <c r="N5803" s="52">
        <v>224466.12958000001</v>
      </c>
      <c r="O5803" s="52">
        <v>220170.12710000001</v>
      </c>
      <c r="P5803">
        <v>1</v>
      </c>
      <c r="Q5803">
        <f>IF(COUNTIF(SolCotizacion!$E:$E,G5803)&gt;0,1,0)</f>
        <v>0</v>
      </c>
      <c r="R5803">
        <v>9975</v>
      </c>
    </row>
    <row r="5804" spans="1:19" hidden="1">
      <c r="A5804" t="s">
        <v>7206</v>
      </c>
      <c r="B5804" t="s">
        <v>5519</v>
      </c>
      <c r="C5804">
        <v>111</v>
      </c>
      <c r="D5804" t="s">
        <v>113</v>
      </c>
      <c r="E5804" t="s">
        <v>10206</v>
      </c>
      <c r="F5804" t="s">
        <v>242</v>
      </c>
      <c r="G5804" t="s">
        <v>193</v>
      </c>
      <c r="H5804">
        <v>5</v>
      </c>
      <c r="I5804" t="s">
        <v>103</v>
      </c>
      <c r="J5804" t="s">
        <v>118</v>
      </c>
      <c r="K5804" t="s">
        <v>325</v>
      </c>
      <c r="L5804" t="s">
        <v>296</v>
      </c>
      <c r="N5804" s="52">
        <v>9654191.5731799994</v>
      </c>
      <c r="O5804" s="52">
        <v>9473759.4690200016</v>
      </c>
      <c r="P5804">
        <v>1</v>
      </c>
      <c r="Q5804">
        <f>IF(COUNTIF(SolCotizacion!$E:$E,G5804)&gt;0,1,0)</f>
        <v>0</v>
      </c>
      <c r="R5804">
        <v>9977</v>
      </c>
    </row>
    <row r="5805" spans="1:19" hidden="1">
      <c r="A5805" t="s">
        <v>7207</v>
      </c>
      <c r="B5805" t="s">
        <v>5521</v>
      </c>
      <c r="C5805">
        <v>112</v>
      </c>
      <c r="D5805" t="s">
        <v>113</v>
      </c>
      <c r="E5805" t="s">
        <v>9995</v>
      </c>
      <c r="F5805" t="s">
        <v>125</v>
      </c>
      <c r="G5805" t="s">
        <v>88</v>
      </c>
      <c r="H5805">
        <v>5</v>
      </c>
      <c r="I5805">
        <v>1</v>
      </c>
      <c r="J5805" t="s">
        <v>88</v>
      </c>
      <c r="K5805" t="s">
        <v>31</v>
      </c>
      <c r="L5805" t="s">
        <v>296</v>
      </c>
      <c r="N5805" s="52">
        <v>24702.014260000004</v>
      </c>
      <c r="O5805" s="52">
        <v>18258.010539999999</v>
      </c>
      <c r="P5805">
        <v>1</v>
      </c>
      <c r="Q5805">
        <f>IF(COUNTIFS(SolCotizacion!$D:$D,$G5805,SolCotizacion!$K:$K,$I5805)&gt;0,1,0)</f>
        <v>0</v>
      </c>
      <c r="R5805">
        <v>9979</v>
      </c>
    </row>
    <row r="5806" spans="1:19" hidden="1">
      <c r="A5806" t="s">
        <v>7208</v>
      </c>
      <c r="B5806" t="s">
        <v>5523</v>
      </c>
      <c r="C5806">
        <v>113</v>
      </c>
      <c r="D5806" t="s">
        <v>113</v>
      </c>
      <c r="E5806" t="s">
        <v>9996</v>
      </c>
      <c r="F5806" t="s">
        <v>125</v>
      </c>
      <c r="G5806" t="s">
        <v>88</v>
      </c>
      <c r="H5806">
        <v>5</v>
      </c>
      <c r="I5806">
        <v>2</v>
      </c>
      <c r="J5806" t="s">
        <v>88</v>
      </c>
      <c r="K5806" t="s">
        <v>31</v>
      </c>
      <c r="L5806" t="s">
        <v>296</v>
      </c>
      <c r="N5806" s="52">
        <v>37590.021700000005</v>
      </c>
      <c r="O5806" s="52">
        <v>31146.017980000001</v>
      </c>
      <c r="P5806">
        <v>1</v>
      </c>
      <c r="Q5806">
        <f>IF(COUNTIFS(SolCotizacion!$D:$D,$G5806,SolCotizacion!$K:$K,$I5806)&gt;0,1,0)</f>
        <v>1</v>
      </c>
      <c r="R5806">
        <v>9981</v>
      </c>
    </row>
    <row r="5807" spans="1:19" hidden="1">
      <c r="A5807" t="s">
        <v>7209</v>
      </c>
      <c r="B5807" t="s">
        <v>5525</v>
      </c>
      <c r="C5807">
        <v>114</v>
      </c>
      <c r="D5807" t="s">
        <v>113</v>
      </c>
      <c r="E5807" t="s">
        <v>9997</v>
      </c>
      <c r="F5807" t="s">
        <v>125</v>
      </c>
      <c r="G5807" t="s">
        <v>88</v>
      </c>
      <c r="H5807">
        <v>5</v>
      </c>
      <c r="I5807">
        <v>3</v>
      </c>
      <c r="J5807" t="s">
        <v>88</v>
      </c>
      <c r="K5807" t="s">
        <v>31</v>
      </c>
      <c r="L5807" t="s">
        <v>296</v>
      </c>
      <c r="N5807" s="52">
        <v>63366.03658</v>
      </c>
      <c r="O5807" s="52">
        <v>56922.032859999999</v>
      </c>
      <c r="P5807">
        <v>1</v>
      </c>
      <c r="Q5807">
        <f>IF(COUNTIFS(SolCotizacion!$D:$D,$G5807,SolCotizacion!$K:$K,$I5807)&gt;0,1,0)</f>
        <v>0</v>
      </c>
      <c r="R5807">
        <v>9983</v>
      </c>
    </row>
    <row r="5808" spans="1:19" hidden="1">
      <c r="A5808" t="s">
        <v>7210</v>
      </c>
      <c r="B5808" t="s">
        <v>5527</v>
      </c>
      <c r="C5808">
        <v>115</v>
      </c>
      <c r="D5808" t="s">
        <v>113</v>
      </c>
      <c r="E5808" t="s">
        <v>252</v>
      </c>
      <c r="F5808" t="s">
        <v>243</v>
      </c>
      <c r="G5808" t="s">
        <v>176</v>
      </c>
      <c r="H5808">
        <v>5</v>
      </c>
      <c r="I5808">
        <v>1</v>
      </c>
      <c r="J5808" t="s">
        <v>127</v>
      </c>
      <c r="K5808" t="s">
        <v>31</v>
      </c>
      <c r="L5808" t="s">
        <v>296</v>
      </c>
      <c r="M5808" s="53">
        <v>0.01</v>
      </c>
      <c r="N5808" s="52">
        <v>8667.1819080000005</v>
      </c>
      <c r="O5808" s="52">
        <v>8097.9688020000003</v>
      </c>
      <c r="P5808">
        <v>1</v>
      </c>
      <c r="Q5808">
        <f>IF(SUMIFS(SolCotizacion!$P:$P,SolCotizacion!$E:$E,$G5808,SolCotizacion!$K:$K,$I5808)&gt;499,1,0)</f>
        <v>0</v>
      </c>
      <c r="R5808">
        <v>9985</v>
      </c>
      <c r="S5808" s="56">
        <f>IF(SUMIFS(SolCotizacion!$P:$P,SolCotizacion!$E:$E,$G5808,SolCotizacion!$K:$K,$I5808)&gt;499,4%,0)</f>
        <v>0</v>
      </c>
    </row>
    <row r="5809" spans="1:19" hidden="1">
      <c r="A5809" t="s">
        <v>7211</v>
      </c>
      <c r="B5809" t="s">
        <v>5529</v>
      </c>
      <c r="C5809">
        <v>116</v>
      </c>
      <c r="D5809" t="s">
        <v>113</v>
      </c>
      <c r="E5809" t="s">
        <v>253</v>
      </c>
      <c r="F5809" t="s">
        <v>243</v>
      </c>
      <c r="G5809" t="s">
        <v>176</v>
      </c>
      <c r="H5809">
        <v>5</v>
      </c>
      <c r="I5809">
        <v>2</v>
      </c>
      <c r="J5809" t="s">
        <v>127</v>
      </c>
      <c r="K5809" t="s">
        <v>31</v>
      </c>
      <c r="L5809" t="s">
        <v>296</v>
      </c>
      <c r="M5809" s="53">
        <v>0.01</v>
      </c>
      <c r="N5809" s="52">
        <v>8828.2871600000017</v>
      </c>
      <c r="O5809" s="52">
        <v>8259.0637360000001</v>
      </c>
      <c r="P5809">
        <v>1</v>
      </c>
      <c r="Q5809">
        <f>IF(SUMIFS(SolCotizacion!$P:$P,SolCotizacion!$E:$E,$G5809,SolCotizacion!$K:$K,$I5809)&gt;499,1,0)</f>
        <v>0</v>
      </c>
      <c r="R5809">
        <v>9986</v>
      </c>
      <c r="S5809" s="56">
        <f>IF(SUMIFS(SolCotizacion!$P:$P,SolCotizacion!$E:$E,$G5809,SolCotizacion!$K:$K,$I5809)&gt;499,4%,0)</f>
        <v>0</v>
      </c>
    </row>
    <row r="5810" spans="1:19" hidden="1">
      <c r="A5810" t="s">
        <v>7212</v>
      </c>
      <c r="B5810" t="s">
        <v>5531</v>
      </c>
      <c r="C5810">
        <v>117</v>
      </c>
      <c r="D5810" t="s">
        <v>113</v>
      </c>
      <c r="E5810" t="s">
        <v>254</v>
      </c>
      <c r="F5810" t="s">
        <v>243</v>
      </c>
      <c r="G5810" t="s">
        <v>176</v>
      </c>
      <c r="H5810">
        <v>5</v>
      </c>
      <c r="I5810">
        <v>3</v>
      </c>
      <c r="J5810" t="s">
        <v>127</v>
      </c>
      <c r="K5810" t="s">
        <v>31</v>
      </c>
      <c r="L5810" t="s">
        <v>296</v>
      </c>
      <c r="M5810" s="53">
        <v>0.01</v>
      </c>
      <c r="N5810" s="52">
        <v>9043.0872839999993</v>
      </c>
      <c r="O5810" s="52">
        <v>8420.1689879999994</v>
      </c>
      <c r="P5810">
        <v>1</v>
      </c>
      <c r="Q5810">
        <f>IF(SUMIFS(SolCotizacion!$P:$P,SolCotizacion!$E:$E,$G5810,SolCotizacion!$K:$K,$I5810)&gt;499,1,0)</f>
        <v>0</v>
      </c>
      <c r="R5810">
        <v>9987</v>
      </c>
      <c r="S5810" s="56">
        <f>IF(SUMIFS(SolCotizacion!$P:$P,SolCotizacion!$E:$E,$G5810,SolCotizacion!$K:$K,$I5810)&gt;499,4%,0)</f>
        <v>0</v>
      </c>
    </row>
    <row r="5811" spans="1:19" hidden="1">
      <c r="A5811" t="s">
        <v>7213</v>
      </c>
      <c r="B5811" t="s">
        <v>5533</v>
      </c>
      <c r="C5811">
        <v>118</v>
      </c>
      <c r="D5811" t="s">
        <v>113</v>
      </c>
      <c r="E5811" t="s">
        <v>10207</v>
      </c>
      <c r="F5811" t="s">
        <v>244</v>
      </c>
      <c r="G5811" t="s">
        <v>177</v>
      </c>
      <c r="H5811">
        <v>5</v>
      </c>
      <c r="I5811">
        <v>1</v>
      </c>
      <c r="J5811" t="s">
        <v>127</v>
      </c>
      <c r="K5811" t="s">
        <v>31</v>
      </c>
      <c r="L5811" t="s">
        <v>296</v>
      </c>
      <c r="M5811" s="53">
        <v>0.01</v>
      </c>
      <c r="N5811" s="52">
        <v>21952.576800000003</v>
      </c>
      <c r="O5811" s="52">
        <v>20610.070865999998</v>
      </c>
      <c r="P5811">
        <v>1</v>
      </c>
      <c r="Q5811">
        <f>IF(SUMIFS(SolCotizacion!$P:$P,SolCotizacion!$E:$E,$G5811,SolCotizacion!$K:$K,$I5811)&gt;499,1,0)</f>
        <v>0</v>
      </c>
      <c r="R5811">
        <v>9988</v>
      </c>
      <c r="S5811" s="56">
        <f>IF(SUMIFS(SolCotizacion!$P:$P,SolCotizacion!$E:$E,$G5811,SolCotizacion!$K:$K,$I5811)&gt;499,4%,0)</f>
        <v>0</v>
      </c>
    </row>
    <row r="5812" spans="1:19" hidden="1">
      <c r="A5812" t="s">
        <v>7214</v>
      </c>
      <c r="B5812" t="s">
        <v>5535</v>
      </c>
      <c r="C5812">
        <v>119</v>
      </c>
      <c r="D5812" t="s">
        <v>113</v>
      </c>
      <c r="E5812" t="s">
        <v>10208</v>
      </c>
      <c r="F5812" t="s">
        <v>244</v>
      </c>
      <c r="G5812" t="s">
        <v>177</v>
      </c>
      <c r="H5812">
        <v>5</v>
      </c>
      <c r="I5812">
        <v>2</v>
      </c>
      <c r="J5812" t="s">
        <v>127</v>
      </c>
      <c r="K5812" t="s">
        <v>31</v>
      </c>
      <c r="L5812" t="s">
        <v>296</v>
      </c>
      <c r="M5812" s="53">
        <v>0.01</v>
      </c>
      <c r="N5812" s="52">
        <v>22113.671734000003</v>
      </c>
      <c r="O5812" s="52">
        <v>20771.176117999999</v>
      </c>
      <c r="P5812">
        <v>1</v>
      </c>
      <c r="Q5812">
        <f>IF(SUMIFS(SolCotizacion!$P:$P,SolCotizacion!$E:$E,$G5812,SolCotizacion!$K:$K,$I5812)&gt;499,1,0)</f>
        <v>0</v>
      </c>
      <c r="R5812">
        <v>9989</v>
      </c>
      <c r="S5812" s="56">
        <f>IF(SUMIFS(SolCotizacion!$P:$P,SolCotizacion!$E:$E,$G5812,SolCotizacion!$K:$K,$I5812)&gt;499,4%,0)</f>
        <v>0</v>
      </c>
    </row>
    <row r="5813" spans="1:19" hidden="1">
      <c r="A5813" t="s">
        <v>7215</v>
      </c>
      <c r="B5813" t="s">
        <v>5537</v>
      </c>
      <c r="C5813">
        <v>120</v>
      </c>
      <c r="D5813" t="s">
        <v>113</v>
      </c>
      <c r="E5813" t="s">
        <v>10209</v>
      </c>
      <c r="F5813" t="s">
        <v>244</v>
      </c>
      <c r="G5813" t="s">
        <v>177</v>
      </c>
      <c r="H5813">
        <v>5</v>
      </c>
      <c r="I5813">
        <v>3</v>
      </c>
      <c r="J5813" t="s">
        <v>127</v>
      </c>
      <c r="K5813" t="s">
        <v>31</v>
      </c>
      <c r="L5813" t="s">
        <v>296</v>
      </c>
      <c r="M5813" s="53">
        <v>0.01</v>
      </c>
      <c r="N5813" s="52">
        <v>22328.471858000001</v>
      </c>
      <c r="O5813" s="52">
        <v>20932.271052</v>
      </c>
      <c r="P5813">
        <v>1</v>
      </c>
      <c r="Q5813">
        <f>IF(SUMIFS(SolCotizacion!$P:$P,SolCotizacion!$E:$E,$G5813,SolCotizacion!$K:$K,$I5813)&gt;499,1,0)</f>
        <v>0</v>
      </c>
      <c r="R5813">
        <v>9990</v>
      </c>
      <c r="S5813" s="56">
        <f>IF(SUMIFS(SolCotizacion!$P:$P,SolCotizacion!$E:$E,$G5813,SolCotizacion!$K:$K,$I5813)&gt;499,4%,0)</f>
        <v>0</v>
      </c>
    </row>
    <row r="5814" spans="1:19" hidden="1">
      <c r="A5814" t="s">
        <v>7216</v>
      </c>
      <c r="B5814" t="s">
        <v>5539</v>
      </c>
      <c r="C5814">
        <v>121</v>
      </c>
      <c r="D5814" t="s">
        <v>113</v>
      </c>
      <c r="E5814" t="s">
        <v>10210</v>
      </c>
      <c r="F5814" t="s">
        <v>245</v>
      </c>
      <c r="G5814" t="s">
        <v>178</v>
      </c>
      <c r="H5814">
        <v>5</v>
      </c>
      <c r="I5814">
        <v>1</v>
      </c>
      <c r="J5814" t="s">
        <v>127</v>
      </c>
      <c r="K5814" t="s">
        <v>31</v>
      </c>
      <c r="L5814" t="s">
        <v>296</v>
      </c>
      <c r="M5814" s="53">
        <v>0.01</v>
      </c>
      <c r="N5814" s="52">
        <v>13027.630616000002</v>
      </c>
      <c r="O5814" s="52">
        <v>12211.383954000001</v>
      </c>
      <c r="P5814">
        <v>1</v>
      </c>
      <c r="Q5814">
        <f>IF(SUMIFS(SolCotizacion!$P:$P,SolCotizacion!$E:$E,$G5814,SolCotizacion!$K:$K,$I5814)&gt;499,1,0)</f>
        <v>0</v>
      </c>
      <c r="R5814">
        <v>9991</v>
      </c>
      <c r="S5814" s="56">
        <f>IF(SUMIFS(SolCotizacion!$P:$P,SolCotizacion!$E:$E,$G5814,SolCotizacion!$K:$K,$I5814)&gt;499,4%,0)</f>
        <v>0</v>
      </c>
    </row>
    <row r="5815" spans="1:19" hidden="1">
      <c r="A5815" t="s">
        <v>7217</v>
      </c>
      <c r="B5815" t="s">
        <v>5541</v>
      </c>
      <c r="C5815">
        <v>122</v>
      </c>
      <c r="D5815" t="s">
        <v>113</v>
      </c>
      <c r="E5815" t="s">
        <v>10211</v>
      </c>
      <c r="F5815" t="s">
        <v>245</v>
      </c>
      <c r="G5815" t="s">
        <v>178</v>
      </c>
      <c r="H5815">
        <v>5</v>
      </c>
      <c r="I5815">
        <v>2</v>
      </c>
      <c r="J5815" t="s">
        <v>127</v>
      </c>
      <c r="K5815" t="s">
        <v>31</v>
      </c>
      <c r="L5815" t="s">
        <v>296</v>
      </c>
      <c r="M5815" s="53">
        <v>0.01</v>
      </c>
      <c r="N5815" s="52">
        <v>13188.725550000001</v>
      </c>
      <c r="O5815" s="52">
        <v>12372.489206</v>
      </c>
      <c r="P5815">
        <v>1</v>
      </c>
      <c r="Q5815">
        <f>IF(SUMIFS(SolCotizacion!$P:$P,SolCotizacion!$E:$E,$G5815,SolCotizacion!$K:$K,$I5815)&gt;499,1,0)</f>
        <v>0</v>
      </c>
      <c r="R5815">
        <v>9992</v>
      </c>
      <c r="S5815" s="56">
        <f>IF(SUMIFS(SolCotizacion!$P:$P,SolCotizacion!$E:$E,$G5815,SolCotizacion!$K:$K,$I5815)&gt;499,4%,0)</f>
        <v>0</v>
      </c>
    </row>
    <row r="5816" spans="1:19" hidden="1">
      <c r="A5816" t="s">
        <v>7218</v>
      </c>
      <c r="B5816" t="s">
        <v>5543</v>
      </c>
      <c r="C5816">
        <v>123</v>
      </c>
      <c r="D5816" t="s">
        <v>113</v>
      </c>
      <c r="E5816" t="s">
        <v>10212</v>
      </c>
      <c r="F5816" t="s">
        <v>245</v>
      </c>
      <c r="G5816" t="s">
        <v>178</v>
      </c>
      <c r="H5816">
        <v>5</v>
      </c>
      <c r="I5816">
        <v>3</v>
      </c>
      <c r="J5816" t="s">
        <v>127</v>
      </c>
      <c r="K5816" t="s">
        <v>31</v>
      </c>
      <c r="L5816" t="s">
        <v>296</v>
      </c>
      <c r="M5816" s="53">
        <v>0.01</v>
      </c>
      <c r="N5816" s="52">
        <v>13403.525674</v>
      </c>
      <c r="O5816" s="52">
        <v>12533.584139999999</v>
      </c>
      <c r="P5816">
        <v>1</v>
      </c>
      <c r="Q5816">
        <f>IF(SUMIFS(SolCotizacion!$P:$P,SolCotizacion!$E:$E,$G5816,SolCotizacion!$K:$K,$I5816)&gt;499,1,0)</f>
        <v>0</v>
      </c>
      <c r="R5816">
        <v>9993</v>
      </c>
      <c r="S5816" s="56">
        <f>IF(SUMIFS(SolCotizacion!$P:$P,SolCotizacion!$E:$E,$G5816,SolCotizacion!$K:$K,$I5816)&gt;499,4%,0)</f>
        <v>0</v>
      </c>
    </row>
    <row r="5817" spans="1:19" hidden="1">
      <c r="A5817" t="s">
        <v>7219</v>
      </c>
      <c r="B5817" t="s">
        <v>5545</v>
      </c>
      <c r="C5817">
        <v>127</v>
      </c>
      <c r="D5817" t="s">
        <v>113</v>
      </c>
      <c r="E5817" t="s">
        <v>10213</v>
      </c>
      <c r="F5817" t="s">
        <v>246</v>
      </c>
      <c r="G5817" t="s">
        <v>179</v>
      </c>
      <c r="H5817">
        <v>5</v>
      </c>
      <c r="I5817">
        <v>1</v>
      </c>
      <c r="J5817" t="s">
        <v>127</v>
      </c>
      <c r="K5817" t="s">
        <v>31</v>
      </c>
      <c r="L5817" t="s">
        <v>296</v>
      </c>
      <c r="M5817" s="53">
        <v>0.01</v>
      </c>
      <c r="N5817" s="52">
        <v>9075.3103980000014</v>
      </c>
      <c r="O5817" s="52">
        <v>8302.0278880000005</v>
      </c>
      <c r="P5817">
        <v>1</v>
      </c>
      <c r="Q5817">
        <f>IF(SUMIFS(SolCotizacion!$P:$P,SolCotizacion!$E:$E,$G5817,SolCotizacion!$K:$K,$I5817)&gt;499,1,0)</f>
        <v>0</v>
      </c>
      <c r="R5817">
        <v>9997</v>
      </c>
      <c r="S5817" s="56">
        <f>IF(SUMIFS(SolCotizacion!$P:$P,SolCotizacion!$E:$E,$G5817,SolCotizacion!$K:$K,$I5817)&gt;499,4%,0)</f>
        <v>0</v>
      </c>
    </row>
    <row r="5818" spans="1:19" hidden="1">
      <c r="A5818" t="s">
        <v>7220</v>
      </c>
      <c r="B5818" t="s">
        <v>5547</v>
      </c>
      <c r="C5818">
        <v>128</v>
      </c>
      <c r="D5818" t="s">
        <v>113</v>
      </c>
      <c r="E5818" t="s">
        <v>10214</v>
      </c>
      <c r="F5818" t="s">
        <v>246</v>
      </c>
      <c r="G5818" t="s">
        <v>179</v>
      </c>
      <c r="H5818">
        <v>5</v>
      </c>
      <c r="I5818">
        <v>2</v>
      </c>
      <c r="J5818" t="s">
        <v>127</v>
      </c>
      <c r="K5818" t="s">
        <v>31</v>
      </c>
      <c r="L5818" t="s">
        <v>296</v>
      </c>
      <c r="M5818" s="53">
        <v>0.01</v>
      </c>
      <c r="N5818" s="52">
        <v>9236.4053320000003</v>
      </c>
      <c r="O5818" s="52">
        <v>8463.1228220000012</v>
      </c>
      <c r="P5818">
        <v>1</v>
      </c>
      <c r="Q5818">
        <f>IF(SUMIFS(SolCotizacion!$P:$P,SolCotizacion!$E:$E,$G5818,SolCotizacion!$K:$K,$I5818)&gt;499,1,0)</f>
        <v>0</v>
      </c>
      <c r="R5818">
        <v>9998</v>
      </c>
      <c r="S5818" s="56">
        <f>IF(SUMIFS(SolCotizacion!$P:$P,SolCotizacion!$E:$E,$G5818,SolCotizacion!$K:$K,$I5818)&gt;499,4%,0)</f>
        <v>0</v>
      </c>
    </row>
    <row r="5819" spans="1:19" hidden="1">
      <c r="A5819" t="s">
        <v>7221</v>
      </c>
      <c r="B5819" t="s">
        <v>5549</v>
      </c>
      <c r="C5819">
        <v>129</v>
      </c>
      <c r="D5819" t="s">
        <v>113</v>
      </c>
      <c r="E5819" t="s">
        <v>10215</v>
      </c>
      <c r="F5819" t="s">
        <v>246</v>
      </c>
      <c r="G5819" t="s">
        <v>179</v>
      </c>
      <c r="H5819">
        <v>5</v>
      </c>
      <c r="I5819">
        <v>3</v>
      </c>
      <c r="J5819" t="s">
        <v>127</v>
      </c>
      <c r="K5819" t="s">
        <v>31</v>
      </c>
      <c r="L5819" t="s">
        <v>296</v>
      </c>
      <c r="M5819" s="53">
        <v>0.01</v>
      </c>
      <c r="N5819" s="52">
        <v>9451.2054559999997</v>
      </c>
      <c r="O5819" s="52">
        <v>8624.2280740000006</v>
      </c>
      <c r="P5819">
        <v>1</v>
      </c>
      <c r="Q5819">
        <f>IF(SUMIFS(SolCotizacion!$P:$P,SolCotizacion!$E:$E,$G5819,SolCotizacion!$K:$K,$I5819)&gt;499,1,0)</f>
        <v>0</v>
      </c>
      <c r="R5819">
        <v>9999</v>
      </c>
      <c r="S5819" s="56">
        <f>IF(SUMIFS(SolCotizacion!$P:$P,SolCotizacion!$E:$E,$G5819,SolCotizacion!$K:$K,$I5819)&gt;499,4%,0)</f>
        <v>0</v>
      </c>
    </row>
    <row r="5820" spans="1:19" hidden="1">
      <c r="A5820" t="s">
        <v>7222</v>
      </c>
      <c r="B5820" t="s">
        <v>5551</v>
      </c>
      <c r="C5820">
        <v>130</v>
      </c>
      <c r="D5820" t="s">
        <v>113</v>
      </c>
      <c r="E5820" t="s">
        <v>10216</v>
      </c>
      <c r="F5820" t="s">
        <v>247</v>
      </c>
      <c r="G5820" t="s">
        <v>180</v>
      </c>
      <c r="H5820">
        <v>5</v>
      </c>
      <c r="I5820">
        <v>1</v>
      </c>
      <c r="J5820" t="s">
        <v>127</v>
      </c>
      <c r="K5820" t="s">
        <v>31</v>
      </c>
      <c r="L5820" t="s">
        <v>296</v>
      </c>
      <c r="M5820" s="53">
        <v>0.01</v>
      </c>
      <c r="N5820" s="52">
        <v>16281.845272000002</v>
      </c>
      <c r="O5820" s="52">
        <v>15927.432290000001</v>
      </c>
      <c r="P5820">
        <v>1</v>
      </c>
      <c r="Q5820">
        <f>IF(SUMIFS(SolCotizacion!$P:$P,SolCotizacion!$E:$E,$G5820,SolCotizacion!$K:$K,$I5820)&gt;499,1,0)</f>
        <v>0</v>
      </c>
      <c r="R5820">
        <v>10000</v>
      </c>
      <c r="S5820" s="56">
        <f>IF(SUMIFS(SolCotizacion!$P:$P,SolCotizacion!$E:$E,$G5820,SolCotizacion!$K:$K,$I5820)&gt;499,4%,0)</f>
        <v>0</v>
      </c>
    </row>
    <row r="5821" spans="1:19" hidden="1">
      <c r="A5821" t="s">
        <v>7223</v>
      </c>
      <c r="B5821" t="s">
        <v>5553</v>
      </c>
      <c r="C5821">
        <v>131</v>
      </c>
      <c r="D5821" t="s">
        <v>113</v>
      </c>
      <c r="E5821" t="s">
        <v>10217</v>
      </c>
      <c r="F5821" t="s">
        <v>247</v>
      </c>
      <c r="G5821" t="s">
        <v>180</v>
      </c>
      <c r="H5821">
        <v>5</v>
      </c>
      <c r="I5821">
        <v>2</v>
      </c>
      <c r="J5821" t="s">
        <v>127</v>
      </c>
      <c r="K5821" t="s">
        <v>31</v>
      </c>
      <c r="L5821" t="s">
        <v>296</v>
      </c>
      <c r="M5821" s="53">
        <v>0.01</v>
      </c>
      <c r="N5821" s="52">
        <v>16496.645396</v>
      </c>
      <c r="O5821" s="52">
        <v>16034.832351999999</v>
      </c>
      <c r="P5821">
        <v>1</v>
      </c>
      <c r="Q5821">
        <f>IF(SUMIFS(SolCotizacion!$P:$P,SolCotizacion!$E:$E,$G5821,SolCotizacion!$K:$K,$I5821)&gt;499,1,0)</f>
        <v>0</v>
      </c>
      <c r="R5821">
        <v>10001</v>
      </c>
      <c r="S5821" s="56">
        <f>IF(SUMIFS(SolCotizacion!$P:$P,SolCotizacion!$E:$E,$G5821,SolCotizacion!$K:$K,$I5821)&gt;499,4%,0)</f>
        <v>0</v>
      </c>
    </row>
    <row r="5822" spans="1:19" hidden="1">
      <c r="A5822" t="s">
        <v>7224</v>
      </c>
      <c r="B5822" t="s">
        <v>5555</v>
      </c>
      <c r="C5822">
        <v>132</v>
      </c>
      <c r="D5822" t="s">
        <v>113</v>
      </c>
      <c r="E5822" t="s">
        <v>10218</v>
      </c>
      <c r="F5822" t="s">
        <v>247</v>
      </c>
      <c r="G5822" t="s">
        <v>180</v>
      </c>
      <c r="H5822">
        <v>5</v>
      </c>
      <c r="I5822">
        <v>3</v>
      </c>
      <c r="J5822" t="s">
        <v>127</v>
      </c>
      <c r="K5822" t="s">
        <v>31</v>
      </c>
      <c r="L5822" t="s">
        <v>296</v>
      </c>
      <c r="M5822" s="53">
        <v>0.01</v>
      </c>
      <c r="N5822" s="52">
        <v>16711.445520000001</v>
      </c>
      <c r="O5822" s="52">
        <v>16303.327348000001</v>
      </c>
      <c r="P5822">
        <v>1</v>
      </c>
      <c r="Q5822">
        <f>IF(SUMIFS(SolCotizacion!$P:$P,SolCotizacion!$E:$E,$G5822,SolCotizacion!$K:$K,$I5822)&gt;499,1,0)</f>
        <v>0</v>
      </c>
      <c r="R5822">
        <v>10002</v>
      </c>
      <c r="S5822" s="56">
        <f>IF(SUMIFS(SolCotizacion!$P:$P,SolCotizacion!$E:$E,$G5822,SolCotizacion!$K:$K,$I5822)&gt;499,4%,0)</f>
        <v>0</v>
      </c>
    </row>
    <row r="5823" spans="1:19" hidden="1">
      <c r="A5823" t="s">
        <v>7225</v>
      </c>
      <c r="B5823" t="s">
        <v>5557</v>
      </c>
      <c r="C5823">
        <v>133</v>
      </c>
      <c r="D5823" t="s">
        <v>113</v>
      </c>
      <c r="E5823" t="s">
        <v>10219</v>
      </c>
      <c r="F5823" t="s">
        <v>248</v>
      </c>
      <c r="G5823" t="s">
        <v>181</v>
      </c>
      <c r="H5823">
        <v>5</v>
      </c>
      <c r="I5823">
        <v>1</v>
      </c>
      <c r="J5823" t="s">
        <v>127</v>
      </c>
      <c r="K5823" t="s">
        <v>31</v>
      </c>
      <c r="L5823" t="s">
        <v>296</v>
      </c>
      <c r="M5823" s="53">
        <v>0.01</v>
      </c>
      <c r="N5823" s="52">
        <v>21308.176427999999</v>
      </c>
      <c r="O5823" s="52">
        <v>20857.094104</v>
      </c>
      <c r="P5823">
        <v>1</v>
      </c>
      <c r="Q5823">
        <f>IF(SUMIFS(SolCotizacion!$P:$P,SolCotizacion!$E:$E,$G5823,SolCotizacion!$K:$K,$I5823)&gt;499,1,0)</f>
        <v>0</v>
      </c>
      <c r="R5823">
        <v>10003</v>
      </c>
      <c r="S5823" s="56">
        <f>IF(SUMIFS(SolCotizacion!$P:$P,SolCotizacion!$E:$E,$G5823,SolCotizacion!$K:$K,$I5823)&gt;499,4%,0)</f>
        <v>0</v>
      </c>
    </row>
    <row r="5824" spans="1:19" hidden="1">
      <c r="A5824" t="s">
        <v>7226</v>
      </c>
      <c r="B5824" t="s">
        <v>5559</v>
      </c>
      <c r="C5824">
        <v>134</v>
      </c>
      <c r="D5824" t="s">
        <v>113</v>
      </c>
      <c r="E5824" t="s">
        <v>10220</v>
      </c>
      <c r="F5824" t="s">
        <v>248</v>
      </c>
      <c r="G5824" t="s">
        <v>181</v>
      </c>
      <c r="H5824">
        <v>5</v>
      </c>
      <c r="I5824">
        <v>2</v>
      </c>
      <c r="J5824" t="s">
        <v>127</v>
      </c>
      <c r="K5824" t="s">
        <v>31</v>
      </c>
      <c r="L5824" t="s">
        <v>296</v>
      </c>
      <c r="M5824" s="53">
        <v>0.01</v>
      </c>
      <c r="N5824" s="52">
        <v>21522.976552</v>
      </c>
      <c r="O5824" s="52">
        <v>20964.494166</v>
      </c>
      <c r="P5824">
        <v>1</v>
      </c>
      <c r="Q5824">
        <f>IF(SUMIFS(SolCotizacion!$P:$P,SolCotizacion!$E:$E,$G5824,SolCotizacion!$K:$K,$I5824)&gt;499,1,0)</f>
        <v>0</v>
      </c>
      <c r="R5824">
        <v>10004</v>
      </c>
      <c r="S5824" s="56">
        <f>IF(SUMIFS(SolCotizacion!$P:$P,SolCotizacion!$E:$E,$G5824,SolCotizacion!$K:$K,$I5824)&gt;499,4%,0)</f>
        <v>0</v>
      </c>
    </row>
    <row r="5825" spans="1:19" hidden="1">
      <c r="A5825" t="s">
        <v>7227</v>
      </c>
      <c r="B5825" t="s">
        <v>5561</v>
      </c>
      <c r="C5825">
        <v>135</v>
      </c>
      <c r="D5825" t="s">
        <v>113</v>
      </c>
      <c r="E5825" t="s">
        <v>10221</v>
      </c>
      <c r="F5825" t="s">
        <v>248</v>
      </c>
      <c r="G5825" t="s">
        <v>181</v>
      </c>
      <c r="H5825">
        <v>5</v>
      </c>
      <c r="I5825">
        <v>3</v>
      </c>
      <c r="J5825" t="s">
        <v>127</v>
      </c>
      <c r="K5825" t="s">
        <v>31</v>
      </c>
      <c r="L5825" t="s">
        <v>296</v>
      </c>
      <c r="M5825" s="53">
        <v>0.01</v>
      </c>
      <c r="N5825" s="52">
        <v>21737.776676000001</v>
      </c>
      <c r="O5825" s="52">
        <v>21232.989162000002</v>
      </c>
      <c r="P5825">
        <v>1</v>
      </c>
      <c r="Q5825">
        <f>IF(SUMIFS(SolCotizacion!$P:$P,SolCotizacion!$E:$E,$G5825,SolCotizacion!$K:$K,$I5825)&gt;499,1,0)</f>
        <v>0</v>
      </c>
      <c r="R5825">
        <v>10005</v>
      </c>
      <c r="S5825" s="56">
        <f>IF(SUMIFS(SolCotizacion!$P:$P,SolCotizacion!$E:$E,$G5825,SolCotizacion!$K:$K,$I5825)&gt;499,4%,0)</f>
        <v>0</v>
      </c>
    </row>
    <row r="5826" spans="1:19" hidden="1">
      <c r="A5826" t="s">
        <v>7228</v>
      </c>
      <c r="B5826" t="s">
        <v>5563</v>
      </c>
      <c r="C5826">
        <v>136</v>
      </c>
      <c r="D5826" t="s">
        <v>113</v>
      </c>
      <c r="E5826" t="s">
        <v>10222</v>
      </c>
      <c r="F5826" t="s">
        <v>249</v>
      </c>
      <c r="G5826" t="s">
        <v>182</v>
      </c>
      <c r="H5826">
        <v>5</v>
      </c>
      <c r="I5826">
        <v>1</v>
      </c>
      <c r="J5826" t="s">
        <v>127</v>
      </c>
      <c r="K5826" t="s">
        <v>31</v>
      </c>
      <c r="L5826" t="s">
        <v>296</v>
      </c>
      <c r="M5826" s="53">
        <v>0.01</v>
      </c>
      <c r="N5826" s="52">
        <v>14993.044528</v>
      </c>
      <c r="O5826" s="52">
        <v>14660.113622000001</v>
      </c>
      <c r="P5826">
        <v>1</v>
      </c>
      <c r="Q5826">
        <f>IF(SUMIFS(SolCotizacion!$P:$P,SolCotizacion!$E:$E,$G5826,SolCotizacion!$K:$K,$I5826)&gt;499,1,0)</f>
        <v>0</v>
      </c>
      <c r="R5826">
        <v>10006</v>
      </c>
      <c r="S5826" s="56">
        <f>IF(SUMIFS(SolCotizacion!$P:$P,SolCotizacion!$E:$E,$G5826,SolCotizacion!$K:$K,$I5826)&gt;499,4%,0)</f>
        <v>0</v>
      </c>
    </row>
    <row r="5827" spans="1:19" hidden="1">
      <c r="A5827" t="s">
        <v>7229</v>
      </c>
      <c r="B5827" t="s">
        <v>5565</v>
      </c>
      <c r="C5827">
        <v>137</v>
      </c>
      <c r="D5827" t="s">
        <v>113</v>
      </c>
      <c r="E5827" t="s">
        <v>10223</v>
      </c>
      <c r="F5827" t="s">
        <v>249</v>
      </c>
      <c r="G5827" t="s">
        <v>182</v>
      </c>
      <c r="H5827">
        <v>5</v>
      </c>
      <c r="I5827">
        <v>2</v>
      </c>
      <c r="J5827" t="s">
        <v>127</v>
      </c>
      <c r="K5827" t="s">
        <v>31</v>
      </c>
      <c r="L5827" t="s">
        <v>296</v>
      </c>
      <c r="M5827" s="53">
        <v>0.01</v>
      </c>
      <c r="N5827" s="52">
        <v>15207.844652</v>
      </c>
      <c r="O5827" s="52">
        <v>14767.513684</v>
      </c>
      <c r="P5827">
        <v>1</v>
      </c>
      <c r="Q5827">
        <f>IF(SUMIFS(SolCotizacion!$P:$P,SolCotizacion!$E:$E,$G5827,SolCotizacion!$K:$K,$I5827)&gt;499,1,0)</f>
        <v>0</v>
      </c>
      <c r="R5827">
        <v>10007</v>
      </c>
      <c r="S5827" s="56">
        <f>IF(SUMIFS(SolCotizacion!$P:$P,SolCotizacion!$E:$E,$G5827,SolCotizacion!$K:$K,$I5827)&gt;499,4%,0)</f>
        <v>0</v>
      </c>
    </row>
    <row r="5828" spans="1:19" hidden="1">
      <c r="A5828" t="s">
        <v>7230</v>
      </c>
      <c r="B5828" t="s">
        <v>5567</v>
      </c>
      <c r="C5828">
        <v>138</v>
      </c>
      <c r="D5828" t="s">
        <v>113</v>
      </c>
      <c r="E5828" t="s">
        <v>10224</v>
      </c>
      <c r="F5828" t="s">
        <v>249</v>
      </c>
      <c r="G5828" t="s">
        <v>182</v>
      </c>
      <c r="H5828">
        <v>5</v>
      </c>
      <c r="I5828">
        <v>3</v>
      </c>
      <c r="J5828" t="s">
        <v>127</v>
      </c>
      <c r="K5828" t="s">
        <v>31</v>
      </c>
      <c r="L5828" t="s">
        <v>296</v>
      </c>
      <c r="M5828" s="53">
        <v>0.01</v>
      </c>
      <c r="N5828" s="52">
        <v>15422.644776000001</v>
      </c>
      <c r="O5828" s="52">
        <v>15036.008680000001</v>
      </c>
      <c r="P5828">
        <v>1</v>
      </c>
      <c r="Q5828">
        <f>IF(SUMIFS(SolCotizacion!$P:$P,SolCotizacion!$E:$E,$G5828,SolCotizacion!$K:$K,$I5828)&gt;499,1,0)</f>
        <v>0</v>
      </c>
      <c r="R5828">
        <v>10008</v>
      </c>
      <c r="S5828" s="56">
        <f>IF(SUMIFS(SolCotizacion!$P:$P,SolCotizacion!$E:$E,$G5828,SolCotizacion!$K:$K,$I5828)&gt;499,4%,0)</f>
        <v>0</v>
      </c>
    </row>
    <row r="5829" spans="1:19" hidden="1">
      <c r="A5829" t="s">
        <v>7231</v>
      </c>
      <c r="B5829" t="s">
        <v>5569</v>
      </c>
      <c r="C5829">
        <v>139</v>
      </c>
      <c r="D5829" t="s">
        <v>113</v>
      </c>
      <c r="E5829" t="s">
        <v>10225</v>
      </c>
      <c r="F5829" t="s">
        <v>250</v>
      </c>
      <c r="G5829" t="s">
        <v>183</v>
      </c>
      <c r="H5829">
        <v>5</v>
      </c>
      <c r="I5829">
        <v>1</v>
      </c>
      <c r="J5829" t="s">
        <v>127</v>
      </c>
      <c r="K5829" t="s">
        <v>31</v>
      </c>
      <c r="L5829" t="s">
        <v>296</v>
      </c>
      <c r="M5829" s="53">
        <v>0.01</v>
      </c>
      <c r="N5829" s="52">
        <v>20158.988541999999</v>
      </c>
      <c r="O5829" s="52">
        <v>19729.388294000004</v>
      </c>
      <c r="P5829">
        <v>1</v>
      </c>
      <c r="Q5829">
        <f>IF(SUMIFS(SolCotizacion!$P:$P,SolCotizacion!$E:$E,$G5829,SolCotizacion!$K:$K,$I5829)&gt;499,1,0)</f>
        <v>0</v>
      </c>
      <c r="R5829">
        <v>10009</v>
      </c>
      <c r="S5829" s="56">
        <f>IF(SUMIFS(SolCotizacion!$P:$P,SolCotizacion!$E:$E,$G5829,SolCotizacion!$K:$K,$I5829)&gt;499,4%,0)</f>
        <v>0</v>
      </c>
    </row>
    <row r="5830" spans="1:19" hidden="1">
      <c r="A5830" t="s">
        <v>7232</v>
      </c>
      <c r="B5830" t="s">
        <v>5571</v>
      </c>
      <c r="C5830">
        <v>140</v>
      </c>
      <c r="D5830" t="s">
        <v>113</v>
      </c>
      <c r="E5830" t="s">
        <v>10226</v>
      </c>
      <c r="F5830" t="s">
        <v>250</v>
      </c>
      <c r="G5830" t="s">
        <v>183</v>
      </c>
      <c r="H5830">
        <v>5</v>
      </c>
      <c r="I5830">
        <v>2</v>
      </c>
      <c r="J5830" t="s">
        <v>127</v>
      </c>
      <c r="K5830" t="s">
        <v>31</v>
      </c>
      <c r="L5830" t="s">
        <v>296</v>
      </c>
      <c r="M5830" s="53">
        <v>0.01</v>
      </c>
      <c r="N5830" s="52">
        <v>20373.788666</v>
      </c>
      <c r="O5830" s="52">
        <v>19836.788356000001</v>
      </c>
      <c r="P5830">
        <v>1</v>
      </c>
      <c r="Q5830">
        <f>IF(SUMIFS(SolCotizacion!$P:$P,SolCotizacion!$E:$E,$G5830,SolCotizacion!$K:$K,$I5830)&gt;499,1,0)</f>
        <v>0</v>
      </c>
      <c r="R5830">
        <v>10010</v>
      </c>
      <c r="S5830" s="56">
        <f>IF(SUMIFS(SolCotizacion!$P:$P,SolCotizacion!$E:$E,$G5830,SolCotizacion!$K:$K,$I5830)&gt;499,4%,0)</f>
        <v>0</v>
      </c>
    </row>
    <row r="5831" spans="1:19" hidden="1">
      <c r="A5831" t="s">
        <v>7233</v>
      </c>
      <c r="B5831" t="s">
        <v>5573</v>
      </c>
      <c r="C5831">
        <v>141</v>
      </c>
      <c r="D5831" t="s">
        <v>113</v>
      </c>
      <c r="E5831" t="s">
        <v>10227</v>
      </c>
      <c r="F5831" t="s">
        <v>250</v>
      </c>
      <c r="G5831" t="s">
        <v>183</v>
      </c>
      <c r="H5831">
        <v>5</v>
      </c>
      <c r="I5831">
        <v>3</v>
      </c>
      <c r="J5831" t="s">
        <v>127</v>
      </c>
      <c r="K5831" t="s">
        <v>31</v>
      </c>
      <c r="L5831" t="s">
        <v>296</v>
      </c>
      <c r="M5831" s="53">
        <v>0.01</v>
      </c>
      <c r="N5831" s="52">
        <v>20588.588790000002</v>
      </c>
      <c r="O5831" s="52">
        <v>20105.293670000003</v>
      </c>
      <c r="P5831">
        <v>1</v>
      </c>
      <c r="Q5831">
        <f>IF(SUMIFS(SolCotizacion!$P:$P,SolCotizacion!$E:$E,$G5831,SolCotizacion!$K:$K,$I5831)&gt;499,1,0)</f>
        <v>0</v>
      </c>
      <c r="R5831">
        <v>10011</v>
      </c>
      <c r="S5831" s="56">
        <f>IF(SUMIFS(SolCotizacion!$P:$P,SolCotizacion!$E:$E,$G5831,SolCotizacion!$K:$K,$I5831)&gt;499,4%,0)</f>
        <v>0</v>
      </c>
    </row>
    <row r="5832" spans="1:19" hidden="1">
      <c r="A5832" t="s">
        <v>7234</v>
      </c>
      <c r="B5832" t="s">
        <v>5575</v>
      </c>
      <c r="C5832">
        <v>142</v>
      </c>
      <c r="D5832" t="s">
        <v>113</v>
      </c>
      <c r="E5832" t="s">
        <v>10228</v>
      </c>
      <c r="F5832" t="s">
        <v>251</v>
      </c>
      <c r="G5832" t="s">
        <v>184</v>
      </c>
      <c r="H5832">
        <v>5</v>
      </c>
      <c r="I5832">
        <v>1</v>
      </c>
      <c r="J5832" t="s">
        <v>127</v>
      </c>
      <c r="K5832" t="s">
        <v>31</v>
      </c>
      <c r="L5832" t="s">
        <v>296</v>
      </c>
      <c r="M5832" s="53">
        <v>0.01</v>
      </c>
      <c r="N5832" s="52">
        <v>49597.346568000008</v>
      </c>
      <c r="O5832" s="52">
        <v>48620.004972000002</v>
      </c>
      <c r="P5832">
        <v>1</v>
      </c>
      <c r="Q5832">
        <f>IF(SUMIFS(SolCotizacion!$P:$P,SolCotizacion!$E:$E,$G5832,SolCotizacion!$K:$K,$I5832)&gt;499,1,0)</f>
        <v>0</v>
      </c>
      <c r="R5832">
        <v>10012</v>
      </c>
      <c r="S5832" s="56">
        <f>IF(SUMIFS(SolCotizacion!$P:$P,SolCotizacion!$E:$E,$G5832,SolCotizacion!$K:$K,$I5832)&gt;499,4%,0)</f>
        <v>0</v>
      </c>
    </row>
    <row r="5833" spans="1:19" hidden="1">
      <c r="A5833" t="s">
        <v>7235</v>
      </c>
      <c r="B5833" t="s">
        <v>5577</v>
      </c>
      <c r="C5833">
        <v>143</v>
      </c>
      <c r="D5833" t="s">
        <v>113</v>
      </c>
      <c r="E5833" t="s">
        <v>10229</v>
      </c>
      <c r="F5833" t="s">
        <v>251</v>
      </c>
      <c r="G5833" t="s">
        <v>184</v>
      </c>
      <c r="H5833">
        <v>5</v>
      </c>
      <c r="I5833">
        <v>2</v>
      </c>
      <c r="J5833" t="s">
        <v>127</v>
      </c>
      <c r="K5833" t="s">
        <v>31</v>
      </c>
      <c r="L5833" t="s">
        <v>296</v>
      </c>
      <c r="M5833" s="53">
        <v>0.01</v>
      </c>
      <c r="N5833" s="52">
        <v>49812.146692000002</v>
      </c>
      <c r="O5833" s="52">
        <v>48727.405034000003</v>
      </c>
      <c r="P5833">
        <v>1</v>
      </c>
      <c r="Q5833">
        <f>IF(SUMIFS(SolCotizacion!$P:$P,SolCotizacion!$E:$E,$G5833,SolCotizacion!$K:$K,$I5833)&gt;499,1,0)</f>
        <v>0</v>
      </c>
      <c r="R5833">
        <v>10013</v>
      </c>
      <c r="S5833" s="56">
        <f>IF(SUMIFS(SolCotizacion!$P:$P,SolCotizacion!$E:$E,$G5833,SolCotizacion!$K:$K,$I5833)&gt;499,4%,0)</f>
        <v>0</v>
      </c>
    </row>
    <row r="5834" spans="1:19" hidden="1">
      <c r="A5834" t="s">
        <v>7236</v>
      </c>
      <c r="B5834" t="s">
        <v>5579</v>
      </c>
      <c r="C5834">
        <v>144</v>
      </c>
      <c r="D5834" t="s">
        <v>113</v>
      </c>
      <c r="E5834" t="s">
        <v>10230</v>
      </c>
      <c r="F5834" t="s">
        <v>251</v>
      </c>
      <c r="G5834" t="s">
        <v>184</v>
      </c>
      <c r="H5834">
        <v>5</v>
      </c>
      <c r="I5834">
        <v>3</v>
      </c>
      <c r="J5834" t="s">
        <v>127</v>
      </c>
      <c r="K5834" t="s">
        <v>31</v>
      </c>
      <c r="L5834" t="s">
        <v>296</v>
      </c>
      <c r="M5834" s="53">
        <v>0.01</v>
      </c>
      <c r="N5834" s="52">
        <v>50026.946816000003</v>
      </c>
      <c r="O5834" s="52">
        <v>48995.910348000005</v>
      </c>
      <c r="P5834">
        <v>1</v>
      </c>
      <c r="Q5834">
        <f>IF(SUMIFS(SolCotizacion!$P:$P,SolCotizacion!$E:$E,$G5834,SolCotizacion!$K:$K,$I5834)&gt;499,1,0)</f>
        <v>0</v>
      </c>
      <c r="R5834">
        <v>10014</v>
      </c>
      <c r="S5834" s="56">
        <f>IF(SUMIFS(SolCotizacion!$P:$P,SolCotizacion!$E:$E,$G5834,SolCotizacion!$K:$K,$I5834)&gt;499,4%,0)</f>
        <v>0</v>
      </c>
    </row>
    <row r="5835" spans="1:19" hidden="1">
      <c r="A5835" t="s">
        <v>7237</v>
      </c>
      <c r="B5835" t="s">
        <v>5581</v>
      </c>
      <c r="C5835">
        <v>145</v>
      </c>
      <c r="D5835" t="s">
        <v>113</v>
      </c>
      <c r="E5835" t="s">
        <v>10231</v>
      </c>
      <c r="F5835" t="s">
        <v>252</v>
      </c>
      <c r="G5835" t="s">
        <v>185</v>
      </c>
      <c r="H5835">
        <v>5</v>
      </c>
      <c r="I5835">
        <v>1</v>
      </c>
      <c r="J5835" t="s">
        <v>127</v>
      </c>
      <c r="K5835" t="s">
        <v>31</v>
      </c>
      <c r="L5835" t="s">
        <v>296</v>
      </c>
      <c r="M5835" s="53">
        <v>0.01</v>
      </c>
      <c r="N5835" s="52">
        <v>46396.826783999997</v>
      </c>
      <c r="O5835" s="52">
        <v>56019.868212000001</v>
      </c>
      <c r="P5835">
        <v>1</v>
      </c>
      <c r="Q5835">
        <f>IF(SUMIFS(SolCotizacion!$P:$P,SolCotizacion!$E:$E,$G5835,SolCotizacion!$K:$K,$I5835)&gt;499,1,0)</f>
        <v>0</v>
      </c>
      <c r="R5835">
        <v>10015</v>
      </c>
      <c r="S5835" s="56">
        <f>IF(SUMIFS(SolCotizacion!$P:$P,SolCotizacion!$E:$E,$G5835,SolCotizacion!$K:$K,$I5835)&gt;499,4%,0)</f>
        <v>0</v>
      </c>
    </row>
    <row r="5836" spans="1:19" hidden="1">
      <c r="A5836" t="s">
        <v>7238</v>
      </c>
      <c r="B5836" t="s">
        <v>5583</v>
      </c>
      <c r="C5836">
        <v>146</v>
      </c>
      <c r="D5836" t="s">
        <v>113</v>
      </c>
      <c r="E5836" t="s">
        <v>10232</v>
      </c>
      <c r="F5836" t="s">
        <v>252</v>
      </c>
      <c r="G5836" t="s">
        <v>185</v>
      </c>
      <c r="H5836">
        <v>5</v>
      </c>
      <c r="I5836">
        <v>2</v>
      </c>
      <c r="J5836" t="s">
        <v>127</v>
      </c>
      <c r="K5836" t="s">
        <v>31</v>
      </c>
      <c r="L5836" t="s">
        <v>296</v>
      </c>
      <c r="M5836" s="53">
        <v>0.01</v>
      </c>
      <c r="N5836" s="52">
        <v>57351.633108000002</v>
      </c>
      <c r="O5836" s="52">
        <v>56127.268274000002</v>
      </c>
      <c r="P5836">
        <v>1</v>
      </c>
      <c r="Q5836">
        <f>IF(SUMIFS(SolCotizacion!$P:$P,SolCotizacion!$E:$E,$G5836,SolCotizacion!$K:$K,$I5836)&gt;499,1,0)</f>
        <v>0</v>
      </c>
      <c r="R5836">
        <v>10016</v>
      </c>
      <c r="S5836" s="56">
        <f>IF(SUMIFS(SolCotizacion!$P:$P,SolCotizacion!$E:$E,$G5836,SolCotizacion!$K:$K,$I5836)&gt;499,4%,0)</f>
        <v>0</v>
      </c>
    </row>
    <row r="5837" spans="1:19" hidden="1">
      <c r="A5837" t="s">
        <v>7239</v>
      </c>
      <c r="B5837" t="s">
        <v>5585</v>
      </c>
      <c r="C5837">
        <v>147</v>
      </c>
      <c r="D5837" t="s">
        <v>113</v>
      </c>
      <c r="E5837" t="s">
        <v>10233</v>
      </c>
      <c r="F5837" t="s">
        <v>252</v>
      </c>
      <c r="G5837" t="s">
        <v>185</v>
      </c>
      <c r="H5837">
        <v>5</v>
      </c>
      <c r="I5837">
        <v>3</v>
      </c>
      <c r="J5837" t="s">
        <v>127</v>
      </c>
      <c r="K5837" t="s">
        <v>31</v>
      </c>
      <c r="L5837" t="s">
        <v>296</v>
      </c>
      <c r="M5837" s="53">
        <v>0.01</v>
      </c>
      <c r="N5837" s="52">
        <v>57566.433232000003</v>
      </c>
      <c r="O5837" s="52">
        <v>56395.773588000004</v>
      </c>
      <c r="P5837">
        <v>1</v>
      </c>
      <c r="Q5837">
        <f>IF(SUMIFS(SolCotizacion!$P:$P,SolCotizacion!$E:$E,$G5837,SolCotizacion!$K:$K,$I5837)&gt;499,1,0)</f>
        <v>0</v>
      </c>
      <c r="R5837">
        <v>10017</v>
      </c>
      <c r="S5837" s="56">
        <f>IF(SUMIFS(SolCotizacion!$P:$P,SolCotizacion!$E:$E,$G5837,SolCotizacion!$K:$K,$I5837)&gt;499,4%,0)</f>
        <v>0</v>
      </c>
    </row>
    <row r="5838" spans="1:19" hidden="1">
      <c r="A5838" t="s">
        <v>7240</v>
      </c>
      <c r="B5838" t="s">
        <v>5587</v>
      </c>
      <c r="C5838">
        <v>148</v>
      </c>
      <c r="D5838" t="s">
        <v>113</v>
      </c>
      <c r="E5838" t="s">
        <v>10234</v>
      </c>
      <c r="F5838" t="s">
        <v>253</v>
      </c>
      <c r="G5838" t="s">
        <v>186</v>
      </c>
      <c r="H5838">
        <v>5</v>
      </c>
      <c r="I5838">
        <v>1</v>
      </c>
      <c r="J5838" t="s">
        <v>127</v>
      </c>
      <c r="K5838" t="s">
        <v>31</v>
      </c>
      <c r="L5838" t="s">
        <v>296</v>
      </c>
      <c r="M5838" s="53">
        <v>0.01</v>
      </c>
      <c r="N5838" s="52">
        <v>116883.49056999999</v>
      </c>
      <c r="O5838" s="52">
        <v>114649.57134400001</v>
      </c>
      <c r="P5838">
        <v>1</v>
      </c>
      <c r="Q5838">
        <f>IF(SUMIFS(SolCotizacion!$P:$P,SolCotizacion!$E:$E,$G5838,SolCotizacion!$K:$K,$I5838)&gt;499,1,0)</f>
        <v>0</v>
      </c>
      <c r="R5838">
        <v>10018</v>
      </c>
      <c r="S5838" s="56">
        <f>IF(SUMIFS(SolCotizacion!$P:$P,SolCotizacion!$E:$E,$G5838,SolCotizacion!$K:$K,$I5838)&gt;499,4%,0)</f>
        <v>0</v>
      </c>
    </row>
    <row r="5839" spans="1:19" hidden="1">
      <c r="A5839" t="s">
        <v>7241</v>
      </c>
      <c r="B5839" t="s">
        <v>5589</v>
      </c>
      <c r="C5839">
        <v>149</v>
      </c>
      <c r="D5839" t="s">
        <v>113</v>
      </c>
      <c r="E5839" t="s">
        <v>10235</v>
      </c>
      <c r="F5839" t="s">
        <v>253</v>
      </c>
      <c r="G5839" t="s">
        <v>186</v>
      </c>
      <c r="H5839">
        <v>5</v>
      </c>
      <c r="I5839">
        <v>2</v>
      </c>
      <c r="J5839" t="s">
        <v>127</v>
      </c>
      <c r="K5839" t="s">
        <v>31</v>
      </c>
      <c r="L5839" t="s">
        <v>296</v>
      </c>
      <c r="M5839" s="53">
        <v>0.01</v>
      </c>
      <c r="N5839" s="52">
        <v>117098.29069400001</v>
      </c>
      <c r="O5839" s="52">
        <v>114756.971406</v>
      </c>
      <c r="P5839">
        <v>1</v>
      </c>
      <c r="Q5839">
        <f>IF(SUMIFS(SolCotizacion!$P:$P,SolCotizacion!$E:$E,$G5839,SolCotizacion!$K:$K,$I5839)&gt;499,1,0)</f>
        <v>0</v>
      </c>
      <c r="R5839">
        <v>10019</v>
      </c>
      <c r="S5839" s="56">
        <f>IF(SUMIFS(SolCotizacion!$P:$P,SolCotizacion!$E:$E,$G5839,SolCotizacion!$K:$K,$I5839)&gt;499,4%,0)</f>
        <v>0</v>
      </c>
    </row>
    <row r="5840" spans="1:19" hidden="1">
      <c r="A5840" t="s">
        <v>7242</v>
      </c>
      <c r="B5840" t="s">
        <v>5591</v>
      </c>
      <c r="C5840">
        <v>150</v>
      </c>
      <c r="D5840" t="s">
        <v>113</v>
      </c>
      <c r="E5840" t="s">
        <v>10236</v>
      </c>
      <c r="F5840" t="s">
        <v>253</v>
      </c>
      <c r="G5840" t="s">
        <v>186</v>
      </c>
      <c r="H5840">
        <v>5</v>
      </c>
      <c r="I5840">
        <v>3</v>
      </c>
      <c r="J5840" t="s">
        <v>127</v>
      </c>
      <c r="K5840" t="s">
        <v>31</v>
      </c>
      <c r="L5840" t="s">
        <v>296</v>
      </c>
      <c r="M5840" s="53">
        <v>0.01</v>
      </c>
      <c r="N5840" s="52">
        <v>117313.090818</v>
      </c>
      <c r="O5840" s="52">
        <v>115025.46640200001</v>
      </c>
      <c r="P5840">
        <v>1</v>
      </c>
      <c r="Q5840">
        <f>IF(SUMIFS(SolCotizacion!$P:$P,SolCotizacion!$E:$E,$G5840,SolCotizacion!$K:$K,$I5840)&gt;499,1,0)</f>
        <v>0</v>
      </c>
      <c r="R5840">
        <v>10020</v>
      </c>
      <c r="S5840" s="56">
        <f>IF(SUMIFS(SolCotizacion!$P:$P,SolCotizacion!$E:$E,$G5840,SolCotizacion!$K:$K,$I5840)&gt;499,4%,0)</f>
        <v>0</v>
      </c>
    </row>
    <row r="5841" spans="1:19" hidden="1">
      <c r="A5841" t="s">
        <v>7243</v>
      </c>
      <c r="B5841" t="s">
        <v>5593</v>
      </c>
      <c r="C5841">
        <v>151</v>
      </c>
      <c r="D5841" t="s">
        <v>113</v>
      </c>
      <c r="E5841" t="s">
        <v>10237</v>
      </c>
      <c r="F5841" t="s">
        <v>254</v>
      </c>
      <c r="G5841" t="s">
        <v>187</v>
      </c>
      <c r="H5841">
        <v>5</v>
      </c>
      <c r="I5841">
        <v>1</v>
      </c>
      <c r="J5841" t="s">
        <v>127</v>
      </c>
      <c r="K5841" t="s">
        <v>31</v>
      </c>
      <c r="L5841" t="s">
        <v>296</v>
      </c>
      <c r="M5841" s="53">
        <v>0.01</v>
      </c>
      <c r="N5841" s="52">
        <v>28106.593130000001</v>
      </c>
      <c r="O5841" s="52">
        <v>27580.333858000002</v>
      </c>
      <c r="P5841">
        <v>1</v>
      </c>
      <c r="Q5841">
        <f>IF(SUMIFS(SolCotizacion!$P:$P,SolCotizacion!$E:$E,$G5841,SolCotizacion!$K:$K,$I5841)&gt;499,1,0)</f>
        <v>0</v>
      </c>
      <c r="R5841">
        <v>10021</v>
      </c>
      <c r="S5841" s="56">
        <f>IF(SUMIFS(SolCotizacion!$P:$P,SolCotizacion!$E:$E,$G5841,SolCotizacion!$K:$K,$I5841)&gt;499,4%,0)</f>
        <v>0</v>
      </c>
    </row>
    <row r="5842" spans="1:19" hidden="1">
      <c r="A5842" t="s">
        <v>7244</v>
      </c>
      <c r="B5842" t="s">
        <v>5595</v>
      </c>
      <c r="C5842">
        <v>152</v>
      </c>
      <c r="D5842" t="s">
        <v>113</v>
      </c>
      <c r="E5842" t="s">
        <v>10238</v>
      </c>
      <c r="F5842" t="s">
        <v>254</v>
      </c>
      <c r="G5842" t="s">
        <v>187</v>
      </c>
      <c r="H5842">
        <v>5</v>
      </c>
      <c r="I5842">
        <v>2</v>
      </c>
      <c r="J5842" t="s">
        <v>127</v>
      </c>
      <c r="K5842" t="s">
        <v>31</v>
      </c>
      <c r="L5842" t="s">
        <v>296</v>
      </c>
      <c r="M5842" s="53">
        <v>0.01</v>
      </c>
      <c r="N5842" s="52">
        <v>28321.393253999999</v>
      </c>
      <c r="O5842" s="52">
        <v>27741.439110000003</v>
      </c>
      <c r="P5842">
        <v>1</v>
      </c>
      <c r="Q5842">
        <f>IF(SUMIFS(SolCotizacion!$P:$P,SolCotizacion!$E:$E,$G5842,SolCotizacion!$K:$K,$I5842)&gt;499,1,0)</f>
        <v>0</v>
      </c>
      <c r="R5842">
        <v>10022</v>
      </c>
      <c r="S5842" s="56">
        <f>IF(SUMIFS(SolCotizacion!$P:$P,SolCotizacion!$E:$E,$G5842,SolCotizacion!$K:$K,$I5842)&gt;499,4%,0)</f>
        <v>0</v>
      </c>
    </row>
    <row r="5843" spans="1:19" hidden="1">
      <c r="A5843" t="s">
        <v>7245</v>
      </c>
      <c r="B5843" t="s">
        <v>5597</v>
      </c>
      <c r="C5843">
        <v>153</v>
      </c>
      <c r="D5843" t="s">
        <v>113</v>
      </c>
      <c r="E5843" t="s">
        <v>10239</v>
      </c>
      <c r="F5843" t="s">
        <v>254</v>
      </c>
      <c r="G5843" t="s">
        <v>187</v>
      </c>
      <c r="H5843">
        <v>5</v>
      </c>
      <c r="I5843">
        <v>3</v>
      </c>
      <c r="J5843" t="s">
        <v>127</v>
      </c>
      <c r="K5843" t="s">
        <v>31</v>
      </c>
      <c r="L5843" t="s">
        <v>296</v>
      </c>
      <c r="M5843" s="53">
        <v>0.01</v>
      </c>
      <c r="N5843" s="52">
        <v>28428.793315999999</v>
      </c>
      <c r="O5843" s="52">
        <v>27848.839172000004</v>
      </c>
      <c r="P5843">
        <v>1</v>
      </c>
      <c r="Q5843">
        <f>IF(SUMIFS(SolCotizacion!$P:$P,SolCotizacion!$E:$E,$G5843,SolCotizacion!$K:$K,$I5843)&gt;499,1,0)</f>
        <v>0</v>
      </c>
      <c r="R5843">
        <v>10023</v>
      </c>
      <c r="S5843" s="56">
        <f>IF(SUMIFS(SolCotizacion!$P:$P,SolCotizacion!$E:$E,$G5843,SolCotizacion!$K:$K,$I5843)&gt;499,4%,0)</f>
        <v>0</v>
      </c>
    </row>
    <row r="5844" spans="1:19" hidden="1">
      <c r="A5844" t="s">
        <v>7246</v>
      </c>
      <c r="B5844" t="s">
        <v>5599</v>
      </c>
      <c r="C5844">
        <v>154</v>
      </c>
      <c r="D5844" t="s">
        <v>113</v>
      </c>
      <c r="E5844" t="s">
        <v>10240</v>
      </c>
      <c r="F5844" t="s">
        <v>255</v>
      </c>
      <c r="G5844" t="s">
        <v>188</v>
      </c>
      <c r="H5844">
        <v>5</v>
      </c>
      <c r="I5844">
        <v>1</v>
      </c>
      <c r="J5844" t="s">
        <v>127</v>
      </c>
      <c r="K5844" t="s">
        <v>31</v>
      </c>
      <c r="L5844" t="s">
        <v>296</v>
      </c>
      <c r="M5844" s="53">
        <v>0.01</v>
      </c>
      <c r="N5844" s="52">
        <v>17055.127782000003</v>
      </c>
      <c r="O5844" s="52">
        <v>16732.927596000001</v>
      </c>
      <c r="P5844">
        <v>1</v>
      </c>
      <c r="Q5844">
        <f>IF(SUMIFS(SolCotizacion!$P:$P,SolCotizacion!$E:$E,$G5844,SolCotizacion!$K:$K,$I5844)&gt;499,1,0)</f>
        <v>0</v>
      </c>
      <c r="R5844">
        <v>10024</v>
      </c>
      <c r="S5844" s="56">
        <f>IF(SUMIFS(SolCotizacion!$P:$P,SolCotizacion!$E:$E,$G5844,SolCotizacion!$K:$K,$I5844)&gt;499,4%,0)</f>
        <v>0</v>
      </c>
    </row>
    <row r="5845" spans="1:19" hidden="1">
      <c r="A5845" t="s">
        <v>7247</v>
      </c>
      <c r="B5845" t="s">
        <v>5601</v>
      </c>
      <c r="C5845">
        <v>155</v>
      </c>
      <c r="D5845" t="s">
        <v>113</v>
      </c>
      <c r="E5845" t="s">
        <v>10241</v>
      </c>
      <c r="F5845" t="s">
        <v>255</v>
      </c>
      <c r="G5845" t="s">
        <v>188</v>
      </c>
      <c r="H5845">
        <v>5</v>
      </c>
      <c r="I5845">
        <v>2</v>
      </c>
      <c r="J5845" t="s">
        <v>127</v>
      </c>
      <c r="K5845" t="s">
        <v>31</v>
      </c>
      <c r="L5845" t="s">
        <v>296</v>
      </c>
      <c r="M5845" s="53">
        <v>0.01</v>
      </c>
      <c r="N5845" s="52">
        <v>17269.927906000001</v>
      </c>
      <c r="O5845" s="52">
        <v>16894.032848000003</v>
      </c>
      <c r="P5845">
        <v>1</v>
      </c>
      <c r="Q5845">
        <f>IF(SUMIFS(SolCotizacion!$P:$P,SolCotizacion!$E:$E,$G5845,SolCotizacion!$K:$K,$I5845)&gt;499,1,0)</f>
        <v>0</v>
      </c>
      <c r="R5845">
        <v>10025</v>
      </c>
      <c r="S5845" s="56">
        <f>IF(SUMIFS(SolCotizacion!$P:$P,SolCotizacion!$E:$E,$G5845,SolCotizacion!$K:$K,$I5845)&gt;499,4%,0)</f>
        <v>0</v>
      </c>
    </row>
    <row r="5846" spans="1:19" hidden="1">
      <c r="A5846" t="s">
        <v>7248</v>
      </c>
      <c r="B5846" t="s">
        <v>5603</v>
      </c>
      <c r="C5846">
        <v>156</v>
      </c>
      <c r="D5846" t="s">
        <v>113</v>
      </c>
      <c r="E5846" t="s">
        <v>10242</v>
      </c>
      <c r="F5846" t="s">
        <v>255</v>
      </c>
      <c r="G5846" t="s">
        <v>188</v>
      </c>
      <c r="H5846">
        <v>5</v>
      </c>
      <c r="I5846">
        <v>3</v>
      </c>
      <c r="J5846" t="s">
        <v>127</v>
      </c>
      <c r="K5846" t="s">
        <v>31</v>
      </c>
      <c r="L5846" t="s">
        <v>296</v>
      </c>
      <c r="M5846" s="53">
        <v>0.01</v>
      </c>
      <c r="N5846" s="52">
        <v>17323.633096000001</v>
      </c>
      <c r="O5846" s="52">
        <v>16947.727720000003</v>
      </c>
      <c r="P5846">
        <v>1</v>
      </c>
      <c r="Q5846">
        <f>IF(SUMIFS(SolCotizacion!$P:$P,SolCotizacion!$E:$E,$G5846,SolCotizacion!$K:$K,$I5846)&gt;499,1,0)</f>
        <v>0</v>
      </c>
      <c r="R5846">
        <v>10026</v>
      </c>
      <c r="S5846" s="56">
        <f>IF(SUMIFS(SolCotizacion!$P:$P,SolCotizacion!$E:$E,$G5846,SolCotizacion!$K:$K,$I5846)&gt;499,4%,0)</f>
        <v>0</v>
      </c>
    </row>
    <row r="5847" spans="1:19" hidden="1">
      <c r="A5847" t="s">
        <v>7249</v>
      </c>
      <c r="B5847" t="s">
        <v>5605</v>
      </c>
      <c r="C5847">
        <v>157</v>
      </c>
      <c r="D5847" t="s">
        <v>113</v>
      </c>
      <c r="E5847" t="s">
        <v>10243</v>
      </c>
      <c r="F5847" t="s">
        <v>256</v>
      </c>
      <c r="G5847" t="s">
        <v>189</v>
      </c>
      <c r="H5847">
        <v>5</v>
      </c>
      <c r="I5847">
        <v>1</v>
      </c>
      <c r="J5847" t="s">
        <v>127</v>
      </c>
      <c r="K5847" t="s">
        <v>31</v>
      </c>
      <c r="L5847" t="s">
        <v>296</v>
      </c>
      <c r="M5847" s="53">
        <v>0.01</v>
      </c>
      <c r="N5847" s="52">
        <v>63430.472490000007</v>
      </c>
      <c r="O5847" s="52">
        <v>62249.071808000001</v>
      </c>
      <c r="P5847">
        <v>1</v>
      </c>
      <c r="Q5847">
        <f>IF(SUMIFS(SolCotizacion!$P:$P,SolCotizacion!$E:$E,$G5847,SolCotizacion!$K:$K,$I5847)&gt;499,1,0)</f>
        <v>0</v>
      </c>
      <c r="R5847">
        <v>10027</v>
      </c>
      <c r="S5847" s="56">
        <f>IF(SUMIFS(SolCotizacion!$P:$P,SolCotizacion!$E:$E,$G5847,SolCotizacion!$K:$K,$I5847)&gt;499,4%,0)</f>
        <v>0</v>
      </c>
    </row>
    <row r="5848" spans="1:19" hidden="1">
      <c r="A5848" t="s">
        <v>7250</v>
      </c>
      <c r="B5848" t="s">
        <v>5607</v>
      </c>
      <c r="C5848">
        <v>158</v>
      </c>
      <c r="D5848" t="s">
        <v>113</v>
      </c>
      <c r="E5848" t="s">
        <v>10244</v>
      </c>
      <c r="F5848" t="s">
        <v>256</v>
      </c>
      <c r="G5848" t="s">
        <v>189</v>
      </c>
      <c r="H5848">
        <v>5</v>
      </c>
      <c r="I5848">
        <v>2</v>
      </c>
      <c r="J5848" t="s">
        <v>127</v>
      </c>
      <c r="K5848" t="s">
        <v>31</v>
      </c>
      <c r="L5848" t="s">
        <v>296</v>
      </c>
      <c r="M5848" s="53">
        <v>0.01</v>
      </c>
      <c r="N5848" s="52">
        <v>63698.977804000002</v>
      </c>
      <c r="O5848" s="52">
        <v>62399.436022000002</v>
      </c>
      <c r="P5848">
        <v>1</v>
      </c>
      <c r="Q5848">
        <f>IF(SUMIFS(SolCotizacion!$P:$P,SolCotizacion!$E:$E,$G5848,SolCotizacion!$K:$K,$I5848)&gt;499,1,0)</f>
        <v>0</v>
      </c>
      <c r="R5848">
        <v>10028</v>
      </c>
      <c r="S5848" s="56">
        <f>IF(SUMIFS(SolCotizacion!$P:$P,SolCotizacion!$E:$E,$G5848,SolCotizacion!$K:$K,$I5848)&gt;499,4%,0)</f>
        <v>0</v>
      </c>
    </row>
    <row r="5849" spans="1:19" hidden="1">
      <c r="A5849" t="s">
        <v>7251</v>
      </c>
      <c r="B5849" t="s">
        <v>5609</v>
      </c>
      <c r="C5849">
        <v>159</v>
      </c>
      <c r="D5849" t="s">
        <v>113</v>
      </c>
      <c r="E5849" t="s">
        <v>10245</v>
      </c>
      <c r="F5849" t="s">
        <v>256</v>
      </c>
      <c r="G5849" t="s">
        <v>189</v>
      </c>
      <c r="H5849">
        <v>5</v>
      </c>
      <c r="I5849">
        <v>3</v>
      </c>
      <c r="J5849" t="s">
        <v>127</v>
      </c>
      <c r="K5849" t="s">
        <v>31</v>
      </c>
      <c r="L5849" t="s">
        <v>296</v>
      </c>
      <c r="M5849" s="53">
        <v>0.01</v>
      </c>
      <c r="N5849" s="52">
        <v>63752.672676000002</v>
      </c>
      <c r="O5849" s="52">
        <v>62517.577122000002</v>
      </c>
      <c r="P5849">
        <v>1</v>
      </c>
      <c r="Q5849">
        <f>IF(SUMIFS(SolCotizacion!$P:$P,SolCotizacion!$E:$E,$G5849,SolCotizacion!$K:$K,$I5849)&gt;499,1,0)</f>
        <v>0</v>
      </c>
      <c r="R5849">
        <v>10029</v>
      </c>
      <c r="S5849" s="56">
        <f>IF(SUMIFS(SolCotizacion!$P:$P,SolCotizacion!$E:$E,$G5849,SolCotizacion!$K:$K,$I5849)&gt;499,4%,0)</f>
        <v>0</v>
      </c>
    </row>
    <row r="5850" spans="1:19" hidden="1">
      <c r="A5850" t="s">
        <v>7252</v>
      </c>
      <c r="B5850" t="s">
        <v>5611</v>
      </c>
      <c r="C5850">
        <v>160</v>
      </c>
      <c r="D5850" t="s">
        <v>113</v>
      </c>
      <c r="E5850" t="s">
        <v>10246</v>
      </c>
      <c r="F5850" t="s">
        <v>257</v>
      </c>
      <c r="G5850" t="s">
        <v>190</v>
      </c>
      <c r="H5850">
        <v>5</v>
      </c>
      <c r="I5850">
        <v>1</v>
      </c>
      <c r="J5850" t="s">
        <v>127</v>
      </c>
      <c r="K5850" t="s">
        <v>31</v>
      </c>
      <c r="L5850" t="s">
        <v>296</v>
      </c>
      <c r="M5850" s="53">
        <v>0.01</v>
      </c>
      <c r="N5850" s="52">
        <v>111244.982156</v>
      </c>
      <c r="O5850" s="52">
        <v>116808.303304</v>
      </c>
      <c r="P5850">
        <v>1</v>
      </c>
      <c r="Q5850">
        <f>IF(SUMIFS(SolCotizacion!$P:$P,SolCotizacion!$E:$E,$G5850,SolCotizacion!$K:$K,$I5850)&gt;499,1,0)</f>
        <v>0</v>
      </c>
      <c r="R5850">
        <v>10030</v>
      </c>
      <c r="S5850" s="56">
        <f>IF(SUMIFS(SolCotizacion!$P:$P,SolCotizacion!$E:$E,$G5850,SolCotizacion!$K:$K,$I5850)&gt;499,4%,0)</f>
        <v>0</v>
      </c>
    </row>
    <row r="5851" spans="1:19" hidden="1">
      <c r="A5851" t="s">
        <v>7253</v>
      </c>
      <c r="B5851" t="s">
        <v>5613</v>
      </c>
      <c r="C5851">
        <v>161</v>
      </c>
      <c r="D5851" t="s">
        <v>113</v>
      </c>
      <c r="E5851" t="s">
        <v>10247</v>
      </c>
      <c r="F5851" t="s">
        <v>257</v>
      </c>
      <c r="G5851" t="s">
        <v>190</v>
      </c>
      <c r="H5851">
        <v>5</v>
      </c>
      <c r="I5851">
        <v>2</v>
      </c>
      <c r="J5851" t="s">
        <v>127</v>
      </c>
      <c r="K5851" t="s">
        <v>31</v>
      </c>
      <c r="L5851" t="s">
        <v>296</v>
      </c>
      <c r="M5851" s="53">
        <v>0.01</v>
      </c>
      <c r="N5851" s="52">
        <v>119299.986806</v>
      </c>
      <c r="O5851" s="52">
        <v>117023.10342800002</v>
      </c>
      <c r="P5851">
        <v>1</v>
      </c>
      <c r="Q5851">
        <f>IF(SUMIFS(SolCotizacion!$P:$P,SolCotizacion!$E:$E,$G5851,SolCotizacion!$K:$K,$I5851)&gt;499,1,0)</f>
        <v>0</v>
      </c>
      <c r="R5851">
        <v>10031</v>
      </c>
      <c r="S5851" s="56">
        <f>IF(SUMIFS(SolCotizacion!$P:$P,SolCotizacion!$E:$E,$G5851,SolCotizacion!$K:$K,$I5851)&gt;499,4%,0)</f>
        <v>0</v>
      </c>
    </row>
    <row r="5852" spans="1:19" hidden="1">
      <c r="A5852" t="s">
        <v>7254</v>
      </c>
      <c r="B5852" t="s">
        <v>5615</v>
      </c>
      <c r="C5852">
        <v>162</v>
      </c>
      <c r="D5852" t="s">
        <v>113</v>
      </c>
      <c r="E5852" t="s">
        <v>10248</v>
      </c>
      <c r="F5852" t="s">
        <v>257</v>
      </c>
      <c r="G5852" t="s">
        <v>190</v>
      </c>
      <c r="H5852">
        <v>5</v>
      </c>
      <c r="I5852">
        <v>3</v>
      </c>
      <c r="J5852" t="s">
        <v>127</v>
      </c>
      <c r="K5852" t="s">
        <v>31</v>
      </c>
      <c r="L5852" t="s">
        <v>296</v>
      </c>
      <c r="M5852" s="53">
        <v>0.01</v>
      </c>
      <c r="N5852" s="52">
        <v>119407.386868</v>
      </c>
      <c r="O5852" s="52">
        <v>117130.50349</v>
      </c>
      <c r="P5852">
        <v>1</v>
      </c>
      <c r="Q5852">
        <f>IF(SUMIFS(SolCotizacion!$P:$P,SolCotizacion!$E:$E,$G5852,SolCotizacion!$K:$K,$I5852)&gt;499,1,0)</f>
        <v>0</v>
      </c>
      <c r="R5852">
        <v>10032</v>
      </c>
      <c r="S5852" s="56">
        <f>IF(SUMIFS(SolCotizacion!$P:$P,SolCotizacion!$E:$E,$G5852,SolCotizacion!$K:$K,$I5852)&gt;499,4%,0)</f>
        <v>0</v>
      </c>
    </row>
    <row r="5853" spans="1:19" hidden="1">
      <c r="A5853" t="s">
        <v>7255</v>
      </c>
      <c r="B5853" t="s">
        <v>5617</v>
      </c>
      <c r="C5853">
        <v>163</v>
      </c>
      <c r="D5853" t="s">
        <v>113</v>
      </c>
      <c r="E5853" t="s">
        <v>10249</v>
      </c>
      <c r="F5853" t="s">
        <v>258</v>
      </c>
      <c r="G5853" t="s">
        <v>191</v>
      </c>
      <c r="H5853">
        <v>5</v>
      </c>
      <c r="I5853">
        <v>1</v>
      </c>
      <c r="J5853" t="s">
        <v>127</v>
      </c>
      <c r="K5853" t="s">
        <v>31</v>
      </c>
      <c r="L5853" t="s">
        <v>296</v>
      </c>
      <c r="M5853" s="53">
        <v>0.01</v>
      </c>
      <c r="N5853" s="52">
        <v>3726.7790560000003</v>
      </c>
      <c r="O5853" s="52">
        <v>3640.8610700000004</v>
      </c>
      <c r="P5853">
        <v>1</v>
      </c>
      <c r="Q5853">
        <f>IF(SUMIFS(SolCotizacion!$P:$P,SolCotizacion!$E:$E,$G5853,SolCotizacion!$K:$K,$I5853)&gt;499,1,0)</f>
        <v>0</v>
      </c>
      <c r="R5853">
        <v>10033</v>
      </c>
      <c r="S5853" s="56">
        <f>IF(SUMIFS(SolCotizacion!$P:$P,SolCotizacion!$E:$E,$G5853,SolCotizacion!$K:$K,$I5853)&gt;499,4%,0)</f>
        <v>0</v>
      </c>
    </row>
    <row r="5854" spans="1:19" hidden="1">
      <c r="A5854" t="s">
        <v>7256</v>
      </c>
      <c r="B5854" t="s">
        <v>5619</v>
      </c>
      <c r="C5854">
        <v>164</v>
      </c>
      <c r="D5854" t="s">
        <v>113</v>
      </c>
      <c r="E5854" t="s">
        <v>10250</v>
      </c>
      <c r="F5854" t="s">
        <v>258</v>
      </c>
      <c r="G5854" t="s">
        <v>191</v>
      </c>
      <c r="H5854">
        <v>5</v>
      </c>
      <c r="I5854">
        <v>2</v>
      </c>
      <c r="J5854" t="s">
        <v>127</v>
      </c>
      <c r="K5854" t="s">
        <v>31</v>
      </c>
      <c r="L5854" t="s">
        <v>296</v>
      </c>
      <c r="M5854" s="53">
        <v>0.01</v>
      </c>
      <c r="N5854" s="52">
        <v>3801.9663220000002</v>
      </c>
      <c r="O5854" s="52">
        <v>3694.5662600000001</v>
      </c>
      <c r="P5854">
        <v>1</v>
      </c>
      <c r="Q5854">
        <f>IF(SUMIFS(SolCotizacion!$P:$P,SolCotizacion!$E:$E,$G5854,SolCotizacion!$K:$K,$I5854)&gt;499,1,0)</f>
        <v>0</v>
      </c>
      <c r="R5854">
        <v>10034</v>
      </c>
      <c r="S5854" s="56">
        <f>IF(SUMIFS(SolCotizacion!$P:$P,SolCotizacion!$E:$E,$G5854,SolCotizacion!$K:$K,$I5854)&gt;499,4%,0)</f>
        <v>0</v>
      </c>
    </row>
    <row r="5855" spans="1:19" hidden="1">
      <c r="A5855" t="s">
        <v>7257</v>
      </c>
      <c r="B5855" t="s">
        <v>5621</v>
      </c>
      <c r="C5855">
        <v>165</v>
      </c>
      <c r="D5855" t="s">
        <v>113</v>
      </c>
      <c r="E5855" t="s">
        <v>10251</v>
      </c>
      <c r="F5855" t="s">
        <v>258</v>
      </c>
      <c r="G5855" t="s">
        <v>191</v>
      </c>
      <c r="H5855">
        <v>5</v>
      </c>
      <c r="I5855">
        <v>3</v>
      </c>
      <c r="J5855" t="s">
        <v>127</v>
      </c>
      <c r="K5855" t="s">
        <v>31</v>
      </c>
      <c r="L5855" t="s">
        <v>296</v>
      </c>
      <c r="M5855" s="53">
        <v>0.01</v>
      </c>
      <c r="N5855" s="52">
        <v>3887.8843080000001</v>
      </c>
      <c r="O5855" s="52">
        <v>3769.7432080000003</v>
      </c>
      <c r="P5855">
        <v>1</v>
      </c>
      <c r="Q5855">
        <f>IF(SUMIFS(SolCotizacion!$P:$P,SolCotizacion!$E:$E,$G5855,SolCotizacion!$K:$K,$I5855)&gt;499,1,0)</f>
        <v>0</v>
      </c>
      <c r="R5855">
        <v>10035</v>
      </c>
      <c r="S5855" s="56">
        <f>IF(SUMIFS(SolCotizacion!$P:$P,SolCotizacion!$E:$E,$G5855,SolCotizacion!$K:$K,$I5855)&gt;499,4%,0)</f>
        <v>0</v>
      </c>
    </row>
    <row r="5856" spans="1:19" hidden="1">
      <c r="A5856" t="s">
        <v>7258</v>
      </c>
      <c r="B5856" t="s">
        <v>5623</v>
      </c>
      <c r="C5856">
        <v>166</v>
      </c>
      <c r="D5856" t="s">
        <v>113</v>
      </c>
      <c r="E5856" t="s">
        <v>10252</v>
      </c>
      <c r="F5856" t="s">
        <v>259</v>
      </c>
      <c r="G5856" t="s">
        <v>192</v>
      </c>
      <c r="H5856">
        <v>5</v>
      </c>
      <c r="I5856">
        <v>1</v>
      </c>
      <c r="J5856" t="s">
        <v>127</v>
      </c>
      <c r="K5856" t="s">
        <v>31</v>
      </c>
      <c r="L5856" t="s">
        <v>296</v>
      </c>
      <c r="M5856" s="53">
        <v>0.01</v>
      </c>
      <c r="N5856" s="52">
        <v>5595.5442620000003</v>
      </c>
      <c r="O5856" s="52">
        <v>5466.6621240000004</v>
      </c>
      <c r="P5856">
        <v>1</v>
      </c>
      <c r="Q5856">
        <f>IF(SUMIFS(SolCotizacion!$P:$P,SolCotizacion!$E:$E,$G5856,SolCotizacion!$K:$K,$I5856)&gt;499,1,0)</f>
        <v>0</v>
      </c>
      <c r="R5856">
        <v>10036</v>
      </c>
      <c r="S5856" s="56">
        <f>IF(SUMIFS(SolCotizacion!$P:$P,SolCotizacion!$E:$E,$G5856,SolCotizacion!$K:$K,$I5856)&gt;499,4%,0)</f>
        <v>0</v>
      </c>
    </row>
    <row r="5857" spans="1:19" hidden="1">
      <c r="A5857" t="s">
        <v>7259</v>
      </c>
      <c r="B5857" t="s">
        <v>5625</v>
      </c>
      <c r="C5857">
        <v>167</v>
      </c>
      <c r="D5857" t="s">
        <v>113</v>
      </c>
      <c r="E5857" t="s">
        <v>10253</v>
      </c>
      <c r="F5857" t="s">
        <v>259</v>
      </c>
      <c r="G5857" t="s">
        <v>192</v>
      </c>
      <c r="H5857">
        <v>5</v>
      </c>
      <c r="I5857">
        <v>2</v>
      </c>
      <c r="J5857" t="s">
        <v>127</v>
      </c>
      <c r="K5857" t="s">
        <v>31</v>
      </c>
      <c r="L5857" t="s">
        <v>296</v>
      </c>
      <c r="M5857" s="53">
        <v>0.01</v>
      </c>
      <c r="N5857" s="52">
        <v>5670.7212099999997</v>
      </c>
      <c r="O5857" s="52">
        <v>5520.3673140000001</v>
      </c>
      <c r="P5857">
        <v>1</v>
      </c>
      <c r="Q5857">
        <f>IF(SUMIFS(SolCotizacion!$P:$P,SolCotizacion!$E:$E,$G5857,SolCotizacion!$K:$K,$I5857)&gt;499,1,0)</f>
        <v>0</v>
      </c>
      <c r="R5857">
        <v>10037</v>
      </c>
      <c r="S5857" s="56">
        <f>IF(SUMIFS(SolCotizacion!$P:$P,SolCotizacion!$E:$E,$G5857,SolCotizacion!$K:$K,$I5857)&gt;499,4%,0)</f>
        <v>0</v>
      </c>
    </row>
    <row r="5858" spans="1:19" hidden="1">
      <c r="A5858" t="s">
        <v>7260</v>
      </c>
      <c r="B5858" t="s">
        <v>5627</v>
      </c>
      <c r="C5858">
        <v>168</v>
      </c>
      <c r="D5858" t="s">
        <v>113</v>
      </c>
      <c r="E5858" t="s">
        <v>10254</v>
      </c>
      <c r="F5858" t="s">
        <v>259</v>
      </c>
      <c r="G5858" t="s">
        <v>192</v>
      </c>
      <c r="H5858">
        <v>5</v>
      </c>
      <c r="I5858">
        <v>3</v>
      </c>
      <c r="J5858" t="s">
        <v>127</v>
      </c>
      <c r="K5858" t="s">
        <v>31</v>
      </c>
      <c r="L5858" t="s">
        <v>296</v>
      </c>
      <c r="M5858" s="53">
        <v>0.01</v>
      </c>
      <c r="N5858" s="52">
        <v>5756.639196000001</v>
      </c>
      <c r="O5858" s="52">
        <v>5595.5442620000003</v>
      </c>
      <c r="P5858">
        <v>1</v>
      </c>
      <c r="Q5858">
        <f>IF(SUMIFS(SolCotizacion!$P:$P,SolCotizacion!$E:$E,$G5858,SolCotizacion!$K:$K,$I5858)&gt;499,1,0)</f>
        <v>0</v>
      </c>
      <c r="R5858">
        <v>10038</v>
      </c>
      <c r="S5858" s="56">
        <f>IF(SUMIFS(SolCotizacion!$P:$P,SolCotizacion!$E:$E,$G5858,SolCotizacion!$K:$K,$I5858)&gt;499,4%,0)</f>
        <v>0</v>
      </c>
    </row>
    <row r="5859" spans="1:19" hidden="1">
      <c r="A5859" t="s">
        <v>7261</v>
      </c>
      <c r="B5859" t="s">
        <v>5629</v>
      </c>
      <c r="C5859">
        <v>169</v>
      </c>
      <c r="D5859" t="s">
        <v>113</v>
      </c>
      <c r="E5859" t="s">
        <v>10255</v>
      </c>
      <c r="F5859" t="s">
        <v>260</v>
      </c>
      <c r="G5859" t="s">
        <v>193</v>
      </c>
      <c r="H5859">
        <v>5</v>
      </c>
      <c r="I5859">
        <v>1</v>
      </c>
      <c r="J5859" t="s">
        <v>127</v>
      </c>
      <c r="K5859" t="s">
        <v>31</v>
      </c>
      <c r="L5859" t="s">
        <v>296</v>
      </c>
      <c r="M5859" s="53">
        <v>0.01</v>
      </c>
      <c r="N5859" s="52">
        <v>318237.12474400003</v>
      </c>
      <c r="O5859" s="52">
        <v>299216.57273200003</v>
      </c>
      <c r="P5859">
        <v>1</v>
      </c>
      <c r="Q5859">
        <f>IF(SUMIFS(SolCotizacion!$P:$P,SolCotizacion!$E:$E,$G5859,SolCotizacion!$K:$K,$I5859)&gt;499,1,0)</f>
        <v>0</v>
      </c>
      <c r="R5859">
        <v>10039</v>
      </c>
      <c r="S5859" s="56">
        <f>IF(SUMIFS(SolCotizacion!$P:$P,SolCotizacion!$E:$E,$G5859,SolCotizacion!$K:$K,$I5859)&gt;499,4%,0)</f>
        <v>0</v>
      </c>
    </row>
    <row r="5860" spans="1:19" hidden="1">
      <c r="A5860" t="s">
        <v>7262</v>
      </c>
      <c r="B5860" t="s">
        <v>5631</v>
      </c>
      <c r="C5860">
        <v>170</v>
      </c>
      <c r="D5860" t="s">
        <v>113</v>
      </c>
      <c r="E5860" t="s">
        <v>10256</v>
      </c>
      <c r="F5860" t="s">
        <v>260</v>
      </c>
      <c r="G5860" t="s">
        <v>193</v>
      </c>
      <c r="H5860">
        <v>5</v>
      </c>
      <c r="I5860">
        <v>2</v>
      </c>
      <c r="J5860" t="s">
        <v>127</v>
      </c>
      <c r="K5860" t="s">
        <v>31</v>
      </c>
      <c r="L5860" t="s">
        <v>296</v>
      </c>
      <c r="M5860" s="53">
        <v>0.01</v>
      </c>
      <c r="N5860" s="52">
        <v>318774.12505400006</v>
      </c>
      <c r="O5860" s="52">
        <v>299646.17297999997</v>
      </c>
      <c r="P5860">
        <v>1</v>
      </c>
      <c r="Q5860">
        <f>IF(SUMIFS(SolCotizacion!$P:$P,SolCotizacion!$E:$E,$G5860,SolCotizacion!$K:$K,$I5860)&gt;499,1,0)</f>
        <v>0</v>
      </c>
      <c r="R5860">
        <v>10040</v>
      </c>
      <c r="S5860" s="56">
        <f>IF(SUMIFS(SolCotizacion!$P:$P,SolCotizacion!$E:$E,$G5860,SolCotizacion!$K:$K,$I5860)&gt;499,4%,0)</f>
        <v>0</v>
      </c>
    </row>
    <row r="5861" spans="1:19" hidden="1">
      <c r="A5861" t="s">
        <v>7263</v>
      </c>
      <c r="B5861" t="s">
        <v>5633</v>
      </c>
      <c r="C5861">
        <v>171</v>
      </c>
      <c r="D5861" t="s">
        <v>113</v>
      </c>
      <c r="E5861" t="s">
        <v>10257</v>
      </c>
      <c r="F5861" t="s">
        <v>260</v>
      </c>
      <c r="G5861" t="s">
        <v>193</v>
      </c>
      <c r="H5861">
        <v>5</v>
      </c>
      <c r="I5861">
        <v>3</v>
      </c>
      <c r="J5861" t="s">
        <v>127</v>
      </c>
      <c r="K5861" t="s">
        <v>31</v>
      </c>
      <c r="L5861" t="s">
        <v>296</v>
      </c>
      <c r="M5861" s="53">
        <v>0.01</v>
      </c>
      <c r="N5861" s="52">
        <v>319203.72530200001</v>
      </c>
      <c r="O5861" s="52">
        <v>300075.77322800003</v>
      </c>
      <c r="P5861">
        <v>1</v>
      </c>
      <c r="Q5861">
        <f>IF(SUMIFS(SolCotizacion!$P:$P,SolCotizacion!$E:$E,$G5861,SolCotizacion!$K:$K,$I5861)&gt;499,1,0)</f>
        <v>0</v>
      </c>
      <c r="R5861">
        <v>10041</v>
      </c>
      <c r="S5861" s="56">
        <f>IF(SUMIFS(SolCotizacion!$P:$P,SolCotizacion!$E:$E,$G5861,SolCotizacion!$K:$K,$I5861)&gt;499,4%,0)</f>
        <v>0</v>
      </c>
    </row>
    <row r="5862" spans="1:19" hidden="1">
      <c r="A5862" t="s">
        <v>7264</v>
      </c>
      <c r="B5862" t="s">
        <v>5309</v>
      </c>
      <c r="C5862">
        <v>1</v>
      </c>
      <c r="D5862" t="s">
        <v>88</v>
      </c>
      <c r="E5862" t="s">
        <v>10104</v>
      </c>
      <c r="F5862" t="s">
        <v>176</v>
      </c>
      <c r="G5862" t="s">
        <v>176</v>
      </c>
      <c r="H5862">
        <v>5</v>
      </c>
      <c r="I5862">
        <v>1</v>
      </c>
      <c r="J5862" t="s">
        <v>84</v>
      </c>
      <c r="K5862" t="s">
        <v>31</v>
      </c>
      <c r="L5862" t="s">
        <v>319</v>
      </c>
      <c r="N5862" s="52">
        <v>805920.00000000012</v>
      </c>
      <c r="O5862" s="52">
        <v>772800.00000000012</v>
      </c>
      <c r="P5862">
        <v>1</v>
      </c>
      <c r="Q5862">
        <v>1</v>
      </c>
      <c r="R5862">
        <v>10042</v>
      </c>
    </row>
    <row r="5863" spans="1:19" hidden="1">
      <c r="A5863" t="s">
        <v>7265</v>
      </c>
      <c r="B5863" t="s">
        <v>5311</v>
      </c>
      <c r="C5863">
        <v>2</v>
      </c>
      <c r="D5863" t="s">
        <v>88</v>
      </c>
      <c r="E5863" t="s">
        <v>10105</v>
      </c>
      <c r="F5863" t="s">
        <v>176</v>
      </c>
      <c r="G5863" t="s">
        <v>176</v>
      </c>
      <c r="H5863">
        <v>5</v>
      </c>
      <c r="I5863">
        <v>2</v>
      </c>
      <c r="J5863" t="s">
        <v>84</v>
      </c>
      <c r="K5863" t="s">
        <v>31</v>
      </c>
      <c r="L5863" t="s">
        <v>319</v>
      </c>
      <c r="N5863" s="52">
        <v>816960.00000000012</v>
      </c>
      <c r="O5863" s="52">
        <v>794880.00000000012</v>
      </c>
      <c r="P5863">
        <v>1</v>
      </c>
      <c r="Q5863">
        <v>1</v>
      </c>
      <c r="R5863">
        <v>10044</v>
      </c>
    </row>
    <row r="5864" spans="1:19" hidden="1">
      <c r="A5864" t="s">
        <v>7266</v>
      </c>
      <c r="B5864" t="s">
        <v>5313</v>
      </c>
      <c r="C5864">
        <v>3</v>
      </c>
      <c r="D5864" t="s">
        <v>88</v>
      </c>
      <c r="E5864" t="s">
        <v>10106</v>
      </c>
      <c r="F5864" t="s">
        <v>176</v>
      </c>
      <c r="G5864" t="s">
        <v>176</v>
      </c>
      <c r="H5864">
        <v>5</v>
      </c>
      <c r="I5864">
        <v>3</v>
      </c>
      <c r="J5864" t="s">
        <v>84</v>
      </c>
      <c r="K5864" t="s">
        <v>31</v>
      </c>
      <c r="L5864" t="s">
        <v>319</v>
      </c>
      <c r="N5864" s="52">
        <v>839040.00000000012</v>
      </c>
      <c r="O5864" s="52">
        <v>816960.00000000012</v>
      </c>
      <c r="P5864">
        <v>1</v>
      </c>
      <c r="Q5864">
        <v>1</v>
      </c>
      <c r="R5864">
        <v>10046</v>
      </c>
    </row>
    <row r="5865" spans="1:19" hidden="1">
      <c r="A5865" t="s">
        <v>7267</v>
      </c>
      <c r="B5865" t="s">
        <v>5315</v>
      </c>
      <c r="C5865">
        <v>4</v>
      </c>
      <c r="D5865" t="s">
        <v>88</v>
      </c>
      <c r="E5865" t="s">
        <v>10107</v>
      </c>
      <c r="F5865" t="s">
        <v>177</v>
      </c>
      <c r="G5865" t="s">
        <v>177</v>
      </c>
      <c r="H5865">
        <v>5</v>
      </c>
      <c r="I5865">
        <v>1</v>
      </c>
      <c r="J5865" t="s">
        <v>84</v>
      </c>
      <c r="K5865" t="s">
        <v>31</v>
      </c>
      <c r="L5865" t="s">
        <v>319</v>
      </c>
      <c r="N5865" s="52">
        <v>2097600</v>
      </c>
      <c r="O5865" s="52">
        <v>2042400.0000000005</v>
      </c>
      <c r="P5865">
        <v>1</v>
      </c>
      <c r="Q5865">
        <v>1</v>
      </c>
      <c r="R5865">
        <v>10048</v>
      </c>
    </row>
    <row r="5866" spans="1:19" hidden="1">
      <c r="A5866" t="s">
        <v>7268</v>
      </c>
      <c r="B5866" t="s">
        <v>5317</v>
      </c>
      <c r="C5866">
        <v>5</v>
      </c>
      <c r="D5866" t="s">
        <v>88</v>
      </c>
      <c r="E5866" t="s">
        <v>10108</v>
      </c>
      <c r="F5866" t="s">
        <v>177</v>
      </c>
      <c r="G5866" t="s">
        <v>177</v>
      </c>
      <c r="H5866">
        <v>5</v>
      </c>
      <c r="I5866">
        <v>2</v>
      </c>
      <c r="J5866" t="s">
        <v>84</v>
      </c>
      <c r="K5866" t="s">
        <v>31</v>
      </c>
      <c r="L5866" t="s">
        <v>319</v>
      </c>
      <c r="N5866" s="52">
        <v>2152800</v>
      </c>
      <c r="O5866" s="52">
        <v>2097600</v>
      </c>
      <c r="P5866">
        <v>1</v>
      </c>
      <c r="Q5866">
        <v>1</v>
      </c>
      <c r="R5866">
        <v>10050</v>
      </c>
    </row>
    <row r="5867" spans="1:19" hidden="1">
      <c r="A5867" t="s">
        <v>7269</v>
      </c>
      <c r="B5867" t="s">
        <v>5319</v>
      </c>
      <c r="C5867">
        <v>6</v>
      </c>
      <c r="D5867" t="s">
        <v>88</v>
      </c>
      <c r="E5867" t="s">
        <v>10109</v>
      </c>
      <c r="F5867" t="s">
        <v>177</v>
      </c>
      <c r="G5867" t="s">
        <v>177</v>
      </c>
      <c r="H5867">
        <v>5</v>
      </c>
      <c r="I5867">
        <v>3</v>
      </c>
      <c r="J5867" t="s">
        <v>84</v>
      </c>
      <c r="K5867" t="s">
        <v>31</v>
      </c>
      <c r="L5867" t="s">
        <v>319</v>
      </c>
      <c r="N5867" s="52">
        <v>2208000</v>
      </c>
      <c r="O5867" s="52">
        <v>2152800</v>
      </c>
      <c r="P5867">
        <v>1</v>
      </c>
      <c r="Q5867">
        <v>1</v>
      </c>
      <c r="R5867">
        <v>10052</v>
      </c>
    </row>
    <row r="5868" spans="1:19" hidden="1">
      <c r="A5868" t="s">
        <v>7270</v>
      </c>
      <c r="B5868" t="s">
        <v>5321</v>
      </c>
      <c r="C5868">
        <v>7</v>
      </c>
      <c r="D5868" t="s">
        <v>88</v>
      </c>
      <c r="E5868" t="s">
        <v>10110</v>
      </c>
      <c r="F5868" t="s">
        <v>178</v>
      </c>
      <c r="G5868" t="s">
        <v>178</v>
      </c>
      <c r="H5868">
        <v>5</v>
      </c>
      <c r="I5868">
        <v>1</v>
      </c>
      <c r="J5868" t="s">
        <v>84</v>
      </c>
      <c r="K5868" t="s">
        <v>31</v>
      </c>
      <c r="L5868" t="s">
        <v>319</v>
      </c>
      <c r="N5868" s="52">
        <v>1236480</v>
      </c>
      <c r="O5868" s="52">
        <v>1181280</v>
      </c>
      <c r="P5868">
        <v>1</v>
      </c>
      <c r="Q5868">
        <v>1</v>
      </c>
      <c r="R5868">
        <v>10054</v>
      </c>
    </row>
    <row r="5869" spans="1:19" hidden="1">
      <c r="A5869" t="s">
        <v>7271</v>
      </c>
      <c r="B5869" t="s">
        <v>5323</v>
      </c>
      <c r="C5869">
        <v>8</v>
      </c>
      <c r="D5869" t="s">
        <v>88</v>
      </c>
      <c r="E5869" t="s">
        <v>10111</v>
      </c>
      <c r="F5869" t="s">
        <v>178</v>
      </c>
      <c r="G5869" t="s">
        <v>178</v>
      </c>
      <c r="H5869">
        <v>5</v>
      </c>
      <c r="I5869">
        <v>2</v>
      </c>
      <c r="J5869" t="s">
        <v>84</v>
      </c>
      <c r="K5869" t="s">
        <v>31</v>
      </c>
      <c r="L5869" t="s">
        <v>319</v>
      </c>
      <c r="N5869" s="52">
        <v>1269600</v>
      </c>
      <c r="O5869" s="52">
        <v>1214400</v>
      </c>
      <c r="P5869">
        <v>1</v>
      </c>
      <c r="Q5869">
        <v>1</v>
      </c>
      <c r="R5869">
        <v>10056</v>
      </c>
    </row>
    <row r="5870" spans="1:19" hidden="1">
      <c r="A5870" t="s">
        <v>7272</v>
      </c>
      <c r="B5870" t="s">
        <v>5325</v>
      </c>
      <c r="C5870">
        <v>9</v>
      </c>
      <c r="D5870" t="s">
        <v>88</v>
      </c>
      <c r="E5870" t="s">
        <v>10112</v>
      </c>
      <c r="F5870" t="s">
        <v>178</v>
      </c>
      <c r="G5870" t="s">
        <v>178</v>
      </c>
      <c r="H5870">
        <v>5</v>
      </c>
      <c r="I5870">
        <v>3</v>
      </c>
      <c r="J5870" t="s">
        <v>84</v>
      </c>
      <c r="K5870" t="s">
        <v>31</v>
      </c>
      <c r="L5870" t="s">
        <v>319</v>
      </c>
      <c r="N5870" s="52">
        <v>1324800</v>
      </c>
      <c r="O5870" s="52">
        <v>1269600</v>
      </c>
      <c r="P5870">
        <v>1</v>
      </c>
      <c r="Q5870">
        <v>1</v>
      </c>
      <c r="R5870">
        <v>10058</v>
      </c>
    </row>
    <row r="5871" spans="1:19" hidden="1">
      <c r="A5871" t="s">
        <v>7273</v>
      </c>
      <c r="B5871" t="s">
        <v>5327</v>
      </c>
      <c r="C5871">
        <v>13</v>
      </c>
      <c r="D5871" t="s">
        <v>88</v>
      </c>
      <c r="E5871" t="s">
        <v>10113</v>
      </c>
      <c r="F5871" t="s">
        <v>179</v>
      </c>
      <c r="G5871" t="s">
        <v>179</v>
      </c>
      <c r="H5871">
        <v>5</v>
      </c>
      <c r="I5871">
        <v>1</v>
      </c>
      <c r="J5871" t="s">
        <v>84</v>
      </c>
      <c r="K5871" t="s">
        <v>31</v>
      </c>
      <c r="L5871" t="s">
        <v>319</v>
      </c>
      <c r="N5871" s="52">
        <v>684480</v>
      </c>
      <c r="O5871" s="52">
        <v>662400</v>
      </c>
      <c r="P5871">
        <v>1</v>
      </c>
      <c r="Q5871">
        <v>1</v>
      </c>
      <c r="R5871">
        <v>10066</v>
      </c>
    </row>
    <row r="5872" spans="1:19" hidden="1">
      <c r="A5872" t="s">
        <v>7274</v>
      </c>
      <c r="B5872" t="s">
        <v>5329</v>
      </c>
      <c r="C5872">
        <v>14</v>
      </c>
      <c r="D5872" t="s">
        <v>88</v>
      </c>
      <c r="E5872" t="s">
        <v>10114</v>
      </c>
      <c r="F5872" t="s">
        <v>179</v>
      </c>
      <c r="G5872" t="s">
        <v>179</v>
      </c>
      <c r="H5872">
        <v>5</v>
      </c>
      <c r="I5872">
        <v>2</v>
      </c>
      <c r="J5872" t="s">
        <v>84</v>
      </c>
      <c r="K5872" t="s">
        <v>31</v>
      </c>
      <c r="L5872" t="s">
        <v>319</v>
      </c>
      <c r="N5872" s="52">
        <v>706560.00000000012</v>
      </c>
      <c r="O5872" s="52">
        <v>684480</v>
      </c>
      <c r="P5872">
        <v>1</v>
      </c>
      <c r="Q5872">
        <v>1</v>
      </c>
      <c r="R5872">
        <v>10068</v>
      </c>
    </row>
    <row r="5873" spans="1:18" hidden="1">
      <c r="A5873" t="s">
        <v>7275</v>
      </c>
      <c r="B5873" t="s">
        <v>5331</v>
      </c>
      <c r="C5873">
        <v>15</v>
      </c>
      <c r="D5873" t="s">
        <v>88</v>
      </c>
      <c r="E5873" t="s">
        <v>10115</v>
      </c>
      <c r="F5873" t="s">
        <v>179</v>
      </c>
      <c r="G5873" t="s">
        <v>179</v>
      </c>
      <c r="H5873">
        <v>5</v>
      </c>
      <c r="I5873">
        <v>3</v>
      </c>
      <c r="J5873" t="s">
        <v>84</v>
      </c>
      <c r="K5873" t="s">
        <v>31</v>
      </c>
      <c r="L5873" t="s">
        <v>319</v>
      </c>
      <c r="N5873" s="52">
        <v>728640.00000000012</v>
      </c>
      <c r="O5873" s="52">
        <v>706560.00000000012</v>
      </c>
      <c r="P5873">
        <v>1</v>
      </c>
      <c r="Q5873">
        <v>1</v>
      </c>
      <c r="R5873">
        <v>10070</v>
      </c>
    </row>
    <row r="5874" spans="1:18" hidden="1">
      <c r="A5874" t="s">
        <v>7276</v>
      </c>
      <c r="B5874" t="s">
        <v>5333</v>
      </c>
      <c r="C5874">
        <v>16</v>
      </c>
      <c r="D5874" t="s">
        <v>88</v>
      </c>
      <c r="E5874" t="s">
        <v>10116</v>
      </c>
      <c r="F5874" t="s">
        <v>180</v>
      </c>
      <c r="G5874" t="s">
        <v>180</v>
      </c>
      <c r="H5874">
        <v>5</v>
      </c>
      <c r="I5874">
        <v>1</v>
      </c>
      <c r="J5874" t="s">
        <v>84</v>
      </c>
      <c r="K5874" t="s">
        <v>31</v>
      </c>
      <c r="L5874" t="s">
        <v>319</v>
      </c>
      <c r="N5874" s="52">
        <v>1545600.0000000002</v>
      </c>
      <c r="O5874" s="52">
        <v>1545600.0000000002</v>
      </c>
      <c r="P5874">
        <v>1</v>
      </c>
      <c r="Q5874">
        <v>1</v>
      </c>
      <c r="R5874">
        <v>10072</v>
      </c>
    </row>
    <row r="5875" spans="1:18" hidden="1">
      <c r="A5875" t="s">
        <v>7277</v>
      </c>
      <c r="B5875" t="s">
        <v>5335</v>
      </c>
      <c r="C5875">
        <v>17</v>
      </c>
      <c r="D5875" t="s">
        <v>88</v>
      </c>
      <c r="E5875" t="s">
        <v>10117</v>
      </c>
      <c r="F5875" t="s">
        <v>180</v>
      </c>
      <c r="G5875" t="s">
        <v>180</v>
      </c>
      <c r="H5875">
        <v>5</v>
      </c>
      <c r="I5875">
        <v>2</v>
      </c>
      <c r="J5875" t="s">
        <v>84</v>
      </c>
      <c r="K5875" t="s">
        <v>31</v>
      </c>
      <c r="L5875" t="s">
        <v>319</v>
      </c>
      <c r="N5875" s="52">
        <v>1600800.0000000002</v>
      </c>
      <c r="O5875" s="52">
        <v>1600800.0000000002</v>
      </c>
      <c r="P5875">
        <v>1</v>
      </c>
      <c r="Q5875">
        <v>1</v>
      </c>
      <c r="R5875">
        <v>10074</v>
      </c>
    </row>
    <row r="5876" spans="1:18" hidden="1">
      <c r="A5876" t="s">
        <v>7278</v>
      </c>
      <c r="B5876" t="s">
        <v>5337</v>
      </c>
      <c r="C5876">
        <v>18</v>
      </c>
      <c r="D5876" t="s">
        <v>88</v>
      </c>
      <c r="E5876" t="s">
        <v>10118</v>
      </c>
      <c r="F5876" t="s">
        <v>180</v>
      </c>
      <c r="G5876" t="s">
        <v>180</v>
      </c>
      <c r="H5876">
        <v>5</v>
      </c>
      <c r="I5876">
        <v>3</v>
      </c>
      <c r="J5876" t="s">
        <v>84</v>
      </c>
      <c r="K5876" t="s">
        <v>31</v>
      </c>
      <c r="L5876" t="s">
        <v>319</v>
      </c>
      <c r="N5876" s="52">
        <v>1656000.0000000002</v>
      </c>
      <c r="O5876" s="52">
        <v>1656000.0000000002</v>
      </c>
      <c r="P5876">
        <v>1</v>
      </c>
      <c r="Q5876">
        <v>1</v>
      </c>
      <c r="R5876">
        <v>10076</v>
      </c>
    </row>
    <row r="5877" spans="1:18" hidden="1">
      <c r="A5877" t="s">
        <v>7279</v>
      </c>
      <c r="B5877" t="s">
        <v>5339</v>
      </c>
      <c r="C5877">
        <v>19</v>
      </c>
      <c r="D5877" t="s">
        <v>88</v>
      </c>
      <c r="E5877" t="s">
        <v>10119</v>
      </c>
      <c r="F5877" t="s">
        <v>181</v>
      </c>
      <c r="G5877" t="s">
        <v>181</v>
      </c>
      <c r="H5877">
        <v>5</v>
      </c>
      <c r="I5877">
        <v>1</v>
      </c>
      <c r="J5877" t="s">
        <v>84</v>
      </c>
      <c r="K5877" t="s">
        <v>31</v>
      </c>
      <c r="L5877" t="s">
        <v>319</v>
      </c>
      <c r="N5877" s="52">
        <v>2428800</v>
      </c>
      <c r="O5877" s="52">
        <v>2373600</v>
      </c>
      <c r="P5877">
        <v>1</v>
      </c>
      <c r="Q5877">
        <v>1</v>
      </c>
      <c r="R5877">
        <v>10078</v>
      </c>
    </row>
    <row r="5878" spans="1:18" hidden="1">
      <c r="A5878" t="s">
        <v>7280</v>
      </c>
      <c r="B5878" t="s">
        <v>5341</v>
      </c>
      <c r="C5878">
        <v>20</v>
      </c>
      <c r="D5878" t="s">
        <v>88</v>
      </c>
      <c r="E5878" t="s">
        <v>10120</v>
      </c>
      <c r="F5878" t="s">
        <v>181</v>
      </c>
      <c r="G5878" t="s">
        <v>181</v>
      </c>
      <c r="H5878">
        <v>5</v>
      </c>
      <c r="I5878">
        <v>2</v>
      </c>
      <c r="J5878" t="s">
        <v>84</v>
      </c>
      <c r="K5878" t="s">
        <v>31</v>
      </c>
      <c r="L5878" t="s">
        <v>319</v>
      </c>
      <c r="N5878" s="52">
        <v>2484000</v>
      </c>
      <c r="O5878" s="52">
        <v>2428800</v>
      </c>
      <c r="P5878">
        <v>1</v>
      </c>
      <c r="Q5878">
        <v>1</v>
      </c>
      <c r="R5878">
        <v>10080</v>
      </c>
    </row>
    <row r="5879" spans="1:18" hidden="1">
      <c r="A5879" t="s">
        <v>7281</v>
      </c>
      <c r="B5879" t="s">
        <v>5343</v>
      </c>
      <c r="C5879">
        <v>21</v>
      </c>
      <c r="D5879" t="s">
        <v>88</v>
      </c>
      <c r="E5879" t="s">
        <v>10121</v>
      </c>
      <c r="F5879" t="s">
        <v>181</v>
      </c>
      <c r="G5879" t="s">
        <v>181</v>
      </c>
      <c r="H5879">
        <v>5</v>
      </c>
      <c r="I5879">
        <v>3</v>
      </c>
      <c r="J5879" t="s">
        <v>84</v>
      </c>
      <c r="K5879" t="s">
        <v>31</v>
      </c>
      <c r="L5879" t="s">
        <v>319</v>
      </c>
      <c r="N5879" s="52">
        <v>2539200</v>
      </c>
      <c r="O5879" s="52">
        <v>2484000</v>
      </c>
      <c r="P5879">
        <v>1</v>
      </c>
      <c r="Q5879">
        <v>1</v>
      </c>
      <c r="R5879">
        <v>10082</v>
      </c>
    </row>
    <row r="5880" spans="1:18" hidden="1">
      <c r="A5880" t="s">
        <v>7282</v>
      </c>
      <c r="B5880" t="s">
        <v>5345</v>
      </c>
      <c r="C5880">
        <v>22</v>
      </c>
      <c r="D5880" t="s">
        <v>88</v>
      </c>
      <c r="E5880" t="s">
        <v>10122</v>
      </c>
      <c r="F5880" t="s">
        <v>182</v>
      </c>
      <c r="G5880" t="s">
        <v>182</v>
      </c>
      <c r="H5880">
        <v>5</v>
      </c>
      <c r="I5880">
        <v>1</v>
      </c>
      <c r="J5880" t="s">
        <v>84</v>
      </c>
      <c r="K5880" t="s">
        <v>31</v>
      </c>
      <c r="L5880" t="s">
        <v>319</v>
      </c>
      <c r="N5880" s="52">
        <v>1435200.0000000002</v>
      </c>
      <c r="O5880" s="52">
        <v>1435200.0000000002</v>
      </c>
      <c r="P5880">
        <v>1</v>
      </c>
      <c r="Q5880">
        <v>1</v>
      </c>
      <c r="R5880">
        <v>10084</v>
      </c>
    </row>
    <row r="5881" spans="1:18" hidden="1">
      <c r="A5881" t="s">
        <v>7283</v>
      </c>
      <c r="B5881" t="s">
        <v>5347</v>
      </c>
      <c r="C5881">
        <v>23</v>
      </c>
      <c r="D5881" t="s">
        <v>88</v>
      </c>
      <c r="E5881" t="s">
        <v>10123</v>
      </c>
      <c r="F5881" t="s">
        <v>182</v>
      </c>
      <c r="G5881" t="s">
        <v>182</v>
      </c>
      <c r="H5881">
        <v>5</v>
      </c>
      <c r="I5881">
        <v>2</v>
      </c>
      <c r="J5881" t="s">
        <v>84</v>
      </c>
      <c r="K5881" t="s">
        <v>31</v>
      </c>
      <c r="L5881" t="s">
        <v>319</v>
      </c>
      <c r="N5881" s="52">
        <v>1545600.0000000002</v>
      </c>
      <c r="O5881" s="52">
        <v>1545600.0000000002</v>
      </c>
      <c r="P5881">
        <v>1</v>
      </c>
      <c r="Q5881">
        <v>1</v>
      </c>
      <c r="R5881">
        <v>10086</v>
      </c>
    </row>
    <row r="5882" spans="1:18" hidden="1">
      <c r="A5882" t="s">
        <v>7284</v>
      </c>
      <c r="B5882" t="s">
        <v>5349</v>
      </c>
      <c r="C5882">
        <v>24</v>
      </c>
      <c r="D5882" t="s">
        <v>88</v>
      </c>
      <c r="E5882" t="s">
        <v>10124</v>
      </c>
      <c r="F5882" t="s">
        <v>182</v>
      </c>
      <c r="G5882" t="s">
        <v>182</v>
      </c>
      <c r="H5882">
        <v>5</v>
      </c>
      <c r="I5882">
        <v>3</v>
      </c>
      <c r="J5882" t="s">
        <v>84</v>
      </c>
      <c r="K5882" t="s">
        <v>31</v>
      </c>
      <c r="L5882" t="s">
        <v>319</v>
      </c>
      <c r="N5882" s="52">
        <v>1656000.0000000002</v>
      </c>
      <c r="O5882" s="52">
        <v>1656000.0000000002</v>
      </c>
      <c r="P5882">
        <v>1</v>
      </c>
      <c r="Q5882">
        <v>1</v>
      </c>
      <c r="R5882">
        <v>10088</v>
      </c>
    </row>
    <row r="5883" spans="1:18" hidden="1">
      <c r="A5883" t="s">
        <v>7285</v>
      </c>
      <c r="B5883" t="s">
        <v>5351</v>
      </c>
      <c r="C5883">
        <v>25</v>
      </c>
      <c r="D5883" t="s">
        <v>88</v>
      </c>
      <c r="E5883" t="s">
        <v>10125</v>
      </c>
      <c r="F5883" t="s">
        <v>183</v>
      </c>
      <c r="G5883" t="s">
        <v>183</v>
      </c>
      <c r="H5883">
        <v>5</v>
      </c>
      <c r="I5883">
        <v>1</v>
      </c>
      <c r="J5883" t="s">
        <v>84</v>
      </c>
      <c r="K5883" t="s">
        <v>31</v>
      </c>
      <c r="L5883" t="s">
        <v>319</v>
      </c>
      <c r="N5883" s="52">
        <v>1545600.0000000002</v>
      </c>
      <c r="O5883" s="52">
        <v>1545600.0000000002</v>
      </c>
      <c r="P5883">
        <v>1</v>
      </c>
      <c r="Q5883">
        <v>1</v>
      </c>
      <c r="R5883">
        <v>10090</v>
      </c>
    </row>
    <row r="5884" spans="1:18" hidden="1">
      <c r="A5884" t="s">
        <v>7286</v>
      </c>
      <c r="B5884" t="s">
        <v>5353</v>
      </c>
      <c r="C5884">
        <v>26</v>
      </c>
      <c r="D5884" t="s">
        <v>88</v>
      </c>
      <c r="E5884" t="s">
        <v>10126</v>
      </c>
      <c r="F5884" t="s">
        <v>183</v>
      </c>
      <c r="G5884" t="s">
        <v>183</v>
      </c>
      <c r="H5884">
        <v>5</v>
      </c>
      <c r="I5884">
        <v>2</v>
      </c>
      <c r="J5884" t="s">
        <v>84</v>
      </c>
      <c r="K5884" t="s">
        <v>31</v>
      </c>
      <c r="L5884" t="s">
        <v>319</v>
      </c>
      <c r="N5884" s="52">
        <v>1600800.0000000002</v>
      </c>
      <c r="O5884" s="52">
        <v>1600800.0000000002</v>
      </c>
      <c r="P5884">
        <v>1</v>
      </c>
      <c r="Q5884">
        <v>1</v>
      </c>
      <c r="R5884">
        <v>10092</v>
      </c>
    </row>
    <row r="5885" spans="1:18" hidden="1">
      <c r="A5885" t="s">
        <v>7287</v>
      </c>
      <c r="B5885" t="s">
        <v>5355</v>
      </c>
      <c r="C5885">
        <v>27</v>
      </c>
      <c r="D5885" t="s">
        <v>88</v>
      </c>
      <c r="E5885" t="s">
        <v>10127</v>
      </c>
      <c r="F5885" t="s">
        <v>183</v>
      </c>
      <c r="G5885" t="s">
        <v>183</v>
      </c>
      <c r="H5885">
        <v>5</v>
      </c>
      <c r="I5885">
        <v>3</v>
      </c>
      <c r="J5885" t="s">
        <v>84</v>
      </c>
      <c r="K5885" t="s">
        <v>31</v>
      </c>
      <c r="L5885" t="s">
        <v>319</v>
      </c>
      <c r="N5885" s="52">
        <v>1656000.0000000002</v>
      </c>
      <c r="O5885" s="52">
        <v>1656000.0000000002</v>
      </c>
      <c r="P5885">
        <v>1</v>
      </c>
      <c r="Q5885">
        <v>1</v>
      </c>
      <c r="R5885">
        <v>10094</v>
      </c>
    </row>
    <row r="5886" spans="1:18" hidden="1">
      <c r="A5886" t="s">
        <v>7288</v>
      </c>
      <c r="B5886" t="s">
        <v>5357</v>
      </c>
      <c r="C5886">
        <v>28</v>
      </c>
      <c r="D5886" t="s">
        <v>88</v>
      </c>
      <c r="E5886" t="s">
        <v>10128</v>
      </c>
      <c r="F5886" t="s">
        <v>184</v>
      </c>
      <c r="G5886" t="s">
        <v>184</v>
      </c>
      <c r="H5886">
        <v>5</v>
      </c>
      <c r="I5886">
        <v>1</v>
      </c>
      <c r="J5886" t="s">
        <v>84</v>
      </c>
      <c r="K5886" t="s">
        <v>31</v>
      </c>
      <c r="L5886" t="s">
        <v>319</v>
      </c>
      <c r="N5886" s="52">
        <v>3312000.0000000005</v>
      </c>
      <c r="O5886" s="52">
        <v>3256800.0000000005</v>
      </c>
      <c r="P5886">
        <v>1</v>
      </c>
      <c r="Q5886">
        <v>1</v>
      </c>
      <c r="R5886">
        <v>10096</v>
      </c>
    </row>
    <row r="5887" spans="1:18" hidden="1">
      <c r="A5887" t="s">
        <v>7289</v>
      </c>
      <c r="B5887" t="s">
        <v>5359</v>
      </c>
      <c r="C5887">
        <v>29</v>
      </c>
      <c r="D5887" t="s">
        <v>88</v>
      </c>
      <c r="E5887" t="s">
        <v>10129</v>
      </c>
      <c r="F5887" t="s">
        <v>184</v>
      </c>
      <c r="G5887" t="s">
        <v>184</v>
      </c>
      <c r="H5887">
        <v>5</v>
      </c>
      <c r="I5887">
        <v>2</v>
      </c>
      <c r="J5887" t="s">
        <v>84</v>
      </c>
      <c r="K5887" t="s">
        <v>31</v>
      </c>
      <c r="L5887" t="s">
        <v>319</v>
      </c>
      <c r="N5887" s="52">
        <v>3367200.0000000005</v>
      </c>
      <c r="O5887" s="52">
        <v>3312000.0000000005</v>
      </c>
      <c r="P5887">
        <v>1</v>
      </c>
      <c r="Q5887">
        <v>1</v>
      </c>
      <c r="R5887">
        <v>10098</v>
      </c>
    </row>
    <row r="5888" spans="1:18" hidden="1">
      <c r="A5888" t="s">
        <v>7290</v>
      </c>
      <c r="B5888" t="s">
        <v>5361</v>
      </c>
      <c r="C5888">
        <v>30</v>
      </c>
      <c r="D5888" t="s">
        <v>88</v>
      </c>
      <c r="E5888" t="s">
        <v>10130</v>
      </c>
      <c r="F5888" t="s">
        <v>184</v>
      </c>
      <c r="G5888" t="s">
        <v>184</v>
      </c>
      <c r="H5888">
        <v>5</v>
      </c>
      <c r="I5888">
        <v>3</v>
      </c>
      <c r="J5888" t="s">
        <v>84</v>
      </c>
      <c r="K5888" t="s">
        <v>31</v>
      </c>
      <c r="L5888" t="s">
        <v>319</v>
      </c>
      <c r="N5888" s="52">
        <v>3422400.0000000005</v>
      </c>
      <c r="O5888" s="52">
        <v>3367200.0000000005</v>
      </c>
      <c r="P5888">
        <v>1</v>
      </c>
      <c r="Q5888">
        <v>1</v>
      </c>
      <c r="R5888">
        <v>10100</v>
      </c>
    </row>
    <row r="5889" spans="1:18" hidden="1">
      <c r="A5889" t="s">
        <v>7291</v>
      </c>
      <c r="B5889" t="s">
        <v>5363</v>
      </c>
      <c r="C5889">
        <v>31</v>
      </c>
      <c r="D5889" t="s">
        <v>88</v>
      </c>
      <c r="E5889" t="s">
        <v>10131</v>
      </c>
      <c r="F5889" t="s">
        <v>185</v>
      </c>
      <c r="G5889" t="s">
        <v>185</v>
      </c>
      <c r="H5889">
        <v>5</v>
      </c>
      <c r="I5889">
        <v>1</v>
      </c>
      <c r="J5889" t="s">
        <v>84</v>
      </c>
      <c r="K5889" t="s">
        <v>31</v>
      </c>
      <c r="L5889" t="s">
        <v>319</v>
      </c>
      <c r="N5889" s="52">
        <v>4968000</v>
      </c>
      <c r="O5889" s="52">
        <v>4857600</v>
      </c>
      <c r="P5889">
        <v>1</v>
      </c>
      <c r="Q5889">
        <v>1</v>
      </c>
      <c r="R5889">
        <v>10102</v>
      </c>
    </row>
    <row r="5890" spans="1:18" hidden="1">
      <c r="A5890" t="s">
        <v>7292</v>
      </c>
      <c r="B5890" t="s">
        <v>5365</v>
      </c>
      <c r="C5890">
        <v>32</v>
      </c>
      <c r="D5890" t="s">
        <v>88</v>
      </c>
      <c r="E5890" t="s">
        <v>10132</v>
      </c>
      <c r="F5890" t="s">
        <v>185</v>
      </c>
      <c r="G5890" t="s">
        <v>185</v>
      </c>
      <c r="H5890">
        <v>5</v>
      </c>
      <c r="I5890">
        <v>2</v>
      </c>
      <c r="J5890" t="s">
        <v>84</v>
      </c>
      <c r="K5890" t="s">
        <v>31</v>
      </c>
      <c r="L5890" t="s">
        <v>319</v>
      </c>
      <c r="N5890" s="52">
        <v>5078400</v>
      </c>
      <c r="O5890" s="52">
        <v>4968000</v>
      </c>
      <c r="P5890">
        <v>1</v>
      </c>
      <c r="Q5890">
        <v>1</v>
      </c>
      <c r="R5890">
        <v>10104</v>
      </c>
    </row>
    <row r="5891" spans="1:18" hidden="1">
      <c r="A5891" t="s">
        <v>7293</v>
      </c>
      <c r="B5891" t="s">
        <v>5367</v>
      </c>
      <c r="C5891">
        <v>33</v>
      </c>
      <c r="D5891" t="s">
        <v>88</v>
      </c>
      <c r="E5891" t="s">
        <v>10133</v>
      </c>
      <c r="F5891" t="s">
        <v>185</v>
      </c>
      <c r="G5891" t="s">
        <v>185</v>
      </c>
      <c r="H5891">
        <v>5</v>
      </c>
      <c r="I5891">
        <v>3</v>
      </c>
      <c r="J5891" t="s">
        <v>84</v>
      </c>
      <c r="K5891" t="s">
        <v>31</v>
      </c>
      <c r="L5891" t="s">
        <v>319</v>
      </c>
      <c r="N5891" s="52">
        <v>5188800</v>
      </c>
      <c r="O5891" s="52">
        <v>5078400</v>
      </c>
      <c r="P5891">
        <v>1</v>
      </c>
      <c r="Q5891">
        <v>1</v>
      </c>
      <c r="R5891">
        <v>10106</v>
      </c>
    </row>
    <row r="5892" spans="1:18" hidden="1">
      <c r="A5892" t="s">
        <v>7294</v>
      </c>
      <c r="B5892" t="s">
        <v>5369</v>
      </c>
      <c r="C5892">
        <v>34</v>
      </c>
      <c r="D5892" t="s">
        <v>88</v>
      </c>
      <c r="E5892" t="s">
        <v>10134</v>
      </c>
      <c r="F5892" t="s">
        <v>186</v>
      </c>
      <c r="G5892" t="s">
        <v>186</v>
      </c>
      <c r="H5892">
        <v>5</v>
      </c>
      <c r="I5892">
        <v>1</v>
      </c>
      <c r="J5892" t="s">
        <v>84</v>
      </c>
      <c r="K5892" t="s">
        <v>31</v>
      </c>
      <c r="L5892" t="s">
        <v>319</v>
      </c>
      <c r="N5892" s="52">
        <v>5520000</v>
      </c>
      <c r="O5892" s="52">
        <v>5464800</v>
      </c>
      <c r="P5892">
        <v>1</v>
      </c>
      <c r="Q5892">
        <v>1</v>
      </c>
      <c r="R5892">
        <v>10108</v>
      </c>
    </row>
    <row r="5893" spans="1:18" hidden="1">
      <c r="A5893" t="s">
        <v>7295</v>
      </c>
      <c r="B5893" t="s">
        <v>5371</v>
      </c>
      <c r="C5893">
        <v>35</v>
      </c>
      <c r="D5893" t="s">
        <v>88</v>
      </c>
      <c r="E5893" t="s">
        <v>10135</v>
      </c>
      <c r="F5893" t="s">
        <v>186</v>
      </c>
      <c r="G5893" t="s">
        <v>186</v>
      </c>
      <c r="H5893">
        <v>5</v>
      </c>
      <c r="I5893">
        <v>2</v>
      </c>
      <c r="J5893" t="s">
        <v>84</v>
      </c>
      <c r="K5893" t="s">
        <v>31</v>
      </c>
      <c r="L5893" t="s">
        <v>319</v>
      </c>
      <c r="N5893" s="52">
        <v>5630399.9999999991</v>
      </c>
      <c r="O5893" s="52">
        <v>5575200.0000000009</v>
      </c>
      <c r="P5893">
        <v>1</v>
      </c>
      <c r="Q5893">
        <v>1</v>
      </c>
      <c r="R5893">
        <v>10110</v>
      </c>
    </row>
    <row r="5894" spans="1:18" hidden="1">
      <c r="A5894" t="s">
        <v>7296</v>
      </c>
      <c r="B5894" t="s">
        <v>5373</v>
      </c>
      <c r="C5894">
        <v>36</v>
      </c>
      <c r="D5894" t="s">
        <v>88</v>
      </c>
      <c r="E5894" t="s">
        <v>10136</v>
      </c>
      <c r="F5894" t="s">
        <v>186</v>
      </c>
      <c r="G5894" t="s">
        <v>186</v>
      </c>
      <c r="H5894">
        <v>5</v>
      </c>
      <c r="I5894">
        <v>3</v>
      </c>
      <c r="J5894" t="s">
        <v>84</v>
      </c>
      <c r="K5894" t="s">
        <v>31</v>
      </c>
      <c r="L5894" t="s">
        <v>319</v>
      </c>
      <c r="N5894" s="52">
        <v>5685600.0000000009</v>
      </c>
      <c r="O5894" s="52">
        <v>5630399.9999999991</v>
      </c>
      <c r="P5894">
        <v>1</v>
      </c>
      <c r="Q5894">
        <v>1</v>
      </c>
      <c r="R5894">
        <v>10112</v>
      </c>
    </row>
    <row r="5895" spans="1:18" hidden="1">
      <c r="A5895" t="s">
        <v>7297</v>
      </c>
      <c r="B5895" t="s">
        <v>5375</v>
      </c>
      <c r="C5895">
        <v>37</v>
      </c>
      <c r="D5895" t="s">
        <v>88</v>
      </c>
      <c r="E5895" t="s">
        <v>10137</v>
      </c>
      <c r="F5895" t="s">
        <v>187</v>
      </c>
      <c r="G5895" t="s">
        <v>187</v>
      </c>
      <c r="H5895">
        <v>5</v>
      </c>
      <c r="I5895">
        <v>1</v>
      </c>
      <c r="J5895" t="s">
        <v>84</v>
      </c>
      <c r="K5895" t="s">
        <v>31</v>
      </c>
      <c r="L5895" t="s">
        <v>319</v>
      </c>
      <c r="N5895" s="52">
        <v>1269600</v>
      </c>
      <c r="O5895" s="52">
        <v>1214400</v>
      </c>
      <c r="P5895">
        <v>1</v>
      </c>
      <c r="Q5895">
        <v>1</v>
      </c>
      <c r="R5895">
        <v>10114</v>
      </c>
    </row>
    <row r="5896" spans="1:18" hidden="1">
      <c r="A5896" t="s">
        <v>7298</v>
      </c>
      <c r="B5896" t="s">
        <v>5377</v>
      </c>
      <c r="C5896">
        <v>38</v>
      </c>
      <c r="D5896" t="s">
        <v>88</v>
      </c>
      <c r="E5896" t="s">
        <v>10138</v>
      </c>
      <c r="F5896" t="s">
        <v>187</v>
      </c>
      <c r="G5896" t="s">
        <v>187</v>
      </c>
      <c r="H5896">
        <v>5</v>
      </c>
      <c r="I5896">
        <v>2</v>
      </c>
      <c r="J5896" t="s">
        <v>84</v>
      </c>
      <c r="K5896" t="s">
        <v>31</v>
      </c>
      <c r="L5896" t="s">
        <v>319</v>
      </c>
      <c r="N5896" s="52">
        <v>1302720</v>
      </c>
      <c r="O5896" s="52">
        <v>1269600</v>
      </c>
      <c r="P5896">
        <v>1</v>
      </c>
      <c r="Q5896">
        <v>1</v>
      </c>
      <c r="R5896">
        <v>10116</v>
      </c>
    </row>
    <row r="5897" spans="1:18" hidden="1">
      <c r="A5897" t="s">
        <v>7299</v>
      </c>
      <c r="B5897" t="s">
        <v>5379</v>
      </c>
      <c r="C5897">
        <v>39</v>
      </c>
      <c r="D5897" t="s">
        <v>88</v>
      </c>
      <c r="E5897" t="s">
        <v>10139</v>
      </c>
      <c r="F5897" t="s">
        <v>187</v>
      </c>
      <c r="G5897" t="s">
        <v>187</v>
      </c>
      <c r="H5897">
        <v>5</v>
      </c>
      <c r="I5897">
        <v>3</v>
      </c>
      <c r="J5897" t="s">
        <v>84</v>
      </c>
      <c r="K5897" t="s">
        <v>31</v>
      </c>
      <c r="L5897" t="s">
        <v>319</v>
      </c>
      <c r="N5897" s="52">
        <v>1324800</v>
      </c>
      <c r="O5897" s="52">
        <v>1302720</v>
      </c>
      <c r="P5897">
        <v>1</v>
      </c>
      <c r="Q5897">
        <v>1</v>
      </c>
      <c r="R5897">
        <v>10118</v>
      </c>
    </row>
    <row r="5898" spans="1:18" hidden="1">
      <c r="A5898" t="s">
        <v>7300</v>
      </c>
      <c r="B5898" t="s">
        <v>5381</v>
      </c>
      <c r="C5898">
        <v>40</v>
      </c>
      <c r="D5898" t="s">
        <v>88</v>
      </c>
      <c r="E5898" t="s">
        <v>10140</v>
      </c>
      <c r="F5898" t="s">
        <v>188</v>
      </c>
      <c r="G5898" t="s">
        <v>188</v>
      </c>
      <c r="H5898">
        <v>5</v>
      </c>
      <c r="I5898">
        <v>1</v>
      </c>
      <c r="J5898" t="s">
        <v>84</v>
      </c>
      <c r="K5898" t="s">
        <v>31</v>
      </c>
      <c r="L5898" t="s">
        <v>319</v>
      </c>
      <c r="N5898" s="52">
        <v>574080</v>
      </c>
      <c r="O5898" s="52">
        <v>552000</v>
      </c>
      <c r="P5898">
        <v>1</v>
      </c>
      <c r="Q5898">
        <v>1</v>
      </c>
      <c r="R5898">
        <v>10120</v>
      </c>
    </row>
    <row r="5899" spans="1:18" hidden="1">
      <c r="A5899" t="s">
        <v>7301</v>
      </c>
      <c r="B5899" t="s">
        <v>5383</v>
      </c>
      <c r="C5899">
        <v>41</v>
      </c>
      <c r="D5899" t="s">
        <v>88</v>
      </c>
      <c r="E5899" t="s">
        <v>10141</v>
      </c>
      <c r="F5899" t="s">
        <v>188</v>
      </c>
      <c r="G5899" t="s">
        <v>188</v>
      </c>
      <c r="H5899">
        <v>5</v>
      </c>
      <c r="I5899">
        <v>2</v>
      </c>
      <c r="J5899" t="s">
        <v>84</v>
      </c>
      <c r="K5899" t="s">
        <v>31</v>
      </c>
      <c r="L5899" t="s">
        <v>319</v>
      </c>
      <c r="N5899" s="52">
        <v>596160</v>
      </c>
      <c r="O5899" s="52">
        <v>574080</v>
      </c>
      <c r="P5899">
        <v>1</v>
      </c>
      <c r="Q5899">
        <v>1</v>
      </c>
      <c r="R5899">
        <v>10122</v>
      </c>
    </row>
    <row r="5900" spans="1:18" hidden="1">
      <c r="A5900" t="s">
        <v>7302</v>
      </c>
      <c r="B5900" t="s">
        <v>5385</v>
      </c>
      <c r="C5900">
        <v>42</v>
      </c>
      <c r="D5900" t="s">
        <v>88</v>
      </c>
      <c r="E5900" t="s">
        <v>10142</v>
      </c>
      <c r="F5900" t="s">
        <v>188</v>
      </c>
      <c r="G5900" t="s">
        <v>188</v>
      </c>
      <c r="H5900">
        <v>5</v>
      </c>
      <c r="I5900">
        <v>3</v>
      </c>
      <c r="J5900" t="s">
        <v>84</v>
      </c>
      <c r="K5900" t="s">
        <v>31</v>
      </c>
      <c r="L5900" t="s">
        <v>319</v>
      </c>
      <c r="N5900" s="52">
        <v>618240</v>
      </c>
      <c r="O5900" s="52">
        <v>596160</v>
      </c>
      <c r="P5900">
        <v>1</v>
      </c>
      <c r="Q5900">
        <v>1</v>
      </c>
      <c r="R5900">
        <v>10124</v>
      </c>
    </row>
    <row r="5901" spans="1:18" hidden="1">
      <c r="A5901" t="s">
        <v>7303</v>
      </c>
      <c r="B5901" t="s">
        <v>5387</v>
      </c>
      <c r="C5901">
        <v>43</v>
      </c>
      <c r="D5901" t="s">
        <v>88</v>
      </c>
      <c r="E5901" t="s">
        <v>10143</v>
      </c>
      <c r="F5901" t="s">
        <v>189</v>
      </c>
      <c r="G5901" t="s">
        <v>189</v>
      </c>
      <c r="H5901">
        <v>5</v>
      </c>
      <c r="I5901">
        <v>1</v>
      </c>
      <c r="J5901" t="s">
        <v>84</v>
      </c>
      <c r="K5901" t="s">
        <v>31</v>
      </c>
      <c r="L5901" t="s">
        <v>319</v>
      </c>
      <c r="N5901" s="52">
        <v>2263200</v>
      </c>
      <c r="O5901" s="52">
        <v>2208000</v>
      </c>
      <c r="P5901">
        <v>1</v>
      </c>
      <c r="Q5901">
        <v>1</v>
      </c>
      <c r="R5901">
        <v>10126</v>
      </c>
    </row>
    <row r="5902" spans="1:18" hidden="1">
      <c r="A5902" t="s">
        <v>7304</v>
      </c>
      <c r="B5902" t="s">
        <v>5389</v>
      </c>
      <c r="C5902">
        <v>44</v>
      </c>
      <c r="D5902" t="s">
        <v>88</v>
      </c>
      <c r="E5902" t="s">
        <v>10144</v>
      </c>
      <c r="F5902" t="s">
        <v>189</v>
      </c>
      <c r="G5902" t="s">
        <v>189</v>
      </c>
      <c r="H5902">
        <v>5</v>
      </c>
      <c r="I5902">
        <v>2</v>
      </c>
      <c r="J5902" t="s">
        <v>84</v>
      </c>
      <c r="K5902" t="s">
        <v>31</v>
      </c>
      <c r="L5902" t="s">
        <v>319</v>
      </c>
      <c r="N5902" s="52">
        <v>2263200</v>
      </c>
      <c r="O5902" s="52">
        <v>2208000</v>
      </c>
      <c r="P5902">
        <v>1</v>
      </c>
      <c r="Q5902">
        <v>1</v>
      </c>
      <c r="R5902">
        <v>10128</v>
      </c>
    </row>
    <row r="5903" spans="1:18" hidden="1">
      <c r="A5903" t="s">
        <v>7305</v>
      </c>
      <c r="B5903" t="s">
        <v>5391</v>
      </c>
      <c r="C5903">
        <v>45</v>
      </c>
      <c r="D5903" t="s">
        <v>88</v>
      </c>
      <c r="E5903" t="s">
        <v>10145</v>
      </c>
      <c r="F5903" t="s">
        <v>189</v>
      </c>
      <c r="G5903" t="s">
        <v>189</v>
      </c>
      <c r="H5903">
        <v>5</v>
      </c>
      <c r="I5903">
        <v>3</v>
      </c>
      <c r="J5903" t="s">
        <v>84</v>
      </c>
      <c r="K5903" t="s">
        <v>31</v>
      </c>
      <c r="L5903" t="s">
        <v>319</v>
      </c>
      <c r="N5903" s="52">
        <v>2263200</v>
      </c>
      <c r="O5903" s="52">
        <v>2208000</v>
      </c>
      <c r="P5903">
        <v>1</v>
      </c>
      <c r="Q5903">
        <v>1</v>
      </c>
      <c r="R5903">
        <v>10130</v>
      </c>
    </row>
    <row r="5904" spans="1:18" hidden="1">
      <c r="A5904" t="s">
        <v>7306</v>
      </c>
      <c r="B5904" t="s">
        <v>5393</v>
      </c>
      <c r="C5904">
        <v>46</v>
      </c>
      <c r="D5904" t="s">
        <v>88</v>
      </c>
      <c r="E5904" t="s">
        <v>10146</v>
      </c>
      <c r="F5904" t="s">
        <v>190</v>
      </c>
      <c r="G5904" t="s">
        <v>190</v>
      </c>
      <c r="H5904">
        <v>5</v>
      </c>
      <c r="I5904">
        <v>1</v>
      </c>
      <c r="J5904" t="s">
        <v>84</v>
      </c>
      <c r="K5904" t="s">
        <v>31</v>
      </c>
      <c r="L5904" t="s">
        <v>319</v>
      </c>
      <c r="N5904" s="52">
        <v>14572800</v>
      </c>
      <c r="O5904" s="52">
        <v>14352000.000000002</v>
      </c>
      <c r="P5904">
        <v>1</v>
      </c>
      <c r="Q5904">
        <v>1</v>
      </c>
      <c r="R5904">
        <v>10132</v>
      </c>
    </row>
    <row r="5905" spans="1:18" hidden="1">
      <c r="A5905" t="s">
        <v>7307</v>
      </c>
      <c r="B5905" t="s">
        <v>5395</v>
      </c>
      <c r="C5905">
        <v>47</v>
      </c>
      <c r="D5905" t="s">
        <v>88</v>
      </c>
      <c r="E5905" t="s">
        <v>10147</v>
      </c>
      <c r="F5905" t="s">
        <v>190</v>
      </c>
      <c r="G5905" t="s">
        <v>190</v>
      </c>
      <c r="H5905">
        <v>5</v>
      </c>
      <c r="I5905">
        <v>2</v>
      </c>
      <c r="J5905" t="s">
        <v>84</v>
      </c>
      <c r="K5905" t="s">
        <v>31</v>
      </c>
      <c r="L5905" t="s">
        <v>319</v>
      </c>
      <c r="N5905" s="52">
        <v>14904000.000000002</v>
      </c>
      <c r="O5905" s="52">
        <v>14683200.000000002</v>
      </c>
      <c r="P5905">
        <v>1</v>
      </c>
      <c r="Q5905">
        <v>1</v>
      </c>
      <c r="R5905">
        <v>10134</v>
      </c>
    </row>
    <row r="5906" spans="1:18" hidden="1">
      <c r="A5906" t="s">
        <v>7308</v>
      </c>
      <c r="B5906" t="s">
        <v>5397</v>
      </c>
      <c r="C5906">
        <v>48</v>
      </c>
      <c r="D5906" t="s">
        <v>88</v>
      </c>
      <c r="E5906" t="s">
        <v>10148</v>
      </c>
      <c r="F5906" t="s">
        <v>190</v>
      </c>
      <c r="G5906" t="s">
        <v>190</v>
      </c>
      <c r="H5906">
        <v>5</v>
      </c>
      <c r="I5906">
        <v>3</v>
      </c>
      <c r="J5906" t="s">
        <v>84</v>
      </c>
      <c r="K5906" t="s">
        <v>31</v>
      </c>
      <c r="L5906" t="s">
        <v>319</v>
      </c>
      <c r="N5906" s="52">
        <v>15124800.000000002</v>
      </c>
      <c r="O5906" s="52">
        <v>14904000.000000002</v>
      </c>
      <c r="P5906">
        <v>1</v>
      </c>
      <c r="Q5906">
        <v>1</v>
      </c>
      <c r="R5906">
        <v>10136</v>
      </c>
    </row>
    <row r="5907" spans="1:18" hidden="1">
      <c r="A5907" t="s">
        <v>7309</v>
      </c>
      <c r="B5907" t="s">
        <v>5399</v>
      </c>
      <c r="C5907">
        <v>49</v>
      </c>
      <c r="D5907" t="s">
        <v>88</v>
      </c>
      <c r="E5907" t="s">
        <v>10149</v>
      </c>
      <c r="F5907" t="s">
        <v>191</v>
      </c>
      <c r="G5907" t="s">
        <v>191</v>
      </c>
      <c r="H5907">
        <v>5</v>
      </c>
      <c r="I5907">
        <v>1</v>
      </c>
      <c r="J5907" t="s">
        <v>84</v>
      </c>
      <c r="K5907" t="s">
        <v>31</v>
      </c>
      <c r="L5907" t="s">
        <v>319</v>
      </c>
      <c r="N5907" s="52">
        <v>656880</v>
      </c>
      <c r="O5907" s="52">
        <v>651360</v>
      </c>
      <c r="P5907">
        <v>1</v>
      </c>
      <c r="Q5907">
        <v>1</v>
      </c>
      <c r="R5907">
        <v>10138</v>
      </c>
    </row>
    <row r="5908" spans="1:18" hidden="1">
      <c r="A5908" t="s">
        <v>7310</v>
      </c>
      <c r="B5908" t="s">
        <v>5401</v>
      </c>
      <c r="C5908">
        <v>50</v>
      </c>
      <c r="D5908" t="s">
        <v>88</v>
      </c>
      <c r="E5908" t="s">
        <v>10150</v>
      </c>
      <c r="F5908" t="s">
        <v>191</v>
      </c>
      <c r="G5908" t="s">
        <v>191</v>
      </c>
      <c r="H5908">
        <v>5</v>
      </c>
      <c r="I5908">
        <v>2</v>
      </c>
      <c r="J5908" t="s">
        <v>84</v>
      </c>
      <c r="K5908" t="s">
        <v>31</v>
      </c>
      <c r="L5908" t="s">
        <v>319</v>
      </c>
      <c r="N5908" s="52">
        <v>662400</v>
      </c>
      <c r="O5908" s="52">
        <v>656880</v>
      </c>
      <c r="P5908">
        <v>1</v>
      </c>
      <c r="Q5908">
        <v>1</v>
      </c>
      <c r="R5908">
        <v>10140</v>
      </c>
    </row>
    <row r="5909" spans="1:18" hidden="1">
      <c r="A5909" t="s">
        <v>7311</v>
      </c>
      <c r="B5909" t="s">
        <v>5403</v>
      </c>
      <c r="C5909">
        <v>51</v>
      </c>
      <c r="D5909" t="s">
        <v>88</v>
      </c>
      <c r="E5909" t="s">
        <v>10151</v>
      </c>
      <c r="F5909" t="s">
        <v>191</v>
      </c>
      <c r="G5909" t="s">
        <v>191</v>
      </c>
      <c r="H5909">
        <v>5</v>
      </c>
      <c r="I5909">
        <v>3</v>
      </c>
      <c r="J5909" t="s">
        <v>84</v>
      </c>
      <c r="K5909" t="s">
        <v>31</v>
      </c>
      <c r="L5909" t="s">
        <v>319</v>
      </c>
      <c r="N5909" s="52">
        <v>667920</v>
      </c>
      <c r="O5909" s="52">
        <v>662400</v>
      </c>
      <c r="P5909">
        <v>1</v>
      </c>
      <c r="Q5909">
        <v>1</v>
      </c>
      <c r="R5909">
        <v>10142</v>
      </c>
    </row>
    <row r="5910" spans="1:18" hidden="1">
      <c r="A5910" t="s">
        <v>7312</v>
      </c>
      <c r="B5910" t="s">
        <v>5405</v>
      </c>
      <c r="C5910">
        <v>52</v>
      </c>
      <c r="D5910" t="s">
        <v>88</v>
      </c>
      <c r="E5910" t="s">
        <v>10152</v>
      </c>
      <c r="F5910" t="s">
        <v>192</v>
      </c>
      <c r="G5910" t="s">
        <v>192</v>
      </c>
      <c r="H5910">
        <v>5</v>
      </c>
      <c r="I5910">
        <v>1</v>
      </c>
      <c r="J5910" t="s">
        <v>84</v>
      </c>
      <c r="K5910" t="s">
        <v>31</v>
      </c>
      <c r="L5910" t="s">
        <v>319</v>
      </c>
      <c r="N5910" s="52">
        <v>656880</v>
      </c>
      <c r="O5910" s="52">
        <v>651360</v>
      </c>
      <c r="P5910">
        <v>1</v>
      </c>
      <c r="Q5910">
        <v>1</v>
      </c>
      <c r="R5910">
        <v>10144</v>
      </c>
    </row>
    <row r="5911" spans="1:18" hidden="1">
      <c r="A5911" t="s">
        <v>7313</v>
      </c>
      <c r="B5911" t="s">
        <v>5407</v>
      </c>
      <c r="C5911">
        <v>53</v>
      </c>
      <c r="D5911" t="s">
        <v>88</v>
      </c>
      <c r="E5911" t="s">
        <v>10153</v>
      </c>
      <c r="F5911" t="s">
        <v>192</v>
      </c>
      <c r="G5911" t="s">
        <v>192</v>
      </c>
      <c r="H5911">
        <v>5</v>
      </c>
      <c r="I5911">
        <v>2</v>
      </c>
      <c r="J5911" t="s">
        <v>84</v>
      </c>
      <c r="K5911" t="s">
        <v>31</v>
      </c>
      <c r="L5911" t="s">
        <v>319</v>
      </c>
      <c r="N5911" s="52">
        <v>662400</v>
      </c>
      <c r="O5911" s="52">
        <v>656880</v>
      </c>
      <c r="P5911">
        <v>1</v>
      </c>
      <c r="Q5911">
        <v>1</v>
      </c>
      <c r="R5911">
        <v>10146</v>
      </c>
    </row>
    <row r="5912" spans="1:18" hidden="1">
      <c r="A5912" t="s">
        <v>7314</v>
      </c>
      <c r="B5912" t="s">
        <v>5409</v>
      </c>
      <c r="C5912">
        <v>54</v>
      </c>
      <c r="D5912" t="s">
        <v>88</v>
      </c>
      <c r="E5912" t="s">
        <v>10154</v>
      </c>
      <c r="F5912" t="s">
        <v>192</v>
      </c>
      <c r="G5912" t="s">
        <v>192</v>
      </c>
      <c r="H5912">
        <v>5</v>
      </c>
      <c r="I5912">
        <v>3</v>
      </c>
      <c r="J5912" t="s">
        <v>84</v>
      </c>
      <c r="K5912" t="s">
        <v>31</v>
      </c>
      <c r="L5912" t="s">
        <v>319</v>
      </c>
      <c r="N5912" s="52">
        <v>667920</v>
      </c>
      <c r="O5912" s="52">
        <v>662400</v>
      </c>
      <c r="P5912">
        <v>1</v>
      </c>
      <c r="Q5912">
        <v>1</v>
      </c>
      <c r="R5912">
        <v>10148</v>
      </c>
    </row>
    <row r="5913" spans="1:18" hidden="1">
      <c r="A5913" t="s">
        <v>7315</v>
      </c>
      <c r="B5913" t="s">
        <v>5411</v>
      </c>
      <c r="C5913">
        <v>55</v>
      </c>
      <c r="D5913" t="s">
        <v>88</v>
      </c>
      <c r="E5913" t="s">
        <v>10155</v>
      </c>
      <c r="F5913" t="s">
        <v>193</v>
      </c>
      <c r="G5913" t="s">
        <v>193</v>
      </c>
      <c r="H5913">
        <v>5</v>
      </c>
      <c r="I5913">
        <v>1</v>
      </c>
      <c r="J5913" t="s">
        <v>84</v>
      </c>
      <c r="K5913" t="s">
        <v>31</v>
      </c>
      <c r="L5913" t="s">
        <v>319</v>
      </c>
      <c r="N5913" s="52">
        <v>30912000.000000007</v>
      </c>
      <c r="O5913" s="52">
        <v>29808000.000000004</v>
      </c>
      <c r="P5913">
        <v>1</v>
      </c>
      <c r="Q5913">
        <v>1</v>
      </c>
      <c r="R5913">
        <v>10150</v>
      </c>
    </row>
    <row r="5914" spans="1:18" hidden="1">
      <c r="A5914" t="s">
        <v>7316</v>
      </c>
      <c r="B5914" t="s">
        <v>5413</v>
      </c>
      <c r="C5914">
        <v>56</v>
      </c>
      <c r="D5914" t="s">
        <v>88</v>
      </c>
      <c r="E5914" t="s">
        <v>10156</v>
      </c>
      <c r="F5914" t="s">
        <v>193</v>
      </c>
      <c r="G5914" t="s">
        <v>193</v>
      </c>
      <c r="H5914">
        <v>5</v>
      </c>
      <c r="I5914">
        <v>2</v>
      </c>
      <c r="J5914" t="s">
        <v>84</v>
      </c>
      <c r="K5914" t="s">
        <v>31</v>
      </c>
      <c r="L5914" t="s">
        <v>319</v>
      </c>
      <c r="N5914" s="52">
        <v>32016000.000000004</v>
      </c>
      <c r="O5914" s="52">
        <v>30912000.000000007</v>
      </c>
      <c r="P5914">
        <v>1</v>
      </c>
      <c r="Q5914">
        <v>1</v>
      </c>
      <c r="R5914">
        <v>10152</v>
      </c>
    </row>
    <row r="5915" spans="1:18" hidden="1">
      <c r="A5915" t="s">
        <v>7317</v>
      </c>
      <c r="B5915" t="s">
        <v>5415</v>
      </c>
      <c r="C5915">
        <v>57</v>
      </c>
      <c r="D5915" t="s">
        <v>88</v>
      </c>
      <c r="E5915" t="s">
        <v>10157</v>
      </c>
      <c r="F5915" t="s">
        <v>193</v>
      </c>
      <c r="G5915" t="s">
        <v>193</v>
      </c>
      <c r="H5915">
        <v>5</v>
      </c>
      <c r="I5915">
        <v>3</v>
      </c>
      <c r="J5915" t="s">
        <v>84</v>
      </c>
      <c r="K5915" t="s">
        <v>31</v>
      </c>
      <c r="L5915" t="s">
        <v>319</v>
      </c>
      <c r="N5915" s="52">
        <v>33120000.000000004</v>
      </c>
      <c r="O5915" s="52">
        <v>32016000.000000004</v>
      </c>
      <c r="P5915">
        <v>1</v>
      </c>
      <c r="Q5915">
        <v>1</v>
      </c>
      <c r="R5915">
        <v>10154</v>
      </c>
    </row>
    <row r="5916" spans="1:18" hidden="1">
      <c r="A5916" t="s">
        <v>7318</v>
      </c>
      <c r="B5916" t="s">
        <v>5417</v>
      </c>
      <c r="C5916">
        <v>58</v>
      </c>
      <c r="D5916" t="s">
        <v>102</v>
      </c>
      <c r="E5916" t="s">
        <v>10158</v>
      </c>
      <c r="F5916" t="s">
        <v>194</v>
      </c>
      <c r="G5916" t="s">
        <v>176</v>
      </c>
      <c r="H5916">
        <v>5</v>
      </c>
      <c r="I5916" t="s">
        <v>103</v>
      </c>
      <c r="J5916" t="s">
        <v>84</v>
      </c>
      <c r="K5916" t="s">
        <v>31</v>
      </c>
      <c r="L5916" t="s">
        <v>319</v>
      </c>
      <c r="N5916" s="52">
        <v>430560.00000000006</v>
      </c>
      <c r="O5916" s="52">
        <v>419520.00000000006</v>
      </c>
      <c r="P5916">
        <v>1</v>
      </c>
      <c r="Q5916">
        <f>IF(COUNTIF(SolCotizacion!$E:$E,$G5916)&gt;0,1,0)</f>
        <v>0</v>
      </c>
      <c r="R5916">
        <v>10156</v>
      </c>
    </row>
    <row r="5917" spans="1:18" hidden="1">
      <c r="A5917" t="s">
        <v>7319</v>
      </c>
      <c r="B5917" t="s">
        <v>5419</v>
      </c>
      <c r="C5917">
        <v>59</v>
      </c>
      <c r="D5917" t="s">
        <v>102</v>
      </c>
      <c r="E5917" t="s">
        <v>10159</v>
      </c>
      <c r="F5917" t="s">
        <v>195</v>
      </c>
      <c r="G5917" t="s">
        <v>176</v>
      </c>
      <c r="H5917">
        <v>5</v>
      </c>
      <c r="I5917" t="s">
        <v>103</v>
      </c>
      <c r="J5917" t="s">
        <v>84</v>
      </c>
      <c r="K5917" t="s">
        <v>31</v>
      </c>
      <c r="L5917" t="s">
        <v>319</v>
      </c>
      <c r="N5917" s="52">
        <v>110400.00000000001</v>
      </c>
      <c r="O5917" s="52">
        <v>110400.00000000001</v>
      </c>
      <c r="P5917">
        <v>1</v>
      </c>
      <c r="Q5917">
        <f>IF(COUNTIF(SolCotizacion!$E:$E,$G5917)&gt;0,1,0)</f>
        <v>0</v>
      </c>
      <c r="R5917">
        <v>10158</v>
      </c>
    </row>
    <row r="5918" spans="1:18" hidden="1">
      <c r="A5918" t="s">
        <v>7320</v>
      </c>
      <c r="B5918" t="s">
        <v>5421</v>
      </c>
      <c r="C5918">
        <v>60</v>
      </c>
      <c r="D5918" t="s">
        <v>102</v>
      </c>
      <c r="E5918" t="s">
        <v>10160</v>
      </c>
      <c r="F5918" t="s">
        <v>196</v>
      </c>
      <c r="G5918" t="s">
        <v>177</v>
      </c>
      <c r="H5918">
        <v>5</v>
      </c>
      <c r="I5918" t="s">
        <v>103</v>
      </c>
      <c r="J5918" t="s">
        <v>84</v>
      </c>
      <c r="K5918" t="s">
        <v>31</v>
      </c>
      <c r="L5918" t="s">
        <v>319</v>
      </c>
      <c r="N5918" s="52">
        <v>110400.00000000001</v>
      </c>
      <c r="O5918" s="52">
        <v>110400.00000000001</v>
      </c>
      <c r="P5918">
        <v>1</v>
      </c>
      <c r="Q5918">
        <f>IF(COUNTIF(SolCotizacion!$E:$E,$G5918)&gt;0,1,0)</f>
        <v>0</v>
      </c>
      <c r="R5918">
        <v>10160</v>
      </c>
    </row>
    <row r="5919" spans="1:18" hidden="1">
      <c r="A5919" t="s">
        <v>7321</v>
      </c>
      <c r="B5919" t="s">
        <v>5423</v>
      </c>
      <c r="C5919">
        <v>61</v>
      </c>
      <c r="D5919" t="s">
        <v>102</v>
      </c>
      <c r="E5919" t="s">
        <v>10161</v>
      </c>
      <c r="F5919" t="s">
        <v>197</v>
      </c>
      <c r="G5919" t="s">
        <v>178</v>
      </c>
      <c r="H5919">
        <v>5</v>
      </c>
      <c r="I5919" t="s">
        <v>103</v>
      </c>
      <c r="J5919" t="s">
        <v>84</v>
      </c>
      <c r="K5919" t="s">
        <v>31</v>
      </c>
      <c r="L5919" t="s">
        <v>319</v>
      </c>
      <c r="N5919" s="52">
        <v>441600.00000000006</v>
      </c>
      <c r="O5919" s="52">
        <v>430560.00000000006</v>
      </c>
      <c r="P5919">
        <v>1</v>
      </c>
      <c r="Q5919">
        <f>IF(COUNTIF(SolCotizacion!$E:$E,$G5919)&gt;0,1,0)</f>
        <v>0</v>
      </c>
      <c r="R5919">
        <v>10162</v>
      </c>
    </row>
    <row r="5920" spans="1:18" hidden="1">
      <c r="A5920" t="s">
        <v>7322</v>
      </c>
      <c r="B5920" t="s">
        <v>5425</v>
      </c>
      <c r="C5920">
        <v>63</v>
      </c>
      <c r="D5920" t="s">
        <v>102</v>
      </c>
      <c r="E5920" t="s">
        <v>10162</v>
      </c>
      <c r="F5920" t="s">
        <v>198</v>
      </c>
      <c r="G5920" t="s">
        <v>179</v>
      </c>
      <c r="H5920">
        <v>5</v>
      </c>
      <c r="I5920" t="s">
        <v>103</v>
      </c>
      <c r="J5920" t="s">
        <v>84</v>
      </c>
      <c r="K5920" t="s">
        <v>31</v>
      </c>
      <c r="L5920" t="s">
        <v>319</v>
      </c>
      <c r="N5920" s="52">
        <v>33120</v>
      </c>
      <c r="O5920" s="52">
        <v>33120</v>
      </c>
      <c r="P5920">
        <v>1</v>
      </c>
      <c r="Q5920">
        <f>IF(COUNTIF(SolCotizacion!$E:$E,$G5920)&gt;0,1,0)</f>
        <v>0</v>
      </c>
      <c r="R5920">
        <v>10166</v>
      </c>
    </row>
    <row r="5921" spans="1:18" hidden="1">
      <c r="A5921" t="s">
        <v>7323</v>
      </c>
      <c r="B5921" t="s">
        <v>5427</v>
      </c>
      <c r="C5921">
        <v>64</v>
      </c>
      <c r="D5921" t="s">
        <v>102</v>
      </c>
      <c r="E5921" t="s">
        <v>10163</v>
      </c>
      <c r="F5921" t="s">
        <v>199</v>
      </c>
      <c r="G5921" t="s">
        <v>180</v>
      </c>
      <c r="H5921">
        <v>5</v>
      </c>
      <c r="I5921" t="s">
        <v>103</v>
      </c>
      <c r="J5921" t="s">
        <v>84</v>
      </c>
      <c r="K5921" t="s">
        <v>31</v>
      </c>
      <c r="L5921" t="s">
        <v>319</v>
      </c>
      <c r="N5921" s="52">
        <v>220800.00000000003</v>
      </c>
      <c r="O5921" s="52">
        <v>220800.00000000003</v>
      </c>
      <c r="P5921">
        <v>1</v>
      </c>
      <c r="Q5921">
        <f>IF(COUNTIF(SolCotizacion!$E:$E,$G5921)&gt;0,1,0)</f>
        <v>0</v>
      </c>
      <c r="R5921">
        <v>10168</v>
      </c>
    </row>
    <row r="5922" spans="1:18" hidden="1">
      <c r="A5922" t="s">
        <v>7324</v>
      </c>
      <c r="B5922" t="s">
        <v>5429</v>
      </c>
      <c r="C5922">
        <v>65</v>
      </c>
      <c r="D5922" t="s">
        <v>102</v>
      </c>
      <c r="E5922" t="s">
        <v>10164</v>
      </c>
      <c r="F5922" t="s">
        <v>200</v>
      </c>
      <c r="G5922" t="s">
        <v>180</v>
      </c>
      <c r="H5922">
        <v>5</v>
      </c>
      <c r="I5922" t="s">
        <v>103</v>
      </c>
      <c r="J5922" t="s">
        <v>84</v>
      </c>
      <c r="K5922" t="s">
        <v>31</v>
      </c>
      <c r="L5922" t="s">
        <v>319</v>
      </c>
      <c r="N5922" s="52">
        <v>1324800</v>
      </c>
      <c r="O5922" s="52">
        <v>1324800</v>
      </c>
      <c r="P5922">
        <v>1</v>
      </c>
      <c r="Q5922">
        <f>IF(COUNTIF(SolCotizacion!$E:$E,$G5922)&gt;0,1,0)</f>
        <v>0</v>
      </c>
      <c r="R5922">
        <v>10170</v>
      </c>
    </row>
    <row r="5923" spans="1:18" hidden="1">
      <c r="A5923" t="s">
        <v>7325</v>
      </c>
      <c r="B5923" t="s">
        <v>5431</v>
      </c>
      <c r="C5923">
        <v>66</v>
      </c>
      <c r="D5923" t="s">
        <v>102</v>
      </c>
      <c r="E5923" t="s">
        <v>10165</v>
      </c>
      <c r="F5923" t="s">
        <v>201</v>
      </c>
      <c r="G5923" t="s">
        <v>180</v>
      </c>
      <c r="H5923">
        <v>5</v>
      </c>
      <c r="I5923" t="s">
        <v>103</v>
      </c>
      <c r="J5923" t="s">
        <v>84</v>
      </c>
      <c r="K5923" t="s">
        <v>31</v>
      </c>
      <c r="L5923" t="s">
        <v>319</v>
      </c>
      <c r="N5923" s="52">
        <v>552000</v>
      </c>
      <c r="O5923" s="52">
        <v>540960</v>
      </c>
      <c r="P5923">
        <v>1</v>
      </c>
      <c r="Q5923">
        <f>IF(COUNTIF(SolCotizacion!$E:$E,$G5923)&gt;0,1,0)</f>
        <v>0</v>
      </c>
      <c r="R5923">
        <v>10172</v>
      </c>
    </row>
    <row r="5924" spans="1:18" hidden="1">
      <c r="A5924" t="s">
        <v>7326</v>
      </c>
      <c r="B5924" t="s">
        <v>5433</v>
      </c>
      <c r="C5924">
        <v>67</v>
      </c>
      <c r="D5924" t="s">
        <v>102</v>
      </c>
      <c r="E5924" t="s">
        <v>10166</v>
      </c>
      <c r="F5924" t="s">
        <v>202</v>
      </c>
      <c r="G5924" t="s">
        <v>181</v>
      </c>
      <c r="H5924">
        <v>5</v>
      </c>
      <c r="I5924" t="s">
        <v>103</v>
      </c>
      <c r="J5924" t="s">
        <v>84</v>
      </c>
      <c r="K5924" t="s">
        <v>31</v>
      </c>
      <c r="L5924" t="s">
        <v>319</v>
      </c>
      <c r="N5924" s="52">
        <v>662400</v>
      </c>
      <c r="O5924" s="52">
        <v>651360</v>
      </c>
      <c r="P5924">
        <v>1</v>
      </c>
      <c r="Q5924">
        <f>IF(COUNTIF(SolCotizacion!$E:$E,$G5924)&gt;0,1,0)</f>
        <v>0</v>
      </c>
      <c r="R5924">
        <v>10174</v>
      </c>
    </row>
    <row r="5925" spans="1:18" hidden="1">
      <c r="A5925" t="s">
        <v>7327</v>
      </c>
      <c r="B5925" t="s">
        <v>5435</v>
      </c>
      <c r="C5925">
        <v>68</v>
      </c>
      <c r="D5925" t="s">
        <v>102</v>
      </c>
      <c r="E5925" t="s">
        <v>10167</v>
      </c>
      <c r="F5925" t="s">
        <v>203</v>
      </c>
      <c r="G5925" t="s">
        <v>181</v>
      </c>
      <c r="H5925">
        <v>5</v>
      </c>
      <c r="I5925" t="s">
        <v>103</v>
      </c>
      <c r="J5925" t="s">
        <v>84</v>
      </c>
      <c r="K5925" t="s">
        <v>31</v>
      </c>
      <c r="L5925" t="s">
        <v>319</v>
      </c>
      <c r="N5925" s="52">
        <v>496800.00000000006</v>
      </c>
      <c r="O5925" s="52">
        <v>485760.00000000006</v>
      </c>
      <c r="P5925">
        <v>1</v>
      </c>
      <c r="Q5925">
        <f>IF(COUNTIF(SolCotizacion!$E:$E,$G5925)&gt;0,1,0)</f>
        <v>0</v>
      </c>
      <c r="R5925">
        <v>10176</v>
      </c>
    </row>
    <row r="5926" spans="1:18" hidden="1">
      <c r="A5926" t="s">
        <v>7328</v>
      </c>
      <c r="B5926" t="s">
        <v>5437</v>
      </c>
      <c r="C5926">
        <v>69</v>
      </c>
      <c r="D5926" t="s">
        <v>102</v>
      </c>
      <c r="E5926" t="s">
        <v>10168</v>
      </c>
      <c r="F5926" t="s">
        <v>204</v>
      </c>
      <c r="G5926" t="s">
        <v>181</v>
      </c>
      <c r="H5926">
        <v>5</v>
      </c>
      <c r="I5926" t="s">
        <v>103</v>
      </c>
      <c r="J5926" t="s">
        <v>84</v>
      </c>
      <c r="K5926" t="s">
        <v>31</v>
      </c>
      <c r="L5926" t="s">
        <v>319</v>
      </c>
      <c r="N5926" s="52">
        <v>1876800.0000000002</v>
      </c>
      <c r="O5926" s="52">
        <v>1821600</v>
      </c>
      <c r="P5926">
        <v>1</v>
      </c>
      <c r="Q5926">
        <f>IF(COUNTIF(SolCotizacion!$E:$E,$G5926)&gt;0,1,0)</f>
        <v>0</v>
      </c>
      <c r="R5926">
        <v>10178</v>
      </c>
    </row>
    <row r="5927" spans="1:18" hidden="1">
      <c r="A5927" t="s">
        <v>7329</v>
      </c>
      <c r="B5927" t="s">
        <v>5439</v>
      </c>
      <c r="C5927">
        <v>70</v>
      </c>
      <c r="D5927" t="s">
        <v>102</v>
      </c>
      <c r="E5927" t="s">
        <v>10169</v>
      </c>
      <c r="F5927" t="s">
        <v>205</v>
      </c>
      <c r="G5927" t="s">
        <v>181</v>
      </c>
      <c r="H5927">
        <v>5</v>
      </c>
      <c r="I5927" t="s">
        <v>103</v>
      </c>
      <c r="J5927" t="s">
        <v>84</v>
      </c>
      <c r="K5927" t="s">
        <v>31</v>
      </c>
      <c r="L5927" t="s">
        <v>319</v>
      </c>
      <c r="N5927" s="52">
        <v>828000.00000000012</v>
      </c>
      <c r="O5927" s="52">
        <v>816960.00000000012</v>
      </c>
      <c r="P5927">
        <v>1</v>
      </c>
      <c r="Q5927">
        <f>IF(COUNTIF(SolCotizacion!$E:$E,$G5927)&gt;0,1,0)</f>
        <v>0</v>
      </c>
      <c r="R5927">
        <v>10180</v>
      </c>
    </row>
    <row r="5928" spans="1:18" hidden="1">
      <c r="A5928" t="s">
        <v>7330</v>
      </c>
      <c r="B5928" t="s">
        <v>5441</v>
      </c>
      <c r="C5928">
        <v>71</v>
      </c>
      <c r="D5928" t="s">
        <v>102</v>
      </c>
      <c r="E5928" t="s">
        <v>10170</v>
      </c>
      <c r="F5928" t="s">
        <v>206</v>
      </c>
      <c r="G5928" t="s">
        <v>182</v>
      </c>
      <c r="H5928">
        <v>5</v>
      </c>
      <c r="I5928" t="s">
        <v>103</v>
      </c>
      <c r="J5928" t="s">
        <v>84</v>
      </c>
      <c r="K5928" t="s">
        <v>31</v>
      </c>
      <c r="L5928" t="s">
        <v>319</v>
      </c>
      <c r="N5928" s="52">
        <v>187680.00000000003</v>
      </c>
      <c r="O5928" s="52">
        <v>176640.00000000003</v>
      </c>
      <c r="P5928">
        <v>1</v>
      </c>
      <c r="Q5928">
        <f>IF(COUNTIF(SolCotizacion!$E:$E,$G5928)&gt;0,1,0)</f>
        <v>0</v>
      </c>
      <c r="R5928">
        <v>10182</v>
      </c>
    </row>
    <row r="5929" spans="1:18" hidden="1">
      <c r="A5929" t="s">
        <v>7331</v>
      </c>
      <c r="B5929" t="s">
        <v>5443</v>
      </c>
      <c r="C5929">
        <v>72</v>
      </c>
      <c r="D5929" t="s">
        <v>102</v>
      </c>
      <c r="E5929" t="s">
        <v>10171</v>
      </c>
      <c r="F5929" t="s">
        <v>207</v>
      </c>
      <c r="G5929" t="s">
        <v>182</v>
      </c>
      <c r="H5929">
        <v>5</v>
      </c>
      <c r="I5929" t="s">
        <v>103</v>
      </c>
      <c r="J5929" t="s">
        <v>84</v>
      </c>
      <c r="K5929" t="s">
        <v>31</v>
      </c>
      <c r="L5929" t="s">
        <v>319</v>
      </c>
      <c r="N5929" s="52">
        <v>496800.00000000006</v>
      </c>
      <c r="O5929" s="52">
        <v>485760.00000000006</v>
      </c>
      <c r="P5929">
        <v>1</v>
      </c>
      <c r="Q5929">
        <f>IF(COUNTIF(SolCotizacion!$E:$E,$G5929)&gt;0,1,0)</f>
        <v>0</v>
      </c>
      <c r="R5929">
        <v>10184</v>
      </c>
    </row>
    <row r="5930" spans="1:18" hidden="1">
      <c r="A5930" t="s">
        <v>7332</v>
      </c>
      <c r="B5930" t="s">
        <v>5445</v>
      </c>
      <c r="C5930">
        <v>73</v>
      </c>
      <c r="D5930" t="s">
        <v>102</v>
      </c>
      <c r="E5930" t="s">
        <v>10172</v>
      </c>
      <c r="F5930" t="s">
        <v>208</v>
      </c>
      <c r="G5930" t="s">
        <v>182</v>
      </c>
      <c r="H5930">
        <v>5</v>
      </c>
      <c r="I5930" t="s">
        <v>103</v>
      </c>
      <c r="J5930" t="s">
        <v>84</v>
      </c>
      <c r="K5930" t="s">
        <v>31</v>
      </c>
      <c r="L5930" t="s">
        <v>319</v>
      </c>
      <c r="N5930" s="52">
        <v>1435200.0000000002</v>
      </c>
      <c r="O5930" s="52">
        <v>1424160.0000000002</v>
      </c>
      <c r="P5930">
        <v>1</v>
      </c>
      <c r="Q5930">
        <f>IF(COUNTIF(SolCotizacion!$E:$E,$G5930)&gt;0,1,0)</f>
        <v>0</v>
      </c>
      <c r="R5930">
        <v>10186</v>
      </c>
    </row>
    <row r="5931" spans="1:18" hidden="1">
      <c r="A5931" t="s">
        <v>7333</v>
      </c>
      <c r="B5931" t="s">
        <v>5447</v>
      </c>
      <c r="C5931">
        <v>74</v>
      </c>
      <c r="D5931" t="s">
        <v>102</v>
      </c>
      <c r="E5931" t="s">
        <v>10173</v>
      </c>
      <c r="F5931" t="s">
        <v>209</v>
      </c>
      <c r="G5931" t="s">
        <v>183</v>
      </c>
      <c r="H5931">
        <v>5</v>
      </c>
      <c r="I5931" t="s">
        <v>103</v>
      </c>
      <c r="J5931" t="s">
        <v>84</v>
      </c>
      <c r="K5931" t="s">
        <v>31</v>
      </c>
      <c r="L5931" t="s">
        <v>319</v>
      </c>
      <c r="N5931" s="52">
        <v>220800.00000000003</v>
      </c>
      <c r="O5931" s="52">
        <v>209760.00000000003</v>
      </c>
      <c r="P5931">
        <v>1</v>
      </c>
      <c r="Q5931">
        <f>IF(COUNTIF(SolCotizacion!$E:$E,$G5931)&gt;0,1,0)</f>
        <v>0</v>
      </c>
      <c r="R5931">
        <v>10188</v>
      </c>
    </row>
    <row r="5932" spans="1:18" hidden="1">
      <c r="A5932" t="s">
        <v>7334</v>
      </c>
      <c r="B5932" t="s">
        <v>5449</v>
      </c>
      <c r="C5932">
        <v>75</v>
      </c>
      <c r="D5932" t="s">
        <v>102</v>
      </c>
      <c r="E5932" t="s">
        <v>10174</v>
      </c>
      <c r="F5932" t="s">
        <v>210</v>
      </c>
      <c r="G5932" t="s">
        <v>183</v>
      </c>
      <c r="H5932">
        <v>5</v>
      </c>
      <c r="I5932" t="s">
        <v>103</v>
      </c>
      <c r="J5932" t="s">
        <v>84</v>
      </c>
      <c r="K5932" t="s">
        <v>31</v>
      </c>
      <c r="L5932" t="s">
        <v>319</v>
      </c>
      <c r="N5932" s="52">
        <v>552000</v>
      </c>
      <c r="O5932" s="52">
        <v>540960</v>
      </c>
      <c r="P5932">
        <v>1</v>
      </c>
      <c r="Q5932">
        <f>IF(COUNTIF(SolCotizacion!$E:$E,$G5932)&gt;0,1,0)</f>
        <v>0</v>
      </c>
      <c r="R5932">
        <v>10190</v>
      </c>
    </row>
    <row r="5933" spans="1:18" hidden="1">
      <c r="A5933" t="s">
        <v>7335</v>
      </c>
      <c r="B5933" t="s">
        <v>5451</v>
      </c>
      <c r="C5933">
        <v>76</v>
      </c>
      <c r="D5933" t="s">
        <v>102</v>
      </c>
      <c r="E5933" t="s">
        <v>10175</v>
      </c>
      <c r="F5933" t="s">
        <v>211</v>
      </c>
      <c r="G5933" t="s">
        <v>183</v>
      </c>
      <c r="H5933">
        <v>5</v>
      </c>
      <c r="I5933" t="s">
        <v>103</v>
      </c>
      <c r="J5933" t="s">
        <v>84</v>
      </c>
      <c r="K5933" t="s">
        <v>31</v>
      </c>
      <c r="L5933" t="s">
        <v>319</v>
      </c>
      <c r="N5933" s="52">
        <v>1324800</v>
      </c>
      <c r="O5933" s="52">
        <v>1313760</v>
      </c>
      <c r="P5933">
        <v>1</v>
      </c>
      <c r="Q5933">
        <f>IF(COUNTIF(SolCotizacion!$E:$E,$G5933)&gt;0,1,0)</f>
        <v>0</v>
      </c>
      <c r="R5933">
        <v>10192</v>
      </c>
    </row>
    <row r="5934" spans="1:18" hidden="1">
      <c r="A5934" t="s">
        <v>7336</v>
      </c>
      <c r="B5934" t="s">
        <v>5453</v>
      </c>
      <c r="C5934">
        <v>77</v>
      </c>
      <c r="D5934" t="s">
        <v>102</v>
      </c>
      <c r="E5934" t="s">
        <v>10176</v>
      </c>
      <c r="F5934" t="s">
        <v>212</v>
      </c>
      <c r="G5934" t="s">
        <v>184</v>
      </c>
      <c r="H5934">
        <v>5</v>
      </c>
      <c r="I5934" t="s">
        <v>103</v>
      </c>
      <c r="J5934" t="s">
        <v>84</v>
      </c>
      <c r="K5934" t="s">
        <v>31</v>
      </c>
      <c r="L5934" t="s">
        <v>319</v>
      </c>
      <c r="N5934" s="52">
        <v>1324800</v>
      </c>
      <c r="O5934" s="52">
        <v>1313760</v>
      </c>
      <c r="P5934">
        <v>1</v>
      </c>
      <c r="Q5934">
        <f>IF(COUNTIF(SolCotizacion!$E:$E,$G5934)&gt;0,1,0)</f>
        <v>0</v>
      </c>
      <c r="R5934">
        <v>10194</v>
      </c>
    </row>
    <row r="5935" spans="1:18" hidden="1">
      <c r="A5935" t="s">
        <v>7337</v>
      </c>
      <c r="B5935" t="s">
        <v>5455</v>
      </c>
      <c r="C5935">
        <v>78</v>
      </c>
      <c r="D5935" t="s">
        <v>102</v>
      </c>
      <c r="E5935" t="s">
        <v>10177</v>
      </c>
      <c r="F5935" t="s">
        <v>213</v>
      </c>
      <c r="G5935" t="s">
        <v>184</v>
      </c>
      <c r="H5935">
        <v>5</v>
      </c>
      <c r="I5935" t="s">
        <v>103</v>
      </c>
      <c r="J5935" t="s">
        <v>84</v>
      </c>
      <c r="K5935" t="s">
        <v>31</v>
      </c>
      <c r="L5935" t="s">
        <v>319</v>
      </c>
      <c r="N5935" s="52">
        <v>220800.00000000003</v>
      </c>
      <c r="O5935" s="52">
        <v>209760.00000000003</v>
      </c>
      <c r="P5935">
        <v>1</v>
      </c>
      <c r="Q5935">
        <f>IF(COUNTIF(SolCotizacion!$E:$E,$G5935)&gt;0,1,0)</f>
        <v>0</v>
      </c>
      <c r="R5935">
        <v>10196</v>
      </c>
    </row>
    <row r="5936" spans="1:18" hidden="1">
      <c r="A5936" t="s">
        <v>7338</v>
      </c>
      <c r="B5936" t="s">
        <v>5457</v>
      </c>
      <c r="C5936">
        <v>79</v>
      </c>
      <c r="D5936" t="s">
        <v>102</v>
      </c>
      <c r="E5936" t="s">
        <v>10178</v>
      </c>
      <c r="F5936" t="s">
        <v>214</v>
      </c>
      <c r="G5936" t="s">
        <v>185</v>
      </c>
      <c r="H5936">
        <v>5</v>
      </c>
      <c r="I5936" t="s">
        <v>103</v>
      </c>
      <c r="J5936" t="s">
        <v>84</v>
      </c>
      <c r="K5936" t="s">
        <v>31</v>
      </c>
      <c r="L5936" t="s">
        <v>319</v>
      </c>
      <c r="N5936" s="52">
        <v>496800.00000000006</v>
      </c>
      <c r="O5936" s="52">
        <v>485760.00000000006</v>
      </c>
      <c r="P5936">
        <v>1</v>
      </c>
      <c r="Q5936">
        <f>IF(COUNTIF(SolCotizacion!$E:$E,$G5936)&gt;0,1,0)</f>
        <v>0</v>
      </c>
      <c r="R5936">
        <v>10198</v>
      </c>
    </row>
    <row r="5937" spans="1:18" hidden="1">
      <c r="A5937" t="s">
        <v>7339</v>
      </c>
      <c r="B5937" t="s">
        <v>5459</v>
      </c>
      <c r="C5937">
        <v>80</v>
      </c>
      <c r="D5937" t="s">
        <v>102</v>
      </c>
      <c r="E5937" t="s">
        <v>10179</v>
      </c>
      <c r="F5937" t="s">
        <v>215</v>
      </c>
      <c r="G5937" t="s">
        <v>185</v>
      </c>
      <c r="H5937">
        <v>5</v>
      </c>
      <c r="I5937" t="s">
        <v>103</v>
      </c>
      <c r="J5937" t="s">
        <v>84</v>
      </c>
      <c r="K5937" t="s">
        <v>31</v>
      </c>
      <c r="L5937" t="s">
        <v>319</v>
      </c>
      <c r="N5937" s="52">
        <v>1656000.0000000002</v>
      </c>
      <c r="O5937" s="52">
        <v>1644960.0000000002</v>
      </c>
      <c r="P5937">
        <v>1</v>
      </c>
      <c r="Q5937">
        <f>IF(COUNTIF(SolCotizacion!$E:$E,$G5937)&gt;0,1,0)</f>
        <v>0</v>
      </c>
      <c r="R5937">
        <v>10200</v>
      </c>
    </row>
    <row r="5938" spans="1:18" hidden="1">
      <c r="A5938" t="s">
        <v>7340</v>
      </c>
      <c r="B5938" t="s">
        <v>5461</v>
      </c>
      <c r="C5938">
        <v>81</v>
      </c>
      <c r="D5938" t="s">
        <v>102</v>
      </c>
      <c r="E5938" t="s">
        <v>10180</v>
      </c>
      <c r="F5938" t="s">
        <v>216</v>
      </c>
      <c r="G5938" t="s">
        <v>186</v>
      </c>
      <c r="H5938">
        <v>5</v>
      </c>
      <c r="I5938" t="s">
        <v>103</v>
      </c>
      <c r="J5938" t="s">
        <v>84</v>
      </c>
      <c r="K5938" t="s">
        <v>31</v>
      </c>
      <c r="L5938" t="s">
        <v>319</v>
      </c>
      <c r="N5938" s="52">
        <v>2208000</v>
      </c>
      <c r="O5938" s="52">
        <v>1313760</v>
      </c>
      <c r="P5938">
        <v>1</v>
      </c>
      <c r="Q5938">
        <f>IF(COUNTIF(SolCotizacion!$E:$E,$G5938)&gt;0,1,0)</f>
        <v>0</v>
      </c>
      <c r="R5938">
        <v>10202</v>
      </c>
    </row>
    <row r="5939" spans="1:18" hidden="1">
      <c r="A5939" t="s">
        <v>7341</v>
      </c>
      <c r="B5939" t="s">
        <v>5463</v>
      </c>
      <c r="C5939">
        <v>82</v>
      </c>
      <c r="D5939" t="s">
        <v>102</v>
      </c>
      <c r="E5939" t="s">
        <v>10181</v>
      </c>
      <c r="F5939" t="s">
        <v>217</v>
      </c>
      <c r="G5939" t="s">
        <v>186</v>
      </c>
      <c r="H5939">
        <v>5</v>
      </c>
      <c r="I5939" t="s">
        <v>103</v>
      </c>
      <c r="J5939" t="s">
        <v>84</v>
      </c>
      <c r="K5939" t="s">
        <v>31</v>
      </c>
      <c r="L5939" t="s">
        <v>319</v>
      </c>
      <c r="N5939" s="52">
        <v>552000</v>
      </c>
      <c r="O5939" s="52">
        <v>540960</v>
      </c>
      <c r="P5939">
        <v>1</v>
      </c>
      <c r="Q5939">
        <f>IF(COUNTIF(SolCotizacion!$E:$E,$G5939)&gt;0,1,0)</f>
        <v>0</v>
      </c>
      <c r="R5939">
        <v>10204</v>
      </c>
    </row>
    <row r="5940" spans="1:18" hidden="1">
      <c r="A5940" t="s">
        <v>7342</v>
      </c>
      <c r="B5940" t="s">
        <v>5465</v>
      </c>
      <c r="C5940">
        <v>83</v>
      </c>
      <c r="D5940" t="s">
        <v>102</v>
      </c>
      <c r="E5940" t="s">
        <v>10182</v>
      </c>
      <c r="F5940" t="s">
        <v>218</v>
      </c>
      <c r="G5940" t="s">
        <v>187</v>
      </c>
      <c r="H5940">
        <v>5</v>
      </c>
      <c r="I5940" t="s">
        <v>103</v>
      </c>
      <c r="J5940" t="s">
        <v>84</v>
      </c>
      <c r="K5940" t="s">
        <v>31</v>
      </c>
      <c r="L5940" t="s">
        <v>319</v>
      </c>
      <c r="N5940" s="52">
        <v>220800.00000000003</v>
      </c>
      <c r="O5940" s="52">
        <v>198720.00000000003</v>
      </c>
      <c r="P5940">
        <v>1</v>
      </c>
      <c r="Q5940">
        <f>IF(COUNTIF(SolCotizacion!$E:$E,$G5940)&gt;0,1,0)</f>
        <v>0</v>
      </c>
      <c r="R5940">
        <v>10206</v>
      </c>
    </row>
    <row r="5941" spans="1:18" hidden="1">
      <c r="A5941" t="s">
        <v>7343</v>
      </c>
      <c r="B5941" t="s">
        <v>5467</v>
      </c>
      <c r="C5941">
        <v>84</v>
      </c>
      <c r="D5941" t="s">
        <v>102</v>
      </c>
      <c r="E5941" t="s">
        <v>10183</v>
      </c>
      <c r="F5941" t="s">
        <v>219</v>
      </c>
      <c r="G5941" t="s">
        <v>188</v>
      </c>
      <c r="H5941">
        <v>5</v>
      </c>
      <c r="I5941" t="s">
        <v>103</v>
      </c>
      <c r="J5941" t="s">
        <v>84</v>
      </c>
      <c r="K5941" t="s">
        <v>31</v>
      </c>
      <c r="L5941" t="s">
        <v>319</v>
      </c>
      <c r="N5941" s="52">
        <v>220800.00000000003</v>
      </c>
      <c r="O5941" s="52">
        <v>198720.00000000003</v>
      </c>
      <c r="P5941">
        <v>1</v>
      </c>
      <c r="Q5941">
        <f>IF(COUNTIF(SolCotizacion!$E:$E,$G5941)&gt;0,1,0)</f>
        <v>0</v>
      </c>
      <c r="R5941">
        <v>10208</v>
      </c>
    </row>
    <row r="5942" spans="1:18" hidden="1">
      <c r="A5942" t="s">
        <v>7344</v>
      </c>
      <c r="B5942" t="s">
        <v>5469</v>
      </c>
      <c r="C5942">
        <v>85</v>
      </c>
      <c r="D5942" t="s">
        <v>102</v>
      </c>
      <c r="E5942" t="s">
        <v>10184</v>
      </c>
      <c r="F5942" t="s">
        <v>220</v>
      </c>
      <c r="G5942" t="s">
        <v>189</v>
      </c>
      <c r="H5942">
        <v>5</v>
      </c>
      <c r="I5942" t="s">
        <v>103</v>
      </c>
      <c r="J5942" t="s">
        <v>84</v>
      </c>
      <c r="K5942" t="s">
        <v>31</v>
      </c>
      <c r="L5942" t="s">
        <v>319</v>
      </c>
      <c r="N5942" s="52">
        <v>331200</v>
      </c>
      <c r="O5942" s="52">
        <v>309120</v>
      </c>
      <c r="P5942">
        <v>1</v>
      </c>
      <c r="Q5942">
        <f>IF(COUNTIF(SolCotizacion!$E:$E,$G5942)&gt;0,1,0)</f>
        <v>0</v>
      </c>
      <c r="R5942">
        <v>10210</v>
      </c>
    </row>
    <row r="5943" spans="1:18" hidden="1">
      <c r="A5943" t="s">
        <v>7345</v>
      </c>
      <c r="B5943" t="s">
        <v>5471</v>
      </c>
      <c r="C5943">
        <v>86</v>
      </c>
      <c r="D5943" t="s">
        <v>102</v>
      </c>
      <c r="E5943" t="s">
        <v>10185</v>
      </c>
      <c r="F5943" t="s">
        <v>221</v>
      </c>
      <c r="G5943" t="s">
        <v>190</v>
      </c>
      <c r="H5943">
        <v>5</v>
      </c>
      <c r="I5943" t="s">
        <v>103</v>
      </c>
      <c r="J5943" t="s">
        <v>84</v>
      </c>
      <c r="K5943" t="s">
        <v>31</v>
      </c>
      <c r="L5943" t="s">
        <v>319</v>
      </c>
      <c r="N5943" s="52">
        <v>220800.00000000003</v>
      </c>
      <c r="O5943" s="52">
        <v>198720.00000000003</v>
      </c>
      <c r="P5943">
        <v>1</v>
      </c>
      <c r="Q5943">
        <f>IF(COUNTIF(SolCotizacion!$E:$E,$G5943)&gt;0,1,0)</f>
        <v>0</v>
      </c>
      <c r="R5943">
        <v>10212</v>
      </c>
    </row>
    <row r="5944" spans="1:18" hidden="1">
      <c r="A5944" t="s">
        <v>7346</v>
      </c>
      <c r="B5944" t="s">
        <v>5473</v>
      </c>
      <c r="C5944">
        <v>87</v>
      </c>
      <c r="D5944" t="s">
        <v>102</v>
      </c>
      <c r="E5944" t="s">
        <v>10186</v>
      </c>
      <c r="F5944" t="s">
        <v>222</v>
      </c>
      <c r="G5944" t="s">
        <v>191</v>
      </c>
      <c r="H5944">
        <v>5</v>
      </c>
      <c r="I5944" t="s">
        <v>103</v>
      </c>
      <c r="J5944" t="s">
        <v>84</v>
      </c>
      <c r="K5944" t="s">
        <v>31</v>
      </c>
      <c r="L5944" t="s">
        <v>319</v>
      </c>
      <c r="N5944" s="52">
        <v>77280</v>
      </c>
      <c r="O5944" s="52">
        <v>71760</v>
      </c>
      <c r="P5944">
        <v>1</v>
      </c>
      <c r="Q5944">
        <f>IF(COUNTIF(SolCotizacion!$E:$E,$G5944)&gt;0,1,0)</f>
        <v>0</v>
      </c>
      <c r="R5944">
        <v>10214</v>
      </c>
    </row>
    <row r="5945" spans="1:18" hidden="1">
      <c r="A5945" t="s">
        <v>7347</v>
      </c>
      <c r="B5945" t="s">
        <v>5475</v>
      </c>
      <c r="C5945">
        <v>88</v>
      </c>
      <c r="D5945" t="s">
        <v>102</v>
      </c>
      <c r="E5945" t="s">
        <v>10187</v>
      </c>
      <c r="F5945" t="s">
        <v>223</v>
      </c>
      <c r="G5945" t="s">
        <v>192</v>
      </c>
      <c r="H5945">
        <v>5</v>
      </c>
      <c r="I5945" t="s">
        <v>103</v>
      </c>
      <c r="J5945" t="s">
        <v>84</v>
      </c>
      <c r="K5945" t="s">
        <v>31</v>
      </c>
      <c r="L5945" t="s">
        <v>319</v>
      </c>
      <c r="N5945" s="52">
        <v>77280</v>
      </c>
      <c r="O5945" s="52">
        <v>71760</v>
      </c>
      <c r="P5945">
        <v>1</v>
      </c>
      <c r="Q5945">
        <f>IF(COUNTIF(SolCotizacion!$E:$E,$G5945)&gt;0,1,0)</f>
        <v>0</v>
      </c>
      <c r="R5945">
        <v>10216</v>
      </c>
    </row>
    <row r="5946" spans="1:18" hidden="1">
      <c r="A5946" t="s">
        <v>7348</v>
      </c>
      <c r="B5946" t="s">
        <v>5477</v>
      </c>
      <c r="C5946">
        <v>89</v>
      </c>
      <c r="D5946" t="s">
        <v>102</v>
      </c>
      <c r="E5946" t="s">
        <v>10188</v>
      </c>
      <c r="F5946" t="s">
        <v>224</v>
      </c>
      <c r="G5946" t="s">
        <v>193</v>
      </c>
      <c r="H5946">
        <v>5</v>
      </c>
      <c r="I5946" t="s">
        <v>103</v>
      </c>
      <c r="J5946" t="s">
        <v>84</v>
      </c>
      <c r="K5946" t="s">
        <v>31</v>
      </c>
      <c r="L5946" t="s">
        <v>319</v>
      </c>
      <c r="N5946" s="52">
        <v>1104000</v>
      </c>
      <c r="O5946" s="52">
        <v>1048800</v>
      </c>
      <c r="P5946">
        <v>1</v>
      </c>
      <c r="Q5946">
        <f>IF(COUNTIF(SolCotizacion!$E:$E,$G5946)&gt;0,1,0)</f>
        <v>0</v>
      </c>
      <c r="R5946">
        <v>10218</v>
      </c>
    </row>
    <row r="5947" spans="1:18" hidden="1">
      <c r="A5947" t="s">
        <v>7349</v>
      </c>
      <c r="B5947" t="s">
        <v>5479</v>
      </c>
      <c r="C5947">
        <v>90</v>
      </c>
      <c r="D5947" t="s">
        <v>113</v>
      </c>
      <c r="E5947" t="s">
        <v>9853</v>
      </c>
      <c r="F5947" t="s">
        <v>114</v>
      </c>
      <c r="G5947" t="s">
        <v>88</v>
      </c>
      <c r="H5947">
        <v>5</v>
      </c>
      <c r="I5947">
        <v>1</v>
      </c>
      <c r="J5947" t="s">
        <v>88</v>
      </c>
      <c r="K5947" t="s">
        <v>31</v>
      </c>
      <c r="L5947" t="s">
        <v>319</v>
      </c>
      <c r="N5947" s="52">
        <v>53700.031000000003</v>
      </c>
      <c r="O5947" s="52">
        <v>48330.027900000001</v>
      </c>
      <c r="P5947">
        <v>1</v>
      </c>
      <c r="Q5947">
        <f>IF(COUNTIFS(SolCotizacion!$D:$D,$G5947,SolCotizacion!$K:$K,$I5947)&gt;0,1,0)</f>
        <v>0</v>
      </c>
      <c r="R5947">
        <v>10220</v>
      </c>
    </row>
    <row r="5948" spans="1:18" hidden="1">
      <c r="A5948" t="s">
        <v>7350</v>
      </c>
      <c r="B5948" t="s">
        <v>5481</v>
      </c>
      <c r="C5948">
        <v>91</v>
      </c>
      <c r="D5948" t="s">
        <v>113</v>
      </c>
      <c r="E5948" t="s">
        <v>9984</v>
      </c>
      <c r="F5948" t="s">
        <v>114</v>
      </c>
      <c r="G5948" t="s">
        <v>88</v>
      </c>
      <c r="H5948">
        <v>5</v>
      </c>
      <c r="I5948">
        <v>2</v>
      </c>
      <c r="J5948" t="s">
        <v>88</v>
      </c>
      <c r="K5948" t="s">
        <v>31</v>
      </c>
      <c r="L5948" t="s">
        <v>319</v>
      </c>
      <c r="N5948" s="52">
        <v>75180.04340000001</v>
      </c>
      <c r="O5948" s="52">
        <v>69810.040300000008</v>
      </c>
      <c r="P5948">
        <v>1</v>
      </c>
      <c r="Q5948">
        <f>IF(COUNTIFS(SolCotizacion!$D:$D,$G5948,SolCotizacion!$K:$K,$I5948)&gt;0,1,0)</f>
        <v>1</v>
      </c>
      <c r="R5948">
        <v>10222</v>
      </c>
    </row>
    <row r="5949" spans="1:18" hidden="1">
      <c r="A5949" t="s">
        <v>7351</v>
      </c>
      <c r="B5949" t="s">
        <v>5483</v>
      </c>
      <c r="C5949">
        <v>92</v>
      </c>
      <c r="D5949" t="s">
        <v>113</v>
      </c>
      <c r="E5949" t="s">
        <v>9985</v>
      </c>
      <c r="F5949" t="s">
        <v>114</v>
      </c>
      <c r="G5949" t="s">
        <v>88</v>
      </c>
      <c r="H5949">
        <v>5</v>
      </c>
      <c r="I5949">
        <v>3</v>
      </c>
      <c r="J5949" t="s">
        <v>88</v>
      </c>
      <c r="K5949" t="s">
        <v>31</v>
      </c>
      <c r="L5949" t="s">
        <v>319</v>
      </c>
      <c r="N5949" s="52">
        <v>106326.06138000001</v>
      </c>
      <c r="O5949" s="52">
        <v>102030.0589</v>
      </c>
      <c r="P5949">
        <v>1</v>
      </c>
      <c r="Q5949">
        <f>IF(COUNTIFS(SolCotizacion!$D:$D,$G5949,SolCotizacion!$K:$K,$I5949)&gt;0,1,0)</f>
        <v>0</v>
      </c>
      <c r="R5949">
        <v>10224</v>
      </c>
    </row>
    <row r="5950" spans="1:18" hidden="1">
      <c r="A5950" t="s">
        <v>7352</v>
      </c>
      <c r="B5950" t="s">
        <v>5485</v>
      </c>
      <c r="C5950">
        <v>93</v>
      </c>
      <c r="D5950" t="s">
        <v>113</v>
      </c>
      <c r="E5950" t="s">
        <v>10189</v>
      </c>
      <c r="F5950" t="s">
        <v>225</v>
      </c>
      <c r="G5950" t="s">
        <v>176</v>
      </c>
      <c r="H5950">
        <v>5</v>
      </c>
      <c r="I5950" t="s">
        <v>103</v>
      </c>
      <c r="J5950" t="s">
        <v>118</v>
      </c>
      <c r="K5950" t="s">
        <v>325</v>
      </c>
      <c r="L5950" t="s">
        <v>319</v>
      </c>
      <c r="N5950" s="52">
        <v>21480.0124</v>
      </c>
      <c r="O5950" s="52">
        <v>19332.011160000002</v>
      </c>
      <c r="P5950">
        <v>1</v>
      </c>
      <c r="Q5950">
        <f>IF(COUNTIF(SolCotizacion!$E:$E,G5950)&gt;0,1,0)</f>
        <v>0</v>
      </c>
      <c r="R5950">
        <v>10226</v>
      </c>
    </row>
    <row r="5951" spans="1:18" hidden="1">
      <c r="A5951" t="s">
        <v>7353</v>
      </c>
      <c r="B5951" t="s">
        <v>5487</v>
      </c>
      <c r="C5951">
        <v>94</v>
      </c>
      <c r="D5951" t="s">
        <v>113</v>
      </c>
      <c r="E5951" t="s">
        <v>10190</v>
      </c>
      <c r="F5951" t="s">
        <v>226</v>
      </c>
      <c r="G5951" t="s">
        <v>177</v>
      </c>
      <c r="H5951">
        <v>5</v>
      </c>
      <c r="I5951" t="s">
        <v>103</v>
      </c>
      <c r="J5951" t="s">
        <v>118</v>
      </c>
      <c r="K5951" t="s">
        <v>325</v>
      </c>
      <c r="L5951" t="s">
        <v>319</v>
      </c>
      <c r="N5951" s="52">
        <v>21480.0124</v>
      </c>
      <c r="O5951" s="52">
        <v>19332.011160000002</v>
      </c>
      <c r="P5951">
        <v>1</v>
      </c>
      <c r="Q5951">
        <f>IF(COUNTIF(SolCotizacion!$E:$E,G5951)&gt;0,1,0)</f>
        <v>0</v>
      </c>
      <c r="R5951">
        <v>10228</v>
      </c>
    </row>
    <row r="5952" spans="1:18" hidden="1">
      <c r="A5952" t="s">
        <v>7354</v>
      </c>
      <c r="B5952" t="s">
        <v>5489</v>
      </c>
      <c r="C5952">
        <v>95</v>
      </c>
      <c r="D5952" t="s">
        <v>113</v>
      </c>
      <c r="E5952" t="s">
        <v>10191</v>
      </c>
      <c r="F5952" t="s">
        <v>227</v>
      </c>
      <c r="G5952" t="s">
        <v>178</v>
      </c>
      <c r="H5952">
        <v>5</v>
      </c>
      <c r="I5952" t="s">
        <v>103</v>
      </c>
      <c r="J5952" t="s">
        <v>118</v>
      </c>
      <c r="K5952" t="s">
        <v>325</v>
      </c>
      <c r="L5952" t="s">
        <v>319</v>
      </c>
      <c r="N5952" s="52">
        <v>21480.0124</v>
      </c>
      <c r="O5952" s="52">
        <v>19332.011160000002</v>
      </c>
      <c r="P5952">
        <v>1</v>
      </c>
      <c r="Q5952">
        <f>IF(COUNTIF(SolCotizacion!$E:$E,G5952)&gt;0,1,0)</f>
        <v>0</v>
      </c>
      <c r="R5952">
        <v>10230</v>
      </c>
    </row>
    <row r="5953" spans="1:18" hidden="1">
      <c r="A5953" t="s">
        <v>7355</v>
      </c>
      <c r="B5953" t="s">
        <v>5491</v>
      </c>
      <c r="C5953">
        <v>97</v>
      </c>
      <c r="D5953" t="s">
        <v>113</v>
      </c>
      <c r="E5953" t="s">
        <v>10192</v>
      </c>
      <c r="F5953" t="s">
        <v>228</v>
      </c>
      <c r="G5953" t="s">
        <v>179</v>
      </c>
      <c r="H5953">
        <v>5</v>
      </c>
      <c r="I5953" t="s">
        <v>103</v>
      </c>
      <c r="J5953" t="s">
        <v>118</v>
      </c>
      <c r="K5953" t="s">
        <v>325</v>
      </c>
      <c r="L5953" t="s">
        <v>319</v>
      </c>
      <c r="N5953" s="52">
        <v>150360.08680000002</v>
      </c>
      <c r="O5953" s="52">
        <v>128880.07440000001</v>
      </c>
      <c r="P5953">
        <v>1</v>
      </c>
      <c r="Q5953">
        <f>IF(COUNTIF(SolCotizacion!$E:$E,G5953)&gt;0,1,0)</f>
        <v>0</v>
      </c>
      <c r="R5953">
        <v>10234</v>
      </c>
    </row>
    <row r="5954" spans="1:18" hidden="1">
      <c r="A5954" t="s">
        <v>7356</v>
      </c>
      <c r="B5954" t="s">
        <v>5493</v>
      </c>
      <c r="C5954">
        <v>98</v>
      </c>
      <c r="D5954" t="s">
        <v>113</v>
      </c>
      <c r="E5954" t="s">
        <v>10193</v>
      </c>
      <c r="F5954" t="s">
        <v>229</v>
      </c>
      <c r="G5954" t="s">
        <v>180</v>
      </c>
      <c r="H5954">
        <v>5</v>
      </c>
      <c r="I5954" t="s">
        <v>103</v>
      </c>
      <c r="J5954" t="s">
        <v>118</v>
      </c>
      <c r="K5954" t="s">
        <v>325</v>
      </c>
      <c r="L5954" t="s">
        <v>319</v>
      </c>
      <c r="N5954" s="52">
        <v>719580.41540000006</v>
      </c>
      <c r="O5954" s="52">
        <v>708840.40919999999</v>
      </c>
      <c r="P5954">
        <v>1</v>
      </c>
      <c r="Q5954">
        <f>IF(COUNTIF(SolCotizacion!$E:$E,G5954)&gt;0,1,0)</f>
        <v>0</v>
      </c>
      <c r="R5954">
        <v>10236</v>
      </c>
    </row>
    <row r="5955" spans="1:18" hidden="1">
      <c r="A5955" t="s">
        <v>7357</v>
      </c>
      <c r="B5955" t="s">
        <v>5495</v>
      </c>
      <c r="C5955">
        <v>99</v>
      </c>
      <c r="D5955" t="s">
        <v>113</v>
      </c>
      <c r="E5955" t="s">
        <v>10194</v>
      </c>
      <c r="F5955" t="s">
        <v>230</v>
      </c>
      <c r="G5955" t="s">
        <v>181</v>
      </c>
      <c r="H5955">
        <v>5</v>
      </c>
      <c r="I5955" t="s">
        <v>103</v>
      </c>
      <c r="J5955" t="s">
        <v>118</v>
      </c>
      <c r="K5955" t="s">
        <v>325</v>
      </c>
      <c r="L5955" t="s">
        <v>319</v>
      </c>
      <c r="N5955" s="52">
        <v>1127700.6510000001</v>
      </c>
      <c r="O5955" s="52">
        <v>1074000.6200000001</v>
      </c>
      <c r="P5955">
        <v>1</v>
      </c>
      <c r="Q5955">
        <f>IF(COUNTIF(SolCotizacion!$E:$E,G5955)&gt;0,1,0)</f>
        <v>0</v>
      </c>
      <c r="R5955">
        <v>10238</v>
      </c>
    </row>
    <row r="5956" spans="1:18" hidden="1">
      <c r="A5956" t="s">
        <v>7358</v>
      </c>
      <c r="B5956" t="s">
        <v>5497</v>
      </c>
      <c r="C5956">
        <v>100</v>
      </c>
      <c r="D5956" t="s">
        <v>113</v>
      </c>
      <c r="E5956" t="s">
        <v>10195</v>
      </c>
      <c r="F5956" t="s">
        <v>231</v>
      </c>
      <c r="G5956" t="s">
        <v>182</v>
      </c>
      <c r="H5956">
        <v>5</v>
      </c>
      <c r="I5956" t="s">
        <v>103</v>
      </c>
      <c r="J5956" t="s">
        <v>118</v>
      </c>
      <c r="K5956" t="s">
        <v>325</v>
      </c>
      <c r="L5956" t="s">
        <v>319</v>
      </c>
      <c r="N5956" s="52">
        <v>848460.4898000001</v>
      </c>
      <c r="O5956" s="52">
        <v>837720.48360000004</v>
      </c>
      <c r="P5956">
        <v>1</v>
      </c>
      <c r="Q5956">
        <f>IF(COUNTIF(SolCotizacion!$E:$E,G5956)&gt;0,1,0)</f>
        <v>0</v>
      </c>
      <c r="R5956">
        <v>10240</v>
      </c>
    </row>
    <row r="5957" spans="1:18" hidden="1">
      <c r="A5957" t="s">
        <v>7359</v>
      </c>
      <c r="B5957" t="s">
        <v>5499</v>
      </c>
      <c r="C5957">
        <v>101</v>
      </c>
      <c r="D5957" t="s">
        <v>113</v>
      </c>
      <c r="E5957" t="s">
        <v>10196</v>
      </c>
      <c r="F5957" t="s">
        <v>232</v>
      </c>
      <c r="G5957" t="s">
        <v>183</v>
      </c>
      <c r="H5957">
        <v>5</v>
      </c>
      <c r="I5957" t="s">
        <v>103</v>
      </c>
      <c r="J5957" t="s">
        <v>118</v>
      </c>
      <c r="K5957" t="s">
        <v>325</v>
      </c>
      <c r="L5957" t="s">
        <v>319</v>
      </c>
      <c r="N5957" s="52">
        <v>2040601.1780000001</v>
      </c>
      <c r="O5957" s="52">
        <v>2019121.1656000002</v>
      </c>
      <c r="P5957">
        <v>1</v>
      </c>
      <c r="Q5957">
        <f>IF(COUNTIF(SolCotizacion!$E:$E,G5957)&gt;0,1,0)</f>
        <v>0</v>
      </c>
      <c r="R5957">
        <v>10242</v>
      </c>
    </row>
    <row r="5958" spans="1:18" hidden="1">
      <c r="A5958" t="s">
        <v>7360</v>
      </c>
      <c r="B5958" t="s">
        <v>5501</v>
      </c>
      <c r="C5958">
        <v>102</v>
      </c>
      <c r="D5958" t="s">
        <v>113</v>
      </c>
      <c r="E5958" t="s">
        <v>10197</v>
      </c>
      <c r="F5958" t="s">
        <v>233</v>
      </c>
      <c r="G5958" t="s">
        <v>184</v>
      </c>
      <c r="H5958">
        <v>5</v>
      </c>
      <c r="I5958" t="s">
        <v>103</v>
      </c>
      <c r="J5958" t="s">
        <v>118</v>
      </c>
      <c r="K5958" t="s">
        <v>325</v>
      </c>
      <c r="L5958" t="s">
        <v>319</v>
      </c>
      <c r="N5958" s="52">
        <v>3436801.9840000002</v>
      </c>
      <c r="O5958" s="52">
        <v>3383101.9530000002</v>
      </c>
      <c r="P5958">
        <v>1</v>
      </c>
      <c r="Q5958">
        <f>IF(COUNTIF(SolCotizacion!$E:$E,G5958)&gt;0,1,0)</f>
        <v>0</v>
      </c>
      <c r="R5958">
        <v>10244</v>
      </c>
    </row>
    <row r="5959" spans="1:18" hidden="1">
      <c r="A5959" t="s">
        <v>7361</v>
      </c>
      <c r="B5959" t="s">
        <v>5503</v>
      </c>
      <c r="C5959">
        <v>103</v>
      </c>
      <c r="D5959" t="s">
        <v>113</v>
      </c>
      <c r="E5959" t="s">
        <v>10198</v>
      </c>
      <c r="F5959" t="s">
        <v>234</v>
      </c>
      <c r="G5959" t="s">
        <v>185</v>
      </c>
      <c r="H5959">
        <v>5</v>
      </c>
      <c r="I5959" t="s">
        <v>103</v>
      </c>
      <c r="J5959" t="s">
        <v>118</v>
      </c>
      <c r="K5959" t="s">
        <v>325</v>
      </c>
      <c r="L5959" t="s">
        <v>319</v>
      </c>
      <c r="N5959" s="52">
        <v>4940402.852</v>
      </c>
      <c r="O5959" s="52">
        <v>4886702.8210000005</v>
      </c>
      <c r="P5959">
        <v>1</v>
      </c>
      <c r="Q5959">
        <f>IF(COUNTIF(SolCotizacion!$E:$E,G5959)&gt;0,1,0)</f>
        <v>0</v>
      </c>
      <c r="R5959">
        <v>10246</v>
      </c>
    </row>
    <row r="5960" spans="1:18" hidden="1">
      <c r="A5960" t="s">
        <v>7362</v>
      </c>
      <c r="B5960" t="s">
        <v>5505</v>
      </c>
      <c r="C5960">
        <v>104</v>
      </c>
      <c r="D5960" t="s">
        <v>113</v>
      </c>
      <c r="E5960" t="s">
        <v>10199</v>
      </c>
      <c r="F5960" t="s">
        <v>235</v>
      </c>
      <c r="G5960" t="s">
        <v>186</v>
      </c>
      <c r="H5960">
        <v>5</v>
      </c>
      <c r="I5960" t="s">
        <v>103</v>
      </c>
      <c r="J5960" t="s">
        <v>118</v>
      </c>
      <c r="K5960" t="s">
        <v>325</v>
      </c>
      <c r="L5960" t="s">
        <v>319</v>
      </c>
      <c r="N5960" s="52">
        <v>5370003.1000000006</v>
      </c>
      <c r="O5960" s="52">
        <v>5370003.1000000006</v>
      </c>
      <c r="P5960">
        <v>1</v>
      </c>
      <c r="Q5960">
        <f>IF(COUNTIF(SolCotizacion!$E:$E,G5960)&gt;0,1,0)</f>
        <v>0</v>
      </c>
      <c r="R5960">
        <v>10248</v>
      </c>
    </row>
    <row r="5961" spans="1:18" hidden="1">
      <c r="A5961" t="s">
        <v>7363</v>
      </c>
      <c r="B5961" t="s">
        <v>5507</v>
      </c>
      <c r="C5961">
        <v>105</v>
      </c>
      <c r="D5961" t="s">
        <v>113</v>
      </c>
      <c r="E5961" t="s">
        <v>10200</v>
      </c>
      <c r="F5961" t="s">
        <v>236</v>
      </c>
      <c r="G5961" t="s">
        <v>187</v>
      </c>
      <c r="H5961">
        <v>5</v>
      </c>
      <c r="I5961" t="s">
        <v>103</v>
      </c>
      <c r="J5961" t="s">
        <v>118</v>
      </c>
      <c r="K5961" t="s">
        <v>325</v>
      </c>
      <c r="L5961" t="s">
        <v>319</v>
      </c>
      <c r="N5961" s="52">
        <v>53700.031000000003</v>
      </c>
      <c r="O5961" s="52">
        <v>48330.027900000001</v>
      </c>
      <c r="P5961">
        <v>1</v>
      </c>
      <c r="Q5961">
        <f>IF(COUNTIF(SolCotizacion!$E:$E,G5961)&gt;0,1,0)</f>
        <v>0</v>
      </c>
      <c r="R5961">
        <v>10250</v>
      </c>
    </row>
    <row r="5962" spans="1:18" hidden="1">
      <c r="A5962" t="s">
        <v>7364</v>
      </c>
      <c r="B5962" t="s">
        <v>5509</v>
      </c>
      <c r="C5962">
        <v>106</v>
      </c>
      <c r="D5962" t="s">
        <v>113</v>
      </c>
      <c r="E5962" t="s">
        <v>10201</v>
      </c>
      <c r="F5962" t="s">
        <v>237</v>
      </c>
      <c r="G5962" t="s">
        <v>188</v>
      </c>
      <c r="H5962">
        <v>5</v>
      </c>
      <c r="I5962" t="s">
        <v>103</v>
      </c>
      <c r="J5962" t="s">
        <v>118</v>
      </c>
      <c r="K5962" t="s">
        <v>325</v>
      </c>
      <c r="L5962" t="s">
        <v>319</v>
      </c>
      <c r="N5962" s="52">
        <v>53700.031000000003</v>
      </c>
      <c r="O5962" s="52">
        <v>48330.027900000001</v>
      </c>
      <c r="P5962">
        <v>1</v>
      </c>
      <c r="Q5962">
        <f>IF(COUNTIF(SolCotizacion!$E:$E,G5962)&gt;0,1,0)</f>
        <v>0</v>
      </c>
      <c r="R5962">
        <v>10252</v>
      </c>
    </row>
    <row r="5963" spans="1:18" hidden="1">
      <c r="A5963" t="s">
        <v>7365</v>
      </c>
      <c r="B5963" t="s">
        <v>5511</v>
      </c>
      <c r="C5963">
        <v>107</v>
      </c>
      <c r="D5963" t="s">
        <v>113</v>
      </c>
      <c r="E5963" t="s">
        <v>10202</v>
      </c>
      <c r="F5963" t="s">
        <v>238</v>
      </c>
      <c r="G5963" t="s">
        <v>189</v>
      </c>
      <c r="H5963">
        <v>5</v>
      </c>
      <c r="I5963" t="s">
        <v>103</v>
      </c>
      <c r="J5963" t="s">
        <v>118</v>
      </c>
      <c r="K5963" t="s">
        <v>325</v>
      </c>
      <c r="L5963" t="s">
        <v>319</v>
      </c>
      <c r="N5963" s="52">
        <v>53700.031000000003</v>
      </c>
      <c r="O5963" s="52">
        <v>48330.027900000001</v>
      </c>
      <c r="P5963">
        <v>1</v>
      </c>
      <c r="Q5963">
        <f>IF(COUNTIF(SolCotizacion!$E:$E,G5963)&gt;0,1,0)</f>
        <v>0</v>
      </c>
      <c r="R5963">
        <v>10254</v>
      </c>
    </row>
    <row r="5964" spans="1:18" hidden="1">
      <c r="A5964" t="s">
        <v>7366</v>
      </c>
      <c r="B5964" t="s">
        <v>5513</v>
      </c>
      <c r="C5964">
        <v>108</v>
      </c>
      <c r="D5964" t="s">
        <v>113</v>
      </c>
      <c r="E5964" t="s">
        <v>10203</v>
      </c>
      <c r="F5964" t="s">
        <v>239</v>
      </c>
      <c r="G5964" t="s">
        <v>190</v>
      </c>
      <c r="H5964">
        <v>5</v>
      </c>
      <c r="I5964" t="s">
        <v>103</v>
      </c>
      <c r="J5964" t="s">
        <v>118</v>
      </c>
      <c r="K5964" t="s">
        <v>325</v>
      </c>
      <c r="L5964" t="s">
        <v>319</v>
      </c>
      <c r="N5964" s="52">
        <v>322200.18599999999</v>
      </c>
      <c r="O5964" s="52">
        <v>300720.17360000004</v>
      </c>
      <c r="P5964">
        <v>1</v>
      </c>
      <c r="Q5964">
        <f>IF(COUNTIF(SolCotizacion!$E:$E,G5964)&gt;0,1,0)</f>
        <v>0</v>
      </c>
      <c r="R5964">
        <v>10256</v>
      </c>
    </row>
    <row r="5965" spans="1:18" hidden="1">
      <c r="A5965" t="s">
        <v>7367</v>
      </c>
      <c r="B5965" t="s">
        <v>5515</v>
      </c>
      <c r="C5965">
        <v>109</v>
      </c>
      <c r="D5965" t="s">
        <v>113</v>
      </c>
      <c r="E5965" t="s">
        <v>10204</v>
      </c>
      <c r="F5965" t="s">
        <v>240</v>
      </c>
      <c r="G5965" t="s">
        <v>191</v>
      </c>
      <c r="H5965">
        <v>5</v>
      </c>
      <c r="I5965" t="s">
        <v>103</v>
      </c>
      <c r="J5965" t="s">
        <v>118</v>
      </c>
      <c r="K5965" t="s">
        <v>325</v>
      </c>
      <c r="L5965" t="s">
        <v>319</v>
      </c>
      <c r="N5965" s="52">
        <v>53700.031000000003</v>
      </c>
      <c r="O5965" s="52">
        <v>48330.027900000001</v>
      </c>
      <c r="P5965">
        <v>1</v>
      </c>
      <c r="Q5965">
        <f>IF(COUNTIF(SolCotizacion!$E:$E,G5965)&gt;0,1,0)</f>
        <v>0</v>
      </c>
      <c r="R5965">
        <v>10258</v>
      </c>
    </row>
    <row r="5966" spans="1:18" hidden="1">
      <c r="A5966" t="s">
        <v>7368</v>
      </c>
      <c r="B5966" t="s">
        <v>5517</v>
      </c>
      <c r="C5966">
        <v>110</v>
      </c>
      <c r="D5966" t="s">
        <v>113</v>
      </c>
      <c r="E5966" t="s">
        <v>10205</v>
      </c>
      <c r="F5966" t="s">
        <v>241</v>
      </c>
      <c r="G5966" t="s">
        <v>192</v>
      </c>
      <c r="H5966">
        <v>5</v>
      </c>
      <c r="I5966" t="s">
        <v>103</v>
      </c>
      <c r="J5966" t="s">
        <v>118</v>
      </c>
      <c r="K5966" t="s">
        <v>325</v>
      </c>
      <c r="L5966" t="s">
        <v>319</v>
      </c>
      <c r="N5966" s="52">
        <v>53700.031000000003</v>
      </c>
      <c r="O5966" s="52">
        <v>48330.027900000001</v>
      </c>
      <c r="P5966">
        <v>1</v>
      </c>
      <c r="Q5966">
        <f>IF(COUNTIF(SolCotizacion!$E:$E,G5966)&gt;0,1,0)</f>
        <v>0</v>
      </c>
      <c r="R5966">
        <v>10260</v>
      </c>
    </row>
    <row r="5967" spans="1:18" hidden="1">
      <c r="A5967" t="s">
        <v>7369</v>
      </c>
      <c r="B5967" t="s">
        <v>5519</v>
      </c>
      <c r="C5967">
        <v>111</v>
      </c>
      <c r="D5967" t="s">
        <v>113</v>
      </c>
      <c r="E5967" t="s">
        <v>10206</v>
      </c>
      <c r="F5967" t="s">
        <v>242</v>
      </c>
      <c r="G5967" t="s">
        <v>193</v>
      </c>
      <c r="H5967">
        <v>5</v>
      </c>
      <c r="I5967" t="s">
        <v>103</v>
      </c>
      <c r="J5967" t="s">
        <v>118</v>
      </c>
      <c r="K5967" t="s">
        <v>325</v>
      </c>
      <c r="L5967" t="s">
        <v>319</v>
      </c>
      <c r="N5967" s="52">
        <v>4296002.4800000004</v>
      </c>
      <c r="O5967" s="52">
        <v>4081202.3560000001</v>
      </c>
      <c r="P5967">
        <v>1</v>
      </c>
      <c r="Q5967">
        <f>IF(COUNTIF(SolCotizacion!$E:$E,G5967)&gt;0,1,0)</f>
        <v>0</v>
      </c>
      <c r="R5967">
        <v>10262</v>
      </c>
    </row>
    <row r="5968" spans="1:18" hidden="1">
      <c r="A5968" t="s">
        <v>7370</v>
      </c>
      <c r="B5968" t="s">
        <v>5521</v>
      </c>
      <c r="C5968">
        <v>112</v>
      </c>
      <c r="D5968" t="s">
        <v>113</v>
      </c>
      <c r="E5968" t="s">
        <v>9995</v>
      </c>
      <c r="F5968" t="s">
        <v>125</v>
      </c>
      <c r="G5968" t="s">
        <v>88</v>
      </c>
      <c r="H5968">
        <v>5</v>
      </c>
      <c r="I5968">
        <v>1</v>
      </c>
      <c r="J5968" t="s">
        <v>88</v>
      </c>
      <c r="K5968" t="s">
        <v>31</v>
      </c>
      <c r="L5968" t="s">
        <v>319</v>
      </c>
      <c r="N5968" s="52">
        <v>53700.031000000003</v>
      </c>
      <c r="O5968" s="52">
        <v>48330.027900000001</v>
      </c>
      <c r="P5968">
        <v>1</v>
      </c>
      <c r="Q5968">
        <f>IF(COUNTIFS(SolCotizacion!$D:$D,$G5968,SolCotizacion!$K:$K,$I5968)&gt;0,1,0)</f>
        <v>0</v>
      </c>
      <c r="R5968">
        <v>10264</v>
      </c>
    </row>
    <row r="5969" spans="1:19" hidden="1">
      <c r="A5969" t="s">
        <v>7371</v>
      </c>
      <c r="B5969" t="s">
        <v>5523</v>
      </c>
      <c r="C5969">
        <v>113</v>
      </c>
      <c r="D5969" t="s">
        <v>113</v>
      </c>
      <c r="E5969" t="s">
        <v>9996</v>
      </c>
      <c r="F5969" t="s">
        <v>125</v>
      </c>
      <c r="G5969" t="s">
        <v>88</v>
      </c>
      <c r="H5969">
        <v>5</v>
      </c>
      <c r="I5969">
        <v>2</v>
      </c>
      <c r="J5969" t="s">
        <v>88</v>
      </c>
      <c r="K5969" t="s">
        <v>31</v>
      </c>
      <c r="L5969" t="s">
        <v>319</v>
      </c>
      <c r="N5969" s="52">
        <v>75180.04340000001</v>
      </c>
      <c r="O5969" s="52">
        <v>69810.040300000008</v>
      </c>
      <c r="P5969">
        <v>1</v>
      </c>
      <c r="Q5969">
        <f>IF(COUNTIFS(SolCotizacion!$D:$D,$G5969,SolCotizacion!$K:$K,$I5969)&gt;0,1,0)</f>
        <v>1</v>
      </c>
      <c r="R5969">
        <v>10266</v>
      </c>
    </row>
    <row r="5970" spans="1:19" hidden="1">
      <c r="A5970" t="s">
        <v>7372</v>
      </c>
      <c r="B5970" t="s">
        <v>5525</v>
      </c>
      <c r="C5970">
        <v>114</v>
      </c>
      <c r="D5970" t="s">
        <v>113</v>
      </c>
      <c r="E5970" t="s">
        <v>9997</v>
      </c>
      <c r="F5970" t="s">
        <v>125</v>
      </c>
      <c r="G5970" t="s">
        <v>88</v>
      </c>
      <c r="H5970">
        <v>5</v>
      </c>
      <c r="I5970">
        <v>3</v>
      </c>
      <c r="J5970" t="s">
        <v>88</v>
      </c>
      <c r="K5970" t="s">
        <v>31</v>
      </c>
      <c r="L5970" t="s">
        <v>319</v>
      </c>
      <c r="N5970" s="52">
        <v>106326.06138000001</v>
      </c>
      <c r="O5970" s="52">
        <v>102030.0589</v>
      </c>
      <c r="P5970">
        <v>1</v>
      </c>
      <c r="Q5970">
        <f>IF(COUNTIFS(SolCotizacion!$D:$D,$G5970,SolCotizacion!$K:$K,$I5970)&gt;0,1,0)</f>
        <v>0</v>
      </c>
      <c r="R5970">
        <v>10268</v>
      </c>
    </row>
    <row r="5971" spans="1:19" hidden="1">
      <c r="A5971" t="s">
        <v>7373</v>
      </c>
      <c r="B5971" t="s">
        <v>5527</v>
      </c>
      <c r="C5971">
        <v>115</v>
      </c>
      <c r="D5971" t="s">
        <v>113</v>
      </c>
      <c r="E5971" t="s">
        <v>252</v>
      </c>
      <c r="F5971" t="s">
        <v>243</v>
      </c>
      <c r="G5971" t="s">
        <v>176</v>
      </c>
      <c r="H5971">
        <v>5</v>
      </c>
      <c r="I5971">
        <v>1</v>
      </c>
      <c r="J5971" t="s">
        <v>127</v>
      </c>
      <c r="K5971" t="s">
        <v>31</v>
      </c>
      <c r="L5971" t="s">
        <v>319</v>
      </c>
      <c r="M5971" s="53">
        <v>0.1</v>
      </c>
      <c r="N5971" s="52">
        <v>78402.045259999999</v>
      </c>
      <c r="O5971" s="52">
        <v>75180.04340000001</v>
      </c>
      <c r="P5971">
        <v>1</v>
      </c>
      <c r="Q5971">
        <f>IF(SUMIFS(SolCotizacion!$P:$P,SolCotizacion!$E:$E,$G5971,SolCotizacion!$K:$K,$I5971)&gt;499,1,0)</f>
        <v>0</v>
      </c>
      <c r="R5971">
        <v>10270</v>
      </c>
      <c r="S5971" s="56">
        <f>IF(SUMIFS(SolCotizacion!$P:$P,SolCotizacion!$E:$E,$G5971,SolCotizacion!$K:$K,$I5971)&gt;499,4%,0)</f>
        <v>0</v>
      </c>
    </row>
    <row r="5972" spans="1:19" hidden="1">
      <c r="A5972" t="s">
        <v>7374</v>
      </c>
      <c r="B5972" t="s">
        <v>5529</v>
      </c>
      <c r="C5972">
        <v>116</v>
      </c>
      <c r="D5972" t="s">
        <v>113</v>
      </c>
      <c r="E5972" t="s">
        <v>253</v>
      </c>
      <c r="F5972" t="s">
        <v>243</v>
      </c>
      <c r="G5972" t="s">
        <v>176</v>
      </c>
      <c r="H5972">
        <v>5</v>
      </c>
      <c r="I5972">
        <v>2</v>
      </c>
      <c r="J5972" t="s">
        <v>127</v>
      </c>
      <c r="K5972" t="s">
        <v>31</v>
      </c>
      <c r="L5972" t="s">
        <v>319</v>
      </c>
      <c r="M5972" s="53">
        <v>0.1</v>
      </c>
      <c r="N5972" s="52">
        <v>79476.045880000005</v>
      </c>
      <c r="O5972" s="52">
        <v>77328.044640000007</v>
      </c>
      <c r="P5972">
        <v>1</v>
      </c>
      <c r="Q5972">
        <f>IF(SUMIFS(SolCotizacion!$P:$P,SolCotizacion!$E:$E,$G5972,SolCotizacion!$K:$K,$I5972)&gt;499,1,0)</f>
        <v>0</v>
      </c>
      <c r="R5972">
        <v>10271</v>
      </c>
      <c r="S5972" s="56">
        <f>IF(SUMIFS(SolCotizacion!$P:$P,SolCotizacion!$E:$E,$G5972,SolCotizacion!$K:$K,$I5972)&gt;499,4%,0)</f>
        <v>0</v>
      </c>
    </row>
    <row r="5973" spans="1:19" hidden="1">
      <c r="A5973" t="s">
        <v>7375</v>
      </c>
      <c r="B5973" t="s">
        <v>5531</v>
      </c>
      <c r="C5973">
        <v>117</v>
      </c>
      <c r="D5973" t="s">
        <v>113</v>
      </c>
      <c r="E5973" t="s">
        <v>254</v>
      </c>
      <c r="F5973" t="s">
        <v>243</v>
      </c>
      <c r="G5973" t="s">
        <v>176</v>
      </c>
      <c r="H5973">
        <v>5</v>
      </c>
      <c r="I5973">
        <v>3</v>
      </c>
      <c r="J5973" t="s">
        <v>127</v>
      </c>
      <c r="K5973" t="s">
        <v>31</v>
      </c>
      <c r="L5973" t="s">
        <v>319</v>
      </c>
      <c r="M5973" s="53">
        <v>0.1</v>
      </c>
      <c r="N5973" s="52">
        <v>81624.047120000003</v>
      </c>
      <c r="O5973" s="52">
        <v>79476.045880000005</v>
      </c>
      <c r="P5973">
        <v>1</v>
      </c>
      <c r="Q5973">
        <f>IF(SUMIFS(SolCotizacion!$P:$P,SolCotizacion!$E:$E,$G5973,SolCotizacion!$K:$K,$I5973)&gt;499,1,0)</f>
        <v>0</v>
      </c>
      <c r="R5973">
        <v>10272</v>
      </c>
      <c r="S5973" s="56">
        <f>IF(SUMIFS(SolCotizacion!$P:$P,SolCotizacion!$E:$E,$G5973,SolCotizacion!$K:$K,$I5973)&gt;499,4%,0)</f>
        <v>0</v>
      </c>
    </row>
    <row r="5974" spans="1:19" hidden="1">
      <c r="A5974" t="s">
        <v>7376</v>
      </c>
      <c r="B5974" t="s">
        <v>5533</v>
      </c>
      <c r="C5974">
        <v>118</v>
      </c>
      <c r="D5974" t="s">
        <v>113</v>
      </c>
      <c r="E5974" t="s">
        <v>10207</v>
      </c>
      <c r="F5974" t="s">
        <v>244</v>
      </c>
      <c r="G5974" t="s">
        <v>177</v>
      </c>
      <c r="H5974">
        <v>5</v>
      </c>
      <c r="I5974">
        <v>1</v>
      </c>
      <c r="J5974" t="s">
        <v>127</v>
      </c>
      <c r="K5974" t="s">
        <v>31</v>
      </c>
      <c r="L5974" t="s">
        <v>319</v>
      </c>
      <c r="M5974" s="53">
        <v>0.1</v>
      </c>
      <c r="N5974" s="52">
        <v>204060.11780000001</v>
      </c>
      <c r="O5974" s="52">
        <v>198690.11470000001</v>
      </c>
      <c r="P5974">
        <v>1</v>
      </c>
      <c r="Q5974">
        <f>IF(SUMIFS(SolCotizacion!$P:$P,SolCotizacion!$E:$E,$G5974,SolCotizacion!$K:$K,$I5974)&gt;499,1,0)</f>
        <v>0</v>
      </c>
      <c r="R5974">
        <v>10273</v>
      </c>
      <c r="S5974" s="56">
        <f>IF(SUMIFS(SolCotizacion!$P:$P,SolCotizacion!$E:$E,$G5974,SolCotizacion!$K:$K,$I5974)&gt;499,4%,0)</f>
        <v>0</v>
      </c>
    </row>
    <row r="5975" spans="1:19" hidden="1">
      <c r="A5975" t="s">
        <v>7377</v>
      </c>
      <c r="B5975" t="s">
        <v>5535</v>
      </c>
      <c r="C5975">
        <v>119</v>
      </c>
      <c r="D5975" t="s">
        <v>113</v>
      </c>
      <c r="E5975" t="s">
        <v>10208</v>
      </c>
      <c r="F5975" t="s">
        <v>244</v>
      </c>
      <c r="G5975" t="s">
        <v>177</v>
      </c>
      <c r="H5975">
        <v>5</v>
      </c>
      <c r="I5975">
        <v>2</v>
      </c>
      <c r="J5975" t="s">
        <v>127</v>
      </c>
      <c r="K5975" t="s">
        <v>31</v>
      </c>
      <c r="L5975" t="s">
        <v>319</v>
      </c>
      <c r="M5975" s="53">
        <v>0.1</v>
      </c>
      <c r="N5975" s="52">
        <v>209430.12090000001</v>
      </c>
      <c r="O5975" s="52">
        <v>204060.11780000001</v>
      </c>
      <c r="P5975">
        <v>1</v>
      </c>
      <c r="Q5975">
        <f>IF(SUMIFS(SolCotizacion!$P:$P,SolCotizacion!$E:$E,$G5975,SolCotizacion!$K:$K,$I5975)&gt;499,1,0)</f>
        <v>0</v>
      </c>
      <c r="R5975">
        <v>10274</v>
      </c>
      <c r="S5975" s="56">
        <f>IF(SUMIFS(SolCotizacion!$P:$P,SolCotizacion!$E:$E,$G5975,SolCotizacion!$K:$K,$I5975)&gt;499,4%,0)</f>
        <v>0</v>
      </c>
    </row>
    <row r="5976" spans="1:19" hidden="1">
      <c r="A5976" t="s">
        <v>7378</v>
      </c>
      <c r="B5976" t="s">
        <v>5537</v>
      </c>
      <c r="C5976">
        <v>120</v>
      </c>
      <c r="D5976" t="s">
        <v>113</v>
      </c>
      <c r="E5976" t="s">
        <v>10209</v>
      </c>
      <c r="F5976" t="s">
        <v>244</v>
      </c>
      <c r="G5976" t="s">
        <v>177</v>
      </c>
      <c r="H5976">
        <v>5</v>
      </c>
      <c r="I5976">
        <v>3</v>
      </c>
      <c r="J5976" t="s">
        <v>127</v>
      </c>
      <c r="K5976" t="s">
        <v>31</v>
      </c>
      <c r="L5976" t="s">
        <v>319</v>
      </c>
      <c r="M5976" s="53">
        <v>0.1</v>
      </c>
      <c r="N5976" s="52">
        <v>214800.12400000001</v>
      </c>
      <c r="O5976" s="52">
        <v>209430.12090000001</v>
      </c>
      <c r="P5976">
        <v>1</v>
      </c>
      <c r="Q5976">
        <f>IF(SUMIFS(SolCotizacion!$P:$P,SolCotizacion!$E:$E,$G5976,SolCotizacion!$K:$K,$I5976)&gt;499,1,0)</f>
        <v>0</v>
      </c>
      <c r="R5976">
        <v>10275</v>
      </c>
      <c r="S5976" s="56">
        <f>IF(SUMIFS(SolCotizacion!$P:$P,SolCotizacion!$E:$E,$G5976,SolCotizacion!$K:$K,$I5976)&gt;499,4%,0)</f>
        <v>0</v>
      </c>
    </row>
    <row r="5977" spans="1:19" hidden="1">
      <c r="A5977" t="s">
        <v>7379</v>
      </c>
      <c r="B5977" t="s">
        <v>5539</v>
      </c>
      <c r="C5977">
        <v>121</v>
      </c>
      <c r="D5977" t="s">
        <v>113</v>
      </c>
      <c r="E5977" t="s">
        <v>10210</v>
      </c>
      <c r="F5977" t="s">
        <v>245</v>
      </c>
      <c r="G5977" t="s">
        <v>178</v>
      </c>
      <c r="H5977">
        <v>5</v>
      </c>
      <c r="I5977">
        <v>1</v>
      </c>
      <c r="J5977" t="s">
        <v>127</v>
      </c>
      <c r="K5977" t="s">
        <v>31</v>
      </c>
      <c r="L5977" t="s">
        <v>319</v>
      </c>
      <c r="M5977" s="53">
        <v>0.1</v>
      </c>
      <c r="N5977" s="52">
        <v>120288.06944000001</v>
      </c>
      <c r="O5977" s="52">
        <v>114918.06634</v>
      </c>
      <c r="P5977">
        <v>1</v>
      </c>
      <c r="Q5977">
        <f>IF(SUMIFS(SolCotizacion!$P:$P,SolCotizacion!$E:$E,$G5977,SolCotizacion!$K:$K,$I5977)&gt;499,1,0)</f>
        <v>0</v>
      </c>
      <c r="R5977">
        <v>10276</v>
      </c>
      <c r="S5977" s="56">
        <f>IF(SUMIFS(SolCotizacion!$P:$P,SolCotizacion!$E:$E,$G5977,SolCotizacion!$K:$K,$I5977)&gt;499,4%,0)</f>
        <v>0</v>
      </c>
    </row>
    <row r="5978" spans="1:19" hidden="1">
      <c r="A5978" t="s">
        <v>7380</v>
      </c>
      <c r="B5978" t="s">
        <v>5541</v>
      </c>
      <c r="C5978">
        <v>122</v>
      </c>
      <c r="D5978" t="s">
        <v>113</v>
      </c>
      <c r="E5978" t="s">
        <v>10211</v>
      </c>
      <c r="F5978" t="s">
        <v>245</v>
      </c>
      <c r="G5978" t="s">
        <v>178</v>
      </c>
      <c r="H5978">
        <v>5</v>
      </c>
      <c r="I5978">
        <v>2</v>
      </c>
      <c r="J5978" t="s">
        <v>127</v>
      </c>
      <c r="K5978" t="s">
        <v>31</v>
      </c>
      <c r="L5978" t="s">
        <v>319</v>
      </c>
      <c r="M5978" s="53">
        <v>0.1</v>
      </c>
      <c r="N5978" s="52">
        <v>123510.07130000001</v>
      </c>
      <c r="O5978" s="52">
        <v>118140.06820000001</v>
      </c>
      <c r="P5978">
        <v>1</v>
      </c>
      <c r="Q5978">
        <f>IF(SUMIFS(SolCotizacion!$P:$P,SolCotizacion!$E:$E,$G5978,SolCotizacion!$K:$K,$I5978)&gt;499,1,0)</f>
        <v>0</v>
      </c>
      <c r="R5978">
        <v>10277</v>
      </c>
      <c r="S5978" s="56">
        <f>IF(SUMIFS(SolCotizacion!$P:$P,SolCotizacion!$E:$E,$G5978,SolCotizacion!$K:$K,$I5978)&gt;499,4%,0)</f>
        <v>0</v>
      </c>
    </row>
    <row r="5979" spans="1:19" hidden="1">
      <c r="A5979" t="s">
        <v>7381</v>
      </c>
      <c r="B5979" t="s">
        <v>5543</v>
      </c>
      <c r="C5979">
        <v>123</v>
      </c>
      <c r="D5979" t="s">
        <v>113</v>
      </c>
      <c r="E5979" t="s">
        <v>10212</v>
      </c>
      <c r="F5979" t="s">
        <v>245</v>
      </c>
      <c r="G5979" t="s">
        <v>178</v>
      </c>
      <c r="H5979">
        <v>5</v>
      </c>
      <c r="I5979">
        <v>3</v>
      </c>
      <c r="J5979" t="s">
        <v>127</v>
      </c>
      <c r="K5979" t="s">
        <v>31</v>
      </c>
      <c r="L5979" t="s">
        <v>319</v>
      </c>
      <c r="M5979" s="53">
        <v>0.1</v>
      </c>
      <c r="N5979" s="52">
        <v>128880.07440000001</v>
      </c>
      <c r="O5979" s="52">
        <v>123510.07130000001</v>
      </c>
      <c r="P5979">
        <v>1</v>
      </c>
      <c r="Q5979">
        <f>IF(SUMIFS(SolCotizacion!$P:$P,SolCotizacion!$E:$E,$G5979,SolCotizacion!$K:$K,$I5979)&gt;499,1,0)</f>
        <v>0</v>
      </c>
      <c r="R5979">
        <v>10278</v>
      </c>
      <c r="S5979" s="56">
        <f>IF(SUMIFS(SolCotizacion!$P:$P,SolCotizacion!$E:$E,$G5979,SolCotizacion!$K:$K,$I5979)&gt;499,4%,0)</f>
        <v>0</v>
      </c>
    </row>
    <row r="5980" spans="1:19" hidden="1">
      <c r="A5980" t="s">
        <v>7382</v>
      </c>
      <c r="B5980" t="s">
        <v>5545</v>
      </c>
      <c r="C5980">
        <v>127</v>
      </c>
      <c r="D5980" t="s">
        <v>113</v>
      </c>
      <c r="E5980" t="s">
        <v>10213</v>
      </c>
      <c r="F5980" t="s">
        <v>246</v>
      </c>
      <c r="G5980" t="s">
        <v>179</v>
      </c>
      <c r="H5980">
        <v>5</v>
      </c>
      <c r="I5980">
        <v>1</v>
      </c>
      <c r="J5980" t="s">
        <v>127</v>
      </c>
      <c r="K5980" t="s">
        <v>31</v>
      </c>
      <c r="L5980" t="s">
        <v>319</v>
      </c>
      <c r="M5980" s="53">
        <v>0.1</v>
      </c>
      <c r="N5980" s="52">
        <v>66588.038440000004</v>
      </c>
      <c r="O5980" s="52">
        <v>64440.037200000006</v>
      </c>
      <c r="P5980">
        <v>1</v>
      </c>
      <c r="Q5980">
        <f>IF(SUMIFS(SolCotizacion!$P:$P,SolCotizacion!$E:$E,$G5980,SolCotizacion!$K:$K,$I5980)&gt;499,1,0)</f>
        <v>0</v>
      </c>
      <c r="R5980">
        <v>10282</v>
      </c>
      <c r="S5980" s="56">
        <f>IF(SUMIFS(SolCotizacion!$P:$P,SolCotizacion!$E:$E,$G5980,SolCotizacion!$K:$K,$I5980)&gt;499,4%,0)</f>
        <v>0</v>
      </c>
    </row>
    <row r="5981" spans="1:19" hidden="1">
      <c r="A5981" t="s">
        <v>7383</v>
      </c>
      <c r="B5981" t="s">
        <v>5547</v>
      </c>
      <c r="C5981">
        <v>128</v>
      </c>
      <c r="D5981" t="s">
        <v>113</v>
      </c>
      <c r="E5981" t="s">
        <v>10214</v>
      </c>
      <c r="F5981" t="s">
        <v>246</v>
      </c>
      <c r="G5981" t="s">
        <v>179</v>
      </c>
      <c r="H5981">
        <v>5</v>
      </c>
      <c r="I5981">
        <v>2</v>
      </c>
      <c r="J5981" t="s">
        <v>127</v>
      </c>
      <c r="K5981" t="s">
        <v>31</v>
      </c>
      <c r="L5981" t="s">
        <v>319</v>
      </c>
      <c r="M5981" s="53">
        <v>0.1</v>
      </c>
      <c r="N5981" s="52">
        <v>68736.039680000016</v>
      </c>
      <c r="O5981" s="52">
        <v>66588.038440000004</v>
      </c>
      <c r="P5981">
        <v>1</v>
      </c>
      <c r="Q5981">
        <f>IF(SUMIFS(SolCotizacion!$P:$P,SolCotizacion!$E:$E,$G5981,SolCotizacion!$K:$K,$I5981)&gt;499,1,0)</f>
        <v>0</v>
      </c>
      <c r="R5981">
        <v>10283</v>
      </c>
      <c r="S5981" s="56">
        <f>IF(SUMIFS(SolCotizacion!$P:$P,SolCotizacion!$E:$E,$G5981,SolCotizacion!$K:$K,$I5981)&gt;499,4%,0)</f>
        <v>0</v>
      </c>
    </row>
    <row r="5982" spans="1:19" hidden="1">
      <c r="A5982" t="s">
        <v>7384</v>
      </c>
      <c r="B5982" t="s">
        <v>5549</v>
      </c>
      <c r="C5982">
        <v>129</v>
      </c>
      <c r="D5982" t="s">
        <v>113</v>
      </c>
      <c r="E5982" t="s">
        <v>10215</v>
      </c>
      <c r="F5982" t="s">
        <v>246</v>
      </c>
      <c r="G5982" t="s">
        <v>179</v>
      </c>
      <c r="H5982">
        <v>5</v>
      </c>
      <c r="I5982">
        <v>3</v>
      </c>
      <c r="J5982" t="s">
        <v>127</v>
      </c>
      <c r="K5982" t="s">
        <v>31</v>
      </c>
      <c r="L5982" t="s">
        <v>319</v>
      </c>
      <c r="M5982" s="53">
        <v>0.1</v>
      </c>
      <c r="N5982" s="52">
        <v>70884.040919999999</v>
      </c>
      <c r="O5982" s="52">
        <v>68736.039680000016</v>
      </c>
      <c r="P5982">
        <v>1</v>
      </c>
      <c r="Q5982">
        <f>IF(SUMIFS(SolCotizacion!$P:$P,SolCotizacion!$E:$E,$G5982,SolCotizacion!$K:$K,$I5982)&gt;499,1,0)</f>
        <v>0</v>
      </c>
      <c r="R5982">
        <v>10284</v>
      </c>
      <c r="S5982" s="56">
        <f>IF(SUMIFS(SolCotizacion!$P:$P,SolCotizacion!$E:$E,$G5982,SolCotizacion!$K:$K,$I5982)&gt;499,4%,0)</f>
        <v>0</v>
      </c>
    </row>
    <row r="5983" spans="1:19" hidden="1">
      <c r="A5983" t="s">
        <v>7385</v>
      </c>
      <c r="B5983" t="s">
        <v>5551</v>
      </c>
      <c r="C5983">
        <v>130</v>
      </c>
      <c r="D5983" t="s">
        <v>113</v>
      </c>
      <c r="E5983" t="s">
        <v>10216</v>
      </c>
      <c r="F5983" t="s">
        <v>247</v>
      </c>
      <c r="G5983" t="s">
        <v>180</v>
      </c>
      <c r="H5983">
        <v>5</v>
      </c>
      <c r="I5983">
        <v>1</v>
      </c>
      <c r="J5983" t="s">
        <v>127</v>
      </c>
      <c r="K5983" t="s">
        <v>31</v>
      </c>
      <c r="L5983" t="s">
        <v>319</v>
      </c>
      <c r="M5983" s="53">
        <v>0.1</v>
      </c>
      <c r="N5983" s="52">
        <v>150360.08680000002</v>
      </c>
      <c r="O5983" s="52">
        <v>150360.08680000002</v>
      </c>
      <c r="P5983">
        <v>1</v>
      </c>
      <c r="Q5983">
        <f>IF(SUMIFS(SolCotizacion!$P:$P,SolCotizacion!$E:$E,$G5983,SolCotizacion!$K:$K,$I5983)&gt;499,1,0)</f>
        <v>0</v>
      </c>
      <c r="R5983">
        <v>10285</v>
      </c>
      <c r="S5983" s="56">
        <f>IF(SUMIFS(SolCotizacion!$P:$P,SolCotizacion!$E:$E,$G5983,SolCotizacion!$K:$K,$I5983)&gt;499,4%,0)</f>
        <v>0</v>
      </c>
    </row>
    <row r="5984" spans="1:19" hidden="1">
      <c r="A5984" t="s">
        <v>7386</v>
      </c>
      <c r="B5984" t="s">
        <v>5553</v>
      </c>
      <c r="C5984">
        <v>131</v>
      </c>
      <c r="D5984" t="s">
        <v>113</v>
      </c>
      <c r="E5984" t="s">
        <v>10217</v>
      </c>
      <c r="F5984" t="s">
        <v>247</v>
      </c>
      <c r="G5984" t="s">
        <v>180</v>
      </c>
      <c r="H5984">
        <v>5</v>
      </c>
      <c r="I5984">
        <v>2</v>
      </c>
      <c r="J5984" t="s">
        <v>127</v>
      </c>
      <c r="K5984" t="s">
        <v>31</v>
      </c>
      <c r="L5984" t="s">
        <v>319</v>
      </c>
      <c r="M5984" s="53">
        <v>0.1</v>
      </c>
      <c r="N5984" s="52">
        <v>155730.08990000002</v>
      </c>
      <c r="O5984" s="52">
        <v>155730.08990000002</v>
      </c>
      <c r="P5984">
        <v>1</v>
      </c>
      <c r="Q5984">
        <f>IF(SUMIFS(SolCotizacion!$P:$P,SolCotizacion!$E:$E,$G5984,SolCotizacion!$K:$K,$I5984)&gt;499,1,0)</f>
        <v>0</v>
      </c>
      <c r="R5984">
        <v>10286</v>
      </c>
      <c r="S5984" s="56">
        <f>IF(SUMIFS(SolCotizacion!$P:$P,SolCotizacion!$E:$E,$G5984,SolCotizacion!$K:$K,$I5984)&gt;499,4%,0)</f>
        <v>0</v>
      </c>
    </row>
    <row r="5985" spans="1:19" hidden="1">
      <c r="A5985" t="s">
        <v>7387</v>
      </c>
      <c r="B5985" t="s">
        <v>5555</v>
      </c>
      <c r="C5985">
        <v>132</v>
      </c>
      <c r="D5985" t="s">
        <v>113</v>
      </c>
      <c r="E5985" t="s">
        <v>10218</v>
      </c>
      <c r="F5985" t="s">
        <v>247</v>
      </c>
      <c r="G5985" t="s">
        <v>180</v>
      </c>
      <c r="H5985">
        <v>5</v>
      </c>
      <c r="I5985">
        <v>3</v>
      </c>
      <c r="J5985" t="s">
        <v>127</v>
      </c>
      <c r="K5985" t="s">
        <v>31</v>
      </c>
      <c r="L5985" t="s">
        <v>319</v>
      </c>
      <c r="M5985" s="53">
        <v>0.1</v>
      </c>
      <c r="N5985" s="52">
        <v>161100.09299999999</v>
      </c>
      <c r="O5985" s="52">
        <v>161100.09299999999</v>
      </c>
      <c r="P5985">
        <v>1</v>
      </c>
      <c r="Q5985">
        <f>IF(SUMIFS(SolCotizacion!$P:$P,SolCotizacion!$E:$E,$G5985,SolCotizacion!$K:$K,$I5985)&gt;499,1,0)</f>
        <v>0</v>
      </c>
      <c r="R5985">
        <v>10287</v>
      </c>
      <c r="S5985" s="56">
        <f>IF(SUMIFS(SolCotizacion!$P:$P,SolCotizacion!$E:$E,$G5985,SolCotizacion!$K:$K,$I5985)&gt;499,4%,0)</f>
        <v>0</v>
      </c>
    </row>
    <row r="5986" spans="1:19" hidden="1">
      <c r="A5986" t="s">
        <v>7388</v>
      </c>
      <c r="B5986" t="s">
        <v>5557</v>
      </c>
      <c r="C5986">
        <v>133</v>
      </c>
      <c r="D5986" t="s">
        <v>113</v>
      </c>
      <c r="E5986" t="s">
        <v>10219</v>
      </c>
      <c r="F5986" t="s">
        <v>248</v>
      </c>
      <c r="G5986" t="s">
        <v>181</v>
      </c>
      <c r="H5986">
        <v>5</v>
      </c>
      <c r="I5986">
        <v>1</v>
      </c>
      <c r="J5986" t="s">
        <v>127</v>
      </c>
      <c r="K5986" t="s">
        <v>31</v>
      </c>
      <c r="L5986" t="s">
        <v>319</v>
      </c>
      <c r="M5986" s="53">
        <v>0.1</v>
      </c>
      <c r="N5986" s="52">
        <v>236280.13640000002</v>
      </c>
      <c r="O5986" s="52">
        <v>230910.13330000002</v>
      </c>
      <c r="P5986">
        <v>1</v>
      </c>
      <c r="Q5986">
        <f>IF(SUMIFS(SolCotizacion!$P:$P,SolCotizacion!$E:$E,$G5986,SolCotizacion!$K:$K,$I5986)&gt;499,1,0)</f>
        <v>0</v>
      </c>
      <c r="R5986">
        <v>10288</v>
      </c>
      <c r="S5986" s="56">
        <f>IF(SUMIFS(SolCotizacion!$P:$P,SolCotizacion!$E:$E,$G5986,SolCotizacion!$K:$K,$I5986)&gt;499,4%,0)</f>
        <v>0</v>
      </c>
    </row>
    <row r="5987" spans="1:19" hidden="1">
      <c r="A5987" t="s">
        <v>7389</v>
      </c>
      <c r="B5987" t="s">
        <v>5559</v>
      </c>
      <c r="C5987">
        <v>134</v>
      </c>
      <c r="D5987" t="s">
        <v>113</v>
      </c>
      <c r="E5987" t="s">
        <v>10220</v>
      </c>
      <c r="F5987" t="s">
        <v>248</v>
      </c>
      <c r="G5987" t="s">
        <v>181</v>
      </c>
      <c r="H5987">
        <v>5</v>
      </c>
      <c r="I5987">
        <v>2</v>
      </c>
      <c r="J5987" t="s">
        <v>127</v>
      </c>
      <c r="K5987" t="s">
        <v>31</v>
      </c>
      <c r="L5987" t="s">
        <v>319</v>
      </c>
      <c r="M5987" s="53">
        <v>0.1</v>
      </c>
      <c r="N5987" s="52">
        <v>241650.13950000002</v>
      </c>
      <c r="O5987" s="52">
        <v>236280.13640000002</v>
      </c>
      <c r="P5987">
        <v>1</v>
      </c>
      <c r="Q5987">
        <f>IF(SUMIFS(SolCotizacion!$P:$P,SolCotizacion!$E:$E,$G5987,SolCotizacion!$K:$K,$I5987)&gt;499,1,0)</f>
        <v>0</v>
      </c>
      <c r="R5987">
        <v>10289</v>
      </c>
      <c r="S5987" s="56">
        <f>IF(SUMIFS(SolCotizacion!$P:$P,SolCotizacion!$E:$E,$G5987,SolCotizacion!$K:$K,$I5987)&gt;499,4%,0)</f>
        <v>0</v>
      </c>
    </row>
    <row r="5988" spans="1:19" hidden="1">
      <c r="A5988" t="s">
        <v>7390</v>
      </c>
      <c r="B5988" t="s">
        <v>5561</v>
      </c>
      <c r="C5988">
        <v>135</v>
      </c>
      <c r="D5988" t="s">
        <v>113</v>
      </c>
      <c r="E5988" t="s">
        <v>10221</v>
      </c>
      <c r="F5988" t="s">
        <v>248</v>
      </c>
      <c r="G5988" t="s">
        <v>181</v>
      </c>
      <c r="H5988">
        <v>5</v>
      </c>
      <c r="I5988">
        <v>3</v>
      </c>
      <c r="J5988" t="s">
        <v>127</v>
      </c>
      <c r="K5988" t="s">
        <v>31</v>
      </c>
      <c r="L5988" t="s">
        <v>319</v>
      </c>
      <c r="M5988" s="53">
        <v>0.1</v>
      </c>
      <c r="N5988" s="52">
        <v>247020.14260000002</v>
      </c>
      <c r="O5988" s="52">
        <v>241650.13950000002</v>
      </c>
      <c r="P5988">
        <v>1</v>
      </c>
      <c r="Q5988">
        <f>IF(SUMIFS(SolCotizacion!$P:$P,SolCotizacion!$E:$E,$G5988,SolCotizacion!$K:$K,$I5988)&gt;499,1,0)</f>
        <v>0</v>
      </c>
      <c r="R5988">
        <v>10290</v>
      </c>
      <c r="S5988" s="56">
        <f>IF(SUMIFS(SolCotizacion!$P:$P,SolCotizacion!$E:$E,$G5988,SolCotizacion!$K:$K,$I5988)&gt;499,4%,0)</f>
        <v>0</v>
      </c>
    </row>
    <row r="5989" spans="1:19" hidden="1">
      <c r="A5989" t="s">
        <v>7391</v>
      </c>
      <c r="B5989" t="s">
        <v>5563</v>
      </c>
      <c r="C5989">
        <v>136</v>
      </c>
      <c r="D5989" t="s">
        <v>113</v>
      </c>
      <c r="E5989" t="s">
        <v>10222</v>
      </c>
      <c r="F5989" t="s">
        <v>249</v>
      </c>
      <c r="G5989" t="s">
        <v>182</v>
      </c>
      <c r="H5989">
        <v>5</v>
      </c>
      <c r="I5989">
        <v>1</v>
      </c>
      <c r="J5989" t="s">
        <v>127</v>
      </c>
      <c r="K5989" t="s">
        <v>31</v>
      </c>
      <c r="L5989" t="s">
        <v>319</v>
      </c>
      <c r="M5989" s="53">
        <v>0.1</v>
      </c>
      <c r="N5989" s="52">
        <v>139620.08060000002</v>
      </c>
      <c r="O5989" s="52">
        <v>139620.08060000002</v>
      </c>
      <c r="P5989">
        <v>1</v>
      </c>
      <c r="Q5989">
        <f>IF(SUMIFS(SolCotizacion!$P:$P,SolCotizacion!$E:$E,$G5989,SolCotizacion!$K:$K,$I5989)&gt;499,1,0)</f>
        <v>0</v>
      </c>
      <c r="R5989">
        <v>10291</v>
      </c>
      <c r="S5989" s="56">
        <f>IF(SUMIFS(SolCotizacion!$P:$P,SolCotizacion!$E:$E,$G5989,SolCotizacion!$K:$K,$I5989)&gt;499,4%,0)</f>
        <v>0</v>
      </c>
    </row>
    <row r="5990" spans="1:19" hidden="1">
      <c r="A5990" t="s">
        <v>7392</v>
      </c>
      <c r="B5990" t="s">
        <v>5565</v>
      </c>
      <c r="C5990">
        <v>137</v>
      </c>
      <c r="D5990" t="s">
        <v>113</v>
      </c>
      <c r="E5990" t="s">
        <v>10223</v>
      </c>
      <c r="F5990" t="s">
        <v>249</v>
      </c>
      <c r="G5990" t="s">
        <v>182</v>
      </c>
      <c r="H5990">
        <v>5</v>
      </c>
      <c r="I5990">
        <v>2</v>
      </c>
      <c r="J5990" t="s">
        <v>127</v>
      </c>
      <c r="K5990" t="s">
        <v>31</v>
      </c>
      <c r="L5990" t="s">
        <v>319</v>
      </c>
      <c r="M5990" s="53">
        <v>0.1</v>
      </c>
      <c r="N5990" s="52">
        <v>150360.08680000002</v>
      </c>
      <c r="O5990" s="52">
        <v>150360.08680000002</v>
      </c>
      <c r="P5990">
        <v>1</v>
      </c>
      <c r="Q5990">
        <f>IF(SUMIFS(SolCotizacion!$P:$P,SolCotizacion!$E:$E,$G5990,SolCotizacion!$K:$K,$I5990)&gt;499,1,0)</f>
        <v>0</v>
      </c>
      <c r="R5990">
        <v>10292</v>
      </c>
      <c r="S5990" s="56">
        <f>IF(SUMIFS(SolCotizacion!$P:$P,SolCotizacion!$E:$E,$G5990,SolCotizacion!$K:$K,$I5990)&gt;499,4%,0)</f>
        <v>0</v>
      </c>
    </row>
    <row r="5991" spans="1:19" hidden="1">
      <c r="A5991" t="s">
        <v>7393</v>
      </c>
      <c r="B5991" t="s">
        <v>5567</v>
      </c>
      <c r="C5991">
        <v>138</v>
      </c>
      <c r="D5991" t="s">
        <v>113</v>
      </c>
      <c r="E5991" t="s">
        <v>10224</v>
      </c>
      <c r="F5991" t="s">
        <v>249</v>
      </c>
      <c r="G5991" t="s">
        <v>182</v>
      </c>
      <c r="H5991">
        <v>5</v>
      </c>
      <c r="I5991">
        <v>3</v>
      </c>
      <c r="J5991" t="s">
        <v>127</v>
      </c>
      <c r="K5991" t="s">
        <v>31</v>
      </c>
      <c r="L5991" t="s">
        <v>319</v>
      </c>
      <c r="M5991" s="53">
        <v>0.1</v>
      </c>
      <c r="N5991" s="52">
        <v>161100.09299999999</v>
      </c>
      <c r="O5991" s="52">
        <v>161100.09299999999</v>
      </c>
      <c r="P5991">
        <v>1</v>
      </c>
      <c r="Q5991">
        <f>IF(SUMIFS(SolCotizacion!$P:$P,SolCotizacion!$E:$E,$G5991,SolCotizacion!$K:$K,$I5991)&gt;499,1,0)</f>
        <v>0</v>
      </c>
      <c r="R5991">
        <v>10293</v>
      </c>
      <c r="S5991" s="56">
        <f>IF(SUMIFS(SolCotizacion!$P:$P,SolCotizacion!$E:$E,$G5991,SolCotizacion!$K:$K,$I5991)&gt;499,4%,0)</f>
        <v>0</v>
      </c>
    </row>
    <row r="5992" spans="1:19" hidden="1">
      <c r="A5992" t="s">
        <v>7394</v>
      </c>
      <c r="B5992" t="s">
        <v>5569</v>
      </c>
      <c r="C5992">
        <v>139</v>
      </c>
      <c r="D5992" t="s">
        <v>113</v>
      </c>
      <c r="E5992" t="s">
        <v>10225</v>
      </c>
      <c r="F5992" t="s">
        <v>250</v>
      </c>
      <c r="G5992" t="s">
        <v>183</v>
      </c>
      <c r="H5992">
        <v>5</v>
      </c>
      <c r="I5992">
        <v>1</v>
      </c>
      <c r="J5992" t="s">
        <v>127</v>
      </c>
      <c r="K5992" t="s">
        <v>31</v>
      </c>
      <c r="L5992" t="s">
        <v>319</v>
      </c>
      <c r="M5992" s="53">
        <v>0.1</v>
      </c>
      <c r="N5992" s="52">
        <v>150360.08680000002</v>
      </c>
      <c r="O5992" s="52">
        <v>150360.08680000002</v>
      </c>
      <c r="P5992">
        <v>1</v>
      </c>
      <c r="Q5992">
        <f>IF(SUMIFS(SolCotizacion!$P:$P,SolCotizacion!$E:$E,$G5992,SolCotizacion!$K:$K,$I5992)&gt;499,1,0)</f>
        <v>0</v>
      </c>
      <c r="R5992">
        <v>10294</v>
      </c>
      <c r="S5992" s="56">
        <f>IF(SUMIFS(SolCotizacion!$P:$P,SolCotizacion!$E:$E,$G5992,SolCotizacion!$K:$K,$I5992)&gt;499,4%,0)</f>
        <v>0</v>
      </c>
    </row>
    <row r="5993" spans="1:19" hidden="1">
      <c r="A5993" t="s">
        <v>7395</v>
      </c>
      <c r="B5993" t="s">
        <v>5571</v>
      </c>
      <c r="C5993">
        <v>140</v>
      </c>
      <c r="D5993" t="s">
        <v>113</v>
      </c>
      <c r="E5993" t="s">
        <v>10226</v>
      </c>
      <c r="F5993" t="s">
        <v>250</v>
      </c>
      <c r="G5993" t="s">
        <v>183</v>
      </c>
      <c r="H5993">
        <v>5</v>
      </c>
      <c r="I5993">
        <v>2</v>
      </c>
      <c r="J5993" t="s">
        <v>127</v>
      </c>
      <c r="K5993" t="s">
        <v>31</v>
      </c>
      <c r="L5993" t="s">
        <v>319</v>
      </c>
      <c r="M5993" s="53">
        <v>0.1</v>
      </c>
      <c r="N5993" s="52">
        <v>155730.08990000002</v>
      </c>
      <c r="O5993" s="52">
        <v>155730.08990000002</v>
      </c>
      <c r="P5993">
        <v>1</v>
      </c>
      <c r="Q5993">
        <f>IF(SUMIFS(SolCotizacion!$P:$P,SolCotizacion!$E:$E,$G5993,SolCotizacion!$K:$K,$I5993)&gt;499,1,0)</f>
        <v>0</v>
      </c>
      <c r="R5993">
        <v>10295</v>
      </c>
      <c r="S5993" s="56">
        <f>IF(SUMIFS(SolCotizacion!$P:$P,SolCotizacion!$E:$E,$G5993,SolCotizacion!$K:$K,$I5993)&gt;499,4%,0)</f>
        <v>0</v>
      </c>
    </row>
    <row r="5994" spans="1:19" hidden="1">
      <c r="A5994" t="s">
        <v>7396</v>
      </c>
      <c r="B5994" t="s">
        <v>5573</v>
      </c>
      <c r="C5994">
        <v>141</v>
      </c>
      <c r="D5994" t="s">
        <v>113</v>
      </c>
      <c r="E5994" t="s">
        <v>10227</v>
      </c>
      <c r="F5994" t="s">
        <v>250</v>
      </c>
      <c r="G5994" t="s">
        <v>183</v>
      </c>
      <c r="H5994">
        <v>5</v>
      </c>
      <c r="I5994">
        <v>3</v>
      </c>
      <c r="J5994" t="s">
        <v>127</v>
      </c>
      <c r="K5994" t="s">
        <v>31</v>
      </c>
      <c r="L5994" t="s">
        <v>319</v>
      </c>
      <c r="M5994" s="53">
        <v>0.1</v>
      </c>
      <c r="N5994" s="52">
        <v>161100.09299999999</v>
      </c>
      <c r="O5994" s="52">
        <v>161100.09299999999</v>
      </c>
      <c r="P5994">
        <v>1</v>
      </c>
      <c r="Q5994">
        <f>IF(SUMIFS(SolCotizacion!$P:$P,SolCotizacion!$E:$E,$G5994,SolCotizacion!$K:$K,$I5994)&gt;499,1,0)</f>
        <v>0</v>
      </c>
      <c r="R5994">
        <v>10296</v>
      </c>
      <c r="S5994" s="56">
        <f>IF(SUMIFS(SolCotizacion!$P:$P,SolCotizacion!$E:$E,$G5994,SolCotizacion!$K:$K,$I5994)&gt;499,4%,0)</f>
        <v>0</v>
      </c>
    </row>
    <row r="5995" spans="1:19" hidden="1">
      <c r="A5995" t="s">
        <v>7397</v>
      </c>
      <c r="B5995" t="s">
        <v>5575</v>
      </c>
      <c r="C5995">
        <v>142</v>
      </c>
      <c r="D5995" t="s">
        <v>113</v>
      </c>
      <c r="E5995" t="s">
        <v>10228</v>
      </c>
      <c r="F5995" t="s">
        <v>251</v>
      </c>
      <c r="G5995" t="s">
        <v>184</v>
      </c>
      <c r="H5995">
        <v>5</v>
      </c>
      <c r="I5995">
        <v>1</v>
      </c>
      <c r="J5995" t="s">
        <v>127</v>
      </c>
      <c r="K5995" t="s">
        <v>31</v>
      </c>
      <c r="L5995" t="s">
        <v>319</v>
      </c>
      <c r="M5995" s="53">
        <v>0.1</v>
      </c>
      <c r="N5995" s="52">
        <v>322200.18599999999</v>
      </c>
      <c r="O5995" s="52">
        <v>316830.18290000001</v>
      </c>
      <c r="P5995">
        <v>1</v>
      </c>
      <c r="Q5995">
        <f>IF(SUMIFS(SolCotizacion!$P:$P,SolCotizacion!$E:$E,$G5995,SolCotizacion!$K:$K,$I5995)&gt;499,1,0)</f>
        <v>0</v>
      </c>
      <c r="R5995">
        <v>10297</v>
      </c>
      <c r="S5995" s="56">
        <f>IF(SUMIFS(SolCotizacion!$P:$P,SolCotizacion!$E:$E,$G5995,SolCotizacion!$K:$K,$I5995)&gt;499,4%,0)</f>
        <v>0</v>
      </c>
    </row>
    <row r="5996" spans="1:19" hidden="1">
      <c r="A5996" t="s">
        <v>7398</v>
      </c>
      <c r="B5996" t="s">
        <v>5577</v>
      </c>
      <c r="C5996">
        <v>143</v>
      </c>
      <c r="D5996" t="s">
        <v>113</v>
      </c>
      <c r="E5996" t="s">
        <v>10229</v>
      </c>
      <c r="F5996" t="s">
        <v>251</v>
      </c>
      <c r="G5996" t="s">
        <v>184</v>
      </c>
      <c r="H5996">
        <v>5</v>
      </c>
      <c r="I5996">
        <v>2</v>
      </c>
      <c r="J5996" t="s">
        <v>127</v>
      </c>
      <c r="K5996" t="s">
        <v>31</v>
      </c>
      <c r="L5996" t="s">
        <v>319</v>
      </c>
      <c r="M5996" s="53">
        <v>0.1</v>
      </c>
      <c r="N5996" s="52">
        <v>327570.18910000002</v>
      </c>
      <c r="O5996" s="52">
        <v>322200.18599999999</v>
      </c>
      <c r="P5996">
        <v>1</v>
      </c>
      <c r="Q5996">
        <f>IF(SUMIFS(SolCotizacion!$P:$P,SolCotizacion!$E:$E,$G5996,SolCotizacion!$K:$K,$I5996)&gt;499,1,0)</f>
        <v>0</v>
      </c>
      <c r="R5996">
        <v>10298</v>
      </c>
      <c r="S5996" s="56">
        <f>IF(SUMIFS(SolCotizacion!$P:$P,SolCotizacion!$E:$E,$G5996,SolCotizacion!$K:$K,$I5996)&gt;499,4%,0)</f>
        <v>0</v>
      </c>
    </row>
    <row r="5997" spans="1:19" hidden="1">
      <c r="A5997" t="s">
        <v>7399</v>
      </c>
      <c r="B5997" t="s">
        <v>5579</v>
      </c>
      <c r="C5997">
        <v>144</v>
      </c>
      <c r="D5997" t="s">
        <v>113</v>
      </c>
      <c r="E5997" t="s">
        <v>10230</v>
      </c>
      <c r="F5997" t="s">
        <v>251</v>
      </c>
      <c r="G5997" t="s">
        <v>184</v>
      </c>
      <c r="H5997">
        <v>5</v>
      </c>
      <c r="I5997">
        <v>3</v>
      </c>
      <c r="J5997" t="s">
        <v>127</v>
      </c>
      <c r="K5997" t="s">
        <v>31</v>
      </c>
      <c r="L5997" t="s">
        <v>319</v>
      </c>
      <c r="M5997" s="53">
        <v>0.1</v>
      </c>
      <c r="N5997" s="52">
        <v>332940.19219999999</v>
      </c>
      <c r="O5997" s="52">
        <v>327570.18910000002</v>
      </c>
      <c r="P5997">
        <v>1</v>
      </c>
      <c r="Q5997">
        <f>IF(SUMIFS(SolCotizacion!$P:$P,SolCotizacion!$E:$E,$G5997,SolCotizacion!$K:$K,$I5997)&gt;499,1,0)</f>
        <v>0</v>
      </c>
      <c r="R5997">
        <v>10299</v>
      </c>
      <c r="S5997" s="56">
        <f>IF(SUMIFS(SolCotizacion!$P:$P,SolCotizacion!$E:$E,$G5997,SolCotizacion!$K:$K,$I5997)&gt;499,4%,0)</f>
        <v>0</v>
      </c>
    </row>
    <row r="5998" spans="1:19" hidden="1">
      <c r="A5998" t="s">
        <v>7400</v>
      </c>
      <c r="B5998" t="s">
        <v>5581</v>
      </c>
      <c r="C5998">
        <v>145</v>
      </c>
      <c r="D5998" t="s">
        <v>113</v>
      </c>
      <c r="E5998" t="s">
        <v>10231</v>
      </c>
      <c r="F5998" t="s">
        <v>252</v>
      </c>
      <c r="G5998" t="s">
        <v>185</v>
      </c>
      <c r="H5998">
        <v>5</v>
      </c>
      <c r="I5998">
        <v>1</v>
      </c>
      <c r="J5998" t="s">
        <v>127</v>
      </c>
      <c r="K5998" t="s">
        <v>31</v>
      </c>
      <c r="L5998" t="s">
        <v>319</v>
      </c>
      <c r="M5998" s="53">
        <v>0.1</v>
      </c>
      <c r="N5998" s="52">
        <v>483300.27900000004</v>
      </c>
      <c r="O5998" s="52">
        <v>472560.27280000004</v>
      </c>
      <c r="P5998">
        <v>1</v>
      </c>
      <c r="Q5998">
        <f>IF(SUMIFS(SolCotizacion!$P:$P,SolCotizacion!$E:$E,$G5998,SolCotizacion!$K:$K,$I5998)&gt;499,1,0)</f>
        <v>0</v>
      </c>
      <c r="R5998">
        <v>10300</v>
      </c>
      <c r="S5998" s="56">
        <f>IF(SUMIFS(SolCotizacion!$P:$P,SolCotizacion!$E:$E,$G5998,SolCotizacion!$K:$K,$I5998)&gt;499,4%,0)</f>
        <v>0</v>
      </c>
    </row>
    <row r="5999" spans="1:19" hidden="1">
      <c r="A5999" t="s">
        <v>7401</v>
      </c>
      <c r="B5999" t="s">
        <v>5583</v>
      </c>
      <c r="C5999">
        <v>146</v>
      </c>
      <c r="D5999" t="s">
        <v>113</v>
      </c>
      <c r="E5999" t="s">
        <v>10232</v>
      </c>
      <c r="F5999" t="s">
        <v>252</v>
      </c>
      <c r="G5999" t="s">
        <v>185</v>
      </c>
      <c r="H5999">
        <v>5</v>
      </c>
      <c r="I5999">
        <v>2</v>
      </c>
      <c r="J5999" t="s">
        <v>127</v>
      </c>
      <c r="K5999" t="s">
        <v>31</v>
      </c>
      <c r="L5999" t="s">
        <v>319</v>
      </c>
      <c r="M5999" s="53">
        <v>0.1</v>
      </c>
      <c r="N5999" s="52">
        <v>494040.28520000004</v>
      </c>
      <c r="O5999" s="52">
        <v>483300.27900000004</v>
      </c>
      <c r="P5999">
        <v>1</v>
      </c>
      <c r="Q5999">
        <f>IF(SUMIFS(SolCotizacion!$P:$P,SolCotizacion!$E:$E,$G5999,SolCotizacion!$K:$K,$I5999)&gt;499,1,0)</f>
        <v>0</v>
      </c>
      <c r="R5999">
        <v>10301</v>
      </c>
      <c r="S5999" s="56">
        <f>IF(SUMIFS(SolCotizacion!$P:$P,SolCotizacion!$E:$E,$G5999,SolCotizacion!$K:$K,$I5999)&gt;499,4%,0)</f>
        <v>0</v>
      </c>
    </row>
    <row r="6000" spans="1:19" hidden="1">
      <c r="A6000" t="s">
        <v>7402</v>
      </c>
      <c r="B6000" t="s">
        <v>5585</v>
      </c>
      <c r="C6000">
        <v>147</v>
      </c>
      <c r="D6000" t="s">
        <v>113</v>
      </c>
      <c r="E6000" t="s">
        <v>10233</v>
      </c>
      <c r="F6000" t="s">
        <v>252</v>
      </c>
      <c r="G6000" t="s">
        <v>185</v>
      </c>
      <c r="H6000">
        <v>5</v>
      </c>
      <c r="I6000">
        <v>3</v>
      </c>
      <c r="J6000" t="s">
        <v>127</v>
      </c>
      <c r="K6000" t="s">
        <v>31</v>
      </c>
      <c r="L6000" t="s">
        <v>319</v>
      </c>
      <c r="M6000" s="53">
        <v>0.1</v>
      </c>
      <c r="N6000" s="52">
        <v>504780.29140000005</v>
      </c>
      <c r="O6000" s="52">
        <v>494040.28520000004</v>
      </c>
      <c r="P6000">
        <v>1</v>
      </c>
      <c r="Q6000">
        <f>IF(SUMIFS(SolCotizacion!$P:$P,SolCotizacion!$E:$E,$G6000,SolCotizacion!$K:$K,$I6000)&gt;499,1,0)</f>
        <v>0</v>
      </c>
      <c r="R6000">
        <v>10302</v>
      </c>
      <c r="S6000" s="56">
        <f>IF(SUMIFS(SolCotizacion!$P:$P,SolCotizacion!$E:$E,$G6000,SolCotizacion!$K:$K,$I6000)&gt;499,4%,0)</f>
        <v>0</v>
      </c>
    </row>
    <row r="6001" spans="1:19" hidden="1">
      <c r="A6001" t="s">
        <v>7403</v>
      </c>
      <c r="B6001" t="s">
        <v>5587</v>
      </c>
      <c r="C6001">
        <v>148</v>
      </c>
      <c r="D6001" t="s">
        <v>113</v>
      </c>
      <c r="E6001" t="s">
        <v>10234</v>
      </c>
      <c r="F6001" t="s">
        <v>253</v>
      </c>
      <c r="G6001" t="s">
        <v>186</v>
      </c>
      <c r="H6001">
        <v>5</v>
      </c>
      <c r="I6001">
        <v>1</v>
      </c>
      <c r="J6001" t="s">
        <v>127</v>
      </c>
      <c r="K6001" t="s">
        <v>31</v>
      </c>
      <c r="L6001" t="s">
        <v>319</v>
      </c>
      <c r="M6001" s="53">
        <v>0.1</v>
      </c>
      <c r="N6001" s="52">
        <v>537000.31000000006</v>
      </c>
      <c r="O6001" s="52">
        <v>531630.30690000008</v>
      </c>
      <c r="P6001">
        <v>1</v>
      </c>
      <c r="Q6001">
        <f>IF(SUMIFS(SolCotizacion!$P:$P,SolCotizacion!$E:$E,$G6001,SolCotizacion!$K:$K,$I6001)&gt;499,1,0)</f>
        <v>0</v>
      </c>
      <c r="R6001">
        <v>10303</v>
      </c>
      <c r="S6001" s="56">
        <f>IF(SUMIFS(SolCotizacion!$P:$P,SolCotizacion!$E:$E,$G6001,SolCotizacion!$K:$K,$I6001)&gt;499,4%,0)</f>
        <v>0</v>
      </c>
    </row>
    <row r="6002" spans="1:19" hidden="1">
      <c r="A6002" t="s">
        <v>7404</v>
      </c>
      <c r="B6002" t="s">
        <v>5589</v>
      </c>
      <c r="C6002">
        <v>149</v>
      </c>
      <c r="D6002" t="s">
        <v>113</v>
      </c>
      <c r="E6002" t="s">
        <v>10235</v>
      </c>
      <c r="F6002" t="s">
        <v>253</v>
      </c>
      <c r="G6002" t="s">
        <v>186</v>
      </c>
      <c r="H6002">
        <v>5</v>
      </c>
      <c r="I6002">
        <v>2</v>
      </c>
      <c r="J6002" t="s">
        <v>127</v>
      </c>
      <c r="K6002" t="s">
        <v>31</v>
      </c>
      <c r="L6002" t="s">
        <v>319</v>
      </c>
      <c r="M6002" s="53">
        <v>0.1</v>
      </c>
      <c r="N6002" s="52">
        <v>547740.3162</v>
      </c>
      <c r="O6002" s="52">
        <v>542370.31310000003</v>
      </c>
      <c r="P6002">
        <v>1</v>
      </c>
      <c r="Q6002">
        <f>IF(SUMIFS(SolCotizacion!$P:$P,SolCotizacion!$E:$E,$G6002,SolCotizacion!$K:$K,$I6002)&gt;499,1,0)</f>
        <v>0</v>
      </c>
      <c r="R6002">
        <v>10304</v>
      </c>
      <c r="S6002" s="56">
        <f>IF(SUMIFS(SolCotizacion!$P:$P,SolCotizacion!$E:$E,$G6002,SolCotizacion!$K:$K,$I6002)&gt;499,4%,0)</f>
        <v>0</v>
      </c>
    </row>
    <row r="6003" spans="1:19" hidden="1">
      <c r="A6003" t="s">
        <v>7405</v>
      </c>
      <c r="B6003" t="s">
        <v>5591</v>
      </c>
      <c r="C6003">
        <v>150</v>
      </c>
      <c r="D6003" t="s">
        <v>113</v>
      </c>
      <c r="E6003" t="s">
        <v>10236</v>
      </c>
      <c r="F6003" t="s">
        <v>253</v>
      </c>
      <c r="G6003" t="s">
        <v>186</v>
      </c>
      <c r="H6003">
        <v>5</v>
      </c>
      <c r="I6003">
        <v>3</v>
      </c>
      <c r="J6003" t="s">
        <v>127</v>
      </c>
      <c r="K6003" t="s">
        <v>31</v>
      </c>
      <c r="L6003" t="s">
        <v>319</v>
      </c>
      <c r="M6003" s="53">
        <v>0.1</v>
      </c>
      <c r="N6003" s="52">
        <v>553110.31929999997</v>
      </c>
      <c r="O6003" s="52">
        <v>547740.3162</v>
      </c>
      <c r="P6003">
        <v>1</v>
      </c>
      <c r="Q6003">
        <f>IF(SUMIFS(SolCotizacion!$P:$P,SolCotizacion!$E:$E,$G6003,SolCotizacion!$K:$K,$I6003)&gt;499,1,0)</f>
        <v>0</v>
      </c>
      <c r="R6003">
        <v>10305</v>
      </c>
      <c r="S6003" s="56">
        <f>IF(SUMIFS(SolCotizacion!$P:$P,SolCotizacion!$E:$E,$G6003,SolCotizacion!$K:$K,$I6003)&gt;499,4%,0)</f>
        <v>0</v>
      </c>
    </row>
    <row r="6004" spans="1:19" hidden="1">
      <c r="A6004" t="s">
        <v>7406</v>
      </c>
      <c r="B6004" t="s">
        <v>5593</v>
      </c>
      <c r="C6004">
        <v>151</v>
      </c>
      <c r="D6004" t="s">
        <v>113</v>
      </c>
      <c r="E6004" t="s">
        <v>10237</v>
      </c>
      <c r="F6004" t="s">
        <v>254</v>
      </c>
      <c r="G6004" t="s">
        <v>187</v>
      </c>
      <c r="H6004">
        <v>5</v>
      </c>
      <c r="I6004">
        <v>1</v>
      </c>
      <c r="J6004" t="s">
        <v>127</v>
      </c>
      <c r="K6004" t="s">
        <v>31</v>
      </c>
      <c r="L6004" t="s">
        <v>319</v>
      </c>
      <c r="M6004" s="53">
        <v>0.1</v>
      </c>
      <c r="N6004" s="52">
        <v>123510.07130000001</v>
      </c>
      <c r="O6004" s="52">
        <v>118140.06820000001</v>
      </c>
      <c r="P6004">
        <v>1</v>
      </c>
      <c r="Q6004">
        <f>IF(SUMIFS(SolCotizacion!$P:$P,SolCotizacion!$E:$E,$G6004,SolCotizacion!$K:$K,$I6004)&gt;499,1,0)</f>
        <v>0</v>
      </c>
      <c r="R6004">
        <v>10306</v>
      </c>
      <c r="S6004" s="56">
        <f>IF(SUMIFS(SolCotizacion!$P:$P,SolCotizacion!$E:$E,$G6004,SolCotizacion!$K:$K,$I6004)&gt;499,4%,0)</f>
        <v>0</v>
      </c>
    </row>
    <row r="6005" spans="1:19" hidden="1">
      <c r="A6005" t="s">
        <v>7407</v>
      </c>
      <c r="B6005" t="s">
        <v>5595</v>
      </c>
      <c r="C6005">
        <v>152</v>
      </c>
      <c r="D6005" t="s">
        <v>113</v>
      </c>
      <c r="E6005" t="s">
        <v>10238</v>
      </c>
      <c r="F6005" t="s">
        <v>254</v>
      </c>
      <c r="G6005" t="s">
        <v>187</v>
      </c>
      <c r="H6005">
        <v>5</v>
      </c>
      <c r="I6005">
        <v>2</v>
      </c>
      <c r="J6005" t="s">
        <v>127</v>
      </c>
      <c r="K6005" t="s">
        <v>31</v>
      </c>
      <c r="L6005" t="s">
        <v>319</v>
      </c>
      <c r="M6005" s="53">
        <v>0.1</v>
      </c>
      <c r="N6005" s="52">
        <v>126732.07316</v>
      </c>
      <c r="O6005" s="52">
        <v>123510.07130000001</v>
      </c>
      <c r="P6005">
        <v>1</v>
      </c>
      <c r="Q6005">
        <f>IF(SUMIFS(SolCotizacion!$P:$P,SolCotizacion!$E:$E,$G6005,SolCotizacion!$K:$K,$I6005)&gt;499,1,0)</f>
        <v>0</v>
      </c>
      <c r="R6005">
        <v>10307</v>
      </c>
      <c r="S6005" s="56">
        <f>IF(SUMIFS(SolCotizacion!$P:$P,SolCotizacion!$E:$E,$G6005,SolCotizacion!$K:$K,$I6005)&gt;499,4%,0)</f>
        <v>0</v>
      </c>
    </row>
    <row r="6006" spans="1:19" hidden="1">
      <c r="A6006" t="s">
        <v>7408</v>
      </c>
      <c r="B6006" t="s">
        <v>5597</v>
      </c>
      <c r="C6006">
        <v>153</v>
      </c>
      <c r="D6006" t="s">
        <v>113</v>
      </c>
      <c r="E6006" t="s">
        <v>10239</v>
      </c>
      <c r="F6006" t="s">
        <v>254</v>
      </c>
      <c r="G6006" t="s">
        <v>187</v>
      </c>
      <c r="H6006">
        <v>5</v>
      </c>
      <c r="I6006">
        <v>3</v>
      </c>
      <c r="J6006" t="s">
        <v>127</v>
      </c>
      <c r="K6006" t="s">
        <v>31</v>
      </c>
      <c r="L6006" t="s">
        <v>319</v>
      </c>
      <c r="M6006" s="53">
        <v>0.1</v>
      </c>
      <c r="N6006" s="52">
        <v>128880.07440000001</v>
      </c>
      <c r="O6006" s="52">
        <v>126732.07316</v>
      </c>
      <c r="P6006">
        <v>1</v>
      </c>
      <c r="Q6006">
        <f>IF(SUMIFS(SolCotizacion!$P:$P,SolCotizacion!$E:$E,$G6006,SolCotizacion!$K:$K,$I6006)&gt;499,1,0)</f>
        <v>0</v>
      </c>
      <c r="R6006">
        <v>10308</v>
      </c>
      <c r="S6006" s="56">
        <f>IF(SUMIFS(SolCotizacion!$P:$P,SolCotizacion!$E:$E,$G6006,SolCotizacion!$K:$K,$I6006)&gt;499,4%,0)</f>
        <v>0</v>
      </c>
    </row>
    <row r="6007" spans="1:19" hidden="1">
      <c r="A6007" t="s">
        <v>7409</v>
      </c>
      <c r="B6007" t="s">
        <v>5599</v>
      </c>
      <c r="C6007">
        <v>154</v>
      </c>
      <c r="D6007" t="s">
        <v>113</v>
      </c>
      <c r="E6007" t="s">
        <v>10240</v>
      </c>
      <c r="F6007" t="s">
        <v>255</v>
      </c>
      <c r="G6007" t="s">
        <v>188</v>
      </c>
      <c r="H6007">
        <v>5</v>
      </c>
      <c r="I6007">
        <v>1</v>
      </c>
      <c r="J6007" t="s">
        <v>127</v>
      </c>
      <c r="K6007" t="s">
        <v>31</v>
      </c>
      <c r="L6007" t="s">
        <v>319</v>
      </c>
      <c r="M6007" s="53">
        <v>0.1</v>
      </c>
      <c r="N6007" s="52">
        <v>55848.032240000008</v>
      </c>
      <c r="O6007" s="52">
        <v>53700.031000000003</v>
      </c>
      <c r="P6007">
        <v>1</v>
      </c>
      <c r="Q6007">
        <f>IF(SUMIFS(SolCotizacion!$P:$P,SolCotizacion!$E:$E,$G6007,SolCotizacion!$K:$K,$I6007)&gt;499,1,0)</f>
        <v>0</v>
      </c>
      <c r="R6007">
        <v>10309</v>
      </c>
      <c r="S6007" s="56">
        <f>IF(SUMIFS(SolCotizacion!$P:$P,SolCotizacion!$E:$E,$G6007,SolCotizacion!$K:$K,$I6007)&gt;499,4%,0)</f>
        <v>0</v>
      </c>
    </row>
    <row r="6008" spans="1:19" hidden="1">
      <c r="A6008" t="s">
        <v>7410</v>
      </c>
      <c r="B6008" t="s">
        <v>5601</v>
      </c>
      <c r="C6008">
        <v>155</v>
      </c>
      <c r="D6008" t="s">
        <v>113</v>
      </c>
      <c r="E6008" t="s">
        <v>10241</v>
      </c>
      <c r="F6008" t="s">
        <v>255</v>
      </c>
      <c r="G6008" t="s">
        <v>188</v>
      </c>
      <c r="H6008">
        <v>5</v>
      </c>
      <c r="I6008">
        <v>2</v>
      </c>
      <c r="J6008" t="s">
        <v>127</v>
      </c>
      <c r="K6008" t="s">
        <v>31</v>
      </c>
      <c r="L6008" t="s">
        <v>319</v>
      </c>
      <c r="M6008" s="53">
        <v>0.1</v>
      </c>
      <c r="N6008" s="52">
        <v>57996.033479999998</v>
      </c>
      <c r="O6008" s="52">
        <v>55848.032240000008</v>
      </c>
      <c r="P6008">
        <v>1</v>
      </c>
      <c r="Q6008">
        <f>IF(SUMIFS(SolCotizacion!$P:$P,SolCotizacion!$E:$E,$G6008,SolCotizacion!$K:$K,$I6008)&gt;499,1,0)</f>
        <v>0</v>
      </c>
      <c r="R6008">
        <v>10310</v>
      </c>
      <c r="S6008" s="56">
        <f>IF(SUMIFS(SolCotizacion!$P:$P,SolCotizacion!$E:$E,$G6008,SolCotizacion!$K:$K,$I6008)&gt;499,4%,0)</f>
        <v>0</v>
      </c>
    </row>
    <row r="6009" spans="1:19" hidden="1">
      <c r="A6009" t="s">
        <v>7411</v>
      </c>
      <c r="B6009" t="s">
        <v>5603</v>
      </c>
      <c r="C6009">
        <v>156</v>
      </c>
      <c r="D6009" t="s">
        <v>113</v>
      </c>
      <c r="E6009" t="s">
        <v>10242</v>
      </c>
      <c r="F6009" t="s">
        <v>255</v>
      </c>
      <c r="G6009" t="s">
        <v>188</v>
      </c>
      <c r="H6009">
        <v>5</v>
      </c>
      <c r="I6009">
        <v>3</v>
      </c>
      <c r="J6009" t="s">
        <v>127</v>
      </c>
      <c r="K6009" t="s">
        <v>31</v>
      </c>
      <c r="L6009" t="s">
        <v>319</v>
      </c>
      <c r="M6009" s="53">
        <v>0.1</v>
      </c>
      <c r="N6009" s="52">
        <v>60144.034720000003</v>
      </c>
      <c r="O6009" s="52">
        <v>57996.033479999998</v>
      </c>
      <c r="P6009">
        <v>1</v>
      </c>
      <c r="Q6009">
        <f>IF(SUMIFS(SolCotizacion!$P:$P,SolCotizacion!$E:$E,$G6009,SolCotizacion!$K:$K,$I6009)&gt;499,1,0)</f>
        <v>0</v>
      </c>
      <c r="R6009">
        <v>10311</v>
      </c>
      <c r="S6009" s="56">
        <f>IF(SUMIFS(SolCotizacion!$P:$P,SolCotizacion!$E:$E,$G6009,SolCotizacion!$K:$K,$I6009)&gt;499,4%,0)</f>
        <v>0</v>
      </c>
    </row>
    <row r="6010" spans="1:19" hidden="1">
      <c r="A6010" t="s">
        <v>7412</v>
      </c>
      <c r="B6010" t="s">
        <v>5605</v>
      </c>
      <c r="C6010">
        <v>157</v>
      </c>
      <c r="D6010" t="s">
        <v>113</v>
      </c>
      <c r="E6010" t="s">
        <v>10243</v>
      </c>
      <c r="F6010" t="s">
        <v>256</v>
      </c>
      <c r="G6010" t="s">
        <v>189</v>
      </c>
      <c r="H6010">
        <v>5</v>
      </c>
      <c r="I6010">
        <v>1</v>
      </c>
      <c r="J6010" t="s">
        <v>127</v>
      </c>
      <c r="K6010" t="s">
        <v>31</v>
      </c>
      <c r="L6010" t="s">
        <v>319</v>
      </c>
      <c r="M6010" s="53">
        <v>0.1</v>
      </c>
      <c r="N6010" s="52">
        <v>220170.12710000001</v>
      </c>
      <c r="O6010" s="52">
        <v>214800.12400000001</v>
      </c>
      <c r="P6010">
        <v>1</v>
      </c>
      <c r="Q6010">
        <f>IF(SUMIFS(SolCotizacion!$P:$P,SolCotizacion!$E:$E,$G6010,SolCotizacion!$K:$K,$I6010)&gt;499,1,0)</f>
        <v>0</v>
      </c>
      <c r="R6010">
        <v>10312</v>
      </c>
      <c r="S6010" s="56">
        <f>IF(SUMIFS(SolCotizacion!$P:$P,SolCotizacion!$E:$E,$G6010,SolCotizacion!$K:$K,$I6010)&gt;499,4%,0)</f>
        <v>0</v>
      </c>
    </row>
    <row r="6011" spans="1:19" hidden="1">
      <c r="A6011" t="s">
        <v>7413</v>
      </c>
      <c r="B6011" t="s">
        <v>5607</v>
      </c>
      <c r="C6011">
        <v>158</v>
      </c>
      <c r="D6011" t="s">
        <v>113</v>
      </c>
      <c r="E6011" t="s">
        <v>10244</v>
      </c>
      <c r="F6011" t="s">
        <v>256</v>
      </c>
      <c r="G6011" t="s">
        <v>189</v>
      </c>
      <c r="H6011">
        <v>5</v>
      </c>
      <c r="I6011">
        <v>2</v>
      </c>
      <c r="J6011" t="s">
        <v>127</v>
      </c>
      <c r="K6011" t="s">
        <v>31</v>
      </c>
      <c r="L6011" t="s">
        <v>319</v>
      </c>
      <c r="M6011" s="53">
        <v>0.1</v>
      </c>
      <c r="N6011" s="52">
        <v>220170.12710000001</v>
      </c>
      <c r="O6011" s="52">
        <v>214800.12400000001</v>
      </c>
      <c r="P6011">
        <v>1</v>
      </c>
      <c r="Q6011">
        <f>IF(SUMIFS(SolCotizacion!$P:$P,SolCotizacion!$E:$E,$G6011,SolCotizacion!$K:$K,$I6011)&gt;499,1,0)</f>
        <v>0</v>
      </c>
      <c r="R6011">
        <v>10313</v>
      </c>
      <c r="S6011" s="56">
        <f>IF(SUMIFS(SolCotizacion!$P:$P,SolCotizacion!$E:$E,$G6011,SolCotizacion!$K:$K,$I6011)&gt;499,4%,0)</f>
        <v>0</v>
      </c>
    </row>
    <row r="6012" spans="1:19" hidden="1">
      <c r="A6012" t="s">
        <v>7414</v>
      </c>
      <c r="B6012" t="s">
        <v>5609</v>
      </c>
      <c r="C6012">
        <v>159</v>
      </c>
      <c r="D6012" t="s">
        <v>113</v>
      </c>
      <c r="E6012" t="s">
        <v>10245</v>
      </c>
      <c r="F6012" t="s">
        <v>256</v>
      </c>
      <c r="G6012" t="s">
        <v>189</v>
      </c>
      <c r="H6012">
        <v>5</v>
      </c>
      <c r="I6012">
        <v>3</v>
      </c>
      <c r="J6012" t="s">
        <v>127</v>
      </c>
      <c r="K6012" t="s">
        <v>31</v>
      </c>
      <c r="L6012" t="s">
        <v>319</v>
      </c>
      <c r="M6012" s="53">
        <v>0.1</v>
      </c>
      <c r="N6012" s="52">
        <v>220170.12710000001</v>
      </c>
      <c r="O6012" s="52">
        <v>214800.12400000001</v>
      </c>
      <c r="P6012">
        <v>1</v>
      </c>
      <c r="Q6012">
        <f>IF(SUMIFS(SolCotizacion!$P:$P,SolCotizacion!$E:$E,$G6012,SolCotizacion!$K:$K,$I6012)&gt;499,1,0)</f>
        <v>0</v>
      </c>
      <c r="R6012">
        <v>10314</v>
      </c>
      <c r="S6012" s="56">
        <f>IF(SUMIFS(SolCotizacion!$P:$P,SolCotizacion!$E:$E,$G6012,SolCotizacion!$K:$K,$I6012)&gt;499,4%,0)</f>
        <v>0</v>
      </c>
    </row>
    <row r="6013" spans="1:19" hidden="1">
      <c r="A6013" t="s">
        <v>7415</v>
      </c>
      <c r="B6013" t="s">
        <v>5611</v>
      </c>
      <c r="C6013">
        <v>160</v>
      </c>
      <c r="D6013" t="s">
        <v>113</v>
      </c>
      <c r="E6013" t="s">
        <v>10246</v>
      </c>
      <c r="F6013" t="s">
        <v>257</v>
      </c>
      <c r="G6013" t="s">
        <v>190</v>
      </c>
      <c r="H6013">
        <v>5</v>
      </c>
      <c r="I6013">
        <v>1</v>
      </c>
      <c r="J6013" t="s">
        <v>127</v>
      </c>
      <c r="K6013" t="s">
        <v>31</v>
      </c>
      <c r="L6013" t="s">
        <v>319</v>
      </c>
      <c r="M6013" s="53">
        <v>0.1</v>
      </c>
      <c r="N6013" s="52">
        <v>1417680.8184</v>
      </c>
      <c r="O6013" s="52">
        <v>1396200.8060000001</v>
      </c>
      <c r="P6013">
        <v>1</v>
      </c>
      <c r="Q6013">
        <f>IF(SUMIFS(SolCotizacion!$P:$P,SolCotizacion!$E:$E,$G6013,SolCotizacion!$K:$K,$I6013)&gt;499,1,0)</f>
        <v>0</v>
      </c>
      <c r="R6013">
        <v>10315</v>
      </c>
      <c r="S6013" s="56">
        <f>IF(SUMIFS(SolCotizacion!$P:$P,SolCotizacion!$E:$E,$G6013,SolCotizacion!$K:$K,$I6013)&gt;499,4%,0)</f>
        <v>0</v>
      </c>
    </row>
    <row r="6014" spans="1:19" hidden="1">
      <c r="A6014" t="s">
        <v>7416</v>
      </c>
      <c r="B6014" t="s">
        <v>5613</v>
      </c>
      <c r="C6014">
        <v>161</v>
      </c>
      <c r="D6014" t="s">
        <v>113</v>
      </c>
      <c r="E6014" t="s">
        <v>10247</v>
      </c>
      <c r="F6014" t="s">
        <v>257</v>
      </c>
      <c r="G6014" t="s">
        <v>190</v>
      </c>
      <c r="H6014">
        <v>5</v>
      </c>
      <c r="I6014">
        <v>2</v>
      </c>
      <c r="J6014" t="s">
        <v>127</v>
      </c>
      <c r="K6014" t="s">
        <v>31</v>
      </c>
      <c r="L6014" t="s">
        <v>319</v>
      </c>
      <c r="M6014" s="53">
        <v>0.1</v>
      </c>
      <c r="N6014" s="52">
        <v>1449900.8370000001</v>
      </c>
      <c r="O6014" s="52">
        <v>1428420.8246000002</v>
      </c>
      <c r="P6014">
        <v>1</v>
      </c>
      <c r="Q6014">
        <f>IF(SUMIFS(SolCotizacion!$P:$P,SolCotizacion!$E:$E,$G6014,SolCotizacion!$K:$K,$I6014)&gt;499,1,0)</f>
        <v>0</v>
      </c>
      <c r="R6014">
        <v>10316</v>
      </c>
      <c r="S6014" s="56">
        <f>IF(SUMIFS(SolCotizacion!$P:$P,SolCotizacion!$E:$E,$G6014,SolCotizacion!$K:$K,$I6014)&gt;499,4%,0)</f>
        <v>0</v>
      </c>
    </row>
    <row r="6015" spans="1:19" hidden="1">
      <c r="A6015" t="s">
        <v>7417</v>
      </c>
      <c r="B6015" t="s">
        <v>5615</v>
      </c>
      <c r="C6015">
        <v>162</v>
      </c>
      <c r="D6015" t="s">
        <v>113</v>
      </c>
      <c r="E6015" t="s">
        <v>10248</v>
      </c>
      <c r="F6015" t="s">
        <v>257</v>
      </c>
      <c r="G6015" t="s">
        <v>190</v>
      </c>
      <c r="H6015">
        <v>5</v>
      </c>
      <c r="I6015">
        <v>3</v>
      </c>
      <c r="J6015" t="s">
        <v>127</v>
      </c>
      <c r="K6015" t="s">
        <v>31</v>
      </c>
      <c r="L6015" t="s">
        <v>319</v>
      </c>
      <c r="M6015" s="53">
        <v>0.1</v>
      </c>
      <c r="N6015" s="52">
        <v>1471380.8494000002</v>
      </c>
      <c r="O6015" s="52">
        <v>1449900.8370000001</v>
      </c>
      <c r="P6015">
        <v>1</v>
      </c>
      <c r="Q6015">
        <f>IF(SUMIFS(SolCotizacion!$P:$P,SolCotizacion!$E:$E,$G6015,SolCotizacion!$K:$K,$I6015)&gt;499,1,0)</f>
        <v>0</v>
      </c>
      <c r="R6015">
        <v>10317</v>
      </c>
      <c r="S6015" s="56">
        <f>IF(SUMIFS(SolCotizacion!$P:$P,SolCotizacion!$E:$E,$G6015,SolCotizacion!$K:$K,$I6015)&gt;499,4%,0)</f>
        <v>0</v>
      </c>
    </row>
    <row r="6016" spans="1:19" hidden="1">
      <c r="A6016" t="s">
        <v>7418</v>
      </c>
      <c r="B6016" t="s">
        <v>5617</v>
      </c>
      <c r="C6016">
        <v>163</v>
      </c>
      <c r="D6016" t="s">
        <v>113</v>
      </c>
      <c r="E6016" t="s">
        <v>10249</v>
      </c>
      <c r="F6016" t="s">
        <v>258</v>
      </c>
      <c r="G6016" t="s">
        <v>191</v>
      </c>
      <c r="H6016">
        <v>5</v>
      </c>
      <c r="I6016">
        <v>1</v>
      </c>
      <c r="J6016" t="s">
        <v>127</v>
      </c>
      <c r="K6016" t="s">
        <v>31</v>
      </c>
      <c r="L6016" t="s">
        <v>319</v>
      </c>
      <c r="M6016" s="53">
        <v>0.1</v>
      </c>
      <c r="N6016" s="52">
        <v>63903.036890000003</v>
      </c>
      <c r="O6016" s="52">
        <v>63366.03658</v>
      </c>
      <c r="P6016">
        <v>1</v>
      </c>
      <c r="Q6016">
        <f>IF(SUMIFS(SolCotizacion!$P:$P,SolCotizacion!$E:$E,$G6016,SolCotizacion!$K:$K,$I6016)&gt;499,1,0)</f>
        <v>0</v>
      </c>
      <c r="R6016">
        <v>10318</v>
      </c>
      <c r="S6016" s="56">
        <f>IF(SUMIFS(SolCotizacion!$P:$P,SolCotizacion!$E:$E,$G6016,SolCotizacion!$K:$K,$I6016)&gt;499,4%,0)</f>
        <v>0</v>
      </c>
    </row>
    <row r="6017" spans="1:19" hidden="1">
      <c r="A6017" t="s">
        <v>7419</v>
      </c>
      <c r="B6017" t="s">
        <v>5619</v>
      </c>
      <c r="C6017">
        <v>164</v>
      </c>
      <c r="D6017" t="s">
        <v>113</v>
      </c>
      <c r="E6017" t="s">
        <v>10250</v>
      </c>
      <c r="F6017" t="s">
        <v>258</v>
      </c>
      <c r="G6017" t="s">
        <v>191</v>
      </c>
      <c r="H6017">
        <v>5</v>
      </c>
      <c r="I6017">
        <v>2</v>
      </c>
      <c r="J6017" t="s">
        <v>127</v>
      </c>
      <c r="K6017" t="s">
        <v>31</v>
      </c>
      <c r="L6017" t="s">
        <v>319</v>
      </c>
      <c r="M6017" s="53">
        <v>0.1</v>
      </c>
      <c r="N6017" s="52">
        <v>64440.037200000006</v>
      </c>
      <c r="O6017" s="52">
        <v>63903.036890000003</v>
      </c>
      <c r="P6017">
        <v>1</v>
      </c>
      <c r="Q6017">
        <f>IF(SUMIFS(SolCotizacion!$P:$P,SolCotizacion!$E:$E,$G6017,SolCotizacion!$K:$K,$I6017)&gt;499,1,0)</f>
        <v>0</v>
      </c>
      <c r="R6017">
        <v>10319</v>
      </c>
      <c r="S6017" s="56">
        <f>IF(SUMIFS(SolCotizacion!$P:$P,SolCotizacion!$E:$E,$G6017,SolCotizacion!$K:$K,$I6017)&gt;499,4%,0)</f>
        <v>0</v>
      </c>
    </row>
    <row r="6018" spans="1:19" hidden="1">
      <c r="A6018" t="s">
        <v>7420</v>
      </c>
      <c r="B6018" t="s">
        <v>5621</v>
      </c>
      <c r="C6018">
        <v>165</v>
      </c>
      <c r="D6018" t="s">
        <v>113</v>
      </c>
      <c r="E6018" t="s">
        <v>10251</v>
      </c>
      <c r="F6018" t="s">
        <v>258</v>
      </c>
      <c r="G6018" t="s">
        <v>191</v>
      </c>
      <c r="H6018">
        <v>5</v>
      </c>
      <c r="I6018">
        <v>3</v>
      </c>
      <c r="J6018" t="s">
        <v>127</v>
      </c>
      <c r="K6018" t="s">
        <v>31</v>
      </c>
      <c r="L6018" t="s">
        <v>319</v>
      </c>
      <c r="M6018" s="53">
        <v>0.1</v>
      </c>
      <c r="N6018" s="52">
        <v>64977.037510000002</v>
      </c>
      <c r="O6018" s="52">
        <v>64440.037200000006</v>
      </c>
      <c r="P6018">
        <v>1</v>
      </c>
      <c r="Q6018">
        <f>IF(SUMIFS(SolCotizacion!$P:$P,SolCotizacion!$E:$E,$G6018,SolCotizacion!$K:$K,$I6018)&gt;499,1,0)</f>
        <v>0</v>
      </c>
      <c r="R6018">
        <v>10320</v>
      </c>
      <c r="S6018" s="56">
        <f>IF(SUMIFS(SolCotizacion!$P:$P,SolCotizacion!$E:$E,$G6018,SolCotizacion!$K:$K,$I6018)&gt;499,4%,0)</f>
        <v>0</v>
      </c>
    </row>
    <row r="6019" spans="1:19" hidden="1">
      <c r="A6019" t="s">
        <v>7421</v>
      </c>
      <c r="B6019" t="s">
        <v>5623</v>
      </c>
      <c r="C6019">
        <v>166</v>
      </c>
      <c r="D6019" t="s">
        <v>113</v>
      </c>
      <c r="E6019" t="s">
        <v>10252</v>
      </c>
      <c r="F6019" t="s">
        <v>259</v>
      </c>
      <c r="G6019" t="s">
        <v>192</v>
      </c>
      <c r="H6019">
        <v>5</v>
      </c>
      <c r="I6019">
        <v>1</v>
      </c>
      <c r="J6019" t="s">
        <v>127</v>
      </c>
      <c r="K6019" t="s">
        <v>31</v>
      </c>
      <c r="L6019" t="s">
        <v>319</v>
      </c>
      <c r="M6019" s="53">
        <v>0.1</v>
      </c>
      <c r="N6019" s="52">
        <v>63903.036890000003</v>
      </c>
      <c r="O6019" s="52">
        <v>63366.03658</v>
      </c>
      <c r="P6019">
        <v>1</v>
      </c>
      <c r="Q6019">
        <f>IF(SUMIFS(SolCotizacion!$P:$P,SolCotizacion!$E:$E,$G6019,SolCotizacion!$K:$K,$I6019)&gt;499,1,0)</f>
        <v>0</v>
      </c>
      <c r="R6019">
        <v>10321</v>
      </c>
      <c r="S6019" s="56">
        <f>IF(SUMIFS(SolCotizacion!$P:$P,SolCotizacion!$E:$E,$G6019,SolCotizacion!$K:$K,$I6019)&gt;499,4%,0)</f>
        <v>0</v>
      </c>
    </row>
    <row r="6020" spans="1:19" hidden="1">
      <c r="A6020" t="s">
        <v>7422</v>
      </c>
      <c r="B6020" t="s">
        <v>5625</v>
      </c>
      <c r="C6020">
        <v>167</v>
      </c>
      <c r="D6020" t="s">
        <v>113</v>
      </c>
      <c r="E6020" t="s">
        <v>10253</v>
      </c>
      <c r="F6020" t="s">
        <v>259</v>
      </c>
      <c r="G6020" t="s">
        <v>192</v>
      </c>
      <c r="H6020">
        <v>5</v>
      </c>
      <c r="I6020">
        <v>2</v>
      </c>
      <c r="J6020" t="s">
        <v>127</v>
      </c>
      <c r="K6020" t="s">
        <v>31</v>
      </c>
      <c r="L6020" t="s">
        <v>319</v>
      </c>
      <c r="M6020" s="53">
        <v>0.1</v>
      </c>
      <c r="N6020" s="52">
        <v>64440.037200000006</v>
      </c>
      <c r="O6020" s="52">
        <v>63903.036890000003</v>
      </c>
      <c r="P6020">
        <v>1</v>
      </c>
      <c r="Q6020">
        <f>IF(SUMIFS(SolCotizacion!$P:$P,SolCotizacion!$E:$E,$G6020,SolCotizacion!$K:$K,$I6020)&gt;499,1,0)</f>
        <v>0</v>
      </c>
      <c r="R6020">
        <v>10322</v>
      </c>
      <c r="S6020" s="56">
        <f>IF(SUMIFS(SolCotizacion!$P:$P,SolCotizacion!$E:$E,$G6020,SolCotizacion!$K:$K,$I6020)&gt;499,4%,0)</f>
        <v>0</v>
      </c>
    </row>
    <row r="6021" spans="1:19" hidden="1">
      <c r="A6021" t="s">
        <v>7423</v>
      </c>
      <c r="B6021" t="s">
        <v>5627</v>
      </c>
      <c r="C6021">
        <v>168</v>
      </c>
      <c r="D6021" t="s">
        <v>113</v>
      </c>
      <c r="E6021" t="s">
        <v>10254</v>
      </c>
      <c r="F6021" t="s">
        <v>259</v>
      </c>
      <c r="G6021" t="s">
        <v>192</v>
      </c>
      <c r="H6021">
        <v>5</v>
      </c>
      <c r="I6021">
        <v>3</v>
      </c>
      <c r="J6021" t="s">
        <v>127</v>
      </c>
      <c r="K6021" t="s">
        <v>31</v>
      </c>
      <c r="L6021" t="s">
        <v>319</v>
      </c>
      <c r="M6021" s="53">
        <v>0.1</v>
      </c>
      <c r="N6021" s="52">
        <v>64977.037510000002</v>
      </c>
      <c r="O6021" s="52">
        <v>64440.037200000006</v>
      </c>
      <c r="P6021">
        <v>1</v>
      </c>
      <c r="Q6021">
        <f>IF(SUMIFS(SolCotizacion!$P:$P,SolCotizacion!$E:$E,$G6021,SolCotizacion!$K:$K,$I6021)&gt;499,1,0)</f>
        <v>0</v>
      </c>
      <c r="R6021">
        <v>10323</v>
      </c>
      <c r="S6021" s="56">
        <f>IF(SUMIFS(SolCotizacion!$P:$P,SolCotizacion!$E:$E,$G6021,SolCotizacion!$K:$K,$I6021)&gt;499,4%,0)</f>
        <v>0</v>
      </c>
    </row>
    <row r="6022" spans="1:19" hidden="1">
      <c r="A6022" t="s">
        <v>7424</v>
      </c>
      <c r="B6022" t="s">
        <v>5629</v>
      </c>
      <c r="C6022">
        <v>169</v>
      </c>
      <c r="D6022" t="s">
        <v>113</v>
      </c>
      <c r="E6022" t="s">
        <v>10255</v>
      </c>
      <c r="F6022" t="s">
        <v>260</v>
      </c>
      <c r="G6022" t="s">
        <v>193</v>
      </c>
      <c r="H6022">
        <v>5</v>
      </c>
      <c r="I6022">
        <v>1</v>
      </c>
      <c r="J6022" t="s">
        <v>127</v>
      </c>
      <c r="K6022" t="s">
        <v>31</v>
      </c>
      <c r="L6022" t="s">
        <v>319</v>
      </c>
      <c r="M6022" s="53">
        <v>0.1</v>
      </c>
      <c r="N6022" s="52">
        <v>3007201.736</v>
      </c>
      <c r="O6022" s="52">
        <v>2899801.6740000001</v>
      </c>
      <c r="P6022">
        <v>1</v>
      </c>
      <c r="Q6022">
        <f>IF(SUMIFS(SolCotizacion!$P:$P,SolCotizacion!$E:$E,$G6022,SolCotizacion!$K:$K,$I6022)&gt;499,1,0)</f>
        <v>0</v>
      </c>
      <c r="R6022">
        <v>10324</v>
      </c>
      <c r="S6022" s="56">
        <f>IF(SUMIFS(SolCotizacion!$P:$P,SolCotizacion!$E:$E,$G6022,SolCotizacion!$K:$K,$I6022)&gt;499,4%,0)</f>
        <v>0</v>
      </c>
    </row>
    <row r="6023" spans="1:19" hidden="1">
      <c r="A6023" t="s">
        <v>7425</v>
      </c>
      <c r="B6023" t="s">
        <v>5631</v>
      </c>
      <c r="C6023">
        <v>170</v>
      </c>
      <c r="D6023" t="s">
        <v>113</v>
      </c>
      <c r="E6023" t="s">
        <v>10256</v>
      </c>
      <c r="F6023" t="s">
        <v>260</v>
      </c>
      <c r="G6023" t="s">
        <v>193</v>
      </c>
      <c r="H6023">
        <v>5</v>
      </c>
      <c r="I6023">
        <v>2</v>
      </c>
      <c r="J6023" t="s">
        <v>127</v>
      </c>
      <c r="K6023" t="s">
        <v>31</v>
      </c>
      <c r="L6023" t="s">
        <v>319</v>
      </c>
      <c r="M6023" s="53">
        <v>0.1</v>
      </c>
      <c r="N6023" s="52">
        <v>3114601.798</v>
      </c>
      <c r="O6023" s="52">
        <v>3007201.736</v>
      </c>
      <c r="P6023">
        <v>1</v>
      </c>
      <c r="Q6023">
        <f>IF(SUMIFS(SolCotizacion!$P:$P,SolCotizacion!$E:$E,$G6023,SolCotizacion!$K:$K,$I6023)&gt;499,1,0)</f>
        <v>0</v>
      </c>
      <c r="R6023">
        <v>10325</v>
      </c>
      <c r="S6023" s="56">
        <f>IF(SUMIFS(SolCotizacion!$P:$P,SolCotizacion!$E:$E,$G6023,SolCotizacion!$K:$K,$I6023)&gt;499,4%,0)</f>
        <v>0</v>
      </c>
    </row>
    <row r="6024" spans="1:19" hidden="1">
      <c r="A6024" t="s">
        <v>7426</v>
      </c>
      <c r="B6024" t="s">
        <v>5633</v>
      </c>
      <c r="C6024">
        <v>171</v>
      </c>
      <c r="D6024" t="s">
        <v>113</v>
      </c>
      <c r="E6024" t="s">
        <v>10257</v>
      </c>
      <c r="F6024" t="s">
        <v>260</v>
      </c>
      <c r="G6024" t="s">
        <v>193</v>
      </c>
      <c r="H6024">
        <v>5</v>
      </c>
      <c r="I6024">
        <v>3</v>
      </c>
      <c r="J6024" t="s">
        <v>127</v>
      </c>
      <c r="K6024" t="s">
        <v>31</v>
      </c>
      <c r="L6024" t="s">
        <v>319</v>
      </c>
      <c r="M6024" s="53">
        <v>0.1</v>
      </c>
      <c r="N6024" s="52">
        <v>3222001.8600000003</v>
      </c>
      <c r="O6024" s="52">
        <v>3114601.798</v>
      </c>
      <c r="P6024">
        <v>1</v>
      </c>
      <c r="Q6024">
        <f>IF(SUMIFS(SolCotizacion!$P:$P,SolCotizacion!$E:$E,$G6024,SolCotizacion!$K:$K,$I6024)&gt;499,1,0)</f>
        <v>0</v>
      </c>
      <c r="R6024">
        <v>10326</v>
      </c>
      <c r="S6024" s="56">
        <f>IF(SUMIFS(SolCotizacion!$P:$P,SolCotizacion!$E:$E,$G6024,SolCotizacion!$K:$K,$I6024)&gt;499,4%,0)</f>
        <v>0</v>
      </c>
    </row>
    <row r="6025" spans="1:19" hidden="1">
      <c r="A6025" t="s">
        <v>7427</v>
      </c>
      <c r="B6025" t="s">
        <v>5309</v>
      </c>
      <c r="C6025">
        <v>1</v>
      </c>
      <c r="D6025" t="s">
        <v>88</v>
      </c>
      <c r="E6025" t="s">
        <v>10104</v>
      </c>
      <c r="F6025" t="s">
        <v>176</v>
      </c>
      <c r="G6025" t="s">
        <v>176</v>
      </c>
      <c r="H6025">
        <v>5</v>
      </c>
      <c r="I6025">
        <v>1</v>
      </c>
      <c r="J6025" t="s">
        <v>84</v>
      </c>
      <c r="K6025" t="s">
        <v>31</v>
      </c>
      <c r="L6025" t="s">
        <v>313</v>
      </c>
      <c r="N6025" s="52">
        <v>936617.04</v>
      </c>
      <c r="O6025" s="52">
        <v>875311.92</v>
      </c>
      <c r="P6025">
        <v>1</v>
      </c>
      <c r="Q6025">
        <v>1</v>
      </c>
      <c r="R6025">
        <v>10327</v>
      </c>
    </row>
    <row r="6026" spans="1:19" hidden="1">
      <c r="A6026" t="s">
        <v>7428</v>
      </c>
      <c r="B6026" t="s">
        <v>5311</v>
      </c>
      <c r="C6026">
        <v>2</v>
      </c>
      <c r="D6026" t="s">
        <v>88</v>
      </c>
      <c r="E6026" t="s">
        <v>10105</v>
      </c>
      <c r="F6026" t="s">
        <v>176</v>
      </c>
      <c r="G6026" t="s">
        <v>176</v>
      </c>
      <c r="H6026">
        <v>5</v>
      </c>
      <c r="I6026">
        <v>2</v>
      </c>
      <c r="J6026" t="s">
        <v>84</v>
      </c>
      <c r="K6026" t="s">
        <v>31</v>
      </c>
      <c r="L6026" t="s">
        <v>313</v>
      </c>
      <c r="N6026" s="52">
        <v>945890.6399999999</v>
      </c>
      <c r="O6026" s="52">
        <v>883978.32000000007</v>
      </c>
      <c r="P6026">
        <v>1</v>
      </c>
      <c r="Q6026">
        <v>1</v>
      </c>
      <c r="R6026">
        <v>10329</v>
      </c>
    </row>
    <row r="6027" spans="1:19" hidden="1">
      <c r="A6027" t="s">
        <v>7429</v>
      </c>
      <c r="B6027" t="s">
        <v>5313</v>
      </c>
      <c r="C6027">
        <v>3</v>
      </c>
      <c r="D6027" t="s">
        <v>88</v>
      </c>
      <c r="E6027" t="s">
        <v>10106</v>
      </c>
      <c r="F6027" t="s">
        <v>176</v>
      </c>
      <c r="G6027" t="s">
        <v>176</v>
      </c>
      <c r="H6027">
        <v>5</v>
      </c>
      <c r="I6027">
        <v>3</v>
      </c>
      <c r="J6027" t="s">
        <v>84</v>
      </c>
      <c r="K6027" t="s">
        <v>31</v>
      </c>
      <c r="L6027" t="s">
        <v>313</v>
      </c>
      <c r="N6027" s="52">
        <v>955163.13600000006</v>
      </c>
      <c r="O6027" s="52">
        <v>892644.72000000009</v>
      </c>
      <c r="P6027">
        <v>1</v>
      </c>
      <c r="Q6027">
        <v>1</v>
      </c>
      <c r="R6027">
        <v>10331</v>
      </c>
    </row>
    <row r="6028" spans="1:19" hidden="1">
      <c r="A6028" t="s">
        <v>7430</v>
      </c>
      <c r="B6028" t="s">
        <v>5315</v>
      </c>
      <c r="C6028">
        <v>4</v>
      </c>
      <c r="D6028" t="s">
        <v>88</v>
      </c>
      <c r="E6028" t="s">
        <v>10107</v>
      </c>
      <c r="F6028" t="s">
        <v>177</v>
      </c>
      <c r="G6028" t="s">
        <v>177</v>
      </c>
      <c r="H6028">
        <v>5</v>
      </c>
      <c r="I6028">
        <v>1</v>
      </c>
      <c r="J6028" t="s">
        <v>84</v>
      </c>
      <c r="K6028" t="s">
        <v>31</v>
      </c>
      <c r="L6028" t="s">
        <v>313</v>
      </c>
      <c r="N6028" s="52">
        <v>2402241.0720000002</v>
      </c>
      <c r="O6028" s="52">
        <v>2248655.9040000001</v>
      </c>
      <c r="P6028">
        <v>1</v>
      </c>
      <c r="Q6028">
        <v>1</v>
      </c>
      <c r="R6028">
        <v>10333</v>
      </c>
    </row>
    <row r="6029" spans="1:19" hidden="1">
      <c r="A6029" t="s">
        <v>7431</v>
      </c>
      <c r="B6029" t="s">
        <v>5317</v>
      </c>
      <c r="C6029">
        <v>5</v>
      </c>
      <c r="D6029" t="s">
        <v>88</v>
      </c>
      <c r="E6029" t="s">
        <v>10108</v>
      </c>
      <c r="F6029" t="s">
        <v>177</v>
      </c>
      <c r="G6029" t="s">
        <v>177</v>
      </c>
      <c r="H6029">
        <v>5</v>
      </c>
      <c r="I6029">
        <v>2</v>
      </c>
      <c r="J6029" t="s">
        <v>84</v>
      </c>
      <c r="K6029" t="s">
        <v>31</v>
      </c>
      <c r="L6029" t="s">
        <v>313</v>
      </c>
      <c r="N6029" s="52">
        <v>2426025.648</v>
      </c>
      <c r="O6029" s="52">
        <v>2270920.2720000003</v>
      </c>
      <c r="P6029">
        <v>1</v>
      </c>
      <c r="Q6029">
        <v>1</v>
      </c>
      <c r="R6029">
        <v>10335</v>
      </c>
    </row>
    <row r="6030" spans="1:19" hidden="1">
      <c r="A6030" t="s">
        <v>7432</v>
      </c>
      <c r="B6030" t="s">
        <v>5319</v>
      </c>
      <c r="C6030">
        <v>6</v>
      </c>
      <c r="D6030" t="s">
        <v>88</v>
      </c>
      <c r="E6030" t="s">
        <v>10109</v>
      </c>
      <c r="F6030" t="s">
        <v>177</v>
      </c>
      <c r="G6030" t="s">
        <v>177</v>
      </c>
      <c r="H6030">
        <v>5</v>
      </c>
      <c r="I6030">
        <v>3</v>
      </c>
      <c r="J6030" t="s">
        <v>84</v>
      </c>
      <c r="K6030" t="s">
        <v>31</v>
      </c>
      <c r="L6030" t="s">
        <v>313</v>
      </c>
      <c r="N6030" s="52">
        <v>2449810.2240000004</v>
      </c>
      <c r="O6030" s="52">
        <v>2293183.5360000003</v>
      </c>
      <c r="P6030">
        <v>1</v>
      </c>
      <c r="Q6030">
        <v>1</v>
      </c>
      <c r="R6030">
        <v>10337</v>
      </c>
    </row>
    <row r="6031" spans="1:19" hidden="1">
      <c r="A6031" t="s">
        <v>7433</v>
      </c>
      <c r="B6031" t="s">
        <v>5321</v>
      </c>
      <c r="C6031">
        <v>7</v>
      </c>
      <c r="D6031" t="s">
        <v>88</v>
      </c>
      <c r="E6031" t="s">
        <v>10110</v>
      </c>
      <c r="F6031" t="s">
        <v>178</v>
      </c>
      <c r="G6031" t="s">
        <v>178</v>
      </c>
      <c r="H6031">
        <v>5</v>
      </c>
      <c r="I6031">
        <v>1</v>
      </c>
      <c r="J6031" t="s">
        <v>84</v>
      </c>
      <c r="K6031" t="s">
        <v>31</v>
      </c>
      <c r="L6031" t="s">
        <v>313</v>
      </c>
      <c r="N6031" s="52">
        <v>1418179.6319999998</v>
      </c>
      <c r="O6031" s="52">
        <v>1326553.152</v>
      </c>
      <c r="P6031">
        <v>1</v>
      </c>
      <c r="Q6031">
        <v>1</v>
      </c>
      <c r="R6031">
        <v>10339</v>
      </c>
    </row>
    <row r="6032" spans="1:19" hidden="1">
      <c r="A6032" t="s">
        <v>7434</v>
      </c>
      <c r="B6032" t="s">
        <v>5323</v>
      </c>
      <c r="C6032">
        <v>8</v>
      </c>
      <c r="D6032" t="s">
        <v>88</v>
      </c>
      <c r="E6032" t="s">
        <v>10111</v>
      </c>
      <c r="F6032" t="s">
        <v>178</v>
      </c>
      <c r="G6032" t="s">
        <v>178</v>
      </c>
      <c r="H6032">
        <v>5</v>
      </c>
      <c r="I6032">
        <v>2</v>
      </c>
      <c r="J6032" t="s">
        <v>84</v>
      </c>
      <c r="K6032" t="s">
        <v>31</v>
      </c>
      <c r="L6032" t="s">
        <v>313</v>
      </c>
      <c r="N6032" s="52">
        <v>1432221.4080000001</v>
      </c>
      <c r="O6032" s="52">
        <v>1339687.4400000002</v>
      </c>
      <c r="P6032">
        <v>1</v>
      </c>
      <c r="Q6032">
        <v>1</v>
      </c>
      <c r="R6032">
        <v>10341</v>
      </c>
    </row>
    <row r="6033" spans="1:18" hidden="1">
      <c r="A6033" t="s">
        <v>7435</v>
      </c>
      <c r="B6033" t="s">
        <v>5325</v>
      </c>
      <c r="C6033">
        <v>9</v>
      </c>
      <c r="D6033" t="s">
        <v>88</v>
      </c>
      <c r="E6033" t="s">
        <v>10112</v>
      </c>
      <c r="F6033" t="s">
        <v>178</v>
      </c>
      <c r="G6033" t="s">
        <v>178</v>
      </c>
      <c r="H6033">
        <v>5</v>
      </c>
      <c r="I6033">
        <v>3</v>
      </c>
      <c r="J6033" t="s">
        <v>84</v>
      </c>
      <c r="K6033" t="s">
        <v>31</v>
      </c>
      <c r="L6033" t="s">
        <v>313</v>
      </c>
      <c r="N6033" s="52">
        <v>1446263.1840000001</v>
      </c>
      <c r="O6033" s="52">
        <v>1352821.7280000001</v>
      </c>
      <c r="P6033">
        <v>1</v>
      </c>
      <c r="Q6033">
        <v>1</v>
      </c>
      <c r="R6033">
        <v>10343</v>
      </c>
    </row>
    <row r="6034" spans="1:18" hidden="1">
      <c r="A6034" t="s">
        <v>7436</v>
      </c>
      <c r="B6034" t="s">
        <v>5327</v>
      </c>
      <c r="C6034">
        <v>13</v>
      </c>
      <c r="D6034" t="s">
        <v>88</v>
      </c>
      <c r="E6034" t="s">
        <v>10113</v>
      </c>
      <c r="F6034" t="s">
        <v>179</v>
      </c>
      <c r="G6034" t="s">
        <v>179</v>
      </c>
      <c r="H6034">
        <v>5</v>
      </c>
      <c r="I6034">
        <v>1</v>
      </c>
      <c r="J6034" t="s">
        <v>84</v>
      </c>
      <c r="K6034" t="s">
        <v>31</v>
      </c>
      <c r="L6034" t="s">
        <v>313</v>
      </c>
      <c r="N6034" s="52">
        <v>1646547.5520000001</v>
      </c>
      <c r="O6034" s="52">
        <v>1526453.3280000002</v>
      </c>
      <c r="P6034">
        <v>1</v>
      </c>
      <c r="Q6034">
        <v>1</v>
      </c>
      <c r="R6034">
        <v>10351</v>
      </c>
    </row>
    <row r="6035" spans="1:18" hidden="1">
      <c r="A6035" t="s">
        <v>7437</v>
      </c>
      <c r="B6035" t="s">
        <v>5329</v>
      </c>
      <c r="C6035">
        <v>14</v>
      </c>
      <c r="D6035" t="s">
        <v>88</v>
      </c>
      <c r="E6035" t="s">
        <v>10114</v>
      </c>
      <c r="F6035" t="s">
        <v>179</v>
      </c>
      <c r="G6035" t="s">
        <v>179</v>
      </c>
      <c r="H6035">
        <v>5</v>
      </c>
      <c r="I6035">
        <v>2</v>
      </c>
      <c r="J6035" t="s">
        <v>84</v>
      </c>
      <c r="K6035" t="s">
        <v>31</v>
      </c>
      <c r="L6035" t="s">
        <v>313</v>
      </c>
      <c r="N6035" s="52">
        <v>1662849.2160000002</v>
      </c>
      <c r="O6035" s="52">
        <v>1541567.0880000002</v>
      </c>
      <c r="P6035">
        <v>1</v>
      </c>
      <c r="Q6035">
        <v>1</v>
      </c>
      <c r="R6035">
        <v>10353</v>
      </c>
    </row>
    <row r="6036" spans="1:18" hidden="1">
      <c r="A6036" t="s">
        <v>7438</v>
      </c>
      <c r="B6036" t="s">
        <v>5331</v>
      </c>
      <c r="C6036">
        <v>15</v>
      </c>
      <c r="D6036" t="s">
        <v>88</v>
      </c>
      <c r="E6036" t="s">
        <v>10115</v>
      </c>
      <c r="F6036" t="s">
        <v>179</v>
      </c>
      <c r="G6036" t="s">
        <v>179</v>
      </c>
      <c r="H6036">
        <v>5</v>
      </c>
      <c r="I6036">
        <v>3</v>
      </c>
      <c r="J6036" t="s">
        <v>84</v>
      </c>
      <c r="K6036" t="s">
        <v>31</v>
      </c>
      <c r="L6036" t="s">
        <v>313</v>
      </c>
      <c r="N6036" s="52">
        <v>1679151.9840000002</v>
      </c>
      <c r="O6036" s="52">
        <v>1556679.7440000002</v>
      </c>
      <c r="P6036">
        <v>1</v>
      </c>
      <c r="Q6036">
        <v>1</v>
      </c>
      <c r="R6036">
        <v>10355</v>
      </c>
    </row>
    <row r="6037" spans="1:18" hidden="1">
      <c r="A6037" t="s">
        <v>7439</v>
      </c>
      <c r="B6037" t="s">
        <v>5333</v>
      </c>
      <c r="C6037">
        <v>16</v>
      </c>
      <c r="D6037" t="s">
        <v>88</v>
      </c>
      <c r="E6037" t="s">
        <v>10116</v>
      </c>
      <c r="F6037" t="s">
        <v>180</v>
      </c>
      <c r="G6037" t="s">
        <v>180</v>
      </c>
      <c r="H6037">
        <v>5</v>
      </c>
      <c r="I6037">
        <v>1</v>
      </c>
      <c r="J6037" t="s">
        <v>84</v>
      </c>
      <c r="K6037" t="s">
        <v>31</v>
      </c>
      <c r="L6037" t="s">
        <v>313</v>
      </c>
      <c r="N6037" s="52">
        <v>1092286.56</v>
      </c>
      <c r="O6037" s="52">
        <v>1005239.4720000001</v>
      </c>
      <c r="P6037">
        <v>1</v>
      </c>
      <c r="Q6037">
        <v>1</v>
      </c>
      <c r="R6037">
        <v>10357</v>
      </c>
    </row>
    <row r="6038" spans="1:18" hidden="1">
      <c r="A6038" t="s">
        <v>7440</v>
      </c>
      <c r="B6038" t="s">
        <v>5335</v>
      </c>
      <c r="C6038">
        <v>17</v>
      </c>
      <c r="D6038" t="s">
        <v>88</v>
      </c>
      <c r="E6038" t="s">
        <v>10117</v>
      </c>
      <c r="F6038" t="s">
        <v>180</v>
      </c>
      <c r="G6038" t="s">
        <v>180</v>
      </c>
      <c r="H6038">
        <v>5</v>
      </c>
      <c r="I6038">
        <v>2</v>
      </c>
      <c r="J6038" t="s">
        <v>84</v>
      </c>
      <c r="K6038" t="s">
        <v>31</v>
      </c>
      <c r="L6038" t="s">
        <v>313</v>
      </c>
      <c r="N6038" s="52">
        <v>1103101.344</v>
      </c>
      <c r="O6038" s="52">
        <v>1015193.1360000001</v>
      </c>
      <c r="P6038">
        <v>1</v>
      </c>
      <c r="Q6038">
        <v>1</v>
      </c>
      <c r="R6038">
        <v>10359</v>
      </c>
    </row>
    <row r="6039" spans="1:18" hidden="1">
      <c r="A6039" t="s">
        <v>7441</v>
      </c>
      <c r="B6039" t="s">
        <v>5337</v>
      </c>
      <c r="C6039">
        <v>18</v>
      </c>
      <c r="D6039" t="s">
        <v>88</v>
      </c>
      <c r="E6039" t="s">
        <v>10118</v>
      </c>
      <c r="F6039" t="s">
        <v>180</v>
      </c>
      <c r="G6039" t="s">
        <v>180</v>
      </c>
      <c r="H6039">
        <v>5</v>
      </c>
      <c r="I6039">
        <v>3</v>
      </c>
      <c r="J6039" t="s">
        <v>84</v>
      </c>
      <c r="K6039" t="s">
        <v>31</v>
      </c>
      <c r="L6039" t="s">
        <v>313</v>
      </c>
      <c r="N6039" s="52">
        <v>1113916.1280000003</v>
      </c>
      <c r="O6039" s="52">
        <v>1025145.6960000001</v>
      </c>
      <c r="P6039">
        <v>1</v>
      </c>
      <c r="Q6039">
        <v>1</v>
      </c>
      <c r="R6039">
        <v>10361</v>
      </c>
    </row>
    <row r="6040" spans="1:18" hidden="1">
      <c r="A6040" t="s">
        <v>7442</v>
      </c>
      <c r="B6040" t="s">
        <v>5339</v>
      </c>
      <c r="C6040">
        <v>19</v>
      </c>
      <c r="D6040" t="s">
        <v>88</v>
      </c>
      <c r="E6040" t="s">
        <v>10119</v>
      </c>
      <c r="F6040" t="s">
        <v>181</v>
      </c>
      <c r="G6040" t="s">
        <v>181</v>
      </c>
      <c r="H6040">
        <v>5</v>
      </c>
      <c r="I6040">
        <v>1</v>
      </c>
      <c r="J6040" t="s">
        <v>84</v>
      </c>
      <c r="K6040" t="s">
        <v>31</v>
      </c>
      <c r="L6040" t="s">
        <v>313</v>
      </c>
      <c r="N6040" s="52">
        <v>5328064.08</v>
      </c>
      <c r="O6040" s="52">
        <v>4941073.4400000004</v>
      </c>
      <c r="P6040">
        <v>1</v>
      </c>
      <c r="Q6040">
        <v>1</v>
      </c>
      <c r="R6040">
        <v>10363</v>
      </c>
    </row>
    <row r="6041" spans="1:18" hidden="1">
      <c r="A6041" t="s">
        <v>7443</v>
      </c>
      <c r="B6041" t="s">
        <v>5341</v>
      </c>
      <c r="C6041">
        <v>20</v>
      </c>
      <c r="D6041" t="s">
        <v>88</v>
      </c>
      <c r="E6041" t="s">
        <v>10120</v>
      </c>
      <c r="F6041" t="s">
        <v>181</v>
      </c>
      <c r="G6041" t="s">
        <v>181</v>
      </c>
      <c r="H6041">
        <v>5</v>
      </c>
      <c r="I6041">
        <v>2</v>
      </c>
      <c r="J6041" t="s">
        <v>84</v>
      </c>
      <c r="K6041" t="s">
        <v>31</v>
      </c>
      <c r="L6041" t="s">
        <v>313</v>
      </c>
      <c r="N6041" s="52">
        <v>5275310.5440000007</v>
      </c>
      <c r="O6041" s="52">
        <v>4989994.9920000006</v>
      </c>
      <c r="P6041">
        <v>1</v>
      </c>
      <c r="Q6041">
        <v>1</v>
      </c>
      <c r="R6041">
        <v>10365</v>
      </c>
    </row>
    <row r="6042" spans="1:18" hidden="1">
      <c r="A6042" t="s">
        <v>7444</v>
      </c>
      <c r="B6042" t="s">
        <v>5343</v>
      </c>
      <c r="C6042">
        <v>21</v>
      </c>
      <c r="D6042" t="s">
        <v>88</v>
      </c>
      <c r="E6042" t="s">
        <v>10121</v>
      </c>
      <c r="F6042" t="s">
        <v>181</v>
      </c>
      <c r="G6042" t="s">
        <v>181</v>
      </c>
      <c r="H6042">
        <v>5</v>
      </c>
      <c r="I6042">
        <v>3</v>
      </c>
      <c r="J6042" t="s">
        <v>84</v>
      </c>
      <c r="K6042" t="s">
        <v>31</v>
      </c>
      <c r="L6042" t="s">
        <v>313</v>
      </c>
      <c r="N6042" s="52">
        <v>5433570.0480000004</v>
      </c>
      <c r="O6042" s="52">
        <v>5038916.5440000007</v>
      </c>
      <c r="P6042">
        <v>1</v>
      </c>
      <c r="Q6042">
        <v>1</v>
      </c>
      <c r="R6042">
        <v>10367</v>
      </c>
    </row>
    <row r="6043" spans="1:18" hidden="1">
      <c r="A6043" t="s">
        <v>7445</v>
      </c>
      <c r="B6043" t="s">
        <v>5345</v>
      </c>
      <c r="C6043">
        <v>22</v>
      </c>
      <c r="D6043" t="s">
        <v>88</v>
      </c>
      <c r="E6043" t="s">
        <v>10122</v>
      </c>
      <c r="F6043" t="s">
        <v>182</v>
      </c>
      <c r="G6043" t="s">
        <v>182</v>
      </c>
      <c r="H6043">
        <v>5</v>
      </c>
      <c r="I6043">
        <v>1</v>
      </c>
      <c r="J6043" t="s">
        <v>84</v>
      </c>
      <c r="K6043" t="s">
        <v>31</v>
      </c>
      <c r="L6043" t="s">
        <v>313</v>
      </c>
      <c r="N6043" s="52">
        <v>1683567.9839999999</v>
      </c>
      <c r="O6043" s="52">
        <v>1553074.08</v>
      </c>
      <c r="P6043">
        <v>1</v>
      </c>
      <c r="Q6043">
        <v>1</v>
      </c>
      <c r="R6043">
        <v>10369</v>
      </c>
    </row>
    <row r="6044" spans="1:18" hidden="1">
      <c r="A6044" t="s">
        <v>7446</v>
      </c>
      <c r="B6044" t="s">
        <v>5347</v>
      </c>
      <c r="C6044">
        <v>23</v>
      </c>
      <c r="D6044" t="s">
        <v>88</v>
      </c>
      <c r="E6044" t="s">
        <v>10123</v>
      </c>
      <c r="F6044" t="s">
        <v>182</v>
      </c>
      <c r="G6044" t="s">
        <v>182</v>
      </c>
      <c r="H6044">
        <v>5</v>
      </c>
      <c r="I6044">
        <v>2</v>
      </c>
      <c r="J6044" t="s">
        <v>84</v>
      </c>
      <c r="K6044" t="s">
        <v>31</v>
      </c>
      <c r="L6044" t="s">
        <v>313</v>
      </c>
      <c r="N6044" s="52">
        <v>1700237.28</v>
      </c>
      <c r="O6044" s="52">
        <v>1568450.5920000002</v>
      </c>
      <c r="P6044">
        <v>1</v>
      </c>
      <c r="Q6044">
        <v>1</v>
      </c>
      <c r="R6044">
        <v>10371</v>
      </c>
    </row>
    <row r="6045" spans="1:18" hidden="1">
      <c r="A6045" t="s">
        <v>7447</v>
      </c>
      <c r="B6045" t="s">
        <v>5349</v>
      </c>
      <c r="C6045">
        <v>24</v>
      </c>
      <c r="D6045" t="s">
        <v>88</v>
      </c>
      <c r="E6045" t="s">
        <v>10124</v>
      </c>
      <c r="F6045" t="s">
        <v>182</v>
      </c>
      <c r="G6045" t="s">
        <v>182</v>
      </c>
      <c r="H6045">
        <v>5</v>
      </c>
      <c r="I6045">
        <v>3</v>
      </c>
      <c r="J6045" t="s">
        <v>84</v>
      </c>
      <c r="K6045" t="s">
        <v>31</v>
      </c>
      <c r="L6045" t="s">
        <v>313</v>
      </c>
      <c r="N6045" s="52">
        <v>1716906.5760000001</v>
      </c>
      <c r="O6045" s="52">
        <v>1583828.2080000003</v>
      </c>
      <c r="P6045">
        <v>1</v>
      </c>
      <c r="Q6045">
        <v>1</v>
      </c>
      <c r="R6045">
        <v>10373</v>
      </c>
    </row>
    <row r="6046" spans="1:18" hidden="1">
      <c r="A6046" t="s">
        <v>7448</v>
      </c>
      <c r="B6046" t="s">
        <v>5351</v>
      </c>
      <c r="C6046">
        <v>25</v>
      </c>
      <c r="D6046" t="s">
        <v>88</v>
      </c>
      <c r="E6046" t="s">
        <v>10125</v>
      </c>
      <c r="F6046" t="s">
        <v>183</v>
      </c>
      <c r="G6046" t="s">
        <v>183</v>
      </c>
      <c r="H6046">
        <v>5</v>
      </c>
      <c r="I6046">
        <v>1</v>
      </c>
      <c r="J6046" t="s">
        <v>84</v>
      </c>
      <c r="K6046" t="s">
        <v>31</v>
      </c>
      <c r="L6046" t="s">
        <v>313</v>
      </c>
      <c r="N6046" s="52">
        <v>2153484.48</v>
      </c>
      <c r="O6046" s="52">
        <v>1983858.1919999998</v>
      </c>
      <c r="P6046">
        <v>1</v>
      </c>
      <c r="Q6046">
        <v>1</v>
      </c>
      <c r="R6046">
        <v>10375</v>
      </c>
    </row>
    <row r="6047" spans="1:18" hidden="1">
      <c r="A6047" t="s">
        <v>7449</v>
      </c>
      <c r="B6047" t="s">
        <v>5353</v>
      </c>
      <c r="C6047">
        <v>26</v>
      </c>
      <c r="D6047" t="s">
        <v>88</v>
      </c>
      <c r="E6047" t="s">
        <v>10126</v>
      </c>
      <c r="F6047" t="s">
        <v>183</v>
      </c>
      <c r="G6047" t="s">
        <v>183</v>
      </c>
      <c r="H6047">
        <v>5</v>
      </c>
      <c r="I6047">
        <v>2</v>
      </c>
      <c r="J6047" t="s">
        <v>84</v>
      </c>
      <c r="K6047" t="s">
        <v>31</v>
      </c>
      <c r="L6047" t="s">
        <v>313</v>
      </c>
      <c r="N6047" s="52">
        <v>2174806.0320000001</v>
      </c>
      <c r="O6047" s="52">
        <v>2003500.56</v>
      </c>
      <c r="P6047">
        <v>1</v>
      </c>
      <c r="Q6047">
        <v>1</v>
      </c>
      <c r="R6047">
        <v>10377</v>
      </c>
    </row>
    <row r="6048" spans="1:18" hidden="1">
      <c r="A6048" t="s">
        <v>7450</v>
      </c>
      <c r="B6048" t="s">
        <v>5355</v>
      </c>
      <c r="C6048">
        <v>27</v>
      </c>
      <c r="D6048" t="s">
        <v>88</v>
      </c>
      <c r="E6048" t="s">
        <v>10127</v>
      </c>
      <c r="F6048" t="s">
        <v>183</v>
      </c>
      <c r="G6048" t="s">
        <v>183</v>
      </c>
      <c r="H6048">
        <v>5</v>
      </c>
      <c r="I6048">
        <v>3</v>
      </c>
      <c r="J6048" t="s">
        <v>84</v>
      </c>
      <c r="K6048" t="s">
        <v>31</v>
      </c>
      <c r="L6048" t="s">
        <v>313</v>
      </c>
      <c r="N6048" s="52">
        <v>2196127.5840000003</v>
      </c>
      <c r="O6048" s="52">
        <v>2023142.9280000001</v>
      </c>
      <c r="P6048">
        <v>1</v>
      </c>
      <c r="Q6048">
        <v>1</v>
      </c>
      <c r="R6048">
        <v>10379</v>
      </c>
    </row>
    <row r="6049" spans="1:18" hidden="1">
      <c r="A6049" t="s">
        <v>7451</v>
      </c>
      <c r="B6049" t="s">
        <v>5357</v>
      </c>
      <c r="C6049">
        <v>28</v>
      </c>
      <c r="D6049" t="s">
        <v>88</v>
      </c>
      <c r="E6049" t="s">
        <v>10128</v>
      </c>
      <c r="F6049" t="s">
        <v>184</v>
      </c>
      <c r="G6049" t="s">
        <v>184</v>
      </c>
      <c r="H6049">
        <v>5</v>
      </c>
      <c r="I6049">
        <v>1</v>
      </c>
      <c r="J6049" t="s">
        <v>84</v>
      </c>
      <c r="K6049" t="s">
        <v>31</v>
      </c>
      <c r="L6049" t="s">
        <v>313</v>
      </c>
      <c r="N6049" s="52">
        <v>5722419.5040000007</v>
      </c>
      <c r="O6049" s="52">
        <v>5279135.9040000001</v>
      </c>
      <c r="P6049">
        <v>1</v>
      </c>
      <c r="Q6049">
        <v>1</v>
      </c>
      <c r="R6049">
        <v>10381</v>
      </c>
    </row>
    <row r="6050" spans="1:18" hidden="1">
      <c r="A6050" t="s">
        <v>7452</v>
      </c>
      <c r="B6050" t="s">
        <v>5359</v>
      </c>
      <c r="C6050">
        <v>29</v>
      </c>
      <c r="D6050" t="s">
        <v>88</v>
      </c>
      <c r="E6050" t="s">
        <v>10129</v>
      </c>
      <c r="F6050" t="s">
        <v>184</v>
      </c>
      <c r="G6050" t="s">
        <v>184</v>
      </c>
      <c r="H6050">
        <v>5</v>
      </c>
      <c r="I6050">
        <v>2</v>
      </c>
      <c r="J6050" t="s">
        <v>84</v>
      </c>
      <c r="K6050" t="s">
        <v>31</v>
      </c>
      <c r="L6050" t="s">
        <v>313</v>
      </c>
      <c r="N6050" s="52">
        <v>5779077.8880000003</v>
      </c>
      <c r="O6050" s="52">
        <v>5331404.784</v>
      </c>
      <c r="P6050">
        <v>1</v>
      </c>
      <c r="Q6050">
        <v>1</v>
      </c>
      <c r="R6050">
        <v>10383</v>
      </c>
    </row>
    <row r="6051" spans="1:18" hidden="1">
      <c r="A6051" t="s">
        <v>7453</v>
      </c>
      <c r="B6051" t="s">
        <v>5361</v>
      </c>
      <c r="C6051">
        <v>30</v>
      </c>
      <c r="D6051" t="s">
        <v>88</v>
      </c>
      <c r="E6051" t="s">
        <v>10130</v>
      </c>
      <c r="F6051" t="s">
        <v>184</v>
      </c>
      <c r="G6051" t="s">
        <v>184</v>
      </c>
      <c r="H6051">
        <v>5</v>
      </c>
      <c r="I6051">
        <v>3</v>
      </c>
      <c r="J6051" t="s">
        <v>84</v>
      </c>
      <c r="K6051" t="s">
        <v>31</v>
      </c>
      <c r="L6051" t="s">
        <v>313</v>
      </c>
      <c r="N6051" s="52">
        <v>5835735.1680000005</v>
      </c>
      <c r="O6051" s="52">
        <v>5383673.6640000008</v>
      </c>
      <c r="P6051">
        <v>1</v>
      </c>
      <c r="Q6051">
        <v>1</v>
      </c>
      <c r="R6051">
        <v>10385</v>
      </c>
    </row>
    <row r="6052" spans="1:18" hidden="1">
      <c r="A6052" t="s">
        <v>7454</v>
      </c>
      <c r="B6052" t="s">
        <v>5363</v>
      </c>
      <c r="C6052">
        <v>31</v>
      </c>
      <c r="D6052" t="s">
        <v>88</v>
      </c>
      <c r="E6052" t="s">
        <v>10131</v>
      </c>
      <c r="F6052" t="s">
        <v>185</v>
      </c>
      <c r="G6052" t="s">
        <v>185</v>
      </c>
      <c r="H6052">
        <v>5</v>
      </c>
      <c r="I6052">
        <v>1</v>
      </c>
      <c r="J6052" t="s">
        <v>84</v>
      </c>
      <c r="K6052" t="s">
        <v>31</v>
      </c>
      <c r="L6052" t="s">
        <v>313</v>
      </c>
      <c r="N6052" s="52">
        <v>8494778.784</v>
      </c>
      <c r="O6052" s="52">
        <v>7807815.8880000021</v>
      </c>
      <c r="P6052">
        <v>1</v>
      </c>
      <c r="Q6052">
        <v>1</v>
      </c>
      <c r="R6052">
        <v>10387</v>
      </c>
    </row>
    <row r="6053" spans="1:18" hidden="1">
      <c r="A6053" t="s">
        <v>7455</v>
      </c>
      <c r="B6053" t="s">
        <v>5365</v>
      </c>
      <c r="C6053">
        <v>32</v>
      </c>
      <c r="D6053" t="s">
        <v>88</v>
      </c>
      <c r="E6053" t="s">
        <v>10132</v>
      </c>
      <c r="F6053" t="s">
        <v>185</v>
      </c>
      <c r="G6053" t="s">
        <v>185</v>
      </c>
      <c r="H6053">
        <v>5</v>
      </c>
      <c r="I6053">
        <v>2</v>
      </c>
      <c r="J6053" t="s">
        <v>84</v>
      </c>
      <c r="K6053" t="s">
        <v>31</v>
      </c>
      <c r="L6053" t="s">
        <v>313</v>
      </c>
      <c r="N6053" s="52">
        <v>8578884.8160000015</v>
      </c>
      <c r="O6053" s="52">
        <v>7885120.1760000009</v>
      </c>
      <c r="P6053">
        <v>1</v>
      </c>
      <c r="Q6053">
        <v>1</v>
      </c>
      <c r="R6053">
        <v>10389</v>
      </c>
    </row>
    <row r="6054" spans="1:18" hidden="1">
      <c r="A6054" t="s">
        <v>7456</v>
      </c>
      <c r="B6054" t="s">
        <v>5367</v>
      </c>
      <c r="C6054">
        <v>33</v>
      </c>
      <c r="D6054" t="s">
        <v>88</v>
      </c>
      <c r="E6054" t="s">
        <v>10133</v>
      </c>
      <c r="F6054" t="s">
        <v>185</v>
      </c>
      <c r="G6054" t="s">
        <v>185</v>
      </c>
      <c r="H6054">
        <v>5</v>
      </c>
      <c r="I6054">
        <v>3</v>
      </c>
      <c r="J6054" t="s">
        <v>84</v>
      </c>
      <c r="K6054" t="s">
        <v>31</v>
      </c>
      <c r="L6054" t="s">
        <v>313</v>
      </c>
      <c r="N6054" s="52">
        <v>8662991.9520000014</v>
      </c>
      <c r="O6054" s="52">
        <v>7962425.568</v>
      </c>
      <c r="P6054">
        <v>1</v>
      </c>
      <c r="Q6054">
        <v>1</v>
      </c>
      <c r="R6054">
        <v>10391</v>
      </c>
    </row>
    <row r="6055" spans="1:18" hidden="1">
      <c r="A6055" t="s">
        <v>7457</v>
      </c>
      <c r="B6055" t="s">
        <v>5369</v>
      </c>
      <c r="C6055">
        <v>34</v>
      </c>
      <c r="D6055" t="s">
        <v>88</v>
      </c>
      <c r="E6055" t="s">
        <v>10134</v>
      </c>
      <c r="F6055" t="s">
        <v>186</v>
      </c>
      <c r="G6055" t="s">
        <v>186</v>
      </c>
      <c r="H6055">
        <v>5</v>
      </c>
      <c r="I6055">
        <v>1</v>
      </c>
      <c r="J6055" t="s">
        <v>84</v>
      </c>
      <c r="K6055" t="s">
        <v>31</v>
      </c>
      <c r="L6055" t="s">
        <v>313</v>
      </c>
      <c r="N6055" s="52">
        <v>9839637.3600000013</v>
      </c>
      <c r="O6055" s="52">
        <v>9078990.1920000017</v>
      </c>
      <c r="P6055">
        <v>1</v>
      </c>
      <c r="Q6055">
        <v>1</v>
      </c>
      <c r="R6055">
        <v>10393</v>
      </c>
    </row>
    <row r="6056" spans="1:18" hidden="1">
      <c r="A6056" t="s">
        <v>7458</v>
      </c>
      <c r="B6056" t="s">
        <v>5371</v>
      </c>
      <c r="C6056">
        <v>35</v>
      </c>
      <c r="D6056" t="s">
        <v>88</v>
      </c>
      <c r="E6056" t="s">
        <v>10135</v>
      </c>
      <c r="F6056" t="s">
        <v>186</v>
      </c>
      <c r="G6056" t="s">
        <v>186</v>
      </c>
      <c r="H6056">
        <v>5</v>
      </c>
      <c r="I6056">
        <v>2</v>
      </c>
      <c r="J6056" t="s">
        <v>84</v>
      </c>
      <c r="K6056" t="s">
        <v>31</v>
      </c>
      <c r="L6056" t="s">
        <v>313</v>
      </c>
      <c r="N6056" s="52">
        <v>9937058.7360000014</v>
      </c>
      <c r="O6056" s="52">
        <v>9168881.1840000004</v>
      </c>
      <c r="P6056">
        <v>1</v>
      </c>
      <c r="Q6056">
        <v>1</v>
      </c>
      <c r="R6056">
        <v>10395</v>
      </c>
    </row>
    <row r="6057" spans="1:18" hidden="1">
      <c r="A6057" t="s">
        <v>7459</v>
      </c>
      <c r="B6057" t="s">
        <v>5373</v>
      </c>
      <c r="C6057">
        <v>36</v>
      </c>
      <c r="D6057" t="s">
        <v>88</v>
      </c>
      <c r="E6057" t="s">
        <v>10136</v>
      </c>
      <c r="F6057" t="s">
        <v>186</v>
      </c>
      <c r="G6057" t="s">
        <v>186</v>
      </c>
      <c r="H6057">
        <v>5</v>
      </c>
      <c r="I6057">
        <v>3</v>
      </c>
      <c r="J6057" t="s">
        <v>84</v>
      </c>
      <c r="K6057" t="s">
        <v>31</v>
      </c>
      <c r="L6057" t="s">
        <v>313</v>
      </c>
      <c r="N6057" s="52">
        <v>10034481.216</v>
      </c>
      <c r="O6057" s="52">
        <v>9258772.1760000009</v>
      </c>
      <c r="P6057">
        <v>1</v>
      </c>
      <c r="Q6057">
        <v>1</v>
      </c>
      <c r="R6057">
        <v>10397</v>
      </c>
    </row>
    <row r="6058" spans="1:18" hidden="1">
      <c r="A6058" t="s">
        <v>7460</v>
      </c>
      <c r="B6058" t="s">
        <v>5375</v>
      </c>
      <c r="C6058">
        <v>37</v>
      </c>
      <c r="D6058" t="s">
        <v>88</v>
      </c>
      <c r="E6058" t="s">
        <v>10137</v>
      </c>
      <c r="F6058" t="s">
        <v>187</v>
      </c>
      <c r="G6058" t="s">
        <v>187</v>
      </c>
      <c r="H6058">
        <v>5</v>
      </c>
      <c r="I6058">
        <v>1</v>
      </c>
      <c r="J6058" t="s">
        <v>84</v>
      </c>
      <c r="K6058" t="s">
        <v>31</v>
      </c>
      <c r="L6058" t="s">
        <v>313</v>
      </c>
      <c r="N6058" s="52">
        <v>1486710.432</v>
      </c>
      <c r="O6058" s="52">
        <v>1387545.84</v>
      </c>
      <c r="P6058">
        <v>1</v>
      </c>
      <c r="Q6058">
        <v>1</v>
      </c>
      <c r="R6058">
        <v>10399</v>
      </c>
    </row>
    <row r="6059" spans="1:18" hidden="1">
      <c r="A6059" t="s">
        <v>7461</v>
      </c>
      <c r="B6059" t="s">
        <v>5377</v>
      </c>
      <c r="C6059">
        <v>38</v>
      </c>
      <c r="D6059" t="s">
        <v>88</v>
      </c>
      <c r="E6059" t="s">
        <v>10138</v>
      </c>
      <c r="F6059" t="s">
        <v>187</v>
      </c>
      <c r="G6059" t="s">
        <v>187</v>
      </c>
      <c r="H6059">
        <v>5</v>
      </c>
      <c r="I6059">
        <v>2</v>
      </c>
      <c r="J6059" t="s">
        <v>84</v>
      </c>
      <c r="K6059" t="s">
        <v>31</v>
      </c>
      <c r="L6059" t="s">
        <v>313</v>
      </c>
      <c r="N6059" s="52">
        <v>1501430.064</v>
      </c>
      <c r="O6059" s="52">
        <v>1401284.0160000001</v>
      </c>
      <c r="P6059">
        <v>1</v>
      </c>
      <c r="Q6059">
        <v>1</v>
      </c>
      <c r="R6059">
        <v>10401</v>
      </c>
    </row>
    <row r="6060" spans="1:18" hidden="1">
      <c r="A6060" t="s">
        <v>7462</v>
      </c>
      <c r="B6060" t="s">
        <v>5379</v>
      </c>
      <c r="C6060">
        <v>39</v>
      </c>
      <c r="D6060" t="s">
        <v>88</v>
      </c>
      <c r="E6060" t="s">
        <v>10139</v>
      </c>
      <c r="F6060" t="s">
        <v>187</v>
      </c>
      <c r="G6060" t="s">
        <v>187</v>
      </c>
      <c r="H6060">
        <v>5</v>
      </c>
      <c r="I6060">
        <v>3</v>
      </c>
      <c r="J6060" t="s">
        <v>84</v>
      </c>
      <c r="K6060" t="s">
        <v>31</v>
      </c>
      <c r="L6060" t="s">
        <v>313</v>
      </c>
      <c r="N6060" s="52">
        <v>1516150.8</v>
      </c>
      <c r="O6060" s="52">
        <v>1415022.192</v>
      </c>
      <c r="P6060">
        <v>1</v>
      </c>
      <c r="Q6060">
        <v>1</v>
      </c>
      <c r="R6060">
        <v>10403</v>
      </c>
    </row>
    <row r="6061" spans="1:18" hidden="1">
      <c r="A6061" t="s">
        <v>7463</v>
      </c>
      <c r="B6061" t="s">
        <v>5381</v>
      </c>
      <c r="C6061">
        <v>40</v>
      </c>
      <c r="D6061" t="s">
        <v>88</v>
      </c>
      <c r="E6061" t="s">
        <v>10140</v>
      </c>
      <c r="F6061" t="s">
        <v>188</v>
      </c>
      <c r="G6061" t="s">
        <v>188</v>
      </c>
      <c r="H6061">
        <v>5</v>
      </c>
      <c r="I6061">
        <v>1</v>
      </c>
      <c r="J6061" t="s">
        <v>84</v>
      </c>
      <c r="K6061" t="s">
        <v>31</v>
      </c>
      <c r="L6061" t="s">
        <v>313</v>
      </c>
      <c r="N6061" s="52">
        <v>648014.88</v>
      </c>
      <c r="O6061" s="52">
        <v>607214.35200000007</v>
      </c>
      <c r="P6061">
        <v>1</v>
      </c>
      <c r="Q6061">
        <v>1</v>
      </c>
      <c r="R6061">
        <v>10405</v>
      </c>
    </row>
    <row r="6062" spans="1:18" hidden="1">
      <c r="A6062" t="s">
        <v>7464</v>
      </c>
      <c r="B6062" t="s">
        <v>5383</v>
      </c>
      <c r="C6062">
        <v>41</v>
      </c>
      <c r="D6062" t="s">
        <v>88</v>
      </c>
      <c r="E6062" t="s">
        <v>10141</v>
      </c>
      <c r="F6062" t="s">
        <v>188</v>
      </c>
      <c r="G6062" t="s">
        <v>188</v>
      </c>
      <c r="H6062">
        <v>5</v>
      </c>
      <c r="I6062">
        <v>2</v>
      </c>
      <c r="J6062" t="s">
        <v>84</v>
      </c>
      <c r="K6062" t="s">
        <v>31</v>
      </c>
      <c r="L6062" t="s">
        <v>313</v>
      </c>
      <c r="N6062" s="52">
        <v>654431.3280000001</v>
      </c>
      <c r="O6062" s="52">
        <v>613226.73600000003</v>
      </c>
      <c r="P6062">
        <v>1</v>
      </c>
      <c r="Q6062">
        <v>1</v>
      </c>
      <c r="R6062">
        <v>10407</v>
      </c>
    </row>
    <row r="6063" spans="1:18" hidden="1">
      <c r="A6063" t="s">
        <v>7465</v>
      </c>
      <c r="B6063" t="s">
        <v>5385</v>
      </c>
      <c r="C6063">
        <v>42</v>
      </c>
      <c r="D6063" t="s">
        <v>88</v>
      </c>
      <c r="E6063" t="s">
        <v>10142</v>
      </c>
      <c r="F6063" t="s">
        <v>188</v>
      </c>
      <c r="G6063" t="s">
        <v>188</v>
      </c>
      <c r="H6063">
        <v>5</v>
      </c>
      <c r="I6063">
        <v>3</v>
      </c>
      <c r="J6063" t="s">
        <v>84</v>
      </c>
      <c r="K6063" t="s">
        <v>31</v>
      </c>
      <c r="L6063" t="s">
        <v>313</v>
      </c>
      <c r="N6063" s="52">
        <v>660846.67200000002</v>
      </c>
      <c r="O6063" s="52">
        <v>619238.01600000006</v>
      </c>
      <c r="P6063">
        <v>1</v>
      </c>
      <c r="Q6063">
        <v>1</v>
      </c>
      <c r="R6063">
        <v>10409</v>
      </c>
    </row>
    <row r="6064" spans="1:18" hidden="1">
      <c r="A6064" t="s">
        <v>7466</v>
      </c>
      <c r="B6064" t="s">
        <v>5387</v>
      </c>
      <c r="C6064">
        <v>43</v>
      </c>
      <c r="D6064" t="s">
        <v>88</v>
      </c>
      <c r="E6064" t="s">
        <v>10143</v>
      </c>
      <c r="F6064" t="s">
        <v>189</v>
      </c>
      <c r="G6064" t="s">
        <v>189</v>
      </c>
      <c r="H6064">
        <v>5</v>
      </c>
      <c r="I6064">
        <v>1</v>
      </c>
      <c r="J6064" t="s">
        <v>84</v>
      </c>
      <c r="K6064" t="s">
        <v>31</v>
      </c>
      <c r="L6064" t="s">
        <v>313</v>
      </c>
      <c r="N6064" s="52">
        <v>3036085.0080000004</v>
      </c>
      <c r="O6064" s="52">
        <v>2839366.56</v>
      </c>
      <c r="P6064">
        <v>1</v>
      </c>
      <c r="Q6064">
        <v>1</v>
      </c>
      <c r="R6064">
        <v>10411</v>
      </c>
    </row>
    <row r="6065" spans="1:18" hidden="1">
      <c r="A6065" t="s">
        <v>7467</v>
      </c>
      <c r="B6065" t="s">
        <v>5389</v>
      </c>
      <c r="C6065">
        <v>44</v>
      </c>
      <c r="D6065" t="s">
        <v>88</v>
      </c>
      <c r="E6065" t="s">
        <v>10144</v>
      </c>
      <c r="F6065" t="s">
        <v>189</v>
      </c>
      <c r="G6065" t="s">
        <v>189</v>
      </c>
      <c r="H6065">
        <v>5</v>
      </c>
      <c r="I6065">
        <v>2</v>
      </c>
      <c r="J6065" t="s">
        <v>84</v>
      </c>
      <c r="K6065" t="s">
        <v>31</v>
      </c>
      <c r="L6065" t="s">
        <v>313</v>
      </c>
      <c r="N6065" s="52">
        <v>3066144.72</v>
      </c>
      <c r="O6065" s="52">
        <v>2867479.9200000009</v>
      </c>
      <c r="P6065">
        <v>1</v>
      </c>
      <c r="Q6065">
        <v>1</v>
      </c>
      <c r="R6065">
        <v>10413</v>
      </c>
    </row>
    <row r="6066" spans="1:18" hidden="1">
      <c r="A6066" t="s">
        <v>7468</v>
      </c>
      <c r="B6066" t="s">
        <v>5391</v>
      </c>
      <c r="C6066">
        <v>45</v>
      </c>
      <c r="D6066" t="s">
        <v>88</v>
      </c>
      <c r="E6066" t="s">
        <v>10145</v>
      </c>
      <c r="F6066" t="s">
        <v>189</v>
      </c>
      <c r="G6066" t="s">
        <v>189</v>
      </c>
      <c r="H6066">
        <v>5</v>
      </c>
      <c r="I6066">
        <v>3</v>
      </c>
      <c r="J6066" t="s">
        <v>84</v>
      </c>
      <c r="K6066" t="s">
        <v>31</v>
      </c>
      <c r="L6066" t="s">
        <v>313</v>
      </c>
      <c r="N6066" s="52">
        <v>3096205.5360000008</v>
      </c>
      <c r="O6066" s="52">
        <v>2895592.1759999995</v>
      </c>
      <c r="P6066">
        <v>1</v>
      </c>
      <c r="Q6066">
        <v>1</v>
      </c>
      <c r="R6066">
        <v>10415</v>
      </c>
    </row>
    <row r="6067" spans="1:18" hidden="1">
      <c r="A6067" t="s">
        <v>7469</v>
      </c>
      <c r="B6067" t="s">
        <v>5393</v>
      </c>
      <c r="C6067">
        <v>46</v>
      </c>
      <c r="D6067" t="s">
        <v>88</v>
      </c>
      <c r="E6067" t="s">
        <v>10146</v>
      </c>
      <c r="F6067" t="s">
        <v>190</v>
      </c>
      <c r="G6067" t="s">
        <v>190</v>
      </c>
      <c r="H6067">
        <v>5</v>
      </c>
      <c r="I6067">
        <v>1</v>
      </c>
      <c r="J6067" t="s">
        <v>84</v>
      </c>
      <c r="K6067" t="s">
        <v>31</v>
      </c>
      <c r="L6067" t="s">
        <v>313</v>
      </c>
      <c r="N6067" s="52">
        <v>12531054.671999998</v>
      </c>
      <c r="O6067" s="52">
        <v>12252587.232000003</v>
      </c>
      <c r="P6067">
        <v>1</v>
      </c>
      <c r="Q6067">
        <v>1</v>
      </c>
      <c r="R6067">
        <v>10417</v>
      </c>
    </row>
    <row r="6068" spans="1:18" hidden="1">
      <c r="A6068" t="s">
        <v>7470</v>
      </c>
      <c r="B6068" t="s">
        <v>5395</v>
      </c>
      <c r="C6068">
        <v>47</v>
      </c>
      <c r="D6068" t="s">
        <v>88</v>
      </c>
      <c r="E6068" t="s">
        <v>10147</v>
      </c>
      <c r="F6068" t="s">
        <v>190</v>
      </c>
      <c r="G6068" t="s">
        <v>190</v>
      </c>
      <c r="H6068">
        <v>5</v>
      </c>
      <c r="I6068">
        <v>2</v>
      </c>
      <c r="J6068" t="s">
        <v>84</v>
      </c>
      <c r="K6068" t="s">
        <v>31</v>
      </c>
      <c r="L6068" t="s">
        <v>313</v>
      </c>
      <c r="N6068" s="52">
        <v>12655124.399999999</v>
      </c>
      <c r="O6068" s="52">
        <v>12373899.168</v>
      </c>
      <c r="P6068">
        <v>1</v>
      </c>
      <c r="Q6068">
        <v>1</v>
      </c>
      <c r="R6068">
        <v>10419</v>
      </c>
    </row>
    <row r="6069" spans="1:18" hidden="1">
      <c r="A6069" t="s">
        <v>7471</v>
      </c>
      <c r="B6069" t="s">
        <v>5397</v>
      </c>
      <c r="C6069">
        <v>48</v>
      </c>
      <c r="D6069" t="s">
        <v>88</v>
      </c>
      <c r="E6069" t="s">
        <v>10148</v>
      </c>
      <c r="F6069" t="s">
        <v>190</v>
      </c>
      <c r="G6069" t="s">
        <v>190</v>
      </c>
      <c r="H6069">
        <v>5</v>
      </c>
      <c r="I6069">
        <v>3</v>
      </c>
      <c r="J6069" t="s">
        <v>84</v>
      </c>
      <c r="K6069" t="s">
        <v>31</v>
      </c>
      <c r="L6069" t="s">
        <v>313</v>
      </c>
      <c r="N6069" s="52">
        <v>12779194.127999999</v>
      </c>
      <c r="O6069" s="52">
        <v>12495212.208000001</v>
      </c>
      <c r="P6069">
        <v>1</v>
      </c>
      <c r="Q6069">
        <v>1</v>
      </c>
      <c r="R6069">
        <v>10421</v>
      </c>
    </row>
    <row r="6070" spans="1:18" hidden="1">
      <c r="A6070" t="s">
        <v>7472</v>
      </c>
      <c r="B6070" t="s">
        <v>5399</v>
      </c>
      <c r="C6070">
        <v>49</v>
      </c>
      <c r="D6070" t="s">
        <v>88</v>
      </c>
      <c r="E6070" t="s">
        <v>10149</v>
      </c>
      <c r="F6070" t="s">
        <v>191</v>
      </c>
      <c r="G6070" t="s">
        <v>191</v>
      </c>
      <c r="H6070">
        <v>5</v>
      </c>
      <c r="I6070">
        <v>1</v>
      </c>
      <c r="J6070" t="s">
        <v>84</v>
      </c>
      <c r="K6070" t="s">
        <v>31</v>
      </c>
      <c r="L6070" t="s">
        <v>313</v>
      </c>
      <c r="N6070" s="52">
        <v>667577.76</v>
      </c>
      <c r="O6070" s="52">
        <v>652743.31200000003</v>
      </c>
      <c r="P6070">
        <v>1</v>
      </c>
      <c r="Q6070">
        <v>1</v>
      </c>
      <c r="R6070">
        <v>10423</v>
      </c>
    </row>
    <row r="6071" spans="1:18" hidden="1">
      <c r="A6071" t="s">
        <v>7473</v>
      </c>
      <c r="B6071" t="s">
        <v>5401</v>
      </c>
      <c r="C6071">
        <v>50</v>
      </c>
      <c r="D6071" t="s">
        <v>88</v>
      </c>
      <c r="E6071" t="s">
        <v>10150</v>
      </c>
      <c r="F6071" t="s">
        <v>191</v>
      </c>
      <c r="G6071" t="s">
        <v>191</v>
      </c>
      <c r="H6071">
        <v>5</v>
      </c>
      <c r="I6071">
        <v>2</v>
      </c>
      <c r="J6071" t="s">
        <v>84</v>
      </c>
      <c r="K6071" t="s">
        <v>31</v>
      </c>
      <c r="L6071" t="s">
        <v>313</v>
      </c>
      <c r="N6071" s="52">
        <v>674187.40800000005</v>
      </c>
      <c r="O6071" s="52">
        <v>659205.02400000009</v>
      </c>
      <c r="P6071">
        <v>1</v>
      </c>
      <c r="Q6071">
        <v>1</v>
      </c>
      <c r="R6071">
        <v>10425</v>
      </c>
    </row>
    <row r="6072" spans="1:18" hidden="1">
      <c r="A6072" t="s">
        <v>7474</v>
      </c>
      <c r="B6072" t="s">
        <v>5403</v>
      </c>
      <c r="C6072">
        <v>51</v>
      </c>
      <c r="D6072" t="s">
        <v>88</v>
      </c>
      <c r="E6072" t="s">
        <v>10151</v>
      </c>
      <c r="F6072" t="s">
        <v>191</v>
      </c>
      <c r="G6072" t="s">
        <v>191</v>
      </c>
      <c r="H6072">
        <v>5</v>
      </c>
      <c r="I6072">
        <v>3</v>
      </c>
      <c r="J6072" t="s">
        <v>84</v>
      </c>
      <c r="K6072" t="s">
        <v>31</v>
      </c>
      <c r="L6072" t="s">
        <v>313</v>
      </c>
      <c r="N6072" s="52">
        <v>680797.0560000001</v>
      </c>
      <c r="O6072" s="52">
        <v>665667.84000000008</v>
      </c>
      <c r="P6072">
        <v>1</v>
      </c>
      <c r="Q6072">
        <v>1</v>
      </c>
      <c r="R6072">
        <v>10427</v>
      </c>
    </row>
    <row r="6073" spans="1:18" hidden="1">
      <c r="A6073" t="s">
        <v>7475</v>
      </c>
      <c r="B6073" t="s">
        <v>5405</v>
      </c>
      <c r="C6073">
        <v>52</v>
      </c>
      <c r="D6073" t="s">
        <v>88</v>
      </c>
      <c r="E6073" t="s">
        <v>10152</v>
      </c>
      <c r="F6073" t="s">
        <v>192</v>
      </c>
      <c r="G6073" t="s">
        <v>192</v>
      </c>
      <c r="H6073">
        <v>5</v>
      </c>
      <c r="I6073">
        <v>1</v>
      </c>
      <c r="J6073" t="s">
        <v>84</v>
      </c>
      <c r="K6073" t="s">
        <v>31</v>
      </c>
      <c r="L6073" t="s">
        <v>313</v>
      </c>
      <c r="N6073" s="52">
        <v>1087918.0320000001</v>
      </c>
      <c r="O6073" s="52">
        <v>1063741.5360000001</v>
      </c>
      <c r="P6073">
        <v>1</v>
      </c>
      <c r="Q6073">
        <v>1</v>
      </c>
      <c r="R6073">
        <v>10429</v>
      </c>
    </row>
    <row r="6074" spans="1:18" hidden="1">
      <c r="A6074" t="s">
        <v>7476</v>
      </c>
      <c r="B6074" t="s">
        <v>5407</v>
      </c>
      <c r="C6074">
        <v>53</v>
      </c>
      <c r="D6074" t="s">
        <v>88</v>
      </c>
      <c r="E6074" t="s">
        <v>10153</v>
      </c>
      <c r="F6074" t="s">
        <v>192</v>
      </c>
      <c r="G6074" t="s">
        <v>192</v>
      </c>
      <c r="H6074">
        <v>5</v>
      </c>
      <c r="I6074">
        <v>2</v>
      </c>
      <c r="J6074" t="s">
        <v>84</v>
      </c>
      <c r="K6074" t="s">
        <v>31</v>
      </c>
      <c r="L6074" t="s">
        <v>313</v>
      </c>
      <c r="N6074" s="52">
        <v>1098689.7600000002</v>
      </c>
      <c r="O6074" s="52">
        <v>1074273.696</v>
      </c>
      <c r="P6074">
        <v>1</v>
      </c>
      <c r="Q6074">
        <v>1</v>
      </c>
      <c r="R6074">
        <v>10431</v>
      </c>
    </row>
    <row r="6075" spans="1:18" hidden="1">
      <c r="A6075" t="s">
        <v>7477</v>
      </c>
      <c r="B6075" t="s">
        <v>5409</v>
      </c>
      <c r="C6075">
        <v>54</v>
      </c>
      <c r="D6075" t="s">
        <v>88</v>
      </c>
      <c r="E6075" t="s">
        <v>10154</v>
      </c>
      <c r="F6075" t="s">
        <v>192</v>
      </c>
      <c r="G6075" t="s">
        <v>192</v>
      </c>
      <c r="H6075">
        <v>5</v>
      </c>
      <c r="I6075">
        <v>3</v>
      </c>
      <c r="J6075" t="s">
        <v>84</v>
      </c>
      <c r="K6075" t="s">
        <v>31</v>
      </c>
      <c r="L6075" t="s">
        <v>313</v>
      </c>
      <c r="N6075" s="52">
        <v>1109460.3840000001</v>
      </c>
      <c r="O6075" s="52">
        <v>1084805.8560000001</v>
      </c>
      <c r="P6075">
        <v>1</v>
      </c>
      <c r="Q6075">
        <v>1</v>
      </c>
      <c r="R6075">
        <v>10433</v>
      </c>
    </row>
    <row r="6076" spans="1:18" hidden="1">
      <c r="A6076" t="s">
        <v>7478</v>
      </c>
      <c r="B6076" t="s">
        <v>5411</v>
      </c>
      <c r="C6076">
        <v>55</v>
      </c>
      <c r="D6076" t="s">
        <v>88</v>
      </c>
      <c r="E6076" t="s">
        <v>10155</v>
      </c>
      <c r="F6076" t="s">
        <v>193</v>
      </c>
      <c r="G6076" t="s">
        <v>193</v>
      </c>
      <c r="H6076">
        <v>5</v>
      </c>
      <c r="I6076">
        <v>1</v>
      </c>
      <c r="J6076" t="s">
        <v>84</v>
      </c>
      <c r="K6076" t="s">
        <v>31</v>
      </c>
      <c r="L6076" t="s">
        <v>313</v>
      </c>
      <c r="N6076" s="52">
        <v>41443919.328000002</v>
      </c>
      <c r="O6076" s="52">
        <v>34687610.448000006</v>
      </c>
      <c r="P6076">
        <v>1</v>
      </c>
      <c r="Q6076">
        <v>1</v>
      </c>
      <c r="R6076">
        <v>10435</v>
      </c>
    </row>
    <row r="6077" spans="1:18" hidden="1">
      <c r="A6077" t="s">
        <v>7479</v>
      </c>
      <c r="B6077" t="s">
        <v>5413</v>
      </c>
      <c r="C6077">
        <v>56</v>
      </c>
      <c r="D6077" t="s">
        <v>88</v>
      </c>
      <c r="E6077" t="s">
        <v>10156</v>
      </c>
      <c r="F6077" t="s">
        <v>193</v>
      </c>
      <c r="G6077" t="s">
        <v>193</v>
      </c>
      <c r="H6077">
        <v>5</v>
      </c>
      <c r="I6077">
        <v>2</v>
      </c>
      <c r="J6077" t="s">
        <v>84</v>
      </c>
      <c r="K6077" t="s">
        <v>31</v>
      </c>
      <c r="L6077" t="s">
        <v>313</v>
      </c>
      <c r="N6077" s="52">
        <v>41854255.152000003</v>
      </c>
      <c r="O6077" s="52">
        <v>35031051.600000009</v>
      </c>
      <c r="P6077">
        <v>1</v>
      </c>
      <c r="Q6077">
        <v>1</v>
      </c>
      <c r="R6077">
        <v>10437</v>
      </c>
    </row>
    <row r="6078" spans="1:18" hidden="1">
      <c r="A6078" t="s">
        <v>7480</v>
      </c>
      <c r="B6078" t="s">
        <v>5415</v>
      </c>
      <c r="C6078">
        <v>57</v>
      </c>
      <c r="D6078" t="s">
        <v>88</v>
      </c>
      <c r="E6078" t="s">
        <v>10157</v>
      </c>
      <c r="F6078" t="s">
        <v>193</v>
      </c>
      <c r="G6078" t="s">
        <v>193</v>
      </c>
      <c r="H6078">
        <v>5</v>
      </c>
      <c r="I6078">
        <v>3</v>
      </c>
      <c r="J6078" t="s">
        <v>84</v>
      </c>
      <c r="K6078" t="s">
        <v>31</v>
      </c>
      <c r="L6078" t="s">
        <v>313</v>
      </c>
      <c r="N6078" s="52">
        <v>42264592.080000006</v>
      </c>
      <c r="O6078" s="52">
        <v>35374493.856000006</v>
      </c>
      <c r="P6078">
        <v>1</v>
      </c>
      <c r="Q6078">
        <v>1</v>
      </c>
      <c r="R6078">
        <v>10439</v>
      </c>
    </row>
    <row r="6079" spans="1:18" hidden="1">
      <c r="A6079" t="s">
        <v>7481</v>
      </c>
      <c r="B6079" t="s">
        <v>5417</v>
      </c>
      <c r="C6079">
        <v>58</v>
      </c>
      <c r="D6079" t="s">
        <v>102</v>
      </c>
      <c r="E6079" t="s">
        <v>10158</v>
      </c>
      <c r="F6079" t="s">
        <v>194</v>
      </c>
      <c r="G6079" t="s">
        <v>176</v>
      </c>
      <c r="H6079">
        <v>5</v>
      </c>
      <c r="I6079" t="s">
        <v>103</v>
      </c>
      <c r="J6079" t="s">
        <v>84</v>
      </c>
      <c r="K6079" t="s">
        <v>31</v>
      </c>
      <c r="L6079" t="s">
        <v>313</v>
      </c>
      <c r="N6079" s="52">
        <v>486692.88000000006</v>
      </c>
      <c r="O6079" s="52">
        <v>456048.04799999995</v>
      </c>
      <c r="P6079">
        <v>1</v>
      </c>
      <c r="Q6079">
        <f>IF(COUNTIF(SolCotizacion!$E:$E,$G6079)&gt;0,1,0)</f>
        <v>0</v>
      </c>
      <c r="R6079">
        <v>10441</v>
      </c>
    </row>
    <row r="6080" spans="1:18" hidden="1">
      <c r="A6080" t="s">
        <v>7482</v>
      </c>
      <c r="B6080" t="s">
        <v>5419</v>
      </c>
      <c r="C6080">
        <v>59</v>
      </c>
      <c r="D6080" t="s">
        <v>102</v>
      </c>
      <c r="E6080" t="s">
        <v>10159</v>
      </c>
      <c r="F6080" t="s">
        <v>195</v>
      </c>
      <c r="G6080" t="s">
        <v>176</v>
      </c>
      <c r="H6080">
        <v>5</v>
      </c>
      <c r="I6080" t="s">
        <v>103</v>
      </c>
      <c r="J6080" t="s">
        <v>84</v>
      </c>
      <c r="K6080" t="s">
        <v>31</v>
      </c>
      <c r="L6080" t="s">
        <v>313</v>
      </c>
      <c r="N6080" s="52">
        <v>4554</v>
      </c>
      <c r="O6080" s="52">
        <v>4452.4320000000007</v>
      </c>
      <c r="P6080">
        <v>1</v>
      </c>
      <c r="Q6080">
        <f>IF(COUNTIF(SolCotizacion!$E:$E,$G6080)&gt;0,1,0)</f>
        <v>0</v>
      </c>
      <c r="R6080">
        <v>10443</v>
      </c>
    </row>
    <row r="6081" spans="1:18" hidden="1">
      <c r="A6081" t="s">
        <v>7483</v>
      </c>
      <c r="B6081" t="s">
        <v>5421</v>
      </c>
      <c r="C6081">
        <v>60</v>
      </c>
      <c r="D6081" t="s">
        <v>102</v>
      </c>
      <c r="E6081" t="s">
        <v>10160</v>
      </c>
      <c r="F6081" t="s">
        <v>196</v>
      </c>
      <c r="G6081" t="s">
        <v>177</v>
      </c>
      <c r="H6081">
        <v>5</v>
      </c>
      <c r="I6081" t="s">
        <v>103</v>
      </c>
      <c r="J6081" t="s">
        <v>84</v>
      </c>
      <c r="K6081" t="s">
        <v>31</v>
      </c>
      <c r="L6081" t="s">
        <v>313</v>
      </c>
      <c r="N6081" s="52">
        <v>450784.17600000004</v>
      </c>
      <c r="O6081" s="52">
        <v>440766.48000000004</v>
      </c>
      <c r="P6081">
        <v>1</v>
      </c>
      <c r="Q6081">
        <f>IF(COUNTIF(SolCotizacion!$E:$E,$G6081)&gt;0,1,0)</f>
        <v>0</v>
      </c>
      <c r="R6081">
        <v>10445</v>
      </c>
    </row>
    <row r="6082" spans="1:18" hidden="1">
      <c r="A6082" t="s">
        <v>7484</v>
      </c>
      <c r="B6082" t="s">
        <v>5423</v>
      </c>
      <c r="C6082">
        <v>61</v>
      </c>
      <c r="D6082" t="s">
        <v>102</v>
      </c>
      <c r="E6082" t="s">
        <v>10161</v>
      </c>
      <c r="F6082" t="s">
        <v>197</v>
      </c>
      <c r="G6082" t="s">
        <v>178</v>
      </c>
      <c r="H6082">
        <v>5</v>
      </c>
      <c r="I6082" t="s">
        <v>103</v>
      </c>
      <c r="J6082" t="s">
        <v>84</v>
      </c>
      <c r="K6082" t="s">
        <v>31</v>
      </c>
      <c r="L6082" t="s">
        <v>313</v>
      </c>
      <c r="N6082" s="52">
        <v>486692.88000000006</v>
      </c>
      <c r="O6082" s="52">
        <v>456048.04799999995</v>
      </c>
      <c r="P6082">
        <v>1</v>
      </c>
      <c r="Q6082">
        <f>IF(COUNTIF(SolCotizacion!$E:$E,$G6082)&gt;0,1,0)</f>
        <v>0</v>
      </c>
      <c r="R6082">
        <v>10447</v>
      </c>
    </row>
    <row r="6083" spans="1:18" hidden="1">
      <c r="A6083" t="s">
        <v>7485</v>
      </c>
      <c r="B6083" t="s">
        <v>5425</v>
      </c>
      <c r="C6083">
        <v>63</v>
      </c>
      <c r="D6083" t="s">
        <v>102</v>
      </c>
      <c r="E6083" t="s">
        <v>10162</v>
      </c>
      <c r="F6083" t="s">
        <v>198</v>
      </c>
      <c r="G6083" t="s">
        <v>179</v>
      </c>
      <c r="H6083">
        <v>5</v>
      </c>
      <c r="I6083" t="s">
        <v>103</v>
      </c>
      <c r="J6083" t="s">
        <v>84</v>
      </c>
      <c r="K6083" t="s">
        <v>31</v>
      </c>
      <c r="L6083" t="s">
        <v>313</v>
      </c>
      <c r="N6083" s="52">
        <v>4554</v>
      </c>
      <c r="O6083" s="52">
        <v>4452.4320000000007</v>
      </c>
      <c r="P6083">
        <v>1</v>
      </c>
      <c r="Q6083">
        <f>IF(COUNTIF(SolCotizacion!$E:$E,$G6083)&gt;0,1,0)</f>
        <v>0</v>
      </c>
      <c r="R6083">
        <v>10451</v>
      </c>
    </row>
    <row r="6084" spans="1:18" hidden="1">
      <c r="A6084" t="s">
        <v>7486</v>
      </c>
      <c r="B6084" t="s">
        <v>5427</v>
      </c>
      <c r="C6084">
        <v>64</v>
      </c>
      <c r="D6084" t="s">
        <v>102</v>
      </c>
      <c r="E6084" t="s">
        <v>10163</v>
      </c>
      <c r="F6084" t="s">
        <v>199</v>
      </c>
      <c r="G6084" t="s">
        <v>180</v>
      </c>
      <c r="H6084">
        <v>5</v>
      </c>
      <c r="I6084" t="s">
        <v>103</v>
      </c>
      <c r="J6084" t="s">
        <v>84</v>
      </c>
      <c r="K6084" t="s">
        <v>31</v>
      </c>
      <c r="L6084" t="s">
        <v>313</v>
      </c>
      <c r="N6084" s="52">
        <v>4554</v>
      </c>
      <c r="O6084" s="52">
        <v>4452.4320000000007</v>
      </c>
      <c r="P6084">
        <v>1</v>
      </c>
      <c r="Q6084">
        <f>IF(COUNTIF(SolCotizacion!$E:$E,$G6084)&gt;0,1,0)</f>
        <v>0</v>
      </c>
      <c r="R6084">
        <v>10453</v>
      </c>
    </row>
    <row r="6085" spans="1:18" hidden="1">
      <c r="A6085" t="s">
        <v>7487</v>
      </c>
      <c r="B6085" t="s">
        <v>5429</v>
      </c>
      <c r="C6085">
        <v>65</v>
      </c>
      <c r="D6085" t="s">
        <v>102</v>
      </c>
      <c r="E6085" t="s">
        <v>10164</v>
      </c>
      <c r="F6085" t="s">
        <v>200</v>
      </c>
      <c r="G6085" t="s">
        <v>180</v>
      </c>
      <c r="H6085">
        <v>5</v>
      </c>
      <c r="I6085" t="s">
        <v>103</v>
      </c>
      <c r="J6085" t="s">
        <v>84</v>
      </c>
      <c r="K6085" t="s">
        <v>31</v>
      </c>
      <c r="L6085" t="s">
        <v>313</v>
      </c>
      <c r="N6085" s="52">
        <v>4554</v>
      </c>
      <c r="O6085" s="52">
        <v>4452.4320000000007</v>
      </c>
      <c r="P6085">
        <v>1</v>
      </c>
      <c r="Q6085">
        <f>IF(COUNTIF(SolCotizacion!$E:$E,$G6085)&gt;0,1,0)</f>
        <v>0</v>
      </c>
      <c r="R6085">
        <v>10455</v>
      </c>
    </row>
    <row r="6086" spans="1:18" hidden="1">
      <c r="A6086" t="s">
        <v>7488</v>
      </c>
      <c r="B6086" t="s">
        <v>5431</v>
      </c>
      <c r="C6086">
        <v>66</v>
      </c>
      <c r="D6086" t="s">
        <v>102</v>
      </c>
      <c r="E6086" t="s">
        <v>10165</v>
      </c>
      <c r="F6086" t="s">
        <v>201</v>
      </c>
      <c r="G6086" t="s">
        <v>180</v>
      </c>
      <c r="H6086">
        <v>5</v>
      </c>
      <c r="I6086" t="s">
        <v>103</v>
      </c>
      <c r="J6086" t="s">
        <v>84</v>
      </c>
      <c r="K6086" t="s">
        <v>31</v>
      </c>
      <c r="L6086" t="s">
        <v>313</v>
      </c>
      <c r="N6086" s="52">
        <v>407969.95200000005</v>
      </c>
      <c r="O6086" s="52">
        <v>378623.42400000006</v>
      </c>
      <c r="P6086">
        <v>1</v>
      </c>
      <c r="Q6086">
        <f>IF(COUNTIF(SolCotizacion!$E:$E,$G6086)&gt;0,1,0)</f>
        <v>0</v>
      </c>
      <c r="R6086">
        <v>10457</v>
      </c>
    </row>
    <row r="6087" spans="1:18" hidden="1">
      <c r="A6087" t="s">
        <v>7489</v>
      </c>
      <c r="B6087" t="s">
        <v>5433</v>
      </c>
      <c r="C6087">
        <v>67</v>
      </c>
      <c r="D6087" t="s">
        <v>102</v>
      </c>
      <c r="E6087" t="s">
        <v>10166</v>
      </c>
      <c r="F6087" t="s">
        <v>202</v>
      </c>
      <c r="G6087" t="s">
        <v>181</v>
      </c>
      <c r="H6087">
        <v>5</v>
      </c>
      <c r="I6087" t="s">
        <v>103</v>
      </c>
      <c r="J6087" t="s">
        <v>84</v>
      </c>
      <c r="K6087" t="s">
        <v>31</v>
      </c>
      <c r="L6087" t="s">
        <v>313</v>
      </c>
      <c r="N6087" s="52">
        <v>756106.41600000008</v>
      </c>
      <c r="O6087" s="52">
        <v>702071.13600000006</v>
      </c>
      <c r="P6087">
        <v>1</v>
      </c>
      <c r="Q6087">
        <f>IF(COUNTIF(SolCotizacion!$E:$E,$G6087)&gt;0,1,0)</f>
        <v>0</v>
      </c>
      <c r="R6087">
        <v>10459</v>
      </c>
    </row>
    <row r="6088" spans="1:18" hidden="1">
      <c r="A6088" t="s">
        <v>7490</v>
      </c>
      <c r="B6088" t="s">
        <v>5435</v>
      </c>
      <c r="C6088">
        <v>68</v>
      </c>
      <c r="D6088" t="s">
        <v>102</v>
      </c>
      <c r="E6088" t="s">
        <v>10167</v>
      </c>
      <c r="F6088" t="s">
        <v>203</v>
      </c>
      <c r="G6088" t="s">
        <v>181</v>
      </c>
      <c r="H6088">
        <v>5</v>
      </c>
      <c r="I6088" t="s">
        <v>103</v>
      </c>
      <c r="J6088" t="s">
        <v>84</v>
      </c>
      <c r="K6088" t="s">
        <v>31</v>
      </c>
      <c r="L6088" t="s">
        <v>313</v>
      </c>
      <c r="N6088" s="52">
        <v>288306.288</v>
      </c>
      <c r="O6088" s="52">
        <v>265935.93600000005</v>
      </c>
      <c r="P6088">
        <v>1</v>
      </c>
      <c r="Q6088">
        <f>IF(COUNTIF(SolCotizacion!$E:$E,$G6088)&gt;0,1,0)</f>
        <v>0</v>
      </c>
      <c r="R6088">
        <v>10461</v>
      </c>
    </row>
    <row r="6089" spans="1:18" hidden="1">
      <c r="A6089" t="s">
        <v>7491</v>
      </c>
      <c r="B6089" t="s">
        <v>5437</v>
      </c>
      <c r="C6089">
        <v>69</v>
      </c>
      <c r="D6089" t="s">
        <v>102</v>
      </c>
      <c r="E6089" t="s">
        <v>10168</v>
      </c>
      <c r="F6089" t="s">
        <v>204</v>
      </c>
      <c r="G6089" t="s">
        <v>181</v>
      </c>
      <c r="H6089">
        <v>5</v>
      </c>
      <c r="I6089" t="s">
        <v>103</v>
      </c>
      <c r="J6089" t="s">
        <v>84</v>
      </c>
      <c r="K6089" t="s">
        <v>31</v>
      </c>
      <c r="L6089" t="s">
        <v>313</v>
      </c>
      <c r="N6089" s="52">
        <v>1046022.3360000001</v>
      </c>
      <c r="O6089" s="52">
        <v>971649.16800000018</v>
      </c>
      <c r="P6089">
        <v>1</v>
      </c>
      <c r="Q6089">
        <f>IF(COUNTIF(SolCotizacion!$E:$E,$G6089)&gt;0,1,0)</f>
        <v>0</v>
      </c>
      <c r="R6089">
        <v>10463</v>
      </c>
    </row>
    <row r="6090" spans="1:18" hidden="1">
      <c r="A6090" t="s">
        <v>7492</v>
      </c>
      <c r="B6090" t="s">
        <v>5439</v>
      </c>
      <c r="C6090">
        <v>70</v>
      </c>
      <c r="D6090" t="s">
        <v>102</v>
      </c>
      <c r="E6090" t="s">
        <v>10169</v>
      </c>
      <c r="F6090" t="s">
        <v>205</v>
      </c>
      <c r="G6090" t="s">
        <v>181</v>
      </c>
      <c r="H6090">
        <v>5</v>
      </c>
      <c r="I6090" t="s">
        <v>103</v>
      </c>
      <c r="J6090" t="s">
        <v>84</v>
      </c>
      <c r="K6090" t="s">
        <v>31</v>
      </c>
      <c r="L6090" t="s">
        <v>313</v>
      </c>
      <c r="N6090" s="52">
        <v>3073358.2560000001</v>
      </c>
      <c r="O6090" s="52">
        <v>2854825.8720000004</v>
      </c>
      <c r="P6090">
        <v>1</v>
      </c>
      <c r="Q6090">
        <f>IF(COUNTIF(SolCotizacion!$E:$E,$G6090)&gt;0,1,0)</f>
        <v>0</v>
      </c>
      <c r="R6090">
        <v>10465</v>
      </c>
    </row>
    <row r="6091" spans="1:18" hidden="1">
      <c r="A6091" t="s">
        <v>7493</v>
      </c>
      <c r="B6091" t="s">
        <v>5441</v>
      </c>
      <c r="C6091">
        <v>71</v>
      </c>
      <c r="D6091" t="s">
        <v>102</v>
      </c>
      <c r="E6091" t="s">
        <v>10170</v>
      </c>
      <c r="F6091" t="s">
        <v>206</v>
      </c>
      <c r="G6091" t="s">
        <v>182</v>
      </c>
      <c r="H6091">
        <v>5</v>
      </c>
      <c r="I6091" t="s">
        <v>103</v>
      </c>
      <c r="J6091" t="s">
        <v>84</v>
      </c>
      <c r="K6091" t="s">
        <v>31</v>
      </c>
      <c r="L6091" t="s">
        <v>313</v>
      </c>
      <c r="N6091" s="52">
        <v>4554</v>
      </c>
      <c r="O6091" s="52">
        <v>4452.4320000000007</v>
      </c>
      <c r="P6091">
        <v>1</v>
      </c>
      <c r="Q6091">
        <f>IF(COUNTIF(SolCotizacion!$E:$E,$G6091)&gt;0,1,0)</f>
        <v>0</v>
      </c>
      <c r="R6091">
        <v>10467</v>
      </c>
    </row>
    <row r="6092" spans="1:18" hidden="1">
      <c r="A6092" t="s">
        <v>7494</v>
      </c>
      <c r="B6092" t="s">
        <v>5443</v>
      </c>
      <c r="C6092">
        <v>72</v>
      </c>
      <c r="D6092" t="s">
        <v>102</v>
      </c>
      <c r="E6092" t="s">
        <v>10171</v>
      </c>
      <c r="F6092" t="s">
        <v>207</v>
      </c>
      <c r="G6092" t="s">
        <v>182</v>
      </c>
      <c r="H6092">
        <v>5</v>
      </c>
      <c r="I6092" t="s">
        <v>103</v>
      </c>
      <c r="J6092" t="s">
        <v>84</v>
      </c>
      <c r="K6092" t="s">
        <v>31</v>
      </c>
      <c r="L6092" t="s">
        <v>313</v>
      </c>
      <c r="N6092" s="52">
        <v>516780.19200000004</v>
      </c>
      <c r="O6092" s="52">
        <v>480024.72000000003</v>
      </c>
      <c r="P6092">
        <v>1</v>
      </c>
      <c r="Q6092">
        <f>IF(COUNTIF(SolCotizacion!$E:$E,$G6092)&gt;0,1,0)</f>
        <v>0</v>
      </c>
      <c r="R6092">
        <v>10469</v>
      </c>
    </row>
    <row r="6093" spans="1:18" hidden="1">
      <c r="A6093" t="s">
        <v>7495</v>
      </c>
      <c r="B6093" t="s">
        <v>5445</v>
      </c>
      <c r="C6093">
        <v>73</v>
      </c>
      <c r="D6093" t="s">
        <v>102</v>
      </c>
      <c r="E6093" t="s">
        <v>10172</v>
      </c>
      <c r="F6093" t="s">
        <v>208</v>
      </c>
      <c r="G6093" t="s">
        <v>182</v>
      </c>
      <c r="H6093">
        <v>5</v>
      </c>
      <c r="I6093" t="s">
        <v>103</v>
      </c>
      <c r="J6093" t="s">
        <v>84</v>
      </c>
      <c r="K6093" t="s">
        <v>31</v>
      </c>
      <c r="L6093" t="s">
        <v>313</v>
      </c>
      <c r="N6093" s="52">
        <v>4554</v>
      </c>
      <c r="O6093" s="52">
        <v>4452.4320000000007</v>
      </c>
      <c r="P6093">
        <v>1</v>
      </c>
      <c r="Q6093">
        <f>IF(COUNTIF(SolCotizacion!$E:$E,$G6093)&gt;0,1,0)</f>
        <v>0</v>
      </c>
      <c r="R6093">
        <v>10471</v>
      </c>
    </row>
    <row r="6094" spans="1:18" hidden="1">
      <c r="A6094" t="s">
        <v>7496</v>
      </c>
      <c r="B6094" t="s">
        <v>5447</v>
      </c>
      <c r="C6094">
        <v>74</v>
      </c>
      <c r="D6094" t="s">
        <v>102</v>
      </c>
      <c r="E6094" t="s">
        <v>10173</v>
      </c>
      <c r="F6094" t="s">
        <v>209</v>
      </c>
      <c r="G6094" t="s">
        <v>183</v>
      </c>
      <c r="H6094">
        <v>5</v>
      </c>
      <c r="I6094" t="s">
        <v>103</v>
      </c>
      <c r="J6094" t="s">
        <v>84</v>
      </c>
      <c r="K6094" t="s">
        <v>31</v>
      </c>
      <c r="L6094" t="s">
        <v>313</v>
      </c>
      <c r="N6094" s="52">
        <v>4554</v>
      </c>
      <c r="O6094" s="52">
        <v>4452.4320000000007</v>
      </c>
      <c r="P6094">
        <v>1</v>
      </c>
      <c r="Q6094">
        <f>IF(COUNTIF(SolCotizacion!$E:$E,$G6094)&gt;0,1,0)</f>
        <v>0</v>
      </c>
      <c r="R6094">
        <v>10473</v>
      </c>
    </row>
    <row r="6095" spans="1:18" hidden="1">
      <c r="A6095" t="s">
        <v>7497</v>
      </c>
      <c r="B6095" t="s">
        <v>5449</v>
      </c>
      <c r="C6095">
        <v>75</v>
      </c>
      <c r="D6095" t="s">
        <v>102</v>
      </c>
      <c r="E6095" t="s">
        <v>10174</v>
      </c>
      <c r="F6095" t="s">
        <v>210</v>
      </c>
      <c r="G6095" t="s">
        <v>183</v>
      </c>
      <c r="H6095">
        <v>5</v>
      </c>
      <c r="I6095" t="s">
        <v>103</v>
      </c>
      <c r="J6095" t="s">
        <v>84</v>
      </c>
      <c r="K6095" t="s">
        <v>31</v>
      </c>
      <c r="L6095" t="s">
        <v>313</v>
      </c>
      <c r="N6095" s="52">
        <v>407969.95200000005</v>
      </c>
      <c r="O6095" s="52">
        <v>378938.06400000001</v>
      </c>
      <c r="P6095">
        <v>1</v>
      </c>
      <c r="Q6095">
        <f>IF(COUNTIF(SolCotizacion!$E:$E,$G6095)&gt;0,1,0)</f>
        <v>0</v>
      </c>
      <c r="R6095">
        <v>10475</v>
      </c>
    </row>
    <row r="6096" spans="1:18" hidden="1">
      <c r="A6096" t="s">
        <v>7498</v>
      </c>
      <c r="B6096" t="s">
        <v>5451</v>
      </c>
      <c r="C6096">
        <v>76</v>
      </c>
      <c r="D6096" t="s">
        <v>102</v>
      </c>
      <c r="E6096" t="s">
        <v>10175</v>
      </c>
      <c r="F6096" t="s">
        <v>211</v>
      </c>
      <c r="G6096" t="s">
        <v>183</v>
      </c>
      <c r="H6096">
        <v>5</v>
      </c>
      <c r="I6096" t="s">
        <v>103</v>
      </c>
      <c r="J6096" t="s">
        <v>84</v>
      </c>
      <c r="K6096" t="s">
        <v>31</v>
      </c>
      <c r="L6096" t="s">
        <v>313</v>
      </c>
      <c r="N6096" s="52">
        <v>4554</v>
      </c>
      <c r="O6096" s="52">
        <v>4452.4320000000007</v>
      </c>
      <c r="P6096">
        <v>1</v>
      </c>
      <c r="Q6096">
        <f>IF(COUNTIF(SolCotizacion!$E:$E,$G6096)&gt;0,1,0)</f>
        <v>0</v>
      </c>
      <c r="R6096">
        <v>10477</v>
      </c>
    </row>
    <row r="6097" spans="1:18" hidden="1">
      <c r="A6097" t="s">
        <v>7499</v>
      </c>
      <c r="B6097" t="s">
        <v>5453</v>
      </c>
      <c r="C6097">
        <v>77</v>
      </c>
      <c r="D6097" t="s">
        <v>102</v>
      </c>
      <c r="E6097" t="s">
        <v>10176</v>
      </c>
      <c r="F6097" t="s">
        <v>212</v>
      </c>
      <c r="G6097" t="s">
        <v>184</v>
      </c>
      <c r="H6097">
        <v>5</v>
      </c>
      <c r="I6097" t="s">
        <v>103</v>
      </c>
      <c r="J6097" t="s">
        <v>84</v>
      </c>
      <c r="K6097" t="s">
        <v>31</v>
      </c>
      <c r="L6097" t="s">
        <v>313</v>
      </c>
      <c r="N6097" s="52">
        <v>422777.90400000004</v>
      </c>
      <c r="O6097" s="52">
        <v>392743.58400000003</v>
      </c>
      <c r="P6097">
        <v>1</v>
      </c>
      <c r="Q6097">
        <f>IF(COUNTIF(SolCotizacion!$E:$E,$G6097)&gt;0,1,0)</f>
        <v>0</v>
      </c>
      <c r="R6097">
        <v>10479</v>
      </c>
    </row>
    <row r="6098" spans="1:18" hidden="1">
      <c r="A6098" t="s">
        <v>7500</v>
      </c>
      <c r="B6098" t="s">
        <v>5455</v>
      </c>
      <c r="C6098">
        <v>78</v>
      </c>
      <c r="D6098" t="s">
        <v>102</v>
      </c>
      <c r="E6098" t="s">
        <v>10177</v>
      </c>
      <c r="F6098" t="s">
        <v>213</v>
      </c>
      <c r="G6098" t="s">
        <v>184</v>
      </c>
      <c r="H6098">
        <v>5</v>
      </c>
      <c r="I6098" t="s">
        <v>103</v>
      </c>
      <c r="J6098" t="s">
        <v>84</v>
      </c>
      <c r="K6098" t="s">
        <v>31</v>
      </c>
      <c r="L6098" t="s">
        <v>313</v>
      </c>
      <c r="N6098" s="52">
        <v>288306.288</v>
      </c>
      <c r="O6098" s="52">
        <v>265935.93600000005</v>
      </c>
      <c r="P6098">
        <v>1</v>
      </c>
      <c r="Q6098">
        <f>IF(COUNTIF(SolCotizacion!$E:$E,$G6098)&gt;0,1,0)</f>
        <v>0</v>
      </c>
      <c r="R6098">
        <v>10481</v>
      </c>
    </row>
    <row r="6099" spans="1:18" hidden="1">
      <c r="A6099" t="s">
        <v>7501</v>
      </c>
      <c r="B6099" t="s">
        <v>5457</v>
      </c>
      <c r="C6099">
        <v>79</v>
      </c>
      <c r="D6099" t="s">
        <v>102</v>
      </c>
      <c r="E6099" t="s">
        <v>10178</v>
      </c>
      <c r="F6099" t="s">
        <v>214</v>
      </c>
      <c r="G6099" t="s">
        <v>185</v>
      </c>
      <c r="H6099">
        <v>5</v>
      </c>
      <c r="I6099" t="s">
        <v>103</v>
      </c>
      <c r="J6099" t="s">
        <v>84</v>
      </c>
      <c r="K6099" t="s">
        <v>31</v>
      </c>
      <c r="L6099" t="s">
        <v>313</v>
      </c>
      <c r="N6099" s="52">
        <v>288306.288</v>
      </c>
      <c r="O6099" s="52">
        <v>265935.93600000005</v>
      </c>
      <c r="P6099">
        <v>1</v>
      </c>
      <c r="Q6099">
        <f>IF(COUNTIF(SolCotizacion!$E:$E,$G6099)&gt;0,1,0)</f>
        <v>0</v>
      </c>
      <c r="R6099">
        <v>10483</v>
      </c>
    </row>
    <row r="6100" spans="1:18" hidden="1">
      <c r="A6100" t="s">
        <v>7502</v>
      </c>
      <c r="B6100" t="s">
        <v>5459</v>
      </c>
      <c r="C6100">
        <v>80</v>
      </c>
      <c r="D6100" t="s">
        <v>102</v>
      </c>
      <c r="E6100" t="s">
        <v>10179</v>
      </c>
      <c r="F6100" t="s">
        <v>215</v>
      </c>
      <c r="G6100" t="s">
        <v>185</v>
      </c>
      <c r="H6100">
        <v>5</v>
      </c>
      <c r="I6100" t="s">
        <v>103</v>
      </c>
      <c r="J6100" t="s">
        <v>84</v>
      </c>
      <c r="K6100" t="s">
        <v>31</v>
      </c>
      <c r="L6100" t="s">
        <v>313</v>
      </c>
      <c r="N6100" s="52">
        <v>283936.65600000002</v>
      </c>
      <c r="O6100" s="52">
        <v>263732.35200000001</v>
      </c>
      <c r="P6100">
        <v>1</v>
      </c>
      <c r="Q6100">
        <f>IF(COUNTIF(SolCotizacion!$E:$E,$G6100)&gt;0,1,0)</f>
        <v>0</v>
      </c>
      <c r="R6100">
        <v>10485</v>
      </c>
    </row>
    <row r="6101" spans="1:18" hidden="1">
      <c r="A6101" t="s">
        <v>7503</v>
      </c>
      <c r="B6101" t="s">
        <v>5461</v>
      </c>
      <c r="C6101">
        <v>81</v>
      </c>
      <c r="D6101" t="s">
        <v>102</v>
      </c>
      <c r="E6101" t="s">
        <v>10180</v>
      </c>
      <c r="F6101" t="s">
        <v>216</v>
      </c>
      <c r="G6101" t="s">
        <v>186</v>
      </c>
      <c r="H6101">
        <v>5</v>
      </c>
      <c r="I6101" t="s">
        <v>103</v>
      </c>
      <c r="J6101" t="s">
        <v>84</v>
      </c>
      <c r="K6101" t="s">
        <v>31</v>
      </c>
      <c r="L6101" t="s">
        <v>313</v>
      </c>
      <c r="N6101" s="52">
        <v>283936.65600000002</v>
      </c>
      <c r="O6101" s="52">
        <v>263732.35200000001</v>
      </c>
      <c r="P6101">
        <v>1</v>
      </c>
      <c r="Q6101">
        <f>IF(COUNTIF(SolCotizacion!$E:$E,$G6101)&gt;0,1,0)</f>
        <v>0</v>
      </c>
      <c r="R6101">
        <v>10487</v>
      </c>
    </row>
    <row r="6102" spans="1:18" hidden="1">
      <c r="A6102" t="s">
        <v>7504</v>
      </c>
      <c r="B6102" t="s">
        <v>5463</v>
      </c>
      <c r="C6102">
        <v>82</v>
      </c>
      <c r="D6102" t="s">
        <v>102</v>
      </c>
      <c r="E6102" t="s">
        <v>10181</v>
      </c>
      <c r="F6102" t="s">
        <v>217</v>
      </c>
      <c r="G6102" t="s">
        <v>186</v>
      </c>
      <c r="H6102">
        <v>5</v>
      </c>
      <c r="I6102" t="s">
        <v>103</v>
      </c>
      <c r="J6102" t="s">
        <v>84</v>
      </c>
      <c r="K6102" t="s">
        <v>31</v>
      </c>
      <c r="L6102" t="s">
        <v>313</v>
      </c>
      <c r="N6102" s="52">
        <v>288306.288</v>
      </c>
      <c r="O6102" s="52">
        <v>265935.93600000005</v>
      </c>
      <c r="P6102">
        <v>1</v>
      </c>
      <c r="Q6102">
        <f>IF(COUNTIF(SolCotizacion!$E:$E,$G6102)&gt;0,1,0)</f>
        <v>0</v>
      </c>
      <c r="R6102">
        <v>10489</v>
      </c>
    </row>
    <row r="6103" spans="1:18" hidden="1">
      <c r="A6103" t="s">
        <v>7505</v>
      </c>
      <c r="B6103" t="s">
        <v>5465</v>
      </c>
      <c r="C6103">
        <v>83</v>
      </c>
      <c r="D6103" t="s">
        <v>102</v>
      </c>
      <c r="E6103" t="s">
        <v>10182</v>
      </c>
      <c r="F6103" t="s">
        <v>218</v>
      </c>
      <c r="G6103" t="s">
        <v>187</v>
      </c>
      <c r="H6103">
        <v>5</v>
      </c>
      <c r="I6103" t="s">
        <v>103</v>
      </c>
      <c r="J6103" t="s">
        <v>84</v>
      </c>
      <c r="K6103" t="s">
        <v>31</v>
      </c>
      <c r="L6103" t="s">
        <v>313</v>
      </c>
      <c r="N6103" s="52">
        <v>926098.12800000003</v>
      </c>
      <c r="O6103" s="52">
        <v>867787.0560000001</v>
      </c>
      <c r="P6103">
        <v>1</v>
      </c>
      <c r="Q6103">
        <f>IF(COUNTIF(SolCotizacion!$E:$E,$G6103)&gt;0,1,0)</f>
        <v>0</v>
      </c>
      <c r="R6103">
        <v>10491</v>
      </c>
    </row>
    <row r="6104" spans="1:18" hidden="1">
      <c r="A6104" t="s">
        <v>7506</v>
      </c>
      <c r="B6104" t="s">
        <v>5467</v>
      </c>
      <c r="C6104">
        <v>84</v>
      </c>
      <c r="D6104" t="s">
        <v>102</v>
      </c>
      <c r="E6104" t="s">
        <v>10183</v>
      </c>
      <c r="F6104" t="s">
        <v>219</v>
      </c>
      <c r="G6104" t="s">
        <v>188</v>
      </c>
      <c r="H6104">
        <v>5</v>
      </c>
      <c r="I6104" t="s">
        <v>103</v>
      </c>
      <c r="J6104" t="s">
        <v>84</v>
      </c>
      <c r="K6104" t="s">
        <v>31</v>
      </c>
      <c r="L6104" t="s">
        <v>313</v>
      </c>
      <c r="N6104" s="52">
        <v>213235.39200000002</v>
      </c>
      <c r="O6104" s="52">
        <v>199853.80799999999</v>
      </c>
      <c r="P6104">
        <v>1</v>
      </c>
      <c r="Q6104">
        <f>IF(COUNTIF(SolCotizacion!$E:$E,$G6104)&gt;0,1,0)</f>
        <v>0</v>
      </c>
      <c r="R6104">
        <v>10493</v>
      </c>
    </row>
    <row r="6105" spans="1:18" hidden="1">
      <c r="A6105" t="s">
        <v>7507</v>
      </c>
      <c r="B6105" t="s">
        <v>5469</v>
      </c>
      <c r="C6105">
        <v>85</v>
      </c>
      <c r="D6105" t="s">
        <v>102</v>
      </c>
      <c r="E6105" t="s">
        <v>10184</v>
      </c>
      <c r="F6105" t="s">
        <v>220</v>
      </c>
      <c r="G6105" t="s">
        <v>189</v>
      </c>
      <c r="H6105">
        <v>5</v>
      </c>
      <c r="I6105" t="s">
        <v>103</v>
      </c>
      <c r="J6105" t="s">
        <v>84</v>
      </c>
      <c r="K6105" t="s">
        <v>31</v>
      </c>
      <c r="L6105" t="s">
        <v>313</v>
      </c>
      <c r="N6105" s="52">
        <v>362114.20800000004</v>
      </c>
      <c r="O6105" s="52">
        <v>339314.4</v>
      </c>
      <c r="P6105">
        <v>1</v>
      </c>
      <c r="Q6105">
        <f>IF(COUNTIF(SolCotizacion!$E:$E,$G6105)&gt;0,1,0)</f>
        <v>0</v>
      </c>
      <c r="R6105">
        <v>10495</v>
      </c>
    </row>
    <row r="6106" spans="1:18" hidden="1">
      <c r="A6106" t="s">
        <v>7508</v>
      </c>
      <c r="B6106" t="s">
        <v>5471</v>
      </c>
      <c r="C6106">
        <v>86</v>
      </c>
      <c r="D6106" t="s">
        <v>102</v>
      </c>
      <c r="E6106" t="s">
        <v>10185</v>
      </c>
      <c r="F6106" t="s">
        <v>221</v>
      </c>
      <c r="G6106" t="s">
        <v>190</v>
      </c>
      <c r="H6106">
        <v>5</v>
      </c>
      <c r="I6106" t="s">
        <v>103</v>
      </c>
      <c r="J6106" t="s">
        <v>84</v>
      </c>
      <c r="K6106" t="s">
        <v>31</v>
      </c>
      <c r="L6106" t="s">
        <v>313</v>
      </c>
      <c r="N6106" s="52">
        <v>209269.82400000002</v>
      </c>
      <c r="O6106" s="52">
        <v>196094.68800000002</v>
      </c>
      <c r="P6106">
        <v>1</v>
      </c>
      <c r="Q6106">
        <f>IF(COUNTIF(SolCotizacion!$E:$E,$G6106)&gt;0,1,0)</f>
        <v>0</v>
      </c>
      <c r="R6106">
        <v>10497</v>
      </c>
    </row>
    <row r="6107" spans="1:18" hidden="1">
      <c r="A6107" t="s">
        <v>7509</v>
      </c>
      <c r="B6107" t="s">
        <v>5473</v>
      </c>
      <c r="C6107">
        <v>87</v>
      </c>
      <c r="D6107" t="s">
        <v>102</v>
      </c>
      <c r="E6107" t="s">
        <v>10186</v>
      </c>
      <c r="F6107" t="s">
        <v>222</v>
      </c>
      <c r="G6107" t="s">
        <v>191</v>
      </c>
      <c r="H6107">
        <v>5</v>
      </c>
      <c r="I6107" t="s">
        <v>103</v>
      </c>
      <c r="J6107" t="s">
        <v>84</v>
      </c>
      <c r="K6107" t="s">
        <v>31</v>
      </c>
      <c r="L6107" t="s">
        <v>313</v>
      </c>
      <c r="N6107" s="52">
        <v>4554</v>
      </c>
      <c r="O6107" s="52">
        <v>4452.4320000000007</v>
      </c>
      <c r="P6107">
        <v>1</v>
      </c>
      <c r="Q6107">
        <f>IF(COUNTIF(SolCotizacion!$E:$E,$G6107)&gt;0,1,0)</f>
        <v>0</v>
      </c>
      <c r="R6107">
        <v>10499</v>
      </c>
    </row>
    <row r="6108" spans="1:18" hidden="1">
      <c r="A6108" t="s">
        <v>7510</v>
      </c>
      <c r="B6108" t="s">
        <v>5475</v>
      </c>
      <c r="C6108">
        <v>88</v>
      </c>
      <c r="D6108" t="s">
        <v>102</v>
      </c>
      <c r="E6108" t="s">
        <v>10187</v>
      </c>
      <c r="F6108" t="s">
        <v>223</v>
      </c>
      <c r="G6108" t="s">
        <v>192</v>
      </c>
      <c r="H6108">
        <v>5</v>
      </c>
      <c r="I6108" t="s">
        <v>103</v>
      </c>
      <c r="J6108" t="s">
        <v>84</v>
      </c>
      <c r="K6108" t="s">
        <v>31</v>
      </c>
      <c r="L6108" t="s">
        <v>313</v>
      </c>
      <c r="N6108" s="52">
        <v>4554</v>
      </c>
      <c r="O6108" s="52">
        <v>4452.4320000000007</v>
      </c>
      <c r="P6108">
        <v>1</v>
      </c>
      <c r="Q6108">
        <f>IF(COUNTIF(SolCotizacion!$E:$E,$G6108)&gt;0,1,0)</f>
        <v>0</v>
      </c>
      <c r="R6108">
        <v>10501</v>
      </c>
    </row>
    <row r="6109" spans="1:18" hidden="1">
      <c r="A6109" t="s">
        <v>7511</v>
      </c>
      <c r="B6109" t="s">
        <v>5477</v>
      </c>
      <c r="C6109">
        <v>89</v>
      </c>
      <c r="D6109" t="s">
        <v>102</v>
      </c>
      <c r="E6109" t="s">
        <v>10188</v>
      </c>
      <c r="F6109" t="s">
        <v>224</v>
      </c>
      <c r="G6109" t="s">
        <v>193</v>
      </c>
      <c r="H6109">
        <v>5</v>
      </c>
      <c r="I6109" t="s">
        <v>103</v>
      </c>
      <c r="J6109" t="s">
        <v>84</v>
      </c>
      <c r="K6109" t="s">
        <v>31</v>
      </c>
      <c r="L6109" t="s">
        <v>313</v>
      </c>
      <c r="N6109" s="52">
        <v>4554</v>
      </c>
      <c r="O6109" s="52">
        <v>4452.4320000000007</v>
      </c>
      <c r="P6109">
        <v>1</v>
      </c>
      <c r="Q6109">
        <f>IF(COUNTIF(SolCotizacion!$E:$E,$G6109)&gt;0,1,0)</f>
        <v>0</v>
      </c>
      <c r="R6109">
        <v>10503</v>
      </c>
    </row>
    <row r="6110" spans="1:18" hidden="1">
      <c r="A6110" t="s">
        <v>7512</v>
      </c>
      <c r="B6110" t="s">
        <v>5479</v>
      </c>
      <c r="C6110">
        <v>90</v>
      </c>
      <c r="D6110" t="s">
        <v>113</v>
      </c>
      <c r="E6110" t="s">
        <v>9853</v>
      </c>
      <c r="F6110" t="s">
        <v>114</v>
      </c>
      <c r="G6110" t="s">
        <v>88</v>
      </c>
      <c r="H6110">
        <v>5</v>
      </c>
      <c r="I6110">
        <v>1</v>
      </c>
      <c r="J6110" t="s">
        <v>88</v>
      </c>
      <c r="K6110" t="s">
        <v>31</v>
      </c>
      <c r="L6110" t="s">
        <v>313</v>
      </c>
      <c r="N6110" s="52">
        <v>44297.155056000003</v>
      </c>
      <c r="O6110" s="52">
        <v>34650.485408</v>
      </c>
      <c r="P6110">
        <v>1</v>
      </c>
      <c r="Q6110">
        <f>IF(COUNTIFS(SolCotizacion!$D:$D,$G6110,SolCotizacion!$K:$K,$I6110)&gt;0,1,0)</f>
        <v>0</v>
      </c>
      <c r="R6110">
        <v>10505</v>
      </c>
    </row>
    <row r="6111" spans="1:18" hidden="1">
      <c r="A6111" t="s">
        <v>7513</v>
      </c>
      <c r="B6111" t="s">
        <v>5481</v>
      </c>
      <c r="C6111">
        <v>91</v>
      </c>
      <c r="D6111" t="s">
        <v>113</v>
      </c>
      <c r="E6111" t="s">
        <v>9984</v>
      </c>
      <c r="F6111" t="s">
        <v>114</v>
      </c>
      <c r="G6111" t="s">
        <v>88</v>
      </c>
      <c r="H6111">
        <v>5</v>
      </c>
      <c r="I6111">
        <v>2</v>
      </c>
      <c r="J6111" t="s">
        <v>88</v>
      </c>
      <c r="K6111" t="s">
        <v>31</v>
      </c>
      <c r="L6111" t="s">
        <v>313</v>
      </c>
      <c r="N6111" s="52">
        <v>53156.581940000004</v>
      </c>
      <c r="O6111" s="52">
        <v>43312.301956000003</v>
      </c>
      <c r="P6111">
        <v>1</v>
      </c>
      <c r="Q6111">
        <f>IF(COUNTIFS(SolCotizacion!$D:$D,$G6111,SolCotizacion!$K:$K,$I6111)&gt;0,1,0)</f>
        <v>1</v>
      </c>
      <c r="R6111">
        <v>10507</v>
      </c>
    </row>
    <row r="6112" spans="1:18" hidden="1">
      <c r="A6112" t="s">
        <v>7514</v>
      </c>
      <c r="B6112" t="s">
        <v>5483</v>
      </c>
      <c r="C6112">
        <v>92</v>
      </c>
      <c r="D6112" t="s">
        <v>113</v>
      </c>
      <c r="E6112" t="s">
        <v>9985</v>
      </c>
      <c r="F6112" t="s">
        <v>114</v>
      </c>
      <c r="G6112" t="s">
        <v>88</v>
      </c>
      <c r="H6112">
        <v>5</v>
      </c>
      <c r="I6112">
        <v>3</v>
      </c>
      <c r="J6112" t="s">
        <v>88</v>
      </c>
      <c r="K6112" t="s">
        <v>31</v>
      </c>
      <c r="L6112" t="s">
        <v>313</v>
      </c>
      <c r="N6112" s="52">
        <v>66445.196047999998</v>
      </c>
      <c r="O6112" s="52">
        <v>51975.181257999997</v>
      </c>
      <c r="P6112">
        <v>1</v>
      </c>
      <c r="Q6112">
        <f>IF(COUNTIFS(SolCotizacion!$D:$D,$G6112,SolCotizacion!$K:$K,$I6112)&gt;0,1,0)</f>
        <v>0</v>
      </c>
      <c r="R6112">
        <v>10509</v>
      </c>
    </row>
    <row r="6113" spans="1:18" hidden="1">
      <c r="A6113" t="s">
        <v>7515</v>
      </c>
      <c r="B6113" t="s">
        <v>5485</v>
      </c>
      <c r="C6113">
        <v>93</v>
      </c>
      <c r="D6113" t="s">
        <v>113</v>
      </c>
      <c r="E6113" t="s">
        <v>10189</v>
      </c>
      <c r="F6113" t="s">
        <v>225</v>
      </c>
      <c r="G6113" t="s">
        <v>176</v>
      </c>
      <c r="H6113">
        <v>5</v>
      </c>
      <c r="I6113" t="s">
        <v>103</v>
      </c>
      <c r="J6113" t="s">
        <v>118</v>
      </c>
      <c r="K6113" t="s">
        <v>325</v>
      </c>
      <c r="L6113" t="s">
        <v>313</v>
      </c>
      <c r="N6113" s="52">
        <v>273350.33726</v>
      </c>
      <c r="O6113" s="52">
        <v>255458.56413000001</v>
      </c>
      <c r="P6113">
        <v>1</v>
      </c>
      <c r="Q6113">
        <f>IF(COUNTIF(SolCotizacion!$E:$E,G6113)&gt;0,1,0)</f>
        <v>0</v>
      </c>
      <c r="R6113">
        <v>10511</v>
      </c>
    </row>
    <row r="6114" spans="1:18" hidden="1">
      <c r="A6114" t="s">
        <v>7516</v>
      </c>
      <c r="B6114" t="s">
        <v>5487</v>
      </c>
      <c r="C6114">
        <v>94</v>
      </c>
      <c r="D6114" t="s">
        <v>113</v>
      </c>
      <c r="E6114" t="s">
        <v>10190</v>
      </c>
      <c r="F6114" t="s">
        <v>226</v>
      </c>
      <c r="G6114" t="s">
        <v>177</v>
      </c>
      <c r="H6114">
        <v>5</v>
      </c>
      <c r="I6114" t="s">
        <v>103</v>
      </c>
      <c r="J6114" t="s">
        <v>118</v>
      </c>
      <c r="K6114" t="s">
        <v>325</v>
      </c>
      <c r="L6114" t="s">
        <v>313</v>
      </c>
      <c r="N6114" s="52">
        <v>701089.34187599993</v>
      </c>
      <c r="O6114" s="52">
        <v>656265.92754800001</v>
      </c>
      <c r="P6114">
        <v>1</v>
      </c>
      <c r="Q6114">
        <f>IF(COUNTIF(SolCotizacion!$E:$E,G6114)&gt;0,1,0)</f>
        <v>0</v>
      </c>
      <c r="R6114">
        <v>10513</v>
      </c>
    </row>
    <row r="6115" spans="1:18" hidden="1">
      <c r="A6115" t="s">
        <v>7517</v>
      </c>
      <c r="B6115" t="s">
        <v>5489</v>
      </c>
      <c r="C6115">
        <v>95</v>
      </c>
      <c r="D6115" t="s">
        <v>113</v>
      </c>
      <c r="E6115" t="s">
        <v>10191</v>
      </c>
      <c r="F6115" t="s">
        <v>227</v>
      </c>
      <c r="G6115" t="s">
        <v>178</v>
      </c>
      <c r="H6115">
        <v>5</v>
      </c>
      <c r="I6115" t="s">
        <v>103</v>
      </c>
      <c r="J6115" t="s">
        <v>118</v>
      </c>
      <c r="K6115" t="s">
        <v>325</v>
      </c>
      <c r="L6115" t="s">
        <v>313</v>
      </c>
      <c r="N6115" s="52">
        <v>413892.99151200004</v>
      </c>
      <c r="O6115" s="52">
        <v>387152.52221800003</v>
      </c>
      <c r="P6115">
        <v>1</v>
      </c>
      <c r="Q6115">
        <f>IF(COUNTIF(SolCotizacion!$E:$E,G6115)&gt;0,1,0)</f>
        <v>0</v>
      </c>
      <c r="R6115">
        <v>10515</v>
      </c>
    </row>
    <row r="6116" spans="1:18" hidden="1">
      <c r="A6116" t="s">
        <v>7518</v>
      </c>
      <c r="B6116" t="s">
        <v>5491</v>
      </c>
      <c r="C6116">
        <v>97</v>
      </c>
      <c r="D6116" t="s">
        <v>113</v>
      </c>
      <c r="E6116" t="s">
        <v>10192</v>
      </c>
      <c r="F6116" t="s">
        <v>228</v>
      </c>
      <c r="G6116" t="s">
        <v>179</v>
      </c>
      <c r="H6116">
        <v>5</v>
      </c>
      <c r="I6116" t="s">
        <v>103</v>
      </c>
      <c r="J6116" t="s">
        <v>118</v>
      </c>
      <c r="K6116" t="s">
        <v>325</v>
      </c>
      <c r="L6116" t="s">
        <v>313</v>
      </c>
      <c r="N6116" s="52">
        <v>128044.50212400001</v>
      </c>
      <c r="O6116" s="52">
        <v>112612.18938200001</v>
      </c>
      <c r="P6116">
        <v>1</v>
      </c>
      <c r="Q6116">
        <f>IF(COUNTIF(SolCotizacion!$E:$E,G6116)&gt;0,1,0)</f>
        <v>0</v>
      </c>
      <c r="R6116">
        <v>10519</v>
      </c>
    </row>
    <row r="6117" spans="1:18" hidden="1">
      <c r="A6117" t="s">
        <v>7519</v>
      </c>
      <c r="B6117" t="s">
        <v>5493</v>
      </c>
      <c r="C6117">
        <v>98</v>
      </c>
      <c r="D6117" t="s">
        <v>113</v>
      </c>
      <c r="E6117" t="s">
        <v>10193</v>
      </c>
      <c r="F6117" t="s">
        <v>229</v>
      </c>
      <c r="G6117" t="s">
        <v>180</v>
      </c>
      <c r="H6117">
        <v>5</v>
      </c>
      <c r="I6117" t="s">
        <v>103</v>
      </c>
      <c r="J6117" t="s">
        <v>118</v>
      </c>
      <c r="K6117" t="s">
        <v>325</v>
      </c>
      <c r="L6117" t="s">
        <v>313</v>
      </c>
      <c r="N6117" s="52">
        <v>69147.377068000002</v>
      </c>
      <c r="O6117" s="52">
        <v>61460.755972000006</v>
      </c>
      <c r="P6117">
        <v>1</v>
      </c>
      <c r="Q6117">
        <f>IF(COUNTIF(SolCotizacion!$E:$E,G6117)&gt;0,1,0)</f>
        <v>0</v>
      </c>
      <c r="R6117">
        <v>10521</v>
      </c>
    </row>
    <row r="6118" spans="1:18" hidden="1">
      <c r="A6118" t="s">
        <v>7520</v>
      </c>
      <c r="B6118" t="s">
        <v>5495</v>
      </c>
      <c r="C6118">
        <v>99</v>
      </c>
      <c r="D6118" t="s">
        <v>113</v>
      </c>
      <c r="E6118" t="s">
        <v>10194</v>
      </c>
      <c r="F6118" t="s">
        <v>230</v>
      </c>
      <c r="G6118" t="s">
        <v>181</v>
      </c>
      <c r="H6118">
        <v>5</v>
      </c>
      <c r="I6118" t="s">
        <v>103</v>
      </c>
      <c r="J6118" t="s">
        <v>118</v>
      </c>
      <c r="K6118" t="s">
        <v>325</v>
      </c>
      <c r="L6118" t="s">
        <v>313</v>
      </c>
      <c r="N6118" s="52">
        <v>121018.38779800001</v>
      </c>
      <c r="O6118" s="52">
        <v>107588.01468800001</v>
      </c>
      <c r="P6118">
        <v>1</v>
      </c>
      <c r="Q6118">
        <f>IF(COUNTIF(SolCotizacion!$E:$E,G6118)&gt;0,1,0)</f>
        <v>0</v>
      </c>
      <c r="R6118">
        <v>10523</v>
      </c>
    </row>
    <row r="6119" spans="1:18" hidden="1">
      <c r="A6119" t="s">
        <v>7521</v>
      </c>
      <c r="B6119" t="s">
        <v>5497</v>
      </c>
      <c r="C6119">
        <v>100</v>
      </c>
      <c r="D6119" t="s">
        <v>113</v>
      </c>
      <c r="E6119" t="s">
        <v>10195</v>
      </c>
      <c r="F6119" t="s">
        <v>231</v>
      </c>
      <c r="G6119" t="s">
        <v>182</v>
      </c>
      <c r="H6119">
        <v>5</v>
      </c>
      <c r="I6119" t="s">
        <v>103</v>
      </c>
      <c r="J6119" t="s">
        <v>118</v>
      </c>
      <c r="K6119" t="s">
        <v>325</v>
      </c>
      <c r="L6119" t="s">
        <v>313</v>
      </c>
      <c r="N6119" s="52">
        <v>103743.09453200002</v>
      </c>
      <c r="O6119" s="52">
        <v>92211.542962000007</v>
      </c>
      <c r="P6119">
        <v>1</v>
      </c>
      <c r="Q6119">
        <f>IF(COUNTIF(SolCotizacion!$E:$E,G6119)&gt;0,1,0)</f>
        <v>0</v>
      </c>
      <c r="R6119">
        <v>10525</v>
      </c>
    </row>
    <row r="6120" spans="1:18" hidden="1">
      <c r="A6120" t="s">
        <v>7522</v>
      </c>
      <c r="B6120" t="s">
        <v>5499</v>
      </c>
      <c r="C6120">
        <v>101</v>
      </c>
      <c r="D6120" t="s">
        <v>113</v>
      </c>
      <c r="E6120" t="s">
        <v>10196</v>
      </c>
      <c r="F6120" t="s">
        <v>232</v>
      </c>
      <c r="G6120" t="s">
        <v>183</v>
      </c>
      <c r="H6120">
        <v>5</v>
      </c>
      <c r="I6120" t="s">
        <v>103</v>
      </c>
      <c r="J6120" t="s">
        <v>118</v>
      </c>
      <c r="K6120" t="s">
        <v>325</v>
      </c>
      <c r="L6120" t="s">
        <v>313</v>
      </c>
      <c r="N6120" s="52">
        <v>190209.80208999998</v>
      </c>
      <c r="O6120" s="52">
        <v>168917.742378</v>
      </c>
      <c r="P6120">
        <v>1</v>
      </c>
      <c r="Q6120">
        <f>IF(COUNTIF(SolCotizacion!$E:$E,G6120)&gt;0,1,0)</f>
        <v>0</v>
      </c>
      <c r="R6120">
        <v>10527</v>
      </c>
    </row>
    <row r="6121" spans="1:18" hidden="1">
      <c r="A6121" t="s">
        <v>7523</v>
      </c>
      <c r="B6121" t="s">
        <v>5501</v>
      </c>
      <c r="C6121">
        <v>102</v>
      </c>
      <c r="D6121" t="s">
        <v>113</v>
      </c>
      <c r="E6121" t="s">
        <v>10197</v>
      </c>
      <c r="F6121" t="s">
        <v>233</v>
      </c>
      <c r="G6121" t="s">
        <v>184</v>
      </c>
      <c r="H6121">
        <v>5</v>
      </c>
      <c r="I6121" t="s">
        <v>103</v>
      </c>
      <c r="J6121" t="s">
        <v>118</v>
      </c>
      <c r="K6121" t="s">
        <v>325</v>
      </c>
      <c r="L6121" t="s">
        <v>313</v>
      </c>
      <c r="N6121" s="52">
        <v>582099.74114599999</v>
      </c>
      <c r="O6121" s="52">
        <v>517406.24227600003</v>
      </c>
      <c r="P6121">
        <v>1</v>
      </c>
      <c r="Q6121">
        <f>IF(COUNTIF(SolCotizacion!$E:$E,G6121)&gt;0,1,0)</f>
        <v>0</v>
      </c>
      <c r="R6121">
        <v>10529</v>
      </c>
    </row>
    <row r="6122" spans="1:18" hidden="1">
      <c r="A6122" t="s">
        <v>7524</v>
      </c>
      <c r="B6122" t="s">
        <v>5503</v>
      </c>
      <c r="C6122">
        <v>103</v>
      </c>
      <c r="D6122" t="s">
        <v>113</v>
      </c>
      <c r="E6122" t="s">
        <v>10198</v>
      </c>
      <c r="F6122" t="s">
        <v>234</v>
      </c>
      <c r="G6122" t="s">
        <v>185</v>
      </c>
      <c r="H6122">
        <v>5</v>
      </c>
      <c r="I6122" t="s">
        <v>103</v>
      </c>
      <c r="J6122" t="s">
        <v>118</v>
      </c>
      <c r="K6122" t="s">
        <v>325</v>
      </c>
      <c r="L6122" t="s">
        <v>313</v>
      </c>
      <c r="N6122" s="52">
        <v>922118.6694720001</v>
      </c>
      <c r="O6122" s="52">
        <v>819681.56547200005</v>
      </c>
      <c r="P6122">
        <v>1</v>
      </c>
      <c r="Q6122">
        <f>IF(COUNTIF(SolCotizacion!$E:$E,G6122)&gt;0,1,0)</f>
        <v>0</v>
      </c>
      <c r="R6122">
        <v>10531</v>
      </c>
    </row>
    <row r="6123" spans="1:18" hidden="1">
      <c r="A6123" t="s">
        <v>7525</v>
      </c>
      <c r="B6123" t="s">
        <v>5505</v>
      </c>
      <c r="C6123">
        <v>104</v>
      </c>
      <c r="D6123" t="s">
        <v>113</v>
      </c>
      <c r="E6123" t="s">
        <v>10199</v>
      </c>
      <c r="F6123" t="s">
        <v>235</v>
      </c>
      <c r="G6123" t="s">
        <v>186</v>
      </c>
      <c r="H6123">
        <v>5</v>
      </c>
      <c r="I6123" t="s">
        <v>103</v>
      </c>
      <c r="J6123" t="s">
        <v>118</v>
      </c>
      <c r="K6123" t="s">
        <v>325</v>
      </c>
      <c r="L6123" t="s">
        <v>313</v>
      </c>
      <c r="N6123" s="52">
        <v>1262182.7080940001</v>
      </c>
      <c r="O6123" s="52">
        <v>1121782.906552</v>
      </c>
      <c r="P6123">
        <v>1</v>
      </c>
      <c r="Q6123">
        <f>IF(COUNTIF(SolCotizacion!$E:$E,G6123)&gt;0,1,0)</f>
        <v>0</v>
      </c>
      <c r="R6123">
        <v>10533</v>
      </c>
    </row>
    <row r="6124" spans="1:18" hidden="1">
      <c r="A6124" t="s">
        <v>7526</v>
      </c>
      <c r="B6124" t="s">
        <v>5507</v>
      </c>
      <c r="C6124">
        <v>105</v>
      </c>
      <c r="D6124" t="s">
        <v>113</v>
      </c>
      <c r="E6124" t="s">
        <v>10200</v>
      </c>
      <c r="F6124" t="s">
        <v>236</v>
      </c>
      <c r="G6124" t="s">
        <v>187</v>
      </c>
      <c r="H6124">
        <v>5</v>
      </c>
      <c r="I6124" t="s">
        <v>103</v>
      </c>
      <c r="J6124" t="s">
        <v>118</v>
      </c>
      <c r="K6124" t="s">
        <v>325</v>
      </c>
      <c r="L6124" t="s">
        <v>313</v>
      </c>
      <c r="N6124" s="52">
        <v>433894.10433600005</v>
      </c>
      <c r="O6124" s="52">
        <v>404953.01200200006</v>
      </c>
      <c r="P6124">
        <v>1</v>
      </c>
      <c r="Q6124">
        <f>IF(COUNTIF(SolCotizacion!$E:$E,G6124)&gt;0,1,0)</f>
        <v>0</v>
      </c>
      <c r="R6124">
        <v>10535</v>
      </c>
    </row>
    <row r="6125" spans="1:18" hidden="1">
      <c r="A6125" t="s">
        <v>7527</v>
      </c>
      <c r="B6125" t="s">
        <v>5509</v>
      </c>
      <c r="C6125">
        <v>106</v>
      </c>
      <c r="D6125" t="s">
        <v>113</v>
      </c>
      <c r="E6125" t="s">
        <v>10201</v>
      </c>
      <c r="F6125" t="s">
        <v>237</v>
      </c>
      <c r="G6125" t="s">
        <v>188</v>
      </c>
      <c r="H6125">
        <v>5</v>
      </c>
      <c r="I6125" t="s">
        <v>103</v>
      </c>
      <c r="J6125" t="s">
        <v>118</v>
      </c>
      <c r="K6125" t="s">
        <v>325</v>
      </c>
      <c r="L6125" t="s">
        <v>313</v>
      </c>
      <c r="N6125" s="52">
        <v>189121.841216</v>
      </c>
      <c r="O6125" s="52">
        <v>177214.39458800002</v>
      </c>
      <c r="P6125">
        <v>1</v>
      </c>
      <c r="Q6125">
        <f>IF(COUNTIF(SolCotizacion!$E:$E,G6125)&gt;0,1,0)</f>
        <v>0</v>
      </c>
      <c r="R6125">
        <v>10537</v>
      </c>
    </row>
    <row r="6126" spans="1:18" hidden="1">
      <c r="A6126" t="s">
        <v>7528</v>
      </c>
      <c r="B6126" t="s">
        <v>5511</v>
      </c>
      <c r="C6126">
        <v>107</v>
      </c>
      <c r="D6126" t="s">
        <v>113</v>
      </c>
      <c r="E6126" t="s">
        <v>10202</v>
      </c>
      <c r="F6126" t="s">
        <v>238</v>
      </c>
      <c r="G6126" t="s">
        <v>189</v>
      </c>
      <c r="H6126">
        <v>5</v>
      </c>
      <c r="I6126" t="s">
        <v>103</v>
      </c>
      <c r="J6126" t="s">
        <v>118</v>
      </c>
      <c r="K6126" t="s">
        <v>325</v>
      </c>
      <c r="L6126" t="s">
        <v>313</v>
      </c>
      <c r="N6126" s="52">
        <v>886075.21279200003</v>
      </c>
      <c r="O6126" s="52">
        <v>828663.43606199999</v>
      </c>
      <c r="P6126">
        <v>1</v>
      </c>
      <c r="Q6126">
        <f>IF(COUNTIF(SolCotizacion!$E:$E,G6126)&gt;0,1,0)</f>
        <v>0</v>
      </c>
      <c r="R6126">
        <v>10539</v>
      </c>
    </row>
    <row r="6127" spans="1:18" hidden="1">
      <c r="A6127" t="s">
        <v>7529</v>
      </c>
      <c r="B6127" t="s">
        <v>5513</v>
      </c>
      <c r="C6127">
        <v>108</v>
      </c>
      <c r="D6127" t="s">
        <v>113</v>
      </c>
      <c r="E6127" t="s">
        <v>10203</v>
      </c>
      <c r="F6127" t="s">
        <v>239</v>
      </c>
      <c r="G6127" t="s">
        <v>190</v>
      </c>
      <c r="H6127">
        <v>5</v>
      </c>
      <c r="I6127" t="s">
        <v>103</v>
      </c>
      <c r="J6127" t="s">
        <v>118</v>
      </c>
      <c r="K6127" t="s">
        <v>325</v>
      </c>
      <c r="L6127" t="s">
        <v>313</v>
      </c>
      <c r="N6127" s="52">
        <v>3657163.2830039999</v>
      </c>
      <c r="O6127" s="52">
        <v>3575893.659184</v>
      </c>
      <c r="P6127">
        <v>1</v>
      </c>
      <c r="Q6127">
        <f>IF(COUNTIF(SolCotizacion!$E:$E,G6127)&gt;0,1,0)</f>
        <v>0</v>
      </c>
      <c r="R6127">
        <v>10541</v>
      </c>
    </row>
    <row r="6128" spans="1:18" hidden="1">
      <c r="A6128" t="s">
        <v>7530</v>
      </c>
      <c r="B6128" t="s">
        <v>5515</v>
      </c>
      <c r="C6128">
        <v>109</v>
      </c>
      <c r="D6128" t="s">
        <v>113</v>
      </c>
      <c r="E6128" t="s">
        <v>10204</v>
      </c>
      <c r="F6128" t="s">
        <v>240</v>
      </c>
      <c r="G6128" t="s">
        <v>191</v>
      </c>
      <c r="H6128">
        <v>5</v>
      </c>
      <c r="I6128" t="s">
        <v>103</v>
      </c>
      <c r="J6128" t="s">
        <v>118</v>
      </c>
      <c r="K6128" t="s">
        <v>325</v>
      </c>
      <c r="L6128" t="s">
        <v>313</v>
      </c>
      <c r="N6128" s="52">
        <v>4430.2499779999998</v>
      </c>
      <c r="O6128" s="52">
        <v>4331.44481</v>
      </c>
      <c r="P6128">
        <v>1</v>
      </c>
      <c r="Q6128">
        <f>IF(COUNTIF(SolCotizacion!$E:$E,G6128)&gt;0,1,0)</f>
        <v>0</v>
      </c>
      <c r="R6128">
        <v>10543</v>
      </c>
    </row>
    <row r="6129" spans="1:19" hidden="1">
      <c r="A6129" t="s">
        <v>7531</v>
      </c>
      <c r="B6129" t="s">
        <v>5517</v>
      </c>
      <c r="C6129">
        <v>110</v>
      </c>
      <c r="D6129" t="s">
        <v>113</v>
      </c>
      <c r="E6129" t="s">
        <v>10205</v>
      </c>
      <c r="F6129" t="s">
        <v>241</v>
      </c>
      <c r="G6129" t="s">
        <v>192</v>
      </c>
      <c r="H6129">
        <v>5</v>
      </c>
      <c r="I6129" t="s">
        <v>103</v>
      </c>
      <c r="J6129" t="s">
        <v>118</v>
      </c>
      <c r="K6129" t="s">
        <v>325</v>
      </c>
      <c r="L6129" t="s">
        <v>313</v>
      </c>
      <c r="N6129" s="52">
        <v>4430.2499779999998</v>
      </c>
      <c r="O6129" s="52">
        <v>4331.44481</v>
      </c>
      <c r="P6129">
        <v>1</v>
      </c>
      <c r="Q6129">
        <f>IF(COUNTIF(SolCotizacion!$E:$E,G6129)&gt;0,1,0)</f>
        <v>0</v>
      </c>
      <c r="R6129">
        <v>10545</v>
      </c>
    </row>
    <row r="6130" spans="1:19" hidden="1">
      <c r="A6130" t="s">
        <v>7532</v>
      </c>
      <c r="B6130" t="s">
        <v>5519</v>
      </c>
      <c r="C6130">
        <v>111</v>
      </c>
      <c r="D6130" t="s">
        <v>113</v>
      </c>
      <c r="E6130" t="s">
        <v>10206</v>
      </c>
      <c r="F6130" t="s">
        <v>242</v>
      </c>
      <c r="G6130" t="s">
        <v>193</v>
      </c>
      <c r="H6130">
        <v>5</v>
      </c>
      <c r="I6130" t="s">
        <v>103</v>
      </c>
      <c r="J6130" t="s">
        <v>118</v>
      </c>
      <c r="K6130" t="s">
        <v>325</v>
      </c>
      <c r="L6130" t="s">
        <v>313</v>
      </c>
      <c r="N6130" s="52">
        <v>3748496.2998560001</v>
      </c>
      <c r="O6130" s="52">
        <v>3445258.6683899998</v>
      </c>
      <c r="P6130">
        <v>1</v>
      </c>
      <c r="Q6130">
        <f>IF(COUNTIF(SolCotizacion!$E:$E,G6130)&gt;0,1,0)</f>
        <v>0</v>
      </c>
      <c r="R6130">
        <v>10547</v>
      </c>
    </row>
    <row r="6131" spans="1:19" hidden="1">
      <c r="A6131" t="s">
        <v>7533</v>
      </c>
      <c r="B6131" t="s">
        <v>5521</v>
      </c>
      <c r="C6131">
        <v>112</v>
      </c>
      <c r="D6131" t="s">
        <v>113</v>
      </c>
      <c r="E6131" t="s">
        <v>9995</v>
      </c>
      <c r="F6131" t="s">
        <v>125</v>
      </c>
      <c r="G6131" t="s">
        <v>88</v>
      </c>
      <c r="H6131">
        <v>5</v>
      </c>
      <c r="I6131">
        <v>1</v>
      </c>
      <c r="J6131" t="s">
        <v>88</v>
      </c>
      <c r="K6131" t="s">
        <v>31</v>
      </c>
      <c r="L6131" t="s">
        <v>313</v>
      </c>
      <c r="N6131" s="52">
        <v>44297.155056000003</v>
      </c>
      <c r="O6131" s="52">
        <v>34650.485408</v>
      </c>
      <c r="P6131">
        <v>1</v>
      </c>
      <c r="Q6131">
        <f>IF(COUNTIFS(SolCotizacion!$D:$D,$G6131,SolCotizacion!$K:$K,$I6131)&gt;0,1,0)</f>
        <v>0</v>
      </c>
      <c r="R6131">
        <v>10549</v>
      </c>
    </row>
    <row r="6132" spans="1:19" hidden="1">
      <c r="A6132" t="s">
        <v>7534</v>
      </c>
      <c r="B6132" t="s">
        <v>5523</v>
      </c>
      <c r="C6132">
        <v>113</v>
      </c>
      <c r="D6132" t="s">
        <v>113</v>
      </c>
      <c r="E6132" t="s">
        <v>9996</v>
      </c>
      <c r="F6132" t="s">
        <v>125</v>
      </c>
      <c r="G6132" t="s">
        <v>88</v>
      </c>
      <c r="H6132">
        <v>5</v>
      </c>
      <c r="I6132">
        <v>2</v>
      </c>
      <c r="J6132" t="s">
        <v>88</v>
      </c>
      <c r="K6132" t="s">
        <v>31</v>
      </c>
      <c r="L6132" t="s">
        <v>313</v>
      </c>
      <c r="N6132" s="52">
        <v>53156.581940000004</v>
      </c>
      <c r="O6132" s="52">
        <v>43312.301956000003</v>
      </c>
      <c r="P6132">
        <v>1</v>
      </c>
      <c r="Q6132">
        <f>IF(COUNTIFS(SolCotizacion!$D:$D,$G6132,SolCotizacion!$K:$K,$I6132)&gt;0,1,0)</f>
        <v>1</v>
      </c>
      <c r="R6132">
        <v>10551</v>
      </c>
    </row>
    <row r="6133" spans="1:19" hidden="1">
      <c r="A6133" t="s">
        <v>7535</v>
      </c>
      <c r="B6133" t="s">
        <v>5525</v>
      </c>
      <c r="C6133">
        <v>114</v>
      </c>
      <c r="D6133" t="s">
        <v>113</v>
      </c>
      <c r="E6133" t="s">
        <v>9997</v>
      </c>
      <c r="F6133" t="s">
        <v>125</v>
      </c>
      <c r="G6133" t="s">
        <v>88</v>
      </c>
      <c r="H6133">
        <v>5</v>
      </c>
      <c r="I6133">
        <v>3</v>
      </c>
      <c r="J6133" t="s">
        <v>88</v>
      </c>
      <c r="K6133" t="s">
        <v>31</v>
      </c>
      <c r="L6133" t="s">
        <v>313</v>
      </c>
      <c r="N6133" s="52">
        <v>66445.196047999998</v>
      </c>
      <c r="O6133" s="52">
        <v>51975.181257999997</v>
      </c>
      <c r="P6133">
        <v>1</v>
      </c>
      <c r="Q6133">
        <f>IF(COUNTIFS(SolCotizacion!$D:$D,$G6133,SolCotizacion!$K:$K,$I6133)&gt;0,1,0)</f>
        <v>0</v>
      </c>
      <c r="R6133">
        <v>10553</v>
      </c>
    </row>
    <row r="6134" spans="1:19" hidden="1">
      <c r="A6134" t="s">
        <v>7536</v>
      </c>
      <c r="B6134" t="s">
        <v>5527</v>
      </c>
      <c r="C6134">
        <v>115</v>
      </c>
      <c r="D6134" t="s">
        <v>113</v>
      </c>
      <c r="E6134" t="s">
        <v>252</v>
      </c>
      <c r="F6134" t="s">
        <v>243</v>
      </c>
      <c r="G6134" t="s">
        <v>176</v>
      </c>
      <c r="H6134">
        <v>5</v>
      </c>
      <c r="I6134">
        <v>1</v>
      </c>
      <c r="J6134" t="s">
        <v>127</v>
      </c>
      <c r="K6134" t="s">
        <v>31</v>
      </c>
      <c r="L6134" t="s">
        <v>313</v>
      </c>
      <c r="M6134" s="53">
        <v>0.04</v>
      </c>
      <c r="N6134" s="52">
        <v>36446.642848000003</v>
      </c>
      <c r="O6134" s="52">
        <v>34061.069658</v>
      </c>
      <c r="P6134">
        <v>1</v>
      </c>
      <c r="Q6134">
        <f>IF(SUMIFS(SolCotizacion!$P:$P,SolCotizacion!$E:$E,$G6134,SolCotizacion!$K:$K,$I6134)&gt;499,1,0)</f>
        <v>0</v>
      </c>
      <c r="R6134">
        <v>10555</v>
      </c>
      <c r="S6134" s="56">
        <f>IF(SUMIFS(SolCotizacion!$P:$P,SolCotizacion!$E:$E,$G6134,SolCotizacion!$K:$K,$I6134)&gt;499,4%,0)</f>
        <v>0</v>
      </c>
    </row>
    <row r="6135" spans="1:19" hidden="1">
      <c r="A6135" t="s">
        <v>7537</v>
      </c>
      <c r="B6135" t="s">
        <v>5529</v>
      </c>
      <c r="C6135">
        <v>116</v>
      </c>
      <c r="D6135" t="s">
        <v>113</v>
      </c>
      <c r="E6135" t="s">
        <v>253</v>
      </c>
      <c r="F6135" t="s">
        <v>243</v>
      </c>
      <c r="G6135" t="s">
        <v>176</v>
      </c>
      <c r="H6135">
        <v>5</v>
      </c>
      <c r="I6135">
        <v>2</v>
      </c>
      <c r="J6135" t="s">
        <v>127</v>
      </c>
      <c r="K6135" t="s">
        <v>31</v>
      </c>
      <c r="L6135" t="s">
        <v>313</v>
      </c>
      <c r="M6135" s="53">
        <v>0.04</v>
      </c>
      <c r="N6135" s="52">
        <v>36807.504580000001</v>
      </c>
      <c r="O6135" s="52">
        <v>34398.303170000007</v>
      </c>
      <c r="P6135">
        <v>1</v>
      </c>
      <c r="Q6135">
        <f>IF(SUMIFS(SolCotizacion!$P:$P,SolCotizacion!$E:$E,$G6135,SolCotizacion!$K:$K,$I6135)&gt;499,1,0)</f>
        <v>0</v>
      </c>
      <c r="R6135">
        <v>10556</v>
      </c>
      <c r="S6135" s="56">
        <f>IF(SUMIFS(SolCotizacion!$P:$P,SolCotizacion!$E:$E,$G6135,SolCotizacion!$K:$K,$I6135)&gt;499,4%,0)</f>
        <v>0</v>
      </c>
    </row>
    <row r="6136" spans="1:19" hidden="1">
      <c r="A6136" t="s">
        <v>7538</v>
      </c>
      <c r="B6136" t="s">
        <v>5531</v>
      </c>
      <c r="C6136">
        <v>117</v>
      </c>
      <c r="D6136" t="s">
        <v>113</v>
      </c>
      <c r="E6136" t="s">
        <v>254</v>
      </c>
      <c r="F6136" t="s">
        <v>243</v>
      </c>
      <c r="G6136" t="s">
        <v>176</v>
      </c>
      <c r="H6136">
        <v>5</v>
      </c>
      <c r="I6136">
        <v>3</v>
      </c>
      <c r="J6136" t="s">
        <v>127</v>
      </c>
      <c r="K6136" t="s">
        <v>31</v>
      </c>
      <c r="L6136" t="s">
        <v>313</v>
      </c>
      <c r="M6136" s="53">
        <v>0.04</v>
      </c>
      <c r="N6136" s="52">
        <v>37168.325040000003</v>
      </c>
      <c r="O6136" s="52">
        <v>34735.546999999999</v>
      </c>
      <c r="P6136">
        <v>1</v>
      </c>
      <c r="Q6136">
        <f>IF(SUMIFS(SolCotizacion!$P:$P,SolCotizacion!$E:$E,$G6136,SolCotizacion!$K:$K,$I6136)&gt;499,1,0)</f>
        <v>0</v>
      </c>
      <c r="R6136">
        <v>10557</v>
      </c>
      <c r="S6136" s="56">
        <f>IF(SUMIFS(SolCotizacion!$P:$P,SolCotizacion!$E:$E,$G6136,SolCotizacion!$K:$K,$I6136)&gt;499,4%,0)</f>
        <v>0</v>
      </c>
    </row>
    <row r="6137" spans="1:19" hidden="1">
      <c r="A6137" t="s">
        <v>7539</v>
      </c>
      <c r="B6137" t="s">
        <v>5533</v>
      </c>
      <c r="C6137">
        <v>118</v>
      </c>
      <c r="D6137" t="s">
        <v>113</v>
      </c>
      <c r="E6137" t="s">
        <v>10207</v>
      </c>
      <c r="F6137" t="s">
        <v>244</v>
      </c>
      <c r="G6137" t="s">
        <v>177</v>
      </c>
      <c r="H6137">
        <v>5</v>
      </c>
      <c r="I6137">
        <v>1</v>
      </c>
      <c r="J6137" t="s">
        <v>127</v>
      </c>
      <c r="K6137" t="s">
        <v>31</v>
      </c>
      <c r="L6137" t="s">
        <v>313</v>
      </c>
      <c r="M6137" s="53">
        <v>0.04</v>
      </c>
      <c r="N6137" s="52">
        <v>93478.562407999998</v>
      </c>
      <c r="O6137" s="52">
        <v>87502.098222000001</v>
      </c>
      <c r="P6137">
        <v>1</v>
      </c>
      <c r="Q6137">
        <f>IF(SUMIFS(SolCotizacion!$P:$P,SolCotizacion!$E:$E,$G6137,SolCotizacion!$K:$K,$I6137)&gt;499,1,0)</f>
        <v>0</v>
      </c>
      <c r="R6137">
        <v>10558</v>
      </c>
      <c r="S6137" s="56">
        <f>IF(SUMIFS(SolCotizacion!$P:$P,SolCotizacion!$E:$E,$G6137,SolCotizacion!$K:$K,$I6137)&gt;499,4%,0)</f>
        <v>0</v>
      </c>
    </row>
    <row r="6138" spans="1:19" hidden="1">
      <c r="A6138" t="s">
        <v>7540</v>
      </c>
      <c r="B6138" t="s">
        <v>5535</v>
      </c>
      <c r="C6138">
        <v>119</v>
      </c>
      <c r="D6138" t="s">
        <v>113</v>
      </c>
      <c r="E6138" t="s">
        <v>10208</v>
      </c>
      <c r="F6138" t="s">
        <v>244</v>
      </c>
      <c r="G6138" t="s">
        <v>177</v>
      </c>
      <c r="H6138">
        <v>5</v>
      </c>
      <c r="I6138">
        <v>2</v>
      </c>
      <c r="J6138" t="s">
        <v>127</v>
      </c>
      <c r="K6138" t="s">
        <v>31</v>
      </c>
      <c r="L6138" t="s">
        <v>313</v>
      </c>
      <c r="M6138" s="53">
        <v>0.04</v>
      </c>
      <c r="N6138" s="52">
        <v>94404.097326000017</v>
      </c>
      <c r="O6138" s="52">
        <v>88368.469728000011</v>
      </c>
      <c r="P6138">
        <v>1</v>
      </c>
      <c r="Q6138">
        <f>IF(SUMIFS(SolCotizacion!$P:$P,SolCotizacion!$E:$E,$G6138,SolCotizacion!$K:$K,$I6138)&gt;499,1,0)</f>
        <v>0</v>
      </c>
      <c r="R6138">
        <v>10559</v>
      </c>
      <c r="S6138" s="56">
        <f>IF(SUMIFS(SolCotizacion!$P:$P,SolCotizacion!$E:$E,$G6138,SolCotizacion!$K:$K,$I6138)&gt;499,4%,0)</f>
        <v>0</v>
      </c>
    </row>
    <row r="6139" spans="1:19" hidden="1">
      <c r="A6139" t="s">
        <v>7541</v>
      </c>
      <c r="B6139" t="s">
        <v>5537</v>
      </c>
      <c r="C6139">
        <v>120</v>
      </c>
      <c r="D6139" t="s">
        <v>113</v>
      </c>
      <c r="E6139" t="s">
        <v>10209</v>
      </c>
      <c r="F6139" t="s">
        <v>244</v>
      </c>
      <c r="G6139" t="s">
        <v>177</v>
      </c>
      <c r="H6139">
        <v>5</v>
      </c>
      <c r="I6139">
        <v>3</v>
      </c>
      <c r="J6139" t="s">
        <v>127</v>
      </c>
      <c r="K6139" t="s">
        <v>31</v>
      </c>
      <c r="L6139" t="s">
        <v>313</v>
      </c>
      <c r="M6139" s="53">
        <v>0.04</v>
      </c>
      <c r="N6139" s="52">
        <v>95329.621926000007</v>
      </c>
      <c r="O6139" s="52">
        <v>89234.799962000005</v>
      </c>
      <c r="P6139">
        <v>1</v>
      </c>
      <c r="Q6139">
        <f>IF(SUMIFS(SolCotizacion!$P:$P,SolCotizacion!$E:$E,$G6139,SolCotizacion!$K:$K,$I6139)&gt;499,1,0)</f>
        <v>0</v>
      </c>
      <c r="R6139">
        <v>10560</v>
      </c>
      <c r="S6139" s="56">
        <f>IF(SUMIFS(SolCotizacion!$P:$P,SolCotizacion!$E:$E,$G6139,SolCotizacion!$K:$K,$I6139)&gt;499,4%,0)</f>
        <v>0</v>
      </c>
    </row>
    <row r="6140" spans="1:19" hidden="1">
      <c r="A6140" t="s">
        <v>7542</v>
      </c>
      <c r="B6140" t="s">
        <v>5539</v>
      </c>
      <c r="C6140">
        <v>121</v>
      </c>
      <c r="D6140" t="s">
        <v>113</v>
      </c>
      <c r="E6140" t="s">
        <v>10210</v>
      </c>
      <c r="F6140" t="s">
        <v>245</v>
      </c>
      <c r="G6140" t="s">
        <v>178</v>
      </c>
      <c r="H6140">
        <v>5</v>
      </c>
      <c r="I6140">
        <v>1</v>
      </c>
      <c r="J6140" t="s">
        <v>127</v>
      </c>
      <c r="K6140" t="s">
        <v>31</v>
      </c>
      <c r="L6140" t="s">
        <v>313</v>
      </c>
      <c r="M6140" s="53">
        <v>0.04</v>
      </c>
      <c r="N6140" s="52">
        <v>55185.719820000006</v>
      </c>
      <c r="O6140" s="52">
        <v>51620.252376000004</v>
      </c>
      <c r="P6140">
        <v>1</v>
      </c>
      <c r="Q6140">
        <f>IF(SUMIFS(SolCotizacion!$P:$P,SolCotizacion!$E:$E,$G6140,SolCotizacion!$K:$K,$I6140)&gt;499,1,0)</f>
        <v>0</v>
      </c>
      <c r="R6140">
        <v>10561</v>
      </c>
      <c r="S6140" s="56">
        <f>IF(SUMIFS(SolCotizacion!$P:$P,SolCotizacion!$E:$E,$G6140,SolCotizacion!$K:$K,$I6140)&gt;499,4%,0)</f>
        <v>0</v>
      </c>
    </row>
    <row r="6141" spans="1:19" hidden="1">
      <c r="A6141" t="s">
        <v>7543</v>
      </c>
      <c r="B6141" t="s">
        <v>5541</v>
      </c>
      <c r="C6141">
        <v>122</v>
      </c>
      <c r="D6141" t="s">
        <v>113</v>
      </c>
      <c r="E6141" t="s">
        <v>10211</v>
      </c>
      <c r="F6141" t="s">
        <v>245</v>
      </c>
      <c r="G6141" t="s">
        <v>178</v>
      </c>
      <c r="H6141">
        <v>5</v>
      </c>
      <c r="I6141">
        <v>2</v>
      </c>
      <c r="J6141" t="s">
        <v>127</v>
      </c>
      <c r="K6141" t="s">
        <v>31</v>
      </c>
      <c r="L6141" t="s">
        <v>313</v>
      </c>
      <c r="M6141" s="53">
        <v>0.04</v>
      </c>
      <c r="N6141" s="52">
        <v>55732.130146000003</v>
      </c>
      <c r="O6141" s="52">
        <v>52131.344188000003</v>
      </c>
      <c r="P6141">
        <v>1</v>
      </c>
      <c r="Q6141">
        <f>IF(SUMIFS(SolCotizacion!$P:$P,SolCotizacion!$E:$E,$G6141,SolCotizacion!$K:$K,$I6141)&gt;499,1,0)</f>
        <v>0</v>
      </c>
      <c r="R6141">
        <v>10562</v>
      </c>
      <c r="S6141" s="56">
        <f>IF(SUMIFS(SolCotizacion!$P:$P,SolCotizacion!$E:$E,$G6141,SolCotizacion!$K:$K,$I6141)&gt;499,4%,0)</f>
        <v>0</v>
      </c>
    </row>
    <row r="6142" spans="1:19" hidden="1">
      <c r="A6142" t="s">
        <v>7544</v>
      </c>
      <c r="B6142" t="s">
        <v>5543</v>
      </c>
      <c r="C6142">
        <v>123</v>
      </c>
      <c r="D6142" t="s">
        <v>113</v>
      </c>
      <c r="E6142" t="s">
        <v>10212</v>
      </c>
      <c r="F6142" t="s">
        <v>245</v>
      </c>
      <c r="G6142" t="s">
        <v>178</v>
      </c>
      <c r="H6142">
        <v>5</v>
      </c>
      <c r="I6142">
        <v>3</v>
      </c>
      <c r="J6142" t="s">
        <v>127</v>
      </c>
      <c r="K6142" t="s">
        <v>31</v>
      </c>
      <c r="L6142" t="s">
        <v>313</v>
      </c>
      <c r="M6142" s="53">
        <v>0.04</v>
      </c>
      <c r="N6142" s="52">
        <v>56278.530154</v>
      </c>
      <c r="O6142" s="52">
        <v>52642.436000000002</v>
      </c>
      <c r="P6142">
        <v>1</v>
      </c>
      <c r="Q6142">
        <f>IF(SUMIFS(SolCotizacion!$P:$P,SolCotizacion!$E:$E,$G6142,SolCotizacion!$K:$K,$I6142)&gt;499,1,0)</f>
        <v>0</v>
      </c>
      <c r="R6142">
        <v>10563</v>
      </c>
      <c r="S6142" s="56">
        <f>IF(SUMIFS(SolCotizacion!$P:$P,SolCotizacion!$E:$E,$G6142,SolCotizacion!$K:$K,$I6142)&gt;499,4%,0)</f>
        <v>0</v>
      </c>
    </row>
    <row r="6143" spans="1:19" hidden="1">
      <c r="A6143" t="s">
        <v>7545</v>
      </c>
      <c r="B6143" t="s">
        <v>5545</v>
      </c>
      <c r="C6143">
        <v>127</v>
      </c>
      <c r="D6143" t="s">
        <v>113</v>
      </c>
      <c r="E6143" t="s">
        <v>10213</v>
      </c>
      <c r="F6143" t="s">
        <v>246</v>
      </c>
      <c r="G6143" t="s">
        <v>179</v>
      </c>
      <c r="H6143">
        <v>5</v>
      </c>
      <c r="I6143">
        <v>1</v>
      </c>
      <c r="J6143" t="s">
        <v>127</v>
      </c>
      <c r="K6143" t="s">
        <v>31</v>
      </c>
      <c r="L6143" t="s">
        <v>313</v>
      </c>
      <c r="M6143" s="53">
        <v>0.04</v>
      </c>
      <c r="N6143" s="52">
        <v>64072.210818000007</v>
      </c>
      <c r="O6143" s="52">
        <v>59398.982258000004</v>
      </c>
      <c r="P6143">
        <v>1</v>
      </c>
      <c r="Q6143">
        <f>IF(SUMIFS(SolCotizacion!$P:$P,SolCotizacion!$E:$E,$G6143,SolCotizacion!$K:$K,$I6143)&gt;499,1,0)</f>
        <v>0</v>
      </c>
      <c r="R6143">
        <v>10567</v>
      </c>
      <c r="S6143" s="56">
        <f>IF(SUMIFS(SolCotizacion!$P:$P,SolCotizacion!$E:$E,$G6143,SolCotizacion!$K:$K,$I6143)&gt;499,4%,0)</f>
        <v>0</v>
      </c>
    </row>
    <row r="6144" spans="1:19" hidden="1">
      <c r="A6144" t="s">
        <v>7546</v>
      </c>
      <c r="B6144" t="s">
        <v>5547</v>
      </c>
      <c r="C6144">
        <v>128</v>
      </c>
      <c r="D6144" t="s">
        <v>113</v>
      </c>
      <c r="E6144" t="s">
        <v>10214</v>
      </c>
      <c r="F6144" t="s">
        <v>246</v>
      </c>
      <c r="G6144" t="s">
        <v>179</v>
      </c>
      <c r="H6144">
        <v>5</v>
      </c>
      <c r="I6144">
        <v>2</v>
      </c>
      <c r="J6144" t="s">
        <v>127</v>
      </c>
      <c r="K6144" t="s">
        <v>31</v>
      </c>
      <c r="L6144" t="s">
        <v>313</v>
      </c>
      <c r="M6144" s="53">
        <v>0.04</v>
      </c>
      <c r="N6144" s="52">
        <v>64706.561458000004</v>
      </c>
      <c r="O6144" s="52">
        <v>59987.097940000007</v>
      </c>
      <c r="P6144">
        <v>1</v>
      </c>
      <c r="Q6144">
        <f>IF(SUMIFS(SolCotizacion!$P:$P,SolCotizacion!$E:$E,$G6144,SolCotizacion!$K:$K,$I6144)&gt;499,1,0)</f>
        <v>0</v>
      </c>
      <c r="R6144">
        <v>10568</v>
      </c>
      <c r="S6144" s="56">
        <f>IF(SUMIFS(SolCotizacion!$P:$P,SolCotizacion!$E:$E,$G6144,SolCotizacion!$K:$K,$I6144)&gt;499,4%,0)</f>
        <v>0</v>
      </c>
    </row>
    <row r="6145" spans="1:19" hidden="1">
      <c r="A6145" t="s">
        <v>7547</v>
      </c>
      <c r="B6145" t="s">
        <v>5549</v>
      </c>
      <c r="C6145">
        <v>129</v>
      </c>
      <c r="D6145" t="s">
        <v>113</v>
      </c>
      <c r="E6145" t="s">
        <v>10215</v>
      </c>
      <c r="F6145" t="s">
        <v>246</v>
      </c>
      <c r="G6145" t="s">
        <v>179</v>
      </c>
      <c r="H6145">
        <v>5</v>
      </c>
      <c r="I6145">
        <v>3</v>
      </c>
      <c r="J6145" t="s">
        <v>127</v>
      </c>
      <c r="K6145" t="s">
        <v>31</v>
      </c>
      <c r="L6145" t="s">
        <v>313</v>
      </c>
      <c r="M6145" s="53">
        <v>0.04</v>
      </c>
      <c r="N6145" s="52">
        <v>65340.953370000003</v>
      </c>
      <c r="O6145" s="52">
        <v>60575.182668000009</v>
      </c>
      <c r="P6145">
        <v>1</v>
      </c>
      <c r="Q6145">
        <f>IF(SUMIFS(SolCotizacion!$P:$P,SolCotizacion!$E:$E,$G6145,SolCotizacion!$K:$K,$I6145)&gt;499,1,0)</f>
        <v>0</v>
      </c>
      <c r="R6145">
        <v>10569</v>
      </c>
      <c r="S6145" s="56">
        <f>IF(SUMIFS(SolCotizacion!$P:$P,SolCotizacion!$E:$E,$G6145,SolCotizacion!$K:$K,$I6145)&gt;499,4%,0)</f>
        <v>0</v>
      </c>
    </row>
    <row r="6146" spans="1:19" hidden="1">
      <c r="A6146" t="s">
        <v>7548</v>
      </c>
      <c r="B6146" t="s">
        <v>5551</v>
      </c>
      <c r="C6146">
        <v>130</v>
      </c>
      <c r="D6146" t="s">
        <v>113</v>
      </c>
      <c r="E6146" t="s">
        <v>10216</v>
      </c>
      <c r="F6146" t="s">
        <v>247</v>
      </c>
      <c r="G6146" t="s">
        <v>180</v>
      </c>
      <c r="H6146">
        <v>5</v>
      </c>
      <c r="I6146">
        <v>1</v>
      </c>
      <c r="J6146" t="s">
        <v>127</v>
      </c>
      <c r="K6146" t="s">
        <v>31</v>
      </c>
      <c r="L6146" t="s">
        <v>313</v>
      </c>
      <c r="M6146" s="53">
        <v>0.04</v>
      </c>
      <c r="N6146" s="52">
        <v>42504.216831999998</v>
      </c>
      <c r="O6146" s="52">
        <v>39116.951566000003</v>
      </c>
      <c r="P6146">
        <v>1</v>
      </c>
      <c r="Q6146">
        <f>IF(SUMIFS(SolCotizacion!$P:$P,SolCotizacion!$E:$E,$G6146,SolCotizacion!$K:$K,$I6146)&gt;499,1,0)</f>
        <v>0</v>
      </c>
      <c r="R6146">
        <v>10570</v>
      </c>
      <c r="S6146" s="56">
        <f>IF(SUMIFS(SolCotizacion!$P:$P,SolCotizacion!$E:$E,$G6146,SolCotizacion!$K:$K,$I6146)&gt;499,4%,0)</f>
        <v>0</v>
      </c>
    </row>
    <row r="6147" spans="1:19" hidden="1">
      <c r="A6147" t="s">
        <v>7549</v>
      </c>
      <c r="B6147" t="s">
        <v>5553</v>
      </c>
      <c r="C6147">
        <v>131</v>
      </c>
      <c r="D6147" t="s">
        <v>113</v>
      </c>
      <c r="E6147" t="s">
        <v>10217</v>
      </c>
      <c r="F6147" t="s">
        <v>247</v>
      </c>
      <c r="G6147" t="s">
        <v>180</v>
      </c>
      <c r="H6147">
        <v>5</v>
      </c>
      <c r="I6147">
        <v>2</v>
      </c>
      <c r="J6147" t="s">
        <v>127</v>
      </c>
      <c r="K6147" t="s">
        <v>31</v>
      </c>
      <c r="L6147" t="s">
        <v>313</v>
      </c>
      <c r="M6147" s="53">
        <v>0.04</v>
      </c>
      <c r="N6147" s="52">
        <v>42925.057098000005</v>
      </c>
      <c r="O6147" s="52">
        <v>39504.278968000006</v>
      </c>
      <c r="P6147">
        <v>1</v>
      </c>
      <c r="Q6147">
        <f>IF(SUMIFS(SolCotizacion!$P:$P,SolCotizacion!$E:$E,$G6147,SolCotizacion!$K:$K,$I6147)&gt;499,1,0)</f>
        <v>0</v>
      </c>
      <c r="R6147">
        <v>10571</v>
      </c>
      <c r="S6147" s="56">
        <f>IF(SUMIFS(SolCotizacion!$P:$P,SolCotizacion!$E:$E,$G6147,SolCotizacion!$K:$K,$I6147)&gt;499,4%,0)</f>
        <v>0</v>
      </c>
    </row>
    <row r="6148" spans="1:19" hidden="1">
      <c r="A6148" t="s">
        <v>7550</v>
      </c>
      <c r="B6148" t="s">
        <v>5555</v>
      </c>
      <c r="C6148">
        <v>132</v>
      </c>
      <c r="D6148" t="s">
        <v>113</v>
      </c>
      <c r="E6148" t="s">
        <v>10218</v>
      </c>
      <c r="F6148" t="s">
        <v>247</v>
      </c>
      <c r="G6148" t="s">
        <v>180</v>
      </c>
      <c r="H6148">
        <v>5</v>
      </c>
      <c r="I6148">
        <v>3</v>
      </c>
      <c r="J6148" t="s">
        <v>127</v>
      </c>
      <c r="K6148" t="s">
        <v>31</v>
      </c>
      <c r="L6148" t="s">
        <v>313</v>
      </c>
      <c r="M6148" s="53">
        <v>0.04</v>
      </c>
      <c r="N6148" s="52">
        <v>43345.887046000003</v>
      </c>
      <c r="O6148" s="52">
        <v>39891.565097999999</v>
      </c>
      <c r="P6148">
        <v>1</v>
      </c>
      <c r="Q6148">
        <f>IF(SUMIFS(SolCotizacion!$P:$P,SolCotizacion!$E:$E,$G6148,SolCotizacion!$K:$K,$I6148)&gt;499,1,0)</f>
        <v>0</v>
      </c>
      <c r="R6148">
        <v>10572</v>
      </c>
      <c r="S6148" s="56">
        <f>IF(SUMIFS(SolCotizacion!$P:$P,SolCotizacion!$E:$E,$G6148,SolCotizacion!$K:$K,$I6148)&gt;499,4%,0)</f>
        <v>0</v>
      </c>
    </row>
    <row r="6149" spans="1:19" hidden="1">
      <c r="A6149" t="s">
        <v>7551</v>
      </c>
      <c r="B6149" t="s">
        <v>5557</v>
      </c>
      <c r="C6149">
        <v>133</v>
      </c>
      <c r="D6149" t="s">
        <v>113</v>
      </c>
      <c r="E6149" t="s">
        <v>10219</v>
      </c>
      <c r="F6149" t="s">
        <v>248</v>
      </c>
      <c r="G6149" t="s">
        <v>181</v>
      </c>
      <c r="H6149">
        <v>5</v>
      </c>
      <c r="I6149">
        <v>1</v>
      </c>
      <c r="J6149" t="s">
        <v>127</v>
      </c>
      <c r="K6149" t="s">
        <v>31</v>
      </c>
      <c r="L6149" t="s">
        <v>313</v>
      </c>
      <c r="M6149" s="53">
        <v>0.04</v>
      </c>
      <c r="N6149" s="52">
        <v>207331.305566</v>
      </c>
      <c r="O6149" s="52">
        <v>192272.3187</v>
      </c>
      <c r="P6149">
        <v>1</v>
      </c>
      <c r="Q6149">
        <f>IF(SUMIFS(SolCotizacion!$P:$P,SolCotizacion!$E:$E,$G6149,SolCotizacion!$K:$K,$I6149)&gt;499,1,0)</f>
        <v>0</v>
      </c>
      <c r="R6149">
        <v>10573</v>
      </c>
      <c r="S6149" s="56">
        <f>IF(SUMIFS(SolCotizacion!$P:$P,SolCotizacion!$E:$E,$G6149,SolCotizacion!$K:$K,$I6149)&gt;499,4%,0)</f>
        <v>0</v>
      </c>
    </row>
    <row r="6150" spans="1:19" hidden="1">
      <c r="A6150" t="s">
        <v>7552</v>
      </c>
      <c r="B6150" t="s">
        <v>5559</v>
      </c>
      <c r="C6150">
        <v>134</v>
      </c>
      <c r="D6150" t="s">
        <v>113</v>
      </c>
      <c r="E6150" t="s">
        <v>10220</v>
      </c>
      <c r="F6150" t="s">
        <v>248</v>
      </c>
      <c r="G6150" t="s">
        <v>181</v>
      </c>
      <c r="H6150">
        <v>5</v>
      </c>
      <c r="I6150">
        <v>2</v>
      </c>
      <c r="J6150" t="s">
        <v>127</v>
      </c>
      <c r="K6150" t="s">
        <v>31</v>
      </c>
      <c r="L6150" t="s">
        <v>313</v>
      </c>
      <c r="M6150" s="53">
        <v>0.04</v>
      </c>
      <c r="N6150" s="52">
        <v>205278.508512</v>
      </c>
      <c r="O6150" s="52">
        <v>194176.00001800002</v>
      </c>
      <c r="P6150">
        <v>1</v>
      </c>
      <c r="Q6150">
        <f>IF(SUMIFS(SolCotizacion!$P:$P,SolCotizacion!$E:$E,$G6150,SolCotizacion!$K:$K,$I6150)&gt;499,1,0)</f>
        <v>0</v>
      </c>
      <c r="R6150">
        <v>10574</v>
      </c>
      <c r="S6150" s="56">
        <f>IF(SUMIFS(SolCotizacion!$P:$P,SolCotizacion!$E:$E,$G6150,SolCotizacion!$K:$K,$I6150)&gt;499,4%,0)</f>
        <v>0</v>
      </c>
    </row>
    <row r="6151" spans="1:19" hidden="1">
      <c r="A6151" t="s">
        <v>7553</v>
      </c>
      <c r="B6151" t="s">
        <v>5561</v>
      </c>
      <c r="C6151">
        <v>135</v>
      </c>
      <c r="D6151" t="s">
        <v>113</v>
      </c>
      <c r="E6151" t="s">
        <v>10221</v>
      </c>
      <c r="F6151" t="s">
        <v>248</v>
      </c>
      <c r="G6151" t="s">
        <v>181</v>
      </c>
      <c r="H6151">
        <v>5</v>
      </c>
      <c r="I6151">
        <v>3</v>
      </c>
      <c r="J6151" t="s">
        <v>127</v>
      </c>
      <c r="K6151" t="s">
        <v>31</v>
      </c>
      <c r="L6151" t="s">
        <v>313</v>
      </c>
      <c r="M6151" s="53">
        <v>0.04</v>
      </c>
      <c r="N6151" s="52">
        <v>211436.86872</v>
      </c>
      <c r="O6151" s="52">
        <v>196079.69165399999</v>
      </c>
      <c r="P6151">
        <v>1</v>
      </c>
      <c r="Q6151">
        <f>IF(SUMIFS(SolCotizacion!$P:$P,SolCotizacion!$E:$E,$G6151,SolCotizacion!$K:$K,$I6151)&gt;499,1,0)</f>
        <v>0</v>
      </c>
      <c r="R6151">
        <v>10575</v>
      </c>
      <c r="S6151" s="56">
        <f>IF(SUMIFS(SolCotizacion!$P:$P,SolCotizacion!$E:$E,$G6151,SolCotizacion!$K:$K,$I6151)&gt;499,4%,0)</f>
        <v>0</v>
      </c>
    </row>
    <row r="6152" spans="1:19" hidden="1">
      <c r="A6152" t="s">
        <v>7554</v>
      </c>
      <c r="B6152" t="s">
        <v>5563</v>
      </c>
      <c r="C6152">
        <v>136</v>
      </c>
      <c r="D6152" t="s">
        <v>113</v>
      </c>
      <c r="E6152" t="s">
        <v>10222</v>
      </c>
      <c r="F6152" t="s">
        <v>249</v>
      </c>
      <c r="G6152" t="s">
        <v>182</v>
      </c>
      <c r="H6152">
        <v>5</v>
      </c>
      <c r="I6152">
        <v>1</v>
      </c>
      <c r="J6152" t="s">
        <v>127</v>
      </c>
      <c r="K6152" t="s">
        <v>31</v>
      </c>
      <c r="L6152" t="s">
        <v>313</v>
      </c>
      <c r="M6152" s="53">
        <v>0.04</v>
      </c>
      <c r="N6152" s="52">
        <v>65512.789342000004</v>
      </c>
      <c r="O6152" s="52">
        <v>60434.878504</v>
      </c>
      <c r="P6152">
        <v>1</v>
      </c>
      <c r="Q6152">
        <f>IF(SUMIFS(SolCotizacion!$P:$P,SolCotizacion!$E:$E,$G6152,SolCotizacion!$K:$K,$I6152)&gt;499,1,0)</f>
        <v>0</v>
      </c>
      <c r="R6152">
        <v>10576</v>
      </c>
      <c r="S6152" s="56">
        <f>IF(SUMIFS(SolCotizacion!$P:$P,SolCotizacion!$E:$E,$G6152,SolCotizacion!$K:$K,$I6152)&gt;499,4%,0)</f>
        <v>0</v>
      </c>
    </row>
    <row r="6153" spans="1:19" hidden="1">
      <c r="A6153" t="s">
        <v>7555</v>
      </c>
      <c r="B6153" t="s">
        <v>5565</v>
      </c>
      <c r="C6153">
        <v>137</v>
      </c>
      <c r="D6153" t="s">
        <v>113</v>
      </c>
      <c r="E6153" t="s">
        <v>10223</v>
      </c>
      <c r="F6153" t="s">
        <v>249</v>
      </c>
      <c r="G6153" t="s">
        <v>182</v>
      </c>
      <c r="H6153">
        <v>5</v>
      </c>
      <c r="I6153">
        <v>2</v>
      </c>
      <c r="J6153" t="s">
        <v>127</v>
      </c>
      <c r="K6153" t="s">
        <v>31</v>
      </c>
      <c r="L6153" t="s">
        <v>313</v>
      </c>
      <c r="M6153" s="53">
        <v>0.04</v>
      </c>
      <c r="N6153" s="52">
        <v>66161.440730000002</v>
      </c>
      <c r="O6153" s="52">
        <v>61033.219324000005</v>
      </c>
      <c r="P6153">
        <v>1</v>
      </c>
      <c r="Q6153">
        <f>IF(SUMIFS(SolCotizacion!$P:$P,SolCotizacion!$E:$E,$G6153,SolCotizacion!$K:$K,$I6153)&gt;499,1,0)</f>
        <v>0</v>
      </c>
      <c r="R6153">
        <v>10577</v>
      </c>
      <c r="S6153" s="56">
        <f>IF(SUMIFS(SolCotizacion!$P:$P,SolCotizacion!$E:$E,$G6153,SolCotizacion!$K:$K,$I6153)&gt;499,4%,0)</f>
        <v>0</v>
      </c>
    </row>
    <row r="6154" spans="1:19" hidden="1">
      <c r="A6154" t="s">
        <v>7556</v>
      </c>
      <c r="B6154" t="s">
        <v>5567</v>
      </c>
      <c r="C6154">
        <v>138</v>
      </c>
      <c r="D6154" t="s">
        <v>113</v>
      </c>
      <c r="E6154" t="s">
        <v>10224</v>
      </c>
      <c r="F6154" t="s">
        <v>249</v>
      </c>
      <c r="G6154" t="s">
        <v>182</v>
      </c>
      <c r="H6154">
        <v>5</v>
      </c>
      <c r="I6154">
        <v>3</v>
      </c>
      <c r="J6154" t="s">
        <v>127</v>
      </c>
      <c r="K6154" t="s">
        <v>31</v>
      </c>
      <c r="L6154" t="s">
        <v>313</v>
      </c>
      <c r="M6154" s="53">
        <v>0.04</v>
      </c>
      <c r="N6154" s="52">
        <v>66810.102436000001</v>
      </c>
      <c r="O6154" s="52">
        <v>61631.611733999998</v>
      </c>
      <c r="P6154">
        <v>1</v>
      </c>
      <c r="Q6154">
        <f>IF(SUMIFS(SolCotizacion!$P:$P,SolCotizacion!$E:$E,$G6154,SolCotizacion!$K:$K,$I6154)&gt;499,1,0)</f>
        <v>0</v>
      </c>
      <c r="R6154">
        <v>10578</v>
      </c>
      <c r="S6154" s="56">
        <f>IF(SUMIFS(SolCotizacion!$P:$P,SolCotizacion!$E:$E,$G6154,SolCotizacion!$K:$K,$I6154)&gt;499,4%,0)</f>
        <v>0</v>
      </c>
    </row>
    <row r="6155" spans="1:19" hidden="1">
      <c r="A6155" t="s">
        <v>7557</v>
      </c>
      <c r="B6155" t="s">
        <v>5569</v>
      </c>
      <c r="C6155">
        <v>139</v>
      </c>
      <c r="D6155" t="s">
        <v>113</v>
      </c>
      <c r="E6155" t="s">
        <v>10225</v>
      </c>
      <c r="F6155" t="s">
        <v>250</v>
      </c>
      <c r="G6155" t="s">
        <v>183</v>
      </c>
      <c r="H6155">
        <v>5</v>
      </c>
      <c r="I6155">
        <v>1</v>
      </c>
      <c r="J6155" t="s">
        <v>127</v>
      </c>
      <c r="K6155" t="s">
        <v>31</v>
      </c>
      <c r="L6155" t="s">
        <v>313</v>
      </c>
      <c r="M6155" s="53">
        <v>0.04</v>
      </c>
      <c r="N6155" s="52">
        <v>83798.679118</v>
      </c>
      <c r="O6155" s="52">
        <v>77198.006886000003</v>
      </c>
      <c r="P6155">
        <v>1</v>
      </c>
      <c r="Q6155">
        <f>IF(SUMIFS(SolCotizacion!$P:$P,SolCotizacion!$E:$E,$G6155,SolCotizacion!$K:$K,$I6155)&gt;499,1,0)</f>
        <v>0</v>
      </c>
      <c r="R6155">
        <v>10579</v>
      </c>
      <c r="S6155" s="56">
        <f>IF(SUMIFS(SolCotizacion!$P:$P,SolCotizacion!$E:$E,$G6155,SolCotizacion!$K:$K,$I6155)&gt;499,4%,0)</f>
        <v>0</v>
      </c>
    </row>
    <row r="6156" spans="1:19" hidden="1">
      <c r="A6156" t="s">
        <v>7558</v>
      </c>
      <c r="B6156" t="s">
        <v>5571</v>
      </c>
      <c r="C6156">
        <v>140</v>
      </c>
      <c r="D6156" t="s">
        <v>113</v>
      </c>
      <c r="E6156" t="s">
        <v>10226</v>
      </c>
      <c r="F6156" t="s">
        <v>250</v>
      </c>
      <c r="G6156" t="s">
        <v>183</v>
      </c>
      <c r="H6156">
        <v>5</v>
      </c>
      <c r="I6156">
        <v>2</v>
      </c>
      <c r="J6156" t="s">
        <v>127</v>
      </c>
      <c r="K6156" t="s">
        <v>31</v>
      </c>
      <c r="L6156" t="s">
        <v>313</v>
      </c>
      <c r="M6156" s="53">
        <v>0.04</v>
      </c>
      <c r="N6156" s="52">
        <v>84628.370134000012</v>
      </c>
      <c r="O6156" s="52">
        <v>77962.354007999995</v>
      </c>
      <c r="P6156">
        <v>1</v>
      </c>
      <c r="Q6156">
        <f>IF(SUMIFS(SolCotizacion!$P:$P,SolCotizacion!$E:$E,$G6156,SolCotizacion!$K:$K,$I6156)&gt;499,1,0)</f>
        <v>0</v>
      </c>
      <c r="R6156">
        <v>10580</v>
      </c>
      <c r="S6156" s="56">
        <f>IF(SUMIFS(SolCotizacion!$P:$P,SolCotizacion!$E:$E,$G6156,SolCotizacion!$K:$K,$I6156)&gt;499,4%,0)</f>
        <v>0</v>
      </c>
    </row>
    <row r="6157" spans="1:19" hidden="1">
      <c r="A6157" t="s">
        <v>7559</v>
      </c>
      <c r="B6157" t="s">
        <v>5573</v>
      </c>
      <c r="C6157">
        <v>141</v>
      </c>
      <c r="D6157" t="s">
        <v>113</v>
      </c>
      <c r="E6157" t="s">
        <v>10227</v>
      </c>
      <c r="F6157" t="s">
        <v>250</v>
      </c>
      <c r="G6157" t="s">
        <v>183</v>
      </c>
      <c r="H6157">
        <v>5</v>
      </c>
      <c r="I6157">
        <v>3</v>
      </c>
      <c r="J6157" t="s">
        <v>127</v>
      </c>
      <c r="K6157" t="s">
        <v>31</v>
      </c>
      <c r="L6157" t="s">
        <v>313</v>
      </c>
      <c r="M6157" s="53">
        <v>0.04</v>
      </c>
      <c r="N6157" s="52">
        <v>85458.061150000009</v>
      </c>
      <c r="O6157" s="52">
        <v>78726.690812000001</v>
      </c>
      <c r="P6157">
        <v>1</v>
      </c>
      <c r="Q6157">
        <f>IF(SUMIFS(SolCotizacion!$P:$P,SolCotizacion!$E:$E,$G6157,SolCotizacion!$K:$K,$I6157)&gt;499,1,0)</f>
        <v>0</v>
      </c>
      <c r="R6157">
        <v>10581</v>
      </c>
      <c r="S6157" s="56">
        <f>IF(SUMIFS(SolCotizacion!$P:$P,SolCotizacion!$E:$E,$G6157,SolCotizacion!$K:$K,$I6157)&gt;499,4%,0)</f>
        <v>0</v>
      </c>
    </row>
    <row r="6158" spans="1:19" hidden="1">
      <c r="A6158" t="s">
        <v>7560</v>
      </c>
      <c r="B6158" t="s">
        <v>5575</v>
      </c>
      <c r="C6158">
        <v>142</v>
      </c>
      <c r="D6158" t="s">
        <v>113</v>
      </c>
      <c r="E6158" t="s">
        <v>10228</v>
      </c>
      <c r="F6158" t="s">
        <v>251</v>
      </c>
      <c r="G6158" t="s">
        <v>184</v>
      </c>
      <c r="H6158">
        <v>5</v>
      </c>
      <c r="I6158">
        <v>1</v>
      </c>
      <c r="J6158" t="s">
        <v>127</v>
      </c>
      <c r="K6158" t="s">
        <v>31</v>
      </c>
      <c r="L6158" t="s">
        <v>313</v>
      </c>
      <c r="M6158" s="53">
        <v>0.04</v>
      </c>
      <c r="N6158" s="52">
        <v>222676.88520000002</v>
      </c>
      <c r="O6158" s="52">
        <v>205427.36629800001</v>
      </c>
      <c r="P6158">
        <v>1</v>
      </c>
      <c r="Q6158">
        <f>IF(SUMIFS(SolCotizacion!$P:$P,SolCotizacion!$E:$E,$G6158,SolCotizacion!$K:$K,$I6158)&gt;499,1,0)</f>
        <v>0</v>
      </c>
      <c r="R6158">
        <v>10582</v>
      </c>
      <c r="S6158" s="56">
        <f>IF(SUMIFS(SolCotizacion!$P:$P,SolCotizacion!$E:$E,$G6158,SolCotizacion!$K:$K,$I6158)&gt;499,4%,0)</f>
        <v>0</v>
      </c>
    </row>
    <row r="6159" spans="1:19" hidden="1">
      <c r="A6159" t="s">
        <v>7561</v>
      </c>
      <c r="B6159" t="s">
        <v>5577</v>
      </c>
      <c r="C6159">
        <v>143</v>
      </c>
      <c r="D6159" t="s">
        <v>113</v>
      </c>
      <c r="E6159" t="s">
        <v>10229</v>
      </c>
      <c r="F6159" t="s">
        <v>251</v>
      </c>
      <c r="G6159" t="s">
        <v>184</v>
      </c>
      <c r="H6159">
        <v>5</v>
      </c>
      <c r="I6159">
        <v>2</v>
      </c>
      <c r="J6159" t="s">
        <v>127</v>
      </c>
      <c r="K6159" t="s">
        <v>31</v>
      </c>
      <c r="L6159" t="s">
        <v>313</v>
      </c>
      <c r="M6159" s="53">
        <v>0.04</v>
      </c>
      <c r="N6159" s="52">
        <v>224881.63544000001</v>
      </c>
      <c r="O6159" s="52">
        <v>207461.30204799998</v>
      </c>
      <c r="P6159">
        <v>1</v>
      </c>
      <c r="Q6159">
        <f>IF(SUMIFS(SolCotizacion!$P:$P,SolCotizacion!$E:$E,$G6159,SolCotizacion!$K:$K,$I6159)&gt;499,1,0)</f>
        <v>0</v>
      </c>
      <c r="R6159">
        <v>10583</v>
      </c>
      <c r="S6159" s="56">
        <f>IF(SUMIFS(SolCotizacion!$P:$P,SolCotizacion!$E:$E,$G6159,SolCotizacion!$K:$K,$I6159)&gt;499,4%,0)</f>
        <v>0</v>
      </c>
    </row>
    <row r="6160" spans="1:19" hidden="1">
      <c r="A6160" t="s">
        <v>7562</v>
      </c>
      <c r="B6160" t="s">
        <v>5579</v>
      </c>
      <c r="C6160">
        <v>144</v>
      </c>
      <c r="D6160" t="s">
        <v>113</v>
      </c>
      <c r="E6160" t="s">
        <v>10230</v>
      </c>
      <c r="F6160" t="s">
        <v>251</v>
      </c>
      <c r="G6160" t="s">
        <v>184</v>
      </c>
      <c r="H6160">
        <v>5</v>
      </c>
      <c r="I6160">
        <v>3</v>
      </c>
      <c r="J6160" t="s">
        <v>127</v>
      </c>
      <c r="K6160" t="s">
        <v>31</v>
      </c>
      <c r="L6160" t="s">
        <v>313</v>
      </c>
      <c r="M6160" s="53">
        <v>0.04</v>
      </c>
      <c r="N6160" s="52">
        <v>227086.344408</v>
      </c>
      <c r="O6160" s="52">
        <v>209495.248116</v>
      </c>
      <c r="P6160">
        <v>1</v>
      </c>
      <c r="Q6160">
        <f>IF(SUMIFS(SolCotizacion!$P:$P,SolCotizacion!$E:$E,$G6160,SolCotizacion!$K:$K,$I6160)&gt;499,1,0)</f>
        <v>0</v>
      </c>
      <c r="R6160">
        <v>10584</v>
      </c>
      <c r="S6160" s="56">
        <f>IF(SUMIFS(SolCotizacion!$P:$P,SolCotizacion!$E:$E,$G6160,SolCotizacion!$K:$K,$I6160)&gt;499,4%,0)</f>
        <v>0</v>
      </c>
    </row>
    <row r="6161" spans="1:19" hidden="1">
      <c r="A6161" t="s">
        <v>7563</v>
      </c>
      <c r="B6161" t="s">
        <v>5581</v>
      </c>
      <c r="C6161">
        <v>145</v>
      </c>
      <c r="D6161" t="s">
        <v>113</v>
      </c>
      <c r="E6161" t="s">
        <v>10231</v>
      </c>
      <c r="F6161" t="s">
        <v>252</v>
      </c>
      <c r="G6161" t="s">
        <v>185</v>
      </c>
      <c r="H6161">
        <v>5</v>
      </c>
      <c r="I6161">
        <v>1</v>
      </c>
      <c r="J6161" t="s">
        <v>127</v>
      </c>
      <c r="K6161" t="s">
        <v>31</v>
      </c>
      <c r="L6161" t="s">
        <v>313</v>
      </c>
      <c r="M6161" s="53">
        <v>0.04</v>
      </c>
      <c r="N6161" s="52">
        <v>330557.88981600001</v>
      </c>
      <c r="O6161" s="52">
        <v>303826.05668799998</v>
      </c>
      <c r="P6161">
        <v>1</v>
      </c>
      <c r="Q6161">
        <f>IF(SUMIFS(SolCotizacion!$P:$P,SolCotizacion!$E:$E,$G6161,SolCotizacion!$K:$K,$I6161)&gt;499,1,0)</f>
        <v>0</v>
      </c>
      <c r="R6161">
        <v>10585</v>
      </c>
      <c r="S6161" s="56">
        <f>IF(SUMIFS(SolCotizacion!$P:$P,SolCotizacion!$E:$E,$G6161,SolCotizacion!$K:$K,$I6161)&gt;499,4%,0)</f>
        <v>0</v>
      </c>
    </row>
    <row r="6162" spans="1:19" hidden="1">
      <c r="A6162" t="s">
        <v>7564</v>
      </c>
      <c r="B6162" t="s">
        <v>5583</v>
      </c>
      <c r="C6162">
        <v>146</v>
      </c>
      <c r="D6162" t="s">
        <v>113</v>
      </c>
      <c r="E6162" t="s">
        <v>10232</v>
      </c>
      <c r="F6162" t="s">
        <v>252</v>
      </c>
      <c r="G6162" t="s">
        <v>185</v>
      </c>
      <c r="H6162">
        <v>5</v>
      </c>
      <c r="I6162">
        <v>2</v>
      </c>
      <c r="J6162" t="s">
        <v>127</v>
      </c>
      <c r="K6162" t="s">
        <v>31</v>
      </c>
      <c r="L6162" t="s">
        <v>313</v>
      </c>
      <c r="M6162" s="53">
        <v>0.04</v>
      </c>
      <c r="N6162" s="52">
        <v>333830.707826</v>
      </c>
      <c r="O6162" s="52">
        <v>306834.19736200006</v>
      </c>
      <c r="P6162">
        <v>1</v>
      </c>
      <c r="Q6162">
        <f>IF(SUMIFS(SolCotizacion!$P:$P,SolCotizacion!$E:$E,$G6162,SolCotizacion!$K:$K,$I6162)&gt;499,1,0)</f>
        <v>0</v>
      </c>
      <c r="R6162">
        <v>10586</v>
      </c>
      <c r="S6162" s="56">
        <f>IF(SUMIFS(SolCotizacion!$P:$P,SolCotizacion!$E:$E,$G6162,SolCotizacion!$K:$K,$I6162)&gt;499,4%,0)</f>
        <v>0</v>
      </c>
    </row>
    <row r="6163" spans="1:19" hidden="1">
      <c r="A6163" t="s">
        <v>7565</v>
      </c>
      <c r="B6163" t="s">
        <v>5585</v>
      </c>
      <c r="C6163">
        <v>147</v>
      </c>
      <c r="D6163" t="s">
        <v>113</v>
      </c>
      <c r="E6163" t="s">
        <v>10233</v>
      </c>
      <c r="F6163" t="s">
        <v>252</v>
      </c>
      <c r="G6163" t="s">
        <v>185</v>
      </c>
      <c r="H6163">
        <v>5</v>
      </c>
      <c r="I6163">
        <v>3</v>
      </c>
      <c r="J6163" t="s">
        <v>127</v>
      </c>
      <c r="K6163" t="s">
        <v>31</v>
      </c>
      <c r="L6163" t="s">
        <v>313</v>
      </c>
      <c r="M6163" s="53">
        <v>0.04</v>
      </c>
      <c r="N6163" s="52">
        <v>337103.57742600003</v>
      </c>
      <c r="O6163" s="52">
        <v>309842.38962600002</v>
      </c>
      <c r="P6163">
        <v>1</v>
      </c>
      <c r="Q6163">
        <f>IF(SUMIFS(SolCotizacion!$P:$P,SolCotizacion!$E:$E,$G6163,SolCotizacion!$K:$K,$I6163)&gt;499,1,0)</f>
        <v>0</v>
      </c>
      <c r="R6163">
        <v>10587</v>
      </c>
      <c r="S6163" s="56">
        <f>IF(SUMIFS(SolCotizacion!$P:$P,SolCotizacion!$E:$E,$G6163,SolCotizacion!$K:$K,$I6163)&gt;499,4%,0)</f>
        <v>0</v>
      </c>
    </row>
    <row r="6164" spans="1:19" hidden="1">
      <c r="A6164" t="s">
        <v>7566</v>
      </c>
      <c r="B6164" t="s">
        <v>5587</v>
      </c>
      <c r="C6164">
        <v>148</v>
      </c>
      <c r="D6164" t="s">
        <v>113</v>
      </c>
      <c r="E6164" t="s">
        <v>10234</v>
      </c>
      <c r="F6164" t="s">
        <v>253</v>
      </c>
      <c r="G6164" t="s">
        <v>186</v>
      </c>
      <c r="H6164">
        <v>5</v>
      </c>
      <c r="I6164">
        <v>1</v>
      </c>
      <c r="J6164" t="s">
        <v>127</v>
      </c>
      <c r="K6164" t="s">
        <v>31</v>
      </c>
      <c r="L6164" t="s">
        <v>313</v>
      </c>
      <c r="M6164" s="53">
        <v>0.04</v>
      </c>
      <c r="N6164" s="52">
        <v>382890.45564</v>
      </c>
      <c r="O6164" s="52">
        <v>353291.34317400004</v>
      </c>
      <c r="P6164">
        <v>1</v>
      </c>
      <c r="Q6164">
        <f>IF(SUMIFS(SolCotizacion!$P:$P,SolCotizacion!$E:$E,$G6164,SolCotizacion!$K:$K,$I6164)&gt;499,1,0)</f>
        <v>0</v>
      </c>
      <c r="R6164">
        <v>10588</v>
      </c>
      <c r="S6164" s="56">
        <f>IF(SUMIFS(SolCotizacion!$P:$P,SolCotizacion!$E:$E,$G6164,SolCotizacion!$K:$K,$I6164)&gt;499,4%,0)</f>
        <v>0</v>
      </c>
    </row>
    <row r="6165" spans="1:19" hidden="1">
      <c r="A6165" t="s">
        <v>7567</v>
      </c>
      <c r="B6165" t="s">
        <v>5589</v>
      </c>
      <c r="C6165">
        <v>149</v>
      </c>
      <c r="D6165" t="s">
        <v>113</v>
      </c>
      <c r="E6165" t="s">
        <v>10235</v>
      </c>
      <c r="F6165" t="s">
        <v>253</v>
      </c>
      <c r="G6165" t="s">
        <v>186</v>
      </c>
      <c r="H6165">
        <v>5</v>
      </c>
      <c r="I6165">
        <v>2</v>
      </c>
      <c r="J6165" t="s">
        <v>127</v>
      </c>
      <c r="K6165" t="s">
        <v>31</v>
      </c>
      <c r="L6165" t="s">
        <v>313</v>
      </c>
      <c r="M6165" s="53">
        <v>0.04</v>
      </c>
      <c r="N6165" s="52">
        <v>386681.42297399999</v>
      </c>
      <c r="O6165" s="52">
        <v>356789.279308</v>
      </c>
      <c r="P6165">
        <v>1</v>
      </c>
      <c r="Q6165">
        <f>IF(SUMIFS(SolCotizacion!$P:$P,SolCotizacion!$E:$E,$G6165,SolCotizacion!$K:$K,$I6165)&gt;499,1,0)</f>
        <v>0</v>
      </c>
      <c r="R6165">
        <v>10589</v>
      </c>
      <c r="S6165" s="56">
        <f>IF(SUMIFS(SolCotizacion!$P:$P,SolCotizacion!$E:$E,$G6165,SolCotizacion!$K:$K,$I6165)&gt;499,4%,0)</f>
        <v>0</v>
      </c>
    </row>
    <row r="6166" spans="1:19" hidden="1">
      <c r="A6166" t="s">
        <v>7568</v>
      </c>
      <c r="B6166" t="s">
        <v>5591</v>
      </c>
      <c r="C6166">
        <v>150</v>
      </c>
      <c r="D6166" t="s">
        <v>113</v>
      </c>
      <c r="E6166" t="s">
        <v>10236</v>
      </c>
      <c r="F6166" t="s">
        <v>253</v>
      </c>
      <c r="G6166" t="s">
        <v>186</v>
      </c>
      <c r="H6166">
        <v>5</v>
      </c>
      <c r="I6166">
        <v>3</v>
      </c>
      <c r="J6166" t="s">
        <v>127</v>
      </c>
      <c r="K6166" t="s">
        <v>31</v>
      </c>
      <c r="L6166" t="s">
        <v>313</v>
      </c>
      <c r="M6166" s="53">
        <v>0.04</v>
      </c>
      <c r="N6166" s="52">
        <v>390472.43157999997</v>
      </c>
      <c r="O6166" s="52">
        <v>360287.21544200002</v>
      </c>
      <c r="P6166">
        <v>1</v>
      </c>
      <c r="Q6166">
        <f>IF(SUMIFS(SolCotizacion!$P:$P,SolCotizacion!$E:$E,$G6166,SolCotizacion!$K:$K,$I6166)&gt;499,1,0)</f>
        <v>0</v>
      </c>
      <c r="R6166">
        <v>10590</v>
      </c>
      <c r="S6166" s="56">
        <f>IF(SUMIFS(SolCotizacion!$P:$P,SolCotizacion!$E:$E,$G6166,SolCotizacion!$K:$K,$I6166)&gt;499,4%,0)</f>
        <v>0</v>
      </c>
    </row>
    <row r="6167" spans="1:19" hidden="1">
      <c r="A6167" t="s">
        <v>7569</v>
      </c>
      <c r="B6167" t="s">
        <v>5593</v>
      </c>
      <c r="C6167">
        <v>151</v>
      </c>
      <c r="D6167" t="s">
        <v>113</v>
      </c>
      <c r="E6167" t="s">
        <v>10237</v>
      </c>
      <c r="F6167" t="s">
        <v>254</v>
      </c>
      <c r="G6167" t="s">
        <v>187</v>
      </c>
      <c r="H6167">
        <v>5</v>
      </c>
      <c r="I6167">
        <v>1</v>
      </c>
      <c r="J6167" t="s">
        <v>127</v>
      </c>
      <c r="K6167" t="s">
        <v>31</v>
      </c>
      <c r="L6167" t="s">
        <v>313</v>
      </c>
      <c r="M6167" s="53">
        <v>0.04</v>
      </c>
      <c r="N6167" s="52">
        <v>57852.458509999997</v>
      </c>
      <c r="O6167" s="52">
        <v>53993.660644000003</v>
      </c>
      <c r="P6167">
        <v>1</v>
      </c>
      <c r="Q6167">
        <f>IF(SUMIFS(SolCotizacion!$P:$P,SolCotizacion!$E:$E,$G6167,SolCotizacion!$K:$K,$I6167)&gt;499,1,0)</f>
        <v>0</v>
      </c>
      <c r="R6167">
        <v>10591</v>
      </c>
      <c r="S6167" s="56">
        <f>IF(SUMIFS(SolCotizacion!$P:$P,SolCotizacion!$E:$E,$G6167,SolCotizacion!$K:$K,$I6167)&gt;499,4%,0)</f>
        <v>0</v>
      </c>
    </row>
    <row r="6168" spans="1:19" hidden="1">
      <c r="A6168" t="s">
        <v>7570</v>
      </c>
      <c r="B6168" t="s">
        <v>5595</v>
      </c>
      <c r="C6168">
        <v>152</v>
      </c>
      <c r="D6168" t="s">
        <v>113</v>
      </c>
      <c r="E6168" t="s">
        <v>10238</v>
      </c>
      <c r="F6168" t="s">
        <v>254</v>
      </c>
      <c r="G6168" t="s">
        <v>187</v>
      </c>
      <c r="H6168">
        <v>5</v>
      </c>
      <c r="I6168">
        <v>2</v>
      </c>
      <c r="J6168" t="s">
        <v>127</v>
      </c>
      <c r="K6168" t="s">
        <v>31</v>
      </c>
      <c r="L6168" t="s">
        <v>313</v>
      </c>
      <c r="M6168" s="53">
        <v>0.04</v>
      </c>
      <c r="N6168" s="52">
        <v>58425.251962000002</v>
      </c>
      <c r="O6168" s="52">
        <v>54528.256860000001</v>
      </c>
      <c r="P6168">
        <v>1</v>
      </c>
      <c r="Q6168">
        <f>IF(SUMIFS(SolCotizacion!$P:$P,SolCotizacion!$E:$E,$G6168,SolCotizacion!$K:$K,$I6168)&gt;499,1,0)</f>
        <v>0</v>
      </c>
      <c r="R6168">
        <v>10592</v>
      </c>
      <c r="S6168" s="56">
        <f>IF(SUMIFS(SolCotizacion!$P:$P,SolCotizacion!$E:$E,$G6168,SolCotizacion!$K:$K,$I6168)&gt;499,4%,0)</f>
        <v>0</v>
      </c>
    </row>
    <row r="6169" spans="1:19" hidden="1">
      <c r="A6169" t="s">
        <v>7571</v>
      </c>
      <c r="B6169" t="s">
        <v>5597</v>
      </c>
      <c r="C6169">
        <v>153</v>
      </c>
      <c r="D6169" t="s">
        <v>113</v>
      </c>
      <c r="E6169" t="s">
        <v>10239</v>
      </c>
      <c r="F6169" t="s">
        <v>254</v>
      </c>
      <c r="G6169" t="s">
        <v>187</v>
      </c>
      <c r="H6169">
        <v>5</v>
      </c>
      <c r="I6169">
        <v>3</v>
      </c>
      <c r="J6169" t="s">
        <v>127</v>
      </c>
      <c r="K6169" t="s">
        <v>31</v>
      </c>
      <c r="L6169" t="s">
        <v>313</v>
      </c>
      <c r="M6169" s="53">
        <v>0.04</v>
      </c>
      <c r="N6169" s="52">
        <v>58998.076368000002</v>
      </c>
      <c r="O6169" s="52">
        <v>55062.853075999999</v>
      </c>
      <c r="P6169">
        <v>1</v>
      </c>
      <c r="Q6169">
        <f>IF(SUMIFS(SolCotizacion!$P:$P,SolCotizacion!$E:$E,$G6169,SolCotizacion!$K:$K,$I6169)&gt;499,1,0)</f>
        <v>0</v>
      </c>
      <c r="R6169">
        <v>10593</v>
      </c>
      <c r="S6169" s="56">
        <f>IF(SUMIFS(SolCotizacion!$P:$P,SolCotizacion!$E:$E,$G6169,SolCotizacion!$K:$K,$I6169)&gt;499,4%,0)</f>
        <v>0</v>
      </c>
    </row>
    <row r="6170" spans="1:19" hidden="1">
      <c r="A6170" t="s">
        <v>7572</v>
      </c>
      <c r="B6170" t="s">
        <v>5599</v>
      </c>
      <c r="C6170">
        <v>154</v>
      </c>
      <c r="D6170" t="s">
        <v>113</v>
      </c>
      <c r="E6170" t="s">
        <v>10240</v>
      </c>
      <c r="F6170" t="s">
        <v>255</v>
      </c>
      <c r="G6170" t="s">
        <v>188</v>
      </c>
      <c r="H6170">
        <v>5</v>
      </c>
      <c r="I6170">
        <v>1</v>
      </c>
      <c r="J6170" t="s">
        <v>127</v>
      </c>
      <c r="K6170" t="s">
        <v>31</v>
      </c>
      <c r="L6170" t="s">
        <v>313</v>
      </c>
      <c r="M6170" s="53">
        <v>0.04</v>
      </c>
      <c r="N6170" s="52">
        <v>25216.242744000003</v>
      </c>
      <c r="O6170" s="52">
        <v>23628.570812000002</v>
      </c>
      <c r="P6170">
        <v>1</v>
      </c>
      <c r="Q6170">
        <f>IF(SUMIFS(SolCotizacion!$P:$P,SolCotizacion!$E:$E,$G6170,SolCotizacion!$K:$K,$I6170)&gt;499,1,0)</f>
        <v>0</v>
      </c>
      <c r="R6170">
        <v>10594</v>
      </c>
      <c r="S6170" s="56">
        <f>IF(SUMIFS(SolCotizacion!$P:$P,SolCotizacion!$E:$E,$G6170,SolCotizacion!$K:$K,$I6170)&gt;499,4%,0)</f>
        <v>0</v>
      </c>
    </row>
    <row r="6171" spans="1:19" hidden="1">
      <c r="A6171" t="s">
        <v>7573</v>
      </c>
      <c r="B6171" t="s">
        <v>5601</v>
      </c>
      <c r="C6171">
        <v>155</v>
      </c>
      <c r="D6171" t="s">
        <v>113</v>
      </c>
      <c r="E6171" t="s">
        <v>10241</v>
      </c>
      <c r="F6171" t="s">
        <v>255</v>
      </c>
      <c r="G6171" t="s">
        <v>188</v>
      </c>
      <c r="H6171">
        <v>5</v>
      </c>
      <c r="I6171">
        <v>2</v>
      </c>
      <c r="J6171" t="s">
        <v>127</v>
      </c>
      <c r="K6171" t="s">
        <v>31</v>
      </c>
      <c r="L6171" t="s">
        <v>313</v>
      </c>
      <c r="M6171" s="53">
        <v>0.04</v>
      </c>
      <c r="N6171" s="52">
        <v>25465.928026000001</v>
      </c>
      <c r="O6171" s="52">
        <v>23862.531462000003</v>
      </c>
      <c r="P6171">
        <v>1</v>
      </c>
      <c r="Q6171">
        <f>IF(SUMIFS(SolCotizacion!$P:$P,SolCotizacion!$E:$E,$G6171,SolCotizacion!$K:$K,$I6171)&gt;499,1,0)</f>
        <v>0</v>
      </c>
      <c r="R6171">
        <v>10595</v>
      </c>
      <c r="S6171" s="56">
        <f>IF(SUMIFS(SolCotizacion!$P:$P,SolCotizacion!$E:$E,$G6171,SolCotizacion!$K:$K,$I6171)&gt;499,4%,0)</f>
        <v>0</v>
      </c>
    </row>
    <row r="6172" spans="1:19" hidden="1">
      <c r="A6172" t="s">
        <v>7574</v>
      </c>
      <c r="B6172" t="s">
        <v>5603</v>
      </c>
      <c r="C6172">
        <v>156</v>
      </c>
      <c r="D6172" t="s">
        <v>113</v>
      </c>
      <c r="E6172" t="s">
        <v>10242</v>
      </c>
      <c r="F6172" t="s">
        <v>255</v>
      </c>
      <c r="G6172" t="s">
        <v>188</v>
      </c>
      <c r="H6172">
        <v>5</v>
      </c>
      <c r="I6172">
        <v>3</v>
      </c>
      <c r="J6172" t="s">
        <v>127</v>
      </c>
      <c r="K6172" t="s">
        <v>31</v>
      </c>
      <c r="L6172" t="s">
        <v>313</v>
      </c>
      <c r="M6172" s="53">
        <v>0.04</v>
      </c>
      <c r="N6172" s="52">
        <v>25715.572036000001</v>
      </c>
      <c r="O6172" s="52">
        <v>24096.450840000001</v>
      </c>
      <c r="P6172">
        <v>1</v>
      </c>
      <c r="Q6172">
        <f>IF(SUMIFS(SolCotizacion!$P:$P,SolCotizacion!$E:$E,$G6172,SolCotizacion!$K:$K,$I6172)&gt;499,1,0)</f>
        <v>0</v>
      </c>
      <c r="R6172">
        <v>10596</v>
      </c>
      <c r="S6172" s="56">
        <f>IF(SUMIFS(SolCotizacion!$P:$P,SolCotizacion!$E:$E,$G6172,SolCotizacion!$K:$K,$I6172)&gt;499,4%,0)</f>
        <v>0</v>
      </c>
    </row>
    <row r="6173" spans="1:19" hidden="1">
      <c r="A6173" t="s">
        <v>7575</v>
      </c>
      <c r="B6173" t="s">
        <v>5605</v>
      </c>
      <c r="C6173">
        <v>157</v>
      </c>
      <c r="D6173" t="s">
        <v>113</v>
      </c>
      <c r="E6173" t="s">
        <v>10243</v>
      </c>
      <c r="F6173" t="s">
        <v>256</v>
      </c>
      <c r="G6173" t="s">
        <v>189</v>
      </c>
      <c r="H6173">
        <v>5</v>
      </c>
      <c r="I6173">
        <v>1</v>
      </c>
      <c r="J6173" t="s">
        <v>127</v>
      </c>
      <c r="K6173" t="s">
        <v>31</v>
      </c>
      <c r="L6173" t="s">
        <v>313</v>
      </c>
      <c r="M6173" s="53">
        <v>0.04</v>
      </c>
      <c r="N6173" s="52">
        <v>118143.38027800001</v>
      </c>
      <c r="O6173" s="52">
        <v>110488.45607800002</v>
      </c>
      <c r="P6173">
        <v>1</v>
      </c>
      <c r="Q6173">
        <f>IF(SUMIFS(SolCotizacion!$P:$P,SolCotizacion!$E:$E,$G6173,SolCotizacion!$K:$K,$I6173)&gt;499,1,0)</f>
        <v>0</v>
      </c>
      <c r="R6173">
        <v>10597</v>
      </c>
      <c r="S6173" s="56">
        <f>IF(SUMIFS(SolCotizacion!$P:$P,SolCotizacion!$E:$E,$G6173,SolCotizacion!$K:$K,$I6173)&gt;499,4%,0)</f>
        <v>0</v>
      </c>
    </row>
    <row r="6174" spans="1:19" hidden="1">
      <c r="A6174" t="s">
        <v>7576</v>
      </c>
      <c r="B6174" t="s">
        <v>5607</v>
      </c>
      <c r="C6174">
        <v>158</v>
      </c>
      <c r="D6174" t="s">
        <v>113</v>
      </c>
      <c r="E6174" t="s">
        <v>10244</v>
      </c>
      <c r="F6174" t="s">
        <v>256</v>
      </c>
      <c r="G6174" t="s">
        <v>189</v>
      </c>
      <c r="H6174">
        <v>5</v>
      </c>
      <c r="I6174">
        <v>2</v>
      </c>
      <c r="J6174" t="s">
        <v>127</v>
      </c>
      <c r="K6174" t="s">
        <v>31</v>
      </c>
      <c r="L6174" t="s">
        <v>313</v>
      </c>
      <c r="M6174" s="53">
        <v>0.04</v>
      </c>
      <c r="N6174" s="52">
        <v>119313.090666</v>
      </c>
      <c r="O6174" s="52">
        <v>111582.432346</v>
      </c>
      <c r="P6174">
        <v>1</v>
      </c>
      <c r="Q6174">
        <f>IF(SUMIFS(SolCotizacion!$P:$P,SolCotizacion!$E:$E,$G6174,SolCotizacion!$K:$K,$I6174)&gt;499,1,0)</f>
        <v>0</v>
      </c>
      <c r="R6174">
        <v>10598</v>
      </c>
      <c r="S6174" s="56">
        <f>IF(SUMIFS(SolCotizacion!$P:$P,SolCotizacion!$E:$E,$G6174,SolCotizacion!$K:$K,$I6174)&gt;499,4%,0)</f>
        <v>0</v>
      </c>
    </row>
    <row r="6175" spans="1:19" hidden="1">
      <c r="A6175" t="s">
        <v>7577</v>
      </c>
      <c r="B6175" t="s">
        <v>5609</v>
      </c>
      <c r="C6175">
        <v>159</v>
      </c>
      <c r="D6175" t="s">
        <v>113</v>
      </c>
      <c r="E6175" t="s">
        <v>10245</v>
      </c>
      <c r="F6175" t="s">
        <v>256</v>
      </c>
      <c r="G6175" t="s">
        <v>189</v>
      </c>
      <c r="H6175">
        <v>5</v>
      </c>
      <c r="I6175">
        <v>3</v>
      </c>
      <c r="J6175" t="s">
        <v>127</v>
      </c>
      <c r="K6175" t="s">
        <v>31</v>
      </c>
      <c r="L6175" t="s">
        <v>313</v>
      </c>
      <c r="M6175" s="53">
        <v>0.04</v>
      </c>
      <c r="N6175" s="52">
        <v>120482.85264400001</v>
      </c>
      <c r="O6175" s="52">
        <v>112676.36734200001</v>
      </c>
      <c r="P6175">
        <v>1</v>
      </c>
      <c r="Q6175">
        <f>IF(SUMIFS(SolCotizacion!$P:$P,SolCotizacion!$E:$E,$G6175,SolCotizacion!$K:$K,$I6175)&gt;499,1,0)</f>
        <v>0</v>
      </c>
      <c r="R6175">
        <v>10599</v>
      </c>
      <c r="S6175" s="56">
        <f>IF(SUMIFS(SolCotizacion!$P:$P,SolCotizacion!$E:$E,$G6175,SolCotizacion!$K:$K,$I6175)&gt;499,4%,0)</f>
        <v>0</v>
      </c>
    </row>
    <row r="6176" spans="1:19" hidden="1">
      <c r="A6176" t="s">
        <v>7578</v>
      </c>
      <c r="B6176" t="s">
        <v>5611</v>
      </c>
      <c r="C6176">
        <v>160</v>
      </c>
      <c r="D6176" t="s">
        <v>113</v>
      </c>
      <c r="E6176" t="s">
        <v>10246</v>
      </c>
      <c r="F6176" t="s">
        <v>257</v>
      </c>
      <c r="G6176" t="s">
        <v>190</v>
      </c>
      <c r="H6176">
        <v>5</v>
      </c>
      <c r="I6176">
        <v>1</v>
      </c>
      <c r="J6176" t="s">
        <v>127</v>
      </c>
      <c r="K6176" t="s">
        <v>31</v>
      </c>
      <c r="L6176" t="s">
        <v>313</v>
      </c>
      <c r="M6176" s="53">
        <v>0.04</v>
      </c>
      <c r="N6176" s="52">
        <v>487621.75662200002</v>
      </c>
      <c r="O6176" s="52">
        <v>476785.73111400002</v>
      </c>
      <c r="P6176">
        <v>1</v>
      </c>
      <c r="Q6176">
        <f>IF(SUMIFS(SolCotizacion!$P:$P,SolCotizacion!$E:$E,$G6176,SolCotizacion!$K:$K,$I6176)&gt;499,1,0)</f>
        <v>0</v>
      </c>
      <c r="R6176">
        <v>10600</v>
      </c>
      <c r="S6176" s="56">
        <f>IF(SUMIFS(SolCotizacion!$P:$P,SolCotizacion!$E:$E,$G6176,SolCotizacion!$K:$K,$I6176)&gt;499,4%,0)</f>
        <v>0</v>
      </c>
    </row>
    <row r="6177" spans="1:19" hidden="1">
      <c r="A6177" t="s">
        <v>7579</v>
      </c>
      <c r="B6177" t="s">
        <v>5613</v>
      </c>
      <c r="C6177">
        <v>161</v>
      </c>
      <c r="D6177" t="s">
        <v>113</v>
      </c>
      <c r="E6177" t="s">
        <v>10247</v>
      </c>
      <c r="F6177" t="s">
        <v>257</v>
      </c>
      <c r="G6177" t="s">
        <v>190</v>
      </c>
      <c r="H6177">
        <v>5</v>
      </c>
      <c r="I6177">
        <v>2</v>
      </c>
      <c r="J6177" t="s">
        <v>127</v>
      </c>
      <c r="K6177" t="s">
        <v>31</v>
      </c>
      <c r="L6177" t="s">
        <v>313</v>
      </c>
      <c r="M6177" s="53">
        <v>0.04</v>
      </c>
      <c r="N6177" s="52">
        <v>492449.69327400002</v>
      </c>
      <c r="O6177" s="52">
        <v>481506.350248</v>
      </c>
      <c r="P6177">
        <v>1</v>
      </c>
      <c r="Q6177">
        <f>IF(SUMIFS(SolCotizacion!$P:$P,SolCotizacion!$E:$E,$G6177,SolCotizacion!$K:$K,$I6177)&gt;499,1,0)</f>
        <v>0</v>
      </c>
      <c r="R6177">
        <v>10601</v>
      </c>
      <c r="S6177" s="56">
        <f>IF(SUMIFS(SolCotizacion!$P:$P,SolCotizacion!$E:$E,$G6177,SolCotizacion!$K:$K,$I6177)&gt;499,4%,0)</f>
        <v>0</v>
      </c>
    </row>
    <row r="6178" spans="1:19" hidden="1">
      <c r="A6178" t="s">
        <v>7580</v>
      </c>
      <c r="B6178" t="s">
        <v>5615</v>
      </c>
      <c r="C6178">
        <v>162</v>
      </c>
      <c r="D6178" t="s">
        <v>113</v>
      </c>
      <c r="E6178" t="s">
        <v>10248</v>
      </c>
      <c r="F6178" t="s">
        <v>257</v>
      </c>
      <c r="G6178" t="s">
        <v>190</v>
      </c>
      <c r="H6178">
        <v>5</v>
      </c>
      <c r="I6178">
        <v>3</v>
      </c>
      <c r="J6178" t="s">
        <v>127</v>
      </c>
      <c r="K6178" t="s">
        <v>31</v>
      </c>
      <c r="L6178" t="s">
        <v>313</v>
      </c>
      <c r="M6178" s="53">
        <v>0.04</v>
      </c>
      <c r="N6178" s="52">
        <v>497277.61960800004</v>
      </c>
      <c r="O6178" s="52">
        <v>486227.02097200003</v>
      </c>
      <c r="P6178">
        <v>1</v>
      </c>
      <c r="Q6178">
        <f>IF(SUMIFS(SolCotizacion!$P:$P,SolCotizacion!$E:$E,$G6178,SolCotizacion!$K:$K,$I6178)&gt;499,1,0)</f>
        <v>0</v>
      </c>
      <c r="R6178">
        <v>10602</v>
      </c>
      <c r="S6178" s="56">
        <f>IF(SUMIFS(SolCotizacion!$P:$P,SolCotizacion!$E:$E,$G6178,SolCotizacion!$K:$K,$I6178)&gt;499,4%,0)</f>
        <v>0</v>
      </c>
    </row>
    <row r="6179" spans="1:19" hidden="1">
      <c r="A6179" t="s">
        <v>7581</v>
      </c>
      <c r="B6179" t="s">
        <v>5617</v>
      </c>
      <c r="C6179">
        <v>163</v>
      </c>
      <c r="D6179" t="s">
        <v>113</v>
      </c>
      <c r="E6179" t="s">
        <v>10249</v>
      </c>
      <c r="F6179" t="s">
        <v>258</v>
      </c>
      <c r="G6179" t="s">
        <v>191</v>
      </c>
      <c r="H6179">
        <v>5</v>
      </c>
      <c r="I6179">
        <v>1</v>
      </c>
      <c r="J6179" t="s">
        <v>127</v>
      </c>
      <c r="K6179" t="s">
        <v>31</v>
      </c>
      <c r="L6179" t="s">
        <v>313</v>
      </c>
      <c r="M6179" s="53">
        <v>0.04</v>
      </c>
      <c r="N6179" s="52">
        <v>25977.494466</v>
      </c>
      <c r="O6179" s="52">
        <v>25400.243638</v>
      </c>
      <c r="P6179">
        <v>1</v>
      </c>
      <c r="Q6179">
        <f>IF(SUMIFS(SolCotizacion!$P:$P,SolCotizacion!$E:$E,$G6179,SolCotizacion!$K:$K,$I6179)&gt;499,1,0)</f>
        <v>0</v>
      </c>
      <c r="R6179">
        <v>10603</v>
      </c>
      <c r="S6179" s="56">
        <f>IF(SUMIFS(SolCotizacion!$P:$P,SolCotizacion!$E:$E,$G6179,SolCotizacion!$K:$K,$I6179)&gt;499,4%,0)</f>
        <v>0</v>
      </c>
    </row>
    <row r="6180" spans="1:19" hidden="1">
      <c r="A6180" t="s">
        <v>7582</v>
      </c>
      <c r="B6180" t="s">
        <v>5619</v>
      </c>
      <c r="C6180">
        <v>164</v>
      </c>
      <c r="D6180" t="s">
        <v>113</v>
      </c>
      <c r="E6180" t="s">
        <v>10250</v>
      </c>
      <c r="F6180" t="s">
        <v>258</v>
      </c>
      <c r="G6180" t="s">
        <v>191</v>
      </c>
      <c r="H6180">
        <v>5</v>
      </c>
      <c r="I6180">
        <v>2</v>
      </c>
      <c r="J6180" t="s">
        <v>127</v>
      </c>
      <c r="K6180" t="s">
        <v>31</v>
      </c>
      <c r="L6180" t="s">
        <v>313</v>
      </c>
      <c r="M6180" s="53">
        <v>0.04</v>
      </c>
      <c r="N6180" s="52">
        <v>26234.701570000001</v>
      </c>
      <c r="O6180" s="52">
        <v>25651.693298000002</v>
      </c>
      <c r="P6180">
        <v>1</v>
      </c>
      <c r="Q6180">
        <f>IF(SUMIFS(SolCotizacion!$P:$P,SolCotizacion!$E:$E,$G6180,SolCotizacion!$K:$K,$I6180)&gt;499,1,0)</f>
        <v>0</v>
      </c>
      <c r="R6180">
        <v>10604</v>
      </c>
      <c r="S6180" s="56">
        <f>IF(SUMIFS(SolCotizacion!$P:$P,SolCotizacion!$E:$E,$G6180,SolCotizacion!$K:$K,$I6180)&gt;499,4%,0)</f>
        <v>0</v>
      </c>
    </row>
    <row r="6181" spans="1:19" hidden="1">
      <c r="A6181" t="s">
        <v>7583</v>
      </c>
      <c r="B6181" t="s">
        <v>5621</v>
      </c>
      <c r="C6181">
        <v>165</v>
      </c>
      <c r="D6181" t="s">
        <v>113</v>
      </c>
      <c r="E6181" t="s">
        <v>10251</v>
      </c>
      <c r="F6181" t="s">
        <v>258</v>
      </c>
      <c r="G6181" t="s">
        <v>191</v>
      </c>
      <c r="H6181">
        <v>5</v>
      </c>
      <c r="I6181">
        <v>3</v>
      </c>
      <c r="J6181" t="s">
        <v>127</v>
      </c>
      <c r="K6181" t="s">
        <v>31</v>
      </c>
      <c r="L6181" t="s">
        <v>313</v>
      </c>
      <c r="M6181" s="53">
        <v>0.04</v>
      </c>
      <c r="N6181" s="52">
        <v>26491.898355999998</v>
      </c>
      <c r="O6181" s="52">
        <v>25903.173912000002</v>
      </c>
      <c r="P6181">
        <v>1</v>
      </c>
      <c r="Q6181">
        <f>IF(SUMIFS(SolCotizacion!$P:$P,SolCotizacion!$E:$E,$G6181,SolCotizacion!$K:$K,$I6181)&gt;499,1,0)</f>
        <v>0</v>
      </c>
      <c r="R6181">
        <v>10605</v>
      </c>
      <c r="S6181" s="56">
        <f>IF(SUMIFS(SolCotizacion!$P:$P,SolCotizacion!$E:$E,$G6181,SolCotizacion!$K:$K,$I6181)&gt;499,4%,0)</f>
        <v>0</v>
      </c>
    </row>
    <row r="6182" spans="1:19" hidden="1">
      <c r="A6182" t="s">
        <v>7584</v>
      </c>
      <c r="B6182" t="s">
        <v>5623</v>
      </c>
      <c r="C6182">
        <v>166</v>
      </c>
      <c r="D6182" t="s">
        <v>113</v>
      </c>
      <c r="E6182" t="s">
        <v>10252</v>
      </c>
      <c r="F6182" t="s">
        <v>259</v>
      </c>
      <c r="G6182" t="s">
        <v>192</v>
      </c>
      <c r="H6182">
        <v>5</v>
      </c>
      <c r="I6182">
        <v>1</v>
      </c>
      <c r="J6182" t="s">
        <v>127</v>
      </c>
      <c r="K6182" t="s">
        <v>31</v>
      </c>
      <c r="L6182" t="s">
        <v>313</v>
      </c>
      <c r="M6182" s="53">
        <v>0.04</v>
      </c>
      <c r="N6182" s="52">
        <v>42334.227782000002</v>
      </c>
      <c r="O6182" s="52">
        <v>41393.442859999996</v>
      </c>
      <c r="P6182">
        <v>1</v>
      </c>
      <c r="Q6182">
        <f>IF(SUMIFS(SolCotizacion!$P:$P,SolCotizacion!$E:$E,$G6182,SolCotizacion!$K:$K,$I6182)&gt;499,1,0)</f>
        <v>0</v>
      </c>
      <c r="R6182">
        <v>10606</v>
      </c>
      <c r="S6182" s="56">
        <f>IF(SUMIFS(SolCotizacion!$P:$P,SolCotizacion!$E:$E,$G6182,SolCotizacion!$K:$K,$I6182)&gt;499,4%,0)</f>
        <v>0</v>
      </c>
    </row>
    <row r="6183" spans="1:19" hidden="1">
      <c r="A6183" t="s">
        <v>7585</v>
      </c>
      <c r="B6183" t="s">
        <v>5625</v>
      </c>
      <c r="C6183">
        <v>167</v>
      </c>
      <c r="D6183" t="s">
        <v>113</v>
      </c>
      <c r="E6183" t="s">
        <v>10253</v>
      </c>
      <c r="F6183" t="s">
        <v>259</v>
      </c>
      <c r="G6183" t="s">
        <v>192</v>
      </c>
      <c r="H6183">
        <v>5</v>
      </c>
      <c r="I6183">
        <v>2</v>
      </c>
      <c r="J6183" t="s">
        <v>127</v>
      </c>
      <c r="K6183" t="s">
        <v>31</v>
      </c>
      <c r="L6183" t="s">
        <v>313</v>
      </c>
      <c r="M6183" s="53">
        <v>0.04</v>
      </c>
      <c r="N6183" s="52">
        <v>42753.386214000006</v>
      </c>
      <c r="O6183" s="52">
        <v>41803.284138000003</v>
      </c>
      <c r="P6183">
        <v>1</v>
      </c>
      <c r="Q6183">
        <f>IF(SUMIFS(SolCotizacion!$P:$P,SolCotizacion!$E:$E,$G6183,SolCotizacion!$K:$K,$I6183)&gt;499,1,0)</f>
        <v>0</v>
      </c>
      <c r="R6183">
        <v>10607</v>
      </c>
      <c r="S6183" s="56">
        <f>IF(SUMIFS(SolCotizacion!$P:$P,SolCotizacion!$E:$E,$G6183,SolCotizacion!$K:$K,$I6183)&gt;499,4%,0)</f>
        <v>0</v>
      </c>
    </row>
    <row r="6184" spans="1:19" hidden="1">
      <c r="A6184" t="s">
        <v>7586</v>
      </c>
      <c r="B6184" t="s">
        <v>5627</v>
      </c>
      <c r="C6184">
        <v>168</v>
      </c>
      <c r="D6184" t="s">
        <v>113</v>
      </c>
      <c r="E6184" t="s">
        <v>10254</v>
      </c>
      <c r="F6184" t="s">
        <v>259</v>
      </c>
      <c r="G6184" t="s">
        <v>192</v>
      </c>
      <c r="H6184">
        <v>5</v>
      </c>
      <c r="I6184">
        <v>3</v>
      </c>
      <c r="J6184" t="s">
        <v>127</v>
      </c>
      <c r="K6184" t="s">
        <v>31</v>
      </c>
      <c r="L6184" t="s">
        <v>313</v>
      </c>
      <c r="M6184" s="53">
        <v>0.04</v>
      </c>
      <c r="N6184" s="52">
        <v>43172.503374</v>
      </c>
      <c r="O6184" s="52">
        <v>42213.125416000003</v>
      </c>
      <c r="P6184">
        <v>1</v>
      </c>
      <c r="Q6184">
        <f>IF(SUMIFS(SolCotizacion!$P:$P,SolCotizacion!$E:$E,$G6184,SolCotizacion!$K:$K,$I6184)&gt;499,1,0)</f>
        <v>0</v>
      </c>
      <c r="R6184">
        <v>10608</v>
      </c>
      <c r="S6184" s="56">
        <f>IF(SUMIFS(SolCotizacion!$P:$P,SolCotizacion!$E:$E,$G6184,SolCotizacion!$K:$K,$I6184)&gt;499,4%,0)</f>
        <v>0</v>
      </c>
    </row>
    <row r="6185" spans="1:19" hidden="1">
      <c r="A6185" t="s">
        <v>7587</v>
      </c>
      <c r="B6185" t="s">
        <v>5629</v>
      </c>
      <c r="C6185">
        <v>169</v>
      </c>
      <c r="D6185" t="s">
        <v>113</v>
      </c>
      <c r="E6185" t="s">
        <v>10255</v>
      </c>
      <c r="F6185" t="s">
        <v>260</v>
      </c>
      <c r="G6185" t="s">
        <v>193</v>
      </c>
      <c r="H6185">
        <v>5</v>
      </c>
      <c r="I6185">
        <v>1</v>
      </c>
      <c r="J6185" t="s">
        <v>127</v>
      </c>
      <c r="K6185" t="s">
        <v>31</v>
      </c>
      <c r="L6185" t="s">
        <v>313</v>
      </c>
      <c r="M6185" s="53">
        <v>0.04</v>
      </c>
      <c r="N6185" s="52">
        <v>1612709.9622480001</v>
      </c>
      <c r="O6185" s="52">
        <v>1349801.2759</v>
      </c>
      <c r="P6185">
        <v>1</v>
      </c>
      <c r="Q6185">
        <f>IF(SUMIFS(SolCotizacion!$P:$P,SolCotizacion!$E:$E,$G6185,SolCotizacion!$K:$K,$I6185)&gt;499,1,0)</f>
        <v>0</v>
      </c>
      <c r="R6185">
        <v>10609</v>
      </c>
      <c r="S6185" s="56">
        <f>IF(SUMIFS(SolCotizacion!$P:$P,SolCotizacion!$E:$E,$G6185,SolCotizacion!$K:$K,$I6185)&gt;499,4%,0)</f>
        <v>0</v>
      </c>
    </row>
    <row r="6186" spans="1:19" hidden="1">
      <c r="A6186" t="s">
        <v>7588</v>
      </c>
      <c r="B6186" t="s">
        <v>5631</v>
      </c>
      <c r="C6186">
        <v>170</v>
      </c>
      <c r="D6186" t="s">
        <v>113</v>
      </c>
      <c r="E6186" t="s">
        <v>10256</v>
      </c>
      <c r="F6186" t="s">
        <v>260</v>
      </c>
      <c r="G6186" t="s">
        <v>193</v>
      </c>
      <c r="H6186">
        <v>5</v>
      </c>
      <c r="I6186">
        <v>2</v>
      </c>
      <c r="J6186" t="s">
        <v>127</v>
      </c>
      <c r="K6186" t="s">
        <v>31</v>
      </c>
      <c r="L6186" t="s">
        <v>313</v>
      </c>
      <c r="M6186" s="53">
        <v>0.04</v>
      </c>
      <c r="N6186" s="52">
        <v>1628677.387106</v>
      </c>
      <c r="O6186" s="52">
        <v>1363165.6241280001</v>
      </c>
      <c r="P6186">
        <v>1</v>
      </c>
      <c r="Q6186">
        <f>IF(SUMIFS(SolCotizacion!$P:$P,SolCotizacion!$E:$E,$G6186,SolCotizacion!$K:$K,$I6186)&gt;499,1,0)</f>
        <v>0</v>
      </c>
      <c r="R6186">
        <v>10610</v>
      </c>
      <c r="S6186" s="56">
        <f>IF(SUMIFS(SolCotizacion!$P:$P,SolCotizacion!$E:$E,$G6186,SolCotizacion!$K:$K,$I6186)&gt;499,4%,0)</f>
        <v>0</v>
      </c>
    </row>
    <row r="6187" spans="1:19" hidden="1">
      <c r="A6187" t="s">
        <v>7589</v>
      </c>
      <c r="B6187" t="s">
        <v>5633</v>
      </c>
      <c r="C6187">
        <v>171</v>
      </c>
      <c r="D6187" t="s">
        <v>113</v>
      </c>
      <c r="E6187" t="s">
        <v>10257</v>
      </c>
      <c r="F6187" t="s">
        <v>260</v>
      </c>
      <c r="G6187" t="s">
        <v>193</v>
      </c>
      <c r="H6187">
        <v>5</v>
      </c>
      <c r="I6187">
        <v>3</v>
      </c>
      <c r="J6187" t="s">
        <v>127</v>
      </c>
      <c r="K6187" t="s">
        <v>31</v>
      </c>
      <c r="L6187" t="s">
        <v>313</v>
      </c>
      <c r="M6187" s="53">
        <v>0.04</v>
      </c>
      <c r="N6187" s="52">
        <v>1644644.8635540002</v>
      </c>
      <c r="O6187" s="52">
        <v>1376530.0136279999</v>
      </c>
      <c r="P6187">
        <v>1</v>
      </c>
      <c r="Q6187">
        <f>IF(SUMIFS(SolCotizacion!$P:$P,SolCotizacion!$E:$E,$G6187,SolCotizacion!$K:$K,$I6187)&gt;499,1,0)</f>
        <v>0</v>
      </c>
      <c r="R6187">
        <v>10611</v>
      </c>
      <c r="S6187" s="56">
        <f>IF(SUMIFS(SolCotizacion!$P:$P,SolCotizacion!$E:$E,$G6187,SolCotizacion!$K:$K,$I6187)&gt;499,4%,0)</f>
        <v>0</v>
      </c>
    </row>
    <row r="6188" spans="1:19" hidden="1">
      <c r="A6188" t="s">
        <v>7590</v>
      </c>
      <c r="B6188" t="s">
        <v>5309</v>
      </c>
      <c r="C6188">
        <v>1</v>
      </c>
      <c r="D6188" t="s">
        <v>88</v>
      </c>
      <c r="E6188" t="s">
        <v>10104</v>
      </c>
      <c r="F6188" t="s">
        <v>176</v>
      </c>
      <c r="G6188" t="s">
        <v>176</v>
      </c>
      <c r="H6188">
        <v>5</v>
      </c>
      <c r="I6188">
        <v>1</v>
      </c>
      <c r="J6188" t="s">
        <v>84</v>
      </c>
      <c r="K6188" t="s">
        <v>31</v>
      </c>
      <c r="L6188" t="s">
        <v>315</v>
      </c>
      <c r="N6188" s="52">
        <v>908592.00000000012</v>
      </c>
      <c r="O6188" s="52">
        <v>867744.00000000023</v>
      </c>
      <c r="P6188">
        <v>1</v>
      </c>
      <c r="Q6188">
        <v>1</v>
      </c>
      <c r="R6188">
        <v>10612</v>
      </c>
    </row>
    <row r="6189" spans="1:19" hidden="1">
      <c r="A6189" t="s">
        <v>7591</v>
      </c>
      <c r="B6189" t="s">
        <v>5311</v>
      </c>
      <c r="C6189">
        <v>2</v>
      </c>
      <c r="D6189" t="s">
        <v>88</v>
      </c>
      <c r="E6189" t="s">
        <v>10105</v>
      </c>
      <c r="F6189" t="s">
        <v>176</v>
      </c>
      <c r="G6189" t="s">
        <v>176</v>
      </c>
      <c r="H6189">
        <v>5</v>
      </c>
      <c r="I6189">
        <v>2</v>
      </c>
      <c r="J6189" t="s">
        <v>84</v>
      </c>
      <c r="K6189" t="s">
        <v>31</v>
      </c>
      <c r="L6189" t="s">
        <v>315</v>
      </c>
      <c r="N6189" s="52">
        <v>918528.00000000012</v>
      </c>
      <c r="O6189" s="52">
        <v>877680</v>
      </c>
      <c r="P6189">
        <v>1</v>
      </c>
      <c r="Q6189">
        <v>1</v>
      </c>
      <c r="R6189">
        <v>10614</v>
      </c>
    </row>
    <row r="6190" spans="1:19" hidden="1">
      <c r="A6190" t="s">
        <v>7592</v>
      </c>
      <c r="B6190" t="s">
        <v>5313</v>
      </c>
      <c r="C6190">
        <v>3</v>
      </c>
      <c r="D6190" t="s">
        <v>88</v>
      </c>
      <c r="E6190" t="s">
        <v>10106</v>
      </c>
      <c r="F6190" t="s">
        <v>176</v>
      </c>
      <c r="G6190" t="s">
        <v>176</v>
      </c>
      <c r="H6190">
        <v>5</v>
      </c>
      <c r="I6190">
        <v>3</v>
      </c>
      <c r="J6190" t="s">
        <v>84</v>
      </c>
      <c r="K6190" t="s">
        <v>31</v>
      </c>
      <c r="L6190" t="s">
        <v>315</v>
      </c>
      <c r="N6190" s="52">
        <v>929568.00000000012</v>
      </c>
      <c r="O6190" s="52">
        <v>888720</v>
      </c>
      <c r="P6190">
        <v>1</v>
      </c>
      <c r="Q6190">
        <v>1</v>
      </c>
      <c r="R6190">
        <v>10616</v>
      </c>
    </row>
    <row r="6191" spans="1:19" hidden="1">
      <c r="A6191" t="s">
        <v>7593</v>
      </c>
      <c r="B6191" t="s">
        <v>5315</v>
      </c>
      <c r="C6191">
        <v>4</v>
      </c>
      <c r="D6191" t="s">
        <v>88</v>
      </c>
      <c r="E6191" t="s">
        <v>10107</v>
      </c>
      <c r="F6191" t="s">
        <v>177</v>
      </c>
      <c r="G6191" t="s">
        <v>177</v>
      </c>
      <c r="H6191">
        <v>5</v>
      </c>
      <c r="I6191">
        <v>1</v>
      </c>
      <c r="J6191" t="s">
        <v>84</v>
      </c>
      <c r="K6191" t="s">
        <v>31</v>
      </c>
      <c r="L6191" t="s">
        <v>315</v>
      </c>
      <c r="N6191" s="52">
        <v>2325024</v>
      </c>
      <c r="O6191" s="52">
        <v>2227872</v>
      </c>
      <c r="P6191">
        <v>1</v>
      </c>
      <c r="Q6191">
        <v>1</v>
      </c>
      <c r="R6191">
        <v>10618</v>
      </c>
    </row>
    <row r="6192" spans="1:19" hidden="1">
      <c r="A6192" t="s">
        <v>7594</v>
      </c>
      <c r="B6192" t="s">
        <v>5317</v>
      </c>
      <c r="C6192">
        <v>5</v>
      </c>
      <c r="D6192" t="s">
        <v>88</v>
      </c>
      <c r="E6192" t="s">
        <v>10108</v>
      </c>
      <c r="F6192" t="s">
        <v>177</v>
      </c>
      <c r="G6192" t="s">
        <v>177</v>
      </c>
      <c r="H6192">
        <v>5</v>
      </c>
      <c r="I6192">
        <v>2</v>
      </c>
      <c r="J6192" t="s">
        <v>84</v>
      </c>
      <c r="K6192" t="s">
        <v>31</v>
      </c>
      <c r="L6192" t="s">
        <v>315</v>
      </c>
      <c r="N6192" s="52">
        <v>2351520</v>
      </c>
      <c r="O6192" s="52">
        <v>2252160</v>
      </c>
      <c r="P6192">
        <v>1</v>
      </c>
      <c r="Q6192">
        <v>1</v>
      </c>
      <c r="R6192">
        <v>10620</v>
      </c>
    </row>
    <row r="6193" spans="1:18" hidden="1">
      <c r="A6193" t="s">
        <v>7595</v>
      </c>
      <c r="B6193" t="s">
        <v>5319</v>
      </c>
      <c r="C6193">
        <v>6</v>
      </c>
      <c r="D6193" t="s">
        <v>88</v>
      </c>
      <c r="E6193" t="s">
        <v>10109</v>
      </c>
      <c r="F6193" t="s">
        <v>177</v>
      </c>
      <c r="G6193" t="s">
        <v>177</v>
      </c>
      <c r="H6193">
        <v>5</v>
      </c>
      <c r="I6193">
        <v>3</v>
      </c>
      <c r="J6193" t="s">
        <v>84</v>
      </c>
      <c r="K6193" t="s">
        <v>31</v>
      </c>
      <c r="L6193" t="s">
        <v>315</v>
      </c>
      <c r="N6193" s="52">
        <v>2379120</v>
      </c>
      <c r="O6193" s="52">
        <v>2278656</v>
      </c>
      <c r="P6193">
        <v>1</v>
      </c>
      <c r="Q6193">
        <v>1</v>
      </c>
      <c r="R6193">
        <v>10622</v>
      </c>
    </row>
    <row r="6194" spans="1:18" hidden="1">
      <c r="A6194" t="s">
        <v>7596</v>
      </c>
      <c r="B6194" t="s">
        <v>5321</v>
      </c>
      <c r="C6194">
        <v>7</v>
      </c>
      <c r="D6194" t="s">
        <v>88</v>
      </c>
      <c r="E6194" t="s">
        <v>10110</v>
      </c>
      <c r="F6194" t="s">
        <v>178</v>
      </c>
      <c r="G6194" t="s">
        <v>178</v>
      </c>
      <c r="H6194">
        <v>5</v>
      </c>
      <c r="I6194">
        <v>1</v>
      </c>
      <c r="J6194" t="s">
        <v>84</v>
      </c>
      <c r="K6194" t="s">
        <v>31</v>
      </c>
      <c r="L6194" t="s">
        <v>315</v>
      </c>
      <c r="N6194" s="52">
        <v>1374480</v>
      </c>
      <c r="O6194" s="52">
        <v>1314864</v>
      </c>
      <c r="P6194">
        <v>1</v>
      </c>
      <c r="Q6194">
        <v>1</v>
      </c>
      <c r="R6194">
        <v>10624</v>
      </c>
    </row>
    <row r="6195" spans="1:18" hidden="1">
      <c r="A6195" t="s">
        <v>7597</v>
      </c>
      <c r="B6195" t="s">
        <v>5323</v>
      </c>
      <c r="C6195">
        <v>8</v>
      </c>
      <c r="D6195" t="s">
        <v>88</v>
      </c>
      <c r="E6195" t="s">
        <v>10111</v>
      </c>
      <c r="F6195" t="s">
        <v>178</v>
      </c>
      <c r="G6195" t="s">
        <v>178</v>
      </c>
      <c r="H6195">
        <v>5</v>
      </c>
      <c r="I6195">
        <v>2</v>
      </c>
      <c r="J6195" t="s">
        <v>84</v>
      </c>
      <c r="K6195" t="s">
        <v>31</v>
      </c>
      <c r="L6195" t="s">
        <v>315</v>
      </c>
      <c r="N6195" s="52">
        <v>1389936</v>
      </c>
      <c r="O6195" s="52">
        <v>1329216</v>
      </c>
      <c r="P6195">
        <v>1</v>
      </c>
      <c r="Q6195">
        <v>1</v>
      </c>
      <c r="R6195">
        <v>10626</v>
      </c>
    </row>
    <row r="6196" spans="1:18" hidden="1">
      <c r="A6196" t="s">
        <v>7598</v>
      </c>
      <c r="B6196" t="s">
        <v>5325</v>
      </c>
      <c r="C6196">
        <v>9</v>
      </c>
      <c r="D6196" t="s">
        <v>88</v>
      </c>
      <c r="E6196" t="s">
        <v>10112</v>
      </c>
      <c r="F6196" t="s">
        <v>178</v>
      </c>
      <c r="G6196" t="s">
        <v>178</v>
      </c>
      <c r="H6196">
        <v>5</v>
      </c>
      <c r="I6196">
        <v>3</v>
      </c>
      <c r="J6196" t="s">
        <v>84</v>
      </c>
      <c r="K6196" t="s">
        <v>31</v>
      </c>
      <c r="L6196" t="s">
        <v>315</v>
      </c>
      <c r="N6196" s="52">
        <v>1405392.0000000002</v>
      </c>
      <c r="O6196" s="52">
        <v>1344672</v>
      </c>
      <c r="P6196">
        <v>1</v>
      </c>
      <c r="Q6196">
        <v>1</v>
      </c>
      <c r="R6196">
        <v>10628</v>
      </c>
    </row>
    <row r="6197" spans="1:18" hidden="1">
      <c r="A6197" t="s">
        <v>7599</v>
      </c>
      <c r="B6197" t="s">
        <v>5327</v>
      </c>
      <c r="C6197">
        <v>13</v>
      </c>
      <c r="D6197" t="s">
        <v>88</v>
      </c>
      <c r="E6197" t="s">
        <v>10113</v>
      </c>
      <c r="F6197" t="s">
        <v>179</v>
      </c>
      <c r="G6197" t="s">
        <v>179</v>
      </c>
      <c r="H6197">
        <v>5</v>
      </c>
      <c r="I6197">
        <v>1</v>
      </c>
      <c r="J6197" t="s">
        <v>84</v>
      </c>
      <c r="K6197" t="s">
        <v>31</v>
      </c>
      <c r="L6197" t="s">
        <v>315</v>
      </c>
      <c r="N6197" s="52">
        <v>1265184</v>
      </c>
      <c r="O6197" s="52">
        <v>1204464</v>
      </c>
      <c r="P6197">
        <v>1</v>
      </c>
      <c r="Q6197">
        <v>1</v>
      </c>
      <c r="R6197">
        <v>10636</v>
      </c>
    </row>
    <row r="6198" spans="1:18" hidden="1">
      <c r="A6198" t="s">
        <v>7600</v>
      </c>
      <c r="B6198" t="s">
        <v>5329</v>
      </c>
      <c r="C6198">
        <v>14</v>
      </c>
      <c r="D6198" t="s">
        <v>88</v>
      </c>
      <c r="E6198" t="s">
        <v>10114</v>
      </c>
      <c r="F6198" t="s">
        <v>179</v>
      </c>
      <c r="G6198" t="s">
        <v>179</v>
      </c>
      <c r="H6198">
        <v>5</v>
      </c>
      <c r="I6198">
        <v>2</v>
      </c>
      <c r="J6198" t="s">
        <v>84</v>
      </c>
      <c r="K6198" t="s">
        <v>31</v>
      </c>
      <c r="L6198" t="s">
        <v>315</v>
      </c>
      <c r="N6198" s="52">
        <v>1279536</v>
      </c>
      <c r="O6198" s="52">
        <v>1217712</v>
      </c>
      <c r="P6198">
        <v>1</v>
      </c>
      <c r="Q6198">
        <v>1</v>
      </c>
      <c r="R6198">
        <v>10638</v>
      </c>
    </row>
    <row r="6199" spans="1:18" hidden="1">
      <c r="A6199" t="s">
        <v>7601</v>
      </c>
      <c r="B6199" t="s">
        <v>5331</v>
      </c>
      <c r="C6199">
        <v>15</v>
      </c>
      <c r="D6199" t="s">
        <v>88</v>
      </c>
      <c r="E6199" t="s">
        <v>10115</v>
      </c>
      <c r="F6199" t="s">
        <v>179</v>
      </c>
      <c r="G6199" t="s">
        <v>179</v>
      </c>
      <c r="H6199">
        <v>5</v>
      </c>
      <c r="I6199">
        <v>3</v>
      </c>
      <c r="J6199" t="s">
        <v>84</v>
      </c>
      <c r="K6199" t="s">
        <v>31</v>
      </c>
      <c r="L6199" t="s">
        <v>315</v>
      </c>
      <c r="N6199" s="52">
        <v>1294992</v>
      </c>
      <c r="O6199" s="52">
        <v>1230960</v>
      </c>
      <c r="P6199">
        <v>1</v>
      </c>
      <c r="Q6199">
        <v>1</v>
      </c>
      <c r="R6199">
        <v>10640</v>
      </c>
    </row>
    <row r="6200" spans="1:18" hidden="1">
      <c r="A6200" t="s">
        <v>7602</v>
      </c>
      <c r="B6200" t="s">
        <v>5333</v>
      </c>
      <c r="C6200">
        <v>16</v>
      </c>
      <c r="D6200" t="s">
        <v>88</v>
      </c>
      <c r="E6200" t="s">
        <v>10116</v>
      </c>
      <c r="F6200" t="s">
        <v>180</v>
      </c>
      <c r="G6200" t="s">
        <v>180</v>
      </c>
      <c r="H6200">
        <v>5</v>
      </c>
      <c r="I6200">
        <v>1</v>
      </c>
      <c r="J6200" t="s">
        <v>84</v>
      </c>
      <c r="K6200" t="s">
        <v>31</v>
      </c>
      <c r="L6200" t="s">
        <v>315</v>
      </c>
      <c r="N6200" s="52">
        <v>913008.00000000012</v>
      </c>
      <c r="O6200" s="52">
        <v>858912.00000000012</v>
      </c>
      <c r="P6200">
        <v>1</v>
      </c>
      <c r="Q6200">
        <v>1</v>
      </c>
      <c r="R6200">
        <v>10642</v>
      </c>
    </row>
    <row r="6201" spans="1:18" hidden="1">
      <c r="A6201" t="s">
        <v>7603</v>
      </c>
      <c r="B6201" t="s">
        <v>5335</v>
      </c>
      <c r="C6201">
        <v>17</v>
      </c>
      <c r="D6201" t="s">
        <v>88</v>
      </c>
      <c r="E6201" t="s">
        <v>10117</v>
      </c>
      <c r="F6201" t="s">
        <v>180</v>
      </c>
      <c r="G6201" t="s">
        <v>180</v>
      </c>
      <c r="H6201">
        <v>5</v>
      </c>
      <c r="I6201">
        <v>2</v>
      </c>
      <c r="J6201" t="s">
        <v>84</v>
      </c>
      <c r="K6201" t="s">
        <v>31</v>
      </c>
      <c r="L6201" t="s">
        <v>315</v>
      </c>
      <c r="N6201" s="52">
        <v>922944.00000000023</v>
      </c>
      <c r="O6201" s="52">
        <v>868848.00000000012</v>
      </c>
      <c r="P6201">
        <v>1</v>
      </c>
      <c r="Q6201">
        <v>1</v>
      </c>
      <c r="R6201">
        <v>10644</v>
      </c>
    </row>
    <row r="6202" spans="1:18" hidden="1">
      <c r="A6202" t="s">
        <v>7604</v>
      </c>
      <c r="B6202" t="s">
        <v>5337</v>
      </c>
      <c r="C6202">
        <v>18</v>
      </c>
      <c r="D6202" t="s">
        <v>88</v>
      </c>
      <c r="E6202" t="s">
        <v>10118</v>
      </c>
      <c r="F6202" t="s">
        <v>180</v>
      </c>
      <c r="G6202" t="s">
        <v>180</v>
      </c>
      <c r="H6202">
        <v>5</v>
      </c>
      <c r="I6202">
        <v>3</v>
      </c>
      <c r="J6202" t="s">
        <v>84</v>
      </c>
      <c r="K6202" t="s">
        <v>31</v>
      </c>
      <c r="L6202" t="s">
        <v>315</v>
      </c>
      <c r="N6202" s="52">
        <v>932880</v>
      </c>
      <c r="O6202" s="52">
        <v>878784.00000000023</v>
      </c>
      <c r="P6202">
        <v>1</v>
      </c>
      <c r="Q6202">
        <v>1</v>
      </c>
      <c r="R6202">
        <v>10646</v>
      </c>
    </row>
    <row r="6203" spans="1:18" hidden="1">
      <c r="A6203" t="s">
        <v>7605</v>
      </c>
      <c r="B6203" t="s">
        <v>5339</v>
      </c>
      <c r="C6203">
        <v>19</v>
      </c>
      <c r="D6203" t="s">
        <v>88</v>
      </c>
      <c r="E6203" t="s">
        <v>10119</v>
      </c>
      <c r="F6203" t="s">
        <v>181</v>
      </c>
      <c r="G6203" t="s">
        <v>181</v>
      </c>
      <c r="H6203">
        <v>5</v>
      </c>
      <c r="I6203">
        <v>1</v>
      </c>
      <c r="J6203" t="s">
        <v>84</v>
      </c>
      <c r="K6203" t="s">
        <v>31</v>
      </c>
      <c r="L6203" t="s">
        <v>315</v>
      </c>
      <c r="N6203" s="52">
        <v>3819840.0000000009</v>
      </c>
      <c r="O6203" s="52">
        <v>3622224.0000000005</v>
      </c>
      <c r="P6203">
        <v>1</v>
      </c>
      <c r="Q6203">
        <v>1</v>
      </c>
      <c r="R6203">
        <v>10648</v>
      </c>
    </row>
    <row r="6204" spans="1:18" hidden="1">
      <c r="A6204" t="s">
        <v>7606</v>
      </c>
      <c r="B6204" t="s">
        <v>5341</v>
      </c>
      <c r="C6204">
        <v>20</v>
      </c>
      <c r="D6204" t="s">
        <v>88</v>
      </c>
      <c r="E6204" t="s">
        <v>10120</v>
      </c>
      <c r="F6204" t="s">
        <v>181</v>
      </c>
      <c r="G6204" t="s">
        <v>181</v>
      </c>
      <c r="H6204">
        <v>5</v>
      </c>
      <c r="I6204">
        <v>2</v>
      </c>
      <c r="J6204" t="s">
        <v>84</v>
      </c>
      <c r="K6204" t="s">
        <v>31</v>
      </c>
      <c r="L6204" t="s">
        <v>315</v>
      </c>
      <c r="N6204" s="52">
        <v>3862896</v>
      </c>
      <c r="O6204" s="52">
        <v>3663072.0000000005</v>
      </c>
      <c r="P6204">
        <v>1</v>
      </c>
      <c r="Q6204">
        <v>1</v>
      </c>
      <c r="R6204">
        <v>10650</v>
      </c>
    </row>
    <row r="6205" spans="1:18" hidden="1">
      <c r="A6205" t="s">
        <v>7607</v>
      </c>
      <c r="B6205" t="s">
        <v>5343</v>
      </c>
      <c r="C6205">
        <v>21</v>
      </c>
      <c r="D6205" t="s">
        <v>88</v>
      </c>
      <c r="E6205" t="s">
        <v>10121</v>
      </c>
      <c r="F6205" t="s">
        <v>181</v>
      </c>
      <c r="G6205" t="s">
        <v>181</v>
      </c>
      <c r="H6205">
        <v>5</v>
      </c>
      <c r="I6205">
        <v>3</v>
      </c>
      <c r="J6205" t="s">
        <v>84</v>
      </c>
      <c r="K6205" t="s">
        <v>31</v>
      </c>
      <c r="L6205" t="s">
        <v>315</v>
      </c>
      <c r="N6205" s="52">
        <v>3907056.0000000009</v>
      </c>
      <c r="O6205" s="52">
        <v>3705024.0000000005</v>
      </c>
      <c r="P6205">
        <v>1</v>
      </c>
      <c r="Q6205">
        <v>1</v>
      </c>
      <c r="R6205">
        <v>10652</v>
      </c>
    </row>
    <row r="6206" spans="1:18" hidden="1">
      <c r="A6206" t="s">
        <v>7608</v>
      </c>
      <c r="B6206" t="s">
        <v>5345</v>
      </c>
      <c r="C6206">
        <v>22</v>
      </c>
      <c r="D6206" t="s">
        <v>88</v>
      </c>
      <c r="E6206" t="s">
        <v>10122</v>
      </c>
      <c r="F6206" t="s">
        <v>182</v>
      </c>
      <c r="G6206" t="s">
        <v>182</v>
      </c>
      <c r="H6206">
        <v>5</v>
      </c>
      <c r="I6206">
        <v>1</v>
      </c>
      <c r="J6206" t="s">
        <v>84</v>
      </c>
      <c r="K6206" t="s">
        <v>31</v>
      </c>
      <c r="L6206" t="s">
        <v>315</v>
      </c>
      <c r="N6206" s="52">
        <v>1406495.9999999998</v>
      </c>
      <c r="O6206" s="52">
        <v>1327008</v>
      </c>
      <c r="P6206">
        <v>1</v>
      </c>
      <c r="Q6206">
        <v>1</v>
      </c>
      <c r="R6206">
        <v>10654</v>
      </c>
    </row>
    <row r="6207" spans="1:18" hidden="1">
      <c r="A6207" t="s">
        <v>7609</v>
      </c>
      <c r="B6207" t="s">
        <v>5347</v>
      </c>
      <c r="C6207">
        <v>23</v>
      </c>
      <c r="D6207" t="s">
        <v>88</v>
      </c>
      <c r="E6207" t="s">
        <v>10123</v>
      </c>
      <c r="F6207" t="s">
        <v>182</v>
      </c>
      <c r="G6207" t="s">
        <v>182</v>
      </c>
      <c r="H6207">
        <v>5</v>
      </c>
      <c r="I6207">
        <v>2</v>
      </c>
      <c r="J6207" t="s">
        <v>84</v>
      </c>
      <c r="K6207" t="s">
        <v>31</v>
      </c>
      <c r="L6207" t="s">
        <v>315</v>
      </c>
      <c r="N6207" s="52">
        <v>1421952.0000000002</v>
      </c>
      <c r="O6207" s="52">
        <v>1342464</v>
      </c>
      <c r="P6207">
        <v>1</v>
      </c>
      <c r="Q6207">
        <v>1</v>
      </c>
      <c r="R6207">
        <v>10656</v>
      </c>
    </row>
    <row r="6208" spans="1:18" hidden="1">
      <c r="A6208" t="s">
        <v>7610</v>
      </c>
      <c r="B6208" t="s">
        <v>5349</v>
      </c>
      <c r="C6208">
        <v>24</v>
      </c>
      <c r="D6208" t="s">
        <v>88</v>
      </c>
      <c r="E6208" t="s">
        <v>10124</v>
      </c>
      <c r="F6208" t="s">
        <v>182</v>
      </c>
      <c r="G6208" t="s">
        <v>182</v>
      </c>
      <c r="H6208">
        <v>5</v>
      </c>
      <c r="I6208">
        <v>3</v>
      </c>
      <c r="J6208" t="s">
        <v>84</v>
      </c>
      <c r="K6208" t="s">
        <v>31</v>
      </c>
      <c r="L6208" t="s">
        <v>315</v>
      </c>
      <c r="N6208" s="52">
        <v>1438512.0000000002</v>
      </c>
      <c r="O6208" s="52">
        <v>1356816</v>
      </c>
      <c r="P6208">
        <v>1</v>
      </c>
      <c r="Q6208">
        <v>1</v>
      </c>
      <c r="R6208">
        <v>10658</v>
      </c>
    </row>
    <row r="6209" spans="1:18" hidden="1">
      <c r="A6209" t="s">
        <v>7611</v>
      </c>
      <c r="B6209" t="s">
        <v>5351</v>
      </c>
      <c r="C6209">
        <v>25</v>
      </c>
      <c r="D6209" t="s">
        <v>88</v>
      </c>
      <c r="E6209" t="s">
        <v>10125</v>
      </c>
      <c r="F6209" t="s">
        <v>183</v>
      </c>
      <c r="G6209" t="s">
        <v>183</v>
      </c>
      <c r="H6209">
        <v>5</v>
      </c>
      <c r="I6209">
        <v>1</v>
      </c>
      <c r="J6209" t="s">
        <v>84</v>
      </c>
      <c r="K6209" t="s">
        <v>31</v>
      </c>
      <c r="L6209" t="s">
        <v>315</v>
      </c>
      <c r="N6209" s="52">
        <v>1799520</v>
      </c>
      <c r="O6209" s="52">
        <v>1694640.0000000002</v>
      </c>
      <c r="P6209">
        <v>1</v>
      </c>
      <c r="Q6209">
        <v>1</v>
      </c>
      <c r="R6209">
        <v>10660</v>
      </c>
    </row>
    <row r="6210" spans="1:18" hidden="1">
      <c r="A6210" t="s">
        <v>7612</v>
      </c>
      <c r="B6210" t="s">
        <v>5353</v>
      </c>
      <c r="C6210">
        <v>26</v>
      </c>
      <c r="D6210" t="s">
        <v>88</v>
      </c>
      <c r="E6210" t="s">
        <v>10126</v>
      </c>
      <c r="F6210" t="s">
        <v>183</v>
      </c>
      <c r="G6210" t="s">
        <v>183</v>
      </c>
      <c r="H6210">
        <v>5</v>
      </c>
      <c r="I6210">
        <v>2</v>
      </c>
      <c r="J6210" t="s">
        <v>84</v>
      </c>
      <c r="K6210" t="s">
        <v>31</v>
      </c>
      <c r="L6210" t="s">
        <v>315</v>
      </c>
      <c r="N6210" s="52">
        <v>1819392.0000000002</v>
      </c>
      <c r="O6210" s="52">
        <v>1714512.0000000005</v>
      </c>
      <c r="P6210">
        <v>1</v>
      </c>
      <c r="Q6210">
        <v>1</v>
      </c>
      <c r="R6210">
        <v>10662</v>
      </c>
    </row>
    <row r="6211" spans="1:18" hidden="1">
      <c r="A6211" t="s">
        <v>7613</v>
      </c>
      <c r="B6211" t="s">
        <v>5355</v>
      </c>
      <c r="C6211">
        <v>27</v>
      </c>
      <c r="D6211" t="s">
        <v>88</v>
      </c>
      <c r="E6211" t="s">
        <v>10127</v>
      </c>
      <c r="F6211" t="s">
        <v>183</v>
      </c>
      <c r="G6211" t="s">
        <v>183</v>
      </c>
      <c r="H6211">
        <v>5</v>
      </c>
      <c r="I6211">
        <v>3</v>
      </c>
      <c r="J6211" t="s">
        <v>84</v>
      </c>
      <c r="K6211" t="s">
        <v>31</v>
      </c>
      <c r="L6211" t="s">
        <v>315</v>
      </c>
      <c r="N6211" s="52">
        <v>1840368.0000000002</v>
      </c>
      <c r="O6211" s="52">
        <v>1733280.0000000002</v>
      </c>
      <c r="P6211">
        <v>1</v>
      </c>
      <c r="Q6211">
        <v>1</v>
      </c>
      <c r="R6211">
        <v>10664</v>
      </c>
    </row>
    <row r="6212" spans="1:18" hidden="1">
      <c r="A6212" t="s">
        <v>7614</v>
      </c>
      <c r="B6212" t="s">
        <v>5357</v>
      </c>
      <c r="C6212">
        <v>28</v>
      </c>
      <c r="D6212" t="s">
        <v>88</v>
      </c>
      <c r="E6212" t="s">
        <v>10128</v>
      </c>
      <c r="F6212" t="s">
        <v>184</v>
      </c>
      <c r="G6212" t="s">
        <v>184</v>
      </c>
      <c r="H6212">
        <v>5</v>
      </c>
      <c r="I6212">
        <v>1</v>
      </c>
      <c r="J6212" t="s">
        <v>84</v>
      </c>
      <c r="K6212" t="s">
        <v>31</v>
      </c>
      <c r="L6212" t="s">
        <v>315</v>
      </c>
      <c r="N6212" s="52">
        <v>4540752</v>
      </c>
      <c r="O6212" s="52">
        <v>4272480</v>
      </c>
      <c r="P6212">
        <v>1</v>
      </c>
      <c r="Q6212">
        <v>1</v>
      </c>
      <c r="R6212">
        <v>10666</v>
      </c>
    </row>
    <row r="6213" spans="1:18" hidden="1">
      <c r="A6213" t="s">
        <v>7615</v>
      </c>
      <c r="B6213" t="s">
        <v>5359</v>
      </c>
      <c r="C6213">
        <v>29</v>
      </c>
      <c r="D6213" t="s">
        <v>88</v>
      </c>
      <c r="E6213" t="s">
        <v>10129</v>
      </c>
      <c r="F6213" t="s">
        <v>184</v>
      </c>
      <c r="G6213" t="s">
        <v>184</v>
      </c>
      <c r="H6213">
        <v>5</v>
      </c>
      <c r="I6213">
        <v>2</v>
      </c>
      <c r="J6213" t="s">
        <v>84</v>
      </c>
      <c r="K6213" t="s">
        <v>31</v>
      </c>
      <c r="L6213" t="s">
        <v>315</v>
      </c>
      <c r="N6213" s="52">
        <v>4591536</v>
      </c>
      <c r="O6213" s="52">
        <v>4319952</v>
      </c>
      <c r="P6213">
        <v>1</v>
      </c>
      <c r="Q6213">
        <v>1</v>
      </c>
      <c r="R6213">
        <v>10668</v>
      </c>
    </row>
    <row r="6214" spans="1:18" hidden="1">
      <c r="A6214" t="s">
        <v>7616</v>
      </c>
      <c r="B6214" t="s">
        <v>5361</v>
      </c>
      <c r="C6214">
        <v>30</v>
      </c>
      <c r="D6214" t="s">
        <v>88</v>
      </c>
      <c r="E6214" t="s">
        <v>10130</v>
      </c>
      <c r="F6214" t="s">
        <v>184</v>
      </c>
      <c r="G6214" t="s">
        <v>184</v>
      </c>
      <c r="H6214">
        <v>5</v>
      </c>
      <c r="I6214">
        <v>3</v>
      </c>
      <c r="J6214" t="s">
        <v>84</v>
      </c>
      <c r="K6214" t="s">
        <v>31</v>
      </c>
      <c r="L6214" t="s">
        <v>315</v>
      </c>
      <c r="N6214" s="52">
        <v>4643424</v>
      </c>
      <c r="O6214" s="52">
        <v>4369632</v>
      </c>
      <c r="P6214">
        <v>1</v>
      </c>
      <c r="Q6214">
        <v>1</v>
      </c>
      <c r="R6214">
        <v>10670</v>
      </c>
    </row>
    <row r="6215" spans="1:18" hidden="1">
      <c r="A6215" t="s">
        <v>7617</v>
      </c>
      <c r="B6215" t="s">
        <v>5363</v>
      </c>
      <c r="C6215">
        <v>31</v>
      </c>
      <c r="D6215" t="s">
        <v>88</v>
      </c>
      <c r="E6215" t="s">
        <v>10131</v>
      </c>
      <c r="F6215" t="s">
        <v>185</v>
      </c>
      <c r="G6215" t="s">
        <v>185</v>
      </c>
      <c r="H6215">
        <v>5</v>
      </c>
      <c r="I6215">
        <v>1</v>
      </c>
      <c r="J6215" t="s">
        <v>84</v>
      </c>
      <c r="K6215" t="s">
        <v>31</v>
      </c>
      <c r="L6215" t="s">
        <v>315</v>
      </c>
      <c r="N6215" s="52">
        <v>6858048.0000000019</v>
      </c>
      <c r="O6215" s="52">
        <v>6444048.0000000009</v>
      </c>
      <c r="P6215">
        <v>1</v>
      </c>
      <c r="Q6215">
        <v>1</v>
      </c>
      <c r="R6215">
        <v>10672</v>
      </c>
    </row>
    <row r="6216" spans="1:18" hidden="1">
      <c r="A6216" t="s">
        <v>7618</v>
      </c>
      <c r="B6216" t="s">
        <v>5365</v>
      </c>
      <c r="C6216">
        <v>32</v>
      </c>
      <c r="D6216" t="s">
        <v>88</v>
      </c>
      <c r="E6216" t="s">
        <v>10132</v>
      </c>
      <c r="F6216" t="s">
        <v>185</v>
      </c>
      <c r="G6216" t="s">
        <v>185</v>
      </c>
      <c r="H6216">
        <v>5</v>
      </c>
      <c r="I6216">
        <v>2</v>
      </c>
      <c r="J6216" t="s">
        <v>84</v>
      </c>
      <c r="K6216" t="s">
        <v>31</v>
      </c>
      <c r="L6216" t="s">
        <v>315</v>
      </c>
      <c r="N6216" s="52">
        <v>6934224.0000000009</v>
      </c>
      <c r="O6216" s="52">
        <v>6516912.0000000009</v>
      </c>
      <c r="P6216">
        <v>1</v>
      </c>
      <c r="Q6216">
        <v>1</v>
      </c>
      <c r="R6216">
        <v>10674</v>
      </c>
    </row>
    <row r="6217" spans="1:18" hidden="1">
      <c r="A6217" t="s">
        <v>7619</v>
      </c>
      <c r="B6217" t="s">
        <v>5367</v>
      </c>
      <c r="C6217">
        <v>33</v>
      </c>
      <c r="D6217" t="s">
        <v>88</v>
      </c>
      <c r="E6217" t="s">
        <v>10133</v>
      </c>
      <c r="F6217" t="s">
        <v>185</v>
      </c>
      <c r="G6217" t="s">
        <v>185</v>
      </c>
      <c r="H6217">
        <v>5</v>
      </c>
      <c r="I6217">
        <v>3</v>
      </c>
      <c r="J6217" t="s">
        <v>84</v>
      </c>
      <c r="K6217" t="s">
        <v>31</v>
      </c>
      <c r="L6217" t="s">
        <v>315</v>
      </c>
      <c r="N6217" s="52">
        <v>7013712.0000000009</v>
      </c>
      <c r="O6217" s="52">
        <v>6590879.9999999991</v>
      </c>
      <c r="P6217">
        <v>1</v>
      </c>
      <c r="Q6217">
        <v>1</v>
      </c>
      <c r="R6217">
        <v>10676</v>
      </c>
    </row>
    <row r="6218" spans="1:18" hidden="1">
      <c r="A6218" t="s">
        <v>7620</v>
      </c>
      <c r="B6218" t="s">
        <v>5369</v>
      </c>
      <c r="C6218">
        <v>34</v>
      </c>
      <c r="D6218" t="s">
        <v>88</v>
      </c>
      <c r="E6218" t="s">
        <v>10134</v>
      </c>
      <c r="F6218" t="s">
        <v>186</v>
      </c>
      <c r="G6218" t="s">
        <v>186</v>
      </c>
      <c r="H6218">
        <v>5</v>
      </c>
      <c r="I6218">
        <v>1</v>
      </c>
      <c r="J6218" t="s">
        <v>84</v>
      </c>
      <c r="K6218" t="s">
        <v>31</v>
      </c>
      <c r="L6218" t="s">
        <v>315</v>
      </c>
      <c r="N6218" s="52">
        <v>8220384.0000000009</v>
      </c>
      <c r="O6218" s="52">
        <v>7757808.0000000009</v>
      </c>
      <c r="P6218">
        <v>1</v>
      </c>
      <c r="Q6218">
        <v>1</v>
      </c>
      <c r="R6218">
        <v>10678</v>
      </c>
    </row>
    <row r="6219" spans="1:18" hidden="1">
      <c r="A6219" t="s">
        <v>7621</v>
      </c>
      <c r="B6219" t="s">
        <v>5371</v>
      </c>
      <c r="C6219">
        <v>35</v>
      </c>
      <c r="D6219" t="s">
        <v>88</v>
      </c>
      <c r="E6219" t="s">
        <v>10135</v>
      </c>
      <c r="F6219" t="s">
        <v>186</v>
      </c>
      <c r="G6219" t="s">
        <v>186</v>
      </c>
      <c r="H6219">
        <v>5</v>
      </c>
      <c r="I6219">
        <v>2</v>
      </c>
      <c r="J6219" t="s">
        <v>84</v>
      </c>
      <c r="K6219" t="s">
        <v>31</v>
      </c>
      <c r="L6219" t="s">
        <v>315</v>
      </c>
      <c r="N6219" s="52">
        <v>8313120.0000000009</v>
      </c>
      <c r="O6219" s="52">
        <v>7845024.0000000009</v>
      </c>
      <c r="P6219">
        <v>1</v>
      </c>
      <c r="Q6219">
        <v>1</v>
      </c>
      <c r="R6219">
        <v>10680</v>
      </c>
    </row>
    <row r="6220" spans="1:18" hidden="1">
      <c r="A6220" t="s">
        <v>7622</v>
      </c>
      <c r="B6220" t="s">
        <v>5373</v>
      </c>
      <c r="C6220">
        <v>36</v>
      </c>
      <c r="D6220" t="s">
        <v>88</v>
      </c>
      <c r="E6220" t="s">
        <v>10136</v>
      </c>
      <c r="F6220" t="s">
        <v>186</v>
      </c>
      <c r="G6220" t="s">
        <v>186</v>
      </c>
      <c r="H6220">
        <v>5</v>
      </c>
      <c r="I6220">
        <v>3</v>
      </c>
      <c r="J6220" t="s">
        <v>84</v>
      </c>
      <c r="K6220" t="s">
        <v>31</v>
      </c>
      <c r="L6220" t="s">
        <v>315</v>
      </c>
      <c r="N6220" s="52">
        <v>8406960</v>
      </c>
      <c r="O6220" s="52">
        <v>7933344.0000000009</v>
      </c>
      <c r="P6220">
        <v>1</v>
      </c>
      <c r="Q6220">
        <v>1</v>
      </c>
      <c r="R6220">
        <v>10682</v>
      </c>
    </row>
    <row r="6221" spans="1:18" hidden="1">
      <c r="A6221" t="s">
        <v>7623</v>
      </c>
      <c r="B6221" t="s">
        <v>5375</v>
      </c>
      <c r="C6221">
        <v>37</v>
      </c>
      <c r="D6221" t="s">
        <v>88</v>
      </c>
      <c r="E6221" t="s">
        <v>10137</v>
      </c>
      <c r="F6221" t="s">
        <v>187</v>
      </c>
      <c r="G6221" t="s">
        <v>187</v>
      </c>
      <c r="H6221">
        <v>5</v>
      </c>
      <c r="I6221">
        <v>1</v>
      </c>
      <c r="J6221" t="s">
        <v>84</v>
      </c>
      <c r="K6221" t="s">
        <v>31</v>
      </c>
      <c r="L6221" t="s">
        <v>315</v>
      </c>
      <c r="N6221" s="52">
        <v>1543392.0000000002</v>
      </c>
      <c r="O6221" s="52">
        <v>1453968.0000000002</v>
      </c>
      <c r="P6221">
        <v>1</v>
      </c>
      <c r="Q6221">
        <v>1</v>
      </c>
      <c r="R6221">
        <v>10684</v>
      </c>
    </row>
    <row r="6222" spans="1:18" hidden="1">
      <c r="A6222" t="s">
        <v>7624</v>
      </c>
      <c r="B6222" t="s">
        <v>5377</v>
      </c>
      <c r="C6222">
        <v>38</v>
      </c>
      <c r="D6222" t="s">
        <v>88</v>
      </c>
      <c r="E6222" t="s">
        <v>10138</v>
      </c>
      <c r="F6222" t="s">
        <v>187</v>
      </c>
      <c r="G6222" t="s">
        <v>187</v>
      </c>
      <c r="H6222">
        <v>5</v>
      </c>
      <c r="I6222">
        <v>2</v>
      </c>
      <c r="J6222" t="s">
        <v>84</v>
      </c>
      <c r="K6222" t="s">
        <v>31</v>
      </c>
      <c r="L6222" t="s">
        <v>315</v>
      </c>
      <c r="N6222" s="52">
        <v>1559951.9999999998</v>
      </c>
      <c r="O6222" s="52">
        <v>1470528.0000000002</v>
      </c>
      <c r="P6222">
        <v>1</v>
      </c>
      <c r="Q6222">
        <v>1</v>
      </c>
      <c r="R6222">
        <v>10686</v>
      </c>
    </row>
    <row r="6223" spans="1:18" hidden="1">
      <c r="A6223" t="s">
        <v>7625</v>
      </c>
      <c r="B6223" t="s">
        <v>5379</v>
      </c>
      <c r="C6223">
        <v>39</v>
      </c>
      <c r="D6223" t="s">
        <v>88</v>
      </c>
      <c r="E6223" t="s">
        <v>10139</v>
      </c>
      <c r="F6223" t="s">
        <v>187</v>
      </c>
      <c r="G6223" t="s">
        <v>187</v>
      </c>
      <c r="H6223">
        <v>5</v>
      </c>
      <c r="I6223">
        <v>3</v>
      </c>
      <c r="J6223" t="s">
        <v>84</v>
      </c>
      <c r="K6223" t="s">
        <v>31</v>
      </c>
      <c r="L6223" t="s">
        <v>315</v>
      </c>
      <c r="N6223" s="52">
        <v>1577616.0000000002</v>
      </c>
      <c r="O6223" s="52">
        <v>1487088.0000000002</v>
      </c>
      <c r="P6223">
        <v>1</v>
      </c>
      <c r="Q6223">
        <v>1</v>
      </c>
      <c r="R6223">
        <v>10688</v>
      </c>
    </row>
    <row r="6224" spans="1:18" hidden="1">
      <c r="A6224" t="s">
        <v>7626</v>
      </c>
      <c r="B6224" t="s">
        <v>5381</v>
      </c>
      <c r="C6224">
        <v>40</v>
      </c>
      <c r="D6224" t="s">
        <v>88</v>
      </c>
      <c r="E6224" t="s">
        <v>10140</v>
      </c>
      <c r="F6224" t="s">
        <v>188</v>
      </c>
      <c r="G6224" t="s">
        <v>188</v>
      </c>
      <c r="H6224">
        <v>5</v>
      </c>
      <c r="I6224">
        <v>1</v>
      </c>
      <c r="J6224" t="s">
        <v>84</v>
      </c>
      <c r="K6224" t="s">
        <v>31</v>
      </c>
      <c r="L6224" t="s">
        <v>315</v>
      </c>
      <c r="N6224" s="52">
        <v>6182400.0000000009</v>
      </c>
      <c r="O6224" s="52">
        <v>595056</v>
      </c>
      <c r="P6224">
        <v>1</v>
      </c>
      <c r="Q6224">
        <v>1</v>
      </c>
      <c r="R6224">
        <v>10690</v>
      </c>
    </row>
    <row r="6225" spans="1:18" hidden="1">
      <c r="A6225" t="s">
        <v>7627</v>
      </c>
      <c r="B6225" t="s">
        <v>5383</v>
      </c>
      <c r="C6225">
        <v>41</v>
      </c>
      <c r="D6225" t="s">
        <v>88</v>
      </c>
      <c r="E6225" t="s">
        <v>10141</v>
      </c>
      <c r="F6225" t="s">
        <v>188</v>
      </c>
      <c r="G6225" t="s">
        <v>188</v>
      </c>
      <c r="H6225">
        <v>5</v>
      </c>
      <c r="I6225">
        <v>2</v>
      </c>
      <c r="J6225" t="s">
        <v>84</v>
      </c>
      <c r="K6225" t="s">
        <v>31</v>
      </c>
      <c r="L6225" t="s">
        <v>315</v>
      </c>
      <c r="N6225" s="52">
        <v>628176</v>
      </c>
      <c r="O6225" s="52">
        <v>595056</v>
      </c>
      <c r="P6225">
        <v>1</v>
      </c>
      <c r="Q6225">
        <v>1</v>
      </c>
      <c r="R6225">
        <v>10692</v>
      </c>
    </row>
    <row r="6226" spans="1:18" hidden="1">
      <c r="A6226" t="s">
        <v>7628</v>
      </c>
      <c r="B6226" t="s">
        <v>5385</v>
      </c>
      <c r="C6226">
        <v>42</v>
      </c>
      <c r="D6226" t="s">
        <v>88</v>
      </c>
      <c r="E6226" t="s">
        <v>10142</v>
      </c>
      <c r="F6226" t="s">
        <v>188</v>
      </c>
      <c r="G6226" t="s">
        <v>188</v>
      </c>
      <c r="H6226">
        <v>5</v>
      </c>
      <c r="I6226">
        <v>3</v>
      </c>
      <c r="J6226" t="s">
        <v>84</v>
      </c>
      <c r="K6226" t="s">
        <v>31</v>
      </c>
      <c r="L6226" t="s">
        <v>315</v>
      </c>
      <c r="N6226" s="52">
        <v>628176</v>
      </c>
      <c r="O6226" s="52">
        <v>601680</v>
      </c>
      <c r="P6226">
        <v>1</v>
      </c>
      <c r="Q6226">
        <v>1</v>
      </c>
      <c r="R6226">
        <v>10694</v>
      </c>
    </row>
    <row r="6227" spans="1:18" hidden="1">
      <c r="A6227" t="s">
        <v>7629</v>
      </c>
      <c r="B6227" t="s">
        <v>5387</v>
      </c>
      <c r="C6227">
        <v>43</v>
      </c>
      <c r="D6227" t="s">
        <v>88</v>
      </c>
      <c r="E6227" t="s">
        <v>10143</v>
      </c>
      <c r="F6227" t="s">
        <v>189</v>
      </c>
      <c r="G6227" t="s">
        <v>189</v>
      </c>
      <c r="H6227">
        <v>5</v>
      </c>
      <c r="I6227">
        <v>1</v>
      </c>
      <c r="J6227" t="s">
        <v>84</v>
      </c>
      <c r="K6227" t="s">
        <v>31</v>
      </c>
      <c r="L6227" t="s">
        <v>315</v>
      </c>
      <c r="N6227" s="52">
        <v>2414448</v>
      </c>
      <c r="O6227" s="52">
        <v>2276448</v>
      </c>
      <c r="P6227">
        <v>1</v>
      </c>
      <c r="Q6227">
        <v>1</v>
      </c>
      <c r="R6227">
        <v>10696</v>
      </c>
    </row>
    <row r="6228" spans="1:18" hidden="1">
      <c r="A6228" t="s">
        <v>7630</v>
      </c>
      <c r="B6228" t="s">
        <v>5389</v>
      </c>
      <c r="C6228">
        <v>44</v>
      </c>
      <c r="D6228" t="s">
        <v>88</v>
      </c>
      <c r="E6228" t="s">
        <v>10144</v>
      </c>
      <c r="F6228" t="s">
        <v>189</v>
      </c>
      <c r="G6228" t="s">
        <v>189</v>
      </c>
      <c r="H6228">
        <v>5</v>
      </c>
      <c r="I6228">
        <v>2</v>
      </c>
      <c r="J6228" t="s">
        <v>84</v>
      </c>
      <c r="K6228" t="s">
        <v>31</v>
      </c>
      <c r="L6228" t="s">
        <v>315</v>
      </c>
      <c r="N6228" s="52">
        <v>2440944</v>
      </c>
      <c r="O6228" s="52">
        <v>2301840</v>
      </c>
      <c r="P6228">
        <v>1</v>
      </c>
      <c r="Q6228">
        <v>1</v>
      </c>
      <c r="R6228">
        <v>10698</v>
      </c>
    </row>
    <row r="6229" spans="1:18" hidden="1">
      <c r="A6229" t="s">
        <v>7631</v>
      </c>
      <c r="B6229" t="s">
        <v>5391</v>
      </c>
      <c r="C6229">
        <v>45</v>
      </c>
      <c r="D6229" t="s">
        <v>88</v>
      </c>
      <c r="E6229" t="s">
        <v>10145</v>
      </c>
      <c r="F6229" t="s">
        <v>189</v>
      </c>
      <c r="G6229" t="s">
        <v>189</v>
      </c>
      <c r="H6229">
        <v>5</v>
      </c>
      <c r="I6229">
        <v>3</v>
      </c>
      <c r="J6229" t="s">
        <v>84</v>
      </c>
      <c r="K6229" t="s">
        <v>31</v>
      </c>
      <c r="L6229" t="s">
        <v>315</v>
      </c>
      <c r="N6229" s="52">
        <v>2468544</v>
      </c>
      <c r="O6229" s="52">
        <v>2328336</v>
      </c>
      <c r="P6229">
        <v>1</v>
      </c>
      <c r="Q6229">
        <v>1</v>
      </c>
      <c r="R6229">
        <v>10700</v>
      </c>
    </row>
    <row r="6230" spans="1:18" hidden="1">
      <c r="A6230" t="s">
        <v>7632</v>
      </c>
      <c r="B6230" t="s">
        <v>5393</v>
      </c>
      <c r="C6230">
        <v>46</v>
      </c>
      <c r="D6230" t="s">
        <v>88</v>
      </c>
      <c r="E6230" t="s">
        <v>10146</v>
      </c>
      <c r="F6230" t="s">
        <v>190</v>
      </c>
      <c r="G6230" t="s">
        <v>190</v>
      </c>
      <c r="H6230">
        <v>5</v>
      </c>
      <c r="I6230">
        <v>1</v>
      </c>
      <c r="J6230" t="s">
        <v>84</v>
      </c>
      <c r="K6230" t="s">
        <v>31</v>
      </c>
      <c r="L6230" t="s">
        <v>315</v>
      </c>
      <c r="N6230" s="52">
        <v>15592896.000000002</v>
      </c>
      <c r="O6230" s="52">
        <v>15553152.000000002</v>
      </c>
      <c r="P6230">
        <v>1</v>
      </c>
      <c r="Q6230">
        <v>1</v>
      </c>
      <c r="R6230">
        <v>10702</v>
      </c>
    </row>
    <row r="6231" spans="1:18" hidden="1">
      <c r="A6231" t="s">
        <v>7633</v>
      </c>
      <c r="B6231" t="s">
        <v>5395</v>
      </c>
      <c r="C6231">
        <v>47</v>
      </c>
      <c r="D6231" t="s">
        <v>88</v>
      </c>
      <c r="E6231" t="s">
        <v>10147</v>
      </c>
      <c r="F6231" t="s">
        <v>190</v>
      </c>
      <c r="G6231" t="s">
        <v>190</v>
      </c>
      <c r="H6231">
        <v>5</v>
      </c>
      <c r="I6231">
        <v>2</v>
      </c>
      <c r="J6231" t="s">
        <v>84</v>
      </c>
      <c r="K6231" t="s">
        <v>31</v>
      </c>
      <c r="L6231" t="s">
        <v>315</v>
      </c>
      <c r="N6231" s="52">
        <v>16437456.000000002</v>
      </c>
      <c r="O6231" s="52">
        <v>15728688.000000002</v>
      </c>
      <c r="P6231">
        <v>1</v>
      </c>
      <c r="Q6231">
        <v>1</v>
      </c>
      <c r="R6231">
        <v>10704</v>
      </c>
    </row>
    <row r="6232" spans="1:18" hidden="1">
      <c r="A6232" t="s">
        <v>7634</v>
      </c>
      <c r="B6232" t="s">
        <v>5397</v>
      </c>
      <c r="C6232">
        <v>48</v>
      </c>
      <c r="D6232" t="s">
        <v>88</v>
      </c>
      <c r="E6232" t="s">
        <v>10148</v>
      </c>
      <c r="F6232" t="s">
        <v>190</v>
      </c>
      <c r="G6232" t="s">
        <v>190</v>
      </c>
      <c r="H6232">
        <v>5</v>
      </c>
      <c r="I6232">
        <v>3</v>
      </c>
      <c r="J6232" t="s">
        <v>84</v>
      </c>
      <c r="K6232" t="s">
        <v>31</v>
      </c>
      <c r="L6232" t="s">
        <v>315</v>
      </c>
      <c r="N6232" s="52">
        <v>16625136</v>
      </c>
      <c r="O6232" s="52">
        <v>15907536.000000002</v>
      </c>
      <c r="P6232">
        <v>1</v>
      </c>
      <c r="Q6232">
        <v>1</v>
      </c>
      <c r="R6232">
        <v>10706</v>
      </c>
    </row>
    <row r="6233" spans="1:18" hidden="1">
      <c r="A6233" t="s">
        <v>7635</v>
      </c>
      <c r="B6233" t="s">
        <v>5399</v>
      </c>
      <c r="C6233">
        <v>49</v>
      </c>
      <c r="D6233" t="s">
        <v>88</v>
      </c>
      <c r="E6233" t="s">
        <v>10149</v>
      </c>
      <c r="F6233" t="s">
        <v>191</v>
      </c>
      <c r="G6233" t="s">
        <v>191</v>
      </c>
      <c r="H6233">
        <v>5</v>
      </c>
      <c r="I6233">
        <v>1</v>
      </c>
      <c r="J6233" t="s">
        <v>84</v>
      </c>
      <c r="K6233" t="s">
        <v>31</v>
      </c>
      <c r="L6233" t="s">
        <v>315</v>
      </c>
      <c r="N6233" s="52">
        <v>507840.00000000006</v>
      </c>
      <c r="O6233" s="52">
        <v>507840.00000000006</v>
      </c>
      <c r="P6233">
        <v>1</v>
      </c>
      <c r="Q6233">
        <v>1</v>
      </c>
      <c r="R6233">
        <v>10708</v>
      </c>
    </row>
    <row r="6234" spans="1:18" hidden="1">
      <c r="A6234" t="s">
        <v>7636</v>
      </c>
      <c r="B6234" t="s">
        <v>5401</v>
      </c>
      <c r="C6234">
        <v>50</v>
      </c>
      <c r="D6234" t="s">
        <v>88</v>
      </c>
      <c r="E6234" t="s">
        <v>10150</v>
      </c>
      <c r="F6234" t="s">
        <v>191</v>
      </c>
      <c r="G6234" t="s">
        <v>191</v>
      </c>
      <c r="H6234">
        <v>5</v>
      </c>
      <c r="I6234">
        <v>2</v>
      </c>
      <c r="J6234" t="s">
        <v>84</v>
      </c>
      <c r="K6234" t="s">
        <v>31</v>
      </c>
      <c r="L6234" t="s">
        <v>315</v>
      </c>
      <c r="N6234" s="52">
        <v>513360.00000000006</v>
      </c>
      <c r="O6234" s="52">
        <v>513360.00000000006</v>
      </c>
      <c r="P6234">
        <v>1</v>
      </c>
      <c r="Q6234">
        <v>1</v>
      </c>
      <c r="R6234">
        <v>10710</v>
      </c>
    </row>
    <row r="6235" spans="1:18" hidden="1">
      <c r="A6235" t="s">
        <v>7637</v>
      </c>
      <c r="B6235" t="s">
        <v>5403</v>
      </c>
      <c r="C6235">
        <v>51</v>
      </c>
      <c r="D6235" t="s">
        <v>88</v>
      </c>
      <c r="E6235" t="s">
        <v>10151</v>
      </c>
      <c r="F6235" t="s">
        <v>191</v>
      </c>
      <c r="G6235" t="s">
        <v>191</v>
      </c>
      <c r="H6235">
        <v>5</v>
      </c>
      <c r="I6235">
        <v>3</v>
      </c>
      <c r="J6235" t="s">
        <v>84</v>
      </c>
      <c r="K6235" t="s">
        <v>31</v>
      </c>
      <c r="L6235" t="s">
        <v>315</v>
      </c>
      <c r="N6235" s="52">
        <v>518880.00000000006</v>
      </c>
      <c r="O6235" s="52">
        <v>518880.00000000006</v>
      </c>
      <c r="P6235">
        <v>1</v>
      </c>
      <c r="Q6235">
        <v>1</v>
      </c>
      <c r="R6235">
        <v>10712</v>
      </c>
    </row>
    <row r="6236" spans="1:18" hidden="1">
      <c r="A6236" t="s">
        <v>7638</v>
      </c>
      <c r="B6236" t="s">
        <v>5405</v>
      </c>
      <c r="C6236">
        <v>52</v>
      </c>
      <c r="D6236" t="s">
        <v>88</v>
      </c>
      <c r="E6236" t="s">
        <v>10152</v>
      </c>
      <c r="F6236" t="s">
        <v>192</v>
      </c>
      <c r="G6236" t="s">
        <v>192</v>
      </c>
      <c r="H6236">
        <v>5</v>
      </c>
      <c r="I6236">
        <v>1</v>
      </c>
      <c r="J6236" t="s">
        <v>84</v>
      </c>
      <c r="K6236" t="s">
        <v>31</v>
      </c>
      <c r="L6236" t="s">
        <v>315</v>
      </c>
      <c r="N6236" s="52">
        <v>1253040</v>
      </c>
      <c r="O6236" s="52">
        <v>1253040</v>
      </c>
      <c r="P6236">
        <v>1</v>
      </c>
      <c r="Q6236">
        <v>1</v>
      </c>
      <c r="R6236">
        <v>10714</v>
      </c>
    </row>
    <row r="6237" spans="1:18" hidden="1">
      <c r="A6237" t="s">
        <v>7639</v>
      </c>
      <c r="B6237" t="s">
        <v>5407</v>
      </c>
      <c r="C6237">
        <v>53</v>
      </c>
      <c r="D6237" t="s">
        <v>88</v>
      </c>
      <c r="E6237" t="s">
        <v>10153</v>
      </c>
      <c r="F6237" t="s">
        <v>192</v>
      </c>
      <c r="G6237" t="s">
        <v>192</v>
      </c>
      <c r="H6237">
        <v>5</v>
      </c>
      <c r="I6237">
        <v>2</v>
      </c>
      <c r="J6237" t="s">
        <v>84</v>
      </c>
      <c r="K6237" t="s">
        <v>31</v>
      </c>
      <c r="L6237" t="s">
        <v>315</v>
      </c>
      <c r="N6237" s="52">
        <v>1258560</v>
      </c>
      <c r="O6237" s="52">
        <v>1258560</v>
      </c>
      <c r="P6237">
        <v>1</v>
      </c>
      <c r="Q6237">
        <v>1</v>
      </c>
      <c r="R6237">
        <v>10716</v>
      </c>
    </row>
    <row r="6238" spans="1:18" hidden="1">
      <c r="A6238" t="s">
        <v>7640</v>
      </c>
      <c r="B6238" t="s">
        <v>5409</v>
      </c>
      <c r="C6238">
        <v>54</v>
      </c>
      <c r="D6238" t="s">
        <v>88</v>
      </c>
      <c r="E6238" t="s">
        <v>10154</v>
      </c>
      <c r="F6238" t="s">
        <v>192</v>
      </c>
      <c r="G6238" t="s">
        <v>192</v>
      </c>
      <c r="H6238">
        <v>5</v>
      </c>
      <c r="I6238">
        <v>3</v>
      </c>
      <c r="J6238" t="s">
        <v>84</v>
      </c>
      <c r="K6238" t="s">
        <v>31</v>
      </c>
      <c r="L6238" t="s">
        <v>315</v>
      </c>
      <c r="N6238" s="52">
        <v>1264080</v>
      </c>
      <c r="O6238" s="52">
        <v>1264080</v>
      </c>
      <c r="P6238">
        <v>1</v>
      </c>
      <c r="Q6238">
        <v>1</v>
      </c>
      <c r="R6238">
        <v>10718</v>
      </c>
    </row>
    <row r="6239" spans="1:18" hidden="1">
      <c r="A6239" t="s">
        <v>7641</v>
      </c>
      <c r="B6239" t="s">
        <v>5411</v>
      </c>
      <c r="C6239">
        <v>55</v>
      </c>
      <c r="D6239" t="s">
        <v>88</v>
      </c>
      <c r="E6239" t="s">
        <v>10155</v>
      </c>
      <c r="F6239" t="s">
        <v>193</v>
      </c>
      <c r="G6239" t="s">
        <v>193</v>
      </c>
      <c r="H6239">
        <v>5</v>
      </c>
      <c r="I6239">
        <v>1</v>
      </c>
      <c r="J6239" t="s">
        <v>84</v>
      </c>
      <c r="K6239" t="s">
        <v>31</v>
      </c>
      <c r="L6239" t="s">
        <v>315</v>
      </c>
      <c r="N6239" s="52">
        <v>19430400</v>
      </c>
      <c r="O6239" s="52">
        <v>19430400</v>
      </c>
      <c r="P6239">
        <v>1</v>
      </c>
      <c r="Q6239">
        <v>1</v>
      </c>
      <c r="R6239">
        <v>10720</v>
      </c>
    </row>
    <row r="6240" spans="1:18" hidden="1">
      <c r="A6240" t="s">
        <v>7642</v>
      </c>
      <c r="B6240" t="s">
        <v>5413</v>
      </c>
      <c r="C6240">
        <v>56</v>
      </c>
      <c r="D6240" t="s">
        <v>88</v>
      </c>
      <c r="E6240" t="s">
        <v>10156</v>
      </c>
      <c r="F6240" t="s">
        <v>193</v>
      </c>
      <c r="G6240" t="s">
        <v>193</v>
      </c>
      <c r="H6240">
        <v>5</v>
      </c>
      <c r="I6240">
        <v>2</v>
      </c>
      <c r="J6240" t="s">
        <v>84</v>
      </c>
      <c r="K6240" t="s">
        <v>31</v>
      </c>
      <c r="L6240" t="s">
        <v>315</v>
      </c>
      <c r="N6240" s="52">
        <v>19648992</v>
      </c>
      <c r="O6240" s="52">
        <v>19648992</v>
      </c>
      <c r="P6240">
        <v>1</v>
      </c>
      <c r="Q6240">
        <v>1</v>
      </c>
      <c r="R6240">
        <v>10722</v>
      </c>
    </row>
    <row r="6241" spans="1:18" hidden="1">
      <c r="A6241" t="s">
        <v>7643</v>
      </c>
      <c r="B6241" t="s">
        <v>5415</v>
      </c>
      <c r="C6241">
        <v>57</v>
      </c>
      <c r="D6241" t="s">
        <v>88</v>
      </c>
      <c r="E6241" t="s">
        <v>10157</v>
      </c>
      <c r="F6241" t="s">
        <v>193</v>
      </c>
      <c r="G6241" t="s">
        <v>193</v>
      </c>
      <c r="H6241">
        <v>5</v>
      </c>
      <c r="I6241">
        <v>3</v>
      </c>
      <c r="J6241" t="s">
        <v>84</v>
      </c>
      <c r="K6241" t="s">
        <v>31</v>
      </c>
      <c r="L6241" t="s">
        <v>315</v>
      </c>
      <c r="N6241" s="52">
        <v>19872000</v>
      </c>
      <c r="O6241" s="52">
        <v>19872000</v>
      </c>
      <c r="P6241">
        <v>1</v>
      </c>
      <c r="Q6241">
        <v>1</v>
      </c>
      <c r="R6241">
        <v>10724</v>
      </c>
    </row>
    <row r="6242" spans="1:18" hidden="1">
      <c r="A6242" t="s">
        <v>7644</v>
      </c>
      <c r="B6242" t="s">
        <v>5417</v>
      </c>
      <c r="C6242">
        <v>58</v>
      </c>
      <c r="D6242" t="s">
        <v>102</v>
      </c>
      <c r="E6242" t="s">
        <v>10158</v>
      </c>
      <c r="F6242" t="s">
        <v>194</v>
      </c>
      <c r="G6242" t="s">
        <v>176</v>
      </c>
      <c r="H6242">
        <v>5</v>
      </c>
      <c r="I6242" t="s">
        <v>103</v>
      </c>
      <c r="J6242" t="s">
        <v>84</v>
      </c>
      <c r="K6242" t="s">
        <v>31</v>
      </c>
      <c r="L6242" t="s">
        <v>315</v>
      </c>
      <c r="N6242" s="52">
        <v>423936.00000000006</v>
      </c>
      <c r="O6242" s="52">
        <v>406271.99999999994</v>
      </c>
      <c r="P6242">
        <v>1</v>
      </c>
      <c r="Q6242">
        <f>IF(COUNTIF(SolCotizacion!$E:$E,$G6242)&gt;0,1,0)</f>
        <v>0</v>
      </c>
      <c r="R6242">
        <v>10726</v>
      </c>
    </row>
    <row r="6243" spans="1:18" hidden="1">
      <c r="A6243" t="s">
        <v>7645</v>
      </c>
      <c r="B6243" t="s">
        <v>5419</v>
      </c>
      <c r="C6243">
        <v>59</v>
      </c>
      <c r="D6243" t="s">
        <v>102</v>
      </c>
      <c r="E6243" t="s">
        <v>10159</v>
      </c>
      <c r="F6243" t="s">
        <v>195</v>
      </c>
      <c r="G6243" t="s">
        <v>176</v>
      </c>
      <c r="H6243">
        <v>5</v>
      </c>
      <c r="I6243" t="s">
        <v>103</v>
      </c>
      <c r="J6243" t="s">
        <v>84</v>
      </c>
      <c r="K6243" t="s">
        <v>31</v>
      </c>
      <c r="L6243" t="s">
        <v>315</v>
      </c>
      <c r="N6243" s="52">
        <v>22080.000000000004</v>
      </c>
      <c r="O6243" s="52">
        <v>22080.000000000004</v>
      </c>
      <c r="P6243">
        <v>1</v>
      </c>
      <c r="Q6243">
        <f>IF(COUNTIF(SolCotizacion!$E:$E,$G6243)&gt;0,1,0)</f>
        <v>0</v>
      </c>
      <c r="R6243">
        <v>10728</v>
      </c>
    </row>
    <row r="6244" spans="1:18" hidden="1">
      <c r="A6244" t="s">
        <v>7646</v>
      </c>
      <c r="B6244" t="s">
        <v>5421</v>
      </c>
      <c r="C6244">
        <v>60</v>
      </c>
      <c r="D6244" t="s">
        <v>102</v>
      </c>
      <c r="E6244" t="s">
        <v>10160</v>
      </c>
      <c r="F6244" t="s">
        <v>196</v>
      </c>
      <c r="G6244" t="s">
        <v>177</v>
      </c>
      <c r="H6244">
        <v>5</v>
      </c>
      <c r="I6244" t="s">
        <v>103</v>
      </c>
      <c r="J6244" t="s">
        <v>84</v>
      </c>
      <c r="K6244" t="s">
        <v>31</v>
      </c>
      <c r="L6244" t="s">
        <v>315</v>
      </c>
      <c r="N6244" s="52">
        <v>165600</v>
      </c>
      <c r="O6244" s="52">
        <v>165600</v>
      </c>
      <c r="P6244">
        <v>1</v>
      </c>
      <c r="Q6244">
        <f>IF(COUNTIF(SolCotizacion!$E:$E,$G6244)&gt;0,1,0)</f>
        <v>0</v>
      </c>
      <c r="R6244">
        <v>10730</v>
      </c>
    </row>
    <row r="6245" spans="1:18" hidden="1">
      <c r="A6245" t="s">
        <v>7647</v>
      </c>
      <c r="B6245" t="s">
        <v>5423</v>
      </c>
      <c r="C6245">
        <v>61</v>
      </c>
      <c r="D6245" t="s">
        <v>102</v>
      </c>
      <c r="E6245" t="s">
        <v>10161</v>
      </c>
      <c r="F6245" t="s">
        <v>197</v>
      </c>
      <c r="G6245" t="s">
        <v>178</v>
      </c>
      <c r="H6245">
        <v>5</v>
      </c>
      <c r="I6245" t="s">
        <v>103</v>
      </c>
      <c r="J6245" t="s">
        <v>84</v>
      </c>
      <c r="K6245" t="s">
        <v>31</v>
      </c>
      <c r="L6245" t="s">
        <v>315</v>
      </c>
      <c r="N6245" s="52">
        <v>423936.00000000006</v>
      </c>
      <c r="O6245" s="52">
        <v>406271.99999999994</v>
      </c>
      <c r="P6245">
        <v>1</v>
      </c>
      <c r="Q6245">
        <f>IF(COUNTIF(SolCotizacion!$E:$E,$G6245)&gt;0,1,0)</f>
        <v>0</v>
      </c>
      <c r="R6245">
        <v>10732</v>
      </c>
    </row>
    <row r="6246" spans="1:18" hidden="1">
      <c r="A6246" t="s">
        <v>7648</v>
      </c>
      <c r="B6246" t="s">
        <v>5425</v>
      </c>
      <c r="C6246">
        <v>63</v>
      </c>
      <c r="D6246" t="s">
        <v>102</v>
      </c>
      <c r="E6246" t="s">
        <v>10162</v>
      </c>
      <c r="F6246" t="s">
        <v>198</v>
      </c>
      <c r="G6246" t="s">
        <v>179</v>
      </c>
      <c r="H6246">
        <v>5</v>
      </c>
      <c r="I6246" t="s">
        <v>103</v>
      </c>
      <c r="J6246" t="s">
        <v>84</v>
      </c>
      <c r="K6246" t="s">
        <v>31</v>
      </c>
      <c r="L6246" t="s">
        <v>315</v>
      </c>
      <c r="N6246" s="52">
        <v>4195.2000000000007</v>
      </c>
      <c r="O6246" s="52">
        <v>4195.2000000000007</v>
      </c>
      <c r="P6246">
        <v>1</v>
      </c>
      <c r="Q6246">
        <f>IF(COUNTIF(SolCotizacion!$E:$E,$G6246)&gt;0,1,0)</f>
        <v>0</v>
      </c>
      <c r="R6246">
        <v>10736</v>
      </c>
    </row>
    <row r="6247" spans="1:18" hidden="1">
      <c r="A6247" t="s">
        <v>7649</v>
      </c>
      <c r="B6247" t="s">
        <v>5427</v>
      </c>
      <c r="C6247">
        <v>64</v>
      </c>
      <c r="D6247" t="s">
        <v>102</v>
      </c>
      <c r="E6247" t="s">
        <v>10163</v>
      </c>
      <c r="F6247" t="s">
        <v>199</v>
      </c>
      <c r="G6247" t="s">
        <v>180</v>
      </c>
      <c r="H6247">
        <v>5</v>
      </c>
      <c r="I6247" t="s">
        <v>103</v>
      </c>
      <c r="J6247" t="s">
        <v>84</v>
      </c>
      <c r="K6247" t="s">
        <v>31</v>
      </c>
      <c r="L6247" t="s">
        <v>315</v>
      </c>
      <c r="N6247" s="52">
        <v>4195.2000000000007</v>
      </c>
      <c r="O6247" s="52">
        <v>4195.2000000000007</v>
      </c>
      <c r="P6247">
        <v>1</v>
      </c>
      <c r="Q6247">
        <f>IF(COUNTIF(SolCotizacion!$E:$E,$G6247)&gt;0,1,0)</f>
        <v>0</v>
      </c>
      <c r="R6247">
        <v>10738</v>
      </c>
    </row>
    <row r="6248" spans="1:18" hidden="1">
      <c r="A6248" t="s">
        <v>7650</v>
      </c>
      <c r="B6248" t="s">
        <v>5429</v>
      </c>
      <c r="C6248">
        <v>65</v>
      </c>
      <c r="D6248" t="s">
        <v>102</v>
      </c>
      <c r="E6248" t="s">
        <v>10164</v>
      </c>
      <c r="F6248" t="s">
        <v>200</v>
      </c>
      <c r="G6248" t="s">
        <v>180</v>
      </c>
      <c r="H6248">
        <v>5</v>
      </c>
      <c r="I6248" t="s">
        <v>103</v>
      </c>
      <c r="J6248" t="s">
        <v>84</v>
      </c>
      <c r="K6248" t="s">
        <v>31</v>
      </c>
      <c r="L6248" t="s">
        <v>315</v>
      </c>
      <c r="N6248" s="52">
        <v>4195.2000000000007</v>
      </c>
      <c r="O6248" s="52">
        <v>4195.2000000000007</v>
      </c>
      <c r="P6248">
        <v>1</v>
      </c>
      <c r="Q6248">
        <f>IF(COUNTIF(SolCotizacion!$E:$E,$G6248)&gt;0,1,0)</f>
        <v>0</v>
      </c>
      <c r="R6248">
        <v>10740</v>
      </c>
    </row>
    <row r="6249" spans="1:18" hidden="1">
      <c r="A6249" t="s">
        <v>7651</v>
      </c>
      <c r="B6249" t="s">
        <v>5431</v>
      </c>
      <c r="C6249">
        <v>66</v>
      </c>
      <c r="D6249" t="s">
        <v>102</v>
      </c>
      <c r="E6249" t="s">
        <v>10165</v>
      </c>
      <c r="F6249" t="s">
        <v>201</v>
      </c>
      <c r="G6249" t="s">
        <v>180</v>
      </c>
      <c r="H6249">
        <v>5</v>
      </c>
      <c r="I6249" t="s">
        <v>103</v>
      </c>
      <c r="J6249" t="s">
        <v>84</v>
      </c>
      <c r="K6249" t="s">
        <v>31</v>
      </c>
      <c r="L6249" t="s">
        <v>315</v>
      </c>
      <c r="N6249" s="52">
        <v>306912</v>
      </c>
      <c r="O6249" s="52">
        <v>291456</v>
      </c>
      <c r="P6249">
        <v>1</v>
      </c>
      <c r="Q6249">
        <f>IF(COUNTIF(SolCotizacion!$E:$E,$G6249)&gt;0,1,0)</f>
        <v>0</v>
      </c>
      <c r="R6249">
        <v>10742</v>
      </c>
    </row>
    <row r="6250" spans="1:18" hidden="1">
      <c r="A6250" t="s">
        <v>7652</v>
      </c>
      <c r="B6250" t="s">
        <v>5433</v>
      </c>
      <c r="C6250">
        <v>67</v>
      </c>
      <c r="D6250" t="s">
        <v>102</v>
      </c>
      <c r="E6250" t="s">
        <v>10166</v>
      </c>
      <c r="F6250" t="s">
        <v>202</v>
      </c>
      <c r="G6250" t="s">
        <v>181</v>
      </c>
      <c r="H6250">
        <v>5</v>
      </c>
      <c r="I6250" t="s">
        <v>103</v>
      </c>
      <c r="J6250" t="s">
        <v>84</v>
      </c>
      <c r="K6250" t="s">
        <v>31</v>
      </c>
      <c r="L6250" t="s">
        <v>315</v>
      </c>
      <c r="N6250" s="52">
        <v>568560</v>
      </c>
      <c r="O6250" s="52">
        <v>539856</v>
      </c>
      <c r="P6250">
        <v>1</v>
      </c>
      <c r="Q6250">
        <f>IF(COUNTIF(SolCotizacion!$E:$E,$G6250)&gt;0,1,0)</f>
        <v>0</v>
      </c>
      <c r="R6250">
        <v>10744</v>
      </c>
    </row>
    <row r="6251" spans="1:18" hidden="1">
      <c r="A6251" t="s">
        <v>7653</v>
      </c>
      <c r="B6251" t="s">
        <v>5435</v>
      </c>
      <c r="C6251">
        <v>68</v>
      </c>
      <c r="D6251" t="s">
        <v>102</v>
      </c>
      <c r="E6251" t="s">
        <v>10167</v>
      </c>
      <c r="F6251" t="s">
        <v>203</v>
      </c>
      <c r="G6251" t="s">
        <v>181</v>
      </c>
      <c r="H6251">
        <v>5</v>
      </c>
      <c r="I6251" t="s">
        <v>103</v>
      </c>
      <c r="J6251" t="s">
        <v>84</v>
      </c>
      <c r="K6251" t="s">
        <v>31</v>
      </c>
      <c r="L6251" t="s">
        <v>315</v>
      </c>
      <c r="N6251" s="52">
        <v>217488.00000000003</v>
      </c>
      <c r="O6251" s="52">
        <v>205344.00000000003</v>
      </c>
      <c r="P6251">
        <v>1</v>
      </c>
      <c r="Q6251">
        <f>IF(COUNTIF(SolCotizacion!$E:$E,$G6251)&gt;0,1,0)</f>
        <v>0</v>
      </c>
      <c r="R6251">
        <v>10746</v>
      </c>
    </row>
    <row r="6252" spans="1:18" hidden="1">
      <c r="A6252" t="s">
        <v>7654</v>
      </c>
      <c r="B6252" t="s">
        <v>5437</v>
      </c>
      <c r="C6252">
        <v>69</v>
      </c>
      <c r="D6252" t="s">
        <v>102</v>
      </c>
      <c r="E6252" t="s">
        <v>10168</v>
      </c>
      <c r="F6252" t="s">
        <v>204</v>
      </c>
      <c r="G6252" t="s">
        <v>181</v>
      </c>
      <c r="H6252">
        <v>5</v>
      </c>
      <c r="I6252" t="s">
        <v>103</v>
      </c>
      <c r="J6252" t="s">
        <v>84</v>
      </c>
      <c r="K6252" t="s">
        <v>31</v>
      </c>
      <c r="L6252" t="s">
        <v>315</v>
      </c>
      <c r="N6252" s="52">
        <v>787152.00000000012</v>
      </c>
      <c r="O6252" s="52">
        <v>748512.00000000012</v>
      </c>
      <c r="P6252">
        <v>1</v>
      </c>
      <c r="Q6252">
        <f>IF(COUNTIF(SolCotizacion!$E:$E,$G6252)&gt;0,1,0)</f>
        <v>0</v>
      </c>
      <c r="R6252">
        <v>10748</v>
      </c>
    </row>
    <row r="6253" spans="1:18" hidden="1">
      <c r="A6253" t="s">
        <v>7655</v>
      </c>
      <c r="B6253" t="s">
        <v>5439</v>
      </c>
      <c r="C6253">
        <v>70</v>
      </c>
      <c r="D6253" t="s">
        <v>102</v>
      </c>
      <c r="E6253" t="s">
        <v>10169</v>
      </c>
      <c r="F6253" t="s">
        <v>205</v>
      </c>
      <c r="G6253" t="s">
        <v>181</v>
      </c>
      <c r="H6253">
        <v>5</v>
      </c>
      <c r="I6253" t="s">
        <v>103</v>
      </c>
      <c r="J6253" t="s">
        <v>84</v>
      </c>
      <c r="K6253" t="s">
        <v>31</v>
      </c>
      <c r="L6253" t="s">
        <v>315</v>
      </c>
      <c r="N6253" s="52">
        <v>2310672</v>
      </c>
      <c r="O6253" s="52">
        <v>2195856</v>
      </c>
      <c r="P6253">
        <v>1</v>
      </c>
      <c r="Q6253">
        <f>IF(COUNTIF(SolCotizacion!$E:$E,$G6253)&gt;0,1,0)</f>
        <v>0</v>
      </c>
      <c r="R6253">
        <v>10750</v>
      </c>
    </row>
    <row r="6254" spans="1:18" hidden="1">
      <c r="A6254" t="s">
        <v>7656</v>
      </c>
      <c r="B6254" t="s">
        <v>5441</v>
      </c>
      <c r="C6254">
        <v>71</v>
      </c>
      <c r="D6254" t="s">
        <v>102</v>
      </c>
      <c r="E6254" t="s">
        <v>10170</v>
      </c>
      <c r="F6254" t="s">
        <v>206</v>
      </c>
      <c r="G6254" t="s">
        <v>182</v>
      </c>
      <c r="H6254">
        <v>5</v>
      </c>
      <c r="I6254" t="s">
        <v>103</v>
      </c>
      <c r="J6254" t="s">
        <v>84</v>
      </c>
      <c r="K6254" t="s">
        <v>31</v>
      </c>
      <c r="L6254" t="s">
        <v>315</v>
      </c>
      <c r="N6254" s="52">
        <v>4195.2000000000007</v>
      </c>
      <c r="O6254" s="52">
        <v>4195.2000000000007</v>
      </c>
      <c r="P6254">
        <v>1</v>
      </c>
      <c r="Q6254">
        <f>IF(COUNTIF(SolCotizacion!$E:$E,$G6254)&gt;0,1,0)</f>
        <v>0</v>
      </c>
      <c r="R6254">
        <v>10752</v>
      </c>
    </row>
    <row r="6255" spans="1:18" hidden="1">
      <c r="A6255" t="s">
        <v>7657</v>
      </c>
      <c r="B6255" t="s">
        <v>5443</v>
      </c>
      <c r="C6255">
        <v>72</v>
      </c>
      <c r="D6255" t="s">
        <v>102</v>
      </c>
      <c r="E6255" t="s">
        <v>10171</v>
      </c>
      <c r="F6255" t="s">
        <v>207</v>
      </c>
      <c r="G6255" t="s">
        <v>182</v>
      </c>
      <c r="H6255">
        <v>5</v>
      </c>
      <c r="I6255" t="s">
        <v>103</v>
      </c>
      <c r="J6255" t="s">
        <v>84</v>
      </c>
      <c r="K6255" t="s">
        <v>31</v>
      </c>
      <c r="L6255" t="s">
        <v>315</v>
      </c>
      <c r="N6255" s="52">
        <v>388608.00000000006</v>
      </c>
      <c r="O6255" s="52">
        <v>369840.00000000006</v>
      </c>
      <c r="P6255">
        <v>1</v>
      </c>
      <c r="Q6255">
        <f>IF(COUNTIF(SolCotizacion!$E:$E,$G6255)&gt;0,1,0)</f>
        <v>0</v>
      </c>
      <c r="R6255">
        <v>10754</v>
      </c>
    </row>
    <row r="6256" spans="1:18" hidden="1">
      <c r="A6256" t="s">
        <v>7658</v>
      </c>
      <c r="B6256" t="s">
        <v>5445</v>
      </c>
      <c r="C6256">
        <v>73</v>
      </c>
      <c r="D6256" t="s">
        <v>102</v>
      </c>
      <c r="E6256" t="s">
        <v>10172</v>
      </c>
      <c r="F6256" t="s">
        <v>208</v>
      </c>
      <c r="G6256" t="s">
        <v>182</v>
      </c>
      <c r="H6256">
        <v>5</v>
      </c>
      <c r="I6256" t="s">
        <v>103</v>
      </c>
      <c r="J6256" t="s">
        <v>84</v>
      </c>
      <c r="K6256" t="s">
        <v>31</v>
      </c>
      <c r="L6256" t="s">
        <v>315</v>
      </c>
      <c r="N6256" s="52">
        <v>4195.2000000000007</v>
      </c>
      <c r="O6256" s="52">
        <v>4195.2000000000007</v>
      </c>
      <c r="P6256">
        <v>1</v>
      </c>
      <c r="Q6256">
        <f>IF(COUNTIF(SolCotizacion!$E:$E,$G6256)&gt;0,1,0)</f>
        <v>0</v>
      </c>
      <c r="R6256">
        <v>10756</v>
      </c>
    </row>
    <row r="6257" spans="1:18" hidden="1">
      <c r="A6257" t="s">
        <v>7659</v>
      </c>
      <c r="B6257" t="s">
        <v>5447</v>
      </c>
      <c r="C6257">
        <v>74</v>
      </c>
      <c r="D6257" t="s">
        <v>102</v>
      </c>
      <c r="E6257" t="s">
        <v>10173</v>
      </c>
      <c r="F6257" t="s">
        <v>209</v>
      </c>
      <c r="G6257" t="s">
        <v>183</v>
      </c>
      <c r="H6257">
        <v>5</v>
      </c>
      <c r="I6257" t="s">
        <v>103</v>
      </c>
      <c r="J6257" t="s">
        <v>84</v>
      </c>
      <c r="K6257" t="s">
        <v>31</v>
      </c>
      <c r="L6257" t="s">
        <v>315</v>
      </c>
      <c r="N6257" s="52">
        <v>4195.2000000000007</v>
      </c>
      <c r="O6257" s="52">
        <v>4195.2000000000007</v>
      </c>
      <c r="P6257">
        <v>1</v>
      </c>
      <c r="Q6257">
        <f>IF(COUNTIF(SolCotizacion!$E:$E,$G6257)&gt;0,1,0)</f>
        <v>0</v>
      </c>
      <c r="R6257">
        <v>10758</v>
      </c>
    </row>
    <row r="6258" spans="1:18" hidden="1">
      <c r="A6258" t="s">
        <v>7660</v>
      </c>
      <c r="B6258" t="s">
        <v>5449</v>
      </c>
      <c r="C6258">
        <v>75</v>
      </c>
      <c r="D6258" t="s">
        <v>102</v>
      </c>
      <c r="E6258" t="s">
        <v>10174</v>
      </c>
      <c r="F6258" t="s">
        <v>210</v>
      </c>
      <c r="G6258" t="s">
        <v>183</v>
      </c>
      <c r="H6258">
        <v>5</v>
      </c>
      <c r="I6258" t="s">
        <v>103</v>
      </c>
      <c r="J6258" t="s">
        <v>84</v>
      </c>
      <c r="K6258" t="s">
        <v>31</v>
      </c>
      <c r="L6258" t="s">
        <v>315</v>
      </c>
      <c r="N6258" s="52">
        <v>306912</v>
      </c>
      <c r="O6258" s="52">
        <v>291456</v>
      </c>
      <c r="P6258">
        <v>1</v>
      </c>
      <c r="Q6258">
        <f>IF(COUNTIF(SolCotizacion!$E:$E,$G6258)&gt;0,1,0)</f>
        <v>0</v>
      </c>
      <c r="R6258">
        <v>10760</v>
      </c>
    </row>
    <row r="6259" spans="1:18" hidden="1">
      <c r="A6259" t="s">
        <v>7661</v>
      </c>
      <c r="B6259" t="s">
        <v>5451</v>
      </c>
      <c r="C6259">
        <v>76</v>
      </c>
      <c r="D6259" t="s">
        <v>102</v>
      </c>
      <c r="E6259" t="s">
        <v>10175</v>
      </c>
      <c r="F6259" t="s">
        <v>211</v>
      </c>
      <c r="G6259" t="s">
        <v>183</v>
      </c>
      <c r="H6259">
        <v>5</v>
      </c>
      <c r="I6259" t="s">
        <v>103</v>
      </c>
      <c r="J6259" t="s">
        <v>84</v>
      </c>
      <c r="K6259" t="s">
        <v>31</v>
      </c>
      <c r="L6259" t="s">
        <v>315</v>
      </c>
      <c r="N6259" s="52">
        <v>4195.2000000000007</v>
      </c>
      <c r="O6259" s="52">
        <v>4195.2000000000007</v>
      </c>
      <c r="P6259">
        <v>1</v>
      </c>
      <c r="Q6259">
        <f>IF(COUNTIF(SolCotizacion!$E:$E,$G6259)&gt;0,1,0)</f>
        <v>0</v>
      </c>
      <c r="R6259">
        <v>10762</v>
      </c>
    </row>
    <row r="6260" spans="1:18" hidden="1">
      <c r="A6260" t="s">
        <v>7662</v>
      </c>
      <c r="B6260" t="s">
        <v>5453</v>
      </c>
      <c r="C6260">
        <v>77</v>
      </c>
      <c r="D6260" t="s">
        <v>102</v>
      </c>
      <c r="E6260" t="s">
        <v>10176</v>
      </c>
      <c r="F6260" t="s">
        <v>212</v>
      </c>
      <c r="G6260" t="s">
        <v>184</v>
      </c>
      <c r="H6260">
        <v>5</v>
      </c>
      <c r="I6260" t="s">
        <v>103</v>
      </c>
      <c r="J6260" t="s">
        <v>84</v>
      </c>
      <c r="K6260" t="s">
        <v>31</v>
      </c>
      <c r="L6260" t="s">
        <v>315</v>
      </c>
      <c r="N6260" s="52">
        <v>317952</v>
      </c>
      <c r="O6260" s="52">
        <v>302496</v>
      </c>
      <c r="P6260">
        <v>1</v>
      </c>
      <c r="Q6260">
        <f>IF(COUNTIF(SolCotizacion!$E:$E,$G6260)&gt;0,1,0)</f>
        <v>0</v>
      </c>
      <c r="R6260">
        <v>10764</v>
      </c>
    </row>
    <row r="6261" spans="1:18" hidden="1">
      <c r="A6261" t="s">
        <v>7663</v>
      </c>
      <c r="B6261" t="s">
        <v>5455</v>
      </c>
      <c r="C6261">
        <v>78</v>
      </c>
      <c r="D6261" t="s">
        <v>102</v>
      </c>
      <c r="E6261" t="s">
        <v>10177</v>
      </c>
      <c r="F6261" t="s">
        <v>213</v>
      </c>
      <c r="G6261" t="s">
        <v>184</v>
      </c>
      <c r="H6261">
        <v>5</v>
      </c>
      <c r="I6261" t="s">
        <v>103</v>
      </c>
      <c r="J6261" t="s">
        <v>84</v>
      </c>
      <c r="K6261" t="s">
        <v>31</v>
      </c>
      <c r="L6261" t="s">
        <v>315</v>
      </c>
      <c r="N6261" s="52">
        <v>217488.00000000003</v>
      </c>
      <c r="O6261" s="52">
        <v>204240.00000000003</v>
      </c>
      <c r="P6261">
        <v>1</v>
      </c>
      <c r="Q6261">
        <f>IF(COUNTIF(SolCotizacion!$E:$E,$G6261)&gt;0,1,0)</f>
        <v>0</v>
      </c>
      <c r="R6261">
        <v>10766</v>
      </c>
    </row>
    <row r="6262" spans="1:18" hidden="1">
      <c r="A6262" t="s">
        <v>7664</v>
      </c>
      <c r="B6262" t="s">
        <v>5457</v>
      </c>
      <c r="C6262">
        <v>79</v>
      </c>
      <c r="D6262" t="s">
        <v>102</v>
      </c>
      <c r="E6262" t="s">
        <v>10178</v>
      </c>
      <c r="F6262" t="s">
        <v>214</v>
      </c>
      <c r="G6262" t="s">
        <v>185</v>
      </c>
      <c r="H6262">
        <v>5</v>
      </c>
      <c r="I6262" t="s">
        <v>103</v>
      </c>
      <c r="J6262" t="s">
        <v>84</v>
      </c>
      <c r="K6262" t="s">
        <v>31</v>
      </c>
      <c r="L6262" t="s">
        <v>315</v>
      </c>
      <c r="N6262" s="52">
        <v>217488.00000000003</v>
      </c>
      <c r="O6262" s="52">
        <v>204240.00000000003</v>
      </c>
      <c r="P6262">
        <v>1</v>
      </c>
      <c r="Q6262">
        <f>IF(COUNTIF(SolCotizacion!$E:$E,$G6262)&gt;0,1,0)</f>
        <v>0</v>
      </c>
      <c r="R6262">
        <v>10768</v>
      </c>
    </row>
    <row r="6263" spans="1:18" hidden="1">
      <c r="A6263" t="s">
        <v>7665</v>
      </c>
      <c r="B6263" t="s">
        <v>5459</v>
      </c>
      <c r="C6263">
        <v>80</v>
      </c>
      <c r="D6263" t="s">
        <v>102</v>
      </c>
      <c r="E6263" t="s">
        <v>10179</v>
      </c>
      <c r="F6263" t="s">
        <v>215</v>
      </c>
      <c r="G6263" t="s">
        <v>185</v>
      </c>
      <c r="H6263">
        <v>5</v>
      </c>
      <c r="I6263" t="s">
        <v>103</v>
      </c>
      <c r="J6263" t="s">
        <v>84</v>
      </c>
      <c r="K6263" t="s">
        <v>31</v>
      </c>
      <c r="L6263" t="s">
        <v>315</v>
      </c>
      <c r="N6263" s="52">
        <v>1309344</v>
      </c>
      <c r="O6263" s="52">
        <v>1244208</v>
      </c>
      <c r="P6263">
        <v>1</v>
      </c>
      <c r="Q6263">
        <f>IF(COUNTIF(SolCotizacion!$E:$E,$G6263)&gt;0,1,0)</f>
        <v>0</v>
      </c>
      <c r="R6263">
        <v>10770</v>
      </c>
    </row>
    <row r="6264" spans="1:18" hidden="1">
      <c r="A6264" t="s">
        <v>7666</v>
      </c>
      <c r="B6264" t="s">
        <v>5461</v>
      </c>
      <c r="C6264">
        <v>81</v>
      </c>
      <c r="D6264" t="s">
        <v>102</v>
      </c>
      <c r="E6264" t="s">
        <v>10180</v>
      </c>
      <c r="F6264" t="s">
        <v>216</v>
      </c>
      <c r="G6264" t="s">
        <v>186</v>
      </c>
      <c r="H6264">
        <v>5</v>
      </c>
      <c r="I6264" t="s">
        <v>103</v>
      </c>
      <c r="J6264" t="s">
        <v>84</v>
      </c>
      <c r="K6264" t="s">
        <v>31</v>
      </c>
      <c r="L6264" t="s">
        <v>315</v>
      </c>
      <c r="N6264" s="52">
        <v>2701488</v>
      </c>
      <c r="O6264" s="52">
        <v>2565696</v>
      </c>
      <c r="P6264">
        <v>1</v>
      </c>
      <c r="Q6264">
        <f>IF(COUNTIF(SolCotizacion!$E:$E,$G6264)&gt;0,1,0)</f>
        <v>0</v>
      </c>
      <c r="R6264">
        <v>10772</v>
      </c>
    </row>
    <row r="6265" spans="1:18" hidden="1">
      <c r="A6265" t="s">
        <v>7667</v>
      </c>
      <c r="B6265" t="s">
        <v>5463</v>
      </c>
      <c r="C6265">
        <v>82</v>
      </c>
      <c r="D6265" t="s">
        <v>102</v>
      </c>
      <c r="E6265" t="s">
        <v>10181</v>
      </c>
      <c r="F6265" t="s">
        <v>217</v>
      </c>
      <c r="G6265" t="s">
        <v>186</v>
      </c>
      <c r="H6265">
        <v>5</v>
      </c>
      <c r="I6265" t="s">
        <v>103</v>
      </c>
      <c r="J6265" t="s">
        <v>84</v>
      </c>
      <c r="K6265" t="s">
        <v>31</v>
      </c>
      <c r="L6265" t="s">
        <v>315</v>
      </c>
      <c r="N6265" s="52">
        <v>217488.00000000003</v>
      </c>
      <c r="O6265" s="52">
        <v>204240.00000000003</v>
      </c>
      <c r="P6265">
        <v>1</v>
      </c>
      <c r="Q6265">
        <f>IF(COUNTIF(SolCotizacion!$E:$E,$G6265)&gt;0,1,0)</f>
        <v>0</v>
      </c>
      <c r="R6265">
        <v>10774</v>
      </c>
    </row>
    <row r="6266" spans="1:18" hidden="1">
      <c r="A6266" t="s">
        <v>7668</v>
      </c>
      <c r="B6266" t="s">
        <v>5465</v>
      </c>
      <c r="C6266">
        <v>83</v>
      </c>
      <c r="D6266" t="s">
        <v>102</v>
      </c>
      <c r="E6266" t="s">
        <v>10182</v>
      </c>
      <c r="F6266" t="s">
        <v>218</v>
      </c>
      <c r="G6266" t="s">
        <v>187</v>
      </c>
      <c r="H6266">
        <v>5</v>
      </c>
      <c r="I6266" t="s">
        <v>103</v>
      </c>
      <c r="J6266" t="s">
        <v>84</v>
      </c>
      <c r="K6266" t="s">
        <v>31</v>
      </c>
      <c r="L6266" t="s">
        <v>315</v>
      </c>
      <c r="N6266" s="52">
        <v>331200</v>
      </c>
      <c r="O6266" s="52">
        <v>314640</v>
      </c>
      <c r="P6266">
        <v>1</v>
      </c>
      <c r="Q6266">
        <f>IF(COUNTIF(SolCotizacion!$E:$E,$G6266)&gt;0,1,0)</f>
        <v>0</v>
      </c>
      <c r="R6266">
        <v>10776</v>
      </c>
    </row>
    <row r="6267" spans="1:18" hidden="1">
      <c r="A6267" t="s">
        <v>7669</v>
      </c>
      <c r="B6267" t="s">
        <v>5467</v>
      </c>
      <c r="C6267">
        <v>84</v>
      </c>
      <c r="D6267" t="s">
        <v>102</v>
      </c>
      <c r="E6267" t="s">
        <v>10183</v>
      </c>
      <c r="F6267" t="s">
        <v>219</v>
      </c>
      <c r="G6267" t="s">
        <v>188</v>
      </c>
      <c r="H6267">
        <v>5</v>
      </c>
      <c r="I6267" t="s">
        <v>103</v>
      </c>
      <c r="J6267" t="s">
        <v>84</v>
      </c>
      <c r="K6267" t="s">
        <v>31</v>
      </c>
      <c r="L6267" t="s">
        <v>315</v>
      </c>
      <c r="N6267" s="52">
        <v>182160.00000000003</v>
      </c>
      <c r="O6267" s="52">
        <v>174432.00000000003</v>
      </c>
      <c r="P6267">
        <v>1</v>
      </c>
      <c r="Q6267">
        <f>IF(COUNTIF(SolCotizacion!$E:$E,$G6267)&gt;0,1,0)</f>
        <v>0</v>
      </c>
      <c r="R6267">
        <v>10778</v>
      </c>
    </row>
    <row r="6268" spans="1:18" hidden="1">
      <c r="A6268" t="s">
        <v>7670</v>
      </c>
      <c r="B6268" t="s">
        <v>5469</v>
      </c>
      <c r="C6268">
        <v>85</v>
      </c>
      <c r="D6268" t="s">
        <v>102</v>
      </c>
      <c r="E6268" t="s">
        <v>10184</v>
      </c>
      <c r="F6268" t="s">
        <v>220</v>
      </c>
      <c r="G6268" t="s">
        <v>189</v>
      </c>
      <c r="H6268">
        <v>5</v>
      </c>
      <c r="I6268" t="s">
        <v>103</v>
      </c>
      <c r="J6268" t="s">
        <v>84</v>
      </c>
      <c r="K6268" t="s">
        <v>31</v>
      </c>
      <c r="L6268" t="s">
        <v>315</v>
      </c>
      <c r="N6268" s="52">
        <v>172224</v>
      </c>
      <c r="O6268" s="52">
        <v>163392</v>
      </c>
      <c r="P6268">
        <v>1</v>
      </c>
      <c r="Q6268">
        <f>IF(COUNTIF(SolCotizacion!$E:$E,$G6268)&gt;0,1,0)</f>
        <v>0</v>
      </c>
      <c r="R6268">
        <v>10780</v>
      </c>
    </row>
    <row r="6269" spans="1:18" hidden="1">
      <c r="A6269" t="s">
        <v>7671</v>
      </c>
      <c r="B6269" t="s">
        <v>5471</v>
      </c>
      <c r="C6269">
        <v>86</v>
      </c>
      <c r="D6269" t="s">
        <v>102</v>
      </c>
      <c r="E6269" t="s">
        <v>10185</v>
      </c>
      <c r="F6269" t="s">
        <v>221</v>
      </c>
      <c r="G6269" t="s">
        <v>190</v>
      </c>
      <c r="H6269">
        <v>5</v>
      </c>
      <c r="I6269" t="s">
        <v>103</v>
      </c>
      <c r="J6269" t="s">
        <v>84</v>
      </c>
      <c r="K6269" t="s">
        <v>31</v>
      </c>
      <c r="L6269" t="s">
        <v>315</v>
      </c>
      <c r="N6269" s="52">
        <v>1448448.0000000002</v>
      </c>
      <c r="O6269" s="52">
        <v>1388832</v>
      </c>
      <c r="P6269">
        <v>1</v>
      </c>
      <c r="Q6269">
        <f>IF(COUNTIF(SolCotizacion!$E:$E,$G6269)&gt;0,1,0)</f>
        <v>0</v>
      </c>
      <c r="R6269">
        <v>10782</v>
      </c>
    </row>
    <row r="6270" spans="1:18" hidden="1">
      <c r="A6270" t="s">
        <v>7672</v>
      </c>
      <c r="B6270" t="s">
        <v>5473</v>
      </c>
      <c r="C6270">
        <v>87</v>
      </c>
      <c r="D6270" t="s">
        <v>102</v>
      </c>
      <c r="E6270" t="s">
        <v>10186</v>
      </c>
      <c r="F6270" t="s">
        <v>222</v>
      </c>
      <c r="G6270" t="s">
        <v>191</v>
      </c>
      <c r="H6270">
        <v>5</v>
      </c>
      <c r="I6270" t="s">
        <v>103</v>
      </c>
      <c r="J6270" t="s">
        <v>84</v>
      </c>
      <c r="K6270" t="s">
        <v>31</v>
      </c>
      <c r="L6270" t="s">
        <v>315</v>
      </c>
      <c r="N6270" s="52">
        <v>55200.000000000007</v>
      </c>
      <c r="O6270" s="52">
        <v>60720.000000000007</v>
      </c>
      <c r="P6270">
        <v>1</v>
      </c>
      <c r="Q6270">
        <f>IF(COUNTIF(SolCotizacion!$E:$E,$G6270)&gt;0,1,0)</f>
        <v>0</v>
      </c>
      <c r="R6270">
        <v>10784</v>
      </c>
    </row>
    <row r="6271" spans="1:18" hidden="1">
      <c r="A6271" t="s">
        <v>7673</v>
      </c>
      <c r="B6271" t="s">
        <v>5475</v>
      </c>
      <c r="C6271">
        <v>88</v>
      </c>
      <c r="D6271" t="s">
        <v>102</v>
      </c>
      <c r="E6271" t="s">
        <v>10187</v>
      </c>
      <c r="F6271" t="s">
        <v>223</v>
      </c>
      <c r="G6271" t="s">
        <v>192</v>
      </c>
      <c r="H6271">
        <v>5</v>
      </c>
      <c r="I6271" t="s">
        <v>103</v>
      </c>
      <c r="J6271" t="s">
        <v>84</v>
      </c>
      <c r="K6271" t="s">
        <v>31</v>
      </c>
      <c r="L6271" t="s">
        <v>315</v>
      </c>
      <c r="N6271" s="52">
        <v>88320.000000000015</v>
      </c>
      <c r="O6271" s="52">
        <v>93840.000000000015</v>
      </c>
      <c r="P6271">
        <v>1</v>
      </c>
      <c r="Q6271">
        <f>IF(COUNTIF(SolCotizacion!$E:$E,$G6271)&gt;0,1,0)</f>
        <v>0</v>
      </c>
      <c r="R6271">
        <v>10786</v>
      </c>
    </row>
    <row r="6272" spans="1:18" hidden="1">
      <c r="A6272" t="s">
        <v>7674</v>
      </c>
      <c r="B6272" t="s">
        <v>5477</v>
      </c>
      <c r="C6272">
        <v>89</v>
      </c>
      <c r="D6272" t="s">
        <v>102</v>
      </c>
      <c r="E6272" t="s">
        <v>10188</v>
      </c>
      <c r="F6272" t="s">
        <v>224</v>
      </c>
      <c r="G6272" t="s">
        <v>193</v>
      </c>
      <c r="H6272">
        <v>5</v>
      </c>
      <c r="I6272" t="s">
        <v>103</v>
      </c>
      <c r="J6272" t="s">
        <v>84</v>
      </c>
      <c r="K6272" t="s">
        <v>31</v>
      </c>
      <c r="L6272" t="s">
        <v>315</v>
      </c>
      <c r="N6272" s="52">
        <v>552000</v>
      </c>
      <c r="O6272" s="52">
        <v>552000</v>
      </c>
      <c r="P6272">
        <v>1</v>
      </c>
      <c r="Q6272">
        <f>IF(COUNTIF(SolCotizacion!$E:$E,$G6272)&gt;0,1,0)</f>
        <v>0</v>
      </c>
      <c r="R6272">
        <v>10788</v>
      </c>
    </row>
    <row r="6273" spans="1:18" hidden="1">
      <c r="A6273" t="s">
        <v>7675</v>
      </c>
      <c r="B6273" t="s">
        <v>5479</v>
      </c>
      <c r="C6273">
        <v>90</v>
      </c>
      <c r="D6273" t="s">
        <v>113</v>
      </c>
      <c r="E6273" t="s">
        <v>9853</v>
      </c>
      <c r="F6273" t="s">
        <v>114</v>
      </c>
      <c r="G6273" t="s">
        <v>88</v>
      </c>
      <c r="H6273">
        <v>5</v>
      </c>
      <c r="I6273">
        <v>1</v>
      </c>
      <c r="J6273" t="s">
        <v>88</v>
      </c>
      <c r="K6273" t="s">
        <v>31</v>
      </c>
      <c r="L6273" t="s">
        <v>315</v>
      </c>
      <c r="N6273" s="52">
        <v>42960.024799999999</v>
      </c>
      <c r="O6273" s="52">
        <v>42960.024799999999</v>
      </c>
      <c r="P6273">
        <v>1</v>
      </c>
      <c r="Q6273">
        <f>IF(COUNTIFS(SolCotizacion!$D:$D,$G6273,SolCotizacion!$K:$K,$I6273)&gt;0,1,0)</f>
        <v>0</v>
      </c>
      <c r="R6273">
        <v>10790</v>
      </c>
    </row>
    <row r="6274" spans="1:18" hidden="1">
      <c r="A6274" t="s">
        <v>7676</v>
      </c>
      <c r="B6274" t="s">
        <v>5481</v>
      </c>
      <c r="C6274">
        <v>91</v>
      </c>
      <c r="D6274" t="s">
        <v>113</v>
      </c>
      <c r="E6274" t="s">
        <v>9984</v>
      </c>
      <c r="F6274" t="s">
        <v>114</v>
      </c>
      <c r="G6274" t="s">
        <v>88</v>
      </c>
      <c r="H6274">
        <v>5</v>
      </c>
      <c r="I6274">
        <v>2</v>
      </c>
      <c r="J6274" t="s">
        <v>88</v>
      </c>
      <c r="K6274" t="s">
        <v>31</v>
      </c>
      <c r="L6274" t="s">
        <v>315</v>
      </c>
      <c r="N6274" s="52">
        <v>53700.031000000003</v>
      </c>
      <c r="O6274" s="52">
        <v>53700.031000000003</v>
      </c>
      <c r="P6274">
        <v>1</v>
      </c>
      <c r="Q6274">
        <f>IF(COUNTIFS(SolCotizacion!$D:$D,$G6274,SolCotizacion!$K:$K,$I6274)&gt;0,1,0)</f>
        <v>1</v>
      </c>
      <c r="R6274">
        <v>10792</v>
      </c>
    </row>
    <row r="6275" spans="1:18" hidden="1">
      <c r="A6275" t="s">
        <v>7677</v>
      </c>
      <c r="B6275" t="s">
        <v>5483</v>
      </c>
      <c r="C6275">
        <v>92</v>
      </c>
      <c r="D6275" t="s">
        <v>113</v>
      </c>
      <c r="E6275" t="s">
        <v>9985</v>
      </c>
      <c r="F6275" t="s">
        <v>114</v>
      </c>
      <c r="G6275" t="s">
        <v>88</v>
      </c>
      <c r="H6275">
        <v>5</v>
      </c>
      <c r="I6275">
        <v>3</v>
      </c>
      <c r="J6275" t="s">
        <v>88</v>
      </c>
      <c r="K6275" t="s">
        <v>31</v>
      </c>
      <c r="L6275" t="s">
        <v>315</v>
      </c>
      <c r="N6275" s="52">
        <v>64440.037200000006</v>
      </c>
      <c r="O6275" s="52">
        <v>64440.037200000006</v>
      </c>
      <c r="P6275">
        <v>1</v>
      </c>
      <c r="Q6275">
        <f>IF(COUNTIFS(SolCotizacion!$D:$D,$G6275,SolCotizacion!$K:$K,$I6275)&gt;0,1,0)</f>
        <v>0</v>
      </c>
      <c r="R6275">
        <v>10794</v>
      </c>
    </row>
    <row r="6276" spans="1:18" hidden="1">
      <c r="A6276" t="s">
        <v>7678</v>
      </c>
      <c r="B6276" t="s">
        <v>5485</v>
      </c>
      <c r="C6276">
        <v>93</v>
      </c>
      <c r="D6276" t="s">
        <v>113</v>
      </c>
      <c r="E6276" t="s">
        <v>10189</v>
      </c>
      <c r="F6276" t="s">
        <v>225</v>
      </c>
      <c r="G6276" t="s">
        <v>176</v>
      </c>
      <c r="H6276">
        <v>5</v>
      </c>
      <c r="I6276" t="s">
        <v>103</v>
      </c>
      <c r="J6276" t="s">
        <v>118</v>
      </c>
      <c r="K6276" t="s">
        <v>325</v>
      </c>
      <c r="L6276" t="s">
        <v>315</v>
      </c>
      <c r="N6276" s="52">
        <v>57459.033170000002</v>
      </c>
      <c r="O6276" s="52">
        <v>57459.033170000002</v>
      </c>
      <c r="P6276">
        <v>1</v>
      </c>
      <c r="Q6276">
        <f>IF(COUNTIF(SolCotizacion!$E:$E,G6276)&gt;0,1,0)</f>
        <v>0</v>
      </c>
      <c r="R6276">
        <v>10796</v>
      </c>
    </row>
    <row r="6277" spans="1:18" hidden="1">
      <c r="A6277" t="s">
        <v>7679</v>
      </c>
      <c r="B6277" t="s">
        <v>5487</v>
      </c>
      <c r="C6277">
        <v>94</v>
      </c>
      <c r="D6277" t="s">
        <v>113</v>
      </c>
      <c r="E6277" t="s">
        <v>10190</v>
      </c>
      <c r="F6277" t="s">
        <v>226</v>
      </c>
      <c r="G6277" t="s">
        <v>177</v>
      </c>
      <c r="H6277">
        <v>5</v>
      </c>
      <c r="I6277" t="s">
        <v>103</v>
      </c>
      <c r="J6277" t="s">
        <v>118</v>
      </c>
      <c r="K6277" t="s">
        <v>325</v>
      </c>
      <c r="L6277" t="s">
        <v>315</v>
      </c>
      <c r="N6277" s="52">
        <v>77328.044640000007</v>
      </c>
      <c r="O6277" s="52">
        <v>77328.044640000007</v>
      </c>
      <c r="P6277">
        <v>1</v>
      </c>
      <c r="Q6277">
        <f>IF(COUNTIF(SolCotizacion!$E:$E,G6277)&gt;0,1,0)</f>
        <v>0</v>
      </c>
      <c r="R6277">
        <v>10798</v>
      </c>
    </row>
    <row r="6278" spans="1:18" hidden="1">
      <c r="A6278" t="s">
        <v>7680</v>
      </c>
      <c r="B6278" t="s">
        <v>5489</v>
      </c>
      <c r="C6278">
        <v>95</v>
      </c>
      <c r="D6278" t="s">
        <v>113</v>
      </c>
      <c r="E6278" t="s">
        <v>10191</v>
      </c>
      <c r="F6278" t="s">
        <v>227</v>
      </c>
      <c r="G6278" t="s">
        <v>178</v>
      </c>
      <c r="H6278">
        <v>5</v>
      </c>
      <c r="I6278" t="s">
        <v>103</v>
      </c>
      <c r="J6278" t="s">
        <v>118</v>
      </c>
      <c r="K6278" t="s">
        <v>325</v>
      </c>
      <c r="L6278" t="s">
        <v>315</v>
      </c>
      <c r="N6278" s="52">
        <v>77328.044640000007</v>
      </c>
      <c r="O6278" s="52">
        <v>77328.044640000007</v>
      </c>
      <c r="P6278">
        <v>1</v>
      </c>
      <c r="Q6278">
        <f>IF(COUNTIF(SolCotizacion!$E:$E,G6278)&gt;0,1,0)</f>
        <v>0</v>
      </c>
      <c r="R6278">
        <v>10800</v>
      </c>
    </row>
    <row r="6279" spans="1:18" hidden="1">
      <c r="A6279" t="s">
        <v>7681</v>
      </c>
      <c r="B6279" t="s">
        <v>5491</v>
      </c>
      <c r="C6279">
        <v>97</v>
      </c>
      <c r="D6279" t="s">
        <v>113</v>
      </c>
      <c r="E6279" t="s">
        <v>10192</v>
      </c>
      <c r="F6279" t="s">
        <v>228</v>
      </c>
      <c r="G6279" t="s">
        <v>179</v>
      </c>
      <c r="H6279">
        <v>5</v>
      </c>
      <c r="I6279" t="s">
        <v>103</v>
      </c>
      <c r="J6279" t="s">
        <v>118</v>
      </c>
      <c r="K6279" t="s">
        <v>325</v>
      </c>
      <c r="L6279" t="s">
        <v>315</v>
      </c>
      <c r="N6279" s="52">
        <v>96660.055800000002</v>
      </c>
      <c r="O6279" s="52">
        <v>88068.050840000011</v>
      </c>
      <c r="P6279">
        <v>1</v>
      </c>
      <c r="Q6279">
        <f>IF(COUNTIF(SolCotizacion!$E:$E,G6279)&gt;0,1,0)</f>
        <v>0</v>
      </c>
      <c r="R6279">
        <v>10804</v>
      </c>
    </row>
    <row r="6280" spans="1:18" hidden="1">
      <c r="A6280" t="s">
        <v>7682</v>
      </c>
      <c r="B6280" t="s">
        <v>5493</v>
      </c>
      <c r="C6280">
        <v>98</v>
      </c>
      <c r="D6280" t="s">
        <v>113</v>
      </c>
      <c r="E6280" t="s">
        <v>10193</v>
      </c>
      <c r="F6280" t="s">
        <v>229</v>
      </c>
      <c r="G6280" t="s">
        <v>180</v>
      </c>
      <c r="H6280">
        <v>5</v>
      </c>
      <c r="I6280" t="s">
        <v>103</v>
      </c>
      <c r="J6280" t="s">
        <v>118</v>
      </c>
      <c r="K6280" t="s">
        <v>325</v>
      </c>
      <c r="L6280" t="s">
        <v>315</v>
      </c>
      <c r="N6280" s="52">
        <v>52626.030380000004</v>
      </c>
      <c r="O6280" s="52">
        <v>47793.027590000005</v>
      </c>
      <c r="P6280">
        <v>1</v>
      </c>
      <c r="Q6280">
        <f>IF(COUNTIF(SolCotizacion!$E:$E,G6280)&gt;0,1,0)</f>
        <v>0</v>
      </c>
      <c r="R6280">
        <v>10806</v>
      </c>
    </row>
    <row r="6281" spans="1:18" hidden="1">
      <c r="A6281" t="s">
        <v>7683</v>
      </c>
      <c r="B6281" t="s">
        <v>5495</v>
      </c>
      <c r="C6281">
        <v>99</v>
      </c>
      <c r="D6281" t="s">
        <v>113</v>
      </c>
      <c r="E6281" t="s">
        <v>10194</v>
      </c>
      <c r="F6281" t="s">
        <v>230</v>
      </c>
      <c r="G6281" t="s">
        <v>181</v>
      </c>
      <c r="H6281">
        <v>5</v>
      </c>
      <c r="I6281" t="s">
        <v>103</v>
      </c>
      <c r="J6281" t="s">
        <v>118</v>
      </c>
      <c r="K6281" t="s">
        <v>325</v>
      </c>
      <c r="L6281" t="s">
        <v>315</v>
      </c>
      <c r="N6281" s="52">
        <v>92364.053319999992</v>
      </c>
      <c r="O6281" s="52">
        <v>83772.048360000001</v>
      </c>
      <c r="P6281">
        <v>1</v>
      </c>
      <c r="Q6281">
        <f>IF(COUNTIF(SolCotizacion!$E:$E,G6281)&gt;0,1,0)</f>
        <v>0</v>
      </c>
      <c r="R6281">
        <v>10808</v>
      </c>
    </row>
    <row r="6282" spans="1:18" hidden="1">
      <c r="A6282" t="s">
        <v>7684</v>
      </c>
      <c r="B6282" t="s">
        <v>5497</v>
      </c>
      <c r="C6282">
        <v>100</v>
      </c>
      <c r="D6282" t="s">
        <v>113</v>
      </c>
      <c r="E6282" t="s">
        <v>10195</v>
      </c>
      <c r="F6282" t="s">
        <v>231</v>
      </c>
      <c r="G6282" t="s">
        <v>182</v>
      </c>
      <c r="H6282">
        <v>5</v>
      </c>
      <c r="I6282" t="s">
        <v>103</v>
      </c>
      <c r="J6282" t="s">
        <v>118</v>
      </c>
      <c r="K6282" t="s">
        <v>325</v>
      </c>
      <c r="L6282" t="s">
        <v>315</v>
      </c>
      <c r="N6282" s="52">
        <v>78939.045570000002</v>
      </c>
      <c r="O6282" s="52">
        <v>71958.041540000006</v>
      </c>
      <c r="P6282">
        <v>1</v>
      </c>
      <c r="Q6282">
        <f>IF(COUNTIF(SolCotizacion!$E:$E,G6282)&gt;0,1,0)</f>
        <v>0</v>
      </c>
      <c r="R6282">
        <v>10810</v>
      </c>
    </row>
    <row r="6283" spans="1:18" hidden="1">
      <c r="A6283" t="s">
        <v>7685</v>
      </c>
      <c r="B6283" t="s">
        <v>5499</v>
      </c>
      <c r="C6283">
        <v>101</v>
      </c>
      <c r="D6283" t="s">
        <v>113</v>
      </c>
      <c r="E6283" t="s">
        <v>10196</v>
      </c>
      <c r="F6283" t="s">
        <v>232</v>
      </c>
      <c r="G6283" t="s">
        <v>183</v>
      </c>
      <c r="H6283">
        <v>5</v>
      </c>
      <c r="I6283" t="s">
        <v>103</v>
      </c>
      <c r="J6283" t="s">
        <v>118</v>
      </c>
      <c r="K6283" t="s">
        <v>325</v>
      </c>
      <c r="L6283" t="s">
        <v>315</v>
      </c>
      <c r="N6283" s="52">
        <v>144990.08370000002</v>
      </c>
      <c r="O6283" s="52">
        <v>132102.07626</v>
      </c>
      <c r="P6283">
        <v>1</v>
      </c>
      <c r="Q6283">
        <f>IF(COUNTIF(SolCotizacion!$E:$E,G6283)&gt;0,1,0)</f>
        <v>0</v>
      </c>
      <c r="R6283">
        <v>10812</v>
      </c>
    </row>
    <row r="6284" spans="1:18" hidden="1">
      <c r="A6284" t="s">
        <v>7686</v>
      </c>
      <c r="B6284" t="s">
        <v>5501</v>
      </c>
      <c r="C6284">
        <v>102</v>
      </c>
      <c r="D6284" t="s">
        <v>113</v>
      </c>
      <c r="E6284" t="s">
        <v>10197</v>
      </c>
      <c r="F6284" t="s">
        <v>233</v>
      </c>
      <c r="G6284" t="s">
        <v>184</v>
      </c>
      <c r="H6284">
        <v>5</v>
      </c>
      <c r="I6284" t="s">
        <v>103</v>
      </c>
      <c r="J6284" t="s">
        <v>118</v>
      </c>
      <c r="K6284" t="s">
        <v>325</v>
      </c>
      <c r="L6284" t="s">
        <v>315</v>
      </c>
      <c r="N6284" s="52">
        <v>442488.25544000004</v>
      </c>
      <c r="O6284" s="52">
        <v>401676.23187999998</v>
      </c>
      <c r="P6284">
        <v>1</v>
      </c>
      <c r="Q6284">
        <f>IF(COUNTIF(SolCotizacion!$E:$E,G6284)&gt;0,1,0)</f>
        <v>0</v>
      </c>
      <c r="R6284">
        <v>10814</v>
      </c>
    </row>
    <row r="6285" spans="1:18" hidden="1">
      <c r="A6285" t="s">
        <v>7687</v>
      </c>
      <c r="B6285" t="s">
        <v>5503</v>
      </c>
      <c r="C6285">
        <v>103</v>
      </c>
      <c r="D6285" t="s">
        <v>113</v>
      </c>
      <c r="E6285" t="s">
        <v>10198</v>
      </c>
      <c r="F6285" t="s">
        <v>234</v>
      </c>
      <c r="G6285" t="s">
        <v>185</v>
      </c>
      <c r="H6285">
        <v>5</v>
      </c>
      <c r="I6285" t="s">
        <v>103</v>
      </c>
      <c r="J6285" t="s">
        <v>118</v>
      </c>
      <c r="K6285" t="s">
        <v>325</v>
      </c>
      <c r="L6285" t="s">
        <v>315</v>
      </c>
      <c r="N6285" s="52">
        <v>700248.40424000006</v>
      </c>
      <c r="O6285" s="52">
        <v>636882.36765999999</v>
      </c>
      <c r="P6285">
        <v>1</v>
      </c>
      <c r="Q6285">
        <f>IF(COUNTIF(SolCotizacion!$E:$E,G6285)&gt;0,1,0)</f>
        <v>0</v>
      </c>
      <c r="R6285">
        <v>10816</v>
      </c>
    </row>
    <row r="6286" spans="1:18" hidden="1">
      <c r="A6286" t="s">
        <v>7688</v>
      </c>
      <c r="B6286" t="s">
        <v>5505</v>
      </c>
      <c r="C6286">
        <v>104</v>
      </c>
      <c r="D6286" t="s">
        <v>113</v>
      </c>
      <c r="E6286" t="s">
        <v>10199</v>
      </c>
      <c r="F6286" t="s">
        <v>235</v>
      </c>
      <c r="G6286" t="s">
        <v>186</v>
      </c>
      <c r="H6286">
        <v>5</v>
      </c>
      <c r="I6286" t="s">
        <v>103</v>
      </c>
      <c r="J6286" t="s">
        <v>118</v>
      </c>
      <c r="K6286" t="s">
        <v>325</v>
      </c>
      <c r="L6286" t="s">
        <v>315</v>
      </c>
      <c r="N6286" s="52">
        <v>959082.55365999998</v>
      </c>
      <c r="O6286" s="52">
        <v>872088.50344000012</v>
      </c>
      <c r="P6286">
        <v>1</v>
      </c>
      <c r="Q6286">
        <f>IF(COUNTIF(SolCotizacion!$E:$E,G6286)&gt;0,1,0)</f>
        <v>0</v>
      </c>
      <c r="R6286">
        <v>10818</v>
      </c>
    </row>
    <row r="6287" spans="1:18" hidden="1">
      <c r="A6287" t="s">
        <v>7689</v>
      </c>
      <c r="B6287" t="s">
        <v>5507</v>
      </c>
      <c r="C6287">
        <v>105</v>
      </c>
      <c r="D6287" t="s">
        <v>113</v>
      </c>
      <c r="E6287" t="s">
        <v>10200</v>
      </c>
      <c r="F6287" t="s">
        <v>236</v>
      </c>
      <c r="G6287" t="s">
        <v>187</v>
      </c>
      <c r="H6287">
        <v>5</v>
      </c>
      <c r="I6287" t="s">
        <v>103</v>
      </c>
      <c r="J6287" t="s">
        <v>118</v>
      </c>
      <c r="K6287" t="s">
        <v>325</v>
      </c>
      <c r="L6287" t="s">
        <v>315</v>
      </c>
      <c r="N6287" s="52">
        <v>123510.07130000001</v>
      </c>
      <c r="O6287" s="52">
        <v>111696.06448000002</v>
      </c>
      <c r="P6287">
        <v>1</v>
      </c>
      <c r="Q6287">
        <f>IF(COUNTIF(SolCotizacion!$E:$E,G6287)&gt;0,1,0)</f>
        <v>0</v>
      </c>
      <c r="R6287">
        <v>10820</v>
      </c>
    </row>
    <row r="6288" spans="1:18" hidden="1">
      <c r="A6288" t="s">
        <v>7690</v>
      </c>
      <c r="B6288" t="s">
        <v>5509</v>
      </c>
      <c r="C6288">
        <v>106</v>
      </c>
      <c r="D6288" t="s">
        <v>113</v>
      </c>
      <c r="E6288" t="s">
        <v>10201</v>
      </c>
      <c r="F6288" t="s">
        <v>237</v>
      </c>
      <c r="G6288" t="s">
        <v>188</v>
      </c>
      <c r="H6288">
        <v>5</v>
      </c>
      <c r="I6288" t="s">
        <v>103</v>
      </c>
      <c r="J6288" t="s">
        <v>118</v>
      </c>
      <c r="K6288" t="s">
        <v>325</v>
      </c>
      <c r="L6288" t="s">
        <v>315</v>
      </c>
      <c r="N6288" s="52">
        <v>123510.07130000001</v>
      </c>
      <c r="O6288" s="52">
        <v>123510.07130000001</v>
      </c>
      <c r="P6288">
        <v>1</v>
      </c>
      <c r="Q6288">
        <f>IF(COUNTIF(SolCotizacion!$E:$E,G6288)&gt;0,1,0)</f>
        <v>0</v>
      </c>
      <c r="R6288">
        <v>10822</v>
      </c>
    </row>
    <row r="6289" spans="1:19" hidden="1">
      <c r="A6289" t="s">
        <v>7691</v>
      </c>
      <c r="B6289" t="s">
        <v>5511</v>
      </c>
      <c r="C6289">
        <v>107</v>
      </c>
      <c r="D6289" t="s">
        <v>113</v>
      </c>
      <c r="E6289" t="s">
        <v>10202</v>
      </c>
      <c r="F6289" t="s">
        <v>238</v>
      </c>
      <c r="G6289" t="s">
        <v>189</v>
      </c>
      <c r="H6289">
        <v>5</v>
      </c>
      <c r="I6289" t="s">
        <v>103</v>
      </c>
      <c r="J6289" t="s">
        <v>118</v>
      </c>
      <c r="K6289" t="s">
        <v>325</v>
      </c>
      <c r="L6289" t="s">
        <v>315</v>
      </c>
      <c r="N6289" s="52">
        <v>206208.11903999999</v>
      </c>
      <c r="O6289" s="52">
        <v>187950.1085</v>
      </c>
      <c r="P6289">
        <v>1</v>
      </c>
      <c r="Q6289">
        <f>IF(COUNTIF(SolCotizacion!$E:$E,G6289)&gt;0,1,0)</f>
        <v>0</v>
      </c>
      <c r="R6289">
        <v>10824</v>
      </c>
    </row>
    <row r="6290" spans="1:19" hidden="1">
      <c r="A6290" t="s">
        <v>7692</v>
      </c>
      <c r="B6290" t="s">
        <v>5513</v>
      </c>
      <c r="C6290">
        <v>108</v>
      </c>
      <c r="D6290" t="s">
        <v>113</v>
      </c>
      <c r="E6290" t="s">
        <v>10203</v>
      </c>
      <c r="F6290" t="s">
        <v>239</v>
      </c>
      <c r="G6290" t="s">
        <v>190</v>
      </c>
      <c r="H6290">
        <v>5</v>
      </c>
      <c r="I6290" t="s">
        <v>103</v>
      </c>
      <c r="J6290" t="s">
        <v>118</v>
      </c>
      <c r="K6290" t="s">
        <v>325</v>
      </c>
      <c r="L6290" t="s">
        <v>315</v>
      </c>
      <c r="N6290" s="52">
        <v>929010.53630000004</v>
      </c>
      <c r="O6290" s="52">
        <v>929010.53630000004</v>
      </c>
      <c r="P6290">
        <v>1</v>
      </c>
      <c r="Q6290">
        <f>IF(COUNTIF(SolCotizacion!$E:$E,G6290)&gt;0,1,0)</f>
        <v>0</v>
      </c>
      <c r="R6290">
        <v>10826</v>
      </c>
    </row>
    <row r="6291" spans="1:19" hidden="1">
      <c r="A6291" t="s">
        <v>7693</v>
      </c>
      <c r="B6291" t="s">
        <v>5515</v>
      </c>
      <c r="C6291">
        <v>109</v>
      </c>
      <c r="D6291" t="s">
        <v>113</v>
      </c>
      <c r="E6291" t="s">
        <v>10204</v>
      </c>
      <c r="F6291" t="s">
        <v>240</v>
      </c>
      <c r="G6291" t="s">
        <v>191</v>
      </c>
      <c r="H6291">
        <v>5</v>
      </c>
      <c r="I6291" t="s">
        <v>103</v>
      </c>
      <c r="J6291" t="s">
        <v>118</v>
      </c>
      <c r="K6291" t="s">
        <v>325</v>
      </c>
      <c r="L6291" t="s">
        <v>315</v>
      </c>
      <c r="N6291" s="52">
        <v>53700.031000000003</v>
      </c>
      <c r="O6291" s="52">
        <v>53700.031000000003</v>
      </c>
      <c r="P6291">
        <v>1</v>
      </c>
      <c r="Q6291">
        <f>IF(COUNTIF(SolCotizacion!$E:$E,G6291)&gt;0,1,0)</f>
        <v>0</v>
      </c>
      <c r="R6291">
        <v>10828</v>
      </c>
    </row>
    <row r="6292" spans="1:19" hidden="1">
      <c r="A6292" t="s">
        <v>7694</v>
      </c>
      <c r="B6292" t="s">
        <v>5517</v>
      </c>
      <c r="C6292">
        <v>110</v>
      </c>
      <c r="D6292" t="s">
        <v>113</v>
      </c>
      <c r="E6292" t="s">
        <v>10205</v>
      </c>
      <c r="F6292" t="s">
        <v>241</v>
      </c>
      <c r="G6292" t="s">
        <v>192</v>
      </c>
      <c r="H6292">
        <v>5</v>
      </c>
      <c r="I6292" t="s">
        <v>103</v>
      </c>
      <c r="J6292" t="s">
        <v>118</v>
      </c>
      <c r="K6292" t="s">
        <v>325</v>
      </c>
      <c r="L6292" t="s">
        <v>315</v>
      </c>
      <c r="N6292" s="52">
        <v>75180.04340000001</v>
      </c>
      <c r="O6292" s="52">
        <v>75180.04340000001</v>
      </c>
      <c r="P6292">
        <v>1</v>
      </c>
      <c r="Q6292">
        <f>IF(COUNTIF(SolCotizacion!$E:$E,G6292)&gt;0,1,0)</f>
        <v>0</v>
      </c>
      <c r="R6292">
        <v>10830</v>
      </c>
    </row>
    <row r="6293" spans="1:19" hidden="1">
      <c r="A6293" t="s">
        <v>7695</v>
      </c>
      <c r="B6293" t="s">
        <v>5519</v>
      </c>
      <c r="C6293">
        <v>111</v>
      </c>
      <c r="D6293" t="s">
        <v>113</v>
      </c>
      <c r="E6293" t="s">
        <v>10206</v>
      </c>
      <c r="F6293" t="s">
        <v>242</v>
      </c>
      <c r="G6293" t="s">
        <v>193</v>
      </c>
      <c r="H6293">
        <v>5</v>
      </c>
      <c r="I6293" t="s">
        <v>103</v>
      </c>
      <c r="J6293" t="s">
        <v>118</v>
      </c>
      <c r="K6293" t="s">
        <v>325</v>
      </c>
      <c r="L6293" t="s">
        <v>315</v>
      </c>
      <c r="N6293" s="52">
        <v>2839657.6392800002</v>
      </c>
      <c r="O6293" s="52">
        <v>2669965.5413199998</v>
      </c>
      <c r="P6293">
        <v>1</v>
      </c>
      <c r="Q6293">
        <f>IF(COUNTIF(SolCotizacion!$E:$E,G6293)&gt;0,1,0)</f>
        <v>0</v>
      </c>
      <c r="R6293">
        <v>10832</v>
      </c>
    </row>
    <row r="6294" spans="1:19" hidden="1">
      <c r="A6294" t="s">
        <v>7696</v>
      </c>
      <c r="B6294" t="s">
        <v>5521</v>
      </c>
      <c r="C6294">
        <v>112</v>
      </c>
      <c r="D6294" t="s">
        <v>113</v>
      </c>
      <c r="E6294" t="s">
        <v>9995</v>
      </c>
      <c r="F6294" t="s">
        <v>125</v>
      </c>
      <c r="G6294" t="s">
        <v>88</v>
      </c>
      <c r="H6294">
        <v>5</v>
      </c>
      <c r="I6294">
        <v>1</v>
      </c>
      <c r="J6294" t="s">
        <v>88</v>
      </c>
      <c r="K6294" t="s">
        <v>31</v>
      </c>
      <c r="L6294" t="s">
        <v>315</v>
      </c>
      <c r="N6294" s="52">
        <v>53700.031000000003</v>
      </c>
      <c r="O6294" s="52">
        <v>59070.034100000004</v>
      </c>
      <c r="P6294">
        <v>1</v>
      </c>
      <c r="Q6294">
        <f>IF(COUNTIFS(SolCotizacion!$D:$D,$G6294,SolCotizacion!$K:$K,$I6294)&gt;0,1,0)</f>
        <v>0</v>
      </c>
      <c r="R6294">
        <v>10834</v>
      </c>
    </row>
    <row r="6295" spans="1:19" hidden="1">
      <c r="A6295" t="s">
        <v>7697</v>
      </c>
      <c r="B6295" t="s">
        <v>5523</v>
      </c>
      <c r="C6295">
        <v>113</v>
      </c>
      <c r="D6295" t="s">
        <v>113</v>
      </c>
      <c r="E6295" t="s">
        <v>9996</v>
      </c>
      <c r="F6295" t="s">
        <v>125</v>
      </c>
      <c r="G6295" t="s">
        <v>88</v>
      </c>
      <c r="H6295">
        <v>5</v>
      </c>
      <c r="I6295">
        <v>2</v>
      </c>
      <c r="J6295" t="s">
        <v>88</v>
      </c>
      <c r="K6295" t="s">
        <v>31</v>
      </c>
      <c r="L6295" t="s">
        <v>315</v>
      </c>
      <c r="N6295" s="52">
        <v>64440.037200000006</v>
      </c>
      <c r="O6295" s="52">
        <v>69810.040300000008</v>
      </c>
      <c r="P6295">
        <v>1</v>
      </c>
      <c r="Q6295">
        <f>IF(COUNTIFS(SolCotizacion!$D:$D,$G6295,SolCotizacion!$K:$K,$I6295)&gt;0,1,0)</f>
        <v>1</v>
      </c>
      <c r="R6295">
        <v>10836</v>
      </c>
    </row>
    <row r="6296" spans="1:19" hidden="1">
      <c r="A6296" t="s">
        <v>7698</v>
      </c>
      <c r="B6296" t="s">
        <v>5525</v>
      </c>
      <c r="C6296">
        <v>114</v>
      </c>
      <c r="D6296" t="s">
        <v>113</v>
      </c>
      <c r="E6296" t="s">
        <v>9997</v>
      </c>
      <c r="F6296" t="s">
        <v>125</v>
      </c>
      <c r="G6296" t="s">
        <v>88</v>
      </c>
      <c r="H6296">
        <v>5</v>
      </c>
      <c r="I6296">
        <v>3</v>
      </c>
      <c r="J6296" t="s">
        <v>88</v>
      </c>
      <c r="K6296" t="s">
        <v>31</v>
      </c>
      <c r="L6296" t="s">
        <v>315</v>
      </c>
      <c r="N6296" s="52">
        <v>75180.04340000001</v>
      </c>
      <c r="O6296" s="52">
        <v>80550.046499999997</v>
      </c>
      <c r="P6296">
        <v>1</v>
      </c>
      <c r="Q6296">
        <f>IF(COUNTIFS(SolCotizacion!$D:$D,$G6296,SolCotizacion!$K:$K,$I6296)&gt;0,1,0)</f>
        <v>0</v>
      </c>
      <c r="R6296">
        <v>10838</v>
      </c>
    </row>
    <row r="6297" spans="1:19" hidden="1">
      <c r="A6297" t="s">
        <v>7699</v>
      </c>
      <c r="B6297" t="s">
        <v>5527</v>
      </c>
      <c r="C6297">
        <v>115</v>
      </c>
      <c r="D6297" t="s">
        <v>113</v>
      </c>
      <c r="E6297" t="s">
        <v>252</v>
      </c>
      <c r="F6297" t="s">
        <v>243</v>
      </c>
      <c r="G6297" t="s">
        <v>176</v>
      </c>
      <c r="H6297">
        <v>5</v>
      </c>
      <c r="I6297">
        <v>1</v>
      </c>
      <c r="J6297" t="s">
        <v>127</v>
      </c>
      <c r="K6297" t="s">
        <v>31</v>
      </c>
      <c r="L6297" t="s">
        <v>315</v>
      </c>
      <c r="M6297" s="53">
        <v>0.04</v>
      </c>
      <c r="N6297" s="52">
        <v>35356.102473999999</v>
      </c>
      <c r="O6297" s="52">
        <v>33766.583620000005</v>
      </c>
      <c r="P6297">
        <v>1</v>
      </c>
      <c r="Q6297">
        <f>IF(SUMIFS(SolCotizacion!$P:$P,SolCotizacion!$E:$E,$G6297,SolCotizacion!$K:$K,$I6297)&gt;499,1,0)</f>
        <v>0</v>
      </c>
      <c r="R6297">
        <v>10840</v>
      </c>
      <c r="S6297" s="56">
        <f>IF(SUMIFS(SolCotizacion!$P:$P,SolCotizacion!$E:$E,$G6297,SolCotizacion!$K:$K,$I6297)&gt;499,4%,0)</f>
        <v>0</v>
      </c>
    </row>
    <row r="6298" spans="1:19" hidden="1">
      <c r="A6298" t="s">
        <v>7700</v>
      </c>
      <c r="B6298" t="s">
        <v>5529</v>
      </c>
      <c r="C6298">
        <v>116</v>
      </c>
      <c r="D6298" t="s">
        <v>113</v>
      </c>
      <c r="E6298" t="s">
        <v>253</v>
      </c>
      <c r="F6298" t="s">
        <v>243</v>
      </c>
      <c r="G6298" t="s">
        <v>176</v>
      </c>
      <c r="H6298">
        <v>5</v>
      </c>
      <c r="I6298">
        <v>2</v>
      </c>
      <c r="J6298" t="s">
        <v>127</v>
      </c>
      <c r="K6298" t="s">
        <v>31</v>
      </c>
      <c r="L6298" t="s">
        <v>315</v>
      </c>
      <c r="M6298" s="53">
        <v>0.04</v>
      </c>
      <c r="N6298" s="52">
        <v>35742.738570000001</v>
      </c>
      <c r="O6298" s="52">
        <v>34153.219716000007</v>
      </c>
      <c r="P6298">
        <v>1</v>
      </c>
      <c r="Q6298">
        <f>IF(SUMIFS(SolCotizacion!$P:$P,SolCotizacion!$E:$E,$G6298,SolCotizacion!$K:$K,$I6298)&gt;499,1,0)</f>
        <v>0</v>
      </c>
      <c r="R6298">
        <v>10841</v>
      </c>
      <c r="S6298" s="56">
        <f>IF(SUMIFS(SolCotizacion!$P:$P,SolCotizacion!$E:$E,$G6298,SolCotizacion!$K:$K,$I6298)&gt;499,4%,0)</f>
        <v>0</v>
      </c>
    </row>
    <row r="6299" spans="1:19" hidden="1">
      <c r="A6299" t="s">
        <v>7701</v>
      </c>
      <c r="B6299" t="s">
        <v>5531</v>
      </c>
      <c r="C6299">
        <v>117</v>
      </c>
      <c r="D6299" t="s">
        <v>113</v>
      </c>
      <c r="E6299" t="s">
        <v>254</v>
      </c>
      <c r="F6299" t="s">
        <v>243</v>
      </c>
      <c r="G6299" t="s">
        <v>176</v>
      </c>
      <c r="H6299">
        <v>5</v>
      </c>
      <c r="I6299">
        <v>3</v>
      </c>
      <c r="J6299" t="s">
        <v>127</v>
      </c>
      <c r="K6299" t="s">
        <v>31</v>
      </c>
      <c r="L6299" t="s">
        <v>315</v>
      </c>
      <c r="M6299" s="53">
        <v>0.04</v>
      </c>
      <c r="N6299" s="52">
        <v>36172.338818000004</v>
      </c>
      <c r="O6299" s="52">
        <v>34582.819964000002</v>
      </c>
      <c r="P6299">
        <v>1</v>
      </c>
      <c r="Q6299">
        <f>IF(SUMIFS(SolCotizacion!$P:$P,SolCotizacion!$E:$E,$G6299,SolCotizacion!$K:$K,$I6299)&gt;499,1,0)</f>
        <v>0</v>
      </c>
      <c r="R6299">
        <v>10842</v>
      </c>
      <c r="S6299" s="56">
        <f>IF(SUMIFS(SolCotizacion!$P:$P,SolCotizacion!$E:$E,$G6299,SolCotizacion!$K:$K,$I6299)&gt;499,4%,0)</f>
        <v>0</v>
      </c>
    </row>
    <row r="6300" spans="1:19" hidden="1">
      <c r="A6300" t="s">
        <v>7702</v>
      </c>
      <c r="B6300" t="s">
        <v>5533</v>
      </c>
      <c r="C6300">
        <v>118</v>
      </c>
      <c r="D6300" t="s">
        <v>113</v>
      </c>
      <c r="E6300" t="s">
        <v>10207</v>
      </c>
      <c r="F6300" t="s">
        <v>244</v>
      </c>
      <c r="G6300" t="s">
        <v>177</v>
      </c>
      <c r="H6300">
        <v>5</v>
      </c>
      <c r="I6300">
        <v>1</v>
      </c>
      <c r="J6300" t="s">
        <v>127</v>
      </c>
      <c r="K6300" t="s">
        <v>31</v>
      </c>
      <c r="L6300" t="s">
        <v>315</v>
      </c>
      <c r="M6300" s="53">
        <v>0.04</v>
      </c>
      <c r="N6300" s="52">
        <v>90473.816355999996</v>
      </c>
      <c r="O6300" s="52">
        <v>86693.332110000003</v>
      </c>
      <c r="P6300">
        <v>1</v>
      </c>
      <c r="Q6300">
        <f>IF(SUMIFS(SolCotizacion!$P:$P,SolCotizacion!$E:$E,$G6300,SolCotizacion!$K:$K,$I6300)&gt;499,1,0)</f>
        <v>0</v>
      </c>
      <c r="R6300">
        <v>10843</v>
      </c>
      <c r="S6300" s="56">
        <f>IF(SUMIFS(SolCotizacion!$P:$P,SolCotizacion!$E:$E,$G6300,SolCotizacion!$K:$K,$I6300)&gt;499,4%,0)</f>
        <v>0</v>
      </c>
    </row>
    <row r="6301" spans="1:19" hidden="1">
      <c r="A6301" t="s">
        <v>7703</v>
      </c>
      <c r="B6301" t="s">
        <v>5535</v>
      </c>
      <c r="C6301">
        <v>119</v>
      </c>
      <c r="D6301" t="s">
        <v>113</v>
      </c>
      <c r="E6301" t="s">
        <v>10208</v>
      </c>
      <c r="F6301" t="s">
        <v>244</v>
      </c>
      <c r="G6301" t="s">
        <v>177</v>
      </c>
      <c r="H6301">
        <v>5</v>
      </c>
      <c r="I6301">
        <v>2</v>
      </c>
      <c r="J6301" t="s">
        <v>127</v>
      </c>
      <c r="K6301" t="s">
        <v>31</v>
      </c>
      <c r="L6301" t="s">
        <v>315</v>
      </c>
      <c r="M6301" s="53">
        <v>0.04</v>
      </c>
      <c r="N6301" s="52">
        <v>91504.852824000001</v>
      </c>
      <c r="O6301" s="52">
        <v>87638.450592000008</v>
      </c>
      <c r="P6301">
        <v>1</v>
      </c>
      <c r="Q6301">
        <f>IF(SUMIFS(SolCotizacion!$P:$P,SolCotizacion!$E:$E,$G6301,SolCotizacion!$K:$K,$I6301)&gt;499,1,0)</f>
        <v>0</v>
      </c>
      <c r="R6301">
        <v>10844</v>
      </c>
      <c r="S6301" s="56">
        <f>IF(SUMIFS(SolCotizacion!$P:$P,SolCotizacion!$E:$E,$G6301,SolCotizacion!$K:$K,$I6301)&gt;499,4%,0)</f>
        <v>0</v>
      </c>
    </row>
    <row r="6302" spans="1:19" hidden="1">
      <c r="A6302" t="s">
        <v>7704</v>
      </c>
      <c r="B6302" t="s">
        <v>5537</v>
      </c>
      <c r="C6302">
        <v>120</v>
      </c>
      <c r="D6302" t="s">
        <v>113</v>
      </c>
      <c r="E6302" t="s">
        <v>10209</v>
      </c>
      <c r="F6302" t="s">
        <v>244</v>
      </c>
      <c r="G6302" t="s">
        <v>177</v>
      </c>
      <c r="H6302">
        <v>5</v>
      </c>
      <c r="I6302">
        <v>3</v>
      </c>
      <c r="J6302" t="s">
        <v>127</v>
      </c>
      <c r="K6302" t="s">
        <v>31</v>
      </c>
      <c r="L6302" t="s">
        <v>315</v>
      </c>
      <c r="M6302" s="53">
        <v>0.04</v>
      </c>
      <c r="N6302" s="52">
        <v>92578.853444000008</v>
      </c>
      <c r="O6302" s="52">
        <v>88669.487059999999</v>
      </c>
      <c r="P6302">
        <v>1</v>
      </c>
      <c r="Q6302">
        <f>IF(SUMIFS(SolCotizacion!$P:$P,SolCotizacion!$E:$E,$G6302,SolCotizacion!$K:$K,$I6302)&gt;499,1,0)</f>
        <v>0</v>
      </c>
      <c r="R6302">
        <v>10845</v>
      </c>
      <c r="S6302" s="56">
        <f>IF(SUMIFS(SolCotizacion!$P:$P,SolCotizacion!$E:$E,$G6302,SolCotizacion!$K:$K,$I6302)&gt;499,4%,0)</f>
        <v>0</v>
      </c>
    </row>
    <row r="6303" spans="1:19" hidden="1">
      <c r="A6303" t="s">
        <v>7705</v>
      </c>
      <c r="B6303" t="s">
        <v>5539</v>
      </c>
      <c r="C6303">
        <v>121</v>
      </c>
      <c r="D6303" t="s">
        <v>113</v>
      </c>
      <c r="E6303" t="s">
        <v>10210</v>
      </c>
      <c r="F6303" t="s">
        <v>245</v>
      </c>
      <c r="G6303" t="s">
        <v>178</v>
      </c>
      <c r="H6303">
        <v>5</v>
      </c>
      <c r="I6303">
        <v>1</v>
      </c>
      <c r="J6303" t="s">
        <v>127</v>
      </c>
      <c r="K6303" t="s">
        <v>31</v>
      </c>
      <c r="L6303" t="s">
        <v>315</v>
      </c>
      <c r="M6303" s="53">
        <v>0.04</v>
      </c>
      <c r="N6303" s="52">
        <v>53485.230876000001</v>
      </c>
      <c r="O6303" s="52">
        <v>51165.393664000003</v>
      </c>
      <c r="P6303">
        <v>1</v>
      </c>
      <c r="Q6303">
        <f>IF(SUMIFS(SolCotizacion!$P:$P,SolCotizacion!$E:$E,$G6303,SolCotizacion!$K:$K,$I6303)&gt;499,1,0)</f>
        <v>0</v>
      </c>
      <c r="R6303">
        <v>10846</v>
      </c>
      <c r="S6303" s="56">
        <f>IF(SUMIFS(SolCotizacion!$P:$P,SolCotizacion!$E:$E,$G6303,SolCotizacion!$K:$K,$I6303)&gt;499,4%,0)</f>
        <v>0</v>
      </c>
    </row>
    <row r="6304" spans="1:19" hidden="1">
      <c r="A6304" t="s">
        <v>7706</v>
      </c>
      <c r="B6304" t="s">
        <v>5541</v>
      </c>
      <c r="C6304">
        <v>122</v>
      </c>
      <c r="D6304" t="s">
        <v>113</v>
      </c>
      <c r="E6304" t="s">
        <v>10211</v>
      </c>
      <c r="F6304" t="s">
        <v>245</v>
      </c>
      <c r="G6304" t="s">
        <v>178</v>
      </c>
      <c r="H6304">
        <v>5</v>
      </c>
      <c r="I6304">
        <v>2</v>
      </c>
      <c r="J6304" t="s">
        <v>127</v>
      </c>
      <c r="K6304" t="s">
        <v>31</v>
      </c>
      <c r="L6304" t="s">
        <v>315</v>
      </c>
      <c r="M6304" s="53">
        <v>0.04</v>
      </c>
      <c r="N6304" s="52">
        <v>54086.667096000005</v>
      </c>
      <c r="O6304" s="52">
        <v>51723.865731999998</v>
      </c>
      <c r="P6304">
        <v>1</v>
      </c>
      <c r="Q6304">
        <f>IF(SUMIFS(SolCotizacion!$P:$P,SolCotizacion!$E:$E,$G6304,SolCotizacion!$K:$K,$I6304)&gt;499,1,0)</f>
        <v>0</v>
      </c>
      <c r="R6304">
        <v>10847</v>
      </c>
      <c r="S6304" s="56">
        <f>IF(SUMIFS(SolCotizacion!$P:$P,SolCotizacion!$E:$E,$G6304,SolCotizacion!$K:$K,$I6304)&gt;499,4%,0)</f>
        <v>0</v>
      </c>
    </row>
    <row r="6305" spans="1:19" hidden="1">
      <c r="A6305" t="s">
        <v>7707</v>
      </c>
      <c r="B6305" t="s">
        <v>5543</v>
      </c>
      <c r="C6305">
        <v>123</v>
      </c>
      <c r="D6305" t="s">
        <v>113</v>
      </c>
      <c r="E6305" t="s">
        <v>10212</v>
      </c>
      <c r="F6305" t="s">
        <v>245</v>
      </c>
      <c r="G6305" t="s">
        <v>178</v>
      </c>
      <c r="H6305">
        <v>5</v>
      </c>
      <c r="I6305">
        <v>3</v>
      </c>
      <c r="J6305" t="s">
        <v>127</v>
      </c>
      <c r="K6305" t="s">
        <v>31</v>
      </c>
      <c r="L6305" t="s">
        <v>315</v>
      </c>
      <c r="M6305" s="53">
        <v>0.04</v>
      </c>
      <c r="N6305" s="52">
        <v>54688.113634000001</v>
      </c>
      <c r="O6305" s="52">
        <v>52325.312270000002</v>
      </c>
      <c r="P6305">
        <v>1</v>
      </c>
      <c r="Q6305">
        <f>IF(SUMIFS(SolCotizacion!$P:$P,SolCotizacion!$E:$E,$G6305,SolCotizacion!$K:$K,$I6305)&gt;499,1,0)</f>
        <v>0</v>
      </c>
      <c r="R6305">
        <v>10848</v>
      </c>
      <c r="S6305" s="56">
        <f>IF(SUMIFS(SolCotizacion!$P:$P,SolCotizacion!$E:$E,$G6305,SolCotizacion!$K:$K,$I6305)&gt;499,4%,0)</f>
        <v>0</v>
      </c>
    </row>
    <row r="6306" spans="1:19" hidden="1">
      <c r="A6306" t="s">
        <v>7708</v>
      </c>
      <c r="B6306" t="s">
        <v>5545</v>
      </c>
      <c r="C6306">
        <v>127</v>
      </c>
      <c r="D6306" t="s">
        <v>113</v>
      </c>
      <c r="E6306" t="s">
        <v>10213</v>
      </c>
      <c r="F6306" t="s">
        <v>246</v>
      </c>
      <c r="G6306" t="s">
        <v>179</v>
      </c>
      <c r="H6306">
        <v>5</v>
      </c>
      <c r="I6306">
        <v>1</v>
      </c>
      <c r="J6306" t="s">
        <v>127</v>
      </c>
      <c r="K6306" t="s">
        <v>31</v>
      </c>
      <c r="L6306" t="s">
        <v>315</v>
      </c>
      <c r="M6306" s="53">
        <v>0.04</v>
      </c>
      <c r="N6306" s="52">
        <v>49232.192548000006</v>
      </c>
      <c r="O6306" s="52">
        <v>46869.391184</v>
      </c>
      <c r="P6306">
        <v>1</v>
      </c>
      <c r="Q6306">
        <f>IF(SUMIFS(SolCotizacion!$P:$P,SolCotizacion!$E:$E,$G6306,SolCotizacion!$K:$K,$I6306)&gt;499,1,0)</f>
        <v>0</v>
      </c>
      <c r="R6306">
        <v>10852</v>
      </c>
      <c r="S6306" s="56">
        <f>IF(SUMIFS(SolCotizacion!$P:$P,SolCotizacion!$E:$E,$G6306,SolCotizacion!$K:$K,$I6306)&gt;499,4%,0)</f>
        <v>0</v>
      </c>
    </row>
    <row r="6307" spans="1:19" hidden="1">
      <c r="A6307" t="s">
        <v>7709</v>
      </c>
      <c r="B6307" t="s">
        <v>5547</v>
      </c>
      <c r="C6307">
        <v>128</v>
      </c>
      <c r="D6307" t="s">
        <v>113</v>
      </c>
      <c r="E6307" t="s">
        <v>10214</v>
      </c>
      <c r="F6307" t="s">
        <v>246</v>
      </c>
      <c r="G6307" t="s">
        <v>179</v>
      </c>
      <c r="H6307">
        <v>5</v>
      </c>
      <c r="I6307">
        <v>2</v>
      </c>
      <c r="J6307" t="s">
        <v>127</v>
      </c>
      <c r="K6307" t="s">
        <v>31</v>
      </c>
      <c r="L6307" t="s">
        <v>315</v>
      </c>
      <c r="M6307" s="53">
        <v>0.04</v>
      </c>
      <c r="N6307" s="52">
        <v>49790.664616000002</v>
      </c>
      <c r="O6307" s="52">
        <v>47384.909418000003</v>
      </c>
      <c r="P6307">
        <v>1</v>
      </c>
      <c r="Q6307">
        <f>IF(SUMIFS(SolCotizacion!$P:$P,SolCotizacion!$E:$E,$G6307,SolCotizacion!$K:$K,$I6307)&gt;499,1,0)</f>
        <v>0</v>
      </c>
      <c r="R6307">
        <v>10853</v>
      </c>
      <c r="S6307" s="56">
        <f>IF(SUMIFS(SolCotizacion!$P:$P,SolCotizacion!$E:$E,$G6307,SolCotizacion!$K:$K,$I6307)&gt;499,4%,0)</f>
        <v>0</v>
      </c>
    </row>
    <row r="6308" spans="1:19" hidden="1">
      <c r="A6308" t="s">
        <v>7710</v>
      </c>
      <c r="B6308" t="s">
        <v>5549</v>
      </c>
      <c r="C6308">
        <v>129</v>
      </c>
      <c r="D6308" t="s">
        <v>113</v>
      </c>
      <c r="E6308" t="s">
        <v>10215</v>
      </c>
      <c r="F6308" t="s">
        <v>246</v>
      </c>
      <c r="G6308" t="s">
        <v>179</v>
      </c>
      <c r="H6308">
        <v>5</v>
      </c>
      <c r="I6308">
        <v>3</v>
      </c>
      <c r="J6308" t="s">
        <v>127</v>
      </c>
      <c r="K6308" t="s">
        <v>31</v>
      </c>
      <c r="L6308" t="s">
        <v>315</v>
      </c>
      <c r="M6308" s="53">
        <v>0.04</v>
      </c>
      <c r="N6308" s="52">
        <v>50392.111153999998</v>
      </c>
      <c r="O6308" s="52">
        <v>47900.427651999998</v>
      </c>
      <c r="P6308">
        <v>1</v>
      </c>
      <c r="Q6308">
        <f>IF(SUMIFS(SolCotizacion!$P:$P,SolCotizacion!$E:$E,$G6308,SolCotizacion!$K:$K,$I6308)&gt;499,1,0)</f>
        <v>0</v>
      </c>
      <c r="R6308">
        <v>10854</v>
      </c>
      <c r="S6308" s="56">
        <f>IF(SUMIFS(SolCotizacion!$P:$P,SolCotizacion!$E:$E,$G6308,SolCotizacion!$K:$K,$I6308)&gt;499,4%,0)</f>
        <v>0</v>
      </c>
    </row>
    <row r="6309" spans="1:19" hidden="1">
      <c r="A6309" t="s">
        <v>7711</v>
      </c>
      <c r="B6309" t="s">
        <v>5551</v>
      </c>
      <c r="C6309">
        <v>130</v>
      </c>
      <c r="D6309" t="s">
        <v>113</v>
      </c>
      <c r="E6309" t="s">
        <v>10216</v>
      </c>
      <c r="F6309" t="s">
        <v>247</v>
      </c>
      <c r="G6309" t="s">
        <v>180</v>
      </c>
      <c r="H6309">
        <v>5</v>
      </c>
      <c r="I6309">
        <v>1</v>
      </c>
      <c r="J6309" t="s">
        <v>127</v>
      </c>
      <c r="K6309" t="s">
        <v>31</v>
      </c>
      <c r="L6309" t="s">
        <v>315</v>
      </c>
      <c r="M6309" s="53">
        <v>0.04</v>
      </c>
      <c r="N6309" s="52">
        <v>35527.938446</v>
      </c>
      <c r="O6309" s="52">
        <v>33422.901358000003</v>
      </c>
      <c r="P6309">
        <v>1</v>
      </c>
      <c r="Q6309">
        <f>IF(SUMIFS(SolCotizacion!$P:$P,SolCotizacion!$E:$E,$G6309,SolCotizacion!$K:$K,$I6309)&gt;499,1,0)</f>
        <v>0</v>
      </c>
      <c r="R6309">
        <v>10855</v>
      </c>
      <c r="S6309" s="56">
        <f>IF(SUMIFS(SolCotizacion!$P:$P,SolCotizacion!$E:$E,$G6309,SolCotizacion!$K:$K,$I6309)&gt;499,4%,0)</f>
        <v>0</v>
      </c>
    </row>
    <row r="6310" spans="1:19" hidden="1">
      <c r="A6310" t="s">
        <v>7712</v>
      </c>
      <c r="B6310" t="s">
        <v>5553</v>
      </c>
      <c r="C6310">
        <v>131</v>
      </c>
      <c r="D6310" t="s">
        <v>113</v>
      </c>
      <c r="E6310" t="s">
        <v>10217</v>
      </c>
      <c r="F6310" t="s">
        <v>247</v>
      </c>
      <c r="G6310" t="s">
        <v>180</v>
      </c>
      <c r="H6310">
        <v>5</v>
      </c>
      <c r="I6310">
        <v>2</v>
      </c>
      <c r="J6310" t="s">
        <v>127</v>
      </c>
      <c r="K6310" t="s">
        <v>31</v>
      </c>
      <c r="L6310" t="s">
        <v>315</v>
      </c>
      <c r="M6310" s="53">
        <v>0.04</v>
      </c>
      <c r="N6310" s="52">
        <v>35914.584859999995</v>
      </c>
      <c r="O6310" s="52">
        <v>33809.537453999998</v>
      </c>
      <c r="P6310">
        <v>1</v>
      </c>
      <c r="Q6310">
        <f>IF(SUMIFS(SolCotizacion!$P:$P,SolCotizacion!$E:$E,$G6310,SolCotizacion!$K:$K,$I6310)&gt;499,1,0)</f>
        <v>0</v>
      </c>
      <c r="R6310">
        <v>10856</v>
      </c>
      <c r="S6310" s="56">
        <f>IF(SUMIFS(SolCotizacion!$P:$P,SolCotizacion!$E:$E,$G6310,SolCotizacion!$K:$K,$I6310)&gt;499,4%,0)</f>
        <v>0</v>
      </c>
    </row>
    <row r="6311" spans="1:19" hidden="1">
      <c r="A6311" t="s">
        <v>7713</v>
      </c>
      <c r="B6311" t="s">
        <v>5555</v>
      </c>
      <c r="C6311">
        <v>132</v>
      </c>
      <c r="D6311" t="s">
        <v>113</v>
      </c>
      <c r="E6311" t="s">
        <v>10218</v>
      </c>
      <c r="F6311" t="s">
        <v>247</v>
      </c>
      <c r="G6311" t="s">
        <v>180</v>
      </c>
      <c r="H6311">
        <v>5</v>
      </c>
      <c r="I6311">
        <v>3</v>
      </c>
      <c r="J6311" t="s">
        <v>127</v>
      </c>
      <c r="K6311" t="s">
        <v>31</v>
      </c>
      <c r="L6311" t="s">
        <v>315</v>
      </c>
      <c r="M6311" s="53">
        <v>0.04</v>
      </c>
      <c r="N6311" s="52">
        <v>36301.220955999997</v>
      </c>
      <c r="O6311" s="52">
        <v>34196.183868000007</v>
      </c>
      <c r="P6311">
        <v>1</v>
      </c>
      <c r="Q6311">
        <f>IF(SUMIFS(SolCotizacion!$P:$P,SolCotizacion!$E:$E,$G6311,SolCotizacion!$K:$K,$I6311)&gt;499,1,0)</f>
        <v>0</v>
      </c>
      <c r="R6311">
        <v>10857</v>
      </c>
      <c r="S6311" s="56">
        <f>IF(SUMIFS(SolCotizacion!$P:$P,SolCotizacion!$E:$E,$G6311,SolCotizacion!$K:$K,$I6311)&gt;499,4%,0)</f>
        <v>0</v>
      </c>
    </row>
    <row r="6312" spans="1:19" hidden="1">
      <c r="A6312" t="s">
        <v>7714</v>
      </c>
      <c r="B6312" t="s">
        <v>5557</v>
      </c>
      <c r="C6312">
        <v>133</v>
      </c>
      <c r="D6312" t="s">
        <v>113</v>
      </c>
      <c r="E6312" t="s">
        <v>10219</v>
      </c>
      <c r="F6312" t="s">
        <v>248</v>
      </c>
      <c r="G6312" t="s">
        <v>181</v>
      </c>
      <c r="H6312">
        <v>5</v>
      </c>
      <c r="I6312">
        <v>1</v>
      </c>
      <c r="J6312" t="s">
        <v>127</v>
      </c>
      <c r="K6312" t="s">
        <v>31</v>
      </c>
      <c r="L6312" t="s">
        <v>315</v>
      </c>
      <c r="M6312" s="53">
        <v>0.04</v>
      </c>
      <c r="N6312" s="52">
        <v>148641.68580800001</v>
      </c>
      <c r="O6312" s="52">
        <v>140951.84549599999</v>
      </c>
      <c r="P6312">
        <v>1</v>
      </c>
      <c r="Q6312">
        <f>IF(SUMIFS(SolCotizacion!$P:$P,SolCotizacion!$E:$E,$G6312,SolCotizacion!$K:$K,$I6312)&gt;499,1,0)</f>
        <v>0</v>
      </c>
      <c r="R6312">
        <v>10858</v>
      </c>
      <c r="S6312" s="56">
        <f>IF(SUMIFS(SolCotizacion!$P:$P,SolCotizacion!$E:$E,$G6312,SolCotizacion!$K:$K,$I6312)&gt;499,4%,0)</f>
        <v>0</v>
      </c>
    </row>
    <row r="6313" spans="1:19" hidden="1">
      <c r="A6313" t="s">
        <v>7715</v>
      </c>
      <c r="B6313" t="s">
        <v>5559</v>
      </c>
      <c r="C6313">
        <v>134</v>
      </c>
      <c r="D6313" t="s">
        <v>113</v>
      </c>
      <c r="E6313" t="s">
        <v>10220</v>
      </c>
      <c r="F6313" t="s">
        <v>248</v>
      </c>
      <c r="G6313" t="s">
        <v>181</v>
      </c>
      <c r="H6313">
        <v>5</v>
      </c>
      <c r="I6313">
        <v>2</v>
      </c>
      <c r="J6313" t="s">
        <v>127</v>
      </c>
      <c r="K6313" t="s">
        <v>31</v>
      </c>
      <c r="L6313" t="s">
        <v>315</v>
      </c>
      <c r="M6313" s="53">
        <v>0.04</v>
      </c>
      <c r="N6313" s="52">
        <v>150317.12264799999</v>
      </c>
      <c r="O6313" s="52">
        <v>142541.36435000002</v>
      </c>
      <c r="P6313">
        <v>1</v>
      </c>
      <c r="Q6313">
        <f>IF(SUMIFS(SolCotizacion!$P:$P,SolCotizacion!$E:$E,$G6313,SolCotizacion!$K:$K,$I6313)&gt;499,1,0)</f>
        <v>0</v>
      </c>
      <c r="R6313">
        <v>10859</v>
      </c>
      <c r="S6313" s="56">
        <f>IF(SUMIFS(SolCotizacion!$P:$P,SolCotizacion!$E:$E,$G6313,SolCotizacion!$K:$K,$I6313)&gt;499,4%,0)</f>
        <v>0</v>
      </c>
    </row>
    <row r="6314" spans="1:19" hidden="1">
      <c r="A6314" t="s">
        <v>7716</v>
      </c>
      <c r="B6314" t="s">
        <v>5561</v>
      </c>
      <c r="C6314">
        <v>135</v>
      </c>
      <c r="D6314" t="s">
        <v>113</v>
      </c>
      <c r="E6314" t="s">
        <v>10221</v>
      </c>
      <c r="F6314" t="s">
        <v>248</v>
      </c>
      <c r="G6314" t="s">
        <v>181</v>
      </c>
      <c r="H6314">
        <v>5</v>
      </c>
      <c r="I6314">
        <v>3</v>
      </c>
      <c r="J6314" t="s">
        <v>127</v>
      </c>
      <c r="K6314" t="s">
        <v>31</v>
      </c>
      <c r="L6314" t="s">
        <v>315</v>
      </c>
      <c r="M6314" s="53">
        <v>0.04</v>
      </c>
      <c r="N6314" s="52">
        <v>152035.52364</v>
      </c>
      <c r="O6314" s="52">
        <v>144173.84735600001</v>
      </c>
      <c r="P6314">
        <v>1</v>
      </c>
      <c r="Q6314">
        <f>IF(SUMIFS(SolCotizacion!$P:$P,SolCotizacion!$E:$E,$G6314,SolCotizacion!$K:$K,$I6314)&gt;499,1,0)</f>
        <v>0</v>
      </c>
      <c r="R6314">
        <v>10860</v>
      </c>
      <c r="S6314" s="56">
        <f>IF(SUMIFS(SolCotizacion!$P:$P,SolCotizacion!$E:$E,$G6314,SolCotizacion!$K:$K,$I6314)&gt;499,4%,0)</f>
        <v>0</v>
      </c>
    </row>
    <row r="6315" spans="1:19" hidden="1">
      <c r="A6315" t="s">
        <v>7717</v>
      </c>
      <c r="B6315" t="s">
        <v>5563</v>
      </c>
      <c r="C6315">
        <v>136</v>
      </c>
      <c r="D6315" t="s">
        <v>113</v>
      </c>
      <c r="E6315" t="s">
        <v>10222</v>
      </c>
      <c r="F6315" t="s">
        <v>249</v>
      </c>
      <c r="G6315" t="s">
        <v>182</v>
      </c>
      <c r="H6315">
        <v>5</v>
      </c>
      <c r="I6315">
        <v>1</v>
      </c>
      <c r="J6315" t="s">
        <v>127</v>
      </c>
      <c r="K6315" t="s">
        <v>31</v>
      </c>
      <c r="L6315" t="s">
        <v>315</v>
      </c>
      <c r="M6315" s="53">
        <v>0.04</v>
      </c>
      <c r="N6315" s="52">
        <v>54731.067468000008</v>
      </c>
      <c r="O6315" s="52">
        <v>51637.947746000005</v>
      </c>
      <c r="P6315">
        <v>1</v>
      </c>
      <c r="Q6315">
        <f>IF(SUMIFS(SolCotizacion!$P:$P,SolCotizacion!$E:$E,$G6315,SolCotizacion!$K:$K,$I6315)&gt;499,1,0)</f>
        <v>0</v>
      </c>
      <c r="R6315">
        <v>10861</v>
      </c>
      <c r="S6315" s="56">
        <f>IF(SUMIFS(SolCotizacion!$P:$P,SolCotizacion!$E:$E,$G6315,SolCotizacion!$K:$K,$I6315)&gt;499,4%,0)</f>
        <v>0</v>
      </c>
    </row>
    <row r="6316" spans="1:19" hidden="1">
      <c r="A6316" t="s">
        <v>7718</v>
      </c>
      <c r="B6316" t="s">
        <v>5565</v>
      </c>
      <c r="C6316">
        <v>137</v>
      </c>
      <c r="D6316" t="s">
        <v>113</v>
      </c>
      <c r="E6316" t="s">
        <v>10223</v>
      </c>
      <c r="F6316" t="s">
        <v>249</v>
      </c>
      <c r="G6316" t="s">
        <v>182</v>
      </c>
      <c r="H6316">
        <v>5</v>
      </c>
      <c r="I6316">
        <v>2</v>
      </c>
      <c r="J6316" t="s">
        <v>127</v>
      </c>
      <c r="K6316" t="s">
        <v>31</v>
      </c>
      <c r="L6316" t="s">
        <v>315</v>
      </c>
      <c r="M6316" s="53">
        <v>0.04</v>
      </c>
      <c r="N6316" s="52">
        <v>55332.514005999998</v>
      </c>
      <c r="O6316" s="52">
        <v>52239.394284000002</v>
      </c>
      <c r="P6316">
        <v>1</v>
      </c>
      <c r="Q6316">
        <f>IF(SUMIFS(SolCotizacion!$P:$P,SolCotizacion!$E:$E,$G6316,SolCotizacion!$K:$K,$I6316)&gt;499,1,0)</f>
        <v>0</v>
      </c>
      <c r="R6316">
        <v>10862</v>
      </c>
      <c r="S6316" s="56">
        <f>IF(SUMIFS(SolCotizacion!$P:$P,SolCotizacion!$E:$E,$G6316,SolCotizacion!$K:$K,$I6316)&gt;499,4%,0)</f>
        <v>0</v>
      </c>
    </row>
    <row r="6317" spans="1:19" hidden="1">
      <c r="A6317" t="s">
        <v>7719</v>
      </c>
      <c r="B6317" t="s">
        <v>5567</v>
      </c>
      <c r="C6317">
        <v>138</v>
      </c>
      <c r="D6317" t="s">
        <v>113</v>
      </c>
      <c r="E6317" t="s">
        <v>10224</v>
      </c>
      <c r="F6317" t="s">
        <v>249</v>
      </c>
      <c r="G6317" t="s">
        <v>182</v>
      </c>
      <c r="H6317">
        <v>5</v>
      </c>
      <c r="I6317">
        <v>3</v>
      </c>
      <c r="J6317" t="s">
        <v>127</v>
      </c>
      <c r="K6317" t="s">
        <v>31</v>
      </c>
      <c r="L6317" t="s">
        <v>315</v>
      </c>
      <c r="M6317" s="53">
        <v>0.04</v>
      </c>
      <c r="N6317" s="52">
        <v>55976.914378000001</v>
      </c>
      <c r="O6317" s="52">
        <v>52797.866352000005</v>
      </c>
      <c r="P6317">
        <v>1</v>
      </c>
      <c r="Q6317">
        <f>IF(SUMIFS(SolCotizacion!$P:$P,SolCotizacion!$E:$E,$G6317,SolCotizacion!$K:$K,$I6317)&gt;499,1,0)</f>
        <v>0</v>
      </c>
      <c r="R6317">
        <v>10863</v>
      </c>
      <c r="S6317" s="56">
        <f>IF(SUMIFS(SolCotizacion!$P:$P,SolCotizacion!$E:$E,$G6317,SolCotizacion!$K:$K,$I6317)&gt;499,4%,0)</f>
        <v>0</v>
      </c>
    </row>
    <row r="6318" spans="1:19" hidden="1">
      <c r="A6318" t="s">
        <v>7720</v>
      </c>
      <c r="B6318" t="s">
        <v>5569</v>
      </c>
      <c r="C6318">
        <v>139</v>
      </c>
      <c r="D6318" t="s">
        <v>113</v>
      </c>
      <c r="E6318" t="s">
        <v>10225</v>
      </c>
      <c r="F6318" t="s">
        <v>250</v>
      </c>
      <c r="G6318" t="s">
        <v>183</v>
      </c>
      <c r="H6318">
        <v>5</v>
      </c>
      <c r="I6318">
        <v>1</v>
      </c>
      <c r="J6318" t="s">
        <v>127</v>
      </c>
      <c r="K6318" t="s">
        <v>31</v>
      </c>
      <c r="L6318" t="s">
        <v>315</v>
      </c>
      <c r="M6318" s="53">
        <v>0.04</v>
      </c>
      <c r="N6318" s="52">
        <v>70024.840423999995</v>
      </c>
      <c r="O6318" s="52">
        <v>65943.638068</v>
      </c>
      <c r="P6318">
        <v>1</v>
      </c>
      <c r="Q6318">
        <f>IF(SUMIFS(SolCotizacion!$P:$P,SolCotizacion!$E:$E,$G6318,SolCotizacion!$K:$K,$I6318)&gt;499,1,0)</f>
        <v>0</v>
      </c>
      <c r="R6318">
        <v>10864</v>
      </c>
      <c r="S6318" s="56">
        <f>IF(SUMIFS(SolCotizacion!$P:$P,SolCotizacion!$E:$E,$G6318,SolCotizacion!$K:$K,$I6318)&gt;499,4%,0)</f>
        <v>0</v>
      </c>
    </row>
    <row r="6319" spans="1:19" hidden="1">
      <c r="A6319" t="s">
        <v>7721</v>
      </c>
      <c r="B6319" t="s">
        <v>5571</v>
      </c>
      <c r="C6319">
        <v>140</v>
      </c>
      <c r="D6319" t="s">
        <v>113</v>
      </c>
      <c r="E6319" t="s">
        <v>10226</v>
      </c>
      <c r="F6319" t="s">
        <v>250</v>
      </c>
      <c r="G6319" t="s">
        <v>183</v>
      </c>
      <c r="H6319">
        <v>5</v>
      </c>
      <c r="I6319">
        <v>2</v>
      </c>
      <c r="J6319" t="s">
        <v>127</v>
      </c>
      <c r="K6319" t="s">
        <v>31</v>
      </c>
      <c r="L6319" t="s">
        <v>315</v>
      </c>
      <c r="M6319" s="53">
        <v>0.04</v>
      </c>
      <c r="N6319" s="52">
        <v>70798.122934000014</v>
      </c>
      <c r="O6319" s="52">
        <v>66716.920578000005</v>
      </c>
      <c r="P6319">
        <v>1</v>
      </c>
      <c r="Q6319">
        <f>IF(SUMIFS(SolCotizacion!$P:$P,SolCotizacion!$E:$E,$G6319,SolCotizacion!$K:$K,$I6319)&gt;499,1,0)</f>
        <v>0</v>
      </c>
      <c r="R6319">
        <v>10865</v>
      </c>
      <c r="S6319" s="56">
        <f>IF(SUMIFS(SolCotizacion!$P:$P,SolCotizacion!$E:$E,$G6319,SolCotizacion!$K:$K,$I6319)&gt;499,4%,0)</f>
        <v>0</v>
      </c>
    </row>
    <row r="6320" spans="1:19" hidden="1">
      <c r="A6320" t="s">
        <v>7722</v>
      </c>
      <c r="B6320" t="s">
        <v>5573</v>
      </c>
      <c r="C6320">
        <v>141</v>
      </c>
      <c r="D6320" t="s">
        <v>113</v>
      </c>
      <c r="E6320" t="s">
        <v>10227</v>
      </c>
      <c r="F6320" t="s">
        <v>250</v>
      </c>
      <c r="G6320" t="s">
        <v>183</v>
      </c>
      <c r="H6320">
        <v>5</v>
      </c>
      <c r="I6320">
        <v>3</v>
      </c>
      <c r="J6320" t="s">
        <v>127</v>
      </c>
      <c r="K6320" t="s">
        <v>31</v>
      </c>
      <c r="L6320" t="s">
        <v>315</v>
      </c>
      <c r="M6320" s="53">
        <v>0.04</v>
      </c>
      <c r="N6320" s="52">
        <v>71614.359278000004</v>
      </c>
      <c r="O6320" s="52">
        <v>67447.238935999994</v>
      </c>
      <c r="P6320">
        <v>1</v>
      </c>
      <c r="Q6320">
        <f>IF(SUMIFS(SolCotizacion!$P:$P,SolCotizacion!$E:$E,$G6320,SolCotizacion!$K:$K,$I6320)&gt;499,1,0)</f>
        <v>0</v>
      </c>
      <c r="R6320">
        <v>10866</v>
      </c>
      <c r="S6320" s="56">
        <f>IF(SUMIFS(SolCotizacion!$P:$P,SolCotizacion!$E:$E,$G6320,SolCotizacion!$K:$K,$I6320)&gt;499,4%,0)</f>
        <v>0</v>
      </c>
    </row>
    <row r="6321" spans="1:19" hidden="1">
      <c r="A6321" t="s">
        <v>7723</v>
      </c>
      <c r="B6321" t="s">
        <v>5575</v>
      </c>
      <c r="C6321">
        <v>142</v>
      </c>
      <c r="D6321" t="s">
        <v>113</v>
      </c>
      <c r="E6321" t="s">
        <v>10228</v>
      </c>
      <c r="F6321" t="s">
        <v>251</v>
      </c>
      <c r="G6321" t="s">
        <v>184</v>
      </c>
      <c r="H6321">
        <v>5</v>
      </c>
      <c r="I6321">
        <v>1</v>
      </c>
      <c r="J6321" t="s">
        <v>127</v>
      </c>
      <c r="K6321" t="s">
        <v>31</v>
      </c>
      <c r="L6321" t="s">
        <v>315</v>
      </c>
      <c r="M6321" s="53">
        <v>0.04</v>
      </c>
      <c r="N6321" s="52">
        <v>176694.58406600001</v>
      </c>
      <c r="O6321" s="52">
        <v>166255.29597600002</v>
      </c>
      <c r="P6321">
        <v>1</v>
      </c>
      <c r="Q6321">
        <f>IF(SUMIFS(SolCotizacion!$P:$P,SolCotizacion!$E:$E,$G6321,SolCotizacion!$K:$K,$I6321)&gt;499,1,0)</f>
        <v>0</v>
      </c>
      <c r="R6321">
        <v>10867</v>
      </c>
      <c r="S6321" s="56">
        <f>IF(SUMIFS(SolCotizacion!$P:$P,SolCotizacion!$E:$E,$G6321,SolCotizacion!$K:$K,$I6321)&gt;499,4%,0)</f>
        <v>0</v>
      </c>
    </row>
    <row r="6322" spans="1:19" hidden="1">
      <c r="A6322" t="s">
        <v>7724</v>
      </c>
      <c r="B6322" t="s">
        <v>5577</v>
      </c>
      <c r="C6322">
        <v>143</v>
      </c>
      <c r="D6322" t="s">
        <v>113</v>
      </c>
      <c r="E6322" t="s">
        <v>10229</v>
      </c>
      <c r="F6322" t="s">
        <v>251</v>
      </c>
      <c r="G6322" t="s">
        <v>184</v>
      </c>
      <c r="H6322">
        <v>5</v>
      </c>
      <c r="I6322">
        <v>2</v>
      </c>
      <c r="J6322" t="s">
        <v>127</v>
      </c>
      <c r="K6322" t="s">
        <v>31</v>
      </c>
      <c r="L6322" t="s">
        <v>315</v>
      </c>
      <c r="M6322" s="53">
        <v>0.04</v>
      </c>
      <c r="N6322" s="52">
        <v>178670.73901600001</v>
      </c>
      <c r="O6322" s="52">
        <v>168102.57910600002</v>
      </c>
      <c r="P6322">
        <v>1</v>
      </c>
      <c r="Q6322">
        <f>IF(SUMIFS(SolCotizacion!$P:$P,SolCotizacion!$E:$E,$G6322,SolCotizacion!$K:$K,$I6322)&gt;499,1,0)</f>
        <v>0</v>
      </c>
      <c r="R6322">
        <v>10868</v>
      </c>
      <c r="S6322" s="56">
        <f>IF(SUMIFS(SolCotizacion!$P:$P,SolCotizacion!$E:$E,$G6322,SolCotizacion!$K:$K,$I6322)&gt;499,4%,0)</f>
        <v>0</v>
      </c>
    </row>
    <row r="6323" spans="1:19" hidden="1">
      <c r="A6323" t="s">
        <v>7725</v>
      </c>
      <c r="B6323" t="s">
        <v>5579</v>
      </c>
      <c r="C6323">
        <v>144</v>
      </c>
      <c r="D6323" t="s">
        <v>113</v>
      </c>
      <c r="E6323" t="s">
        <v>10230</v>
      </c>
      <c r="F6323" t="s">
        <v>251</v>
      </c>
      <c r="G6323" t="s">
        <v>184</v>
      </c>
      <c r="H6323">
        <v>5</v>
      </c>
      <c r="I6323">
        <v>3</v>
      </c>
      <c r="J6323" t="s">
        <v>127</v>
      </c>
      <c r="K6323" t="s">
        <v>31</v>
      </c>
      <c r="L6323" t="s">
        <v>315</v>
      </c>
      <c r="M6323" s="53">
        <v>0.04</v>
      </c>
      <c r="N6323" s="52">
        <v>180689.86843599999</v>
      </c>
      <c r="O6323" s="52">
        <v>170035.78022200003</v>
      </c>
      <c r="P6323">
        <v>1</v>
      </c>
      <c r="Q6323">
        <f>IF(SUMIFS(SolCotizacion!$P:$P,SolCotizacion!$E:$E,$G6323,SolCotizacion!$K:$K,$I6323)&gt;499,1,0)</f>
        <v>0</v>
      </c>
      <c r="R6323">
        <v>10869</v>
      </c>
      <c r="S6323" s="56">
        <f>IF(SUMIFS(SolCotizacion!$P:$P,SolCotizacion!$E:$E,$G6323,SolCotizacion!$K:$K,$I6323)&gt;499,4%,0)</f>
        <v>0</v>
      </c>
    </row>
    <row r="6324" spans="1:19" hidden="1">
      <c r="A6324" t="s">
        <v>7726</v>
      </c>
      <c r="B6324" t="s">
        <v>5581</v>
      </c>
      <c r="C6324">
        <v>145</v>
      </c>
      <c r="D6324" t="s">
        <v>113</v>
      </c>
      <c r="E6324" t="s">
        <v>10231</v>
      </c>
      <c r="F6324" t="s">
        <v>252</v>
      </c>
      <c r="G6324" t="s">
        <v>185</v>
      </c>
      <c r="H6324">
        <v>5</v>
      </c>
      <c r="I6324">
        <v>1</v>
      </c>
      <c r="J6324" t="s">
        <v>127</v>
      </c>
      <c r="K6324" t="s">
        <v>31</v>
      </c>
      <c r="L6324" t="s">
        <v>315</v>
      </c>
      <c r="M6324" s="53">
        <v>0.04</v>
      </c>
      <c r="N6324" s="52">
        <v>266867.67199399997</v>
      </c>
      <c r="O6324" s="52">
        <v>250757.662694</v>
      </c>
      <c r="P6324">
        <v>1</v>
      </c>
      <c r="Q6324">
        <f>IF(SUMIFS(SolCotizacion!$P:$P,SolCotizacion!$E:$E,$G6324,SolCotizacion!$K:$K,$I6324)&gt;499,1,0)</f>
        <v>0</v>
      </c>
      <c r="R6324">
        <v>10870</v>
      </c>
      <c r="S6324" s="56">
        <f>IF(SUMIFS(SolCotizacion!$P:$P,SolCotizacion!$E:$E,$G6324,SolCotizacion!$K:$K,$I6324)&gt;499,4%,0)</f>
        <v>0</v>
      </c>
    </row>
    <row r="6325" spans="1:19" hidden="1">
      <c r="A6325" t="s">
        <v>7727</v>
      </c>
      <c r="B6325" t="s">
        <v>5583</v>
      </c>
      <c r="C6325">
        <v>146</v>
      </c>
      <c r="D6325" t="s">
        <v>113</v>
      </c>
      <c r="E6325" t="s">
        <v>10232</v>
      </c>
      <c r="F6325" t="s">
        <v>252</v>
      </c>
      <c r="G6325" t="s">
        <v>185</v>
      </c>
      <c r="H6325">
        <v>5</v>
      </c>
      <c r="I6325">
        <v>2</v>
      </c>
      <c r="J6325" t="s">
        <v>127</v>
      </c>
      <c r="K6325" t="s">
        <v>31</v>
      </c>
      <c r="L6325" t="s">
        <v>315</v>
      </c>
      <c r="M6325" s="53">
        <v>0.04</v>
      </c>
      <c r="N6325" s="52">
        <v>269831.91989600001</v>
      </c>
      <c r="O6325" s="52">
        <v>253593.02845800002</v>
      </c>
      <c r="P6325">
        <v>1</v>
      </c>
      <c r="Q6325">
        <f>IF(SUMIFS(SolCotizacion!$P:$P,SolCotizacion!$E:$E,$G6325,SolCotizacion!$K:$K,$I6325)&gt;499,1,0)</f>
        <v>0</v>
      </c>
      <c r="R6325">
        <v>10871</v>
      </c>
      <c r="S6325" s="56">
        <f>IF(SUMIFS(SolCotizacion!$P:$P,SolCotizacion!$E:$E,$G6325,SolCotizacion!$K:$K,$I6325)&gt;499,4%,0)</f>
        <v>0</v>
      </c>
    </row>
    <row r="6326" spans="1:19" hidden="1">
      <c r="A6326" t="s">
        <v>7728</v>
      </c>
      <c r="B6326" t="s">
        <v>5585</v>
      </c>
      <c r="C6326">
        <v>147</v>
      </c>
      <c r="D6326" t="s">
        <v>113</v>
      </c>
      <c r="E6326" t="s">
        <v>10233</v>
      </c>
      <c r="F6326" t="s">
        <v>252</v>
      </c>
      <c r="G6326" t="s">
        <v>185</v>
      </c>
      <c r="H6326">
        <v>5</v>
      </c>
      <c r="I6326">
        <v>3</v>
      </c>
      <c r="J6326" t="s">
        <v>127</v>
      </c>
      <c r="K6326" t="s">
        <v>31</v>
      </c>
      <c r="L6326" t="s">
        <v>315</v>
      </c>
      <c r="M6326" s="53">
        <v>0.04</v>
      </c>
      <c r="N6326" s="52">
        <v>272925.03961800004</v>
      </c>
      <c r="O6326" s="52">
        <v>256471.34805600002</v>
      </c>
      <c r="P6326">
        <v>1</v>
      </c>
      <c r="Q6326">
        <f>IF(SUMIFS(SolCotizacion!$P:$P,SolCotizacion!$E:$E,$G6326,SolCotizacion!$K:$K,$I6326)&gt;499,1,0)</f>
        <v>0</v>
      </c>
      <c r="R6326">
        <v>10872</v>
      </c>
      <c r="S6326" s="56">
        <f>IF(SUMIFS(SolCotizacion!$P:$P,SolCotizacion!$E:$E,$G6326,SolCotizacion!$K:$K,$I6326)&gt;499,4%,0)</f>
        <v>0</v>
      </c>
    </row>
    <row r="6327" spans="1:19" hidden="1">
      <c r="A6327" t="s">
        <v>7729</v>
      </c>
      <c r="B6327" t="s">
        <v>5587</v>
      </c>
      <c r="C6327">
        <v>148</v>
      </c>
      <c r="D6327" t="s">
        <v>113</v>
      </c>
      <c r="E6327" t="s">
        <v>10234</v>
      </c>
      <c r="F6327" t="s">
        <v>253</v>
      </c>
      <c r="G6327" t="s">
        <v>186</v>
      </c>
      <c r="H6327">
        <v>5</v>
      </c>
      <c r="I6327">
        <v>1</v>
      </c>
      <c r="J6327" t="s">
        <v>127</v>
      </c>
      <c r="K6327" t="s">
        <v>31</v>
      </c>
      <c r="L6327" t="s">
        <v>315</v>
      </c>
      <c r="M6327" s="53">
        <v>0.04</v>
      </c>
      <c r="N6327" s="52">
        <v>319880.348788</v>
      </c>
      <c r="O6327" s="52">
        <v>301880.092206</v>
      </c>
      <c r="P6327">
        <v>1</v>
      </c>
      <c r="Q6327">
        <f>IF(SUMIFS(SolCotizacion!$P:$P,SolCotizacion!$E:$E,$G6327,SolCotizacion!$K:$K,$I6327)&gt;499,1,0)</f>
        <v>0</v>
      </c>
      <c r="R6327">
        <v>10873</v>
      </c>
      <c r="S6327" s="56">
        <f>IF(SUMIFS(SolCotizacion!$P:$P,SolCotizacion!$E:$E,$G6327,SolCotizacion!$K:$K,$I6327)&gt;499,4%,0)</f>
        <v>0</v>
      </c>
    </row>
    <row r="6328" spans="1:19" hidden="1">
      <c r="A6328" t="s">
        <v>7730</v>
      </c>
      <c r="B6328" t="s">
        <v>5589</v>
      </c>
      <c r="C6328">
        <v>149</v>
      </c>
      <c r="D6328" t="s">
        <v>113</v>
      </c>
      <c r="E6328" t="s">
        <v>10235</v>
      </c>
      <c r="F6328" t="s">
        <v>253</v>
      </c>
      <c r="G6328" t="s">
        <v>186</v>
      </c>
      <c r="H6328">
        <v>5</v>
      </c>
      <c r="I6328">
        <v>2</v>
      </c>
      <c r="J6328" t="s">
        <v>127</v>
      </c>
      <c r="K6328" t="s">
        <v>31</v>
      </c>
      <c r="L6328" t="s">
        <v>315</v>
      </c>
      <c r="M6328" s="53">
        <v>0.04</v>
      </c>
      <c r="N6328" s="52">
        <v>323488.98674400005</v>
      </c>
      <c r="O6328" s="52">
        <v>305273.94035599998</v>
      </c>
      <c r="P6328">
        <v>1</v>
      </c>
      <c r="Q6328">
        <f>IF(SUMIFS(SolCotizacion!$P:$P,SolCotizacion!$E:$E,$G6328,SolCotizacion!$K:$K,$I6328)&gt;499,1,0)</f>
        <v>0</v>
      </c>
      <c r="R6328">
        <v>10874</v>
      </c>
      <c r="S6328" s="56">
        <f>IF(SUMIFS(SolCotizacion!$P:$P,SolCotizacion!$E:$E,$G6328,SolCotizacion!$K:$K,$I6328)&gt;499,4%,0)</f>
        <v>0</v>
      </c>
    </row>
    <row r="6329" spans="1:19" hidden="1">
      <c r="A6329" t="s">
        <v>7731</v>
      </c>
      <c r="B6329" t="s">
        <v>5591</v>
      </c>
      <c r="C6329">
        <v>150</v>
      </c>
      <c r="D6329" t="s">
        <v>113</v>
      </c>
      <c r="E6329" t="s">
        <v>10236</v>
      </c>
      <c r="F6329" t="s">
        <v>253</v>
      </c>
      <c r="G6329" t="s">
        <v>186</v>
      </c>
      <c r="H6329">
        <v>5</v>
      </c>
      <c r="I6329">
        <v>3</v>
      </c>
      <c r="J6329" t="s">
        <v>127</v>
      </c>
      <c r="K6329" t="s">
        <v>31</v>
      </c>
      <c r="L6329" t="s">
        <v>315</v>
      </c>
      <c r="M6329" s="53">
        <v>0.04</v>
      </c>
      <c r="N6329" s="52">
        <v>327140.58885200002</v>
      </c>
      <c r="O6329" s="52">
        <v>308710.74234</v>
      </c>
      <c r="P6329">
        <v>1</v>
      </c>
      <c r="Q6329">
        <f>IF(SUMIFS(SolCotizacion!$P:$P,SolCotizacion!$E:$E,$G6329,SolCotizacion!$K:$K,$I6329)&gt;499,1,0)</f>
        <v>0</v>
      </c>
      <c r="R6329">
        <v>10875</v>
      </c>
      <c r="S6329" s="56">
        <f>IF(SUMIFS(SolCotizacion!$P:$P,SolCotizacion!$E:$E,$G6329,SolCotizacion!$K:$K,$I6329)&gt;499,4%,0)</f>
        <v>0</v>
      </c>
    </row>
    <row r="6330" spans="1:19" hidden="1">
      <c r="A6330" t="s">
        <v>7732</v>
      </c>
      <c r="B6330" t="s">
        <v>5593</v>
      </c>
      <c r="C6330">
        <v>151</v>
      </c>
      <c r="D6330" t="s">
        <v>113</v>
      </c>
      <c r="E6330" t="s">
        <v>10237</v>
      </c>
      <c r="F6330" t="s">
        <v>254</v>
      </c>
      <c r="G6330" t="s">
        <v>187</v>
      </c>
      <c r="H6330">
        <v>5</v>
      </c>
      <c r="I6330">
        <v>1</v>
      </c>
      <c r="J6330" t="s">
        <v>127</v>
      </c>
      <c r="K6330" t="s">
        <v>31</v>
      </c>
      <c r="L6330" t="s">
        <v>315</v>
      </c>
      <c r="M6330" s="53">
        <v>0.04</v>
      </c>
      <c r="N6330" s="52">
        <v>60058.116734000003</v>
      </c>
      <c r="O6330" s="52">
        <v>56578.350598000005</v>
      </c>
      <c r="P6330">
        <v>1</v>
      </c>
      <c r="Q6330">
        <f>IF(SUMIFS(SolCotizacion!$P:$P,SolCotizacion!$E:$E,$G6330,SolCotizacion!$K:$K,$I6330)&gt;499,1,0)</f>
        <v>0</v>
      </c>
      <c r="R6330">
        <v>10876</v>
      </c>
      <c r="S6330" s="56">
        <f>IF(SUMIFS(SolCotizacion!$P:$P,SolCotizacion!$E:$E,$G6330,SolCotizacion!$K:$K,$I6330)&gt;499,4%,0)</f>
        <v>0</v>
      </c>
    </row>
    <row r="6331" spans="1:19" hidden="1">
      <c r="A6331" t="s">
        <v>7733</v>
      </c>
      <c r="B6331" t="s">
        <v>5595</v>
      </c>
      <c r="C6331">
        <v>152</v>
      </c>
      <c r="D6331" t="s">
        <v>113</v>
      </c>
      <c r="E6331" t="s">
        <v>10238</v>
      </c>
      <c r="F6331" t="s">
        <v>254</v>
      </c>
      <c r="G6331" t="s">
        <v>187</v>
      </c>
      <c r="H6331">
        <v>5</v>
      </c>
      <c r="I6331">
        <v>2</v>
      </c>
      <c r="J6331" t="s">
        <v>127</v>
      </c>
      <c r="K6331" t="s">
        <v>31</v>
      </c>
      <c r="L6331" t="s">
        <v>315</v>
      </c>
      <c r="M6331" s="53">
        <v>0.04</v>
      </c>
      <c r="N6331" s="52">
        <v>60702.517105999999</v>
      </c>
      <c r="O6331" s="52">
        <v>57222.750970000001</v>
      </c>
      <c r="P6331">
        <v>1</v>
      </c>
      <c r="Q6331">
        <f>IF(SUMIFS(SolCotizacion!$P:$P,SolCotizacion!$E:$E,$G6331,SolCotizacion!$K:$K,$I6331)&gt;499,1,0)</f>
        <v>0</v>
      </c>
      <c r="R6331">
        <v>10877</v>
      </c>
      <c r="S6331" s="56">
        <f>IF(SUMIFS(SolCotizacion!$P:$P,SolCotizacion!$E:$E,$G6331,SolCotizacion!$K:$K,$I6331)&gt;499,4%,0)</f>
        <v>0</v>
      </c>
    </row>
    <row r="6332" spans="1:19" hidden="1">
      <c r="A6332" t="s">
        <v>7734</v>
      </c>
      <c r="B6332" t="s">
        <v>5597</v>
      </c>
      <c r="C6332">
        <v>153</v>
      </c>
      <c r="D6332" t="s">
        <v>113</v>
      </c>
      <c r="E6332" t="s">
        <v>10239</v>
      </c>
      <c r="F6332" t="s">
        <v>254</v>
      </c>
      <c r="G6332" t="s">
        <v>187</v>
      </c>
      <c r="H6332">
        <v>5</v>
      </c>
      <c r="I6332">
        <v>3</v>
      </c>
      <c r="J6332" t="s">
        <v>127</v>
      </c>
      <c r="K6332" t="s">
        <v>31</v>
      </c>
      <c r="L6332" t="s">
        <v>315</v>
      </c>
      <c r="M6332" s="53">
        <v>0.04</v>
      </c>
      <c r="N6332" s="52">
        <v>61389.871312000003</v>
      </c>
      <c r="O6332" s="52">
        <v>57867.151342000005</v>
      </c>
      <c r="P6332">
        <v>1</v>
      </c>
      <c r="Q6332">
        <f>IF(SUMIFS(SolCotizacion!$P:$P,SolCotizacion!$E:$E,$G6332,SolCotizacion!$K:$K,$I6332)&gt;499,1,0)</f>
        <v>0</v>
      </c>
      <c r="R6332">
        <v>10878</v>
      </c>
      <c r="S6332" s="56">
        <f>IF(SUMIFS(SolCotizacion!$P:$P,SolCotizacion!$E:$E,$G6332,SolCotizacion!$K:$K,$I6332)&gt;499,4%,0)</f>
        <v>0</v>
      </c>
    </row>
    <row r="6333" spans="1:19" hidden="1">
      <c r="A6333" t="s">
        <v>7735</v>
      </c>
      <c r="B6333" t="s">
        <v>5599</v>
      </c>
      <c r="C6333">
        <v>154</v>
      </c>
      <c r="D6333" t="s">
        <v>113</v>
      </c>
      <c r="E6333" t="s">
        <v>10240</v>
      </c>
      <c r="F6333" t="s">
        <v>255</v>
      </c>
      <c r="G6333" t="s">
        <v>188</v>
      </c>
      <c r="H6333">
        <v>5</v>
      </c>
      <c r="I6333">
        <v>1</v>
      </c>
      <c r="J6333" t="s">
        <v>127</v>
      </c>
      <c r="K6333" t="s">
        <v>31</v>
      </c>
      <c r="L6333" t="s">
        <v>315</v>
      </c>
      <c r="M6333" s="53">
        <v>0.04</v>
      </c>
      <c r="N6333" s="52">
        <v>240576.13888000001</v>
      </c>
      <c r="O6333" s="52">
        <v>23155.449240000002</v>
      </c>
      <c r="P6333">
        <v>1</v>
      </c>
      <c r="Q6333">
        <f>IF(SUMIFS(SolCotizacion!$P:$P,SolCotizacion!$E:$E,$G6333,SolCotizacion!$K:$K,$I6333)&gt;499,1,0)</f>
        <v>0</v>
      </c>
      <c r="R6333">
        <v>10879</v>
      </c>
      <c r="S6333" s="56">
        <f>IF(SUMIFS(SolCotizacion!$P:$P,SolCotizacion!$E:$E,$G6333,SolCotizacion!$K:$K,$I6333)&gt;499,4%,0)</f>
        <v>0</v>
      </c>
    </row>
    <row r="6334" spans="1:19" hidden="1">
      <c r="A6334" t="s">
        <v>7736</v>
      </c>
      <c r="B6334" t="s">
        <v>5601</v>
      </c>
      <c r="C6334">
        <v>155</v>
      </c>
      <c r="D6334" t="s">
        <v>113</v>
      </c>
      <c r="E6334" t="s">
        <v>10241</v>
      </c>
      <c r="F6334" t="s">
        <v>255</v>
      </c>
      <c r="G6334" t="s">
        <v>188</v>
      </c>
      <c r="H6334">
        <v>5</v>
      </c>
      <c r="I6334">
        <v>2</v>
      </c>
      <c r="J6334" t="s">
        <v>127</v>
      </c>
      <c r="K6334" t="s">
        <v>31</v>
      </c>
      <c r="L6334" t="s">
        <v>315</v>
      </c>
      <c r="M6334" s="53">
        <v>0.04</v>
      </c>
      <c r="N6334" s="52">
        <v>24444.249984000002</v>
      </c>
      <c r="O6334" s="52">
        <v>23155.449240000002</v>
      </c>
      <c r="P6334">
        <v>1</v>
      </c>
      <c r="Q6334">
        <f>IF(SUMIFS(SolCotizacion!$P:$P,SolCotizacion!$E:$E,$G6334,SolCotizacion!$K:$K,$I6334)&gt;499,1,0)</f>
        <v>0</v>
      </c>
      <c r="R6334">
        <v>10880</v>
      </c>
      <c r="S6334" s="56">
        <f>IF(SUMIFS(SolCotizacion!$P:$P,SolCotizacion!$E:$E,$G6334,SolCotizacion!$K:$K,$I6334)&gt;499,4%,0)</f>
        <v>0</v>
      </c>
    </row>
    <row r="6335" spans="1:19" hidden="1">
      <c r="A6335" t="s">
        <v>7737</v>
      </c>
      <c r="B6335" t="s">
        <v>5603</v>
      </c>
      <c r="C6335">
        <v>156</v>
      </c>
      <c r="D6335" t="s">
        <v>113</v>
      </c>
      <c r="E6335" t="s">
        <v>10242</v>
      </c>
      <c r="F6335" t="s">
        <v>255</v>
      </c>
      <c r="G6335" t="s">
        <v>188</v>
      </c>
      <c r="H6335">
        <v>5</v>
      </c>
      <c r="I6335">
        <v>3</v>
      </c>
      <c r="J6335" t="s">
        <v>127</v>
      </c>
      <c r="K6335" t="s">
        <v>31</v>
      </c>
      <c r="L6335" t="s">
        <v>315</v>
      </c>
      <c r="M6335" s="53">
        <v>0.04</v>
      </c>
      <c r="N6335" s="52">
        <v>24444.249984000002</v>
      </c>
      <c r="O6335" s="52">
        <v>23413.213516</v>
      </c>
      <c r="P6335">
        <v>1</v>
      </c>
      <c r="Q6335">
        <f>IF(SUMIFS(SolCotizacion!$P:$P,SolCotizacion!$E:$E,$G6335,SolCotizacion!$K:$K,$I6335)&gt;499,1,0)</f>
        <v>0</v>
      </c>
      <c r="R6335">
        <v>10881</v>
      </c>
      <c r="S6335" s="56">
        <f>IF(SUMIFS(SolCotizacion!$P:$P,SolCotizacion!$E:$E,$G6335,SolCotizacion!$K:$K,$I6335)&gt;499,4%,0)</f>
        <v>0</v>
      </c>
    </row>
    <row r="6336" spans="1:19" hidden="1">
      <c r="A6336" t="s">
        <v>7738</v>
      </c>
      <c r="B6336" t="s">
        <v>5605</v>
      </c>
      <c r="C6336">
        <v>157</v>
      </c>
      <c r="D6336" t="s">
        <v>113</v>
      </c>
      <c r="E6336" t="s">
        <v>10243</v>
      </c>
      <c r="F6336" t="s">
        <v>256</v>
      </c>
      <c r="G6336" t="s">
        <v>189</v>
      </c>
      <c r="H6336">
        <v>5</v>
      </c>
      <c r="I6336">
        <v>1</v>
      </c>
      <c r="J6336" t="s">
        <v>127</v>
      </c>
      <c r="K6336" t="s">
        <v>31</v>
      </c>
      <c r="L6336" t="s">
        <v>315</v>
      </c>
      <c r="M6336" s="53">
        <v>0.04</v>
      </c>
      <c r="N6336" s="52">
        <v>93953.572174000001</v>
      </c>
      <c r="O6336" s="52">
        <v>88583.569073999999</v>
      </c>
      <c r="P6336">
        <v>1</v>
      </c>
      <c r="Q6336">
        <f>IF(SUMIFS(SolCotizacion!$P:$P,SolCotizacion!$E:$E,$G6336,SolCotizacion!$K:$K,$I6336)&gt;499,1,0)</f>
        <v>0</v>
      </c>
      <c r="R6336">
        <v>10882</v>
      </c>
      <c r="S6336" s="56">
        <f>IF(SUMIFS(SolCotizacion!$P:$P,SolCotizacion!$E:$E,$G6336,SolCotizacion!$K:$K,$I6336)&gt;499,4%,0)</f>
        <v>0</v>
      </c>
    </row>
    <row r="6337" spans="1:19" hidden="1">
      <c r="A6337" t="s">
        <v>7739</v>
      </c>
      <c r="B6337" t="s">
        <v>5607</v>
      </c>
      <c r="C6337">
        <v>158</v>
      </c>
      <c r="D6337" t="s">
        <v>113</v>
      </c>
      <c r="E6337" t="s">
        <v>10244</v>
      </c>
      <c r="F6337" t="s">
        <v>256</v>
      </c>
      <c r="G6337" t="s">
        <v>189</v>
      </c>
      <c r="H6337">
        <v>5</v>
      </c>
      <c r="I6337">
        <v>2</v>
      </c>
      <c r="J6337" t="s">
        <v>127</v>
      </c>
      <c r="K6337" t="s">
        <v>31</v>
      </c>
      <c r="L6337" t="s">
        <v>315</v>
      </c>
      <c r="M6337" s="53">
        <v>0.04</v>
      </c>
      <c r="N6337" s="52">
        <v>94984.618960000007</v>
      </c>
      <c r="O6337" s="52">
        <v>89571.651708000005</v>
      </c>
      <c r="P6337">
        <v>1</v>
      </c>
      <c r="Q6337">
        <f>IF(SUMIFS(SolCotizacion!$P:$P,SolCotizacion!$E:$E,$G6337,SolCotizacion!$K:$K,$I6337)&gt;499,1,0)</f>
        <v>0</v>
      </c>
      <c r="R6337">
        <v>10883</v>
      </c>
      <c r="S6337" s="56">
        <f>IF(SUMIFS(SolCotizacion!$P:$P,SolCotizacion!$E:$E,$G6337,SolCotizacion!$K:$K,$I6337)&gt;499,4%,0)</f>
        <v>0</v>
      </c>
    </row>
    <row r="6338" spans="1:19" hidden="1">
      <c r="A6338" t="s">
        <v>7740</v>
      </c>
      <c r="B6338" t="s">
        <v>5609</v>
      </c>
      <c r="C6338">
        <v>159</v>
      </c>
      <c r="D6338" t="s">
        <v>113</v>
      </c>
      <c r="E6338" t="s">
        <v>10245</v>
      </c>
      <c r="F6338" t="s">
        <v>256</v>
      </c>
      <c r="G6338" t="s">
        <v>189</v>
      </c>
      <c r="H6338">
        <v>5</v>
      </c>
      <c r="I6338">
        <v>3</v>
      </c>
      <c r="J6338" t="s">
        <v>127</v>
      </c>
      <c r="K6338" t="s">
        <v>31</v>
      </c>
      <c r="L6338" t="s">
        <v>315</v>
      </c>
      <c r="M6338" s="53">
        <v>0.04</v>
      </c>
      <c r="N6338" s="52">
        <v>96058.619580000013</v>
      </c>
      <c r="O6338" s="52">
        <v>90602.688176000011</v>
      </c>
      <c r="P6338">
        <v>1</v>
      </c>
      <c r="Q6338">
        <f>IF(SUMIFS(SolCotizacion!$P:$P,SolCotizacion!$E:$E,$G6338,SolCotizacion!$K:$K,$I6338)&gt;499,1,0)</f>
        <v>0</v>
      </c>
      <c r="R6338">
        <v>10884</v>
      </c>
      <c r="S6338" s="56">
        <f>IF(SUMIFS(SolCotizacion!$P:$P,SolCotizacion!$E:$E,$G6338,SolCotizacion!$K:$K,$I6338)&gt;499,4%,0)</f>
        <v>0</v>
      </c>
    </row>
    <row r="6339" spans="1:19" hidden="1">
      <c r="A6339" t="s">
        <v>7741</v>
      </c>
      <c r="B6339" t="s">
        <v>5611</v>
      </c>
      <c r="C6339">
        <v>160</v>
      </c>
      <c r="D6339" t="s">
        <v>113</v>
      </c>
      <c r="E6339" t="s">
        <v>10246</v>
      </c>
      <c r="F6339" t="s">
        <v>257</v>
      </c>
      <c r="G6339" t="s">
        <v>190</v>
      </c>
      <c r="H6339">
        <v>5</v>
      </c>
      <c r="I6339">
        <v>1</v>
      </c>
      <c r="J6339" t="s">
        <v>127</v>
      </c>
      <c r="K6339" t="s">
        <v>31</v>
      </c>
      <c r="L6339" t="s">
        <v>315</v>
      </c>
      <c r="M6339" s="53">
        <v>0.04</v>
      </c>
      <c r="N6339" s="52">
        <v>606767.38614800002</v>
      </c>
      <c r="O6339" s="52">
        <v>605220.83144600003</v>
      </c>
      <c r="P6339">
        <v>1</v>
      </c>
      <c r="Q6339">
        <f>IF(SUMIFS(SolCotizacion!$P:$P,SolCotizacion!$E:$E,$G6339,SolCotizacion!$K:$K,$I6339)&gt;499,1,0)</f>
        <v>0</v>
      </c>
      <c r="R6339">
        <v>10885</v>
      </c>
      <c r="S6339" s="56">
        <f>IF(SUMIFS(SolCotizacion!$P:$P,SolCotizacion!$E:$E,$G6339,SolCotizacion!$K:$K,$I6339)&gt;499,4%,0)</f>
        <v>0</v>
      </c>
    </row>
    <row r="6340" spans="1:19" hidden="1">
      <c r="A6340" t="s">
        <v>7742</v>
      </c>
      <c r="B6340" t="s">
        <v>5613</v>
      </c>
      <c r="C6340">
        <v>161</v>
      </c>
      <c r="D6340" t="s">
        <v>113</v>
      </c>
      <c r="E6340" t="s">
        <v>10247</v>
      </c>
      <c r="F6340" t="s">
        <v>257</v>
      </c>
      <c r="G6340" t="s">
        <v>190</v>
      </c>
      <c r="H6340">
        <v>5</v>
      </c>
      <c r="I6340">
        <v>2</v>
      </c>
      <c r="J6340" t="s">
        <v>127</v>
      </c>
      <c r="K6340" t="s">
        <v>31</v>
      </c>
      <c r="L6340" t="s">
        <v>315</v>
      </c>
      <c r="M6340" s="53">
        <v>0.04</v>
      </c>
      <c r="N6340" s="52">
        <v>639631.80512000003</v>
      </c>
      <c r="O6340" s="52">
        <v>612051.47126200004</v>
      </c>
      <c r="P6340">
        <v>1</v>
      </c>
      <c r="Q6340">
        <f>IF(SUMIFS(SolCotizacion!$P:$P,SolCotizacion!$E:$E,$G6340,SolCotizacion!$K:$K,$I6340)&gt;499,1,0)</f>
        <v>0</v>
      </c>
      <c r="R6340">
        <v>10886</v>
      </c>
      <c r="S6340" s="56">
        <f>IF(SUMIFS(SolCotizacion!$P:$P,SolCotizacion!$E:$E,$G6340,SolCotizacion!$K:$K,$I6340)&gt;499,4%,0)</f>
        <v>0</v>
      </c>
    </row>
    <row r="6341" spans="1:19" hidden="1">
      <c r="A6341" t="s">
        <v>7743</v>
      </c>
      <c r="B6341" t="s">
        <v>5615</v>
      </c>
      <c r="C6341">
        <v>162</v>
      </c>
      <c r="D6341" t="s">
        <v>113</v>
      </c>
      <c r="E6341" t="s">
        <v>10248</v>
      </c>
      <c r="F6341" t="s">
        <v>257</v>
      </c>
      <c r="G6341" t="s">
        <v>190</v>
      </c>
      <c r="H6341">
        <v>5</v>
      </c>
      <c r="I6341">
        <v>3</v>
      </c>
      <c r="J6341" t="s">
        <v>127</v>
      </c>
      <c r="K6341" t="s">
        <v>31</v>
      </c>
      <c r="L6341" t="s">
        <v>315</v>
      </c>
      <c r="M6341" s="53">
        <v>0.04</v>
      </c>
      <c r="N6341" s="52">
        <v>646935.00933600008</v>
      </c>
      <c r="O6341" s="52">
        <v>619010.99321600003</v>
      </c>
      <c r="P6341">
        <v>1</v>
      </c>
      <c r="Q6341">
        <f>IF(SUMIFS(SolCotizacion!$P:$P,SolCotizacion!$E:$E,$G6341,SolCotizacion!$K:$K,$I6341)&gt;499,1,0)</f>
        <v>0</v>
      </c>
      <c r="R6341">
        <v>10887</v>
      </c>
      <c r="S6341" s="56">
        <f>IF(SUMIFS(SolCotizacion!$P:$P,SolCotizacion!$E:$E,$G6341,SolCotizacion!$K:$K,$I6341)&gt;499,4%,0)</f>
        <v>0</v>
      </c>
    </row>
    <row r="6342" spans="1:19" hidden="1">
      <c r="A6342" t="s">
        <v>7744</v>
      </c>
      <c r="B6342" t="s">
        <v>5617</v>
      </c>
      <c r="C6342">
        <v>163</v>
      </c>
      <c r="D6342" t="s">
        <v>113</v>
      </c>
      <c r="E6342" t="s">
        <v>10249</v>
      </c>
      <c r="F6342" t="s">
        <v>258</v>
      </c>
      <c r="G6342" t="s">
        <v>191</v>
      </c>
      <c r="H6342">
        <v>5</v>
      </c>
      <c r="I6342">
        <v>1</v>
      </c>
      <c r="J6342" t="s">
        <v>127</v>
      </c>
      <c r="K6342" t="s">
        <v>31</v>
      </c>
      <c r="L6342" t="s">
        <v>315</v>
      </c>
      <c r="M6342" s="53">
        <v>0.04</v>
      </c>
      <c r="N6342" s="52">
        <v>19761.611408000001</v>
      </c>
      <c r="O6342" s="52">
        <v>19761.611408000001</v>
      </c>
      <c r="P6342">
        <v>1</v>
      </c>
      <c r="Q6342">
        <f>IF(SUMIFS(SolCotizacion!$P:$P,SolCotizacion!$E:$E,$G6342,SolCotizacion!$K:$K,$I6342)&gt;499,1,0)</f>
        <v>0</v>
      </c>
      <c r="R6342">
        <v>10888</v>
      </c>
      <c r="S6342" s="56">
        <f>IF(SUMIFS(SolCotizacion!$P:$P,SolCotizacion!$E:$E,$G6342,SolCotizacion!$K:$K,$I6342)&gt;499,4%,0)</f>
        <v>0</v>
      </c>
    </row>
    <row r="6343" spans="1:19" hidden="1">
      <c r="A6343" t="s">
        <v>7745</v>
      </c>
      <c r="B6343" t="s">
        <v>5619</v>
      </c>
      <c r="C6343">
        <v>164</v>
      </c>
      <c r="D6343" t="s">
        <v>113</v>
      </c>
      <c r="E6343" t="s">
        <v>10250</v>
      </c>
      <c r="F6343" t="s">
        <v>258</v>
      </c>
      <c r="G6343" t="s">
        <v>191</v>
      </c>
      <c r="H6343">
        <v>5</v>
      </c>
      <c r="I6343">
        <v>2</v>
      </c>
      <c r="J6343" t="s">
        <v>127</v>
      </c>
      <c r="K6343" t="s">
        <v>31</v>
      </c>
      <c r="L6343" t="s">
        <v>315</v>
      </c>
      <c r="M6343" s="53">
        <v>0.04</v>
      </c>
      <c r="N6343" s="52">
        <v>19976.411532000002</v>
      </c>
      <c r="O6343" s="52">
        <v>19976.411532000002</v>
      </c>
      <c r="P6343">
        <v>1</v>
      </c>
      <c r="Q6343">
        <f>IF(SUMIFS(SolCotizacion!$P:$P,SolCotizacion!$E:$E,$G6343,SolCotizacion!$K:$K,$I6343)&gt;499,1,0)</f>
        <v>0</v>
      </c>
      <c r="R6343">
        <v>10889</v>
      </c>
      <c r="S6343" s="56">
        <f>IF(SUMIFS(SolCotizacion!$P:$P,SolCotizacion!$E:$E,$G6343,SolCotizacion!$K:$K,$I6343)&gt;499,4%,0)</f>
        <v>0</v>
      </c>
    </row>
    <row r="6344" spans="1:19" hidden="1">
      <c r="A6344" t="s">
        <v>7746</v>
      </c>
      <c r="B6344" t="s">
        <v>5621</v>
      </c>
      <c r="C6344">
        <v>165</v>
      </c>
      <c r="D6344" t="s">
        <v>113</v>
      </c>
      <c r="E6344" t="s">
        <v>10251</v>
      </c>
      <c r="F6344" t="s">
        <v>258</v>
      </c>
      <c r="G6344" t="s">
        <v>191</v>
      </c>
      <c r="H6344">
        <v>5</v>
      </c>
      <c r="I6344">
        <v>3</v>
      </c>
      <c r="J6344" t="s">
        <v>127</v>
      </c>
      <c r="K6344" t="s">
        <v>31</v>
      </c>
      <c r="L6344" t="s">
        <v>315</v>
      </c>
      <c r="M6344" s="53">
        <v>0.04</v>
      </c>
      <c r="N6344" s="52">
        <v>20191.211655999999</v>
      </c>
      <c r="O6344" s="52">
        <v>20191.211655999999</v>
      </c>
      <c r="P6344">
        <v>1</v>
      </c>
      <c r="Q6344">
        <f>IF(SUMIFS(SolCotizacion!$P:$P,SolCotizacion!$E:$E,$G6344,SolCotizacion!$K:$K,$I6344)&gt;499,1,0)</f>
        <v>0</v>
      </c>
      <c r="R6344">
        <v>10890</v>
      </c>
      <c r="S6344" s="56">
        <f>IF(SUMIFS(SolCotizacion!$P:$P,SolCotizacion!$E:$E,$G6344,SolCotizacion!$K:$K,$I6344)&gt;499,4%,0)</f>
        <v>0</v>
      </c>
    </row>
    <row r="6345" spans="1:19" hidden="1">
      <c r="A6345" t="s">
        <v>7747</v>
      </c>
      <c r="B6345" t="s">
        <v>5623</v>
      </c>
      <c r="C6345">
        <v>166</v>
      </c>
      <c r="D6345" t="s">
        <v>113</v>
      </c>
      <c r="E6345" t="s">
        <v>10252</v>
      </c>
      <c r="F6345" t="s">
        <v>259</v>
      </c>
      <c r="G6345" t="s">
        <v>192</v>
      </c>
      <c r="H6345">
        <v>5</v>
      </c>
      <c r="I6345">
        <v>1</v>
      </c>
      <c r="J6345" t="s">
        <v>127</v>
      </c>
      <c r="K6345" t="s">
        <v>31</v>
      </c>
      <c r="L6345" t="s">
        <v>315</v>
      </c>
      <c r="M6345" s="53">
        <v>0.04</v>
      </c>
      <c r="N6345" s="52">
        <v>48759.628148000003</v>
      </c>
      <c r="O6345" s="52">
        <v>48759.628148000003</v>
      </c>
      <c r="P6345">
        <v>1</v>
      </c>
      <c r="Q6345">
        <f>IF(SUMIFS(SolCotizacion!$P:$P,SolCotizacion!$E:$E,$G6345,SolCotizacion!$K:$K,$I6345)&gt;499,1,0)</f>
        <v>0</v>
      </c>
      <c r="R6345">
        <v>10891</v>
      </c>
      <c r="S6345" s="56">
        <f>IF(SUMIFS(SolCotizacion!$P:$P,SolCotizacion!$E:$E,$G6345,SolCotizacion!$K:$K,$I6345)&gt;499,4%,0)</f>
        <v>0</v>
      </c>
    </row>
    <row r="6346" spans="1:19" hidden="1">
      <c r="A6346" t="s">
        <v>7748</v>
      </c>
      <c r="B6346" t="s">
        <v>5625</v>
      </c>
      <c r="C6346">
        <v>167</v>
      </c>
      <c r="D6346" t="s">
        <v>113</v>
      </c>
      <c r="E6346" t="s">
        <v>10253</v>
      </c>
      <c r="F6346" t="s">
        <v>259</v>
      </c>
      <c r="G6346" t="s">
        <v>192</v>
      </c>
      <c r="H6346">
        <v>5</v>
      </c>
      <c r="I6346">
        <v>2</v>
      </c>
      <c r="J6346" t="s">
        <v>127</v>
      </c>
      <c r="K6346" t="s">
        <v>31</v>
      </c>
      <c r="L6346" t="s">
        <v>315</v>
      </c>
      <c r="M6346" s="53">
        <v>0.04</v>
      </c>
      <c r="N6346" s="52">
        <v>48974.428272000005</v>
      </c>
      <c r="O6346" s="52">
        <v>48974.428272000005</v>
      </c>
      <c r="P6346">
        <v>1</v>
      </c>
      <c r="Q6346">
        <f>IF(SUMIFS(SolCotizacion!$P:$P,SolCotizacion!$E:$E,$G6346,SolCotizacion!$K:$K,$I6346)&gt;499,1,0)</f>
        <v>0</v>
      </c>
      <c r="R6346">
        <v>10892</v>
      </c>
      <c r="S6346" s="56">
        <f>IF(SUMIFS(SolCotizacion!$P:$P,SolCotizacion!$E:$E,$G6346,SolCotizacion!$K:$K,$I6346)&gt;499,4%,0)</f>
        <v>0</v>
      </c>
    </row>
    <row r="6347" spans="1:19" hidden="1">
      <c r="A6347" t="s">
        <v>7749</v>
      </c>
      <c r="B6347" t="s">
        <v>5627</v>
      </c>
      <c r="C6347">
        <v>168</v>
      </c>
      <c r="D6347" t="s">
        <v>113</v>
      </c>
      <c r="E6347" t="s">
        <v>10254</v>
      </c>
      <c r="F6347" t="s">
        <v>259</v>
      </c>
      <c r="G6347" t="s">
        <v>192</v>
      </c>
      <c r="H6347">
        <v>5</v>
      </c>
      <c r="I6347">
        <v>3</v>
      </c>
      <c r="J6347" t="s">
        <v>127</v>
      </c>
      <c r="K6347" t="s">
        <v>31</v>
      </c>
      <c r="L6347" t="s">
        <v>315</v>
      </c>
      <c r="M6347" s="53">
        <v>0.04</v>
      </c>
      <c r="N6347" s="52">
        <v>49189.228396000006</v>
      </c>
      <c r="O6347" s="52">
        <v>49189.228396000006</v>
      </c>
      <c r="P6347">
        <v>1</v>
      </c>
      <c r="Q6347">
        <f>IF(SUMIFS(SolCotizacion!$P:$P,SolCotizacion!$E:$E,$G6347,SolCotizacion!$K:$K,$I6347)&gt;499,1,0)</f>
        <v>0</v>
      </c>
      <c r="R6347">
        <v>10893</v>
      </c>
      <c r="S6347" s="56">
        <f>IF(SUMIFS(SolCotizacion!$P:$P,SolCotizacion!$E:$E,$G6347,SolCotizacion!$K:$K,$I6347)&gt;499,4%,0)</f>
        <v>0</v>
      </c>
    </row>
    <row r="6348" spans="1:19" hidden="1">
      <c r="A6348" t="s">
        <v>7750</v>
      </c>
      <c r="B6348" t="s">
        <v>5629</v>
      </c>
      <c r="C6348">
        <v>169</v>
      </c>
      <c r="D6348" t="s">
        <v>113</v>
      </c>
      <c r="E6348" t="s">
        <v>10255</v>
      </c>
      <c r="F6348" t="s">
        <v>260</v>
      </c>
      <c r="G6348" t="s">
        <v>193</v>
      </c>
      <c r="H6348">
        <v>5</v>
      </c>
      <c r="I6348">
        <v>1</v>
      </c>
      <c r="J6348" t="s">
        <v>127</v>
      </c>
      <c r="K6348" t="s">
        <v>31</v>
      </c>
      <c r="L6348" t="s">
        <v>315</v>
      </c>
      <c r="M6348" s="53">
        <v>0.04</v>
      </c>
      <c r="N6348" s="52">
        <v>756096.43648000003</v>
      </c>
      <c r="O6348" s="52">
        <v>756096.43648000003</v>
      </c>
      <c r="P6348">
        <v>1</v>
      </c>
      <c r="Q6348">
        <f>IF(SUMIFS(SolCotizacion!$P:$P,SolCotizacion!$E:$E,$G6348,SolCotizacion!$K:$K,$I6348)&gt;499,1,0)</f>
        <v>0</v>
      </c>
      <c r="R6348">
        <v>10894</v>
      </c>
      <c r="S6348" s="56">
        <f>IF(SUMIFS(SolCotizacion!$P:$P,SolCotizacion!$E:$E,$G6348,SolCotizacion!$K:$K,$I6348)&gt;499,4%,0)</f>
        <v>0</v>
      </c>
    </row>
    <row r="6349" spans="1:19" hidden="1">
      <c r="A6349" t="s">
        <v>7751</v>
      </c>
      <c r="B6349" t="s">
        <v>5631</v>
      </c>
      <c r="C6349">
        <v>170</v>
      </c>
      <c r="D6349" t="s">
        <v>113</v>
      </c>
      <c r="E6349" t="s">
        <v>10256</v>
      </c>
      <c r="F6349" t="s">
        <v>260</v>
      </c>
      <c r="G6349" t="s">
        <v>193</v>
      </c>
      <c r="H6349">
        <v>5</v>
      </c>
      <c r="I6349">
        <v>2</v>
      </c>
      <c r="J6349" t="s">
        <v>127</v>
      </c>
      <c r="K6349" t="s">
        <v>31</v>
      </c>
      <c r="L6349" t="s">
        <v>315</v>
      </c>
      <c r="M6349" s="53">
        <v>0.04</v>
      </c>
      <c r="N6349" s="52">
        <v>764602.52345400001</v>
      </c>
      <c r="O6349" s="52">
        <v>764602.52345400001</v>
      </c>
      <c r="P6349">
        <v>1</v>
      </c>
      <c r="Q6349">
        <f>IF(SUMIFS(SolCotizacion!$P:$P,SolCotizacion!$E:$E,$G6349,SolCotizacion!$K:$K,$I6349)&gt;499,1,0)</f>
        <v>0</v>
      </c>
      <c r="R6349">
        <v>10895</v>
      </c>
      <c r="S6349" s="56">
        <f>IF(SUMIFS(SolCotizacion!$P:$P,SolCotizacion!$E:$E,$G6349,SolCotizacion!$K:$K,$I6349)&gt;499,4%,0)</f>
        <v>0</v>
      </c>
    </row>
    <row r="6350" spans="1:19" hidden="1">
      <c r="A6350" t="s">
        <v>7752</v>
      </c>
      <c r="B6350" t="s">
        <v>5633</v>
      </c>
      <c r="C6350">
        <v>171</v>
      </c>
      <c r="D6350" t="s">
        <v>113</v>
      </c>
      <c r="E6350" t="s">
        <v>10257</v>
      </c>
      <c r="F6350" t="s">
        <v>260</v>
      </c>
      <c r="G6350" t="s">
        <v>193</v>
      </c>
      <c r="H6350">
        <v>5</v>
      </c>
      <c r="I6350">
        <v>3</v>
      </c>
      <c r="J6350" t="s">
        <v>127</v>
      </c>
      <c r="K6350" t="s">
        <v>31</v>
      </c>
      <c r="L6350" t="s">
        <v>315</v>
      </c>
      <c r="M6350" s="53">
        <v>0.04</v>
      </c>
      <c r="N6350" s="52">
        <v>773280.44640000002</v>
      </c>
      <c r="O6350" s="52">
        <v>773280.44640000002</v>
      </c>
      <c r="P6350">
        <v>1</v>
      </c>
      <c r="Q6350">
        <f>IF(SUMIFS(SolCotizacion!$P:$P,SolCotizacion!$E:$E,$G6350,SolCotizacion!$K:$K,$I6350)&gt;499,1,0)</f>
        <v>0</v>
      </c>
      <c r="R6350">
        <v>10896</v>
      </c>
      <c r="S6350" s="56">
        <f>IF(SUMIFS(SolCotizacion!$P:$P,SolCotizacion!$E:$E,$G6350,SolCotizacion!$K:$K,$I6350)&gt;499,4%,0)</f>
        <v>0</v>
      </c>
    </row>
    <row r="6351" spans="1:19" hidden="1">
      <c r="A6351" t="s">
        <v>7753</v>
      </c>
      <c r="B6351" t="s">
        <v>5309</v>
      </c>
      <c r="C6351">
        <v>1</v>
      </c>
      <c r="D6351" t="s">
        <v>88</v>
      </c>
      <c r="E6351" t="s">
        <v>10104</v>
      </c>
      <c r="F6351" t="s">
        <v>176</v>
      </c>
      <c r="G6351" t="s">
        <v>176</v>
      </c>
      <c r="H6351">
        <v>5</v>
      </c>
      <c r="I6351">
        <v>1</v>
      </c>
      <c r="J6351" t="s">
        <v>84</v>
      </c>
      <c r="K6351" t="s">
        <v>31</v>
      </c>
      <c r="L6351" t="s">
        <v>295</v>
      </c>
      <c r="N6351" s="52">
        <v>888720</v>
      </c>
      <c r="O6351" s="52">
        <v>846768.00000000012</v>
      </c>
      <c r="P6351">
        <v>1</v>
      </c>
      <c r="Q6351">
        <v>1</v>
      </c>
      <c r="R6351">
        <v>10897</v>
      </c>
    </row>
    <row r="6352" spans="1:19" hidden="1">
      <c r="A6352" t="s">
        <v>7754</v>
      </c>
      <c r="B6352" t="s">
        <v>5311</v>
      </c>
      <c r="C6352">
        <v>2</v>
      </c>
      <c r="D6352" t="s">
        <v>88</v>
      </c>
      <c r="E6352" t="s">
        <v>10105</v>
      </c>
      <c r="F6352" t="s">
        <v>176</v>
      </c>
      <c r="G6352" t="s">
        <v>176</v>
      </c>
      <c r="H6352">
        <v>5</v>
      </c>
      <c r="I6352">
        <v>2</v>
      </c>
      <c r="J6352" t="s">
        <v>84</v>
      </c>
      <c r="K6352" t="s">
        <v>31</v>
      </c>
      <c r="L6352" t="s">
        <v>295</v>
      </c>
      <c r="N6352" s="52">
        <v>888720</v>
      </c>
      <c r="O6352" s="52">
        <v>846768.00000000012</v>
      </c>
      <c r="P6352">
        <v>1</v>
      </c>
      <c r="Q6352">
        <v>1</v>
      </c>
      <c r="R6352">
        <v>10899</v>
      </c>
    </row>
    <row r="6353" spans="1:18" hidden="1">
      <c r="A6353" t="s">
        <v>7755</v>
      </c>
      <c r="B6353" t="s">
        <v>5313</v>
      </c>
      <c r="C6353">
        <v>3</v>
      </c>
      <c r="D6353" t="s">
        <v>88</v>
      </c>
      <c r="E6353" t="s">
        <v>10106</v>
      </c>
      <c r="F6353" t="s">
        <v>176</v>
      </c>
      <c r="G6353" t="s">
        <v>176</v>
      </c>
      <c r="H6353">
        <v>5</v>
      </c>
      <c r="I6353">
        <v>3</v>
      </c>
      <c r="J6353" t="s">
        <v>84</v>
      </c>
      <c r="K6353" t="s">
        <v>31</v>
      </c>
      <c r="L6353" t="s">
        <v>295</v>
      </c>
      <c r="N6353" s="52">
        <v>888720</v>
      </c>
      <c r="O6353" s="52">
        <v>846768.00000000012</v>
      </c>
      <c r="P6353">
        <v>1</v>
      </c>
      <c r="Q6353">
        <v>1</v>
      </c>
      <c r="R6353">
        <v>10901</v>
      </c>
    </row>
    <row r="6354" spans="1:18" hidden="1">
      <c r="A6354" t="s">
        <v>7756</v>
      </c>
      <c r="B6354" t="s">
        <v>5315</v>
      </c>
      <c r="C6354">
        <v>4</v>
      </c>
      <c r="D6354" t="s">
        <v>88</v>
      </c>
      <c r="E6354" t="s">
        <v>10107</v>
      </c>
      <c r="F6354" t="s">
        <v>177</v>
      </c>
      <c r="G6354" t="s">
        <v>177</v>
      </c>
      <c r="H6354">
        <v>5</v>
      </c>
      <c r="I6354">
        <v>1</v>
      </c>
      <c r="J6354" t="s">
        <v>84</v>
      </c>
      <c r="K6354" t="s">
        <v>31</v>
      </c>
      <c r="L6354" t="s">
        <v>295</v>
      </c>
      <c r="N6354" s="52">
        <v>2221248</v>
      </c>
      <c r="O6354" s="52">
        <v>2127408</v>
      </c>
      <c r="P6354">
        <v>1</v>
      </c>
      <c r="Q6354">
        <v>1</v>
      </c>
      <c r="R6354">
        <v>10903</v>
      </c>
    </row>
    <row r="6355" spans="1:18" hidden="1">
      <c r="A6355" t="s">
        <v>7757</v>
      </c>
      <c r="B6355" t="s">
        <v>5317</v>
      </c>
      <c r="C6355">
        <v>5</v>
      </c>
      <c r="D6355" t="s">
        <v>88</v>
      </c>
      <c r="E6355" t="s">
        <v>10108</v>
      </c>
      <c r="F6355" t="s">
        <v>177</v>
      </c>
      <c r="G6355" t="s">
        <v>177</v>
      </c>
      <c r="H6355">
        <v>5</v>
      </c>
      <c r="I6355">
        <v>2</v>
      </c>
      <c r="J6355" t="s">
        <v>84</v>
      </c>
      <c r="K6355" t="s">
        <v>31</v>
      </c>
      <c r="L6355" t="s">
        <v>295</v>
      </c>
      <c r="N6355" s="52">
        <v>2221248</v>
      </c>
      <c r="O6355" s="52">
        <v>2127408</v>
      </c>
      <c r="P6355">
        <v>1</v>
      </c>
      <c r="Q6355">
        <v>1</v>
      </c>
      <c r="R6355">
        <v>10905</v>
      </c>
    </row>
    <row r="6356" spans="1:18" hidden="1">
      <c r="A6356" t="s">
        <v>7758</v>
      </c>
      <c r="B6356" t="s">
        <v>5319</v>
      </c>
      <c r="C6356">
        <v>6</v>
      </c>
      <c r="D6356" t="s">
        <v>88</v>
      </c>
      <c r="E6356" t="s">
        <v>10109</v>
      </c>
      <c r="F6356" t="s">
        <v>177</v>
      </c>
      <c r="G6356" t="s">
        <v>177</v>
      </c>
      <c r="H6356">
        <v>5</v>
      </c>
      <c r="I6356">
        <v>3</v>
      </c>
      <c r="J6356" t="s">
        <v>84</v>
      </c>
      <c r="K6356" t="s">
        <v>31</v>
      </c>
      <c r="L6356" t="s">
        <v>295</v>
      </c>
      <c r="N6356" s="52">
        <v>2221248</v>
      </c>
      <c r="O6356" s="52">
        <v>2127408</v>
      </c>
      <c r="P6356">
        <v>1</v>
      </c>
      <c r="Q6356">
        <v>1</v>
      </c>
      <c r="R6356">
        <v>10907</v>
      </c>
    </row>
    <row r="6357" spans="1:18" hidden="1">
      <c r="A6357" t="s">
        <v>7759</v>
      </c>
      <c r="B6357" t="s">
        <v>5321</v>
      </c>
      <c r="C6357">
        <v>7</v>
      </c>
      <c r="D6357" t="s">
        <v>88</v>
      </c>
      <c r="E6357" t="s">
        <v>10110</v>
      </c>
      <c r="F6357" t="s">
        <v>178</v>
      </c>
      <c r="G6357" t="s">
        <v>178</v>
      </c>
      <c r="H6357">
        <v>5</v>
      </c>
      <c r="I6357">
        <v>1</v>
      </c>
      <c r="J6357" t="s">
        <v>84</v>
      </c>
      <c r="K6357" t="s">
        <v>31</v>
      </c>
      <c r="L6357" t="s">
        <v>295</v>
      </c>
      <c r="N6357" s="52">
        <v>1327008</v>
      </c>
      <c r="O6357" s="52">
        <v>1268496</v>
      </c>
      <c r="P6357">
        <v>1</v>
      </c>
      <c r="Q6357">
        <v>1</v>
      </c>
      <c r="R6357">
        <v>10909</v>
      </c>
    </row>
    <row r="6358" spans="1:18" hidden="1">
      <c r="A6358" t="s">
        <v>7760</v>
      </c>
      <c r="B6358" t="s">
        <v>5323</v>
      </c>
      <c r="C6358">
        <v>8</v>
      </c>
      <c r="D6358" t="s">
        <v>88</v>
      </c>
      <c r="E6358" t="s">
        <v>10111</v>
      </c>
      <c r="F6358" t="s">
        <v>178</v>
      </c>
      <c r="G6358" t="s">
        <v>178</v>
      </c>
      <c r="H6358">
        <v>5</v>
      </c>
      <c r="I6358">
        <v>2</v>
      </c>
      <c r="J6358" t="s">
        <v>84</v>
      </c>
      <c r="K6358" t="s">
        <v>31</v>
      </c>
      <c r="L6358" t="s">
        <v>295</v>
      </c>
      <c r="N6358" s="52">
        <v>1327008</v>
      </c>
      <c r="O6358" s="52">
        <v>1268496</v>
      </c>
      <c r="P6358">
        <v>1</v>
      </c>
      <c r="Q6358">
        <v>1</v>
      </c>
      <c r="R6358">
        <v>10911</v>
      </c>
    </row>
    <row r="6359" spans="1:18" hidden="1">
      <c r="A6359" t="s">
        <v>7761</v>
      </c>
      <c r="B6359" t="s">
        <v>5325</v>
      </c>
      <c r="C6359">
        <v>9</v>
      </c>
      <c r="D6359" t="s">
        <v>88</v>
      </c>
      <c r="E6359" t="s">
        <v>10112</v>
      </c>
      <c r="F6359" t="s">
        <v>178</v>
      </c>
      <c r="G6359" t="s">
        <v>178</v>
      </c>
      <c r="H6359">
        <v>5</v>
      </c>
      <c r="I6359">
        <v>3</v>
      </c>
      <c r="J6359" t="s">
        <v>84</v>
      </c>
      <c r="K6359" t="s">
        <v>31</v>
      </c>
      <c r="L6359" t="s">
        <v>295</v>
      </c>
      <c r="N6359" s="52">
        <v>1327008</v>
      </c>
      <c r="O6359" s="52">
        <v>1268496</v>
      </c>
      <c r="P6359">
        <v>1</v>
      </c>
      <c r="Q6359">
        <v>1</v>
      </c>
      <c r="R6359">
        <v>10913</v>
      </c>
    </row>
    <row r="6360" spans="1:18" hidden="1">
      <c r="A6360" t="s">
        <v>7762</v>
      </c>
      <c r="B6360" t="s">
        <v>5327</v>
      </c>
      <c r="C6360">
        <v>13</v>
      </c>
      <c r="D6360" t="s">
        <v>88</v>
      </c>
      <c r="E6360" t="s">
        <v>10113</v>
      </c>
      <c r="F6360" t="s">
        <v>179</v>
      </c>
      <c r="G6360" t="s">
        <v>179</v>
      </c>
      <c r="H6360">
        <v>5</v>
      </c>
      <c r="I6360">
        <v>1</v>
      </c>
      <c r="J6360" t="s">
        <v>84</v>
      </c>
      <c r="K6360" t="s">
        <v>31</v>
      </c>
      <c r="L6360" t="s">
        <v>295</v>
      </c>
      <c r="N6360" s="52">
        <v>1156992</v>
      </c>
      <c r="O6360" s="52">
        <v>1102896</v>
      </c>
      <c r="P6360">
        <v>1</v>
      </c>
      <c r="Q6360">
        <v>1</v>
      </c>
      <c r="R6360">
        <v>10921</v>
      </c>
    </row>
    <row r="6361" spans="1:18" hidden="1">
      <c r="A6361" t="s">
        <v>7763</v>
      </c>
      <c r="B6361" t="s">
        <v>5329</v>
      </c>
      <c r="C6361">
        <v>14</v>
      </c>
      <c r="D6361" t="s">
        <v>88</v>
      </c>
      <c r="E6361" t="s">
        <v>10114</v>
      </c>
      <c r="F6361" t="s">
        <v>179</v>
      </c>
      <c r="G6361" t="s">
        <v>179</v>
      </c>
      <c r="H6361">
        <v>5</v>
      </c>
      <c r="I6361">
        <v>2</v>
      </c>
      <c r="J6361" t="s">
        <v>84</v>
      </c>
      <c r="K6361" t="s">
        <v>31</v>
      </c>
      <c r="L6361" t="s">
        <v>295</v>
      </c>
      <c r="N6361" s="52">
        <v>1156992</v>
      </c>
      <c r="O6361" s="52">
        <v>1102896</v>
      </c>
      <c r="P6361">
        <v>1</v>
      </c>
      <c r="Q6361">
        <v>1</v>
      </c>
      <c r="R6361">
        <v>10923</v>
      </c>
    </row>
    <row r="6362" spans="1:18" hidden="1">
      <c r="A6362" t="s">
        <v>7764</v>
      </c>
      <c r="B6362" t="s">
        <v>5331</v>
      </c>
      <c r="C6362">
        <v>15</v>
      </c>
      <c r="D6362" t="s">
        <v>88</v>
      </c>
      <c r="E6362" t="s">
        <v>10115</v>
      </c>
      <c r="F6362" t="s">
        <v>179</v>
      </c>
      <c r="G6362" t="s">
        <v>179</v>
      </c>
      <c r="H6362">
        <v>5</v>
      </c>
      <c r="I6362">
        <v>3</v>
      </c>
      <c r="J6362" t="s">
        <v>84</v>
      </c>
      <c r="K6362" t="s">
        <v>31</v>
      </c>
      <c r="L6362" t="s">
        <v>295</v>
      </c>
      <c r="N6362" s="52">
        <v>1156992</v>
      </c>
      <c r="O6362" s="52">
        <v>1102896</v>
      </c>
      <c r="P6362">
        <v>1</v>
      </c>
      <c r="Q6362">
        <v>1</v>
      </c>
      <c r="R6362">
        <v>10925</v>
      </c>
    </row>
    <row r="6363" spans="1:18" hidden="1">
      <c r="A6363" t="s">
        <v>7765</v>
      </c>
      <c r="B6363" t="s">
        <v>5333</v>
      </c>
      <c r="C6363">
        <v>16</v>
      </c>
      <c r="D6363" t="s">
        <v>88</v>
      </c>
      <c r="E6363" t="s">
        <v>10116</v>
      </c>
      <c r="F6363" t="s">
        <v>180</v>
      </c>
      <c r="G6363" t="s">
        <v>180</v>
      </c>
      <c r="H6363">
        <v>5</v>
      </c>
      <c r="I6363">
        <v>1</v>
      </c>
      <c r="J6363" t="s">
        <v>84</v>
      </c>
      <c r="K6363" t="s">
        <v>31</v>
      </c>
      <c r="L6363" t="s">
        <v>295</v>
      </c>
      <c r="N6363" s="52">
        <v>879888.00000000012</v>
      </c>
      <c r="O6363" s="52">
        <v>832416.00000000012</v>
      </c>
      <c r="P6363">
        <v>1</v>
      </c>
      <c r="Q6363">
        <v>1</v>
      </c>
      <c r="R6363">
        <v>10927</v>
      </c>
    </row>
    <row r="6364" spans="1:18" hidden="1">
      <c r="A6364" t="s">
        <v>7766</v>
      </c>
      <c r="B6364" t="s">
        <v>5335</v>
      </c>
      <c r="C6364">
        <v>17</v>
      </c>
      <c r="D6364" t="s">
        <v>88</v>
      </c>
      <c r="E6364" t="s">
        <v>10117</v>
      </c>
      <c r="F6364" t="s">
        <v>180</v>
      </c>
      <c r="G6364" t="s">
        <v>180</v>
      </c>
      <c r="H6364">
        <v>5</v>
      </c>
      <c r="I6364">
        <v>2</v>
      </c>
      <c r="J6364" t="s">
        <v>84</v>
      </c>
      <c r="K6364" t="s">
        <v>31</v>
      </c>
      <c r="L6364" t="s">
        <v>295</v>
      </c>
      <c r="N6364" s="52">
        <v>879888.00000000012</v>
      </c>
      <c r="O6364" s="52">
        <v>832416.00000000012</v>
      </c>
      <c r="P6364">
        <v>1</v>
      </c>
      <c r="Q6364">
        <v>1</v>
      </c>
      <c r="R6364">
        <v>10929</v>
      </c>
    </row>
    <row r="6365" spans="1:18" hidden="1">
      <c r="A6365" t="s">
        <v>7767</v>
      </c>
      <c r="B6365" t="s">
        <v>5337</v>
      </c>
      <c r="C6365">
        <v>18</v>
      </c>
      <c r="D6365" t="s">
        <v>88</v>
      </c>
      <c r="E6365" t="s">
        <v>10118</v>
      </c>
      <c r="F6365" t="s">
        <v>180</v>
      </c>
      <c r="G6365" t="s">
        <v>180</v>
      </c>
      <c r="H6365">
        <v>5</v>
      </c>
      <c r="I6365">
        <v>3</v>
      </c>
      <c r="J6365" t="s">
        <v>84</v>
      </c>
      <c r="K6365" t="s">
        <v>31</v>
      </c>
      <c r="L6365" t="s">
        <v>295</v>
      </c>
      <c r="N6365" s="52">
        <v>879888.00000000012</v>
      </c>
      <c r="O6365" s="52">
        <v>832416.00000000012</v>
      </c>
      <c r="P6365">
        <v>1</v>
      </c>
      <c r="Q6365">
        <v>1</v>
      </c>
      <c r="R6365">
        <v>10931</v>
      </c>
    </row>
    <row r="6366" spans="1:18" hidden="1">
      <c r="A6366" t="s">
        <v>7768</v>
      </c>
      <c r="B6366" t="s">
        <v>5339</v>
      </c>
      <c r="C6366">
        <v>19</v>
      </c>
      <c r="D6366" t="s">
        <v>88</v>
      </c>
      <c r="E6366" t="s">
        <v>10119</v>
      </c>
      <c r="F6366" t="s">
        <v>181</v>
      </c>
      <c r="G6366" t="s">
        <v>181</v>
      </c>
      <c r="H6366">
        <v>5</v>
      </c>
      <c r="I6366">
        <v>1</v>
      </c>
      <c r="J6366" t="s">
        <v>84</v>
      </c>
      <c r="K6366" t="s">
        <v>31</v>
      </c>
      <c r="L6366" t="s">
        <v>295</v>
      </c>
      <c r="N6366" s="52">
        <v>3464352.0000000005</v>
      </c>
      <c r="O6366" s="52">
        <v>3444480.0000000005</v>
      </c>
      <c r="P6366">
        <v>1</v>
      </c>
      <c r="Q6366">
        <v>1</v>
      </c>
      <c r="R6366">
        <v>10933</v>
      </c>
    </row>
    <row r="6367" spans="1:18" hidden="1">
      <c r="A6367" t="s">
        <v>7769</v>
      </c>
      <c r="B6367" t="s">
        <v>5341</v>
      </c>
      <c r="C6367">
        <v>20</v>
      </c>
      <c r="D6367" t="s">
        <v>88</v>
      </c>
      <c r="E6367" t="s">
        <v>10120</v>
      </c>
      <c r="F6367" t="s">
        <v>181</v>
      </c>
      <c r="G6367" t="s">
        <v>181</v>
      </c>
      <c r="H6367">
        <v>5</v>
      </c>
      <c r="I6367">
        <v>2</v>
      </c>
      <c r="J6367" t="s">
        <v>84</v>
      </c>
      <c r="K6367" t="s">
        <v>31</v>
      </c>
      <c r="L6367" t="s">
        <v>295</v>
      </c>
      <c r="N6367" s="52">
        <v>3464352.0000000005</v>
      </c>
      <c r="O6367" s="52">
        <v>3444480.0000000005</v>
      </c>
      <c r="P6367">
        <v>1</v>
      </c>
      <c r="Q6367">
        <v>1</v>
      </c>
      <c r="R6367">
        <v>10935</v>
      </c>
    </row>
    <row r="6368" spans="1:18" hidden="1">
      <c r="A6368" t="s">
        <v>7770</v>
      </c>
      <c r="B6368" t="s">
        <v>5343</v>
      </c>
      <c r="C6368">
        <v>21</v>
      </c>
      <c r="D6368" t="s">
        <v>88</v>
      </c>
      <c r="E6368" t="s">
        <v>10121</v>
      </c>
      <c r="F6368" t="s">
        <v>181</v>
      </c>
      <c r="G6368" t="s">
        <v>181</v>
      </c>
      <c r="H6368">
        <v>5</v>
      </c>
      <c r="I6368">
        <v>3</v>
      </c>
      <c r="J6368" t="s">
        <v>84</v>
      </c>
      <c r="K6368" t="s">
        <v>31</v>
      </c>
      <c r="L6368" t="s">
        <v>295</v>
      </c>
      <c r="N6368" s="52">
        <v>3464352.0000000005</v>
      </c>
      <c r="O6368" s="52">
        <v>3444480.0000000005</v>
      </c>
      <c r="P6368">
        <v>1</v>
      </c>
      <c r="Q6368">
        <v>1</v>
      </c>
      <c r="R6368">
        <v>10937</v>
      </c>
    </row>
    <row r="6369" spans="1:18" hidden="1">
      <c r="A6369" t="s">
        <v>7771</v>
      </c>
      <c r="B6369" t="s">
        <v>5345</v>
      </c>
      <c r="C6369">
        <v>22</v>
      </c>
      <c r="D6369" t="s">
        <v>88</v>
      </c>
      <c r="E6369" t="s">
        <v>10122</v>
      </c>
      <c r="F6369" t="s">
        <v>182</v>
      </c>
      <c r="G6369" t="s">
        <v>182</v>
      </c>
      <c r="H6369">
        <v>5</v>
      </c>
      <c r="I6369">
        <v>1</v>
      </c>
      <c r="J6369" t="s">
        <v>84</v>
      </c>
      <c r="K6369" t="s">
        <v>31</v>
      </c>
      <c r="L6369" t="s">
        <v>295</v>
      </c>
      <c r="N6369" s="52">
        <v>1324800</v>
      </c>
      <c r="O6369" s="52">
        <v>1254144</v>
      </c>
      <c r="P6369">
        <v>1</v>
      </c>
      <c r="Q6369">
        <v>1</v>
      </c>
      <c r="R6369">
        <v>10939</v>
      </c>
    </row>
    <row r="6370" spans="1:18" hidden="1">
      <c r="A6370" t="s">
        <v>7772</v>
      </c>
      <c r="B6370" t="s">
        <v>5347</v>
      </c>
      <c r="C6370">
        <v>23</v>
      </c>
      <c r="D6370" t="s">
        <v>88</v>
      </c>
      <c r="E6370" t="s">
        <v>10123</v>
      </c>
      <c r="F6370" t="s">
        <v>182</v>
      </c>
      <c r="G6370" t="s">
        <v>182</v>
      </c>
      <c r="H6370">
        <v>5</v>
      </c>
      <c r="I6370">
        <v>2</v>
      </c>
      <c r="J6370" t="s">
        <v>84</v>
      </c>
      <c r="K6370" t="s">
        <v>31</v>
      </c>
      <c r="L6370" t="s">
        <v>295</v>
      </c>
      <c r="N6370" s="52">
        <v>1324800</v>
      </c>
      <c r="O6370" s="52">
        <v>1254144</v>
      </c>
      <c r="P6370">
        <v>1</v>
      </c>
      <c r="Q6370">
        <v>1</v>
      </c>
      <c r="R6370">
        <v>10941</v>
      </c>
    </row>
    <row r="6371" spans="1:18" hidden="1">
      <c r="A6371" t="s">
        <v>7773</v>
      </c>
      <c r="B6371" t="s">
        <v>5349</v>
      </c>
      <c r="C6371">
        <v>24</v>
      </c>
      <c r="D6371" t="s">
        <v>88</v>
      </c>
      <c r="E6371" t="s">
        <v>10124</v>
      </c>
      <c r="F6371" t="s">
        <v>182</v>
      </c>
      <c r="G6371" t="s">
        <v>182</v>
      </c>
      <c r="H6371">
        <v>5</v>
      </c>
      <c r="I6371">
        <v>3</v>
      </c>
      <c r="J6371" t="s">
        <v>84</v>
      </c>
      <c r="K6371" t="s">
        <v>31</v>
      </c>
      <c r="L6371" t="s">
        <v>295</v>
      </c>
      <c r="N6371" s="52">
        <v>1324800</v>
      </c>
      <c r="O6371" s="52">
        <v>1254144</v>
      </c>
      <c r="P6371">
        <v>1</v>
      </c>
      <c r="Q6371">
        <v>1</v>
      </c>
      <c r="R6371">
        <v>10943</v>
      </c>
    </row>
    <row r="6372" spans="1:18" hidden="1">
      <c r="A6372" t="s">
        <v>7774</v>
      </c>
      <c r="B6372" t="s">
        <v>5351</v>
      </c>
      <c r="C6372">
        <v>25</v>
      </c>
      <c r="D6372" t="s">
        <v>88</v>
      </c>
      <c r="E6372" t="s">
        <v>10125</v>
      </c>
      <c r="F6372" t="s">
        <v>183</v>
      </c>
      <c r="G6372" t="s">
        <v>183</v>
      </c>
      <c r="H6372">
        <v>5</v>
      </c>
      <c r="I6372">
        <v>1</v>
      </c>
      <c r="J6372" t="s">
        <v>84</v>
      </c>
      <c r="K6372" t="s">
        <v>31</v>
      </c>
      <c r="L6372" t="s">
        <v>295</v>
      </c>
      <c r="N6372" s="52">
        <v>1639440.0000000002</v>
      </c>
      <c r="O6372" s="52">
        <v>1546405.0000368003</v>
      </c>
      <c r="P6372">
        <v>1</v>
      </c>
      <c r="Q6372">
        <v>1</v>
      </c>
      <c r="R6372">
        <v>10945</v>
      </c>
    </row>
    <row r="6373" spans="1:18" hidden="1">
      <c r="A6373" t="s">
        <v>7775</v>
      </c>
      <c r="B6373" t="s">
        <v>5353</v>
      </c>
      <c r="C6373">
        <v>26</v>
      </c>
      <c r="D6373" t="s">
        <v>88</v>
      </c>
      <c r="E6373" t="s">
        <v>10126</v>
      </c>
      <c r="F6373" t="s">
        <v>183</v>
      </c>
      <c r="G6373" t="s">
        <v>183</v>
      </c>
      <c r="H6373">
        <v>5</v>
      </c>
      <c r="I6373">
        <v>2</v>
      </c>
      <c r="J6373" t="s">
        <v>84</v>
      </c>
      <c r="K6373" t="s">
        <v>31</v>
      </c>
      <c r="L6373" t="s">
        <v>295</v>
      </c>
      <c r="N6373" s="52">
        <v>1639440.0000000002</v>
      </c>
      <c r="O6373" s="52">
        <v>1546405.0000368003</v>
      </c>
      <c r="P6373">
        <v>1</v>
      </c>
      <c r="Q6373">
        <v>1</v>
      </c>
      <c r="R6373">
        <v>10947</v>
      </c>
    </row>
    <row r="6374" spans="1:18" hidden="1">
      <c r="A6374" t="s">
        <v>7776</v>
      </c>
      <c r="B6374" t="s">
        <v>5355</v>
      </c>
      <c r="C6374">
        <v>27</v>
      </c>
      <c r="D6374" t="s">
        <v>88</v>
      </c>
      <c r="E6374" t="s">
        <v>10127</v>
      </c>
      <c r="F6374" t="s">
        <v>183</v>
      </c>
      <c r="G6374" t="s">
        <v>183</v>
      </c>
      <c r="H6374">
        <v>5</v>
      </c>
      <c r="I6374">
        <v>3</v>
      </c>
      <c r="J6374" t="s">
        <v>84</v>
      </c>
      <c r="K6374" t="s">
        <v>31</v>
      </c>
      <c r="L6374" t="s">
        <v>295</v>
      </c>
      <c r="N6374" s="52">
        <v>1639440.0000000002</v>
      </c>
      <c r="O6374" s="52">
        <v>1546405.0000368003</v>
      </c>
      <c r="P6374">
        <v>1</v>
      </c>
      <c r="Q6374">
        <v>1</v>
      </c>
      <c r="R6374">
        <v>10949</v>
      </c>
    </row>
    <row r="6375" spans="1:18" hidden="1">
      <c r="A6375" t="s">
        <v>7777</v>
      </c>
      <c r="B6375" t="s">
        <v>5357</v>
      </c>
      <c r="C6375">
        <v>28</v>
      </c>
      <c r="D6375" t="s">
        <v>88</v>
      </c>
      <c r="E6375" t="s">
        <v>10128</v>
      </c>
      <c r="F6375" t="s">
        <v>184</v>
      </c>
      <c r="G6375" t="s">
        <v>184</v>
      </c>
      <c r="H6375">
        <v>5</v>
      </c>
      <c r="I6375">
        <v>1</v>
      </c>
      <c r="J6375" t="s">
        <v>84</v>
      </c>
      <c r="K6375" t="s">
        <v>31</v>
      </c>
      <c r="L6375" t="s">
        <v>295</v>
      </c>
      <c r="N6375" s="52">
        <v>4119024.0000000005</v>
      </c>
      <c r="O6375" s="52">
        <v>3880560.0000000005</v>
      </c>
      <c r="P6375">
        <v>1</v>
      </c>
      <c r="Q6375">
        <v>1</v>
      </c>
      <c r="R6375">
        <v>10951</v>
      </c>
    </row>
    <row r="6376" spans="1:18" hidden="1">
      <c r="A6376" t="s">
        <v>7778</v>
      </c>
      <c r="B6376" t="s">
        <v>5359</v>
      </c>
      <c r="C6376">
        <v>29</v>
      </c>
      <c r="D6376" t="s">
        <v>88</v>
      </c>
      <c r="E6376" t="s">
        <v>10129</v>
      </c>
      <c r="F6376" t="s">
        <v>184</v>
      </c>
      <c r="G6376" t="s">
        <v>184</v>
      </c>
      <c r="H6376">
        <v>5</v>
      </c>
      <c r="I6376">
        <v>2</v>
      </c>
      <c r="J6376" t="s">
        <v>84</v>
      </c>
      <c r="K6376" t="s">
        <v>31</v>
      </c>
      <c r="L6376" t="s">
        <v>295</v>
      </c>
      <c r="N6376" s="52">
        <v>4119024.0000000005</v>
      </c>
      <c r="O6376" s="52">
        <v>3880560.0000000005</v>
      </c>
      <c r="P6376">
        <v>1</v>
      </c>
      <c r="Q6376">
        <v>1</v>
      </c>
      <c r="R6376">
        <v>10953</v>
      </c>
    </row>
    <row r="6377" spans="1:18" hidden="1">
      <c r="A6377" t="s">
        <v>7779</v>
      </c>
      <c r="B6377" t="s">
        <v>5361</v>
      </c>
      <c r="C6377">
        <v>30</v>
      </c>
      <c r="D6377" t="s">
        <v>88</v>
      </c>
      <c r="E6377" t="s">
        <v>10130</v>
      </c>
      <c r="F6377" t="s">
        <v>184</v>
      </c>
      <c r="G6377" t="s">
        <v>184</v>
      </c>
      <c r="H6377">
        <v>5</v>
      </c>
      <c r="I6377">
        <v>3</v>
      </c>
      <c r="J6377" t="s">
        <v>84</v>
      </c>
      <c r="K6377" t="s">
        <v>31</v>
      </c>
      <c r="L6377" t="s">
        <v>295</v>
      </c>
      <c r="N6377" s="52">
        <v>4119024.0000000005</v>
      </c>
      <c r="O6377" s="52">
        <v>3880560.0000000005</v>
      </c>
      <c r="P6377">
        <v>1</v>
      </c>
      <c r="Q6377">
        <v>1</v>
      </c>
      <c r="R6377">
        <v>10955</v>
      </c>
    </row>
    <row r="6378" spans="1:18" hidden="1">
      <c r="A6378" t="s">
        <v>7780</v>
      </c>
      <c r="B6378" t="s">
        <v>5363</v>
      </c>
      <c r="C6378">
        <v>31</v>
      </c>
      <c r="D6378" t="s">
        <v>88</v>
      </c>
      <c r="E6378" t="s">
        <v>10131</v>
      </c>
      <c r="F6378" t="s">
        <v>185</v>
      </c>
      <c r="G6378" t="s">
        <v>185</v>
      </c>
      <c r="H6378">
        <v>5</v>
      </c>
      <c r="I6378">
        <v>1</v>
      </c>
      <c r="J6378" t="s">
        <v>84</v>
      </c>
      <c r="K6378" t="s">
        <v>31</v>
      </c>
      <c r="L6378" t="s">
        <v>295</v>
      </c>
      <c r="N6378" s="52">
        <v>6198960.0000000019</v>
      </c>
      <c r="O6378" s="52">
        <v>5843471.9999999991</v>
      </c>
      <c r="P6378">
        <v>1</v>
      </c>
      <c r="Q6378">
        <v>1</v>
      </c>
      <c r="R6378">
        <v>10957</v>
      </c>
    </row>
    <row r="6379" spans="1:18" hidden="1">
      <c r="A6379" t="s">
        <v>7781</v>
      </c>
      <c r="B6379" t="s">
        <v>5365</v>
      </c>
      <c r="C6379">
        <v>32</v>
      </c>
      <c r="D6379" t="s">
        <v>88</v>
      </c>
      <c r="E6379" t="s">
        <v>10132</v>
      </c>
      <c r="F6379" t="s">
        <v>185</v>
      </c>
      <c r="G6379" t="s">
        <v>185</v>
      </c>
      <c r="H6379">
        <v>5</v>
      </c>
      <c r="I6379">
        <v>2</v>
      </c>
      <c r="J6379" t="s">
        <v>84</v>
      </c>
      <c r="K6379" t="s">
        <v>31</v>
      </c>
      <c r="L6379" t="s">
        <v>295</v>
      </c>
      <c r="N6379" s="52">
        <v>6198960.0000000019</v>
      </c>
      <c r="O6379" s="52">
        <v>5843471.9999999991</v>
      </c>
      <c r="P6379">
        <v>1</v>
      </c>
      <c r="Q6379">
        <v>1</v>
      </c>
      <c r="R6379">
        <v>10959</v>
      </c>
    </row>
    <row r="6380" spans="1:18" hidden="1">
      <c r="A6380" t="s">
        <v>7782</v>
      </c>
      <c r="B6380" t="s">
        <v>5367</v>
      </c>
      <c r="C6380">
        <v>33</v>
      </c>
      <c r="D6380" t="s">
        <v>88</v>
      </c>
      <c r="E6380" t="s">
        <v>10133</v>
      </c>
      <c r="F6380" t="s">
        <v>185</v>
      </c>
      <c r="G6380" t="s">
        <v>185</v>
      </c>
      <c r="H6380">
        <v>5</v>
      </c>
      <c r="I6380">
        <v>3</v>
      </c>
      <c r="J6380" t="s">
        <v>84</v>
      </c>
      <c r="K6380" t="s">
        <v>31</v>
      </c>
      <c r="L6380" t="s">
        <v>295</v>
      </c>
      <c r="N6380" s="52">
        <v>6198960.0000000019</v>
      </c>
      <c r="O6380" s="52">
        <v>5843471.9999999991</v>
      </c>
      <c r="P6380">
        <v>1</v>
      </c>
      <c r="Q6380">
        <v>1</v>
      </c>
      <c r="R6380">
        <v>10961</v>
      </c>
    </row>
    <row r="6381" spans="1:18" hidden="1">
      <c r="A6381" t="s">
        <v>7783</v>
      </c>
      <c r="B6381" t="s">
        <v>5369</v>
      </c>
      <c r="C6381">
        <v>34</v>
      </c>
      <c r="D6381" t="s">
        <v>88</v>
      </c>
      <c r="E6381" t="s">
        <v>10134</v>
      </c>
      <c r="F6381" t="s">
        <v>186</v>
      </c>
      <c r="G6381" t="s">
        <v>186</v>
      </c>
      <c r="H6381">
        <v>5</v>
      </c>
      <c r="I6381">
        <v>1</v>
      </c>
      <c r="J6381" t="s">
        <v>84</v>
      </c>
      <c r="K6381" t="s">
        <v>31</v>
      </c>
      <c r="L6381" t="s">
        <v>295</v>
      </c>
      <c r="N6381" s="52">
        <v>7444272.0000000009</v>
      </c>
      <c r="O6381" s="52">
        <v>7034136.0000000009</v>
      </c>
      <c r="P6381">
        <v>1</v>
      </c>
      <c r="Q6381">
        <v>1</v>
      </c>
      <c r="R6381">
        <v>10963</v>
      </c>
    </row>
    <row r="6382" spans="1:18" hidden="1">
      <c r="A6382" t="s">
        <v>7784</v>
      </c>
      <c r="B6382" t="s">
        <v>5371</v>
      </c>
      <c r="C6382">
        <v>35</v>
      </c>
      <c r="D6382" t="s">
        <v>88</v>
      </c>
      <c r="E6382" t="s">
        <v>10135</v>
      </c>
      <c r="F6382" t="s">
        <v>186</v>
      </c>
      <c r="G6382" t="s">
        <v>186</v>
      </c>
      <c r="H6382">
        <v>5</v>
      </c>
      <c r="I6382">
        <v>2</v>
      </c>
      <c r="J6382" t="s">
        <v>84</v>
      </c>
      <c r="K6382" t="s">
        <v>31</v>
      </c>
      <c r="L6382" t="s">
        <v>295</v>
      </c>
      <c r="N6382" s="52">
        <v>7444272.0000000009</v>
      </c>
      <c r="O6382" s="52">
        <v>7034136.0000000009</v>
      </c>
      <c r="P6382">
        <v>1</v>
      </c>
      <c r="Q6382">
        <v>1</v>
      </c>
      <c r="R6382">
        <v>10965</v>
      </c>
    </row>
    <row r="6383" spans="1:18" hidden="1">
      <c r="A6383" t="s">
        <v>7785</v>
      </c>
      <c r="B6383" t="s">
        <v>5373</v>
      </c>
      <c r="C6383">
        <v>36</v>
      </c>
      <c r="D6383" t="s">
        <v>88</v>
      </c>
      <c r="E6383" t="s">
        <v>10136</v>
      </c>
      <c r="F6383" t="s">
        <v>186</v>
      </c>
      <c r="G6383" t="s">
        <v>186</v>
      </c>
      <c r="H6383">
        <v>5</v>
      </c>
      <c r="I6383">
        <v>3</v>
      </c>
      <c r="J6383" t="s">
        <v>84</v>
      </c>
      <c r="K6383" t="s">
        <v>31</v>
      </c>
      <c r="L6383" t="s">
        <v>295</v>
      </c>
      <c r="N6383" s="52">
        <v>7444272.0000000009</v>
      </c>
      <c r="O6383" s="52">
        <v>7034136.0000000009</v>
      </c>
      <c r="P6383">
        <v>1</v>
      </c>
      <c r="Q6383">
        <v>1</v>
      </c>
      <c r="R6383">
        <v>10967</v>
      </c>
    </row>
    <row r="6384" spans="1:18" hidden="1">
      <c r="A6384" t="s">
        <v>7786</v>
      </c>
      <c r="B6384" t="s">
        <v>5375</v>
      </c>
      <c r="C6384">
        <v>37</v>
      </c>
      <c r="D6384" t="s">
        <v>88</v>
      </c>
      <c r="E6384" t="s">
        <v>10137</v>
      </c>
      <c r="F6384" t="s">
        <v>187</v>
      </c>
      <c r="G6384" t="s">
        <v>187</v>
      </c>
      <c r="H6384">
        <v>5</v>
      </c>
      <c r="I6384">
        <v>1</v>
      </c>
      <c r="J6384" t="s">
        <v>84</v>
      </c>
      <c r="K6384" t="s">
        <v>31</v>
      </c>
      <c r="L6384" t="s">
        <v>295</v>
      </c>
      <c r="N6384" s="52">
        <v>1409808.0000000002</v>
      </c>
      <c r="O6384" s="52">
        <v>1328774.4000000001</v>
      </c>
      <c r="P6384">
        <v>1</v>
      </c>
      <c r="Q6384">
        <v>1</v>
      </c>
      <c r="R6384">
        <v>10969</v>
      </c>
    </row>
    <row r="6385" spans="1:18" hidden="1">
      <c r="A6385" t="s">
        <v>7787</v>
      </c>
      <c r="B6385" t="s">
        <v>5377</v>
      </c>
      <c r="C6385">
        <v>38</v>
      </c>
      <c r="D6385" t="s">
        <v>88</v>
      </c>
      <c r="E6385" t="s">
        <v>10138</v>
      </c>
      <c r="F6385" t="s">
        <v>187</v>
      </c>
      <c r="G6385" t="s">
        <v>187</v>
      </c>
      <c r="H6385">
        <v>5</v>
      </c>
      <c r="I6385">
        <v>2</v>
      </c>
      <c r="J6385" t="s">
        <v>84</v>
      </c>
      <c r="K6385" t="s">
        <v>31</v>
      </c>
      <c r="L6385" t="s">
        <v>295</v>
      </c>
      <c r="N6385" s="52">
        <v>1409808.0000000002</v>
      </c>
      <c r="O6385" s="52">
        <v>1328774.4000000001</v>
      </c>
      <c r="P6385">
        <v>1</v>
      </c>
      <c r="Q6385">
        <v>1</v>
      </c>
      <c r="R6385">
        <v>10971</v>
      </c>
    </row>
    <row r="6386" spans="1:18" hidden="1">
      <c r="A6386" t="s">
        <v>7788</v>
      </c>
      <c r="B6386" t="s">
        <v>5379</v>
      </c>
      <c r="C6386">
        <v>39</v>
      </c>
      <c r="D6386" t="s">
        <v>88</v>
      </c>
      <c r="E6386" t="s">
        <v>10139</v>
      </c>
      <c r="F6386" t="s">
        <v>187</v>
      </c>
      <c r="G6386" t="s">
        <v>187</v>
      </c>
      <c r="H6386">
        <v>5</v>
      </c>
      <c r="I6386">
        <v>3</v>
      </c>
      <c r="J6386" t="s">
        <v>84</v>
      </c>
      <c r="K6386" t="s">
        <v>31</v>
      </c>
      <c r="L6386" t="s">
        <v>295</v>
      </c>
      <c r="N6386" s="52">
        <v>1409808.0000000002</v>
      </c>
      <c r="O6386" s="52">
        <v>1328774.4000000001</v>
      </c>
      <c r="P6386">
        <v>1</v>
      </c>
      <c r="Q6386">
        <v>1</v>
      </c>
      <c r="R6386">
        <v>10973</v>
      </c>
    </row>
    <row r="6387" spans="1:18" hidden="1">
      <c r="A6387" t="s">
        <v>7789</v>
      </c>
      <c r="B6387" t="s">
        <v>5381</v>
      </c>
      <c r="C6387">
        <v>40</v>
      </c>
      <c r="D6387" t="s">
        <v>88</v>
      </c>
      <c r="E6387" t="s">
        <v>10140</v>
      </c>
      <c r="F6387" t="s">
        <v>188</v>
      </c>
      <c r="G6387" t="s">
        <v>188</v>
      </c>
      <c r="H6387">
        <v>5</v>
      </c>
      <c r="I6387">
        <v>1</v>
      </c>
      <c r="J6387" t="s">
        <v>84</v>
      </c>
      <c r="K6387" t="s">
        <v>31</v>
      </c>
      <c r="L6387" t="s">
        <v>295</v>
      </c>
      <c r="N6387" s="52">
        <v>691104</v>
      </c>
      <c r="O6387" s="52">
        <v>683376</v>
      </c>
      <c r="P6387">
        <v>1</v>
      </c>
      <c r="Q6387">
        <v>1</v>
      </c>
      <c r="R6387">
        <v>10975</v>
      </c>
    </row>
    <row r="6388" spans="1:18" hidden="1">
      <c r="A6388" t="s">
        <v>7790</v>
      </c>
      <c r="B6388" t="s">
        <v>5383</v>
      </c>
      <c r="C6388">
        <v>41</v>
      </c>
      <c r="D6388" t="s">
        <v>88</v>
      </c>
      <c r="E6388" t="s">
        <v>10141</v>
      </c>
      <c r="F6388" t="s">
        <v>188</v>
      </c>
      <c r="G6388" t="s">
        <v>188</v>
      </c>
      <c r="H6388">
        <v>5</v>
      </c>
      <c r="I6388">
        <v>2</v>
      </c>
      <c r="J6388" t="s">
        <v>84</v>
      </c>
      <c r="K6388" t="s">
        <v>31</v>
      </c>
      <c r="L6388" t="s">
        <v>295</v>
      </c>
      <c r="N6388" s="52">
        <v>691104</v>
      </c>
      <c r="O6388" s="52">
        <v>683376</v>
      </c>
      <c r="P6388">
        <v>1</v>
      </c>
      <c r="Q6388">
        <v>1</v>
      </c>
      <c r="R6388">
        <v>10977</v>
      </c>
    </row>
    <row r="6389" spans="1:18" hidden="1">
      <c r="A6389" t="s">
        <v>7791</v>
      </c>
      <c r="B6389" t="s">
        <v>5385</v>
      </c>
      <c r="C6389">
        <v>42</v>
      </c>
      <c r="D6389" t="s">
        <v>88</v>
      </c>
      <c r="E6389" t="s">
        <v>10142</v>
      </c>
      <c r="F6389" t="s">
        <v>188</v>
      </c>
      <c r="G6389" t="s">
        <v>188</v>
      </c>
      <c r="H6389">
        <v>5</v>
      </c>
      <c r="I6389">
        <v>3</v>
      </c>
      <c r="J6389" t="s">
        <v>84</v>
      </c>
      <c r="K6389" t="s">
        <v>31</v>
      </c>
      <c r="L6389" t="s">
        <v>295</v>
      </c>
      <c r="N6389" s="52">
        <v>691104</v>
      </c>
      <c r="O6389" s="52">
        <v>683376</v>
      </c>
      <c r="P6389">
        <v>1</v>
      </c>
      <c r="Q6389">
        <v>1</v>
      </c>
      <c r="R6389">
        <v>10979</v>
      </c>
    </row>
    <row r="6390" spans="1:18" hidden="1">
      <c r="A6390" t="s">
        <v>7792</v>
      </c>
      <c r="B6390" t="s">
        <v>5387</v>
      </c>
      <c r="C6390">
        <v>43</v>
      </c>
      <c r="D6390" t="s">
        <v>88</v>
      </c>
      <c r="E6390" t="s">
        <v>10143</v>
      </c>
      <c r="F6390" t="s">
        <v>189</v>
      </c>
      <c r="G6390" t="s">
        <v>189</v>
      </c>
      <c r="H6390">
        <v>5</v>
      </c>
      <c r="I6390">
        <v>1</v>
      </c>
      <c r="J6390" t="s">
        <v>84</v>
      </c>
      <c r="K6390" t="s">
        <v>31</v>
      </c>
      <c r="L6390" t="s">
        <v>295</v>
      </c>
      <c r="N6390" s="52">
        <v>2196960</v>
      </c>
      <c r="O6390" s="52">
        <v>2075520.0000000002</v>
      </c>
      <c r="P6390">
        <v>1</v>
      </c>
      <c r="Q6390">
        <v>1</v>
      </c>
      <c r="R6390">
        <v>10981</v>
      </c>
    </row>
    <row r="6391" spans="1:18" hidden="1">
      <c r="A6391" t="s">
        <v>7793</v>
      </c>
      <c r="B6391" t="s">
        <v>5389</v>
      </c>
      <c r="C6391">
        <v>44</v>
      </c>
      <c r="D6391" t="s">
        <v>88</v>
      </c>
      <c r="E6391" t="s">
        <v>10144</v>
      </c>
      <c r="F6391" t="s">
        <v>189</v>
      </c>
      <c r="G6391" t="s">
        <v>189</v>
      </c>
      <c r="H6391">
        <v>5</v>
      </c>
      <c r="I6391">
        <v>2</v>
      </c>
      <c r="J6391" t="s">
        <v>84</v>
      </c>
      <c r="K6391" t="s">
        <v>31</v>
      </c>
      <c r="L6391" t="s">
        <v>295</v>
      </c>
      <c r="N6391" s="52">
        <v>2196960</v>
      </c>
      <c r="O6391" s="52">
        <v>2075520.0000000002</v>
      </c>
      <c r="P6391">
        <v>1</v>
      </c>
      <c r="Q6391">
        <v>1</v>
      </c>
      <c r="R6391">
        <v>10983</v>
      </c>
    </row>
    <row r="6392" spans="1:18" hidden="1">
      <c r="A6392" t="s">
        <v>7794</v>
      </c>
      <c r="B6392" t="s">
        <v>5391</v>
      </c>
      <c r="C6392">
        <v>45</v>
      </c>
      <c r="D6392" t="s">
        <v>88</v>
      </c>
      <c r="E6392" t="s">
        <v>10145</v>
      </c>
      <c r="F6392" t="s">
        <v>189</v>
      </c>
      <c r="G6392" t="s">
        <v>189</v>
      </c>
      <c r="H6392">
        <v>5</v>
      </c>
      <c r="I6392">
        <v>3</v>
      </c>
      <c r="J6392" t="s">
        <v>84</v>
      </c>
      <c r="K6392" t="s">
        <v>31</v>
      </c>
      <c r="L6392" t="s">
        <v>295</v>
      </c>
      <c r="N6392" s="52">
        <v>2196960</v>
      </c>
      <c r="O6392" s="52">
        <v>2075520.0000000002</v>
      </c>
      <c r="P6392">
        <v>1</v>
      </c>
      <c r="Q6392">
        <v>1</v>
      </c>
      <c r="R6392">
        <v>10985</v>
      </c>
    </row>
    <row r="6393" spans="1:18" hidden="1">
      <c r="A6393" t="s">
        <v>7795</v>
      </c>
      <c r="B6393" t="s">
        <v>5393</v>
      </c>
      <c r="C6393">
        <v>46</v>
      </c>
      <c r="D6393" t="s">
        <v>88</v>
      </c>
      <c r="E6393" t="s">
        <v>10146</v>
      </c>
      <c r="F6393" t="s">
        <v>190</v>
      </c>
      <c r="G6393" t="s">
        <v>190</v>
      </c>
      <c r="H6393">
        <v>5</v>
      </c>
      <c r="I6393">
        <v>1</v>
      </c>
      <c r="J6393" t="s">
        <v>84</v>
      </c>
      <c r="K6393" t="s">
        <v>31</v>
      </c>
      <c r="L6393" t="s">
        <v>295</v>
      </c>
      <c r="N6393" s="52">
        <v>15674592.000000002</v>
      </c>
      <c r="O6393" s="52">
        <v>14859840.000000002</v>
      </c>
      <c r="P6393">
        <v>1</v>
      </c>
      <c r="Q6393">
        <v>1</v>
      </c>
      <c r="R6393">
        <v>10987</v>
      </c>
    </row>
    <row r="6394" spans="1:18" hidden="1">
      <c r="A6394" t="s">
        <v>7796</v>
      </c>
      <c r="B6394" t="s">
        <v>5395</v>
      </c>
      <c r="C6394">
        <v>47</v>
      </c>
      <c r="D6394" t="s">
        <v>88</v>
      </c>
      <c r="E6394" t="s">
        <v>10147</v>
      </c>
      <c r="F6394" t="s">
        <v>190</v>
      </c>
      <c r="G6394" t="s">
        <v>190</v>
      </c>
      <c r="H6394">
        <v>5</v>
      </c>
      <c r="I6394">
        <v>2</v>
      </c>
      <c r="J6394" t="s">
        <v>84</v>
      </c>
      <c r="K6394" t="s">
        <v>31</v>
      </c>
      <c r="L6394" t="s">
        <v>295</v>
      </c>
      <c r="N6394" s="52">
        <v>15674592.000000002</v>
      </c>
      <c r="O6394" s="52">
        <v>14859840.000000002</v>
      </c>
      <c r="P6394">
        <v>1</v>
      </c>
      <c r="Q6394">
        <v>1</v>
      </c>
      <c r="R6394">
        <v>10989</v>
      </c>
    </row>
    <row r="6395" spans="1:18" hidden="1">
      <c r="A6395" t="s">
        <v>7797</v>
      </c>
      <c r="B6395" t="s">
        <v>5397</v>
      </c>
      <c r="C6395">
        <v>48</v>
      </c>
      <c r="D6395" t="s">
        <v>88</v>
      </c>
      <c r="E6395" t="s">
        <v>10148</v>
      </c>
      <c r="F6395" t="s">
        <v>190</v>
      </c>
      <c r="G6395" t="s">
        <v>190</v>
      </c>
      <c r="H6395">
        <v>5</v>
      </c>
      <c r="I6395">
        <v>3</v>
      </c>
      <c r="J6395" t="s">
        <v>84</v>
      </c>
      <c r="K6395" t="s">
        <v>31</v>
      </c>
      <c r="L6395" t="s">
        <v>295</v>
      </c>
      <c r="N6395" s="52">
        <v>15674592.000000002</v>
      </c>
      <c r="O6395" s="52">
        <v>14859840.000000002</v>
      </c>
      <c r="P6395">
        <v>1</v>
      </c>
      <c r="Q6395">
        <v>1</v>
      </c>
      <c r="R6395">
        <v>10991</v>
      </c>
    </row>
    <row r="6396" spans="1:18" hidden="1">
      <c r="A6396" t="s">
        <v>7798</v>
      </c>
      <c r="B6396" t="s">
        <v>5399</v>
      </c>
      <c r="C6396">
        <v>49</v>
      </c>
      <c r="D6396" t="s">
        <v>88</v>
      </c>
      <c r="E6396" t="s">
        <v>10149</v>
      </c>
      <c r="F6396" t="s">
        <v>191</v>
      </c>
      <c r="G6396" t="s">
        <v>191</v>
      </c>
      <c r="H6396">
        <v>5</v>
      </c>
      <c r="I6396">
        <v>1</v>
      </c>
      <c r="J6396" t="s">
        <v>84</v>
      </c>
      <c r="K6396" t="s">
        <v>31</v>
      </c>
      <c r="L6396" t="s">
        <v>295</v>
      </c>
      <c r="N6396" s="52">
        <v>692207.99999999988</v>
      </c>
      <c r="O6396" s="52">
        <v>529920</v>
      </c>
      <c r="P6396">
        <v>1</v>
      </c>
      <c r="Q6396">
        <v>1</v>
      </c>
      <c r="R6396">
        <v>10993</v>
      </c>
    </row>
    <row r="6397" spans="1:18" hidden="1">
      <c r="A6397" t="s">
        <v>7799</v>
      </c>
      <c r="B6397" t="s">
        <v>5401</v>
      </c>
      <c r="C6397">
        <v>50</v>
      </c>
      <c r="D6397" t="s">
        <v>88</v>
      </c>
      <c r="E6397" t="s">
        <v>10150</v>
      </c>
      <c r="F6397" t="s">
        <v>191</v>
      </c>
      <c r="G6397" t="s">
        <v>191</v>
      </c>
      <c r="H6397">
        <v>5</v>
      </c>
      <c r="I6397">
        <v>2</v>
      </c>
      <c r="J6397" t="s">
        <v>84</v>
      </c>
      <c r="K6397" t="s">
        <v>31</v>
      </c>
      <c r="L6397" t="s">
        <v>295</v>
      </c>
      <c r="N6397" s="52">
        <v>692207.99999999988</v>
      </c>
      <c r="O6397" s="52">
        <v>529920</v>
      </c>
      <c r="P6397">
        <v>1</v>
      </c>
      <c r="Q6397">
        <v>1</v>
      </c>
      <c r="R6397">
        <v>10995</v>
      </c>
    </row>
    <row r="6398" spans="1:18" hidden="1">
      <c r="A6398" t="s">
        <v>7800</v>
      </c>
      <c r="B6398" t="s">
        <v>5403</v>
      </c>
      <c r="C6398">
        <v>51</v>
      </c>
      <c r="D6398" t="s">
        <v>88</v>
      </c>
      <c r="E6398" t="s">
        <v>10151</v>
      </c>
      <c r="F6398" t="s">
        <v>191</v>
      </c>
      <c r="G6398" t="s">
        <v>191</v>
      </c>
      <c r="H6398">
        <v>5</v>
      </c>
      <c r="I6398">
        <v>3</v>
      </c>
      <c r="J6398" t="s">
        <v>84</v>
      </c>
      <c r="K6398" t="s">
        <v>31</v>
      </c>
      <c r="L6398" t="s">
        <v>295</v>
      </c>
      <c r="N6398" s="52">
        <v>692207.99999999988</v>
      </c>
      <c r="O6398" s="52">
        <v>529920</v>
      </c>
      <c r="P6398">
        <v>1</v>
      </c>
      <c r="Q6398">
        <v>1</v>
      </c>
      <c r="R6398">
        <v>10997</v>
      </c>
    </row>
    <row r="6399" spans="1:18" hidden="1">
      <c r="A6399" t="s">
        <v>7801</v>
      </c>
      <c r="B6399" t="s">
        <v>5405</v>
      </c>
      <c r="C6399">
        <v>52</v>
      </c>
      <c r="D6399" t="s">
        <v>88</v>
      </c>
      <c r="E6399" t="s">
        <v>10152</v>
      </c>
      <c r="F6399" t="s">
        <v>192</v>
      </c>
      <c r="G6399" t="s">
        <v>192</v>
      </c>
      <c r="H6399">
        <v>5</v>
      </c>
      <c r="I6399">
        <v>1</v>
      </c>
      <c r="J6399" t="s">
        <v>84</v>
      </c>
      <c r="K6399" t="s">
        <v>31</v>
      </c>
      <c r="L6399" t="s">
        <v>295</v>
      </c>
      <c r="N6399" s="52">
        <v>672336</v>
      </c>
      <c r="O6399" s="52">
        <v>672336</v>
      </c>
      <c r="P6399">
        <v>1</v>
      </c>
      <c r="Q6399">
        <v>1</v>
      </c>
      <c r="R6399">
        <v>10999</v>
      </c>
    </row>
    <row r="6400" spans="1:18" hidden="1">
      <c r="A6400" t="s">
        <v>7802</v>
      </c>
      <c r="B6400" t="s">
        <v>5407</v>
      </c>
      <c r="C6400">
        <v>53</v>
      </c>
      <c r="D6400" t="s">
        <v>88</v>
      </c>
      <c r="E6400" t="s">
        <v>10153</v>
      </c>
      <c r="F6400" t="s">
        <v>192</v>
      </c>
      <c r="G6400" t="s">
        <v>192</v>
      </c>
      <c r="H6400">
        <v>5</v>
      </c>
      <c r="I6400">
        <v>2</v>
      </c>
      <c r="J6400" t="s">
        <v>84</v>
      </c>
      <c r="K6400" t="s">
        <v>31</v>
      </c>
      <c r="L6400" t="s">
        <v>295</v>
      </c>
      <c r="N6400" s="52">
        <v>672336</v>
      </c>
      <c r="O6400" s="52">
        <v>672336</v>
      </c>
      <c r="P6400">
        <v>1</v>
      </c>
      <c r="Q6400">
        <v>1</v>
      </c>
      <c r="R6400">
        <v>11001</v>
      </c>
    </row>
    <row r="6401" spans="1:18" hidden="1">
      <c r="A6401" t="s">
        <v>7803</v>
      </c>
      <c r="B6401" t="s">
        <v>5409</v>
      </c>
      <c r="C6401">
        <v>54</v>
      </c>
      <c r="D6401" t="s">
        <v>88</v>
      </c>
      <c r="E6401" t="s">
        <v>10154</v>
      </c>
      <c r="F6401" t="s">
        <v>192</v>
      </c>
      <c r="G6401" t="s">
        <v>192</v>
      </c>
      <c r="H6401">
        <v>5</v>
      </c>
      <c r="I6401">
        <v>3</v>
      </c>
      <c r="J6401" t="s">
        <v>84</v>
      </c>
      <c r="K6401" t="s">
        <v>31</v>
      </c>
      <c r="L6401" t="s">
        <v>295</v>
      </c>
      <c r="N6401" s="52">
        <v>672336</v>
      </c>
      <c r="O6401" s="52">
        <v>672336</v>
      </c>
      <c r="P6401">
        <v>1</v>
      </c>
      <c r="Q6401">
        <v>1</v>
      </c>
      <c r="R6401">
        <v>11003</v>
      </c>
    </row>
    <row r="6402" spans="1:18" hidden="1">
      <c r="A6402" t="s">
        <v>7804</v>
      </c>
      <c r="B6402" t="s">
        <v>5411</v>
      </c>
      <c r="C6402">
        <v>55</v>
      </c>
      <c r="D6402" t="s">
        <v>88</v>
      </c>
      <c r="E6402" t="s">
        <v>10155</v>
      </c>
      <c r="F6402" t="s">
        <v>193</v>
      </c>
      <c r="G6402" t="s">
        <v>193</v>
      </c>
      <c r="H6402">
        <v>5</v>
      </c>
      <c r="I6402">
        <v>1</v>
      </c>
      <c r="J6402" t="s">
        <v>84</v>
      </c>
      <c r="K6402" t="s">
        <v>31</v>
      </c>
      <c r="L6402" t="s">
        <v>295</v>
      </c>
      <c r="N6402" s="52">
        <v>31281840.000000004</v>
      </c>
      <c r="O6402" s="52">
        <v>27048000.000000004</v>
      </c>
      <c r="P6402">
        <v>1</v>
      </c>
      <c r="Q6402">
        <v>1</v>
      </c>
      <c r="R6402">
        <v>11005</v>
      </c>
    </row>
    <row r="6403" spans="1:18" hidden="1">
      <c r="A6403" t="s">
        <v>7805</v>
      </c>
      <c r="B6403" t="s">
        <v>5413</v>
      </c>
      <c r="C6403">
        <v>56</v>
      </c>
      <c r="D6403" t="s">
        <v>88</v>
      </c>
      <c r="E6403" t="s">
        <v>10156</v>
      </c>
      <c r="F6403" t="s">
        <v>193</v>
      </c>
      <c r="G6403" t="s">
        <v>193</v>
      </c>
      <c r="H6403">
        <v>5</v>
      </c>
      <c r="I6403">
        <v>2</v>
      </c>
      <c r="J6403" t="s">
        <v>84</v>
      </c>
      <c r="K6403" t="s">
        <v>31</v>
      </c>
      <c r="L6403" t="s">
        <v>295</v>
      </c>
      <c r="N6403" s="52">
        <v>31281840.000000004</v>
      </c>
      <c r="O6403" s="52">
        <v>27048000.000000004</v>
      </c>
      <c r="P6403">
        <v>1</v>
      </c>
      <c r="Q6403">
        <v>1</v>
      </c>
      <c r="R6403">
        <v>11007</v>
      </c>
    </row>
    <row r="6404" spans="1:18" hidden="1">
      <c r="A6404" t="s">
        <v>7806</v>
      </c>
      <c r="B6404" t="s">
        <v>5415</v>
      </c>
      <c r="C6404">
        <v>57</v>
      </c>
      <c r="D6404" t="s">
        <v>88</v>
      </c>
      <c r="E6404" t="s">
        <v>10157</v>
      </c>
      <c r="F6404" t="s">
        <v>193</v>
      </c>
      <c r="G6404" t="s">
        <v>193</v>
      </c>
      <c r="H6404">
        <v>5</v>
      </c>
      <c r="I6404">
        <v>3</v>
      </c>
      <c r="J6404" t="s">
        <v>84</v>
      </c>
      <c r="K6404" t="s">
        <v>31</v>
      </c>
      <c r="L6404" t="s">
        <v>295</v>
      </c>
      <c r="N6404" s="52">
        <v>31281840.000000004</v>
      </c>
      <c r="O6404" s="52">
        <v>27048000.000000004</v>
      </c>
      <c r="P6404">
        <v>1</v>
      </c>
      <c r="Q6404">
        <v>1</v>
      </c>
      <c r="R6404">
        <v>11009</v>
      </c>
    </row>
    <row r="6405" spans="1:18" hidden="1">
      <c r="A6405" t="s">
        <v>7807</v>
      </c>
      <c r="B6405" t="s">
        <v>5417</v>
      </c>
      <c r="C6405">
        <v>58</v>
      </c>
      <c r="D6405" t="s">
        <v>102</v>
      </c>
      <c r="E6405" t="s">
        <v>10158</v>
      </c>
      <c r="F6405" t="s">
        <v>194</v>
      </c>
      <c r="G6405" t="s">
        <v>176</v>
      </c>
      <c r="H6405">
        <v>5</v>
      </c>
      <c r="I6405" t="s">
        <v>103</v>
      </c>
      <c r="J6405" t="s">
        <v>84</v>
      </c>
      <c r="K6405" t="s">
        <v>31</v>
      </c>
      <c r="L6405" t="s">
        <v>295</v>
      </c>
      <c r="N6405" s="52">
        <v>778320.00000000012</v>
      </c>
      <c r="O6405" s="52">
        <v>437184.00000000006</v>
      </c>
      <c r="P6405">
        <v>1</v>
      </c>
      <c r="Q6405">
        <f>IF(COUNTIF(SolCotizacion!$E:$E,$G6405)&gt;0,1,0)</f>
        <v>0</v>
      </c>
      <c r="R6405">
        <v>11011</v>
      </c>
    </row>
    <row r="6406" spans="1:18" hidden="1">
      <c r="A6406" t="s">
        <v>7808</v>
      </c>
      <c r="B6406" t="s">
        <v>5419</v>
      </c>
      <c r="C6406">
        <v>59</v>
      </c>
      <c r="D6406" t="s">
        <v>102</v>
      </c>
      <c r="E6406" t="s">
        <v>10159</v>
      </c>
      <c r="F6406" t="s">
        <v>195</v>
      </c>
      <c r="G6406" t="s">
        <v>176</v>
      </c>
      <c r="H6406">
        <v>5</v>
      </c>
      <c r="I6406" t="s">
        <v>103</v>
      </c>
      <c r="J6406" t="s">
        <v>84</v>
      </c>
      <c r="K6406" t="s">
        <v>31</v>
      </c>
      <c r="L6406" t="s">
        <v>295</v>
      </c>
      <c r="N6406" s="52">
        <v>1.2144000000000001</v>
      </c>
      <c r="O6406" s="52">
        <v>1.2144000000000001</v>
      </c>
      <c r="P6406">
        <v>1</v>
      </c>
      <c r="Q6406">
        <f>IF(COUNTIF(SolCotizacion!$E:$E,$G6406)&gt;0,1,0)</f>
        <v>0</v>
      </c>
      <c r="R6406">
        <v>11013</v>
      </c>
    </row>
    <row r="6407" spans="1:18" hidden="1">
      <c r="A6407" t="s">
        <v>7809</v>
      </c>
      <c r="B6407" t="s">
        <v>5421</v>
      </c>
      <c r="C6407">
        <v>60</v>
      </c>
      <c r="D6407" t="s">
        <v>102</v>
      </c>
      <c r="E6407" t="s">
        <v>10160</v>
      </c>
      <c r="F6407" t="s">
        <v>196</v>
      </c>
      <c r="G6407" t="s">
        <v>177</v>
      </c>
      <c r="H6407">
        <v>5</v>
      </c>
      <c r="I6407" t="s">
        <v>103</v>
      </c>
      <c r="J6407" t="s">
        <v>84</v>
      </c>
      <c r="K6407" t="s">
        <v>31</v>
      </c>
      <c r="L6407" t="s">
        <v>295</v>
      </c>
      <c r="N6407" s="52">
        <v>187680.00000000003</v>
      </c>
      <c r="O6407" s="52">
        <v>187680.00000000003</v>
      </c>
      <c r="P6407">
        <v>1</v>
      </c>
      <c r="Q6407">
        <f>IF(COUNTIF(SolCotizacion!$E:$E,$G6407)&gt;0,1,0)</f>
        <v>0</v>
      </c>
      <c r="R6407">
        <v>11015</v>
      </c>
    </row>
    <row r="6408" spans="1:18" hidden="1">
      <c r="A6408" t="s">
        <v>7810</v>
      </c>
      <c r="B6408" t="s">
        <v>5423</v>
      </c>
      <c r="C6408">
        <v>61</v>
      </c>
      <c r="D6408" t="s">
        <v>102</v>
      </c>
      <c r="E6408" t="s">
        <v>10161</v>
      </c>
      <c r="F6408" t="s">
        <v>197</v>
      </c>
      <c r="G6408" t="s">
        <v>178</v>
      </c>
      <c r="H6408">
        <v>5</v>
      </c>
      <c r="I6408" t="s">
        <v>103</v>
      </c>
      <c r="J6408" t="s">
        <v>84</v>
      </c>
      <c r="K6408" t="s">
        <v>31</v>
      </c>
      <c r="L6408" t="s">
        <v>295</v>
      </c>
      <c r="N6408" s="52">
        <v>461472.00000000012</v>
      </c>
      <c r="O6408" s="52">
        <v>437184.00000000006</v>
      </c>
      <c r="P6408">
        <v>1</v>
      </c>
      <c r="Q6408">
        <f>IF(COUNTIF(SolCotizacion!$E:$E,$G6408)&gt;0,1,0)</f>
        <v>0</v>
      </c>
      <c r="R6408">
        <v>11017</v>
      </c>
    </row>
    <row r="6409" spans="1:18" hidden="1">
      <c r="A6409" t="s">
        <v>7811</v>
      </c>
      <c r="B6409" t="s">
        <v>5425</v>
      </c>
      <c r="C6409">
        <v>63</v>
      </c>
      <c r="D6409" t="s">
        <v>102</v>
      </c>
      <c r="E6409" t="s">
        <v>10162</v>
      </c>
      <c r="F6409" t="s">
        <v>198</v>
      </c>
      <c r="G6409" t="s">
        <v>179</v>
      </c>
      <c r="H6409">
        <v>5</v>
      </c>
      <c r="I6409" t="s">
        <v>103</v>
      </c>
      <c r="J6409" t="s">
        <v>84</v>
      </c>
      <c r="K6409" t="s">
        <v>31</v>
      </c>
      <c r="L6409" t="s">
        <v>295</v>
      </c>
      <c r="N6409" s="52">
        <v>1.2144000000000001</v>
      </c>
      <c r="O6409" s="52">
        <v>1.2144000000000001</v>
      </c>
      <c r="P6409">
        <v>1</v>
      </c>
      <c r="Q6409">
        <f>IF(COUNTIF(SolCotizacion!$E:$E,$G6409)&gt;0,1,0)</f>
        <v>0</v>
      </c>
      <c r="R6409">
        <v>11021</v>
      </c>
    </row>
    <row r="6410" spans="1:18" hidden="1">
      <c r="A6410" t="s">
        <v>7812</v>
      </c>
      <c r="B6410" t="s">
        <v>5427</v>
      </c>
      <c r="C6410">
        <v>64</v>
      </c>
      <c r="D6410" t="s">
        <v>102</v>
      </c>
      <c r="E6410" t="s">
        <v>10163</v>
      </c>
      <c r="F6410" t="s">
        <v>199</v>
      </c>
      <c r="G6410" t="s">
        <v>180</v>
      </c>
      <c r="H6410">
        <v>5</v>
      </c>
      <c r="I6410" t="s">
        <v>103</v>
      </c>
      <c r="J6410" t="s">
        <v>84</v>
      </c>
      <c r="K6410" t="s">
        <v>31</v>
      </c>
      <c r="L6410" t="s">
        <v>295</v>
      </c>
      <c r="N6410" s="52">
        <v>1.2144000000000001</v>
      </c>
      <c r="O6410" s="52">
        <v>1.2144000000000001</v>
      </c>
      <c r="P6410">
        <v>1</v>
      </c>
      <c r="Q6410">
        <f>IF(COUNTIF(SolCotizacion!$E:$E,$G6410)&gt;0,1,0)</f>
        <v>0</v>
      </c>
      <c r="R6410">
        <v>11023</v>
      </c>
    </row>
    <row r="6411" spans="1:18" hidden="1">
      <c r="A6411" t="s">
        <v>7813</v>
      </c>
      <c r="B6411" t="s">
        <v>5429</v>
      </c>
      <c r="C6411">
        <v>65</v>
      </c>
      <c r="D6411" t="s">
        <v>102</v>
      </c>
      <c r="E6411" t="s">
        <v>10164</v>
      </c>
      <c r="F6411" t="s">
        <v>200</v>
      </c>
      <c r="G6411" t="s">
        <v>180</v>
      </c>
      <c r="H6411">
        <v>5</v>
      </c>
      <c r="I6411" t="s">
        <v>103</v>
      </c>
      <c r="J6411" t="s">
        <v>84</v>
      </c>
      <c r="K6411" t="s">
        <v>31</v>
      </c>
      <c r="L6411" t="s">
        <v>295</v>
      </c>
      <c r="N6411" s="52">
        <v>1.2144000000000001</v>
      </c>
      <c r="O6411" s="52">
        <v>1.2144000000000001</v>
      </c>
      <c r="P6411">
        <v>1</v>
      </c>
      <c r="Q6411">
        <f>IF(COUNTIF(SolCotizacion!$E:$E,$G6411)&gt;0,1,0)</f>
        <v>0</v>
      </c>
      <c r="R6411">
        <v>11025</v>
      </c>
    </row>
    <row r="6412" spans="1:18" hidden="1">
      <c r="A6412" t="s">
        <v>7814</v>
      </c>
      <c r="B6412" t="s">
        <v>5431</v>
      </c>
      <c r="C6412">
        <v>66</v>
      </c>
      <c r="D6412" t="s">
        <v>102</v>
      </c>
      <c r="E6412" t="s">
        <v>10165</v>
      </c>
      <c r="F6412" t="s">
        <v>201</v>
      </c>
      <c r="G6412" t="s">
        <v>180</v>
      </c>
      <c r="H6412">
        <v>5</v>
      </c>
      <c r="I6412" t="s">
        <v>103</v>
      </c>
      <c r="J6412" t="s">
        <v>84</v>
      </c>
      <c r="K6412" t="s">
        <v>31</v>
      </c>
      <c r="L6412" t="s">
        <v>295</v>
      </c>
      <c r="N6412" s="52">
        <v>308733.60000000003</v>
      </c>
      <c r="O6412" s="52">
        <v>280816.2</v>
      </c>
      <c r="P6412">
        <v>1</v>
      </c>
      <c r="Q6412">
        <f>IF(COUNTIF(SolCotizacion!$E:$E,$G6412)&gt;0,1,0)</f>
        <v>0</v>
      </c>
      <c r="R6412">
        <v>11027</v>
      </c>
    </row>
    <row r="6413" spans="1:18" hidden="1">
      <c r="A6413" t="s">
        <v>7815</v>
      </c>
      <c r="B6413" t="s">
        <v>5433</v>
      </c>
      <c r="C6413">
        <v>67</v>
      </c>
      <c r="D6413" t="s">
        <v>102</v>
      </c>
      <c r="E6413" t="s">
        <v>10166</v>
      </c>
      <c r="F6413" t="s">
        <v>202</v>
      </c>
      <c r="G6413" t="s">
        <v>181</v>
      </c>
      <c r="H6413">
        <v>5</v>
      </c>
      <c r="I6413" t="s">
        <v>103</v>
      </c>
      <c r="J6413" t="s">
        <v>84</v>
      </c>
      <c r="K6413" t="s">
        <v>31</v>
      </c>
      <c r="L6413" t="s">
        <v>295</v>
      </c>
      <c r="N6413" s="52">
        <v>560975.52</v>
      </c>
      <c r="O6413" s="52">
        <v>525504</v>
      </c>
      <c r="P6413">
        <v>1</v>
      </c>
      <c r="Q6413">
        <f>IF(COUNTIF(SolCotizacion!$E:$E,$G6413)&gt;0,1,0)</f>
        <v>0</v>
      </c>
      <c r="R6413">
        <v>11029</v>
      </c>
    </row>
    <row r="6414" spans="1:18" hidden="1">
      <c r="A6414" t="s">
        <v>7816</v>
      </c>
      <c r="B6414" t="s">
        <v>5435</v>
      </c>
      <c r="C6414">
        <v>68</v>
      </c>
      <c r="D6414" t="s">
        <v>102</v>
      </c>
      <c r="E6414" t="s">
        <v>10167</v>
      </c>
      <c r="F6414" t="s">
        <v>203</v>
      </c>
      <c r="G6414" t="s">
        <v>181</v>
      </c>
      <c r="H6414">
        <v>5</v>
      </c>
      <c r="I6414" t="s">
        <v>103</v>
      </c>
      <c r="J6414" t="s">
        <v>84</v>
      </c>
      <c r="K6414" t="s">
        <v>31</v>
      </c>
      <c r="L6414" t="s">
        <v>295</v>
      </c>
      <c r="N6414" s="52">
        <v>223339.2</v>
      </c>
      <c r="O6414" s="52">
        <v>210201.60000000001</v>
      </c>
      <c r="P6414">
        <v>1</v>
      </c>
      <c r="Q6414">
        <f>IF(COUNTIF(SolCotizacion!$E:$E,$G6414)&gt;0,1,0)</f>
        <v>0</v>
      </c>
      <c r="R6414">
        <v>11031</v>
      </c>
    </row>
    <row r="6415" spans="1:18" hidden="1">
      <c r="A6415" t="s">
        <v>7817</v>
      </c>
      <c r="B6415" t="s">
        <v>5437</v>
      </c>
      <c r="C6415">
        <v>69</v>
      </c>
      <c r="D6415" t="s">
        <v>102</v>
      </c>
      <c r="E6415" t="s">
        <v>10168</v>
      </c>
      <c r="F6415" t="s">
        <v>204</v>
      </c>
      <c r="G6415" t="s">
        <v>181</v>
      </c>
      <c r="H6415">
        <v>5</v>
      </c>
      <c r="I6415" t="s">
        <v>103</v>
      </c>
      <c r="J6415" t="s">
        <v>84</v>
      </c>
      <c r="K6415" t="s">
        <v>31</v>
      </c>
      <c r="L6415" t="s">
        <v>295</v>
      </c>
      <c r="N6415" s="52">
        <v>771045.74400000006</v>
      </c>
      <c r="O6415" s="52">
        <v>720032.44320000021</v>
      </c>
      <c r="P6415">
        <v>1</v>
      </c>
      <c r="Q6415">
        <f>IF(COUNTIF(SolCotizacion!$E:$E,$G6415)&gt;0,1,0)</f>
        <v>0</v>
      </c>
      <c r="R6415">
        <v>11033</v>
      </c>
    </row>
    <row r="6416" spans="1:18" hidden="1">
      <c r="A6416" t="s">
        <v>7818</v>
      </c>
      <c r="B6416" t="s">
        <v>5439</v>
      </c>
      <c r="C6416">
        <v>70</v>
      </c>
      <c r="D6416" t="s">
        <v>102</v>
      </c>
      <c r="E6416" t="s">
        <v>10169</v>
      </c>
      <c r="F6416" t="s">
        <v>205</v>
      </c>
      <c r="G6416" t="s">
        <v>181</v>
      </c>
      <c r="H6416">
        <v>5</v>
      </c>
      <c r="I6416" t="s">
        <v>103</v>
      </c>
      <c r="J6416" t="s">
        <v>84</v>
      </c>
      <c r="K6416" t="s">
        <v>31</v>
      </c>
      <c r="L6416" t="s">
        <v>295</v>
      </c>
      <c r="N6416" s="52">
        <v>2246529.6</v>
      </c>
      <c r="O6416" s="52">
        <v>2141428.8000000003</v>
      </c>
      <c r="P6416">
        <v>1</v>
      </c>
      <c r="Q6416">
        <f>IF(COUNTIF(SolCotizacion!$E:$E,$G6416)&gt;0,1,0)</f>
        <v>0</v>
      </c>
      <c r="R6416">
        <v>11035</v>
      </c>
    </row>
    <row r="6417" spans="1:18" hidden="1">
      <c r="A6417" t="s">
        <v>7819</v>
      </c>
      <c r="B6417" t="s">
        <v>5441</v>
      </c>
      <c r="C6417">
        <v>71</v>
      </c>
      <c r="D6417" t="s">
        <v>102</v>
      </c>
      <c r="E6417" t="s">
        <v>10170</v>
      </c>
      <c r="F6417" t="s">
        <v>206</v>
      </c>
      <c r="G6417" t="s">
        <v>182</v>
      </c>
      <c r="H6417">
        <v>5</v>
      </c>
      <c r="I6417" t="s">
        <v>103</v>
      </c>
      <c r="J6417" t="s">
        <v>84</v>
      </c>
      <c r="K6417" t="s">
        <v>31</v>
      </c>
      <c r="L6417" t="s">
        <v>295</v>
      </c>
      <c r="N6417" s="52">
        <v>1.2144000000000001</v>
      </c>
      <c r="O6417" s="52">
        <v>1.2144000000000001</v>
      </c>
      <c r="P6417">
        <v>1</v>
      </c>
      <c r="Q6417">
        <f>IF(COUNTIF(SolCotizacion!$E:$E,$G6417)&gt;0,1,0)</f>
        <v>0</v>
      </c>
      <c r="R6417">
        <v>11037</v>
      </c>
    </row>
    <row r="6418" spans="1:18" hidden="1">
      <c r="A6418" t="s">
        <v>7820</v>
      </c>
      <c r="B6418" t="s">
        <v>5443</v>
      </c>
      <c r="C6418">
        <v>72</v>
      </c>
      <c r="D6418" t="s">
        <v>102</v>
      </c>
      <c r="E6418" t="s">
        <v>10171</v>
      </c>
      <c r="F6418" t="s">
        <v>207</v>
      </c>
      <c r="G6418" t="s">
        <v>182</v>
      </c>
      <c r="H6418">
        <v>5</v>
      </c>
      <c r="I6418" t="s">
        <v>103</v>
      </c>
      <c r="J6418" t="s">
        <v>84</v>
      </c>
      <c r="K6418" t="s">
        <v>31</v>
      </c>
      <c r="L6418" t="s">
        <v>295</v>
      </c>
      <c r="N6418" s="52">
        <v>387559.2</v>
      </c>
      <c r="O6418" s="52">
        <v>368838.12000000005</v>
      </c>
      <c r="P6418">
        <v>1</v>
      </c>
      <c r="Q6418">
        <f>IF(COUNTIF(SolCotizacion!$E:$E,$G6418)&gt;0,1,0)</f>
        <v>0</v>
      </c>
      <c r="R6418">
        <v>11039</v>
      </c>
    </row>
    <row r="6419" spans="1:18" hidden="1">
      <c r="A6419" t="s">
        <v>7821</v>
      </c>
      <c r="B6419" t="s">
        <v>5445</v>
      </c>
      <c r="C6419">
        <v>73</v>
      </c>
      <c r="D6419" t="s">
        <v>102</v>
      </c>
      <c r="E6419" t="s">
        <v>10172</v>
      </c>
      <c r="F6419" t="s">
        <v>208</v>
      </c>
      <c r="G6419" t="s">
        <v>182</v>
      </c>
      <c r="H6419">
        <v>5</v>
      </c>
      <c r="I6419" t="s">
        <v>103</v>
      </c>
      <c r="J6419" t="s">
        <v>84</v>
      </c>
      <c r="K6419" t="s">
        <v>31</v>
      </c>
      <c r="L6419" t="s">
        <v>295</v>
      </c>
      <c r="N6419" s="52">
        <v>1.2144000000000001</v>
      </c>
      <c r="O6419" s="52">
        <v>1.2144000000000001</v>
      </c>
      <c r="P6419">
        <v>1</v>
      </c>
      <c r="Q6419">
        <f>IF(COUNTIF(SolCotizacion!$E:$E,$G6419)&gt;0,1,0)</f>
        <v>0</v>
      </c>
      <c r="R6419">
        <v>11041</v>
      </c>
    </row>
    <row r="6420" spans="1:18" hidden="1">
      <c r="A6420" t="s">
        <v>7822</v>
      </c>
      <c r="B6420" t="s">
        <v>5447</v>
      </c>
      <c r="C6420">
        <v>74</v>
      </c>
      <c r="D6420" t="s">
        <v>102</v>
      </c>
      <c r="E6420" t="s">
        <v>10173</v>
      </c>
      <c r="F6420" t="s">
        <v>209</v>
      </c>
      <c r="G6420" t="s">
        <v>183</v>
      </c>
      <c r="H6420">
        <v>5</v>
      </c>
      <c r="I6420" t="s">
        <v>103</v>
      </c>
      <c r="J6420" t="s">
        <v>84</v>
      </c>
      <c r="K6420" t="s">
        <v>31</v>
      </c>
      <c r="L6420" t="s">
        <v>295</v>
      </c>
      <c r="N6420" s="52">
        <v>1.2144000000000001</v>
      </c>
      <c r="O6420" s="52">
        <v>1.2144000000000001</v>
      </c>
      <c r="P6420">
        <v>1</v>
      </c>
      <c r="Q6420">
        <f>IF(COUNTIF(SolCotizacion!$E:$E,$G6420)&gt;0,1,0)</f>
        <v>0</v>
      </c>
      <c r="R6420">
        <v>11043</v>
      </c>
    </row>
    <row r="6421" spans="1:18" hidden="1">
      <c r="A6421" t="s">
        <v>7823</v>
      </c>
      <c r="B6421" t="s">
        <v>5449</v>
      </c>
      <c r="C6421">
        <v>75</v>
      </c>
      <c r="D6421" t="s">
        <v>102</v>
      </c>
      <c r="E6421" t="s">
        <v>10174</v>
      </c>
      <c r="F6421" t="s">
        <v>210</v>
      </c>
      <c r="G6421" t="s">
        <v>183</v>
      </c>
      <c r="H6421">
        <v>5</v>
      </c>
      <c r="I6421" t="s">
        <v>103</v>
      </c>
      <c r="J6421" t="s">
        <v>84</v>
      </c>
      <c r="K6421" t="s">
        <v>31</v>
      </c>
      <c r="L6421" t="s">
        <v>295</v>
      </c>
      <c r="N6421" s="52">
        <v>306912</v>
      </c>
      <c r="O6421" s="52">
        <v>287040</v>
      </c>
      <c r="P6421">
        <v>1</v>
      </c>
      <c r="Q6421">
        <f>IF(COUNTIF(SolCotizacion!$E:$E,$G6421)&gt;0,1,0)</f>
        <v>0</v>
      </c>
      <c r="R6421">
        <v>11045</v>
      </c>
    </row>
    <row r="6422" spans="1:18" hidden="1">
      <c r="A6422" t="s">
        <v>7824</v>
      </c>
      <c r="B6422" t="s">
        <v>5451</v>
      </c>
      <c r="C6422">
        <v>76</v>
      </c>
      <c r="D6422" t="s">
        <v>102</v>
      </c>
      <c r="E6422" t="s">
        <v>10175</v>
      </c>
      <c r="F6422" t="s">
        <v>211</v>
      </c>
      <c r="G6422" t="s">
        <v>183</v>
      </c>
      <c r="H6422">
        <v>5</v>
      </c>
      <c r="I6422" t="s">
        <v>103</v>
      </c>
      <c r="J6422" t="s">
        <v>84</v>
      </c>
      <c r="K6422" t="s">
        <v>31</v>
      </c>
      <c r="L6422" t="s">
        <v>295</v>
      </c>
      <c r="N6422" s="52">
        <v>1.2144000000000001</v>
      </c>
      <c r="O6422" s="52">
        <v>1.2144000000000001</v>
      </c>
      <c r="P6422">
        <v>1</v>
      </c>
      <c r="Q6422">
        <f>IF(COUNTIF(SolCotizacion!$E:$E,$G6422)&gt;0,1,0)</f>
        <v>0</v>
      </c>
      <c r="R6422">
        <v>11047</v>
      </c>
    </row>
    <row r="6423" spans="1:18" hidden="1">
      <c r="A6423" t="s">
        <v>7825</v>
      </c>
      <c r="B6423" t="s">
        <v>5453</v>
      </c>
      <c r="C6423">
        <v>77</v>
      </c>
      <c r="D6423" t="s">
        <v>102</v>
      </c>
      <c r="E6423" t="s">
        <v>10176</v>
      </c>
      <c r="F6423" t="s">
        <v>212</v>
      </c>
      <c r="G6423" t="s">
        <v>184</v>
      </c>
      <c r="H6423">
        <v>5</v>
      </c>
      <c r="I6423" t="s">
        <v>103</v>
      </c>
      <c r="J6423" t="s">
        <v>84</v>
      </c>
      <c r="K6423" t="s">
        <v>31</v>
      </c>
      <c r="L6423" t="s">
        <v>295</v>
      </c>
      <c r="N6423" s="52">
        <v>325812.48000000004</v>
      </c>
      <c r="O6423" s="52">
        <v>308733.60000000003</v>
      </c>
      <c r="P6423">
        <v>1</v>
      </c>
      <c r="Q6423">
        <f>IF(COUNTIF(SolCotizacion!$E:$E,$G6423)&gt;0,1,0)</f>
        <v>0</v>
      </c>
      <c r="R6423">
        <v>11049</v>
      </c>
    </row>
    <row r="6424" spans="1:18" hidden="1">
      <c r="A6424" t="s">
        <v>7826</v>
      </c>
      <c r="B6424" t="s">
        <v>5455</v>
      </c>
      <c r="C6424">
        <v>78</v>
      </c>
      <c r="D6424" t="s">
        <v>102</v>
      </c>
      <c r="E6424" t="s">
        <v>10177</v>
      </c>
      <c r="F6424" t="s">
        <v>213</v>
      </c>
      <c r="G6424" t="s">
        <v>184</v>
      </c>
      <c r="H6424">
        <v>5</v>
      </c>
      <c r="I6424" t="s">
        <v>103</v>
      </c>
      <c r="J6424" t="s">
        <v>84</v>
      </c>
      <c r="K6424" t="s">
        <v>31</v>
      </c>
      <c r="L6424" t="s">
        <v>295</v>
      </c>
      <c r="N6424" s="52">
        <v>222025.44000000003</v>
      </c>
      <c r="O6424" s="52">
        <v>210201.60000000001</v>
      </c>
      <c r="P6424">
        <v>1</v>
      </c>
      <c r="Q6424">
        <f>IF(COUNTIF(SolCotizacion!$E:$E,$G6424)&gt;0,1,0)</f>
        <v>0</v>
      </c>
      <c r="R6424">
        <v>11051</v>
      </c>
    </row>
    <row r="6425" spans="1:18" hidden="1">
      <c r="A6425" t="s">
        <v>7827</v>
      </c>
      <c r="B6425" t="s">
        <v>5457</v>
      </c>
      <c r="C6425">
        <v>79</v>
      </c>
      <c r="D6425" t="s">
        <v>102</v>
      </c>
      <c r="E6425" t="s">
        <v>10178</v>
      </c>
      <c r="F6425" t="s">
        <v>214</v>
      </c>
      <c r="G6425" t="s">
        <v>185</v>
      </c>
      <c r="H6425">
        <v>5</v>
      </c>
      <c r="I6425" t="s">
        <v>103</v>
      </c>
      <c r="J6425" t="s">
        <v>84</v>
      </c>
      <c r="K6425" t="s">
        <v>31</v>
      </c>
      <c r="L6425" t="s">
        <v>295</v>
      </c>
      <c r="N6425" s="52">
        <v>222025.44000000003</v>
      </c>
      <c r="O6425" s="52">
        <v>210201.60000000001</v>
      </c>
      <c r="P6425">
        <v>1</v>
      </c>
      <c r="Q6425">
        <f>IF(COUNTIF(SolCotizacion!$E:$E,$G6425)&gt;0,1,0)</f>
        <v>0</v>
      </c>
      <c r="R6425">
        <v>11053</v>
      </c>
    </row>
    <row r="6426" spans="1:18" hidden="1">
      <c r="A6426" t="s">
        <v>7828</v>
      </c>
      <c r="B6426" t="s">
        <v>5459</v>
      </c>
      <c r="C6426">
        <v>80</v>
      </c>
      <c r="D6426" t="s">
        <v>102</v>
      </c>
      <c r="E6426" t="s">
        <v>10179</v>
      </c>
      <c r="F6426" t="s">
        <v>215</v>
      </c>
      <c r="G6426" t="s">
        <v>185</v>
      </c>
      <c r="H6426">
        <v>5</v>
      </c>
      <c r="I6426" t="s">
        <v>103</v>
      </c>
      <c r="J6426" t="s">
        <v>84</v>
      </c>
      <c r="K6426" t="s">
        <v>31</v>
      </c>
      <c r="L6426" t="s">
        <v>295</v>
      </c>
      <c r="N6426" s="52">
        <v>1288194.2304000002</v>
      </c>
      <c r="O6426" s="52">
        <v>1224424.32</v>
      </c>
      <c r="P6426">
        <v>1</v>
      </c>
      <c r="Q6426">
        <f>IF(COUNTIF(SolCotizacion!$E:$E,$G6426)&gt;0,1,0)</f>
        <v>0</v>
      </c>
      <c r="R6426">
        <v>11055</v>
      </c>
    </row>
    <row r="6427" spans="1:18" hidden="1">
      <c r="A6427" t="s">
        <v>7829</v>
      </c>
      <c r="B6427" t="s">
        <v>5461</v>
      </c>
      <c r="C6427">
        <v>81</v>
      </c>
      <c r="D6427" t="s">
        <v>102</v>
      </c>
      <c r="E6427" t="s">
        <v>10180</v>
      </c>
      <c r="F6427" t="s">
        <v>216</v>
      </c>
      <c r="G6427" t="s">
        <v>186</v>
      </c>
      <c r="H6427">
        <v>5</v>
      </c>
      <c r="I6427" t="s">
        <v>103</v>
      </c>
      <c r="J6427" t="s">
        <v>84</v>
      </c>
      <c r="K6427" t="s">
        <v>31</v>
      </c>
      <c r="L6427" t="s">
        <v>295</v>
      </c>
      <c r="N6427" s="52">
        <v>2681213.3711999999</v>
      </c>
      <c r="O6427" s="52">
        <v>2574969.6</v>
      </c>
      <c r="P6427">
        <v>1</v>
      </c>
      <c r="Q6427">
        <f>IF(COUNTIF(SolCotizacion!$E:$E,$G6427)&gt;0,1,0)</f>
        <v>0</v>
      </c>
      <c r="R6427">
        <v>11057</v>
      </c>
    </row>
    <row r="6428" spans="1:18" hidden="1">
      <c r="A6428" t="s">
        <v>7830</v>
      </c>
      <c r="B6428" t="s">
        <v>5463</v>
      </c>
      <c r="C6428">
        <v>82</v>
      </c>
      <c r="D6428" t="s">
        <v>102</v>
      </c>
      <c r="E6428" t="s">
        <v>10181</v>
      </c>
      <c r="F6428" t="s">
        <v>217</v>
      </c>
      <c r="G6428" t="s">
        <v>186</v>
      </c>
      <c r="H6428">
        <v>5</v>
      </c>
      <c r="I6428" t="s">
        <v>103</v>
      </c>
      <c r="J6428" t="s">
        <v>84</v>
      </c>
      <c r="K6428" t="s">
        <v>31</v>
      </c>
      <c r="L6428" t="s">
        <v>295</v>
      </c>
      <c r="N6428" s="52">
        <v>222025.44000000003</v>
      </c>
      <c r="O6428" s="52">
        <v>222025.44000000003</v>
      </c>
      <c r="P6428">
        <v>1</v>
      </c>
      <c r="Q6428">
        <f>IF(COUNTIF(SolCotizacion!$E:$E,$G6428)&gt;0,1,0)</f>
        <v>0</v>
      </c>
      <c r="R6428">
        <v>11059</v>
      </c>
    </row>
    <row r="6429" spans="1:18" hidden="1">
      <c r="A6429" t="s">
        <v>7831</v>
      </c>
      <c r="B6429" t="s">
        <v>5465</v>
      </c>
      <c r="C6429">
        <v>83</v>
      </c>
      <c r="D6429" t="s">
        <v>102</v>
      </c>
      <c r="E6429" t="s">
        <v>10182</v>
      </c>
      <c r="F6429" t="s">
        <v>218</v>
      </c>
      <c r="G6429" t="s">
        <v>187</v>
      </c>
      <c r="H6429">
        <v>5</v>
      </c>
      <c r="I6429" t="s">
        <v>103</v>
      </c>
      <c r="J6429" t="s">
        <v>84</v>
      </c>
      <c r="K6429" t="s">
        <v>31</v>
      </c>
      <c r="L6429" t="s">
        <v>295</v>
      </c>
      <c r="N6429" s="52">
        <v>332304</v>
      </c>
      <c r="O6429" s="52">
        <v>316296</v>
      </c>
      <c r="P6429">
        <v>1</v>
      </c>
      <c r="Q6429">
        <f>IF(COUNTIF(SolCotizacion!$E:$E,$G6429)&gt;0,1,0)</f>
        <v>0</v>
      </c>
      <c r="R6429">
        <v>11061</v>
      </c>
    </row>
    <row r="6430" spans="1:18" hidden="1">
      <c r="A6430" t="s">
        <v>7832</v>
      </c>
      <c r="B6430" t="s">
        <v>5467</v>
      </c>
      <c r="C6430">
        <v>84</v>
      </c>
      <c r="D6430" t="s">
        <v>102</v>
      </c>
      <c r="E6430" t="s">
        <v>10183</v>
      </c>
      <c r="F6430" t="s">
        <v>219</v>
      </c>
      <c r="G6430" t="s">
        <v>188</v>
      </c>
      <c r="H6430">
        <v>5</v>
      </c>
      <c r="I6430" t="s">
        <v>103</v>
      </c>
      <c r="J6430" t="s">
        <v>84</v>
      </c>
      <c r="K6430" t="s">
        <v>31</v>
      </c>
      <c r="L6430" t="s">
        <v>295</v>
      </c>
      <c r="N6430" s="52">
        <v>1894464.0000000002</v>
      </c>
      <c r="O6430" s="52">
        <v>182160.00000000003</v>
      </c>
      <c r="P6430">
        <v>1</v>
      </c>
      <c r="Q6430">
        <f>IF(COUNTIF(SolCotizacion!$E:$E,$G6430)&gt;0,1,0)</f>
        <v>0</v>
      </c>
      <c r="R6430">
        <v>11063</v>
      </c>
    </row>
    <row r="6431" spans="1:18" hidden="1">
      <c r="A6431" t="s">
        <v>7833</v>
      </c>
      <c r="B6431" t="s">
        <v>5469</v>
      </c>
      <c r="C6431">
        <v>85</v>
      </c>
      <c r="D6431" t="s">
        <v>102</v>
      </c>
      <c r="E6431" t="s">
        <v>10184</v>
      </c>
      <c r="F6431" t="s">
        <v>220</v>
      </c>
      <c r="G6431" t="s">
        <v>189</v>
      </c>
      <c r="H6431">
        <v>5</v>
      </c>
      <c r="I6431" t="s">
        <v>103</v>
      </c>
      <c r="J6431" t="s">
        <v>84</v>
      </c>
      <c r="K6431" t="s">
        <v>31</v>
      </c>
      <c r="L6431" t="s">
        <v>295</v>
      </c>
      <c r="N6431" s="52">
        <v>176640.00000000003</v>
      </c>
      <c r="O6431" s="52">
        <v>165600</v>
      </c>
      <c r="P6431">
        <v>1</v>
      </c>
      <c r="Q6431">
        <f>IF(COUNTIF(SolCotizacion!$E:$E,$G6431)&gt;0,1,0)</f>
        <v>0</v>
      </c>
      <c r="R6431">
        <v>11065</v>
      </c>
    </row>
    <row r="6432" spans="1:18" hidden="1">
      <c r="A6432" t="s">
        <v>7834</v>
      </c>
      <c r="B6432" t="s">
        <v>5471</v>
      </c>
      <c r="C6432">
        <v>86</v>
      </c>
      <c r="D6432" t="s">
        <v>102</v>
      </c>
      <c r="E6432" t="s">
        <v>10185</v>
      </c>
      <c r="F6432" t="s">
        <v>221</v>
      </c>
      <c r="G6432" t="s">
        <v>190</v>
      </c>
      <c r="H6432">
        <v>5</v>
      </c>
      <c r="I6432" t="s">
        <v>103</v>
      </c>
      <c r="J6432" t="s">
        <v>84</v>
      </c>
      <c r="K6432" t="s">
        <v>31</v>
      </c>
      <c r="L6432" t="s">
        <v>295</v>
      </c>
      <c r="N6432" s="52">
        <v>192096.00000000003</v>
      </c>
      <c r="O6432" s="52">
        <v>185472.00000000003</v>
      </c>
      <c r="P6432">
        <v>1</v>
      </c>
      <c r="Q6432">
        <f>IF(COUNTIF(SolCotizacion!$E:$E,$G6432)&gt;0,1,0)</f>
        <v>0</v>
      </c>
      <c r="R6432">
        <v>11067</v>
      </c>
    </row>
    <row r="6433" spans="1:18" hidden="1">
      <c r="A6433" t="s">
        <v>7835</v>
      </c>
      <c r="B6433" t="s">
        <v>5473</v>
      </c>
      <c r="C6433">
        <v>87</v>
      </c>
      <c r="D6433" t="s">
        <v>102</v>
      </c>
      <c r="E6433" t="s">
        <v>10186</v>
      </c>
      <c r="F6433" t="s">
        <v>222</v>
      </c>
      <c r="G6433" t="s">
        <v>191</v>
      </c>
      <c r="H6433">
        <v>5</v>
      </c>
      <c r="I6433" t="s">
        <v>103</v>
      </c>
      <c r="J6433" t="s">
        <v>84</v>
      </c>
      <c r="K6433" t="s">
        <v>31</v>
      </c>
      <c r="L6433" t="s">
        <v>295</v>
      </c>
      <c r="N6433" s="52">
        <v>4636.8</v>
      </c>
      <c r="O6433" s="52">
        <v>4636.8</v>
      </c>
      <c r="P6433">
        <v>1</v>
      </c>
      <c r="Q6433">
        <f>IF(COUNTIF(SolCotizacion!$E:$E,$G6433)&gt;0,1,0)</f>
        <v>0</v>
      </c>
      <c r="R6433">
        <v>11069</v>
      </c>
    </row>
    <row r="6434" spans="1:18" hidden="1">
      <c r="A6434" t="s">
        <v>7836</v>
      </c>
      <c r="B6434" t="s">
        <v>5475</v>
      </c>
      <c r="C6434">
        <v>88</v>
      </c>
      <c r="D6434" t="s">
        <v>102</v>
      </c>
      <c r="E6434" t="s">
        <v>10187</v>
      </c>
      <c r="F6434" t="s">
        <v>223</v>
      </c>
      <c r="G6434" t="s">
        <v>192</v>
      </c>
      <c r="H6434">
        <v>5</v>
      </c>
      <c r="I6434" t="s">
        <v>103</v>
      </c>
      <c r="J6434" t="s">
        <v>84</v>
      </c>
      <c r="K6434" t="s">
        <v>31</v>
      </c>
      <c r="L6434" t="s">
        <v>295</v>
      </c>
      <c r="N6434" s="52">
        <v>4636.8</v>
      </c>
      <c r="O6434" s="52">
        <v>4636.8</v>
      </c>
      <c r="P6434">
        <v>1</v>
      </c>
      <c r="Q6434">
        <f>IF(COUNTIF(SolCotizacion!$E:$E,$G6434)&gt;0,1,0)</f>
        <v>0</v>
      </c>
      <c r="R6434">
        <v>11071</v>
      </c>
    </row>
    <row r="6435" spans="1:18" hidden="1">
      <c r="A6435" t="s">
        <v>7837</v>
      </c>
      <c r="B6435" t="s">
        <v>5477</v>
      </c>
      <c r="C6435">
        <v>89</v>
      </c>
      <c r="D6435" t="s">
        <v>102</v>
      </c>
      <c r="E6435" t="s">
        <v>10188</v>
      </c>
      <c r="F6435" t="s">
        <v>224</v>
      </c>
      <c r="G6435" t="s">
        <v>193</v>
      </c>
      <c r="H6435">
        <v>5</v>
      </c>
      <c r="I6435" t="s">
        <v>103</v>
      </c>
      <c r="J6435" t="s">
        <v>84</v>
      </c>
      <c r="K6435" t="s">
        <v>31</v>
      </c>
      <c r="L6435" t="s">
        <v>295</v>
      </c>
      <c r="N6435" s="52">
        <v>4636.8</v>
      </c>
      <c r="O6435" s="52">
        <v>4636.8</v>
      </c>
      <c r="P6435">
        <v>1</v>
      </c>
      <c r="Q6435">
        <f>IF(COUNTIF(SolCotizacion!$E:$E,$G6435)&gt;0,1,0)</f>
        <v>0</v>
      </c>
      <c r="R6435">
        <v>11073</v>
      </c>
    </row>
    <row r="6436" spans="1:18" hidden="1">
      <c r="A6436" t="s">
        <v>7838</v>
      </c>
      <c r="B6436" t="s">
        <v>5479</v>
      </c>
      <c r="C6436">
        <v>90</v>
      </c>
      <c r="D6436" t="s">
        <v>113</v>
      </c>
      <c r="E6436" t="s">
        <v>9853</v>
      </c>
      <c r="F6436" t="s">
        <v>114</v>
      </c>
      <c r="G6436" t="s">
        <v>88</v>
      </c>
      <c r="H6436">
        <v>5</v>
      </c>
      <c r="I6436">
        <v>1</v>
      </c>
      <c r="J6436" t="s">
        <v>88</v>
      </c>
      <c r="K6436" t="s">
        <v>31</v>
      </c>
      <c r="L6436" t="s">
        <v>295</v>
      </c>
      <c r="N6436" s="52">
        <v>16110.009300000002</v>
      </c>
      <c r="O6436" s="52">
        <v>16110.009300000002</v>
      </c>
      <c r="P6436">
        <v>1</v>
      </c>
      <c r="Q6436">
        <f>IF(COUNTIFS(SolCotizacion!$D:$D,$G6436,SolCotizacion!$K:$K,$I6436)&gt;0,1,0)</f>
        <v>0</v>
      </c>
      <c r="R6436">
        <v>11075</v>
      </c>
    </row>
    <row r="6437" spans="1:18" hidden="1">
      <c r="A6437" t="s">
        <v>7839</v>
      </c>
      <c r="B6437" t="s">
        <v>5481</v>
      </c>
      <c r="C6437">
        <v>91</v>
      </c>
      <c r="D6437" t="s">
        <v>113</v>
      </c>
      <c r="E6437" t="s">
        <v>9984</v>
      </c>
      <c r="F6437" t="s">
        <v>114</v>
      </c>
      <c r="G6437" t="s">
        <v>88</v>
      </c>
      <c r="H6437">
        <v>5</v>
      </c>
      <c r="I6437">
        <v>2</v>
      </c>
      <c r="J6437" t="s">
        <v>88</v>
      </c>
      <c r="K6437" t="s">
        <v>31</v>
      </c>
      <c r="L6437" t="s">
        <v>295</v>
      </c>
      <c r="N6437" s="52">
        <v>16110.009300000002</v>
      </c>
      <c r="O6437" s="52">
        <v>16110.009300000002</v>
      </c>
      <c r="P6437">
        <v>1</v>
      </c>
      <c r="Q6437">
        <f>IF(COUNTIFS(SolCotizacion!$D:$D,$G6437,SolCotizacion!$K:$K,$I6437)&gt;0,1,0)</f>
        <v>1</v>
      </c>
      <c r="R6437">
        <v>11077</v>
      </c>
    </row>
    <row r="6438" spans="1:18" hidden="1">
      <c r="A6438" t="s">
        <v>7840</v>
      </c>
      <c r="B6438" t="s">
        <v>5483</v>
      </c>
      <c r="C6438">
        <v>92</v>
      </c>
      <c r="D6438" t="s">
        <v>113</v>
      </c>
      <c r="E6438" t="s">
        <v>9985</v>
      </c>
      <c r="F6438" t="s">
        <v>114</v>
      </c>
      <c r="G6438" t="s">
        <v>88</v>
      </c>
      <c r="H6438">
        <v>5</v>
      </c>
      <c r="I6438">
        <v>3</v>
      </c>
      <c r="J6438" t="s">
        <v>88</v>
      </c>
      <c r="K6438" t="s">
        <v>31</v>
      </c>
      <c r="L6438" t="s">
        <v>295</v>
      </c>
      <c r="N6438" s="52">
        <v>16110.009300000002</v>
      </c>
      <c r="O6438" s="52">
        <v>16110.009300000002</v>
      </c>
      <c r="P6438">
        <v>1</v>
      </c>
      <c r="Q6438">
        <f>IF(COUNTIFS(SolCotizacion!$D:$D,$G6438,SolCotizacion!$K:$K,$I6438)&gt;0,1,0)</f>
        <v>0</v>
      </c>
      <c r="R6438">
        <v>11079</v>
      </c>
    </row>
    <row r="6439" spans="1:18" hidden="1">
      <c r="A6439" t="s">
        <v>7841</v>
      </c>
      <c r="B6439" t="s">
        <v>5485</v>
      </c>
      <c r="C6439">
        <v>93</v>
      </c>
      <c r="D6439" t="s">
        <v>113</v>
      </c>
      <c r="E6439" t="s">
        <v>10189</v>
      </c>
      <c r="F6439" t="s">
        <v>225</v>
      </c>
      <c r="G6439" t="s">
        <v>176</v>
      </c>
      <c r="H6439">
        <v>5</v>
      </c>
      <c r="I6439" t="s">
        <v>103</v>
      </c>
      <c r="J6439" t="s">
        <v>118</v>
      </c>
      <c r="K6439" t="s">
        <v>325</v>
      </c>
      <c r="L6439" t="s">
        <v>295</v>
      </c>
      <c r="N6439" s="52">
        <v>56922.032859999999</v>
      </c>
      <c r="O6439" s="52">
        <v>56922.032859999999</v>
      </c>
      <c r="P6439">
        <v>1</v>
      </c>
      <c r="Q6439">
        <f>IF(COUNTIF(SolCotizacion!$E:$E,G6439)&gt;0,1,0)</f>
        <v>0</v>
      </c>
      <c r="R6439">
        <v>11081</v>
      </c>
    </row>
    <row r="6440" spans="1:18" hidden="1">
      <c r="A6440" t="s">
        <v>7842</v>
      </c>
      <c r="B6440" t="s">
        <v>5487</v>
      </c>
      <c r="C6440">
        <v>94</v>
      </c>
      <c r="D6440" t="s">
        <v>113</v>
      </c>
      <c r="E6440" t="s">
        <v>10190</v>
      </c>
      <c r="F6440" t="s">
        <v>226</v>
      </c>
      <c r="G6440" t="s">
        <v>177</v>
      </c>
      <c r="H6440">
        <v>5</v>
      </c>
      <c r="I6440" t="s">
        <v>103</v>
      </c>
      <c r="J6440" t="s">
        <v>118</v>
      </c>
      <c r="K6440" t="s">
        <v>325</v>
      </c>
      <c r="L6440" t="s">
        <v>295</v>
      </c>
      <c r="N6440" s="52">
        <v>56922.032859999999</v>
      </c>
      <c r="O6440" s="52">
        <v>56922.032859999999</v>
      </c>
      <c r="P6440">
        <v>1</v>
      </c>
      <c r="Q6440">
        <f>IF(COUNTIF(SolCotizacion!$E:$E,G6440)&gt;0,1,0)</f>
        <v>0</v>
      </c>
      <c r="R6440">
        <v>11083</v>
      </c>
    </row>
    <row r="6441" spans="1:18" hidden="1">
      <c r="A6441" t="s">
        <v>7843</v>
      </c>
      <c r="B6441" t="s">
        <v>5489</v>
      </c>
      <c r="C6441">
        <v>95</v>
      </c>
      <c r="D6441" t="s">
        <v>113</v>
      </c>
      <c r="E6441" t="s">
        <v>10191</v>
      </c>
      <c r="F6441" t="s">
        <v>227</v>
      </c>
      <c r="G6441" t="s">
        <v>178</v>
      </c>
      <c r="H6441">
        <v>5</v>
      </c>
      <c r="I6441" t="s">
        <v>103</v>
      </c>
      <c r="J6441" t="s">
        <v>118</v>
      </c>
      <c r="K6441" t="s">
        <v>325</v>
      </c>
      <c r="L6441" t="s">
        <v>295</v>
      </c>
      <c r="N6441" s="52">
        <v>56922.032859999999</v>
      </c>
      <c r="O6441" s="52">
        <v>56922.032859999999</v>
      </c>
      <c r="P6441">
        <v>1</v>
      </c>
      <c r="Q6441">
        <f>IF(COUNTIF(SolCotizacion!$E:$E,G6441)&gt;0,1,0)</f>
        <v>0</v>
      </c>
      <c r="R6441">
        <v>11085</v>
      </c>
    </row>
    <row r="6442" spans="1:18" hidden="1">
      <c r="A6442" t="s">
        <v>7844</v>
      </c>
      <c r="B6442" t="s">
        <v>5491</v>
      </c>
      <c r="C6442">
        <v>97</v>
      </c>
      <c r="D6442" t="s">
        <v>113</v>
      </c>
      <c r="E6442" t="s">
        <v>10192</v>
      </c>
      <c r="F6442" t="s">
        <v>228</v>
      </c>
      <c r="G6442" t="s">
        <v>179</v>
      </c>
      <c r="H6442">
        <v>5</v>
      </c>
      <c r="I6442" t="s">
        <v>103</v>
      </c>
      <c r="J6442" t="s">
        <v>118</v>
      </c>
      <c r="K6442" t="s">
        <v>325</v>
      </c>
      <c r="L6442" t="s">
        <v>295</v>
      </c>
      <c r="N6442" s="52">
        <v>96660.055800000002</v>
      </c>
      <c r="O6442" s="52">
        <v>88068.050840000011</v>
      </c>
      <c r="P6442">
        <v>1</v>
      </c>
      <c r="Q6442">
        <f>IF(COUNTIF(SolCotizacion!$E:$E,G6442)&gt;0,1,0)</f>
        <v>0</v>
      </c>
      <c r="R6442">
        <v>11089</v>
      </c>
    </row>
    <row r="6443" spans="1:18" hidden="1">
      <c r="A6443" t="s">
        <v>7845</v>
      </c>
      <c r="B6443" t="s">
        <v>5493</v>
      </c>
      <c r="C6443">
        <v>98</v>
      </c>
      <c r="D6443" t="s">
        <v>113</v>
      </c>
      <c r="E6443" t="s">
        <v>10193</v>
      </c>
      <c r="F6443" t="s">
        <v>229</v>
      </c>
      <c r="G6443" t="s">
        <v>180</v>
      </c>
      <c r="H6443">
        <v>5</v>
      </c>
      <c r="I6443" t="s">
        <v>103</v>
      </c>
      <c r="J6443" t="s">
        <v>118</v>
      </c>
      <c r="K6443" t="s">
        <v>325</v>
      </c>
      <c r="L6443" t="s">
        <v>295</v>
      </c>
      <c r="N6443" s="52">
        <v>53700.031000000003</v>
      </c>
      <c r="O6443" s="52">
        <v>53700.031000000003</v>
      </c>
      <c r="P6443">
        <v>1</v>
      </c>
      <c r="Q6443">
        <f>IF(COUNTIF(SolCotizacion!$E:$E,G6443)&gt;0,1,0)</f>
        <v>0</v>
      </c>
      <c r="R6443">
        <v>11091</v>
      </c>
    </row>
    <row r="6444" spans="1:18" hidden="1">
      <c r="A6444" t="s">
        <v>7846</v>
      </c>
      <c r="B6444" t="s">
        <v>5495</v>
      </c>
      <c r="C6444">
        <v>99</v>
      </c>
      <c r="D6444" t="s">
        <v>113</v>
      </c>
      <c r="E6444" t="s">
        <v>10194</v>
      </c>
      <c r="F6444" t="s">
        <v>230</v>
      </c>
      <c r="G6444" t="s">
        <v>181</v>
      </c>
      <c r="H6444">
        <v>5</v>
      </c>
      <c r="I6444" t="s">
        <v>103</v>
      </c>
      <c r="J6444" t="s">
        <v>118</v>
      </c>
      <c r="K6444" t="s">
        <v>325</v>
      </c>
      <c r="L6444" t="s">
        <v>295</v>
      </c>
      <c r="N6444" s="52">
        <v>92364.053319999992</v>
      </c>
      <c r="O6444" s="52">
        <v>83772.048360000001</v>
      </c>
      <c r="P6444">
        <v>1</v>
      </c>
      <c r="Q6444">
        <f>IF(COUNTIF(SolCotizacion!$E:$E,G6444)&gt;0,1,0)</f>
        <v>0</v>
      </c>
      <c r="R6444">
        <v>11093</v>
      </c>
    </row>
    <row r="6445" spans="1:18" hidden="1">
      <c r="A6445" t="s">
        <v>7847</v>
      </c>
      <c r="B6445" t="s">
        <v>5497</v>
      </c>
      <c r="C6445">
        <v>100</v>
      </c>
      <c r="D6445" t="s">
        <v>113</v>
      </c>
      <c r="E6445" t="s">
        <v>10195</v>
      </c>
      <c r="F6445" t="s">
        <v>231</v>
      </c>
      <c r="G6445" t="s">
        <v>182</v>
      </c>
      <c r="H6445">
        <v>5</v>
      </c>
      <c r="I6445" t="s">
        <v>103</v>
      </c>
      <c r="J6445" t="s">
        <v>118</v>
      </c>
      <c r="K6445" t="s">
        <v>325</v>
      </c>
      <c r="L6445" t="s">
        <v>295</v>
      </c>
      <c r="N6445" s="52">
        <v>79476.045880000005</v>
      </c>
      <c r="O6445" s="52">
        <v>78402.045259999999</v>
      </c>
      <c r="P6445">
        <v>1</v>
      </c>
      <c r="Q6445">
        <f>IF(COUNTIF(SolCotizacion!$E:$E,G6445)&gt;0,1,0)</f>
        <v>0</v>
      </c>
      <c r="R6445">
        <v>11095</v>
      </c>
    </row>
    <row r="6446" spans="1:18" hidden="1">
      <c r="A6446" t="s">
        <v>7848</v>
      </c>
      <c r="B6446" t="s">
        <v>5499</v>
      </c>
      <c r="C6446">
        <v>101</v>
      </c>
      <c r="D6446" t="s">
        <v>113</v>
      </c>
      <c r="E6446" t="s">
        <v>10196</v>
      </c>
      <c r="F6446" t="s">
        <v>232</v>
      </c>
      <c r="G6446" t="s">
        <v>183</v>
      </c>
      <c r="H6446">
        <v>5</v>
      </c>
      <c r="I6446" t="s">
        <v>103</v>
      </c>
      <c r="J6446" t="s">
        <v>118</v>
      </c>
      <c r="K6446" t="s">
        <v>325</v>
      </c>
      <c r="L6446" t="s">
        <v>295</v>
      </c>
      <c r="N6446" s="52">
        <v>143916.08308000001</v>
      </c>
      <c r="O6446" s="52">
        <v>141768.08184</v>
      </c>
      <c r="P6446">
        <v>1</v>
      </c>
      <c r="Q6446">
        <f>IF(COUNTIF(SolCotizacion!$E:$E,G6446)&gt;0,1,0)</f>
        <v>0</v>
      </c>
      <c r="R6446">
        <v>11097</v>
      </c>
    </row>
    <row r="6447" spans="1:18" hidden="1">
      <c r="A6447" t="s">
        <v>7849</v>
      </c>
      <c r="B6447" t="s">
        <v>5501</v>
      </c>
      <c r="C6447">
        <v>102</v>
      </c>
      <c r="D6447" t="s">
        <v>113</v>
      </c>
      <c r="E6447" t="s">
        <v>10197</v>
      </c>
      <c r="F6447" t="s">
        <v>233</v>
      </c>
      <c r="G6447" t="s">
        <v>184</v>
      </c>
      <c r="H6447">
        <v>5</v>
      </c>
      <c r="I6447" t="s">
        <v>103</v>
      </c>
      <c r="J6447" t="s">
        <v>118</v>
      </c>
      <c r="K6447" t="s">
        <v>325</v>
      </c>
      <c r="L6447" t="s">
        <v>295</v>
      </c>
      <c r="N6447" s="52">
        <v>443562.25606000004</v>
      </c>
      <c r="O6447" s="52">
        <v>429600.24800000002</v>
      </c>
      <c r="P6447">
        <v>1</v>
      </c>
      <c r="Q6447">
        <f>IF(COUNTIF(SolCotizacion!$E:$E,G6447)&gt;0,1,0)</f>
        <v>0</v>
      </c>
      <c r="R6447">
        <v>11099</v>
      </c>
    </row>
    <row r="6448" spans="1:18" hidden="1">
      <c r="A6448" t="s">
        <v>7850</v>
      </c>
      <c r="B6448" t="s">
        <v>5503</v>
      </c>
      <c r="C6448">
        <v>103</v>
      </c>
      <c r="D6448" t="s">
        <v>113</v>
      </c>
      <c r="E6448" t="s">
        <v>10198</v>
      </c>
      <c r="F6448" t="s">
        <v>234</v>
      </c>
      <c r="G6448" t="s">
        <v>185</v>
      </c>
      <c r="H6448">
        <v>5</v>
      </c>
      <c r="I6448" t="s">
        <v>103</v>
      </c>
      <c r="J6448" t="s">
        <v>118</v>
      </c>
      <c r="K6448" t="s">
        <v>325</v>
      </c>
      <c r="L6448" t="s">
        <v>295</v>
      </c>
      <c r="N6448" s="52">
        <v>702933.40579000011</v>
      </c>
      <c r="O6448" s="52">
        <v>639030.3689</v>
      </c>
      <c r="P6448">
        <v>1</v>
      </c>
      <c r="Q6448">
        <f>IF(COUNTIF(SolCotizacion!$E:$E,G6448)&gt;0,1,0)</f>
        <v>0</v>
      </c>
      <c r="R6448">
        <v>11101</v>
      </c>
    </row>
    <row r="6449" spans="1:19" hidden="1">
      <c r="A6449" t="s">
        <v>7851</v>
      </c>
      <c r="B6449" t="s">
        <v>5505</v>
      </c>
      <c r="C6449">
        <v>104</v>
      </c>
      <c r="D6449" t="s">
        <v>113</v>
      </c>
      <c r="E6449" t="s">
        <v>10199</v>
      </c>
      <c r="F6449" t="s">
        <v>235</v>
      </c>
      <c r="G6449" t="s">
        <v>186</v>
      </c>
      <c r="H6449">
        <v>5</v>
      </c>
      <c r="I6449" t="s">
        <v>103</v>
      </c>
      <c r="J6449" t="s">
        <v>118</v>
      </c>
      <c r="K6449" t="s">
        <v>325</v>
      </c>
      <c r="L6449" t="s">
        <v>295</v>
      </c>
      <c r="N6449" s="52">
        <v>962304.55552000005</v>
      </c>
      <c r="O6449" s="52">
        <v>875310.50530000008</v>
      </c>
      <c r="P6449">
        <v>1</v>
      </c>
      <c r="Q6449">
        <f>IF(COUNTIF(SolCotizacion!$E:$E,G6449)&gt;0,1,0)</f>
        <v>0</v>
      </c>
      <c r="R6449">
        <v>11103</v>
      </c>
    </row>
    <row r="6450" spans="1:19" hidden="1">
      <c r="A6450" t="s">
        <v>7852</v>
      </c>
      <c r="B6450" t="s">
        <v>5507</v>
      </c>
      <c r="C6450">
        <v>105</v>
      </c>
      <c r="D6450" t="s">
        <v>113</v>
      </c>
      <c r="E6450" t="s">
        <v>10200</v>
      </c>
      <c r="F6450" t="s">
        <v>236</v>
      </c>
      <c r="G6450" t="s">
        <v>187</v>
      </c>
      <c r="H6450">
        <v>5</v>
      </c>
      <c r="I6450" t="s">
        <v>103</v>
      </c>
      <c r="J6450" t="s">
        <v>118</v>
      </c>
      <c r="K6450" t="s">
        <v>325</v>
      </c>
      <c r="L6450" t="s">
        <v>295</v>
      </c>
      <c r="N6450" s="52">
        <v>123510.07130000001</v>
      </c>
      <c r="O6450" s="52">
        <v>112770.06510000001</v>
      </c>
      <c r="P6450">
        <v>1</v>
      </c>
      <c r="Q6450">
        <f>IF(COUNTIF(SolCotizacion!$E:$E,G6450)&gt;0,1,0)</f>
        <v>0</v>
      </c>
      <c r="R6450">
        <v>11105</v>
      </c>
    </row>
    <row r="6451" spans="1:19" hidden="1">
      <c r="A6451" t="s">
        <v>7853</v>
      </c>
      <c r="B6451" t="s">
        <v>5509</v>
      </c>
      <c r="C6451">
        <v>106</v>
      </c>
      <c r="D6451" t="s">
        <v>113</v>
      </c>
      <c r="E6451" t="s">
        <v>10201</v>
      </c>
      <c r="F6451" t="s">
        <v>237</v>
      </c>
      <c r="G6451" t="s">
        <v>188</v>
      </c>
      <c r="H6451">
        <v>5</v>
      </c>
      <c r="I6451" t="s">
        <v>103</v>
      </c>
      <c r="J6451" t="s">
        <v>118</v>
      </c>
      <c r="K6451" t="s">
        <v>325</v>
      </c>
      <c r="L6451" t="s">
        <v>295</v>
      </c>
      <c r="N6451" s="52">
        <v>112770.06510000001</v>
      </c>
      <c r="O6451" s="52">
        <v>112770.06510000001</v>
      </c>
      <c r="P6451">
        <v>1</v>
      </c>
      <c r="Q6451">
        <f>IF(COUNTIF(SolCotizacion!$E:$E,G6451)&gt;0,1,0)</f>
        <v>0</v>
      </c>
      <c r="R6451">
        <v>11107</v>
      </c>
    </row>
    <row r="6452" spans="1:19" hidden="1">
      <c r="A6452" t="s">
        <v>7854</v>
      </c>
      <c r="B6452" t="s">
        <v>5511</v>
      </c>
      <c r="C6452">
        <v>107</v>
      </c>
      <c r="D6452" t="s">
        <v>113</v>
      </c>
      <c r="E6452" t="s">
        <v>10202</v>
      </c>
      <c r="F6452" t="s">
        <v>238</v>
      </c>
      <c r="G6452" t="s">
        <v>189</v>
      </c>
      <c r="H6452">
        <v>5</v>
      </c>
      <c r="I6452" t="s">
        <v>103</v>
      </c>
      <c r="J6452" t="s">
        <v>118</v>
      </c>
      <c r="K6452" t="s">
        <v>325</v>
      </c>
      <c r="L6452" t="s">
        <v>295</v>
      </c>
      <c r="N6452" s="52">
        <v>207282.11966000003</v>
      </c>
      <c r="O6452" s="52">
        <v>193320.1116</v>
      </c>
      <c r="P6452">
        <v>1</v>
      </c>
      <c r="Q6452">
        <f>IF(COUNTIF(SolCotizacion!$E:$E,G6452)&gt;0,1,0)</f>
        <v>0</v>
      </c>
      <c r="R6452">
        <v>11109</v>
      </c>
    </row>
    <row r="6453" spans="1:19" hidden="1">
      <c r="A6453" t="s">
        <v>7855</v>
      </c>
      <c r="B6453" t="s">
        <v>5513</v>
      </c>
      <c r="C6453">
        <v>108</v>
      </c>
      <c r="D6453" t="s">
        <v>113</v>
      </c>
      <c r="E6453" t="s">
        <v>10203</v>
      </c>
      <c r="F6453" t="s">
        <v>239</v>
      </c>
      <c r="G6453" t="s">
        <v>190</v>
      </c>
      <c r="H6453">
        <v>5</v>
      </c>
      <c r="I6453" t="s">
        <v>103</v>
      </c>
      <c r="J6453" t="s">
        <v>118</v>
      </c>
      <c r="K6453" t="s">
        <v>325</v>
      </c>
      <c r="L6453" t="s">
        <v>295</v>
      </c>
      <c r="N6453" s="52">
        <v>811944.46872000012</v>
      </c>
      <c r="O6453" s="52">
        <v>811944.46872000012</v>
      </c>
      <c r="P6453">
        <v>1</v>
      </c>
      <c r="Q6453">
        <f>IF(COUNTIF(SolCotizacion!$E:$E,G6453)&gt;0,1,0)</f>
        <v>0</v>
      </c>
      <c r="R6453">
        <v>11111</v>
      </c>
    </row>
    <row r="6454" spans="1:19" hidden="1">
      <c r="A6454" t="s">
        <v>7856</v>
      </c>
      <c r="B6454" t="s">
        <v>5515</v>
      </c>
      <c r="C6454">
        <v>109</v>
      </c>
      <c r="D6454" t="s">
        <v>113</v>
      </c>
      <c r="E6454" t="s">
        <v>10204</v>
      </c>
      <c r="F6454" t="s">
        <v>240</v>
      </c>
      <c r="G6454" t="s">
        <v>191</v>
      </c>
      <c r="H6454">
        <v>5</v>
      </c>
      <c r="I6454" t="s">
        <v>103</v>
      </c>
      <c r="J6454" t="s">
        <v>118</v>
      </c>
      <c r="K6454" t="s">
        <v>325</v>
      </c>
      <c r="L6454" t="s">
        <v>295</v>
      </c>
      <c r="N6454" s="52">
        <v>120288.06944000001</v>
      </c>
      <c r="O6454" s="52">
        <v>120288.06944000001</v>
      </c>
      <c r="P6454">
        <v>1</v>
      </c>
      <c r="Q6454">
        <f>IF(COUNTIF(SolCotizacion!$E:$E,G6454)&gt;0,1,0)</f>
        <v>0</v>
      </c>
      <c r="R6454">
        <v>11113</v>
      </c>
    </row>
    <row r="6455" spans="1:19" hidden="1">
      <c r="A6455" t="s">
        <v>7857</v>
      </c>
      <c r="B6455" t="s">
        <v>5517</v>
      </c>
      <c r="C6455">
        <v>110</v>
      </c>
      <c r="D6455" t="s">
        <v>113</v>
      </c>
      <c r="E6455" t="s">
        <v>10205</v>
      </c>
      <c r="F6455" t="s">
        <v>241</v>
      </c>
      <c r="G6455" t="s">
        <v>192</v>
      </c>
      <c r="H6455">
        <v>5</v>
      </c>
      <c r="I6455" t="s">
        <v>103</v>
      </c>
      <c r="J6455" t="s">
        <v>118</v>
      </c>
      <c r="K6455" t="s">
        <v>325</v>
      </c>
      <c r="L6455" t="s">
        <v>295</v>
      </c>
      <c r="N6455" s="52">
        <v>1.1762519999999999</v>
      </c>
      <c r="O6455" s="52">
        <v>1.1762519999999999</v>
      </c>
      <c r="P6455">
        <v>1</v>
      </c>
      <c r="Q6455">
        <f>IF(COUNTIF(SolCotizacion!$E:$E,G6455)&gt;0,1,0)</f>
        <v>0</v>
      </c>
      <c r="R6455">
        <v>11115</v>
      </c>
    </row>
    <row r="6456" spans="1:19" hidden="1">
      <c r="A6456" t="s">
        <v>7858</v>
      </c>
      <c r="B6456" t="s">
        <v>5519</v>
      </c>
      <c r="C6456">
        <v>111</v>
      </c>
      <c r="D6456" t="s">
        <v>113</v>
      </c>
      <c r="E6456" t="s">
        <v>10206</v>
      </c>
      <c r="F6456" t="s">
        <v>242</v>
      </c>
      <c r="G6456" t="s">
        <v>193</v>
      </c>
      <c r="H6456">
        <v>5</v>
      </c>
      <c r="I6456" t="s">
        <v>103</v>
      </c>
      <c r="J6456" t="s">
        <v>118</v>
      </c>
      <c r="K6456" t="s">
        <v>325</v>
      </c>
      <c r="L6456" t="s">
        <v>295</v>
      </c>
      <c r="N6456" s="52">
        <v>2856841.6492000003</v>
      </c>
      <c r="O6456" s="52">
        <v>2685001.5500000003</v>
      </c>
      <c r="P6456">
        <v>1</v>
      </c>
      <c r="Q6456">
        <f>IF(COUNTIF(SolCotizacion!$E:$E,G6456)&gt;0,1,0)</f>
        <v>0</v>
      </c>
      <c r="R6456">
        <v>11117</v>
      </c>
    </row>
    <row r="6457" spans="1:19" hidden="1">
      <c r="A6457" t="s">
        <v>7859</v>
      </c>
      <c r="B6457" t="s">
        <v>5521</v>
      </c>
      <c r="C6457">
        <v>112</v>
      </c>
      <c r="D6457" t="s">
        <v>113</v>
      </c>
      <c r="E6457" t="s">
        <v>9995</v>
      </c>
      <c r="F6457" t="s">
        <v>125</v>
      </c>
      <c r="G6457" t="s">
        <v>88</v>
      </c>
      <c r="H6457">
        <v>5</v>
      </c>
      <c r="I6457">
        <v>1</v>
      </c>
      <c r="J6457" t="s">
        <v>88</v>
      </c>
      <c r="K6457" t="s">
        <v>31</v>
      </c>
      <c r="L6457" t="s">
        <v>295</v>
      </c>
      <c r="N6457" s="52">
        <v>26850.015500000001</v>
      </c>
      <c r="O6457" s="52">
        <v>26850.015500000001</v>
      </c>
      <c r="P6457">
        <v>1</v>
      </c>
      <c r="Q6457">
        <f>IF(COUNTIFS(SolCotizacion!$D:$D,$G6457,SolCotizacion!$K:$K,$I6457)&gt;0,1,0)</f>
        <v>0</v>
      </c>
      <c r="R6457">
        <v>11119</v>
      </c>
    </row>
    <row r="6458" spans="1:19" hidden="1">
      <c r="A6458" t="s">
        <v>7860</v>
      </c>
      <c r="B6458" t="s">
        <v>5523</v>
      </c>
      <c r="C6458">
        <v>113</v>
      </c>
      <c r="D6458" t="s">
        <v>113</v>
      </c>
      <c r="E6458" t="s">
        <v>9996</v>
      </c>
      <c r="F6458" t="s">
        <v>125</v>
      </c>
      <c r="G6458" t="s">
        <v>88</v>
      </c>
      <c r="H6458">
        <v>5</v>
      </c>
      <c r="I6458">
        <v>2</v>
      </c>
      <c r="J6458" t="s">
        <v>88</v>
      </c>
      <c r="K6458" t="s">
        <v>31</v>
      </c>
      <c r="L6458" t="s">
        <v>295</v>
      </c>
      <c r="N6458" s="52">
        <v>16110.009300000002</v>
      </c>
      <c r="O6458" s="52">
        <v>16110.009300000002</v>
      </c>
      <c r="P6458">
        <v>1</v>
      </c>
      <c r="Q6458">
        <f>IF(COUNTIFS(SolCotizacion!$D:$D,$G6458,SolCotizacion!$K:$K,$I6458)&gt;0,1,0)</f>
        <v>1</v>
      </c>
      <c r="R6458">
        <v>11121</v>
      </c>
    </row>
    <row r="6459" spans="1:19" hidden="1">
      <c r="A6459" t="s">
        <v>7861</v>
      </c>
      <c r="B6459" t="s">
        <v>5525</v>
      </c>
      <c r="C6459">
        <v>114</v>
      </c>
      <c r="D6459" t="s">
        <v>113</v>
      </c>
      <c r="E6459" t="s">
        <v>9997</v>
      </c>
      <c r="F6459" t="s">
        <v>125</v>
      </c>
      <c r="G6459" t="s">
        <v>88</v>
      </c>
      <c r="H6459">
        <v>5</v>
      </c>
      <c r="I6459">
        <v>3</v>
      </c>
      <c r="J6459" t="s">
        <v>88</v>
      </c>
      <c r="K6459" t="s">
        <v>31</v>
      </c>
      <c r="L6459" t="s">
        <v>295</v>
      </c>
      <c r="N6459" s="52">
        <v>16110.009300000002</v>
      </c>
      <c r="O6459" s="52">
        <v>16110.009300000002</v>
      </c>
      <c r="P6459">
        <v>1</v>
      </c>
      <c r="Q6459">
        <f>IF(COUNTIFS(SolCotizacion!$D:$D,$G6459,SolCotizacion!$K:$K,$I6459)&gt;0,1,0)</f>
        <v>0</v>
      </c>
      <c r="R6459">
        <v>11123</v>
      </c>
    </row>
    <row r="6460" spans="1:19" hidden="1">
      <c r="A6460" t="s">
        <v>7862</v>
      </c>
      <c r="B6460" t="s">
        <v>5527</v>
      </c>
      <c r="C6460">
        <v>115</v>
      </c>
      <c r="D6460" t="s">
        <v>113</v>
      </c>
      <c r="E6460" t="s">
        <v>252</v>
      </c>
      <c r="F6460" t="s">
        <v>243</v>
      </c>
      <c r="G6460" t="s">
        <v>176</v>
      </c>
      <c r="H6460">
        <v>5</v>
      </c>
      <c r="I6460">
        <v>1</v>
      </c>
      <c r="J6460" t="s">
        <v>127</v>
      </c>
      <c r="K6460" t="s">
        <v>31</v>
      </c>
      <c r="L6460" t="s">
        <v>295</v>
      </c>
      <c r="M6460" s="53">
        <v>0.05</v>
      </c>
      <c r="N6460" s="52">
        <v>43228.530114000008</v>
      </c>
      <c r="O6460" s="52">
        <v>41187.928935999997</v>
      </c>
      <c r="P6460">
        <v>1</v>
      </c>
      <c r="Q6460">
        <f>IF(SUMIFS(SolCotizacion!$P:$P,SolCotizacion!$E:$E,$G6460,SolCotizacion!$K:$K,$I6460)&gt;499,1,0)</f>
        <v>0</v>
      </c>
      <c r="R6460">
        <v>11125</v>
      </c>
      <c r="S6460" s="56">
        <f>IF(SUMIFS(SolCotizacion!$P:$P,SolCotizacion!$E:$E,$G6460,SolCotizacion!$K:$K,$I6460)&gt;499,4%,0)</f>
        <v>0</v>
      </c>
    </row>
    <row r="6461" spans="1:19" hidden="1">
      <c r="A6461" t="s">
        <v>7863</v>
      </c>
      <c r="B6461" t="s">
        <v>5529</v>
      </c>
      <c r="C6461">
        <v>116</v>
      </c>
      <c r="D6461" t="s">
        <v>113</v>
      </c>
      <c r="E6461" t="s">
        <v>253</v>
      </c>
      <c r="F6461" t="s">
        <v>243</v>
      </c>
      <c r="G6461" t="s">
        <v>176</v>
      </c>
      <c r="H6461">
        <v>5</v>
      </c>
      <c r="I6461">
        <v>2</v>
      </c>
      <c r="J6461" t="s">
        <v>127</v>
      </c>
      <c r="K6461" t="s">
        <v>31</v>
      </c>
      <c r="L6461" t="s">
        <v>295</v>
      </c>
      <c r="M6461" s="53">
        <v>0.05</v>
      </c>
      <c r="N6461" s="52">
        <v>43228.530114000008</v>
      </c>
      <c r="O6461" s="52">
        <v>41187.928935999997</v>
      </c>
      <c r="P6461">
        <v>1</v>
      </c>
      <c r="Q6461">
        <f>IF(SUMIFS(SolCotizacion!$P:$P,SolCotizacion!$E:$E,$G6461,SolCotizacion!$K:$K,$I6461)&gt;499,1,0)</f>
        <v>0</v>
      </c>
      <c r="R6461">
        <v>11126</v>
      </c>
      <c r="S6461" s="56">
        <f>IF(SUMIFS(SolCotizacion!$P:$P,SolCotizacion!$E:$E,$G6461,SolCotizacion!$K:$K,$I6461)&gt;499,4%,0)</f>
        <v>0</v>
      </c>
    </row>
    <row r="6462" spans="1:19" hidden="1">
      <c r="A6462" t="s">
        <v>7864</v>
      </c>
      <c r="B6462" t="s">
        <v>5531</v>
      </c>
      <c r="C6462">
        <v>117</v>
      </c>
      <c r="D6462" t="s">
        <v>113</v>
      </c>
      <c r="E6462" t="s">
        <v>254</v>
      </c>
      <c r="F6462" t="s">
        <v>243</v>
      </c>
      <c r="G6462" t="s">
        <v>176</v>
      </c>
      <c r="H6462">
        <v>5</v>
      </c>
      <c r="I6462">
        <v>3</v>
      </c>
      <c r="J6462" t="s">
        <v>127</v>
      </c>
      <c r="K6462" t="s">
        <v>31</v>
      </c>
      <c r="L6462" t="s">
        <v>295</v>
      </c>
      <c r="M6462" s="53">
        <v>0.05</v>
      </c>
      <c r="N6462" s="52">
        <v>43228.530114000008</v>
      </c>
      <c r="O6462" s="52">
        <v>41187.928935999997</v>
      </c>
      <c r="P6462">
        <v>1</v>
      </c>
      <c r="Q6462">
        <f>IF(SUMIFS(SolCotizacion!$P:$P,SolCotizacion!$E:$E,$G6462,SolCotizacion!$K:$K,$I6462)&gt;499,1,0)</f>
        <v>0</v>
      </c>
      <c r="R6462">
        <v>11127</v>
      </c>
      <c r="S6462" s="56">
        <f>IF(SUMIFS(SolCotizacion!$P:$P,SolCotizacion!$E:$E,$G6462,SolCotizacion!$K:$K,$I6462)&gt;499,4%,0)</f>
        <v>0</v>
      </c>
    </row>
    <row r="6463" spans="1:19" hidden="1">
      <c r="A6463" t="s">
        <v>7865</v>
      </c>
      <c r="B6463" t="s">
        <v>5533</v>
      </c>
      <c r="C6463">
        <v>118</v>
      </c>
      <c r="D6463" t="s">
        <v>113</v>
      </c>
      <c r="E6463" t="s">
        <v>10207</v>
      </c>
      <c r="F6463" t="s">
        <v>244</v>
      </c>
      <c r="G6463" t="s">
        <v>177</v>
      </c>
      <c r="H6463">
        <v>5</v>
      </c>
      <c r="I6463">
        <v>1</v>
      </c>
      <c r="J6463" t="s">
        <v>127</v>
      </c>
      <c r="K6463" t="s">
        <v>31</v>
      </c>
      <c r="L6463" t="s">
        <v>295</v>
      </c>
      <c r="M6463" s="53">
        <v>0.05</v>
      </c>
      <c r="N6463" s="52">
        <v>108044.46237199999</v>
      </c>
      <c r="O6463" s="52">
        <v>103479.964896</v>
      </c>
      <c r="P6463">
        <v>1</v>
      </c>
      <c r="Q6463">
        <f>IF(SUMIFS(SolCotizacion!$P:$P,SolCotizacion!$E:$E,$G6463,SolCotizacion!$K:$K,$I6463)&gt;499,1,0)</f>
        <v>0</v>
      </c>
      <c r="R6463">
        <v>11128</v>
      </c>
      <c r="S6463" s="56">
        <f>IF(SUMIFS(SolCotizacion!$P:$P,SolCotizacion!$E:$E,$G6463,SolCotizacion!$K:$K,$I6463)&gt;499,4%,0)</f>
        <v>0</v>
      </c>
    </row>
    <row r="6464" spans="1:19" hidden="1">
      <c r="A6464" t="s">
        <v>7866</v>
      </c>
      <c r="B6464" t="s">
        <v>5535</v>
      </c>
      <c r="C6464">
        <v>119</v>
      </c>
      <c r="D6464" t="s">
        <v>113</v>
      </c>
      <c r="E6464" t="s">
        <v>10208</v>
      </c>
      <c r="F6464" t="s">
        <v>244</v>
      </c>
      <c r="G6464" t="s">
        <v>177</v>
      </c>
      <c r="H6464">
        <v>5</v>
      </c>
      <c r="I6464">
        <v>2</v>
      </c>
      <c r="J6464" t="s">
        <v>127</v>
      </c>
      <c r="K6464" t="s">
        <v>31</v>
      </c>
      <c r="L6464" t="s">
        <v>295</v>
      </c>
      <c r="M6464" s="53">
        <v>0.05</v>
      </c>
      <c r="N6464" s="52">
        <v>108044.46237199999</v>
      </c>
      <c r="O6464" s="52">
        <v>103479.964896</v>
      </c>
      <c r="P6464">
        <v>1</v>
      </c>
      <c r="Q6464">
        <f>IF(SUMIFS(SolCotizacion!$P:$P,SolCotizacion!$E:$E,$G6464,SolCotizacion!$K:$K,$I6464)&gt;499,1,0)</f>
        <v>0</v>
      </c>
      <c r="R6464">
        <v>11129</v>
      </c>
      <c r="S6464" s="56">
        <f>IF(SUMIFS(SolCotizacion!$P:$P,SolCotizacion!$E:$E,$G6464,SolCotizacion!$K:$K,$I6464)&gt;499,4%,0)</f>
        <v>0</v>
      </c>
    </row>
    <row r="6465" spans="1:19" hidden="1">
      <c r="A6465" t="s">
        <v>7867</v>
      </c>
      <c r="B6465" t="s">
        <v>5537</v>
      </c>
      <c r="C6465">
        <v>120</v>
      </c>
      <c r="D6465" t="s">
        <v>113</v>
      </c>
      <c r="E6465" t="s">
        <v>10209</v>
      </c>
      <c r="F6465" t="s">
        <v>244</v>
      </c>
      <c r="G6465" t="s">
        <v>177</v>
      </c>
      <c r="H6465">
        <v>5</v>
      </c>
      <c r="I6465">
        <v>3</v>
      </c>
      <c r="J6465" t="s">
        <v>127</v>
      </c>
      <c r="K6465" t="s">
        <v>31</v>
      </c>
      <c r="L6465" t="s">
        <v>295</v>
      </c>
      <c r="M6465" s="53">
        <v>0.05</v>
      </c>
      <c r="N6465" s="52">
        <v>108044.46237199999</v>
      </c>
      <c r="O6465" s="52">
        <v>103479.964896</v>
      </c>
      <c r="P6465">
        <v>1</v>
      </c>
      <c r="Q6465">
        <f>IF(SUMIFS(SolCotizacion!$P:$P,SolCotizacion!$E:$E,$G6465,SolCotizacion!$K:$K,$I6465)&gt;499,1,0)</f>
        <v>0</v>
      </c>
      <c r="R6465">
        <v>11130</v>
      </c>
      <c r="S6465" s="56">
        <f>IF(SUMIFS(SolCotizacion!$P:$P,SolCotizacion!$E:$E,$G6465,SolCotizacion!$K:$K,$I6465)&gt;499,4%,0)</f>
        <v>0</v>
      </c>
    </row>
    <row r="6466" spans="1:19" hidden="1">
      <c r="A6466" t="s">
        <v>7868</v>
      </c>
      <c r="B6466" t="s">
        <v>5539</v>
      </c>
      <c r="C6466">
        <v>121</v>
      </c>
      <c r="D6466" t="s">
        <v>113</v>
      </c>
      <c r="E6466" t="s">
        <v>10210</v>
      </c>
      <c r="F6466" t="s">
        <v>245</v>
      </c>
      <c r="G6466" t="s">
        <v>178</v>
      </c>
      <c r="H6466">
        <v>5</v>
      </c>
      <c r="I6466">
        <v>1</v>
      </c>
      <c r="J6466" t="s">
        <v>127</v>
      </c>
      <c r="K6466" t="s">
        <v>31</v>
      </c>
      <c r="L6466" t="s">
        <v>295</v>
      </c>
      <c r="M6466" s="53">
        <v>0.05</v>
      </c>
      <c r="N6466" s="52">
        <v>64547.437261999999</v>
      </c>
      <c r="O6466" s="52">
        <v>61701.340778000005</v>
      </c>
      <c r="P6466">
        <v>1</v>
      </c>
      <c r="Q6466">
        <f>IF(SUMIFS(SolCotizacion!$P:$P,SolCotizacion!$E:$E,$G6466,SolCotizacion!$K:$K,$I6466)&gt;499,1,0)</f>
        <v>0</v>
      </c>
      <c r="R6466">
        <v>11131</v>
      </c>
      <c r="S6466" s="56">
        <f>IF(SUMIFS(SolCotizacion!$P:$P,SolCotizacion!$E:$E,$G6466,SolCotizacion!$K:$K,$I6466)&gt;499,4%,0)</f>
        <v>0</v>
      </c>
    </row>
    <row r="6467" spans="1:19" hidden="1">
      <c r="A6467" t="s">
        <v>7869</v>
      </c>
      <c r="B6467" t="s">
        <v>5541</v>
      </c>
      <c r="C6467">
        <v>122</v>
      </c>
      <c r="D6467" t="s">
        <v>113</v>
      </c>
      <c r="E6467" t="s">
        <v>10211</v>
      </c>
      <c r="F6467" t="s">
        <v>245</v>
      </c>
      <c r="G6467" t="s">
        <v>178</v>
      </c>
      <c r="H6467">
        <v>5</v>
      </c>
      <c r="I6467">
        <v>2</v>
      </c>
      <c r="J6467" t="s">
        <v>127</v>
      </c>
      <c r="K6467" t="s">
        <v>31</v>
      </c>
      <c r="L6467" t="s">
        <v>295</v>
      </c>
      <c r="M6467" s="53">
        <v>0.05</v>
      </c>
      <c r="N6467" s="52">
        <v>64547.437261999999</v>
      </c>
      <c r="O6467" s="52">
        <v>61701.340778000005</v>
      </c>
      <c r="P6467">
        <v>1</v>
      </c>
      <c r="Q6467">
        <f>IF(SUMIFS(SolCotizacion!$P:$P,SolCotizacion!$E:$E,$G6467,SolCotizacion!$K:$K,$I6467)&gt;499,1,0)</f>
        <v>0</v>
      </c>
      <c r="R6467">
        <v>11132</v>
      </c>
      <c r="S6467" s="56">
        <f>IF(SUMIFS(SolCotizacion!$P:$P,SolCotizacion!$E:$E,$G6467,SolCotizacion!$K:$K,$I6467)&gt;499,4%,0)</f>
        <v>0</v>
      </c>
    </row>
    <row r="6468" spans="1:19" hidden="1">
      <c r="A6468" t="s">
        <v>7870</v>
      </c>
      <c r="B6468" t="s">
        <v>5543</v>
      </c>
      <c r="C6468">
        <v>123</v>
      </c>
      <c r="D6468" t="s">
        <v>113</v>
      </c>
      <c r="E6468" t="s">
        <v>10212</v>
      </c>
      <c r="F6468" t="s">
        <v>245</v>
      </c>
      <c r="G6468" t="s">
        <v>178</v>
      </c>
      <c r="H6468">
        <v>5</v>
      </c>
      <c r="I6468">
        <v>3</v>
      </c>
      <c r="J6468" t="s">
        <v>127</v>
      </c>
      <c r="K6468" t="s">
        <v>31</v>
      </c>
      <c r="L6468" t="s">
        <v>295</v>
      </c>
      <c r="M6468" s="53">
        <v>0.05</v>
      </c>
      <c r="N6468" s="52">
        <v>64547.437261999999</v>
      </c>
      <c r="O6468" s="52">
        <v>61701.340778000005</v>
      </c>
      <c r="P6468">
        <v>1</v>
      </c>
      <c r="Q6468">
        <f>IF(SUMIFS(SolCotizacion!$P:$P,SolCotizacion!$E:$E,$G6468,SolCotizacion!$K:$K,$I6468)&gt;499,1,0)</f>
        <v>0</v>
      </c>
      <c r="R6468">
        <v>11133</v>
      </c>
      <c r="S6468" s="56">
        <f>IF(SUMIFS(SolCotizacion!$P:$P,SolCotizacion!$E:$E,$G6468,SolCotizacion!$K:$K,$I6468)&gt;499,4%,0)</f>
        <v>0</v>
      </c>
    </row>
    <row r="6469" spans="1:19" hidden="1">
      <c r="A6469" t="s">
        <v>7871</v>
      </c>
      <c r="B6469" t="s">
        <v>5545</v>
      </c>
      <c r="C6469">
        <v>127</v>
      </c>
      <c r="D6469" t="s">
        <v>113</v>
      </c>
      <c r="E6469" t="s">
        <v>10213</v>
      </c>
      <c r="F6469" t="s">
        <v>246</v>
      </c>
      <c r="G6469" t="s">
        <v>179</v>
      </c>
      <c r="H6469">
        <v>5</v>
      </c>
      <c r="I6469">
        <v>1</v>
      </c>
      <c r="J6469" t="s">
        <v>127</v>
      </c>
      <c r="K6469" t="s">
        <v>31</v>
      </c>
      <c r="L6469" t="s">
        <v>295</v>
      </c>
      <c r="M6469" s="53">
        <v>0.05</v>
      </c>
      <c r="N6469" s="52">
        <v>56277.632488000003</v>
      </c>
      <c r="O6469" s="52">
        <v>53646.336128000003</v>
      </c>
      <c r="P6469">
        <v>1</v>
      </c>
      <c r="Q6469">
        <f>IF(SUMIFS(SolCotizacion!$P:$P,SolCotizacion!$E:$E,$G6469,SolCotizacion!$K:$K,$I6469)&gt;499,1,0)</f>
        <v>0</v>
      </c>
      <c r="R6469">
        <v>11137</v>
      </c>
      <c r="S6469" s="56">
        <f>IF(SUMIFS(SolCotizacion!$P:$P,SolCotizacion!$E:$E,$G6469,SolCotizacion!$K:$K,$I6469)&gt;499,4%,0)</f>
        <v>0</v>
      </c>
    </row>
    <row r="6470" spans="1:19" hidden="1">
      <c r="A6470" t="s">
        <v>7872</v>
      </c>
      <c r="B6470" t="s">
        <v>5547</v>
      </c>
      <c r="C6470">
        <v>128</v>
      </c>
      <c r="D6470" t="s">
        <v>113</v>
      </c>
      <c r="E6470" t="s">
        <v>10214</v>
      </c>
      <c r="F6470" t="s">
        <v>246</v>
      </c>
      <c r="G6470" t="s">
        <v>179</v>
      </c>
      <c r="H6470">
        <v>5</v>
      </c>
      <c r="I6470">
        <v>2</v>
      </c>
      <c r="J6470" t="s">
        <v>127</v>
      </c>
      <c r="K6470" t="s">
        <v>31</v>
      </c>
      <c r="L6470" t="s">
        <v>295</v>
      </c>
      <c r="M6470" s="53">
        <v>0.05</v>
      </c>
      <c r="N6470" s="52">
        <v>56277.632488000003</v>
      </c>
      <c r="O6470" s="52">
        <v>53646.336128000003</v>
      </c>
      <c r="P6470">
        <v>1</v>
      </c>
      <c r="Q6470">
        <f>IF(SUMIFS(SolCotizacion!$P:$P,SolCotizacion!$E:$E,$G6470,SolCotizacion!$K:$K,$I6470)&gt;499,1,0)</f>
        <v>0</v>
      </c>
      <c r="R6470">
        <v>11138</v>
      </c>
      <c r="S6470" s="56">
        <f>IF(SUMIFS(SolCotizacion!$P:$P,SolCotizacion!$E:$E,$G6470,SolCotizacion!$K:$K,$I6470)&gt;499,4%,0)</f>
        <v>0</v>
      </c>
    </row>
    <row r="6471" spans="1:19" hidden="1">
      <c r="A6471" t="s">
        <v>7873</v>
      </c>
      <c r="B6471" t="s">
        <v>5549</v>
      </c>
      <c r="C6471">
        <v>129</v>
      </c>
      <c r="D6471" t="s">
        <v>113</v>
      </c>
      <c r="E6471" t="s">
        <v>10215</v>
      </c>
      <c r="F6471" t="s">
        <v>246</v>
      </c>
      <c r="G6471" t="s">
        <v>179</v>
      </c>
      <c r="H6471">
        <v>5</v>
      </c>
      <c r="I6471">
        <v>3</v>
      </c>
      <c r="J6471" t="s">
        <v>127</v>
      </c>
      <c r="K6471" t="s">
        <v>31</v>
      </c>
      <c r="L6471" t="s">
        <v>295</v>
      </c>
      <c r="M6471" s="53">
        <v>0.05</v>
      </c>
      <c r="N6471" s="52">
        <v>56277.632488000003</v>
      </c>
      <c r="O6471" s="52">
        <v>53646.336128000003</v>
      </c>
      <c r="P6471">
        <v>1</v>
      </c>
      <c r="Q6471">
        <f>IF(SUMIFS(SolCotizacion!$P:$P,SolCotizacion!$E:$E,$G6471,SolCotizacion!$K:$K,$I6471)&gt;499,1,0)</f>
        <v>0</v>
      </c>
      <c r="R6471">
        <v>11139</v>
      </c>
      <c r="S6471" s="56">
        <f>IF(SUMIFS(SolCotizacion!$P:$P,SolCotizacion!$E:$E,$G6471,SolCotizacion!$K:$K,$I6471)&gt;499,4%,0)</f>
        <v>0</v>
      </c>
    </row>
    <row r="6472" spans="1:19" hidden="1">
      <c r="A6472" t="s">
        <v>7874</v>
      </c>
      <c r="B6472" t="s">
        <v>5551</v>
      </c>
      <c r="C6472">
        <v>130</v>
      </c>
      <c r="D6472" t="s">
        <v>113</v>
      </c>
      <c r="E6472" t="s">
        <v>10216</v>
      </c>
      <c r="F6472" t="s">
        <v>247</v>
      </c>
      <c r="G6472" t="s">
        <v>180</v>
      </c>
      <c r="H6472">
        <v>5</v>
      </c>
      <c r="I6472">
        <v>1</v>
      </c>
      <c r="J6472" t="s">
        <v>127</v>
      </c>
      <c r="K6472" t="s">
        <v>31</v>
      </c>
      <c r="L6472" t="s">
        <v>295</v>
      </c>
      <c r="M6472" s="53">
        <v>0.05</v>
      </c>
      <c r="N6472" s="52">
        <v>42798.929866000006</v>
      </c>
      <c r="O6472" s="52">
        <v>40489.823374</v>
      </c>
      <c r="P6472">
        <v>1</v>
      </c>
      <c r="Q6472">
        <f>IF(SUMIFS(SolCotizacion!$P:$P,SolCotizacion!$E:$E,$G6472,SolCotizacion!$K:$K,$I6472)&gt;499,1,0)</f>
        <v>0</v>
      </c>
      <c r="R6472">
        <v>11140</v>
      </c>
      <c r="S6472" s="56">
        <f>IF(SUMIFS(SolCotizacion!$P:$P,SolCotizacion!$E:$E,$G6472,SolCotizacion!$K:$K,$I6472)&gt;499,4%,0)</f>
        <v>0</v>
      </c>
    </row>
    <row r="6473" spans="1:19" hidden="1">
      <c r="A6473" t="s">
        <v>7875</v>
      </c>
      <c r="B6473" t="s">
        <v>5553</v>
      </c>
      <c r="C6473">
        <v>131</v>
      </c>
      <c r="D6473" t="s">
        <v>113</v>
      </c>
      <c r="E6473" t="s">
        <v>10217</v>
      </c>
      <c r="F6473" t="s">
        <v>247</v>
      </c>
      <c r="G6473" t="s">
        <v>180</v>
      </c>
      <c r="H6473">
        <v>5</v>
      </c>
      <c r="I6473">
        <v>2</v>
      </c>
      <c r="J6473" t="s">
        <v>127</v>
      </c>
      <c r="K6473" t="s">
        <v>31</v>
      </c>
      <c r="L6473" t="s">
        <v>295</v>
      </c>
      <c r="M6473" s="53">
        <v>0.05</v>
      </c>
      <c r="N6473" s="52">
        <v>42798.929866000006</v>
      </c>
      <c r="O6473" s="52">
        <v>40489.823374</v>
      </c>
      <c r="P6473">
        <v>1</v>
      </c>
      <c r="Q6473">
        <f>IF(SUMIFS(SolCotizacion!$P:$P,SolCotizacion!$E:$E,$G6473,SolCotizacion!$K:$K,$I6473)&gt;499,1,0)</f>
        <v>0</v>
      </c>
      <c r="R6473">
        <v>11141</v>
      </c>
      <c r="S6473" s="56">
        <f>IF(SUMIFS(SolCotizacion!$P:$P,SolCotizacion!$E:$E,$G6473,SolCotizacion!$K:$K,$I6473)&gt;499,4%,0)</f>
        <v>0</v>
      </c>
    </row>
    <row r="6474" spans="1:19" hidden="1">
      <c r="A6474" t="s">
        <v>7876</v>
      </c>
      <c r="B6474" t="s">
        <v>5555</v>
      </c>
      <c r="C6474">
        <v>132</v>
      </c>
      <c r="D6474" t="s">
        <v>113</v>
      </c>
      <c r="E6474" t="s">
        <v>10218</v>
      </c>
      <c r="F6474" t="s">
        <v>247</v>
      </c>
      <c r="G6474" t="s">
        <v>180</v>
      </c>
      <c r="H6474">
        <v>5</v>
      </c>
      <c r="I6474">
        <v>3</v>
      </c>
      <c r="J6474" t="s">
        <v>127</v>
      </c>
      <c r="K6474" t="s">
        <v>31</v>
      </c>
      <c r="L6474" t="s">
        <v>295</v>
      </c>
      <c r="M6474" s="53">
        <v>0.05</v>
      </c>
      <c r="N6474" s="52">
        <v>42798.929866000006</v>
      </c>
      <c r="O6474" s="52">
        <v>40489.823374</v>
      </c>
      <c r="P6474">
        <v>1</v>
      </c>
      <c r="Q6474">
        <f>IF(SUMIFS(SolCotizacion!$P:$P,SolCotizacion!$E:$E,$G6474,SolCotizacion!$K:$K,$I6474)&gt;499,1,0)</f>
        <v>0</v>
      </c>
      <c r="R6474">
        <v>11142</v>
      </c>
      <c r="S6474" s="56">
        <f>IF(SUMIFS(SolCotizacion!$P:$P,SolCotizacion!$E:$E,$G6474,SolCotizacion!$K:$K,$I6474)&gt;499,4%,0)</f>
        <v>0</v>
      </c>
    </row>
    <row r="6475" spans="1:19" hidden="1">
      <c r="A6475" t="s">
        <v>7877</v>
      </c>
      <c r="B6475" t="s">
        <v>5557</v>
      </c>
      <c r="C6475">
        <v>133</v>
      </c>
      <c r="D6475" t="s">
        <v>113</v>
      </c>
      <c r="E6475" t="s">
        <v>10219</v>
      </c>
      <c r="F6475" t="s">
        <v>248</v>
      </c>
      <c r="G6475" t="s">
        <v>181</v>
      </c>
      <c r="H6475">
        <v>5</v>
      </c>
      <c r="I6475">
        <v>1</v>
      </c>
      <c r="J6475" t="s">
        <v>127</v>
      </c>
      <c r="K6475" t="s">
        <v>31</v>
      </c>
      <c r="L6475" t="s">
        <v>295</v>
      </c>
      <c r="M6475" s="53">
        <v>0.05</v>
      </c>
      <c r="N6475" s="52">
        <v>168510.69727800001</v>
      </c>
      <c r="O6475" s="52">
        <v>167544.09672</v>
      </c>
      <c r="P6475">
        <v>1</v>
      </c>
      <c r="Q6475">
        <f>IF(SUMIFS(SolCotizacion!$P:$P,SolCotizacion!$E:$E,$G6475,SolCotizacion!$K:$K,$I6475)&gt;499,1,0)</f>
        <v>0</v>
      </c>
      <c r="R6475">
        <v>11143</v>
      </c>
      <c r="S6475" s="56">
        <f>IF(SUMIFS(SolCotizacion!$P:$P,SolCotizacion!$E:$E,$G6475,SolCotizacion!$K:$K,$I6475)&gt;499,4%,0)</f>
        <v>0</v>
      </c>
    </row>
    <row r="6476" spans="1:19" hidden="1">
      <c r="A6476" t="s">
        <v>7878</v>
      </c>
      <c r="B6476" t="s">
        <v>5559</v>
      </c>
      <c r="C6476">
        <v>134</v>
      </c>
      <c r="D6476" t="s">
        <v>113</v>
      </c>
      <c r="E6476" t="s">
        <v>10220</v>
      </c>
      <c r="F6476" t="s">
        <v>248</v>
      </c>
      <c r="G6476" t="s">
        <v>181</v>
      </c>
      <c r="H6476">
        <v>5</v>
      </c>
      <c r="I6476">
        <v>2</v>
      </c>
      <c r="J6476" t="s">
        <v>127</v>
      </c>
      <c r="K6476" t="s">
        <v>31</v>
      </c>
      <c r="L6476" t="s">
        <v>295</v>
      </c>
      <c r="M6476" s="53">
        <v>0.05</v>
      </c>
      <c r="N6476" s="52">
        <v>168510.69727800001</v>
      </c>
      <c r="O6476" s="52">
        <v>167544.09672</v>
      </c>
      <c r="P6476">
        <v>1</v>
      </c>
      <c r="Q6476">
        <f>IF(SUMIFS(SolCotizacion!$P:$P,SolCotizacion!$E:$E,$G6476,SolCotizacion!$K:$K,$I6476)&gt;499,1,0)</f>
        <v>0</v>
      </c>
      <c r="R6476">
        <v>11144</v>
      </c>
      <c r="S6476" s="56">
        <f>IF(SUMIFS(SolCotizacion!$P:$P,SolCotizacion!$E:$E,$G6476,SolCotizacion!$K:$K,$I6476)&gt;499,4%,0)</f>
        <v>0</v>
      </c>
    </row>
    <row r="6477" spans="1:19" hidden="1">
      <c r="A6477" t="s">
        <v>7879</v>
      </c>
      <c r="B6477" t="s">
        <v>5561</v>
      </c>
      <c r="C6477">
        <v>135</v>
      </c>
      <c r="D6477" t="s">
        <v>113</v>
      </c>
      <c r="E6477" t="s">
        <v>10221</v>
      </c>
      <c r="F6477" t="s">
        <v>248</v>
      </c>
      <c r="G6477" t="s">
        <v>181</v>
      </c>
      <c r="H6477">
        <v>5</v>
      </c>
      <c r="I6477">
        <v>3</v>
      </c>
      <c r="J6477" t="s">
        <v>127</v>
      </c>
      <c r="K6477" t="s">
        <v>31</v>
      </c>
      <c r="L6477" t="s">
        <v>295</v>
      </c>
      <c r="M6477" s="53">
        <v>0.05</v>
      </c>
      <c r="N6477" s="52">
        <v>168510.69727800001</v>
      </c>
      <c r="O6477" s="52">
        <v>167544.09672</v>
      </c>
      <c r="P6477">
        <v>1</v>
      </c>
      <c r="Q6477">
        <f>IF(SUMIFS(SolCotizacion!$P:$P,SolCotizacion!$E:$E,$G6477,SolCotizacion!$K:$K,$I6477)&gt;499,1,0)</f>
        <v>0</v>
      </c>
      <c r="R6477">
        <v>11145</v>
      </c>
      <c r="S6477" s="56">
        <f>IF(SUMIFS(SolCotizacion!$P:$P,SolCotizacion!$E:$E,$G6477,SolCotizacion!$K:$K,$I6477)&gt;499,4%,0)</f>
        <v>0</v>
      </c>
    </row>
    <row r="6478" spans="1:19" hidden="1">
      <c r="A6478" t="s">
        <v>7880</v>
      </c>
      <c r="B6478" t="s">
        <v>5563</v>
      </c>
      <c r="C6478">
        <v>136</v>
      </c>
      <c r="D6478" t="s">
        <v>113</v>
      </c>
      <c r="E6478" t="s">
        <v>10222</v>
      </c>
      <c r="F6478" t="s">
        <v>249</v>
      </c>
      <c r="G6478" t="s">
        <v>182</v>
      </c>
      <c r="H6478">
        <v>5</v>
      </c>
      <c r="I6478">
        <v>1</v>
      </c>
      <c r="J6478" t="s">
        <v>127</v>
      </c>
      <c r="K6478" t="s">
        <v>31</v>
      </c>
      <c r="L6478" t="s">
        <v>295</v>
      </c>
      <c r="M6478" s="53">
        <v>0.05</v>
      </c>
      <c r="N6478" s="52">
        <v>64440.037200000006</v>
      </c>
      <c r="O6478" s="52">
        <v>61003.235216000008</v>
      </c>
      <c r="P6478">
        <v>1</v>
      </c>
      <c r="Q6478">
        <f>IF(SUMIFS(SolCotizacion!$P:$P,SolCotizacion!$E:$E,$G6478,SolCotizacion!$K:$K,$I6478)&gt;499,1,0)</f>
        <v>0</v>
      </c>
      <c r="R6478">
        <v>11146</v>
      </c>
      <c r="S6478" s="56">
        <f>IF(SUMIFS(SolCotizacion!$P:$P,SolCotizacion!$E:$E,$G6478,SolCotizacion!$K:$K,$I6478)&gt;499,4%,0)</f>
        <v>0</v>
      </c>
    </row>
    <row r="6479" spans="1:19" hidden="1">
      <c r="A6479" t="s">
        <v>7881</v>
      </c>
      <c r="B6479" t="s">
        <v>5565</v>
      </c>
      <c r="C6479">
        <v>137</v>
      </c>
      <c r="D6479" t="s">
        <v>113</v>
      </c>
      <c r="E6479" t="s">
        <v>10223</v>
      </c>
      <c r="F6479" t="s">
        <v>249</v>
      </c>
      <c r="G6479" t="s">
        <v>182</v>
      </c>
      <c r="H6479">
        <v>5</v>
      </c>
      <c r="I6479">
        <v>2</v>
      </c>
      <c r="J6479" t="s">
        <v>127</v>
      </c>
      <c r="K6479" t="s">
        <v>31</v>
      </c>
      <c r="L6479" t="s">
        <v>295</v>
      </c>
      <c r="M6479" s="53">
        <v>0.05</v>
      </c>
      <c r="N6479" s="52">
        <v>64440.037200000006</v>
      </c>
      <c r="O6479" s="52">
        <v>61003.235216000008</v>
      </c>
      <c r="P6479">
        <v>1</v>
      </c>
      <c r="Q6479">
        <f>IF(SUMIFS(SolCotizacion!$P:$P,SolCotizacion!$E:$E,$G6479,SolCotizacion!$K:$K,$I6479)&gt;499,1,0)</f>
        <v>0</v>
      </c>
      <c r="R6479">
        <v>11147</v>
      </c>
      <c r="S6479" s="56">
        <f>IF(SUMIFS(SolCotizacion!$P:$P,SolCotizacion!$E:$E,$G6479,SolCotizacion!$K:$K,$I6479)&gt;499,4%,0)</f>
        <v>0</v>
      </c>
    </row>
    <row r="6480" spans="1:19" hidden="1">
      <c r="A6480" t="s">
        <v>7882</v>
      </c>
      <c r="B6480" t="s">
        <v>5567</v>
      </c>
      <c r="C6480">
        <v>138</v>
      </c>
      <c r="D6480" t="s">
        <v>113</v>
      </c>
      <c r="E6480" t="s">
        <v>10224</v>
      </c>
      <c r="F6480" t="s">
        <v>249</v>
      </c>
      <c r="G6480" t="s">
        <v>182</v>
      </c>
      <c r="H6480">
        <v>5</v>
      </c>
      <c r="I6480">
        <v>3</v>
      </c>
      <c r="J6480" t="s">
        <v>127</v>
      </c>
      <c r="K6480" t="s">
        <v>31</v>
      </c>
      <c r="L6480" t="s">
        <v>295</v>
      </c>
      <c r="M6480" s="53">
        <v>0.05</v>
      </c>
      <c r="N6480" s="52">
        <v>64440.037200000006</v>
      </c>
      <c r="O6480" s="52">
        <v>61003.235216000008</v>
      </c>
      <c r="P6480">
        <v>1</v>
      </c>
      <c r="Q6480">
        <f>IF(SUMIFS(SolCotizacion!$P:$P,SolCotizacion!$E:$E,$G6480,SolCotizacion!$K:$K,$I6480)&gt;499,1,0)</f>
        <v>0</v>
      </c>
      <c r="R6480">
        <v>11148</v>
      </c>
      <c r="S6480" s="56">
        <f>IF(SUMIFS(SolCotizacion!$P:$P,SolCotizacion!$E:$E,$G6480,SolCotizacion!$K:$K,$I6480)&gt;499,4%,0)</f>
        <v>0</v>
      </c>
    </row>
    <row r="6481" spans="1:19" hidden="1">
      <c r="A6481" t="s">
        <v>7883</v>
      </c>
      <c r="B6481" t="s">
        <v>5569</v>
      </c>
      <c r="C6481">
        <v>139</v>
      </c>
      <c r="D6481" t="s">
        <v>113</v>
      </c>
      <c r="E6481" t="s">
        <v>10225</v>
      </c>
      <c r="F6481" t="s">
        <v>250</v>
      </c>
      <c r="G6481" t="s">
        <v>183</v>
      </c>
      <c r="H6481">
        <v>5</v>
      </c>
      <c r="I6481">
        <v>1</v>
      </c>
      <c r="J6481" t="s">
        <v>127</v>
      </c>
      <c r="K6481" t="s">
        <v>31</v>
      </c>
      <c r="L6481" t="s">
        <v>295</v>
      </c>
      <c r="M6481" s="53">
        <v>0.05</v>
      </c>
      <c r="N6481" s="52">
        <v>79744.551194</v>
      </c>
      <c r="O6481" s="52">
        <v>75219.200209999995</v>
      </c>
      <c r="P6481">
        <v>1</v>
      </c>
      <c r="Q6481">
        <f>IF(SUMIFS(SolCotizacion!$P:$P,SolCotizacion!$E:$E,$G6481,SolCotizacion!$K:$K,$I6481)&gt;499,1,0)</f>
        <v>0</v>
      </c>
      <c r="R6481">
        <v>11149</v>
      </c>
      <c r="S6481" s="56">
        <f>IF(SUMIFS(SolCotizacion!$P:$P,SolCotizacion!$E:$E,$G6481,SolCotizacion!$K:$K,$I6481)&gt;499,4%,0)</f>
        <v>0</v>
      </c>
    </row>
    <row r="6482" spans="1:19" hidden="1">
      <c r="A6482" t="s">
        <v>7884</v>
      </c>
      <c r="B6482" t="s">
        <v>5571</v>
      </c>
      <c r="C6482">
        <v>140</v>
      </c>
      <c r="D6482" t="s">
        <v>113</v>
      </c>
      <c r="E6482" t="s">
        <v>10226</v>
      </c>
      <c r="F6482" t="s">
        <v>250</v>
      </c>
      <c r="G6482" t="s">
        <v>183</v>
      </c>
      <c r="H6482">
        <v>5</v>
      </c>
      <c r="I6482">
        <v>2</v>
      </c>
      <c r="J6482" t="s">
        <v>127</v>
      </c>
      <c r="K6482" t="s">
        <v>31</v>
      </c>
      <c r="L6482" t="s">
        <v>295</v>
      </c>
      <c r="M6482" s="53">
        <v>0.05</v>
      </c>
      <c r="N6482" s="52">
        <v>79744.551194</v>
      </c>
      <c r="O6482" s="52">
        <v>75219.200209999995</v>
      </c>
      <c r="P6482">
        <v>1</v>
      </c>
      <c r="Q6482">
        <f>IF(SUMIFS(SolCotizacion!$P:$P,SolCotizacion!$E:$E,$G6482,SolCotizacion!$K:$K,$I6482)&gt;499,1,0)</f>
        <v>0</v>
      </c>
      <c r="R6482">
        <v>11150</v>
      </c>
      <c r="S6482" s="56">
        <f>IF(SUMIFS(SolCotizacion!$P:$P,SolCotizacion!$E:$E,$G6482,SolCotizacion!$K:$K,$I6482)&gt;499,4%,0)</f>
        <v>0</v>
      </c>
    </row>
    <row r="6483" spans="1:19" hidden="1">
      <c r="A6483" t="s">
        <v>7885</v>
      </c>
      <c r="B6483" t="s">
        <v>5573</v>
      </c>
      <c r="C6483">
        <v>141</v>
      </c>
      <c r="D6483" t="s">
        <v>113</v>
      </c>
      <c r="E6483" t="s">
        <v>10227</v>
      </c>
      <c r="F6483" t="s">
        <v>250</v>
      </c>
      <c r="G6483" t="s">
        <v>183</v>
      </c>
      <c r="H6483">
        <v>5</v>
      </c>
      <c r="I6483">
        <v>3</v>
      </c>
      <c r="J6483" t="s">
        <v>127</v>
      </c>
      <c r="K6483" t="s">
        <v>31</v>
      </c>
      <c r="L6483" t="s">
        <v>295</v>
      </c>
      <c r="M6483" s="53">
        <v>0.05</v>
      </c>
      <c r="N6483" s="52">
        <v>79744.551194</v>
      </c>
      <c r="O6483" s="52">
        <v>75219.200209999995</v>
      </c>
      <c r="P6483">
        <v>1</v>
      </c>
      <c r="Q6483">
        <f>IF(SUMIFS(SolCotizacion!$P:$P,SolCotizacion!$E:$E,$G6483,SolCotizacion!$K:$K,$I6483)&gt;499,1,0)</f>
        <v>0</v>
      </c>
      <c r="R6483">
        <v>11151</v>
      </c>
      <c r="S6483" s="56">
        <f>IF(SUMIFS(SolCotizacion!$P:$P,SolCotizacion!$E:$E,$G6483,SolCotizacion!$K:$K,$I6483)&gt;499,4%,0)</f>
        <v>0</v>
      </c>
    </row>
    <row r="6484" spans="1:19" hidden="1">
      <c r="A6484" t="s">
        <v>7886</v>
      </c>
      <c r="B6484" t="s">
        <v>5575</v>
      </c>
      <c r="C6484">
        <v>142</v>
      </c>
      <c r="D6484" t="s">
        <v>113</v>
      </c>
      <c r="E6484" t="s">
        <v>10228</v>
      </c>
      <c r="F6484" t="s">
        <v>251</v>
      </c>
      <c r="G6484" t="s">
        <v>184</v>
      </c>
      <c r="H6484">
        <v>5</v>
      </c>
      <c r="I6484">
        <v>1</v>
      </c>
      <c r="J6484" t="s">
        <v>127</v>
      </c>
      <c r="K6484" t="s">
        <v>31</v>
      </c>
      <c r="L6484" t="s">
        <v>295</v>
      </c>
      <c r="M6484" s="53">
        <v>0.05</v>
      </c>
      <c r="N6484" s="52">
        <v>200354.82081999999</v>
      </c>
      <c r="O6484" s="52">
        <v>188755.61412400001</v>
      </c>
      <c r="P6484">
        <v>1</v>
      </c>
      <c r="Q6484">
        <f>IF(SUMIFS(SolCotizacion!$P:$P,SolCotizacion!$E:$E,$G6484,SolCotizacion!$K:$K,$I6484)&gt;499,1,0)</f>
        <v>0</v>
      </c>
      <c r="R6484">
        <v>11152</v>
      </c>
      <c r="S6484" s="56">
        <f>IF(SUMIFS(SolCotizacion!$P:$P,SolCotizacion!$E:$E,$G6484,SolCotizacion!$K:$K,$I6484)&gt;499,4%,0)</f>
        <v>0</v>
      </c>
    </row>
    <row r="6485" spans="1:19" hidden="1">
      <c r="A6485" t="s">
        <v>7887</v>
      </c>
      <c r="B6485" t="s">
        <v>5577</v>
      </c>
      <c r="C6485">
        <v>143</v>
      </c>
      <c r="D6485" t="s">
        <v>113</v>
      </c>
      <c r="E6485" t="s">
        <v>10229</v>
      </c>
      <c r="F6485" t="s">
        <v>251</v>
      </c>
      <c r="G6485" t="s">
        <v>184</v>
      </c>
      <c r="H6485">
        <v>5</v>
      </c>
      <c r="I6485">
        <v>2</v>
      </c>
      <c r="J6485" t="s">
        <v>127</v>
      </c>
      <c r="K6485" t="s">
        <v>31</v>
      </c>
      <c r="L6485" t="s">
        <v>295</v>
      </c>
      <c r="M6485" s="53">
        <v>0.05</v>
      </c>
      <c r="N6485" s="52">
        <v>200354.82081999999</v>
      </c>
      <c r="O6485" s="52">
        <v>188755.61412400001</v>
      </c>
      <c r="P6485">
        <v>1</v>
      </c>
      <c r="Q6485">
        <f>IF(SUMIFS(SolCotizacion!$P:$P,SolCotizacion!$E:$E,$G6485,SolCotizacion!$K:$K,$I6485)&gt;499,1,0)</f>
        <v>0</v>
      </c>
      <c r="R6485">
        <v>11153</v>
      </c>
      <c r="S6485" s="56">
        <f>IF(SUMIFS(SolCotizacion!$P:$P,SolCotizacion!$E:$E,$G6485,SolCotizacion!$K:$K,$I6485)&gt;499,4%,0)</f>
        <v>0</v>
      </c>
    </row>
    <row r="6486" spans="1:19" hidden="1">
      <c r="A6486" t="s">
        <v>7888</v>
      </c>
      <c r="B6486" t="s">
        <v>5579</v>
      </c>
      <c r="C6486">
        <v>144</v>
      </c>
      <c r="D6486" t="s">
        <v>113</v>
      </c>
      <c r="E6486" t="s">
        <v>10230</v>
      </c>
      <c r="F6486" t="s">
        <v>251</v>
      </c>
      <c r="G6486" t="s">
        <v>184</v>
      </c>
      <c r="H6486">
        <v>5</v>
      </c>
      <c r="I6486">
        <v>3</v>
      </c>
      <c r="J6486" t="s">
        <v>127</v>
      </c>
      <c r="K6486" t="s">
        <v>31</v>
      </c>
      <c r="L6486" t="s">
        <v>295</v>
      </c>
      <c r="M6486" s="53">
        <v>0.05</v>
      </c>
      <c r="N6486" s="52">
        <v>200354.82081999999</v>
      </c>
      <c r="O6486" s="52">
        <v>188755.61412400001</v>
      </c>
      <c r="P6486">
        <v>1</v>
      </c>
      <c r="Q6486">
        <f>IF(SUMIFS(SolCotizacion!$P:$P,SolCotizacion!$E:$E,$G6486,SolCotizacion!$K:$K,$I6486)&gt;499,1,0)</f>
        <v>0</v>
      </c>
      <c r="R6486">
        <v>11154</v>
      </c>
      <c r="S6486" s="56">
        <f>IF(SUMIFS(SolCotizacion!$P:$P,SolCotizacion!$E:$E,$G6486,SolCotizacion!$K:$K,$I6486)&gt;499,4%,0)</f>
        <v>0</v>
      </c>
    </row>
    <row r="6487" spans="1:19" hidden="1">
      <c r="A6487" t="s">
        <v>7889</v>
      </c>
      <c r="B6487" t="s">
        <v>5581</v>
      </c>
      <c r="C6487">
        <v>145</v>
      </c>
      <c r="D6487" t="s">
        <v>113</v>
      </c>
      <c r="E6487" t="s">
        <v>10231</v>
      </c>
      <c r="F6487" t="s">
        <v>252</v>
      </c>
      <c r="G6487" t="s">
        <v>185</v>
      </c>
      <c r="H6487">
        <v>5</v>
      </c>
      <c r="I6487">
        <v>1</v>
      </c>
      <c r="J6487" t="s">
        <v>127</v>
      </c>
      <c r="K6487" t="s">
        <v>31</v>
      </c>
      <c r="L6487" t="s">
        <v>295</v>
      </c>
      <c r="M6487" s="53">
        <v>0.05</v>
      </c>
      <c r="N6487" s="52">
        <v>301525.67922400002</v>
      </c>
      <c r="O6487" s="52">
        <v>284234.26924200001</v>
      </c>
      <c r="P6487">
        <v>1</v>
      </c>
      <c r="Q6487">
        <f>IF(SUMIFS(SolCotizacion!$P:$P,SolCotizacion!$E:$E,$G6487,SolCotizacion!$K:$K,$I6487)&gt;499,1,0)</f>
        <v>0</v>
      </c>
      <c r="R6487">
        <v>11155</v>
      </c>
      <c r="S6487" s="56">
        <f>IF(SUMIFS(SolCotizacion!$P:$P,SolCotizacion!$E:$E,$G6487,SolCotizacion!$K:$K,$I6487)&gt;499,4%,0)</f>
        <v>0</v>
      </c>
    </row>
    <row r="6488" spans="1:19" hidden="1">
      <c r="A6488" t="s">
        <v>7890</v>
      </c>
      <c r="B6488" t="s">
        <v>5583</v>
      </c>
      <c r="C6488">
        <v>146</v>
      </c>
      <c r="D6488" t="s">
        <v>113</v>
      </c>
      <c r="E6488" t="s">
        <v>10232</v>
      </c>
      <c r="F6488" t="s">
        <v>252</v>
      </c>
      <c r="G6488" t="s">
        <v>185</v>
      </c>
      <c r="H6488">
        <v>5</v>
      </c>
      <c r="I6488">
        <v>2</v>
      </c>
      <c r="J6488" t="s">
        <v>127</v>
      </c>
      <c r="K6488" t="s">
        <v>31</v>
      </c>
      <c r="L6488" t="s">
        <v>295</v>
      </c>
      <c r="M6488" s="53">
        <v>0.05</v>
      </c>
      <c r="N6488" s="52">
        <v>301525.67922400002</v>
      </c>
      <c r="O6488" s="52">
        <v>284234.26924200001</v>
      </c>
      <c r="P6488">
        <v>1</v>
      </c>
      <c r="Q6488">
        <f>IF(SUMIFS(SolCotizacion!$P:$P,SolCotizacion!$E:$E,$G6488,SolCotizacion!$K:$K,$I6488)&gt;499,1,0)</f>
        <v>0</v>
      </c>
      <c r="R6488">
        <v>11156</v>
      </c>
      <c r="S6488" s="56">
        <f>IF(SUMIFS(SolCotizacion!$P:$P,SolCotizacion!$E:$E,$G6488,SolCotizacion!$K:$K,$I6488)&gt;499,4%,0)</f>
        <v>0</v>
      </c>
    </row>
    <row r="6489" spans="1:19" hidden="1">
      <c r="A6489" t="s">
        <v>7891</v>
      </c>
      <c r="B6489" t="s">
        <v>5585</v>
      </c>
      <c r="C6489">
        <v>147</v>
      </c>
      <c r="D6489" t="s">
        <v>113</v>
      </c>
      <c r="E6489" t="s">
        <v>10233</v>
      </c>
      <c r="F6489" t="s">
        <v>252</v>
      </c>
      <c r="G6489" t="s">
        <v>185</v>
      </c>
      <c r="H6489">
        <v>5</v>
      </c>
      <c r="I6489">
        <v>3</v>
      </c>
      <c r="J6489" t="s">
        <v>127</v>
      </c>
      <c r="K6489" t="s">
        <v>31</v>
      </c>
      <c r="L6489" t="s">
        <v>295</v>
      </c>
      <c r="M6489" s="53">
        <v>0.05</v>
      </c>
      <c r="N6489" s="52">
        <v>301525.67922400002</v>
      </c>
      <c r="O6489" s="52">
        <v>284234.26924200001</v>
      </c>
      <c r="P6489">
        <v>1</v>
      </c>
      <c r="Q6489">
        <f>IF(SUMIFS(SolCotizacion!$P:$P,SolCotizacion!$E:$E,$G6489,SolCotizacion!$K:$K,$I6489)&gt;499,1,0)</f>
        <v>0</v>
      </c>
      <c r="R6489">
        <v>11157</v>
      </c>
      <c r="S6489" s="56">
        <f>IF(SUMIFS(SolCotizacion!$P:$P,SolCotizacion!$E:$E,$G6489,SolCotizacion!$K:$K,$I6489)&gt;499,4%,0)</f>
        <v>0</v>
      </c>
    </row>
    <row r="6490" spans="1:19" hidden="1">
      <c r="A6490" t="s">
        <v>7892</v>
      </c>
      <c r="B6490" t="s">
        <v>5587</v>
      </c>
      <c r="C6490">
        <v>148</v>
      </c>
      <c r="D6490" t="s">
        <v>113</v>
      </c>
      <c r="E6490" t="s">
        <v>10234</v>
      </c>
      <c r="F6490" t="s">
        <v>253</v>
      </c>
      <c r="G6490" t="s">
        <v>186</v>
      </c>
      <c r="H6490">
        <v>5</v>
      </c>
      <c r="I6490">
        <v>1</v>
      </c>
      <c r="J6490" t="s">
        <v>127</v>
      </c>
      <c r="K6490" t="s">
        <v>31</v>
      </c>
      <c r="L6490" t="s">
        <v>295</v>
      </c>
      <c r="M6490" s="53">
        <v>0.05</v>
      </c>
      <c r="N6490" s="52">
        <v>362099.31419200002</v>
      </c>
      <c r="O6490" s="52">
        <v>342149.75009599997</v>
      </c>
      <c r="P6490">
        <v>1</v>
      </c>
      <c r="Q6490">
        <f>IF(SUMIFS(SolCotizacion!$P:$P,SolCotizacion!$E:$E,$G6490,SolCotizacion!$K:$K,$I6490)&gt;499,1,0)</f>
        <v>0</v>
      </c>
      <c r="R6490">
        <v>11158</v>
      </c>
      <c r="S6490" s="56">
        <f>IF(SUMIFS(SolCotizacion!$P:$P,SolCotizacion!$E:$E,$G6490,SolCotizacion!$K:$K,$I6490)&gt;499,4%,0)</f>
        <v>0</v>
      </c>
    </row>
    <row r="6491" spans="1:19" hidden="1">
      <c r="A6491" t="s">
        <v>7893</v>
      </c>
      <c r="B6491" t="s">
        <v>5589</v>
      </c>
      <c r="C6491">
        <v>149</v>
      </c>
      <c r="D6491" t="s">
        <v>113</v>
      </c>
      <c r="E6491" t="s">
        <v>10235</v>
      </c>
      <c r="F6491" t="s">
        <v>253</v>
      </c>
      <c r="G6491" t="s">
        <v>186</v>
      </c>
      <c r="H6491">
        <v>5</v>
      </c>
      <c r="I6491">
        <v>2</v>
      </c>
      <c r="J6491" t="s">
        <v>127</v>
      </c>
      <c r="K6491" t="s">
        <v>31</v>
      </c>
      <c r="L6491" t="s">
        <v>295</v>
      </c>
      <c r="M6491" s="53">
        <v>0.05</v>
      </c>
      <c r="N6491" s="52">
        <v>362099.31419200002</v>
      </c>
      <c r="O6491" s="52">
        <v>342149.75009599997</v>
      </c>
      <c r="P6491">
        <v>1</v>
      </c>
      <c r="Q6491">
        <f>IF(SUMIFS(SolCotizacion!$P:$P,SolCotizacion!$E:$E,$G6491,SolCotizacion!$K:$K,$I6491)&gt;499,1,0)</f>
        <v>0</v>
      </c>
      <c r="R6491">
        <v>11159</v>
      </c>
      <c r="S6491" s="56">
        <f>IF(SUMIFS(SolCotizacion!$P:$P,SolCotizacion!$E:$E,$G6491,SolCotizacion!$K:$K,$I6491)&gt;499,4%,0)</f>
        <v>0</v>
      </c>
    </row>
    <row r="6492" spans="1:19" hidden="1">
      <c r="A6492" t="s">
        <v>7894</v>
      </c>
      <c r="B6492" t="s">
        <v>5591</v>
      </c>
      <c r="C6492">
        <v>150</v>
      </c>
      <c r="D6492" t="s">
        <v>113</v>
      </c>
      <c r="E6492" t="s">
        <v>10236</v>
      </c>
      <c r="F6492" t="s">
        <v>253</v>
      </c>
      <c r="G6492" t="s">
        <v>186</v>
      </c>
      <c r="H6492">
        <v>5</v>
      </c>
      <c r="I6492">
        <v>3</v>
      </c>
      <c r="J6492" t="s">
        <v>127</v>
      </c>
      <c r="K6492" t="s">
        <v>31</v>
      </c>
      <c r="L6492" t="s">
        <v>295</v>
      </c>
      <c r="M6492" s="53">
        <v>0.05</v>
      </c>
      <c r="N6492" s="52">
        <v>362099.31419200002</v>
      </c>
      <c r="O6492" s="52">
        <v>342149.75009599997</v>
      </c>
      <c r="P6492">
        <v>1</v>
      </c>
      <c r="Q6492">
        <f>IF(SUMIFS(SolCotizacion!$P:$P,SolCotizacion!$E:$E,$G6492,SolCotizacion!$K:$K,$I6492)&gt;499,1,0)</f>
        <v>0</v>
      </c>
      <c r="R6492">
        <v>11160</v>
      </c>
      <c r="S6492" s="56">
        <f>IF(SUMIFS(SolCotizacion!$P:$P,SolCotizacion!$E:$E,$G6492,SolCotizacion!$K:$K,$I6492)&gt;499,4%,0)</f>
        <v>0</v>
      </c>
    </row>
    <row r="6493" spans="1:19" hidden="1">
      <c r="A6493" t="s">
        <v>7895</v>
      </c>
      <c r="B6493" t="s">
        <v>5593</v>
      </c>
      <c r="C6493">
        <v>151</v>
      </c>
      <c r="D6493" t="s">
        <v>113</v>
      </c>
      <c r="E6493" t="s">
        <v>10237</v>
      </c>
      <c r="F6493" t="s">
        <v>254</v>
      </c>
      <c r="G6493" t="s">
        <v>187</v>
      </c>
      <c r="H6493">
        <v>5</v>
      </c>
      <c r="I6493">
        <v>1</v>
      </c>
      <c r="J6493" t="s">
        <v>127</v>
      </c>
      <c r="K6493" t="s">
        <v>31</v>
      </c>
      <c r="L6493" t="s">
        <v>295</v>
      </c>
      <c r="M6493" s="53">
        <v>0.05</v>
      </c>
      <c r="N6493" s="52">
        <v>68574.944746000008</v>
      </c>
      <c r="O6493" s="52">
        <v>64633.355248000007</v>
      </c>
      <c r="P6493">
        <v>1</v>
      </c>
      <c r="Q6493">
        <f>IF(SUMIFS(SolCotizacion!$P:$P,SolCotizacion!$E:$E,$G6493,SolCotizacion!$K:$K,$I6493)&gt;499,1,0)</f>
        <v>0</v>
      </c>
      <c r="R6493">
        <v>11161</v>
      </c>
      <c r="S6493" s="56">
        <f>IF(SUMIFS(SolCotizacion!$P:$P,SolCotizacion!$E:$E,$G6493,SolCotizacion!$K:$K,$I6493)&gt;499,4%,0)</f>
        <v>0</v>
      </c>
    </row>
    <row r="6494" spans="1:19" hidden="1">
      <c r="A6494" t="s">
        <v>7896</v>
      </c>
      <c r="B6494" t="s">
        <v>5595</v>
      </c>
      <c r="C6494">
        <v>152</v>
      </c>
      <c r="D6494" t="s">
        <v>113</v>
      </c>
      <c r="E6494" t="s">
        <v>10238</v>
      </c>
      <c r="F6494" t="s">
        <v>254</v>
      </c>
      <c r="G6494" t="s">
        <v>187</v>
      </c>
      <c r="H6494">
        <v>5</v>
      </c>
      <c r="I6494">
        <v>2</v>
      </c>
      <c r="J6494" t="s">
        <v>127</v>
      </c>
      <c r="K6494" t="s">
        <v>31</v>
      </c>
      <c r="L6494" t="s">
        <v>295</v>
      </c>
      <c r="M6494" s="53">
        <v>0.05</v>
      </c>
      <c r="N6494" s="52">
        <v>68574.944746000008</v>
      </c>
      <c r="O6494" s="52">
        <v>64633.355248000007</v>
      </c>
      <c r="P6494">
        <v>1</v>
      </c>
      <c r="Q6494">
        <f>IF(SUMIFS(SolCotizacion!$P:$P,SolCotizacion!$E:$E,$G6494,SolCotizacion!$K:$K,$I6494)&gt;499,1,0)</f>
        <v>0</v>
      </c>
      <c r="R6494">
        <v>11162</v>
      </c>
      <c r="S6494" s="56">
        <f>IF(SUMIFS(SolCotizacion!$P:$P,SolCotizacion!$E:$E,$G6494,SolCotizacion!$K:$K,$I6494)&gt;499,4%,0)</f>
        <v>0</v>
      </c>
    </row>
    <row r="6495" spans="1:19" hidden="1">
      <c r="A6495" t="s">
        <v>7897</v>
      </c>
      <c r="B6495" t="s">
        <v>5597</v>
      </c>
      <c r="C6495">
        <v>153</v>
      </c>
      <c r="D6495" t="s">
        <v>113</v>
      </c>
      <c r="E6495" t="s">
        <v>10239</v>
      </c>
      <c r="F6495" t="s">
        <v>254</v>
      </c>
      <c r="G6495" t="s">
        <v>187</v>
      </c>
      <c r="H6495">
        <v>5</v>
      </c>
      <c r="I6495">
        <v>3</v>
      </c>
      <c r="J6495" t="s">
        <v>127</v>
      </c>
      <c r="K6495" t="s">
        <v>31</v>
      </c>
      <c r="L6495" t="s">
        <v>295</v>
      </c>
      <c r="M6495" s="53">
        <v>0.05</v>
      </c>
      <c r="N6495" s="52">
        <v>68574.944746000008</v>
      </c>
      <c r="O6495" s="52">
        <v>64633.355248000007</v>
      </c>
      <c r="P6495">
        <v>1</v>
      </c>
      <c r="Q6495">
        <f>IF(SUMIFS(SolCotizacion!$P:$P,SolCotizacion!$E:$E,$G6495,SolCotizacion!$K:$K,$I6495)&gt;499,1,0)</f>
        <v>0</v>
      </c>
      <c r="R6495">
        <v>11163</v>
      </c>
      <c r="S6495" s="56">
        <f>IF(SUMIFS(SolCotizacion!$P:$P,SolCotizacion!$E:$E,$G6495,SolCotizacion!$K:$K,$I6495)&gt;499,4%,0)</f>
        <v>0</v>
      </c>
    </row>
    <row r="6496" spans="1:19" hidden="1">
      <c r="A6496" t="s">
        <v>7898</v>
      </c>
      <c r="B6496" t="s">
        <v>5599</v>
      </c>
      <c r="C6496">
        <v>154</v>
      </c>
      <c r="D6496" t="s">
        <v>113</v>
      </c>
      <c r="E6496" t="s">
        <v>10240</v>
      </c>
      <c r="F6496" t="s">
        <v>255</v>
      </c>
      <c r="G6496" t="s">
        <v>188</v>
      </c>
      <c r="H6496">
        <v>5</v>
      </c>
      <c r="I6496">
        <v>1</v>
      </c>
      <c r="J6496" t="s">
        <v>127</v>
      </c>
      <c r="K6496" t="s">
        <v>31</v>
      </c>
      <c r="L6496" t="s">
        <v>295</v>
      </c>
      <c r="M6496" s="53">
        <v>0.05</v>
      </c>
      <c r="N6496" s="52">
        <v>33616.219405999997</v>
      </c>
      <c r="O6496" s="52">
        <v>33240.324348000002</v>
      </c>
      <c r="P6496">
        <v>1</v>
      </c>
      <c r="Q6496">
        <f>IF(SUMIFS(SolCotizacion!$P:$P,SolCotizacion!$E:$E,$G6496,SolCotizacion!$K:$K,$I6496)&gt;499,1,0)</f>
        <v>0</v>
      </c>
      <c r="R6496">
        <v>11164</v>
      </c>
      <c r="S6496" s="56">
        <f>IF(SUMIFS(SolCotizacion!$P:$P,SolCotizacion!$E:$E,$G6496,SolCotizacion!$K:$K,$I6496)&gt;499,4%,0)</f>
        <v>0</v>
      </c>
    </row>
    <row r="6497" spans="1:19" hidden="1">
      <c r="A6497" t="s">
        <v>7899</v>
      </c>
      <c r="B6497" t="s">
        <v>5601</v>
      </c>
      <c r="C6497">
        <v>155</v>
      </c>
      <c r="D6497" t="s">
        <v>113</v>
      </c>
      <c r="E6497" t="s">
        <v>10241</v>
      </c>
      <c r="F6497" t="s">
        <v>255</v>
      </c>
      <c r="G6497" t="s">
        <v>188</v>
      </c>
      <c r="H6497">
        <v>5</v>
      </c>
      <c r="I6497">
        <v>2</v>
      </c>
      <c r="J6497" t="s">
        <v>127</v>
      </c>
      <c r="K6497" t="s">
        <v>31</v>
      </c>
      <c r="L6497" t="s">
        <v>295</v>
      </c>
      <c r="M6497" s="53">
        <v>0.05</v>
      </c>
      <c r="N6497" s="52">
        <v>33616.219405999997</v>
      </c>
      <c r="O6497" s="52">
        <v>33240.324348000002</v>
      </c>
      <c r="P6497">
        <v>1</v>
      </c>
      <c r="Q6497">
        <f>IF(SUMIFS(SolCotizacion!$P:$P,SolCotizacion!$E:$E,$G6497,SolCotizacion!$K:$K,$I6497)&gt;499,1,0)</f>
        <v>0</v>
      </c>
      <c r="R6497">
        <v>11165</v>
      </c>
      <c r="S6497" s="56">
        <f>IF(SUMIFS(SolCotizacion!$P:$P,SolCotizacion!$E:$E,$G6497,SolCotizacion!$K:$K,$I6497)&gt;499,4%,0)</f>
        <v>0</v>
      </c>
    </row>
    <row r="6498" spans="1:19" hidden="1">
      <c r="A6498" t="s">
        <v>7900</v>
      </c>
      <c r="B6498" t="s">
        <v>5603</v>
      </c>
      <c r="C6498">
        <v>156</v>
      </c>
      <c r="D6498" t="s">
        <v>113</v>
      </c>
      <c r="E6498" t="s">
        <v>10242</v>
      </c>
      <c r="F6498" t="s">
        <v>255</v>
      </c>
      <c r="G6498" t="s">
        <v>188</v>
      </c>
      <c r="H6498">
        <v>5</v>
      </c>
      <c r="I6498">
        <v>3</v>
      </c>
      <c r="J6498" t="s">
        <v>127</v>
      </c>
      <c r="K6498" t="s">
        <v>31</v>
      </c>
      <c r="L6498" t="s">
        <v>295</v>
      </c>
      <c r="M6498" s="53">
        <v>0.05</v>
      </c>
      <c r="N6498" s="52">
        <v>33616.219405999997</v>
      </c>
      <c r="O6498" s="52">
        <v>33240.324348000002</v>
      </c>
      <c r="P6498">
        <v>1</v>
      </c>
      <c r="Q6498">
        <f>IF(SUMIFS(SolCotizacion!$P:$P,SolCotizacion!$E:$E,$G6498,SolCotizacion!$K:$K,$I6498)&gt;499,1,0)</f>
        <v>0</v>
      </c>
      <c r="R6498">
        <v>11166</v>
      </c>
      <c r="S6498" s="56">
        <f>IF(SUMIFS(SolCotizacion!$P:$P,SolCotizacion!$E:$E,$G6498,SolCotizacion!$K:$K,$I6498)&gt;499,4%,0)</f>
        <v>0</v>
      </c>
    </row>
    <row r="6499" spans="1:19" hidden="1">
      <c r="A6499" t="s">
        <v>7901</v>
      </c>
      <c r="B6499" t="s">
        <v>5605</v>
      </c>
      <c r="C6499">
        <v>157</v>
      </c>
      <c r="D6499" t="s">
        <v>113</v>
      </c>
      <c r="E6499" t="s">
        <v>10243</v>
      </c>
      <c r="F6499" t="s">
        <v>256</v>
      </c>
      <c r="G6499" t="s">
        <v>189</v>
      </c>
      <c r="H6499">
        <v>5</v>
      </c>
      <c r="I6499">
        <v>1</v>
      </c>
      <c r="J6499" t="s">
        <v>127</v>
      </c>
      <c r="K6499" t="s">
        <v>31</v>
      </c>
      <c r="L6499" t="s">
        <v>295</v>
      </c>
      <c r="M6499" s="53">
        <v>0.05</v>
      </c>
      <c r="N6499" s="52">
        <v>106863.06169</v>
      </c>
      <c r="O6499" s="52">
        <v>100956.05828000001</v>
      </c>
      <c r="P6499">
        <v>1</v>
      </c>
      <c r="Q6499">
        <f>IF(SUMIFS(SolCotizacion!$P:$P,SolCotizacion!$E:$E,$G6499,SolCotizacion!$K:$K,$I6499)&gt;499,1,0)</f>
        <v>0</v>
      </c>
      <c r="R6499">
        <v>11167</v>
      </c>
      <c r="S6499" s="56">
        <f>IF(SUMIFS(SolCotizacion!$P:$P,SolCotizacion!$E:$E,$G6499,SolCotizacion!$K:$K,$I6499)&gt;499,4%,0)</f>
        <v>0</v>
      </c>
    </row>
    <row r="6500" spans="1:19" hidden="1">
      <c r="A6500" t="s">
        <v>7902</v>
      </c>
      <c r="B6500" t="s">
        <v>5607</v>
      </c>
      <c r="C6500">
        <v>158</v>
      </c>
      <c r="D6500" t="s">
        <v>113</v>
      </c>
      <c r="E6500" t="s">
        <v>10244</v>
      </c>
      <c r="F6500" t="s">
        <v>256</v>
      </c>
      <c r="G6500" t="s">
        <v>189</v>
      </c>
      <c r="H6500">
        <v>5</v>
      </c>
      <c r="I6500">
        <v>2</v>
      </c>
      <c r="J6500" t="s">
        <v>127</v>
      </c>
      <c r="K6500" t="s">
        <v>31</v>
      </c>
      <c r="L6500" t="s">
        <v>295</v>
      </c>
      <c r="M6500" s="53">
        <v>0.05</v>
      </c>
      <c r="N6500" s="52">
        <v>106863.06169</v>
      </c>
      <c r="O6500" s="52">
        <v>100956.05828000001</v>
      </c>
      <c r="P6500">
        <v>1</v>
      </c>
      <c r="Q6500">
        <f>IF(SUMIFS(SolCotizacion!$P:$P,SolCotizacion!$E:$E,$G6500,SolCotizacion!$K:$K,$I6500)&gt;499,1,0)</f>
        <v>0</v>
      </c>
      <c r="R6500">
        <v>11168</v>
      </c>
      <c r="S6500" s="56">
        <f>IF(SUMIFS(SolCotizacion!$P:$P,SolCotizacion!$E:$E,$G6500,SolCotizacion!$K:$K,$I6500)&gt;499,4%,0)</f>
        <v>0</v>
      </c>
    </row>
    <row r="6501" spans="1:19" hidden="1">
      <c r="A6501" t="s">
        <v>7903</v>
      </c>
      <c r="B6501" t="s">
        <v>5609</v>
      </c>
      <c r="C6501">
        <v>159</v>
      </c>
      <c r="D6501" t="s">
        <v>113</v>
      </c>
      <c r="E6501" t="s">
        <v>10245</v>
      </c>
      <c r="F6501" t="s">
        <v>256</v>
      </c>
      <c r="G6501" t="s">
        <v>189</v>
      </c>
      <c r="H6501">
        <v>5</v>
      </c>
      <c r="I6501">
        <v>3</v>
      </c>
      <c r="J6501" t="s">
        <v>127</v>
      </c>
      <c r="K6501" t="s">
        <v>31</v>
      </c>
      <c r="L6501" t="s">
        <v>295</v>
      </c>
      <c r="M6501" s="53">
        <v>0.05</v>
      </c>
      <c r="N6501" s="52">
        <v>106863.06169</v>
      </c>
      <c r="O6501" s="52">
        <v>100956.05828000001</v>
      </c>
      <c r="P6501">
        <v>1</v>
      </c>
      <c r="Q6501">
        <f>IF(SUMIFS(SolCotizacion!$P:$P,SolCotizacion!$E:$E,$G6501,SolCotizacion!$K:$K,$I6501)&gt;499,1,0)</f>
        <v>0</v>
      </c>
      <c r="R6501">
        <v>11169</v>
      </c>
      <c r="S6501" s="56">
        <f>IF(SUMIFS(SolCotizacion!$P:$P,SolCotizacion!$E:$E,$G6501,SolCotizacion!$K:$K,$I6501)&gt;499,4%,0)</f>
        <v>0</v>
      </c>
    </row>
    <row r="6502" spans="1:19" hidden="1">
      <c r="A6502" t="s">
        <v>7904</v>
      </c>
      <c r="B6502" t="s">
        <v>5611</v>
      </c>
      <c r="C6502">
        <v>160</v>
      </c>
      <c r="D6502" t="s">
        <v>113</v>
      </c>
      <c r="E6502" t="s">
        <v>10246</v>
      </c>
      <c r="F6502" t="s">
        <v>257</v>
      </c>
      <c r="G6502" t="s">
        <v>190</v>
      </c>
      <c r="H6502">
        <v>5</v>
      </c>
      <c r="I6502">
        <v>1</v>
      </c>
      <c r="J6502" t="s">
        <v>127</v>
      </c>
      <c r="K6502" t="s">
        <v>31</v>
      </c>
      <c r="L6502" t="s">
        <v>295</v>
      </c>
      <c r="M6502" s="53">
        <v>0.1</v>
      </c>
      <c r="N6502" s="52">
        <v>1524866.0802760001</v>
      </c>
      <c r="O6502" s="52">
        <v>1445604.83452</v>
      </c>
      <c r="P6502">
        <v>1</v>
      </c>
      <c r="Q6502">
        <f>IF(SUMIFS(SolCotizacion!$P:$P,SolCotizacion!$E:$E,$G6502,SolCotizacion!$K:$K,$I6502)&gt;499,1,0)</f>
        <v>0</v>
      </c>
      <c r="R6502">
        <v>11170</v>
      </c>
      <c r="S6502" s="56">
        <f>IF(SUMIFS(SolCotizacion!$P:$P,SolCotizacion!$E:$E,$G6502,SolCotizacion!$K:$K,$I6502)&gt;499,4%,0)</f>
        <v>0</v>
      </c>
    </row>
    <row r="6503" spans="1:19" hidden="1">
      <c r="A6503" t="s">
        <v>7905</v>
      </c>
      <c r="B6503" t="s">
        <v>5613</v>
      </c>
      <c r="C6503">
        <v>161</v>
      </c>
      <c r="D6503" t="s">
        <v>113</v>
      </c>
      <c r="E6503" t="s">
        <v>10247</v>
      </c>
      <c r="F6503" t="s">
        <v>257</v>
      </c>
      <c r="G6503" t="s">
        <v>190</v>
      </c>
      <c r="H6503">
        <v>5</v>
      </c>
      <c r="I6503">
        <v>2</v>
      </c>
      <c r="J6503" t="s">
        <v>127</v>
      </c>
      <c r="K6503" t="s">
        <v>31</v>
      </c>
      <c r="L6503" t="s">
        <v>295</v>
      </c>
      <c r="M6503" s="53">
        <v>0.1</v>
      </c>
      <c r="N6503" s="52">
        <v>1524866.0802760001</v>
      </c>
      <c r="O6503" s="52">
        <v>1445604.83452</v>
      </c>
      <c r="P6503">
        <v>1</v>
      </c>
      <c r="Q6503">
        <f>IF(SUMIFS(SolCotizacion!$P:$P,SolCotizacion!$E:$E,$G6503,SolCotizacion!$K:$K,$I6503)&gt;499,1,0)</f>
        <v>0</v>
      </c>
      <c r="R6503">
        <v>11171</v>
      </c>
      <c r="S6503" s="56">
        <f>IF(SUMIFS(SolCotizacion!$P:$P,SolCotizacion!$E:$E,$G6503,SolCotizacion!$K:$K,$I6503)&gt;499,4%,0)</f>
        <v>0</v>
      </c>
    </row>
    <row r="6504" spans="1:19" hidden="1">
      <c r="A6504" t="s">
        <v>7906</v>
      </c>
      <c r="B6504" t="s">
        <v>5615</v>
      </c>
      <c r="C6504">
        <v>162</v>
      </c>
      <c r="D6504" t="s">
        <v>113</v>
      </c>
      <c r="E6504" t="s">
        <v>10248</v>
      </c>
      <c r="F6504" t="s">
        <v>257</v>
      </c>
      <c r="G6504" t="s">
        <v>190</v>
      </c>
      <c r="H6504">
        <v>5</v>
      </c>
      <c r="I6504">
        <v>3</v>
      </c>
      <c r="J6504" t="s">
        <v>127</v>
      </c>
      <c r="K6504" t="s">
        <v>31</v>
      </c>
      <c r="L6504" t="s">
        <v>295</v>
      </c>
      <c r="M6504" s="53">
        <v>0.1</v>
      </c>
      <c r="N6504" s="52">
        <v>1524866.0802760001</v>
      </c>
      <c r="O6504" s="52">
        <v>1445604.83452</v>
      </c>
      <c r="P6504">
        <v>1</v>
      </c>
      <c r="Q6504">
        <f>IF(SUMIFS(SolCotizacion!$P:$P,SolCotizacion!$E:$E,$G6504,SolCotizacion!$K:$K,$I6504)&gt;499,1,0)</f>
        <v>0</v>
      </c>
      <c r="R6504">
        <v>11172</v>
      </c>
      <c r="S6504" s="56">
        <f>IF(SUMIFS(SolCotizacion!$P:$P,SolCotizacion!$E:$E,$G6504,SolCotizacion!$K:$K,$I6504)&gt;499,4%,0)</f>
        <v>0</v>
      </c>
    </row>
    <row r="6505" spans="1:19" hidden="1">
      <c r="A6505" t="s">
        <v>7907</v>
      </c>
      <c r="B6505" t="s">
        <v>5617</v>
      </c>
      <c r="C6505">
        <v>163</v>
      </c>
      <c r="D6505" t="s">
        <v>113</v>
      </c>
      <c r="E6505" t="s">
        <v>10249</v>
      </c>
      <c r="F6505" t="s">
        <v>258</v>
      </c>
      <c r="G6505" t="s">
        <v>191</v>
      </c>
      <c r="H6505">
        <v>5</v>
      </c>
      <c r="I6505">
        <v>1</v>
      </c>
      <c r="J6505" t="s">
        <v>127</v>
      </c>
      <c r="K6505" t="s">
        <v>31</v>
      </c>
      <c r="L6505" t="s">
        <v>295</v>
      </c>
      <c r="M6505" s="53">
        <v>0.01</v>
      </c>
      <c r="N6505" s="52">
        <v>6733.9807920000003</v>
      </c>
      <c r="O6505" s="52">
        <v>5155.2029759999996</v>
      </c>
      <c r="P6505">
        <v>1</v>
      </c>
      <c r="Q6505">
        <f>IF(SUMIFS(SolCotizacion!$P:$P,SolCotizacion!$E:$E,$G6505,SolCotizacion!$K:$K,$I6505)&gt;499,1,0)</f>
        <v>0</v>
      </c>
      <c r="R6505">
        <v>11173</v>
      </c>
      <c r="S6505" s="56">
        <f>IF(SUMIFS(SolCotizacion!$P:$P,SolCotizacion!$E:$E,$G6505,SolCotizacion!$K:$K,$I6505)&gt;499,4%,0)</f>
        <v>0</v>
      </c>
    </row>
    <row r="6506" spans="1:19" hidden="1">
      <c r="A6506" t="s">
        <v>7908</v>
      </c>
      <c r="B6506" t="s">
        <v>5619</v>
      </c>
      <c r="C6506">
        <v>164</v>
      </c>
      <c r="D6506" t="s">
        <v>113</v>
      </c>
      <c r="E6506" t="s">
        <v>10250</v>
      </c>
      <c r="F6506" t="s">
        <v>258</v>
      </c>
      <c r="G6506" t="s">
        <v>191</v>
      </c>
      <c r="H6506">
        <v>5</v>
      </c>
      <c r="I6506">
        <v>2</v>
      </c>
      <c r="J6506" t="s">
        <v>127</v>
      </c>
      <c r="K6506" t="s">
        <v>31</v>
      </c>
      <c r="L6506" t="s">
        <v>295</v>
      </c>
      <c r="M6506" s="53">
        <v>0.01</v>
      </c>
      <c r="N6506" s="52">
        <v>6733.9807920000003</v>
      </c>
      <c r="O6506" s="52">
        <v>5155.2029759999996</v>
      </c>
      <c r="P6506">
        <v>1</v>
      </c>
      <c r="Q6506">
        <f>IF(SUMIFS(SolCotizacion!$P:$P,SolCotizacion!$E:$E,$G6506,SolCotizacion!$K:$K,$I6506)&gt;499,1,0)</f>
        <v>0</v>
      </c>
      <c r="R6506">
        <v>11174</v>
      </c>
      <c r="S6506" s="56">
        <f>IF(SUMIFS(SolCotizacion!$P:$P,SolCotizacion!$E:$E,$G6506,SolCotizacion!$K:$K,$I6506)&gt;499,4%,0)</f>
        <v>0</v>
      </c>
    </row>
    <row r="6507" spans="1:19" hidden="1">
      <c r="A6507" t="s">
        <v>7909</v>
      </c>
      <c r="B6507" t="s">
        <v>5621</v>
      </c>
      <c r="C6507">
        <v>165</v>
      </c>
      <c r="D6507" t="s">
        <v>113</v>
      </c>
      <c r="E6507" t="s">
        <v>10251</v>
      </c>
      <c r="F6507" t="s">
        <v>258</v>
      </c>
      <c r="G6507" t="s">
        <v>191</v>
      </c>
      <c r="H6507">
        <v>5</v>
      </c>
      <c r="I6507">
        <v>3</v>
      </c>
      <c r="J6507" t="s">
        <v>127</v>
      </c>
      <c r="K6507" t="s">
        <v>31</v>
      </c>
      <c r="L6507" t="s">
        <v>295</v>
      </c>
      <c r="M6507" s="53">
        <v>0.01</v>
      </c>
      <c r="N6507" s="52">
        <v>6733.9807920000003</v>
      </c>
      <c r="O6507" s="52">
        <v>5155.2029759999996</v>
      </c>
      <c r="P6507">
        <v>1</v>
      </c>
      <c r="Q6507">
        <f>IF(SUMIFS(SolCotizacion!$P:$P,SolCotizacion!$E:$E,$G6507,SolCotizacion!$K:$K,$I6507)&gt;499,1,0)</f>
        <v>0</v>
      </c>
      <c r="R6507">
        <v>11175</v>
      </c>
      <c r="S6507" s="56">
        <f>IF(SUMIFS(SolCotizacion!$P:$P,SolCotizacion!$E:$E,$G6507,SolCotizacion!$K:$K,$I6507)&gt;499,4%,0)</f>
        <v>0</v>
      </c>
    </row>
    <row r="6508" spans="1:19" hidden="1">
      <c r="A6508" t="s">
        <v>7910</v>
      </c>
      <c r="B6508" t="s">
        <v>5623</v>
      </c>
      <c r="C6508">
        <v>166</v>
      </c>
      <c r="D6508" t="s">
        <v>113</v>
      </c>
      <c r="E6508" t="s">
        <v>10252</v>
      </c>
      <c r="F6508" t="s">
        <v>259</v>
      </c>
      <c r="G6508" t="s">
        <v>192</v>
      </c>
      <c r="H6508">
        <v>5</v>
      </c>
      <c r="I6508">
        <v>1</v>
      </c>
      <c r="J6508" t="s">
        <v>127</v>
      </c>
      <c r="K6508" t="s">
        <v>31</v>
      </c>
      <c r="L6508" t="s">
        <v>295</v>
      </c>
      <c r="M6508" s="53">
        <v>0.01</v>
      </c>
      <c r="N6508" s="52">
        <v>6540.6627440000002</v>
      </c>
      <c r="O6508" s="52">
        <v>6540.6627440000002</v>
      </c>
      <c r="P6508">
        <v>1</v>
      </c>
      <c r="Q6508">
        <f>IF(SUMIFS(SolCotizacion!$P:$P,SolCotizacion!$E:$E,$G6508,SolCotizacion!$K:$K,$I6508)&gt;499,1,0)</f>
        <v>0</v>
      </c>
      <c r="R6508">
        <v>11176</v>
      </c>
      <c r="S6508" s="56">
        <f>IF(SUMIFS(SolCotizacion!$P:$P,SolCotizacion!$E:$E,$G6508,SolCotizacion!$K:$K,$I6508)&gt;499,4%,0)</f>
        <v>0</v>
      </c>
    </row>
    <row r="6509" spans="1:19" hidden="1">
      <c r="A6509" t="s">
        <v>7911</v>
      </c>
      <c r="B6509" t="s">
        <v>5625</v>
      </c>
      <c r="C6509">
        <v>167</v>
      </c>
      <c r="D6509" t="s">
        <v>113</v>
      </c>
      <c r="E6509" t="s">
        <v>10253</v>
      </c>
      <c r="F6509" t="s">
        <v>259</v>
      </c>
      <c r="G6509" t="s">
        <v>192</v>
      </c>
      <c r="H6509">
        <v>5</v>
      </c>
      <c r="I6509">
        <v>2</v>
      </c>
      <c r="J6509" t="s">
        <v>127</v>
      </c>
      <c r="K6509" t="s">
        <v>31</v>
      </c>
      <c r="L6509" t="s">
        <v>295</v>
      </c>
      <c r="M6509" s="53">
        <v>0.01</v>
      </c>
      <c r="N6509" s="52">
        <v>6540.6627440000002</v>
      </c>
      <c r="O6509" s="52">
        <v>6540.6627440000002</v>
      </c>
      <c r="P6509">
        <v>1</v>
      </c>
      <c r="Q6509">
        <f>IF(SUMIFS(SolCotizacion!$P:$P,SolCotizacion!$E:$E,$G6509,SolCotizacion!$K:$K,$I6509)&gt;499,1,0)</f>
        <v>0</v>
      </c>
      <c r="R6509">
        <v>11177</v>
      </c>
      <c r="S6509" s="56">
        <f>IF(SUMIFS(SolCotizacion!$P:$P,SolCotizacion!$E:$E,$G6509,SolCotizacion!$K:$K,$I6509)&gt;499,4%,0)</f>
        <v>0</v>
      </c>
    </row>
    <row r="6510" spans="1:19" hidden="1">
      <c r="A6510" t="s">
        <v>7912</v>
      </c>
      <c r="B6510" t="s">
        <v>5627</v>
      </c>
      <c r="C6510">
        <v>168</v>
      </c>
      <c r="D6510" t="s">
        <v>113</v>
      </c>
      <c r="E6510" t="s">
        <v>10254</v>
      </c>
      <c r="F6510" t="s">
        <v>259</v>
      </c>
      <c r="G6510" t="s">
        <v>192</v>
      </c>
      <c r="H6510">
        <v>5</v>
      </c>
      <c r="I6510">
        <v>3</v>
      </c>
      <c r="J6510" t="s">
        <v>127</v>
      </c>
      <c r="K6510" t="s">
        <v>31</v>
      </c>
      <c r="L6510" t="s">
        <v>295</v>
      </c>
      <c r="M6510" s="53">
        <v>0.01</v>
      </c>
      <c r="N6510" s="52">
        <v>6540.6627440000002</v>
      </c>
      <c r="O6510" s="52">
        <v>6540.6627440000002</v>
      </c>
      <c r="P6510">
        <v>1</v>
      </c>
      <c r="Q6510">
        <f>IF(SUMIFS(SolCotizacion!$P:$P,SolCotizacion!$E:$E,$G6510,SolCotizacion!$K:$K,$I6510)&gt;499,1,0)</f>
        <v>0</v>
      </c>
      <c r="R6510">
        <v>11178</v>
      </c>
      <c r="S6510" s="56">
        <f>IF(SUMIFS(SolCotizacion!$P:$P,SolCotizacion!$E:$E,$G6510,SolCotizacion!$K:$K,$I6510)&gt;499,4%,0)</f>
        <v>0</v>
      </c>
    </row>
    <row r="6511" spans="1:19" hidden="1">
      <c r="A6511" t="s">
        <v>7913</v>
      </c>
      <c r="B6511" t="s">
        <v>5629</v>
      </c>
      <c r="C6511">
        <v>169</v>
      </c>
      <c r="D6511" t="s">
        <v>113</v>
      </c>
      <c r="E6511" t="s">
        <v>10255</v>
      </c>
      <c r="F6511" t="s">
        <v>260</v>
      </c>
      <c r="G6511" t="s">
        <v>193</v>
      </c>
      <c r="H6511">
        <v>5</v>
      </c>
      <c r="I6511">
        <v>1</v>
      </c>
      <c r="J6511" t="s">
        <v>127</v>
      </c>
      <c r="K6511" t="s">
        <v>31</v>
      </c>
      <c r="L6511" t="s">
        <v>295</v>
      </c>
      <c r="M6511" s="53">
        <v>0.2</v>
      </c>
      <c r="N6511" s="52">
        <v>6086361.5135399997</v>
      </c>
      <c r="O6511" s="52">
        <v>5262603.0380000006</v>
      </c>
      <c r="P6511">
        <v>1</v>
      </c>
      <c r="Q6511">
        <f>IF(SUMIFS(SolCotizacion!$P:$P,SolCotizacion!$E:$E,$G6511,SolCotizacion!$K:$K,$I6511)&gt;499,1,0)</f>
        <v>0</v>
      </c>
      <c r="R6511">
        <v>11179</v>
      </c>
      <c r="S6511" s="56">
        <f>IF(SUMIFS(SolCotizacion!$P:$P,SolCotizacion!$E:$E,$G6511,SolCotizacion!$K:$K,$I6511)&gt;499,4%,0)</f>
        <v>0</v>
      </c>
    </row>
    <row r="6512" spans="1:19" hidden="1">
      <c r="A6512" t="s">
        <v>7914</v>
      </c>
      <c r="B6512" t="s">
        <v>5631</v>
      </c>
      <c r="C6512">
        <v>170</v>
      </c>
      <c r="D6512" t="s">
        <v>113</v>
      </c>
      <c r="E6512" t="s">
        <v>10256</v>
      </c>
      <c r="F6512" t="s">
        <v>260</v>
      </c>
      <c r="G6512" t="s">
        <v>193</v>
      </c>
      <c r="H6512">
        <v>5</v>
      </c>
      <c r="I6512">
        <v>2</v>
      </c>
      <c r="J6512" t="s">
        <v>127</v>
      </c>
      <c r="K6512" t="s">
        <v>31</v>
      </c>
      <c r="L6512" t="s">
        <v>295</v>
      </c>
      <c r="M6512" s="53">
        <v>0.2</v>
      </c>
      <c r="N6512" s="52">
        <v>6086361.5135399997</v>
      </c>
      <c r="O6512" s="52">
        <v>5262603.0380000006</v>
      </c>
      <c r="P6512">
        <v>1</v>
      </c>
      <c r="Q6512">
        <f>IF(SUMIFS(SolCotizacion!$P:$P,SolCotizacion!$E:$E,$G6512,SolCotizacion!$K:$K,$I6512)&gt;499,1,0)</f>
        <v>0</v>
      </c>
      <c r="R6512">
        <v>11180</v>
      </c>
      <c r="S6512" s="56">
        <f>IF(SUMIFS(SolCotizacion!$P:$P,SolCotizacion!$E:$E,$G6512,SolCotizacion!$K:$K,$I6512)&gt;499,4%,0)</f>
        <v>0</v>
      </c>
    </row>
    <row r="6513" spans="1:19" hidden="1">
      <c r="A6513" t="s">
        <v>7915</v>
      </c>
      <c r="B6513" t="s">
        <v>5633</v>
      </c>
      <c r="C6513">
        <v>171</v>
      </c>
      <c r="D6513" t="s">
        <v>113</v>
      </c>
      <c r="E6513" t="s">
        <v>10257</v>
      </c>
      <c r="F6513" t="s">
        <v>260</v>
      </c>
      <c r="G6513" t="s">
        <v>193</v>
      </c>
      <c r="H6513">
        <v>5</v>
      </c>
      <c r="I6513">
        <v>3</v>
      </c>
      <c r="J6513" t="s">
        <v>127</v>
      </c>
      <c r="K6513" t="s">
        <v>31</v>
      </c>
      <c r="L6513" t="s">
        <v>295</v>
      </c>
      <c r="M6513" s="53">
        <v>0.2</v>
      </c>
      <c r="N6513" s="52">
        <v>6086361.5135399997</v>
      </c>
      <c r="O6513" s="52">
        <v>5262603.0380000006</v>
      </c>
      <c r="P6513">
        <v>1</v>
      </c>
      <c r="Q6513">
        <f>IF(SUMIFS(SolCotizacion!$P:$P,SolCotizacion!$E:$E,$G6513,SolCotizacion!$K:$K,$I6513)&gt;499,1,0)</f>
        <v>0</v>
      </c>
      <c r="R6513">
        <v>11181</v>
      </c>
      <c r="S6513" s="56">
        <f>IF(SUMIFS(SolCotizacion!$P:$P,SolCotizacion!$E:$E,$G6513,SolCotizacion!$K:$K,$I6513)&gt;499,4%,0)</f>
        <v>0</v>
      </c>
    </row>
    <row r="6514" spans="1:19" hidden="1">
      <c r="A6514" t="s">
        <v>7916</v>
      </c>
      <c r="B6514" t="s">
        <v>5309</v>
      </c>
      <c r="C6514">
        <v>1</v>
      </c>
      <c r="D6514" t="s">
        <v>88</v>
      </c>
      <c r="E6514" t="s">
        <v>10104</v>
      </c>
      <c r="F6514" t="s">
        <v>176</v>
      </c>
      <c r="G6514" t="s">
        <v>176</v>
      </c>
      <c r="H6514">
        <v>5</v>
      </c>
      <c r="I6514">
        <v>1</v>
      </c>
      <c r="J6514" t="s">
        <v>84</v>
      </c>
      <c r="K6514" t="s">
        <v>31</v>
      </c>
      <c r="L6514" t="s">
        <v>292</v>
      </c>
      <c r="N6514" s="52">
        <v>1334296.608</v>
      </c>
      <c r="O6514" s="52">
        <v>1262786.1120000002</v>
      </c>
      <c r="P6514">
        <v>1</v>
      </c>
      <c r="Q6514">
        <v>1</v>
      </c>
      <c r="R6514">
        <v>11182</v>
      </c>
    </row>
    <row r="6515" spans="1:19" hidden="1">
      <c r="A6515" t="s">
        <v>7917</v>
      </c>
      <c r="B6515" t="s">
        <v>5311</v>
      </c>
      <c r="C6515">
        <v>2</v>
      </c>
      <c r="D6515" t="s">
        <v>88</v>
      </c>
      <c r="E6515" t="s">
        <v>10105</v>
      </c>
      <c r="F6515" t="s">
        <v>176</v>
      </c>
      <c r="G6515" t="s">
        <v>176</v>
      </c>
      <c r="H6515">
        <v>5</v>
      </c>
      <c r="I6515">
        <v>2</v>
      </c>
      <c r="J6515" t="s">
        <v>84</v>
      </c>
      <c r="K6515" t="s">
        <v>31</v>
      </c>
      <c r="L6515" t="s">
        <v>292</v>
      </c>
      <c r="N6515" s="52">
        <v>1355012.064</v>
      </c>
      <c r="O6515" s="52">
        <v>1284069.0240000002</v>
      </c>
      <c r="P6515">
        <v>1</v>
      </c>
      <c r="Q6515">
        <v>1</v>
      </c>
      <c r="R6515">
        <v>11184</v>
      </c>
    </row>
    <row r="6516" spans="1:19" hidden="1">
      <c r="A6516" t="s">
        <v>7918</v>
      </c>
      <c r="B6516" t="s">
        <v>5313</v>
      </c>
      <c r="C6516">
        <v>3</v>
      </c>
      <c r="D6516" t="s">
        <v>88</v>
      </c>
      <c r="E6516" t="s">
        <v>10106</v>
      </c>
      <c r="F6516" t="s">
        <v>176</v>
      </c>
      <c r="G6516" t="s">
        <v>176</v>
      </c>
      <c r="H6516">
        <v>5</v>
      </c>
      <c r="I6516">
        <v>3</v>
      </c>
      <c r="J6516" t="s">
        <v>84</v>
      </c>
      <c r="K6516" t="s">
        <v>31</v>
      </c>
      <c r="L6516" t="s">
        <v>292</v>
      </c>
      <c r="N6516" s="52">
        <v>1362106.368</v>
      </c>
      <c r="O6516" s="52">
        <v>1291163.3280000002</v>
      </c>
      <c r="P6516">
        <v>1</v>
      </c>
      <c r="Q6516">
        <v>1</v>
      </c>
      <c r="R6516">
        <v>11186</v>
      </c>
    </row>
    <row r="6517" spans="1:19" hidden="1">
      <c r="A6517" t="s">
        <v>7919</v>
      </c>
      <c r="B6517" t="s">
        <v>5315</v>
      </c>
      <c r="C6517">
        <v>4</v>
      </c>
      <c r="D6517" t="s">
        <v>88</v>
      </c>
      <c r="E6517" t="s">
        <v>10107</v>
      </c>
      <c r="F6517" t="s">
        <v>177</v>
      </c>
      <c r="G6517" t="s">
        <v>177</v>
      </c>
      <c r="H6517">
        <v>5</v>
      </c>
      <c r="I6517">
        <v>1</v>
      </c>
      <c r="J6517" t="s">
        <v>84</v>
      </c>
      <c r="K6517" t="s">
        <v>31</v>
      </c>
      <c r="L6517" t="s">
        <v>292</v>
      </c>
      <c r="N6517" s="52">
        <v>2234705.7600000002</v>
      </c>
      <c r="O6517" s="52">
        <v>2138223.2256</v>
      </c>
      <c r="P6517">
        <v>1</v>
      </c>
      <c r="Q6517">
        <v>1</v>
      </c>
      <c r="R6517">
        <v>11188</v>
      </c>
    </row>
    <row r="6518" spans="1:19" hidden="1">
      <c r="A6518" t="s">
        <v>7920</v>
      </c>
      <c r="B6518" t="s">
        <v>5317</v>
      </c>
      <c r="C6518">
        <v>5</v>
      </c>
      <c r="D6518" t="s">
        <v>88</v>
      </c>
      <c r="E6518" t="s">
        <v>10108</v>
      </c>
      <c r="F6518" t="s">
        <v>177</v>
      </c>
      <c r="G6518" t="s">
        <v>177</v>
      </c>
      <c r="H6518">
        <v>5</v>
      </c>
      <c r="I6518">
        <v>2</v>
      </c>
      <c r="J6518" t="s">
        <v>84</v>
      </c>
      <c r="K6518" t="s">
        <v>31</v>
      </c>
      <c r="L6518" t="s">
        <v>292</v>
      </c>
      <c r="N6518" s="52">
        <v>2270177.2800000003</v>
      </c>
      <c r="O6518" s="52">
        <v>2170857.0240000002</v>
      </c>
      <c r="P6518">
        <v>1</v>
      </c>
      <c r="Q6518">
        <v>1</v>
      </c>
      <c r="R6518">
        <v>11190</v>
      </c>
    </row>
    <row r="6519" spans="1:19" hidden="1">
      <c r="A6519" t="s">
        <v>7921</v>
      </c>
      <c r="B6519" t="s">
        <v>5319</v>
      </c>
      <c r="C6519">
        <v>6</v>
      </c>
      <c r="D6519" t="s">
        <v>88</v>
      </c>
      <c r="E6519" t="s">
        <v>10109</v>
      </c>
      <c r="F6519" t="s">
        <v>177</v>
      </c>
      <c r="G6519" t="s">
        <v>177</v>
      </c>
      <c r="H6519">
        <v>5</v>
      </c>
      <c r="I6519">
        <v>3</v>
      </c>
      <c r="J6519" t="s">
        <v>84</v>
      </c>
      <c r="K6519" t="s">
        <v>31</v>
      </c>
      <c r="L6519" t="s">
        <v>292</v>
      </c>
      <c r="N6519" s="52">
        <v>2298554.4960000003</v>
      </c>
      <c r="O6519" s="52">
        <v>2185045.6320000002</v>
      </c>
      <c r="P6519">
        <v>1</v>
      </c>
      <c r="Q6519">
        <v>1</v>
      </c>
      <c r="R6519">
        <v>11192</v>
      </c>
    </row>
    <row r="6520" spans="1:19" hidden="1">
      <c r="A6520" t="s">
        <v>7922</v>
      </c>
      <c r="B6520" t="s">
        <v>5321</v>
      </c>
      <c r="C6520">
        <v>7</v>
      </c>
      <c r="D6520" t="s">
        <v>88</v>
      </c>
      <c r="E6520" t="s">
        <v>10110</v>
      </c>
      <c r="F6520" t="s">
        <v>178</v>
      </c>
      <c r="G6520" t="s">
        <v>178</v>
      </c>
      <c r="H6520">
        <v>5</v>
      </c>
      <c r="I6520">
        <v>1</v>
      </c>
      <c r="J6520" t="s">
        <v>84</v>
      </c>
      <c r="K6520" t="s">
        <v>31</v>
      </c>
      <c r="L6520" t="s">
        <v>292</v>
      </c>
      <c r="N6520" s="52">
        <v>1777785.5520000001</v>
      </c>
      <c r="O6520" s="52">
        <v>1699422.5280000002</v>
      </c>
      <c r="P6520">
        <v>1</v>
      </c>
      <c r="Q6520">
        <v>1</v>
      </c>
      <c r="R6520">
        <v>11194</v>
      </c>
    </row>
    <row r="6521" spans="1:19" hidden="1">
      <c r="A6521" t="s">
        <v>7923</v>
      </c>
      <c r="B6521" t="s">
        <v>5323</v>
      </c>
      <c r="C6521">
        <v>8</v>
      </c>
      <c r="D6521" t="s">
        <v>88</v>
      </c>
      <c r="E6521" t="s">
        <v>10111</v>
      </c>
      <c r="F6521" t="s">
        <v>178</v>
      </c>
      <c r="G6521" t="s">
        <v>178</v>
      </c>
      <c r="H6521">
        <v>5</v>
      </c>
      <c r="I6521">
        <v>2</v>
      </c>
      <c r="J6521" t="s">
        <v>84</v>
      </c>
      <c r="K6521" t="s">
        <v>31</v>
      </c>
      <c r="L6521" t="s">
        <v>292</v>
      </c>
      <c r="N6521" s="52">
        <v>1787764.6080000002</v>
      </c>
      <c r="O6521" s="52">
        <v>1716821.5680000002</v>
      </c>
      <c r="P6521">
        <v>1</v>
      </c>
      <c r="Q6521">
        <v>1</v>
      </c>
      <c r="R6521">
        <v>11196</v>
      </c>
    </row>
    <row r="6522" spans="1:19" hidden="1">
      <c r="A6522" t="s">
        <v>7924</v>
      </c>
      <c r="B6522" t="s">
        <v>5325</v>
      </c>
      <c r="C6522">
        <v>9</v>
      </c>
      <c r="D6522" t="s">
        <v>88</v>
      </c>
      <c r="E6522" t="s">
        <v>10112</v>
      </c>
      <c r="F6522" t="s">
        <v>178</v>
      </c>
      <c r="G6522" t="s">
        <v>178</v>
      </c>
      <c r="H6522">
        <v>5</v>
      </c>
      <c r="I6522">
        <v>3</v>
      </c>
      <c r="J6522" t="s">
        <v>84</v>
      </c>
      <c r="K6522" t="s">
        <v>31</v>
      </c>
      <c r="L6522" t="s">
        <v>292</v>
      </c>
      <c r="N6522" s="52">
        <v>1787764.6080000002</v>
      </c>
      <c r="O6522" s="52">
        <v>1716821.5680000002</v>
      </c>
      <c r="P6522">
        <v>1</v>
      </c>
      <c r="Q6522">
        <v>1</v>
      </c>
      <c r="R6522">
        <v>11198</v>
      </c>
    </row>
    <row r="6523" spans="1:19" hidden="1">
      <c r="A6523" t="s">
        <v>7925</v>
      </c>
      <c r="B6523" t="s">
        <v>5327</v>
      </c>
      <c r="C6523">
        <v>13</v>
      </c>
      <c r="D6523" t="s">
        <v>88</v>
      </c>
      <c r="E6523" t="s">
        <v>10113</v>
      </c>
      <c r="F6523" t="s">
        <v>179</v>
      </c>
      <c r="G6523" t="s">
        <v>179</v>
      </c>
      <c r="H6523">
        <v>5</v>
      </c>
      <c r="I6523">
        <v>1</v>
      </c>
      <c r="J6523" t="s">
        <v>84</v>
      </c>
      <c r="K6523" t="s">
        <v>31</v>
      </c>
      <c r="L6523" t="s">
        <v>292</v>
      </c>
      <c r="N6523" s="52">
        <v>1192976.8800000001</v>
      </c>
      <c r="O6523" s="52">
        <v>1135191.3120000002</v>
      </c>
      <c r="P6523">
        <v>1</v>
      </c>
      <c r="Q6523">
        <v>1</v>
      </c>
      <c r="R6523">
        <v>11206</v>
      </c>
    </row>
    <row r="6524" spans="1:19" hidden="1">
      <c r="A6524" t="s">
        <v>7926</v>
      </c>
      <c r="B6524" t="s">
        <v>5329</v>
      </c>
      <c r="C6524">
        <v>14</v>
      </c>
      <c r="D6524" t="s">
        <v>88</v>
      </c>
      <c r="E6524" t="s">
        <v>10114</v>
      </c>
      <c r="F6524" t="s">
        <v>179</v>
      </c>
      <c r="G6524" t="s">
        <v>179</v>
      </c>
      <c r="H6524">
        <v>5</v>
      </c>
      <c r="I6524">
        <v>2</v>
      </c>
      <c r="J6524" t="s">
        <v>84</v>
      </c>
      <c r="K6524" t="s">
        <v>31</v>
      </c>
      <c r="L6524" t="s">
        <v>292</v>
      </c>
      <c r="N6524" s="52">
        <v>1201115.5680000002</v>
      </c>
      <c r="O6524" s="52">
        <v>1143330</v>
      </c>
      <c r="P6524">
        <v>1</v>
      </c>
      <c r="Q6524">
        <v>1</v>
      </c>
      <c r="R6524">
        <v>11208</v>
      </c>
    </row>
    <row r="6525" spans="1:19" hidden="1">
      <c r="A6525" t="s">
        <v>7927</v>
      </c>
      <c r="B6525" t="s">
        <v>5331</v>
      </c>
      <c r="C6525">
        <v>15</v>
      </c>
      <c r="D6525" t="s">
        <v>88</v>
      </c>
      <c r="E6525" t="s">
        <v>10115</v>
      </c>
      <c r="F6525" t="s">
        <v>179</v>
      </c>
      <c r="G6525" t="s">
        <v>179</v>
      </c>
      <c r="H6525">
        <v>5</v>
      </c>
      <c r="I6525">
        <v>3</v>
      </c>
      <c r="J6525" t="s">
        <v>84</v>
      </c>
      <c r="K6525" t="s">
        <v>31</v>
      </c>
      <c r="L6525" t="s">
        <v>292</v>
      </c>
      <c r="N6525" s="52">
        <v>1205184.912</v>
      </c>
      <c r="O6525" s="52">
        <v>1147399.3440000003</v>
      </c>
      <c r="P6525">
        <v>1</v>
      </c>
      <c r="Q6525">
        <v>1</v>
      </c>
      <c r="R6525">
        <v>11210</v>
      </c>
    </row>
    <row r="6526" spans="1:19" hidden="1">
      <c r="A6526" t="s">
        <v>7928</v>
      </c>
      <c r="B6526" t="s">
        <v>5333</v>
      </c>
      <c r="C6526">
        <v>16</v>
      </c>
      <c r="D6526" t="s">
        <v>88</v>
      </c>
      <c r="E6526" t="s">
        <v>10116</v>
      </c>
      <c r="F6526" t="s">
        <v>180</v>
      </c>
      <c r="G6526" t="s">
        <v>180</v>
      </c>
      <c r="H6526">
        <v>5</v>
      </c>
      <c r="I6526">
        <v>1</v>
      </c>
      <c r="J6526" t="s">
        <v>84</v>
      </c>
      <c r="K6526" t="s">
        <v>31</v>
      </c>
      <c r="L6526" t="s">
        <v>292</v>
      </c>
      <c r="N6526" s="52">
        <v>1502696.8507872</v>
      </c>
      <c r="O6526" s="52">
        <v>1419966.5261039999</v>
      </c>
      <c r="P6526">
        <v>1</v>
      </c>
      <c r="Q6526">
        <v>1</v>
      </c>
      <c r="R6526">
        <v>11212</v>
      </c>
    </row>
    <row r="6527" spans="1:19" hidden="1">
      <c r="A6527" t="s">
        <v>7929</v>
      </c>
      <c r="B6527" t="s">
        <v>5335</v>
      </c>
      <c r="C6527">
        <v>17</v>
      </c>
      <c r="D6527" t="s">
        <v>88</v>
      </c>
      <c r="E6527" t="s">
        <v>10117</v>
      </c>
      <c r="F6527" t="s">
        <v>180</v>
      </c>
      <c r="G6527" t="s">
        <v>180</v>
      </c>
      <c r="H6527">
        <v>5</v>
      </c>
      <c r="I6527">
        <v>2</v>
      </c>
      <c r="J6527" t="s">
        <v>84</v>
      </c>
      <c r="K6527" t="s">
        <v>31</v>
      </c>
      <c r="L6527" t="s">
        <v>292</v>
      </c>
      <c r="N6527" s="52">
        <v>1510835.5938768</v>
      </c>
      <c r="O6527" s="52">
        <v>1428105.2693040003</v>
      </c>
      <c r="P6527">
        <v>1</v>
      </c>
      <c r="Q6527">
        <v>1</v>
      </c>
      <c r="R6527">
        <v>11214</v>
      </c>
    </row>
    <row r="6528" spans="1:19" hidden="1">
      <c r="A6528" t="s">
        <v>7930</v>
      </c>
      <c r="B6528" t="s">
        <v>5337</v>
      </c>
      <c r="C6528">
        <v>18</v>
      </c>
      <c r="D6528" t="s">
        <v>88</v>
      </c>
      <c r="E6528" t="s">
        <v>10118</v>
      </c>
      <c r="F6528" t="s">
        <v>180</v>
      </c>
      <c r="G6528" t="s">
        <v>180</v>
      </c>
      <c r="H6528">
        <v>5</v>
      </c>
      <c r="I6528">
        <v>3</v>
      </c>
      <c r="J6528" t="s">
        <v>84</v>
      </c>
      <c r="K6528" t="s">
        <v>31</v>
      </c>
      <c r="L6528" t="s">
        <v>292</v>
      </c>
      <c r="N6528" s="52">
        <v>1514904.9654768002</v>
      </c>
      <c r="O6528" s="52">
        <v>1432174.640904</v>
      </c>
      <c r="P6528">
        <v>1</v>
      </c>
      <c r="Q6528">
        <v>1</v>
      </c>
      <c r="R6528">
        <v>11216</v>
      </c>
    </row>
    <row r="6529" spans="1:18" hidden="1">
      <c r="A6529" t="s">
        <v>7931</v>
      </c>
      <c r="B6529" t="s">
        <v>5339</v>
      </c>
      <c r="C6529">
        <v>19</v>
      </c>
      <c r="D6529" t="s">
        <v>88</v>
      </c>
      <c r="E6529" t="s">
        <v>10119</v>
      </c>
      <c r="F6529" t="s">
        <v>181</v>
      </c>
      <c r="G6529" t="s">
        <v>181</v>
      </c>
      <c r="H6529">
        <v>5</v>
      </c>
      <c r="I6529">
        <v>1</v>
      </c>
      <c r="J6529" t="s">
        <v>84</v>
      </c>
      <c r="K6529" t="s">
        <v>31</v>
      </c>
      <c r="L6529" t="s">
        <v>292</v>
      </c>
      <c r="N6529" s="52">
        <v>10909374.853915202</v>
      </c>
      <c r="O6529" s="52">
        <v>10355492.685384002</v>
      </c>
      <c r="P6529">
        <v>1</v>
      </c>
      <c r="Q6529">
        <v>1</v>
      </c>
      <c r="R6529">
        <v>11218</v>
      </c>
    </row>
    <row r="6530" spans="1:18" hidden="1">
      <c r="A6530" t="s">
        <v>7932</v>
      </c>
      <c r="B6530" t="s">
        <v>5341</v>
      </c>
      <c r="C6530">
        <v>20</v>
      </c>
      <c r="D6530" t="s">
        <v>88</v>
      </c>
      <c r="E6530" t="s">
        <v>10120</v>
      </c>
      <c r="F6530" t="s">
        <v>181</v>
      </c>
      <c r="G6530" t="s">
        <v>181</v>
      </c>
      <c r="H6530">
        <v>5</v>
      </c>
      <c r="I6530">
        <v>2</v>
      </c>
      <c r="J6530" t="s">
        <v>84</v>
      </c>
      <c r="K6530" t="s">
        <v>31</v>
      </c>
      <c r="L6530" t="s">
        <v>292</v>
      </c>
      <c r="N6530" s="52">
        <v>10917513.5971152</v>
      </c>
      <c r="O6530" s="52">
        <v>10363631.428584</v>
      </c>
      <c r="P6530">
        <v>1</v>
      </c>
      <c r="Q6530">
        <v>1</v>
      </c>
      <c r="R6530">
        <v>11220</v>
      </c>
    </row>
    <row r="6531" spans="1:18" hidden="1">
      <c r="A6531" t="s">
        <v>7933</v>
      </c>
      <c r="B6531" t="s">
        <v>5343</v>
      </c>
      <c r="C6531">
        <v>21</v>
      </c>
      <c r="D6531" t="s">
        <v>88</v>
      </c>
      <c r="E6531" t="s">
        <v>10121</v>
      </c>
      <c r="F6531" t="s">
        <v>181</v>
      </c>
      <c r="G6531" t="s">
        <v>181</v>
      </c>
      <c r="H6531">
        <v>5</v>
      </c>
      <c r="I6531">
        <v>3</v>
      </c>
      <c r="J6531" t="s">
        <v>84</v>
      </c>
      <c r="K6531" t="s">
        <v>31</v>
      </c>
      <c r="L6531" t="s">
        <v>292</v>
      </c>
      <c r="N6531" s="52">
        <v>10921582.9687152</v>
      </c>
      <c r="O6531" s="52">
        <v>10367700.800184</v>
      </c>
      <c r="P6531">
        <v>1</v>
      </c>
      <c r="Q6531">
        <v>1</v>
      </c>
      <c r="R6531">
        <v>11222</v>
      </c>
    </row>
    <row r="6532" spans="1:18" hidden="1">
      <c r="A6532" t="s">
        <v>7934</v>
      </c>
      <c r="B6532" t="s">
        <v>5345</v>
      </c>
      <c r="C6532">
        <v>22</v>
      </c>
      <c r="D6532" t="s">
        <v>88</v>
      </c>
      <c r="E6532" t="s">
        <v>10122</v>
      </c>
      <c r="F6532" t="s">
        <v>182</v>
      </c>
      <c r="G6532" t="s">
        <v>182</v>
      </c>
      <c r="H6532">
        <v>5</v>
      </c>
      <c r="I6532">
        <v>1</v>
      </c>
      <c r="J6532" t="s">
        <v>84</v>
      </c>
      <c r="K6532" t="s">
        <v>31</v>
      </c>
      <c r="L6532" t="s">
        <v>292</v>
      </c>
      <c r="N6532" s="52">
        <v>2139634.8935088003</v>
      </c>
      <c r="O6532" s="52">
        <v>2023983.3526368001</v>
      </c>
      <c r="P6532">
        <v>1</v>
      </c>
      <c r="Q6532">
        <v>1</v>
      </c>
      <c r="R6532">
        <v>11224</v>
      </c>
    </row>
    <row r="6533" spans="1:18" hidden="1">
      <c r="A6533" t="s">
        <v>7935</v>
      </c>
      <c r="B6533" t="s">
        <v>5347</v>
      </c>
      <c r="C6533">
        <v>23</v>
      </c>
      <c r="D6533" t="s">
        <v>88</v>
      </c>
      <c r="E6533" t="s">
        <v>10123</v>
      </c>
      <c r="F6533" t="s">
        <v>182</v>
      </c>
      <c r="G6533" t="s">
        <v>182</v>
      </c>
      <c r="H6533">
        <v>5</v>
      </c>
      <c r="I6533">
        <v>2</v>
      </c>
      <c r="J6533" t="s">
        <v>84</v>
      </c>
      <c r="K6533" t="s">
        <v>31</v>
      </c>
      <c r="L6533" t="s">
        <v>292</v>
      </c>
      <c r="N6533" s="52">
        <v>2147773.6367088002</v>
      </c>
      <c r="O6533" s="52">
        <v>2032122.0959472002</v>
      </c>
      <c r="P6533">
        <v>1</v>
      </c>
      <c r="Q6533">
        <v>1</v>
      </c>
      <c r="R6533">
        <v>11226</v>
      </c>
    </row>
    <row r="6534" spans="1:18" hidden="1">
      <c r="A6534" t="s">
        <v>7936</v>
      </c>
      <c r="B6534" t="s">
        <v>5349</v>
      </c>
      <c r="C6534">
        <v>24</v>
      </c>
      <c r="D6534" t="s">
        <v>88</v>
      </c>
      <c r="E6534" t="s">
        <v>10124</v>
      </c>
      <c r="F6534" t="s">
        <v>182</v>
      </c>
      <c r="G6534" t="s">
        <v>182</v>
      </c>
      <c r="H6534">
        <v>5</v>
      </c>
      <c r="I6534">
        <v>3</v>
      </c>
      <c r="J6534" t="s">
        <v>84</v>
      </c>
      <c r="K6534" t="s">
        <v>31</v>
      </c>
      <c r="L6534" t="s">
        <v>292</v>
      </c>
      <c r="N6534" s="52">
        <v>2151843.0083087999</v>
      </c>
      <c r="O6534" s="52">
        <v>2036191.4674368002</v>
      </c>
      <c r="P6534">
        <v>1</v>
      </c>
      <c r="Q6534">
        <v>1</v>
      </c>
      <c r="R6534">
        <v>11228</v>
      </c>
    </row>
    <row r="6535" spans="1:18" hidden="1">
      <c r="A6535" t="s">
        <v>7937</v>
      </c>
      <c r="B6535" t="s">
        <v>5351</v>
      </c>
      <c r="C6535">
        <v>25</v>
      </c>
      <c r="D6535" t="s">
        <v>88</v>
      </c>
      <c r="E6535" t="s">
        <v>10125</v>
      </c>
      <c r="F6535" t="s">
        <v>183</v>
      </c>
      <c r="G6535" t="s">
        <v>183</v>
      </c>
      <c r="H6535">
        <v>5</v>
      </c>
      <c r="I6535">
        <v>1</v>
      </c>
      <c r="J6535" t="s">
        <v>84</v>
      </c>
      <c r="K6535" t="s">
        <v>31</v>
      </c>
      <c r="L6535" t="s">
        <v>292</v>
      </c>
      <c r="N6535" s="52">
        <v>2338383.0025632</v>
      </c>
      <c r="O6535" s="52">
        <v>2208163.1113632</v>
      </c>
      <c r="P6535">
        <v>1</v>
      </c>
      <c r="Q6535">
        <v>1</v>
      </c>
      <c r="R6535">
        <v>11230</v>
      </c>
    </row>
    <row r="6536" spans="1:18" hidden="1">
      <c r="A6536" t="s">
        <v>7938</v>
      </c>
      <c r="B6536" t="s">
        <v>5353</v>
      </c>
      <c r="C6536">
        <v>26</v>
      </c>
      <c r="D6536" t="s">
        <v>88</v>
      </c>
      <c r="E6536" t="s">
        <v>10126</v>
      </c>
      <c r="F6536" t="s">
        <v>183</v>
      </c>
      <c r="G6536" t="s">
        <v>183</v>
      </c>
      <c r="H6536">
        <v>5</v>
      </c>
      <c r="I6536">
        <v>2</v>
      </c>
      <c r="J6536" t="s">
        <v>84</v>
      </c>
      <c r="K6536" t="s">
        <v>31</v>
      </c>
      <c r="L6536" t="s">
        <v>292</v>
      </c>
      <c r="N6536" s="52">
        <v>2346521.7456528</v>
      </c>
      <c r="O6536" s="52">
        <v>2216301.8545631999</v>
      </c>
      <c r="P6536">
        <v>1</v>
      </c>
      <c r="Q6536">
        <v>1</v>
      </c>
      <c r="R6536">
        <v>11232</v>
      </c>
    </row>
    <row r="6537" spans="1:18" hidden="1">
      <c r="A6537" t="s">
        <v>7939</v>
      </c>
      <c r="B6537" t="s">
        <v>5355</v>
      </c>
      <c r="C6537">
        <v>27</v>
      </c>
      <c r="D6537" t="s">
        <v>88</v>
      </c>
      <c r="E6537" t="s">
        <v>10127</v>
      </c>
      <c r="F6537" t="s">
        <v>183</v>
      </c>
      <c r="G6537" t="s">
        <v>183</v>
      </c>
      <c r="H6537">
        <v>5</v>
      </c>
      <c r="I6537">
        <v>3</v>
      </c>
      <c r="J6537" t="s">
        <v>84</v>
      </c>
      <c r="K6537" t="s">
        <v>31</v>
      </c>
      <c r="L6537" t="s">
        <v>292</v>
      </c>
      <c r="N6537" s="52">
        <v>2350591.1173632005</v>
      </c>
      <c r="O6537" s="52">
        <v>2220371.2260528002</v>
      </c>
      <c r="P6537">
        <v>1</v>
      </c>
      <c r="Q6537">
        <v>1</v>
      </c>
      <c r="R6537">
        <v>11234</v>
      </c>
    </row>
    <row r="6538" spans="1:18" hidden="1">
      <c r="A6538" t="s">
        <v>7940</v>
      </c>
      <c r="B6538" t="s">
        <v>5357</v>
      </c>
      <c r="C6538">
        <v>28</v>
      </c>
      <c r="D6538" t="s">
        <v>88</v>
      </c>
      <c r="E6538" t="s">
        <v>10128</v>
      </c>
      <c r="F6538" t="s">
        <v>184</v>
      </c>
      <c r="G6538" t="s">
        <v>184</v>
      </c>
      <c r="H6538">
        <v>5</v>
      </c>
      <c r="I6538">
        <v>1</v>
      </c>
      <c r="J6538" t="s">
        <v>84</v>
      </c>
      <c r="K6538" t="s">
        <v>31</v>
      </c>
      <c r="L6538" t="s">
        <v>292</v>
      </c>
      <c r="N6538" s="52">
        <v>5066286.2545680003</v>
      </c>
      <c r="O6538" s="52">
        <v>4771175.426136001</v>
      </c>
      <c r="P6538">
        <v>1</v>
      </c>
      <c r="Q6538">
        <v>1</v>
      </c>
      <c r="R6538">
        <v>11236</v>
      </c>
    </row>
    <row r="6539" spans="1:18" hidden="1">
      <c r="A6539" t="s">
        <v>7941</v>
      </c>
      <c r="B6539" t="s">
        <v>5359</v>
      </c>
      <c r="C6539">
        <v>29</v>
      </c>
      <c r="D6539" t="s">
        <v>88</v>
      </c>
      <c r="E6539" t="s">
        <v>10129</v>
      </c>
      <c r="F6539" t="s">
        <v>184</v>
      </c>
      <c r="G6539" t="s">
        <v>184</v>
      </c>
      <c r="H6539">
        <v>5</v>
      </c>
      <c r="I6539">
        <v>2</v>
      </c>
      <c r="J6539" t="s">
        <v>84</v>
      </c>
      <c r="K6539" t="s">
        <v>31</v>
      </c>
      <c r="L6539" t="s">
        <v>292</v>
      </c>
      <c r="N6539" s="52">
        <v>5074424.9977680007</v>
      </c>
      <c r="O6539" s="52">
        <v>4779314.1693360005</v>
      </c>
      <c r="P6539">
        <v>1</v>
      </c>
      <c r="Q6539">
        <v>1</v>
      </c>
      <c r="R6539">
        <v>11238</v>
      </c>
    </row>
    <row r="6540" spans="1:18" hidden="1">
      <c r="A6540" t="s">
        <v>7942</v>
      </c>
      <c r="B6540" t="s">
        <v>5361</v>
      </c>
      <c r="C6540">
        <v>30</v>
      </c>
      <c r="D6540" t="s">
        <v>88</v>
      </c>
      <c r="E6540" t="s">
        <v>10130</v>
      </c>
      <c r="F6540" t="s">
        <v>184</v>
      </c>
      <c r="G6540" t="s">
        <v>184</v>
      </c>
      <c r="H6540">
        <v>5</v>
      </c>
      <c r="I6540">
        <v>3</v>
      </c>
      <c r="J6540" t="s">
        <v>84</v>
      </c>
      <c r="K6540" t="s">
        <v>31</v>
      </c>
      <c r="L6540" t="s">
        <v>292</v>
      </c>
      <c r="N6540" s="52">
        <v>5078494.3693680009</v>
      </c>
      <c r="O6540" s="52">
        <v>4783383.5409359997</v>
      </c>
      <c r="P6540">
        <v>1</v>
      </c>
      <c r="Q6540">
        <v>1</v>
      </c>
      <c r="R6540">
        <v>11240</v>
      </c>
    </row>
    <row r="6541" spans="1:18" hidden="1">
      <c r="A6541" t="s">
        <v>7943</v>
      </c>
      <c r="B6541" t="s">
        <v>5363</v>
      </c>
      <c r="C6541">
        <v>31</v>
      </c>
      <c r="D6541" t="s">
        <v>88</v>
      </c>
      <c r="E6541" t="s">
        <v>10131</v>
      </c>
      <c r="F6541" t="s">
        <v>185</v>
      </c>
      <c r="G6541" t="s">
        <v>185</v>
      </c>
      <c r="H6541">
        <v>5</v>
      </c>
      <c r="I6541">
        <v>1</v>
      </c>
      <c r="J6541" t="s">
        <v>84</v>
      </c>
      <c r="K6541" t="s">
        <v>31</v>
      </c>
      <c r="L6541" t="s">
        <v>292</v>
      </c>
      <c r="N6541" s="52">
        <v>8289432.0304032015</v>
      </c>
      <c r="O6541" s="52">
        <v>7805339.5848672008</v>
      </c>
      <c r="P6541">
        <v>1</v>
      </c>
      <c r="Q6541">
        <v>1</v>
      </c>
      <c r="R6541">
        <v>11242</v>
      </c>
    </row>
    <row r="6542" spans="1:18" hidden="1">
      <c r="A6542" t="s">
        <v>7944</v>
      </c>
      <c r="B6542" t="s">
        <v>5365</v>
      </c>
      <c r="C6542">
        <v>32</v>
      </c>
      <c r="D6542" t="s">
        <v>88</v>
      </c>
      <c r="E6542" t="s">
        <v>10132</v>
      </c>
      <c r="F6542" t="s">
        <v>185</v>
      </c>
      <c r="G6542" t="s">
        <v>185</v>
      </c>
      <c r="H6542">
        <v>5</v>
      </c>
      <c r="I6542">
        <v>2</v>
      </c>
      <c r="J6542" t="s">
        <v>84</v>
      </c>
      <c r="K6542" t="s">
        <v>31</v>
      </c>
      <c r="L6542" t="s">
        <v>292</v>
      </c>
      <c r="N6542" s="52">
        <v>8297570.7736032009</v>
      </c>
      <c r="O6542" s="52">
        <v>7813478.3280672003</v>
      </c>
      <c r="P6542">
        <v>1</v>
      </c>
      <c r="Q6542">
        <v>1</v>
      </c>
      <c r="R6542">
        <v>11244</v>
      </c>
    </row>
    <row r="6543" spans="1:18" hidden="1">
      <c r="A6543" t="s">
        <v>7945</v>
      </c>
      <c r="B6543" t="s">
        <v>5367</v>
      </c>
      <c r="C6543">
        <v>33</v>
      </c>
      <c r="D6543" t="s">
        <v>88</v>
      </c>
      <c r="E6543" t="s">
        <v>10133</v>
      </c>
      <c r="F6543" t="s">
        <v>185</v>
      </c>
      <c r="G6543" t="s">
        <v>185</v>
      </c>
      <c r="H6543">
        <v>5</v>
      </c>
      <c r="I6543">
        <v>3</v>
      </c>
      <c r="J6543" t="s">
        <v>84</v>
      </c>
      <c r="K6543" t="s">
        <v>31</v>
      </c>
      <c r="L6543" t="s">
        <v>292</v>
      </c>
      <c r="N6543" s="52">
        <v>8301640.1452032002</v>
      </c>
      <c r="O6543" s="52">
        <v>7817547.6995568005</v>
      </c>
      <c r="P6543">
        <v>1</v>
      </c>
      <c r="Q6543">
        <v>1</v>
      </c>
      <c r="R6543">
        <v>11246</v>
      </c>
    </row>
    <row r="6544" spans="1:18" hidden="1">
      <c r="A6544" t="s">
        <v>7946</v>
      </c>
      <c r="B6544" t="s">
        <v>5369</v>
      </c>
      <c r="C6544">
        <v>34</v>
      </c>
      <c r="D6544" t="s">
        <v>88</v>
      </c>
      <c r="E6544" t="s">
        <v>10134</v>
      </c>
      <c r="F6544" t="s">
        <v>186</v>
      </c>
      <c r="G6544" t="s">
        <v>186</v>
      </c>
      <c r="H6544">
        <v>5</v>
      </c>
      <c r="I6544">
        <v>1</v>
      </c>
      <c r="J6544" t="s">
        <v>84</v>
      </c>
      <c r="K6544" t="s">
        <v>31</v>
      </c>
      <c r="L6544" t="s">
        <v>292</v>
      </c>
      <c r="N6544" s="52">
        <v>11031008.370984001</v>
      </c>
      <c r="O6544" s="52">
        <v>10427317.0941792</v>
      </c>
      <c r="P6544">
        <v>1</v>
      </c>
      <c r="Q6544">
        <v>1</v>
      </c>
      <c r="R6544">
        <v>11248</v>
      </c>
    </row>
    <row r="6545" spans="1:18" hidden="1">
      <c r="A6545" t="s">
        <v>7947</v>
      </c>
      <c r="B6545" t="s">
        <v>5371</v>
      </c>
      <c r="C6545">
        <v>35</v>
      </c>
      <c r="D6545" t="s">
        <v>88</v>
      </c>
      <c r="E6545" t="s">
        <v>10135</v>
      </c>
      <c r="F6545" t="s">
        <v>186</v>
      </c>
      <c r="G6545" t="s">
        <v>186</v>
      </c>
      <c r="H6545">
        <v>5</v>
      </c>
      <c r="I6545">
        <v>2</v>
      </c>
      <c r="J6545" t="s">
        <v>84</v>
      </c>
      <c r="K6545" t="s">
        <v>31</v>
      </c>
      <c r="L6545" t="s">
        <v>292</v>
      </c>
      <c r="N6545" s="52">
        <v>11039147.114184001</v>
      </c>
      <c r="O6545" s="52">
        <v>10435455.837268801</v>
      </c>
      <c r="P6545">
        <v>1</v>
      </c>
      <c r="Q6545">
        <v>1</v>
      </c>
      <c r="R6545">
        <v>11250</v>
      </c>
    </row>
    <row r="6546" spans="1:18" hidden="1">
      <c r="A6546" t="s">
        <v>7948</v>
      </c>
      <c r="B6546" t="s">
        <v>5373</v>
      </c>
      <c r="C6546">
        <v>36</v>
      </c>
      <c r="D6546" t="s">
        <v>88</v>
      </c>
      <c r="E6546" t="s">
        <v>10136</v>
      </c>
      <c r="F6546" t="s">
        <v>186</v>
      </c>
      <c r="G6546" t="s">
        <v>186</v>
      </c>
      <c r="H6546">
        <v>5</v>
      </c>
      <c r="I6546">
        <v>3</v>
      </c>
      <c r="J6546" t="s">
        <v>84</v>
      </c>
      <c r="K6546" t="s">
        <v>31</v>
      </c>
      <c r="L6546" t="s">
        <v>292</v>
      </c>
      <c r="N6546" s="52">
        <v>11043216.485784002</v>
      </c>
      <c r="O6546" s="52">
        <v>10439524.464000002</v>
      </c>
      <c r="P6546">
        <v>1</v>
      </c>
      <c r="Q6546">
        <v>1</v>
      </c>
      <c r="R6546">
        <v>11252</v>
      </c>
    </row>
    <row r="6547" spans="1:18" hidden="1">
      <c r="A6547" t="s">
        <v>7949</v>
      </c>
      <c r="B6547" t="s">
        <v>5375</v>
      </c>
      <c r="C6547">
        <v>37</v>
      </c>
      <c r="D6547" t="s">
        <v>88</v>
      </c>
      <c r="E6547" t="s">
        <v>10137</v>
      </c>
      <c r="F6547" t="s">
        <v>187</v>
      </c>
      <c r="G6547" t="s">
        <v>187</v>
      </c>
      <c r="H6547">
        <v>5</v>
      </c>
      <c r="I6547">
        <v>1</v>
      </c>
      <c r="J6547" t="s">
        <v>84</v>
      </c>
      <c r="K6547" t="s">
        <v>31</v>
      </c>
      <c r="L6547" t="s">
        <v>292</v>
      </c>
      <c r="N6547" s="52">
        <v>1801225.9513632003</v>
      </c>
      <c r="O6547" s="52">
        <v>1700549.6978688003</v>
      </c>
      <c r="P6547">
        <v>1</v>
      </c>
      <c r="Q6547">
        <v>1</v>
      </c>
      <c r="R6547">
        <v>11254</v>
      </c>
    </row>
    <row r="6548" spans="1:18" hidden="1">
      <c r="A6548" t="s">
        <v>7950</v>
      </c>
      <c r="B6548" t="s">
        <v>5377</v>
      </c>
      <c r="C6548">
        <v>38</v>
      </c>
      <c r="D6548" t="s">
        <v>88</v>
      </c>
      <c r="E6548" t="s">
        <v>10138</v>
      </c>
      <c r="F6548" t="s">
        <v>187</v>
      </c>
      <c r="G6548" t="s">
        <v>187</v>
      </c>
      <c r="H6548">
        <v>5</v>
      </c>
      <c r="I6548">
        <v>2</v>
      </c>
      <c r="J6548" t="s">
        <v>84</v>
      </c>
      <c r="K6548" t="s">
        <v>31</v>
      </c>
      <c r="L6548" t="s">
        <v>292</v>
      </c>
      <c r="N6548" s="52">
        <v>1809364.6945632</v>
      </c>
      <c r="O6548" s="52">
        <v>1708688.4410687997</v>
      </c>
      <c r="P6548">
        <v>1</v>
      </c>
      <c r="Q6548">
        <v>1</v>
      </c>
      <c r="R6548">
        <v>11256</v>
      </c>
    </row>
    <row r="6549" spans="1:18" hidden="1">
      <c r="A6549" t="s">
        <v>7951</v>
      </c>
      <c r="B6549" t="s">
        <v>5379</v>
      </c>
      <c r="C6549">
        <v>39</v>
      </c>
      <c r="D6549" t="s">
        <v>88</v>
      </c>
      <c r="E6549" t="s">
        <v>10139</v>
      </c>
      <c r="F6549" t="s">
        <v>187</v>
      </c>
      <c r="G6549" t="s">
        <v>187</v>
      </c>
      <c r="H6549">
        <v>5</v>
      </c>
      <c r="I6549">
        <v>3</v>
      </c>
      <c r="J6549" t="s">
        <v>84</v>
      </c>
      <c r="K6549" t="s">
        <v>31</v>
      </c>
      <c r="L6549" t="s">
        <v>292</v>
      </c>
      <c r="N6549" s="52">
        <v>1813434.0660528003</v>
      </c>
      <c r="O6549" s="52">
        <v>1712757.8126688001</v>
      </c>
      <c r="P6549">
        <v>1</v>
      </c>
      <c r="Q6549">
        <v>1</v>
      </c>
      <c r="R6549">
        <v>11258</v>
      </c>
    </row>
    <row r="6550" spans="1:18" hidden="1">
      <c r="A6550" t="s">
        <v>7952</v>
      </c>
      <c r="B6550" t="s">
        <v>5381</v>
      </c>
      <c r="C6550">
        <v>40</v>
      </c>
      <c r="D6550" t="s">
        <v>88</v>
      </c>
      <c r="E6550" t="s">
        <v>10140</v>
      </c>
      <c r="F6550" t="s">
        <v>188</v>
      </c>
      <c r="G6550" t="s">
        <v>188</v>
      </c>
      <c r="H6550">
        <v>5</v>
      </c>
      <c r="I6550">
        <v>1</v>
      </c>
      <c r="J6550" t="s">
        <v>84</v>
      </c>
      <c r="K6550" t="s">
        <v>31</v>
      </c>
      <c r="L6550" t="s">
        <v>292</v>
      </c>
      <c r="N6550" s="52">
        <v>906494.4</v>
      </c>
      <c r="O6550" s="52">
        <v>840806.40000000002</v>
      </c>
      <c r="P6550">
        <v>1</v>
      </c>
      <c r="Q6550">
        <v>1</v>
      </c>
      <c r="R6550">
        <v>11260</v>
      </c>
    </row>
    <row r="6551" spans="1:18" hidden="1">
      <c r="A6551" t="s">
        <v>7953</v>
      </c>
      <c r="B6551" t="s">
        <v>5383</v>
      </c>
      <c r="C6551">
        <v>41</v>
      </c>
      <c r="D6551" t="s">
        <v>88</v>
      </c>
      <c r="E6551" t="s">
        <v>10141</v>
      </c>
      <c r="F6551" t="s">
        <v>188</v>
      </c>
      <c r="G6551" t="s">
        <v>188</v>
      </c>
      <c r="H6551">
        <v>5</v>
      </c>
      <c r="I6551">
        <v>2</v>
      </c>
      <c r="J6551" t="s">
        <v>84</v>
      </c>
      <c r="K6551" t="s">
        <v>31</v>
      </c>
      <c r="L6551" t="s">
        <v>292</v>
      </c>
      <c r="N6551" s="52">
        <v>919632.00000000012</v>
      </c>
      <c r="O6551" s="52">
        <v>853944.00000000012</v>
      </c>
      <c r="P6551">
        <v>1</v>
      </c>
      <c r="Q6551">
        <v>1</v>
      </c>
      <c r="R6551">
        <v>11262</v>
      </c>
    </row>
    <row r="6552" spans="1:18" hidden="1">
      <c r="A6552" t="s">
        <v>7954</v>
      </c>
      <c r="B6552" t="s">
        <v>5385</v>
      </c>
      <c r="C6552">
        <v>42</v>
      </c>
      <c r="D6552" t="s">
        <v>88</v>
      </c>
      <c r="E6552" t="s">
        <v>10142</v>
      </c>
      <c r="F6552" t="s">
        <v>188</v>
      </c>
      <c r="G6552" t="s">
        <v>188</v>
      </c>
      <c r="H6552">
        <v>5</v>
      </c>
      <c r="I6552">
        <v>3</v>
      </c>
      <c r="J6552" t="s">
        <v>84</v>
      </c>
      <c r="K6552" t="s">
        <v>31</v>
      </c>
      <c r="L6552" t="s">
        <v>292</v>
      </c>
      <c r="N6552" s="52">
        <v>919632.00000000012</v>
      </c>
      <c r="O6552" s="52">
        <v>853944.00000000012</v>
      </c>
      <c r="P6552">
        <v>1</v>
      </c>
      <c r="Q6552">
        <v>1</v>
      </c>
      <c r="R6552">
        <v>11264</v>
      </c>
    </row>
    <row r="6553" spans="1:18" hidden="1">
      <c r="A6553" t="s">
        <v>7955</v>
      </c>
      <c r="B6553" t="s">
        <v>5387</v>
      </c>
      <c r="C6553">
        <v>43</v>
      </c>
      <c r="D6553" t="s">
        <v>88</v>
      </c>
      <c r="E6553" t="s">
        <v>10143</v>
      </c>
      <c r="F6553" t="s">
        <v>189</v>
      </c>
      <c r="G6553" t="s">
        <v>189</v>
      </c>
      <c r="H6553">
        <v>5</v>
      </c>
      <c r="I6553">
        <v>1</v>
      </c>
      <c r="J6553" t="s">
        <v>84</v>
      </c>
      <c r="K6553" t="s">
        <v>31</v>
      </c>
      <c r="L6553" t="s">
        <v>292</v>
      </c>
      <c r="N6553" s="52">
        <v>2526410.0613024002</v>
      </c>
      <c r="O6553" s="52">
        <v>2383637.9027328002</v>
      </c>
      <c r="P6553">
        <v>1</v>
      </c>
      <c r="Q6553">
        <v>1</v>
      </c>
      <c r="R6553">
        <v>11266</v>
      </c>
    </row>
    <row r="6554" spans="1:18" hidden="1">
      <c r="A6554" t="s">
        <v>7956</v>
      </c>
      <c r="B6554" t="s">
        <v>5389</v>
      </c>
      <c r="C6554">
        <v>44</v>
      </c>
      <c r="D6554" t="s">
        <v>88</v>
      </c>
      <c r="E6554" t="s">
        <v>10144</v>
      </c>
      <c r="F6554" t="s">
        <v>189</v>
      </c>
      <c r="G6554" t="s">
        <v>189</v>
      </c>
      <c r="H6554">
        <v>5</v>
      </c>
      <c r="I6554">
        <v>2</v>
      </c>
      <c r="J6554" t="s">
        <v>84</v>
      </c>
      <c r="K6554" t="s">
        <v>31</v>
      </c>
      <c r="L6554" t="s">
        <v>292</v>
      </c>
      <c r="N6554" s="52">
        <v>2534781.3400224005</v>
      </c>
      <c r="O6554" s="52">
        <v>2392009.1814528005</v>
      </c>
      <c r="P6554">
        <v>1</v>
      </c>
      <c r="Q6554">
        <v>1</v>
      </c>
      <c r="R6554">
        <v>11268</v>
      </c>
    </row>
    <row r="6555" spans="1:18" hidden="1">
      <c r="A6555" t="s">
        <v>7957</v>
      </c>
      <c r="B6555" t="s">
        <v>5391</v>
      </c>
      <c r="C6555">
        <v>45</v>
      </c>
      <c r="D6555" t="s">
        <v>88</v>
      </c>
      <c r="E6555" t="s">
        <v>10145</v>
      </c>
      <c r="F6555" t="s">
        <v>189</v>
      </c>
      <c r="G6555" t="s">
        <v>189</v>
      </c>
      <c r="H6555">
        <v>5</v>
      </c>
      <c r="I6555">
        <v>3</v>
      </c>
      <c r="J6555" t="s">
        <v>84</v>
      </c>
      <c r="K6555" t="s">
        <v>31</v>
      </c>
      <c r="L6555" t="s">
        <v>292</v>
      </c>
      <c r="N6555" s="52">
        <v>2538966.9793824004</v>
      </c>
      <c r="O6555" s="52">
        <v>2396194.8208128</v>
      </c>
      <c r="P6555">
        <v>1</v>
      </c>
      <c r="Q6555">
        <v>1</v>
      </c>
      <c r="R6555">
        <v>11270</v>
      </c>
    </row>
    <row r="6556" spans="1:18" hidden="1">
      <c r="A6556" t="s">
        <v>7958</v>
      </c>
      <c r="B6556" t="s">
        <v>5393</v>
      </c>
      <c r="C6556">
        <v>46</v>
      </c>
      <c r="D6556" t="s">
        <v>88</v>
      </c>
      <c r="E6556" t="s">
        <v>10146</v>
      </c>
      <c r="F6556" t="s">
        <v>190</v>
      </c>
      <c r="G6556" t="s">
        <v>190</v>
      </c>
      <c r="H6556">
        <v>5</v>
      </c>
      <c r="I6556">
        <v>1</v>
      </c>
      <c r="J6556" t="s">
        <v>84</v>
      </c>
      <c r="K6556" t="s">
        <v>31</v>
      </c>
      <c r="L6556" t="s">
        <v>292</v>
      </c>
      <c r="N6556" s="52">
        <v>12138354.144000001</v>
      </c>
      <c r="O6556" s="52">
        <v>12138354.144000001</v>
      </c>
      <c r="P6556">
        <v>1</v>
      </c>
      <c r="Q6556">
        <v>1</v>
      </c>
      <c r="R6556">
        <v>11272</v>
      </c>
    </row>
    <row r="6557" spans="1:18" hidden="1">
      <c r="A6557" t="s">
        <v>7959</v>
      </c>
      <c r="B6557" t="s">
        <v>5395</v>
      </c>
      <c r="C6557">
        <v>47</v>
      </c>
      <c r="D6557" t="s">
        <v>88</v>
      </c>
      <c r="E6557" t="s">
        <v>10147</v>
      </c>
      <c r="F6557" t="s">
        <v>190</v>
      </c>
      <c r="G6557" t="s">
        <v>190</v>
      </c>
      <c r="H6557">
        <v>5</v>
      </c>
      <c r="I6557">
        <v>2</v>
      </c>
      <c r="J6557" t="s">
        <v>84</v>
      </c>
      <c r="K6557" t="s">
        <v>31</v>
      </c>
      <c r="L6557" t="s">
        <v>292</v>
      </c>
      <c r="N6557" s="52">
        <v>12146725.42272</v>
      </c>
      <c r="O6557" s="52">
        <v>12146725.42272</v>
      </c>
      <c r="P6557">
        <v>1</v>
      </c>
      <c r="Q6557">
        <v>1</v>
      </c>
      <c r="R6557">
        <v>11274</v>
      </c>
    </row>
    <row r="6558" spans="1:18" hidden="1">
      <c r="A6558" t="s">
        <v>7960</v>
      </c>
      <c r="B6558" t="s">
        <v>5397</v>
      </c>
      <c r="C6558">
        <v>48</v>
      </c>
      <c r="D6558" t="s">
        <v>88</v>
      </c>
      <c r="E6558" t="s">
        <v>10148</v>
      </c>
      <c r="F6558" t="s">
        <v>190</v>
      </c>
      <c r="G6558" t="s">
        <v>190</v>
      </c>
      <c r="H6558">
        <v>5</v>
      </c>
      <c r="I6558">
        <v>3</v>
      </c>
      <c r="J6558" t="s">
        <v>84</v>
      </c>
      <c r="K6558" t="s">
        <v>31</v>
      </c>
      <c r="L6558" t="s">
        <v>292</v>
      </c>
      <c r="N6558" s="52">
        <v>12150911.06208</v>
      </c>
      <c r="O6558" s="52">
        <v>12150911.06208</v>
      </c>
      <c r="P6558">
        <v>1</v>
      </c>
      <c r="Q6558">
        <v>1</v>
      </c>
      <c r="R6558">
        <v>11276</v>
      </c>
    </row>
    <row r="6559" spans="1:18" hidden="1">
      <c r="A6559" t="s">
        <v>7961</v>
      </c>
      <c r="B6559" t="s">
        <v>5399</v>
      </c>
      <c r="C6559">
        <v>49</v>
      </c>
      <c r="D6559" t="s">
        <v>88</v>
      </c>
      <c r="E6559" t="s">
        <v>10149</v>
      </c>
      <c r="F6559" t="s">
        <v>191</v>
      </c>
      <c r="G6559" t="s">
        <v>191</v>
      </c>
      <c r="H6559">
        <v>5</v>
      </c>
      <c r="I6559">
        <v>1</v>
      </c>
      <c r="J6559" t="s">
        <v>84</v>
      </c>
      <c r="K6559" t="s">
        <v>31</v>
      </c>
      <c r="L6559" t="s">
        <v>292</v>
      </c>
      <c r="N6559" s="52">
        <v>643207.20045120001</v>
      </c>
      <c r="O6559" s="52">
        <v>643207.20045120001</v>
      </c>
      <c r="P6559">
        <v>1</v>
      </c>
      <c r="Q6559">
        <v>1</v>
      </c>
      <c r="R6559">
        <v>11278</v>
      </c>
    </row>
    <row r="6560" spans="1:18" hidden="1">
      <c r="A6560" t="s">
        <v>7962</v>
      </c>
      <c r="B6560" t="s">
        <v>5401</v>
      </c>
      <c r="C6560">
        <v>50</v>
      </c>
      <c r="D6560" t="s">
        <v>88</v>
      </c>
      <c r="E6560" t="s">
        <v>10150</v>
      </c>
      <c r="F6560" t="s">
        <v>191</v>
      </c>
      <c r="G6560" t="s">
        <v>191</v>
      </c>
      <c r="H6560">
        <v>5</v>
      </c>
      <c r="I6560">
        <v>2</v>
      </c>
      <c r="J6560" t="s">
        <v>84</v>
      </c>
      <c r="K6560" t="s">
        <v>31</v>
      </c>
      <c r="L6560" t="s">
        <v>292</v>
      </c>
      <c r="N6560" s="52">
        <v>643207.20045120001</v>
      </c>
      <c r="O6560" s="52">
        <v>643207.20045120001</v>
      </c>
      <c r="P6560">
        <v>1</v>
      </c>
      <c r="Q6560">
        <v>1</v>
      </c>
      <c r="R6560">
        <v>11280</v>
      </c>
    </row>
    <row r="6561" spans="1:18" hidden="1">
      <c r="A6561" t="s">
        <v>7963</v>
      </c>
      <c r="B6561" t="s">
        <v>5403</v>
      </c>
      <c r="C6561">
        <v>51</v>
      </c>
      <c r="D6561" t="s">
        <v>88</v>
      </c>
      <c r="E6561" t="s">
        <v>10151</v>
      </c>
      <c r="F6561" t="s">
        <v>191</v>
      </c>
      <c r="G6561" t="s">
        <v>191</v>
      </c>
      <c r="H6561">
        <v>5</v>
      </c>
      <c r="I6561">
        <v>3</v>
      </c>
      <c r="J6561" t="s">
        <v>84</v>
      </c>
      <c r="K6561" t="s">
        <v>31</v>
      </c>
      <c r="L6561" t="s">
        <v>292</v>
      </c>
      <c r="N6561" s="52">
        <v>643207.20045120001</v>
      </c>
      <c r="O6561" s="52">
        <v>643207.20045120001</v>
      </c>
      <c r="P6561">
        <v>1</v>
      </c>
      <c r="Q6561">
        <v>1</v>
      </c>
      <c r="R6561">
        <v>11282</v>
      </c>
    </row>
    <row r="6562" spans="1:18" hidden="1">
      <c r="A6562" t="s">
        <v>7964</v>
      </c>
      <c r="B6562" t="s">
        <v>5405</v>
      </c>
      <c r="C6562">
        <v>52</v>
      </c>
      <c r="D6562" t="s">
        <v>88</v>
      </c>
      <c r="E6562" t="s">
        <v>10152</v>
      </c>
      <c r="F6562" t="s">
        <v>192</v>
      </c>
      <c r="G6562" t="s">
        <v>192</v>
      </c>
      <c r="H6562">
        <v>5</v>
      </c>
      <c r="I6562">
        <v>1</v>
      </c>
      <c r="J6562" t="s">
        <v>84</v>
      </c>
      <c r="K6562" t="s">
        <v>31</v>
      </c>
      <c r="L6562" t="s">
        <v>292</v>
      </c>
      <c r="N6562" s="52">
        <v>1048209.6649248</v>
      </c>
      <c r="O6562" s="52">
        <v>1048209.6649248</v>
      </c>
      <c r="P6562">
        <v>1</v>
      </c>
      <c r="Q6562">
        <v>1</v>
      </c>
      <c r="R6562">
        <v>11284</v>
      </c>
    </row>
    <row r="6563" spans="1:18" hidden="1">
      <c r="A6563" t="s">
        <v>7965</v>
      </c>
      <c r="B6563" t="s">
        <v>5407</v>
      </c>
      <c r="C6563">
        <v>53</v>
      </c>
      <c r="D6563" t="s">
        <v>88</v>
      </c>
      <c r="E6563" t="s">
        <v>10153</v>
      </c>
      <c r="F6563" t="s">
        <v>192</v>
      </c>
      <c r="G6563" t="s">
        <v>192</v>
      </c>
      <c r="H6563">
        <v>5</v>
      </c>
      <c r="I6563">
        <v>2</v>
      </c>
      <c r="J6563" t="s">
        <v>84</v>
      </c>
      <c r="K6563" t="s">
        <v>31</v>
      </c>
      <c r="L6563" t="s">
        <v>292</v>
      </c>
      <c r="N6563" s="52">
        <v>1048209.6649248</v>
      </c>
      <c r="O6563" s="52">
        <v>1048209.6649248</v>
      </c>
      <c r="P6563">
        <v>1</v>
      </c>
      <c r="Q6563">
        <v>1</v>
      </c>
      <c r="R6563">
        <v>11286</v>
      </c>
    </row>
    <row r="6564" spans="1:18" hidden="1">
      <c r="A6564" t="s">
        <v>7966</v>
      </c>
      <c r="B6564" t="s">
        <v>5409</v>
      </c>
      <c r="C6564">
        <v>54</v>
      </c>
      <c r="D6564" t="s">
        <v>88</v>
      </c>
      <c r="E6564" t="s">
        <v>10154</v>
      </c>
      <c r="F6564" t="s">
        <v>192</v>
      </c>
      <c r="G6564" t="s">
        <v>192</v>
      </c>
      <c r="H6564">
        <v>5</v>
      </c>
      <c r="I6564">
        <v>3</v>
      </c>
      <c r="J6564" t="s">
        <v>84</v>
      </c>
      <c r="K6564" t="s">
        <v>31</v>
      </c>
      <c r="L6564" t="s">
        <v>292</v>
      </c>
      <c r="N6564" s="52">
        <v>1048209.6649248</v>
      </c>
      <c r="O6564" s="52">
        <v>1048209.6649248</v>
      </c>
      <c r="P6564">
        <v>1</v>
      </c>
      <c r="Q6564">
        <v>1</v>
      </c>
      <c r="R6564">
        <v>11288</v>
      </c>
    </row>
    <row r="6565" spans="1:18" hidden="1">
      <c r="A6565" t="s">
        <v>7967</v>
      </c>
      <c r="B6565" t="s">
        <v>5411</v>
      </c>
      <c r="C6565">
        <v>55</v>
      </c>
      <c r="D6565" t="s">
        <v>88</v>
      </c>
      <c r="E6565" t="s">
        <v>10155</v>
      </c>
      <c r="F6565" t="s">
        <v>193</v>
      </c>
      <c r="G6565" t="s">
        <v>193</v>
      </c>
      <c r="H6565">
        <v>5</v>
      </c>
      <c r="I6565">
        <v>1</v>
      </c>
      <c r="J6565" t="s">
        <v>84</v>
      </c>
      <c r="K6565" t="s">
        <v>31</v>
      </c>
      <c r="L6565" t="s">
        <v>292</v>
      </c>
      <c r="N6565" s="52">
        <v>33568743.954412803</v>
      </c>
      <c r="O6565" s="52">
        <v>28734790.560000002</v>
      </c>
      <c r="P6565">
        <v>1</v>
      </c>
      <c r="Q6565">
        <v>1</v>
      </c>
      <c r="R6565">
        <v>11290</v>
      </c>
    </row>
    <row r="6566" spans="1:18" hidden="1">
      <c r="A6566" t="s">
        <v>7968</v>
      </c>
      <c r="B6566" t="s">
        <v>5413</v>
      </c>
      <c r="C6566">
        <v>56</v>
      </c>
      <c r="D6566" t="s">
        <v>88</v>
      </c>
      <c r="E6566" t="s">
        <v>10156</v>
      </c>
      <c r="F6566" t="s">
        <v>193</v>
      </c>
      <c r="G6566" t="s">
        <v>193</v>
      </c>
      <c r="H6566">
        <v>5</v>
      </c>
      <c r="I6566">
        <v>2</v>
      </c>
      <c r="J6566" t="s">
        <v>84</v>
      </c>
      <c r="K6566" t="s">
        <v>31</v>
      </c>
      <c r="L6566" t="s">
        <v>292</v>
      </c>
      <c r="N6566" s="52">
        <v>33652455.888000004</v>
      </c>
      <c r="O6566" s="52">
        <v>28818503.701142404</v>
      </c>
      <c r="P6566">
        <v>1</v>
      </c>
      <c r="Q6566">
        <v>1</v>
      </c>
      <c r="R6566">
        <v>11292</v>
      </c>
    </row>
    <row r="6567" spans="1:18" hidden="1">
      <c r="A6567" t="s">
        <v>7969</v>
      </c>
      <c r="B6567" t="s">
        <v>5415</v>
      </c>
      <c r="C6567">
        <v>57</v>
      </c>
      <c r="D6567" t="s">
        <v>88</v>
      </c>
      <c r="E6567" t="s">
        <v>10157</v>
      </c>
      <c r="F6567" t="s">
        <v>193</v>
      </c>
      <c r="G6567" t="s">
        <v>193</v>
      </c>
      <c r="H6567">
        <v>5</v>
      </c>
      <c r="I6567">
        <v>3</v>
      </c>
      <c r="J6567" t="s">
        <v>84</v>
      </c>
      <c r="K6567" t="s">
        <v>31</v>
      </c>
      <c r="L6567" t="s">
        <v>292</v>
      </c>
      <c r="N6567" s="52">
        <v>33652456.741612807</v>
      </c>
      <c r="O6567" s="52">
        <v>28818503.568</v>
      </c>
      <c r="P6567">
        <v>1</v>
      </c>
      <c r="Q6567">
        <v>1</v>
      </c>
      <c r="R6567">
        <v>11294</v>
      </c>
    </row>
    <row r="6568" spans="1:18" hidden="1">
      <c r="A6568" t="s">
        <v>7970</v>
      </c>
      <c r="B6568" t="s">
        <v>5417</v>
      </c>
      <c r="C6568">
        <v>58</v>
      </c>
      <c r="D6568" t="s">
        <v>102</v>
      </c>
      <c r="E6568" t="s">
        <v>10158</v>
      </c>
      <c r="F6568" t="s">
        <v>194</v>
      </c>
      <c r="G6568" t="s">
        <v>176</v>
      </c>
      <c r="H6568">
        <v>5</v>
      </c>
      <c r="I6568" t="s">
        <v>103</v>
      </c>
      <c r="J6568" t="s">
        <v>84</v>
      </c>
      <c r="K6568" t="s">
        <v>31</v>
      </c>
      <c r="L6568" t="s">
        <v>292</v>
      </c>
      <c r="N6568" s="52">
        <v>448212.45127680001</v>
      </c>
      <c r="O6568" s="52">
        <v>429535.98656639998</v>
      </c>
      <c r="P6568">
        <v>1</v>
      </c>
      <c r="Q6568">
        <f>IF(COUNTIF(SolCotizacion!$E:$E,$G6568)&gt;0,1,0)</f>
        <v>0</v>
      </c>
      <c r="R6568">
        <v>11296</v>
      </c>
    </row>
    <row r="6569" spans="1:18" hidden="1">
      <c r="A6569" t="s">
        <v>7971</v>
      </c>
      <c r="B6569" t="s">
        <v>5419</v>
      </c>
      <c r="C6569">
        <v>59</v>
      </c>
      <c r="D6569" t="s">
        <v>102</v>
      </c>
      <c r="E6569" t="s">
        <v>10159</v>
      </c>
      <c r="F6569" t="s">
        <v>195</v>
      </c>
      <c r="G6569" t="s">
        <v>176</v>
      </c>
      <c r="H6569">
        <v>5</v>
      </c>
      <c r="I6569" t="s">
        <v>103</v>
      </c>
      <c r="J6569" t="s">
        <v>84</v>
      </c>
      <c r="K6569" t="s">
        <v>31</v>
      </c>
      <c r="L6569" t="s">
        <v>292</v>
      </c>
      <c r="N6569" s="52">
        <v>1.11504</v>
      </c>
      <c r="O6569" s="52">
        <v>1.11504</v>
      </c>
      <c r="P6569">
        <v>1</v>
      </c>
      <c r="Q6569">
        <f>IF(COUNTIF(SolCotizacion!$E:$E,$G6569)&gt;0,1,0)</f>
        <v>0</v>
      </c>
      <c r="R6569">
        <v>11298</v>
      </c>
    </row>
    <row r="6570" spans="1:18" hidden="1">
      <c r="A6570" t="s">
        <v>7972</v>
      </c>
      <c r="B6570" t="s">
        <v>5421</v>
      </c>
      <c r="C6570">
        <v>60</v>
      </c>
      <c r="D6570" t="s">
        <v>102</v>
      </c>
      <c r="E6570" t="s">
        <v>10160</v>
      </c>
      <c r="F6570" t="s">
        <v>196</v>
      </c>
      <c r="G6570" t="s">
        <v>177</v>
      </c>
      <c r="H6570">
        <v>5</v>
      </c>
      <c r="I6570" t="s">
        <v>103</v>
      </c>
      <c r="J6570" t="s">
        <v>84</v>
      </c>
      <c r="K6570" t="s">
        <v>31</v>
      </c>
      <c r="L6570" t="s">
        <v>292</v>
      </c>
      <c r="N6570" s="52">
        <v>448212.45127680001</v>
      </c>
      <c r="O6570" s="52">
        <v>429535.98656639998</v>
      </c>
      <c r="P6570">
        <v>1</v>
      </c>
      <c r="Q6570">
        <f>IF(COUNTIF(SolCotizacion!$E:$E,$G6570)&gt;0,1,0)</f>
        <v>0</v>
      </c>
      <c r="R6570">
        <v>11300</v>
      </c>
    </row>
    <row r="6571" spans="1:18" hidden="1">
      <c r="A6571" t="s">
        <v>7973</v>
      </c>
      <c r="B6571" t="s">
        <v>5423</v>
      </c>
      <c r="C6571">
        <v>61</v>
      </c>
      <c r="D6571" t="s">
        <v>102</v>
      </c>
      <c r="E6571" t="s">
        <v>10161</v>
      </c>
      <c r="F6571" t="s">
        <v>197</v>
      </c>
      <c r="G6571" t="s">
        <v>178</v>
      </c>
      <c r="H6571">
        <v>5</v>
      </c>
      <c r="I6571" t="s">
        <v>103</v>
      </c>
      <c r="J6571" t="s">
        <v>84</v>
      </c>
      <c r="K6571" t="s">
        <v>31</v>
      </c>
      <c r="L6571" t="s">
        <v>292</v>
      </c>
      <c r="N6571" s="52">
        <v>448212.45127680001</v>
      </c>
      <c r="O6571" s="52">
        <v>429535.98656639998</v>
      </c>
      <c r="P6571">
        <v>1</v>
      </c>
      <c r="Q6571">
        <f>IF(COUNTIF(SolCotizacion!$E:$E,$G6571)&gt;0,1,0)</f>
        <v>0</v>
      </c>
      <c r="R6571">
        <v>11302</v>
      </c>
    </row>
    <row r="6572" spans="1:18" hidden="1">
      <c r="A6572" t="s">
        <v>7974</v>
      </c>
      <c r="B6572" t="s">
        <v>5425</v>
      </c>
      <c r="C6572">
        <v>63</v>
      </c>
      <c r="D6572" t="s">
        <v>102</v>
      </c>
      <c r="E6572" t="s">
        <v>10162</v>
      </c>
      <c r="F6572" t="s">
        <v>198</v>
      </c>
      <c r="G6572" t="s">
        <v>179</v>
      </c>
      <c r="H6572">
        <v>5</v>
      </c>
      <c r="I6572" t="s">
        <v>103</v>
      </c>
      <c r="J6572" t="s">
        <v>84</v>
      </c>
      <c r="K6572" t="s">
        <v>31</v>
      </c>
      <c r="L6572" t="s">
        <v>292</v>
      </c>
      <c r="N6572" s="52">
        <v>1.11504</v>
      </c>
      <c r="O6572" s="52">
        <v>1.11504</v>
      </c>
      <c r="P6572">
        <v>1</v>
      </c>
      <c r="Q6572">
        <f>IF(COUNTIF(SolCotizacion!$E:$E,$G6572)&gt;0,1,0)</f>
        <v>0</v>
      </c>
      <c r="R6572">
        <v>11306</v>
      </c>
    </row>
    <row r="6573" spans="1:18" hidden="1">
      <c r="A6573" t="s">
        <v>7975</v>
      </c>
      <c r="B6573" t="s">
        <v>5427</v>
      </c>
      <c r="C6573">
        <v>64</v>
      </c>
      <c r="D6573" t="s">
        <v>102</v>
      </c>
      <c r="E6573" t="s">
        <v>10163</v>
      </c>
      <c r="F6573" t="s">
        <v>199</v>
      </c>
      <c r="G6573" t="s">
        <v>180</v>
      </c>
      <c r="H6573">
        <v>5</v>
      </c>
      <c r="I6573" t="s">
        <v>103</v>
      </c>
      <c r="J6573" t="s">
        <v>84</v>
      </c>
      <c r="K6573" t="s">
        <v>31</v>
      </c>
      <c r="L6573" t="s">
        <v>292</v>
      </c>
      <c r="N6573" s="52">
        <v>1.11504</v>
      </c>
      <c r="O6573" s="52">
        <v>1.11504</v>
      </c>
      <c r="P6573">
        <v>1</v>
      </c>
      <c r="Q6573">
        <f>IF(COUNTIF(SolCotizacion!$E:$E,$G6573)&gt;0,1,0)</f>
        <v>0</v>
      </c>
      <c r="R6573">
        <v>11308</v>
      </c>
    </row>
    <row r="6574" spans="1:18" hidden="1">
      <c r="A6574" t="s">
        <v>7976</v>
      </c>
      <c r="B6574" t="s">
        <v>5429</v>
      </c>
      <c r="C6574">
        <v>65</v>
      </c>
      <c r="D6574" t="s">
        <v>102</v>
      </c>
      <c r="E6574" t="s">
        <v>10164</v>
      </c>
      <c r="F6574" t="s">
        <v>200</v>
      </c>
      <c r="G6574" t="s">
        <v>180</v>
      </c>
      <c r="H6574">
        <v>5</v>
      </c>
      <c r="I6574" t="s">
        <v>103</v>
      </c>
      <c r="J6574" t="s">
        <v>84</v>
      </c>
      <c r="K6574" t="s">
        <v>31</v>
      </c>
      <c r="L6574" t="s">
        <v>292</v>
      </c>
      <c r="N6574" s="52">
        <v>1.11504</v>
      </c>
      <c r="O6574" s="52">
        <v>1.11504</v>
      </c>
      <c r="P6574">
        <v>1</v>
      </c>
      <c r="Q6574">
        <f>IF(COUNTIF(SolCotizacion!$E:$E,$G6574)&gt;0,1,0)</f>
        <v>0</v>
      </c>
      <c r="R6574">
        <v>11310</v>
      </c>
    </row>
    <row r="6575" spans="1:18" hidden="1">
      <c r="A6575" t="s">
        <v>7977</v>
      </c>
      <c r="B6575" t="s">
        <v>5431</v>
      </c>
      <c r="C6575">
        <v>66</v>
      </c>
      <c r="D6575" t="s">
        <v>102</v>
      </c>
      <c r="E6575" t="s">
        <v>10165</v>
      </c>
      <c r="F6575" t="s">
        <v>201</v>
      </c>
      <c r="G6575" t="s">
        <v>180</v>
      </c>
      <c r="H6575">
        <v>5</v>
      </c>
      <c r="I6575" t="s">
        <v>103</v>
      </c>
      <c r="J6575" t="s">
        <v>84</v>
      </c>
      <c r="K6575" t="s">
        <v>31</v>
      </c>
      <c r="L6575" t="s">
        <v>292</v>
      </c>
      <c r="N6575" s="52">
        <v>330456.22747200006</v>
      </c>
      <c r="O6575" s="52">
        <v>313922.95200000005</v>
      </c>
      <c r="P6575">
        <v>1</v>
      </c>
      <c r="Q6575">
        <f>IF(COUNTIF(SolCotizacion!$E:$E,$G6575)&gt;0,1,0)</f>
        <v>0</v>
      </c>
      <c r="R6575">
        <v>11312</v>
      </c>
    </row>
    <row r="6576" spans="1:18" hidden="1">
      <c r="A6576" t="s">
        <v>7978</v>
      </c>
      <c r="B6576" t="s">
        <v>5433</v>
      </c>
      <c r="C6576">
        <v>67</v>
      </c>
      <c r="D6576" t="s">
        <v>102</v>
      </c>
      <c r="E6576" t="s">
        <v>10166</v>
      </c>
      <c r="F6576" t="s">
        <v>202</v>
      </c>
      <c r="G6576" t="s">
        <v>181</v>
      </c>
      <c r="H6576">
        <v>5</v>
      </c>
      <c r="I6576" t="s">
        <v>103</v>
      </c>
      <c r="J6576" t="s">
        <v>84</v>
      </c>
      <c r="K6576" t="s">
        <v>31</v>
      </c>
      <c r="L6576" t="s">
        <v>292</v>
      </c>
      <c r="N6576" s="52">
        <v>612442.75115520007</v>
      </c>
      <c r="O6576" s="52">
        <v>581594.589072</v>
      </c>
      <c r="P6576">
        <v>1</v>
      </c>
      <c r="Q6576">
        <f>IF(COUNTIF(SolCotizacion!$E:$E,$G6576)&gt;0,1,0)</f>
        <v>0</v>
      </c>
      <c r="R6576">
        <v>11314</v>
      </c>
    </row>
    <row r="6577" spans="1:18" hidden="1">
      <c r="A6577" t="s">
        <v>7979</v>
      </c>
      <c r="B6577" t="s">
        <v>5435</v>
      </c>
      <c r="C6577">
        <v>68</v>
      </c>
      <c r="D6577" t="s">
        <v>102</v>
      </c>
      <c r="E6577" t="s">
        <v>10167</v>
      </c>
      <c r="F6577" t="s">
        <v>203</v>
      </c>
      <c r="G6577" t="s">
        <v>181</v>
      </c>
      <c r="H6577">
        <v>5</v>
      </c>
      <c r="I6577" t="s">
        <v>103</v>
      </c>
      <c r="J6577" t="s">
        <v>84</v>
      </c>
      <c r="K6577" t="s">
        <v>31</v>
      </c>
      <c r="L6577" t="s">
        <v>292</v>
      </c>
      <c r="N6577" s="52">
        <v>234270.23497920003</v>
      </c>
      <c r="O6577" s="52">
        <v>220290.19951680003</v>
      </c>
      <c r="P6577">
        <v>1</v>
      </c>
      <c r="Q6577">
        <f>IF(COUNTIF(SolCotizacion!$E:$E,$G6577)&gt;0,1,0)</f>
        <v>0</v>
      </c>
      <c r="R6577">
        <v>11316</v>
      </c>
    </row>
    <row r="6578" spans="1:18" hidden="1">
      <c r="A6578" t="s">
        <v>7980</v>
      </c>
      <c r="B6578" t="s">
        <v>5437</v>
      </c>
      <c r="C6578">
        <v>69</v>
      </c>
      <c r="D6578" t="s">
        <v>102</v>
      </c>
      <c r="E6578" t="s">
        <v>10168</v>
      </c>
      <c r="F6578" t="s">
        <v>204</v>
      </c>
      <c r="G6578" t="s">
        <v>181</v>
      </c>
      <c r="H6578">
        <v>5</v>
      </c>
      <c r="I6578" t="s">
        <v>103</v>
      </c>
      <c r="J6578" t="s">
        <v>84</v>
      </c>
      <c r="K6578" t="s">
        <v>31</v>
      </c>
      <c r="L6578" t="s">
        <v>292</v>
      </c>
      <c r="N6578" s="52">
        <v>847257.11925120011</v>
      </c>
      <c r="O6578" s="52">
        <v>806279.70991680014</v>
      </c>
      <c r="P6578">
        <v>1</v>
      </c>
      <c r="Q6578">
        <f>IF(COUNTIF(SolCotizacion!$E:$E,$G6578)&gt;0,1,0)</f>
        <v>0</v>
      </c>
      <c r="R6578">
        <v>11318</v>
      </c>
    </row>
    <row r="6579" spans="1:18" hidden="1">
      <c r="A6579" t="s">
        <v>7981</v>
      </c>
      <c r="B6579" t="s">
        <v>5439</v>
      </c>
      <c r="C6579">
        <v>70</v>
      </c>
      <c r="D6579" t="s">
        <v>102</v>
      </c>
      <c r="E6579" t="s">
        <v>10169</v>
      </c>
      <c r="F6579" t="s">
        <v>205</v>
      </c>
      <c r="G6579" t="s">
        <v>181</v>
      </c>
      <c r="H6579">
        <v>5</v>
      </c>
      <c r="I6579" t="s">
        <v>103</v>
      </c>
      <c r="J6579" t="s">
        <v>84</v>
      </c>
      <c r="K6579" t="s">
        <v>31</v>
      </c>
      <c r="L6579" t="s">
        <v>292</v>
      </c>
      <c r="N6579" s="52">
        <v>2489367.1529664001</v>
      </c>
      <c r="O6579" s="52">
        <v>2364886.2384000001</v>
      </c>
      <c r="P6579">
        <v>1</v>
      </c>
      <c r="Q6579">
        <f>IF(COUNTIF(SolCotizacion!$E:$E,$G6579)&gt;0,1,0)</f>
        <v>0</v>
      </c>
      <c r="R6579">
        <v>11320</v>
      </c>
    </row>
    <row r="6580" spans="1:18" hidden="1">
      <c r="A6580" t="s">
        <v>7982</v>
      </c>
      <c r="B6580" t="s">
        <v>5441</v>
      </c>
      <c r="C6580">
        <v>71</v>
      </c>
      <c r="D6580" t="s">
        <v>102</v>
      </c>
      <c r="E6580" t="s">
        <v>10170</v>
      </c>
      <c r="F6580" t="s">
        <v>206</v>
      </c>
      <c r="G6580" t="s">
        <v>182</v>
      </c>
      <c r="H6580">
        <v>5</v>
      </c>
      <c r="I6580" t="s">
        <v>103</v>
      </c>
      <c r="J6580" t="s">
        <v>84</v>
      </c>
      <c r="K6580" t="s">
        <v>31</v>
      </c>
      <c r="L6580" t="s">
        <v>292</v>
      </c>
      <c r="N6580" s="52">
        <v>1.11504</v>
      </c>
      <c r="O6580" s="52">
        <v>1.11504</v>
      </c>
      <c r="P6580">
        <v>1</v>
      </c>
      <c r="Q6580">
        <f>IF(COUNTIF(SolCotizacion!$E:$E,$G6580)&gt;0,1,0)</f>
        <v>0</v>
      </c>
      <c r="R6580">
        <v>11322</v>
      </c>
    </row>
    <row r="6581" spans="1:18" hidden="1">
      <c r="A6581" t="s">
        <v>7983</v>
      </c>
      <c r="B6581" t="s">
        <v>5443</v>
      </c>
      <c r="C6581">
        <v>72</v>
      </c>
      <c r="D6581" t="s">
        <v>102</v>
      </c>
      <c r="E6581" t="s">
        <v>10171</v>
      </c>
      <c r="F6581" t="s">
        <v>207</v>
      </c>
      <c r="G6581" t="s">
        <v>182</v>
      </c>
      <c r="H6581">
        <v>5</v>
      </c>
      <c r="I6581" t="s">
        <v>103</v>
      </c>
      <c r="J6581" t="s">
        <v>84</v>
      </c>
      <c r="K6581" t="s">
        <v>31</v>
      </c>
      <c r="L6581" t="s">
        <v>292</v>
      </c>
      <c r="N6581" s="52">
        <v>418563.93600000005</v>
      </c>
      <c r="O6581" s="52">
        <v>397635.73920000001</v>
      </c>
      <c r="P6581">
        <v>1</v>
      </c>
      <c r="Q6581">
        <f>IF(COUNTIF(SolCotizacion!$E:$E,$G6581)&gt;0,1,0)</f>
        <v>0</v>
      </c>
      <c r="R6581">
        <v>11324</v>
      </c>
    </row>
    <row r="6582" spans="1:18" hidden="1">
      <c r="A6582" t="s">
        <v>7984</v>
      </c>
      <c r="B6582" t="s">
        <v>5445</v>
      </c>
      <c r="C6582">
        <v>73</v>
      </c>
      <c r="D6582" t="s">
        <v>102</v>
      </c>
      <c r="E6582" t="s">
        <v>10172</v>
      </c>
      <c r="F6582" t="s">
        <v>208</v>
      </c>
      <c r="G6582" t="s">
        <v>182</v>
      </c>
      <c r="H6582">
        <v>5</v>
      </c>
      <c r="I6582" t="s">
        <v>103</v>
      </c>
      <c r="J6582" t="s">
        <v>84</v>
      </c>
      <c r="K6582" t="s">
        <v>31</v>
      </c>
      <c r="L6582" t="s">
        <v>292</v>
      </c>
      <c r="N6582" s="52">
        <v>1.11504</v>
      </c>
      <c r="O6582" s="52">
        <v>1.11504</v>
      </c>
      <c r="P6582">
        <v>1</v>
      </c>
      <c r="Q6582">
        <f>IF(COUNTIF(SolCotizacion!$E:$E,$G6582)&gt;0,1,0)</f>
        <v>0</v>
      </c>
      <c r="R6582">
        <v>11326</v>
      </c>
    </row>
    <row r="6583" spans="1:18" hidden="1">
      <c r="A6583" t="s">
        <v>7985</v>
      </c>
      <c r="B6583" t="s">
        <v>5447</v>
      </c>
      <c r="C6583">
        <v>74</v>
      </c>
      <c r="D6583" t="s">
        <v>102</v>
      </c>
      <c r="E6583" t="s">
        <v>10173</v>
      </c>
      <c r="F6583" t="s">
        <v>209</v>
      </c>
      <c r="G6583" t="s">
        <v>183</v>
      </c>
      <c r="H6583">
        <v>5</v>
      </c>
      <c r="I6583" t="s">
        <v>103</v>
      </c>
      <c r="J6583" t="s">
        <v>84</v>
      </c>
      <c r="K6583" t="s">
        <v>31</v>
      </c>
      <c r="L6583" t="s">
        <v>292</v>
      </c>
      <c r="N6583" s="52">
        <v>1.11504</v>
      </c>
      <c r="O6583" s="52">
        <v>1.11504</v>
      </c>
      <c r="P6583">
        <v>1</v>
      </c>
      <c r="Q6583">
        <f>IF(COUNTIF(SolCotizacion!$E:$E,$G6583)&gt;0,1,0)</f>
        <v>0</v>
      </c>
      <c r="R6583">
        <v>11328</v>
      </c>
    </row>
    <row r="6584" spans="1:18" hidden="1">
      <c r="A6584" t="s">
        <v>7986</v>
      </c>
      <c r="B6584" t="s">
        <v>5449</v>
      </c>
      <c r="C6584">
        <v>75</v>
      </c>
      <c r="D6584" t="s">
        <v>102</v>
      </c>
      <c r="E6584" t="s">
        <v>10174</v>
      </c>
      <c r="F6584" t="s">
        <v>210</v>
      </c>
      <c r="G6584" t="s">
        <v>183</v>
      </c>
      <c r="H6584">
        <v>5</v>
      </c>
      <c r="I6584" t="s">
        <v>103</v>
      </c>
      <c r="J6584" t="s">
        <v>84</v>
      </c>
      <c r="K6584" t="s">
        <v>31</v>
      </c>
      <c r="L6584" t="s">
        <v>292</v>
      </c>
      <c r="N6584" s="52">
        <v>330456.22747200006</v>
      </c>
      <c r="O6584" s="52">
        <v>313922.95200000005</v>
      </c>
      <c r="P6584">
        <v>1</v>
      </c>
      <c r="Q6584">
        <f>IF(COUNTIF(SolCotizacion!$E:$E,$G6584)&gt;0,1,0)</f>
        <v>0</v>
      </c>
      <c r="R6584">
        <v>11330</v>
      </c>
    </row>
    <row r="6585" spans="1:18" hidden="1">
      <c r="A6585" t="s">
        <v>7987</v>
      </c>
      <c r="B6585" t="s">
        <v>5451</v>
      </c>
      <c r="C6585">
        <v>76</v>
      </c>
      <c r="D6585" t="s">
        <v>102</v>
      </c>
      <c r="E6585" t="s">
        <v>10175</v>
      </c>
      <c r="F6585" t="s">
        <v>211</v>
      </c>
      <c r="G6585" t="s">
        <v>183</v>
      </c>
      <c r="H6585">
        <v>5</v>
      </c>
      <c r="I6585" t="s">
        <v>103</v>
      </c>
      <c r="J6585" t="s">
        <v>84</v>
      </c>
      <c r="K6585" t="s">
        <v>31</v>
      </c>
      <c r="L6585" t="s">
        <v>292</v>
      </c>
      <c r="N6585" s="52">
        <v>1.11504</v>
      </c>
      <c r="O6585" s="52">
        <v>1.11504</v>
      </c>
      <c r="P6585">
        <v>1</v>
      </c>
      <c r="Q6585">
        <f>IF(COUNTIF(SolCotizacion!$E:$E,$G6585)&gt;0,1,0)</f>
        <v>0</v>
      </c>
      <c r="R6585">
        <v>11332</v>
      </c>
    </row>
    <row r="6586" spans="1:18" hidden="1">
      <c r="A6586" t="s">
        <v>7988</v>
      </c>
      <c r="B6586" t="s">
        <v>5453</v>
      </c>
      <c r="C6586">
        <v>77</v>
      </c>
      <c r="D6586" t="s">
        <v>102</v>
      </c>
      <c r="E6586" t="s">
        <v>10176</v>
      </c>
      <c r="F6586" t="s">
        <v>212</v>
      </c>
      <c r="G6586" t="s">
        <v>184</v>
      </c>
      <c r="H6586">
        <v>5</v>
      </c>
      <c r="I6586" t="s">
        <v>103</v>
      </c>
      <c r="J6586" t="s">
        <v>84</v>
      </c>
      <c r="K6586" t="s">
        <v>31</v>
      </c>
      <c r="L6586" t="s">
        <v>292</v>
      </c>
      <c r="N6586" s="52">
        <v>342887.57637120003</v>
      </c>
      <c r="O6586" s="52">
        <v>325349.74745280005</v>
      </c>
      <c r="P6586">
        <v>1</v>
      </c>
      <c r="Q6586">
        <f>IF(COUNTIF(SolCotizacion!$E:$E,$G6586)&gt;0,1,0)</f>
        <v>0</v>
      </c>
      <c r="R6586">
        <v>11334</v>
      </c>
    </row>
    <row r="6587" spans="1:18" hidden="1">
      <c r="A6587" t="s">
        <v>7989</v>
      </c>
      <c r="B6587" t="s">
        <v>5455</v>
      </c>
      <c r="C6587">
        <v>78</v>
      </c>
      <c r="D6587" t="s">
        <v>102</v>
      </c>
      <c r="E6587" t="s">
        <v>10177</v>
      </c>
      <c r="F6587" t="s">
        <v>213</v>
      </c>
      <c r="G6587" t="s">
        <v>184</v>
      </c>
      <c r="H6587">
        <v>5</v>
      </c>
      <c r="I6587" t="s">
        <v>103</v>
      </c>
      <c r="J6587" t="s">
        <v>84</v>
      </c>
      <c r="K6587" t="s">
        <v>31</v>
      </c>
      <c r="L6587" t="s">
        <v>292</v>
      </c>
      <c r="N6587" s="52">
        <v>233516.81989440002</v>
      </c>
      <c r="O6587" s="52">
        <v>220290.19951680003</v>
      </c>
      <c r="P6587">
        <v>1</v>
      </c>
      <c r="Q6587">
        <f>IF(COUNTIF(SolCotizacion!$E:$E,$G6587)&gt;0,1,0)</f>
        <v>0</v>
      </c>
      <c r="R6587">
        <v>11336</v>
      </c>
    </row>
    <row r="6588" spans="1:18" hidden="1">
      <c r="A6588" t="s">
        <v>7990</v>
      </c>
      <c r="B6588" t="s">
        <v>5457</v>
      </c>
      <c r="C6588">
        <v>79</v>
      </c>
      <c r="D6588" t="s">
        <v>102</v>
      </c>
      <c r="E6588" t="s">
        <v>10178</v>
      </c>
      <c r="F6588" t="s">
        <v>214</v>
      </c>
      <c r="G6588" t="s">
        <v>185</v>
      </c>
      <c r="H6588">
        <v>5</v>
      </c>
      <c r="I6588" t="s">
        <v>103</v>
      </c>
      <c r="J6588" t="s">
        <v>84</v>
      </c>
      <c r="K6588" t="s">
        <v>31</v>
      </c>
      <c r="L6588" t="s">
        <v>292</v>
      </c>
      <c r="N6588" s="52">
        <v>233516.81989440002</v>
      </c>
      <c r="O6588" s="52">
        <v>220290.19951680003</v>
      </c>
      <c r="P6588">
        <v>1</v>
      </c>
      <c r="Q6588">
        <f>IF(COUNTIF(SolCotizacion!$E:$E,$G6588)&gt;0,1,0)</f>
        <v>0</v>
      </c>
      <c r="R6588">
        <v>11338</v>
      </c>
    </row>
    <row r="6589" spans="1:18" hidden="1">
      <c r="A6589" t="s">
        <v>7991</v>
      </c>
      <c r="B6589" t="s">
        <v>5459</v>
      </c>
      <c r="C6589">
        <v>80</v>
      </c>
      <c r="D6589" t="s">
        <v>102</v>
      </c>
      <c r="E6589" t="s">
        <v>10179</v>
      </c>
      <c r="F6589" t="s">
        <v>215</v>
      </c>
      <c r="G6589" t="s">
        <v>185</v>
      </c>
      <c r="H6589">
        <v>5</v>
      </c>
      <c r="I6589" t="s">
        <v>103</v>
      </c>
      <c r="J6589" t="s">
        <v>84</v>
      </c>
      <c r="K6589" t="s">
        <v>31</v>
      </c>
      <c r="L6589" t="s">
        <v>292</v>
      </c>
      <c r="N6589" s="52">
        <v>1410686.0335008001</v>
      </c>
      <c r="O6589" s="52">
        <v>1340158.0102848001</v>
      </c>
      <c r="P6589">
        <v>1</v>
      </c>
      <c r="Q6589">
        <f>IF(COUNTIF(SolCotizacion!$E:$E,$G6589)&gt;0,1,0)</f>
        <v>0</v>
      </c>
      <c r="R6589">
        <v>11340</v>
      </c>
    </row>
    <row r="6590" spans="1:18" hidden="1">
      <c r="A6590" t="s">
        <v>7992</v>
      </c>
      <c r="B6590" t="s">
        <v>5461</v>
      </c>
      <c r="C6590">
        <v>81</v>
      </c>
      <c r="D6590" t="s">
        <v>102</v>
      </c>
      <c r="E6590" t="s">
        <v>10180</v>
      </c>
      <c r="F6590" t="s">
        <v>216</v>
      </c>
      <c r="G6590" t="s">
        <v>186</v>
      </c>
      <c r="H6590">
        <v>5</v>
      </c>
      <c r="I6590" t="s">
        <v>103</v>
      </c>
      <c r="J6590" t="s">
        <v>84</v>
      </c>
      <c r="K6590" t="s">
        <v>31</v>
      </c>
      <c r="L6590" t="s">
        <v>292</v>
      </c>
      <c r="N6590" s="52">
        <v>2909228.6371680005</v>
      </c>
      <c r="O6590" s="52">
        <v>2763735.8130144007</v>
      </c>
      <c r="P6590">
        <v>1</v>
      </c>
      <c r="Q6590">
        <f>IF(COUNTIF(SolCotizacion!$E:$E,$G6590)&gt;0,1,0)</f>
        <v>0</v>
      </c>
      <c r="R6590">
        <v>11342</v>
      </c>
    </row>
    <row r="6591" spans="1:18" hidden="1">
      <c r="A6591" t="s">
        <v>7993</v>
      </c>
      <c r="B6591" t="s">
        <v>5463</v>
      </c>
      <c r="C6591">
        <v>82</v>
      </c>
      <c r="D6591" t="s">
        <v>102</v>
      </c>
      <c r="E6591" t="s">
        <v>10181</v>
      </c>
      <c r="F6591" t="s">
        <v>217</v>
      </c>
      <c r="G6591" t="s">
        <v>186</v>
      </c>
      <c r="H6591">
        <v>5</v>
      </c>
      <c r="I6591" t="s">
        <v>103</v>
      </c>
      <c r="J6591" t="s">
        <v>84</v>
      </c>
      <c r="K6591" t="s">
        <v>31</v>
      </c>
      <c r="L6591" t="s">
        <v>292</v>
      </c>
      <c r="N6591" s="52">
        <v>233516.81989440002</v>
      </c>
      <c r="O6591" s="52">
        <v>220290.19951680003</v>
      </c>
      <c r="P6591">
        <v>1</v>
      </c>
      <c r="Q6591">
        <f>IF(COUNTIF(SolCotizacion!$E:$E,$G6591)&gt;0,1,0)</f>
        <v>0</v>
      </c>
      <c r="R6591">
        <v>11344</v>
      </c>
    </row>
    <row r="6592" spans="1:18" hidden="1">
      <c r="A6592" t="s">
        <v>7994</v>
      </c>
      <c r="B6592" t="s">
        <v>5465</v>
      </c>
      <c r="C6592">
        <v>83</v>
      </c>
      <c r="D6592" t="s">
        <v>102</v>
      </c>
      <c r="E6592" t="s">
        <v>10182</v>
      </c>
      <c r="F6592" t="s">
        <v>218</v>
      </c>
      <c r="G6592" t="s">
        <v>187</v>
      </c>
      <c r="H6592">
        <v>5</v>
      </c>
      <c r="I6592" t="s">
        <v>103</v>
      </c>
      <c r="J6592" t="s">
        <v>84</v>
      </c>
      <c r="K6592" t="s">
        <v>31</v>
      </c>
      <c r="L6592" t="s">
        <v>292</v>
      </c>
      <c r="N6592" s="52">
        <v>356867.61183360009</v>
      </c>
      <c r="O6592" s="52">
        <v>339245.95200000005</v>
      </c>
      <c r="P6592">
        <v>1</v>
      </c>
      <c r="Q6592">
        <f>IF(COUNTIF(SolCotizacion!$E:$E,$G6592)&gt;0,1,0)</f>
        <v>0</v>
      </c>
      <c r="R6592">
        <v>11346</v>
      </c>
    </row>
    <row r="6593" spans="1:18" hidden="1">
      <c r="A6593" t="s">
        <v>7995</v>
      </c>
      <c r="B6593" t="s">
        <v>5467</v>
      </c>
      <c r="C6593">
        <v>84</v>
      </c>
      <c r="D6593" t="s">
        <v>102</v>
      </c>
      <c r="E6593" t="s">
        <v>10183</v>
      </c>
      <c r="F6593" t="s">
        <v>219</v>
      </c>
      <c r="G6593" t="s">
        <v>188</v>
      </c>
      <c r="H6593">
        <v>5</v>
      </c>
      <c r="I6593" t="s">
        <v>103</v>
      </c>
      <c r="J6593" t="s">
        <v>84</v>
      </c>
      <c r="K6593" t="s">
        <v>31</v>
      </c>
      <c r="L6593" t="s">
        <v>292</v>
      </c>
      <c r="N6593" s="52">
        <v>198720.00000000003</v>
      </c>
      <c r="O6593" s="52">
        <v>198720.00000000003</v>
      </c>
      <c r="P6593">
        <v>1</v>
      </c>
      <c r="Q6593">
        <f>IF(COUNTIF(SolCotizacion!$E:$E,$G6593)&gt;0,1,0)</f>
        <v>0</v>
      </c>
      <c r="R6593">
        <v>11348</v>
      </c>
    </row>
    <row r="6594" spans="1:18" hidden="1">
      <c r="A6594" t="s">
        <v>7996</v>
      </c>
      <c r="B6594" t="s">
        <v>5469</v>
      </c>
      <c r="C6594">
        <v>85</v>
      </c>
      <c r="D6594" t="s">
        <v>102</v>
      </c>
      <c r="E6594" t="s">
        <v>10184</v>
      </c>
      <c r="F6594" t="s">
        <v>220</v>
      </c>
      <c r="G6594" t="s">
        <v>189</v>
      </c>
      <c r="H6594">
        <v>5</v>
      </c>
      <c r="I6594" t="s">
        <v>103</v>
      </c>
      <c r="J6594" t="s">
        <v>84</v>
      </c>
      <c r="K6594" t="s">
        <v>31</v>
      </c>
      <c r="L6594" t="s">
        <v>292</v>
      </c>
      <c r="N6594" s="52">
        <v>185507.32800000001</v>
      </c>
      <c r="O6594" s="52">
        <v>176256.91200000001</v>
      </c>
      <c r="P6594">
        <v>1</v>
      </c>
      <c r="Q6594">
        <f>IF(COUNTIF(SolCotizacion!$E:$E,$G6594)&gt;0,1,0)</f>
        <v>0</v>
      </c>
      <c r="R6594">
        <v>11350</v>
      </c>
    </row>
    <row r="6595" spans="1:18" hidden="1">
      <c r="A6595" t="s">
        <v>7997</v>
      </c>
      <c r="B6595" t="s">
        <v>5471</v>
      </c>
      <c r="C6595">
        <v>86</v>
      </c>
      <c r="D6595" t="s">
        <v>102</v>
      </c>
      <c r="E6595" t="s">
        <v>10185</v>
      </c>
      <c r="F6595" t="s">
        <v>221</v>
      </c>
      <c r="G6595" t="s">
        <v>190</v>
      </c>
      <c r="H6595">
        <v>5</v>
      </c>
      <c r="I6595" t="s">
        <v>103</v>
      </c>
      <c r="J6595" t="s">
        <v>84</v>
      </c>
      <c r="K6595" t="s">
        <v>31</v>
      </c>
      <c r="L6595" t="s">
        <v>292</v>
      </c>
      <c r="N6595" s="52">
        <v>443808.00000000006</v>
      </c>
      <c r="O6595" s="52">
        <v>443808.00000000006</v>
      </c>
      <c r="P6595">
        <v>1</v>
      </c>
      <c r="Q6595">
        <f>IF(COUNTIF(SolCotizacion!$E:$E,$G6595)&gt;0,1,0)</f>
        <v>0</v>
      </c>
      <c r="R6595">
        <v>11352</v>
      </c>
    </row>
    <row r="6596" spans="1:18" hidden="1">
      <c r="A6596" t="s">
        <v>7998</v>
      </c>
      <c r="B6596" t="s">
        <v>5473</v>
      </c>
      <c r="C6596">
        <v>87</v>
      </c>
      <c r="D6596" t="s">
        <v>102</v>
      </c>
      <c r="E6596" t="s">
        <v>10186</v>
      </c>
      <c r="F6596" t="s">
        <v>222</v>
      </c>
      <c r="G6596" t="s">
        <v>191</v>
      </c>
      <c r="H6596">
        <v>5</v>
      </c>
      <c r="I6596" t="s">
        <v>103</v>
      </c>
      <c r="J6596" t="s">
        <v>84</v>
      </c>
      <c r="K6596" t="s">
        <v>31</v>
      </c>
      <c r="L6596" t="s">
        <v>292</v>
      </c>
      <c r="N6596" s="52">
        <v>1.11504</v>
      </c>
      <c r="O6596" s="52">
        <v>1.11504</v>
      </c>
      <c r="P6596">
        <v>1</v>
      </c>
      <c r="Q6596">
        <f>IF(COUNTIF(SolCotizacion!$E:$E,$G6596)&gt;0,1,0)</f>
        <v>0</v>
      </c>
      <c r="R6596">
        <v>11354</v>
      </c>
    </row>
    <row r="6597" spans="1:18" hidden="1">
      <c r="A6597" t="s">
        <v>7999</v>
      </c>
      <c r="B6597" t="s">
        <v>5475</v>
      </c>
      <c r="C6597">
        <v>88</v>
      </c>
      <c r="D6597" t="s">
        <v>102</v>
      </c>
      <c r="E6597" t="s">
        <v>10187</v>
      </c>
      <c r="F6597" t="s">
        <v>223</v>
      </c>
      <c r="G6597" t="s">
        <v>192</v>
      </c>
      <c r="H6597">
        <v>5</v>
      </c>
      <c r="I6597" t="s">
        <v>103</v>
      </c>
      <c r="J6597" t="s">
        <v>84</v>
      </c>
      <c r="K6597" t="s">
        <v>31</v>
      </c>
      <c r="L6597" t="s">
        <v>292</v>
      </c>
      <c r="N6597" s="52">
        <v>1.11504</v>
      </c>
      <c r="O6597" s="52">
        <v>1.11504</v>
      </c>
      <c r="P6597">
        <v>1</v>
      </c>
      <c r="Q6597">
        <f>IF(COUNTIF(SolCotizacion!$E:$E,$G6597)&gt;0,1,0)</f>
        <v>0</v>
      </c>
      <c r="R6597">
        <v>11356</v>
      </c>
    </row>
    <row r="6598" spans="1:18" hidden="1">
      <c r="A6598" t="s">
        <v>8000</v>
      </c>
      <c r="B6598" t="s">
        <v>5477</v>
      </c>
      <c r="C6598">
        <v>89</v>
      </c>
      <c r="D6598" t="s">
        <v>102</v>
      </c>
      <c r="E6598" t="s">
        <v>10188</v>
      </c>
      <c r="F6598" t="s">
        <v>224</v>
      </c>
      <c r="G6598" t="s">
        <v>193</v>
      </c>
      <c r="H6598">
        <v>5</v>
      </c>
      <c r="I6598" t="s">
        <v>103</v>
      </c>
      <c r="J6598" t="s">
        <v>84</v>
      </c>
      <c r="K6598" t="s">
        <v>31</v>
      </c>
      <c r="L6598" t="s">
        <v>292</v>
      </c>
      <c r="N6598" s="52">
        <v>1.11504</v>
      </c>
      <c r="O6598" s="52">
        <v>1.11504</v>
      </c>
      <c r="P6598">
        <v>1</v>
      </c>
      <c r="Q6598">
        <f>IF(COUNTIF(SolCotizacion!$E:$E,$G6598)&gt;0,1,0)</f>
        <v>0</v>
      </c>
      <c r="R6598">
        <v>11358</v>
      </c>
    </row>
    <row r="6599" spans="1:18" hidden="1">
      <c r="A6599" t="s">
        <v>8001</v>
      </c>
      <c r="B6599" t="s">
        <v>5479</v>
      </c>
      <c r="C6599">
        <v>90</v>
      </c>
      <c r="D6599" t="s">
        <v>113</v>
      </c>
      <c r="E6599" t="s">
        <v>9853</v>
      </c>
      <c r="F6599" t="s">
        <v>114</v>
      </c>
      <c r="G6599" t="s">
        <v>88</v>
      </c>
      <c r="H6599">
        <v>5</v>
      </c>
      <c r="I6599">
        <v>1</v>
      </c>
      <c r="J6599" t="s">
        <v>88</v>
      </c>
      <c r="K6599" t="s">
        <v>31</v>
      </c>
      <c r="L6599" t="s">
        <v>292</v>
      </c>
      <c r="N6599" s="52">
        <v>19332.011160000002</v>
      </c>
      <c r="O6599" s="52">
        <v>16110.009300000002</v>
      </c>
      <c r="P6599">
        <v>1</v>
      </c>
      <c r="Q6599">
        <f>IF(COUNTIFS(SolCotizacion!$D:$D,$G6599,SolCotizacion!$K:$K,$I6599)&gt;0,1,0)</f>
        <v>0</v>
      </c>
      <c r="R6599">
        <v>11360</v>
      </c>
    </row>
    <row r="6600" spans="1:18" hidden="1">
      <c r="A6600" t="s">
        <v>8002</v>
      </c>
      <c r="B6600" t="s">
        <v>5481</v>
      </c>
      <c r="C6600">
        <v>91</v>
      </c>
      <c r="D6600" t="s">
        <v>113</v>
      </c>
      <c r="E6600" t="s">
        <v>9984</v>
      </c>
      <c r="F6600" t="s">
        <v>114</v>
      </c>
      <c r="G6600" t="s">
        <v>88</v>
      </c>
      <c r="H6600">
        <v>5</v>
      </c>
      <c r="I6600">
        <v>2</v>
      </c>
      <c r="J6600" t="s">
        <v>88</v>
      </c>
      <c r="K6600" t="s">
        <v>31</v>
      </c>
      <c r="L6600" t="s">
        <v>292</v>
      </c>
      <c r="N6600" s="52">
        <v>19332.011160000002</v>
      </c>
      <c r="O6600" s="52">
        <v>16110.009300000002</v>
      </c>
      <c r="P6600">
        <v>1</v>
      </c>
      <c r="Q6600">
        <f>IF(COUNTIFS(SolCotizacion!$D:$D,$G6600,SolCotizacion!$K:$K,$I6600)&gt;0,1,0)</f>
        <v>1</v>
      </c>
      <c r="R6600">
        <v>11362</v>
      </c>
    </row>
    <row r="6601" spans="1:18" hidden="1">
      <c r="A6601" t="s">
        <v>8003</v>
      </c>
      <c r="B6601" t="s">
        <v>5483</v>
      </c>
      <c r="C6601">
        <v>92</v>
      </c>
      <c r="D6601" t="s">
        <v>113</v>
      </c>
      <c r="E6601" t="s">
        <v>9985</v>
      </c>
      <c r="F6601" t="s">
        <v>114</v>
      </c>
      <c r="G6601" t="s">
        <v>88</v>
      </c>
      <c r="H6601">
        <v>5</v>
      </c>
      <c r="I6601">
        <v>3</v>
      </c>
      <c r="J6601" t="s">
        <v>88</v>
      </c>
      <c r="K6601" t="s">
        <v>31</v>
      </c>
      <c r="L6601" t="s">
        <v>292</v>
      </c>
      <c r="N6601" s="52">
        <v>19332.011160000002</v>
      </c>
      <c r="O6601" s="52">
        <v>16110.009300000002</v>
      </c>
      <c r="P6601">
        <v>1</v>
      </c>
      <c r="Q6601">
        <f>IF(COUNTIFS(SolCotizacion!$D:$D,$G6601,SolCotizacion!$K:$K,$I6601)&gt;0,1,0)</f>
        <v>0</v>
      </c>
      <c r="R6601">
        <v>11364</v>
      </c>
    </row>
    <row r="6602" spans="1:18" hidden="1">
      <c r="A6602" t="s">
        <v>8004</v>
      </c>
      <c r="B6602" t="s">
        <v>5485</v>
      </c>
      <c r="C6602">
        <v>93</v>
      </c>
      <c r="D6602" t="s">
        <v>113</v>
      </c>
      <c r="E6602" t="s">
        <v>10189</v>
      </c>
      <c r="F6602" t="s">
        <v>225</v>
      </c>
      <c r="G6602" t="s">
        <v>176</v>
      </c>
      <c r="H6602">
        <v>5</v>
      </c>
      <c r="I6602" t="s">
        <v>103</v>
      </c>
      <c r="J6602" t="s">
        <v>118</v>
      </c>
      <c r="K6602" t="s">
        <v>325</v>
      </c>
      <c r="L6602" t="s">
        <v>292</v>
      </c>
      <c r="N6602" s="52">
        <v>46182.026659999996</v>
      </c>
      <c r="O6602" s="52">
        <v>38664.022320000004</v>
      </c>
      <c r="P6602">
        <v>1</v>
      </c>
      <c r="Q6602">
        <f>IF(COUNTIF(SolCotizacion!$E:$E,G6602)&gt;0,1,0)</f>
        <v>0</v>
      </c>
      <c r="R6602">
        <v>11366</v>
      </c>
    </row>
    <row r="6603" spans="1:18" hidden="1">
      <c r="A6603" t="s">
        <v>8005</v>
      </c>
      <c r="B6603" t="s">
        <v>5487</v>
      </c>
      <c r="C6603">
        <v>94</v>
      </c>
      <c r="D6603" t="s">
        <v>113</v>
      </c>
      <c r="E6603" t="s">
        <v>10190</v>
      </c>
      <c r="F6603" t="s">
        <v>226</v>
      </c>
      <c r="G6603" t="s">
        <v>177</v>
      </c>
      <c r="H6603">
        <v>5</v>
      </c>
      <c r="I6603" t="s">
        <v>103</v>
      </c>
      <c r="J6603" t="s">
        <v>118</v>
      </c>
      <c r="K6603" t="s">
        <v>325</v>
      </c>
      <c r="L6603" t="s">
        <v>292</v>
      </c>
      <c r="N6603" s="52">
        <v>46182.026659999996</v>
      </c>
      <c r="O6603" s="52">
        <v>38664.022320000004</v>
      </c>
      <c r="P6603">
        <v>1</v>
      </c>
      <c r="Q6603">
        <f>IF(COUNTIF(SolCotizacion!$E:$E,G6603)&gt;0,1,0)</f>
        <v>0</v>
      </c>
      <c r="R6603">
        <v>11368</v>
      </c>
    </row>
    <row r="6604" spans="1:18" hidden="1">
      <c r="A6604" t="s">
        <v>8006</v>
      </c>
      <c r="B6604" t="s">
        <v>5489</v>
      </c>
      <c r="C6604">
        <v>95</v>
      </c>
      <c r="D6604" t="s">
        <v>113</v>
      </c>
      <c r="E6604" t="s">
        <v>10191</v>
      </c>
      <c r="F6604" t="s">
        <v>227</v>
      </c>
      <c r="G6604" t="s">
        <v>178</v>
      </c>
      <c r="H6604">
        <v>5</v>
      </c>
      <c r="I6604" t="s">
        <v>103</v>
      </c>
      <c r="J6604" t="s">
        <v>118</v>
      </c>
      <c r="K6604" t="s">
        <v>325</v>
      </c>
      <c r="L6604" t="s">
        <v>292</v>
      </c>
      <c r="N6604" s="52">
        <v>46182.026659999996</v>
      </c>
      <c r="O6604" s="52">
        <v>38664.022320000004</v>
      </c>
      <c r="P6604">
        <v>1</v>
      </c>
      <c r="Q6604">
        <f>IF(COUNTIF(SolCotizacion!$E:$E,G6604)&gt;0,1,0)</f>
        <v>0</v>
      </c>
      <c r="R6604">
        <v>11370</v>
      </c>
    </row>
    <row r="6605" spans="1:18" hidden="1">
      <c r="A6605" t="s">
        <v>8007</v>
      </c>
      <c r="B6605" t="s">
        <v>5491</v>
      </c>
      <c r="C6605">
        <v>97</v>
      </c>
      <c r="D6605" t="s">
        <v>113</v>
      </c>
      <c r="E6605" t="s">
        <v>10192</v>
      </c>
      <c r="F6605" t="s">
        <v>228</v>
      </c>
      <c r="G6605" t="s">
        <v>179</v>
      </c>
      <c r="H6605">
        <v>5</v>
      </c>
      <c r="I6605" t="s">
        <v>103</v>
      </c>
      <c r="J6605" t="s">
        <v>118</v>
      </c>
      <c r="K6605" t="s">
        <v>325</v>
      </c>
      <c r="L6605" t="s">
        <v>292</v>
      </c>
      <c r="N6605" s="52">
        <v>103711.33572800001</v>
      </c>
      <c r="O6605" s="52">
        <v>94305.240567999994</v>
      </c>
      <c r="P6605">
        <v>1</v>
      </c>
      <c r="Q6605">
        <f>IF(COUNTIF(SolCotizacion!$E:$E,G6605)&gt;0,1,0)</f>
        <v>0</v>
      </c>
      <c r="R6605">
        <v>11374</v>
      </c>
    </row>
    <row r="6606" spans="1:18" hidden="1">
      <c r="A6606" t="s">
        <v>8008</v>
      </c>
      <c r="B6606" t="s">
        <v>5493</v>
      </c>
      <c r="C6606">
        <v>98</v>
      </c>
      <c r="D6606" t="s">
        <v>113</v>
      </c>
      <c r="E6606" t="s">
        <v>10193</v>
      </c>
      <c r="F6606" t="s">
        <v>229</v>
      </c>
      <c r="G6606" t="s">
        <v>180</v>
      </c>
      <c r="H6606">
        <v>5</v>
      </c>
      <c r="I6606" t="s">
        <v>103</v>
      </c>
      <c r="J6606" t="s">
        <v>118</v>
      </c>
      <c r="K6606" t="s">
        <v>325</v>
      </c>
      <c r="L6606" t="s">
        <v>292</v>
      </c>
      <c r="N6606" s="52">
        <v>56558.715444000001</v>
      </c>
      <c r="O6606" s="52">
        <v>51428.120898000001</v>
      </c>
      <c r="P6606">
        <v>1</v>
      </c>
      <c r="Q6606">
        <f>IF(COUNTIF(SolCotizacion!$E:$E,G6606)&gt;0,1,0)</f>
        <v>0</v>
      </c>
      <c r="R6606">
        <v>11376</v>
      </c>
    </row>
    <row r="6607" spans="1:18" hidden="1">
      <c r="A6607" t="s">
        <v>8009</v>
      </c>
      <c r="B6607" t="s">
        <v>5495</v>
      </c>
      <c r="C6607">
        <v>99</v>
      </c>
      <c r="D6607" t="s">
        <v>113</v>
      </c>
      <c r="E6607" t="s">
        <v>10194</v>
      </c>
      <c r="F6607" t="s">
        <v>230</v>
      </c>
      <c r="G6607" t="s">
        <v>181</v>
      </c>
      <c r="H6607">
        <v>5</v>
      </c>
      <c r="I6607" t="s">
        <v>103</v>
      </c>
      <c r="J6607" t="s">
        <v>118</v>
      </c>
      <c r="K6607" t="s">
        <v>325</v>
      </c>
      <c r="L6607" t="s">
        <v>292</v>
      </c>
      <c r="N6607" s="52">
        <v>99028.645562000005</v>
      </c>
      <c r="O6607" s="52">
        <v>91251.308610000007</v>
      </c>
      <c r="P6607">
        <v>1</v>
      </c>
      <c r="Q6607">
        <f>IF(COUNTIF(SolCotizacion!$E:$E,G6607)&gt;0,1,0)</f>
        <v>0</v>
      </c>
      <c r="R6607">
        <v>11378</v>
      </c>
    </row>
    <row r="6608" spans="1:18" hidden="1">
      <c r="A6608" t="s">
        <v>8010</v>
      </c>
      <c r="B6608" t="s">
        <v>5497</v>
      </c>
      <c r="C6608">
        <v>100</v>
      </c>
      <c r="D6608" t="s">
        <v>113</v>
      </c>
      <c r="E6608" t="s">
        <v>10195</v>
      </c>
      <c r="F6608" t="s">
        <v>231</v>
      </c>
      <c r="G6608" t="s">
        <v>182</v>
      </c>
      <c r="H6608">
        <v>5</v>
      </c>
      <c r="I6608" t="s">
        <v>103</v>
      </c>
      <c r="J6608" t="s">
        <v>118</v>
      </c>
      <c r="K6608" t="s">
        <v>325</v>
      </c>
      <c r="L6608" t="s">
        <v>292</v>
      </c>
      <c r="N6608" s="52">
        <v>84858.430580000015</v>
      </c>
      <c r="O6608" s="52">
        <v>77162.53360200001</v>
      </c>
      <c r="P6608">
        <v>1</v>
      </c>
      <c r="Q6608">
        <f>IF(COUNTIF(SolCotizacion!$E:$E,G6608)&gt;0,1,0)</f>
        <v>0</v>
      </c>
      <c r="R6608">
        <v>11380</v>
      </c>
    </row>
    <row r="6609" spans="1:19" hidden="1">
      <c r="A6609" t="s">
        <v>8011</v>
      </c>
      <c r="B6609" t="s">
        <v>5499</v>
      </c>
      <c r="C6609">
        <v>101</v>
      </c>
      <c r="D6609" t="s">
        <v>113</v>
      </c>
      <c r="E6609" t="s">
        <v>10196</v>
      </c>
      <c r="F6609" t="s">
        <v>232</v>
      </c>
      <c r="G6609" t="s">
        <v>183</v>
      </c>
      <c r="H6609">
        <v>5</v>
      </c>
      <c r="I6609" t="s">
        <v>103</v>
      </c>
      <c r="J6609" t="s">
        <v>118</v>
      </c>
      <c r="K6609" t="s">
        <v>325</v>
      </c>
      <c r="L6609" t="s">
        <v>292</v>
      </c>
      <c r="N6609" s="52">
        <v>155587.36100600002</v>
      </c>
      <c r="O6609" s="52">
        <v>141457.86085200001</v>
      </c>
      <c r="P6609">
        <v>1</v>
      </c>
      <c r="Q6609">
        <f>IF(COUNTIF(SolCotizacion!$E:$E,G6609)&gt;0,1,0)</f>
        <v>0</v>
      </c>
      <c r="R6609">
        <v>11382</v>
      </c>
    </row>
    <row r="6610" spans="1:19" hidden="1">
      <c r="A6610" t="s">
        <v>8012</v>
      </c>
      <c r="B6610" t="s">
        <v>5501</v>
      </c>
      <c r="C6610">
        <v>102</v>
      </c>
      <c r="D6610" t="s">
        <v>113</v>
      </c>
      <c r="E6610" t="s">
        <v>10197</v>
      </c>
      <c r="F6610" t="s">
        <v>233</v>
      </c>
      <c r="G6610" t="s">
        <v>184</v>
      </c>
      <c r="H6610">
        <v>5</v>
      </c>
      <c r="I6610" t="s">
        <v>103</v>
      </c>
      <c r="J6610" t="s">
        <v>118</v>
      </c>
      <c r="K6610" t="s">
        <v>325</v>
      </c>
      <c r="L6610" t="s">
        <v>292</v>
      </c>
      <c r="N6610" s="52">
        <v>476208.88268799998</v>
      </c>
      <c r="O6610" s="52">
        <v>432924.57346600003</v>
      </c>
      <c r="P6610">
        <v>1</v>
      </c>
      <c r="Q6610">
        <f>IF(COUNTIF(SolCotizacion!$E:$E,G6610)&gt;0,1,0)</f>
        <v>0</v>
      </c>
      <c r="R6610">
        <v>11384</v>
      </c>
    </row>
    <row r="6611" spans="1:19" hidden="1">
      <c r="A6611" t="s">
        <v>8013</v>
      </c>
      <c r="B6611" t="s">
        <v>5503</v>
      </c>
      <c r="C6611">
        <v>103</v>
      </c>
      <c r="D6611" t="s">
        <v>113</v>
      </c>
      <c r="E6611" t="s">
        <v>10198</v>
      </c>
      <c r="F6611" t="s">
        <v>234</v>
      </c>
      <c r="G6611" t="s">
        <v>185</v>
      </c>
      <c r="H6611">
        <v>5</v>
      </c>
      <c r="I6611" t="s">
        <v>103</v>
      </c>
      <c r="J6611" t="s">
        <v>118</v>
      </c>
      <c r="K6611" t="s">
        <v>325</v>
      </c>
      <c r="L6611" t="s">
        <v>292</v>
      </c>
      <c r="N6611" s="52">
        <v>754360.4742520001</v>
      </c>
      <c r="O6611" s="52">
        <v>685789.6567060001</v>
      </c>
      <c r="P6611">
        <v>1</v>
      </c>
      <c r="Q6611">
        <f>IF(COUNTIF(SolCotizacion!$E:$E,G6611)&gt;0,1,0)</f>
        <v>0</v>
      </c>
      <c r="R6611">
        <v>11386</v>
      </c>
    </row>
    <row r="6612" spans="1:19" hidden="1">
      <c r="A6612" t="s">
        <v>8014</v>
      </c>
      <c r="B6612" t="s">
        <v>5505</v>
      </c>
      <c r="C6612">
        <v>104</v>
      </c>
      <c r="D6612" t="s">
        <v>113</v>
      </c>
      <c r="E6612" t="s">
        <v>10199</v>
      </c>
      <c r="F6612" t="s">
        <v>235</v>
      </c>
      <c r="G6612" t="s">
        <v>186</v>
      </c>
      <c r="H6612">
        <v>5</v>
      </c>
      <c r="I6612" t="s">
        <v>103</v>
      </c>
      <c r="J6612" t="s">
        <v>118</v>
      </c>
      <c r="K6612" t="s">
        <v>325</v>
      </c>
      <c r="L6612" t="s">
        <v>292</v>
      </c>
      <c r="N6612" s="52">
        <v>1032552.780644</v>
      </c>
      <c r="O6612" s="52">
        <v>938695.4547740001</v>
      </c>
      <c r="P6612">
        <v>1</v>
      </c>
      <c r="Q6612">
        <f>IF(COUNTIF(SolCotizacion!$E:$E,G6612)&gt;0,1,0)</f>
        <v>0</v>
      </c>
      <c r="R6612">
        <v>11388</v>
      </c>
    </row>
    <row r="6613" spans="1:19" hidden="1">
      <c r="A6613" t="s">
        <v>8015</v>
      </c>
      <c r="B6613" t="s">
        <v>5507</v>
      </c>
      <c r="C6613">
        <v>105</v>
      </c>
      <c r="D6613" t="s">
        <v>113</v>
      </c>
      <c r="E6613" t="s">
        <v>10200</v>
      </c>
      <c r="F6613" t="s">
        <v>236</v>
      </c>
      <c r="G6613" t="s">
        <v>187</v>
      </c>
      <c r="H6613">
        <v>5</v>
      </c>
      <c r="I6613" t="s">
        <v>103</v>
      </c>
      <c r="J6613" t="s">
        <v>118</v>
      </c>
      <c r="K6613" t="s">
        <v>325</v>
      </c>
      <c r="L6613" t="s">
        <v>292</v>
      </c>
      <c r="N6613" s="52">
        <v>132011.05086399999</v>
      </c>
      <c r="O6613" s="52">
        <v>119998.93844400001</v>
      </c>
      <c r="P6613">
        <v>1</v>
      </c>
      <c r="Q6613">
        <f>IF(COUNTIF(SolCotizacion!$E:$E,G6613)&gt;0,1,0)</f>
        <v>0</v>
      </c>
      <c r="R6613">
        <v>11390</v>
      </c>
    </row>
    <row r="6614" spans="1:19" hidden="1">
      <c r="A6614" t="s">
        <v>8016</v>
      </c>
      <c r="B6614" t="s">
        <v>5509</v>
      </c>
      <c r="C6614">
        <v>106</v>
      </c>
      <c r="D6614" t="s">
        <v>113</v>
      </c>
      <c r="E6614" t="s">
        <v>10201</v>
      </c>
      <c r="F6614" t="s">
        <v>237</v>
      </c>
      <c r="G6614" t="s">
        <v>188</v>
      </c>
      <c r="H6614">
        <v>5</v>
      </c>
      <c r="I6614" t="s">
        <v>103</v>
      </c>
      <c r="J6614" t="s">
        <v>118</v>
      </c>
      <c r="K6614" t="s">
        <v>325</v>
      </c>
      <c r="L6614" t="s">
        <v>292</v>
      </c>
      <c r="N6614" s="52">
        <v>258834.14942</v>
      </c>
      <c r="O6614" s="52">
        <v>258834.14942</v>
      </c>
      <c r="P6614">
        <v>1</v>
      </c>
      <c r="Q6614">
        <f>IF(COUNTIF(SolCotizacion!$E:$E,G6614)&gt;0,1,0)</f>
        <v>0</v>
      </c>
      <c r="R6614">
        <v>11392</v>
      </c>
    </row>
    <row r="6615" spans="1:19" hidden="1">
      <c r="A6615" t="s">
        <v>8017</v>
      </c>
      <c r="B6615" t="s">
        <v>5511</v>
      </c>
      <c r="C6615">
        <v>107</v>
      </c>
      <c r="D6615" t="s">
        <v>113</v>
      </c>
      <c r="E6615" t="s">
        <v>10202</v>
      </c>
      <c r="F6615" t="s">
        <v>238</v>
      </c>
      <c r="G6615" t="s">
        <v>189</v>
      </c>
      <c r="H6615">
        <v>5</v>
      </c>
      <c r="I6615" t="s">
        <v>103</v>
      </c>
      <c r="J6615" t="s">
        <v>118</v>
      </c>
      <c r="K6615" t="s">
        <v>325</v>
      </c>
      <c r="L6615" t="s">
        <v>292</v>
      </c>
      <c r="N6615" s="52">
        <v>221592.87612</v>
      </c>
      <c r="O6615" s="52">
        <v>201436.97266000003</v>
      </c>
      <c r="P6615">
        <v>1</v>
      </c>
      <c r="Q6615">
        <f>IF(COUNTIF(SolCotizacion!$E:$E,G6615)&gt;0,1,0)</f>
        <v>0</v>
      </c>
      <c r="R6615">
        <v>11394</v>
      </c>
    </row>
    <row r="6616" spans="1:19" hidden="1">
      <c r="A6616" t="s">
        <v>8018</v>
      </c>
      <c r="B6616" t="s">
        <v>5513</v>
      </c>
      <c r="C6616">
        <v>108</v>
      </c>
      <c r="D6616" t="s">
        <v>113</v>
      </c>
      <c r="E6616" t="s">
        <v>10203</v>
      </c>
      <c r="F6616" t="s">
        <v>239</v>
      </c>
      <c r="G6616" t="s">
        <v>190</v>
      </c>
      <c r="H6616">
        <v>5</v>
      </c>
      <c r="I6616" t="s">
        <v>103</v>
      </c>
      <c r="J6616" t="s">
        <v>118</v>
      </c>
      <c r="K6616" t="s">
        <v>325</v>
      </c>
      <c r="L6616" t="s">
        <v>292</v>
      </c>
      <c r="N6616" s="52">
        <v>1864465.07632</v>
      </c>
      <c r="O6616" s="52">
        <v>1864465.07632</v>
      </c>
      <c r="P6616">
        <v>1</v>
      </c>
      <c r="Q6616">
        <f>IF(COUNTIF(SolCotizacion!$E:$E,G6616)&gt;0,1,0)</f>
        <v>0</v>
      </c>
      <c r="R6616">
        <v>11396</v>
      </c>
    </row>
    <row r="6617" spans="1:19" hidden="1">
      <c r="A6617" t="s">
        <v>8019</v>
      </c>
      <c r="B6617" t="s">
        <v>5515</v>
      </c>
      <c r="C6617">
        <v>109</v>
      </c>
      <c r="D6617" t="s">
        <v>113</v>
      </c>
      <c r="E6617" t="s">
        <v>10204</v>
      </c>
      <c r="F6617" t="s">
        <v>240</v>
      </c>
      <c r="G6617" t="s">
        <v>191</v>
      </c>
      <c r="H6617">
        <v>5</v>
      </c>
      <c r="I6617" t="s">
        <v>103</v>
      </c>
      <c r="J6617" t="s">
        <v>118</v>
      </c>
      <c r="K6617" t="s">
        <v>325</v>
      </c>
      <c r="L6617" t="s">
        <v>292</v>
      </c>
      <c r="N6617" s="52">
        <v>8592.004960000002</v>
      </c>
      <c r="O6617" s="52">
        <v>8592.004960000002</v>
      </c>
      <c r="P6617">
        <v>1</v>
      </c>
      <c r="Q6617">
        <f>IF(COUNTIF(SolCotizacion!$E:$E,G6617)&gt;0,1,0)</f>
        <v>0</v>
      </c>
      <c r="R6617">
        <v>11398</v>
      </c>
    </row>
    <row r="6618" spans="1:19" hidden="1">
      <c r="A6618" t="s">
        <v>8020</v>
      </c>
      <c r="B6618" t="s">
        <v>5517</v>
      </c>
      <c r="C6618">
        <v>110</v>
      </c>
      <c r="D6618" t="s">
        <v>113</v>
      </c>
      <c r="E6618" t="s">
        <v>10205</v>
      </c>
      <c r="F6618" t="s">
        <v>241</v>
      </c>
      <c r="G6618" t="s">
        <v>192</v>
      </c>
      <c r="H6618">
        <v>5</v>
      </c>
      <c r="I6618" t="s">
        <v>103</v>
      </c>
      <c r="J6618" t="s">
        <v>118</v>
      </c>
      <c r="K6618" t="s">
        <v>325</v>
      </c>
      <c r="L6618" t="s">
        <v>292</v>
      </c>
      <c r="N6618" s="52">
        <v>8592.004960000002</v>
      </c>
      <c r="O6618" s="52">
        <v>8592.004960000002</v>
      </c>
      <c r="P6618">
        <v>1</v>
      </c>
      <c r="Q6618">
        <f>IF(COUNTIF(SolCotizacion!$E:$E,G6618)&gt;0,1,0)</f>
        <v>0</v>
      </c>
      <c r="R6618">
        <v>11400</v>
      </c>
    </row>
    <row r="6619" spans="1:19" hidden="1">
      <c r="A6619" t="s">
        <v>8021</v>
      </c>
      <c r="B6619" t="s">
        <v>5519</v>
      </c>
      <c r="C6619">
        <v>111</v>
      </c>
      <c r="D6619" t="s">
        <v>113</v>
      </c>
      <c r="E6619" t="s">
        <v>10206</v>
      </c>
      <c r="F6619" t="s">
        <v>242</v>
      </c>
      <c r="G6619" t="s">
        <v>193</v>
      </c>
      <c r="H6619">
        <v>5</v>
      </c>
      <c r="I6619" t="s">
        <v>103</v>
      </c>
      <c r="J6619" t="s">
        <v>118</v>
      </c>
      <c r="K6619" t="s">
        <v>325</v>
      </c>
      <c r="L6619" t="s">
        <v>292</v>
      </c>
      <c r="N6619" s="52">
        <v>3066589.7502240003</v>
      </c>
      <c r="O6619" s="52">
        <v>2882580.5192800001</v>
      </c>
      <c r="P6619">
        <v>1</v>
      </c>
      <c r="Q6619">
        <f>IF(COUNTIF(SolCotizacion!$E:$E,G6619)&gt;0,1,0)</f>
        <v>0</v>
      </c>
      <c r="R6619">
        <v>11402</v>
      </c>
    </row>
    <row r="6620" spans="1:19" hidden="1">
      <c r="A6620" t="s">
        <v>8022</v>
      </c>
      <c r="B6620" t="s">
        <v>5521</v>
      </c>
      <c r="C6620">
        <v>112</v>
      </c>
      <c r="D6620" t="s">
        <v>113</v>
      </c>
      <c r="E6620" t="s">
        <v>9995</v>
      </c>
      <c r="F6620" t="s">
        <v>125</v>
      </c>
      <c r="G6620" t="s">
        <v>88</v>
      </c>
      <c r="H6620">
        <v>5</v>
      </c>
      <c r="I6620">
        <v>1</v>
      </c>
      <c r="J6620" t="s">
        <v>88</v>
      </c>
      <c r="K6620" t="s">
        <v>31</v>
      </c>
      <c r="L6620" t="s">
        <v>292</v>
      </c>
      <c r="N6620" s="52">
        <v>21480.0124</v>
      </c>
      <c r="O6620" s="52">
        <v>17184.009920000004</v>
      </c>
      <c r="P6620">
        <v>1</v>
      </c>
      <c r="Q6620">
        <f>IF(COUNTIFS(SolCotizacion!$D:$D,$G6620,SolCotizacion!$K:$K,$I6620)&gt;0,1,0)</f>
        <v>0</v>
      </c>
      <c r="R6620">
        <v>11404</v>
      </c>
    </row>
    <row r="6621" spans="1:19" hidden="1">
      <c r="A6621" t="s">
        <v>8023</v>
      </c>
      <c r="B6621" t="s">
        <v>5523</v>
      </c>
      <c r="C6621">
        <v>113</v>
      </c>
      <c r="D6621" t="s">
        <v>113</v>
      </c>
      <c r="E6621" t="s">
        <v>9996</v>
      </c>
      <c r="F6621" t="s">
        <v>125</v>
      </c>
      <c r="G6621" t="s">
        <v>88</v>
      </c>
      <c r="H6621">
        <v>5</v>
      </c>
      <c r="I6621">
        <v>2</v>
      </c>
      <c r="J6621" t="s">
        <v>88</v>
      </c>
      <c r="K6621" t="s">
        <v>31</v>
      </c>
      <c r="L6621" t="s">
        <v>292</v>
      </c>
      <c r="N6621" s="52">
        <v>21480.0124</v>
      </c>
      <c r="O6621" s="52">
        <v>17184.009920000004</v>
      </c>
      <c r="P6621">
        <v>1</v>
      </c>
      <c r="Q6621">
        <f>IF(COUNTIFS(SolCotizacion!$D:$D,$G6621,SolCotizacion!$K:$K,$I6621)&gt;0,1,0)</f>
        <v>1</v>
      </c>
      <c r="R6621">
        <v>11406</v>
      </c>
    </row>
    <row r="6622" spans="1:19" hidden="1">
      <c r="A6622" t="s">
        <v>8024</v>
      </c>
      <c r="B6622" t="s">
        <v>5525</v>
      </c>
      <c r="C6622">
        <v>114</v>
      </c>
      <c r="D6622" t="s">
        <v>113</v>
      </c>
      <c r="E6622" t="s">
        <v>9997</v>
      </c>
      <c r="F6622" t="s">
        <v>125</v>
      </c>
      <c r="G6622" t="s">
        <v>88</v>
      </c>
      <c r="H6622">
        <v>5</v>
      </c>
      <c r="I6622">
        <v>3</v>
      </c>
      <c r="J6622" t="s">
        <v>88</v>
      </c>
      <c r="K6622" t="s">
        <v>31</v>
      </c>
      <c r="L6622" t="s">
        <v>292</v>
      </c>
      <c r="N6622" s="52">
        <v>21480.0124</v>
      </c>
      <c r="O6622" s="52">
        <v>17184.009920000004</v>
      </c>
      <c r="P6622">
        <v>1</v>
      </c>
      <c r="Q6622">
        <f>IF(COUNTIFS(SolCotizacion!$D:$D,$G6622,SolCotizacion!$K:$K,$I6622)&gt;0,1,0)</f>
        <v>0</v>
      </c>
      <c r="R6622">
        <v>11408</v>
      </c>
    </row>
    <row r="6623" spans="1:19" hidden="1">
      <c r="A6623" t="s">
        <v>8025</v>
      </c>
      <c r="B6623" t="s">
        <v>5527</v>
      </c>
      <c r="C6623">
        <v>115</v>
      </c>
      <c r="D6623" t="s">
        <v>113</v>
      </c>
      <c r="E6623" t="s">
        <v>252</v>
      </c>
      <c r="F6623" t="s">
        <v>243</v>
      </c>
      <c r="G6623" t="s">
        <v>176</v>
      </c>
      <c r="H6623">
        <v>5</v>
      </c>
      <c r="I6623">
        <v>1</v>
      </c>
      <c r="J6623" t="s">
        <v>127</v>
      </c>
      <c r="K6623" t="s">
        <v>31</v>
      </c>
      <c r="L6623" t="s">
        <v>292</v>
      </c>
      <c r="M6623" s="53">
        <v>0.01</v>
      </c>
      <c r="N6623" s="52">
        <v>12980.394812</v>
      </c>
      <c r="O6623" s="52">
        <v>12284.724298000001</v>
      </c>
      <c r="P6623">
        <v>1</v>
      </c>
      <c r="Q6623">
        <f>IF(SUMIFS(SolCotizacion!$P:$P,SolCotizacion!$E:$E,$G6623,SolCotizacion!$K:$K,$I6623)&gt;499,1,0)</f>
        <v>0</v>
      </c>
      <c r="R6623">
        <v>11410</v>
      </c>
      <c r="S6623" s="56">
        <f>IF(SUMIFS(SolCotizacion!$P:$P,SolCotizacion!$E:$E,$G6623,SolCotizacion!$K:$K,$I6623)&gt;499,4%,0)</f>
        <v>0</v>
      </c>
    </row>
    <row r="6624" spans="1:19" hidden="1">
      <c r="A6624" t="s">
        <v>8026</v>
      </c>
      <c r="B6624" t="s">
        <v>5529</v>
      </c>
      <c r="C6624">
        <v>116</v>
      </c>
      <c r="D6624" t="s">
        <v>113</v>
      </c>
      <c r="E6624" t="s">
        <v>253</v>
      </c>
      <c r="F6624" t="s">
        <v>243</v>
      </c>
      <c r="G6624" t="s">
        <v>176</v>
      </c>
      <c r="H6624">
        <v>5</v>
      </c>
      <c r="I6624">
        <v>2</v>
      </c>
      <c r="J6624" t="s">
        <v>127</v>
      </c>
      <c r="K6624" t="s">
        <v>31</v>
      </c>
      <c r="L6624" t="s">
        <v>292</v>
      </c>
      <c r="M6624" s="53">
        <v>0.01</v>
      </c>
      <c r="N6624" s="52">
        <v>13181.91567</v>
      </c>
      <c r="O6624" s="52">
        <v>12491.765286000002</v>
      </c>
      <c r="P6624">
        <v>1</v>
      </c>
      <c r="Q6624">
        <f>IF(SUMIFS(SolCotizacion!$P:$P,SolCotizacion!$E:$E,$G6624,SolCotizacion!$K:$K,$I6624)&gt;499,1,0)</f>
        <v>0</v>
      </c>
      <c r="R6624">
        <v>11411</v>
      </c>
      <c r="S6624" s="56">
        <f>IF(SUMIFS(SolCotizacion!$P:$P,SolCotizacion!$E:$E,$G6624,SolCotizacion!$K:$K,$I6624)&gt;499,4%,0)</f>
        <v>0</v>
      </c>
    </row>
    <row r="6625" spans="1:19" hidden="1">
      <c r="A6625" t="s">
        <v>8027</v>
      </c>
      <c r="B6625" t="s">
        <v>5531</v>
      </c>
      <c r="C6625">
        <v>117</v>
      </c>
      <c r="D6625" t="s">
        <v>113</v>
      </c>
      <c r="E6625" t="s">
        <v>254</v>
      </c>
      <c r="F6625" t="s">
        <v>243</v>
      </c>
      <c r="G6625" t="s">
        <v>176</v>
      </c>
      <c r="H6625">
        <v>5</v>
      </c>
      <c r="I6625">
        <v>3</v>
      </c>
      <c r="J6625" t="s">
        <v>127</v>
      </c>
      <c r="K6625" t="s">
        <v>31</v>
      </c>
      <c r="L6625" t="s">
        <v>292</v>
      </c>
      <c r="M6625" s="53">
        <v>0.01</v>
      </c>
      <c r="N6625" s="52">
        <v>13250.932772000002</v>
      </c>
      <c r="O6625" s="52">
        <v>12560.782388</v>
      </c>
      <c r="P6625">
        <v>1</v>
      </c>
      <c r="Q6625">
        <f>IF(SUMIFS(SolCotizacion!$P:$P,SolCotizacion!$E:$E,$G6625,SolCotizacion!$K:$K,$I6625)&gt;499,1,0)</f>
        <v>0</v>
      </c>
      <c r="R6625">
        <v>11412</v>
      </c>
      <c r="S6625" s="56">
        <f>IF(SUMIFS(SolCotizacion!$P:$P,SolCotizacion!$E:$E,$G6625,SolCotizacion!$K:$K,$I6625)&gt;499,4%,0)</f>
        <v>0</v>
      </c>
    </row>
    <row r="6626" spans="1:19" hidden="1">
      <c r="A6626" t="s">
        <v>8028</v>
      </c>
      <c r="B6626" t="s">
        <v>5533</v>
      </c>
      <c r="C6626">
        <v>118</v>
      </c>
      <c r="D6626" t="s">
        <v>113</v>
      </c>
      <c r="E6626" t="s">
        <v>10207</v>
      </c>
      <c r="F6626" t="s">
        <v>244</v>
      </c>
      <c r="G6626" t="s">
        <v>177</v>
      </c>
      <c r="H6626">
        <v>5</v>
      </c>
      <c r="I6626">
        <v>1</v>
      </c>
      <c r="J6626" t="s">
        <v>127</v>
      </c>
      <c r="K6626" t="s">
        <v>31</v>
      </c>
      <c r="L6626" t="s">
        <v>292</v>
      </c>
      <c r="M6626" s="53">
        <v>0.01</v>
      </c>
      <c r="N6626" s="52">
        <v>21739.809322000001</v>
      </c>
      <c r="O6626" s="52">
        <v>20801.201498000002</v>
      </c>
      <c r="P6626">
        <v>1</v>
      </c>
      <c r="Q6626">
        <f>IF(SUMIFS(SolCotizacion!$P:$P,SolCotizacion!$E:$E,$G6626,SolCotizacion!$K:$K,$I6626)&gt;499,1,0)</f>
        <v>0</v>
      </c>
      <c r="R6626">
        <v>11413</v>
      </c>
      <c r="S6626" s="56">
        <f>IF(SUMIFS(SolCotizacion!$P:$P,SolCotizacion!$E:$E,$G6626,SolCotizacion!$K:$K,$I6626)&gt;499,4%,0)</f>
        <v>0</v>
      </c>
    </row>
    <row r="6627" spans="1:19" hidden="1">
      <c r="A6627" t="s">
        <v>8029</v>
      </c>
      <c r="B6627" t="s">
        <v>5535</v>
      </c>
      <c r="C6627">
        <v>119</v>
      </c>
      <c r="D6627" t="s">
        <v>113</v>
      </c>
      <c r="E6627" t="s">
        <v>10208</v>
      </c>
      <c r="F6627" t="s">
        <v>244</v>
      </c>
      <c r="G6627" t="s">
        <v>177</v>
      </c>
      <c r="H6627">
        <v>5</v>
      </c>
      <c r="I6627">
        <v>2</v>
      </c>
      <c r="J6627" t="s">
        <v>127</v>
      </c>
      <c r="K6627" t="s">
        <v>31</v>
      </c>
      <c r="L6627" t="s">
        <v>292</v>
      </c>
      <c r="M6627" s="53">
        <v>0.01</v>
      </c>
      <c r="N6627" s="52">
        <v>22084.884514000001</v>
      </c>
      <c r="O6627" s="52">
        <v>21118.676039999998</v>
      </c>
      <c r="P6627">
        <v>1</v>
      </c>
      <c r="Q6627">
        <f>IF(SUMIFS(SolCotizacion!$P:$P,SolCotizacion!$E:$E,$G6627,SolCotizacion!$K:$K,$I6627)&gt;499,1,0)</f>
        <v>0</v>
      </c>
      <c r="R6627">
        <v>11414</v>
      </c>
      <c r="S6627" s="56">
        <f>IF(SUMIFS(SolCotizacion!$P:$P,SolCotizacion!$E:$E,$G6627,SolCotizacion!$K:$K,$I6627)&gt;499,4%,0)</f>
        <v>0</v>
      </c>
    </row>
    <row r="6628" spans="1:19" hidden="1">
      <c r="A6628" t="s">
        <v>8030</v>
      </c>
      <c r="B6628" t="s">
        <v>5537</v>
      </c>
      <c r="C6628">
        <v>120</v>
      </c>
      <c r="D6628" t="s">
        <v>113</v>
      </c>
      <c r="E6628" t="s">
        <v>10209</v>
      </c>
      <c r="F6628" t="s">
        <v>244</v>
      </c>
      <c r="G6628" t="s">
        <v>177</v>
      </c>
      <c r="H6628">
        <v>5</v>
      </c>
      <c r="I6628">
        <v>3</v>
      </c>
      <c r="J6628" t="s">
        <v>127</v>
      </c>
      <c r="K6628" t="s">
        <v>31</v>
      </c>
      <c r="L6628" t="s">
        <v>292</v>
      </c>
      <c r="M6628" s="53">
        <v>0.01</v>
      </c>
      <c r="N6628" s="52">
        <v>22360.952922</v>
      </c>
      <c r="O6628" s="52">
        <v>21256.710244000002</v>
      </c>
      <c r="P6628">
        <v>1</v>
      </c>
      <c r="Q6628">
        <f>IF(SUMIFS(SolCotizacion!$P:$P,SolCotizacion!$E:$E,$G6628,SolCotizacion!$K:$K,$I6628)&gt;499,1,0)</f>
        <v>0</v>
      </c>
      <c r="R6628">
        <v>11415</v>
      </c>
      <c r="S6628" s="56">
        <f>IF(SUMIFS(SolCotizacion!$P:$P,SolCotizacion!$E:$E,$G6628,SolCotizacion!$K:$K,$I6628)&gt;499,4%,0)</f>
        <v>0</v>
      </c>
    </row>
    <row r="6629" spans="1:19" hidden="1">
      <c r="A6629" t="s">
        <v>8031</v>
      </c>
      <c r="B6629" t="s">
        <v>5539</v>
      </c>
      <c r="C6629">
        <v>121</v>
      </c>
      <c r="D6629" t="s">
        <v>113</v>
      </c>
      <c r="E6629" t="s">
        <v>10210</v>
      </c>
      <c r="F6629" t="s">
        <v>245</v>
      </c>
      <c r="G6629" t="s">
        <v>178</v>
      </c>
      <c r="H6629">
        <v>5</v>
      </c>
      <c r="I6629">
        <v>1</v>
      </c>
      <c r="J6629" t="s">
        <v>127</v>
      </c>
      <c r="K6629" t="s">
        <v>31</v>
      </c>
      <c r="L6629" t="s">
        <v>292</v>
      </c>
      <c r="M6629" s="53">
        <v>0.01</v>
      </c>
      <c r="N6629" s="52">
        <v>17294.773649999999</v>
      </c>
      <c r="O6629" s="52">
        <v>16532.438538000002</v>
      </c>
      <c r="P6629">
        <v>1</v>
      </c>
      <c r="Q6629">
        <f>IF(SUMIFS(SolCotizacion!$P:$P,SolCotizacion!$E:$E,$G6629,SolCotizacion!$K:$K,$I6629)&gt;499,1,0)</f>
        <v>0</v>
      </c>
      <c r="R6629">
        <v>11416</v>
      </c>
      <c r="S6629" s="56">
        <f>IF(SUMIFS(SolCotizacion!$P:$P,SolCotizacion!$E:$E,$G6629,SolCotizacion!$K:$K,$I6629)&gt;499,4%,0)</f>
        <v>0</v>
      </c>
    </row>
    <row r="6630" spans="1:19" hidden="1">
      <c r="A6630" t="s">
        <v>8032</v>
      </c>
      <c r="B6630" t="s">
        <v>5541</v>
      </c>
      <c r="C6630">
        <v>122</v>
      </c>
      <c r="D6630" t="s">
        <v>113</v>
      </c>
      <c r="E6630" t="s">
        <v>10211</v>
      </c>
      <c r="F6630" t="s">
        <v>245</v>
      </c>
      <c r="G6630" t="s">
        <v>178</v>
      </c>
      <c r="H6630">
        <v>5</v>
      </c>
      <c r="I6630">
        <v>2</v>
      </c>
      <c r="J6630" t="s">
        <v>127</v>
      </c>
      <c r="K6630" t="s">
        <v>31</v>
      </c>
      <c r="L6630" t="s">
        <v>292</v>
      </c>
      <c r="M6630" s="53">
        <v>0.01</v>
      </c>
      <c r="N6630" s="52">
        <v>17391.845394000004</v>
      </c>
      <c r="O6630" s="52">
        <v>16701.695010000003</v>
      </c>
      <c r="P6630">
        <v>1</v>
      </c>
      <c r="Q6630">
        <f>IF(SUMIFS(SolCotizacion!$P:$P,SolCotizacion!$E:$E,$G6630,SolCotizacion!$K:$K,$I6630)&gt;499,1,0)</f>
        <v>0</v>
      </c>
      <c r="R6630">
        <v>11417</v>
      </c>
      <c r="S6630" s="56">
        <f>IF(SUMIFS(SolCotizacion!$P:$P,SolCotizacion!$E:$E,$G6630,SolCotizacion!$K:$K,$I6630)&gt;499,4%,0)</f>
        <v>0</v>
      </c>
    </row>
    <row r="6631" spans="1:19" hidden="1">
      <c r="A6631" t="s">
        <v>8033</v>
      </c>
      <c r="B6631" t="s">
        <v>5543</v>
      </c>
      <c r="C6631">
        <v>123</v>
      </c>
      <c r="D6631" t="s">
        <v>113</v>
      </c>
      <c r="E6631" t="s">
        <v>10212</v>
      </c>
      <c r="F6631" t="s">
        <v>245</v>
      </c>
      <c r="G6631" t="s">
        <v>178</v>
      </c>
      <c r="H6631">
        <v>5</v>
      </c>
      <c r="I6631">
        <v>3</v>
      </c>
      <c r="J6631" t="s">
        <v>127</v>
      </c>
      <c r="K6631" t="s">
        <v>31</v>
      </c>
      <c r="L6631" t="s">
        <v>292</v>
      </c>
      <c r="M6631" s="53">
        <v>0.01</v>
      </c>
      <c r="N6631" s="52">
        <v>17391.845394000004</v>
      </c>
      <c r="O6631" s="52">
        <v>16701.695010000003</v>
      </c>
      <c r="P6631">
        <v>1</v>
      </c>
      <c r="Q6631">
        <f>IF(SUMIFS(SolCotizacion!$P:$P,SolCotizacion!$E:$E,$G6631,SolCotizacion!$K:$K,$I6631)&gt;499,1,0)</f>
        <v>0</v>
      </c>
      <c r="R6631">
        <v>11418</v>
      </c>
      <c r="S6631" s="56">
        <f>IF(SUMIFS(SolCotizacion!$P:$P,SolCotizacion!$E:$E,$G6631,SolCotizacion!$K:$K,$I6631)&gt;499,4%,0)</f>
        <v>0</v>
      </c>
    </row>
    <row r="6632" spans="1:19" hidden="1">
      <c r="A6632" t="s">
        <v>8034</v>
      </c>
      <c r="B6632" t="s">
        <v>5545</v>
      </c>
      <c r="C6632">
        <v>127</v>
      </c>
      <c r="D6632" t="s">
        <v>113</v>
      </c>
      <c r="E6632" t="s">
        <v>10213</v>
      </c>
      <c r="F6632" t="s">
        <v>246</v>
      </c>
      <c r="G6632" t="s">
        <v>179</v>
      </c>
      <c r="H6632">
        <v>5</v>
      </c>
      <c r="I6632">
        <v>1</v>
      </c>
      <c r="J6632" t="s">
        <v>127</v>
      </c>
      <c r="K6632" t="s">
        <v>31</v>
      </c>
      <c r="L6632" t="s">
        <v>292</v>
      </c>
      <c r="M6632" s="53">
        <v>0.01</v>
      </c>
      <c r="N6632" s="52">
        <v>11605.593538000001</v>
      </c>
      <c r="O6632" s="52">
        <v>11043.448262</v>
      </c>
      <c r="P6632">
        <v>1</v>
      </c>
      <c r="Q6632">
        <f>IF(SUMIFS(SolCotizacion!$P:$P,SolCotizacion!$E:$E,$G6632,SolCotizacion!$K:$K,$I6632)&gt;499,1,0)</f>
        <v>0</v>
      </c>
      <c r="R6632">
        <v>11422</v>
      </c>
      <c r="S6632" s="56">
        <f>IF(SUMIFS(SolCotizacion!$P:$P,SolCotizacion!$E:$E,$G6632,SolCotizacion!$K:$K,$I6632)&gt;499,4%,0)</f>
        <v>0</v>
      </c>
    </row>
    <row r="6633" spans="1:19" hidden="1">
      <c r="A6633" t="s">
        <v>8035</v>
      </c>
      <c r="B6633" t="s">
        <v>5547</v>
      </c>
      <c r="C6633">
        <v>128</v>
      </c>
      <c r="D6633" t="s">
        <v>113</v>
      </c>
      <c r="E6633" t="s">
        <v>10214</v>
      </c>
      <c r="F6633" t="s">
        <v>246</v>
      </c>
      <c r="G6633" t="s">
        <v>179</v>
      </c>
      <c r="H6633">
        <v>5</v>
      </c>
      <c r="I6633">
        <v>2</v>
      </c>
      <c r="J6633" t="s">
        <v>127</v>
      </c>
      <c r="K6633" t="s">
        <v>31</v>
      </c>
      <c r="L6633" t="s">
        <v>292</v>
      </c>
      <c r="M6633" s="53">
        <v>0.01</v>
      </c>
      <c r="N6633" s="52">
        <v>11684.773870000001</v>
      </c>
      <c r="O6633" s="52">
        <v>11122.618276000001</v>
      </c>
      <c r="P6633">
        <v>1</v>
      </c>
      <c r="Q6633">
        <f>IF(SUMIFS(SolCotizacion!$P:$P,SolCotizacion!$E:$E,$G6633,SolCotizacion!$K:$K,$I6633)&gt;499,1,0)</f>
        <v>0</v>
      </c>
      <c r="R6633">
        <v>11423</v>
      </c>
      <c r="S6633" s="56">
        <f>IF(SUMIFS(SolCotizacion!$P:$P,SolCotizacion!$E:$E,$G6633,SolCotizacion!$K:$K,$I6633)&gt;499,4%,0)</f>
        <v>0</v>
      </c>
    </row>
    <row r="6634" spans="1:19" hidden="1">
      <c r="A6634" t="s">
        <v>8036</v>
      </c>
      <c r="B6634" t="s">
        <v>5549</v>
      </c>
      <c r="C6634">
        <v>129</v>
      </c>
      <c r="D6634" t="s">
        <v>113</v>
      </c>
      <c r="E6634" t="s">
        <v>10215</v>
      </c>
      <c r="F6634" t="s">
        <v>246</v>
      </c>
      <c r="G6634" t="s">
        <v>179</v>
      </c>
      <c r="H6634">
        <v>5</v>
      </c>
      <c r="I6634">
        <v>3</v>
      </c>
      <c r="J6634" t="s">
        <v>127</v>
      </c>
      <c r="K6634" t="s">
        <v>31</v>
      </c>
      <c r="L6634" t="s">
        <v>292</v>
      </c>
      <c r="M6634" s="53">
        <v>0.01</v>
      </c>
      <c r="N6634" s="52">
        <v>11724.364036000001</v>
      </c>
      <c r="O6634" s="52">
        <v>11162.208442000001</v>
      </c>
      <c r="P6634">
        <v>1</v>
      </c>
      <c r="Q6634">
        <f>IF(SUMIFS(SolCotizacion!$P:$P,SolCotizacion!$E:$E,$G6634,SolCotizacion!$K:$K,$I6634)&gt;499,1,0)</f>
        <v>0</v>
      </c>
      <c r="R6634">
        <v>11424</v>
      </c>
      <c r="S6634" s="56">
        <f>IF(SUMIFS(SolCotizacion!$P:$P,SolCotizacion!$E:$E,$G6634,SolCotizacion!$K:$K,$I6634)&gt;499,4%,0)</f>
        <v>0</v>
      </c>
    </row>
    <row r="6635" spans="1:19" hidden="1">
      <c r="A6635" t="s">
        <v>8037</v>
      </c>
      <c r="B6635" t="s">
        <v>5551</v>
      </c>
      <c r="C6635">
        <v>130</v>
      </c>
      <c r="D6635" t="s">
        <v>113</v>
      </c>
      <c r="E6635" t="s">
        <v>10216</v>
      </c>
      <c r="F6635" t="s">
        <v>247</v>
      </c>
      <c r="G6635" t="s">
        <v>180</v>
      </c>
      <c r="H6635">
        <v>5</v>
      </c>
      <c r="I6635">
        <v>1</v>
      </c>
      <c r="J6635" t="s">
        <v>127</v>
      </c>
      <c r="K6635" t="s">
        <v>31</v>
      </c>
      <c r="L6635" t="s">
        <v>292</v>
      </c>
      <c r="M6635" s="53">
        <v>0.01</v>
      </c>
      <c r="N6635" s="52">
        <v>14618.635262000002</v>
      </c>
      <c r="O6635" s="52">
        <v>13813.810626</v>
      </c>
      <c r="P6635">
        <v>1</v>
      </c>
      <c r="Q6635">
        <f>IF(SUMIFS(SolCotizacion!$P:$P,SolCotizacion!$E:$E,$G6635,SolCotizacion!$K:$K,$I6635)&gt;499,1,0)</f>
        <v>0</v>
      </c>
      <c r="R6635">
        <v>11425</v>
      </c>
      <c r="S6635" s="56">
        <f>IF(SUMIFS(SolCotizacion!$P:$P,SolCotizacion!$E:$E,$G6635,SolCotizacion!$K:$K,$I6635)&gt;499,4%,0)</f>
        <v>0</v>
      </c>
    </row>
    <row r="6636" spans="1:19" hidden="1">
      <c r="A6636" t="s">
        <v>8038</v>
      </c>
      <c r="B6636" t="s">
        <v>5553</v>
      </c>
      <c r="C6636">
        <v>131</v>
      </c>
      <c r="D6636" t="s">
        <v>113</v>
      </c>
      <c r="E6636" t="s">
        <v>10217</v>
      </c>
      <c r="F6636" t="s">
        <v>247</v>
      </c>
      <c r="G6636" t="s">
        <v>180</v>
      </c>
      <c r="H6636">
        <v>5</v>
      </c>
      <c r="I6636">
        <v>2</v>
      </c>
      <c r="J6636" t="s">
        <v>127</v>
      </c>
      <c r="K6636" t="s">
        <v>31</v>
      </c>
      <c r="L6636" t="s">
        <v>292</v>
      </c>
      <c r="M6636" s="53">
        <v>0.01</v>
      </c>
      <c r="N6636" s="52">
        <v>14697.815594000002</v>
      </c>
      <c r="O6636" s="52">
        <v>13892.990958</v>
      </c>
      <c r="P6636">
        <v>1</v>
      </c>
      <c r="Q6636">
        <f>IF(SUMIFS(SolCotizacion!$P:$P,SolCotizacion!$E:$E,$G6636,SolCotizacion!$K:$K,$I6636)&gt;499,1,0)</f>
        <v>0</v>
      </c>
      <c r="R6636">
        <v>11426</v>
      </c>
      <c r="S6636" s="56">
        <f>IF(SUMIFS(SolCotizacion!$P:$P,SolCotizacion!$E:$E,$G6636,SolCotizacion!$K:$K,$I6636)&gt;499,4%,0)</f>
        <v>0</v>
      </c>
    </row>
    <row r="6637" spans="1:19" hidden="1">
      <c r="A6637" t="s">
        <v>8039</v>
      </c>
      <c r="B6637" t="s">
        <v>5555</v>
      </c>
      <c r="C6637">
        <v>132</v>
      </c>
      <c r="D6637" t="s">
        <v>113</v>
      </c>
      <c r="E6637" t="s">
        <v>10218</v>
      </c>
      <c r="F6637" t="s">
        <v>247</v>
      </c>
      <c r="G6637" t="s">
        <v>180</v>
      </c>
      <c r="H6637">
        <v>5</v>
      </c>
      <c r="I6637">
        <v>3</v>
      </c>
      <c r="J6637" t="s">
        <v>127</v>
      </c>
      <c r="K6637" t="s">
        <v>31</v>
      </c>
      <c r="L6637" t="s">
        <v>292</v>
      </c>
      <c r="M6637" s="53">
        <v>0.01</v>
      </c>
      <c r="N6637" s="52">
        <v>14737.395442000001</v>
      </c>
      <c r="O6637" s="52">
        <v>13932.581124</v>
      </c>
      <c r="P6637">
        <v>1</v>
      </c>
      <c r="Q6637">
        <f>IF(SUMIFS(SolCotizacion!$P:$P,SolCotizacion!$E:$E,$G6637,SolCotizacion!$K:$K,$I6637)&gt;499,1,0)</f>
        <v>0</v>
      </c>
      <c r="R6637">
        <v>11427</v>
      </c>
      <c r="S6637" s="56">
        <f>IF(SUMIFS(SolCotizacion!$P:$P,SolCotizacion!$E:$E,$G6637,SolCotizacion!$K:$K,$I6637)&gt;499,4%,0)</f>
        <v>0</v>
      </c>
    </row>
    <row r="6638" spans="1:19" hidden="1">
      <c r="A6638" t="s">
        <v>8040</v>
      </c>
      <c r="B6638" t="s">
        <v>5557</v>
      </c>
      <c r="C6638">
        <v>133</v>
      </c>
      <c r="D6638" t="s">
        <v>113</v>
      </c>
      <c r="E6638" t="s">
        <v>10219</v>
      </c>
      <c r="F6638" t="s">
        <v>248</v>
      </c>
      <c r="G6638" t="s">
        <v>181</v>
      </c>
      <c r="H6638">
        <v>5</v>
      </c>
      <c r="I6638">
        <v>1</v>
      </c>
      <c r="J6638" t="s">
        <v>127</v>
      </c>
      <c r="K6638" t="s">
        <v>31</v>
      </c>
      <c r="L6638" t="s">
        <v>292</v>
      </c>
      <c r="M6638" s="53">
        <v>0.01</v>
      </c>
      <c r="N6638" s="52">
        <v>106129.307438</v>
      </c>
      <c r="O6638" s="52">
        <v>100740.98988800001</v>
      </c>
      <c r="P6638">
        <v>1</v>
      </c>
      <c r="Q6638">
        <f>IF(SUMIFS(SolCotizacion!$P:$P,SolCotizacion!$E:$E,$G6638,SolCotizacion!$K:$K,$I6638)&gt;499,1,0)</f>
        <v>0</v>
      </c>
      <c r="R6638">
        <v>11428</v>
      </c>
      <c r="S6638" s="56">
        <f>IF(SUMIFS(SolCotizacion!$P:$P,SolCotizacion!$E:$E,$G6638,SolCotizacion!$K:$K,$I6638)&gt;499,4%,0)</f>
        <v>0</v>
      </c>
    </row>
    <row r="6639" spans="1:19" hidden="1">
      <c r="A6639" t="s">
        <v>8041</v>
      </c>
      <c r="B6639" t="s">
        <v>5559</v>
      </c>
      <c r="C6639">
        <v>134</v>
      </c>
      <c r="D6639" t="s">
        <v>113</v>
      </c>
      <c r="E6639" t="s">
        <v>10220</v>
      </c>
      <c r="F6639" t="s">
        <v>248</v>
      </c>
      <c r="G6639" t="s">
        <v>181</v>
      </c>
      <c r="H6639">
        <v>5</v>
      </c>
      <c r="I6639">
        <v>2</v>
      </c>
      <c r="J6639" t="s">
        <v>127</v>
      </c>
      <c r="K6639" t="s">
        <v>31</v>
      </c>
      <c r="L6639" t="s">
        <v>292</v>
      </c>
      <c r="M6639" s="53">
        <v>0.01</v>
      </c>
      <c r="N6639" s="52">
        <v>106208.47745200001</v>
      </c>
      <c r="O6639" s="52">
        <v>100820.17022</v>
      </c>
      <c r="P6639">
        <v>1</v>
      </c>
      <c r="Q6639">
        <f>IF(SUMIFS(SolCotizacion!$P:$P,SolCotizacion!$E:$E,$G6639,SolCotizacion!$K:$K,$I6639)&gt;499,1,0)</f>
        <v>0</v>
      </c>
      <c r="R6639">
        <v>11429</v>
      </c>
      <c r="S6639" s="56">
        <f>IF(SUMIFS(SolCotizacion!$P:$P,SolCotizacion!$E:$E,$G6639,SolCotizacion!$K:$K,$I6639)&gt;499,4%,0)</f>
        <v>0</v>
      </c>
    </row>
    <row r="6640" spans="1:19" hidden="1">
      <c r="A6640" t="s">
        <v>8042</v>
      </c>
      <c r="B6640" t="s">
        <v>5561</v>
      </c>
      <c r="C6640">
        <v>135</v>
      </c>
      <c r="D6640" t="s">
        <v>113</v>
      </c>
      <c r="E6640" t="s">
        <v>10221</v>
      </c>
      <c r="F6640" t="s">
        <v>248</v>
      </c>
      <c r="G6640" t="s">
        <v>181</v>
      </c>
      <c r="H6640">
        <v>5</v>
      </c>
      <c r="I6640">
        <v>3</v>
      </c>
      <c r="J6640" t="s">
        <v>127</v>
      </c>
      <c r="K6640" t="s">
        <v>31</v>
      </c>
      <c r="L6640" t="s">
        <v>292</v>
      </c>
      <c r="M6640" s="53">
        <v>0.01</v>
      </c>
      <c r="N6640" s="52">
        <v>106248.067618</v>
      </c>
      <c r="O6640" s="52">
        <v>100859.76038600001</v>
      </c>
      <c r="P6640">
        <v>1</v>
      </c>
      <c r="Q6640">
        <f>IF(SUMIFS(SolCotizacion!$P:$P,SolCotizacion!$E:$E,$G6640,SolCotizacion!$K:$K,$I6640)&gt;499,1,0)</f>
        <v>0</v>
      </c>
      <c r="R6640">
        <v>11430</v>
      </c>
      <c r="S6640" s="56">
        <f>IF(SUMIFS(SolCotizacion!$P:$P,SolCotizacion!$E:$E,$G6640,SolCotizacion!$K:$K,$I6640)&gt;499,4%,0)</f>
        <v>0</v>
      </c>
    </row>
    <row r="6641" spans="1:19" hidden="1">
      <c r="A6641" t="s">
        <v>8043</v>
      </c>
      <c r="B6641" t="s">
        <v>5563</v>
      </c>
      <c r="C6641">
        <v>136</v>
      </c>
      <c r="D6641" t="s">
        <v>113</v>
      </c>
      <c r="E6641" t="s">
        <v>10222</v>
      </c>
      <c r="F6641" t="s">
        <v>249</v>
      </c>
      <c r="G6641" t="s">
        <v>182</v>
      </c>
      <c r="H6641">
        <v>5</v>
      </c>
      <c r="I6641">
        <v>1</v>
      </c>
      <c r="J6641" t="s">
        <v>127</v>
      </c>
      <c r="K6641" t="s">
        <v>31</v>
      </c>
      <c r="L6641" t="s">
        <v>292</v>
      </c>
      <c r="M6641" s="53">
        <v>0.01</v>
      </c>
      <c r="N6641" s="52">
        <v>20814.934755999999</v>
      </c>
      <c r="O6641" s="52">
        <v>19689.849717999998</v>
      </c>
      <c r="P6641">
        <v>1</v>
      </c>
      <c r="Q6641">
        <f>IF(SUMIFS(SolCotizacion!$P:$P,SolCotizacion!$E:$E,$G6641,SolCotizacion!$K:$K,$I6641)&gt;499,1,0)</f>
        <v>0</v>
      </c>
      <c r="R6641">
        <v>11431</v>
      </c>
      <c r="S6641" s="56">
        <f>IF(SUMIFS(SolCotizacion!$P:$P,SolCotizacion!$E:$E,$G6641,SolCotizacion!$K:$K,$I6641)&gt;499,4%,0)</f>
        <v>0</v>
      </c>
    </row>
    <row r="6642" spans="1:19" hidden="1">
      <c r="A6642" t="s">
        <v>8044</v>
      </c>
      <c r="B6642" t="s">
        <v>5565</v>
      </c>
      <c r="C6642">
        <v>137</v>
      </c>
      <c r="D6642" t="s">
        <v>113</v>
      </c>
      <c r="E6642" t="s">
        <v>10223</v>
      </c>
      <c r="F6642" t="s">
        <v>249</v>
      </c>
      <c r="G6642" t="s">
        <v>182</v>
      </c>
      <c r="H6642">
        <v>5</v>
      </c>
      <c r="I6642">
        <v>2</v>
      </c>
      <c r="J6642" t="s">
        <v>127</v>
      </c>
      <c r="K6642" t="s">
        <v>31</v>
      </c>
      <c r="L6642" t="s">
        <v>292</v>
      </c>
      <c r="M6642" s="53">
        <v>0.01</v>
      </c>
      <c r="N6642" s="52">
        <v>20894.115088000002</v>
      </c>
      <c r="O6642" s="52">
        <v>19769.030050000001</v>
      </c>
      <c r="P6642">
        <v>1</v>
      </c>
      <c r="Q6642">
        <f>IF(SUMIFS(SolCotizacion!$P:$P,SolCotizacion!$E:$E,$G6642,SolCotizacion!$K:$K,$I6642)&gt;499,1,0)</f>
        <v>0</v>
      </c>
      <c r="R6642">
        <v>11432</v>
      </c>
      <c r="S6642" s="56">
        <f>IF(SUMIFS(SolCotizacion!$P:$P,SolCotizacion!$E:$E,$G6642,SolCotizacion!$K:$K,$I6642)&gt;499,4%,0)</f>
        <v>0</v>
      </c>
    </row>
    <row r="6643" spans="1:19" hidden="1">
      <c r="A6643" t="s">
        <v>8045</v>
      </c>
      <c r="B6643" t="s">
        <v>5567</v>
      </c>
      <c r="C6643">
        <v>138</v>
      </c>
      <c r="D6643" t="s">
        <v>113</v>
      </c>
      <c r="E6643" t="s">
        <v>10224</v>
      </c>
      <c r="F6643" t="s">
        <v>249</v>
      </c>
      <c r="G6643" t="s">
        <v>182</v>
      </c>
      <c r="H6643">
        <v>5</v>
      </c>
      <c r="I6643">
        <v>3</v>
      </c>
      <c r="J6643" t="s">
        <v>127</v>
      </c>
      <c r="K6643" t="s">
        <v>31</v>
      </c>
      <c r="L6643" t="s">
        <v>292</v>
      </c>
      <c r="M6643" s="53">
        <v>0.01</v>
      </c>
      <c r="N6643" s="52">
        <v>20933.705254</v>
      </c>
      <c r="O6643" s="52">
        <v>19808.609898000002</v>
      </c>
      <c r="P6643">
        <v>1</v>
      </c>
      <c r="Q6643">
        <f>IF(SUMIFS(SolCotizacion!$P:$P,SolCotizacion!$E:$E,$G6643,SolCotizacion!$K:$K,$I6643)&gt;499,1,0)</f>
        <v>0</v>
      </c>
      <c r="R6643">
        <v>11433</v>
      </c>
      <c r="S6643" s="56">
        <f>IF(SUMIFS(SolCotizacion!$P:$P,SolCotizacion!$E:$E,$G6643,SolCotizacion!$K:$K,$I6643)&gt;499,4%,0)</f>
        <v>0</v>
      </c>
    </row>
    <row r="6644" spans="1:19" hidden="1">
      <c r="A6644" t="s">
        <v>8046</v>
      </c>
      <c r="B6644" t="s">
        <v>5569</v>
      </c>
      <c r="C6644">
        <v>139</v>
      </c>
      <c r="D6644" t="s">
        <v>113</v>
      </c>
      <c r="E6644" t="s">
        <v>10225</v>
      </c>
      <c r="F6644" t="s">
        <v>250</v>
      </c>
      <c r="G6644" t="s">
        <v>183</v>
      </c>
      <c r="H6644">
        <v>5</v>
      </c>
      <c r="I6644">
        <v>1</v>
      </c>
      <c r="J6644" t="s">
        <v>127</v>
      </c>
      <c r="K6644" t="s">
        <v>31</v>
      </c>
      <c r="L6644" t="s">
        <v>292</v>
      </c>
      <c r="M6644" s="53">
        <v>0.01</v>
      </c>
      <c r="N6644" s="52">
        <v>22748.414458000003</v>
      </c>
      <c r="O6644" s="52">
        <v>21481.601372000001</v>
      </c>
      <c r="P6644">
        <v>1</v>
      </c>
      <c r="Q6644">
        <f>IF(SUMIFS(SolCotizacion!$P:$P,SolCotizacion!$E:$E,$G6644,SolCotizacion!$K:$K,$I6644)&gt;499,1,0)</f>
        <v>0</v>
      </c>
      <c r="R6644">
        <v>11434</v>
      </c>
      <c r="S6644" s="56">
        <f>IF(SUMIFS(SolCotizacion!$P:$P,SolCotizacion!$E:$E,$G6644,SolCotizacion!$K:$K,$I6644)&gt;499,4%,0)</f>
        <v>0</v>
      </c>
    </row>
    <row r="6645" spans="1:19" hidden="1">
      <c r="A6645" t="s">
        <v>8047</v>
      </c>
      <c r="B6645" t="s">
        <v>5571</v>
      </c>
      <c r="C6645">
        <v>140</v>
      </c>
      <c r="D6645" t="s">
        <v>113</v>
      </c>
      <c r="E6645" t="s">
        <v>10226</v>
      </c>
      <c r="F6645" t="s">
        <v>250</v>
      </c>
      <c r="G6645" t="s">
        <v>183</v>
      </c>
      <c r="H6645">
        <v>5</v>
      </c>
      <c r="I6645">
        <v>2</v>
      </c>
      <c r="J6645" t="s">
        <v>127</v>
      </c>
      <c r="K6645" t="s">
        <v>31</v>
      </c>
      <c r="L6645" t="s">
        <v>292</v>
      </c>
      <c r="M6645" s="53">
        <v>0.01</v>
      </c>
      <c r="N6645" s="52">
        <v>22827.584472000002</v>
      </c>
      <c r="O6645" s="52">
        <v>21560.771386</v>
      </c>
      <c r="P6645">
        <v>1</v>
      </c>
      <c r="Q6645">
        <f>IF(SUMIFS(SolCotizacion!$P:$P,SolCotizacion!$E:$E,$G6645,SolCotizacion!$K:$K,$I6645)&gt;499,1,0)</f>
        <v>0</v>
      </c>
      <c r="R6645">
        <v>11435</v>
      </c>
      <c r="S6645" s="56">
        <f>IF(SUMIFS(SolCotizacion!$P:$P,SolCotizacion!$E:$E,$G6645,SolCotizacion!$K:$K,$I6645)&gt;499,4%,0)</f>
        <v>0</v>
      </c>
    </row>
    <row r="6646" spans="1:19" hidden="1">
      <c r="A6646" t="s">
        <v>8048</v>
      </c>
      <c r="B6646" t="s">
        <v>5573</v>
      </c>
      <c r="C6646">
        <v>141</v>
      </c>
      <c r="D6646" t="s">
        <v>113</v>
      </c>
      <c r="E6646" t="s">
        <v>10227</v>
      </c>
      <c r="F6646" t="s">
        <v>250</v>
      </c>
      <c r="G6646" t="s">
        <v>183</v>
      </c>
      <c r="H6646">
        <v>5</v>
      </c>
      <c r="I6646">
        <v>3</v>
      </c>
      <c r="J6646" t="s">
        <v>127</v>
      </c>
      <c r="K6646" t="s">
        <v>31</v>
      </c>
      <c r="L6646" t="s">
        <v>292</v>
      </c>
      <c r="M6646" s="53">
        <v>0.01</v>
      </c>
      <c r="N6646" s="52">
        <v>22867.174638</v>
      </c>
      <c r="O6646" s="52">
        <v>21600.361552000002</v>
      </c>
      <c r="P6646">
        <v>1</v>
      </c>
      <c r="Q6646">
        <f>IF(SUMIFS(SolCotizacion!$P:$P,SolCotizacion!$E:$E,$G6646,SolCotizacion!$K:$K,$I6646)&gt;499,1,0)</f>
        <v>0</v>
      </c>
      <c r="R6646">
        <v>11436</v>
      </c>
      <c r="S6646" s="56">
        <f>IF(SUMIFS(SolCotizacion!$P:$P,SolCotizacion!$E:$E,$G6646,SolCotizacion!$K:$K,$I6646)&gt;499,4%,0)</f>
        <v>0</v>
      </c>
    </row>
    <row r="6647" spans="1:19" hidden="1">
      <c r="A6647" t="s">
        <v>8049</v>
      </c>
      <c r="B6647" t="s">
        <v>5575</v>
      </c>
      <c r="C6647">
        <v>142</v>
      </c>
      <c r="D6647" t="s">
        <v>113</v>
      </c>
      <c r="E6647" t="s">
        <v>10228</v>
      </c>
      <c r="F6647" t="s">
        <v>251</v>
      </c>
      <c r="G6647" t="s">
        <v>184</v>
      </c>
      <c r="H6647">
        <v>5</v>
      </c>
      <c r="I6647">
        <v>1</v>
      </c>
      <c r="J6647" t="s">
        <v>127</v>
      </c>
      <c r="K6647" t="s">
        <v>31</v>
      </c>
      <c r="L6647" t="s">
        <v>292</v>
      </c>
      <c r="M6647" s="53">
        <v>0.01</v>
      </c>
      <c r="N6647" s="52">
        <v>49286.186642000008</v>
      </c>
      <c r="O6647" s="52">
        <v>46415.265050000002</v>
      </c>
      <c r="P6647">
        <v>1</v>
      </c>
      <c r="Q6647">
        <f>IF(SUMIFS(SolCotizacion!$P:$P,SolCotizacion!$E:$E,$G6647,SolCotizacion!$K:$K,$I6647)&gt;499,1,0)</f>
        <v>0</v>
      </c>
      <c r="R6647">
        <v>11437</v>
      </c>
      <c r="S6647" s="56">
        <f>IF(SUMIFS(SolCotizacion!$P:$P,SolCotizacion!$E:$E,$G6647,SolCotizacion!$K:$K,$I6647)&gt;499,4%,0)</f>
        <v>0</v>
      </c>
    </row>
    <row r="6648" spans="1:19" hidden="1">
      <c r="A6648" t="s">
        <v>8050</v>
      </c>
      <c r="B6648" t="s">
        <v>5577</v>
      </c>
      <c r="C6648">
        <v>143</v>
      </c>
      <c r="D6648" t="s">
        <v>113</v>
      </c>
      <c r="E6648" t="s">
        <v>10229</v>
      </c>
      <c r="F6648" t="s">
        <v>251</v>
      </c>
      <c r="G6648" t="s">
        <v>184</v>
      </c>
      <c r="H6648">
        <v>5</v>
      </c>
      <c r="I6648">
        <v>2</v>
      </c>
      <c r="J6648" t="s">
        <v>127</v>
      </c>
      <c r="K6648" t="s">
        <v>31</v>
      </c>
      <c r="L6648" t="s">
        <v>292</v>
      </c>
      <c r="M6648" s="53">
        <v>0.01</v>
      </c>
      <c r="N6648" s="52">
        <v>49365.356656000004</v>
      </c>
      <c r="O6648" s="52">
        <v>46494.445381999998</v>
      </c>
      <c r="P6648">
        <v>1</v>
      </c>
      <c r="Q6648">
        <f>IF(SUMIFS(SolCotizacion!$P:$P,SolCotizacion!$E:$E,$G6648,SolCotizacion!$K:$K,$I6648)&gt;499,1,0)</f>
        <v>0</v>
      </c>
      <c r="R6648">
        <v>11438</v>
      </c>
      <c r="S6648" s="56">
        <f>IF(SUMIFS(SolCotizacion!$P:$P,SolCotizacion!$E:$E,$G6648,SolCotizacion!$K:$K,$I6648)&gt;499,4%,0)</f>
        <v>0</v>
      </c>
    </row>
    <row r="6649" spans="1:19" hidden="1">
      <c r="A6649" t="s">
        <v>8051</v>
      </c>
      <c r="B6649" t="s">
        <v>5579</v>
      </c>
      <c r="C6649">
        <v>144</v>
      </c>
      <c r="D6649" t="s">
        <v>113</v>
      </c>
      <c r="E6649" t="s">
        <v>10230</v>
      </c>
      <c r="F6649" t="s">
        <v>251</v>
      </c>
      <c r="G6649" t="s">
        <v>184</v>
      </c>
      <c r="H6649">
        <v>5</v>
      </c>
      <c r="I6649">
        <v>3</v>
      </c>
      <c r="J6649" t="s">
        <v>127</v>
      </c>
      <c r="K6649" t="s">
        <v>31</v>
      </c>
      <c r="L6649" t="s">
        <v>292</v>
      </c>
      <c r="M6649" s="53">
        <v>0.01</v>
      </c>
      <c r="N6649" s="52">
        <v>49404.946822000005</v>
      </c>
      <c r="O6649" s="52">
        <v>46534.025229999999</v>
      </c>
      <c r="P6649">
        <v>1</v>
      </c>
      <c r="Q6649">
        <f>IF(SUMIFS(SolCotizacion!$P:$P,SolCotizacion!$E:$E,$G6649,SolCotizacion!$K:$K,$I6649)&gt;499,1,0)</f>
        <v>0</v>
      </c>
      <c r="R6649">
        <v>11439</v>
      </c>
      <c r="S6649" s="56">
        <f>IF(SUMIFS(SolCotizacion!$P:$P,SolCotizacion!$E:$E,$G6649,SolCotizacion!$K:$K,$I6649)&gt;499,4%,0)</f>
        <v>0</v>
      </c>
    </row>
    <row r="6650" spans="1:19" hidden="1">
      <c r="A6650" t="s">
        <v>8052</v>
      </c>
      <c r="B6650" t="s">
        <v>5581</v>
      </c>
      <c r="C6650">
        <v>145</v>
      </c>
      <c r="D6650" t="s">
        <v>113</v>
      </c>
      <c r="E6650" t="s">
        <v>10231</v>
      </c>
      <c r="F6650" t="s">
        <v>252</v>
      </c>
      <c r="G6650" t="s">
        <v>185</v>
      </c>
      <c r="H6650">
        <v>5</v>
      </c>
      <c r="I6650">
        <v>1</v>
      </c>
      <c r="J6650" t="s">
        <v>127</v>
      </c>
      <c r="K6650" t="s">
        <v>31</v>
      </c>
      <c r="L6650" t="s">
        <v>292</v>
      </c>
      <c r="M6650" s="53">
        <v>0.01</v>
      </c>
      <c r="N6650" s="52">
        <v>80641.80447399999</v>
      </c>
      <c r="O6650" s="52">
        <v>75932.421642000001</v>
      </c>
      <c r="P6650">
        <v>1</v>
      </c>
      <c r="Q6650">
        <f>IF(SUMIFS(SolCotizacion!$P:$P,SolCotizacion!$E:$E,$G6650,SolCotizacion!$K:$K,$I6650)&gt;499,1,0)</f>
        <v>0</v>
      </c>
      <c r="R6650">
        <v>11440</v>
      </c>
      <c r="S6650" s="56">
        <f>IF(SUMIFS(SolCotizacion!$P:$P,SolCotizacion!$E:$E,$G6650,SolCotizacion!$K:$K,$I6650)&gt;499,4%,0)</f>
        <v>0</v>
      </c>
    </row>
    <row r="6651" spans="1:19" hidden="1">
      <c r="A6651" t="s">
        <v>8053</v>
      </c>
      <c r="B6651" t="s">
        <v>5583</v>
      </c>
      <c r="C6651">
        <v>146</v>
      </c>
      <c r="D6651" t="s">
        <v>113</v>
      </c>
      <c r="E6651" t="s">
        <v>10232</v>
      </c>
      <c r="F6651" t="s">
        <v>252</v>
      </c>
      <c r="G6651" t="s">
        <v>185</v>
      </c>
      <c r="H6651">
        <v>5</v>
      </c>
      <c r="I6651">
        <v>2</v>
      </c>
      <c r="J6651" t="s">
        <v>127</v>
      </c>
      <c r="K6651" t="s">
        <v>31</v>
      </c>
      <c r="L6651" t="s">
        <v>292</v>
      </c>
      <c r="M6651" s="53">
        <v>0.01</v>
      </c>
      <c r="N6651" s="52">
        <v>80720.984806000008</v>
      </c>
      <c r="O6651" s="52">
        <v>76011.60197399999</v>
      </c>
      <c r="P6651">
        <v>1</v>
      </c>
      <c r="Q6651">
        <f>IF(SUMIFS(SolCotizacion!$P:$P,SolCotizacion!$E:$E,$G6651,SolCotizacion!$K:$K,$I6651)&gt;499,1,0)</f>
        <v>0</v>
      </c>
      <c r="R6651">
        <v>11441</v>
      </c>
      <c r="S6651" s="56">
        <f>IF(SUMIFS(SolCotizacion!$P:$P,SolCotizacion!$E:$E,$G6651,SolCotizacion!$K:$K,$I6651)&gt;499,4%,0)</f>
        <v>0</v>
      </c>
    </row>
    <row r="6652" spans="1:19" hidden="1">
      <c r="A6652" t="s">
        <v>8054</v>
      </c>
      <c r="B6652" t="s">
        <v>5585</v>
      </c>
      <c r="C6652">
        <v>147</v>
      </c>
      <c r="D6652" t="s">
        <v>113</v>
      </c>
      <c r="E6652" t="s">
        <v>10233</v>
      </c>
      <c r="F6652" t="s">
        <v>252</v>
      </c>
      <c r="G6652" t="s">
        <v>185</v>
      </c>
      <c r="H6652">
        <v>5</v>
      </c>
      <c r="I6652">
        <v>3</v>
      </c>
      <c r="J6652" t="s">
        <v>127</v>
      </c>
      <c r="K6652" t="s">
        <v>31</v>
      </c>
      <c r="L6652" t="s">
        <v>292</v>
      </c>
      <c r="M6652" s="53">
        <v>0.01</v>
      </c>
      <c r="N6652" s="52">
        <v>80760.564654000002</v>
      </c>
      <c r="O6652" s="52">
        <v>76051.192140000014</v>
      </c>
      <c r="P6652">
        <v>1</v>
      </c>
      <c r="Q6652">
        <f>IF(SUMIFS(SolCotizacion!$P:$P,SolCotizacion!$E:$E,$G6652,SolCotizacion!$K:$K,$I6652)&gt;499,1,0)</f>
        <v>0</v>
      </c>
      <c r="R6652">
        <v>11442</v>
      </c>
      <c r="S6652" s="56">
        <f>IF(SUMIFS(SolCotizacion!$P:$P,SolCotizacion!$E:$E,$G6652,SolCotizacion!$K:$K,$I6652)&gt;499,4%,0)</f>
        <v>0</v>
      </c>
    </row>
    <row r="6653" spans="1:19" hidden="1">
      <c r="A6653" t="s">
        <v>8055</v>
      </c>
      <c r="B6653" t="s">
        <v>5587</v>
      </c>
      <c r="C6653">
        <v>148</v>
      </c>
      <c r="D6653" t="s">
        <v>113</v>
      </c>
      <c r="E6653" t="s">
        <v>10234</v>
      </c>
      <c r="F6653" t="s">
        <v>253</v>
      </c>
      <c r="G6653" t="s">
        <v>186</v>
      </c>
      <c r="H6653">
        <v>5</v>
      </c>
      <c r="I6653">
        <v>1</v>
      </c>
      <c r="J6653" t="s">
        <v>127</v>
      </c>
      <c r="K6653" t="s">
        <v>31</v>
      </c>
      <c r="L6653" t="s">
        <v>292</v>
      </c>
      <c r="M6653" s="53">
        <v>0.01</v>
      </c>
      <c r="N6653" s="52">
        <v>107312.58599600001</v>
      </c>
      <c r="O6653" s="52">
        <v>101439.71453000001</v>
      </c>
      <c r="P6653">
        <v>1</v>
      </c>
      <c r="Q6653">
        <f>IF(SUMIFS(SolCotizacion!$P:$P,SolCotizacion!$E:$E,$G6653,SolCotizacion!$K:$K,$I6653)&gt;499,1,0)</f>
        <v>0</v>
      </c>
      <c r="R6653">
        <v>11443</v>
      </c>
      <c r="S6653" s="56">
        <f>IF(SUMIFS(SolCotizacion!$P:$P,SolCotizacion!$E:$E,$G6653,SolCotizacion!$K:$K,$I6653)&gt;499,4%,0)</f>
        <v>0</v>
      </c>
    </row>
    <row r="6654" spans="1:19" hidden="1">
      <c r="A6654" t="s">
        <v>8056</v>
      </c>
      <c r="B6654" t="s">
        <v>5589</v>
      </c>
      <c r="C6654">
        <v>149</v>
      </c>
      <c r="D6654" t="s">
        <v>113</v>
      </c>
      <c r="E6654" t="s">
        <v>10235</v>
      </c>
      <c r="F6654" t="s">
        <v>253</v>
      </c>
      <c r="G6654" t="s">
        <v>186</v>
      </c>
      <c r="H6654">
        <v>5</v>
      </c>
      <c r="I6654">
        <v>2</v>
      </c>
      <c r="J6654" t="s">
        <v>127</v>
      </c>
      <c r="K6654" t="s">
        <v>31</v>
      </c>
      <c r="L6654" t="s">
        <v>292</v>
      </c>
      <c r="M6654" s="53">
        <v>0.01</v>
      </c>
      <c r="N6654" s="52">
        <v>107391.76632800001</v>
      </c>
      <c r="O6654" s="52">
        <v>101518.894862</v>
      </c>
      <c r="P6654">
        <v>1</v>
      </c>
      <c r="Q6654">
        <f>IF(SUMIFS(SolCotizacion!$P:$P,SolCotizacion!$E:$E,$G6654,SolCotizacion!$K:$K,$I6654)&gt;499,1,0)</f>
        <v>0</v>
      </c>
      <c r="R6654">
        <v>11444</v>
      </c>
      <c r="S6654" s="56">
        <f>IF(SUMIFS(SolCotizacion!$P:$P,SolCotizacion!$E:$E,$G6654,SolCotizacion!$K:$K,$I6654)&gt;499,4%,0)</f>
        <v>0</v>
      </c>
    </row>
    <row r="6655" spans="1:19" hidden="1">
      <c r="A6655" t="s">
        <v>8057</v>
      </c>
      <c r="B6655" t="s">
        <v>5591</v>
      </c>
      <c r="C6655">
        <v>150</v>
      </c>
      <c r="D6655" t="s">
        <v>113</v>
      </c>
      <c r="E6655" t="s">
        <v>10236</v>
      </c>
      <c r="F6655" t="s">
        <v>253</v>
      </c>
      <c r="G6655" t="s">
        <v>186</v>
      </c>
      <c r="H6655">
        <v>5</v>
      </c>
      <c r="I6655">
        <v>3</v>
      </c>
      <c r="J6655" t="s">
        <v>127</v>
      </c>
      <c r="K6655" t="s">
        <v>31</v>
      </c>
      <c r="L6655" t="s">
        <v>292</v>
      </c>
      <c r="M6655" s="53">
        <v>0.01</v>
      </c>
      <c r="N6655" s="52">
        <v>107431.35649400001</v>
      </c>
      <c r="O6655" s="52">
        <v>101558.47470999999</v>
      </c>
      <c r="P6655">
        <v>1</v>
      </c>
      <c r="Q6655">
        <f>IF(SUMIFS(SolCotizacion!$P:$P,SolCotizacion!$E:$E,$G6655,SolCotizacion!$K:$K,$I6655)&gt;499,1,0)</f>
        <v>0</v>
      </c>
      <c r="R6655">
        <v>11445</v>
      </c>
      <c r="S6655" s="56">
        <f>IF(SUMIFS(SolCotizacion!$P:$P,SolCotizacion!$E:$E,$G6655,SolCotizacion!$K:$K,$I6655)&gt;499,4%,0)</f>
        <v>0</v>
      </c>
    </row>
    <row r="6656" spans="1:19" hidden="1">
      <c r="A6656" t="s">
        <v>8058</v>
      </c>
      <c r="B6656" t="s">
        <v>5593</v>
      </c>
      <c r="C6656">
        <v>151</v>
      </c>
      <c r="D6656" t="s">
        <v>113</v>
      </c>
      <c r="E6656" t="s">
        <v>10237</v>
      </c>
      <c r="F6656" t="s">
        <v>254</v>
      </c>
      <c r="G6656" t="s">
        <v>187</v>
      </c>
      <c r="H6656">
        <v>5</v>
      </c>
      <c r="I6656">
        <v>1</v>
      </c>
      <c r="J6656" t="s">
        <v>127</v>
      </c>
      <c r="K6656" t="s">
        <v>31</v>
      </c>
      <c r="L6656" t="s">
        <v>292</v>
      </c>
      <c r="M6656" s="53">
        <v>0.01</v>
      </c>
      <c r="N6656" s="52">
        <v>17522.801450000003</v>
      </c>
      <c r="O6656" s="52">
        <v>16543.396254000003</v>
      </c>
      <c r="P6656">
        <v>1</v>
      </c>
      <c r="Q6656">
        <f>IF(SUMIFS(SolCotizacion!$P:$P,SolCotizacion!$E:$E,$G6656,SolCotizacion!$K:$K,$I6656)&gt;499,1,0)</f>
        <v>0</v>
      </c>
      <c r="R6656">
        <v>11446</v>
      </c>
      <c r="S6656" s="56">
        <f>IF(SUMIFS(SolCotizacion!$P:$P,SolCotizacion!$E:$E,$G6656,SolCotizacion!$K:$K,$I6656)&gt;499,4%,0)</f>
        <v>0</v>
      </c>
    </row>
    <row r="6657" spans="1:19" hidden="1">
      <c r="A6657" t="s">
        <v>8059</v>
      </c>
      <c r="B6657" t="s">
        <v>5595</v>
      </c>
      <c r="C6657">
        <v>152</v>
      </c>
      <c r="D6657" t="s">
        <v>113</v>
      </c>
      <c r="E6657" t="s">
        <v>10238</v>
      </c>
      <c r="F6657" t="s">
        <v>254</v>
      </c>
      <c r="G6657" t="s">
        <v>187</v>
      </c>
      <c r="H6657">
        <v>5</v>
      </c>
      <c r="I6657">
        <v>2</v>
      </c>
      <c r="J6657" t="s">
        <v>127</v>
      </c>
      <c r="K6657" t="s">
        <v>31</v>
      </c>
      <c r="L6657" t="s">
        <v>292</v>
      </c>
      <c r="M6657" s="53">
        <v>0.01</v>
      </c>
      <c r="N6657" s="52">
        <v>17601.981782000003</v>
      </c>
      <c r="O6657" s="52">
        <v>16622.576586000003</v>
      </c>
      <c r="P6657">
        <v>1</v>
      </c>
      <c r="Q6657">
        <f>IF(SUMIFS(SolCotizacion!$P:$P,SolCotizacion!$E:$E,$G6657,SolCotizacion!$K:$K,$I6657)&gt;499,1,0)</f>
        <v>0</v>
      </c>
      <c r="R6657">
        <v>11447</v>
      </c>
      <c r="S6657" s="56">
        <f>IF(SUMIFS(SolCotizacion!$P:$P,SolCotizacion!$E:$E,$G6657,SolCotizacion!$K:$K,$I6657)&gt;499,4%,0)</f>
        <v>0</v>
      </c>
    </row>
    <row r="6658" spans="1:19" hidden="1">
      <c r="A6658" t="s">
        <v>8060</v>
      </c>
      <c r="B6658" t="s">
        <v>5597</v>
      </c>
      <c r="C6658">
        <v>153</v>
      </c>
      <c r="D6658" t="s">
        <v>113</v>
      </c>
      <c r="E6658" t="s">
        <v>10239</v>
      </c>
      <c r="F6658" t="s">
        <v>254</v>
      </c>
      <c r="G6658" t="s">
        <v>187</v>
      </c>
      <c r="H6658">
        <v>5</v>
      </c>
      <c r="I6658">
        <v>3</v>
      </c>
      <c r="J6658" t="s">
        <v>127</v>
      </c>
      <c r="K6658" t="s">
        <v>31</v>
      </c>
      <c r="L6658" t="s">
        <v>292</v>
      </c>
      <c r="M6658" s="53">
        <v>0.01</v>
      </c>
      <c r="N6658" s="52">
        <v>17641.571948000001</v>
      </c>
      <c r="O6658" s="52">
        <v>16662.166752000001</v>
      </c>
      <c r="P6658">
        <v>1</v>
      </c>
      <c r="Q6658">
        <f>IF(SUMIFS(SolCotizacion!$P:$P,SolCotizacion!$E:$E,$G6658,SolCotizacion!$K:$K,$I6658)&gt;499,1,0)</f>
        <v>0</v>
      </c>
      <c r="R6658">
        <v>11448</v>
      </c>
      <c r="S6658" s="56">
        <f>IF(SUMIFS(SolCotizacion!$P:$P,SolCotizacion!$E:$E,$G6658,SolCotizacion!$K:$K,$I6658)&gt;499,4%,0)</f>
        <v>0</v>
      </c>
    </row>
    <row r="6659" spans="1:19" hidden="1">
      <c r="A6659" t="s">
        <v>8061</v>
      </c>
      <c r="B6659" t="s">
        <v>5599</v>
      </c>
      <c r="C6659">
        <v>154</v>
      </c>
      <c r="D6659" t="s">
        <v>113</v>
      </c>
      <c r="E6659" t="s">
        <v>10240</v>
      </c>
      <c r="F6659" t="s">
        <v>255</v>
      </c>
      <c r="G6659" t="s">
        <v>188</v>
      </c>
      <c r="H6659">
        <v>5</v>
      </c>
      <c r="I6659">
        <v>1</v>
      </c>
      <c r="J6659" t="s">
        <v>127</v>
      </c>
      <c r="K6659" t="s">
        <v>31</v>
      </c>
      <c r="L6659" t="s">
        <v>292</v>
      </c>
      <c r="M6659" s="53">
        <v>0.01</v>
      </c>
      <c r="N6659" s="52">
        <v>8818.6191940000008</v>
      </c>
      <c r="O6659" s="52">
        <v>8179.5841820000005</v>
      </c>
      <c r="P6659">
        <v>1</v>
      </c>
      <c r="Q6659">
        <f>IF(SUMIFS(SolCotizacion!$P:$P,SolCotizacion!$E:$E,$G6659,SolCotizacion!$K:$K,$I6659)&gt;499,1,0)</f>
        <v>0</v>
      </c>
      <c r="R6659">
        <v>11449</v>
      </c>
      <c r="S6659" s="56">
        <f>IF(SUMIFS(SolCotizacion!$P:$P,SolCotizacion!$E:$E,$G6659,SolCotizacion!$K:$K,$I6659)&gt;499,4%,0)</f>
        <v>0</v>
      </c>
    </row>
    <row r="6660" spans="1:19" hidden="1">
      <c r="A6660" t="s">
        <v>8062</v>
      </c>
      <c r="B6660" t="s">
        <v>5601</v>
      </c>
      <c r="C6660">
        <v>155</v>
      </c>
      <c r="D6660" t="s">
        <v>113</v>
      </c>
      <c r="E6660" t="s">
        <v>10241</v>
      </c>
      <c r="F6660" t="s">
        <v>255</v>
      </c>
      <c r="G6660" t="s">
        <v>188</v>
      </c>
      <c r="H6660">
        <v>5</v>
      </c>
      <c r="I6660">
        <v>2</v>
      </c>
      <c r="J6660" t="s">
        <v>127</v>
      </c>
      <c r="K6660" t="s">
        <v>31</v>
      </c>
      <c r="L6660" t="s">
        <v>292</v>
      </c>
      <c r="M6660" s="53">
        <v>0.01</v>
      </c>
      <c r="N6660" s="52">
        <v>8946.4282600000006</v>
      </c>
      <c r="O6660" s="52">
        <v>8307.3932480000003</v>
      </c>
      <c r="P6660">
        <v>1</v>
      </c>
      <c r="Q6660">
        <f>IF(SUMIFS(SolCotizacion!$P:$P,SolCotizacion!$E:$E,$G6660,SolCotizacion!$K:$K,$I6660)&gt;499,1,0)</f>
        <v>0</v>
      </c>
      <c r="R6660">
        <v>11450</v>
      </c>
      <c r="S6660" s="56">
        <f>IF(SUMIFS(SolCotizacion!$P:$P,SolCotizacion!$E:$E,$G6660,SolCotizacion!$K:$K,$I6660)&gt;499,4%,0)</f>
        <v>0</v>
      </c>
    </row>
    <row r="6661" spans="1:19" hidden="1">
      <c r="A6661" t="s">
        <v>8063</v>
      </c>
      <c r="B6661" t="s">
        <v>5603</v>
      </c>
      <c r="C6661">
        <v>156</v>
      </c>
      <c r="D6661" t="s">
        <v>113</v>
      </c>
      <c r="E6661" t="s">
        <v>10242</v>
      </c>
      <c r="F6661" t="s">
        <v>255</v>
      </c>
      <c r="G6661" t="s">
        <v>188</v>
      </c>
      <c r="H6661">
        <v>5</v>
      </c>
      <c r="I6661">
        <v>3</v>
      </c>
      <c r="J6661" t="s">
        <v>127</v>
      </c>
      <c r="K6661" t="s">
        <v>31</v>
      </c>
      <c r="L6661" t="s">
        <v>292</v>
      </c>
      <c r="M6661" s="53">
        <v>0.01</v>
      </c>
      <c r="N6661" s="52">
        <v>8946.4282600000006</v>
      </c>
      <c r="O6661" s="52">
        <v>8307.3932480000003</v>
      </c>
      <c r="P6661">
        <v>1</v>
      </c>
      <c r="Q6661">
        <f>IF(SUMIFS(SolCotizacion!$P:$P,SolCotizacion!$E:$E,$G6661,SolCotizacion!$K:$K,$I6661)&gt;499,1,0)</f>
        <v>0</v>
      </c>
      <c r="R6661">
        <v>11451</v>
      </c>
      <c r="S6661" s="56">
        <f>IF(SUMIFS(SolCotizacion!$P:$P,SolCotizacion!$E:$E,$G6661,SolCotizacion!$K:$K,$I6661)&gt;499,4%,0)</f>
        <v>0</v>
      </c>
    </row>
    <row r="6662" spans="1:19" hidden="1">
      <c r="A6662" t="s">
        <v>8064</v>
      </c>
      <c r="B6662" t="s">
        <v>5605</v>
      </c>
      <c r="C6662">
        <v>157</v>
      </c>
      <c r="D6662" t="s">
        <v>113</v>
      </c>
      <c r="E6662" t="s">
        <v>10243</v>
      </c>
      <c r="F6662" t="s">
        <v>256</v>
      </c>
      <c r="G6662" t="s">
        <v>189</v>
      </c>
      <c r="H6662">
        <v>5</v>
      </c>
      <c r="I6662">
        <v>1</v>
      </c>
      <c r="J6662" t="s">
        <v>127</v>
      </c>
      <c r="K6662" t="s">
        <v>31</v>
      </c>
      <c r="L6662" t="s">
        <v>292</v>
      </c>
      <c r="M6662" s="53">
        <v>0.01</v>
      </c>
      <c r="N6662" s="52">
        <v>24577.589498000001</v>
      </c>
      <c r="O6662" s="52">
        <v>23188.662882000004</v>
      </c>
      <c r="P6662">
        <v>1</v>
      </c>
      <c r="Q6662">
        <f>IF(SUMIFS(SolCotizacion!$P:$P,SolCotizacion!$E:$E,$G6662,SolCotizacion!$K:$K,$I6662)&gt;499,1,0)</f>
        <v>0</v>
      </c>
      <c r="R6662">
        <v>11452</v>
      </c>
      <c r="S6662" s="56">
        <f>IF(SUMIFS(SolCotizacion!$P:$P,SolCotizacion!$E:$E,$G6662,SolCotizacion!$K:$K,$I6662)&gt;499,4%,0)</f>
        <v>0</v>
      </c>
    </row>
    <row r="6663" spans="1:19" hidden="1">
      <c r="A6663" t="s">
        <v>8065</v>
      </c>
      <c r="B6663" t="s">
        <v>5607</v>
      </c>
      <c r="C6663">
        <v>158</v>
      </c>
      <c r="D6663" t="s">
        <v>113</v>
      </c>
      <c r="E6663" t="s">
        <v>10244</v>
      </c>
      <c r="F6663" t="s">
        <v>256</v>
      </c>
      <c r="G6663" t="s">
        <v>189</v>
      </c>
      <c r="H6663">
        <v>5</v>
      </c>
      <c r="I6663">
        <v>2</v>
      </c>
      <c r="J6663" t="s">
        <v>127</v>
      </c>
      <c r="K6663" t="s">
        <v>31</v>
      </c>
      <c r="L6663" t="s">
        <v>292</v>
      </c>
      <c r="M6663" s="53">
        <v>0.01</v>
      </c>
      <c r="N6663" s="52">
        <v>24659.029472000002</v>
      </c>
      <c r="O6663" s="52">
        <v>23270.102855999998</v>
      </c>
      <c r="P6663">
        <v>1</v>
      </c>
      <c r="Q6663">
        <f>IF(SUMIFS(SolCotizacion!$P:$P,SolCotizacion!$E:$E,$G6663,SolCotizacion!$K:$K,$I6663)&gt;499,1,0)</f>
        <v>0</v>
      </c>
      <c r="R6663">
        <v>11453</v>
      </c>
      <c r="S6663" s="56">
        <f>IF(SUMIFS(SolCotizacion!$P:$P,SolCotizacion!$E:$E,$G6663,SolCotizacion!$K:$K,$I6663)&gt;499,4%,0)</f>
        <v>0</v>
      </c>
    </row>
    <row r="6664" spans="1:19" hidden="1">
      <c r="A6664" t="s">
        <v>8066</v>
      </c>
      <c r="B6664" t="s">
        <v>5609</v>
      </c>
      <c r="C6664">
        <v>159</v>
      </c>
      <c r="D6664" t="s">
        <v>113</v>
      </c>
      <c r="E6664" t="s">
        <v>10245</v>
      </c>
      <c r="F6664" t="s">
        <v>256</v>
      </c>
      <c r="G6664" t="s">
        <v>189</v>
      </c>
      <c r="H6664">
        <v>5</v>
      </c>
      <c r="I6664">
        <v>3</v>
      </c>
      <c r="J6664" t="s">
        <v>127</v>
      </c>
      <c r="K6664" t="s">
        <v>31</v>
      </c>
      <c r="L6664" t="s">
        <v>292</v>
      </c>
      <c r="M6664" s="53">
        <v>0.01</v>
      </c>
      <c r="N6664" s="52">
        <v>24699.744300000002</v>
      </c>
      <c r="O6664" s="52">
        <v>23310.817684000001</v>
      </c>
      <c r="P6664">
        <v>1</v>
      </c>
      <c r="Q6664">
        <f>IF(SUMIFS(SolCotizacion!$P:$P,SolCotizacion!$E:$E,$G6664,SolCotizacion!$K:$K,$I6664)&gt;499,1,0)</f>
        <v>0</v>
      </c>
      <c r="R6664">
        <v>11454</v>
      </c>
      <c r="S6664" s="56">
        <f>IF(SUMIFS(SolCotizacion!$P:$P,SolCotizacion!$E:$E,$G6664,SolCotizacion!$K:$K,$I6664)&gt;499,4%,0)</f>
        <v>0</v>
      </c>
    </row>
    <row r="6665" spans="1:19" hidden="1">
      <c r="A6665" t="s">
        <v>8067</v>
      </c>
      <c r="B6665" t="s">
        <v>5611</v>
      </c>
      <c r="C6665">
        <v>160</v>
      </c>
      <c r="D6665" t="s">
        <v>113</v>
      </c>
      <c r="E6665" t="s">
        <v>10246</v>
      </c>
      <c r="F6665" t="s">
        <v>257</v>
      </c>
      <c r="G6665" t="s">
        <v>190</v>
      </c>
      <c r="H6665">
        <v>5</v>
      </c>
      <c r="I6665">
        <v>1</v>
      </c>
      <c r="J6665" t="s">
        <v>127</v>
      </c>
      <c r="K6665" t="s">
        <v>31</v>
      </c>
      <c r="L6665" t="s">
        <v>292</v>
      </c>
      <c r="M6665" s="53">
        <v>0.01</v>
      </c>
      <c r="N6665" s="52">
        <v>118085.14548600001</v>
      </c>
      <c r="O6665" s="52">
        <v>118085.14548600001</v>
      </c>
      <c r="P6665">
        <v>1</v>
      </c>
      <c r="Q6665">
        <f>IF(SUMIFS(SolCotizacion!$P:$P,SolCotizacion!$E:$E,$G6665,SolCotizacion!$K:$K,$I6665)&gt;499,1,0)</f>
        <v>0</v>
      </c>
      <c r="R6665">
        <v>11455</v>
      </c>
      <c r="S6665" s="56">
        <f>IF(SUMIFS(SolCotizacion!$P:$P,SolCotizacion!$E:$E,$G6665,SolCotizacion!$K:$K,$I6665)&gt;499,4%,0)</f>
        <v>0</v>
      </c>
    </row>
    <row r="6666" spans="1:19" hidden="1">
      <c r="A6666" t="s">
        <v>8068</v>
      </c>
      <c r="B6666" t="s">
        <v>5613</v>
      </c>
      <c r="C6666">
        <v>161</v>
      </c>
      <c r="D6666" t="s">
        <v>113</v>
      </c>
      <c r="E6666" t="s">
        <v>10247</v>
      </c>
      <c r="F6666" t="s">
        <v>257</v>
      </c>
      <c r="G6666" t="s">
        <v>190</v>
      </c>
      <c r="H6666">
        <v>5</v>
      </c>
      <c r="I6666">
        <v>2</v>
      </c>
      <c r="J6666" t="s">
        <v>127</v>
      </c>
      <c r="K6666" t="s">
        <v>31</v>
      </c>
      <c r="L6666" t="s">
        <v>292</v>
      </c>
      <c r="M6666" s="53">
        <v>0.01</v>
      </c>
      <c r="N6666" s="52">
        <v>118166.58546</v>
      </c>
      <c r="O6666" s="52">
        <v>118166.58546</v>
      </c>
      <c r="P6666">
        <v>1</v>
      </c>
      <c r="Q6666">
        <f>IF(SUMIFS(SolCotizacion!$P:$P,SolCotizacion!$E:$E,$G6666,SolCotizacion!$K:$K,$I6666)&gt;499,1,0)</f>
        <v>0</v>
      </c>
      <c r="R6666">
        <v>11456</v>
      </c>
      <c r="S6666" s="56">
        <f>IF(SUMIFS(SolCotizacion!$P:$P,SolCotizacion!$E:$E,$G6666,SolCotizacion!$K:$K,$I6666)&gt;499,4%,0)</f>
        <v>0</v>
      </c>
    </row>
    <row r="6667" spans="1:19" hidden="1">
      <c r="A6667" t="s">
        <v>8069</v>
      </c>
      <c r="B6667" t="s">
        <v>5615</v>
      </c>
      <c r="C6667">
        <v>162</v>
      </c>
      <c r="D6667" t="s">
        <v>113</v>
      </c>
      <c r="E6667" t="s">
        <v>10248</v>
      </c>
      <c r="F6667" t="s">
        <v>257</v>
      </c>
      <c r="G6667" t="s">
        <v>190</v>
      </c>
      <c r="H6667">
        <v>5</v>
      </c>
      <c r="I6667">
        <v>3</v>
      </c>
      <c r="J6667" t="s">
        <v>127</v>
      </c>
      <c r="K6667" t="s">
        <v>31</v>
      </c>
      <c r="L6667" t="s">
        <v>292</v>
      </c>
      <c r="M6667" s="53">
        <v>0.01</v>
      </c>
      <c r="N6667" s="52">
        <v>118207.30028800001</v>
      </c>
      <c r="O6667" s="52">
        <v>118207.30028800001</v>
      </c>
      <c r="P6667">
        <v>1</v>
      </c>
      <c r="Q6667">
        <f>IF(SUMIFS(SolCotizacion!$P:$P,SolCotizacion!$E:$E,$G6667,SolCotizacion!$K:$K,$I6667)&gt;499,1,0)</f>
        <v>0</v>
      </c>
      <c r="R6667">
        <v>11457</v>
      </c>
      <c r="S6667" s="56">
        <f>IF(SUMIFS(SolCotizacion!$P:$P,SolCotizacion!$E:$E,$G6667,SolCotizacion!$K:$K,$I6667)&gt;499,4%,0)</f>
        <v>0</v>
      </c>
    </row>
    <row r="6668" spans="1:19" hidden="1">
      <c r="A6668" t="s">
        <v>8070</v>
      </c>
      <c r="B6668" t="s">
        <v>5617</v>
      </c>
      <c r="C6668">
        <v>163</v>
      </c>
      <c r="D6668" t="s">
        <v>113</v>
      </c>
      <c r="E6668" t="s">
        <v>10249</v>
      </c>
      <c r="F6668" t="s">
        <v>258</v>
      </c>
      <c r="G6668" t="s">
        <v>191</v>
      </c>
      <c r="H6668">
        <v>5</v>
      </c>
      <c r="I6668">
        <v>1</v>
      </c>
      <c r="J6668" t="s">
        <v>127</v>
      </c>
      <c r="K6668" t="s">
        <v>31</v>
      </c>
      <c r="L6668" t="s">
        <v>292</v>
      </c>
      <c r="M6668" s="53">
        <v>0.01</v>
      </c>
      <c r="N6668" s="52">
        <v>6257.2891920000002</v>
      </c>
      <c r="O6668" s="52">
        <v>6257.2891920000002</v>
      </c>
      <c r="P6668">
        <v>1</v>
      </c>
      <c r="Q6668">
        <f>IF(SUMIFS(SolCotizacion!$P:$P,SolCotizacion!$E:$E,$G6668,SolCotizacion!$K:$K,$I6668)&gt;499,1,0)</f>
        <v>0</v>
      </c>
      <c r="R6668">
        <v>11458</v>
      </c>
      <c r="S6668" s="56">
        <f>IF(SUMIFS(SolCotizacion!$P:$P,SolCotizacion!$E:$E,$G6668,SolCotizacion!$K:$K,$I6668)&gt;499,4%,0)</f>
        <v>0</v>
      </c>
    </row>
    <row r="6669" spans="1:19" hidden="1">
      <c r="A6669" t="s">
        <v>8071</v>
      </c>
      <c r="B6669" t="s">
        <v>5619</v>
      </c>
      <c r="C6669">
        <v>164</v>
      </c>
      <c r="D6669" t="s">
        <v>113</v>
      </c>
      <c r="E6669" t="s">
        <v>10250</v>
      </c>
      <c r="F6669" t="s">
        <v>258</v>
      </c>
      <c r="G6669" t="s">
        <v>191</v>
      </c>
      <c r="H6669">
        <v>5</v>
      </c>
      <c r="I6669">
        <v>2</v>
      </c>
      <c r="J6669" t="s">
        <v>127</v>
      </c>
      <c r="K6669" t="s">
        <v>31</v>
      </c>
      <c r="L6669" t="s">
        <v>292</v>
      </c>
      <c r="M6669" s="53">
        <v>0.01</v>
      </c>
      <c r="N6669" s="52">
        <v>6257.2891920000002</v>
      </c>
      <c r="O6669" s="52">
        <v>6257.2891920000002</v>
      </c>
      <c r="P6669">
        <v>1</v>
      </c>
      <c r="Q6669">
        <f>IF(SUMIFS(SolCotizacion!$P:$P,SolCotizacion!$E:$E,$G6669,SolCotizacion!$K:$K,$I6669)&gt;499,1,0)</f>
        <v>0</v>
      </c>
      <c r="R6669">
        <v>11459</v>
      </c>
      <c r="S6669" s="56">
        <f>IF(SUMIFS(SolCotizacion!$P:$P,SolCotizacion!$E:$E,$G6669,SolCotizacion!$K:$K,$I6669)&gt;499,4%,0)</f>
        <v>0</v>
      </c>
    </row>
    <row r="6670" spans="1:19" hidden="1">
      <c r="A6670" t="s">
        <v>8072</v>
      </c>
      <c r="B6670" t="s">
        <v>5621</v>
      </c>
      <c r="C6670">
        <v>165</v>
      </c>
      <c r="D6670" t="s">
        <v>113</v>
      </c>
      <c r="E6670" t="s">
        <v>10251</v>
      </c>
      <c r="F6670" t="s">
        <v>258</v>
      </c>
      <c r="G6670" t="s">
        <v>191</v>
      </c>
      <c r="H6670">
        <v>5</v>
      </c>
      <c r="I6670">
        <v>3</v>
      </c>
      <c r="J6670" t="s">
        <v>127</v>
      </c>
      <c r="K6670" t="s">
        <v>31</v>
      </c>
      <c r="L6670" t="s">
        <v>292</v>
      </c>
      <c r="M6670" s="53">
        <v>0.01</v>
      </c>
      <c r="N6670" s="52">
        <v>6257.2891920000002</v>
      </c>
      <c r="O6670" s="52">
        <v>6257.2891920000002</v>
      </c>
      <c r="P6670">
        <v>1</v>
      </c>
      <c r="Q6670">
        <f>IF(SUMIFS(SolCotizacion!$P:$P,SolCotizacion!$E:$E,$G6670,SolCotizacion!$K:$K,$I6670)&gt;499,1,0)</f>
        <v>0</v>
      </c>
      <c r="R6670">
        <v>11460</v>
      </c>
      <c r="S6670" s="56">
        <f>IF(SUMIFS(SolCotizacion!$P:$P,SolCotizacion!$E:$E,$G6670,SolCotizacion!$K:$K,$I6670)&gt;499,4%,0)</f>
        <v>0</v>
      </c>
    </row>
    <row r="6671" spans="1:19" hidden="1">
      <c r="A6671" t="s">
        <v>8073</v>
      </c>
      <c r="B6671" t="s">
        <v>5623</v>
      </c>
      <c r="C6671">
        <v>166</v>
      </c>
      <c r="D6671" t="s">
        <v>113</v>
      </c>
      <c r="E6671" t="s">
        <v>10252</v>
      </c>
      <c r="F6671" t="s">
        <v>259</v>
      </c>
      <c r="G6671" t="s">
        <v>192</v>
      </c>
      <c r="H6671">
        <v>5</v>
      </c>
      <c r="I6671">
        <v>1</v>
      </c>
      <c r="J6671" t="s">
        <v>127</v>
      </c>
      <c r="K6671" t="s">
        <v>31</v>
      </c>
      <c r="L6671" t="s">
        <v>292</v>
      </c>
      <c r="M6671" s="53">
        <v>0.01</v>
      </c>
      <c r="N6671" s="52">
        <v>10197.258764</v>
      </c>
      <c r="O6671" s="52">
        <v>10197.258764</v>
      </c>
      <c r="P6671">
        <v>1</v>
      </c>
      <c r="Q6671">
        <f>IF(SUMIFS(SolCotizacion!$P:$P,SolCotizacion!$E:$E,$G6671,SolCotizacion!$K:$K,$I6671)&gt;499,1,0)</f>
        <v>0</v>
      </c>
      <c r="R6671">
        <v>11461</v>
      </c>
      <c r="S6671" s="56">
        <f>IF(SUMIFS(SolCotizacion!$P:$P,SolCotizacion!$E:$E,$G6671,SolCotizacion!$K:$K,$I6671)&gt;499,4%,0)</f>
        <v>0</v>
      </c>
    </row>
    <row r="6672" spans="1:19" hidden="1">
      <c r="A6672" t="s">
        <v>8074</v>
      </c>
      <c r="B6672" t="s">
        <v>5625</v>
      </c>
      <c r="C6672">
        <v>167</v>
      </c>
      <c r="D6672" t="s">
        <v>113</v>
      </c>
      <c r="E6672" t="s">
        <v>10253</v>
      </c>
      <c r="F6672" t="s">
        <v>259</v>
      </c>
      <c r="G6672" t="s">
        <v>192</v>
      </c>
      <c r="H6672">
        <v>5</v>
      </c>
      <c r="I6672">
        <v>2</v>
      </c>
      <c r="J6672" t="s">
        <v>127</v>
      </c>
      <c r="K6672" t="s">
        <v>31</v>
      </c>
      <c r="L6672" t="s">
        <v>292</v>
      </c>
      <c r="M6672" s="53">
        <v>0.01</v>
      </c>
      <c r="N6672" s="52">
        <v>10197.258764</v>
      </c>
      <c r="O6672" s="52">
        <v>10197.258764</v>
      </c>
      <c r="P6672">
        <v>1</v>
      </c>
      <c r="Q6672">
        <f>IF(SUMIFS(SolCotizacion!$P:$P,SolCotizacion!$E:$E,$G6672,SolCotizacion!$K:$K,$I6672)&gt;499,1,0)</f>
        <v>0</v>
      </c>
      <c r="R6672">
        <v>11462</v>
      </c>
      <c r="S6672" s="56">
        <f>IF(SUMIFS(SolCotizacion!$P:$P,SolCotizacion!$E:$E,$G6672,SolCotizacion!$K:$K,$I6672)&gt;499,4%,0)</f>
        <v>0</v>
      </c>
    </row>
    <row r="6673" spans="1:19" hidden="1">
      <c r="A6673" t="s">
        <v>8075</v>
      </c>
      <c r="B6673" t="s">
        <v>5627</v>
      </c>
      <c r="C6673">
        <v>168</v>
      </c>
      <c r="D6673" t="s">
        <v>113</v>
      </c>
      <c r="E6673" t="s">
        <v>10254</v>
      </c>
      <c r="F6673" t="s">
        <v>259</v>
      </c>
      <c r="G6673" t="s">
        <v>192</v>
      </c>
      <c r="H6673">
        <v>5</v>
      </c>
      <c r="I6673">
        <v>3</v>
      </c>
      <c r="J6673" t="s">
        <v>127</v>
      </c>
      <c r="K6673" t="s">
        <v>31</v>
      </c>
      <c r="L6673" t="s">
        <v>292</v>
      </c>
      <c r="M6673" s="53">
        <v>0.01</v>
      </c>
      <c r="N6673" s="52">
        <v>10197.258764</v>
      </c>
      <c r="O6673" s="52">
        <v>10197.258764</v>
      </c>
      <c r="P6673">
        <v>1</v>
      </c>
      <c r="Q6673">
        <f>IF(SUMIFS(SolCotizacion!$P:$P,SolCotizacion!$E:$E,$G6673,SolCotizacion!$K:$K,$I6673)&gt;499,1,0)</f>
        <v>0</v>
      </c>
      <c r="R6673">
        <v>11463</v>
      </c>
      <c r="S6673" s="56">
        <f>IF(SUMIFS(SolCotizacion!$P:$P,SolCotizacion!$E:$E,$G6673,SolCotizacion!$K:$K,$I6673)&gt;499,4%,0)</f>
        <v>0</v>
      </c>
    </row>
    <row r="6674" spans="1:19" hidden="1">
      <c r="A6674" t="s">
        <v>8076</v>
      </c>
      <c r="B6674" t="s">
        <v>5629</v>
      </c>
      <c r="C6674">
        <v>169</v>
      </c>
      <c r="D6674" t="s">
        <v>113</v>
      </c>
      <c r="E6674" t="s">
        <v>10255</v>
      </c>
      <c r="F6674" t="s">
        <v>260</v>
      </c>
      <c r="G6674" t="s">
        <v>193</v>
      </c>
      <c r="H6674">
        <v>5</v>
      </c>
      <c r="I6674">
        <v>1</v>
      </c>
      <c r="J6674" t="s">
        <v>127</v>
      </c>
      <c r="K6674" t="s">
        <v>31</v>
      </c>
      <c r="L6674" t="s">
        <v>292</v>
      </c>
      <c r="M6674" s="53">
        <v>0.01</v>
      </c>
      <c r="N6674" s="52">
        <v>326565.69052800006</v>
      </c>
      <c r="O6674" s="52">
        <v>279539.70305800001</v>
      </c>
      <c r="P6674">
        <v>1</v>
      </c>
      <c r="Q6674">
        <f>IF(SUMIFS(SolCotizacion!$P:$P,SolCotizacion!$E:$E,$G6674,SolCotizacion!$K:$K,$I6674)&gt;499,1,0)</f>
        <v>0</v>
      </c>
      <c r="R6674">
        <v>11464</v>
      </c>
      <c r="S6674" s="56">
        <f>IF(SUMIFS(SolCotizacion!$P:$P,SolCotizacion!$E:$E,$G6674,SolCotizacion!$K:$K,$I6674)&gt;499,4%,0)</f>
        <v>0</v>
      </c>
    </row>
    <row r="6675" spans="1:19" hidden="1">
      <c r="A6675" t="s">
        <v>8077</v>
      </c>
      <c r="B6675" t="s">
        <v>5631</v>
      </c>
      <c r="C6675">
        <v>170</v>
      </c>
      <c r="D6675" t="s">
        <v>113</v>
      </c>
      <c r="E6675" t="s">
        <v>10256</v>
      </c>
      <c r="F6675" t="s">
        <v>260</v>
      </c>
      <c r="G6675" t="s">
        <v>193</v>
      </c>
      <c r="H6675">
        <v>5</v>
      </c>
      <c r="I6675">
        <v>2</v>
      </c>
      <c r="J6675" t="s">
        <v>127</v>
      </c>
      <c r="K6675" t="s">
        <v>31</v>
      </c>
      <c r="L6675" t="s">
        <v>292</v>
      </c>
      <c r="M6675" s="53">
        <v>0.01</v>
      </c>
      <c r="N6675" s="52">
        <v>327380.05931400001</v>
      </c>
      <c r="O6675" s="52">
        <v>280354.08216200006</v>
      </c>
      <c r="P6675">
        <v>1</v>
      </c>
      <c r="Q6675">
        <f>IF(SUMIFS(SolCotizacion!$P:$P,SolCotizacion!$E:$E,$G6675,SolCotizacion!$K:$K,$I6675)&gt;499,1,0)</f>
        <v>0</v>
      </c>
      <c r="R6675">
        <v>11465</v>
      </c>
      <c r="S6675" s="56">
        <f>IF(SUMIFS(SolCotizacion!$P:$P,SolCotizacion!$E:$E,$G6675,SolCotizacion!$K:$K,$I6675)&gt;499,4%,0)</f>
        <v>0</v>
      </c>
    </row>
    <row r="6676" spans="1:19" hidden="1">
      <c r="A6676" t="s">
        <v>8078</v>
      </c>
      <c r="B6676" t="s">
        <v>5633</v>
      </c>
      <c r="C6676">
        <v>171</v>
      </c>
      <c r="D6676" t="s">
        <v>113</v>
      </c>
      <c r="E6676" t="s">
        <v>10257</v>
      </c>
      <c r="F6676" t="s">
        <v>260</v>
      </c>
      <c r="G6676" t="s">
        <v>193</v>
      </c>
      <c r="H6676">
        <v>5</v>
      </c>
      <c r="I6676">
        <v>3</v>
      </c>
      <c r="J6676" t="s">
        <v>127</v>
      </c>
      <c r="K6676" t="s">
        <v>31</v>
      </c>
      <c r="L6676" t="s">
        <v>292</v>
      </c>
      <c r="M6676" s="53">
        <v>0.01</v>
      </c>
      <c r="N6676" s="52">
        <v>327380.069632</v>
      </c>
      <c r="O6676" s="52">
        <v>280354.08216200006</v>
      </c>
      <c r="P6676">
        <v>1</v>
      </c>
      <c r="Q6676">
        <f>IF(SUMIFS(SolCotizacion!$P:$P,SolCotizacion!$E:$E,$G6676,SolCotizacion!$K:$K,$I6676)&gt;499,1,0)</f>
        <v>0</v>
      </c>
      <c r="R6676">
        <v>11466</v>
      </c>
      <c r="S6676" s="56">
        <f>IF(SUMIFS(SolCotizacion!$P:$P,SolCotizacion!$E:$E,$G6676,SolCotizacion!$K:$K,$I6676)&gt;499,4%,0)</f>
        <v>0</v>
      </c>
    </row>
    <row r="6677" spans="1:19" hidden="1">
      <c r="A6677" t="s">
        <v>8079</v>
      </c>
      <c r="B6677" t="s">
        <v>5309</v>
      </c>
      <c r="C6677">
        <v>1</v>
      </c>
      <c r="D6677" t="s">
        <v>88</v>
      </c>
      <c r="E6677" t="s">
        <v>10104</v>
      </c>
      <c r="F6677" t="s">
        <v>176</v>
      </c>
      <c r="G6677" t="s">
        <v>176</v>
      </c>
      <c r="H6677">
        <v>5</v>
      </c>
      <c r="I6677">
        <v>1</v>
      </c>
      <c r="J6677" t="s">
        <v>84</v>
      </c>
      <c r="K6677" t="s">
        <v>31</v>
      </c>
      <c r="L6677" t="s">
        <v>290</v>
      </c>
      <c r="N6677" s="52">
        <v>899279.76000000013</v>
      </c>
      <c r="O6677" s="52">
        <v>846202.75200000021</v>
      </c>
      <c r="P6677">
        <v>1</v>
      </c>
      <c r="Q6677">
        <v>1</v>
      </c>
      <c r="R6677">
        <v>11467</v>
      </c>
    </row>
    <row r="6678" spans="1:19" hidden="1">
      <c r="A6678" t="s">
        <v>8080</v>
      </c>
      <c r="B6678" t="s">
        <v>5311</v>
      </c>
      <c r="C6678">
        <v>2</v>
      </c>
      <c r="D6678" t="s">
        <v>88</v>
      </c>
      <c r="E6678" t="s">
        <v>10105</v>
      </c>
      <c r="F6678" t="s">
        <v>176</v>
      </c>
      <c r="G6678" t="s">
        <v>176</v>
      </c>
      <c r="H6678">
        <v>5</v>
      </c>
      <c r="I6678">
        <v>2</v>
      </c>
      <c r="J6678" t="s">
        <v>84</v>
      </c>
      <c r="K6678" t="s">
        <v>31</v>
      </c>
      <c r="L6678" t="s">
        <v>290</v>
      </c>
      <c r="N6678" s="52">
        <v>920547.21600000013</v>
      </c>
      <c r="O6678" s="52">
        <v>865007.18400000024</v>
      </c>
      <c r="P6678">
        <v>1</v>
      </c>
      <c r="Q6678">
        <v>1</v>
      </c>
      <c r="R6678">
        <v>11469</v>
      </c>
    </row>
    <row r="6679" spans="1:19" hidden="1">
      <c r="A6679" t="s">
        <v>8081</v>
      </c>
      <c r="B6679" t="s">
        <v>5313</v>
      </c>
      <c r="C6679">
        <v>3</v>
      </c>
      <c r="D6679" t="s">
        <v>88</v>
      </c>
      <c r="E6679" t="s">
        <v>10106</v>
      </c>
      <c r="F6679" t="s">
        <v>176</v>
      </c>
      <c r="G6679" t="s">
        <v>176</v>
      </c>
      <c r="H6679">
        <v>5</v>
      </c>
      <c r="I6679">
        <v>3</v>
      </c>
      <c r="J6679" t="s">
        <v>84</v>
      </c>
      <c r="K6679" t="s">
        <v>31</v>
      </c>
      <c r="L6679" t="s">
        <v>290</v>
      </c>
      <c r="N6679" s="52">
        <v>937170.14400000009</v>
      </c>
      <c r="O6679" s="52">
        <v>879668.30399999989</v>
      </c>
      <c r="P6679">
        <v>1</v>
      </c>
      <c r="Q6679">
        <v>1</v>
      </c>
      <c r="R6679">
        <v>11471</v>
      </c>
    </row>
    <row r="6680" spans="1:19" hidden="1">
      <c r="A6680" t="s">
        <v>8082</v>
      </c>
      <c r="B6680" t="s">
        <v>5315</v>
      </c>
      <c r="C6680">
        <v>4</v>
      </c>
      <c r="D6680" t="s">
        <v>88</v>
      </c>
      <c r="E6680" t="s">
        <v>10107</v>
      </c>
      <c r="F6680" t="s">
        <v>177</v>
      </c>
      <c r="G6680" t="s">
        <v>177</v>
      </c>
      <c r="H6680">
        <v>5</v>
      </c>
      <c r="I6680">
        <v>1</v>
      </c>
      <c r="J6680" t="s">
        <v>84</v>
      </c>
      <c r="K6680" t="s">
        <v>31</v>
      </c>
      <c r="L6680" t="s">
        <v>290</v>
      </c>
      <c r="N6680" s="52">
        <v>2282775.0240000002</v>
      </c>
      <c r="O6680" s="52">
        <v>2148041.7600000002</v>
      </c>
      <c r="P6680">
        <v>1</v>
      </c>
      <c r="Q6680">
        <v>1</v>
      </c>
      <c r="R6680">
        <v>11473</v>
      </c>
    </row>
    <row r="6681" spans="1:19" hidden="1">
      <c r="A6681" t="s">
        <v>8083</v>
      </c>
      <c r="B6681" t="s">
        <v>5317</v>
      </c>
      <c r="C6681">
        <v>5</v>
      </c>
      <c r="D6681" t="s">
        <v>88</v>
      </c>
      <c r="E6681" t="s">
        <v>10108</v>
      </c>
      <c r="F6681" t="s">
        <v>177</v>
      </c>
      <c r="G6681" t="s">
        <v>177</v>
      </c>
      <c r="H6681">
        <v>5</v>
      </c>
      <c r="I6681">
        <v>2</v>
      </c>
      <c r="J6681" t="s">
        <v>84</v>
      </c>
      <c r="K6681" t="s">
        <v>31</v>
      </c>
      <c r="L6681" t="s">
        <v>290</v>
      </c>
      <c r="N6681" s="52">
        <v>2336760.6240000003</v>
      </c>
      <c r="O6681" s="52">
        <v>2195776.5120000006</v>
      </c>
      <c r="P6681">
        <v>1</v>
      </c>
      <c r="Q6681">
        <v>1</v>
      </c>
      <c r="R6681">
        <v>11475</v>
      </c>
    </row>
    <row r="6682" spans="1:19" hidden="1">
      <c r="A6682" t="s">
        <v>8084</v>
      </c>
      <c r="B6682" t="s">
        <v>5319</v>
      </c>
      <c r="C6682">
        <v>6</v>
      </c>
      <c r="D6682" t="s">
        <v>88</v>
      </c>
      <c r="E6682" t="s">
        <v>10109</v>
      </c>
      <c r="F6682" t="s">
        <v>177</v>
      </c>
      <c r="G6682" t="s">
        <v>177</v>
      </c>
      <c r="H6682">
        <v>5</v>
      </c>
      <c r="I6682">
        <v>3</v>
      </c>
      <c r="J6682" t="s">
        <v>84</v>
      </c>
      <c r="K6682" t="s">
        <v>31</v>
      </c>
      <c r="L6682" t="s">
        <v>290</v>
      </c>
      <c r="N6682" s="52">
        <v>2378955.5040000002</v>
      </c>
      <c r="O6682" s="52">
        <v>2232993.4560000002</v>
      </c>
      <c r="P6682">
        <v>1</v>
      </c>
      <c r="Q6682">
        <v>1</v>
      </c>
      <c r="R6682">
        <v>11477</v>
      </c>
    </row>
    <row r="6683" spans="1:19" hidden="1">
      <c r="A6683" t="s">
        <v>8085</v>
      </c>
      <c r="B6683" t="s">
        <v>5321</v>
      </c>
      <c r="C6683">
        <v>7</v>
      </c>
      <c r="D6683" t="s">
        <v>88</v>
      </c>
      <c r="E6683" t="s">
        <v>10110</v>
      </c>
      <c r="F6683" t="s">
        <v>178</v>
      </c>
      <c r="G6683" t="s">
        <v>178</v>
      </c>
      <c r="H6683">
        <v>5</v>
      </c>
      <c r="I6683">
        <v>1</v>
      </c>
      <c r="J6683" t="s">
        <v>84</v>
      </c>
      <c r="K6683" t="s">
        <v>31</v>
      </c>
      <c r="L6683" t="s">
        <v>290</v>
      </c>
      <c r="N6683" s="52">
        <v>1353857.28</v>
      </c>
      <c r="O6683" s="52">
        <v>1273950.8640000001</v>
      </c>
      <c r="P6683">
        <v>1</v>
      </c>
      <c r="Q6683">
        <v>1</v>
      </c>
      <c r="R6683">
        <v>11479</v>
      </c>
    </row>
    <row r="6684" spans="1:19" hidden="1">
      <c r="A6684" t="s">
        <v>8086</v>
      </c>
      <c r="B6684" t="s">
        <v>5323</v>
      </c>
      <c r="C6684">
        <v>8</v>
      </c>
      <c r="D6684" t="s">
        <v>88</v>
      </c>
      <c r="E6684" t="s">
        <v>10111</v>
      </c>
      <c r="F6684" t="s">
        <v>178</v>
      </c>
      <c r="G6684" t="s">
        <v>178</v>
      </c>
      <c r="H6684">
        <v>5</v>
      </c>
      <c r="I6684">
        <v>2</v>
      </c>
      <c r="J6684" t="s">
        <v>84</v>
      </c>
      <c r="K6684" t="s">
        <v>31</v>
      </c>
      <c r="L6684" t="s">
        <v>290</v>
      </c>
      <c r="N6684" s="52">
        <v>1385875.4880000001</v>
      </c>
      <c r="O6684" s="52">
        <v>1302260.736</v>
      </c>
      <c r="P6684">
        <v>1</v>
      </c>
      <c r="Q6684">
        <v>1</v>
      </c>
      <c r="R6684">
        <v>11481</v>
      </c>
    </row>
    <row r="6685" spans="1:19" hidden="1">
      <c r="A6685" t="s">
        <v>8087</v>
      </c>
      <c r="B6685" t="s">
        <v>5325</v>
      </c>
      <c r="C6685">
        <v>9</v>
      </c>
      <c r="D6685" t="s">
        <v>88</v>
      </c>
      <c r="E6685" t="s">
        <v>10112</v>
      </c>
      <c r="F6685" t="s">
        <v>178</v>
      </c>
      <c r="G6685" t="s">
        <v>178</v>
      </c>
      <c r="H6685">
        <v>5</v>
      </c>
      <c r="I6685">
        <v>3</v>
      </c>
      <c r="J6685" t="s">
        <v>84</v>
      </c>
      <c r="K6685" t="s">
        <v>31</v>
      </c>
      <c r="L6685" t="s">
        <v>290</v>
      </c>
      <c r="N6685" s="52">
        <v>1410899.8560000001</v>
      </c>
      <c r="O6685" s="52">
        <v>1324333.0080000001</v>
      </c>
      <c r="P6685">
        <v>1</v>
      </c>
      <c r="Q6685">
        <v>1</v>
      </c>
      <c r="R6685">
        <v>11483</v>
      </c>
    </row>
    <row r="6686" spans="1:19" hidden="1">
      <c r="A6686" t="s">
        <v>8088</v>
      </c>
      <c r="B6686" t="s">
        <v>5327</v>
      </c>
      <c r="C6686">
        <v>13</v>
      </c>
      <c r="D6686" t="s">
        <v>88</v>
      </c>
      <c r="E6686" t="s">
        <v>10113</v>
      </c>
      <c r="F6686" t="s">
        <v>179</v>
      </c>
      <c r="G6686" t="s">
        <v>179</v>
      </c>
      <c r="H6686">
        <v>5</v>
      </c>
      <c r="I6686">
        <v>1</v>
      </c>
      <c r="J6686" t="s">
        <v>84</v>
      </c>
      <c r="K6686" t="s">
        <v>31</v>
      </c>
      <c r="L6686" t="s">
        <v>290</v>
      </c>
      <c r="N6686" s="52">
        <v>979321.96800000011</v>
      </c>
      <c r="O6686" s="52">
        <v>921520.94400000013</v>
      </c>
      <c r="P6686">
        <v>1</v>
      </c>
      <c r="Q6686">
        <v>1</v>
      </c>
      <c r="R6686">
        <v>11491</v>
      </c>
    </row>
    <row r="6687" spans="1:19" hidden="1">
      <c r="A6687" t="s">
        <v>8089</v>
      </c>
      <c r="B6687" t="s">
        <v>5329</v>
      </c>
      <c r="C6687">
        <v>14</v>
      </c>
      <c r="D6687" t="s">
        <v>88</v>
      </c>
      <c r="E6687" t="s">
        <v>10114</v>
      </c>
      <c r="F6687" t="s">
        <v>179</v>
      </c>
      <c r="G6687" t="s">
        <v>179</v>
      </c>
      <c r="H6687">
        <v>5</v>
      </c>
      <c r="I6687">
        <v>2</v>
      </c>
      <c r="J6687" t="s">
        <v>84</v>
      </c>
      <c r="K6687" t="s">
        <v>31</v>
      </c>
      <c r="L6687" t="s">
        <v>290</v>
      </c>
      <c r="N6687" s="52">
        <v>1002481.68</v>
      </c>
      <c r="O6687" s="52">
        <v>941999.04</v>
      </c>
      <c r="P6687">
        <v>1</v>
      </c>
      <c r="Q6687">
        <v>1</v>
      </c>
      <c r="R6687">
        <v>11493</v>
      </c>
    </row>
    <row r="6688" spans="1:19" hidden="1">
      <c r="A6688" t="s">
        <v>8090</v>
      </c>
      <c r="B6688" t="s">
        <v>5331</v>
      </c>
      <c r="C6688">
        <v>15</v>
      </c>
      <c r="D6688" t="s">
        <v>88</v>
      </c>
      <c r="E6688" t="s">
        <v>10115</v>
      </c>
      <c r="F6688" t="s">
        <v>179</v>
      </c>
      <c r="G6688" t="s">
        <v>179</v>
      </c>
      <c r="H6688">
        <v>5</v>
      </c>
      <c r="I6688">
        <v>3</v>
      </c>
      <c r="J6688" t="s">
        <v>84</v>
      </c>
      <c r="K6688" t="s">
        <v>31</v>
      </c>
      <c r="L6688" t="s">
        <v>290</v>
      </c>
      <c r="N6688" s="52">
        <v>1020583.9680000001</v>
      </c>
      <c r="O6688" s="52">
        <v>957965.08800000011</v>
      </c>
      <c r="P6688">
        <v>1</v>
      </c>
      <c r="Q6688">
        <v>1</v>
      </c>
      <c r="R6688">
        <v>11495</v>
      </c>
    </row>
    <row r="6689" spans="1:18" hidden="1">
      <c r="A6689" t="s">
        <v>8091</v>
      </c>
      <c r="B6689" t="s">
        <v>5333</v>
      </c>
      <c r="C6689">
        <v>16</v>
      </c>
      <c r="D6689" t="s">
        <v>88</v>
      </c>
      <c r="E6689" t="s">
        <v>10116</v>
      </c>
      <c r="F6689" t="s">
        <v>180</v>
      </c>
      <c r="G6689" t="s">
        <v>180</v>
      </c>
      <c r="H6689">
        <v>5</v>
      </c>
      <c r="I6689">
        <v>1</v>
      </c>
      <c r="J6689" t="s">
        <v>84</v>
      </c>
      <c r="K6689" t="s">
        <v>31</v>
      </c>
      <c r="L6689" t="s">
        <v>290</v>
      </c>
      <c r="N6689" s="52">
        <v>2018784.3360000001</v>
      </c>
      <c r="O6689" s="52">
        <v>2018784.3360000001</v>
      </c>
      <c r="P6689">
        <v>1</v>
      </c>
      <c r="Q6689">
        <v>1</v>
      </c>
      <c r="R6689">
        <v>11497</v>
      </c>
    </row>
    <row r="6690" spans="1:18" hidden="1">
      <c r="A6690" t="s">
        <v>8092</v>
      </c>
      <c r="B6690" t="s">
        <v>5335</v>
      </c>
      <c r="C6690">
        <v>17</v>
      </c>
      <c r="D6690" t="s">
        <v>88</v>
      </c>
      <c r="E6690" t="s">
        <v>10117</v>
      </c>
      <c r="F6690" t="s">
        <v>180</v>
      </c>
      <c r="G6690" t="s">
        <v>180</v>
      </c>
      <c r="H6690">
        <v>5</v>
      </c>
      <c r="I6690">
        <v>2</v>
      </c>
      <c r="J6690" t="s">
        <v>84</v>
      </c>
      <c r="K6690" t="s">
        <v>31</v>
      </c>
      <c r="L6690" t="s">
        <v>290</v>
      </c>
      <c r="N6690" s="52">
        <v>2060842.32</v>
      </c>
      <c r="O6690" s="52">
        <v>2060842.32</v>
      </c>
      <c r="P6690">
        <v>1</v>
      </c>
      <c r="Q6690">
        <v>1</v>
      </c>
      <c r="R6690">
        <v>11499</v>
      </c>
    </row>
    <row r="6691" spans="1:18" hidden="1">
      <c r="A6691" t="s">
        <v>8093</v>
      </c>
      <c r="B6691" t="s">
        <v>5337</v>
      </c>
      <c r="C6691">
        <v>18</v>
      </c>
      <c r="D6691" t="s">
        <v>88</v>
      </c>
      <c r="E6691" t="s">
        <v>10118</v>
      </c>
      <c r="F6691" t="s">
        <v>180</v>
      </c>
      <c r="G6691" t="s">
        <v>180</v>
      </c>
      <c r="H6691">
        <v>5</v>
      </c>
      <c r="I6691">
        <v>3</v>
      </c>
      <c r="J6691" t="s">
        <v>84</v>
      </c>
      <c r="K6691" t="s">
        <v>31</v>
      </c>
      <c r="L6691" t="s">
        <v>290</v>
      </c>
      <c r="N6691" s="52">
        <v>2093554.9440000001</v>
      </c>
      <c r="O6691" s="52">
        <v>2093554.9440000001</v>
      </c>
      <c r="P6691">
        <v>1</v>
      </c>
      <c r="Q6691">
        <v>1</v>
      </c>
      <c r="R6691">
        <v>11501</v>
      </c>
    </row>
    <row r="6692" spans="1:18" hidden="1">
      <c r="A6692" t="s">
        <v>8094</v>
      </c>
      <c r="B6692" t="s">
        <v>5339</v>
      </c>
      <c r="C6692">
        <v>19</v>
      </c>
      <c r="D6692" t="s">
        <v>88</v>
      </c>
      <c r="E6692" t="s">
        <v>10119</v>
      </c>
      <c r="F6692" t="s">
        <v>181</v>
      </c>
      <c r="G6692" t="s">
        <v>181</v>
      </c>
      <c r="H6692">
        <v>5</v>
      </c>
      <c r="I6692">
        <v>1</v>
      </c>
      <c r="J6692" t="s">
        <v>84</v>
      </c>
      <c r="K6692" t="s">
        <v>31</v>
      </c>
      <c r="L6692" t="s">
        <v>290</v>
      </c>
      <c r="N6692" s="52">
        <v>2538832.3680000002</v>
      </c>
      <c r="O6692" s="52">
        <v>2538832.3680000002</v>
      </c>
      <c r="P6692">
        <v>1</v>
      </c>
      <c r="Q6692">
        <v>1</v>
      </c>
      <c r="R6692">
        <v>11503</v>
      </c>
    </row>
    <row r="6693" spans="1:18" hidden="1">
      <c r="A6693" t="s">
        <v>8095</v>
      </c>
      <c r="B6693" t="s">
        <v>5341</v>
      </c>
      <c r="C6693">
        <v>20</v>
      </c>
      <c r="D6693" t="s">
        <v>88</v>
      </c>
      <c r="E6693" t="s">
        <v>10120</v>
      </c>
      <c r="F6693" t="s">
        <v>181</v>
      </c>
      <c r="G6693" t="s">
        <v>181</v>
      </c>
      <c r="H6693">
        <v>5</v>
      </c>
      <c r="I6693">
        <v>2</v>
      </c>
      <c r="J6693" t="s">
        <v>84</v>
      </c>
      <c r="K6693" t="s">
        <v>31</v>
      </c>
      <c r="L6693" t="s">
        <v>290</v>
      </c>
      <c r="N6693" s="52">
        <v>2591725.0080000004</v>
      </c>
      <c r="O6693" s="52">
        <v>2591725.0080000004</v>
      </c>
      <c r="P6693">
        <v>1</v>
      </c>
      <c r="Q6693">
        <v>1</v>
      </c>
      <c r="R6693">
        <v>11505</v>
      </c>
    </row>
    <row r="6694" spans="1:18" hidden="1">
      <c r="A6694" t="s">
        <v>8096</v>
      </c>
      <c r="B6694" t="s">
        <v>5343</v>
      </c>
      <c r="C6694">
        <v>21</v>
      </c>
      <c r="D6694" t="s">
        <v>88</v>
      </c>
      <c r="E6694" t="s">
        <v>10121</v>
      </c>
      <c r="F6694" t="s">
        <v>181</v>
      </c>
      <c r="G6694" t="s">
        <v>181</v>
      </c>
      <c r="H6694">
        <v>5</v>
      </c>
      <c r="I6694">
        <v>3</v>
      </c>
      <c r="J6694" t="s">
        <v>84</v>
      </c>
      <c r="K6694" t="s">
        <v>31</v>
      </c>
      <c r="L6694" t="s">
        <v>290</v>
      </c>
      <c r="N6694" s="52">
        <v>2632863.3600000003</v>
      </c>
      <c r="O6694" s="52">
        <v>2632863.3600000003</v>
      </c>
      <c r="P6694">
        <v>1</v>
      </c>
      <c r="Q6694">
        <v>1</v>
      </c>
      <c r="R6694">
        <v>11507</v>
      </c>
    </row>
    <row r="6695" spans="1:18" hidden="1">
      <c r="A6695" t="s">
        <v>8097</v>
      </c>
      <c r="B6695" t="s">
        <v>5345</v>
      </c>
      <c r="C6695">
        <v>22</v>
      </c>
      <c r="D6695" t="s">
        <v>88</v>
      </c>
      <c r="E6695" t="s">
        <v>10122</v>
      </c>
      <c r="F6695" t="s">
        <v>182</v>
      </c>
      <c r="G6695" t="s">
        <v>182</v>
      </c>
      <c r="H6695">
        <v>5</v>
      </c>
      <c r="I6695">
        <v>1</v>
      </c>
      <c r="J6695" t="s">
        <v>84</v>
      </c>
      <c r="K6695" t="s">
        <v>31</v>
      </c>
      <c r="L6695" t="s">
        <v>290</v>
      </c>
      <c r="N6695" s="52">
        <v>3610987.4880000008</v>
      </c>
      <c r="O6695" s="52">
        <v>3397860.2879999997</v>
      </c>
      <c r="P6695">
        <v>1</v>
      </c>
      <c r="Q6695">
        <v>1</v>
      </c>
      <c r="R6695">
        <v>11509</v>
      </c>
    </row>
    <row r="6696" spans="1:18" hidden="1">
      <c r="A6696" t="s">
        <v>8098</v>
      </c>
      <c r="B6696" t="s">
        <v>5347</v>
      </c>
      <c r="C6696">
        <v>23</v>
      </c>
      <c r="D6696" t="s">
        <v>88</v>
      </c>
      <c r="E6696" t="s">
        <v>10123</v>
      </c>
      <c r="F6696" t="s">
        <v>182</v>
      </c>
      <c r="G6696" t="s">
        <v>182</v>
      </c>
      <c r="H6696">
        <v>5</v>
      </c>
      <c r="I6696">
        <v>2</v>
      </c>
      <c r="J6696" t="s">
        <v>84</v>
      </c>
      <c r="K6696" t="s">
        <v>31</v>
      </c>
      <c r="L6696" t="s">
        <v>290</v>
      </c>
      <c r="N6696" s="52">
        <v>3696382.9920000001</v>
      </c>
      <c r="O6696" s="52">
        <v>3473368.3680000002</v>
      </c>
      <c r="P6696">
        <v>1</v>
      </c>
      <c r="Q6696">
        <v>1</v>
      </c>
      <c r="R6696">
        <v>11511</v>
      </c>
    </row>
    <row r="6697" spans="1:18" hidden="1">
      <c r="A6697" t="s">
        <v>8099</v>
      </c>
      <c r="B6697" t="s">
        <v>5349</v>
      </c>
      <c r="C6697">
        <v>24</v>
      </c>
      <c r="D6697" t="s">
        <v>88</v>
      </c>
      <c r="E6697" t="s">
        <v>10124</v>
      </c>
      <c r="F6697" t="s">
        <v>182</v>
      </c>
      <c r="G6697" t="s">
        <v>182</v>
      </c>
      <c r="H6697">
        <v>5</v>
      </c>
      <c r="I6697">
        <v>3</v>
      </c>
      <c r="J6697" t="s">
        <v>84</v>
      </c>
      <c r="K6697" t="s">
        <v>31</v>
      </c>
      <c r="L6697" t="s">
        <v>290</v>
      </c>
      <c r="N6697" s="52">
        <v>3763129.7280000001</v>
      </c>
      <c r="O6697" s="52">
        <v>3532239.1680000001</v>
      </c>
      <c r="P6697">
        <v>1</v>
      </c>
      <c r="Q6697">
        <v>1</v>
      </c>
      <c r="R6697">
        <v>11513</v>
      </c>
    </row>
    <row r="6698" spans="1:18" hidden="1">
      <c r="A6698" t="s">
        <v>8100</v>
      </c>
      <c r="B6698" t="s">
        <v>5351</v>
      </c>
      <c r="C6698">
        <v>25</v>
      </c>
      <c r="D6698" t="s">
        <v>88</v>
      </c>
      <c r="E6698" t="s">
        <v>10125</v>
      </c>
      <c r="F6698" t="s">
        <v>183</v>
      </c>
      <c r="G6698" t="s">
        <v>183</v>
      </c>
      <c r="H6698">
        <v>5</v>
      </c>
      <c r="I6698">
        <v>1</v>
      </c>
      <c r="J6698" t="s">
        <v>84</v>
      </c>
      <c r="K6698" t="s">
        <v>31</v>
      </c>
      <c r="L6698" t="s">
        <v>290</v>
      </c>
      <c r="N6698" s="52">
        <v>3664790.9280000008</v>
      </c>
      <c r="O6698" s="52">
        <v>3664790.9280000008</v>
      </c>
      <c r="P6698">
        <v>1</v>
      </c>
      <c r="Q6698">
        <v>1</v>
      </c>
      <c r="R6698">
        <v>11515</v>
      </c>
    </row>
    <row r="6699" spans="1:18" hidden="1">
      <c r="A6699" t="s">
        <v>8101</v>
      </c>
      <c r="B6699" t="s">
        <v>5353</v>
      </c>
      <c r="C6699">
        <v>26</v>
      </c>
      <c r="D6699" t="s">
        <v>88</v>
      </c>
      <c r="E6699" t="s">
        <v>10126</v>
      </c>
      <c r="F6699" t="s">
        <v>183</v>
      </c>
      <c r="G6699" t="s">
        <v>183</v>
      </c>
      <c r="H6699">
        <v>5</v>
      </c>
      <c r="I6699">
        <v>2</v>
      </c>
      <c r="J6699" t="s">
        <v>84</v>
      </c>
      <c r="K6699" t="s">
        <v>31</v>
      </c>
      <c r="L6699" t="s">
        <v>290</v>
      </c>
      <c r="N6699" s="52">
        <v>3741140.2560000005</v>
      </c>
      <c r="O6699" s="52">
        <v>3741140.2560000005</v>
      </c>
      <c r="P6699">
        <v>1</v>
      </c>
      <c r="Q6699">
        <v>1</v>
      </c>
      <c r="R6699">
        <v>11517</v>
      </c>
    </row>
    <row r="6700" spans="1:18" hidden="1">
      <c r="A6700" t="s">
        <v>8102</v>
      </c>
      <c r="B6700" t="s">
        <v>5355</v>
      </c>
      <c r="C6700">
        <v>27</v>
      </c>
      <c r="D6700" t="s">
        <v>88</v>
      </c>
      <c r="E6700" t="s">
        <v>10127</v>
      </c>
      <c r="F6700" t="s">
        <v>183</v>
      </c>
      <c r="G6700" t="s">
        <v>183</v>
      </c>
      <c r="H6700">
        <v>5</v>
      </c>
      <c r="I6700">
        <v>3</v>
      </c>
      <c r="J6700" t="s">
        <v>84</v>
      </c>
      <c r="K6700" t="s">
        <v>31</v>
      </c>
      <c r="L6700" t="s">
        <v>290</v>
      </c>
      <c r="N6700" s="52">
        <v>3800523.3120000004</v>
      </c>
      <c r="O6700" s="52">
        <v>3800523.3120000004</v>
      </c>
      <c r="P6700">
        <v>1</v>
      </c>
      <c r="Q6700">
        <v>1</v>
      </c>
      <c r="R6700">
        <v>11519</v>
      </c>
    </row>
    <row r="6701" spans="1:18" hidden="1">
      <c r="A6701" t="s">
        <v>8103</v>
      </c>
      <c r="B6701" t="s">
        <v>5357</v>
      </c>
      <c r="C6701">
        <v>28</v>
      </c>
      <c r="D6701" t="s">
        <v>88</v>
      </c>
      <c r="E6701" t="s">
        <v>10128</v>
      </c>
      <c r="F6701" t="s">
        <v>184</v>
      </c>
      <c r="G6701" t="s">
        <v>184</v>
      </c>
      <c r="H6701">
        <v>5</v>
      </c>
      <c r="I6701">
        <v>1</v>
      </c>
      <c r="J6701" t="s">
        <v>84</v>
      </c>
      <c r="K6701" t="s">
        <v>31</v>
      </c>
      <c r="L6701" t="s">
        <v>290</v>
      </c>
      <c r="N6701" s="52">
        <v>3664790.9280000008</v>
      </c>
      <c r="O6701" s="52">
        <v>3664790.9280000008</v>
      </c>
      <c r="P6701">
        <v>1</v>
      </c>
      <c r="Q6701">
        <v>1</v>
      </c>
      <c r="R6701">
        <v>11521</v>
      </c>
    </row>
    <row r="6702" spans="1:18" hidden="1">
      <c r="A6702" t="s">
        <v>8104</v>
      </c>
      <c r="B6702" t="s">
        <v>5359</v>
      </c>
      <c r="C6702">
        <v>29</v>
      </c>
      <c r="D6702" t="s">
        <v>88</v>
      </c>
      <c r="E6702" t="s">
        <v>10129</v>
      </c>
      <c r="F6702" t="s">
        <v>184</v>
      </c>
      <c r="G6702" t="s">
        <v>184</v>
      </c>
      <c r="H6702">
        <v>5</v>
      </c>
      <c r="I6702">
        <v>2</v>
      </c>
      <c r="J6702" t="s">
        <v>84</v>
      </c>
      <c r="K6702" t="s">
        <v>31</v>
      </c>
      <c r="L6702" t="s">
        <v>290</v>
      </c>
      <c r="N6702" s="52">
        <v>3741140.2560000005</v>
      </c>
      <c r="O6702" s="52">
        <v>3741140.2560000005</v>
      </c>
      <c r="P6702">
        <v>1</v>
      </c>
      <c r="Q6702">
        <v>1</v>
      </c>
      <c r="R6702">
        <v>11523</v>
      </c>
    </row>
    <row r="6703" spans="1:18" hidden="1">
      <c r="A6703" t="s">
        <v>8105</v>
      </c>
      <c r="B6703" t="s">
        <v>5361</v>
      </c>
      <c r="C6703">
        <v>30</v>
      </c>
      <c r="D6703" t="s">
        <v>88</v>
      </c>
      <c r="E6703" t="s">
        <v>10130</v>
      </c>
      <c r="F6703" t="s">
        <v>184</v>
      </c>
      <c r="G6703" t="s">
        <v>184</v>
      </c>
      <c r="H6703">
        <v>5</v>
      </c>
      <c r="I6703">
        <v>3</v>
      </c>
      <c r="J6703" t="s">
        <v>84</v>
      </c>
      <c r="K6703" t="s">
        <v>31</v>
      </c>
      <c r="L6703" t="s">
        <v>290</v>
      </c>
      <c r="N6703" s="52">
        <v>3800523.3120000004</v>
      </c>
      <c r="O6703" s="52">
        <v>3800523.3120000004</v>
      </c>
      <c r="P6703">
        <v>1</v>
      </c>
      <c r="Q6703">
        <v>1</v>
      </c>
      <c r="R6703">
        <v>11525</v>
      </c>
    </row>
    <row r="6704" spans="1:18" hidden="1">
      <c r="A6704" t="s">
        <v>8106</v>
      </c>
      <c r="B6704" t="s">
        <v>5363</v>
      </c>
      <c r="C6704">
        <v>31</v>
      </c>
      <c r="D6704" t="s">
        <v>88</v>
      </c>
      <c r="E6704" t="s">
        <v>10131</v>
      </c>
      <c r="F6704" t="s">
        <v>185</v>
      </c>
      <c r="G6704" t="s">
        <v>185</v>
      </c>
      <c r="H6704">
        <v>5</v>
      </c>
      <c r="I6704">
        <v>1</v>
      </c>
      <c r="J6704" t="s">
        <v>84</v>
      </c>
      <c r="K6704" t="s">
        <v>31</v>
      </c>
      <c r="L6704" t="s">
        <v>290</v>
      </c>
      <c r="N6704" s="52">
        <v>8823658.1760000009</v>
      </c>
      <c r="O6704" s="52">
        <v>8823658.1760000009</v>
      </c>
      <c r="P6704">
        <v>1</v>
      </c>
      <c r="Q6704">
        <v>1</v>
      </c>
      <c r="R6704">
        <v>11527</v>
      </c>
    </row>
    <row r="6705" spans="1:18" hidden="1">
      <c r="A6705" t="s">
        <v>8107</v>
      </c>
      <c r="B6705" t="s">
        <v>5365</v>
      </c>
      <c r="C6705">
        <v>32</v>
      </c>
      <c r="D6705" t="s">
        <v>88</v>
      </c>
      <c r="E6705" t="s">
        <v>10132</v>
      </c>
      <c r="F6705" t="s">
        <v>185</v>
      </c>
      <c r="G6705" t="s">
        <v>185</v>
      </c>
      <c r="H6705">
        <v>5</v>
      </c>
      <c r="I6705">
        <v>2</v>
      </c>
      <c r="J6705" t="s">
        <v>84</v>
      </c>
      <c r="K6705" t="s">
        <v>31</v>
      </c>
      <c r="L6705" t="s">
        <v>290</v>
      </c>
      <c r="N6705" s="52">
        <v>9007484.1120000016</v>
      </c>
      <c r="O6705" s="52">
        <v>9007484.1120000016</v>
      </c>
      <c r="P6705">
        <v>1</v>
      </c>
      <c r="Q6705">
        <v>1</v>
      </c>
      <c r="R6705">
        <v>11529</v>
      </c>
    </row>
    <row r="6706" spans="1:18" hidden="1">
      <c r="A6706" t="s">
        <v>8108</v>
      </c>
      <c r="B6706" t="s">
        <v>5367</v>
      </c>
      <c r="C6706">
        <v>33</v>
      </c>
      <c r="D6706" t="s">
        <v>88</v>
      </c>
      <c r="E6706" t="s">
        <v>10133</v>
      </c>
      <c r="F6706" t="s">
        <v>185</v>
      </c>
      <c r="G6706" t="s">
        <v>185</v>
      </c>
      <c r="H6706">
        <v>5</v>
      </c>
      <c r="I6706">
        <v>3</v>
      </c>
      <c r="J6706" t="s">
        <v>84</v>
      </c>
      <c r="K6706" t="s">
        <v>31</v>
      </c>
      <c r="L6706" t="s">
        <v>290</v>
      </c>
      <c r="N6706" s="52">
        <v>9150459.8399999999</v>
      </c>
      <c r="O6706" s="52">
        <v>9150459.8399999999</v>
      </c>
      <c r="P6706">
        <v>1</v>
      </c>
      <c r="Q6706">
        <v>1</v>
      </c>
      <c r="R6706">
        <v>11531</v>
      </c>
    </row>
    <row r="6707" spans="1:18" hidden="1">
      <c r="A6707" t="s">
        <v>8109</v>
      </c>
      <c r="B6707" t="s">
        <v>5369</v>
      </c>
      <c r="C6707">
        <v>34</v>
      </c>
      <c r="D6707" t="s">
        <v>88</v>
      </c>
      <c r="E6707" t="s">
        <v>10134</v>
      </c>
      <c r="F6707" t="s">
        <v>186</v>
      </c>
      <c r="G6707" t="s">
        <v>186</v>
      </c>
      <c r="H6707">
        <v>5</v>
      </c>
      <c r="I6707">
        <v>1</v>
      </c>
      <c r="J6707" t="s">
        <v>84</v>
      </c>
      <c r="K6707" t="s">
        <v>31</v>
      </c>
      <c r="L6707" t="s">
        <v>290</v>
      </c>
      <c r="N6707" s="52">
        <v>11006214.288000001</v>
      </c>
      <c r="O6707" s="52">
        <v>11006214.288000001</v>
      </c>
      <c r="P6707">
        <v>1</v>
      </c>
      <c r="Q6707">
        <v>1</v>
      </c>
      <c r="R6707">
        <v>11533</v>
      </c>
    </row>
    <row r="6708" spans="1:18" hidden="1">
      <c r="A6708" t="s">
        <v>8110</v>
      </c>
      <c r="B6708" t="s">
        <v>5371</v>
      </c>
      <c r="C6708">
        <v>35</v>
      </c>
      <c r="D6708" t="s">
        <v>88</v>
      </c>
      <c r="E6708" t="s">
        <v>10135</v>
      </c>
      <c r="F6708" t="s">
        <v>186</v>
      </c>
      <c r="G6708" t="s">
        <v>186</v>
      </c>
      <c r="H6708">
        <v>5</v>
      </c>
      <c r="I6708">
        <v>2</v>
      </c>
      <c r="J6708" t="s">
        <v>84</v>
      </c>
      <c r="K6708" t="s">
        <v>31</v>
      </c>
      <c r="L6708" t="s">
        <v>290</v>
      </c>
      <c r="N6708" s="52">
        <v>11235510.672</v>
      </c>
      <c r="O6708" s="52">
        <v>11235510.672</v>
      </c>
      <c r="P6708">
        <v>1</v>
      </c>
      <c r="Q6708">
        <v>1</v>
      </c>
      <c r="R6708">
        <v>11535</v>
      </c>
    </row>
    <row r="6709" spans="1:18" hidden="1">
      <c r="A6709" t="s">
        <v>8111</v>
      </c>
      <c r="B6709" t="s">
        <v>5373</v>
      </c>
      <c r="C6709">
        <v>36</v>
      </c>
      <c r="D6709" t="s">
        <v>88</v>
      </c>
      <c r="E6709" t="s">
        <v>10136</v>
      </c>
      <c r="F6709" t="s">
        <v>186</v>
      </c>
      <c r="G6709" t="s">
        <v>186</v>
      </c>
      <c r="H6709">
        <v>5</v>
      </c>
      <c r="I6709">
        <v>3</v>
      </c>
      <c r="J6709" t="s">
        <v>84</v>
      </c>
      <c r="K6709" t="s">
        <v>31</v>
      </c>
      <c r="L6709" t="s">
        <v>290</v>
      </c>
      <c r="N6709" s="52">
        <v>11413851.936000001</v>
      </c>
      <c r="O6709" s="52">
        <v>11413851.936000001</v>
      </c>
      <c r="P6709">
        <v>1</v>
      </c>
      <c r="Q6709">
        <v>1</v>
      </c>
      <c r="R6709">
        <v>11537</v>
      </c>
    </row>
    <row r="6710" spans="1:18" hidden="1">
      <c r="A6710" t="s">
        <v>8112</v>
      </c>
      <c r="B6710" t="s">
        <v>5375</v>
      </c>
      <c r="C6710">
        <v>37</v>
      </c>
      <c r="D6710" t="s">
        <v>88</v>
      </c>
      <c r="E6710" t="s">
        <v>10137</v>
      </c>
      <c r="F6710" t="s">
        <v>187</v>
      </c>
      <c r="G6710" t="s">
        <v>187</v>
      </c>
      <c r="H6710">
        <v>5</v>
      </c>
      <c r="I6710">
        <v>1</v>
      </c>
      <c r="J6710" t="s">
        <v>84</v>
      </c>
      <c r="K6710" t="s">
        <v>31</v>
      </c>
      <c r="L6710" t="s">
        <v>290</v>
      </c>
      <c r="N6710" s="52">
        <v>1855294.0800000003</v>
      </c>
      <c r="O6710" s="52">
        <v>1855294.0800000003</v>
      </c>
      <c r="P6710">
        <v>1</v>
      </c>
      <c r="Q6710">
        <v>1</v>
      </c>
      <c r="R6710">
        <v>11539</v>
      </c>
    </row>
    <row r="6711" spans="1:18" hidden="1">
      <c r="A6711" t="s">
        <v>8113</v>
      </c>
      <c r="B6711" t="s">
        <v>5377</v>
      </c>
      <c r="C6711">
        <v>38</v>
      </c>
      <c r="D6711" t="s">
        <v>88</v>
      </c>
      <c r="E6711" t="s">
        <v>10138</v>
      </c>
      <c r="F6711" t="s">
        <v>187</v>
      </c>
      <c r="G6711" t="s">
        <v>187</v>
      </c>
      <c r="H6711">
        <v>5</v>
      </c>
      <c r="I6711">
        <v>2</v>
      </c>
      <c r="J6711" t="s">
        <v>84</v>
      </c>
      <c r="K6711" t="s">
        <v>31</v>
      </c>
      <c r="L6711" t="s">
        <v>290</v>
      </c>
      <c r="N6711" s="52">
        <v>1896522.9600000002</v>
      </c>
      <c r="O6711" s="52">
        <v>1896522.9600000002</v>
      </c>
      <c r="P6711">
        <v>1</v>
      </c>
      <c r="Q6711">
        <v>1</v>
      </c>
      <c r="R6711">
        <v>11541</v>
      </c>
    </row>
    <row r="6712" spans="1:18" hidden="1">
      <c r="A6712" t="s">
        <v>8114</v>
      </c>
      <c r="B6712" t="s">
        <v>5379</v>
      </c>
      <c r="C6712">
        <v>39</v>
      </c>
      <c r="D6712" t="s">
        <v>88</v>
      </c>
      <c r="E6712" t="s">
        <v>10139</v>
      </c>
      <c r="F6712" t="s">
        <v>187</v>
      </c>
      <c r="G6712" t="s">
        <v>187</v>
      </c>
      <c r="H6712">
        <v>5</v>
      </c>
      <c r="I6712">
        <v>3</v>
      </c>
      <c r="J6712" t="s">
        <v>84</v>
      </c>
      <c r="K6712" t="s">
        <v>31</v>
      </c>
      <c r="L6712" t="s">
        <v>290</v>
      </c>
      <c r="N6712" s="52">
        <v>1928667.0240000002</v>
      </c>
      <c r="O6712" s="52">
        <v>1928667.0240000002</v>
      </c>
      <c r="P6712">
        <v>1</v>
      </c>
      <c r="Q6712">
        <v>1</v>
      </c>
      <c r="R6712">
        <v>11543</v>
      </c>
    </row>
    <row r="6713" spans="1:18" hidden="1">
      <c r="A6713" t="s">
        <v>8115</v>
      </c>
      <c r="B6713" t="s">
        <v>5381</v>
      </c>
      <c r="C6713">
        <v>40</v>
      </c>
      <c r="D6713" t="s">
        <v>88</v>
      </c>
      <c r="E6713" t="s">
        <v>10140</v>
      </c>
      <c r="F6713" t="s">
        <v>188</v>
      </c>
      <c r="G6713" t="s">
        <v>188</v>
      </c>
      <c r="H6713">
        <v>5</v>
      </c>
      <c r="I6713">
        <v>1</v>
      </c>
      <c r="J6713" t="s">
        <v>84</v>
      </c>
      <c r="K6713" t="s">
        <v>31</v>
      </c>
      <c r="L6713" t="s">
        <v>290</v>
      </c>
      <c r="N6713" s="52">
        <v>1274287.584</v>
      </c>
      <c r="O6713" s="52">
        <v>1274287.584</v>
      </c>
      <c r="P6713">
        <v>1</v>
      </c>
      <c r="Q6713">
        <v>1</v>
      </c>
      <c r="R6713">
        <v>11545</v>
      </c>
    </row>
    <row r="6714" spans="1:18" hidden="1">
      <c r="A6714" t="s">
        <v>8116</v>
      </c>
      <c r="B6714" t="s">
        <v>5383</v>
      </c>
      <c r="C6714">
        <v>41</v>
      </c>
      <c r="D6714" t="s">
        <v>88</v>
      </c>
      <c r="E6714" t="s">
        <v>10141</v>
      </c>
      <c r="F6714" t="s">
        <v>188</v>
      </c>
      <c r="G6714" t="s">
        <v>188</v>
      </c>
      <c r="H6714">
        <v>5</v>
      </c>
      <c r="I6714">
        <v>2</v>
      </c>
      <c r="J6714" t="s">
        <v>84</v>
      </c>
      <c r="K6714" t="s">
        <v>31</v>
      </c>
      <c r="L6714" t="s">
        <v>290</v>
      </c>
      <c r="N6714" s="52">
        <v>1302605.1840000001</v>
      </c>
      <c r="O6714" s="52">
        <v>1302605.1840000001</v>
      </c>
      <c r="P6714">
        <v>1</v>
      </c>
      <c r="Q6714">
        <v>1</v>
      </c>
      <c r="R6714">
        <v>11547</v>
      </c>
    </row>
    <row r="6715" spans="1:18" hidden="1">
      <c r="A6715" t="s">
        <v>8117</v>
      </c>
      <c r="B6715" t="s">
        <v>5385</v>
      </c>
      <c r="C6715">
        <v>42</v>
      </c>
      <c r="D6715" t="s">
        <v>88</v>
      </c>
      <c r="E6715" t="s">
        <v>10142</v>
      </c>
      <c r="F6715" t="s">
        <v>188</v>
      </c>
      <c r="G6715" t="s">
        <v>188</v>
      </c>
      <c r="H6715">
        <v>5</v>
      </c>
      <c r="I6715">
        <v>3</v>
      </c>
      <c r="J6715" t="s">
        <v>84</v>
      </c>
      <c r="K6715" t="s">
        <v>31</v>
      </c>
      <c r="L6715" t="s">
        <v>290</v>
      </c>
      <c r="N6715" s="52">
        <v>1324682.976</v>
      </c>
      <c r="O6715" s="52">
        <v>1324682.976</v>
      </c>
      <c r="P6715">
        <v>1</v>
      </c>
      <c r="Q6715">
        <v>1</v>
      </c>
      <c r="R6715">
        <v>11549</v>
      </c>
    </row>
    <row r="6716" spans="1:18" hidden="1">
      <c r="A6716" t="s">
        <v>8118</v>
      </c>
      <c r="B6716" t="s">
        <v>5387</v>
      </c>
      <c r="C6716">
        <v>43</v>
      </c>
      <c r="D6716" t="s">
        <v>88</v>
      </c>
      <c r="E6716" t="s">
        <v>10143</v>
      </c>
      <c r="F6716" t="s">
        <v>189</v>
      </c>
      <c r="G6716" t="s">
        <v>189</v>
      </c>
      <c r="H6716">
        <v>5</v>
      </c>
      <c r="I6716">
        <v>1</v>
      </c>
      <c r="J6716" t="s">
        <v>84</v>
      </c>
      <c r="K6716" t="s">
        <v>31</v>
      </c>
      <c r="L6716" t="s">
        <v>290</v>
      </c>
      <c r="N6716" s="52">
        <v>3100826.8800000004</v>
      </c>
      <c r="O6716" s="52">
        <v>3100826.8800000004</v>
      </c>
      <c r="P6716">
        <v>1</v>
      </c>
      <c r="Q6716">
        <v>1</v>
      </c>
      <c r="R6716">
        <v>11551</v>
      </c>
    </row>
    <row r="6717" spans="1:18" hidden="1">
      <c r="A6717" t="s">
        <v>8119</v>
      </c>
      <c r="B6717" t="s">
        <v>5389</v>
      </c>
      <c r="C6717">
        <v>44</v>
      </c>
      <c r="D6717" t="s">
        <v>88</v>
      </c>
      <c r="E6717" t="s">
        <v>10144</v>
      </c>
      <c r="F6717" t="s">
        <v>189</v>
      </c>
      <c r="G6717" t="s">
        <v>189</v>
      </c>
      <c r="H6717">
        <v>5</v>
      </c>
      <c r="I6717">
        <v>2</v>
      </c>
      <c r="J6717" t="s">
        <v>84</v>
      </c>
      <c r="K6717" t="s">
        <v>31</v>
      </c>
      <c r="L6717" t="s">
        <v>290</v>
      </c>
      <c r="N6717" s="52">
        <v>3169734.1440000003</v>
      </c>
      <c r="O6717" s="52">
        <v>3169734.1440000003</v>
      </c>
      <c r="P6717">
        <v>1</v>
      </c>
      <c r="Q6717">
        <v>1</v>
      </c>
      <c r="R6717">
        <v>11553</v>
      </c>
    </row>
    <row r="6718" spans="1:18" hidden="1">
      <c r="A6718" t="s">
        <v>8120</v>
      </c>
      <c r="B6718" t="s">
        <v>5391</v>
      </c>
      <c r="C6718">
        <v>45</v>
      </c>
      <c r="D6718" t="s">
        <v>88</v>
      </c>
      <c r="E6718" t="s">
        <v>10145</v>
      </c>
      <c r="F6718" t="s">
        <v>189</v>
      </c>
      <c r="G6718" t="s">
        <v>189</v>
      </c>
      <c r="H6718">
        <v>5</v>
      </c>
      <c r="I6718">
        <v>3</v>
      </c>
      <c r="J6718" t="s">
        <v>84</v>
      </c>
      <c r="K6718" t="s">
        <v>31</v>
      </c>
      <c r="L6718" t="s">
        <v>290</v>
      </c>
      <c r="N6718" s="52">
        <v>3223459.2</v>
      </c>
      <c r="O6718" s="52">
        <v>3223459.2</v>
      </c>
      <c r="P6718">
        <v>1</v>
      </c>
      <c r="Q6718">
        <v>1</v>
      </c>
      <c r="R6718">
        <v>11555</v>
      </c>
    </row>
    <row r="6719" spans="1:18" hidden="1">
      <c r="A6719" t="s">
        <v>8121</v>
      </c>
      <c r="B6719" t="s">
        <v>5393</v>
      </c>
      <c r="C6719">
        <v>46</v>
      </c>
      <c r="D6719" t="s">
        <v>88</v>
      </c>
      <c r="E6719" t="s">
        <v>10146</v>
      </c>
      <c r="F6719" t="s">
        <v>190</v>
      </c>
      <c r="G6719" t="s">
        <v>190</v>
      </c>
      <c r="H6719">
        <v>5</v>
      </c>
      <c r="I6719">
        <v>1</v>
      </c>
      <c r="J6719" t="s">
        <v>84</v>
      </c>
      <c r="K6719" t="s">
        <v>31</v>
      </c>
      <c r="L6719" t="s">
        <v>290</v>
      </c>
      <c r="N6719" s="52">
        <v>10280041.728</v>
      </c>
      <c r="O6719" s="52">
        <v>10280041.728</v>
      </c>
      <c r="P6719">
        <v>1</v>
      </c>
      <c r="Q6719">
        <v>1</v>
      </c>
      <c r="R6719">
        <v>11557</v>
      </c>
    </row>
    <row r="6720" spans="1:18" hidden="1">
      <c r="A6720" t="s">
        <v>8122</v>
      </c>
      <c r="B6720" t="s">
        <v>5395</v>
      </c>
      <c r="C6720">
        <v>47</v>
      </c>
      <c r="D6720" t="s">
        <v>88</v>
      </c>
      <c r="E6720" t="s">
        <v>10147</v>
      </c>
      <c r="F6720" t="s">
        <v>190</v>
      </c>
      <c r="G6720" t="s">
        <v>190</v>
      </c>
      <c r="H6720">
        <v>5</v>
      </c>
      <c r="I6720">
        <v>2</v>
      </c>
      <c r="J6720" t="s">
        <v>84</v>
      </c>
      <c r="K6720" t="s">
        <v>31</v>
      </c>
      <c r="L6720" t="s">
        <v>290</v>
      </c>
      <c r="N6720" s="52">
        <v>10508488.032000002</v>
      </c>
      <c r="O6720" s="52">
        <v>10508488.032000002</v>
      </c>
      <c r="P6720">
        <v>1</v>
      </c>
      <c r="Q6720">
        <v>1</v>
      </c>
      <c r="R6720">
        <v>11559</v>
      </c>
    </row>
    <row r="6721" spans="1:18" hidden="1">
      <c r="A6721" t="s">
        <v>8123</v>
      </c>
      <c r="B6721" t="s">
        <v>5397</v>
      </c>
      <c r="C6721">
        <v>48</v>
      </c>
      <c r="D6721" t="s">
        <v>88</v>
      </c>
      <c r="E6721" t="s">
        <v>10148</v>
      </c>
      <c r="F6721" t="s">
        <v>190</v>
      </c>
      <c r="G6721" t="s">
        <v>190</v>
      </c>
      <c r="H6721">
        <v>5</v>
      </c>
      <c r="I6721">
        <v>3</v>
      </c>
      <c r="J6721" t="s">
        <v>84</v>
      </c>
      <c r="K6721" t="s">
        <v>31</v>
      </c>
      <c r="L6721" t="s">
        <v>290</v>
      </c>
      <c r="N6721" s="52">
        <v>10686597.456</v>
      </c>
      <c r="O6721" s="52">
        <v>10686597.456</v>
      </c>
      <c r="P6721">
        <v>1</v>
      </c>
      <c r="Q6721">
        <v>1</v>
      </c>
      <c r="R6721">
        <v>11561</v>
      </c>
    </row>
    <row r="6722" spans="1:18" hidden="1">
      <c r="A6722" t="s">
        <v>8124</v>
      </c>
      <c r="B6722" t="s">
        <v>5399</v>
      </c>
      <c r="C6722">
        <v>49</v>
      </c>
      <c r="D6722" t="s">
        <v>88</v>
      </c>
      <c r="E6722" t="s">
        <v>10149</v>
      </c>
      <c r="F6722" t="s">
        <v>191</v>
      </c>
      <c r="G6722" t="s">
        <v>191</v>
      </c>
      <c r="H6722">
        <v>5</v>
      </c>
      <c r="I6722">
        <v>1</v>
      </c>
      <c r="J6722" t="s">
        <v>84</v>
      </c>
      <c r="K6722" t="s">
        <v>31</v>
      </c>
      <c r="L6722" t="s">
        <v>290</v>
      </c>
      <c r="N6722" s="52">
        <v>105998.35200000001</v>
      </c>
      <c r="O6722" s="52">
        <v>105998.35200000001</v>
      </c>
      <c r="P6722">
        <v>1</v>
      </c>
      <c r="Q6722">
        <v>1</v>
      </c>
      <c r="R6722">
        <v>11563</v>
      </c>
    </row>
    <row r="6723" spans="1:18" hidden="1">
      <c r="A6723" t="s">
        <v>8125</v>
      </c>
      <c r="B6723" t="s">
        <v>5401</v>
      </c>
      <c r="C6723">
        <v>50</v>
      </c>
      <c r="D6723" t="s">
        <v>88</v>
      </c>
      <c r="E6723" t="s">
        <v>10150</v>
      </c>
      <c r="F6723" t="s">
        <v>191</v>
      </c>
      <c r="G6723" t="s">
        <v>191</v>
      </c>
      <c r="H6723">
        <v>5</v>
      </c>
      <c r="I6723">
        <v>2</v>
      </c>
      <c r="J6723" t="s">
        <v>84</v>
      </c>
      <c r="K6723" t="s">
        <v>31</v>
      </c>
      <c r="L6723" t="s">
        <v>290</v>
      </c>
      <c r="N6723" s="52">
        <v>108463.58399999999</v>
      </c>
      <c r="O6723" s="52">
        <v>108463.58399999999</v>
      </c>
      <c r="P6723">
        <v>1</v>
      </c>
      <c r="Q6723">
        <v>1</v>
      </c>
      <c r="R6723">
        <v>11565</v>
      </c>
    </row>
    <row r="6724" spans="1:18" hidden="1">
      <c r="A6724" t="s">
        <v>8126</v>
      </c>
      <c r="B6724" t="s">
        <v>5403</v>
      </c>
      <c r="C6724">
        <v>51</v>
      </c>
      <c r="D6724" t="s">
        <v>88</v>
      </c>
      <c r="E6724" t="s">
        <v>10151</v>
      </c>
      <c r="F6724" t="s">
        <v>191</v>
      </c>
      <c r="G6724" t="s">
        <v>191</v>
      </c>
      <c r="H6724">
        <v>5</v>
      </c>
      <c r="I6724">
        <v>3</v>
      </c>
      <c r="J6724" t="s">
        <v>84</v>
      </c>
      <c r="K6724" t="s">
        <v>31</v>
      </c>
      <c r="L6724" t="s">
        <v>290</v>
      </c>
      <c r="N6724" s="52">
        <v>110388.96</v>
      </c>
      <c r="O6724" s="52">
        <v>110388.96</v>
      </c>
      <c r="P6724">
        <v>1</v>
      </c>
      <c r="Q6724">
        <v>1</v>
      </c>
      <c r="R6724">
        <v>11567</v>
      </c>
    </row>
    <row r="6725" spans="1:18" hidden="1">
      <c r="A6725" t="s">
        <v>8127</v>
      </c>
      <c r="B6725" t="s">
        <v>5405</v>
      </c>
      <c r="C6725">
        <v>52</v>
      </c>
      <c r="D6725" t="s">
        <v>88</v>
      </c>
      <c r="E6725" t="s">
        <v>10152</v>
      </c>
      <c r="F6725" t="s">
        <v>192</v>
      </c>
      <c r="G6725" t="s">
        <v>192</v>
      </c>
      <c r="H6725">
        <v>5</v>
      </c>
      <c r="I6725">
        <v>1</v>
      </c>
      <c r="J6725" t="s">
        <v>84</v>
      </c>
      <c r="K6725" t="s">
        <v>31</v>
      </c>
      <c r="L6725" t="s">
        <v>290</v>
      </c>
      <c r="N6725" s="52">
        <v>664434.67200000002</v>
      </c>
      <c r="O6725" s="52">
        <v>664434.67200000002</v>
      </c>
      <c r="P6725">
        <v>1</v>
      </c>
      <c r="Q6725">
        <v>1</v>
      </c>
      <c r="R6725">
        <v>11569</v>
      </c>
    </row>
    <row r="6726" spans="1:18" hidden="1">
      <c r="A6726" t="s">
        <v>8128</v>
      </c>
      <c r="B6726" t="s">
        <v>5407</v>
      </c>
      <c r="C6726">
        <v>53</v>
      </c>
      <c r="D6726" t="s">
        <v>88</v>
      </c>
      <c r="E6726" t="s">
        <v>10153</v>
      </c>
      <c r="F6726" t="s">
        <v>192</v>
      </c>
      <c r="G6726" t="s">
        <v>192</v>
      </c>
      <c r="H6726">
        <v>5</v>
      </c>
      <c r="I6726">
        <v>2</v>
      </c>
      <c r="J6726" t="s">
        <v>84</v>
      </c>
      <c r="K6726" t="s">
        <v>31</v>
      </c>
      <c r="L6726" t="s">
        <v>290</v>
      </c>
      <c r="N6726" s="52">
        <v>679886.25600000005</v>
      </c>
      <c r="O6726" s="52">
        <v>679886.25600000005</v>
      </c>
      <c r="P6726">
        <v>1</v>
      </c>
      <c r="Q6726">
        <v>1</v>
      </c>
      <c r="R6726">
        <v>11571</v>
      </c>
    </row>
    <row r="6727" spans="1:18" hidden="1">
      <c r="A6727" t="s">
        <v>8129</v>
      </c>
      <c r="B6727" t="s">
        <v>5409</v>
      </c>
      <c r="C6727">
        <v>54</v>
      </c>
      <c r="D6727" t="s">
        <v>88</v>
      </c>
      <c r="E6727" t="s">
        <v>10154</v>
      </c>
      <c r="F6727" t="s">
        <v>192</v>
      </c>
      <c r="G6727" t="s">
        <v>192</v>
      </c>
      <c r="H6727">
        <v>5</v>
      </c>
      <c r="I6727">
        <v>3</v>
      </c>
      <c r="J6727" t="s">
        <v>84</v>
      </c>
      <c r="K6727" t="s">
        <v>31</v>
      </c>
      <c r="L6727" t="s">
        <v>290</v>
      </c>
      <c r="N6727" s="52">
        <v>691955.18400000001</v>
      </c>
      <c r="O6727" s="52">
        <v>691955.18400000001</v>
      </c>
      <c r="P6727">
        <v>1</v>
      </c>
      <c r="Q6727">
        <v>1</v>
      </c>
      <c r="R6727">
        <v>11573</v>
      </c>
    </row>
    <row r="6728" spans="1:18" hidden="1">
      <c r="A6728" t="s">
        <v>8130</v>
      </c>
      <c r="B6728" t="s">
        <v>5411</v>
      </c>
      <c r="C6728">
        <v>55</v>
      </c>
      <c r="D6728" t="s">
        <v>88</v>
      </c>
      <c r="E6728" t="s">
        <v>10155</v>
      </c>
      <c r="F6728" t="s">
        <v>193</v>
      </c>
      <c r="G6728" t="s">
        <v>193</v>
      </c>
      <c r="H6728">
        <v>5</v>
      </c>
      <c r="I6728">
        <v>1</v>
      </c>
      <c r="J6728" t="s">
        <v>84</v>
      </c>
      <c r="K6728" t="s">
        <v>31</v>
      </c>
      <c r="L6728" t="s">
        <v>290</v>
      </c>
      <c r="N6728" s="52">
        <v>18077941.488000002</v>
      </c>
      <c r="O6728" s="52">
        <v>17010949.776000001</v>
      </c>
      <c r="P6728">
        <v>1</v>
      </c>
      <c r="Q6728">
        <v>1</v>
      </c>
      <c r="R6728">
        <v>11575</v>
      </c>
    </row>
    <row r="6729" spans="1:18" hidden="1">
      <c r="A6729" t="s">
        <v>8131</v>
      </c>
      <c r="B6729" t="s">
        <v>5413</v>
      </c>
      <c r="C6729">
        <v>56</v>
      </c>
      <c r="D6729" t="s">
        <v>88</v>
      </c>
      <c r="E6729" t="s">
        <v>10156</v>
      </c>
      <c r="F6729" t="s">
        <v>193</v>
      </c>
      <c r="G6729" t="s">
        <v>193</v>
      </c>
      <c r="H6729">
        <v>5</v>
      </c>
      <c r="I6729">
        <v>2</v>
      </c>
      <c r="J6729" t="s">
        <v>84</v>
      </c>
      <c r="K6729" t="s">
        <v>31</v>
      </c>
      <c r="L6729" t="s">
        <v>290</v>
      </c>
      <c r="N6729" s="52">
        <v>18505467.696000002</v>
      </c>
      <c r="O6729" s="52">
        <v>17388971.520000003</v>
      </c>
      <c r="P6729">
        <v>1</v>
      </c>
      <c r="Q6729">
        <v>1</v>
      </c>
      <c r="R6729">
        <v>11577</v>
      </c>
    </row>
    <row r="6730" spans="1:18" hidden="1">
      <c r="A6730" t="s">
        <v>8132</v>
      </c>
      <c r="B6730" t="s">
        <v>5415</v>
      </c>
      <c r="C6730">
        <v>57</v>
      </c>
      <c r="D6730" t="s">
        <v>88</v>
      </c>
      <c r="E6730" t="s">
        <v>10157</v>
      </c>
      <c r="F6730" t="s">
        <v>193</v>
      </c>
      <c r="G6730" t="s">
        <v>193</v>
      </c>
      <c r="H6730">
        <v>5</v>
      </c>
      <c r="I6730">
        <v>3</v>
      </c>
      <c r="J6730" t="s">
        <v>84</v>
      </c>
      <c r="K6730" t="s">
        <v>31</v>
      </c>
      <c r="L6730" t="s">
        <v>290</v>
      </c>
      <c r="N6730" s="52">
        <v>18839622</v>
      </c>
      <c r="O6730" s="52">
        <v>17683699.776000001</v>
      </c>
      <c r="P6730">
        <v>1</v>
      </c>
      <c r="Q6730">
        <v>1</v>
      </c>
      <c r="R6730">
        <v>11579</v>
      </c>
    </row>
    <row r="6731" spans="1:18" hidden="1">
      <c r="A6731" t="s">
        <v>8133</v>
      </c>
      <c r="B6731" t="s">
        <v>5417</v>
      </c>
      <c r="C6731">
        <v>58</v>
      </c>
      <c r="D6731" t="s">
        <v>102</v>
      </c>
      <c r="E6731" t="s">
        <v>10158</v>
      </c>
      <c r="F6731" t="s">
        <v>194</v>
      </c>
      <c r="G6731" t="s">
        <v>176</v>
      </c>
      <c r="H6731">
        <v>5</v>
      </c>
      <c r="I6731" t="s">
        <v>103</v>
      </c>
      <c r="J6731" t="s">
        <v>84</v>
      </c>
      <c r="K6731" t="s">
        <v>31</v>
      </c>
      <c r="L6731" t="s">
        <v>290</v>
      </c>
      <c r="N6731" s="52">
        <v>459418.56000000006</v>
      </c>
      <c r="O6731" s="52">
        <v>432303.21600000001</v>
      </c>
      <c r="P6731">
        <v>1</v>
      </c>
      <c r="Q6731">
        <f>IF(COUNTIF(SolCotizacion!$E:$E,$G6731)&gt;0,1,0)</f>
        <v>0</v>
      </c>
      <c r="R6731">
        <v>11581</v>
      </c>
    </row>
    <row r="6732" spans="1:18" hidden="1">
      <c r="A6732" t="s">
        <v>8134</v>
      </c>
      <c r="B6732" t="s">
        <v>5419</v>
      </c>
      <c r="C6732">
        <v>59</v>
      </c>
      <c r="D6732" t="s">
        <v>102</v>
      </c>
      <c r="E6732" t="s">
        <v>10159</v>
      </c>
      <c r="F6732" t="s">
        <v>195</v>
      </c>
      <c r="G6732" t="s">
        <v>176</v>
      </c>
      <c r="H6732">
        <v>5</v>
      </c>
      <c r="I6732" t="s">
        <v>103</v>
      </c>
      <c r="J6732" t="s">
        <v>84</v>
      </c>
      <c r="K6732" t="s">
        <v>31</v>
      </c>
      <c r="L6732" t="s">
        <v>290</v>
      </c>
      <c r="N6732" s="52">
        <v>3.3119999999999998</v>
      </c>
      <c r="O6732" s="52">
        <v>2.2080000000000002</v>
      </c>
      <c r="P6732">
        <v>1</v>
      </c>
      <c r="Q6732">
        <f>IF(COUNTIF(SolCotizacion!$E:$E,$G6732)&gt;0,1,0)</f>
        <v>0</v>
      </c>
      <c r="R6732">
        <v>11583</v>
      </c>
    </row>
    <row r="6733" spans="1:18" hidden="1">
      <c r="A6733" t="s">
        <v>8135</v>
      </c>
      <c r="B6733" t="s">
        <v>5421</v>
      </c>
      <c r="C6733">
        <v>60</v>
      </c>
      <c r="D6733" t="s">
        <v>102</v>
      </c>
      <c r="E6733" t="s">
        <v>10160</v>
      </c>
      <c r="F6733" t="s">
        <v>196</v>
      </c>
      <c r="G6733" t="s">
        <v>177</v>
      </c>
      <c r="H6733">
        <v>5</v>
      </c>
      <c r="I6733" t="s">
        <v>103</v>
      </c>
      <c r="J6733" t="s">
        <v>84</v>
      </c>
      <c r="K6733" t="s">
        <v>31</v>
      </c>
      <c r="L6733" t="s">
        <v>290</v>
      </c>
      <c r="N6733" s="52">
        <v>459418.56000000006</v>
      </c>
      <c r="O6733" s="52">
        <v>432303.21600000001</v>
      </c>
      <c r="P6733">
        <v>1</v>
      </c>
      <c r="Q6733">
        <f>IF(COUNTIF(SolCotizacion!$E:$E,$G6733)&gt;0,1,0)</f>
        <v>0</v>
      </c>
      <c r="R6733">
        <v>11585</v>
      </c>
    </row>
    <row r="6734" spans="1:18" hidden="1">
      <c r="A6734" t="s">
        <v>8136</v>
      </c>
      <c r="B6734" t="s">
        <v>5423</v>
      </c>
      <c r="C6734">
        <v>61</v>
      </c>
      <c r="D6734" t="s">
        <v>102</v>
      </c>
      <c r="E6734" t="s">
        <v>10161</v>
      </c>
      <c r="F6734" t="s">
        <v>197</v>
      </c>
      <c r="G6734" t="s">
        <v>178</v>
      </c>
      <c r="H6734">
        <v>5</v>
      </c>
      <c r="I6734" t="s">
        <v>103</v>
      </c>
      <c r="J6734" t="s">
        <v>84</v>
      </c>
      <c r="K6734" t="s">
        <v>31</v>
      </c>
      <c r="L6734" t="s">
        <v>290</v>
      </c>
      <c r="N6734" s="52">
        <v>459418.56000000006</v>
      </c>
      <c r="O6734" s="52">
        <v>432303.21600000001</v>
      </c>
      <c r="P6734">
        <v>1</v>
      </c>
      <c r="Q6734">
        <f>IF(COUNTIF(SolCotizacion!$E:$E,$G6734)&gt;0,1,0)</f>
        <v>0</v>
      </c>
      <c r="R6734">
        <v>11587</v>
      </c>
    </row>
    <row r="6735" spans="1:18" hidden="1">
      <c r="A6735" t="s">
        <v>8137</v>
      </c>
      <c r="B6735" t="s">
        <v>5425</v>
      </c>
      <c r="C6735">
        <v>63</v>
      </c>
      <c r="D6735" t="s">
        <v>102</v>
      </c>
      <c r="E6735" t="s">
        <v>10162</v>
      </c>
      <c r="F6735" t="s">
        <v>198</v>
      </c>
      <c r="G6735" t="s">
        <v>179</v>
      </c>
      <c r="H6735">
        <v>5</v>
      </c>
      <c r="I6735" t="s">
        <v>103</v>
      </c>
      <c r="J6735" t="s">
        <v>84</v>
      </c>
      <c r="K6735" t="s">
        <v>31</v>
      </c>
      <c r="L6735" t="s">
        <v>290</v>
      </c>
      <c r="N6735" s="52">
        <v>27193.728000000003</v>
      </c>
      <c r="O6735" s="52">
        <v>27193.728000000003</v>
      </c>
      <c r="P6735">
        <v>1</v>
      </c>
      <c r="Q6735">
        <f>IF(COUNTIF(SolCotizacion!$E:$E,$G6735)&gt;0,1,0)</f>
        <v>0</v>
      </c>
      <c r="R6735">
        <v>11591</v>
      </c>
    </row>
    <row r="6736" spans="1:18" hidden="1">
      <c r="A6736" t="s">
        <v>8138</v>
      </c>
      <c r="B6736" t="s">
        <v>5427</v>
      </c>
      <c r="C6736">
        <v>64</v>
      </c>
      <c r="D6736" t="s">
        <v>102</v>
      </c>
      <c r="E6736" t="s">
        <v>10163</v>
      </c>
      <c r="F6736" t="s">
        <v>199</v>
      </c>
      <c r="G6736" t="s">
        <v>180</v>
      </c>
      <c r="H6736">
        <v>5</v>
      </c>
      <c r="I6736" t="s">
        <v>103</v>
      </c>
      <c r="J6736" t="s">
        <v>84</v>
      </c>
      <c r="K6736" t="s">
        <v>31</v>
      </c>
      <c r="L6736" t="s">
        <v>290</v>
      </c>
      <c r="N6736" s="52">
        <v>389704.27200000006</v>
      </c>
      <c r="O6736" s="52">
        <v>389704.27200000006</v>
      </c>
      <c r="P6736">
        <v>1</v>
      </c>
      <c r="Q6736">
        <f>IF(COUNTIF(SolCotizacion!$E:$E,$G6736)&gt;0,1,0)</f>
        <v>0</v>
      </c>
      <c r="R6736">
        <v>11593</v>
      </c>
    </row>
    <row r="6737" spans="1:18" hidden="1">
      <c r="A6737" t="s">
        <v>8139</v>
      </c>
      <c r="B6737" t="s">
        <v>5429</v>
      </c>
      <c r="C6737">
        <v>65</v>
      </c>
      <c r="D6737" t="s">
        <v>102</v>
      </c>
      <c r="E6737" t="s">
        <v>10164</v>
      </c>
      <c r="F6737" t="s">
        <v>200</v>
      </c>
      <c r="G6737" t="s">
        <v>180</v>
      </c>
      <c r="H6737">
        <v>5</v>
      </c>
      <c r="I6737" t="s">
        <v>103</v>
      </c>
      <c r="J6737" t="s">
        <v>84</v>
      </c>
      <c r="K6737" t="s">
        <v>31</v>
      </c>
      <c r="L6737" t="s">
        <v>290</v>
      </c>
      <c r="N6737" s="52">
        <v>1146188.2560000001</v>
      </c>
      <c r="O6737" s="52">
        <v>1146188.2560000001</v>
      </c>
      <c r="P6737">
        <v>1</v>
      </c>
      <c r="Q6737">
        <f>IF(COUNTIF(SolCotizacion!$E:$E,$G6737)&gt;0,1,0)</f>
        <v>0</v>
      </c>
      <c r="R6737">
        <v>11595</v>
      </c>
    </row>
    <row r="6738" spans="1:18" hidden="1">
      <c r="A6738" t="s">
        <v>8140</v>
      </c>
      <c r="B6738" t="s">
        <v>5431</v>
      </c>
      <c r="C6738">
        <v>66</v>
      </c>
      <c r="D6738" t="s">
        <v>102</v>
      </c>
      <c r="E6738" t="s">
        <v>10165</v>
      </c>
      <c r="F6738" t="s">
        <v>201</v>
      </c>
      <c r="G6738" t="s">
        <v>180</v>
      </c>
      <c r="H6738">
        <v>5</v>
      </c>
      <c r="I6738" t="s">
        <v>103</v>
      </c>
      <c r="J6738" t="s">
        <v>84</v>
      </c>
      <c r="K6738" t="s">
        <v>31</v>
      </c>
      <c r="L6738" t="s">
        <v>290</v>
      </c>
      <c r="N6738" s="52">
        <v>468128.01600000006</v>
      </c>
      <c r="O6738" s="52">
        <v>468128.01600000006</v>
      </c>
      <c r="P6738">
        <v>1</v>
      </c>
      <c r="Q6738">
        <f>IF(COUNTIF(SolCotizacion!$E:$E,$G6738)&gt;0,1,0)</f>
        <v>0</v>
      </c>
      <c r="R6738">
        <v>11597</v>
      </c>
    </row>
    <row r="6739" spans="1:18" hidden="1">
      <c r="A6739" t="s">
        <v>8141</v>
      </c>
      <c r="B6739" t="s">
        <v>5433</v>
      </c>
      <c r="C6739">
        <v>67</v>
      </c>
      <c r="D6739" t="s">
        <v>102</v>
      </c>
      <c r="E6739" t="s">
        <v>10166</v>
      </c>
      <c r="F6739" t="s">
        <v>202</v>
      </c>
      <c r="G6739" t="s">
        <v>181</v>
      </c>
      <c r="H6739">
        <v>5</v>
      </c>
      <c r="I6739" t="s">
        <v>103</v>
      </c>
      <c r="J6739" t="s">
        <v>84</v>
      </c>
      <c r="K6739" t="s">
        <v>31</v>
      </c>
      <c r="L6739" t="s">
        <v>290</v>
      </c>
      <c r="N6739" s="52">
        <v>468128.01600000006</v>
      </c>
      <c r="O6739" s="52">
        <v>468128.01600000006</v>
      </c>
      <c r="P6739">
        <v>1</v>
      </c>
      <c r="Q6739">
        <f>IF(COUNTIF(SolCotizacion!$E:$E,$G6739)&gt;0,1,0)</f>
        <v>0</v>
      </c>
      <c r="R6739">
        <v>11599</v>
      </c>
    </row>
    <row r="6740" spans="1:18" hidden="1">
      <c r="A6740" t="s">
        <v>8142</v>
      </c>
      <c r="B6740" t="s">
        <v>5435</v>
      </c>
      <c r="C6740">
        <v>68</v>
      </c>
      <c r="D6740" t="s">
        <v>102</v>
      </c>
      <c r="E6740" t="s">
        <v>10167</v>
      </c>
      <c r="F6740" t="s">
        <v>203</v>
      </c>
      <c r="G6740" t="s">
        <v>181</v>
      </c>
      <c r="H6740">
        <v>5</v>
      </c>
      <c r="I6740" t="s">
        <v>103</v>
      </c>
      <c r="J6740" t="s">
        <v>84</v>
      </c>
      <c r="K6740" t="s">
        <v>31</v>
      </c>
      <c r="L6740" t="s">
        <v>290</v>
      </c>
      <c r="N6740" s="52">
        <v>389704.27200000006</v>
      </c>
      <c r="O6740" s="52">
        <v>389704.27200000006</v>
      </c>
      <c r="P6740">
        <v>1</v>
      </c>
      <c r="Q6740">
        <f>IF(COUNTIF(SolCotizacion!$E:$E,$G6740)&gt;0,1,0)</f>
        <v>0</v>
      </c>
      <c r="R6740">
        <v>11601</v>
      </c>
    </row>
    <row r="6741" spans="1:18" hidden="1">
      <c r="A6741" t="s">
        <v>8143</v>
      </c>
      <c r="B6741" t="s">
        <v>5437</v>
      </c>
      <c r="C6741">
        <v>69</v>
      </c>
      <c r="D6741" t="s">
        <v>102</v>
      </c>
      <c r="E6741" t="s">
        <v>10168</v>
      </c>
      <c r="F6741" t="s">
        <v>204</v>
      </c>
      <c r="G6741" t="s">
        <v>181</v>
      </c>
      <c r="H6741">
        <v>5</v>
      </c>
      <c r="I6741" t="s">
        <v>103</v>
      </c>
      <c r="J6741" t="s">
        <v>84</v>
      </c>
      <c r="K6741" t="s">
        <v>31</v>
      </c>
      <c r="L6741" t="s">
        <v>290</v>
      </c>
      <c r="N6741" s="52">
        <v>1146188.2560000001</v>
      </c>
      <c r="O6741" s="52">
        <v>1146188.2560000001</v>
      </c>
      <c r="P6741">
        <v>1</v>
      </c>
      <c r="Q6741">
        <f>IF(COUNTIF(SolCotizacion!$E:$E,$G6741)&gt;0,1,0)</f>
        <v>0</v>
      </c>
      <c r="R6741">
        <v>11603</v>
      </c>
    </row>
    <row r="6742" spans="1:18" hidden="1">
      <c r="A6742" t="s">
        <v>8144</v>
      </c>
      <c r="B6742" t="s">
        <v>5439</v>
      </c>
      <c r="C6742">
        <v>70</v>
      </c>
      <c r="D6742" t="s">
        <v>102</v>
      </c>
      <c r="E6742" t="s">
        <v>10169</v>
      </c>
      <c r="F6742" t="s">
        <v>205</v>
      </c>
      <c r="G6742" t="s">
        <v>181</v>
      </c>
      <c r="H6742">
        <v>5</v>
      </c>
      <c r="I6742" t="s">
        <v>103</v>
      </c>
      <c r="J6742" t="s">
        <v>84</v>
      </c>
      <c r="K6742" t="s">
        <v>31</v>
      </c>
      <c r="L6742" t="s">
        <v>290</v>
      </c>
      <c r="N6742" s="52">
        <v>651517.87200000009</v>
      </c>
      <c r="O6742" s="52">
        <v>651517.87200000009</v>
      </c>
      <c r="P6742">
        <v>1</v>
      </c>
      <c r="Q6742">
        <f>IF(COUNTIF(SolCotizacion!$E:$E,$G6742)&gt;0,1,0)</f>
        <v>0</v>
      </c>
      <c r="R6742">
        <v>11605</v>
      </c>
    </row>
    <row r="6743" spans="1:18" hidden="1">
      <c r="A6743" t="s">
        <v>8145</v>
      </c>
      <c r="B6743" t="s">
        <v>5441</v>
      </c>
      <c r="C6743">
        <v>71</v>
      </c>
      <c r="D6743" t="s">
        <v>102</v>
      </c>
      <c r="E6743" t="s">
        <v>10170</v>
      </c>
      <c r="F6743" t="s">
        <v>206</v>
      </c>
      <c r="G6743" t="s">
        <v>182</v>
      </c>
      <c r="H6743">
        <v>5</v>
      </c>
      <c r="I6743" t="s">
        <v>103</v>
      </c>
      <c r="J6743" t="s">
        <v>84</v>
      </c>
      <c r="K6743" t="s">
        <v>31</v>
      </c>
      <c r="L6743" t="s">
        <v>290</v>
      </c>
      <c r="N6743" s="52">
        <v>3.3119999999999998</v>
      </c>
      <c r="O6743" s="52">
        <v>2.2080000000000002</v>
      </c>
      <c r="P6743">
        <v>1</v>
      </c>
      <c r="Q6743">
        <f>IF(COUNTIF(SolCotizacion!$E:$E,$G6743)&gt;0,1,0)</f>
        <v>0</v>
      </c>
      <c r="R6743">
        <v>11607</v>
      </c>
    </row>
    <row r="6744" spans="1:18" hidden="1">
      <c r="A6744" t="s">
        <v>8146</v>
      </c>
      <c r="B6744" t="s">
        <v>5443</v>
      </c>
      <c r="C6744">
        <v>72</v>
      </c>
      <c r="D6744" t="s">
        <v>102</v>
      </c>
      <c r="E6744" t="s">
        <v>10171</v>
      </c>
      <c r="F6744" t="s">
        <v>207</v>
      </c>
      <c r="G6744" t="s">
        <v>182</v>
      </c>
      <c r="H6744">
        <v>5</v>
      </c>
      <c r="I6744" t="s">
        <v>103</v>
      </c>
      <c r="J6744" t="s">
        <v>84</v>
      </c>
      <c r="K6744" t="s">
        <v>31</v>
      </c>
      <c r="L6744" t="s">
        <v>290</v>
      </c>
      <c r="N6744" s="52">
        <v>1006986.0000000001</v>
      </c>
      <c r="O6744" s="52">
        <v>947552.16</v>
      </c>
      <c r="P6744">
        <v>1</v>
      </c>
      <c r="Q6744">
        <f>IF(COUNTIF(SolCotizacion!$E:$E,$G6744)&gt;0,1,0)</f>
        <v>0</v>
      </c>
      <c r="R6744">
        <v>11609</v>
      </c>
    </row>
    <row r="6745" spans="1:18" hidden="1">
      <c r="A6745" t="s">
        <v>8147</v>
      </c>
      <c r="B6745" t="s">
        <v>5445</v>
      </c>
      <c r="C6745">
        <v>73</v>
      </c>
      <c r="D6745" t="s">
        <v>102</v>
      </c>
      <c r="E6745" t="s">
        <v>10172</v>
      </c>
      <c r="F6745" t="s">
        <v>208</v>
      </c>
      <c r="G6745" t="s">
        <v>182</v>
      </c>
      <c r="H6745">
        <v>5</v>
      </c>
      <c r="I6745" t="s">
        <v>103</v>
      </c>
      <c r="J6745" t="s">
        <v>84</v>
      </c>
      <c r="K6745" t="s">
        <v>31</v>
      </c>
      <c r="L6745" t="s">
        <v>290</v>
      </c>
      <c r="N6745" s="52">
        <v>61129.583999999995</v>
      </c>
      <c r="O6745" s="52">
        <v>57357.216000000008</v>
      </c>
      <c r="P6745">
        <v>1</v>
      </c>
      <c r="Q6745">
        <f>IF(COUNTIF(SolCotizacion!$E:$E,$G6745)&gt;0,1,0)</f>
        <v>0</v>
      </c>
      <c r="R6745">
        <v>11611</v>
      </c>
    </row>
    <row r="6746" spans="1:18" hidden="1">
      <c r="A6746" t="s">
        <v>8148</v>
      </c>
      <c r="B6746" t="s">
        <v>5447</v>
      </c>
      <c r="C6746">
        <v>74</v>
      </c>
      <c r="D6746" t="s">
        <v>102</v>
      </c>
      <c r="E6746" t="s">
        <v>10173</v>
      </c>
      <c r="F6746" t="s">
        <v>209</v>
      </c>
      <c r="G6746" t="s">
        <v>183</v>
      </c>
      <c r="H6746">
        <v>5</v>
      </c>
      <c r="I6746" t="s">
        <v>103</v>
      </c>
      <c r="J6746" t="s">
        <v>84</v>
      </c>
      <c r="K6746" t="s">
        <v>31</v>
      </c>
      <c r="L6746" t="s">
        <v>290</v>
      </c>
      <c r="N6746" s="52">
        <v>389704.27200000006</v>
      </c>
      <c r="O6746" s="52">
        <v>389704.27200000006</v>
      </c>
      <c r="P6746">
        <v>1</v>
      </c>
      <c r="Q6746">
        <f>IF(COUNTIF(SolCotizacion!$E:$E,$G6746)&gt;0,1,0)</f>
        <v>0</v>
      </c>
      <c r="R6746">
        <v>11613</v>
      </c>
    </row>
    <row r="6747" spans="1:18" hidden="1">
      <c r="A6747" t="s">
        <v>8149</v>
      </c>
      <c r="B6747" t="s">
        <v>5449</v>
      </c>
      <c r="C6747">
        <v>75</v>
      </c>
      <c r="D6747" t="s">
        <v>102</v>
      </c>
      <c r="E6747" t="s">
        <v>10174</v>
      </c>
      <c r="F6747" t="s">
        <v>210</v>
      </c>
      <c r="G6747" t="s">
        <v>183</v>
      </c>
      <c r="H6747">
        <v>5</v>
      </c>
      <c r="I6747" t="s">
        <v>103</v>
      </c>
      <c r="J6747" t="s">
        <v>84</v>
      </c>
      <c r="K6747" t="s">
        <v>31</v>
      </c>
      <c r="L6747" t="s">
        <v>290</v>
      </c>
      <c r="N6747" s="52">
        <v>720289.34400000004</v>
      </c>
      <c r="O6747" s="52">
        <v>720289.34400000004</v>
      </c>
      <c r="P6747">
        <v>1</v>
      </c>
      <c r="Q6747">
        <f>IF(COUNTIF(SolCotizacion!$E:$E,$G6747)&gt;0,1,0)</f>
        <v>0</v>
      </c>
      <c r="R6747">
        <v>11615</v>
      </c>
    </row>
    <row r="6748" spans="1:18" hidden="1">
      <c r="A6748" t="s">
        <v>8150</v>
      </c>
      <c r="B6748" t="s">
        <v>5451</v>
      </c>
      <c r="C6748">
        <v>76</v>
      </c>
      <c r="D6748" t="s">
        <v>102</v>
      </c>
      <c r="E6748" t="s">
        <v>10175</v>
      </c>
      <c r="F6748" t="s">
        <v>211</v>
      </c>
      <c r="G6748" t="s">
        <v>183</v>
      </c>
      <c r="H6748">
        <v>5</v>
      </c>
      <c r="I6748" t="s">
        <v>103</v>
      </c>
      <c r="J6748" t="s">
        <v>84</v>
      </c>
      <c r="K6748" t="s">
        <v>31</v>
      </c>
      <c r="L6748" t="s">
        <v>290</v>
      </c>
      <c r="N6748" s="52">
        <v>1146188.2560000001</v>
      </c>
      <c r="O6748" s="52">
        <v>1146188.2560000001</v>
      </c>
      <c r="P6748">
        <v>1</v>
      </c>
      <c r="Q6748">
        <f>IF(COUNTIF(SolCotizacion!$E:$E,$G6748)&gt;0,1,0)</f>
        <v>0</v>
      </c>
      <c r="R6748">
        <v>11617</v>
      </c>
    </row>
    <row r="6749" spans="1:18" hidden="1">
      <c r="A6749" t="s">
        <v>8151</v>
      </c>
      <c r="B6749" t="s">
        <v>5453</v>
      </c>
      <c r="C6749">
        <v>77</v>
      </c>
      <c r="D6749" t="s">
        <v>102</v>
      </c>
      <c r="E6749" t="s">
        <v>10176</v>
      </c>
      <c r="F6749" t="s">
        <v>212</v>
      </c>
      <c r="G6749" t="s">
        <v>184</v>
      </c>
      <c r="H6749">
        <v>5</v>
      </c>
      <c r="I6749" t="s">
        <v>103</v>
      </c>
      <c r="J6749" t="s">
        <v>84</v>
      </c>
      <c r="K6749" t="s">
        <v>31</v>
      </c>
      <c r="L6749" t="s">
        <v>290</v>
      </c>
      <c r="N6749" s="52">
        <v>1146188.2560000001</v>
      </c>
      <c r="O6749" s="52">
        <v>1146188.2560000001</v>
      </c>
      <c r="P6749">
        <v>1</v>
      </c>
      <c r="Q6749">
        <f>IF(COUNTIF(SolCotizacion!$E:$E,$G6749)&gt;0,1,0)</f>
        <v>0</v>
      </c>
      <c r="R6749">
        <v>11619</v>
      </c>
    </row>
    <row r="6750" spans="1:18" hidden="1">
      <c r="A6750" t="s">
        <v>8152</v>
      </c>
      <c r="B6750" t="s">
        <v>5455</v>
      </c>
      <c r="C6750">
        <v>78</v>
      </c>
      <c r="D6750" t="s">
        <v>102</v>
      </c>
      <c r="E6750" t="s">
        <v>10177</v>
      </c>
      <c r="F6750" t="s">
        <v>213</v>
      </c>
      <c r="G6750" t="s">
        <v>184</v>
      </c>
      <c r="H6750">
        <v>5</v>
      </c>
      <c r="I6750" t="s">
        <v>103</v>
      </c>
      <c r="J6750" t="s">
        <v>84</v>
      </c>
      <c r="K6750" t="s">
        <v>31</v>
      </c>
      <c r="L6750" t="s">
        <v>290</v>
      </c>
      <c r="N6750" s="52">
        <v>389704.27200000006</v>
      </c>
      <c r="O6750" s="52">
        <v>389704.27200000006</v>
      </c>
      <c r="P6750">
        <v>1</v>
      </c>
      <c r="Q6750">
        <f>IF(COUNTIF(SolCotizacion!$E:$E,$G6750)&gt;0,1,0)</f>
        <v>0</v>
      </c>
      <c r="R6750">
        <v>11621</v>
      </c>
    </row>
    <row r="6751" spans="1:18" hidden="1">
      <c r="A6751" t="s">
        <v>8153</v>
      </c>
      <c r="B6751" t="s">
        <v>5457</v>
      </c>
      <c r="C6751">
        <v>79</v>
      </c>
      <c r="D6751" t="s">
        <v>102</v>
      </c>
      <c r="E6751" t="s">
        <v>10178</v>
      </c>
      <c r="F6751" t="s">
        <v>214</v>
      </c>
      <c r="G6751" t="s">
        <v>185</v>
      </c>
      <c r="H6751">
        <v>5</v>
      </c>
      <c r="I6751" t="s">
        <v>103</v>
      </c>
      <c r="J6751" t="s">
        <v>84</v>
      </c>
      <c r="K6751" t="s">
        <v>31</v>
      </c>
      <c r="L6751" t="s">
        <v>290</v>
      </c>
      <c r="N6751" s="52">
        <v>389704.27200000006</v>
      </c>
      <c r="O6751" s="52">
        <v>389704.27200000006</v>
      </c>
      <c r="P6751">
        <v>1</v>
      </c>
      <c r="Q6751">
        <f>IF(COUNTIF(SolCotizacion!$E:$E,$G6751)&gt;0,1,0)</f>
        <v>0</v>
      </c>
      <c r="R6751">
        <v>11623</v>
      </c>
    </row>
    <row r="6752" spans="1:18" hidden="1">
      <c r="A6752" t="s">
        <v>8154</v>
      </c>
      <c r="B6752" t="s">
        <v>5459</v>
      </c>
      <c r="C6752">
        <v>80</v>
      </c>
      <c r="D6752" t="s">
        <v>102</v>
      </c>
      <c r="E6752" t="s">
        <v>10179</v>
      </c>
      <c r="F6752" t="s">
        <v>215</v>
      </c>
      <c r="G6752" t="s">
        <v>185</v>
      </c>
      <c r="H6752">
        <v>5</v>
      </c>
      <c r="I6752" t="s">
        <v>103</v>
      </c>
      <c r="J6752" t="s">
        <v>84</v>
      </c>
      <c r="K6752" t="s">
        <v>31</v>
      </c>
      <c r="L6752" t="s">
        <v>290</v>
      </c>
      <c r="N6752" s="52">
        <v>1689120.0000000002</v>
      </c>
      <c r="O6752" s="52">
        <v>1689120.0000000002</v>
      </c>
      <c r="P6752">
        <v>1</v>
      </c>
      <c r="Q6752">
        <f>IF(COUNTIF(SolCotizacion!$E:$E,$G6752)&gt;0,1,0)</f>
        <v>0</v>
      </c>
      <c r="R6752">
        <v>11625</v>
      </c>
    </row>
    <row r="6753" spans="1:18" hidden="1">
      <c r="A6753" t="s">
        <v>8155</v>
      </c>
      <c r="B6753" t="s">
        <v>5461</v>
      </c>
      <c r="C6753">
        <v>81</v>
      </c>
      <c r="D6753" t="s">
        <v>102</v>
      </c>
      <c r="E6753" t="s">
        <v>10180</v>
      </c>
      <c r="F6753" t="s">
        <v>216</v>
      </c>
      <c r="G6753" t="s">
        <v>186</v>
      </c>
      <c r="H6753">
        <v>5</v>
      </c>
      <c r="I6753" t="s">
        <v>103</v>
      </c>
      <c r="J6753" t="s">
        <v>84</v>
      </c>
      <c r="K6753" t="s">
        <v>31</v>
      </c>
      <c r="L6753" t="s">
        <v>290</v>
      </c>
      <c r="N6753" s="52">
        <v>904885.87200000009</v>
      </c>
      <c r="O6753" s="52">
        <v>904885.87200000009</v>
      </c>
      <c r="P6753">
        <v>1</v>
      </c>
      <c r="Q6753">
        <f>IF(COUNTIF(SolCotizacion!$E:$E,$G6753)&gt;0,1,0)</f>
        <v>0</v>
      </c>
      <c r="R6753">
        <v>11627</v>
      </c>
    </row>
    <row r="6754" spans="1:18" hidden="1">
      <c r="A6754" t="s">
        <v>8156</v>
      </c>
      <c r="B6754" t="s">
        <v>5463</v>
      </c>
      <c r="C6754">
        <v>82</v>
      </c>
      <c r="D6754" t="s">
        <v>102</v>
      </c>
      <c r="E6754" t="s">
        <v>10181</v>
      </c>
      <c r="F6754" t="s">
        <v>217</v>
      </c>
      <c r="G6754" t="s">
        <v>186</v>
      </c>
      <c r="H6754">
        <v>5</v>
      </c>
      <c r="I6754" t="s">
        <v>103</v>
      </c>
      <c r="J6754" t="s">
        <v>84</v>
      </c>
      <c r="K6754" t="s">
        <v>31</v>
      </c>
      <c r="L6754" t="s">
        <v>290</v>
      </c>
      <c r="N6754" s="52">
        <v>517594.94400000002</v>
      </c>
      <c r="O6754" s="52">
        <v>517594.94400000002</v>
      </c>
      <c r="P6754">
        <v>1</v>
      </c>
      <c r="Q6754">
        <f>IF(COUNTIF(SolCotizacion!$E:$E,$G6754)&gt;0,1,0)</f>
        <v>0</v>
      </c>
      <c r="R6754">
        <v>11629</v>
      </c>
    </row>
    <row r="6755" spans="1:18" hidden="1">
      <c r="A6755" t="s">
        <v>8157</v>
      </c>
      <c r="B6755" t="s">
        <v>5465</v>
      </c>
      <c r="C6755">
        <v>83</v>
      </c>
      <c r="D6755" t="s">
        <v>102</v>
      </c>
      <c r="E6755" t="s">
        <v>10182</v>
      </c>
      <c r="F6755" t="s">
        <v>218</v>
      </c>
      <c r="G6755" t="s">
        <v>187</v>
      </c>
      <c r="H6755">
        <v>5</v>
      </c>
      <c r="I6755" t="s">
        <v>103</v>
      </c>
      <c r="J6755" t="s">
        <v>84</v>
      </c>
      <c r="K6755" t="s">
        <v>31</v>
      </c>
      <c r="L6755" t="s">
        <v>290</v>
      </c>
      <c r="N6755" s="52">
        <v>267383.28000000003</v>
      </c>
      <c r="O6755" s="52">
        <v>267383.28000000003</v>
      </c>
      <c r="P6755">
        <v>1</v>
      </c>
      <c r="Q6755">
        <f>IF(COUNTIF(SolCotizacion!$E:$E,$G6755)&gt;0,1,0)</f>
        <v>0</v>
      </c>
      <c r="R6755">
        <v>11631</v>
      </c>
    </row>
    <row r="6756" spans="1:18" hidden="1">
      <c r="A6756" t="s">
        <v>8158</v>
      </c>
      <c r="B6756" t="s">
        <v>5467</v>
      </c>
      <c r="C6756">
        <v>84</v>
      </c>
      <c r="D6756" t="s">
        <v>102</v>
      </c>
      <c r="E6756" t="s">
        <v>10183</v>
      </c>
      <c r="F6756" t="s">
        <v>219</v>
      </c>
      <c r="G6756" t="s">
        <v>188</v>
      </c>
      <c r="H6756">
        <v>5</v>
      </c>
      <c r="I6756" t="s">
        <v>103</v>
      </c>
      <c r="J6756" t="s">
        <v>84</v>
      </c>
      <c r="K6756" t="s">
        <v>31</v>
      </c>
      <c r="L6756" t="s">
        <v>290</v>
      </c>
      <c r="N6756" s="52">
        <v>327759.93600000005</v>
      </c>
      <c r="O6756" s="52">
        <v>327759.93600000005</v>
      </c>
      <c r="P6756">
        <v>1</v>
      </c>
      <c r="Q6756">
        <f>IF(COUNTIF(SolCotizacion!$E:$E,$G6756)&gt;0,1,0)</f>
        <v>0</v>
      </c>
      <c r="R6756">
        <v>11633</v>
      </c>
    </row>
    <row r="6757" spans="1:18" hidden="1">
      <c r="A6757" t="s">
        <v>8159</v>
      </c>
      <c r="B6757" t="s">
        <v>5469</v>
      </c>
      <c r="C6757">
        <v>85</v>
      </c>
      <c r="D6757" t="s">
        <v>102</v>
      </c>
      <c r="E6757" t="s">
        <v>10184</v>
      </c>
      <c r="F6757" t="s">
        <v>220</v>
      </c>
      <c r="G6757" t="s">
        <v>189</v>
      </c>
      <c r="H6757">
        <v>5</v>
      </c>
      <c r="I6757" t="s">
        <v>103</v>
      </c>
      <c r="J6757" t="s">
        <v>84</v>
      </c>
      <c r="K6757" t="s">
        <v>31</v>
      </c>
      <c r="L6757" t="s">
        <v>290</v>
      </c>
      <c r="N6757" s="52">
        <v>823712.06400000001</v>
      </c>
      <c r="O6757" s="52">
        <v>823712.06400000001</v>
      </c>
      <c r="P6757">
        <v>1</v>
      </c>
      <c r="Q6757">
        <f>IF(COUNTIF(SolCotizacion!$E:$E,$G6757)&gt;0,1,0)</f>
        <v>0</v>
      </c>
      <c r="R6757">
        <v>11635</v>
      </c>
    </row>
    <row r="6758" spans="1:18" hidden="1">
      <c r="A6758" t="s">
        <v>8160</v>
      </c>
      <c r="B6758" t="s">
        <v>5471</v>
      </c>
      <c r="C6758">
        <v>86</v>
      </c>
      <c r="D6758" t="s">
        <v>102</v>
      </c>
      <c r="E6758" t="s">
        <v>10185</v>
      </c>
      <c r="F6758" t="s">
        <v>221</v>
      </c>
      <c r="G6758" t="s">
        <v>190</v>
      </c>
      <c r="H6758">
        <v>5</v>
      </c>
      <c r="I6758" t="s">
        <v>103</v>
      </c>
      <c r="J6758" t="s">
        <v>84</v>
      </c>
      <c r="K6758" t="s">
        <v>31</v>
      </c>
      <c r="L6758" t="s">
        <v>290</v>
      </c>
      <c r="N6758" s="52">
        <v>823712.06400000001</v>
      </c>
      <c r="O6758" s="52">
        <v>823712.06400000001</v>
      </c>
      <c r="P6758">
        <v>1</v>
      </c>
      <c r="Q6758">
        <f>IF(COUNTIF(SolCotizacion!$E:$E,$G6758)&gt;0,1,0)</f>
        <v>0</v>
      </c>
      <c r="R6758">
        <v>11637</v>
      </c>
    </row>
    <row r="6759" spans="1:18" hidden="1">
      <c r="A6759" t="s">
        <v>8161</v>
      </c>
      <c r="B6759" t="s">
        <v>5473</v>
      </c>
      <c r="C6759">
        <v>87</v>
      </c>
      <c r="D6759" t="s">
        <v>102</v>
      </c>
      <c r="E6759" t="s">
        <v>10186</v>
      </c>
      <c r="F6759" t="s">
        <v>222</v>
      </c>
      <c r="G6759" t="s">
        <v>191</v>
      </c>
      <c r="H6759">
        <v>5</v>
      </c>
      <c r="I6759" t="s">
        <v>103</v>
      </c>
      <c r="J6759" t="s">
        <v>84</v>
      </c>
      <c r="K6759" t="s">
        <v>31</v>
      </c>
      <c r="L6759" t="s">
        <v>290</v>
      </c>
      <c r="N6759" s="52">
        <v>2.2080000000000002</v>
      </c>
      <c r="O6759" s="52">
        <v>2.2080000000000002</v>
      </c>
      <c r="P6759">
        <v>1</v>
      </c>
      <c r="Q6759">
        <f>IF(COUNTIF(SolCotizacion!$E:$E,$G6759)&gt;0,1,0)</f>
        <v>0</v>
      </c>
      <c r="R6759">
        <v>11639</v>
      </c>
    </row>
    <row r="6760" spans="1:18" hidden="1">
      <c r="A6760" t="s">
        <v>8162</v>
      </c>
      <c r="B6760" t="s">
        <v>5475</v>
      </c>
      <c r="C6760">
        <v>88</v>
      </c>
      <c r="D6760" t="s">
        <v>102</v>
      </c>
      <c r="E6760" t="s">
        <v>10187</v>
      </c>
      <c r="F6760" t="s">
        <v>223</v>
      </c>
      <c r="G6760" t="s">
        <v>192</v>
      </c>
      <c r="H6760">
        <v>5</v>
      </c>
      <c r="I6760" t="s">
        <v>103</v>
      </c>
      <c r="J6760" t="s">
        <v>84</v>
      </c>
      <c r="K6760" t="s">
        <v>31</v>
      </c>
      <c r="L6760" t="s">
        <v>290</v>
      </c>
      <c r="N6760" s="52">
        <v>90791.856000000014</v>
      </c>
      <c r="O6760" s="52">
        <v>90791.856000000014</v>
      </c>
      <c r="P6760">
        <v>1</v>
      </c>
      <c r="Q6760">
        <f>IF(COUNTIF(SolCotizacion!$E:$E,$G6760)&gt;0,1,0)</f>
        <v>0</v>
      </c>
      <c r="R6760">
        <v>11641</v>
      </c>
    </row>
    <row r="6761" spans="1:18" hidden="1">
      <c r="A6761" t="s">
        <v>8163</v>
      </c>
      <c r="B6761" t="s">
        <v>5477</v>
      </c>
      <c r="C6761">
        <v>89</v>
      </c>
      <c r="D6761" t="s">
        <v>102</v>
      </c>
      <c r="E6761" t="s">
        <v>10188</v>
      </c>
      <c r="F6761" t="s">
        <v>224</v>
      </c>
      <c r="G6761" t="s">
        <v>193</v>
      </c>
      <c r="H6761">
        <v>5</v>
      </c>
      <c r="I6761" t="s">
        <v>103</v>
      </c>
      <c r="J6761" t="s">
        <v>84</v>
      </c>
      <c r="K6761" t="s">
        <v>31</v>
      </c>
      <c r="L6761" t="s">
        <v>290</v>
      </c>
      <c r="N6761" s="52">
        <v>375686.78400000004</v>
      </c>
      <c r="O6761" s="52">
        <v>353512.94400000002</v>
      </c>
      <c r="P6761">
        <v>1</v>
      </c>
      <c r="Q6761">
        <f>IF(COUNTIF(SolCotizacion!$E:$E,$G6761)&gt;0,1,0)</f>
        <v>0</v>
      </c>
      <c r="R6761">
        <v>11643</v>
      </c>
    </row>
    <row r="6762" spans="1:18" hidden="1">
      <c r="A6762" t="s">
        <v>8164</v>
      </c>
      <c r="B6762" t="s">
        <v>5479</v>
      </c>
      <c r="C6762">
        <v>90</v>
      </c>
      <c r="D6762" t="s">
        <v>113</v>
      </c>
      <c r="E6762" t="s">
        <v>9853</v>
      </c>
      <c r="F6762" t="s">
        <v>114</v>
      </c>
      <c r="G6762" t="s">
        <v>88</v>
      </c>
      <c r="H6762">
        <v>5</v>
      </c>
      <c r="I6762">
        <v>1</v>
      </c>
      <c r="J6762" t="s">
        <v>88</v>
      </c>
      <c r="K6762" t="s">
        <v>31</v>
      </c>
      <c r="L6762" t="s">
        <v>290</v>
      </c>
      <c r="N6762" s="52">
        <v>8592.004960000002</v>
      </c>
      <c r="O6762" s="52">
        <v>8592.004960000002</v>
      </c>
      <c r="P6762">
        <v>1</v>
      </c>
      <c r="Q6762">
        <f>IF(COUNTIFS(SolCotizacion!$D:$D,$G6762,SolCotizacion!$K:$K,$I6762)&gt;0,1,0)</f>
        <v>0</v>
      </c>
      <c r="R6762">
        <v>11645</v>
      </c>
    </row>
    <row r="6763" spans="1:18" hidden="1">
      <c r="A6763" t="s">
        <v>8165</v>
      </c>
      <c r="B6763" t="s">
        <v>5481</v>
      </c>
      <c r="C6763">
        <v>91</v>
      </c>
      <c r="D6763" t="s">
        <v>113</v>
      </c>
      <c r="E6763" t="s">
        <v>9984</v>
      </c>
      <c r="F6763" t="s">
        <v>114</v>
      </c>
      <c r="G6763" t="s">
        <v>88</v>
      </c>
      <c r="H6763">
        <v>5</v>
      </c>
      <c r="I6763">
        <v>2</v>
      </c>
      <c r="J6763" t="s">
        <v>88</v>
      </c>
      <c r="K6763" t="s">
        <v>31</v>
      </c>
      <c r="L6763" t="s">
        <v>290</v>
      </c>
      <c r="N6763" s="52">
        <v>8592.004960000002</v>
      </c>
      <c r="O6763" s="52">
        <v>8592.004960000002</v>
      </c>
      <c r="P6763">
        <v>1</v>
      </c>
      <c r="Q6763">
        <f>IF(COUNTIFS(SolCotizacion!$D:$D,$G6763,SolCotizacion!$K:$K,$I6763)&gt;0,1,0)</f>
        <v>1</v>
      </c>
      <c r="R6763">
        <v>11647</v>
      </c>
    </row>
    <row r="6764" spans="1:18" hidden="1">
      <c r="A6764" t="s">
        <v>8166</v>
      </c>
      <c r="B6764" t="s">
        <v>5483</v>
      </c>
      <c r="C6764">
        <v>92</v>
      </c>
      <c r="D6764" t="s">
        <v>113</v>
      </c>
      <c r="E6764" t="s">
        <v>9985</v>
      </c>
      <c r="F6764" t="s">
        <v>114</v>
      </c>
      <c r="G6764" t="s">
        <v>88</v>
      </c>
      <c r="H6764">
        <v>5</v>
      </c>
      <c r="I6764">
        <v>3</v>
      </c>
      <c r="J6764" t="s">
        <v>88</v>
      </c>
      <c r="K6764" t="s">
        <v>31</v>
      </c>
      <c r="L6764" t="s">
        <v>290</v>
      </c>
      <c r="N6764" s="52">
        <v>8592.004960000002</v>
      </c>
      <c r="O6764" s="52">
        <v>8592.004960000002</v>
      </c>
      <c r="P6764">
        <v>1</v>
      </c>
      <c r="Q6764">
        <f>IF(COUNTIFS(SolCotizacion!$D:$D,$G6764,SolCotizacion!$K:$K,$I6764)&gt;0,1,0)</f>
        <v>0</v>
      </c>
      <c r="R6764">
        <v>11649</v>
      </c>
    </row>
    <row r="6765" spans="1:18" hidden="1">
      <c r="A6765" t="s">
        <v>8167</v>
      </c>
      <c r="B6765" t="s">
        <v>5485</v>
      </c>
      <c r="C6765">
        <v>93</v>
      </c>
      <c r="D6765" t="s">
        <v>113</v>
      </c>
      <c r="E6765" t="s">
        <v>10189</v>
      </c>
      <c r="F6765" t="s">
        <v>225</v>
      </c>
      <c r="G6765" t="s">
        <v>176</v>
      </c>
      <c r="H6765">
        <v>5</v>
      </c>
      <c r="I6765" t="s">
        <v>103</v>
      </c>
      <c r="J6765" t="s">
        <v>118</v>
      </c>
      <c r="K6765" t="s">
        <v>325</v>
      </c>
      <c r="L6765" t="s">
        <v>290</v>
      </c>
      <c r="N6765" s="52">
        <v>3684.8982940000001</v>
      </c>
      <c r="O6765" s="52">
        <v>3684.8982940000001</v>
      </c>
      <c r="P6765">
        <v>1</v>
      </c>
      <c r="Q6765">
        <f>IF(COUNTIF(SolCotizacion!$E:$E,G6765)&gt;0,1,0)</f>
        <v>0</v>
      </c>
      <c r="R6765">
        <v>11651</v>
      </c>
    </row>
    <row r="6766" spans="1:18" hidden="1">
      <c r="A6766" t="s">
        <v>8168</v>
      </c>
      <c r="B6766" t="s">
        <v>5487</v>
      </c>
      <c r="C6766">
        <v>94</v>
      </c>
      <c r="D6766" t="s">
        <v>113</v>
      </c>
      <c r="E6766" t="s">
        <v>10190</v>
      </c>
      <c r="F6766" t="s">
        <v>226</v>
      </c>
      <c r="G6766" t="s">
        <v>177</v>
      </c>
      <c r="H6766">
        <v>5</v>
      </c>
      <c r="I6766" t="s">
        <v>103</v>
      </c>
      <c r="J6766" t="s">
        <v>118</v>
      </c>
      <c r="K6766" t="s">
        <v>325</v>
      </c>
      <c r="L6766" t="s">
        <v>290</v>
      </c>
      <c r="N6766" s="52">
        <v>3684.8982940000001</v>
      </c>
      <c r="O6766" s="52">
        <v>3684.8982940000001</v>
      </c>
      <c r="P6766">
        <v>1</v>
      </c>
      <c r="Q6766">
        <f>IF(COUNTIF(SolCotizacion!$E:$E,G6766)&gt;0,1,0)</f>
        <v>0</v>
      </c>
      <c r="R6766">
        <v>11653</v>
      </c>
    </row>
    <row r="6767" spans="1:18" hidden="1">
      <c r="A6767" t="s">
        <v>8169</v>
      </c>
      <c r="B6767" t="s">
        <v>5489</v>
      </c>
      <c r="C6767">
        <v>95</v>
      </c>
      <c r="D6767" t="s">
        <v>113</v>
      </c>
      <c r="E6767" t="s">
        <v>10191</v>
      </c>
      <c r="F6767" t="s">
        <v>227</v>
      </c>
      <c r="G6767" t="s">
        <v>178</v>
      </c>
      <c r="H6767">
        <v>5</v>
      </c>
      <c r="I6767" t="s">
        <v>103</v>
      </c>
      <c r="J6767" t="s">
        <v>118</v>
      </c>
      <c r="K6767" t="s">
        <v>325</v>
      </c>
      <c r="L6767" t="s">
        <v>290</v>
      </c>
      <c r="N6767" s="52">
        <v>3684.8982940000001</v>
      </c>
      <c r="O6767" s="52">
        <v>3684.8982940000001</v>
      </c>
      <c r="P6767">
        <v>1</v>
      </c>
      <c r="Q6767">
        <f>IF(COUNTIF(SolCotizacion!$E:$E,G6767)&gt;0,1,0)</f>
        <v>0</v>
      </c>
      <c r="R6767">
        <v>11655</v>
      </c>
    </row>
    <row r="6768" spans="1:18" hidden="1">
      <c r="A6768" t="s">
        <v>8170</v>
      </c>
      <c r="B6768" t="s">
        <v>5491</v>
      </c>
      <c r="C6768">
        <v>97</v>
      </c>
      <c r="D6768" t="s">
        <v>113</v>
      </c>
      <c r="E6768" t="s">
        <v>10192</v>
      </c>
      <c r="F6768" t="s">
        <v>228</v>
      </c>
      <c r="G6768" t="s">
        <v>179</v>
      </c>
      <c r="H6768">
        <v>5</v>
      </c>
      <c r="I6768" t="s">
        <v>103</v>
      </c>
      <c r="J6768" t="s">
        <v>118</v>
      </c>
      <c r="K6768" t="s">
        <v>325</v>
      </c>
      <c r="L6768" t="s">
        <v>290</v>
      </c>
      <c r="N6768" s="52">
        <v>23539.949510000002</v>
      </c>
      <c r="O6768" s="52">
        <v>23539.949510000002</v>
      </c>
      <c r="P6768">
        <v>1</v>
      </c>
      <c r="Q6768">
        <f>IF(COUNTIF(SolCotizacion!$E:$E,G6768)&gt;0,1,0)</f>
        <v>0</v>
      </c>
      <c r="R6768">
        <v>11659</v>
      </c>
    </row>
    <row r="6769" spans="1:18" hidden="1">
      <c r="A6769" t="s">
        <v>8171</v>
      </c>
      <c r="B6769" t="s">
        <v>5493</v>
      </c>
      <c r="C6769">
        <v>98</v>
      </c>
      <c r="D6769" t="s">
        <v>113</v>
      </c>
      <c r="E6769" t="s">
        <v>10193</v>
      </c>
      <c r="F6769" t="s">
        <v>229</v>
      </c>
      <c r="G6769" t="s">
        <v>180</v>
      </c>
      <c r="H6769">
        <v>5</v>
      </c>
      <c r="I6769" t="s">
        <v>103</v>
      </c>
      <c r="J6769" t="s">
        <v>118</v>
      </c>
      <c r="K6769" t="s">
        <v>325</v>
      </c>
      <c r="L6769" t="s">
        <v>290</v>
      </c>
      <c r="N6769" s="52">
        <v>35988.688735999996</v>
      </c>
      <c r="O6769" s="52">
        <v>35988.688735999996</v>
      </c>
      <c r="P6769">
        <v>1</v>
      </c>
      <c r="Q6769">
        <f>IF(COUNTIF(SolCotizacion!$E:$E,G6769)&gt;0,1,0)</f>
        <v>0</v>
      </c>
      <c r="R6769">
        <v>11661</v>
      </c>
    </row>
    <row r="6770" spans="1:18" hidden="1">
      <c r="A6770" t="s">
        <v>8172</v>
      </c>
      <c r="B6770" t="s">
        <v>5495</v>
      </c>
      <c r="C6770">
        <v>99</v>
      </c>
      <c r="D6770" t="s">
        <v>113</v>
      </c>
      <c r="E6770" t="s">
        <v>10194</v>
      </c>
      <c r="F6770" t="s">
        <v>230</v>
      </c>
      <c r="G6770" t="s">
        <v>181</v>
      </c>
      <c r="H6770">
        <v>5</v>
      </c>
      <c r="I6770" t="s">
        <v>103</v>
      </c>
      <c r="J6770" t="s">
        <v>118</v>
      </c>
      <c r="K6770" t="s">
        <v>325</v>
      </c>
      <c r="L6770" t="s">
        <v>290</v>
      </c>
      <c r="N6770" s="52">
        <v>35988.688735999996</v>
      </c>
      <c r="O6770" s="52">
        <v>35988.688735999996</v>
      </c>
      <c r="P6770">
        <v>1</v>
      </c>
      <c r="Q6770">
        <f>IF(COUNTIF(SolCotizacion!$E:$E,G6770)&gt;0,1,0)</f>
        <v>0</v>
      </c>
      <c r="R6770">
        <v>11663</v>
      </c>
    </row>
    <row r="6771" spans="1:18" hidden="1">
      <c r="A6771" t="s">
        <v>8173</v>
      </c>
      <c r="B6771" t="s">
        <v>5497</v>
      </c>
      <c r="C6771">
        <v>100</v>
      </c>
      <c r="D6771" t="s">
        <v>113</v>
      </c>
      <c r="E6771" t="s">
        <v>10195</v>
      </c>
      <c r="F6771" t="s">
        <v>231</v>
      </c>
      <c r="G6771" t="s">
        <v>182</v>
      </c>
      <c r="H6771">
        <v>5</v>
      </c>
      <c r="I6771" t="s">
        <v>103</v>
      </c>
      <c r="J6771" t="s">
        <v>118</v>
      </c>
      <c r="K6771" t="s">
        <v>325</v>
      </c>
      <c r="L6771" t="s">
        <v>290</v>
      </c>
      <c r="N6771" s="52">
        <v>89401.961880000017</v>
      </c>
      <c r="O6771" s="52">
        <v>89401.961880000017</v>
      </c>
      <c r="P6771">
        <v>1</v>
      </c>
      <c r="Q6771">
        <f>IF(COUNTIF(SolCotizacion!$E:$E,G6771)&gt;0,1,0)</f>
        <v>0</v>
      </c>
      <c r="R6771">
        <v>11665</v>
      </c>
    </row>
    <row r="6772" spans="1:18" hidden="1">
      <c r="A6772" t="s">
        <v>8174</v>
      </c>
      <c r="B6772" t="s">
        <v>5499</v>
      </c>
      <c r="C6772">
        <v>101</v>
      </c>
      <c r="D6772" t="s">
        <v>113</v>
      </c>
      <c r="E6772" t="s">
        <v>10196</v>
      </c>
      <c r="F6772" t="s">
        <v>232</v>
      </c>
      <c r="G6772" t="s">
        <v>183</v>
      </c>
      <c r="H6772">
        <v>5</v>
      </c>
      <c r="I6772" t="s">
        <v>103</v>
      </c>
      <c r="J6772" t="s">
        <v>118</v>
      </c>
      <c r="K6772" t="s">
        <v>325</v>
      </c>
      <c r="L6772" t="s">
        <v>290</v>
      </c>
      <c r="N6772" s="52">
        <v>37351.593355999998</v>
      </c>
      <c r="O6772" s="52">
        <v>37351.593355999998</v>
      </c>
      <c r="P6772">
        <v>1</v>
      </c>
      <c r="Q6772">
        <f>IF(COUNTIF(SolCotizacion!$E:$E,G6772)&gt;0,1,0)</f>
        <v>0</v>
      </c>
      <c r="R6772">
        <v>11667</v>
      </c>
    </row>
    <row r="6773" spans="1:18" hidden="1">
      <c r="A6773" t="s">
        <v>8175</v>
      </c>
      <c r="B6773" t="s">
        <v>5501</v>
      </c>
      <c r="C6773">
        <v>102</v>
      </c>
      <c r="D6773" t="s">
        <v>113</v>
      </c>
      <c r="E6773" t="s">
        <v>10197</v>
      </c>
      <c r="F6773" t="s">
        <v>233</v>
      </c>
      <c r="G6773" t="s">
        <v>184</v>
      </c>
      <c r="H6773">
        <v>5</v>
      </c>
      <c r="I6773" t="s">
        <v>103</v>
      </c>
      <c r="J6773" t="s">
        <v>118</v>
      </c>
      <c r="K6773" t="s">
        <v>325</v>
      </c>
      <c r="L6773" t="s">
        <v>290</v>
      </c>
      <c r="N6773" s="52">
        <v>37351.593355999998</v>
      </c>
      <c r="O6773" s="52">
        <v>37351.593355999998</v>
      </c>
      <c r="P6773">
        <v>1</v>
      </c>
      <c r="Q6773">
        <f>IF(COUNTIF(SolCotizacion!$E:$E,G6773)&gt;0,1,0)</f>
        <v>0</v>
      </c>
      <c r="R6773">
        <v>11669</v>
      </c>
    </row>
    <row r="6774" spans="1:18" hidden="1">
      <c r="A6774" t="s">
        <v>8176</v>
      </c>
      <c r="B6774" t="s">
        <v>5503</v>
      </c>
      <c r="C6774">
        <v>103</v>
      </c>
      <c r="D6774" t="s">
        <v>113</v>
      </c>
      <c r="E6774" t="s">
        <v>10198</v>
      </c>
      <c r="F6774" t="s">
        <v>234</v>
      </c>
      <c r="G6774" t="s">
        <v>185</v>
      </c>
      <c r="H6774">
        <v>5</v>
      </c>
      <c r="I6774" t="s">
        <v>103</v>
      </c>
      <c r="J6774" t="s">
        <v>118</v>
      </c>
      <c r="K6774" t="s">
        <v>325</v>
      </c>
      <c r="L6774" t="s">
        <v>290</v>
      </c>
      <c r="N6774" s="52">
        <v>41941.875514000007</v>
      </c>
      <c r="O6774" s="52">
        <v>41941.875514000007</v>
      </c>
      <c r="P6774">
        <v>1</v>
      </c>
      <c r="Q6774">
        <f>IF(COUNTIF(SolCotizacion!$E:$E,G6774)&gt;0,1,0)</f>
        <v>0</v>
      </c>
      <c r="R6774">
        <v>11671</v>
      </c>
    </row>
    <row r="6775" spans="1:18" hidden="1">
      <c r="A6775" t="s">
        <v>8177</v>
      </c>
      <c r="B6775" t="s">
        <v>5505</v>
      </c>
      <c r="C6775">
        <v>104</v>
      </c>
      <c r="D6775" t="s">
        <v>113</v>
      </c>
      <c r="E6775" t="s">
        <v>10199</v>
      </c>
      <c r="F6775" t="s">
        <v>235</v>
      </c>
      <c r="G6775" t="s">
        <v>186</v>
      </c>
      <c r="H6775">
        <v>5</v>
      </c>
      <c r="I6775" t="s">
        <v>103</v>
      </c>
      <c r="J6775" t="s">
        <v>118</v>
      </c>
      <c r="K6775" t="s">
        <v>325</v>
      </c>
      <c r="L6775" t="s">
        <v>290</v>
      </c>
      <c r="N6775" s="52">
        <v>78258.129796000008</v>
      </c>
      <c r="O6775" s="52">
        <v>78258.129796000008</v>
      </c>
      <c r="P6775">
        <v>1</v>
      </c>
      <c r="Q6775">
        <f>IF(COUNTIF(SolCotizacion!$E:$E,G6775)&gt;0,1,0)</f>
        <v>0</v>
      </c>
      <c r="R6775">
        <v>11673</v>
      </c>
    </row>
    <row r="6776" spans="1:18" hidden="1">
      <c r="A6776" t="s">
        <v>8178</v>
      </c>
      <c r="B6776" t="s">
        <v>5507</v>
      </c>
      <c r="C6776">
        <v>105</v>
      </c>
      <c r="D6776" t="s">
        <v>113</v>
      </c>
      <c r="E6776" t="s">
        <v>10200</v>
      </c>
      <c r="F6776" t="s">
        <v>236</v>
      </c>
      <c r="G6776" t="s">
        <v>187</v>
      </c>
      <c r="H6776">
        <v>5</v>
      </c>
      <c r="I6776" t="s">
        <v>103</v>
      </c>
      <c r="J6776" t="s">
        <v>118</v>
      </c>
      <c r="K6776" t="s">
        <v>325</v>
      </c>
      <c r="L6776" t="s">
        <v>290</v>
      </c>
      <c r="N6776" s="52">
        <v>56069.281114000005</v>
      </c>
      <c r="O6776" s="52">
        <v>56069.281114000005</v>
      </c>
      <c r="P6776">
        <v>1</v>
      </c>
      <c r="Q6776">
        <f>IF(COUNTIF(SolCotizacion!$E:$E,G6776)&gt;0,1,0)</f>
        <v>0</v>
      </c>
      <c r="R6776">
        <v>11675</v>
      </c>
    </row>
    <row r="6777" spans="1:18" hidden="1">
      <c r="A6777" t="s">
        <v>8179</v>
      </c>
      <c r="B6777" t="s">
        <v>5509</v>
      </c>
      <c r="C6777">
        <v>106</v>
      </c>
      <c r="D6777" t="s">
        <v>113</v>
      </c>
      <c r="E6777" t="s">
        <v>10201</v>
      </c>
      <c r="F6777" t="s">
        <v>237</v>
      </c>
      <c r="G6777" t="s">
        <v>188</v>
      </c>
      <c r="H6777">
        <v>5</v>
      </c>
      <c r="I6777" t="s">
        <v>103</v>
      </c>
      <c r="J6777" t="s">
        <v>118</v>
      </c>
      <c r="K6777" t="s">
        <v>325</v>
      </c>
      <c r="L6777" t="s">
        <v>290</v>
      </c>
      <c r="N6777" s="52">
        <v>15438.761492000001</v>
      </c>
      <c r="O6777" s="52">
        <v>15438.761492000001</v>
      </c>
      <c r="P6777">
        <v>1</v>
      </c>
      <c r="Q6777">
        <f>IF(COUNTIF(SolCotizacion!$E:$E,G6777)&gt;0,1,0)</f>
        <v>0</v>
      </c>
      <c r="R6777">
        <v>11677</v>
      </c>
    </row>
    <row r="6778" spans="1:18" hidden="1">
      <c r="A6778" t="s">
        <v>8180</v>
      </c>
      <c r="B6778" t="s">
        <v>5511</v>
      </c>
      <c r="C6778">
        <v>107</v>
      </c>
      <c r="D6778" t="s">
        <v>113</v>
      </c>
      <c r="E6778" t="s">
        <v>10202</v>
      </c>
      <c r="F6778" t="s">
        <v>238</v>
      </c>
      <c r="G6778" t="s">
        <v>189</v>
      </c>
      <c r="H6778">
        <v>5</v>
      </c>
      <c r="I6778" t="s">
        <v>103</v>
      </c>
      <c r="J6778" t="s">
        <v>118</v>
      </c>
      <c r="K6778" t="s">
        <v>325</v>
      </c>
      <c r="L6778" t="s">
        <v>290</v>
      </c>
      <c r="N6778" s="52">
        <v>57694.242298000005</v>
      </c>
      <c r="O6778" s="52">
        <v>57694.242298000005</v>
      </c>
      <c r="P6778">
        <v>1</v>
      </c>
      <c r="Q6778">
        <f>IF(COUNTIF(SolCotizacion!$E:$E,G6778)&gt;0,1,0)</f>
        <v>0</v>
      </c>
      <c r="R6778">
        <v>11679</v>
      </c>
    </row>
    <row r="6779" spans="1:18" hidden="1">
      <c r="A6779" t="s">
        <v>8181</v>
      </c>
      <c r="B6779" t="s">
        <v>5513</v>
      </c>
      <c r="C6779">
        <v>108</v>
      </c>
      <c r="D6779" t="s">
        <v>113</v>
      </c>
      <c r="E6779" t="s">
        <v>10203</v>
      </c>
      <c r="F6779" t="s">
        <v>239</v>
      </c>
      <c r="G6779" t="s">
        <v>190</v>
      </c>
      <c r="H6779">
        <v>5</v>
      </c>
      <c r="I6779" t="s">
        <v>103</v>
      </c>
      <c r="J6779" t="s">
        <v>118</v>
      </c>
      <c r="K6779" t="s">
        <v>325</v>
      </c>
      <c r="L6779" t="s">
        <v>290</v>
      </c>
      <c r="N6779" s="52">
        <v>86946.793780000007</v>
      </c>
      <c r="O6779" s="52">
        <v>86946.793780000007</v>
      </c>
      <c r="P6779">
        <v>1</v>
      </c>
      <c r="Q6779">
        <f>IF(COUNTIF(SolCotizacion!$E:$E,G6779)&gt;0,1,0)</f>
        <v>0</v>
      </c>
      <c r="R6779">
        <v>11681</v>
      </c>
    </row>
    <row r="6780" spans="1:18" hidden="1">
      <c r="A6780" t="s">
        <v>8182</v>
      </c>
      <c r="B6780" t="s">
        <v>5515</v>
      </c>
      <c r="C6780">
        <v>109</v>
      </c>
      <c r="D6780" t="s">
        <v>113</v>
      </c>
      <c r="E6780" t="s">
        <v>10204</v>
      </c>
      <c r="F6780" t="s">
        <v>240</v>
      </c>
      <c r="G6780" t="s">
        <v>191</v>
      </c>
      <c r="H6780">
        <v>5</v>
      </c>
      <c r="I6780" t="s">
        <v>103</v>
      </c>
      <c r="J6780" t="s">
        <v>118</v>
      </c>
      <c r="K6780" t="s">
        <v>325</v>
      </c>
      <c r="L6780" t="s">
        <v>290</v>
      </c>
      <c r="N6780" s="52">
        <v>1457.4175</v>
      </c>
      <c r="O6780" s="52">
        <v>1457.4175</v>
      </c>
      <c r="P6780">
        <v>1</v>
      </c>
      <c r="Q6780">
        <f>IF(COUNTIF(SolCotizacion!$E:$E,G6780)&gt;0,1,0)</f>
        <v>0</v>
      </c>
      <c r="R6780">
        <v>11683</v>
      </c>
    </row>
    <row r="6781" spans="1:18" hidden="1">
      <c r="A6781" t="s">
        <v>8183</v>
      </c>
      <c r="B6781" t="s">
        <v>5517</v>
      </c>
      <c r="C6781">
        <v>110</v>
      </c>
      <c r="D6781" t="s">
        <v>113</v>
      </c>
      <c r="E6781" t="s">
        <v>10205</v>
      </c>
      <c r="F6781" t="s">
        <v>241</v>
      </c>
      <c r="G6781" t="s">
        <v>192</v>
      </c>
      <c r="H6781">
        <v>5</v>
      </c>
      <c r="I6781" t="s">
        <v>103</v>
      </c>
      <c r="J6781" t="s">
        <v>118</v>
      </c>
      <c r="K6781" t="s">
        <v>325</v>
      </c>
      <c r="L6781" t="s">
        <v>290</v>
      </c>
      <c r="N6781" s="52">
        <v>2.1461440000000001</v>
      </c>
      <c r="O6781" s="52">
        <v>2.1461440000000001</v>
      </c>
      <c r="P6781">
        <v>1</v>
      </c>
      <c r="Q6781">
        <f>IF(COUNTIF(SolCotizacion!$E:$E,G6781)&gt;0,1,0)</f>
        <v>0</v>
      </c>
      <c r="R6781">
        <v>11685</v>
      </c>
    </row>
    <row r="6782" spans="1:18" hidden="1">
      <c r="A6782" t="s">
        <v>8184</v>
      </c>
      <c r="B6782" t="s">
        <v>5519</v>
      </c>
      <c r="C6782">
        <v>111</v>
      </c>
      <c r="D6782" t="s">
        <v>113</v>
      </c>
      <c r="E6782" t="s">
        <v>10206</v>
      </c>
      <c r="F6782" t="s">
        <v>242</v>
      </c>
      <c r="G6782" t="s">
        <v>193</v>
      </c>
      <c r="H6782">
        <v>5</v>
      </c>
      <c r="I6782" t="s">
        <v>103</v>
      </c>
      <c r="J6782" t="s">
        <v>118</v>
      </c>
      <c r="K6782" t="s">
        <v>325</v>
      </c>
      <c r="L6782" t="s">
        <v>290</v>
      </c>
      <c r="N6782" s="52">
        <v>351466.70805400005</v>
      </c>
      <c r="O6782" s="52">
        <v>351466.70805400005</v>
      </c>
      <c r="P6782">
        <v>1</v>
      </c>
      <c r="Q6782">
        <f>IF(COUNTIF(SolCotizacion!$E:$E,G6782)&gt;0,1,0)</f>
        <v>0</v>
      </c>
      <c r="R6782">
        <v>11687</v>
      </c>
    </row>
    <row r="6783" spans="1:18" hidden="1">
      <c r="A6783" t="s">
        <v>8185</v>
      </c>
      <c r="B6783" t="s">
        <v>5521</v>
      </c>
      <c r="C6783">
        <v>112</v>
      </c>
      <c r="D6783" t="s">
        <v>113</v>
      </c>
      <c r="E6783" t="s">
        <v>9995</v>
      </c>
      <c r="F6783" t="s">
        <v>125</v>
      </c>
      <c r="G6783" t="s">
        <v>88</v>
      </c>
      <c r="H6783">
        <v>5</v>
      </c>
      <c r="I6783">
        <v>1</v>
      </c>
      <c r="J6783" t="s">
        <v>88</v>
      </c>
      <c r="K6783" t="s">
        <v>31</v>
      </c>
      <c r="L6783" t="s">
        <v>290</v>
      </c>
      <c r="N6783" s="52">
        <v>8592.004960000002</v>
      </c>
      <c r="O6783" s="52">
        <v>8592.004960000002</v>
      </c>
      <c r="P6783">
        <v>1</v>
      </c>
      <c r="Q6783">
        <f>IF(COUNTIFS(SolCotizacion!$D:$D,$G6783,SolCotizacion!$K:$K,$I6783)&gt;0,1,0)</f>
        <v>0</v>
      </c>
      <c r="R6783">
        <v>11689</v>
      </c>
    </row>
    <row r="6784" spans="1:18" hidden="1">
      <c r="A6784" t="s">
        <v>8186</v>
      </c>
      <c r="B6784" t="s">
        <v>5523</v>
      </c>
      <c r="C6784">
        <v>113</v>
      </c>
      <c r="D6784" t="s">
        <v>113</v>
      </c>
      <c r="E6784" t="s">
        <v>9996</v>
      </c>
      <c r="F6784" t="s">
        <v>125</v>
      </c>
      <c r="G6784" t="s">
        <v>88</v>
      </c>
      <c r="H6784">
        <v>5</v>
      </c>
      <c r="I6784">
        <v>2</v>
      </c>
      <c r="J6784" t="s">
        <v>88</v>
      </c>
      <c r="K6784" t="s">
        <v>31</v>
      </c>
      <c r="L6784" t="s">
        <v>290</v>
      </c>
      <c r="N6784" s="52">
        <v>8592.004960000002</v>
      </c>
      <c r="O6784" s="52">
        <v>8592.004960000002</v>
      </c>
      <c r="P6784">
        <v>1</v>
      </c>
      <c r="Q6784">
        <f>IF(COUNTIFS(SolCotizacion!$D:$D,$G6784,SolCotizacion!$K:$K,$I6784)&gt;0,1,0)</f>
        <v>1</v>
      </c>
      <c r="R6784">
        <v>11691</v>
      </c>
    </row>
    <row r="6785" spans="1:19" hidden="1">
      <c r="A6785" t="s">
        <v>8187</v>
      </c>
      <c r="B6785" t="s">
        <v>5525</v>
      </c>
      <c r="C6785">
        <v>114</v>
      </c>
      <c r="D6785" t="s">
        <v>113</v>
      </c>
      <c r="E6785" t="s">
        <v>9997</v>
      </c>
      <c r="F6785" t="s">
        <v>125</v>
      </c>
      <c r="G6785" t="s">
        <v>88</v>
      </c>
      <c r="H6785">
        <v>5</v>
      </c>
      <c r="I6785">
        <v>3</v>
      </c>
      <c r="J6785" t="s">
        <v>88</v>
      </c>
      <c r="K6785" t="s">
        <v>31</v>
      </c>
      <c r="L6785" t="s">
        <v>290</v>
      </c>
      <c r="N6785" s="52">
        <v>8592.004960000002</v>
      </c>
      <c r="O6785" s="52">
        <v>8592.004960000002</v>
      </c>
      <c r="P6785">
        <v>1</v>
      </c>
      <c r="Q6785">
        <f>IF(COUNTIFS(SolCotizacion!$D:$D,$G6785,SolCotizacion!$K:$K,$I6785)&gt;0,1,0)</f>
        <v>0</v>
      </c>
      <c r="R6785">
        <v>11693</v>
      </c>
    </row>
    <row r="6786" spans="1:19" hidden="1">
      <c r="A6786" t="s">
        <v>8188</v>
      </c>
      <c r="B6786" t="s">
        <v>5527</v>
      </c>
      <c r="C6786">
        <v>115</v>
      </c>
      <c r="D6786" t="s">
        <v>113</v>
      </c>
      <c r="E6786" t="s">
        <v>252</v>
      </c>
      <c r="F6786" t="s">
        <v>243</v>
      </c>
      <c r="G6786" t="s">
        <v>176</v>
      </c>
      <c r="H6786">
        <v>5</v>
      </c>
      <c r="I6786">
        <v>1</v>
      </c>
      <c r="J6786" t="s">
        <v>127</v>
      </c>
      <c r="K6786" t="s">
        <v>31</v>
      </c>
      <c r="L6786" t="s">
        <v>290</v>
      </c>
      <c r="M6786" s="53">
        <v>0.04</v>
      </c>
      <c r="N6786" s="52">
        <v>34993.734314000008</v>
      </c>
      <c r="O6786" s="52">
        <v>32928.338982000001</v>
      </c>
      <c r="P6786">
        <v>1</v>
      </c>
      <c r="Q6786">
        <f>IF(SUMIFS(SolCotizacion!$P:$P,SolCotizacion!$E:$E,$G6786,SolCotizacion!$K:$K,$I6786)&gt;499,1,0)</f>
        <v>0</v>
      </c>
      <c r="R6786">
        <v>11695</v>
      </c>
      <c r="S6786" s="56">
        <f>IF(SUMIFS(SolCotizacion!$P:$P,SolCotizacion!$E:$E,$G6786,SolCotizacion!$K:$K,$I6786)&gt;499,4%,0)</f>
        <v>0</v>
      </c>
    </row>
    <row r="6787" spans="1:19" hidden="1">
      <c r="A6787" t="s">
        <v>8189</v>
      </c>
      <c r="B6787" t="s">
        <v>5529</v>
      </c>
      <c r="C6787">
        <v>116</v>
      </c>
      <c r="D6787" t="s">
        <v>113</v>
      </c>
      <c r="E6787" t="s">
        <v>253</v>
      </c>
      <c r="F6787" t="s">
        <v>243</v>
      </c>
      <c r="G6787" t="s">
        <v>176</v>
      </c>
      <c r="H6787">
        <v>5</v>
      </c>
      <c r="I6787">
        <v>2</v>
      </c>
      <c r="J6787" t="s">
        <v>127</v>
      </c>
      <c r="K6787" t="s">
        <v>31</v>
      </c>
      <c r="L6787" t="s">
        <v>290</v>
      </c>
      <c r="M6787" s="53">
        <v>0.04</v>
      </c>
      <c r="N6787" s="52">
        <v>35821.310140000001</v>
      </c>
      <c r="O6787" s="52">
        <v>33660.081224000001</v>
      </c>
      <c r="P6787">
        <v>1</v>
      </c>
      <c r="Q6787">
        <f>IF(SUMIFS(SolCotizacion!$P:$P,SolCotizacion!$E:$E,$G6787,SolCotizacion!$K:$K,$I6787)&gt;499,1,0)</f>
        <v>0</v>
      </c>
      <c r="R6787">
        <v>11696</v>
      </c>
      <c r="S6787" s="56">
        <f>IF(SUMIFS(SolCotizacion!$P:$P,SolCotizacion!$E:$E,$G6787,SolCotizacion!$K:$K,$I6787)&gt;499,4%,0)</f>
        <v>0</v>
      </c>
    </row>
    <row r="6788" spans="1:19" hidden="1">
      <c r="A6788" t="s">
        <v>8190</v>
      </c>
      <c r="B6788" t="s">
        <v>5531</v>
      </c>
      <c r="C6788">
        <v>117</v>
      </c>
      <c r="D6788" t="s">
        <v>113</v>
      </c>
      <c r="E6788" t="s">
        <v>254</v>
      </c>
      <c r="F6788" t="s">
        <v>243</v>
      </c>
      <c r="G6788" t="s">
        <v>176</v>
      </c>
      <c r="H6788">
        <v>5</v>
      </c>
      <c r="I6788">
        <v>3</v>
      </c>
      <c r="J6788" t="s">
        <v>127</v>
      </c>
      <c r="K6788" t="s">
        <v>31</v>
      </c>
      <c r="L6788" t="s">
        <v>290</v>
      </c>
      <c r="M6788" s="53">
        <v>0.04</v>
      </c>
      <c r="N6788" s="52">
        <v>36468.166196000006</v>
      </c>
      <c r="O6788" s="52">
        <v>34230.594398000001</v>
      </c>
      <c r="P6788">
        <v>1</v>
      </c>
      <c r="Q6788">
        <f>IF(SUMIFS(SolCotizacion!$P:$P,SolCotizacion!$E:$E,$G6788,SolCotizacion!$K:$K,$I6788)&gt;499,1,0)</f>
        <v>0</v>
      </c>
      <c r="R6788">
        <v>11697</v>
      </c>
      <c r="S6788" s="56">
        <f>IF(SUMIFS(SolCotizacion!$P:$P,SolCotizacion!$E:$E,$G6788,SolCotizacion!$K:$K,$I6788)&gt;499,4%,0)</f>
        <v>0</v>
      </c>
    </row>
    <row r="6789" spans="1:19" hidden="1">
      <c r="A6789" t="s">
        <v>8191</v>
      </c>
      <c r="B6789" t="s">
        <v>5533</v>
      </c>
      <c r="C6789">
        <v>118</v>
      </c>
      <c r="D6789" t="s">
        <v>113</v>
      </c>
      <c r="E6789" t="s">
        <v>10207</v>
      </c>
      <c r="F6789" t="s">
        <v>244</v>
      </c>
      <c r="G6789" t="s">
        <v>177</v>
      </c>
      <c r="H6789">
        <v>5</v>
      </c>
      <c r="I6789">
        <v>1</v>
      </c>
      <c r="J6789" t="s">
        <v>127</v>
      </c>
      <c r="K6789" t="s">
        <v>31</v>
      </c>
      <c r="L6789" t="s">
        <v>290</v>
      </c>
      <c r="M6789" s="53">
        <v>0.04</v>
      </c>
      <c r="N6789" s="52">
        <v>88829.777190000008</v>
      </c>
      <c r="O6789" s="52">
        <v>83586.89185</v>
      </c>
      <c r="P6789">
        <v>1</v>
      </c>
      <c r="Q6789">
        <f>IF(SUMIFS(SolCotizacion!$P:$P,SolCotizacion!$E:$E,$G6789,SolCotizacion!$K:$K,$I6789)&gt;499,1,0)</f>
        <v>0</v>
      </c>
      <c r="R6789">
        <v>11698</v>
      </c>
      <c r="S6789" s="56">
        <f>IF(SUMIFS(SolCotizacion!$P:$P,SolCotizacion!$E:$E,$G6789,SolCotizacion!$K:$K,$I6789)&gt;499,4%,0)</f>
        <v>0</v>
      </c>
    </row>
    <row r="6790" spans="1:19" hidden="1">
      <c r="A6790" t="s">
        <v>8192</v>
      </c>
      <c r="B6790" t="s">
        <v>5535</v>
      </c>
      <c r="C6790">
        <v>119</v>
      </c>
      <c r="D6790" t="s">
        <v>113</v>
      </c>
      <c r="E6790" t="s">
        <v>10208</v>
      </c>
      <c r="F6790" t="s">
        <v>244</v>
      </c>
      <c r="G6790" t="s">
        <v>177</v>
      </c>
      <c r="H6790">
        <v>5</v>
      </c>
      <c r="I6790">
        <v>2</v>
      </c>
      <c r="J6790" t="s">
        <v>127</v>
      </c>
      <c r="K6790" t="s">
        <v>31</v>
      </c>
      <c r="L6790" t="s">
        <v>290</v>
      </c>
      <c r="M6790" s="53">
        <v>0.04</v>
      </c>
      <c r="N6790" s="52">
        <v>90930.521990000008</v>
      </c>
      <c r="O6790" s="52">
        <v>85444.400118000005</v>
      </c>
      <c r="P6790">
        <v>1</v>
      </c>
      <c r="Q6790">
        <f>IF(SUMIFS(SolCotizacion!$P:$P,SolCotizacion!$E:$E,$G6790,SolCotizacion!$K:$K,$I6790)&gt;499,1,0)</f>
        <v>0</v>
      </c>
      <c r="R6790">
        <v>11699</v>
      </c>
      <c r="S6790" s="56">
        <f>IF(SUMIFS(SolCotizacion!$P:$P,SolCotizacion!$E:$E,$G6790,SolCotizacion!$K:$K,$I6790)&gt;499,4%,0)</f>
        <v>0</v>
      </c>
    </row>
    <row r="6791" spans="1:19" hidden="1">
      <c r="A6791" t="s">
        <v>8193</v>
      </c>
      <c r="B6791" t="s">
        <v>5537</v>
      </c>
      <c r="C6791">
        <v>120</v>
      </c>
      <c r="D6791" t="s">
        <v>113</v>
      </c>
      <c r="E6791" t="s">
        <v>10209</v>
      </c>
      <c r="F6791" t="s">
        <v>244</v>
      </c>
      <c r="G6791" t="s">
        <v>177</v>
      </c>
      <c r="H6791">
        <v>5</v>
      </c>
      <c r="I6791">
        <v>3</v>
      </c>
      <c r="J6791" t="s">
        <v>127</v>
      </c>
      <c r="K6791" t="s">
        <v>31</v>
      </c>
      <c r="L6791" t="s">
        <v>290</v>
      </c>
      <c r="M6791" s="53">
        <v>0.04</v>
      </c>
      <c r="N6791" s="52">
        <v>92572.456284000014</v>
      </c>
      <c r="O6791" s="52">
        <v>86892.624280000004</v>
      </c>
      <c r="P6791">
        <v>1</v>
      </c>
      <c r="Q6791">
        <f>IF(SUMIFS(SolCotizacion!$P:$P,SolCotizacion!$E:$E,$G6791,SolCotizacion!$K:$K,$I6791)&gt;499,1,0)</f>
        <v>0</v>
      </c>
      <c r="R6791">
        <v>11700</v>
      </c>
      <c r="S6791" s="56">
        <f>IF(SUMIFS(SolCotizacion!$P:$P,SolCotizacion!$E:$E,$G6791,SolCotizacion!$K:$K,$I6791)&gt;499,4%,0)</f>
        <v>0</v>
      </c>
    </row>
    <row r="6792" spans="1:19" hidden="1">
      <c r="A6792" t="s">
        <v>8194</v>
      </c>
      <c r="B6792" t="s">
        <v>5539</v>
      </c>
      <c r="C6792">
        <v>121</v>
      </c>
      <c r="D6792" t="s">
        <v>113</v>
      </c>
      <c r="E6792" t="s">
        <v>10210</v>
      </c>
      <c r="F6792" t="s">
        <v>245</v>
      </c>
      <c r="G6792" t="s">
        <v>178</v>
      </c>
      <c r="H6792">
        <v>5</v>
      </c>
      <c r="I6792">
        <v>1</v>
      </c>
      <c r="J6792" t="s">
        <v>127</v>
      </c>
      <c r="K6792" t="s">
        <v>31</v>
      </c>
      <c r="L6792" t="s">
        <v>290</v>
      </c>
      <c r="M6792" s="53">
        <v>0.04</v>
      </c>
      <c r="N6792" s="52">
        <v>52682.738107999998</v>
      </c>
      <c r="O6792" s="52">
        <v>49573.336582000004</v>
      </c>
      <c r="P6792">
        <v>1</v>
      </c>
      <c r="Q6792">
        <f>IF(SUMIFS(SolCotizacion!$P:$P,SolCotizacion!$E:$E,$G6792,SolCotizacion!$K:$K,$I6792)&gt;499,1,0)</f>
        <v>0</v>
      </c>
      <c r="R6792">
        <v>11701</v>
      </c>
      <c r="S6792" s="56">
        <f>IF(SUMIFS(SolCotizacion!$P:$P,SolCotizacion!$E:$E,$G6792,SolCotizacion!$K:$K,$I6792)&gt;499,4%,0)</f>
        <v>0</v>
      </c>
    </row>
    <row r="6793" spans="1:19" hidden="1">
      <c r="A6793" t="s">
        <v>8195</v>
      </c>
      <c r="B6793" t="s">
        <v>5541</v>
      </c>
      <c r="C6793">
        <v>122</v>
      </c>
      <c r="D6793" t="s">
        <v>113</v>
      </c>
      <c r="E6793" t="s">
        <v>10211</v>
      </c>
      <c r="F6793" t="s">
        <v>245</v>
      </c>
      <c r="G6793" t="s">
        <v>178</v>
      </c>
      <c r="H6793">
        <v>5</v>
      </c>
      <c r="I6793">
        <v>2</v>
      </c>
      <c r="J6793" t="s">
        <v>127</v>
      </c>
      <c r="K6793" t="s">
        <v>31</v>
      </c>
      <c r="L6793" t="s">
        <v>290</v>
      </c>
      <c r="M6793" s="53">
        <v>0.04</v>
      </c>
      <c r="N6793" s="52">
        <v>53928.667562000002</v>
      </c>
      <c r="O6793" s="52">
        <v>50674.958488000004</v>
      </c>
      <c r="P6793">
        <v>1</v>
      </c>
      <c r="Q6793">
        <f>IF(SUMIFS(SolCotizacion!$P:$P,SolCotizacion!$E:$E,$G6793,SolCotizacion!$K:$K,$I6793)&gt;499,1,0)</f>
        <v>0</v>
      </c>
      <c r="R6793">
        <v>11702</v>
      </c>
      <c r="S6793" s="56">
        <f>IF(SUMIFS(SolCotizacion!$P:$P,SolCotizacion!$E:$E,$G6793,SolCotizacion!$K:$K,$I6793)&gt;499,4%,0)</f>
        <v>0</v>
      </c>
    </row>
    <row r="6794" spans="1:19" hidden="1">
      <c r="A6794" t="s">
        <v>8196</v>
      </c>
      <c r="B6794" t="s">
        <v>5543</v>
      </c>
      <c r="C6794">
        <v>123</v>
      </c>
      <c r="D6794" t="s">
        <v>113</v>
      </c>
      <c r="E6794" t="s">
        <v>10212</v>
      </c>
      <c r="F6794" t="s">
        <v>245</v>
      </c>
      <c r="G6794" t="s">
        <v>178</v>
      </c>
      <c r="H6794">
        <v>5</v>
      </c>
      <c r="I6794">
        <v>3</v>
      </c>
      <c r="J6794" t="s">
        <v>127</v>
      </c>
      <c r="K6794" t="s">
        <v>31</v>
      </c>
      <c r="L6794" t="s">
        <v>290</v>
      </c>
      <c r="M6794" s="53">
        <v>0.04</v>
      </c>
      <c r="N6794" s="52">
        <v>54902.439129999999</v>
      </c>
      <c r="O6794" s="52">
        <v>51533.859762</v>
      </c>
      <c r="P6794">
        <v>1</v>
      </c>
      <c r="Q6794">
        <f>IF(SUMIFS(SolCotizacion!$P:$P,SolCotizacion!$E:$E,$G6794,SolCotizacion!$K:$K,$I6794)&gt;499,1,0)</f>
        <v>0</v>
      </c>
      <c r="R6794">
        <v>11703</v>
      </c>
      <c r="S6794" s="56">
        <f>IF(SUMIFS(SolCotizacion!$P:$P,SolCotizacion!$E:$E,$G6794,SolCotizacion!$K:$K,$I6794)&gt;499,4%,0)</f>
        <v>0</v>
      </c>
    </row>
    <row r="6795" spans="1:19" hidden="1">
      <c r="A6795" t="s">
        <v>8197</v>
      </c>
      <c r="B6795" t="s">
        <v>5545</v>
      </c>
      <c r="C6795">
        <v>127</v>
      </c>
      <c r="D6795" t="s">
        <v>113</v>
      </c>
      <c r="E6795" t="s">
        <v>10213</v>
      </c>
      <c r="F6795" t="s">
        <v>246</v>
      </c>
      <c r="G6795" t="s">
        <v>179</v>
      </c>
      <c r="H6795">
        <v>5</v>
      </c>
      <c r="I6795">
        <v>1</v>
      </c>
      <c r="J6795" t="s">
        <v>127</v>
      </c>
      <c r="K6795" t="s">
        <v>31</v>
      </c>
      <c r="L6795" t="s">
        <v>290</v>
      </c>
      <c r="M6795" s="53">
        <v>0.04</v>
      </c>
      <c r="N6795" s="52">
        <v>38108.418656000002</v>
      </c>
      <c r="O6795" s="52">
        <v>35859.208154</v>
      </c>
      <c r="P6795">
        <v>1</v>
      </c>
      <c r="Q6795">
        <f>IF(SUMIFS(SolCotizacion!$P:$P,SolCotizacion!$E:$E,$G6795,SolCotizacion!$K:$K,$I6795)&gt;499,1,0)</f>
        <v>0</v>
      </c>
      <c r="R6795">
        <v>11707</v>
      </c>
      <c r="S6795" s="56">
        <f>IF(SUMIFS(SolCotizacion!$P:$P,SolCotizacion!$E:$E,$G6795,SolCotizacion!$K:$K,$I6795)&gt;499,4%,0)</f>
        <v>0</v>
      </c>
    </row>
    <row r="6796" spans="1:19" hidden="1">
      <c r="A6796" t="s">
        <v>8198</v>
      </c>
      <c r="B6796" t="s">
        <v>5547</v>
      </c>
      <c r="C6796">
        <v>128</v>
      </c>
      <c r="D6796" t="s">
        <v>113</v>
      </c>
      <c r="E6796" t="s">
        <v>10214</v>
      </c>
      <c r="F6796" t="s">
        <v>246</v>
      </c>
      <c r="G6796" t="s">
        <v>179</v>
      </c>
      <c r="H6796">
        <v>5</v>
      </c>
      <c r="I6796">
        <v>2</v>
      </c>
      <c r="J6796" t="s">
        <v>127</v>
      </c>
      <c r="K6796" t="s">
        <v>31</v>
      </c>
      <c r="L6796" t="s">
        <v>290</v>
      </c>
      <c r="M6796" s="53">
        <v>0.04</v>
      </c>
      <c r="N6796" s="52">
        <v>39009.634048</v>
      </c>
      <c r="O6796" s="52">
        <v>36656.067294</v>
      </c>
      <c r="P6796">
        <v>1</v>
      </c>
      <c r="Q6796">
        <f>IF(SUMIFS(SolCotizacion!$P:$P,SolCotizacion!$E:$E,$G6796,SolCotizacion!$K:$K,$I6796)&gt;499,1,0)</f>
        <v>0</v>
      </c>
      <c r="R6796">
        <v>11708</v>
      </c>
      <c r="S6796" s="56">
        <f>IF(SUMIFS(SolCotizacion!$P:$P,SolCotizacion!$E:$E,$G6796,SolCotizacion!$K:$K,$I6796)&gt;499,4%,0)</f>
        <v>0</v>
      </c>
    </row>
    <row r="6797" spans="1:19" hidden="1">
      <c r="A6797" t="s">
        <v>8199</v>
      </c>
      <c r="B6797" t="s">
        <v>5549</v>
      </c>
      <c r="C6797">
        <v>129</v>
      </c>
      <c r="D6797" t="s">
        <v>113</v>
      </c>
      <c r="E6797" t="s">
        <v>10215</v>
      </c>
      <c r="F6797" t="s">
        <v>246</v>
      </c>
      <c r="G6797" t="s">
        <v>179</v>
      </c>
      <c r="H6797">
        <v>5</v>
      </c>
      <c r="I6797">
        <v>3</v>
      </c>
      <c r="J6797" t="s">
        <v>127</v>
      </c>
      <c r="K6797" t="s">
        <v>31</v>
      </c>
      <c r="L6797" t="s">
        <v>290</v>
      </c>
      <c r="M6797" s="53">
        <v>0.04</v>
      </c>
      <c r="N6797" s="52">
        <v>39714.054226</v>
      </c>
      <c r="O6797" s="52">
        <v>37277.355346000004</v>
      </c>
      <c r="P6797">
        <v>1</v>
      </c>
      <c r="Q6797">
        <f>IF(SUMIFS(SolCotizacion!$P:$P,SolCotizacion!$E:$E,$G6797,SolCotizacion!$K:$K,$I6797)&gt;499,1,0)</f>
        <v>0</v>
      </c>
      <c r="R6797">
        <v>11709</v>
      </c>
      <c r="S6797" s="56">
        <f>IF(SUMIFS(SolCotizacion!$P:$P,SolCotizacion!$E:$E,$G6797,SolCotizacion!$K:$K,$I6797)&gt;499,4%,0)</f>
        <v>0</v>
      </c>
    </row>
    <row r="6798" spans="1:19" hidden="1">
      <c r="A6798" t="s">
        <v>8200</v>
      </c>
      <c r="B6798" t="s">
        <v>5551</v>
      </c>
      <c r="C6798">
        <v>130</v>
      </c>
      <c r="D6798" t="s">
        <v>113</v>
      </c>
      <c r="E6798" t="s">
        <v>10216</v>
      </c>
      <c r="F6798" t="s">
        <v>247</v>
      </c>
      <c r="G6798" t="s">
        <v>180</v>
      </c>
      <c r="H6798">
        <v>5</v>
      </c>
      <c r="I6798">
        <v>1</v>
      </c>
      <c r="J6798" t="s">
        <v>127</v>
      </c>
      <c r="K6798" t="s">
        <v>31</v>
      </c>
      <c r="L6798" t="s">
        <v>290</v>
      </c>
      <c r="M6798" s="53">
        <v>0.04</v>
      </c>
      <c r="N6798" s="52">
        <v>78557.083528000017</v>
      </c>
      <c r="O6798" s="52">
        <v>78557.083528000017</v>
      </c>
      <c r="P6798">
        <v>1</v>
      </c>
      <c r="Q6798">
        <f>IF(SUMIFS(SolCotizacion!$P:$P,SolCotizacion!$E:$E,$G6798,SolCotizacion!$K:$K,$I6798)&gt;499,1,0)</f>
        <v>0</v>
      </c>
      <c r="R6798">
        <v>11710</v>
      </c>
      <c r="S6798" s="56">
        <f>IF(SUMIFS(SolCotizacion!$P:$P,SolCotizacion!$E:$E,$G6798,SolCotizacion!$K:$K,$I6798)&gt;499,4%,0)</f>
        <v>0</v>
      </c>
    </row>
    <row r="6799" spans="1:19" hidden="1">
      <c r="A6799" t="s">
        <v>8201</v>
      </c>
      <c r="B6799" t="s">
        <v>5553</v>
      </c>
      <c r="C6799">
        <v>131</v>
      </c>
      <c r="D6799" t="s">
        <v>113</v>
      </c>
      <c r="E6799" t="s">
        <v>10217</v>
      </c>
      <c r="F6799" t="s">
        <v>247</v>
      </c>
      <c r="G6799" t="s">
        <v>180</v>
      </c>
      <c r="H6799">
        <v>5</v>
      </c>
      <c r="I6799">
        <v>2</v>
      </c>
      <c r="J6799" t="s">
        <v>127</v>
      </c>
      <c r="K6799" t="s">
        <v>31</v>
      </c>
      <c r="L6799" t="s">
        <v>290</v>
      </c>
      <c r="M6799" s="53">
        <v>0.04</v>
      </c>
      <c r="N6799" s="52">
        <v>80193.693734000015</v>
      </c>
      <c r="O6799" s="52">
        <v>80193.693734000015</v>
      </c>
      <c r="P6799">
        <v>1</v>
      </c>
      <c r="Q6799">
        <f>IF(SUMIFS(SolCotizacion!$P:$P,SolCotizacion!$E:$E,$G6799,SolCotizacion!$K:$K,$I6799)&gt;499,1,0)</f>
        <v>0</v>
      </c>
      <c r="R6799">
        <v>11711</v>
      </c>
      <c r="S6799" s="56">
        <f>IF(SUMIFS(SolCotizacion!$P:$P,SolCotizacion!$E:$E,$G6799,SolCotizacion!$K:$K,$I6799)&gt;499,4%,0)</f>
        <v>0</v>
      </c>
    </row>
    <row r="6800" spans="1:19" hidden="1">
      <c r="A6800" t="s">
        <v>8202</v>
      </c>
      <c r="B6800" t="s">
        <v>5555</v>
      </c>
      <c r="C6800">
        <v>132</v>
      </c>
      <c r="D6800" t="s">
        <v>113</v>
      </c>
      <c r="E6800" t="s">
        <v>10218</v>
      </c>
      <c r="F6800" t="s">
        <v>247</v>
      </c>
      <c r="G6800" t="s">
        <v>180</v>
      </c>
      <c r="H6800">
        <v>5</v>
      </c>
      <c r="I6800">
        <v>3</v>
      </c>
      <c r="J6800" t="s">
        <v>127</v>
      </c>
      <c r="K6800" t="s">
        <v>31</v>
      </c>
      <c r="L6800" t="s">
        <v>290</v>
      </c>
      <c r="M6800" s="53">
        <v>0.04</v>
      </c>
      <c r="N6800" s="52">
        <v>81466.646030000004</v>
      </c>
      <c r="O6800" s="52">
        <v>81466.646030000004</v>
      </c>
      <c r="P6800">
        <v>1</v>
      </c>
      <c r="Q6800">
        <f>IF(SUMIFS(SolCotizacion!$P:$P,SolCotizacion!$E:$E,$G6800,SolCotizacion!$K:$K,$I6800)&gt;499,1,0)</f>
        <v>0</v>
      </c>
      <c r="R6800">
        <v>11712</v>
      </c>
      <c r="S6800" s="56">
        <f>IF(SUMIFS(SolCotizacion!$P:$P,SolCotizacion!$E:$E,$G6800,SolCotizacion!$K:$K,$I6800)&gt;499,4%,0)</f>
        <v>0</v>
      </c>
    </row>
    <row r="6801" spans="1:19" hidden="1">
      <c r="A6801" t="s">
        <v>8203</v>
      </c>
      <c r="B6801" t="s">
        <v>5557</v>
      </c>
      <c r="C6801">
        <v>133</v>
      </c>
      <c r="D6801" t="s">
        <v>113</v>
      </c>
      <c r="E6801" t="s">
        <v>10219</v>
      </c>
      <c r="F6801" t="s">
        <v>248</v>
      </c>
      <c r="G6801" t="s">
        <v>181</v>
      </c>
      <c r="H6801">
        <v>5</v>
      </c>
      <c r="I6801">
        <v>1</v>
      </c>
      <c r="J6801" t="s">
        <v>127</v>
      </c>
      <c r="K6801" t="s">
        <v>31</v>
      </c>
      <c r="L6801" t="s">
        <v>290</v>
      </c>
      <c r="M6801" s="53">
        <v>0.04</v>
      </c>
      <c r="N6801" s="52">
        <v>98793.756292000005</v>
      </c>
      <c r="O6801" s="52">
        <v>98793.756292000005</v>
      </c>
      <c r="P6801">
        <v>1</v>
      </c>
      <c r="Q6801">
        <f>IF(SUMIFS(SolCotizacion!$P:$P,SolCotizacion!$E:$E,$G6801,SolCotizacion!$K:$K,$I6801)&gt;499,1,0)</f>
        <v>0</v>
      </c>
      <c r="R6801">
        <v>11713</v>
      </c>
      <c r="S6801" s="56">
        <f>IF(SUMIFS(SolCotizacion!$P:$P,SolCotizacion!$E:$E,$G6801,SolCotizacion!$K:$K,$I6801)&gt;499,4%,0)</f>
        <v>0</v>
      </c>
    </row>
    <row r="6802" spans="1:19" hidden="1">
      <c r="A6802" t="s">
        <v>8204</v>
      </c>
      <c r="B6802" t="s">
        <v>5559</v>
      </c>
      <c r="C6802">
        <v>134</v>
      </c>
      <c r="D6802" t="s">
        <v>113</v>
      </c>
      <c r="E6802" t="s">
        <v>10220</v>
      </c>
      <c r="F6802" t="s">
        <v>248</v>
      </c>
      <c r="G6802" t="s">
        <v>181</v>
      </c>
      <c r="H6802">
        <v>5</v>
      </c>
      <c r="I6802">
        <v>2</v>
      </c>
      <c r="J6802" t="s">
        <v>127</v>
      </c>
      <c r="K6802" t="s">
        <v>31</v>
      </c>
      <c r="L6802" t="s">
        <v>290</v>
      </c>
      <c r="M6802" s="53">
        <v>0.04</v>
      </c>
      <c r="N6802" s="52">
        <v>100851.970296</v>
      </c>
      <c r="O6802" s="52">
        <v>100851.970296</v>
      </c>
      <c r="P6802">
        <v>1</v>
      </c>
      <c r="Q6802">
        <f>IF(SUMIFS(SolCotizacion!$P:$P,SolCotizacion!$E:$E,$G6802,SolCotizacion!$K:$K,$I6802)&gt;499,1,0)</f>
        <v>0</v>
      </c>
      <c r="R6802">
        <v>11714</v>
      </c>
      <c r="S6802" s="56">
        <f>IF(SUMIFS(SolCotizacion!$P:$P,SolCotizacion!$E:$E,$G6802,SolCotizacion!$K:$K,$I6802)&gt;499,4%,0)</f>
        <v>0</v>
      </c>
    </row>
    <row r="6803" spans="1:19" hidden="1">
      <c r="A6803" t="s">
        <v>8205</v>
      </c>
      <c r="B6803" t="s">
        <v>5561</v>
      </c>
      <c r="C6803">
        <v>135</v>
      </c>
      <c r="D6803" t="s">
        <v>113</v>
      </c>
      <c r="E6803" t="s">
        <v>10221</v>
      </c>
      <c r="F6803" t="s">
        <v>248</v>
      </c>
      <c r="G6803" t="s">
        <v>181</v>
      </c>
      <c r="H6803">
        <v>5</v>
      </c>
      <c r="I6803">
        <v>3</v>
      </c>
      <c r="J6803" t="s">
        <v>127</v>
      </c>
      <c r="K6803" t="s">
        <v>31</v>
      </c>
      <c r="L6803" t="s">
        <v>290</v>
      </c>
      <c r="M6803" s="53">
        <v>0.04</v>
      </c>
      <c r="N6803" s="52">
        <v>102452.78736</v>
      </c>
      <c r="O6803" s="52">
        <v>102452.78736</v>
      </c>
      <c r="P6803">
        <v>1</v>
      </c>
      <c r="Q6803">
        <f>IF(SUMIFS(SolCotizacion!$P:$P,SolCotizacion!$E:$E,$G6803,SolCotizacion!$K:$K,$I6803)&gt;499,1,0)</f>
        <v>0</v>
      </c>
      <c r="R6803">
        <v>11715</v>
      </c>
      <c r="S6803" s="56">
        <f>IF(SUMIFS(SolCotizacion!$P:$P,SolCotizacion!$E:$E,$G6803,SolCotizacion!$K:$K,$I6803)&gt;499,4%,0)</f>
        <v>0</v>
      </c>
    </row>
    <row r="6804" spans="1:19" hidden="1">
      <c r="A6804" t="s">
        <v>8206</v>
      </c>
      <c r="B6804" t="s">
        <v>5563</v>
      </c>
      <c r="C6804">
        <v>136</v>
      </c>
      <c r="D6804" t="s">
        <v>113</v>
      </c>
      <c r="E6804" t="s">
        <v>10222</v>
      </c>
      <c r="F6804" t="s">
        <v>249</v>
      </c>
      <c r="G6804" t="s">
        <v>182</v>
      </c>
      <c r="H6804">
        <v>5</v>
      </c>
      <c r="I6804">
        <v>1</v>
      </c>
      <c r="J6804" t="s">
        <v>127</v>
      </c>
      <c r="K6804" t="s">
        <v>31</v>
      </c>
      <c r="L6804" t="s">
        <v>290</v>
      </c>
      <c r="M6804" s="53">
        <v>0.04</v>
      </c>
      <c r="N6804" s="52">
        <v>140514.58929200002</v>
      </c>
      <c r="O6804" s="52">
        <v>132221.15629800002</v>
      </c>
      <c r="P6804">
        <v>1</v>
      </c>
      <c r="Q6804">
        <f>IF(SUMIFS(SolCotizacion!$P:$P,SolCotizacion!$E:$E,$G6804,SolCotizacion!$K:$K,$I6804)&gt;499,1,0)</f>
        <v>0</v>
      </c>
      <c r="R6804">
        <v>11716</v>
      </c>
      <c r="S6804" s="56">
        <f>IF(SUMIFS(SolCotizacion!$P:$P,SolCotizacion!$E:$E,$G6804,SolCotizacion!$K:$K,$I6804)&gt;499,4%,0)</f>
        <v>0</v>
      </c>
    </row>
    <row r="6805" spans="1:19" hidden="1">
      <c r="A6805" t="s">
        <v>8207</v>
      </c>
      <c r="B6805" t="s">
        <v>5565</v>
      </c>
      <c r="C6805">
        <v>137</v>
      </c>
      <c r="D6805" t="s">
        <v>113</v>
      </c>
      <c r="E6805" t="s">
        <v>10223</v>
      </c>
      <c r="F6805" t="s">
        <v>249</v>
      </c>
      <c r="G6805" t="s">
        <v>182</v>
      </c>
      <c r="H6805">
        <v>5</v>
      </c>
      <c r="I6805">
        <v>2</v>
      </c>
      <c r="J6805" t="s">
        <v>127</v>
      </c>
      <c r="K6805" t="s">
        <v>31</v>
      </c>
      <c r="L6805" t="s">
        <v>290</v>
      </c>
      <c r="M6805" s="53">
        <v>0.04</v>
      </c>
      <c r="N6805" s="52">
        <v>143837.59405400002</v>
      </c>
      <c r="O6805" s="52">
        <v>135159.41315800001</v>
      </c>
      <c r="P6805">
        <v>1</v>
      </c>
      <c r="Q6805">
        <f>IF(SUMIFS(SolCotizacion!$P:$P,SolCotizacion!$E:$E,$G6805,SolCotizacion!$K:$K,$I6805)&gt;499,1,0)</f>
        <v>0</v>
      </c>
      <c r="R6805">
        <v>11717</v>
      </c>
      <c r="S6805" s="56">
        <f>IF(SUMIFS(SolCotizacion!$P:$P,SolCotizacion!$E:$E,$G6805,SolCotizacion!$K:$K,$I6805)&gt;499,4%,0)</f>
        <v>0</v>
      </c>
    </row>
    <row r="6806" spans="1:19" hidden="1">
      <c r="A6806" t="s">
        <v>8208</v>
      </c>
      <c r="B6806" t="s">
        <v>5567</v>
      </c>
      <c r="C6806">
        <v>138</v>
      </c>
      <c r="D6806" t="s">
        <v>113</v>
      </c>
      <c r="E6806" t="s">
        <v>10224</v>
      </c>
      <c r="F6806" t="s">
        <v>249</v>
      </c>
      <c r="G6806" t="s">
        <v>182</v>
      </c>
      <c r="H6806">
        <v>5</v>
      </c>
      <c r="I6806">
        <v>3</v>
      </c>
      <c r="J6806" t="s">
        <v>127</v>
      </c>
      <c r="K6806" t="s">
        <v>31</v>
      </c>
      <c r="L6806" t="s">
        <v>290</v>
      </c>
      <c r="M6806" s="53">
        <v>0.04</v>
      </c>
      <c r="N6806" s="52">
        <v>146434.91323999999</v>
      </c>
      <c r="O6806" s="52">
        <v>137450.25678999998</v>
      </c>
      <c r="P6806">
        <v>1</v>
      </c>
      <c r="Q6806">
        <f>IF(SUMIFS(SolCotizacion!$P:$P,SolCotizacion!$E:$E,$G6806,SolCotizacion!$K:$K,$I6806)&gt;499,1,0)</f>
        <v>0</v>
      </c>
      <c r="R6806">
        <v>11718</v>
      </c>
      <c r="S6806" s="56">
        <f>IF(SUMIFS(SolCotizacion!$P:$P,SolCotizacion!$E:$E,$G6806,SolCotizacion!$K:$K,$I6806)&gt;499,4%,0)</f>
        <v>0</v>
      </c>
    </row>
    <row r="6807" spans="1:19" hidden="1">
      <c r="A6807" t="s">
        <v>8209</v>
      </c>
      <c r="B6807" t="s">
        <v>5569</v>
      </c>
      <c r="C6807">
        <v>139</v>
      </c>
      <c r="D6807" t="s">
        <v>113</v>
      </c>
      <c r="E6807" t="s">
        <v>10225</v>
      </c>
      <c r="F6807" t="s">
        <v>250</v>
      </c>
      <c r="G6807" t="s">
        <v>183</v>
      </c>
      <c r="H6807">
        <v>5</v>
      </c>
      <c r="I6807">
        <v>1</v>
      </c>
      <c r="J6807" t="s">
        <v>127</v>
      </c>
      <c r="K6807" t="s">
        <v>31</v>
      </c>
      <c r="L6807" t="s">
        <v>290</v>
      </c>
      <c r="M6807" s="53">
        <v>0.04</v>
      </c>
      <c r="N6807" s="52">
        <v>142608.255944</v>
      </c>
      <c r="O6807" s="52">
        <v>142608.255944</v>
      </c>
      <c r="P6807">
        <v>1</v>
      </c>
      <c r="Q6807">
        <f>IF(SUMIFS(SolCotizacion!$P:$P,SolCotizacion!$E:$E,$G6807,SolCotizacion!$K:$K,$I6807)&gt;499,1,0)</f>
        <v>0</v>
      </c>
      <c r="R6807">
        <v>11719</v>
      </c>
      <c r="S6807" s="56">
        <f>IF(SUMIFS(SolCotizacion!$P:$P,SolCotizacion!$E:$E,$G6807,SolCotizacion!$K:$K,$I6807)&gt;499,4%,0)</f>
        <v>0</v>
      </c>
    </row>
    <row r="6808" spans="1:19" hidden="1">
      <c r="A6808" t="s">
        <v>8210</v>
      </c>
      <c r="B6808" t="s">
        <v>5571</v>
      </c>
      <c r="C6808">
        <v>140</v>
      </c>
      <c r="D6808" t="s">
        <v>113</v>
      </c>
      <c r="E6808" t="s">
        <v>10226</v>
      </c>
      <c r="F6808" t="s">
        <v>250</v>
      </c>
      <c r="G6808" t="s">
        <v>183</v>
      </c>
      <c r="H6808">
        <v>5</v>
      </c>
      <c r="I6808">
        <v>2</v>
      </c>
      <c r="J6808" t="s">
        <v>127</v>
      </c>
      <c r="K6808" t="s">
        <v>31</v>
      </c>
      <c r="L6808" t="s">
        <v>290</v>
      </c>
      <c r="M6808" s="53">
        <v>0.04</v>
      </c>
      <c r="N6808" s="52">
        <v>145579.2415</v>
      </c>
      <c r="O6808" s="52">
        <v>145579.2415</v>
      </c>
      <c r="P6808">
        <v>1</v>
      </c>
      <c r="Q6808">
        <f>IF(SUMIFS(SolCotizacion!$P:$P,SolCotizacion!$E:$E,$G6808,SolCotizacion!$K:$K,$I6808)&gt;499,1,0)</f>
        <v>0</v>
      </c>
      <c r="R6808">
        <v>11720</v>
      </c>
      <c r="S6808" s="56">
        <f>IF(SUMIFS(SolCotizacion!$P:$P,SolCotizacion!$E:$E,$G6808,SolCotizacion!$K:$K,$I6808)&gt;499,4%,0)</f>
        <v>0</v>
      </c>
    </row>
    <row r="6809" spans="1:19" hidden="1">
      <c r="A6809" t="s">
        <v>8211</v>
      </c>
      <c r="B6809" t="s">
        <v>5573</v>
      </c>
      <c r="C6809">
        <v>141</v>
      </c>
      <c r="D6809" t="s">
        <v>113</v>
      </c>
      <c r="E6809" t="s">
        <v>10227</v>
      </c>
      <c r="F6809" t="s">
        <v>250</v>
      </c>
      <c r="G6809" t="s">
        <v>183</v>
      </c>
      <c r="H6809">
        <v>5</v>
      </c>
      <c r="I6809">
        <v>3</v>
      </c>
      <c r="J6809" t="s">
        <v>127</v>
      </c>
      <c r="K6809" t="s">
        <v>31</v>
      </c>
      <c r="L6809" t="s">
        <v>290</v>
      </c>
      <c r="M6809" s="53">
        <v>0.04</v>
      </c>
      <c r="N6809" s="52">
        <v>147890.00918999998</v>
      </c>
      <c r="O6809" s="52">
        <v>147890.00918999998</v>
      </c>
      <c r="P6809">
        <v>1</v>
      </c>
      <c r="Q6809">
        <f>IF(SUMIFS(SolCotizacion!$P:$P,SolCotizacion!$E:$E,$G6809,SolCotizacion!$K:$K,$I6809)&gt;499,1,0)</f>
        <v>0</v>
      </c>
      <c r="R6809">
        <v>11721</v>
      </c>
      <c r="S6809" s="56">
        <f>IF(SUMIFS(SolCotizacion!$P:$P,SolCotizacion!$E:$E,$G6809,SolCotizacion!$K:$K,$I6809)&gt;499,4%,0)</f>
        <v>0</v>
      </c>
    </row>
    <row r="6810" spans="1:19" hidden="1">
      <c r="A6810" t="s">
        <v>8212</v>
      </c>
      <c r="B6810" t="s">
        <v>5575</v>
      </c>
      <c r="C6810">
        <v>142</v>
      </c>
      <c r="D6810" t="s">
        <v>113</v>
      </c>
      <c r="E6810" t="s">
        <v>10228</v>
      </c>
      <c r="F6810" t="s">
        <v>251</v>
      </c>
      <c r="G6810" t="s">
        <v>184</v>
      </c>
      <c r="H6810">
        <v>5</v>
      </c>
      <c r="I6810">
        <v>1</v>
      </c>
      <c r="J6810" t="s">
        <v>127</v>
      </c>
      <c r="K6810" t="s">
        <v>31</v>
      </c>
      <c r="L6810" t="s">
        <v>290</v>
      </c>
      <c r="M6810" s="53">
        <v>0.04</v>
      </c>
      <c r="N6810" s="52">
        <v>142608.255944</v>
      </c>
      <c r="O6810" s="52">
        <v>142608.255944</v>
      </c>
      <c r="P6810">
        <v>1</v>
      </c>
      <c r="Q6810">
        <f>IF(SUMIFS(SolCotizacion!$P:$P,SolCotizacion!$E:$E,$G6810,SolCotizacion!$K:$K,$I6810)&gt;499,1,0)</f>
        <v>0</v>
      </c>
      <c r="R6810">
        <v>11722</v>
      </c>
      <c r="S6810" s="56">
        <f>IF(SUMIFS(SolCotizacion!$P:$P,SolCotizacion!$E:$E,$G6810,SolCotizacion!$K:$K,$I6810)&gt;499,4%,0)</f>
        <v>0</v>
      </c>
    </row>
    <row r="6811" spans="1:19" hidden="1">
      <c r="A6811" t="s">
        <v>8213</v>
      </c>
      <c r="B6811" t="s">
        <v>5577</v>
      </c>
      <c r="C6811">
        <v>143</v>
      </c>
      <c r="D6811" t="s">
        <v>113</v>
      </c>
      <c r="E6811" t="s">
        <v>10229</v>
      </c>
      <c r="F6811" t="s">
        <v>251</v>
      </c>
      <c r="G6811" t="s">
        <v>184</v>
      </c>
      <c r="H6811">
        <v>5</v>
      </c>
      <c r="I6811">
        <v>2</v>
      </c>
      <c r="J6811" t="s">
        <v>127</v>
      </c>
      <c r="K6811" t="s">
        <v>31</v>
      </c>
      <c r="L6811" t="s">
        <v>290</v>
      </c>
      <c r="M6811" s="53">
        <v>0.04</v>
      </c>
      <c r="N6811" s="52">
        <v>145579.2415</v>
      </c>
      <c r="O6811" s="52">
        <v>145579.2415</v>
      </c>
      <c r="P6811">
        <v>1</v>
      </c>
      <c r="Q6811">
        <f>IF(SUMIFS(SolCotizacion!$P:$P,SolCotizacion!$E:$E,$G6811,SolCotizacion!$K:$K,$I6811)&gt;499,1,0)</f>
        <v>0</v>
      </c>
      <c r="R6811">
        <v>11723</v>
      </c>
      <c r="S6811" s="56">
        <f>IF(SUMIFS(SolCotizacion!$P:$P,SolCotizacion!$E:$E,$G6811,SolCotizacion!$K:$K,$I6811)&gt;499,4%,0)</f>
        <v>0</v>
      </c>
    </row>
    <row r="6812" spans="1:19" hidden="1">
      <c r="A6812" t="s">
        <v>8214</v>
      </c>
      <c r="B6812" t="s">
        <v>5579</v>
      </c>
      <c r="C6812">
        <v>144</v>
      </c>
      <c r="D6812" t="s">
        <v>113</v>
      </c>
      <c r="E6812" t="s">
        <v>10230</v>
      </c>
      <c r="F6812" t="s">
        <v>251</v>
      </c>
      <c r="G6812" t="s">
        <v>184</v>
      </c>
      <c r="H6812">
        <v>5</v>
      </c>
      <c r="I6812">
        <v>3</v>
      </c>
      <c r="J6812" t="s">
        <v>127</v>
      </c>
      <c r="K6812" t="s">
        <v>31</v>
      </c>
      <c r="L6812" t="s">
        <v>290</v>
      </c>
      <c r="M6812" s="53">
        <v>0.04</v>
      </c>
      <c r="N6812" s="52">
        <v>147890.00918999998</v>
      </c>
      <c r="O6812" s="52">
        <v>147890.00918999998</v>
      </c>
      <c r="P6812">
        <v>1</v>
      </c>
      <c r="Q6812">
        <f>IF(SUMIFS(SolCotizacion!$P:$P,SolCotizacion!$E:$E,$G6812,SolCotizacion!$K:$K,$I6812)&gt;499,1,0)</f>
        <v>0</v>
      </c>
      <c r="R6812">
        <v>11724</v>
      </c>
      <c r="S6812" s="56">
        <f>IF(SUMIFS(SolCotizacion!$P:$P,SolCotizacion!$E:$E,$G6812,SolCotizacion!$K:$K,$I6812)&gt;499,4%,0)</f>
        <v>0</v>
      </c>
    </row>
    <row r="6813" spans="1:19" hidden="1">
      <c r="A6813" t="s">
        <v>8215</v>
      </c>
      <c r="B6813" t="s">
        <v>5581</v>
      </c>
      <c r="C6813">
        <v>145</v>
      </c>
      <c r="D6813" t="s">
        <v>113</v>
      </c>
      <c r="E6813" t="s">
        <v>10231</v>
      </c>
      <c r="F6813" t="s">
        <v>252</v>
      </c>
      <c r="G6813" t="s">
        <v>185</v>
      </c>
      <c r="H6813">
        <v>5</v>
      </c>
      <c r="I6813">
        <v>1</v>
      </c>
      <c r="J6813" t="s">
        <v>127</v>
      </c>
      <c r="K6813" t="s">
        <v>31</v>
      </c>
      <c r="L6813" t="s">
        <v>290</v>
      </c>
      <c r="M6813" s="53">
        <v>0.04</v>
      </c>
      <c r="N6813" s="52">
        <v>343355.59412000002</v>
      </c>
      <c r="O6813" s="52">
        <v>343355.59412000002</v>
      </c>
      <c r="P6813">
        <v>1</v>
      </c>
      <c r="Q6813">
        <f>IF(SUMIFS(SolCotizacion!$P:$P,SolCotizacion!$E:$E,$G6813,SolCotizacion!$K:$K,$I6813)&gt;499,1,0)</f>
        <v>0</v>
      </c>
      <c r="R6813">
        <v>11725</v>
      </c>
      <c r="S6813" s="56">
        <f>IF(SUMIFS(SolCotizacion!$P:$P,SolCotizacion!$E:$E,$G6813,SolCotizacion!$K:$K,$I6813)&gt;499,4%,0)</f>
        <v>0</v>
      </c>
    </row>
    <row r="6814" spans="1:19" hidden="1">
      <c r="A6814" t="s">
        <v>8216</v>
      </c>
      <c r="B6814" t="s">
        <v>5583</v>
      </c>
      <c r="C6814">
        <v>146</v>
      </c>
      <c r="D6814" t="s">
        <v>113</v>
      </c>
      <c r="E6814" t="s">
        <v>10232</v>
      </c>
      <c r="F6814" t="s">
        <v>252</v>
      </c>
      <c r="G6814" t="s">
        <v>185</v>
      </c>
      <c r="H6814">
        <v>5</v>
      </c>
      <c r="I6814">
        <v>2</v>
      </c>
      <c r="J6814" t="s">
        <v>127</v>
      </c>
      <c r="K6814" t="s">
        <v>31</v>
      </c>
      <c r="L6814" t="s">
        <v>290</v>
      </c>
      <c r="M6814" s="53">
        <v>0.04</v>
      </c>
      <c r="N6814" s="52">
        <v>350508.826206</v>
      </c>
      <c r="O6814" s="52">
        <v>350508.826206</v>
      </c>
      <c r="P6814">
        <v>1</v>
      </c>
      <c r="Q6814">
        <f>IF(SUMIFS(SolCotizacion!$P:$P,SolCotizacion!$E:$E,$G6814,SolCotizacion!$K:$K,$I6814)&gt;499,1,0)</f>
        <v>0</v>
      </c>
      <c r="R6814">
        <v>11726</v>
      </c>
      <c r="S6814" s="56">
        <f>IF(SUMIFS(SolCotizacion!$P:$P,SolCotizacion!$E:$E,$G6814,SolCotizacion!$K:$K,$I6814)&gt;499,4%,0)</f>
        <v>0</v>
      </c>
    </row>
    <row r="6815" spans="1:19" hidden="1">
      <c r="A6815" t="s">
        <v>8217</v>
      </c>
      <c r="B6815" t="s">
        <v>5585</v>
      </c>
      <c r="C6815">
        <v>147</v>
      </c>
      <c r="D6815" t="s">
        <v>113</v>
      </c>
      <c r="E6815" t="s">
        <v>10233</v>
      </c>
      <c r="F6815" t="s">
        <v>252</v>
      </c>
      <c r="G6815" t="s">
        <v>185</v>
      </c>
      <c r="H6815">
        <v>5</v>
      </c>
      <c r="I6815">
        <v>3</v>
      </c>
      <c r="J6815" t="s">
        <v>127</v>
      </c>
      <c r="K6815" t="s">
        <v>31</v>
      </c>
      <c r="L6815" t="s">
        <v>290</v>
      </c>
      <c r="M6815" s="53">
        <v>0.04</v>
      </c>
      <c r="N6815" s="52">
        <v>356072.44657600002</v>
      </c>
      <c r="O6815" s="52">
        <v>356072.44657600002</v>
      </c>
      <c r="P6815">
        <v>1</v>
      </c>
      <c r="Q6815">
        <f>IF(SUMIFS(SolCotizacion!$P:$P,SolCotizacion!$E:$E,$G6815,SolCotizacion!$K:$K,$I6815)&gt;499,1,0)</f>
        <v>0</v>
      </c>
      <c r="R6815">
        <v>11727</v>
      </c>
      <c r="S6815" s="56">
        <f>IF(SUMIFS(SolCotizacion!$P:$P,SolCotizacion!$E:$E,$G6815,SolCotizacion!$K:$K,$I6815)&gt;499,4%,0)</f>
        <v>0</v>
      </c>
    </row>
    <row r="6816" spans="1:19" hidden="1">
      <c r="A6816" t="s">
        <v>8218</v>
      </c>
      <c r="B6816" t="s">
        <v>5587</v>
      </c>
      <c r="C6816">
        <v>148</v>
      </c>
      <c r="D6816" t="s">
        <v>113</v>
      </c>
      <c r="E6816" t="s">
        <v>10234</v>
      </c>
      <c r="F6816" t="s">
        <v>253</v>
      </c>
      <c r="G6816" t="s">
        <v>186</v>
      </c>
      <c r="H6816">
        <v>5</v>
      </c>
      <c r="I6816">
        <v>1</v>
      </c>
      <c r="J6816" t="s">
        <v>127</v>
      </c>
      <c r="K6816" t="s">
        <v>31</v>
      </c>
      <c r="L6816" t="s">
        <v>290</v>
      </c>
      <c r="M6816" s="53">
        <v>0.04</v>
      </c>
      <c r="N6816" s="52">
        <v>428285.53875800001</v>
      </c>
      <c r="O6816" s="52">
        <v>428285.53875800001</v>
      </c>
      <c r="P6816">
        <v>1</v>
      </c>
      <c r="Q6816">
        <f>IF(SUMIFS(SolCotizacion!$P:$P,SolCotizacion!$E:$E,$G6816,SolCotizacion!$K:$K,$I6816)&gt;499,1,0)</f>
        <v>0</v>
      </c>
      <c r="R6816">
        <v>11728</v>
      </c>
      <c r="S6816" s="56">
        <f>IF(SUMIFS(SolCotizacion!$P:$P,SolCotizacion!$E:$E,$G6816,SolCotizacion!$K:$K,$I6816)&gt;499,4%,0)</f>
        <v>0</v>
      </c>
    </row>
    <row r="6817" spans="1:19" hidden="1">
      <c r="A6817" t="s">
        <v>8219</v>
      </c>
      <c r="B6817" t="s">
        <v>5589</v>
      </c>
      <c r="C6817">
        <v>149</v>
      </c>
      <c r="D6817" t="s">
        <v>113</v>
      </c>
      <c r="E6817" t="s">
        <v>10235</v>
      </c>
      <c r="F6817" t="s">
        <v>253</v>
      </c>
      <c r="G6817" t="s">
        <v>186</v>
      </c>
      <c r="H6817">
        <v>5</v>
      </c>
      <c r="I6817">
        <v>2</v>
      </c>
      <c r="J6817" t="s">
        <v>127</v>
      </c>
      <c r="K6817" t="s">
        <v>31</v>
      </c>
      <c r="L6817" t="s">
        <v>290</v>
      </c>
      <c r="M6817" s="53">
        <v>0.04</v>
      </c>
      <c r="N6817" s="52">
        <v>437208.16339200002</v>
      </c>
      <c r="O6817" s="52">
        <v>437208.16339200002</v>
      </c>
      <c r="P6817">
        <v>1</v>
      </c>
      <c r="Q6817">
        <f>IF(SUMIFS(SolCotizacion!$P:$P,SolCotizacion!$E:$E,$G6817,SolCotizacion!$K:$K,$I6817)&gt;499,1,0)</f>
        <v>0</v>
      </c>
      <c r="R6817">
        <v>11729</v>
      </c>
      <c r="S6817" s="56">
        <f>IF(SUMIFS(SolCotizacion!$P:$P,SolCotizacion!$E:$E,$G6817,SolCotizacion!$K:$K,$I6817)&gt;499,4%,0)</f>
        <v>0</v>
      </c>
    </row>
    <row r="6818" spans="1:19" hidden="1">
      <c r="A6818" t="s">
        <v>8220</v>
      </c>
      <c r="B6818" t="s">
        <v>5591</v>
      </c>
      <c r="C6818">
        <v>150</v>
      </c>
      <c r="D6818" t="s">
        <v>113</v>
      </c>
      <c r="E6818" t="s">
        <v>10236</v>
      </c>
      <c r="F6818" t="s">
        <v>253</v>
      </c>
      <c r="G6818" t="s">
        <v>186</v>
      </c>
      <c r="H6818">
        <v>5</v>
      </c>
      <c r="I6818">
        <v>3</v>
      </c>
      <c r="J6818" t="s">
        <v>127</v>
      </c>
      <c r="K6818" t="s">
        <v>31</v>
      </c>
      <c r="L6818" t="s">
        <v>290</v>
      </c>
      <c r="M6818" s="53">
        <v>0.04</v>
      </c>
      <c r="N6818" s="52">
        <v>444147.97796600003</v>
      </c>
      <c r="O6818" s="52">
        <v>444147.97796600003</v>
      </c>
      <c r="P6818">
        <v>1</v>
      </c>
      <c r="Q6818">
        <f>IF(SUMIFS(SolCotizacion!$P:$P,SolCotizacion!$E:$E,$G6818,SolCotizacion!$K:$K,$I6818)&gt;499,1,0)</f>
        <v>0</v>
      </c>
      <c r="R6818">
        <v>11730</v>
      </c>
      <c r="S6818" s="56">
        <f>IF(SUMIFS(SolCotizacion!$P:$P,SolCotizacion!$E:$E,$G6818,SolCotizacion!$K:$K,$I6818)&gt;499,4%,0)</f>
        <v>0</v>
      </c>
    </row>
    <row r="6819" spans="1:19" hidden="1">
      <c r="A6819" t="s">
        <v>8221</v>
      </c>
      <c r="B6819" t="s">
        <v>5593</v>
      </c>
      <c r="C6819">
        <v>151</v>
      </c>
      <c r="D6819" t="s">
        <v>113</v>
      </c>
      <c r="E6819" t="s">
        <v>10237</v>
      </c>
      <c r="F6819" t="s">
        <v>254</v>
      </c>
      <c r="G6819" t="s">
        <v>187</v>
      </c>
      <c r="H6819">
        <v>5</v>
      </c>
      <c r="I6819">
        <v>1</v>
      </c>
      <c r="J6819" t="s">
        <v>127</v>
      </c>
      <c r="K6819" t="s">
        <v>31</v>
      </c>
      <c r="L6819" t="s">
        <v>290</v>
      </c>
      <c r="M6819" s="53">
        <v>0.04</v>
      </c>
      <c r="N6819" s="52">
        <v>72195.180134000009</v>
      </c>
      <c r="O6819" s="52">
        <v>72195.180134000009</v>
      </c>
      <c r="P6819">
        <v>1</v>
      </c>
      <c r="Q6819">
        <f>IF(SUMIFS(SolCotizacion!$P:$P,SolCotizacion!$E:$E,$G6819,SolCotizacion!$K:$K,$I6819)&gt;499,1,0)</f>
        <v>0</v>
      </c>
      <c r="R6819">
        <v>11731</v>
      </c>
      <c r="S6819" s="56">
        <f>IF(SUMIFS(SolCotizacion!$P:$P,SolCotizacion!$E:$E,$G6819,SolCotizacion!$K:$K,$I6819)&gt;499,4%,0)</f>
        <v>0</v>
      </c>
    </row>
    <row r="6820" spans="1:19" hidden="1">
      <c r="A6820" t="s">
        <v>8222</v>
      </c>
      <c r="B6820" t="s">
        <v>5595</v>
      </c>
      <c r="C6820">
        <v>152</v>
      </c>
      <c r="D6820" t="s">
        <v>113</v>
      </c>
      <c r="E6820" t="s">
        <v>10238</v>
      </c>
      <c r="F6820" t="s">
        <v>254</v>
      </c>
      <c r="G6820" t="s">
        <v>187</v>
      </c>
      <c r="H6820">
        <v>5</v>
      </c>
      <c r="I6820">
        <v>2</v>
      </c>
      <c r="J6820" t="s">
        <v>127</v>
      </c>
      <c r="K6820" t="s">
        <v>31</v>
      </c>
      <c r="L6820" t="s">
        <v>290</v>
      </c>
      <c r="M6820" s="53">
        <v>0.04</v>
      </c>
      <c r="N6820" s="52">
        <v>73799.525953999997</v>
      </c>
      <c r="O6820" s="52">
        <v>73799.525953999997</v>
      </c>
      <c r="P6820">
        <v>1</v>
      </c>
      <c r="Q6820">
        <f>IF(SUMIFS(SolCotizacion!$P:$P,SolCotizacion!$E:$E,$G6820,SolCotizacion!$K:$K,$I6820)&gt;499,1,0)</f>
        <v>0</v>
      </c>
      <c r="R6820">
        <v>11732</v>
      </c>
      <c r="S6820" s="56">
        <f>IF(SUMIFS(SolCotizacion!$P:$P,SolCotizacion!$E:$E,$G6820,SolCotizacion!$K:$K,$I6820)&gt;499,4%,0)</f>
        <v>0</v>
      </c>
    </row>
    <row r="6821" spans="1:19" hidden="1">
      <c r="A6821" t="s">
        <v>8223</v>
      </c>
      <c r="B6821" t="s">
        <v>5597</v>
      </c>
      <c r="C6821">
        <v>153</v>
      </c>
      <c r="D6821" t="s">
        <v>113</v>
      </c>
      <c r="E6821" t="s">
        <v>10239</v>
      </c>
      <c r="F6821" t="s">
        <v>254</v>
      </c>
      <c r="G6821" t="s">
        <v>187</v>
      </c>
      <c r="H6821">
        <v>5</v>
      </c>
      <c r="I6821">
        <v>3</v>
      </c>
      <c r="J6821" t="s">
        <v>127</v>
      </c>
      <c r="K6821" t="s">
        <v>31</v>
      </c>
      <c r="L6821" t="s">
        <v>290</v>
      </c>
      <c r="M6821" s="53">
        <v>0.04</v>
      </c>
      <c r="N6821" s="52">
        <v>75050.346140000009</v>
      </c>
      <c r="O6821" s="52">
        <v>75050.346140000009</v>
      </c>
      <c r="P6821">
        <v>1</v>
      </c>
      <c r="Q6821">
        <f>IF(SUMIFS(SolCotizacion!$P:$P,SolCotizacion!$E:$E,$G6821,SolCotizacion!$K:$K,$I6821)&gt;499,1,0)</f>
        <v>0</v>
      </c>
      <c r="R6821">
        <v>11733</v>
      </c>
      <c r="S6821" s="56">
        <f>IF(SUMIFS(SolCotizacion!$P:$P,SolCotizacion!$E:$E,$G6821,SolCotizacion!$K:$K,$I6821)&gt;499,4%,0)</f>
        <v>0</v>
      </c>
    </row>
    <row r="6822" spans="1:19" hidden="1">
      <c r="A6822" t="s">
        <v>8224</v>
      </c>
      <c r="B6822" t="s">
        <v>5599</v>
      </c>
      <c r="C6822">
        <v>154</v>
      </c>
      <c r="D6822" t="s">
        <v>113</v>
      </c>
      <c r="E6822" t="s">
        <v>10240</v>
      </c>
      <c r="F6822" t="s">
        <v>255</v>
      </c>
      <c r="G6822" t="s">
        <v>188</v>
      </c>
      <c r="H6822">
        <v>5</v>
      </c>
      <c r="I6822">
        <v>1</v>
      </c>
      <c r="J6822" t="s">
        <v>127</v>
      </c>
      <c r="K6822" t="s">
        <v>31</v>
      </c>
      <c r="L6822" t="s">
        <v>290</v>
      </c>
      <c r="M6822" s="53">
        <v>0.04</v>
      </c>
      <c r="N6822" s="52">
        <v>49586.440442000006</v>
      </c>
      <c r="O6822" s="52">
        <v>49586.440442000006</v>
      </c>
      <c r="P6822">
        <v>1</v>
      </c>
      <c r="Q6822">
        <f>IF(SUMIFS(SolCotizacion!$P:$P,SolCotizacion!$E:$E,$G6822,SolCotizacion!$K:$K,$I6822)&gt;499,1,0)</f>
        <v>0</v>
      </c>
      <c r="R6822">
        <v>11734</v>
      </c>
      <c r="S6822" s="56">
        <f>IF(SUMIFS(SolCotizacion!$P:$P,SolCotizacion!$E:$E,$G6822,SolCotizacion!$K:$K,$I6822)&gt;499,4%,0)</f>
        <v>0</v>
      </c>
    </row>
    <row r="6823" spans="1:19" hidden="1">
      <c r="A6823" t="s">
        <v>8225</v>
      </c>
      <c r="B6823" t="s">
        <v>5601</v>
      </c>
      <c r="C6823">
        <v>155</v>
      </c>
      <c r="D6823" t="s">
        <v>113</v>
      </c>
      <c r="E6823" t="s">
        <v>10241</v>
      </c>
      <c r="F6823" t="s">
        <v>255</v>
      </c>
      <c r="G6823" t="s">
        <v>188</v>
      </c>
      <c r="H6823">
        <v>5</v>
      </c>
      <c r="I6823">
        <v>2</v>
      </c>
      <c r="J6823" t="s">
        <v>127</v>
      </c>
      <c r="K6823" t="s">
        <v>31</v>
      </c>
      <c r="L6823" t="s">
        <v>290</v>
      </c>
      <c r="M6823" s="53">
        <v>0.04</v>
      </c>
      <c r="N6823" s="52">
        <v>50688.361570000001</v>
      </c>
      <c r="O6823" s="52">
        <v>50688.361570000001</v>
      </c>
      <c r="P6823">
        <v>1</v>
      </c>
      <c r="Q6823">
        <f>IF(SUMIFS(SolCotizacion!$P:$P,SolCotizacion!$E:$E,$G6823,SolCotizacion!$K:$K,$I6823)&gt;499,1,0)</f>
        <v>0</v>
      </c>
      <c r="R6823">
        <v>11735</v>
      </c>
      <c r="S6823" s="56">
        <f>IF(SUMIFS(SolCotizacion!$P:$P,SolCotizacion!$E:$E,$G6823,SolCotizacion!$K:$K,$I6823)&gt;499,4%,0)</f>
        <v>0</v>
      </c>
    </row>
    <row r="6824" spans="1:19" hidden="1">
      <c r="A6824" t="s">
        <v>8226</v>
      </c>
      <c r="B6824" t="s">
        <v>5603</v>
      </c>
      <c r="C6824">
        <v>156</v>
      </c>
      <c r="D6824" t="s">
        <v>113</v>
      </c>
      <c r="E6824" t="s">
        <v>10242</v>
      </c>
      <c r="F6824" t="s">
        <v>255</v>
      </c>
      <c r="G6824" t="s">
        <v>188</v>
      </c>
      <c r="H6824">
        <v>5</v>
      </c>
      <c r="I6824">
        <v>3</v>
      </c>
      <c r="J6824" t="s">
        <v>127</v>
      </c>
      <c r="K6824" t="s">
        <v>31</v>
      </c>
      <c r="L6824" t="s">
        <v>290</v>
      </c>
      <c r="M6824" s="53">
        <v>0.04</v>
      </c>
      <c r="N6824" s="52">
        <v>51547.479522000001</v>
      </c>
      <c r="O6824" s="52">
        <v>51547.479522000001</v>
      </c>
      <c r="P6824">
        <v>1</v>
      </c>
      <c r="Q6824">
        <f>IF(SUMIFS(SolCotizacion!$P:$P,SolCotizacion!$E:$E,$G6824,SolCotizacion!$K:$K,$I6824)&gt;499,1,0)</f>
        <v>0</v>
      </c>
      <c r="R6824">
        <v>11736</v>
      </c>
      <c r="S6824" s="56">
        <f>IF(SUMIFS(SolCotizacion!$P:$P,SolCotizacion!$E:$E,$G6824,SolCotizacion!$K:$K,$I6824)&gt;499,4%,0)</f>
        <v>0</v>
      </c>
    </row>
    <row r="6825" spans="1:19" hidden="1">
      <c r="A6825" t="s">
        <v>8227</v>
      </c>
      <c r="B6825" t="s">
        <v>5605</v>
      </c>
      <c r="C6825">
        <v>157</v>
      </c>
      <c r="D6825" t="s">
        <v>113</v>
      </c>
      <c r="E6825" t="s">
        <v>10243</v>
      </c>
      <c r="F6825" t="s">
        <v>256</v>
      </c>
      <c r="G6825" t="s">
        <v>189</v>
      </c>
      <c r="H6825">
        <v>5</v>
      </c>
      <c r="I6825">
        <v>1</v>
      </c>
      <c r="J6825" t="s">
        <v>127</v>
      </c>
      <c r="K6825" t="s">
        <v>31</v>
      </c>
      <c r="L6825" t="s">
        <v>290</v>
      </c>
      <c r="M6825" s="53">
        <v>0.04</v>
      </c>
      <c r="N6825" s="52">
        <v>120662.68506600001</v>
      </c>
      <c r="O6825" s="52">
        <v>120662.68506600001</v>
      </c>
      <c r="P6825">
        <v>1</v>
      </c>
      <c r="Q6825">
        <f>IF(SUMIFS(SolCotizacion!$P:$P,SolCotizacion!$E:$E,$G6825,SolCotizacion!$K:$K,$I6825)&gt;499,1,0)</f>
        <v>0</v>
      </c>
      <c r="R6825">
        <v>11737</v>
      </c>
      <c r="S6825" s="56">
        <f>IF(SUMIFS(SolCotizacion!$P:$P,SolCotizacion!$E:$E,$G6825,SolCotizacion!$K:$K,$I6825)&gt;499,4%,0)</f>
        <v>0</v>
      </c>
    </row>
    <row r="6826" spans="1:19" hidden="1">
      <c r="A6826" t="s">
        <v>8228</v>
      </c>
      <c r="B6826" t="s">
        <v>5607</v>
      </c>
      <c r="C6826">
        <v>158</v>
      </c>
      <c r="D6826" t="s">
        <v>113</v>
      </c>
      <c r="E6826" t="s">
        <v>10244</v>
      </c>
      <c r="F6826" t="s">
        <v>256</v>
      </c>
      <c r="G6826" t="s">
        <v>189</v>
      </c>
      <c r="H6826">
        <v>5</v>
      </c>
      <c r="I6826">
        <v>2</v>
      </c>
      <c r="J6826" t="s">
        <v>127</v>
      </c>
      <c r="K6826" t="s">
        <v>31</v>
      </c>
      <c r="L6826" t="s">
        <v>290</v>
      </c>
      <c r="M6826" s="53">
        <v>0.04</v>
      </c>
      <c r="N6826" s="52">
        <v>123344.075316</v>
      </c>
      <c r="O6826" s="52">
        <v>123344.075316</v>
      </c>
      <c r="P6826">
        <v>1</v>
      </c>
      <c r="Q6826">
        <f>IF(SUMIFS(SolCotizacion!$P:$P,SolCotizacion!$E:$E,$G6826,SolCotizacion!$K:$K,$I6826)&gt;499,1,0)</f>
        <v>0</v>
      </c>
      <c r="R6826">
        <v>11738</v>
      </c>
      <c r="S6826" s="56">
        <f>IF(SUMIFS(SolCotizacion!$P:$P,SolCotizacion!$E:$E,$G6826,SolCotizacion!$K:$K,$I6826)&gt;499,4%,0)</f>
        <v>0</v>
      </c>
    </row>
    <row r="6827" spans="1:19" hidden="1">
      <c r="A6827" t="s">
        <v>8229</v>
      </c>
      <c r="B6827" t="s">
        <v>5609</v>
      </c>
      <c r="C6827">
        <v>159</v>
      </c>
      <c r="D6827" t="s">
        <v>113</v>
      </c>
      <c r="E6827" t="s">
        <v>10245</v>
      </c>
      <c r="F6827" t="s">
        <v>256</v>
      </c>
      <c r="G6827" t="s">
        <v>189</v>
      </c>
      <c r="H6827">
        <v>5</v>
      </c>
      <c r="I6827">
        <v>3</v>
      </c>
      <c r="J6827" t="s">
        <v>127</v>
      </c>
      <c r="K6827" t="s">
        <v>31</v>
      </c>
      <c r="L6827" t="s">
        <v>290</v>
      </c>
      <c r="M6827" s="53">
        <v>0.04</v>
      </c>
      <c r="N6827" s="52">
        <v>125434.677522</v>
      </c>
      <c r="O6827" s="52">
        <v>125434.677522</v>
      </c>
      <c r="P6827">
        <v>1</v>
      </c>
      <c r="Q6827">
        <f>IF(SUMIFS(SolCotizacion!$P:$P,SolCotizacion!$E:$E,$G6827,SolCotizacion!$K:$K,$I6827)&gt;499,1,0)</f>
        <v>0</v>
      </c>
      <c r="R6827">
        <v>11739</v>
      </c>
      <c r="S6827" s="56">
        <f>IF(SUMIFS(SolCotizacion!$P:$P,SolCotizacion!$E:$E,$G6827,SolCotizacion!$K:$K,$I6827)&gt;499,4%,0)</f>
        <v>0</v>
      </c>
    </row>
    <row r="6828" spans="1:19" hidden="1">
      <c r="A6828" t="s">
        <v>8230</v>
      </c>
      <c r="B6828" t="s">
        <v>5611</v>
      </c>
      <c r="C6828">
        <v>160</v>
      </c>
      <c r="D6828" t="s">
        <v>113</v>
      </c>
      <c r="E6828" t="s">
        <v>10246</v>
      </c>
      <c r="F6828" t="s">
        <v>257</v>
      </c>
      <c r="G6828" t="s">
        <v>190</v>
      </c>
      <c r="H6828">
        <v>5</v>
      </c>
      <c r="I6828">
        <v>1</v>
      </c>
      <c r="J6828" t="s">
        <v>127</v>
      </c>
      <c r="K6828" t="s">
        <v>31</v>
      </c>
      <c r="L6828" t="s">
        <v>290</v>
      </c>
      <c r="M6828" s="53">
        <v>0.04</v>
      </c>
      <c r="N6828" s="52">
        <v>400027.94169800001</v>
      </c>
      <c r="O6828" s="52">
        <v>400027.94169800001</v>
      </c>
      <c r="P6828">
        <v>1</v>
      </c>
      <c r="Q6828">
        <f>IF(SUMIFS(SolCotizacion!$P:$P,SolCotizacion!$E:$E,$G6828,SolCotizacion!$K:$K,$I6828)&gt;499,1,0)</f>
        <v>0</v>
      </c>
      <c r="R6828">
        <v>11740</v>
      </c>
      <c r="S6828" s="56">
        <f>IF(SUMIFS(SolCotizacion!$P:$P,SolCotizacion!$E:$E,$G6828,SolCotizacion!$K:$K,$I6828)&gt;499,4%,0)</f>
        <v>0</v>
      </c>
    </row>
    <row r="6829" spans="1:19" hidden="1">
      <c r="A6829" t="s">
        <v>8231</v>
      </c>
      <c r="B6829" t="s">
        <v>5613</v>
      </c>
      <c r="C6829">
        <v>161</v>
      </c>
      <c r="D6829" t="s">
        <v>113</v>
      </c>
      <c r="E6829" t="s">
        <v>10247</v>
      </c>
      <c r="F6829" t="s">
        <v>257</v>
      </c>
      <c r="G6829" t="s">
        <v>190</v>
      </c>
      <c r="H6829">
        <v>5</v>
      </c>
      <c r="I6829">
        <v>2</v>
      </c>
      <c r="J6829" t="s">
        <v>127</v>
      </c>
      <c r="K6829" t="s">
        <v>31</v>
      </c>
      <c r="L6829" t="s">
        <v>290</v>
      </c>
      <c r="M6829" s="53">
        <v>0.04</v>
      </c>
      <c r="N6829" s="52">
        <v>408917.48682400002</v>
      </c>
      <c r="O6829" s="52">
        <v>408917.48682400002</v>
      </c>
      <c r="P6829">
        <v>1</v>
      </c>
      <c r="Q6829">
        <f>IF(SUMIFS(SolCotizacion!$P:$P,SolCotizacion!$E:$E,$G6829,SolCotizacion!$K:$K,$I6829)&gt;499,1,0)</f>
        <v>0</v>
      </c>
      <c r="R6829">
        <v>11741</v>
      </c>
      <c r="S6829" s="56">
        <f>IF(SUMIFS(SolCotizacion!$P:$P,SolCotizacion!$E:$E,$G6829,SolCotizacion!$K:$K,$I6829)&gt;499,4%,0)</f>
        <v>0</v>
      </c>
    </row>
    <row r="6830" spans="1:19" hidden="1">
      <c r="A6830" t="s">
        <v>8232</v>
      </c>
      <c r="B6830" t="s">
        <v>5615</v>
      </c>
      <c r="C6830">
        <v>162</v>
      </c>
      <c r="D6830" t="s">
        <v>113</v>
      </c>
      <c r="E6830" t="s">
        <v>10248</v>
      </c>
      <c r="F6830" t="s">
        <v>257</v>
      </c>
      <c r="G6830" t="s">
        <v>190</v>
      </c>
      <c r="H6830">
        <v>5</v>
      </c>
      <c r="I6830">
        <v>3</v>
      </c>
      <c r="J6830" t="s">
        <v>127</v>
      </c>
      <c r="K6830" t="s">
        <v>31</v>
      </c>
      <c r="L6830" t="s">
        <v>290</v>
      </c>
      <c r="M6830" s="53">
        <v>0.04</v>
      </c>
      <c r="N6830" s="52">
        <v>415848.27314800001</v>
      </c>
      <c r="O6830" s="52">
        <v>415848.27314800001</v>
      </c>
      <c r="P6830">
        <v>1</v>
      </c>
      <c r="Q6830">
        <f>IF(SUMIFS(SolCotizacion!$P:$P,SolCotizacion!$E:$E,$G6830,SolCotizacion!$K:$K,$I6830)&gt;499,1,0)</f>
        <v>0</v>
      </c>
      <c r="R6830">
        <v>11742</v>
      </c>
      <c r="S6830" s="56">
        <f>IF(SUMIFS(SolCotizacion!$P:$P,SolCotizacion!$E:$E,$G6830,SolCotizacion!$K:$K,$I6830)&gt;499,4%,0)</f>
        <v>0</v>
      </c>
    </row>
    <row r="6831" spans="1:19" hidden="1">
      <c r="A6831" t="s">
        <v>8233</v>
      </c>
      <c r="B6831" t="s">
        <v>5617</v>
      </c>
      <c r="C6831">
        <v>163</v>
      </c>
      <c r="D6831" t="s">
        <v>113</v>
      </c>
      <c r="E6831" t="s">
        <v>10249</v>
      </c>
      <c r="F6831" t="s">
        <v>258</v>
      </c>
      <c r="G6831" t="s">
        <v>191</v>
      </c>
      <c r="H6831">
        <v>5</v>
      </c>
      <c r="I6831">
        <v>1</v>
      </c>
      <c r="J6831" t="s">
        <v>127</v>
      </c>
      <c r="K6831" t="s">
        <v>31</v>
      </c>
      <c r="L6831" t="s">
        <v>290</v>
      </c>
      <c r="M6831" s="53">
        <v>0.04</v>
      </c>
      <c r="N6831" s="52">
        <v>4124.7236800000001</v>
      </c>
      <c r="O6831" s="52">
        <v>4124.7236800000001</v>
      </c>
      <c r="P6831">
        <v>1</v>
      </c>
      <c r="Q6831">
        <f>IF(SUMIFS(SolCotizacion!$P:$P,SolCotizacion!$E:$E,$G6831,SolCotizacion!$K:$K,$I6831)&gt;499,1,0)</f>
        <v>0</v>
      </c>
      <c r="R6831">
        <v>11743</v>
      </c>
      <c r="S6831" s="56">
        <f>IF(SUMIFS(SolCotizacion!$P:$P,SolCotizacion!$E:$E,$G6831,SolCotizacion!$K:$K,$I6831)&gt;499,4%,0)</f>
        <v>0</v>
      </c>
    </row>
    <row r="6832" spans="1:19" hidden="1">
      <c r="A6832" t="s">
        <v>8234</v>
      </c>
      <c r="B6832" t="s">
        <v>5619</v>
      </c>
      <c r="C6832">
        <v>164</v>
      </c>
      <c r="D6832" t="s">
        <v>113</v>
      </c>
      <c r="E6832" t="s">
        <v>10250</v>
      </c>
      <c r="F6832" t="s">
        <v>258</v>
      </c>
      <c r="G6832" t="s">
        <v>191</v>
      </c>
      <c r="H6832">
        <v>5</v>
      </c>
      <c r="I6832">
        <v>2</v>
      </c>
      <c r="J6832" t="s">
        <v>127</v>
      </c>
      <c r="K6832" t="s">
        <v>31</v>
      </c>
      <c r="L6832" t="s">
        <v>290</v>
      </c>
      <c r="M6832" s="53">
        <v>0.04</v>
      </c>
      <c r="N6832" s="52">
        <v>4220.6501260000005</v>
      </c>
      <c r="O6832" s="52">
        <v>4220.6501260000005</v>
      </c>
      <c r="P6832">
        <v>1</v>
      </c>
      <c r="Q6832">
        <f>IF(SUMIFS(SolCotizacion!$P:$P,SolCotizacion!$E:$E,$G6832,SolCotizacion!$K:$K,$I6832)&gt;499,1,0)</f>
        <v>0</v>
      </c>
      <c r="R6832">
        <v>11744</v>
      </c>
      <c r="S6832" s="56">
        <f>IF(SUMIFS(SolCotizacion!$P:$P,SolCotizacion!$E:$E,$G6832,SolCotizacion!$K:$K,$I6832)&gt;499,4%,0)</f>
        <v>0</v>
      </c>
    </row>
    <row r="6833" spans="1:19" hidden="1">
      <c r="A6833" t="s">
        <v>8235</v>
      </c>
      <c r="B6833" t="s">
        <v>5621</v>
      </c>
      <c r="C6833">
        <v>165</v>
      </c>
      <c r="D6833" t="s">
        <v>113</v>
      </c>
      <c r="E6833" t="s">
        <v>10251</v>
      </c>
      <c r="F6833" t="s">
        <v>258</v>
      </c>
      <c r="G6833" t="s">
        <v>191</v>
      </c>
      <c r="H6833">
        <v>5</v>
      </c>
      <c r="I6833">
        <v>3</v>
      </c>
      <c r="J6833" t="s">
        <v>127</v>
      </c>
      <c r="K6833" t="s">
        <v>31</v>
      </c>
      <c r="L6833" t="s">
        <v>290</v>
      </c>
      <c r="M6833" s="53">
        <v>0.04</v>
      </c>
      <c r="N6833" s="52">
        <v>4295.5691240000006</v>
      </c>
      <c r="O6833" s="52">
        <v>4295.5691240000006</v>
      </c>
      <c r="P6833">
        <v>1</v>
      </c>
      <c r="Q6833">
        <f>IF(SUMIFS(SolCotizacion!$P:$P,SolCotizacion!$E:$E,$G6833,SolCotizacion!$K:$K,$I6833)&gt;499,1,0)</f>
        <v>0</v>
      </c>
      <c r="R6833">
        <v>11745</v>
      </c>
      <c r="S6833" s="56">
        <f>IF(SUMIFS(SolCotizacion!$P:$P,SolCotizacion!$E:$E,$G6833,SolCotizacion!$K:$K,$I6833)&gt;499,4%,0)</f>
        <v>0</v>
      </c>
    </row>
    <row r="6834" spans="1:19" hidden="1">
      <c r="A6834" t="s">
        <v>8236</v>
      </c>
      <c r="B6834" t="s">
        <v>5623</v>
      </c>
      <c r="C6834">
        <v>166</v>
      </c>
      <c r="D6834" t="s">
        <v>113</v>
      </c>
      <c r="E6834" t="s">
        <v>10252</v>
      </c>
      <c r="F6834" t="s">
        <v>259</v>
      </c>
      <c r="G6834" t="s">
        <v>192</v>
      </c>
      <c r="H6834">
        <v>5</v>
      </c>
      <c r="I6834">
        <v>1</v>
      </c>
      <c r="J6834" t="s">
        <v>127</v>
      </c>
      <c r="K6834" t="s">
        <v>31</v>
      </c>
      <c r="L6834" t="s">
        <v>290</v>
      </c>
      <c r="M6834" s="53">
        <v>0.04</v>
      </c>
      <c r="N6834" s="52">
        <v>25855.195212000002</v>
      </c>
      <c r="O6834" s="52">
        <v>25855.195212000002</v>
      </c>
      <c r="P6834">
        <v>1</v>
      </c>
      <c r="Q6834">
        <f>IF(SUMIFS(SolCotizacion!$P:$P,SolCotizacion!$E:$E,$G6834,SolCotizacion!$K:$K,$I6834)&gt;499,1,0)</f>
        <v>0</v>
      </c>
      <c r="R6834">
        <v>11746</v>
      </c>
      <c r="S6834" s="56">
        <f>IF(SUMIFS(SolCotizacion!$P:$P,SolCotizacion!$E:$E,$G6834,SolCotizacion!$K:$K,$I6834)&gt;499,4%,0)</f>
        <v>0</v>
      </c>
    </row>
    <row r="6835" spans="1:19" hidden="1">
      <c r="A6835" t="s">
        <v>8237</v>
      </c>
      <c r="B6835" t="s">
        <v>5625</v>
      </c>
      <c r="C6835">
        <v>167</v>
      </c>
      <c r="D6835" t="s">
        <v>113</v>
      </c>
      <c r="E6835" t="s">
        <v>10253</v>
      </c>
      <c r="F6835" t="s">
        <v>259</v>
      </c>
      <c r="G6835" t="s">
        <v>192</v>
      </c>
      <c r="H6835">
        <v>5</v>
      </c>
      <c r="I6835">
        <v>2</v>
      </c>
      <c r="J6835" t="s">
        <v>127</v>
      </c>
      <c r="K6835" t="s">
        <v>31</v>
      </c>
      <c r="L6835" t="s">
        <v>290</v>
      </c>
      <c r="M6835" s="53">
        <v>0.04</v>
      </c>
      <c r="N6835" s="52">
        <v>26456.456026</v>
      </c>
      <c r="O6835" s="52">
        <v>26456.456026</v>
      </c>
      <c r="P6835">
        <v>1</v>
      </c>
      <c r="Q6835">
        <f>IF(SUMIFS(SolCotizacion!$P:$P,SolCotizacion!$E:$E,$G6835,SolCotizacion!$K:$K,$I6835)&gt;499,1,0)</f>
        <v>0</v>
      </c>
      <c r="R6835">
        <v>11747</v>
      </c>
      <c r="S6835" s="56">
        <f>IF(SUMIFS(SolCotizacion!$P:$P,SolCotizacion!$E:$E,$G6835,SolCotizacion!$K:$K,$I6835)&gt;499,4%,0)</f>
        <v>0</v>
      </c>
    </row>
    <row r="6836" spans="1:19" hidden="1">
      <c r="A6836" t="s">
        <v>8238</v>
      </c>
      <c r="B6836" t="s">
        <v>5627</v>
      </c>
      <c r="C6836">
        <v>168</v>
      </c>
      <c r="D6836" t="s">
        <v>113</v>
      </c>
      <c r="E6836" t="s">
        <v>10254</v>
      </c>
      <c r="F6836" t="s">
        <v>259</v>
      </c>
      <c r="G6836" t="s">
        <v>192</v>
      </c>
      <c r="H6836">
        <v>5</v>
      </c>
      <c r="I6836">
        <v>3</v>
      </c>
      <c r="J6836" t="s">
        <v>127</v>
      </c>
      <c r="K6836" t="s">
        <v>31</v>
      </c>
      <c r="L6836" t="s">
        <v>290</v>
      </c>
      <c r="M6836" s="53">
        <v>0.04</v>
      </c>
      <c r="N6836" s="52">
        <v>26926.100432000003</v>
      </c>
      <c r="O6836" s="52">
        <v>26926.100432000003</v>
      </c>
      <c r="P6836">
        <v>1</v>
      </c>
      <c r="Q6836">
        <f>IF(SUMIFS(SolCotizacion!$P:$P,SolCotizacion!$E:$E,$G6836,SolCotizacion!$K:$K,$I6836)&gt;499,1,0)</f>
        <v>0</v>
      </c>
      <c r="R6836">
        <v>11748</v>
      </c>
      <c r="S6836" s="56">
        <f>IF(SUMIFS(SolCotizacion!$P:$P,SolCotizacion!$E:$E,$G6836,SolCotizacion!$K:$K,$I6836)&gt;499,4%,0)</f>
        <v>0</v>
      </c>
    </row>
    <row r="6837" spans="1:19" hidden="1">
      <c r="A6837" t="s">
        <v>8239</v>
      </c>
      <c r="B6837" t="s">
        <v>5629</v>
      </c>
      <c r="C6837">
        <v>169</v>
      </c>
      <c r="D6837" t="s">
        <v>113</v>
      </c>
      <c r="E6837" t="s">
        <v>10255</v>
      </c>
      <c r="F6837" t="s">
        <v>260</v>
      </c>
      <c r="G6837" t="s">
        <v>193</v>
      </c>
      <c r="H6837">
        <v>5</v>
      </c>
      <c r="I6837">
        <v>1</v>
      </c>
      <c r="J6837" t="s">
        <v>127</v>
      </c>
      <c r="K6837" t="s">
        <v>31</v>
      </c>
      <c r="L6837" t="s">
        <v>290</v>
      </c>
      <c r="M6837" s="53">
        <v>0.04</v>
      </c>
      <c r="N6837" s="52">
        <v>703468.12582200009</v>
      </c>
      <c r="O6837" s="52">
        <v>661948.21523600002</v>
      </c>
      <c r="P6837">
        <v>1</v>
      </c>
      <c r="Q6837">
        <f>IF(SUMIFS(SolCotizacion!$P:$P,SolCotizacion!$E:$E,$G6837,SolCotizacion!$K:$K,$I6837)&gt;499,1,0)</f>
        <v>0</v>
      </c>
      <c r="R6837">
        <v>11749</v>
      </c>
      <c r="S6837" s="56">
        <f>IF(SUMIFS(SolCotizacion!$P:$P,SolCotizacion!$E:$E,$G6837,SolCotizacion!$K:$K,$I6837)&gt;499,4%,0)</f>
        <v>0</v>
      </c>
    </row>
    <row r="6838" spans="1:19" hidden="1">
      <c r="A6838" t="s">
        <v>8240</v>
      </c>
      <c r="B6838" t="s">
        <v>5631</v>
      </c>
      <c r="C6838">
        <v>170</v>
      </c>
      <c r="D6838" t="s">
        <v>113</v>
      </c>
      <c r="E6838" t="s">
        <v>10256</v>
      </c>
      <c r="F6838" t="s">
        <v>260</v>
      </c>
      <c r="G6838" t="s">
        <v>193</v>
      </c>
      <c r="H6838">
        <v>5</v>
      </c>
      <c r="I6838">
        <v>2</v>
      </c>
      <c r="J6838" t="s">
        <v>127</v>
      </c>
      <c r="K6838" t="s">
        <v>31</v>
      </c>
      <c r="L6838" t="s">
        <v>290</v>
      </c>
      <c r="M6838" s="53">
        <v>0.04</v>
      </c>
      <c r="N6838" s="52">
        <v>720104.48725600005</v>
      </c>
      <c r="O6838" s="52">
        <v>676658.19575200009</v>
      </c>
      <c r="P6838">
        <v>1</v>
      </c>
      <c r="Q6838">
        <f>IF(SUMIFS(SolCotizacion!$P:$P,SolCotizacion!$E:$E,$G6838,SolCotizacion!$K:$K,$I6838)&gt;499,1,0)</f>
        <v>0</v>
      </c>
      <c r="R6838">
        <v>11750</v>
      </c>
      <c r="S6838" s="56">
        <f>IF(SUMIFS(SolCotizacion!$P:$P,SolCotizacion!$E:$E,$G6838,SolCotizacion!$K:$K,$I6838)&gt;499,4%,0)</f>
        <v>0</v>
      </c>
    </row>
    <row r="6839" spans="1:19" hidden="1">
      <c r="A6839" t="s">
        <v>8241</v>
      </c>
      <c r="B6839" t="s">
        <v>5633</v>
      </c>
      <c r="C6839">
        <v>171</v>
      </c>
      <c r="D6839" t="s">
        <v>113</v>
      </c>
      <c r="E6839" t="s">
        <v>10257</v>
      </c>
      <c r="F6839" t="s">
        <v>260</v>
      </c>
      <c r="G6839" t="s">
        <v>193</v>
      </c>
      <c r="H6839">
        <v>5</v>
      </c>
      <c r="I6839">
        <v>3</v>
      </c>
      <c r="J6839" t="s">
        <v>127</v>
      </c>
      <c r="K6839" t="s">
        <v>31</v>
      </c>
      <c r="L6839" t="s">
        <v>290</v>
      </c>
      <c r="M6839" s="53">
        <v>0.04</v>
      </c>
      <c r="N6839" s="52">
        <v>733107.45785200002</v>
      </c>
      <c r="O6839" s="52">
        <v>688126.97260999994</v>
      </c>
      <c r="P6839">
        <v>1</v>
      </c>
      <c r="Q6839">
        <f>IF(SUMIFS(SolCotizacion!$P:$P,SolCotizacion!$E:$E,$G6839,SolCotizacion!$K:$K,$I6839)&gt;499,1,0)</f>
        <v>0</v>
      </c>
      <c r="R6839">
        <v>11751</v>
      </c>
      <c r="S6839" s="56">
        <f>IF(SUMIFS(SolCotizacion!$P:$P,SolCotizacion!$E:$E,$G6839,SolCotizacion!$K:$K,$I6839)&gt;499,4%,0)</f>
        <v>0</v>
      </c>
    </row>
    <row r="6840" spans="1:19" hidden="1">
      <c r="A6840" t="s">
        <v>8242</v>
      </c>
      <c r="B6840" t="s">
        <v>5309</v>
      </c>
      <c r="C6840">
        <v>1</v>
      </c>
      <c r="D6840" t="s">
        <v>88</v>
      </c>
      <c r="E6840" t="s">
        <v>10104</v>
      </c>
      <c r="F6840" t="s">
        <v>176</v>
      </c>
      <c r="G6840" t="s">
        <v>176</v>
      </c>
      <c r="H6840">
        <v>5</v>
      </c>
      <c r="I6840">
        <v>1</v>
      </c>
      <c r="J6840" t="s">
        <v>84</v>
      </c>
      <c r="K6840" t="s">
        <v>31</v>
      </c>
      <c r="L6840" t="s">
        <v>297</v>
      </c>
      <c r="N6840" s="52">
        <v>849033.5999856001</v>
      </c>
      <c r="O6840" s="52">
        <v>849033.5999856001</v>
      </c>
      <c r="P6840">
        <v>1</v>
      </c>
      <c r="Q6840">
        <v>1</v>
      </c>
      <c r="R6840">
        <v>11752</v>
      </c>
    </row>
    <row r="6841" spans="1:19" hidden="1">
      <c r="A6841" t="s">
        <v>8243</v>
      </c>
      <c r="B6841" t="s">
        <v>5311</v>
      </c>
      <c r="C6841">
        <v>2</v>
      </c>
      <c r="D6841" t="s">
        <v>88</v>
      </c>
      <c r="E6841" t="s">
        <v>10105</v>
      </c>
      <c r="F6841" t="s">
        <v>176</v>
      </c>
      <c r="G6841" t="s">
        <v>176</v>
      </c>
      <c r="H6841">
        <v>5</v>
      </c>
      <c r="I6841">
        <v>2</v>
      </c>
      <c r="J6841" t="s">
        <v>84</v>
      </c>
      <c r="K6841" t="s">
        <v>31</v>
      </c>
      <c r="L6841" t="s">
        <v>297</v>
      </c>
      <c r="N6841" s="52">
        <v>852290.39998560015</v>
      </c>
      <c r="O6841" s="52">
        <v>852290.39998560015</v>
      </c>
      <c r="P6841">
        <v>1</v>
      </c>
      <c r="Q6841">
        <v>1</v>
      </c>
      <c r="R6841">
        <v>11754</v>
      </c>
    </row>
    <row r="6842" spans="1:19" hidden="1">
      <c r="A6842" t="s">
        <v>8244</v>
      </c>
      <c r="B6842" t="s">
        <v>5313</v>
      </c>
      <c r="C6842">
        <v>3</v>
      </c>
      <c r="D6842" t="s">
        <v>88</v>
      </c>
      <c r="E6842" t="s">
        <v>10106</v>
      </c>
      <c r="F6842" t="s">
        <v>176</v>
      </c>
      <c r="G6842" t="s">
        <v>176</v>
      </c>
      <c r="H6842">
        <v>5</v>
      </c>
      <c r="I6842">
        <v>3</v>
      </c>
      <c r="J6842" t="s">
        <v>84</v>
      </c>
      <c r="K6842" t="s">
        <v>31</v>
      </c>
      <c r="L6842" t="s">
        <v>297</v>
      </c>
      <c r="N6842" s="52">
        <v>858803.99998560012</v>
      </c>
      <c r="O6842" s="52">
        <v>858803.99998560012</v>
      </c>
      <c r="P6842">
        <v>1</v>
      </c>
      <c r="Q6842">
        <v>1</v>
      </c>
      <c r="R6842">
        <v>11756</v>
      </c>
    </row>
    <row r="6843" spans="1:19" hidden="1">
      <c r="A6843" t="s">
        <v>8245</v>
      </c>
      <c r="B6843" t="s">
        <v>5315</v>
      </c>
      <c r="C6843">
        <v>4</v>
      </c>
      <c r="D6843" t="s">
        <v>88</v>
      </c>
      <c r="E6843" t="s">
        <v>10107</v>
      </c>
      <c r="F6843" t="s">
        <v>177</v>
      </c>
      <c r="G6843" t="s">
        <v>177</v>
      </c>
      <c r="H6843">
        <v>5</v>
      </c>
      <c r="I6843">
        <v>1</v>
      </c>
      <c r="J6843" t="s">
        <v>84</v>
      </c>
      <c r="K6843" t="s">
        <v>31</v>
      </c>
      <c r="L6843" t="s">
        <v>297</v>
      </c>
      <c r="N6843" s="52">
        <v>2218999.6800432005</v>
      </c>
      <c r="O6843" s="52">
        <v>2126901.1200383999</v>
      </c>
      <c r="P6843">
        <v>1</v>
      </c>
      <c r="Q6843">
        <v>1</v>
      </c>
      <c r="R6843">
        <v>11758</v>
      </c>
    </row>
    <row r="6844" spans="1:19" hidden="1">
      <c r="A6844" t="s">
        <v>8246</v>
      </c>
      <c r="B6844" t="s">
        <v>5317</v>
      </c>
      <c r="C6844">
        <v>5</v>
      </c>
      <c r="D6844" t="s">
        <v>88</v>
      </c>
      <c r="E6844" t="s">
        <v>10108</v>
      </c>
      <c r="F6844" t="s">
        <v>177</v>
      </c>
      <c r="G6844" t="s">
        <v>177</v>
      </c>
      <c r="H6844">
        <v>5</v>
      </c>
      <c r="I6844">
        <v>2</v>
      </c>
      <c r="J6844" t="s">
        <v>84</v>
      </c>
      <c r="K6844" t="s">
        <v>31</v>
      </c>
      <c r="L6844" t="s">
        <v>297</v>
      </c>
      <c r="N6844" s="52">
        <v>2227511.5200432003</v>
      </c>
      <c r="O6844" s="52">
        <v>2135059.6800384005</v>
      </c>
      <c r="P6844">
        <v>1</v>
      </c>
      <c r="Q6844">
        <v>1</v>
      </c>
      <c r="R6844">
        <v>11760</v>
      </c>
    </row>
    <row r="6845" spans="1:19" hidden="1">
      <c r="A6845" t="s">
        <v>8247</v>
      </c>
      <c r="B6845" t="s">
        <v>5319</v>
      </c>
      <c r="C6845">
        <v>6</v>
      </c>
      <c r="D6845" t="s">
        <v>88</v>
      </c>
      <c r="E6845" t="s">
        <v>10109</v>
      </c>
      <c r="F6845" t="s">
        <v>177</v>
      </c>
      <c r="G6845" t="s">
        <v>177</v>
      </c>
      <c r="H6845">
        <v>5</v>
      </c>
      <c r="I6845">
        <v>3</v>
      </c>
      <c r="J6845" t="s">
        <v>84</v>
      </c>
      <c r="K6845" t="s">
        <v>31</v>
      </c>
      <c r="L6845" t="s">
        <v>297</v>
      </c>
      <c r="N6845" s="52">
        <v>2244535.2000432005</v>
      </c>
      <c r="O6845" s="52">
        <v>2151376.8000384001</v>
      </c>
      <c r="P6845">
        <v>1</v>
      </c>
      <c r="Q6845">
        <v>1</v>
      </c>
      <c r="R6845">
        <v>11762</v>
      </c>
    </row>
    <row r="6846" spans="1:19" hidden="1">
      <c r="A6846" t="s">
        <v>8248</v>
      </c>
      <c r="B6846" t="s">
        <v>5321</v>
      </c>
      <c r="C6846">
        <v>7</v>
      </c>
      <c r="D6846" t="s">
        <v>88</v>
      </c>
      <c r="E6846" t="s">
        <v>10110</v>
      </c>
      <c r="F6846" t="s">
        <v>178</v>
      </c>
      <c r="G6846" t="s">
        <v>178</v>
      </c>
      <c r="H6846">
        <v>5</v>
      </c>
      <c r="I6846">
        <v>1</v>
      </c>
      <c r="J6846" t="s">
        <v>84</v>
      </c>
      <c r="K6846" t="s">
        <v>31</v>
      </c>
      <c r="L6846" t="s">
        <v>297</v>
      </c>
      <c r="N6846" s="52">
        <v>1299453.1200384002</v>
      </c>
      <c r="O6846" s="52">
        <v>1247647.6800287999</v>
      </c>
      <c r="P6846">
        <v>1</v>
      </c>
      <c r="Q6846">
        <v>1</v>
      </c>
      <c r="R6846">
        <v>11764</v>
      </c>
    </row>
    <row r="6847" spans="1:19" hidden="1">
      <c r="A6847" t="s">
        <v>8249</v>
      </c>
      <c r="B6847" t="s">
        <v>5323</v>
      </c>
      <c r="C6847">
        <v>8</v>
      </c>
      <c r="D6847" t="s">
        <v>88</v>
      </c>
      <c r="E6847" t="s">
        <v>10111</v>
      </c>
      <c r="F6847" t="s">
        <v>178</v>
      </c>
      <c r="G6847" t="s">
        <v>178</v>
      </c>
      <c r="H6847">
        <v>5</v>
      </c>
      <c r="I6847">
        <v>2</v>
      </c>
      <c r="J6847" t="s">
        <v>84</v>
      </c>
      <c r="K6847" t="s">
        <v>31</v>
      </c>
      <c r="L6847" t="s">
        <v>297</v>
      </c>
      <c r="N6847" s="52">
        <v>1304437.6800384002</v>
      </c>
      <c r="O6847" s="52">
        <v>1252433.5200288</v>
      </c>
      <c r="P6847">
        <v>1</v>
      </c>
      <c r="Q6847">
        <v>1</v>
      </c>
      <c r="R6847">
        <v>11766</v>
      </c>
    </row>
    <row r="6848" spans="1:19" hidden="1">
      <c r="A6848" t="s">
        <v>8250</v>
      </c>
      <c r="B6848" t="s">
        <v>5325</v>
      </c>
      <c r="C6848">
        <v>9</v>
      </c>
      <c r="D6848" t="s">
        <v>88</v>
      </c>
      <c r="E6848" t="s">
        <v>10112</v>
      </c>
      <c r="F6848" t="s">
        <v>178</v>
      </c>
      <c r="G6848" t="s">
        <v>178</v>
      </c>
      <c r="H6848">
        <v>5</v>
      </c>
      <c r="I6848">
        <v>3</v>
      </c>
      <c r="J6848" t="s">
        <v>84</v>
      </c>
      <c r="K6848" t="s">
        <v>31</v>
      </c>
      <c r="L6848" t="s">
        <v>297</v>
      </c>
      <c r="N6848" s="52">
        <v>1314406.8000384001</v>
      </c>
      <c r="O6848" s="52">
        <v>1262005.2000287999</v>
      </c>
      <c r="P6848">
        <v>1</v>
      </c>
      <c r="Q6848">
        <v>1</v>
      </c>
      <c r="R6848">
        <v>11768</v>
      </c>
    </row>
    <row r="6849" spans="1:18" hidden="1">
      <c r="A6849" t="s">
        <v>8251</v>
      </c>
      <c r="B6849" t="s">
        <v>5327</v>
      </c>
      <c r="C6849">
        <v>13</v>
      </c>
      <c r="D6849" t="s">
        <v>88</v>
      </c>
      <c r="E6849" t="s">
        <v>10113</v>
      </c>
      <c r="F6849" t="s">
        <v>179</v>
      </c>
      <c r="G6849" t="s">
        <v>179</v>
      </c>
      <c r="H6849">
        <v>5</v>
      </c>
      <c r="I6849">
        <v>1</v>
      </c>
      <c r="J6849" t="s">
        <v>84</v>
      </c>
      <c r="K6849" t="s">
        <v>31</v>
      </c>
      <c r="L6849" t="s">
        <v>297</v>
      </c>
      <c r="N6849" s="52">
        <v>719519.99996160006</v>
      </c>
      <c r="O6849" s="52">
        <v>690739.19998080004</v>
      </c>
      <c r="P6849">
        <v>1</v>
      </c>
      <c r="Q6849">
        <v>1</v>
      </c>
      <c r="R6849">
        <v>11776</v>
      </c>
    </row>
    <row r="6850" spans="1:18" hidden="1">
      <c r="A6850" t="s">
        <v>8252</v>
      </c>
      <c r="B6850" t="s">
        <v>5329</v>
      </c>
      <c r="C6850">
        <v>14</v>
      </c>
      <c r="D6850" t="s">
        <v>88</v>
      </c>
      <c r="E6850" t="s">
        <v>10114</v>
      </c>
      <c r="F6850" t="s">
        <v>179</v>
      </c>
      <c r="G6850" t="s">
        <v>179</v>
      </c>
      <c r="H6850">
        <v>5</v>
      </c>
      <c r="I6850">
        <v>2</v>
      </c>
      <c r="J6850" t="s">
        <v>84</v>
      </c>
      <c r="K6850" t="s">
        <v>31</v>
      </c>
      <c r="L6850" t="s">
        <v>297</v>
      </c>
      <c r="N6850" s="52">
        <v>722279.99996159994</v>
      </c>
      <c r="O6850" s="52">
        <v>693388.79998080002</v>
      </c>
      <c r="P6850">
        <v>1</v>
      </c>
      <c r="Q6850">
        <v>1</v>
      </c>
      <c r="R6850">
        <v>11778</v>
      </c>
    </row>
    <row r="6851" spans="1:18" hidden="1">
      <c r="A6851" t="s">
        <v>8253</v>
      </c>
      <c r="B6851" t="s">
        <v>5331</v>
      </c>
      <c r="C6851">
        <v>15</v>
      </c>
      <c r="D6851" t="s">
        <v>88</v>
      </c>
      <c r="E6851" t="s">
        <v>10115</v>
      </c>
      <c r="F6851" t="s">
        <v>179</v>
      </c>
      <c r="G6851" t="s">
        <v>179</v>
      </c>
      <c r="H6851">
        <v>5</v>
      </c>
      <c r="I6851">
        <v>3</v>
      </c>
      <c r="J6851" t="s">
        <v>84</v>
      </c>
      <c r="K6851" t="s">
        <v>31</v>
      </c>
      <c r="L6851" t="s">
        <v>297</v>
      </c>
      <c r="N6851" s="52">
        <v>727799.99996160006</v>
      </c>
      <c r="O6851" s="52">
        <v>698687.99998079997</v>
      </c>
      <c r="P6851">
        <v>1</v>
      </c>
      <c r="Q6851">
        <v>1</v>
      </c>
      <c r="R6851">
        <v>11780</v>
      </c>
    </row>
    <row r="6852" spans="1:18" hidden="1">
      <c r="A6852" t="s">
        <v>8254</v>
      </c>
      <c r="B6852" t="s">
        <v>5333</v>
      </c>
      <c r="C6852">
        <v>16</v>
      </c>
      <c r="D6852" t="s">
        <v>88</v>
      </c>
      <c r="E6852" t="s">
        <v>10116</v>
      </c>
      <c r="F6852" t="s">
        <v>180</v>
      </c>
      <c r="G6852" t="s">
        <v>180</v>
      </c>
      <c r="H6852">
        <v>5</v>
      </c>
      <c r="I6852">
        <v>1</v>
      </c>
      <c r="J6852" t="s">
        <v>84</v>
      </c>
      <c r="K6852" t="s">
        <v>31</v>
      </c>
      <c r="L6852" t="s">
        <v>297</v>
      </c>
      <c r="N6852" s="52">
        <v>1856361.5999760001</v>
      </c>
      <c r="O6852" s="52">
        <v>1834775.9999904002</v>
      </c>
      <c r="P6852">
        <v>1</v>
      </c>
      <c r="Q6852">
        <v>1</v>
      </c>
      <c r="R6852">
        <v>11782</v>
      </c>
    </row>
    <row r="6853" spans="1:18" hidden="1">
      <c r="A6853" t="s">
        <v>8255</v>
      </c>
      <c r="B6853" t="s">
        <v>5335</v>
      </c>
      <c r="C6853">
        <v>17</v>
      </c>
      <c r="D6853" t="s">
        <v>88</v>
      </c>
      <c r="E6853" t="s">
        <v>10117</v>
      </c>
      <c r="F6853" t="s">
        <v>180</v>
      </c>
      <c r="G6853" t="s">
        <v>180</v>
      </c>
      <c r="H6853">
        <v>5</v>
      </c>
      <c r="I6853">
        <v>2</v>
      </c>
      <c r="J6853" t="s">
        <v>84</v>
      </c>
      <c r="K6853" t="s">
        <v>31</v>
      </c>
      <c r="L6853" t="s">
        <v>297</v>
      </c>
      <c r="N6853" s="52">
        <v>1863482.3999760002</v>
      </c>
      <c r="O6853" s="52">
        <v>1841813.9999904002</v>
      </c>
      <c r="P6853">
        <v>1</v>
      </c>
      <c r="Q6853">
        <v>1</v>
      </c>
      <c r="R6853">
        <v>11784</v>
      </c>
    </row>
    <row r="6854" spans="1:18" hidden="1">
      <c r="A6854" t="s">
        <v>8256</v>
      </c>
      <c r="B6854" t="s">
        <v>5337</v>
      </c>
      <c r="C6854">
        <v>18</v>
      </c>
      <c r="D6854" t="s">
        <v>88</v>
      </c>
      <c r="E6854" t="s">
        <v>10118</v>
      </c>
      <c r="F6854" t="s">
        <v>180</v>
      </c>
      <c r="G6854" t="s">
        <v>180</v>
      </c>
      <c r="H6854">
        <v>5</v>
      </c>
      <c r="I6854">
        <v>3</v>
      </c>
      <c r="J6854" t="s">
        <v>84</v>
      </c>
      <c r="K6854" t="s">
        <v>31</v>
      </c>
      <c r="L6854" t="s">
        <v>297</v>
      </c>
      <c r="N6854" s="52">
        <v>1877723.9999760001</v>
      </c>
      <c r="O6854" s="52">
        <v>1855889.9999904004</v>
      </c>
      <c r="P6854">
        <v>1</v>
      </c>
      <c r="Q6854">
        <v>1</v>
      </c>
      <c r="R6854">
        <v>11786</v>
      </c>
    </row>
    <row r="6855" spans="1:18" hidden="1">
      <c r="A6855" t="s">
        <v>8257</v>
      </c>
      <c r="B6855" t="s">
        <v>5339</v>
      </c>
      <c r="C6855">
        <v>19</v>
      </c>
      <c r="D6855" t="s">
        <v>88</v>
      </c>
      <c r="E6855" t="s">
        <v>10119</v>
      </c>
      <c r="F6855" t="s">
        <v>181</v>
      </c>
      <c r="G6855" t="s">
        <v>181</v>
      </c>
      <c r="H6855">
        <v>5</v>
      </c>
      <c r="I6855">
        <v>1</v>
      </c>
      <c r="J6855" t="s">
        <v>84</v>
      </c>
      <c r="K6855" t="s">
        <v>31</v>
      </c>
      <c r="L6855" t="s">
        <v>297</v>
      </c>
      <c r="N6855" s="52">
        <v>1856361.5999760001</v>
      </c>
      <c r="O6855" s="52">
        <v>1834775.9999904002</v>
      </c>
      <c r="P6855">
        <v>1</v>
      </c>
      <c r="Q6855">
        <v>1</v>
      </c>
      <c r="R6855">
        <v>11788</v>
      </c>
    </row>
    <row r="6856" spans="1:18" hidden="1">
      <c r="A6856" t="s">
        <v>8258</v>
      </c>
      <c r="B6856" t="s">
        <v>5341</v>
      </c>
      <c r="C6856">
        <v>20</v>
      </c>
      <c r="D6856" t="s">
        <v>88</v>
      </c>
      <c r="E6856" t="s">
        <v>10120</v>
      </c>
      <c r="F6856" t="s">
        <v>181</v>
      </c>
      <c r="G6856" t="s">
        <v>181</v>
      </c>
      <c r="H6856">
        <v>5</v>
      </c>
      <c r="I6856">
        <v>2</v>
      </c>
      <c r="J6856" t="s">
        <v>84</v>
      </c>
      <c r="K6856" t="s">
        <v>31</v>
      </c>
      <c r="L6856" t="s">
        <v>297</v>
      </c>
      <c r="N6856" s="52">
        <v>1863482.3999760002</v>
      </c>
      <c r="O6856" s="52">
        <v>1841813.9999904002</v>
      </c>
      <c r="P6856">
        <v>1</v>
      </c>
      <c r="Q6856">
        <v>1</v>
      </c>
      <c r="R6856">
        <v>11790</v>
      </c>
    </row>
    <row r="6857" spans="1:18" hidden="1">
      <c r="A6857" t="s">
        <v>8259</v>
      </c>
      <c r="B6857" t="s">
        <v>5343</v>
      </c>
      <c r="C6857">
        <v>21</v>
      </c>
      <c r="D6857" t="s">
        <v>88</v>
      </c>
      <c r="E6857" t="s">
        <v>10121</v>
      </c>
      <c r="F6857" t="s">
        <v>181</v>
      </c>
      <c r="G6857" t="s">
        <v>181</v>
      </c>
      <c r="H6857">
        <v>5</v>
      </c>
      <c r="I6857">
        <v>3</v>
      </c>
      <c r="J6857" t="s">
        <v>84</v>
      </c>
      <c r="K6857" t="s">
        <v>31</v>
      </c>
      <c r="L6857" t="s">
        <v>297</v>
      </c>
      <c r="N6857" s="52">
        <v>1877723.9999760001</v>
      </c>
      <c r="O6857" s="52">
        <v>1855889.9999904004</v>
      </c>
      <c r="P6857">
        <v>1</v>
      </c>
      <c r="Q6857">
        <v>1</v>
      </c>
      <c r="R6857">
        <v>11792</v>
      </c>
    </row>
    <row r="6858" spans="1:18" hidden="1">
      <c r="A6858" t="s">
        <v>8260</v>
      </c>
      <c r="B6858" t="s">
        <v>5345</v>
      </c>
      <c r="C6858">
        <v>22</v>
      </c>
      <c r="D6858" t="s">
        <v>88</v>
      </c>
      <c r="E6858" t="s">
        <v>10122</v>
      </c>
      <c r="F6858" t="s">
        <v>182</v>
      </c>
      <c r="G6858" t="s">
        <v>182</v>
      </c>
      <c r="H6858">
        <v>5</v>
      </c>
      <c r="I6858">
        <v>1</v>
      </c>
      <c r="J6858" t="s">
        <v>84</v>
      </c>
      <c r="K6858" t="s">
        <v>31</v>
      </c>
      <c r="L6858" t="s">
        <v>297</v>
      </c>
      <c r="N6858" s="52">
        <v>1323916.8</v>
      </c>
      <c r="O6858" s="52">
        <v>1316721.6000048001</v>
      </c>
      <c r="P6858">
        <v>1</v>
      </c>
      <c r="Q6858">
        <v>1</v>
      </c>
      <c r="R6858">
        <v>11794</v>
      </c>
    </row>
    <row r="6859" spans="1:18" hidden="1">
      <c r="A6859" t="s">
        <v>8261</v>
      </c>
      <c r="B6859" t="s">
        <v>5347</v>
      </c>
      <c r="C6859">
        <v>23</v>
      </c>
      <c r="D6859" t="s">
        <v>88</v>
      </c>
      <c r="E6859" t="s">
        <v>10123</v>
      </c>
      <c r="F6859" t="s">
        <v>182</v>
      </c>
      <c r="G6859" t="s">
        <v>182</v>
      </c>
      <c r="H6859">
        <v>5</v>
      </c>
      <c r="I6859">
        <v>2</v>
      </c>
      <c r="J6859" t="s">
        <v>84</v>
      </c>
      <c r="K6859" t="s">
        <v>31</v>
      </c>
      <c r="L6859" t="s">
        <v>297</v>
      </c>
      <c r="N6859" s="52">
        <v>1328995.2000000002</v>
      </c>
      <c r="O6859" s="52">
        <v>1321772.4000048002</v>
      </c>
      <c r="P6859">
        <v>1</v>
      </c>
      <c r="Q6859">
        <v>1</v>
      </c>
      <c r="R6859">
        <v>11796</v>
      </c>
    </row>
    <row r="6860" spans="1:18" hidden="1">
      <c r="A6860" t="s">
        <v>8262</v>
      </c>
      <c r="B6860" t="s">
        <v>5349</v>
      </c>
      <c r="C6860">
        <v>24</v>
      </c>
      <c r="D6860" t="s">
        <v>88</v>
      </c>
      <c r="E6860" t="s">
        <v>10124</v>
      </c>
      <c r="F6860" t="s">
        <v>182</v>
      </c>
      <c r="G6860" t="s">
        <v>182</v>
      </c>
      <c r="H6860">
        <v>5</v>
      </c>
      <c r="I6860">
        <v>3</v>
      </c>
      <c r="J6860" t="s">
        <v>84</v>
      </c>
      <c r="K6860" t="s">
        <v>31</v>
      </c>
      <c r="L6860" t="s">
        <v>297</v>
      </c>
      <c r="N6860" s="52">
        <v>1339152</v>
      </c>
      <c r="O6860" s="52">
        <v>1331874.0000048</v>
      </c>
      <c r="P6860">
        <v>1</v>
      </c>
      <c r="Q6860">
        <v>1</v>
      </c>
      <c r="R6860">
        <v>11798</v>
      </c>
    </row>
    <row r="6861" spans="1:18" hidden="1">
      <c r="A6861" t="s">
        <v>8263</v>
      </c>
      <c r="B6861" t="s">
        <v>5351</v>
      </c>
      <c r="C6861">
        <v>25</v>
      </c>
      <c r="D6861" t="s">
        <v>88</v>
      </c>
      <c r="E6861" t="s">
        <v>10125</v>
      </c>
      <c r="F6861" t="s">
        <v>183</v>
      </c>
      <c r="G6861" t="s">
        <v>183</v>
      </c>
      <c r="H6861">
        <v>5</v>
      </c>
      <c r="I6861">
        <v>1</v>
      </c>
      <c r="J6861" t="s">
        <v>84</v>
      </c>
      <c r="K6861" t="s">
        <v>31</v>
      </c>
      <c r="L6861" t="s">
        <v>297</v>
      </c>
      <c r="N6861" s="52">
        <v>3079545.6000432004</v>
      </c>
      <c r="O6861" s="52">
        <v>3065155.2000527997</v>
      </c>
      <c r="P6861">
        <v>1</v>
      </c>
      <c r="Q6861">
        <v>1</v>
      </c>
      <c r="R6861">
        <v>11800</v>
      </c>
    </row>
    <row r="6862" spans="1:18" hidden="1">
      <c r="A6862" t="s">
        <v>8264</v>
      </c>
      <c r="B6862" t="s">
        <v>5353</v>
      </c>
      <c r="C6862">
        <v>26</v>
      </c>
      <c r="D6862" t="s">
        <v>88</v>
      </c>
      <c r="E6862" t="s">
        <v>10126</v>
      </c>
      <c r="F6862" t="s">
        <v>183</v>
      </c>
      <c r="G6862" t="s">
        <v>183</v>
      </c>
      <c r="H6862">
        <v>5</v>
      </c>
      <c r="I6862">
        <v>2</v>
      </c>
      <c r="J6862" t="s">
        <v>84</v>
      </c>
      <c r="K6862" t="s">
        <v>31</v>
      </c>
      <c r="L6862" t="s">
        <v>297</v>
      </c>
      <c r="N6862" s="52">
        <v>3091358.4000432002</v>
      </c>
      <c r="O6862" s="52">
        <v>3076912.8000528002</v>
      </c>
      <c r="P6862">
        <v>1</v>
      </c>
      <c r="Q6862">
        <v>1</v>
      </c>
      <c r="R6862">
        <v>11802</v>
      </c>
    </row>
    <row r="6863" spans="1:18" hidden="1">
      <c r="A6863" t="s">
        <v>8265</v>
      </c>
      <c r="B6863" t="s">
        <v>5355</v>
      </c>
      <c r="C6863">
        <v>27</v>
      </c>
      <c r="D6863" t="s">
        <v>88</v>
      </c>
      <c r="E6863" t="s">
        <v>10127</v>
      </c>
      <c r="F6863" t="s">
        <v>183</v>
      </c>
      <c r="G6863" t="s">
        <v>183</v>
      </c>
      <c r="H6863">
        <v>5</v>
      </c>
      <c r="I6863">
        <v>3</v>
      </c>
      <c r="J6863" t="s">
        <v>84</v>
      </c>
      <c r="K6863" t="s">
        <v>31</v>
      </c>
      <c r="L6863" t="s">
        <v>297</v>
      </c>
      <c r="N6863" s="52">
        <v>3114984.0000432003</v>
      </c>
      <c r="O6863" s="52">
        <v>3100428.0000528004</v>
      </c>
      <c r="P6863">
        <v>1</v>
      </c>
      <c r="Q6863">
        <v>1</v>
      </c>
      <c r="R6863">
        <v>11804</v>
      </c>
    </row>
    <row r="6864" spans="1:18" hidden="1">
      <c r="A6864" t="s">
        <v>8266</v>
      </c>
      <c r="B6864" t="s">
        <v>5357</v>
      </c>
      <c r="C6864">
        <v>28</v>
      </c>
      <c r="D6864" t="s">
        <v>88</v>
      </c>
      <c r="E6864" t="s">
        <v>10128</v>
      </c>
      <c r="F6864" t="s">
        <v>184</v>
      </c>
      <c r="G6864" t="s">
        <v>184</v>
      </c>
      <c r="H6864">
        <v>5</v>
      </c>
      <c r="I6864">
        <v>1</v>
      </c>
      <c r="J6864" t="s">
        <v>84</v>
      </c>
      <c r="K6864" t="s">
        <v>31</v>
      </c>
      <c r="L6864" t="s">
        <v>297</v>
      </c>
      <c r="N6864" s="52">
        <v>3079545.6000432004</v>
      </c>
      <c r="O6864" s="52">
        <v>3065155.2000527997</v>
      </c>
      <c r="P6864">
        <v>1</v>
      </c>
      <c r="Q6864">
        <v>1</v>
      </c>
      <c r="R6864">
        <v>11806</v>
      </c>
    </row>
    <row r="6865" spans="1:18" hidden="1">
      <c r="A6865" t="s">
        <v>8267</v>
      </c>
      <c r="B6865" t="s">
        <v>5359</v>
      </c>
      <c r="C6865">
        <v>29</v>
      </c>
      <c r="D6865" t="s">
        <v>88</v>
      </c>
      <c r="E6865" t="s">
        <v>10129</v>
      </c>
      <c r="F6865" t="s">
        <v>184</v>
      </c>
      <c r="G6865" t="s">
        <v>184</v>
      </c>
      <c r="H6865">
        <v>5</v>
      </c>
      <c r="I6865">
        <v>2</v>
      </c>
      <c r="J6865" t="s">
        <v>84</v>
      </c>
      <c r="K6865" t="s">
        <v>31</v>
      </c>
      <c r="L6865" t="s">
        <v>297</v>
      </c>
      <c r="N6865" s="52">
        <v>3091358.4000432002</v>
      </c>
      <c r="O6865" s="52">
        <v>3076912.8000528002</v>
      </c>
      <c r="P6865">
        <v>1</v>
      </c>
      <c r="Q6865">
        <v>1</v>
      </c>
      <c r="R6865">
        <v>11808</v>
      </c>
    </row>
    <row r="6866" spans="1:18" hidden="1">
      <c r="A6866" t="s">
        <v>8268</v>
      </c>
      <c r="B6866" t="s">
        <v>5361</v>
      </c>
      <c r="C6866">
        <v>30</v>
      </c>
      <c r="D6866" t="s">
        <v>88</v>
      </c>
      <c r="E6866" t="s">
        <v>10130</v>
      </c>
      <c r="F6866" t="s">
        <v>184</v>
      </c>
      <c r="G6866" t="s">
        <v>184</v>
      </c>
      <c r="H6866">
        <v>5</v>
      </c>
      <c r="I6866">
        <v>3</v>
      </c>
      <c r="J6866" t="s">
        <v>84</v>
      </c>
      <c r="K6866" t="s">
        <v>31</v>
      </c>
      <c r="L6866" t="s">
        <v>297</v>
      </c>
      <c r="N6866" s="52">
        <v>3114984.0000432003</v>
      </c>
      <c r="O6866" s="52">
        <v>3100428.0000528004</v>
      </c>
      <c r="P6866">
        <v>1</v>
      </c>
      <c r="Q6866">
        <v>1</v>
      </c>
      <c r="R6866">
        <v>11810</v>
      </c>
    </row>
    <row r="6867" spans="1:18" hidden="1">
      <c r="A6867" t="s">
        <v>8269</v>
      </c>
      <c r="B6867" t="s">
        <v>5363</v>
      </c>
      <c r="C6867">
        <v>31</v>
      </c>
      <c r="D6867" t="s">
        <v>88</v>
      </c>
      <c r="E6867" t="s">
        <v>10131</v>
      </c>
      <c r="F6867" t="s">
        <v>185</v>
      </c>
      <c r="G6867" t="s">
        <v>185</v>
      </c>
      <c r="H6867">
        <v>5</v>
      </c>
      <c r="I6867">
        <v>1</v>
      </c>
      <c r="J6867" t="s">
        <v>84</v>
      </c>
      <c r="K6867" t="s">
        <v>31</v>
      </c>
      <c r="L6867" t="s">
        <v>297</v>
      </c>
      <c r="N6867" s="52">
        <v>7885939.2000384005</v>
      </c>
      <c r="O6867" s="52">
        <v>7698864.0000528004</v>
      </c>
      <c r="P6867">
        <v>1</v>
      </c>
      <c r="Q6867">
        <v>1</v>
      </c>
      <c r="R6867">
        <v>11812</v>
      </c>
    </row>
    <row r="6868" spans="1:18" hidden="1">
      <c r="A6868" t="s">
        <v>8270</v>
      </c>
      <c r="B6868" t="s">
        <v>5365</v>
      </c>
      <c r="C6868">
        <v>32</v>
      </c>
      <c r="D6868" t="s">
        <v>88</v>
      </c>
      <c r="E6868" t="s">
        <v>10132</v>
      </c>
      <c r="F6868" t="s">
        <v>185</v>
      </c>
      <c r="G6868" t="s">
        <v>185</v>
      </c>
      <c r="H6868">
        <v>5</v>
      </c>
      <c r="I6868">
        <v>2</v>
      </c>
      <c r="J6868" t="s">
        <v>84</v>
      </c>
      <c r="K6868" t="s">
        <v>31</v>
      </c>
      <c r="L6868" t="s">
        <v>297</v>
      </c>
      <c r="N6868" s="52">
        <v>7916188.8000384001</v>
      </c>
      <c r="O6868" s="52">
        <v>7728396.0000528013</v>
      </c>
      <c r="P6868">
        <v>1</v>
      </c>
      <c r="Q6868">
        <v>1</v>
      </c>
      <c r="R6868">
        <v>11814</v>
      </c>
    </row>
    <row r="6869" spans="1:18" hidden="1">
      <c r="A6869" t="s">
        <v>8271</v>
      </c>
      <c r="B6869" t="s">
        <v>5367</v>
      </c>
      <c r="C6869">
        <v>33</v>
      </c>
      <c r="D6869" t="s">
        <v>88</v>
      </c>
      <c r="E6869" t="s">
        <v>10133</v>
      </c>
      <c r="F6869" t="s">
        <v>185</v>
      </c>
      <c r="G6869" t="s">
        <v>185</v>
      </c>
      <c r="H6869">
        <v>5</v>
      </c>
      <c r="I6869">
        <v>3</v>
      </c>
      <c r="J6869" t="s">
        <v>84</v>
      </c>
      <c r="K6869" t="s">
        <v>31</v>
      </c>
      <c r="L6869" t="s">
        <v>297</v>
      </c>
      <c r="N6869" s="52">
        <v>7976688.0000384003</v>
      </c>
      <c r="O6869" s="52">
        <v>7787460.0000527995</v>
      </c>
      <c r="P6869">
        <v>1</v>
      </c>
      <c r="Q6869">
        <v>1</v>
      </c>
      <c r="R6869">
        <v>11816</v>
      </c>
    </row>
    <row r="6870" spans="1:18" hidden="1">
      <c r="A6870" t="s">
        <v>8272</v>
      </c>
      <c r="B6870" t="s">
        <v>5369</v>
      </c>
      <c r="C6870">
        <v>34</v>
      </c>
      <c r="D6870" t="s">
        <v>88</v>
      </c>
      <c r="E6870" t="s">
        <v>10134</v>
      </c>
      <c r="F6870" t="s">
        <v>186</v>
      </c>
      <c r="G6870" t="s">
        <v>186</v>
      </c>
      <c r="H6870">
        <v>5</v>
      </c>
      <c r="I6870">
        <v>1</v>
      </c>
      <c r="J6870" t="s">
        <v>84</v>
      </c>
      <c r="K6870" t="s">
        <v>31</v>
      </c>
      <c r="L6870" t="s">
        <v>297</v>
      </c>
      <c r="N6870" s="52">
        <v>9425712.0000048</v>
      </c>
      <c r="O6870" s="52">
        <v>9425712.0000048</v>
      </c>
      <c r="P6870">
        <v>1</v>
      </c>
      <c r="Q6870">
        <v>1</v>
      </c>
      <c r="R6870">
        <v>11818</v>
      </c>
    </row>
    <row r="6871" spans="1:18" hidden="1">
      <c r="A6871" t="s">
        <v>8273</v>
      </c>
      <c r="B6871" t="s">
        <v>5371</v>
      </c>
      <c r="C6871">
        <v>35</v>
      </c>
      <c r="D6871" t="s">
        <v>88</v>
      </c>
      <c r="E6871" t="s">
        <v>10135</v>
      </c>
      <c r="F6871" t="s">
        <v>186</v>
      </c>
      <c r="G6871" t="s">
        <v>186</v>
      </c>
      <c r="H6871">
        <v>5</v>
      </c>
      <c r="I6871">
        <v>2</v>
      </c>
      <c r="J6871" t="s">
        <v>84</v>
      </c>
      <c r="K6871" t="s">
        <v>31</v>
      </c>
      <c r="L6871" t="s">
        <v>297</v>
      </c>
      <c r="N6871" s="52">
        <v>9461868.0000048</v>
      </c>
      <c r="O6871" s="52">
        <v>9461868.0000048</v>
      </c>
      <c r="P6871">
        <v>1</v>
      </c>
      <c r="Q6871">
        <v>1</v>
      </c>
      <c r="R6871">
        <v>11820</v>
      </c>
    </row>
    <row r="6872" spans="1:18" hidden="1">
      <c r="A6872" t="s">
        <v>8274</v>
      </c>
      <c r="B6872" t="s">
        <v>5373</v>
      </c>
      <c r="C6872">
        <v>36</v>
      </c>
      <c r="D6872" t="s">
        <v>88</v>
      </c>
      <c r="E6872" t="s">
        <v>10136</v>
      </c>
      <c r="F6872" t="s">
        <v>186</v>
      </c>
      <c r="G6872" t="s">
        <v>186</v>
      </c>
      <c r="H6872">
        <v>5</v>
      </c>
      <c r="I6872">
        <v>3</v>
      </c>
      <c r="J6872" t="s">
        <v>84</v>
      </c>
      <c r="K6872" t="s">
        <v>31</v>
      </c>
      <c r="L6872" t="s">
        <v>297</v>
      </c>
      <c r="N6872" s="52">
        <v>9534180.0000048</v>
      </c>
      <c r="O6872" s="52">
        <v>9534180.0000048</v>
      </c>
      <c r="P6872">
        <v>1</v>
      </c>
      <c r="Q6872">
        <v>1</v>
      </c>
      <c r="R6872">
        <v>11822</v>
      </c>
    </row>
    <row r="6873" spans="1:18" hidden="1">
      <c r="A6873" t="s">
        <v>8275</v>
      </c>
      <c r="B6873" t="s">
        <v>5375</v>
      </c>
      <c r="C6873">
        <v>37</v>
      </c>
      <c r="D6873" t="s">
        <v>88</v>
      </c>
      <c r="E6873" t="s">
        <v>10137</v>
      </c>
      <c r="F6873" t="s">
        <v>187</v>
      </c>
      <c r="G6873" t="s">
        <v>187</v>
      </c>
      <c r="H6873">
        <v>5</v>
      </c>
      <c r="I6873">
        <v>1</v>
      </c>
      <c r="J6873" t="s">
        <v>84</v>
      </c>
      <c r="K6873" t="s">
        <v>31</v>
      </c>
      <c r="L6873" t="s">
        <v>297</v>
      </c>
      <c r="N6873" s="52">
        <v>1341185.2799664</v>
      </c>
      <c r="O6873" s="52">
        <v>1197281.2799520001</v>
      </c>
      <c r="P6873">
        <v>1</v>
      </c>
      <c r="Q6873">
        <v>1</v>
      </c>
      <c r="R6873">
        <v>11824</v>
      </c>
    </row>
    <row r="6874" spans="1:18" hidden="1">
      <c r="A6874" t="s">
        <v>8276</v>
      </c>
      <c r="B6874" t="s">
        <v>5377</v>
      </c>
      <c r="C6874">
        <v>38</v>
      </c>
      <c r="D6874" t="s">
        <v>88</v>
      </c>
      <c r="E6874" t="s">
        <v>10138</v>
      </c>
      <c r="F6874" t="s">
        <v>187</v>
      </c>
      <c r="G6874" t="s">
        <v>187</v>
      </c>
      <c r="H6874">
        <v>5</v>
      </c>
      <c r="I6874">
        <v>2</v>
      </c>
      <c r="J6874" t="s">
        <v>84</v>
      </c>
      <c r="K6874" t="s">
        <v>31</v>
      </c>
      <c r="L6874" t="s">
        <v>297</v>
      </c>
      <c r="N6874" s="52">
        <v>1346329.9199663999</v>
      </c>
      <c r="O6874" s="52">
        <v>1201873.919952</v>
      </c>
      <c r="P6874">
        <v>1</v>
      </c>
      <c r="Q6874">
        <v>1</v>
      </c>
      <c r="R6874">
        <v>11826</v>
      </c>
    </row>
    <row r="6875" spans="1:18" hidden="1">
      <c r="A6875" t="s">
        <v>8277</v>
      </c>
      <c r="B6875" t="s">
        <v>5379</v>
      </c>
      <c r="C6875">
        <v>39</v>
      </c>
      <c r="D6875" t="s">
        <v>88</v>
      </c>
      <c r="E6875" t="s">
        <v>10139</v>
      </c>
      <c r="F6875" t="s">
        <v>187</v>
      </c>
      <c r="G6875" t="s">
        <v>187</v>
      </c>
      <c r="H6875">
        <v>5</v>
      </c>
      <c r="I6875">
        <v>3</v>
      </c>
      <c r="J6875" t="s">
        <v>84</v>
      </c>
      <c r="K6875" t="s">
        <v>31</v>
      </c>
      <c r="L6875" t="s">
        <v>297</v>
      </c>
      <c r="N6875" s="52">
        <v>1356619.1999663999</v>
      </c>
      <c r="O6875" s="52">
        <v>1211059.1999520001</v>
      </c>
      <c r="P6875">
        <v>1</v>
      </c>
      <c r="Q6875">
        <v>1</v>
      </c>
      <c r="R6875">
        <v>11828</v>
      </c>
    </row>
    <row r="6876" spans="1:18" hidden="1">
      <c r="A6876" t="s">
        <v>8278</v>
      </c>
      <c r="B6876" t="s">
        <v>5381</v>
      </c>
      <c r="C6876">
        <v>40</v>
      </c>
      <c r="D6876" t="s">
        <v>88</v>
      </c>
      <c r="E6876" t="s">
        <v>10140</v>
      </c>
      <c r="F6876" t="s">
        <v>188</v>
      </c>
      <c r="G6876" t="s">
        <v>188</v>
      </c>
      <c r="H6876">
        <v>5</v>
      </c>
      <c r="I6876">
        <v>1</v>
      </c>
      <c r="J6876" t="s">
        <v>84</v>
      </c>
      <c r="K6876" t="s">
        <v>31</v>
      </c>
      <c r="L6876" t="s">
        <v>297</v>
      </c>
      <c r="N6876" s="52">
        <v>614470.08000960003</v>
      </c>
      <c r="O6876" s="52">
        <v>591445.43998080003</v>
      </c>
      <c r="P6876">
        <v>1</v>
      </c>
      <c r="Q6876">
        <v>1</v>
      </c>
      <c r="R6876">
        <v>11830</v>
      </c>
    </row>
    <row r="6877" spans="1:18" hidden="1">
      <c r="A6877" t="s">
        <v>8279</v>
      </c>
      <c r="B6877" t="s">
        <v>5383</v>
      </c>
      <c r="C6877">
        <v>41</v>
      </c>
      <c r="D6877" t="s">
        <v>88</v>
      </c>
      <c r="E6877" t="s">
        <v>10141</v>
      </c>
      <c r="F6877" t="s">
        <v>188</v>
      </c>
      <c r="G6877" t="s">
        <v>188</v>
      </c>
      <c r="H6877">
        <v>5</v>
      </c>
      <c r="I6877">
        <v>2</v>
      </c>
      <c r="J6877" t="s">
        <v>84</v>
      </c>
      <c r="K6877" t="s">
        <v>31</v>
      </c>
      <c r="L6877" t="s">
        <v>297</v>
      </c>
      <c r="N6877" s="52">
        <v>616827.12000960007</v>
      </c>
      <c r="O6877" s="52">
        <v>593714.1599808</v>
      </c>
      <c r="P6877">
        <v>1</v>
      </c>
      <c r="Q6877">
        <v>1</v>
      </c>
      <c r="R6877">
        <v>11832</v>
      </c>
    </row>
    <row r="6878" spans="1:18" hidden="1">
      <c r="A6878" t="s">
        <v>8280</v>
      </c>
      <c r="B6878" t="s">
        <v>5385</v>
      </c>
      <c r="C6878">
        <v>42</v>
      </c>
      <c r="D6878" t="s">
        <v>88</v>
      </c>
      <c r="E6878" t="s">
        <v>10142</v>
      </c>
      <c r="F6878" t="s">
        <v>188</v>
      </c>
      <c r="G6878" t="s">
        <v>188</v>
      </c>
      <c r="H6878">
        <v>5</v>
      </c>
      <c r="I6878">
        <v>3</v>
      </c>
      <c r="J6878" t="s">
        <v>84</v>
      </c>
      <c r="K6878" t="s">
        <v>31</v>
      </c>
      <c r="L6878" t="s">
        <v>297</v>
      </c>
      <c r="N6878" s="52">
        <v>621541.20000960003</v>
      </c>
      <c r="O6878" s="52">
        <v>598251.59998079995</v>
      </c>
      <c r="P6878">
        <v>1</v>
      </c>
      <c r="Q6878">
        <v>1</v>
      </c>
      <c r="R6878">
        <v>11834</v>
      </c>
    </row>
    <row r="6879" spans="1:18" hidden="1">
      <c r="A6879" t="s">
        <v>8281</v>
      </c>
      <c r="B6879" t="s">
        <v>5387</v>
      </c>
      <c r="C6879">
        <v>43</v>
      </c>
      <c r="D6879" t="s">
        <v>88</v>
      </c>
      <c r="E6879" t="s">
        <v>10143</v>
      </c>
      <c r="F6879" t="s">
        <v>189</v>
      </c>
      <c r="G6879" t="s">
        <v>189</v>
      </c>
      <c r="H6879">
        <v>5</v>
      </c>
      <c r="I6879">
        <v>1</v>
      </c>
      <c r="J6879" t="s">
        <v>84</v>
      </c>
      <c r="K6879" t="s">
        <v>31</v>
      </c>
      <c r="L6879" t="s">
        <v>297</v>
      </c>
      <c r="N6879" s="52">
        <v>2787420.4799951999</v>
      </c>
      <c r="O6879" s="52">
        <v>276295.68001440004</v>
      </c>
      <c r="P6879">
        <v>1</v>
      </c>
      <c r="Q6879">
        <v>1</v>
      </c>
      <c r="R6879">
        <v>11836</v>
      </c>
    </row>
    <row r="6880" spans="1:18" hidden="1">
      <c r="A6880" t="s">
        <v>8282</v>
      </c>
      <c r="B6880" t="s">
        <v>5389</v>
      </c>
      <c r="C6880">
        <v>44</v>
      </c>
      <c r="D6880" t="s">
        <v>88</v>
      </c>
      <c r="E6880" t="s">
        <v>10144</v>
      </c>
      <c r="F6880" t="s">
        <v>189</v>
      </c>
      <c r="G6880" t="s">
        <v>189</v>
      </c>
      <c r="H6880">
        <v>5</v>
      </c>
      <c r="I6880">
        <v>2</v>
      </c>
      <c r="J6880" t="s">
        <v>84</v>
      </c>
      <c r="K6880" t="s">
        <v>31</v>
      </c>
      <c r="L6880" t="s">
        <v>297</v>
      </c>
      <c r="N6880" s="52">
        <v>2798112.7199952002</v>
      </c>
      <c r="O6880" s="52">
        <v>277355.52001440001</v>
      </c>
      <c r="P6880">
        <v>1</v>
      </c>
      <c r="Q6880">
        <v>1</v>
      </c>
      <c r="R6880">
        <v>11838</v>
      </c>
    </row>
    <row r="6881" spans="1:18" hidden="1">
      <c r="A6881" t="s">
        <v>8283</v>
      </c>
      <c r="B6881" t="s">
        <v>5391</v>
      </c>
      <c r="C6881">
        <v>45</v>
      </c>
      <c r="D6881" t="s">
        <v>88</v>
      </c>
      <c r="E6881" t="s">
        <v>10145</v>
      </c>
      <c r="F6881" t="s">
        <v>189</v>
      </c>
      <c r="G6881" t="s">
        <v>189</v>
      </c>
      <c r="H6881">
        <v>5</v>
      </c>
      <c r="I6881">
        <v>3</v>
      </c>
      <c r="J6881" t="s">
        <v>84</v>
      </c>
      <c r="K6881" t="s">
        <v>31</v>
      </c>
      <c r="L6881" t="s">
        <v>297</v>
      </c>
      <c r="N6881" s="52">
        <v>2819497.1999952001</v>
      </c>
      <c r="O6881" s="52">
        <v>279475.2000144</v>
      </c>
      <c r="P6881">
        <v>1</v>
      </c>
      <c r="Q6881">
        <v>1</v>
      </c>
      <c r="R6881">
        <v>11840</v>
      </c>
    </row>
    <row r="6882" spans="1:18" hidden="1">
      <c r="A6882" t="s">
        <v>8284</v>
      </c>
      <c r="B6882" t="s">
        <v>5393</v>
      </c>
      <c r="C6882">
        <v>46</v>
      </c>
      <c r="D6882" t="s">
        <v>88</v>
      </c>
      <c r="E6882" t="s">
        <v>10146</v>
      </c>
      <c r="F6882" t="s">
        <v>190</v>
      </c>
      <c r="G6882" t="s">
        <v>190</v>
      </c>
      <c r="H6882">
        <v>5</v>
      </c>
      <c r="I6882">
        <v>1</v>
      </c>
      <c r="J6882" t="s">
        <v>84</v>
      </c>
      <c r="K6882" t="s">
        <v>31</v>
      </c>
      <c r="L6882" t="s">
        <v>297</v>
      </c>
      <c r="N6882" s="52">
        <v>11523112.799985602</v>
      </c>
      <c r="O6882" s="52">
        <v>11378489.280004803</v>
      </c>
      <c r="P6882">
        <v>1</v>
      </c>
      <c r="Q6882">
        <v>1</v>
      </c>
      <c r="R6882">
        <v>11842</v>
      </c>
    </row>
    <row r="6883" spans="1:18" hidden="1">
      <c r="A6883" t="s">
        <v>8285</v>
      </c>
      <c r="B6883" t="s">
        <v>5395</v>
      </c>
      <c r="C6883">
        <v>47</v>
      </c>
      <c r="D6883" t="s">
        <v>88</v>
      </c>
      <c r="E6883" t="s">
        <v>10147</v>
      </c>
      <c r="F6883" t="s">
        <v>190</v>
      </c>
      <c r="G6883" t="s">
        <v>190</v>
      </c>
      <c r="H6883">
        <v>5</v>
      </c>
      <c r="I6883">
        <v>2</v>
      </c>
      <c r="J6883" t="s">
        <v>84</v>
      </c>
      <c r="K6883" t="s">
        <v>31</v>
      </c>
      <c r="L6883" t="s">
        <v>297</v>
      </c>
      <c r="N6883" s="52">
        <v>11567314.199985599</v>
      </c>
      <c r="O6883" s="52">
        <v>11422135.9200048</v>
      </c>
      <c r="P6883">
        <v>1</v>
      </c>
      <c r="Q6883">
        <v>1</v>
      </c>
      <c r="R6883">
        <v>11844</v>
      </c>
    </row>
    <row r="6884" spans="1:18" hidden="1">
      <c r="A6884" t="s">
        <v>8286</v>
      </c>
      <c r="B6884" t="s">
        <v>5397</v>
      </c>
      <c r="C6884">
        <v>48</v>
      </c>
      <c r="D6884" t="s">
        <v>88</v>
      </c>
      <c r="E6884" t="s">
        <v>10148</v>
      </c>
      <c r="F6884" t="s">
        <v>190</v>
      </c>
      <c r="G6884" t="s">
        <v>190</v>
      </c>
      <c r="H6884">
        <v>5</v>
      </c>
      <c r="I6884">
        <v>3</v>
      </c>
      <c r="J6884" t="s">
        <v>84</v>
      </c>
      <c r="K6884" t="s">
        <v>31</v>
      </c>
      <c r="L6884" t="s">
        <v>297</v>
      </c>
      <c r="N6884" s="52">
        <v>11655716.999985602</v>
      </c>
      <c r="O6884" s="52">
        <v>11509429.200004801</v>
      </c>
      <c r="P6884">
        <v>1</v>
      </c>
      <c r="Q6884">
        <v>1</v>
      </c>
      <c r="R6884">
        <v>11846</v>
      </c>
    </row>
    <row r="6885" spans="1:18" hidden="1">
      <c r="A6885" t="s">
        <v>8287</v>
      </c>
      <c r="B6885" t="s">
        <v>5399</v>
      </c>
      <c r="C6885">
        <v>49</v>
      </c>
      <c r="D6885" t="s">
        <v>88</v>
      </c>
      <c r="E6885" t="s">
        <v>10149</v>
      </c>
      <c r="F6885" t="s">
        <v>191</v>
      </c>
      <c r="G6885" t="s">
        <v>191</v>
      </c>
      <c r="H6885">
        <v>5</v>
      </c>
      <c r="I6885">
        <v>1</v>
      </c>
      <c r="J6885" t="s">
        <v>84</v>
      </c>
      <c r="K6885" t="s">
        <v>31</v>
      </c>
      <c r="L6885" t="s">
        <v>297</v>
      </c>
      <c r="N6885" s="52">
        <v>612311.52</v>
      </c>
      <c r="O6885" s="52">
        <v>646848.48004319996</v>
      </c>
      <c r="P6885">
        <v>1</v>
      </c>
      <c r="Q6885">
        <v>1</v>
      </c>
      <c r="R6885">
        <v>11848</v>
      </c>
    </row>
    <row r="6886" spans="1:18" hidden="1">
      <c r="A6886" t="s">
        <v>8288</v>
      </c>
      <c r="B6886" t="s">
        <v>5401</v>
      </c>
      <c r="C6886">
        <v>50</v>
      </c>
      <c r="D6886" t="s">
        <v>88</v>
      </c>
      <c r="E6886" t="s">
        <v>10150</v>
      </c>
      <c r="F6886" t="s">
        <v>191</v>
      </c>
      <c r="G6886" t="s">
        <v>191</v>
      </c>
      <c r="H6886">
        <v>5</v>
      </c>
      <c r="I6886">
        <v>2</v>
      </c>
      <c r="J6886" t="s">
        <v>84</v>
      </c>
      <c r="K6886" t="s">
        <v>31</v>
      </c>
      <c r="L6886" t="s">
        <v>297</v>
      </c>
      <c r="N6886" s="52">
        <v>614660.28</v>
      </c>
      <c r="O6886" s="52">
        <v>649329.72004319995</v>
      </c>
      <c r="P6886">
        <v>1</v>
      </c>
      <c r="Q6886">
        <v>1</v>
      </c>
      <c r="R6886">
        <v>11850</v>
      </c>
    </row>
    <row r="6887" spans="1:18" hidden="1">
      <c r="A6887" t="s">
        <v>8289</v>
      </c>
      <c r="B6887" t="s">
        <v>5403</v>
      </c>
      <c r="C6887">
        <v>51</v>
      </c>
      <c r="D6887" t="s">
        <v>88</v>
      </c>
      <c r="E6887" t="s">
        <v>10151</v>
      </c>
      <c r="F6887" t="s">
        <v>191</v>
      </c>
      <c r="G6887" t="s">
        <v>191</v>
      </c>
      <c r="H6887">
        <v>5</v>
      </c>
      <c r="I6887">
        <v>3</v>
      </c>
      <c r="J6887" t="s">
        <v>84</v>
      </c>
      <c r="K6887" t="s">
        <v>31</v>
      </c>
      <c r="L6887" t="s">
        <v>297</v>
      </c>
      <c r="N6887" s="52">
        <v>619357.80000000005</v>
      </c>
      <c r="O6887" s="52">
        <v>654292.20004320005</v>
      </c>
      <c r="P6887">
        <v>1</v>
      </c>
      <c r="Q6887">
        <v>1</v>
      </c>
      <c r="R6887">
        <v>11852</v>
      </c>
    </row>
    <row r="6888" spans="1:18" hidden="1">
      <c r="A6888" t="s">
        <v>8290</v>
      </c>
      <c r="B6888" t="s">
        <v>5405</v>
      </c>
      <c r="C6888">
        <v>52</v>
      </c>
      <c r="D6888" t="s">
        <v>88</v>
      </c>
      <c r="E6888" t="s">
        <v>10152</v>
      </c>
      <c r="F6888" t="s">
        <v>192</v>
      </c>
      <c r="G6888" t="s">
        <v>192</v>
      </c>
      <c r="H6888">
        <v>5</v>
      </c>
      <c r="I6888">
        <v>1</v>
      </c>
      <c r="J6888" t="s">
        <v>84</v>
      </c>
      <c r="K6888" t="s">
        <v>31</v>
      </c>
      <c r="L6888" t="s">
        <v>297</v>
      </c>
      <c r="N6888" s="52">
        <v>976964.25599520013</v>
      </c>
      <c r="O6888" s="52">
        <v>932354.01598079992</v>
      </c>
      <c r="P6888">
        <v>1</v>
      </c>
      <c r="Q6888">
        <v>1</v>
      </c>
      <c r="R6888">
        <v>11854</v>
      </c>
    </row>
    <row r="6889" spans="1:18" hidden="1">
      <c r="A6889" t="s">
        <v>8291</v>
      </c>
      <c r="B6889" t="s">
        <v>5407</v>
      </c>
      <c r="C6889">
        <v>53</v>
      </c>
      <c r="D6889" t="s">
        <v>88</v>
      </c>
      <c r="E6889" t="s">
        <v>10153</v>
      </c>
      <c r="F6889" t="s">
        <v>192</v>
      </c>
      <c r="G6889" t="s">
        <v>192</v>
      </c>
      <c r="H6889">
        <v>5</v>
      </c>
      <c r="I6889">
        <v>2</v>
      </c>
      <c r="J6889" t="s">
        <v>84</v>
      </c>
      <c r="K6889" t="s">
        <v>31</v>
      </c>
      <c r="L6889" t="s">
        <v>297</v>
      </c>
      <c r="N6889" s="52">
        <v>980711.78399520006</v>
      </c>
      <c r="O6889" s="52">
        <v>935930.42398079997</v>
      </c>
      <c r="P6889">
        <v>1</v>
      </c>
      <c r="Q6889">
        <v>1</v>
      </c>
      <c r="R6889">
        <v>11856</v>
      </c>
    </row>
    <row r="6890" spans="1:18" hidden="1">
      <c r="A6890" t="s">
        <v>8292</v>
      </c>
      <c r="B6890" t="s">
        <v>5409</v>
      </c>
      <c r="C6890">
        <v>54</v>
      </c>
      <c r="D6890" t="s">
        <v>88</v>
      </c>
      <c r="E6890" t="s">
        <v>10154</v>
      </c>
      <c r="F6890" t="s">
        <v>192</v>
      </c>
      <c r="G6890" t="s">
        <v>192</v>
      </c>
      <c r="H6890">
        <v>5</v>
      </c>
      <c r="I6890">
        <v>3</v>
      </c>
      <c r="J6890" t="s">
        <v>84</v>
      </c>
      <c r="K6890" t="s">
        <v>31</v>
      </c>
      <c r="L6890" t="s">
        <v>297</v>
      </c>
      <c r="N6890" s="52">
        <v>988206.83999519993</v>
      </c>
      <c r="O6890" s="52">
        <v>943083.23998080019</v>
      </c>
      <c r="P6890">
        <v>1</v>
      </c>
      <c r="Q6890">
        <v>1</v>
      </c>
      <c r="R6890">
        <v>11858</v>
      </c>
    </row>
    <row r="6891" spans="1:18" hidden="1">
      <c r="A6891" t="s">
        <v>8293</v>
      </c>
      <c r="B6891" t="s">
        <v>5411</v>
      </c>
      <c r="C6891">
        <v>55</v>
      </c>
      <c r="D6891" t="s">
        <v>88</v>
      </c>
      <c r="E6891" t="s">
        <v>10155</v>
      </c>
      <c r="F6891" t="s">
        <v>193</v>
      </c>
      <c r="G6891" t="s">
        <v>193</v>
      </c>
      <c r="H6891">
        <v>5</v>
      </c>
      <c r="I6891">
        <v>1</v>
      </c>
      <c r="J6891" t="s">
        <v>84</v>
      </c>
      <c r="K6891" t="s">
        <v>31</v>
      </c>
      <c r="L6891" t="s">
        <v>297</v>
      </c>
      <c r="N6891" s="52">
        <v>30651551.999976005</v>
      </c>
      <c r="O6891" s="52">
        <v>30651551.999976005</v>
      </c>
      <c r="P6891">
        <v>1</v>
      </c>
      <c r="Q6891">
        <v>1</v>
      </c>
      <c r="R6891">
        <v>11860</v>
      </c>
    </row>
    <row r="6892" spans="1:18" hidden="1">
      <c r="A6892" t="s">
        <v>8294</v>
      </c>
      <c r="B6892" t="s">
        <v>5413</v>
      </c>
      <c r="C6892">
        <v>56</v>
      </c>
      <c r="D6892" t="s">
        <v>88</v>
      </c>
      <c r="E6892" t="s">
        <v>10156</v>
      </c>
      <c r="F6892" t="s">
        <v>193</v>
      </c>
      <c r="G6892" t="s">
        <v>193</v>
      </c>
      <c r="H6892">
        <v>5</v>
      </c>
      <c r="I6892">
        <v>2</v>
      </c>
      <c r="J6892" t="s">
        <v>84</v>
      </c>
      <c r="K6892" t="s">
        <v>31</v>
      </c>
      <c r="L6892" t="s">
        <v>297</v>
      </c>
      <c r="N6892" s="52">
        <v>30769127.999976002</v>
      </c>
      <c r="O6892" s="52">
        <v>30769127.999976002</v>
      </c>
      <c r="P6892">
        <v>1</v>
      </c>
      <c r="Q6892">
        <v>1</v>
      </c>
      <c r="R6892">
        <v>11862</v>
      </c>
    </row>
    <row r="6893" spans="1:18" hidden="1">
      <c r="A6893" t="s">
        <v>8295</v>
      </c>
      <c r="B6893" t="s">
        <v>5415</v>
      </c>
      <c r="C6893">
        <v>57</v>
      </c>
      <c r="D6893" t="s">
        <v>88</v>
      </c>
      <c r="E6893" t="s">
        <v>10157</v>
      </c>
      <c r="F6893" t="s">
        <v>193</v>
      </c>
      <c r="G6893" t="s">
        <v>193</v>
      </c>
      <c r="H6893">
        <v>5</v>
      </c>
      <c r="I6893">
        <v>3</v>
      </c>
      <c r="J6893" t="s">
        <v>84</v>
      </c>
      <c r="K6893" t="s">
        <v>31</v>
      </c>
      <c r="L6893" t="s">
        <v>297</v>
      </c>
      <c r="N6893" s="52">
        <v>31004279.999976005</v>
      </c>
      <c r="O6893" s="52">
        <v>31004279.999976005</v>
      </c>
      <c r="P6893">
        <v>1</v>
      </c>
      <c r="Q6893">
        <v>1</v>
      </c>
      <c r="R6893">
        <v>11864</v>
      </c>
    </row>
    <row r="6894" spans="1:18" hidden="1">
      <c r="A6894" t="s">
        <v>8296</v>
      </c>
      <c r="B6894" t="s">
        <v>5417</v>
      </c>
      <c r="C6894">
        <v>58</v>
      </c>
      <c r="D6894" t="s">
        <v>102</v>
      </c>
      <c r="E6894" t="s">
        <v>10158</v>
      </c>
      <c r="F6894" t="s">
        <v>194</v>
      </c>
      <c r="G6894" t="s">
        <v>176</v>
      </c>
      <c r="H6894">
        <v>5</v>
      </c>
      <c r="I6894" t="s">
        <v>103</v>
      </c>
      <c r="J6894" t="s">
        <v>84</v>
      </c>
      <c r="K6894" t="s">
        <v>31</v>
      </c>
      <c r="L6894" t="s">
        <v>297</v>
      </c>
      <c r="N6894" s="52">
        <v>449820.00002880004</v>
      </c>
      <c r="O6894" s="52">
        <v>449820.00002880004</v>
      </c>
      <c r="P6894">
        <v>1</v>
      </c>
      <c r="Q6894">
        <f>IF(COUNTIF(SolCotizacion!$E:$E,$G6894)&gt;0,1,0)</f>
        <v>0</v>
      </c>
      <c r="R6894">
        <v>11866</v>
      </c>
    </row>
    <row r="6895" spans="1:18" hidden="1">
      <c r="A6895" t="s">
        <v>8297</v>
      </c>
      <c r="B6895" t="s">
        <v>5419</v>
      </c>
      <c r="C6895">
        <v>59</v>
      </c>
      <c r="D6895" t="s">
        <v>102</v>
      </c>
      <c r="E6895" t="s">
        <v>10159</v>
      </c>
      <c r="F6895" t="s">
        <v>195</v>
      </c>
      <c r="G6895" t="s">
        <v>176</v>
      </c>
      <c r="H6895">
        <v>5</v>
      </c>
      <c r="I6895" t="s">
        <v>103</v>
      </c>
      <c r="J6895" t="s">
        <v>84</v>
      </c>
      <c r="K6895" t="s">
        <v>31</v>
      </c>
      <c r="L6895" t="s">
        <v>297</v>
      </c>
      <c r="N6895" s="52">
        <v>449820.00002880004</v>
      </c>
      <c r="O6895" s="52">
        <v>449820.00002880004</v>
      </c>
      <c r="P6895">
        <v>1</v>
      </c>
      <c r="Q6895">
        <f>IF(COUNTIF(SolCotizacion!$E:$E,$G6895)&gt;0,1,0)</f>
        <v>0</v>
      </c>
      <c r="R6895">
        <v>11868</v>
      </c>
    </row>
    <row r="6896" spans="1:18" hidden="1">
      <c r="A6896" t="s">
        <v>8298</v>
      </c>
      <c r="B6896" t="s">
        <v>5421</v>
      </c>
      <c r="C6896">
        <v>60</v>
      </c>
      <c r="D6896" t="s">
        <v>102</v>
      </c>
      <c r="E6896" t="s">
        <v>10160</v>
      </c>
      <c r="F6896" t="s">
        <v>196</v>
      </c>
      <c r="G6896" t="s">
        <v>177</v>
      </c>
      <c r="H6896">
        <v>5</v>
      </c>
      <c r="I6896" t="s">
        <v>103</v>
      </c>
      <c r="J6896" t="s">
        <v>84</v>
      </c>
      <c r="K6896" t="s">
        <v>31</v>
      </c>
      <c r="L6896" t="s">
        <v>297</v>
      </c>
      <c r="N6896" s="52">
        <v>1.4280240000000002</v>
      </c>
      <c r="O6896" s="52">
        <v>1.4280240000000002</v>
      </c>
      <c r="P6896">
        <v>1</v>
      </c>
      <c r="Q6896">
        <f>IF(COUNTIF(SolCotizacion!$E:$E,$G6896)&gt;0,1,0)</f>
        <v>0</v>
      </c>
      <c r="R6896">
        <v>11870</v>
      </c>
    </row>
    <row r="6897" spans="1:18" hidden="1">
      <c r="A6897" t="s">
        <v>8299</v>
      </c>
      <c r="B6897" t="s">
        <v>5423</v>
      </c>
      <c r="C6897">
        <v>61</v>
      </c>
      <c r="D6897" t="s">
        <v>102</v>
      </c>
      <c r="E6897" t="s">
        <v>10161</v>
      </c>
      <c r="F6897" t="s">
        <v>197</v>
      </c>
      <c r="G6897" t="s">
        <v>178</v>
      </c>
      <c r="H6897">
        <v>5</v>
      </c>
      <c r="I6897" t="s">
        <v>103</v>
      </c>
      <c r="J6897" t="s">
        <v>84</v>
      </c>
      <c r="K6897" t="s">
        <v>31</v>
      </c>
      <c r="L6897" t="s">
        <v>297</v>
      </c>
      <c r="N6897" s="52">
        <v>451247.99996160006</v>
      </c>
      <c r="O6897" s="52">
        <v>437110.8000528001</v>
      </c>
      <c r="P6897">
        <v>1</v>
      </c>
      <c r="Q6897">
        <f>IF(COUNTIF(SolCotizacion!$E:$E,$G6897)&gt;0,1,0)</f>
        <v>0</v>
      </c>
      <c r="R6897">
        <v>11872</v>
      </c>
    </row>
    <row r="6898" spans="1:18" hidden="1">
      <c r="A6898" t="s">
        <v>8300</v>
      </c>
      <c r="B6898" t="s">
        <v>5425</v>
      </c>
      <c r="C6898">
        <v>63</v>
      </c>
      <c r="D6898" t="s">
        <v>102</v>
      </c>
      <c r="E6898" t="s">
        <v>10162</v>
      </c>
      <c r="F6898" t="s">
        <v>198</v>
      </c>
      <c r="G6898" t="s">
        <v>179</v>
      </c>
      <c r="H6898">
        <v>5</v>
      </c>
      <c r="I6898" t="s">
        <v>103</v>
      </c>
      <c r="J6898" t="s">
        <v>84</v>
      </c>
      <c r="K6898" t="s">
        <v>31</v>
      </c>
      <c r="L6898" t="s">
        <v>297</v>
      </c>
      <c r="N6898" s="52">
        <v>68686.799947200008</v>
      </c>
      <c r="O6898" s="52">
        <v>64259.999956800006</v>
      </c>
      <c r="P6898">
        <v>1</v>
      </c>
      <c r="Q6898">
        <f>IF(COUNTIF(SolCotizacion!$E:$E,$G6898)&gt;0,1,0)</f>
        <v>0</v>
      </c>
      <c r="R6898">
        <v>11876</v>
      </c>
    </row>
    <row r="6899" spans="1:18" hidden="1">
      <c r="A6899" t="s">
        <v>8301</v>
      </c>
      <c r="B6899" t="s">
        <v>5427</v>
      </c>
      <c r="C6899">
        <v>64</v>
      </c>
      <c r="D6899" t="s">
        <v>102</v>
      </c>
      <c r="E6899" t="s">
        <v>10163</v>
      </c>
      <c r="F6899" t="s">
        <v>199</v>
      </c>
      <c r="G6899" t="s">
        <v>180</v>
      </c>
      <c r="H6899">
        <v>5</v>
      </c>
      <c r="I6899" t="s">
        <v>103</v>
      </c>
      <c r="J6899" t="s">
        <v>84</v>
      </c>
      <c r="K6899" t="s">
        <v>31</v>
      </c>
      <c r="L6899" t="s">
        <v>297</v>
      </c>
      <c r="N6899" s="52">
        <v>461244.00004320004</v>
      </c>
      <c r="O6899" s="52">
        <v>456960.00002400007</v>
      </c>
      <c r="P6899">
        <v>1</v>
      </c>
      <c r="Q6899">
        <f>IF(COUNTIF(SolCotizacion!$E:$E,$G6899)&gt;0,1,0)</f>
        <v>0</v>
      </c>
      <c r="R6899">
        <v>11878</v>
      </c>
    </row>
    <row r="6900" spans="1:18" hidden="1">
      <c r="A6900" t="s">
        <v>8302</v>
      </c>
      <c r="B6900" t="s">
        <v>5429</v>
      </c>
      <c r="C6900">
        <v>65</v>
      </c>
      <c r="D6900" t="s">
        <v>102</v>
      </c>
      <c r="E6900" t="s">
        <v>10164</v>
      </c>
      <c r="F6900" t="s">
        <v>200</v>
      </c>
      <c r="G6900" t="s">
        <v>180</v>
      </c>
      <c r="H6900">
        <v>5</v>
      </c>
      <c r="I6900" t="s">
        <v>103</v>
      </c>
      <c r="J6900" t="s">
        <v>84</v>
      </c>
      <c r="K6900" t="s">
        <v>31</v>
      </c>
      <c r="L6900" t="s">
        <v>297</v>
      </c>
      <c r="N6900" s="52">
        <v>271320.0000384</v>
      </c>
      <c r="O6900" s="52">
        <v>271320.0000384</v>
      </c>
      <c r="P6900">
        <v>1</v>
      </c>
      <c r="Q6900">
        <f>IF(COUNTIF(SolCotizacion!$E:$E,$G6900)&gt;0,1,0)</f>
        <v>0</v>
      </c>
      <c r="R6900">
        <v>11880</v>
      </c>
    </row>
    <row r="6901" spans="1:18" hidden="1">
      <c r="A6901" t="s">
        <v>8303</v>
      </c>
      <c r="B6901" t="s">
        <v>5431</v>
      </c>
      <c r="C6901">
        <v>66</v>
      </c>
      <c r="D6901" t="s">
        <v>102</v>
      </c>
      <c r="E6901" t="s">
        <v>10165</v>
      </c>
      <c r="F6901" t="s">
        <v>201</v>
      </c>
      <c r="G6901" t="s">
        <v>180</v>
      </c>
      <c r="H6901">
        <v>5</v>
      </c>
      <c r="I6901" t="s">
        <v>103</v>
      </c>
      <c r="J6901" t="s">
        <v>84</v>
      </c>
      <c r="K6901" t="s">
        <v>31</v>
      </c>
      <c r="L6901" t="s">
        <v>297</v>
      </c>
      <c r="N6901" s="52">
        <v>554063.99998080009</v>
      </c>
      <c r="O6901" s="52">
        <v>554063.99998080009</v>
      </c>
      <c r="P6901">
        <v>1</v>
      </c>
      <c r="Q6901">
        <f>IF(COUNTIF(SolCotizacion!$E:$E,$G6901)&gt;0,1,0)</f>
        <v>0</v>
      </c>
      <c r="R6901">
        <v>11882</v>
      </c>
    </row>
    <row r="6902" spans="1:18" hidden="1">
      <c r="A6902" t="s">
        <v>8304</v>
      </c>
      <c r="B6902" t="s">
        <v>5433</v>
      </c>
      <c r="C6902">
        <v>67</v>
      </c>
      <c r="D6902" t="s">
        <v>102</v>
      </c>
      <c r="E6902" t="s">
        <v>10166</v>
      </c>
      <c r="F6902" t="s">
        <v>202</v>
      </c>
      <c r="G6902" t="s">
        <v>181</v>
      </c>
      <c r="H6902">
        <v>5</v>
      </c>
      <c r="I6902" t="s">
        <v>103</v>
      </c>
      <c r="J6902" t="s">
        <v>84</v>
      </c>
      <c r="K6902" t="s">
        <v>31</v>
      </c>
      <c r="L6902" t="s">
        <v>297</v>
      </c>
      <c r="N6902" s="52">
        <v>554063.99998080009</v>
      </c>
      <c r="O6902" s="52">
        <v>542639.99996640009</v>
      </c>
      <c r="P6902">
        <v>1</v>
      </c>
      <c r="Q6902">
        <f>IF(COUNTIF(SolCotizacion!$E:$E,$G6902)&gt;0,1,0)</f>
        <v>0</v>
      </c>
      <c r="R6902">
        <v>11884</v>
      </c>
    </row>
    <row r="6903" spans="1:18" hidden="1">
      <c r="A6903" t="s">
        <v>8305</v>
      </c>
      <c r="B6903" t="s">
        <v>5435</v>
      </c>
      <c r="C6903">
        <v>68</v>
      </c>
      <c r="D6903" t="s">
        <v>102</v>
      </c>
      <c r="E6903" t="s">
        <v>10167</v>
      </c>
      <c r="F6903" t="s">
        <v>203</v>
      </c>
      <c r="G6903" t="s">
        <v>181</v>
      </c>
      <c r="H6903">
        <v>5</v>
      </c>
      <c r="I6903" t="s">
        <v>103</v>
      </c>
      <c r="J6903" t="s">
        <v>84</v>
      </c>
      <c r="K6903" t="s">
        <v>31</v>
      </c>
      <c r="L6903" t="s">
        <v>297</v>
      </c>
      <c r="N6903" s="52">
        <v>461244.00004320004</v>
      </c>
      <c r="O6903" s="52">
        <v>456960.00002400007</v>
      </c>
      <c r="P6903">
        <v>1</v>
      </c>
      <c r="Q6903">
        <f>IF(COUNTIF(SolCotizacion!$E:$E,$G6903)&gt;0,1,0)</f>
        <v>0</v>
      </c>
      <c r="R6903">
        <v>11886</v>
      </c>
    </row>
    <row r="6904" spans="1:18" hidden="1">
      <c r="A6904" t="s">
        <v>8306</v>
      </c>
      <c r="B6904" t="s">
        <v>5437</v>
      </c>
      <c r="C6904">
        <v>69</v>
      </c>
      <c r="D6904" t="s">
        <v>102</v>
      </c>
      <c r="E6904" t="s">
        <v>10168</v>
      </c>
      <c r="F6904" t="s">
        <v>204</v>
      </c>
      <c r="G6904" t="s">
        <v>181</v>
      </c>
      <c r="H6904">
        <v>5</v>
      </c>
      <c r="I6904" t="s">
        <v>103</v>
      </c>
      <c r="J6904" t="s">
        <v>84</v>
      </c>
      <c r="K6904" t="s">
        <v>31</v>
      </c>
      <c r="L6904" t="s">
        <v>297</v>
      </c>
      <c r="N6904" s="52">
        <v>271320.0000384</v>
      </c>
      <c r="O6904" s="52">
        <v>264180.00004319998</v>
      </c>
      <c r="P6904">
        <v>1</v>
      </c>
      <c r="Q6904">
        <f>IF(COUNTIF(SolCotizacion!$E:$E,$G6904)&gt;0,1,0)</f>
        <v>0</v>
      </c>
      <c r="R6904">
        <v>11888</v>
      </c>
    </row>
    <row r="6905" spans="1:18" hidden="1">
      <c r="A6905" t="s">
        <v>8307</v>
      </c>
      <c r="B6905" t="s">
        <v>5439</v>
      </c>
      <c r="C6905">
        <v>70</v>
      </c>
      <c r="D6905" t="s">
        <v>102</v>
      </c>
      <c r="E6905" t="s">
        <v>10169</v>
      </c>
      <c r="F6905" t="s">
        <v>205</v>
      </c>
      <c r="G6905" t="s">
        <v>181</v>
      </c>
      <c r="H6905">
        <v>5</v>
      </c>
      <c r="I6905" t="s">
        <v>103</v>
      </c>
      <c r="J6905" t="s">
        <v>84</v>
      </c>
      <c r="K6905" t="s">
        <v>31</v>
      </c>
      <c r="L6905" t="s">
        <v>297</v>
      </c>
      <c r="N6905" s="52">
        <v>771120.00003360002</v>
      </c>
      <c r="O6905" s="52">
        <v>713999.99996160006</v>
      </c>
      <c r="P6905">
        <v>1</v>
      </c>
      <c r="Q6905">
        <f>IF(COUNTIF(SolCotizacion!$E:$E,$G6905)&gt;0,1,0)</f>
        <v>0</v>
      </c>
      <c r="R6905">
        <v>11890</v>
      </c>
    </row>
    <row r="6906" spans="1:18" hidden="1">
      <c r="A6906" t="s">
        <v>8308</v>
      </c>
      <c r="B6906" t="s">
        <v>5441</v>
      </c>
      <c r="C6906">
        <v>71</v>
      </c>
      <c r="D6906" t="s">
        <v>102</v>
      </c>
      <c r="E6906" t="s">
        <v>10170</v>
      </c>
      <c r="F6906" t="s">
        <v>206</v>
      </c>
      <c r="G6906" t="s">
        <v>182</v>
      </c>
      <c r="H6906">
        <v>5</v>
      </c>
      <c r="I6906" t="s">
        <v>103</v>
      </c>
      <c r="J6906" t="s">
        <v>84</v>
      </c>
      <c r="K6906" t="s">
        <v>31</v>
      </c>
      <c r="L6906" t="s">
        <v>297</v>
      </c>
      <c r="N6906" s="52">
        <v>1.4280240000000002</v>
      </c>
      <c r="O6906" s="52">
        <v>1.4280240000000002</v>
      </c>
      <c r="P6906">
        <v>1</v>
      </c>
      <c r="Q6906">
        <f>IF(COUNTIF(SolCotizacion!$E:$E,$G6906)&gt;0,1,0)</f>
        <v>0</v>
      </c>
      <c r="R6906">
        <v>11892</v>
      </c>
    </row>
    <row r="6907" spans="1:18" hidden="1">
      <c r="A6907" t="s">
        <v>8309</v>
      </c>
      <c r="B6907" t="s">
        <v>5443</v>
      </c>
      <c r="C6907">
        <v>72</v>
      </c>
      <c r="D6907" t="s">
        <v>102</v>
      </c>
      <c r="E6907" t="s">
        <v>10171</v>
      </c>
      <c r="F6907" t="s">
        <v>207</v>
      </c>
      <c r="G6907" t="s">
        <v>182</v>
      </c>
      <c r="H6907">
        <v>5</v>
      </c>
      <c r="I6907" t="s">
        <v>103</v>
      </c>
      <c r="J6907" t="s">
        <v>84</v>
      </c>
      <c r="K6907" t="s">
        <v>31</v>
      </c>
      <c r="L6907" t="s">
        <v>297</v>
      </c>
      <c r="N6907" s="52">
        <v>554063.99998080009</v>
      </c>
      <c r="O6907" s="52">
        <v>542639.99996640009</v>
      </c>
      <c r="P6907">
        <v>1</v>
      </c>
      <c r="Q6907">
        <f>IF(COUNTIF(SolCotizacion!$E:$E,$G6907)&gt;0,1,0)</f>
        <v>0</v>
      </c>
      <c r="R6907">
        <v>11894</v>
      </c>
    </row>
    <row r="6908" spans="1:18" hidden="1">
      <c r="A6908" t="s">
        <v>8310</v>
      </c>
      <c r="B6908" t="s">
        <v>5445</v>
      </c>
      <c r="C6908">
        <v>73</v>
      </c>
      <c r="D6908" t="s">
        <v>102</v>
      </c>
      <c r="E6908" t="s">
        <v>10172</v>
      </c>
      <c r="F6908" t="s">
        <v>208</v>
      </c>
      <c r="G6908" t="s">
        <v>182</v>
      </c>
      <c r="H6908">
        <v>5</v>
      </c>
      <c r="I6908" t="s">
        <v>103</v>
      </c>
      <c r="J6908" t="s">
        <v>84</v>
      </c>
      <c r="K6908" t="s">
        <v>31</v>
      </c>
      <c r="L6908" t="s">
        <v>297</v>
      </c>
      <c r="N6908" s="52">
        <v>928200.00003840006</v>
      </c>
      <c r="O6908" s="52">
        <v>856799.99997600017</v>
      </c>
      <c r="P6908">
        <v>1</v>
      </c>
      <c r="Q6908">
        <f>IF(COUNTIF(SolCotizacion!$E:$E,$G6908)&gt;0,1,0)</f>
        <v>0</v>
      </c>
      <c r="R6908">
        <v>11896</v>
      </c>
    </row>
    <row r="6909" spans="1:18" hidden="1">
      <c r="A6909" t="s">
        <v>8311</v>
      </c>
      <c r="B6909" t="s">
        <v>5447</v>
      </c>
      <c r="C6909">
        <v>74</v>
      </c>
      <c r="D6909" t="s">
        <v>102</v>
      </c>
      <c r="E6909" t="s">
        <v>10173</v>
      </c>
      <c r="F6909" t="s">
        <v>209</v>
      </c>
      <c r="G6909" t="s">
        <v>183</v>
      </c>
      <c r="H6909">
        <v>5</v>
      </c>
      <c r="I6909" t="s">
        <v>103</v>
      </c>
      <c r="J6909" t="s">
        <v>84</v>
      </c>
      <c r="K6909" t="s">
        <v>31</v>
      </c>
      <c r="L6909" t="s">
        <v>297</v>
      </c>
      <c r="N6909" s="52">
        <v>461244.00004320004</v>
      </c>
      <c r="O6909" s="52">
        <v>449820.00002880004</v>
      </c>
      <c r="P6909">
        <v>1</v>
      </c>
      <c r="Q6909">
        <f>IF(COUNTIF(SolCotizacion!$E:$E,$G6909)&gt;0,1,0)</f>
        <v>0</v>
      </c>
      <c r="R6909">
        <v>11898</v>
      </c>
    </row>
    <row r="6910" spans="1:18" hidden="1">
      <c r="A6910" t="s">
        <v>8312</v>
      </c>
      <c r="B6910" t="s">
        <v>5449</v>
      </c>
      <c r="C6910">
        <v>75</v>
      </c>
      <c r="D6910" t="s">
        <v>102</v>
      </c>
      <c r="E6910" t="s">
        <v>10174</v>
      </c>
      <c r="F6910" t="s">
        <v>210</v>
      </c>
      <c r="G6910" t="s">
        <v>183</v>
      </c>
      <c r="H6910">
        <v>5</v>
      </c>
      <c r="I6910" t="s">
        <v>103</v>
      </c>
      <c r="J6910" t="s">
        <v>84</v>
      </c>
      <c r="K6910" t="s">
        <v>31</v>
      </c>
      <c r="L6910" t="s">
        <v>297</v>
      </c>
      <c r="N6910" s="52">
        <v>849659.99998079997</v>
      </c>
      <c r="O6910" s="52">
        <v>821100.00000000012</v>
      </c>
      <c r="P6910">
        <v>1</v>
      </c>
      <c r="Q6910">
        <f>IF(COUNTIF(SolCotizacion!$E:$E,$G6910)&gt;0,1,0)</f>
        <v>0</v>
      </c>
      <c r="R6910">
        <v>11900</v>
      </c>
    </row>
    <row r="6911" spans="1:18" hidden="1">
      <c r="A6911" t="s">
        <v>8313</v>
      </c>
      <c r="B6911" t="s">
        <v>5451</v>
      </c>
      <c r="C6911">
        <v>76</v>
      </c>
      <c r="D6911" t="s">
        <v>102</v>
      </c>
      <c r="E6911" t="s">
        <v>10175</v>
      </c>
      <c r="F6911" t="s">
        <v>211</v>
      </c>
      <c r="G6911" t="s">
        <v>183</v>
      </c>
      <c r="H6911">
        <v>5</v>
      </c>
      <c r="I6911" t="s">
        <v>103</v>
      </c>
      <c r="J6911" t="s">
        <v>84</v>
      </c>
      <c r="K6911" t="s">
        <v>31</v>
      </c>
      <c r="L6911" t="s">
        <v>297</v>
      </c>
      <c r="N6911" s="52">
        <v>1642200.0000000002</v>
      </c>
      <c r="O6911" s="52">
        <v>1499399.9999856001</v>
      </c>
      <c r="P6911">
        <v>1</v>
      </c>
      <c r="Q6911">
        <f>IF(COUNTIF(SolCotizacion!$E:$E,$G6911)&gt;0,1,0)</f>
        <v>0</v>
      </c>
      <c r="R6911">
        <v>11902</v>
      </c>
    </row>
    <row r="6912" spans="1:18" hidden="1">
      <c r="A6912" t="s">
        <v>8314</v>
      </c>
      <c r="B6912" t="s">
        <v>5453</v>
      </c>
      <c r="C6912">
        <v>77</v>
      </c>
      <c r="D6912" t="s">
        <v>102</v>
      </c>
      <c r="E6912" t="s">
        <v>10176</v>
      </c>
      <c r="F6912" t="s">
        <v>212</v>
      </c>
      <c r="G6912" t="s">
        <v>184</v>
      </c>
      <c r="H6912">
        <v>5</v>
      </c>
      <c r="I6912" t="s">
        <v>103</v>
      </c>
      <c r="J6912" t="s">
        <v>84</v>
      </c>
      <c r="K6912" t="s">
        <v>31</v>
      </c>
      <c r="L6912" t="s">
        <v>297</v>
      </c>
      <c r="N6912" s="52">
        <v>1642200.0000000002</v>
      </c>
      <c r="O6912" s="52">
        <v>1499399.9999856001</v>
      </c>
      <c r="P6912">
        <v>1</v>
      </c>
      <c r="Q6912">
        <f>IF(COUNTIF(SolCotizacion!$E:$E,$G6912)&gt;0,1,0)</f>
        <v>0</v>
      </c>
      <c r="R6912">
        <v>11904</v>
      </c>
    </row>
    <row r="6913" spans="1:18" hidden="1">
      <c r="A6913" t="s">
        <v>8315</v>
      </c>
      <c r="B6913" t="s">
        <v>5455</v>
      </c>
      <c r="C6913">
        <v>78</v>
      </c>
      <c r="D6913" t="s">
        <v>102</v>
      </c>
      <c r="E6913" t="s">
        <v>10177</v>
      </c>
      <c r="F6913" t="s">
        <v>213</v>
      </c>
      <c r="G6913" t="s">
        <v>184</v>
      </c>
      <c r="H6913">
        <v>5</v>
      </c>
      <c r="I6913" t="s">
        <v>103</v>
      </c>
      <c r="J6913" t="s">
        <v>84</v>
      </c>
      <c r="K6913" t="s">
        <v>31</v>
      </c>
      <c r="L6913" t="s">
        <v>297</v>
      </c>
      <c r="N6913" s="52">
        <v>461244.00004320004</v>
      </c>
      <c r="O6913" s="52">
        <v>461244.00004320004</v>
      </c>
      <c r="P6913">
        <v>1</v>
      </c>
      <c r="Q6913">
        <f>IF(COUNTIF(SolCotizacion!$E:$E,$G6913)&gt;0,1,0)</f>
        <v>0</v>
      </c>
      <c r="R6913">
        <v>11906</v>
      </c>
    </row>
    <row r="6914" spans="1:18" hidden="1">
      <c r="A6914" t="s">
        <v>8316</v>
      </c>
      <c r="B6914" t="s">
        <v>5457</v>
      </c>
      <c r="C6914">
        <v>79</v>
      </c>
      <c r="D6914" t="s">
        <v>102</v>
      </c>
      <c r="E6914" t="s">
        <v>10178</v>
      </c>
      <c r="F6914" t="s">
        <v>214</v>
      </c>
      <c r="G6914" t="s">
        <v>185</v>
      </c>
      <c r="H6914">
        <v>5</v>
      </c>
      <c r="I6914" t="s">
        <v>103</v>
      </c>
      <c r="J6914" t="s">
        <v>84</v>
      </c>
      <c r="K6914" t="s">
        <v>31</v>
      </c>
      <c r="L6914" t="s">
        <v>297</v>
      </c>
      <c r="N6914" s="52">
        <v>392699.99995680002</v>
      </c>
      <c r="O6914" s="52">
        <v>385559.99996160006</v>
      </c>
      <c r="P6914">
        <v>1</v>
      </c>
      <c r="Q6914">
        <f>IF(COUNTIF(SolCotizacion!$E:$E,$G6914)&gt;0,1,0)</f>
        <v>0</v>
      </c>
      <c r="R6914">
        <v>11908</v>
      </c>
    </row>
    <row r="6915" spans="1:18" hidden="1">
      <c r="A6915" t="s">
        <v>8317</v>
      </c>
      <c r="B6915" t="s">
        <v>5459</v>
      </c>
      <c r="C6915">
        <v>80</v>
      </c>
      <c r="D6915" t="s">
        <v>102</v>
      </c>
      <c r="E6915" t="s">
        <v>10179</v>
      </c>
      <c r="F6915" t="s">
        <v>215</v>
      </c>
      <c r="G6915" t="s">
        <v>185</v>
      </c>
      <c r="H6915">
        <v>5</v>
      </c>
      <c r="I6915" t="s">
        <v>103</v>
      </c>
      <c r="J6915" t="s">
        <v>84</v>
      </c>
      <c r="K6915" t="s">
        <v>31</v>
      </c>
      <c r="L6915" t="s">
        <v>297</v>
      </c>
      <c r="N6915" s="52">
        <v>1396726.8000480002</v>
      </c>
      <c r="O6915" s="52">
        <v>1396726.8000480002</v>
      </c>
      <c r="P6915">
        <v>1</v>
      </c>
      <c r="Q6915">
        <f>IF(COUNTIF(SolCotizacion!$E:$E,$G6915)&gt;0,1,0)</f>
        <v>0</v>
      </c>
      <c r="R6915">
        <v>11910</v>
      </c>
    </row>
    <row r="6916" spans="1:18" hidden="1">
      <c r="A6916" t="s">
        <v>8318</v>
      </c>
      <c r="B6916" t="s">
        <v>5461</v>
      </c>
      <c r="C6916">
        <v>81</v>
      </c>
      <c r="D6916" t="s">
        <v>102</v>
      </c>
      <c r="E6916" t="s">
        <v>10180</v>
      </c>
      <c r="F6916" t="s">
        <v>216</v>
      </c>
      <c r="G6916" t="s">
        <v>186</v>
      </c>
      <c r="H6916">
        <v>5</v>
      </c>
      <c r="I6916" t="s">
        <v>103</v>
      </c>
      <c r="J6916" t="s">
        <v>84</v>
      </c>
      <c r="K6916" t="s">
        <v>31</v>
      </c>
      <c r="L6916" t="s">
        <v>297</v>
      </c>
      <c r="N6916" s="52">
        <v>1075426.8000432001</v>
      </c>
      <c r="O6916" s="52">
        <v>1071000.0000528002</v>
      </c>
      <c r="P6916">
        <v>1</v>
      </c>
      <c r="Q6916">
        <f>IF(COUNTIF(SolCotizacion!$E:$E,$G6916)&gt;0,1,0)</f>
        <v>0</v>
      </c>
      <c r="R6916">
        <v>11912</v>
      </c>
    </row>
    <row r="6917" spans="1:18" hidden="1">
      <c r="A6917" t="s">
        <v>8319</v>
      </c>
      <c r="B6917" t="s">
        <v>5463</v>
      </c>
      <c r="C6917">
        <v>82</v>
      </c>
      <c r="D6917" t="s">
        <v>102</v>
      </c>
      <c r="E6917" t="s">
        <v>10181</v>
      </c>
      <c r="F6917" t="s">
        <v>217</v>
      </c>
      <c r="G6917" t="s">
        <v>186</v>
      </c>
      <c r="H6917">
        <v>5</v>
      </c>
      <c r="I6917" t="s">
        <v>103</v>
      </c>
      <c r="J6917" t="s">
        <v>84</v>
      </c>
      <c r="K6917" t="s">
        <v>31</v>
      </c>
      <c r="L6917" t="s">
        <v>297</v>
      </c>
      <c r="N6917" s="52">
        <v>461386.80001440004</v>
      </c>
      <c r="O6917" s="52">
        <v>454246.80001920002</v>
      </c>
      <c r="P6917">
        <v>1</v>
      </c>
      <c r="Q6917">
        <f>IF(COUNTIF(SolCotizacion!$E:$E,$G6917)&gt;0,1,0)</f>
        <v>0</v>
      </c>
      <c r="R6917">
        <v>11914</v>
      </c>
    </row>
    <row r="6918" spans="1:18" hidden="1">
      <c r="A6918" t="s">
        <v>8320</v>
      </c>
      <c r="B6918" t="s">
        <v>5465</v>
      </c>
      <c r="C6918">
        <v>83</v>
      </c>
      <c r="D6918" t="s">
        <v>102</v>
      </c>
      <c r="E6918" t="s">
        <v>10182</v>
      </c>
      <c r="F6918" t="s">
        <v>218</v>
      </c>
      <c r="G6918" t="s">
        <v>187</v>
      </c>
      <c r="H6918">
        <v>5</v>
      </c>
      <c r="I6918" t="s">
        <v>103</v>
      </c>
      <c r="J6918" t="s">
        <v>84</v>
      </c>
      <c r="K6918" t="s">
        <v>31</v>
      </c>
      <c r="L6918" t="s">
        <v>297</v>
      </c>
      <c r="N6918" s="52">
        <v>134374.79994720002</v>
      </c>
      <c r="O6918" s="52">
        <v>125806.80001920002</v>
      </c>
      <c r="P6918">
        <v>1</v>
      </c>
      <c r="Q6918">
        <f>IF(COUNTIF(SolCotizacion!$E:$E,$G6918)&gt;0,1,0)</f>
        <v>0</v>
      </c>
      <c r="R6918">
        <v>11916</v>
      </c>
    </row>
    <row r="6919" spans="1:18" hidden="1">
      <c r="A6919" t="s">
        <v>8321</v>
      </c>
      <c r="B6919" t="s">
        <v>5467</v>
      </c>
      <c r="C6919">
        <v>84</v>
      </c>
      <c r="D6919" t="s">
        <v>102</v>
      </c>
      <c r="E6919" t="s">
        <v>10183</v>
      </c>
      <c r="F6919" t="s">
        <v>219</v>
      </c>
      <c r="G6919" t="s">
        <v>188</v>
      </c>
      <c r="H6919">
        <v>5</v>
      </c>
      <c r="I6919" t="s">
        <v>103</v>
      </c>
      <c r="J6919" t="s">
        <v>84</v>
      </c>
      <c r="K6919" t="s">
        <v>31</v>
      </c>
      <c r="L6919" t="s">
        <v>297</v>
      </c>
      <c r="N6919" s="52">
        <v>198634.80001440001</v>
      </c>
      <c r="O6919" s="52">
        <v>188638.8000432</v>
      </c>
      <c r="P6919">
        <v>1</v>
      </c>
      <c r="Q6919">
        <f>IF(COUNTIF(SolCotizacion!$E:$E,$G6919)&gt;0,1,0)</f>
        <v>0</v>
      </c>
      <c r="R6919">
        <v>11918</v>
      </c>
    </row>
    <row r="6920" spans="1:18" hidden="1">
      <c r="A6920" t="s">
        <v>8322</v>
      </c>
      <c r="B6920" t="s">
        <v>5469</v>
      </c>
      <c r="C6920">
        <v>85</v>
      </c>
      <c r="D6920" t="s">
        <v>102</v>
      </c>
      <c r="E6920" t="s">
        <v>10184</v>
      </c>
      <c r="F6920" t="s">
        <v>220</v>
      </c>
      <c r="G6920" t="s">
        <v>189</v>
      </c>
      <c r="H6920">
        <v>5</v>
      </c>
      <c r="I6920" t="s">
        <v>103</v>
      </c>
      <c r="J6920" t="s">
        <v>84</v>
      </c>
      <c r="K6920" t="s">
        <v>31</v>
      </c>
      <c r="L6920" t="s">
        <v>297</v>
      </c>
      <c r="N6920" s="52">
        <v>318444.00002880004</v>
      </c>
      <c r="O6920" s="52">
        <v>312731.99996640004</v>
      </c>
      <c r="P6920">
        <v>1</v>
      </c>
      <c r="Q6920">
        <f>IF(COUNTIF(SolCotizacion!$E:$E,$G6920)&gt;0,1,0)</f>
        <v>0</v>
      </c>
      <c r="R6920">
        <v>11920</v>
      </c>
    </row>
    <row r="6921" spans="1:18" hidden="1">
      <c r="A6921" t="s">
        <v>8323</v>
      </c>
      <c r="B6921" t="s">
        <v>5471</v>
      </c>
      <c r="C6921">
        <v>86</v>
      </c>
      <c r="D6921" t="s">
        <v>102</v>
      </c>
      <c r="E6921" t="s">
        <v>10185</v>
      </c>
      <c r="F6921" t="s">
        <v>221</v>
      </c>
      <c r="G6921" t="s">
        <v>190</v>
      </c>
      <c r="H6921">
        <v>5</v>
      </c>
      <c r="I6921" t="s">
        <v>103</v>
      </c>
      <c r="J6921" t="s">
        <v>84</v>
      </c>
      <c r="K6921" t="s">
        <v>31</v>
      </c>
      <c r="L6921" t="s">
        <v>297</v>
      </c>
      <c r="N6921" s="52">
        <v>192779.99998080003</v>
      </c>
      <c r="O6921" s="52">
        <v>185639.99998560004</v>
      </c>
      <c r="P6921">
        <v>1</v>
      </c>
      <c r="Q6921">
        <f>IF(COUNTIF(SolCotizacion!$E:$E,$G6921)&gt;0,1,0)</f>
        <v>0</v>
      </c>
      <c r="R6921">
        <v>11922</v>
      </c>
    </row>
    <row r="6922" spans="1:18" hidden="1">
      <c r="A6922" t="s">
        <v>8324</v>
      </c>
      <c r="B6922" t="s">
        <v>5473</v>
      </c>
      <c r="C6922">
        <v>87</v>
      </c>
      <c r="D6922" t="s">
        <v>102</v>
      </c>
      <c r="E6922" t="s">
        <v>10186</v>
      </c>
      <c r="F6922" t="s">
        <v>222</v>
      </c>
      <c r="G6922" t="s">
        <v>191</v>
      </c>
      <c r="H6922">
        <v>5</v>
      </c>
      <c r="I6922" t="s">
        <v>103</v>
      </c>
      <c r="J6922" t="s">
        <v>84</v>
      </c>
      <c r="K6922" t="s">
        <v>31</v>
      </c>
      <c r="L6922" t="s">
        <v>297</v>
      </c>
      <c r="N6922" s="52">
        <v>66401.999966400006</v>
      </c>
      <c r="O6922" s="52">
        <v>64188.599971200012</v>
      </c>
      <c r="P6922">
        <v>1</v>
      </c>
      <c r="Q6922">
        <f>IF(COUNTIF(SolCotizacion!$E:$E,$G6922)&gt;0,1,0)</f>
        <v>0</v>
      </c>
      <c r="R6922">
        <v>11924</v>
      </c>
    </row>
    <row r="6923" spans="1:18" hidden="1">
      <c r="A6923" t="s">
        <v>8325</v>
      </c>
      <c r="B6923" t="s">
        <v>5475</v>
      </c>
      <c r="C6923">
        <v>88</v>
      </c>
      <c r="D6923" t="s">
        <v>102</v>
      </c>
      <c r="E6923" t="s">
        <v>10187</v>
      </c>
      <c r="F6923" t="s">
        <v>223</v>
      </c>
      <c r="G6923" t="s">
        <v>192</v>
      </c>
      <c r="H6923">
        <v>5</v>
      </c>
      <c r="I6923" t="s">
        <v>103</v>
      </c>
      <c r="J6923" t="s">
        <v>84</v>
      </c>
      <c r="K6923" t="s">
        <v>31</v>
      </c>
      <c r="L6923" t="s">
        <v>297</v>
      </c>
      <c r="N6923" s="52">
        <v>66401.999966400006</v>
      </c>
      <c r="O6923" s="52">
        <v>66401.999966400006</v>
      </c>
      <c r="P6923">
        <v>1</v>
      </c>
      <c r="Q6923">
        <f>IF(COUNTIF(SolCotizacion!$E:$E,$G6923)&gt;0,1,0)</f>
        <v>0</v>
      </c>
      <c r="R6923">
        <v>11926</v>
      </c>
    </row>
    <row r="6924" spans="1:18" hidden="1">
      <c r="A6924" t="s">
        <v>8326</v>
      </c>
      <c r="B6924" t="s">
        <v>5477</v>
      </c>
      <c r="C6924">
        <v>89</v>
      </c>
      <c r="D6924" t="s">
        <v>102</v>
      </c>
      <c r="E6924" t="s">
        <v>10188</v>
      </c>
      <c r="F6924" t="s">
        <v>224</v>
      </c>
      <c r="G6924" t="s">
        <v>193</v>
      </c>
      <c r="H6924">
        <v>5</v>
      </c>
      <c r="I6924" t="s">
        <v>103</v>
      </c>
      <c r="J6924" t="s">
        <v>84</v>
      </c>
      <c r="K6924" t="s">
        <v>31</v>
      </c>
      <c r="L6924" t="s">
        <v>297</v>
      </c>
      <c r="N6924" s="52">
        <v>369852.0000384</v>
      </c>
      <c r="O6924" s="52">
        <v>352715.99996160006</v>
      </c>
      <c r="P6924">
        <v>1</v>
      </c>
      <c r="Q6924">
        <f>IF(COUNTIF(SolCotizacion!$E:$E,$G6924)&gt;0,1,0)</f>
        <v>0</v>
      </c>
      <c r="R6924">
        <v>11928</v>
      </c>
    </row>
    <row r="6925" spans="1:18" hidden="1">
      <c r="A6925" t="s">
        <v>8327</v>
      </c>
      <c r="B6925" t="s">
        <v>5479</v>
      </c>
      <c r="C6925">
        <v>90</v>
      </c>
      <c r="D6925" t="s">
        <v>113</v>
      </c>
      <c r="E6925" t="s">
        <v>9853</v>
      </c>
      <c r="F6925" t="s">
        <v>114</v>
      </c>
      <c r="G6925" t="s">
        <v>88</v>
      </c>
      <c r="H6925">
        <v>5</v>
      </c>
      <c r="I6925">
        <v>1</v>
      </c>
      <c r="J6925" t="s">
        <v>88</v>
      </c>
      <c r="K6925" t="s">
        <v>31</v>
      </c>
      <c r="L6925" t="s">
        <v>297</v>
      </c>
      <c r="N6925" s="52">
        <v>189342.326558</v>
      </c>
      <c r="O6925" s="52">
        <v>165674.53702799999</v>
      </c>
      <c r="P6925">
        <v>1</v>
      </c>
      <c r="Q6925">
        <f>IF(COUNTIFS(SolCotizacion!$D:$D,$G6925,SolCotizacion!$K:$K,$I6925)&gt;0,1,0)</f>
        <v>0</v>
      </c>
      <c r="R6925">
        <v>11930</v>
      </c>
    </row>
    <row r="6926" spans="1:18" hidden="1">
      <c r="A6926" t="s">
        <v>8328</v>
      </c>
      <c r="B6926" t="s">
        <v>5481</v>
      </c>
      <c r="C6926">
        <v>91</v>
      </c>
      <c r="D6926" t="s">
        <v>113</v>
      </c>
      <c r="E6926" t="s">
        <v>9984</v>
      </c>
      <c r="F6926" t="s">
        <v>114</v>
      </c>
      <c r="G6926" t="s">
        <v>88</v>
      </c>
      <c r="H6926">
        <v>5</v>
      </c>
      <c r="I6926">
        <v>2</v>
      </c>
      <c r="J6926" t="s">
        <v>88</v>
      </c>
      <c r="K6926" t="s">
        <v>31</v>
      </c>
      <c r="L6926" t="s">
        <v>297</v>
      </c>
      <c r="N6926" s="52">
        <v>291902.76161200006</v>
      </c>
      <c r="O6926" s="52">
        <v>268234.97208199999</v>
      </c>
      <c r="P6926">
        <v>1</v>
      </c>
      <c r="Q6926">
        <f>IF(COUNTIFS(SolCotizacion!$D:$D,$G6926,SolCotizacion!$K:$K,$I6926)&gt;0,1,0)</f>
        <v>1</v>
      </c>
      <c r="R6926">
        <v>11932</v>
      </c>
    </row>
    <row r="6927" spans="1:18" hidden="1">
      <c r="A6927" t="s">
        <v>8329</v>
      </c>
      <c r="B6927" t="s">
        <v>5483</v>
      </c>
      <c r="C6927">
        <v>92</v>
      </c>
      <c r="D6927" t="s">
        <v>113</v>
      </c>
      <c r="E6927" t="s">
        <v>9985</v>
      </c>
      <c r="F6927" t="s">
        <v>114</v>
      </c>
      <c r="G6927" t="s">
        <v>88</v>
      </c>
      <c r="H6927">
        <v>5</v>
      </c>
      <c r="I6927">
        <v>3</v>
      </c>
      <c r="J6927" t="s">
        <v>88</v>
      </c>
      <c r="K6927" t="s">
        <v>31</v>
      </c>
      <c r="L6927" t="s">
        <v>297</v>
      </c>
      <c r="N6927" s="52">
        <v>410241.71957999998</v>
      </c>
      <c r="O6927" s="52">
        <v>388151.77924599999</v>
      </c>
      <c r="P6927">
        <v>1</v>
      </c>
      <c r="Q6927">
        <f>IF(COUNTIFS(SolCotizacion!$D:$D,$G6927,SolCotizacion!$K:$K,$I6927)&gt;0,1,0)</f>
        <v>0</v>
      </c>
      <c r="R6927">
        <v>11934</v>
      </c>
    </row>
    <row r="6928" spans="1:18" hidden="1">
      <c r="A6928" t="s">
        <v>8330</v>
      </c>
      <c r="B6928" t="s">
        <v>5485</v>
      </c>
      <c r="C6928">
        <v>93</v>
      </c>
      <c r="D6928" t="s">
        <v>113</v>
      </c>
      <c r="E6928" t="s">
        <v>10189</v>
      </c>
      <c r="F6928" t="s">
        <v>225</v>
      </c>
      <c r="G6928" t="s">
        <v>176</v>
      </c>
      <c r="H6928">
        <v>5</v>
      </c>
      <c r="I6928" t="s">
        <v>103</v>
      </c>
      <c r="J6928" t="s">
        <v>118</v>
      </c>
      <c r="K6928" t="s">
        <v>325</v>
      </c>
      <c r="L6928" t="s">
        <v>297</v>
      </c>
      <c r="N6928" s="52">
        <v>19285.817473999999</v>
      </c>
      <c r="O6928" s="52">
        <v>19285.817473999999</v>
      </c>
      <c r="P6928">
        <v>1</v>
      </c>
      <c r="Q6928">
        <f>IF(COUNTIF(SolCotizacion!$E:$E,G6928)&gt;0,1,0)</f>
        <v>0</v>
      </c>
      <c r="R6928">
        <v>11936</v>
      </c>
    </row>
    <row r="6929" spans="1:18" hidden="1">
      <c r="A6929" t="s">
        <v>8331</v>
      </c>
      <c r="B6929" t="s">
        <v>5487</v>
      </c>
      <c r="C6929">
        <v>94</v>
      </c>
      <c r="D6929" t="s">
        <v>113</v>
      </c>
      <c r="E6929" t="s">
        <v>10190</v>
      </c>
      <c r="F6929" t="s">
        <v>226</v>
      </c>
      <c r="G6929" t="s">
        <v>177</v>
      </c>
      <c r="H6929">
        <v>5</v>
      </c>
      <c r="I6929" t="s">
        <v>103</v>
      </c>
      <c r="J6929" t="s">
        <v>118</v>
      </c>
      <c r="K6929" t="s">
        <v>325</v>
      </c>
      <c r="L6929" t="s">
        <v>297</v>
      </c>
      <c r="N6929" s="52">
        <v>19285.817473999999</v>
      </c>
      <c r="O6929" s="52">
        <v>17322.590978</v>
      </c>
      <c r="P6929">
        <v>1</v>
      </c>
      <c r="Q6929">
        <f>IF(COUNTIF(SolCotizacion!$E:$E,G6929)&gt;0,1,0)</f>
        <v>0</v>
      </c>
      <c r="R6929">
        <v>11938</v>
      </c>
    </row>
    <row r="6930" spans="1:18" hidden="1">
      <c r="A6930" t="s">
        <v>8332</v>
      </c>
      <c r="B6930" t="s">
        <v>5489</v>
      </c>
      <c r="C6930">
        <v>95</v>
      </c>
      <c r="D6930" t="s">
        <v>113</v>
      </c>
      <c r="E6930" t="s">
        <v>10191</v>
      </c>
      <c r="F6930" t="s">
        <v>227</v>
      </c>
      <c r="G6930" t="s">
        <v>178</v>
      </c>
      <c r="H6930">
        <v>5</v>
      </c>
      <c r="I6930" t="s">
        <v>103</v>
      </c>
      <c r="J6930" t="s">
        <v>118</v>
      </c>
      <c r="K6930" t="s">
        <v>325</v>
      </c>
      <c r="L6930" t="s">
        <v>297</v>
      </c>
      <c r="N6930" s="52">
        <v>19285.817473999999</v>
      </c>
      <c r="O6930" s="52">
        <v>17322.590978</v>
      </c>
      <c r="P6930">
        <v>1</v>
      </c>
      <c r="Q6930">
        <f>IF(COUNTIF(SolCotizacion!$E:$E,G6930)&gt;0,1,0)</f>
        <v>0</v>
      </c>
      <c r="R6930">
        <v>11940</v>
      </c>
    </row>
    <row r="6931" spans="1:18" hidden="1">
      <c r="A6931" t="s">
        <v>8333</v>
      </c>
      <c r="B6931" t="s">
        <v>5491</v>
      </c>
      <c r="C6931">
        <v>97</v>
      </c>
      <c r="D6931" t="s">
        <v>113</v>
      </c>
      <c r="E6931" t="s">
        <v>10192</v>
      </c>
      <c r="F6931" t="s">
        <v>228</v>
      </c>
      <c r="G6931" t="s">
        <v>179</v>
      </c>
      <c r="H6931">
        <v>5</v>
      </c>
      <c r="I6931" t="s">
        <v>103</v>
      </c>
      <c r="J6931" t="s">
        <v>118</v>
      </c>
      <c r="K6931" t="s">
        <v>325</v>
      </c>
      <c r="L6931" t="s">
        <v>297</v>
      </c>
      <c r="N6931" s="52">
        <v>121258.13684600001</v>
      </c>
      <c r="O6931" s="52">
        <v>106822.64608400001</v>
      </c>
      <c r="P6931">
        <v>1</v>
      </c>
      <c r="Q6931">
        <f>IF(COUNTIF(SolCotizacion!$E:$E,G6931)&gt;0,1,0)</f>
        <v>0</v>
      </c>
      <c r="R6931">
        <v>11944</v>
      </c>
    </row>
    <row r="6932" spans="1:18" hidden="1">
      <c r="A6932" t="s">
        <v>8334</v>
      </c>
      <c r="B6932" t="s">
        <v>5493</v>
      </c>
      <c r="C6932">
        <v>98</v>
      </c>
      <c r="D6932" t="s">
        <v>113</v>
      </c>
      <c r="E6932" t="s">
        <v>10193</v>
      </c>
      <c r="F6932" t="s">
        <v>229</v>
      </c>
      <c r="G6932" t="s">
        <v>180</v>
      </c>
      <c r="H6932">
        <v>5</v>
      </c>
      <c r="I6932" t="s">
        <v>103</v>
      </c>
      <c r="J6932" t="s">
        <v>118</v>
      </c>
      <c r="K6932" t="s">
        <v>325</v>
      </c>
      <c r="L6932" t="s">
        <v>297</v>
      </c>
      <c r="N6932" s="52">
        <v>162254.93515</v>
      </c>
      <c r="O6932" s="52">
        <v>162254.93515</v>
      </c>
      <c r="P6932">
        <v>1</v>
      </c>
      <c r="Q6932">
        <f>IF(COUNTIF(SolCotizacion!$E:$E,G6932)&gt;0,1,0)</f>
        <v>0</v>
      </c>
      <c r="R6932">
        <v>11946</v>
      </c>
    </row>
    <row r="6933" spans="1:18" hidden="1">
      <c r="A6933" t="s">
        <v>8335</v>
      </c>
      <c r="B6933" t="s">
        <v>5495</v>
      </c>
      <c r="C6933">
        <v>99</v>
      </c>
      <c r="D6933" t="s">
        <v>113</v>
      </c>
      <c r="E6933" t="s">
        <v>10194</v>
      </c>
      <c r="F6933" t="s">
        <v>230</v>
      </c>
      <c r="G6933" t="s">
        <v>181</v>
      </c>
      <c r="H6933">
        <v>5</v>
      </c>
      <c r="I6933" t="s">
        <v>103</v>
      </c>
      <c r="J6933" t="s">
        <v>118</v>
      </c>
      <c r="K6933" t="s">
        <v>325</v>
      </c>
      <c r="L6933" t="s">
        <v>297</v>
      </c>
      <c r="N6933" s="52">
        <v>162254.93515</v>
      </c>
      <c r="O6933" s="52">
        <v>162254.93515</v>
      </c>
      <c r="P6933">
        <v>1</v>
      </c>
      <c r="Q6933">
        <f>IF(COUNTIF(SolCotizacion!$E:$E,G6933)&gt;0,1,0)</f>
        <v>0</v>
      </c>
      <c r="R6933">
        <v>11948</v>
      </c>
    </row>
    <row r="6934" spans="1:18" hidden="1">
      <c r="A6934" t="s">
        <v>8336</v>
      </c>
      <c r="B6934" t="s">
        <v>5497</v>
      </c>
      <c r="C6934">
        <v>100</v>
      </c>
      <c r="D6934" t="s">
        <v>113</v>
      </c>
      <c r="E6934" t="s">
        <v>10195</v>
      </c>
      <c r="F6934" t="s">
        <v>231</v>
      </c>
      <c r="G6934" t="s">
        <v>182</v>
      </c>
      <c r="H6934">
        <v>5</v>
      </c>
      <c r="I6934" t="s">
        <v>103</v>
      </c>
      <c r="J6934" t="s">
        <v>118</v>
      </c>
      <c r="K6934" t="s">
        <v>325</v>
      </c>
      <c r="L6934" t="s">
        <v>297</v>
      </c>
      <c r="N6934" s="52">
        <v>171493.65171400001</v>
      </c>
      <c r="O6934" s="52">
        <v>171493.65171400001</v>
      </c>
      <c r="P6934">
        <v>1</v>
      </c>
      <c r="Q6934">
        <f>IF(COUNTIF(SolCotizacion!$E:$E,G6934)&gt;0,1,0)</f>
        <v>0</v>
      </c>
      <c r="R6934">
        <v>11950</v>
      </c>
    </row>
    <row r="6935" spans="1:18" hidden="1">
      <c r="A6935" t="s">
        <v>8337</v>
      </c>
      <c r="B6935" t="s">
        <v>5499</v>
      </c>
      <c r="C6935">
        <v>101</v>
      </c>
      <c r="D6935" t="s">
        <v>113</v>
      </c>
      <c r="E6935" t="s">
        <v>10196</v>
      </c>
      <c r="F6935" t="s">
        <v>232</v>
      </c>
      <c r="G6935" t="s">
        <v>183</v>
      </c>
      <c r="H6935">
        <v>5</v>
      </c>
      <c r="I6935" t="s">
        <v>103</v>
      </c>
      <c r="J6935" t="s">
        <v>118</v>
      </c>
      <c r="K6935" t="s">
        <v>325</v>
      </c>
      <c r="L6935" t="s">
        <v>297</v>
      </c>
      <c r="N6935" s="52">
        <v>282358.22984599997</v>
      </c>
      <c r="O6935" s="52">
        <v>282358.22984599997</v>
      </c>
      <c r="P6935">
        <v>1</v>
      </c>
      <c r="Q6935">
        <f>IF(COUNTIF(SolCotizacion!$E:$E,G6935)&gt;0,1,0)</f>
        <v>0</v>
      </c>
      <c r="R6935">
        <v>11952</v>
      </c>
    </row>
    <row r="6936" spans="1:18" hidden="1">
      <c r="A6936" t="s">
        <v>8338</v>
      </c>
      <c r="B6936" t="s">
        <v>5501</v>
      </c>
      <c r="C6936">
        <v>102</v>
      </c>
      <c r="D6936" t="s">
        <v>113</v>
      </c>
      <c r="E6936" t="s">
        <v>10197</v>
      </c>
      <c r="F6936" t="s">
        <v>233</v>
      </c>
      <c r="G6936" t="s">
        <v>184</v>
      </c>
      <c r="H6936">
        <v>5</v>
      </c>
      <c r="I6936" t="s">
        <v>103</v>
      </c>
      <c r="J6936" t="s">
        <v>118</v>
      </c>
      <c r="K6936" t="s">
        <v>325</v>
      </c>
      <c r="L6936" t="s">
        <v>297</v>
      </c>
      <c r="N6936" s="52">
        <v>282358.22984599997</v>
      </c>
      <c r="O6936" s="52">
        <v>282358.22984599997</v>
      </c>
      <c r="P6936">
        <v>1</v>
      </c>
      <c r="Q6936">
        <f>IF(COUNTIF(SolCotizacion!$E:$E,G6936)&gt;0,1,0)</f>
        <v>0</v>
      </c>
      <c r="R6936">
        <v>11954</v>
      </c>
    </row>
    <row r="6937" spans="1:18" hidden="1">
      <c r="A6937" t="s">
        <v>8339</v>
      </c>
      <c r="B6937" t="s">
        <v>5503</v>
      </c>
      <c r="C6937">
        <v>103</v>
      </c>
      <c r="D6937" t="s">
        <v>113</v>
      </c>
      <c r="E6937" t="s">
        <v>10198</v>
      </c>
      <c r="F6937" t="s">
        <v>234</v>
      </c>
      <c r="G6937" t="s">
        <v>185</v>
      </c>
      <c r="H6937">
        <v>5</v>
      </c>
      <c r="I6937" t="s">
        <v>103</v>
      </c>
      <c r="J6937" t="s">
        <v>118</v>
      </c>
      <c r="K6937" t="s">
        <v>325</v>
      </c>
      <c r="L6937" t="s">
        <v>297</v>
      </c>
      <c r="N6937" s="52">
        <v>315271.15373600001</v>
      </c>
      <c r="O6937" s="52">
        <v>315271.15373600001</v>
      </c>
      <c r="P6937">
        <v>1</v>
      </c>
      <c r="Q6937">
        <f>IF(COUNTIF(SolCotizacion!$E:$E,G6937)&gt;0,1,0)</f>
        <v>0</v>
      </c>
      <c r="R6937">
        <v>11956</v>
      </c>
    </row>
    <row r="6938" spans="1:18" hidden="1">
      <c r="A6938" t="s">
        <v>8340</v>
      </c>
      <c r="B6938" t="s">
        <v>5505</v>
      </c>
      <c r="C6938">
        <v>104</v>
      </c>
      <c r="D6938" t="s">
        <v>113</v>
      </c>
      <c r="E6938" t="s">
        <v>10199</v>
      </c>
      <c r="F6938" t="s">
        <v>235</v>
      </c>
      <c r="G6938" t="s">
        <v>186</v>
      </c>
      <c r="H6938">
        <v>5</v>
      </c>
      <c r="I6938" t="s">
        <v>103</v>
      </c>
      <c r="J6938" t="s">
        <v>118</v>
      </c>
      <c r="K6938" t="s">
        <v>325</v>
      </c>
      <c r="L6938" t="s">
        <v>297</v>
      </c>
      <c r="N6938" s="52">
        <v>315271.15373600001</v>
      </c>
      <c r="O6938" s="52">
        <v>315271.15373600001</v>
      </c>
      <c r="P6938">
        <v>1</v>
      </c>
      <c r="Q6938">
        <f>IF(COUNTIF(SolCotizacion!$E:$E,G6938)&gt;0,1,0)</f>
        <v>0</v>
      </c>
      <c r="R6938">
        <v>11958</v>
      </c>
    </row>
    <row r="6939" spans="1:18" hidden="1">
      <c r="A6939" t="s">
        <v>8341</v>
      </c>
      <c r="B6939" t="s">
        <v>5507</v>
      </c>
      <c r="C6939">
        <v>105</v>
      </c>
      <c r="D6939" t="s">
        <v>113</v>
      </c>
      <c r="E6939" t="s">
        <v>10200</v>
      </c>
      <c r="F6939" t="s">
        <v>236</v>
      </c>
      <c r="G6939" t="s">
        <v>187</v>
      </c>
      <c r="H6939">
        <v>5</v>
      </c>
      <c r="I6939" t="s">
        <v>103</v>
      </c>
      <c r="J6939" t="s">
        <v>118</v>
      </c>
      <c r="K6939" t="s">
        <v>325</v>
      </c>
      <c r="L6939" t="s">
        <v>297</v>
      </c>
      <c r="N6939" s="52">
        <v>46193.572502000003</v>
      </c>
      <c r="O6939" s="52">
        <v>40419.382388000005</v>
      </c>
      <c r="P6939">
        <v>1</v>
      </c>
      <c r="Q6939">
        <f>IF(COUNTIF(SolCotizacion!$E:$E,G6939)&gt;0,1,0)</f>
        <v>0</v>
      </c>
      <c r="R6939">
        <v>11960</v>
      </c>
    </row>
    <row r="6940" spans="1:18" hidden="1">
      <c r="A6940" t="s">
        <v>8342</v>
      </c>
      <c r="B6940" t="s">
        <v>5509</v>
      </c>
      <c r="C6940">
        <v>106</v>
      </c>
      <c r="D6940" t="s">
        <v>113</v>
      </c>
      <c r="E6940" t="s">
        <v>10201</v>
      </c>
      <c r="F6940" t="s">
        <v>237</v>
      </c>
      <c r="G6940" t="s">
        <v>188</v>
      </c>
      <c r="H6940">
        <v>5</v>
      </c>
      <c r="I6940" t="s">
        <v>103</v>
      </c>
      <c r="J6940" t="s">
        <v>118</v>
      </c>
      <c r="K6940" t="s">
        <v>325</v>
      </c>
      <c r="L6940" t="s">
        <v>297</v>
      </c>
      <c r="N6940" s="52">
        <v>44288.683978000001</v>
      </c>
      <c r="O6940" s="52">
        <v>37645.377770000006</v>
      </c>
      <c r="P6940">
        <v>1</v>
      </c>
      <c r="Q6940">
        <f>IF(COUNTIF(SolCotizacion!$E:$E,G6940)&gt;0,1,0)</f>
        <v>0</v>
      </c>
      <c r="R6940">
        <v>11962</v>
      </c>
    </row>
    <row r="6941" spans="1:18" hidden="1">
      <c r="A6941" t="s">
        <v>8343</v>
      </c>
      <c r="B6941" t="s">
        <v>5511</v>
      </c>
      <c r="C6941">
        <v>107</v>
      </c>
      <c r="D6941" t="s">
        <v>113</v>
      </c>
      <c r="E6941" t="s">
        <v>10202</v>
      </c>
      <c r="F6941" t="s">
        <v>238</v>
      </c>
      <c r="G6941" t="s">
        <v>189</v>
      </c>
      <c r="H6941">
        <v>5</v>
      </c>
      <c r="I6941" t="s">
        <v>103</v>
      </c>
      <c r="J6941" t="s">
        <v>118</v>
      </c>
      <c r="K6941" t="s">
        <v>325</v>
      </c>
      <c r="L6941" t="s">
        <v>297</v>
      </c>
      <c r="N6941" s="52">
        <v>44288.683978000001</v>
      </c>
      <c r="O6941" s="52">
        <v>37645.377770000006</v>
      </c>
      <c r="P6941">
        <v>1</v>
      </c>
      <c r="Q6941">
        <f>IF(COUNTIF(SolCotizacion!$E:$E,G6941)&gt;0,1,0)</f>
        <v>0</v>
      </c>
      <c r="R6941">
        <v>11964</v>
      </c>
    </row>
    <row r="6942" spans="1:18" hidden="1">
      <c r="A6942" t="s">
        <v>8344</v>
      </c>
      <c r="B6942" t="s">
        <v>5513</v>
      </c>
      <c r="C6942">
        <v>108</v>
      </c>
      <c r="D6942" t="s">
        <v>113</v>
      </c>
      <c r="E6942" t="s">
        <v>10203</v>
      </c>
      <c r="F6942" t="s">
        <v>239</v>
      </c>
      <c r="G6942" t="s">
        <v>190</v>
      </c>
      <c r="H6942">
        <v>5</v>
      </c>
      <c r="I6942" t="s">
        <v>103</v>
      </c>
      <c r="J6942" t="s">
        <v>118</v>
      </c>
      <c r="K6942" t="s">
        <v>325</v>
      </c>
      <c r="L6942" t="s">
        <v>297</v>
      </c>
      <c r="N6942" s="52">
        <v>236980.57383000001</v>
      </c>
      <c r="O6942" s="52">
        <v>207795.77033599999</v>
      </c>
      <c r="P6942">
        <v>1</v>
      </c>
      <c r="Q6942">
        <f>IF(COUNTIF(SolCotizacion!$E:$E,G6942)&gt;0,1,0)</f>
        <v>0</v>
      </c>
      <c r="R6942">
        <v>11966</v>
      </c>
    </row>
    <row r="6943" spans="1:18" hidden="1">
      <c r="A6943" t="s">
        <v>8345</v>
      </c>
      <c r="B6943" t="s">
        <v>5515</v>
      </c>
      <c r="C6943">
        <v>109</v>
      </c>
      <c r="D6943" t="s">
        <v>113</v>
      </c>
      <c r="E6943" t="s">
        <v>10204</v>
      </c>
      <c r="F6943" t="s">
        <v>240</v>
      </c>
      <c r="G6943" t="s">
        <v>191</v>
      </c>
      <c r="H6943">
        <v>5</v>
      </c>
      <c r="I6943" t="s">
        <v>103</v>
      </c>
      <c r="J6943" t="s">
        <v>118</v>
      </c>
      <c r="K6943" t="s">
        <v>325</v>
      </c>
      <c r="L6943" t="s">
        <v>297</v>
      </c>
      <c r="N6943" s="52">
        <v>1.0833900000000001</v>
      </c>
      <c r="O6943" s="52">
        <v>1.0833900000000001</v>
      </c>
      <c r="P6943">
        <v>1</v>
      </c>
      <c r="Q6943">
        <f>IF(COUNTIF(SolCotizacion!$E:$E,G6943)&gt;0,1,0)</f>
        <v>0</v>
      </c>
      <c r="R6943">
        <v>11968</v>
      </c>
    </row>
    <row r="6944" spans="1:18" hidden="1">
      <c r="A6944" t="s">
        <v>8346</v>
      </c>
      <c r="B6944" t="s">
        <v>5517</v>
      </c>
      <c r="C6944">
        <v>110</v>
      </c>
      <c r="D6944" t="s">
        <v>113</v>
      </c>
      <c r="E6944" t="s">
        <v>10205</v>
      </c>
      <c r="F6944" t="s">
        <v>241</v>
      </c>
      <c r="G6944" t="s">
        <v>192</v>
      </c>
      <c r="H6944">
        <v>5</v>
      </c>
      <c r="I6944" t="s">
        <v>103</v>
      </c>
      <c r="J6944" t="s">
        <v>118</v>
      </c>
      <c r="K6944" t="s">
        <v>325</v>
      </c>
      <c r="L6944" t="s">
        <v>297</v>
      </c>
      <c r="N6944" s="52">
        <v>1.0833900000000001</v>
      </c>
      <c r="O6944" s="52">
        <v>1.0833900000000001</v>
      </c>
      <c r="P6944">
        <v>1</v>
      </c>
      <c r="Q6944">
        <f>IF(COUNTIF(SolCotizacion!$E:$E,G6944)&gt;0,1,0)</f>
        <v>0</v>
      </c>
      <c r="R6944">
        <v>11970</v>
      </c>
    </row>
    <row r="6945" spans="1:19" hidden="1">
      <c r="A6945" t="s">
        <v>8347</v>
      </c>
      <c r="B6945" t="s">
        <v>5519</v>
      </c>
      <c r="C6945">
        <v>111</v>
      </c>
      <c r="D6945" t="s">
        <v>113</v>
      </c>
      <c r="E6945" t="s">
        <v>10206</v>
      </c>
      <c r="F6945" t="s">
        <v>242</v>
      </c>
      <c r="G6945" t="s">
        <v>193</v>
      </c>
      <c r="H6945">
        <v>5</v>
      </c>
      <c r="I6945" t="s">
        <v>103</v>
      </c>
      <c r="J6945" t="s">
        <v>118</v>
      </c>
      <c r="K6945" t="s">
        <v>325</v>
      </c>
      <c r="L6945" t="s">
        <v>297</v>
      </c>
      <c r="N6945" s="52">
        <v>3501020.5762840002</v>
      </c>
      <c r="O6945" s="52">
        <v>3044847.1137700002</v>
      </c>
      <c r="P6945">
        <v>1</v>
      </c>
      <c r="Q6945">
        <f>IF(COUNTIF(SolCotizacion!$E:$E,G6945)&gt;0,1,0)</f>
        <v>0</v>
      </c>
      <c r="R6945">
        <v>11972</v>
      </c>
    </row>
    <row r="6946" spans="1:19" hidden="1">
      <c r="A6946" t="s">
        <v>8348</v>
      </c>
      <c r="B6946" t="s">
        <v>5521</v>
      </c>
      <c r="C6946">
        <v>112</v>
      </c>
      <c r="D6946" t="s">
        <v>113</v>
      </c>
      <c r="E6946" t="s">
        <v>9995</v>
      </c>
      <c r="F6946" t="s">
        <v>125</v>
      </c>
      <c r="G6946" t="s">
        <v>88</v>
      </c>
      <c r="H6946">
        <v>5</v>
      </c>
      <c r="I6946">
        <v>1</v>
      </c>
      <c r="J6946" t="s">
        <v>88</v>
      </c>
      <c r="K6946" t="s">
        <v>31</v>
      </c>
      <c r="L6946" t="s">
        <v>297</v>
      </c>
      <c r="N6946" s="52">
        <v>181453.07026000001</v>
      </c>
      <c r="O6946" s="52">
        <v>173563.803644</v>
      </c>
      <c r="P6946">
        <v>1</v>
      </c>
      <c r="Q6946">
        <f>IF(COUNTIFS(SolCotizacion!$D:$D,$G6946,SolCotizacion!$K:$K,$I6946)&gt;0,1,0)</f>
        <v>0</v>
      </c>
      <c r="R6946">
        <v>11974</v>
      </c>
    </row>
    <row r="6947" spans="1:19" hidden="1">
      <c r="A6947" t="s">
        <v>8349</v>
      </c>
      <c r="B6947" t="s">
        <v>5523</v>
      </c>
      <c r="C6947">
        <v>113</v>
      </c>
      <c r="D6947" t="s">
        <v>113</v>
      </c>
      <c r="E6947" t="s">
        <v>9996</v>
      </c>
      <c r="F6947" t="s">
        <v>125</v>
      </c>
      <c r="G6947" t="s">
        <v>88</v>
      </c>
      <c r="H6947">
        <v>5</v>
      </c>
      <c r="I6947">
        <v>2</v>
      </c>
      <c r="J6947" t="s">
        <v>88</v>
      </c>
      <c r="K6947" t="s">
        <v>31</v>
      </c>
      <c r="L6947" t="s">
        <v>297</v>
      </c>
      <c r="N6947" s="52">
        <v>291902.76161200006</v>
      </c>
      <c r="O6947" s="52">
        <v>284013.49499599996</v>
      </c>
      <c r="P6947">
        <v>1</v>
      </c>
      <c r="Q6947">
        <f>IF(COUNTIFS(SolCotizacion!$D:$D,$G6947,SolCotizacion!$K:$K,$I6947)&gt;0,1,0)</f>
        <v>1</v>
      </c>
      <c r="R6947">
        <v>11976</v>
      </c>
    </row>
    <row r="6948" spans="1:19" hidden="1">
      <c r="A6948" t="s">
        <v>8350</v>
      </c>
      <c r="B6948" t="s">
        <v>5525</v>
      </c>
      <c r="C6948">
        <v>114</v>
      </c>
      <c r="D6948" t="s">
        <v>113</v>
      </c>
      <c r="E6948" t="s">
        <v>9997</v>
      </c>
      <c r="F6948" t="s">
        <v>125</v>
      </c>
      <c r="G6948" t="s">
        <v>88</v>
      </c>
      <c r="H6948">
        <v>5</v>
      </c>
      <c r="I6948">
        <v>3</v>
      </c>
      <c r="J6948" t="s">
        <v>88</v>
      </c>
      <c r="K6948" t="s">
        <v>31</v>
      </c>
      <c r="L6948" t="s">
        <v>297</v>
      </c>
      <c r="N6948" s="52">
        <v>426020.24249400006</v>
      </c>
      <c r="O6948" s="52">
        <v>457577.29863999999</v>
      </c>
      <c r="P6948">
        <v>1</v>
      </c>
      <c r="Q6948">
        <f>IF(COUNTIFS(SolCotizacion!$D:$D,$G6948,SolCotizacion!$K:$K,$I6948)&gt;0,1,0)</f>
        <v>0</v>
      </c>
      <c r="R6948">
        <v>11978</v>
      </c>
    </row>
    <row r="6949" spans="1:19" hidden="1">
      <c r="A6949" t="s">
        <v>8351</v>
      </c>
      <c r="B6949" t="s">
        <v>5527</v>
      </c>
      <c r="C6949">
        <v>115</v>
      </c>
      <c r="D6949" t="s">
        <v>113</v>
      </c>
      <c r="E6949" t="s">
        <v>252</v>
      </c>
      <c r="F6949" t="s">
        <v>243</v>
      </c>
      <c r="G6949" t="s">
        <v>176</v>
      </c>
      <c r="H6949">
        <v>5</v>
      </c>
      <c r="I6949">
        <v>1</v>
      </c>
      <c r="J6949" t="s">
        <v>127</v>
      </c>
      <c r="K6949" t="s">
        <v>31</v>
      </c>
      <c r="L6949" t="s">
        <v>297</v>
      </c>
      <c r="M6949" s="53">
        <v>0.02</v>
      </c>
      <c r="N6949" s="52">
        <v>16519.252133999998</v>
      </c>
      <c r="O6949" s="52">
        <v>16519.252133999998</v>
      </c>
      <c r="P6949">
        <v>1</v>
      </c>
      <c r="Q6949">
        <f>IF(SUMIFS(SolCotizacion!$P:$P,SolCotizacion!$E:$E,$G6949,SolCotizacion!$K:$K,$I6949)&gt;499,1,0)</f>
        <v>0</v>
      </c>
      <c r="R6949">
        <v>11980</v>
      </c>
      <c r="S6949" s="56">
        <f>IF(SUMIFS(SolCotizacion!$P:$P,SolCotizacion!$E:$E,$G6949,SolCotizacion!$K:$K,$I6949)&gt;499,4%,0)</f>
        <v>0</v>
      </c>
    </row>
    <row r="6950" spans="1:19" hidden="1">
      <c r="A6950" t="s">
        <v>8352</v>
      </c>
      <c r="B6950" t="s">
        <v>5529</v>
      </c>
      <c r="C6950">
        <v>116</v>
      </c>
      <c r="D6950" t="s">
        <v>113</v>
      </c>
      <c r="E6950" t="s">
        <v>253</v>
      </c>
      <c r="F6950" t="s">
        <v>243</v>
      </c>
      <c r="G6950" t="s">
        <v>176</v>
      </c>
      <c r="H6950">
        <v>5</v>
      </c>
      <c r="I6950">
        <v>2</v>
      </c>
      <c r="J6950" t="s">
        <v>127</v>
      </c>
      <c r="K6950" t="s">
        <v>31</v>
      </c>
      <c r="L6950" t="s">
        <v>297</v>
      </c>
      <c r="M6950" s="53">
        <v>0.02</v>
      </c>
      <c r="N6950" s="52">
        <v>16582.614972000003</v>
      </c>
      <c r="O6950" s="52">
        <v>16582.614972000003</v>
      </c>
      <c r="P6950">
        <v>1</v>
      </c>
      <c r="Q6950">
        <f>IF(SUMIFS(SolCotizacion!$P:$P,SolCotizacion!$E:$E,$G6950,SolCotizacion!$K:$K,$I6950)&gt;499,1,0)</f>
        <v>0</v>
      </c>
      <c r="R6950">
        <v>11981</v>
      </c>
      <c r="S6950" s="56">
        <f>IF(SUMIFS(SolCotizacion!$P:$P,SolCotizacion!$E:$E,$G6950,SolCotizacion!$K:$K,$I6950)&gt;499,4%,0)</f>
        <v>0</v>
      </c>
    </row>
    <row r="6951" spans="1:19" hidden="1">
      <c r="A6951" t="s">
        <v>8353</v>
      </c>
      <c r="B6951" t="s">
        <v>5531</v>
      </c>
      <c r="C6951">
        <v>117</v>
      </c>
      <c r="D6951" t="s">
        <v>113</v>
      </c>
      <c r="E6951" t="s">
        <v>254</v>
      </c>
      <c r="F6951" t="s">
        <v>243</v>
      </c>
      <c r="G6951" t="s">
        <v>176</v>
      </c>
      <c r="H6951">
        <v>5</v>
      </c>
      <c r="I6951">
        <v>3</v>
      </c>
      <c r="J6951" t="s">
        <v>127</v>
      </c>
      <c r="K6951" t="s">
        <v>31</v>
      </c>
      <c r="L6951" t="s">
        <v>297</v>
      </c>
      <c r="M6951" s="53">
        <v>0.02</v>
      </c>
      <c r="N6951" s="52">
        <v>16709.350966000002</v>
      </c>
      <c r="O6951" s="52">
        <v>16709.350966000002</v>
      </c>
      <c r="P6951">
        <v>1</v>
      </c>
      <c r="Q6951">
        <f>IF(SUMIFS(SolCotizacion!$P:$P,SolCotizacion!$E:$E,$G6951,SolCotizacion!$K:$K,$I6951)&gt;499,1,0)</f>
        <v>0</v>
      </c>
      <c r="R6951">
        <v>11982</v>
      </c>
      <c r="S6951" s="56">
        <f>IF(SUMIFS(SolCotizacion!$P:$P,SolCotizacion!$E:$E,$G6951,SolCotizacion!$K:$K,$I6951)&gt;499,4%,0)</f>
        <v>0</v>
      </c>
    </row>
    <row r="6952" spans="1:19" hidden="1">
      <c r="A6952" t="s">
        <v>8354</v>
      </c>
      <c r="B6952" t="s">
        <v>5533</v>
      </c>
      <c r="C6952">
        <v>118</v>
      </c>
      <c r="D6952" t="s">
        <v>113</v>
      </c>
      <c r="E6952" t="s">
        <v>10207</v>
      </c>
      <c r="F6952" t="s">
        <v>244</v>
      </c>
      <c r="G6952" t="s">
        <v>177</v>
      </c>
      <c r="H6952">
        <v>5</v>
      </c>
      <c r="I6952">
        <v>1</v>
      </c>
      <c r="J6952" t="s">
        <v>127</v>
      </c>
      <c r="K6952" t="s">
        <v>31</v>
      </c>
      <c r="L6952" t="s">
        <v>297</v>
      </c>
      <c r="M6952" s="53">
        <v>0.02</v>
      </c>
      <c r="N6952" s="52">
        <v>43174.040756000002</v>
      </c>
      <c r="O6952" s="52">
        <v>41382.124014000008</v>
      </c>
      <c r="P6952">
        <v>1</v>
      </c>
      <c r="Q6952">
        <f>IF(SUMIFS(SolCotizacion!$P:$P,SolCotizacion!$E:$E,$G6952,SolCotizacion!$K:$K,$I6952)&gt;499,1,0)</f>
        <v>0</v>
      </c>
      <c r="R6952">
        <v>11983</v>
      </c>
      <c r="S6952" s="56">
        <f>IF(SUMIFS(SolCotizacion!$P:$P,SolCotizacion!$E:$E,$G6952,SolCotizacion!$K:$K,$I6952)&gt;499,4%,0)</f>
        <v>0</v>
      </c>
    </row>
    <row r="6953" spans="1:19" hidden="1">
      <c r="A6953" t="s">
        <v>8355</v>
      </c>
      <c r="B6953" t="s">
        <v>5535</v>
      </c>
      <c r="C6953">
        <v>119</v>
      </c>
      <c r="D6953" t="s">
        <v>113</v>
      </c>
      <c r="E6953" t="s">
        <v>10208</v>
      </c>
      <c r="F6953" t="s">
        <v>244</v>
      </c>
      <c r="G6953" t="s">
        <v>177</v>
      </c>
      <c r="H6953">
        <v>5</v>
      </c>
      <c r="I6953">
        <v>2</v>
      </c>
      <c r="J6953" t="s">
        <v>127</v>
      </c>
      <c r="K6953" t="s">
        <v>31</v>
      </c>
      <c r="L6953" t="s">
        <v>297</v>
      </c>
      <c r="M6953" s="53">
        <v>0.02</v>
      </c>
      <c r="N6953" s="52">
        <v>43339.654974000005</v>
      </c>
      <c r="O6953" s="52">
        <v>41540.856125999999</v>
      </c>
      <c r="P6953">
        <v>1</v>
      </c>
      <c r="Q6953">
        <f>IF(SUMIFS(SolCotizacion!$P:$P,SolCotizacion!$E:$E,$G6953,SolCotizacion!$K:$K,$I6953)&gt;499,1,0)</f>
        <v>0</v>
      </c>
      <c r="R6953">
        <v>11984</v>
      </c>
      <c r="S6953" s="56">
        <f>IF(SUMIFS(SolCotizacion!$P:$P,SolCotizacion!$E:$E,$G6953,SolCotizacion!$K:$K,$I6953)&gt;499,4%,0)</f>
        <v>0</v>
      </c>
    </row>
    <row r="6954" spans="1:19" hidden="1">
      <c r="A6954" t="s">
        <v>8356</v>
      </c>
      <c r="B6954" t="s">
        <v>5537</v>
      </c>
      <c r="C6954">
        <v>120</v>
      </c>
      <c r="D6954" t="s">
        <v>113</v>
      </c>
      <c r="E6954" t="s">
        <v>10209</v>
      </c>
      <c r="F6954" t="s">
        <v>244</v>
      </c>
      <c r="G6954" t="s">
        <v>177</v>
      </c>
      <c r="H6954">
        <v>5</v>
      </c>
      <c r="I6954">
        <v>3</v>
      </c>
      <c r="J6954" t="s">
        <v>127</v>
      </c>
      <c r="K6954" t="s">
        <v>31</v>
      </c>
      <c r="L6954" t="s">
        <v>297</v>
      </c>
      <c r="M6954" s="53">
        <v>0.02</v>
      </c>
      <c r="N6954" s="52">
        <v>43670.873092000002</v>
      </c>
      <c r="O6954" s="52">
        <v>41858.330668000002</v>
      </c>
      <c r="P6954">
        <v>1</v>
      </c>
      <c r="Q6954">
        <f>IF(SUMIFS(SolCotizacion!$P:$P,SolCotizacion!$E:$E,$G6954,SolCotizacion!$K:$K,$I6954)&gt;499,1,0)</f>
        <v>0</v>
      </c>
      <c r="R6954">
        <v>11985</v>
      </c>
      <c r="S6954" s="56">
        <f>IF(SUMIFS(SolCotizacion!$P:$P,SolCotizacion!$E:$E,$G6954,SolCotizacion!$K:$K,$I6954)&gt;499,4%,0)</f>
        <v>0</v>
      </c>
    </row>
    <row r="6955" spans="1:19" hidden="1">
      <c r="A6955" t="s">
        <v>8357</v>
      </c>
      <c r="B6955" t="s">
        <v>5539</v>
      </c>
      <c r="C6955">
        <v>121</v>
      </c>
      <c r="D6955" t="s">
        <v>113</v>
      </c>
      <c r="E6955" t="s">
        <v>10210</v>
      </c>
      <c r="F6955" t="s">
        <v>245</v>
      </c>
      <c r="G6955" t="s">
        <v>178</v>
      </c>
      <c r="H6955">
        <v>5</v>
      </c>
      <c r="I6955">
        <v>1</v>
      </c>
      <c r="J6955" t="s">
        <v>127</v>
      </c>
      <c r="K6955" t="s">
        <v>31</v>
      </c>
      <c r="L6955" t="s">
        <v>297</v>
      </c>
      <c r="M6955" s="53">
        <v>0.02</v>
      </c>
      <c r="N6955" s="52">
        <v>25282.855751999999</v>
      </c>
      <c r="O6955" s="52">
        <v>24274.90065</v>
      </c>
      <c r="P6955">
        <v>1</v>
      </c>
      <c r="Q6955">
        <f>IF(SUMIFS(SolCotizacion!$P:$P,SolCotizacion!$E:$E,$G6955,SolCotizacion!$K:$K,$I6955)&gt;499,1,0)</f>
        <v>0</v>
      </c>
      <c r="R6955">
        <v>11986</v>
      </c>
      <c r="S6955" s="56">
        <f>IF(SUMIFS(SolCotizacion!$P:$P,SolCotizacion!$E:$E,$G6955,SolCotizacion!$K:$K,$I6955)&gt;499,4%,0)</f>
        <v>0</v>
      </c>
    </row>
    <row r="6956" spans="1:19" hidden="1">
      <c r="A6956" t="s">
        <v>8358</v>
      </c>
      <c r="B6956" t="s">
        <v>5541</v>
      </c>
      <c r="C6956">
        <v>122</v>
      </c>
      <c r="D6956" t="s">
        <v>113</v>
      </c>
      <c r="E6956" t="s">
        <v>10211</v>
      </c>
      <c r="F6956" t="s">
        <v>245</v>
      </c>
      <c r="G6956" t="s">
        <v>178</v>
      </c>
      <c r="H6956">
        <v>5</v>
      </c>
      <c r="I6956">
        <v>2</v>
      </c>
      <c r="J6956" t="s">
        <v>127</v>
      </c>
      <c r="K6956" t="s">
        <v>31</v>
      </c>
      <c r="L6956" t="s">
        <v>297</v>
      </c>
      <c r="M6956" s="53">
        <v>0.02</v>
      </c>
      <c r="N6956" s="52">
        <v>25379.834634000003</v>
      </c>
      <c r="O6956" s="52">
        <v>24368.010282000003</v>
      </c>
      <c r="P6956">
        <v>1</v>
      </c>
      <c r="Q6956">
        <f>IF(SUMIFS(SolCotizacion!$P:$P,SolCotizacion!$E:$E,$G6956,SolCotizacion!$K:$K,$I6956)&gt;499,1,0)</f>
        <v>0</v>
      </c>
      <c r="R6956">
        <v>11987</v>
      </c>
      <c r="S6956" s="56">
        <f>IF(SUMIFS(SolCotizacion!$P:$P,SolCotizacion!$E:$E,$G6956,SolCotizacion!$K:$K,$I6956)&gt;499,4%,0)</f>
        <v>0</v>
      </c>
    </row>
    <row r="6957" spans="1:19" hidden="1">
      <c r="A6957" t="s">
        <v>8359</v>
      </c>
      <c r="B6957" t="s">
        <v>5543</v>
      </c>
      <c r="C6957">
        <v>123</v>
      </c>
      <c r="D6957" t="s">
        <v>113</v>
      </c>
      <c r="E6957" t="s">
        <v>10212</v>
      </c>
      <c r="F6957" t="s">
        <v>245</v>
      </c>
      <c r="G6957" t="s">
        <v>178</v>
      </c>
      <c r="H6957">
        <v>5</v>
      </c>
      <c r="I6957">
        <v>3</v>
      </c>
      <c r="J6957" t="s">
        <v>127</v>
      </c>
      <c r="K6957" t="s">
        <v>31</v>
      </c>
      <c r="L6957" t="s">
        <v>297</v>
      </c>
      <c r="M6957" s="53">
        <v>0.02</v>
      </c>
      <c r="N6957" s="52">
        <v>25573.802716000002</v>
      </c>
      <c r="O6957" s="52">
        <v>24554.250182000003</v>
      </c>
      <c r="P6957">
        <v>1</v>
      </c>
      <c r="Q6957">
        <f>IF(SUMIFS(SolCotizacion!$P:$P,SolCotizacion!$E:$E,$G6957,SolCotizacion!$K:$K,$I6957)&gt;499,1,0)</f>
        <v>0</v>
      </c>
      <c r="R6957">
        <v>11988</v>
      </c>
      <c r="S6957" s="56">
        <f>IF(SUMIFS(SolCotizacion!$P:$P,SolCotizacion!$E:$E,$G6957,SolCotizacion!$K:$K,$I6957)&gt;499,4%,0)</f>
        <v>0</v>
      </c>
    </row>
    <row r="6958" spans="1:19" hidden="1">
      <c r="A6958" t="s">
        <v>8360</v>
      </c>
      <c r="B6958" t="s">
        <v>5545</v>
      </c>
      <c r="C6958">
        <v>127</v>
      </c>
      <c r="D6958" t="s">
        <v>113</v>
      </c>
      <c r="E6958" t="s">
        <v>10213</v>
      </c>
      <c r="F6958" t="s">
        <v>246</v>
      </c>
      <c r="G6958" t="s">
        <v>179</v>
      </c>
      <c r="H6958">
        <v>5</v>
      </c>
      <c r="I6958">
        <v>1</v>
      </c>
      <c r="J6958" t="s">
        <v>127</v>
      </c>
      <c r="K6958" t="s">
        <v>31</v>
      </c>
      <c r="L6958" t="s">
        <v>297</v>
      </c>
      <c r="M6958" s="53">
        <v>0.02</v>
      </c>
      <c r="N6958" s="52">
        <v>13999.369538000001</v>
      </c>
      <c r="O6958" s="52">
        <v>13439.391042000001</v>
      </c>
      <c r="P6958">
        <v>1</v>
      </c>
      <c r="Q6958">
        <f>IF(SUMIFS(SolCotizacion!$P:$P,SolCotizacion!$E:$E,$G6958,SolCotizacion!$K:$K,$I6958)&gt;499,1,0)</f>
        <v>0</v>
      </c>
      <c r="R6958">
        <v>11992</v>
      </c>
      <c r="S6958" s="56">
        <f>IF(SUMIFS(SolCotizacion!$P:$P,SolCotizacion!$E:$E,$G6958,SolCotizacion!$K:$K,$I6958)&gt;499,4%,0)</f>
        <v>0</v>
      </c>
    </row>
    <row r="6959" spans="1:19" hidden="1">
      <c r="A6959" t="s">
        <v>8361</v>
      </c>
      <c r="B6959" t="s">
        <v>5547</v>
      </c>
      <c r="C6959">
        <v>128</v>
      </c>
      <c r="D6959" t="s">
        <v>113</v>
      </c>
      <c r="E6959" t="s">
        <v>10214</v>
      </c>
      <c r="F6959" t="s">
        <v>246</v>
      </c>
      <c r="G6959" t="s">
        <v>179</v>
      </c>
      <c r="H6959">
        <v>5</v>
      </c>
      <c r="I6959">
        <v>2</v>
      </c>
      <c r="J6959" t="s">
        <v>127</v>
      </c>
      <c r="K6959" t="s">
        <v>31</v>
      </c>
      <c r="L6959" t="s">
        <v>297</v>
      </c>
      <c r="M6959" s="53">
        <v>0.02</v>
      </c>
      <c r="N6959" s="52">
        <v>14053.064410000001</v>
      </c>
      <c r="O6959" s="52">
        <v>13490.939770000001</v>
      </c>
      <c r="P6959">
        <v>1</v>
      </c>
      <c r="Q6959">
        <f>IF(SUMIFS(SolCotizacion!$P:$P,SolCotizacion!$E:$E,$G6959,SolCotizacion!$K:$K,$I6959)&gt;499,1,0)</f>
        <v>0</v>
      </c>
      <c r="R6959">
        <v>11993</v>
      </c>
      <c r="S6959" s="56">
        <f>IF(SUMIFS(SolCotizacion!$P:$P,SolCotizacion!$E:$E,$G6959,SolCotizacion!$K:$K,$I6959)&gt;499,4%,0)</f>
        <v>0</v>
      </c>
    </row>
    <row r="6960" spans="1:19" hidden="1">
      <c r="A6960" t="s">
        <v>8362</v>
      </c>
      <c r="B6960" t="s">
        <v>5549</v>
      </c>
      <c r="C6960">
        <v>129</v>
      </c>
      <c r="D6960" t="s">
        <v>113</v>
      </c>
      <c r="E6960" t="s">
        <v>10215</v>
      </c>
      <c r="F6960" t="s">
        <v>246</v>
      </c>
      <c r="G6960" t="s">
        <v>179</v>
      </c>
      <c r="H6960">
        <v>5</v>
      </c>
      <c r="I6960">
        <v>3</v>
      </c>
      <c r="J6960" t="s">
        <v>127</v>
      </c>
      <c r="K6960" t="s">
        <v>31</v>
      </c>
      <c r="L6960" t="s">
        <v>297</v>
      </c>
      <c r="M6960" s="53">
        <v>0.02</v>
      </c>
      <c r="N6960" s="52">
        <v>14160.464472000001</v>
      </c>
      <c r="O6960" s="52">
        <v>13594.047544000001</v>
      </c>
      <c r="P6960">
        <v>1</v>
      </c>
      <c r="Q6960">
        <f>IF(SUMIFS(SolCotizacion!$P:$P,SolCotizacion!$E:$E,$G6960,SolCotizacion!$K:$K,$I6960)&gt;499,1,0)</f>
        <v>0</v>
      </c>
      <c r="R6960">
        <v>11994</v>
      </c>
      <c r="S6960" s="56">
        <f>IF(SUMIFS(SolCotizacion!$P:$P,SolCotizacion!$E:$E,$G6960,SolCotizacion!$K:$K,$I6960)&gt;499,4%,0)</f>
        <v>0</v>
      </c>
    </row>
    <row r="6961" spans="1:19" hidden="1">
      <c r="A6961" t="s">
        <v>8363</v>
      </c>
      <c r="B6961" t="s">
        <v>5551</v>
      </c>
      <c r="C6961">
        <v>130</v>
      </c>
      <c r="D6961" t="s">
        <v>113</v>
      </c>
      <c r="E6961" t="s">
        <v>10216</v>
      </c>
      <c r="F6961" t="s">
        <v>247</v>
      </c>
      <c r="G6961" t="s">
        <v>180</v>
      </c>
      <c r="H6961">
        <v>5</v>
      </c>
      <c r="I6961">
        <v>1</v>
      </c>
      <c r="J6961" t="s">
        <v>127</v>
      </c>
      <c r="K6961" t="s">
        <v>31</v>
      </c>
      <c r="L6961" t="s">
        <v>297</v>
      </c>
      <c r="M6961" s="53">
        <v>0.02</v>
      </c>
      <c r="N6961" s="52">
        <v>36118.365359999996</v>
      </c>
      <c r="O6961" s="52">
        <v>35698.381488000006</v>
      </c>
      <c r="P6961">
        <v>1</v>
      </c>
      <c r="Q6961">
        <f>IF(SUMIFS(SolCotizacion!$P:$P,SolCotizacion!$E:$E,$G6961,SolCotizacion!$K:$K,$I6961)&gt;499,1,0)</f>
        <v>0</v>
      </c>
      <c r="R6961">
        <v>11995</v>
      </c>
      <c r="S6961" s="56">
        <f>IF(SUMIFS(SolCotizacion!$P:$P,SolCotizacion!$E:$E,$G6961,SolCotizacion!$K:$K,$I6961)&gt;499,4%,0)</f>
        <v>0</v>
      </c>
    </row>
    <row r="6962" spans="1:19" hidden="1">
      <c r="A6962" t="s">
        <v>8364</v>
      </c>
      <c r="B6962" t="s">
        <v>5553</v>
      </c>
      <c r="C6962">
        <v>131</v>
      </c>
      <c r="D6962" t="s">
        <v>113</v>
      </c>
      <c r="E6962" t="s">
        <v>10217</v>
      </c>
      <c r="F6962" t="s">
        <v>247</v>
      </c>
      <c r="G6962" t="s">
        <v>180</v>
      </c>
      <c r="H6962">
        <v>5</v>
      </c>
      <c r="I6962">
        <v>2</v>
      </c>
      <c r="J6962" t="s">
        <v>127</v>
      </c>
      <c r="K6962" t="s">
        <v>31</v>
      </c>
      <c r="L6962" t="s">
        <v>297</v>
      </c>
      <c r="M6962" s="53">
        <v>0.02</v>
      </c>
      <c r="N6962" s="52">
        <v>36256.905146000005</v>
      </c>
      <c r="O6962" s="52">
        <v>35835.311666000001</v>
      </c>
      <c r="P6962">
        <v>1</v>
      </c>
      <c r="Q6962">
        <f>IF(SUMIFS(SolCotizacion!$P:$P,SolCotizacion!$E:$E,$G6962,SolCotizacion!$K:$K,$I6962)&gt;499,1,0)</f>
        <v>0</v>
      </c>
      <c r="R6962">
        <v>11996</v>
      </c>
      <c r="S6962" s="56">
        <f>IF(SUMIFS(SolCotizacion!$P:$P,SolCotizacion!$E:$E,$G6962,SolCotizacion!$K:$K,$I6962)&gt;499,4%,0)</f>
        <v>0</v>
      </c>
    </row>
    <row r="6963" spans="1:19" hidden="1">
      <c r="A6963" t="s">
        <v>8365</v>
      </c>
      <c r="B6963" t="s">
        <v>5555</v>
      </c>
      <c r="C6963">
        <v>132</v>
      </c>
      <c r="D6963" t="s">
        <v>113</v>
      </c>
      <c r="E6963" t="s">
        <v>10218</v>
      </c>
      <c r="F6963" t="s">
        <v>247</v>
      </c>
      <c r="G6963" t="s">
        <v>180</v>
      </c>
      <c r="H6963">
        <v>5</v>
      </c>
      <c r="I6963">
        <v>3</v>
      </c>
      <c r="J6963" t="s">
        <v>127</v>
      </c>
      <c r="K6963" t="s">
        <v>31</v>
      </c>
      <c r="L6963" t="s">
        <v>297</v>
      </c>
      <c r="M6963" s="53">
        <v>0.02</v>
      </c>
      <c r="N6963" s="52">
        <v>36533.995036</v>
      </c>
      <c r="O6963" s="52">
        <v>36109.182340000007</v>
      </c>
      <c r="P6963">
        <v>1</v>
      </c>
      <c r="Q6963">
        <f>IF(SUMIFS(SolCotizacion!$P:$P,SolCotizacion!$E:$E,$G6963,SolCotizacion!$K:$K,$I6963)&gt;499,1,0)</f>
        <v>0</v>
      </c>
      <c r="R6963">
        <v>11997</v>
      </c>
      <c r="S6963" s="56">
        <f>IF(SUMIFS(SolCotizacion!$P:$P,SolCotizacion!$E:$E,$G6963,SolCotizacion!$K:$K,$I6963)&gt;499,4%,0)</f>
        <v>0</v>
      </c>
    </row>
    <row r="6964" spans="1:19" hidden="1">
      <c r="A6964" t="s">
        <v>8366</v>
      </c>
      <c r="B6964" t="s">
        <v>5557</v>
      </c>
      <c r="C6964">
        <v>133</v>
      </c>
      <c r="D6964" t="s">
        <v>113</v>
      </c>
      <c r="E6964" t="s">
        <v>10219</v>
      </c>
      <c r="F6964" t="s">
        <v>248</v>
      </c>
      <c r="G6964" t="s">
        <v>181</v>
      </c>
      <c r="H6964">
        <v>5</v>
      </c>
      <c r="I6964">
        <v>1</v>
      </c>
      <c r="J6964" t="s">
        <v>127</v>
      </c>
      <c r="K6964" t="s">
        <v>31</v>
      </c>
      <c r="L6964" t="s">
        <v>297</v>
      </c>
      <c r="M6964" s="53">
        <v>0.02</v>
      </c>
      <c r="N6964" s="52">
        <v>36118.365359999996</v>
      </c>
      <c r="O6964" s="52">
        <v>35698.381488000006</v>
      </c>
      <c r="P6964">
        <v>1</v>
      </c>
      <c r="Q6964">
        <f>IF(SUMIFS(SolCotizacion!$P:$P,SolCotizacion!$E:$E,$G6964,SolCotizacion!$K:$K,$I6964)&gt;499,1,0)</f>
        <v>0</v>
      </c>
      <c r="R6964">
        <v>11998</v>
      </c>
      <c r="S6964" s="56">
        <f>IF(SUMIFS(SolCotizacion!$P:$P,SolCotizacion!$E:$E,$G6964,SolCotizacion!$K:$K,$I6964)&gt;499,4%,0)</f>
        <v>0</v>
      </c>
    </row>
    <row r="6965" spans="1:19" hidden="1">
      <c r="A6965" t="s">
        <v>8367</v>
      </c>
      <c r="B6965" t="s">
        <v>5559</v>
      </c>
      <c r="C6965">
        <v>134</v>
      </c>
      <c r="D6965" t="s">
        <v>113</v>
      </c>
      <c r="E6965" t="s">
        <v>10220</v>
      </c>
      <c r="F6965" t="s">
        <v>248</v>
      </c>
      <c r="G6965" t="s">
        <v>181</v>
      </c>
      <c r="H6965">
        <v>5</v>
      </c>
      <c r="I6965">
        <v>2</v>
      </c>
      <c r="J6965" t="s">
        <v>127</v>
      </c>
      <c r="K6965" t="s">
        <v>31</v>
      </c>
      <c r="L6965" t="s">
        <v>297</v>
      </c>
      <c r="M6965" s="53">
        <v>0.02</v>
      </c>
      <c r="N6965" s="52">
        <v>36256.905146000005</v>
      </c>
      <c r="O6965" s="52">
        <v>35835.311666000001</v>
      </c>
      <c r="P6965">
        <v>1</v>
      </c>
      <c r="Q6965">
        <f>IF(SUMIFS(SolCotizacion!$P:$P,SolCotizacion!$E:$E,$G6965,SolCotizacion!$K:$K,$I6965)&gt;499,1,0)</f>
        <v>0</v>
      </c>
      <c r="R6965">
        <v>11999</v>
      </c>
      <c r="S6965" s="56">
        <f>IF(SUMIFS(SolCotizacion!$P:$P,SolCotizacion!$E:$E,$G6965,SolCotizacion!$K:$K,$I6965)&gt;499,4%,0)</f>
        <v>0</v>
      </c>
    </row>
    <row r="6966" spans="1:19" hidden="1">
      <c r="A6966" t="s">
        <v>8368</v>
      </c>
      <c r="B6966" t="s">
        <v>5561</v>
      </c>
      <c r="C6966">
        <v>135</v>
      </c>
      <c r="D6966" t="s">
        <v>113</v>
      </c>
      <c r="E6966" t="s">
        <v>10221</v>
      </c>
      <c r="F6966" t="s">
        <v>248</v>
      </c>
      <c r="G6966" t="s">
        <v>181</v>
      </c>
      <c r="H6966">
        <v>5</v>
      </c>
      <c r="I6966">
        <v>3</v>
      </c>
      <c r="J6966" t="s">
        <v>127</v>
      </c>
      <c r="K6966" t="s">
        <v>31</v>
      </c>
      <c r="L6966" t="s">
        <v>297</v>
      </c>
      <c r="M6966" s="53">
        <v>0.02</v>
      </c>
      <c r="N6966" s="52">
        <v>36533.995036</v>
      </c>
      <c r="O6966" s="52">
        <v>36109.182340000007</v>
      </c>
      <c r="P6966">
        <v>1</v>
      </c>
      <c r="Q6966">
        <f>IF(SUMIFS(SolCotizacion!$P:$P,SolCotizacion!$E:$E,$G6966,SolCotizacion!$K:$K,$I6966)&gt;499,1,0)</f>
        <v>0</v>
      </c>
      <c r="R6966">
        <v>12000</v>
      </c>
      <c r="S6966" s="56">
        <f>IF(SUMIFS(SolCotizacion!$P:$P,SolCotizacion!$E:$E,$G6966,SolCotizacion!$K:$K,$I6966)&gt;499,4%,0)</f>
        <v>0</v>
      </c>
    </row>
    <row r="6967" spans="1:19" hidden="1">
      <c r="A6967" t="s">
        <v>8369</v>
      </c>
      <c r="B6967" t="s">
        <v>5563</v>
      </c>
      <c r="C6967">
        <v>136</v>
      </c>
      <c r="D6967" t="s">
        <v>113</v>
      </c>
      <c r="E6967" t="s">
        <v>10222</v>
      </c>
      <c r="F6967" t="s">
        <v>249</v>
      </c>
      <c r="G6967" t="s">
        <v>182</v>
      </c>
      <c r="H6967">
        <v>5</v>
      </c>
      <c r="I6967">
        <v>1</v>
      </c>
      <c r="J6967" t="s">
        <v>127</v>
      </c>
      <c r="K6967" t="s">
        <v>31</v>
      </c>
      <c r="L6967" t="s">
        <v>297</v>
      </c>
      <c r="M6967" s="53">
        <v>0.02</v>
      </c>
      <c r="N6967" s="52">
        <v>25758.835410000003</v>
      </c>
      <c r="O6967" s="52">
        <v>25618.840786000001</v>
      </c>
      <c r="P6967">
        <v>1</v>
      </c>
      <c r="Q6967">
        <f>IF(SUMIFS(SolCotizacion!$P:$P,SolCotizacion!$E:$E,$G6967,SolCotizacion!$K:$K,$I6967)&gt;499,1,0)</f>
        <v>0</v>
      </c>
      <c r="R6967">
        <v>12001</v>
      </c>
      <c r="S6967" s="56">
        <f>IF(SUMIFS(SolCotizacion!$P:$P,SolCotizacion!$E:$E,$G6967,SolCotizacion!$K:$K,$I6967)&gt;499,4%,0)</f>
        <v>0</v>
      </c>
    </row>
    <row r="6968" spans="1:19" hidden="1">
      <c r="A6968" t="s">
        <v>8370</v>
      </c>
      <c r="B6968" t="s">
        <v>5565</v>
      </c>
      <c r="C6968">
        <v>137</v>
      </c>
      <c r="D6968" t="s">
        <v>113</v>
      </c>
      <c r="E6968" t="s">
        <v>10223</v>
      </c>
      <c r="F6968" t="s">
        <v>249</v>
      </c>
      <c r="G6968" t="s">
        <v>182</v>
      </c>
      <c r="H6968">
        <v>5</v>
      </c>
      <c r="I6968">
        <v>2</v>
      </c>
      <c r="J6968" t="s">
        <v>127</v>
      </c>
      <c r="K6968" t="s">
        <v>31</v>
      </c>
      <c r="L6968" t="s">
        <v>297</v>
      </c>
      <c r="M6968" s="53">
        <v>0.02</v>
      </c>
      <c r="N6968" s="52">
        <v>25857.640577999999</v>
      </c>
      <c r="O6968" s="52">
        <v>25717.109418</v>
      </c>
      <c r="P6968">
        <v>1</v>
      </c>
      <c r="Q6968">
        <f>IF(SUMIFS(SolCotizacion!$P:$P,SolCotizacion!$E:$E,$G6968,SolCotizacion!$K:$K,$I6968)&gt;499,1,0)</f>
        <v>0</v>
      </c>
      <c r="R6968">
        <v>12002</v>
      </c>
      <c r="S6968" s="56">
        <f>IF(SUMIFS(SolCotizacion!$P:$P,SolCotizacion!$E:$E,$G6968,SolCotizacion!$K:$K,$I6968)&gt;499,4%,0)</f>
        <v>0</v>
      </c>
    </row>
    <row r="6969" spans="1:19" hidden="1">
      <c r="A6969" t="s">
        <v>8371</v>
      </c>
      <c r="B6969" t="s">
        <v>5567</v>
      </c>
      <c r="C6969">
        <v>138</v>
      </c>
      <c r="D6969" t="s">
        <v>113</v>
      </c>
      <c r="E6969" t="s">
        <v>10224</v>
      </c>
      <c r="F6969" t="s">
        <v>249</v>
      </c>
      <c r="G6969" t="s">
        <v>182</v>
      </c>
      <c r="H6969">
        <v>5</v>
      </c>
      <c r="I6969">
        <v>3</v>
      </c>
      <c r="J6969" t="s">
        <v>127</v>
      </c>
      <c r="K6969" t="s">
        <v>31</v>
      </c>
      <c r="L6969" t="s">
        <v>297</v>
      </c>
      <c r="M6969" s="53">
        <v>0.02</v>
      </c>
      <c r="N6969" s="52">
        <v>26055.250914</v>
      </c>
      <c r="O6969" s="52">
        <v>25913.646682000002</v>
      </c>
      <c r="P6969">
        <v>1</v>
      </c>
      <c r="Q6969">
        <f>IF(SUMIFS(SolCotizacion!$P:$P,SolCotizacion!$E:$E,$G6969,SolCotizacion!$K:$K,$I6969)&gt;499,1,0)</f>
        <v>0</v>
      </c>
      <c r="R6969">
        <v>12003</v>
      </c>
      <c r="S6969" s="56">
        <f>IF(SUMIFS(SolCotizacion!$P:$P,SolCotizacion!$E:$E,$G6969,SolCotizacion!$K:$K,$I6969)&gt;499,4%,0)</f>
        <v>0</v>
      </c>
    </row>
    <row r="6970" spans="1:19" hidden="1">
      <c r="A6970" t="s">
        <v>8372</v>
      </c>
      <c r="B6970" t="s">
        <v>5569</v>
      </c>
      <c r="C6970">
        <v>139</v>
      </c>
      <c r="D6970" t="s">
        <v>113</v>
      </c>
      <c r="E6970" t="s">
        <v>10225</v>
      </c>
      <c r="F6970" t="s">
        <v>250</v>
      </c>
      <c r="G6970" t="s">
        <v>183</v>
      </c>
      <c r="H6970">
        <v>5</v>
      </c>
      <c r="I6970">
        <v>1</v>
      </c>
      <c r="J6970" t="s">
        <v>127</v>
      </c>
      <c r="K6970" t="s">
        <v>31</v>
      </c>
      <c r="L6970" t="s">
        <v>297</v>
      </c>
      <c r="M6970" s="53">
        <v>0.02</v>
      </c>
      <c r="N6970" s="52">
        <v>59917.276034000002</v>
      </c>
      <c r="O6970" s="52">
        <v>59637.297104000005</v>
      </c>
      <c r="P6970">
        <v>1</v>
      </c>
      <c r="Q6970">
        <f>IF(SUMIFS(SolCotizacion!$P:$P,SolCotizacion!$E:$E,$G6970,SolCotizacion!$K:$K,$I6970)&gt;499,1,0)</f>
        <v>0</v>
      </c>
      <c r="R6970">
        <v>12004</v>
      </c>
      <c r="S6970" s="56">
        <f>IF(SUMIFS(SolCotizacion!$P:$P,SolCotizacion!$E:$E,$G6970,SolCotizacion!$K:$K,$I6970)&gt;499,4%,0)</f>
        <v>0</v>
      </c>
    </row>
    <row r="6971" spans="1:19" hidden="1">
      <c r="A6971" t="s">
        <v>8373</v>
      </c>
      <c r="B6971" t="s">
        <v>5571</v>
      </c>
      <c r="C6971">
        <v>140</v>
      </c>
      <c r="D6971" t="s">
        <v>113</v>
      </c>
      <c r="E6971" t="s">
        <v>10226</v>
      </c>
      <c r="F6971" t="s">
        <v>250</v>
      </c>
      <c r="G6971" t="s">
        <v>183</v>
      </c>
      <c r="H6971">
        <v>5</v>
      </c>
      <c r="I6971">
        <v>2</v>
      </c>
      <c r="J6971" t="s">
        <v>127</v>
      </c>
      <c r="K6971" t="s">
        <v>31</v>
      </c>
      <c r="L6971" t="s">
        <v>297</v>
      </c>
      <c r="M6971" s="53">
        <v>0.02</v>
      </c>
      <c r="N6971" s="52">
        <v>60147.119802000001</v>
      </c>
      <c r="O6971" s="52">
        <v>59866.057482000004</v>
      </c>
      <c r="P6971">
        <v>1</v>
      </c>
      <c r="Q6971">
        <f>IF(SUMIFS(SolCotizacion!$P:$P,SolCotizacion!$E:$E,$G6971,SolCotizacion!$K:$K,$I6971)&gt;499,1,0)</f>
        <v>0</v>
      </c>
      <c r="R6971">
        <v>12005</v>
      </c>
      <c r="S6971" s="56">
        <f>IF(SUMIFS(SolCotizacion!$P:$P,SolCotizacion!$E:$E,$G6971,SolCotizacion!$K:$K,$I6971)&gt;499,4%,0)</f>
        <v>0</v>
      </c>
    </row>
    <row r="6972" spans="1:19" hidden="1">
      <c r="A6972" t="s">
        <v>8374</v>
      </c>
      <c r="B6972" t="s">
        <v>5573</v>
      </c>
      <c r="C6972">
        <v>141</v>
      </c>
      <c r="D6972" t="s">
        <v>113</v>
      </c>
      <c r="E6972" t="s">
        <v>10227</v>
      </c>
      <c r="F6972" t="s">
        <v>250</v>
      </c>
      <c r="G6972" t="s">
        <v>183</v>
      </c>
      <c r="H6972">
        <v>5</v>
      </c>
      <c r="I6972">
        <v>3</v>
      </c>
      <c r="J6972" t="s">
        <v>127</v>
      </c>
      <c r="K6972" t="s">
        <v>31</v>
      </c>
      <c r="L6972" t="s">
        <v>297</v>
      </c>
      <c r="M6972" s="53">
        <v>0.02</v>
      </c>
      <c r="N6972" s="52">
        <v>60606.786702000005</v>
      </c>
      <c r="O6972" s="52">
        <v>60323.578238000009</v>
      </c>
      <c r="P6972">
        <v>1</v>
      </c>
      <c r="Q6972">
        <f>IF(SUMIFS(SolCotizacion!$P:$P,SolCotizacion!$E:$E,$G6972,SolCotizacion!$K:$K,$I6972)&gt;499,1,0)</f>
        <v>0</v>
      </c>
      <c r="R6972">
        <v>12006</v>
      </c>
      <c r="S6972" s="56">
        <f>IF(SUMIFS(SolCotizacion!$P:$P,SolCotizacion!$E:$E,$G6972,SolCotizacion!$K:$K,$I6972)&gt;499,4%,0)</f>
        <v>0</v>
      </c>
    </row>
    <row r="6973" spans="1:19" hidden="1">
      <c r="A6973" t="s">
        <v>8375</v>
      </c>
      <c r="B6973" t="s">
        <v>5575</v>
      </c>
      <c r="C6973">
        <v>142</v>
      </c>
      <c r="D6973" t="s">
        <v>113</v>
      </c>
      <c r="E6973" t="s">
        <v>10228</v>
      </c>
      <c r="F6973" t="s">
        <v>251</v>
      </c>
      <c r="G6973" t="s">
        <v>184</v>
      </c>
      <c r="H6973">
        <v>5</v>
      </c>
      <c r="I6973">
        <v>1</v>
      </c>
      <c r="J6973" t="s">
        <v>127</v>
      </c>
      <c r="K6973" t="s">
        <v>31</v>
      </c>
      <c r="L6973" t="s">
        <v>297</v>
      </c>
      <c r="M6973" s="53">
        <v>0.02</v>
      </c>
      <c r="N6973" s="52">
        <v>59917.276034000002</v>
      </c>
      <c r="O6973" s="52">
        <v>59637.297104000005</v>
      </c>
      <c r="P6973">
        <v>1</v>
      </c>
      <c r="Q6973">
        <f>IF(SUMIFS(SolCotizacion!$P:$P,SolCotizacion!$E:$E,$G6973,SolCotizacion!$K:$K,$I6973)&gt;499,1,0)</f>
        <v>0</v>
      </c>
      <c r="R6973">
        <v>12007</v>
      </c>
      <c r="S6973" s="56">
        <f>IF(SUMIFS(SolCotizacion!$P:$P,SolCotizacion!$E:$E,$G6973,SolCotizacion!$K:$K,$I6973)&gt;499,4%,0)</f>
        <v>0</v>
      </c>
    </row>
    <row r="6974" spans="1:19" hidden="1">
      <c r="A6974" t="s">
        <v>8376</v>
      </c>
      <c r="B6974" t="s">
        <v>5577</v>
      </c>
      <c r="C6974">
        <v>143</v>
      </c>
      <c r="D6974" t="s">
        <v>113</v>
      </c>
      <c r="E6974" t="s">
        <v>10229</v>
      </c>
      <c r="F6974" t="s">
        <v>251</v>
      </c>
      <c r="G6974" t="s">
        <v>184</v>
      </c>
      <c r="H6974">
        <v>5</v>
      </c>
      <c r="I6974">
        <v>2</v>
      </c>
      <c r="J6974" t="s">
        <v>127</v>
      </c>
      <c r="K6974" t="s">
        <v>31</v>
      </c>
      <c r="L6974" t="s">
        <v>297</v>
      </c>
      <c r="M6974" s="53">
        <v>0.02</v>
      </c>
      <c r="N6974" s="52">
        <v>60147.119802000001</v>
      </c>
      <c r="O6974" s="52">
        <v>59866.057482000004</v>
      </c>
      <c r="P6974">
        <v>1</v>
      </c>
      <c r="Q6974">
        <f>IF(SUMIFS(SolCotizacion!$P:$P,SolCotizacion!$E:$E,$G6974,SolCotizacion!$K:$K,$I6974)&gt;499,1,0)</f>
        <v>0</v>
      </c>
      <c r="R6974">
        <v>12008</v>
      </c>
      <c r="S6974" s="56">
        <f>IF(SUMIFS(SolCotizacion!$P:$P,SolCotizacion!$E:$E,$G6974,SolCotizacion!$K:$K,$I6974)&gt;499,4%,0)</f>
        <v>0</v>
      </c>
    </row>
    <row r="6975" spans="1:19" hidden="1">
      <c r="A6975" t="s">
        <v>8377</v>
      </c>
      <c r="B6975" t="s">
        <v>5579</v>
      </c>
      <c r="C6975">
        <v>144</v>
      </c>
      <c r="D6975" t="s">
        <v>113</v>
      </c>
      <c r="E6975" t="s">
        <v>10230</v>
      </c>
      <c r="F6975" t="s">
        <v>251</v>
      </c>
      <c r="G6975" t="s">
        <v>184</v>
      </c>
      <c r="H6975">
        <v>5</v>
      </c>
      <c r="I6975">
        <v>3</v>
      </c>
      <c r="J6975" t="s">
        <v>127</v>
      </c>
      <c r="K6975" t="s">
        <v>31</v>
      </c>
      <c r="L6975" t="s">
        <v>297</v>
      </c>
      <c r="M6975" s="53">
        <v>0.02</v>
      </c>
      <c r="N6975" s="52">
        <v>60606.786702000005</v>
      </c>
      <c r="O6975" s="52">
        <v>60323.578238000009</v>
      </c>
      <c r="P6975">
        <v>1</v>
      </c>
      <c r="Q6975">
        <f>IF(SUMIFS(SolCotizacion!$P:$P,SolCotizacion!$E:$E,$G6975,SolCotizacion!$K:$K,$I6975)&gt;499,1,0)</f>
        <v>0</v>
      </c>
      <c r="R6975">
        <v>12009</v>
      </c>
      <c r="S6975" s="56">
        <f>IF(SUMIFS(SolCotizacion!$P:$P,SolCotizacion!$E:$E,$G6975,SolCotizacion!$K:$K,$I6975)&gt;499,4%,0)</f>
        <v>0</v>
      </c>
    </row>
    <row r="6976" spans="1:19" hidden="1">
      <c r="A6976" t="s">
        <v>8378</v>
      </c>
      <c r="B6976" t="s">
        <v>5581</v>
      </c>
      <c r="C6976">
        <v>145</v>
      </c>
      <c r="D6976" t="s">
        <v>113</v>
      </c>
      <c r="E6976" t="s">
        <v>10231</v>
      </c>
      <c r="F6976" t="s">
        <v>252</v>
      </c>
      <c r="G6976" t="s">
        <v>185</v>
      </c>
      <c r="H6976">
        <v>5</v>
      </c>
      <c r="I6976">
        <v>1</v>
      </c>
      <c r="J6976" t="s">
        <v>127</v>
      </c>
      <c r="K6976" t="s">
        <v>31</v>
      </c>
      <c r="L6976" t="s">
        <v>297</v>
      </c>
      <c r="M6976" s="53">
        <v>0.02</v>
      </c>
      <c r="N6976" s="52">
        <v>153433.034832</v>
      </c>
      <c r="O6976" s="52">
        <v>149793.20556200002</v>
      </c>
      <c r="P6976">
        <v>1</v>
      </c>
      <c r="Q6976">
        <f>IF(SUMIFS(SolCotizacion!$P:$P,SolCotizacion!$E:$E,$G6976,SolCotizacion!$K:$K,$I6976)&gt;499,1,0)</f>
        <v>0</v>
      </c>
      <c r="R6976">
        <v>12010</v>
      </c>
      <c r="S6976" s="56">
        <f>IF(SUMIFS(SolCotizacion!$P:$P,SolCotizacion!$E:$E,$G6976,SolCotizacion!$K:$K,$I6976)&gt;499,4%,0)</f>
        <v>0</v>
      </c>
    </row>
    <row r="6977" spans="1:19" hidden="1">
      <c r="A6977" t="s">
        <v>8379</v>
      </c>
      <c r="B6977" t="s">
        <v>5583</v>
      </c>
      <c r="C6977">
        <v>146</v>
      </c>
      <c r="D6977" t="s">
        <v>113</v>
      </c>
      <c r="E6977" t="s">
        <v>10232</v>
      </c>
      <c r="F6977" t="s">
        <v>252</v>
      </c>
      <c r="G6977" t="s">
        <v>185</v>
      </c>
      <c r="H6977">
        <v>5</v>
      </c>
      <c r="I6977">
        <v>2</v>
      </c>
      <c r="J6977" t="s">
        <v>127</v>
      </c>
      <c r="K6977" t="s">
        <v>31</v>
      </c>
      <c r="L6977" t="s">
        <v>297</v>
      </c>
      <c r="M6977" s="53">
        <v>0.02</v>
      </c>
      <c r="N6977" s="52">
        <v>154021.58387</v>
      </c>
      <c r="O6977" s="52">
        <v>150367.79434600001</v>
      </c>
      <c r="P6977">
        <v>1</v>
      </c>
      <c r="Q6977">
        <f>IF(SUMIFS(SolCotizacion!$P:$P,SolCotizacion!$E:$E,$G6977,SolCotizacion!$K:$K,$I6977)&gt;499,1,0)</f>
        <v>0</v>
      </c>
      <c r="R6977">
        <v>12011</v>
      </c>
      <c r="S6977" s="56">
        <f>IF(SUMIFS(SolCotizacion!$P:$P,SolCotizacion!$E:$E,$G6977,SolCotizacion!$K:$K,$I6977)&gt;499,4%,0)</f>
        <v>0</v>
      </c>
    </row>
    <row r="6978" spans="1:19" hidden="1">
      <c r="A6978" t="s">
        <v>8380</v>
      </c>
      <c r="B6978" t="s">
        <v>5585</v>
      </c>
      <c r="C6978">
        <v>147</v>
      </c>
      <c r="D6978" t="s">
        <v>113</v>
      </c>
      <c r="E6978" t="s">
        <v>10233</v>
      </c>
      <c r="F6978" t="s">
        <v>252</v>
      </c>
      <c r="G6978" t="s">
        <v>185</v>
      </c>
      <c r="H6978">
        <v>5</v>
      </c>
      <c r="I6978">
        <v>3</v>
      </c>
      <c r="J6978" t="s">
        <v>127</v>
      </c>
      <c r="K6978" t="s">
        <v>31</v>
      </c>
      <c r="L6978" t="s">
        <v>297</v>
      </c>
      <c r="M6978" s="53">
        <v>0.02</v>
      </c>
      <c r="N6978" s="52">
        <v>155198.69226400001</v>
      </c>
      <c r="O6978" s="52">
        <v>151516.97191400002</v>
      </c>
      <c r="P6978">
        <v>1</v>
      </c>
      <c r="Q6978">
        <f>IF(SUMIFS(SolCotizacion!$P:$P,SolCotizacion!$E:$E,$G6978,SolCotizacion!$K:$K,$I6978)&gt;499,1,0)</f>
        <v>0</v>
      </c>
      <c r="R6978">
        <v>12012</v>
      </c>
      <c r="S6978" s="56">
        <f>IF(SUMIFS(SolCotizacion!$P:$P,SolCotizacion!$E:$E,$G6978,SolCotizacion!$K:$K,$I6978)&gt;499,4%,0)</f>
        <v>0</v>
      </c>
    </row>
    <row r="6979" spans="1:19" hidden="1">
      <c r="A6979" t="s">
        <v>8381</v>
      </c>
      <c r="B6979" t="s">
        <v>5587</v>
      </c>
      <c r="C6979">
        <v>148</v>
      </c>
      <c r="D6979" t="s">
        <v>113</v>
      </c>
      <c r="E6979" t="s">
        <v>10234</v>
      </c>
      <c r="F6979" t="s">
        <v>253</v>
      </c>
      <c r="G6979" t="s">
        <v>186</v>
      </c>
      <c r="H6979">
        <v>5</v>
      </c>
      <c r="I6979">
        <v>1</v>
      </c>
      <c r="J6979" t="s">
        <v>127</v>
      </c>
      <c r="K6979" t="s">
        <v>31</v>
      </c>
      <c r="L6979" t="s">
        <v>297</v>
      </c>
      <c r="M6979" s="53">
        <v>0.02</v>
      </c>
      <c r="N6979" s="52">
        <v>183391.67800800002</v>
      </c>
      <c r="O6979" s="52">
        <v>183391.67800800002</v>
      </c>
      <c r="P6979">
        <v>1</v>
      </c>
      <c r="Q6979">
        <f>IF(SUMIFS(SolCotizacion!$P:$P,SolCotizacion!$E:$E,$G6979,SolCotizacion!$K:$K,$I6979)&gt;499,1,0)</f>
        <v>0</v>
      </c>
      <c r="R6979">
        <v>12013</v>
      </c>
      <c r="S6979" s="56">
        <f>IF(SUMIFS(SolCotizacion!$P:$P,SolCotizacion!$E:$E,$G6979,SolCotizacion!$K:$K,$I6979)&gt;499,4%,0)</f>
        <v>0</v>
      </c>
    </row>
    <row r="6980" spans="1:19" hidden="1">
      <c r="A6980" t="s">
        <v>8382</v>
      </c>
      <c r="B6980" t="s">
        <v>5589</v>
      </c>
      <c r="C6980">
        <v>149</v>
      </c>
      <c r="D6980" t="s">
        <v>113</v>
      </c>
      <c r="E6980" t="s">
        <v>10235</v>
      </c>
      <c r="F6980" t="s">
        <v>253</v>
      </c>
      <c r="G6980" t="s">
        <v>186</v>
      </c>
      <c r="H6980">
        <v>5</v>
      </c>
      <c r="I6980">
        <v>2</v>
      </c>
      <c r="J6980" t="s">
        <v>127</v>
      </c>
      <c r="K6980" t="s">
        <v>31</v>
      </c>
      <c r="L6980" t="s">
        <v>297</v>
      </c>
      <c r="M6980" s="53">
        <v>0.02</v>
      </c>
      <c r="N6980" s="52">
        <v>184095.14893000002</v>
      </c>
      <c r="O6980" s="52">
        <v>184095.14893000002</v>
      </c>
      <c r="P6980">
        <v>1</v>
      </c>
      <c r="Q6980">
        <f>IF(SUMIFS(SolCotizacion!$P:$P,SolCotizacion!$E:$E,$G6980,SolCotizacion!$K:$K,$I6980)&gt;499,1,0)</f>
        <v>0</v>
      </c>
      <c r="R6980">
        <v>12014</v>
      </c>
      <c r="S6980" s="56">
        <f>IF(SUMIFS(SolCotizacion!$P:$P,SolCotizacion!$E:$E,$G6980,SolCotizacion!$K:$K,$I6980)&gt;499,4%,0)</f>
        <v>0</v>
      </c>
    </row>
    <row r="6981" spans="1:19" hidden="1">
      <c r="A6981" t="s">
        <v>8383</v>
      </c>
      <c r="B6981" t="s">
        <v>5591</v>
      </c>
      <c r="C6981">
        <v>150</v>
      </c>
      <c r="D6981" t="s">
        <v>113</v>
      </c>
      <c r="E6981" t="s">
        <v>10236</v>
      </c>
      <c r="F6981" t="s">
        <v>253</v>
      </c>
      <c r="G6981" t="s">
        <v>186</v>
      </c>
      <c r="H6981">
        <v>5</v>
      </c>
      <c r="I6981">
        <v>3</v>
      </c>
      <c r="J6981" t="s">
        <v>127</v>
      </c>
      <c r="K6981" t="s">
        <v>31</v>
      </c>
      <c r="L6981" t="s">
        <v>297</v>
      </c>
      <c r="M6981" s="53">
        <v>0.02</v>
      </c>
      <c r="N6981" s="52">
        <v>185502.09077400001</v>
      </c>
      <c r="O6981" s="52">
        <v>185502.09077400001</v>
      </c>
      <c r="P6981">
        <v>1</v>
      </c>
      <c r="Q6981">
        <f>IF(SUMIFS(SolCotizacion!$P:$P,SolCotizacion!$E:$E,$G6981,SolCotizacion!$K:$K,$I6981)&gt;499,1,0)</f>
        <v>0</v>
      </c>
      <c r="R6981">
        <v>12015</v>
      </c>
      <c r="S6981" s="56">
        <f>IF(SUMIFS(SolCotizacion!$P:$P,SolCotizacion!$E:$E,$G6981,SolCotizacion!$K:$K,$I6981)&gt;499,4%,0)</f>
        <v>0</v>
      </c>
    </row>
    <row r="6982" spans="1:19" hidden="1">
      <c r="A6982" t="s">
        <v>8384</v>
      </c>
      <c r="B6982" t="s">
        <v>5593</v>
      </c>
      <c r="C6982">
        <v>151</v>
      </c>
      <c r="D6982" t="s">
        <v>113</v>
      </c>
      <c r="E6982" t="s">
        <v>10237</v>
      </c>
      <c r="F6982" t="s">
        <v>254</v>
      </c>
      <c r="G6982" t="s">
        <v>187</v>
      </c>
      <c r="H6982">
        <v>5</v>
      </c>
      <c r="I6982">
        <v>1</v>
      </c>
      <c r="J6982" t="s">
        <v>127</v>
      </c>
      <c r="K6982" t="s">
        <v>31</v>
      </c>
      <c r="L6982" t="s">
        <v>297</v>
      </c>
      <c r="M6982" s="53">
        <v>0.02</v>
      </c>
      <c r="N6982" s="52">
        <v>26094.820444000004</v>
      </c>
      <c r="O6982" s="52">
        <v>23294.938282000003</v>
      </c>
      <c r="P6982">
        <v>1</v>
      </c>
      <c r="Q6982">
        <f>IF(SUMIFS(SolCotizacion!$P:$P,SolCotizacion!$E:$E,$G6982,SolCotizacion!$K:$K,$I6982)&gt;499,1,0)</f>
        <v>0</v>
      </c>
      <c r="R6982">
        <v>12016</v>
      </c>
      <c r="S6982" s="56">
        <f>IF(SUMIFS(SolCotizacion!$P:$P,SolCotizacion!$E:$E,$G6982,SolCotizacion!$K:$K,$I6982)&gt;499,4%,0)</f>
        <v>0</v>
      </c>
    </row>
    <row r="6983" spans="1:19" hidden="1">
      <c r="A6983" t="s">
        <v>8385</v>
      </c>
      <c r="B6983" t="s">
        <v>5595</v>
      </c>
      <c r="C6983">
        <v>152</v>
      </c>
      <c r="D6983" t="s">
        <v>113</v>
      </c>
      <c r="E6983" t="s">
        <v>10238</v>
      </c>
      <c r="F6983" t="s">
        <v>254</v>
      </c>
      <c r="G6983" t="s">
        <v>187</v>
      </c>
      <c r="H6983">
        <v>5</v>
      </c>
      <c r="I6983">
        <v>2</v>
      </c>
      <c r="J6983" t="s">
        <v>127</v>
      </c>
      <c r="K6983" t="s">
        <v>31</v>
      </c>
      <c r="L6983" t="s">
        <v>297</v>
      </c>
      <c r="M6983" s="53">
        <v>0.02</v>
      </c>
      <c r="N6983" s="52">
        <v>26194.915362</v>
      </c>
      <c r="O6983" s="52">
        <v>23384.302479999998</v>
      </c>
      <c r="P6983">
        <v>1</v>
      </c>
      <c r="Q6983">
        <f>IF(SUMIFS(SolCotizacion!$P:$P,SolCotizacion!$E:$E,$G6983,SolCotizacion!$K:$K,$I6983)&gt;499,1,0)</f>
        <v>0</v>
      </c>
      <c r="R6983">
        <v>12017</v>
      </c>
      <c r="S6983" s="56">
        <f>IF(SUMIFS(SolCotizacion!$P:$P,SolCotizacion!$E:$E,$G6983,SolCotizacion!$K:$K,$I6983)&gt;499,4%,0)</f>
        <v>0</v>
      </c>
    </row>
    <row r="6984" spans="1:19" hidden="1">
      <c r="A6984" t="s">
        <v>8386</v>
      </c>
      <c r="B6984" t="s">
        <v>5597</v>
      </c>
      <c r="C6984">
        <v>153</v>
      </c>
      <c r="D6984" t="s">
        <v>113</v>
      </c>
      <c r="E6984" t="s">
        <v>10239</v>
      </c>
      <c r="F6984" t="s">
        <v>254</v>
      </c>
      <c r="G6984" t="s">
        <v>187</v>
      </c>
      <c r="H6984">
        <v>5</v>
      </c>
      <c r="I6984">
        <v>3</v>
      </c>
      <c r="J6984" t="s">
        <v>127</v>
      </c>
      <c r="K6984" t="s">
        <v>31</v>
      </c>
      <c r="L6984" t="s">
        <v>297</v>
      </c>
      <c r="M6984" s="53">
        <v>0.02</v>
      </c>
      <c r="N6984" s="52">
        <v>26395.105198000001</v>
      </c>
      <c r="O6984" s="52">
        <v>23563.01024</v>
      </c>
      <c r="P6984">
        <v>1</v>
      </c>
      <c r="Q6984">
        <f>IF(SUMIFS(SolCotizacion!$P:$P,SolCotizacion!$E:$E,$G6984,SolCotizacion!$K:$K,$I6984)&gt;499,1,0)</f>
        <v>0</v>
      </c>
      <c r="R6984">
        <v>12018</v>
      </c>
      <c r="S6984" s="56">
        <f>IF(SUMIFS(SolCotizacion!$P:$P,SolCotizacion!$E:$E,$G6984,SolCotizacion!$K:$K,$I6984)&gt;499,4%,0)</f>
        <v>0</v>
      </c>
    </row>
    <row r="6985" spans="1:19" hidden="1">
      <c r="A6985" t="s">
        <v>8387</v>
      </c>
      <c r="B6985" t="s">
        <v>5599</v>
      </c>
      <c r="C6985">
        <v>154</v>
      </c>
      <c r="D6985" t="s">
        <v>113</v>
      </c>
      <c r="E6985" t="s">
        <v>10240</v>
      </c>
      <c r="F6985" t="s">
        <v>255</v>
      </c>
      <c r="G6985" t="s">
        <v>188</v>
      </c>
      <c r="H6985">
        <v>5</v>
      </c>
      <c r="I6985">
        <v>1</v>
      </c>
      <c r="J6985" t="s">
        <v>127</v>
      </c>
      <c r="K6985" t="s">
        <v>31</v>
      </c>
      <c r="L6985" t="s">
        <v>297</v>
      </c>
      <c r="M6985" s="53">
        <v>0.02</v>
      </c>
      <c r="N6985" s="52">
        <v>11955.456282000001</v>
      </c>
      <c r="O6985" s="52">
        <v>11507.479676000001</v>
      </c>
      <c r="P6985">
        <v>1</v>
      </c>
      <c r="Q6985">
        <f>IF(SUMIFS(SolCotizacion!$P:$P,SolCotizacion!$E:$E,$G6985,SolCotizacion!$K:$K,$I6985)&gt;499,1,0)</f>
        <v>0</v>
      </c>
      <c r="R6985">
        <v>12019</v>
      </c>
      <c r="S6985" s="56">
        <f>IF(SUMIFS(SolCotizacion!$P:$P,SolCotizacion!$E:$E,$G6985,SolCotizacion!$K:$K,$I6985)&gt;499,4%,0)</f>
        <v>0</v>
      </c>
    </row>
    <row r="6986" spans="1:19" hidden="1">
      <c r="A6986" t="s">
        <v>8388</v>
      </c>
      <c r="B6986" t="s">
        <v>5601</v>
      </c>
      <c r="C6986">
        <v>155</v>
      </c>
      <c r="D6986" t="s">
        <v>113</v>
      </c>
      <c r="E6986" t="s">
        <v>10241</v>
      </c>
      <c r="F6986" t="s">
        <v>255</v>
      </c>
      <c r="G6986" t="s">
        <v>188</v>
      </c>
      <c r="H6986">
        <v>5</v>
      </c>
      <c r="I6986">
        <v>2</v>
      </c>
      <c r="J6986" t="s">
        <v>127</v>
      </c>
      <c r="K6986" t="s">
        <v>31</v>
      </c>
      <c r="L6986" t="s">
        <v>297</v>
      </c>
      <c r="M6986" s="53">
        <v>0.02</v>
      </c>
      <c r="N6986" s="52">
        <v>12001.319792</v>
      </c>
      <c r="O6986" s="52">
        <v>11551.620080000001</v>
      </c>
      <c r="P6986">
        <v>1</v>
      </c>
      <c r="Q6986">
        <f>IF(SUMIFS(SolCotizacion!$P:$P,SolCotizacion!$E:$E,$G6986,SolCotizacion!$K:$K,$I6986)&gt;499,1,0)</f>
        <v>0</v>
      </c>
      <c r="R6986">
        <v>12020</v>
      </c>
      <c r="S6986" s="56">
        <f>IF(SUMIFS(SolCotizacion!$P:$P,SolCotizacion!$E:$E,$G6986,SolCotizacion!$K:$K,$I6986)&gt;499,4%,0)</f>
        <v>0</v>
      </c>
    </row>
    <row r="6987" spans="1:19" hidden="1">
      <c r="A6987" t="s">
        <v>8389</v>
      </c>
      <c r="B6987" t="s">
        <v>5603</v>
      </c>
      <c r="C6987">
        <v>156</v>
      </c>
      <c r="D6987" t="s">
        <v>113</v>
      </c>
      <c r="E6987" t="s">
        <v>10242</v>
      </c>
      <c r="F6987" t="s">
        <v>255</v>
      </c>
      <c r="G6987" t="s">
        <v>188</v>
      </c>
      <c r="H6987">
        <v>5</v>
      </c>
      <c r="I6987">
        <v>3</v>
      </c>
      <c r="J6987" t="s">
        <v>127</v>
      </c>
      <c r="K6987" t="s">
        <v>31</v>
      </c>
      <c r="L6987" t="s">
        <v>297</v>
      </c>
      <c r="M6987" s="53">
        <v>0.02</v>
      </c>
      <c r="N6987" s="52">
        <v>12093.036494</v>
      </c>
      <c r="O6987" s="52">
        <v>11639.900888</v>
      </c>
      <c r="P6987">
        <v>1</v>
      </c>
      <c r="Q6987">
        <f>IF(SUMIFS(SolCotizacion!$P:$P,SolCotizacion!$E:$E,$G6987,SolCotizacion!$K:$K,$I6987)&gt;499,1,0)</f>
        <v>0</v>
      </c>
      <c r="R6987">
        <v>12021</v>
      </c>
      <c r="S6987" s="56">
        <f>IF(SUMIFS(SolCotizacion!$P:$P,SolCotizacion!$E:$E,$G6987,SolCotizacion!$K:$K,$I6987)&gt;499,4%,0)</f>
        <v>0</v>
      </c>
    </row>
    <row r="6988" spans="1:19" hidden="1">
      <c r="A6988" t="s">
        <v>8390</v>
      </c>
      <c r="B6988" t="s">
        <v>5605</v>
      </c>
      <c r="C6988">
        <v>157</v>
      </c>
      <c r="D6988" t="s">
        <v>113</v>
      </c>
      <c r="E6988" t="s">
        <v>10243</v>
      </c>
      <c r="F6988" t="s">
        <v>256</v>
      </c>
      <c r="G6988" t="s">
        <v>189</v>
      </c>
      <c r="H6988">
        <v>5</v>
      </c>
      <c r="I6988">
        <v>1</v>
      </c>
      <c r="J6988" t="s">
        <v>127</v>
      </c>
      <c r="K6988" t="s">
        <v>31</v>
      </c>
      <c r="L6988" t="s">
        <v>297</v>
      </c>
      <c r="M6988" s="53">
        <v>0.02</v>
      </c>
      <c r="N6988" s="52">
        <v>54233.533508</v>
      </c>
      <c r="O6988" s="52">
        <v>5375.7605439999998</v>
      </c>
      <c r="P6988">
        <v>1</v>
      </c>
      <c r="Q6988">
        <f>IF(SUMIFS(SolCotizacion!$P:$P,SolCotizacion!$E:$E,$G6988,SolCotizacion!$K:$K,$I6988)&gt;499,1,0)</f>
        <v>0</v>
      </c>
      <c r="R6988">
        <v>12022</v>
      </c>
      <c r="S6988" s="56">
        <f>IF(SUMIFS(SolCotizacion!$P:$P,SolCotizacion!$E:$E,$G6988,SolCotizacion!$K:$K,$I6988)&gt;499,4%,0)</f>
        <v>0</v>
      </c>
    </row>
    <row r="6989" spans="1:19" hidden="1">
      <c r="A6989" t="s">
        <v>8391</v>
      </c>
      <c r="B6989" t="s">
        <v>5607</v>
      </c>
      <c r="C6989">
        <v>158</v>
      </c>
      <c r="D6989" t="s">
        <v>113</v>
      </c>
      <c r="E6989" t="s">
        <v>10244</v>
      </c>
      <c r="F6989" t="s">
        <v>256</v>
      </c>
      <c r="G6989" t="s">
        <v>189</v>
      </c>
      <c r="H6989">
        <v>5</v>
      </c>
      <c r="I6989">
        <v>2</v>
      </c>
      <c r="J6989" t="s">
        <v>127</v>
      </c>
      <c r="K6989" t="s">
        <v>31</v>
      </c>
      <c r="L6989" t="s">
        <v>297</v>
      </c>
      <c r="M6989" s="53">
        <v>0.02</v>
      </c>
      <c r="N6989" s="52">
        <v>54441.575342000004</v>
      </c>
      <c r="O6989" s="52">
        <v>5396.3759080000009</v>
      </c>
      <c r="P6989">
        <v>1</v>
      </c>
      <c r="Q6989">
        <f>IF(SUMIFS(SolCotizacion!$P:$P,SolCotizacion!$E:$E,$G6989,SolCotizacion!$K:$K,$I6989)&gt;499,1,0)</f>
        <v>0</v>
      </c>
      <c r="R6989">
        <v>12023</v>
      </c>
      <c r="S6989" s="56">
        <f>IF(SUMIFS(SolCotizacion!$P:$P,SolCotizacion!$E:$E,$G6989,SolCotizacion!$K:$K,$I6989)&gt;499,4%,0)</f>
        <v>0</v>
      </c>
    </row>
    <row r="6990" spans="1:19" hidden="1">
      <c r="A6990" t="s">
        <v>8392</v>
      </c>
      <c r="B6990" t="s">
        <v>5609</v>
      </c>
      <c r="C6990">
        <v>159</v>
      </c>
      <c r="D6990" t="s">
        <v>113</v>
      </c>
      <c r="E6990" t="s">
        <v>10245</v>
      </c>
      <c r="F6990" t="s">
        <v>256</v>
      </c>
      <c r="G6990" t="s">
        <v>189</v>
      </c>
      <c r="H6990">
        <v>5</v>
      </c>
      <c r="I6990">
        <v>3</v>
      </c>
      <c r="J6990" t="s">
        <v>127</v>
      </c>
      <c r="K6990" t="s">
        <v>31</v>
      </c>
      <c r="L6990" t="s">
        <v>297</v>
      </c>
      <c r="M6990" s="53">
        <v>0.02</v>
      </c>
      <c r="N6990" s="52">
        <v>54857.638374000002</v>
      </c>
      <c r="O6990" s="52">
        <v>5437.6169540000001</v>
      </c>
      <c r="P6990">
        <v>1</v>
      </c>
      <c r="Q6990">
        <f>IF(SUMIFS(SolCotizacion!$P:$P,SolCotizacion!$E:$E,$G6990,SolCotizacion!$K:$K,$I6990)&gt;499,1,0)</f>
        <v>0</v>
      </c>
      <c r="R6990">
        <v>12024</v>
      </c>
      <c r="S6990" s="56">
        <f>IF(SUMIFS(SolCotizacion!$P:$P,SolCotizacion!$E:$E,$G6990,SolCotizacion!$K:$K,$I6990)&gt;499,4%,0)</f>
        <v>0</v>
      </c>
    </row>
    <row r="6991" spans="1:19" hidden="1">
      <c r="A6991" t="s">
        <v>8393</v>
      </c>
      <c r="B6991" t="s">
        <v>5611</v>
      </c>
      <c r="C6991">
        <v>160</v>
      </c>
      <c r="D6991" t="s">
        <v>113</v>
      </c>
      <c r="E6991" t="s">
        <v>10246</v>
      </c>
      <c r="F6991" t="s">
        <v>257</v>
      </c>
      <c r="G6991" t="s">
        <v>190</v>
      </c>
      <c r="H6991">
        <v>5</v>
      </c>
      <c r="I6991">
        <v>1</v>
      </c>
      <c r="J6991" t="s">
        <v>127</v>
      </c>
      <c r="K6991" t="s">
        <v>31</v>
      </c>
      <c r="L6991" t="s">
        <v>297</v>
      </c>
      <c r="M6991" s="53">
        <v>0.02</v>
      </c>
      <c r="N6991" s="52">
        <v>224199.82200000001</v>
      </c>
      <c r="O6991" s="52">
        <v>221385.94863000003</v>
      </c>
      <c r="P6991">
        <v>1</v>
      </c>
      <c r="Q6991">
        <f>IF(SUMIFS(SolCotizacion!$P:$P,SolCotizacion!$E:$E,$G6991,SolCotizacion!$K:$K,$I6991)&gt;499,1,0)</f>
        <v>0</v>
      </c>
      <c r="R6991">
        <v>12025</v>
      </c>
      <c r="S6991" s="56">
        <f>IF(SUMIFS(SolCotizacion!$P:$P,SolCotizacion!$E:$E,$G6991,SolCotizacion!$K:$K,$I6991)&gt;499,4%,0)</f>
        <v>0</v>
      </c>
    </row>
    <row r="6992" spans="1:19" hidden="1">
      <c r="A6992" t="s">
        <v>8394</v>
      </c>
      <c r="B6992" t="s">
        <v>5613</v>
      </c>
      <c r="C6992">
        <v>161</v>
      </c>
      <c r="D6992" t="s">
        <v>113</v>
      </c>
      <c r="E6992" t="s">
        <v>10247</v>
      </c>
      <c r="F6992" t="s">
        <v>257</v>
      </c>
      <c r="G6992" t="s">
        <v>190</v>
      </c>
      <c r="H6992">
        <v>5</v>
      </c>
      <c r="I6992">
        <v>2</v>
      </c>
      <c r="J6992" t="s">
        <v>127</v>
      </c>
      <c r="K6992" t="s">
        <v>31</v>
      </c>
      <c r="L6992" t="s">
        <v>297</v>
      </c>
      <c r="M6992" s="53">
        <v>0.02</v>
      </c>
      <c r="N6992" s="52">
        <v>225059.8273</v>
      </c>
      <c r="O6992" s="52">
        <v>222235.16130200002</v>
      </c>
      <c r="P6992">
        <v>1</v>
      </c>
      <c r="Q6992">
        <f>IF(SUMIFS(SolCotizacion!$P:$P,SolCotizacion!$E:$E,$G6992,SolCotizacion!$K:$K,$I6992)&gt;499,1,0)</f>
        <v>0</v>
      </c>
      <c r="R6992">
        <v>12026</v>
      </c>
      <c r="S6992" s="56">
        <f>IF(SUMIFS(SolCotizacion!$P:$P,SolCotizacion!$E:$E,$G6992,SolCotizacion!$K:$K,$I6992)&gt;499,4%,0)</f>
        <v>0</v>
      </c>
    </row>
    <row r="6993" spans="1:19" hidden="1">
      <c r="A6993" t="s">
        <v>8395</v>
      </c>
      <c r="B6993" t="s">
        <v>5615</v>
      </c>
      <c r="C6993">
        <v>162</v>
      </c>
      <c r="D6993" t="s">
        <v>113</v>
      </c>
      <c r="E6993" t="s">
        <v>10248</v>
      </c>
      <c r="F6993" t="s">
        <v>257</v>
      </c>
      <c r="G6993" t="s">
        <v>190</v>
      </c>
      <c r="H6993">
        <v>5</v>
      </c>
      <c r="I6993">
        <v>3</v>
      </c>
      <c r="J6993" t="s">
        <v>127</v>
      </c>
      <c r="K6993" t="s">
        <v>31</v>
      </c>
      <c r="L6993" t="s">
        <v>297</v>
      </c>
      <c r="M6993" s="53">
        <v>0.02</v>
      </c>
      <c r="N6993" s="52">
        <v>226779.83790000001</v>
      </c>
      <c r="O6993" s="52">
        <v>223933.58664600001</v>
      </c>
      <c r="P6993">
        <v>1</v>
      </c>
      <c r="Q6993">
        <f>IF(SUMIFS(SolCotizacion!$P:$P,SolCotizacion!$E:$E,$G6993,SolCotizacion!$K:$K,$I6993)&gt;499,1,0)</f>
        <v>0</v>
      </c>
      <c r="R6993">
        <v>12027</v>
      </c>
      <c r="S6993" s="56">
        <f>IF(SUMIFS(SolCotizacion!$P:$P,SolCotizacion!$E:$E,$G6993,SolCotizacion!$K:$K,$I6993)&gt;499,4%,0)</f>
        <v>0</v>
      </c>
    </row>
    <row r="6994" spans="1:19" hidden="1">
      <c r="A6994" t="s">
        <v>8396</v>
      </c>
      <c r="B6994" t="s">
        <v>5617</v>
      </c>
      <c r="C6994">
        <v>163</v>
      </c>
      <c r="D6994" t="s">
        <v>113</v>
      </c>
      <c r="E6994" t="s">
        <v>10249</v>
      </c>
      <c r="F6994" t="s">
        <v>258</v>
      </c>
      <c r="G6994" t="s">
        <v>191</v>
      </c>
      <c r="H6994">
        <v>5</v>
      </c>
      <c r="I6994">
        <v>1</v>
      </c>
      <c r="J6994" t="s">
        <v>127</v>
      </c>
      <c r="K6994" t="s">
        <v>31</v>
      </c>
      <c r="L6994" t="s">
        <v>297</v>
      </c>
      <c r="M6994" s="53">
        <v>0.02</v>
      </c>
      <c r="N6994" s="52">
        <v>11913.462022000002</v>
      </c>
      <c r="O6994" s="52">
        <v>12585.43209</v>
      </c>
      <c r="P6994">
        <v>1</v>
      </c>
      <c r="Q6994">
        <f>IF(SUMIFS(SolCotizacion!$P:$P,SolCotizacion!$E:$E,$G6994,SolCotizacion!$K:$K,$I6994)&gt;499,1,0)</f>
        <v>0</v>
      </c>
      <c r="R6994">
        <v>12028</v>
      </c>
      <c r="S6994" s="56">
        <f>IF(SUMIFS(SolCotizacion!$P:$P,SolCotizacion!$E:$E,$G6994,SolCotizacion!$K:$K,$I6994)&gt;499,4%,0)</f>
        <v>0</v>
      </c>
    </row>
    <row r="6995" spans="1:19" hidden="1">
      <c r="A6995" t="s">
        <v>8397</v>
      </c>
      <c r="B6995" t="s">
        <v>5619</v>
      </c>
      <c r="C6995">
        <v>164</v>
      </c>
      <c r="D6995" t="s">
        <v>113</v>
      </c>
      <c r="E6995" t="s">
        <v>10250</v>
      </c>
      <c r="F6995" t="s">
        <v>258</v>
      </c>
      <c r="G6995" t="s">
        <v>191</v>
      </c>
      <c r="H6995">
        <v>5</v>
      </c>
      <c r="I6995">
        <v>2</v>
      </c>
      <c r="J6995" t="s">
        <v>127</v>
      </c>
      <c r="K6995" t="s">
        <v>31</v>
      </c>
      <c r="L6995" t="s">
        <v>297</v>
      </c>
      <c r="M6995" s="53">
        <v>0.02</v>
      </c>
      <c r="N6995" s="52">
        <v>11959.160444000001</v>
      </c>
      <c r="O6995" s="52">
        <v>12633.710012000001</v>
      </c>
      <c r="P6995">
        <v>1</v>
      </c>
      <c r="Q6995">
        <f>IF(SUMIFS(SolCotizacion!$P:$P,SolCotizacion!$E:$E,$G6995,SolCotizacion!$K:$K,$I6995)&gt;499,1,0)</f>
        <v>0</v>
      </c>
      <c r="R6995">
        <v>12029</v>
      </c>
      <c r="S6995" s="56">
        <f>IF(SUMIFS(SolCotizacion!$P:$P,SolCotizacion!$E:$E,$G6995,SolCotizacion!$K:$K,$I6995)&gt;499,4%,0)</f>
        <v>0</v>
      </c>
    </row>
    <row r="6996" spans="1:19" hidden="1">
      <c r="A6996" t="s">
        <v>8398</v>
      </c>
      <c r="B6996" t="s">
        <v>5621</v>
      </c>
      <c r="C6996">
        <v>165</v>
      </c>
      <c r="D6996" t="s">
        <v>113</v>
      </c>
      <c r="E6996" t="s">
        <v>10251</v>
      </c>
      <c r="F6996" t="s">
        <v>258</v>
      </c>
      <c r="G6996" t="s">
        <v>191</v>
      </c>
      <c r="H6996">
        <v>5</v>
      </c>
      <c r="I6996">
        <v>3</v>
      </c>
      <c r="J6996" t="s">
        <v>127</v>
      </c>
      <c r="K6996" t="s">
        <v>31</v>
      </c>
      <c r="L6996" t="s">
        <v>297</v>
      </c>
      <c r="M6996" s="53">
        <v>0.02</v>
      </c>
      <c r="N6996" s="52">
        <v>12050.557288</v>
      </c>
      <c r="O6996" s="52">
        <v>12730.255538000001</v>
      </c>
      <c r="P6996">
        <v>1</v>
      </c>
      <c r="Q6996">
        <f>IF(SUMIFS(SolCotizacion!$P:$P,SolCotizacion!$E:$E,$G6996,SolCotizacion!$K:$K,$I6996)&gt;499,1,0)</f>
        <v>0</v>
      </c>
      <c r="R6996">
        <v>12030</v>
      </c>
      <c r="S6996" s="56">
        <f>IF(SUMIFS(SolCotizacion!$P:$P,SolCotizacion!$E:$E,$G6996,SolCotizacion!$K:$K,$I6996)&gt;499,4%,0)</f>
        <v>0</v>
      </c>
    </row>
    <row r="6997" spans="1:19" hidden="1">
      <c r="A6997" t="s">
        <v>8399</v>
      </c>
      <c r="B6997" t="s">
        <v>5623</v>
      </c>
      <c r="C6997">
        <v>166</v>
      </c>
      <c r="D6997" t="s">
        <v>113</v>
      </c>
      <c r="E6997" t="s">
        <v>10252</v>
      </c>
      <c r="F6997" t="s">
        <v>259</v>
      </c>
      <c r="G6997" t="s">
        <v>192</v>
      </c>
      <c r="H6997">
        <v>5</v>
      </c>
      <c r="I6997">
        <v>1</v>
      </c>
      <c r="J6997" t="s">
        <v>127</v>
      </c>
      <c r="K6997" t="s">
        <v>31</v>
      </c>
      <c r="L6997" t="s">
        <v>297</v>
      </c>
      <c r="M6997" s="53">
        <v>0.02</v>
      </c>
      <c r="N6997" s="52">
        <v>19008.335500000001</v>
      </c>
      <c r="O6997" s="52">
        <v>18140.375022</v>
      </c>
      <c r="P6997">
        <v>1</v>
      </c>
      <c r="Q6997">
        <f>IF(SUMIFS(SolCotizacion!$P:$P,SolCotizacion!$E:$E,$G6997,SolCotizacion!$K:$K,$I6997)&gt;499,1,0)</f>
        <v>0</v>
      </c>
      <c r="R6997">
        <v>12031</v>
      </c>
      <c r="S6997" s="56">
        <f>IF(SUMIFS(SolCotizacion!$P:$P,SolCotizacion!$E:$E,$G6997,SolCotizacion!$K:$K,$I6997)&gt;499,4%,0)</f>
        <v>0</v>
      </c>
    </row>
    <row r="6998" spans="1:19" hidden="1">
      <c r="A6998" t="s">
        <v>8400</v>
      </c>
      <c r="B6998" t="s">
        <v>5625</v>
      </c>
      <c r="C6998">
        <v>167</v>
      </c>
      <c r="D6998" t="s">
        <v>113</v>
      </c>
      <c r="E6998" t="s">
        <v>10253</v>
      </c>
      <c r="F6998" t="s">
        <v>259</v>
      </c>
      <c r="G6998" t="s">
        <v>192</v>
      </c>
      <c r="H6998">
        <v>5</v>
      </c>
      <c r="I6998">
        <v>2</v>
      </c>
      <c r="J6998" t="s">
        <v>127</v>
      </c>
      <c r="K6998" t="s">
        <v>31</v>
      </c>
      <c r="L6998" t="s">
        <v>297</v>
      </c>
      <c r="M6998" s="53">
        <v>0.02</v>
      </c>
      <c r="N6998" s="52">
        <v>19081.252806</v>
      </c>
      <c r="O6998" s="52">
        <v>18209.959613999999</v>
      </c>
      <c r="P6998">
        <v>1</v>
      </c>
      <c r="Q6998">
        <f>IF(SUMIFS(SolCotizacion!$P:$P,SolCotizacion!$E:$E,$G6998,SolCotizacion!$K:$K,$I6998)&gt;499,1,0)</f>
        <v>0</v>
      </c>
      <c r="R6998">
        <v>12032</v>
      </c>
      <c r="S6998" s="56">
        <f>IF(SUMIFS(SolCotizacion!$P:$P,SolCotizacion!$E:$E,$G6998,SolCotizacion!$K:$K,$I6998)&gt;499,4%,0)</f>
        <v>0</v>
      </c>
    </row>
    <row r="6999" spans="1:19" hidden="1">
      <c r="A6999" t="s">
        <v>8401</v>
      </c>
      <c r="B6999" t="s">
        <v>5627</v>
      </c>
      <c r="C6999">
        <v>168</v>
      </c>
      <c r="D6999" t="s">
        <v>113</v>
      </c>
      <c r="E6999" t="s">
        <v>10254</v>
      </c>
      <c r="F6999" t="s">
        <v>259</v>
      </c>
      <c r="G6999" t="s">
        <v>192</v>
      </c>
      <c r="H6999">
        <v>5</v>
      </c>
      <c r="I6999">
        <v>3</v>
      </c>
      <c r="J6999" t="s">
        <v>127</v>
      </c>
      <c r="K6999" t="s">
        <v>31</v>
      </c>
      <c r="L6999" t="s">
        <v>297</v>
      </c>
      <c r="M6999" s="53">
        <v>0.02</v>
      </c>
      <c r="N6999" s="52">
        <v>19227.077100000002</v>
      </c>
      <c r="O6999" s="52">
        <v>18349.128798000002</v>
      </c>
      <c r="P6999">
        <v>1</v>
      </c>
      <c r="Q6999">
        <f>IF(SUMIFS(SolCotizacion!$P:$P,SolCotizacion!$E:$E,$G6999,SolCotizacion!$K:$K,$I6999)&gt;499,1,0)</f>
        <v>0</v>
      </c>
      <c r="R6999">
        <v>12033</v>
      </c>
      <c r="S6999" s="56">
        <f>IF(SUMIFS(SolCotizacion!$P:$P,SolCotizacion!$E:$E,$G6999,SolCotizacion!$K:$K,$I6999)&gt;499,4%,0)</f>
        <v>0</v>
      </c>
    </row>
    <row r="7000" spans="1:19" hidden="1">
      <c r="A7000" t="s">
        <v>8402</v>
      </c>
      <c r="B7000" t="s">
        <v>5629</v>
      </c>
      <c r="C7000">
        <v>169</v>
      </c>
      <c r="D7000" t="s">
        <v>113</v>
      </c>
      <c r="E7000" t="s">
        <v>10255</v>
      </c>
      <c r="F7000" t="s">
        <v>260</v>
      </c>
      <c r="G7000" t="s">
        <v>193</v>
      </c>
      <c r="H7000">
        <v>5</v>
      </c>
      <c r="I7000">
        <v>1</v>
      </c>
      <c r="J7000" t="s">
        <v>127</v>
      </c>
      <c r="K7000" t="s">
        <v>31</v>
      </c>
      <c r="L7000" t="s">
        <v>297</v>
      </c>
      <c r="M7000" s="53">
        <v>0.02</v>
      </c>
      <c r="N7000" s="52">
        <v>596372.92976800003</v>
      </c>
      <c r="O7000" s="52">
        <v>596372.92976800003</v>
      </c>
      <c r="P7000">
        <v>1</v>
      </c>
      <c r="Q7000">
        <f>IF(SUMIFS(SolCotizacion!$P:$P,SolCotizacion!$E:$E,$G7000,SolCotizacion!$K:$K,$I7000)&gt;499,1,0)</f>
        <v>0</v>
      </c>
      <c r="R7000">
        <v>12034</v>
      </c>
      <c r="S7000" s="56">
        <f>IF(SUMIFS(SolCotizacion!$P:$P,SolCotizacion!$E:$E,$G7000,SolCotizacion!$K:$K,$I7000)&gt;499,4%,0)</f>
        <v>0</v>
      </c>
    </row>
    <row r="7001" spans="1:19" hidden="1">
      <c r="A7001" t="s">
        <v>8403</v>
      </c>
      <c r="B7001" t="s">
        <v>5631</v>
      </c>
      <c r="C7001">
        <v>170</v>
      </c>
      <c r="D7001" t="s">
        <v>113</v>
      </c>
      <c r="E7001" t="s">
        <v>10256</v>
      </c>
      <c r="F7001" t="s">
        <v>260</v>
      </c>
      <c r="G7001" t="s">
        <v>193</v>
      </c>
      <c r="H7001">
        <v>5</v>
      </c>
      <c r="I7001">
        <v>2</v>
      </c>
      <c r="J7001" t="s">
        <v>127</v>
      </c>
      <c r="K7001" t="s">
        <v>31</v>
      </c>
      <c r="L7001" t="s">
        <v>297</v>
      </c>
      <c r="M7001" s="53">
        <v>0.02</v>
      </c>
      <c r="N7001" s="52">
        <v>598660.55418400001</v>
      </c>
      <c r="O7001" s="52">
        <v>598660.55418400001</v>
      </c>
      <c r="P7001">
        <v>1</v>
      </c>
      <c r="Q7001">
        <f>IF(SUMIFS(SolCotizacion!$P:$P,SolCotizacion!$E:$E,$G7001,SolCotizacion!$K:$K,$I7001)&gt;499,1,0)</f>
        <v>0</v>
      </c>
      <c r="R7001">
        <v>12035</v>
      </c>
      <c r="S7001" s="56">
        <f>IF(SUMIFS(SolCotizacion!$P:$P,SolCotizacion!$E:$E,$G7001,SolCotizacion!$K:$K,$I7001)&gt;499,4%,0)</f>
        <v>0</v>
      </c>
    </row>
    <row r="7002" spans="1:19" hidden="1">
      <c r="A7002" t="s">
        <v>8404</v>
      </c>
      <c r="B7002" t="s">
        <v>5633</v>
      </c>
      <c r="C7002">
        <v>171</v>
      </c>
      <c r="D7002" t="s">
        <v>113</v>
      </c>
      <c r="E7002" t="s">
        <v>10257</v>
      </c>
      <c r="F7002" t="s">
        <v>260</v>
      </c>
      <c r="G7002" t="s">
        <v>193</v>
      </c>
      <c r="H7002">
        <v>5</v>
      </c>
      <c r="I7002">
        <v>3</v>
      </c>
      <c r="J7002" t="s">
        <v>127</v>
      </c>
      <c r="K7002" t="s">
        <v>31</v>
      </c>
      <c r="L7002" t="s">
        <v>297</v>
      </c>
      <c r="M7002" s="53">
        <v>0.02</v>
      </c>
      <c r="N7002" s="52">
        <v>603235.79269799998</v>
      </c>
      <c r="O7002" s="52">
        <v>603235.79269799998</v>
      </c>
      <c r="P7002">
        <v>1</v>
      </c>
      <c r="Q7002">
        <f>IF(SUMIFS(SolCotizacion!$P:$P,SolCotizacion!$E:$E,$G7002,SolCotizacion!$K:$K,$I7002)&gt;499,1,0)</f>
        <v>0</v>
      </c>
      <c r="R7002">
        <v>12036</v>
      </c>
      <c r="S7002" s="56">
        <f>IF(SUMIFS(SolCotizacion!$P:$P,SolCotizacion!$E:$E,$G7002,SolCotizacion!$K:$K,$I7002)&gt;499,4%,0)</f>
        <v>0</v>
      </c>
    </row>
    <row r="7003" spans="1:19" hidden="1">
      <c r="A7003" t="s">
        <v>8405</v>
      </c>
      <c r="B7003" t="s">
        <v>5309</v>
      </c>
      <c r="C7003">
        <v>1</v>
      </c>
      <c r="D7003" t="s">
        <v>88</v>
      </c>
      <c r="E7003" t="s">
        <v>10104</v>
      </c>
      <c r="F7003" t="s">
        <v>176</v>
      </c>
      <c r="G7003" t="s">
        <v>176</v>
      </c>
      <c r="H7003">
        <v>5</v>
      </c>
      <c r="I7003">
        <v>1</v>
      </c>
      <c r="J7003" t="s">
        <v>84</v>
      </c>
      <c r="K7003" t="s">
        <v>31</v>
      </c>
      <c r="L7003" t="s">
        <v>314</v>
      </c>
      <c r="N7003" s="52">
        <v>1628607.5520000001</v>
      </c>
      <c r="O7003" s="52">
        <v>1633308.3840000001</v>
      </c>
      <c r="P7003">
        <v>1</v>
      </c>
      <c r="Q7003">
        <v>1</v>
      </c>
      <c r="R7003">
        <v>12037</v>
      </c>
    </row>
    <row r="7004" spans="1:19" hidden="1">
      <c r="A7004" t="s">
        <v>8406</v>
      </c>
      <c r="B7004" t="s">
        <v>5311</v>
      </c>
      <c r="C7004">
        <v>2</v>
      </c>
      <c r="D7004" t="s">
        <v>88</v>
      </c>
      <c r="E7004" t="s">
        <v>10105</v>
      </c>
      <c r="F7004" t="s">
        <v>176</v>
      </c>
      <c r="G7004" t="s">
        <v>176</v>
      </c>
      <c r="H7004">
        <v>5</v>
      </c>
      <c r="I7004">
        <v>2</v>
      </c>
      <c r="J7004" t="s">
        <v>84</v>
      </c>
      <c r="K7004" t="s">
        <v>31</v>
      </c>
      <c r="L7004" t="s">
        <v>314</v>
      </c>
      <c r="N7004" s="52">
        <v>1648398.9600000002</v>
      </c>
      <c r="O7004" s="52">
        <v>1653099.7920000001</v>
      </c>
      <c r="P7004">
        <v>1</v>
      </c>
      <c r="Q7004">
        <v>1</v>
      </c>
      <c r="R7004">
        <v>12039</v>
      </c>
    </row>
    <row r="7005" spans="1:19" hidden="1">
      <c r="A7005" t="s">
        <v>8407</v>
      </c>
      <c r="B7005" t="s">
        <v>5313</v>
      </c>
      <c r="C7005">
        <v>3</v>
      </c>
      <c r="D7005" t="s">
        <v>88</v>
      </c>
      <c r="E7005" t="s">
        <v>10106</v>
      </c>
      <c r="F7005" t="s">
        <v>176</v>
      </c>
      <c r="G7005" t="s">
        <v>176</v>
      </c>
      <c r="H7005">
        <v>5</v>
      </c>
      <c r="I7005">
        <v>3</v>
      </c>
      <c r="J7005" t="s">
        <v>84</v>
      </c>
      <c r="K7005" t="s">
        <v>31</v>
      </c>
      <c r="L7005" t="s">
        <v>314</v>
      </c>
      <c r="N7005" s="52">
        <v>1972710.0000000002</v>
      </c>
      <c r="O7005" s="52">
        <v>1977410.8320000002</v>
      </c>
      <c r="P7005">
        <v>1</v>
      </c>
      <c r="Q7005">
        <v>1</v>
      </c>
      <c r="R7005">
        <v>12041</v>
      </c>
    </row>
    <row r="7006" spans="1:19" hidden="1">
      <c r="A7006" t="s">
        <v>8408</v>
      </c>
      <c r="B7006" t="s">
        <v>5315</v>
      </c>
      <c r="C7006">
        <v>4</v>
      </c>
      <c r="D7006" t="s">
        <v>88</v>
      </c>
      <c r="E7006" t="s">
        <v>10107</v>
      </c>
      <c r="F7006" t="s">
        <v>177</v>
      </c>
      <c r="G7006" t="s">
        <v>177</v>
      </c>
      <c r="H7006">
        <v>5</v>
      </c>
      <c r="I7006">
        <v>1</v>
      </c>
      <c r="J7006" t="s">
        <v>84</v>
      </c>
      <c r="K7006" t="s">
        <v>31</v>
      </c>
      <c r="L7006" t="s">
        <v>314</v>
      </c>
      <c r="N7006" s="52">
        <v>1800456.192</v>
      </c>
      <c r="O7006" s="52">
        <v>1805157.0240000002</v>
      </c>
      <c r="P7006">
        <v>1</v>
      </c>
      <c r="Q7006">
        <v>1</v>
      </c>
      <c r="R7006">
        <v>12043</v>
      </c>
    </row>
    <row r="7007" spans="1:19" hidden="1">
      <c r="A7007" t="s">
        <v>8409</v>
      </c>
      <c r="B7007" t="s">
        <v>5317</v>
      </c>
      <c r="C7007">
        <v>5</v>
      </c>
      <c r="D7007" t="s">
        <v>88</v>
      </c>
      <c r="E7007" t="s">
        <v>10108</v>
      </c>
      <c r="F7007" t="s">
        <v>177</v>
      </c>
      <c r="G7007" t="s">
        <v>177</v>
      </c>
      <c r="H7007">
        <v>5</v>
      </c>
      <c r="I7007">
        <v>2</v>
      </c>
      <c r="J7007" t="s">
        <v>84</v>
      </c>
      <c r="K7007" t="s">
        <v>31</v>
      </c>
      <c r="L7007" t="s">
        <v>314</v>
      </c>
      <c r="N7007" s="52">
        <v>1820247.6</v>
      </c>
      <c r="O7007" s="52">
        <v>1824948.4320000003</v>
      </c>
      <c r="P7007">
        <v>1</v>
      </c>
      <c r="Q7007">
        <v>1</v>
      </c>
      <c r="R7007">
        <v>12045</v>
      </c>
    </row>
    <row r="7008" spans="1:19" hidden="1">
      <c r="A7008" t="s">
        <v>8410</v>
      </c>
      <c r="B7008" t="s">
        <v>5319</v>
      </c>
      <c r="C7008">
        <v>6</v>
      </c>
      <c r="D7008" t="s">
        <v>88</v>
      </c>
      <c r="E7008" t="s">
        <v>10109</v>
      </c>
      <c r="F7008" t="s">
        <v>177</v>
      </c>
      <c r="G7008" t="s">
        <v>177</v>
      </c>
      <c r="H7008">
        <v>5</v>
      </c>
      <c r="I7008">
        <v>3</v>
      </c>
      <c r="J7008" t="s">
        <v>84</v>
      </c>
      <c r="K7008" t="s">
        <v>31</v>
      </c>
      <c r="L7008" t="s">
        <v>314</v>
      </c>
      <c r="N7008" s="52">
        <v>2144558.64</v>
      </c>
      <c r="O7008" s="52">
        <v>2149259.4720000001</v>
      </c>
      <c r="P7008">
        <v>1</v>
      </c>
      <c r="Q7008">
        <v>1</v>
      </c>
      <c r="R7008">
        <v>12047</v>
      </c>
    </row>
    <row r="7009" spans="1:18" hidden="1">
      <c r="A7009" t="s">
        <v>8411</v>
      </c>
      <c r="B7009" t="s">
        <v>5321</v>
      </c>
      <c r="C7009">
        <v>7</v>
      </c>
      <c r="D7009" t="s">
        <v>88</v>
      </c>
      <c r="E7009" t="s">
        <v>10110</v>
      </c>
      <c r="F7009" t="s">
        <v>178</v>
      </c>
      <c r="G7009" t="s">
        <v>178</v>
      </c>
      <c r="H7009">
        <v>5</v>
      </c>
      <c r="I7009">
        <v>1</v>
      </c>
      <c r="J7009" t="s">
        <v>84</v>
      </c>
      <c r="K7009" t="s">
        <v>31</v>
      </c>
      <c r="L7009" t="s">
        <v>314</v>
      </c>
      <c r="N7009" s="52">
        <v>2221881.696</v>
      </c>
      <c r="O7009" s="52">
        <v>2226582.5280000004</v>
      </c>
      <c r="P7009">
        <v>1</v>
      </c>
      <c r="Q7009">
        <v>1</v>
      </c>
      <c r="R7009">
        <v>12049</v>
      </c>
    </row>
    <row r="7010" spans="1:18" hidden="1">
      <c r="A7010" t="s">
        <v>8412</v>
      </c>
      <c r="B7010" t="s">
        <v>5323</v>
      </c>
      <c r="C7010">
        <v>8</v>
      </c>
      <c r="D7010" t="s">
        <v>88</v>
      </c>
      <c r="E7010" t="s">
        <v>10111</v>
      </c>
      <c r="F7010" t="s">
        <v>178</v>
      </c>
      <c r="G7010" t="s">
        <v>178</v>
      </c>
      <c r="H7010">
        <v>5</v>
      </c>
      <c r="I7010">
        <v>2</v>
      </c>
      <c r="J7010" t="s">
        <v>84</v>
      </c>
      <c r="K7010" t="s">
        <v>31</v>
      </c>
      <c r="L7010" t="s">
        <v>314</v>
      </c>
      <c r="N7010" s="52">
        <v>2241673.1040000003</v>
      </c>
      <c r="O7010" s="52">
        <v>2246373.9360000002</v>
      </c>
      <c r="P7010">
        <v>1</v>
      </c>
      <c r="Q7010">
        <v>1</v>
      </c>
      <c r="R7010">
        <v>12051</v>
      </c>
    </row>
    <row r="7011" spans="1:18" hidden="1">
      <c r="A7011" t="s">
        <v>8413</v>
      </c>
      <c r="B7011" t="s">
        <v>5325</v>
      </c>
      <c r="C7011">
        <v>9</v>
      </c>
      <c r="D7011" t="s">
        <v>88</v>
      </c>
      <c r="E7011" t="s">
        <v>10112</v>
      </c>
      <c r="F7011" t="s">
        <v>178</v>
      </c>
      <c r="G7011" t="s">
        <v>178</v>
      </c>
      <c r="H7011">
        <v>5</v>
      </c>
      <c r="I7011">
        <v>3</v>
      </c>
      <c r="J7011" t="s">
        <v>84</v>
      </c>
      <c r="K7011" t="s">
        <v>31</v>
      </c>
      <c r="L7011" t="s">
        <v>314</v>
      </c>
      <c r="N7011" s="52">
        <v>2565984.1440000003</v>
      </c>
      <c r="O7011" s="52">
        <v>2570684.9760000003</v>
      </c>
      <c r="P7011">
        <v>1</v>
      </c>
      <c r="Q7011">
        <v>1</v>
      </c>
      <c r="R7011">
        <v>12053</v>
      </c>
    </row>
    <row r="7012" spans="1:18" hidden="1">
      <c r="A7012" t="s">
        <v>8414</v>
      </c>
      <c r="B7012" t="s">
        <v>5327</v>
      </c>
      <c r="C7012">
        <v>13</v>
      </c>
      <c r="D7012" t="s">
        <v>88</v>
      </c>
      <c r="E7012" t="s">
        <v>10113</v>
      </c>
      <c r="F7012" t="s">
        <v>179</v>
      </c>
      <c r="G7012" t="s">
        <v>179</v>
      </c>
      <c r="H7012">
        <v>5</v>
      </c>
      <c r="I7012">
        <v>1</v>
      </c>
      <c r="J7012" t="s">
        <v>84</v>
      </c>
      <c r="K7012" t="s">
        <v>31</v>
      </c>
      <c r="L7012" t="s">
        <v>314</v>
      </c>
      <c r="N7012" s="52">
        <v>1306701.0240000002</v>
      </c>
      <c r="O7012" s="52">
        <v>1259894.736</v>
      </c>
      <c r="P7012">
        <v>1</v>
      </c>
      <c r="Q7012">
        <v>1</v>
      </c>
      <c r="R7012">
        <v>12061</v>
      </c>
    </row>
    <row r="7013" spans="1:18" hidden="1">
      <c r="A7013" t="s">
        <v>8415</v>
      </c>
      <c r="B7013" t="s">
        <v>5329</v>
      </c>
      <c r="C7013">
        <v>14</v>
      </c>
      <c r="D7013" t="s">
        <v>88</v>
      </c>
      <c r="E7013" t="s">
        <v>10114</v>
      </c>
      <c r="F7013" t="s">
        <v>179</v>
      </c>
      <c r="G7013" t="s">
        <v>179</v>
      </c>
      <c r="H7013">
        <v>5</v>
      </c>
      <c r="I7013">
        <v>2</v>
      </c>
      <c r="J7013" t="s">
        <v>84</v>
      </c>
      <c r="K7013" t="s">
        <v>31</v>
      </c>
      <c r="L7013" t="s">
        <v>314</v>
      </c>
      <c r="N7013" s="52">
        <v>1311383.0880000002</v>
      </c>
      <c r="O7013" s="52">
        <v>1264576.8</v>
      </c>
      <c r="P7013">
        <v>1</v>
      </c>
      <c r="Q7013">
        <v>1</v>
      </c>
      <c r="R7013">
        <v>12063</v>
      </c>
    </row>
    <row r="7014" spans="1:18" hidden="1">
      <c r="A7014" t="s">
        <v>8416</v>
      </c>
      <c r="B7014" t="s">
        <v>5331</v>
      </c>
      <c r="C7014">
        <v>15</v>
      </c>
      <c r="D7014" t="s">
        <v>88</v>
      </c>
      <c r="E7014" t="s">
        <v>10115</v>
      </c>
      <c r="F7014" t="s">
        <v>179</v>
      </c>
      <c r="G7014" t="s">
        <v>179</v>
      </c>
      <c r="H7014">
        <v>5</v>
      </c>
      <c r="I7014">
        <v>3</v>
      </c>
      <c r="J7014" t="s">
        <v>84</v>
      </c>
      <c r="K7014" t="s">
        <v>31</v>
      </c>
      <c r="L7014" t="s">
        <v>314</v>
      </c>
      <c r="N7014" s="52">
        <v>1325274.7200000002</v>
      </c>
      <c r="O7014" s="52">
        <v>1278468.432</v>
      </c>
      <c r="P7014">
        <v>1</v>
      </c>
      <c r="Q7014">
        <v>1</v>
      </c>
      <c r="R7014">
        <v>12065</v>
      </c>
    </row>
    <row r="7015" spans="1:18" hidden="1">
      <c r="A7015" t="s">
        <v>8417</v>
      </c>
      <c r="B7015" t="s">
        <v>5333</v>
      </c>
      <c r="C7015">
        <v>16</v>
      </c>
      <c r="D7015" t="s">
        <v>88</v>
      </c>
      <c r="E7015" t="s">
        <v>10116</v>
      </c>
      <c r="F7015" t="s">
        <v>180</v>
      </c>
      <c r="G7015" t="s">
        <v>180</v>
      </c>
      <c r="H7015">
        <v>5</v>
      </c>
      <c r="I7015">
        <v>1</v>
      </c>
      <c r="J7015" t="s">
        <v>84</v>
      </c>
      <c r="K7015" t="s">
        <v>31</v>
      </c>
      <c r="L7015" t="s">
        <v>314</v>
      </c>
      <c r="N7015" s="52">
        <v>1013454.3360000001</v>
      </c>
      <c r="O7015" s="52">
        <v>971798.20800000022</v>
      </c>
      <c r="P7015">
        <v>1</v>
      </c>
      <c r="Q7015">
        <v>1</v>
      </c>
      <c r="R7015">
        <v>12067</v>
      </c>
    </row>
    <row r="7016" spans="1:18" hidden="1">
      <c r="A7016" t="s">
        <v>8418</v>
      </c>
      <c r="B7016" t="s">
        <v>5335</v>
      </c>
      <c r="C7016">
        <v>17</v>
      </c>
      <c r="D7016" t="s">
        <v>88</v>
      </c>
      <c r="E7016" t="s">
        <v>10117</v>
      </c>
      <c r="F7016" t="s">
        <v>180</v>
      </c>
      <c r="G7016" t="s">
        <v>180</v>
      </c>
      <c r="H7016">
        <v>5</v>
      </c>
      <c r="I7016">
        <v>2</v>
      </c>
      <c r="J7016" t="s">
        <v>84</v>
      </c>
      <c r="K7016" t="s">
        <v>31</v>
      </c>
      <c r="L7016" t="s">
        <v>314</v>
      </c>
      <c r="N7016" s="52">
        <v>1100973.936</v>
      </c>
      <c r="O7016" s="52">
        <v>1059317.8080000002</v>
      </c>
      <c r="P7016">
        <v>1</v>
      </c>
      <c r="Q7016">
        <v>1</v>
      </c>
      <c r="R7016">
        <v>12069</v>
      </c>
    </row>
    <row r="7017" spans="1:18" hidden="1">
      <c r="A7017" t="s">
        <v>8419</v>
      </c>
      <c r="B7017" t="s">
        <v>5337</v>
      </c>
      <c r="C7017">
        <v>18</v>
      </c>
      <c r="D7017" t="s">
        <v>88</v>
      </c>
      <c r="E7017" t="s">
        <v>10118</v>
      </c>
      <c r="F7017" t="s">
        <v>180</v>
      </c>
      <c r="G7017" t="s">
        <v>180</v>
      </c>
      <c r="H7017">
        <v>5</v>
      </c>
      <c r="I7017">
        <v>3</v>
      </c>
      <c r="J7017" t="s">
        <v>84</v>
      </c>
      <c r="K7017" t="s">
        <v>31</v>
      </c>
      <c r="L7017" t="s">
        <v>314</v>
      </c>
      <c r="N7017" s="52">
        <v>1447801.0559999999</v>
      </c>
      <c r="O7017" s="52">
        <v>1406144.9280000001</v>
      </c>
      <c r="P7017">
        <v>1</v>
      </c>
      <c r="Q7017">
        <v>1</v>
      </c>
      <c r="R7017">
        <v>12071</v>
      </c>
    </row>
    <row r="7018" spans="1:18" hidden="1">
      <c r="A7018" t="s">
        <v>8420</v>
      </c>
      <c r="B7018" t="s">
        <v>5339</v>
      </c>
      <c r="C7018">
        <v>19</v>
      </c>
      <c r="D7018" t="s">
        <v>88</v>
      </c>
      <c r="E7018" t="s">
        <v>10119</v>
      </c>
      <c r="F7018" t="s">
        <v>181</v>
      </c>
      <c r="G7018" t="s">
        <v>181</v>
      </c>
      <c r="H7018">
        <v>5</v>
      </c>
      <c r="I7018">
        <v>1</v>
      </c>
      <c r="J7018" t="s">
        <v>84</v>
      </c>
      <c r="K7018" t="s">
        <v>31</v>
      </c>
      <c r="L7018" t="s">
        <v>314</v>
      </c>
      <c r="N7018" s="52">
        <v>4098760.0800000005</v>
      </c>
      <c r="O7018" s="52">
        <v>3912882.9120000005</v>
      </c>
      <c r="P7018">
        <v>1</v>
      </c>
      <c r="Q7018">
        <v>1</v>
      </c>
      <c r="R7018">
        <v>12073</v>
      </c>
    </row>
    <row r="7019" spans="1:18" hidden="1">
      <c r="A7019" t="s">
        <v>8421</v>
      </c>
      <c r="B7019" t="s">
        <v>5341</v>
      </c>
      <c r="C7019">
        <v>20</v>
      </c>
      <c r="D7019" t="s">
        <v>88</v>
      </c>
      <c r="E7019" t="s">
        <v>10120</v>
      </c>
      <c r="F7019" t="s">
        <v>181</v>
      </c>
      <c r="G7019" t="s">
        <v>181</v>
      </c>
      <c r="H7019">
        <v>5</v>
      </c>
      <c r="I7019">
        <v>2</v>
      </c>
      <c r="J7019" t="s">
        <v>84</v>
      </c>
      <c r="K7019" t="s">
        <v>31</v>
      </c>
      <c r="L7019" t="s">
        <v>314</v>
      </c>
      <c r="N7019" s="52">
        <v>4186278.5760000004</v>
      </c>
      <c r="O7019" s="52">
        <v>4000401.4080000003</v>
      </c>
      <c r="P7019">
        <v>1</v>
      </c>
      <c r="Q7019">
        <v>1</v>
      </c>
      <c r="R7019">
        <v>12075</v>
      </c>
    </row>
    <row r="7020" spans="1:18" hidden="1">
      <c r="A7020" t="s">
        <v>8422</v>
      </c>
      <c r="B7020" t="s">
        <v>5343</v>
      </c>
      <c r="C7020">
        <v>21</v>
      </c>
      <c r="D7020" t="s">
        <v>88</v>
      </c>
      <c r="E7020" t="s">
        <v>10121</v>
      </c>
      <c r="F7020" t="s">
        <v>181</v>
      </c>
      <c r="G7020" t="s">
        <v>181</v>
      </c>
      <c r="H7020">
        <v>5</v>
      </c>
      <c r="I7020">
        <v>3</v>
      </c>
      <c r="J7020" t="s">
        <v>84</v>
      </c>
      <c r="K7020" t="s">
        <v>31</v>
      </c>
      <c r="L7020" t="s">
        <v>314</v>
      </c>
      <c r="N7020" s="52">
        <v>4533105.6960000005</v>
      </c>
      <c r="O7020" s="52">
        <v>4347228.5279999999</v>
      </c>
      <c r="P7020">
        <v>1</v>
      </c>
      <c r="Q7020">
        <v>1</v>
      </c>
      <c r="R7020">
        <v>12077</v>
      </c>
    </row>
    <row r="7021" spans="1:18" hidden="1">
      <c r="A7021" t="s">
        <v>8423</v>
      </c>
      <c r="B7021" t="s">
        <v>5345</v>
      </c>
      <c r="C7021">
        <v>22</v>
      </c>
      <c r="D7021" t="s">
        <v>88</v>
      </c>
      <c r="E7021" t="s">
        <v>10122</v>
      </c>
      <c r="F7021" t="s">
        <v>182</v>
      </c>
      <c r="G7021" t="s">
        <v>182</v>
      </c>
      <c r="H7021">
        <v>5</v>
      </c>
      <c r="I7021">
        <v>1</v>
      </c>
      <c r="J7021" t="s">
        <v>84</v>
      </c>
      <c r="K7021" t="s">
        <v>31</v>
      </c>
      <c r="L7021" t="s">
        <v>314</v>
      </c>
      <c r="N7021" s="52">
        <v>1477022.8320000002</v>
      </c>
      <c r="O7021" s="52">
        <v>1414763.8559999999</v>
      </c>
      <c r="P7021">
        <v>1</v>
      </c>
      <c r="Q7021">
        <v>1</v>
      </c>
      <c r="R7021">
        <v>12079</v>
      </c>
    </row>
    <row r="7022" spans="1:18" hidden="1">
      <c r="A7022" t="s">
        <v>8424</v>
      </c>
      <c r="B7022" t="s">
        <v>5347</v>
      </c>
      <c r="C7022">
        <v>23</v>
      </c>
      <c r="D7022" t="s">
        <v>88</v>
      </c>
      <c r="E7022" t="s">
        <v>10123</v>
      </c>
      <c r="F7022" t="s">
        <v>182</v>
      </c>
      <c r="G7022" t="s">
        <v>182</v>
      </c>
      <c r="H7022">
        <v>5</v>
      </c>
      <c r="I7022">
        <v>2</v>
      </c>
      <c r="J7022" t="s">
        <v>84</v>
      </c>
      <c r="K7022" t="s">
        <v>31</v>
      </c>
      <c r="L7022" t="s">
        <v>314</v>
      </c>
      <c r="N7022" s="52">
        <v>1564542.432</v>
      </c>
      <c r="O7022" s="52">
        <v>1502282.3520000002</v>
      </c>
      <c r="P7022">
        <v>1</v>
      </c>
      <c r="Q7022">
        <v>1</v>
      </c>
      <c r="R7022">
        <v>12081</v>
      </c>
    </row>
    <row r="7023" spans="1:18" hidden="1">
      <c r="A7023" t="s">
        <v>8425</v>
      </c>
      <c r="B7023" t="s">
        <v>5349</v>
      </c>
      <c r="C7023">
        <v>24</v>
      </c>
      <c r="D7023" t="s">
        <v>88</v>
      </c>
      <c r="E7023" t="s">
        <v>10124</v>
      </c>
      <c r="F7023" t="s">
        <v>182</v>
      </c>
      <c r="G7023" t="s">
        <v>182</v>
      </c>
      <c r="H7023">
        <v>5</v>
      </c>
      <c r="I7023">
        <v>3</v>
      </c>
      <c r="J7023" t="s">
        <v>84</v>
      </c>
      <c r="K7023" t="s">
        <v>31</v>
      </c>
      <c r="L7023" t="s">
        <v>314</v>
      </c>
      <c r="N7023" s="52">
        <v>1911369.5520000001</v>
      </c>
      <c r="O7023" s="52">
        <v>1849110.5760000004</v>
      </c>
      <c r="P7023">
        <v>1</v>
      </c>
      <c r="Q7023">
        <v>1</v>
      </c>
      <c r="R7023">
        <v>12083</v>
      </c>
    </row>
    <row r="7024" spans="1:18" hidden="1">
      <c r="A7024" t="s">
        <v>8426</v>
      </c>
      <c r="B7024" t="s">
        <v>5351</v>
      </c>
      <c r="C7024">
        <v>25</v>
      </c>
      <c r="D7024" t="s">
        <v>88</v>
      </c>
      <c r="E7024" t="s">
        <v>10125</v>
      </c>
      <c r="F7024" t="s">
        <v>183</v>
      </c>
      <c r="G7024" t="s">
        <v>183</v>
      </c>
      <c r="H7024">
        <v>5</v>
      </c>
      <c r="I7024">
        <v>1</v>
      </c>
      <c r="J7024" t="s">
        <v>84</v>
      </c>
      <c r="K7024" t="s">
        <v>31</v>
      </c>
      <c r="L7024" t="s">
        <v>314</v>
      </c>
      <c r="N7024" s="52">
        <v>1786067.7600000005</v>
      </c>
      <c r="O7024" s="52">
        <v>1708357.2000000002</v>
      </c>
      <c r="P7024">
        <v>1</v>
      </c>
      <c r="Q7024">
        <v>1</v>
      </c>
      <c r="R7024">
        <v>12085</v>
      </c>
    </row>
    <row r="7025" spans="1:18" hidden="1">
      <c r="A7025" t="s">
        <v>8427</v>
      </c>
      <c r="B7025" t="s">
        <v>5353</v>
      </c>
      <c r="C7025">
        <v>26</v>
      </c>
      <c r="D7025" t="s">
        <v>88</v>
      </c>
      <c r="E7025" t="s">
        <v>10126</v>
      </c>
      <c r="F7025" t="s">
        <v>183</v>
      </c>
      <c r="G7025" t="s">
        <v>183</v>
      </c>
      <c r="H7025">
        <v>5</v>
      </c>
      <c r="I7025">
        <v>2</v>
      </c>
      <c r="J7025" t="s">
        <v>84</v>
      </c>
      <c r="K7025" t="s">
        <v>31</v>
      </c>
      <c r="L7025" t="s">
        <v>314</v>
      </c>
      <c r="N7025" s="52">
        <v>1873587.36</v>
      </c>
      <c r="O7025" s="52">
        <v>1795875.6960000002</v>
      </c>
      <c r="P7025">
        <v>1</v>
      </c>
      <c r="Q7025">
        <v>1</v>
      </c>
      <c r="R7025">
        <v>12087</v>
      </c>
    </row>
    <row r="7026" spans="1:18" hidden="1">
      <c r="A7026" t="s">
        <v>8428</v>
      </c>
      <c r="B7026" t="s">
        <v>5355</v>
      </c>
      <c r="C7026">
        <v>27</v>
      </c>
      <c r="D7026" t="s">
        <v>88</v>
      </c>
      <c r="E7026" t="s">
        <v>10127</v>
      </c>
      <c r="F7026" t="s">
        <v>183</v>
      </c>
      <c r="G7026" t="s">
        <v>183</v>
      </c>
      <c r="H7026">
        <v>5</v>
      </c>
      <c r="I7026">
        <v>3</v>
      </c>
      <c r="J7026" t="s">
        <v>84</v>
      </c>
      <c r="K7026" t="s">
        <v>31</v>
      </c>
      <c r="L7026" t="s">
        <v>314</v>
      </c>
      <c r="N7026" s="52">
        <v>2220414.48</v>
      </c>
      <c r="O7026" s="52">
        <v>2142703.9200000004</v>
      </c>
      <c r="P7026">
        <v>1</v>
      </c>
      <c r="Q7026">
        <v>1</v>
      </c>
      <c r="R7026">
        <v>12089</v>
      </c>
    </row>
    <row r="7027" spans="1:18" hidden="1">
      <c r="A7027" t="s">
        <v>8429</v>
      </c>
      <c r="B7027" t="s">
        <v>5357</v>
      </c>
      <c r="C7027">
        <v>28</v>
      </c>
      <c r="D7027" t="s">
        <v>88</v>
      </c>
      <c r="E7027" t="s">
        <v>10128</v>
      </c>
      <c r="F7027" t="s">
        <v>184</v>
      </c>
      <c r="G7027" t="s">
        <v>184</v>
      </c>
      <c r="H7027">
        <v>5</v>
      </c>
      <c r="I7027">
        <v>1</v>
      </c>
      <c r="J7027" t="s">
        <v>84</v>
      </c>
      <c r="K7027" t="s">
        <v>31</v>
      </c>
      <c r="L7027" t="s">
        <v>314</v>
      </c>
      <c r="N7027" s="52">
        <v>4206925.5840000007</v>
      </c>
      <c r="O7027" s="52">
        <v>4005595.7279999997</v>
      </c>
      <c r="P7027">
        <v>1</v>
      </c>
      <c r="Q7027">
        <v>1</v>
      </c>
      <c r="R7027">
        <v>12091</v>
      </c>
    </row>
    <row r="7028" spans="1:18" hidden="1">
      <c r="A7028" t="s">
        <v>8430</v>
      </c>
      <c r="B7028" t="s">
        <v>5359</v>
      </c>
      <c r="C7028">
        <v>29</v>
      </c>
      <c r="D7028" t="s">
        <v>88</v>
      </c>
      <c r="E7028" t="s">
        <v>10129</v>
      </c>
      <c r="F7028" t="s">
        <v>184</v>
      </c>
      <c r="G7028" t="s">
        <v>184</v>
      </c>
      <c r="H7028">
        <v>5</v>
      </c>
      <c r="I7028">
        <v>2</v>
      </c>
      <c r="J7028" t="s">
        <v>84</v>
      </c>
      <c r="K7028" t="s">
        <v>31</v>
      </c>
      <c r="L7028" t="s">
        <v>314</v>
      </c>
      <c r="N7028" s="52">
        <v>4294445.1840000004</v>
      </c>
      <c r="O7028" s="52">
        <v>4093115.3280000002</v>
      </c>
      <c r="P7028">
        <v>1</v>
      </c>
      <c r="Q7028">
        <v>1</v>
      </c>
      <c r="R7028">
        <v>12093</v>
      </c>
    </row>
    <row r="7029" spans="1:18" hidden="1">
      <c r="A7029" t="s">
        <v>8431</v>
      </c>
      <c r="B7029" t="s">
        <v>5361</v>
      </c>
      <c r="C7029">
        <v>30</v>
      </c>
      <c r="D7029" t="s">
        <v>88</v>
      </c>
      <c r="E7029" t="s">
        <v>10130</v>
      </c>
      <c r="F7029" t="s">
        <v>184</v>
      </c>
      <c r="G7029" t="s">
        <v>184</v>
      </c>
      <c r="H7029">
        <v>5</v>
      </c>
      <c r="I7029">
        <v>3</v>
      </c>
      <c r="J7029" t="s">
        <v>84</v>
      </c>
      <c r="K7029" t="s">
        <v>31</v>
      </c>
      <c r="L7029" t="s">
        <v>314</v>
      </c>
      <c r="N7029" s="52">
        <v>4641272.3040000005</v>
      </c>
      <c r="O7029" s="52">
        <v>4439942.4479999999</v>
      </c>
      <c r="P7029">
        <v>1</v>
      </c>
      <c r="Q7029">
        <v>1</v>
      </c>
      <c r="R7029">
        <v>12095</v>
      </c>
    </row>
    <row r="7030" spans="1:18" hidden="1">
      <c r="A7030" t="s">
        <v>8432</v>
      </c>
      <c r="B7030" t="s">
        <v>5363</v>
      </c>
      <c r="C7030">
        <v>31</v>
      </c>
      <c r="D7030" t="s">
        <v>88</v>
      </c>
      <c r="E7030" t="s">
        <v>10131</v>
      </c>
      <c r="F7030" t="s">
        <v>185</v>
      </c>
      <c r="G7030" t="s">
        <v>185</v>
      </c>
      <c r="H7030">
        <v>5</v>
      </c>
      <c r="I7030">
        <v>1</v>
      </c>
      <c r="J7030" t="s">
        <v>84</v>
      </c>
      <c r="K7030" t="s">
        <v>31</v>
      </c>
      <c r="L7030" t="s">
        <v>314</v>
      </c>
      <c r="N7030" s="52">
        <v>6267230.2559999991</v>
      </c>
      <c r="O7030" s="52">
        <v>5952583.6320000002</v>
      </c>
      <c r="P7030">
        <v>1</v>
      </c>
      <c r="Q7030">
        <v>1</v>
      </c>
      <c r="R7030">
        <v>12097</v>
      </c>
    </row>
    <row r="7031" spans="1:18" hidden="1">
      <c r="A7031" t="s">
        <v>8433</v>
      </c>
      <c r="B7031" t="s">
        <v>5365</v>
      </c>
      <c r="C7031">
        <v>32</v>
      </c>
      <c r="D7031" t="s">
        <v>88</v>
      </c>
      <c r="E7031" t="s">
        <v>10132</v>
      </c>
      <c r="F7031" t="s">
        <v>185</v>
      </c>
      <c r="G7031" t="s">
        <v>185</v>
      </c>
      <c r="H7031">
        <v>5</v>
      </c>
      <c r="I7031">
        <v>2</v>
      </c>
      <c r="J7031" t="s">
        <v>84</v>
      </c>
      <c r="K7031" t="s">
        <v>31</v>
      </c>
      <c r="L7031" t="s">
        <v>314</v>
      </c>
      <c r="N7031" s="52">
        <v>6354748.7520000003</v>
      </c>
      <c r="O7031" s="52">
        <v>6040102.1280000005</v>
      </c>
      <c r="P7031">
        <v>1</v>
      </c>
      <c r="Q7031">
        <v>1</v>
      </c>
      <c r="R7031">
        <v>12099</v>
      </c>
    </row>
    <row r="7032" spans="1:18" hidden="1">
      <c r="A7032" t="s">
        <v>8434</v>
      </c>
      <c r="B7032" t="s">
        <v>5367</v>
      </c>
      <c r="C7032">
        <v>33</v>
      </c>
      <c r="D7032" t="s">
        <v>88</v>
      </c>
      <c r="E7032" t="s">
        <v>10133</v>
      </c>
      <c r="F7032" t="s">
        <v>185</v>
      </c>
      <c r="G7032" t="s">
        <v>185</v>
      </c>
      <c r="H7032">
        <v>5</v>
      </c>
      <c r="I7032">
        <v>3</v>
      </c>
      <c r="J7032" t="s">
        <v>84</v>
      </c>
      <c r="K7032" t="s">
        <v>31</v>
      </c>
      <c r="L7032" t="s">
        <v>314</v>
      </c>
      <c r="N7032" s="52">
        <v>6701575.8720000004</v>
      </c>
      <c r="O7032" s="52">
        <v>6386930.3520000009</v>
      </c>
      <c r="P7032">
        <v>1</v>
      </c>
      <c r="Q7032">
        <v>1</v>
      </c>
      <c r="R7032">
        <v>12101</v>
      </c>
    </row>
    <row r="7033" spans="1:18" hidden="1">
      <c r="A7033" t="s">
        <v>8435</v>
      </c>
      <c r="B7033" t="s">
        <v>5369</v>
      </c>
      <c r="C7033">
        <v>34</v>
      </c>
      <c r="D7033" t="s">
        <v>88</v>
      </c>
      <c r="E7033" t="s">
        <v>10134</v>
      </c>
      <c r="F7033" t="s">
        <v>186</v>
      </c>
      <c r="G7033" t="s">
        <v>186</v>
      </c>
      <c r="H7033">
        <v>5</v>
      </c>
      <c r="I7033">
        <v>1</v>
      </c>
      <c r="J7033" t="s">
        <v>84</v>
      </c>
      <c r="K7033" t="s">
        <v>31</v>
      </c>
      <c r="L7033" t="s">
        <v>314</v>
      </c>
      <c r="N7033" s="52">
        <v>7256727.7920000004</v>
      </c>
      <c r="O7033" s="52">
        <v>6957533.8560000006</v>
      </c>
      <c r="P7033">
        <v>1</v>
      </c>
      <c r="Q7033">
        <v>1</v>
      </c>
      <c r="R7033">
        <v>12103</v>
      </c>
    </row>
    <row r="7034" spans="1:18" hidden="1">
      <c r="A7034" t="s">
        <v>8436</v>
      </c>
      <c r="B7034" t="s">
        <v>5371</v>
      </c>
      <c r="C7034">
        <v>35</v>
      </c>
      <c r="D7034" t="s">
        <v>88</v>
      </c>
      <c r="E7034" t="s">
        <v>10135</v>
      </c>
      <c r="F7034" t="s">
        <v>186</v>
      </c>
      <c r="G7034" t="s">
        <v>186</v>
      </c>
      <c r="H7034">
        <v>5</v>
      </c>
      <c r="I7034">
        <v>2</v>
      </c>
      <c r="J7034" t="s">
        <v>84</v>
      </c>
      <c r="K7034" t="s">
        <v>31</v>
      </c>
      <c r="L7034" t="s">
        <v>314</v>
      </c>
      <c r="N7034" s="52">
        <v>7380918.9600000009</v>
      </c>
      <c r="O7034" s="52">
        <v>7081725.0240000002</v>
      </c>
      <c r="P7034">
        <v>1</v>
      </c>
      <c r="Q7034">
        <v>1</v>
      </c>
      <c r="R7034">
        <v>12105</v>
      </c>
    </row>
    <row r="7035" spans="1:18" hidden="1">
      <c r="A7035" t="s">
        <v>8437</v>
      </c>
      <c r="B7035" t="s">
        <v>5373</v>
      </c>
      <c r="C7035">
        <v>36</v>
      </c>
      <c r="D7035" t="s">
        <v>88</v>
      </c>
      <c r="E7035" t="s">
        <v>10136</v>
      </c>
      <c r="F7035" t="s">
        <v>186</v>
      </c>
      <c r="G7035" t="s">
        <v>186</v>
      </c>
      <c r="H7035">
        <v>5</v>
      </c>
      <c r="I7035">
        <v>3</v>
      </c>
      <c r="J7035" t="s">
        <v>84</v>
      </c>
      <c r="K7035" t="s">
        <v>31</v>
      </c>
      <c r="L7035" t="s">
        <v>314</v>
      </c>
      <c r="N7035" s="52">
        <v>7458737.7120000003</v>
      </c>
      <c r="O7035" s="52">
        <v>7159543.7760000005</v>
      </c>
      <c r="P7035">
        <v>1</v>
      </c>
      <c r="Q7035">
        <v>1</v>
      </c>
      <c r="R7035">
        <v>12107</v>
      </c>
    </row>
    <row r="7036" spans="1:18" hidden="1">
      <c r="A7036" t="s">
        <v>8438</v>
      </c>
      <c r="B7036" t="s">
        <v>5375</v>
      </c>
      <c r="C7036">
        <v>37</v>
      </c>
      <c r="D7036" t="s">
        <v>88</v>
      </c>
      <c r="E7036" t="s">
        <v>10137</v>
      </c>
      <c r="F7036" t="s">
        <v>187</v>
      </c>
      <c r="G7036" t="s">
        <v>187</v>
      </c>
      <c r="H7036">
        <v>5</v>
      </c>
      <c r="I7036">
        <v>1</v>
      </c>
      <c r="J7036" t="s">
        <v>84</v>
      </c>
      <c r="K7036" t="s">
        <v>31</v>
      </c>
      <c r="L7036" t="s">
        <v>314</v>
      </c>
      <c r="N7036" s="52">
        <v>1576070.4000000001</v>
      </c>
      <c r="O7036" s="52">
        <v>1503510.0000000002</v>
      </c>
      <c r="P7036">
        <v>1</v>
      </c>
      <c r="Q7036">
        <v>1</v>
      </c>
      <c r="R7036">
        <v>12109</v>
      </c>
    </row>
    <row r="7037" spans="1:18" hidden="1">
      <c r="A7037" t="s">
        <v>8439</v>
      </c>
      <c r="B7037" t="s">
        <v>5377</v>
      </c>
      <c r="C7037">
        <v>38</v>
      </c>
      <c r="D7037" t="s">
        <v>88</v>
      </c>
      <c r="E7037" t="s">
        <v>10138</v>
      </c>
      <c r="F7037" t="s">
        <v>187</v>
      </c>
      <c r="G7037" t="s">
        <v>187</v>
      </c>
      <c r="H7037">
        <v>5</v>
      </c>
      <c r="I7037">
        <v>2</v>
      </c>
      <c r="J7037" t="s">
        <v>84</v>
      </c>
      <c r="K7037" t="s">
        <v>31</v>
      </c>
      <c r="L7037" t="s">
        <v>314</v>
      </c>
      <c r="N7037" s="52">
        <v>1590913.6800000004</v>
      </c>
      <c r="O7037" s="52">
        <v>1518353.28</v>
      </c>
      <c r="P7037">
        <v>1</v>
      </c>
      <c r="Q7037">
        <v>1</v>
      </c>
      <c r="R7037">
        <v>12111</v>
      </c>
    </row>
    <row r="7038" spans="1:18" hidden="1">
      <c r="A7038" t="s">
        <v>8440</v>
      </c>
      <c r="B7038" t="s">
        <v>5379</v>
      </c>
      <c r="C7038">
        <v>39</v>
      </c>
      <c r="D7038" t="s">
        <v>88</v>
      </c>
      <c r="E7038" t="s">
        <v>10139</v>
      </c>
      <c r="F7038" t="s">
        <v>187</v>
      </c>
      <c r="G7038" t="s">
        <v>187</v>
      </c>
      <c r="H7038">
        <v>5</v>
      </c>
      <c r="I7038">
        <v>3</v>
      </c>
      <c r="J7038" t="s">
        <v>84</v>
      </c>
      <c r="K7038" t="s">
        <v>31</v>
      </c>
      <c r="L7038" t="s">
        <v>314</v>
      </c>
      <c r="N7038" s="52">
        <v>1678180.4640000002</v>
      </c>
      <c r="O7038" s="52">
        <v>1605620.0640000002</v>
      </c>
      <c r="P7038">
        <v>1</v>
      </c>
      <c r="Q7038">
        <v>1</v>
      </c>
      <c r="R7038">
        <v>12113</v>
      </c>
    </row>
    <row r="7039" spans="1:18" hidden="1">
      <c r="A7039" t="s">
        <v>8441</v>
      </c>
      <c r="B7039" t="s">
        <v>5381</v>
      </c>
      <c r="C7039">
        <v>40</v>
      </c>
      <c r="D7039" t="s">
        <v>88</v>
      </c>
      <c r="E7039" t="s">
        <v>10140</v>
      </c>
      <c r="F7039" t="s">
        <v>188</v>
      </c>
      <c r="G7039" t="s">
        <v>188</v>
      </c>
      <c r="H7039">
        <v>5</v>
      </c>
      <c r="I7039">
        <v>1</v>
      </c>
      <c r="J7039" t="s">
        <v>84</v>
      </c>
      <c r="K7039" t="s">
        <v>31</v>
      </c>
      <c r="L7039" t="s">
        <v>314</v>
      </c>
      <c r="N7039" s="52">
        <v>1463689.824</v>
      </c>
      <c r="O7039" s="52">
        <v>1468390.6560000002</v>
      </c>
      <c r="P7039">
        <v>1</v>
      </c>
      <c r="Q7039">
        <v>1</v>
      </c>
      <c r="R7039">
        <v>12115</v>
      </c>
    </row>
    <row r="7040" spans="1:18" hidden="1">
      <c r="A7040" t="s">
        <v>8442</v>
      </c>
      <c r="B7040" t="s">
        <v>5383</v>
      </c>
      <c r="C7040">
        <v>41</v>
      </c>
      <c r="D7040" t="s">
        <v>88</v>
      </c>
      <c r="E7040" t="s">
        <v>10141</v>
      </c>
      <c r="F7040" t="s">
        <v>188</v>
      </c>
      <c r="G7040" t="s">
        <v>188</v>
      </c>
      <c r="H7040">
        <v>5</v>
      </c>
      <c r="I7040">
        <v>2</v>
      </c>
      <c r="J7040" t="s">
        <v>84</v>
      </c>
      <c r="K7040" t="s">
        <v>31</v>
      </c>
      <c r="L7040" t="s">
        <v>314</v>
      </c>
      <c r="N7040" s="52">
        <v>1478533.1040000001</v>
      </c>
      <c r="O7040" s="52">
        <v>1483233.9360000002</v>
      </c>
      <c r="P7040">
        <v>1</v>
      </c>
      <c r="Q7040">
        <v>1</v>
      </c>
      <c r="R7040">
        <v>12117</v>
      </c>
    </row>
    <row r="7041" spans="1:18" hidden="1">
      <c r="A7041" t="s">
        <v>8443</v>
      </c>
      <c r="B7041" t="s">
        <v>5385</v>
      </c>
      <c r="C7041">
        <v>42</v>
      </c>
      <c r="D7041" t="s">
        <v>88</v>
      </c>
      <c r="E7041" t="s">
        <v>10142</v>
      </c>
      <c r="F7041" t="s">
        <v>188</v>
      </c>
      <c r="G7041" t="s">
        <v>188</v>
      </c>
      <c r="H7041">
        <v>5</v>
      </c>
      <c r="I7041">
        <v>3</v>
      </c>
      <c r="J7041" t="s">
        <v>84</v>
      </c>
      <c r="K7041" t="s">
        <v>31</v>
      </c>
      <c r="L7041" t="s">
        <v>314</v>
      </c>
      <c r="N7041" s="52">
        <v>1565799.888</v>
      </c>
      <c r="O7041" s="52">
        <v>1570500.7200000002</v>
      </c>
      <c r="P7041">
        <v>1</v>
      </c>
      <c r="Q7041">
        <v>1</v>
      </c>
      <c r="R7041">
        <v>12119</v>
      </c>
    </row>
    <row r="7042" spans="1:18" hidden="1">
      <c r="A7042" t="s">
        <v>8444</v>
      </c>
      <c r="B7042" t="s">
        <v>5387</v>
      </c>
      <c r="C7042">
        <v>43</v>
      </c>
      <c r="D7042" t="s">
        <v>88</v>
      </c>
      <c r="E7042" t="s">
        <v>10143</v>
      </c>
      <c r="F7042" t="s">
        <v>189</v>
      </c>
      <c r="G7042" t="s">
        <v>189</v>
      </c>
      <c r="H7042">
        <v>5</v>
      </c>
      <c r="I7042">
        <v>1</v>
      </c>
      <c r="J7042" t="s">
        <v>84</v>
      </c>
      <c r="K7042" t="s">
        <v>31</v>
      </c>
      <c r="L7042" t="s">
        <v>314</v>
      </c>
      <c r="N7042" s="52">
        <v>2348683.824</v>
      </c>
      <c r="O7042" s="52">
        <v>2240067.8880000003</v>
      </c>
      <c r="P7042">
        <v>1</v>
      </c>
      <c r="Q7042">
        <v>1</v>
      </c>
      <c r="R7042">
        <v>12121</v>
      </c>
    </row>
    <row r="7043" spans="1:18" hidden="1">
      <c r="A7043" t="s">
        <v>8445</v>
      </c>
      <c r="B7043" t="s">
        <v>5389</v>
      </c>
      <c r="C7043">
        <v>44</v>
      </c>
      <c r="D7043" t="s">
        <v>88</v>
      </c>
      <c r="E7043" t="s">
        <v>10144</v>
      </c>
      <c r="F7043" t="s">
        <v>189</v>
      </c>
      <c r="G7043" t="s">
        <v>189</v>
      </c>
      <c r="H7043">
        <v>5</v>
      </c>
      <c r="I7043">
        <v>2</v>
      </c>
      <c r="J7043" t="s">
        <v>84</v>
      </c>
      <c r="K7043" t="s">
        <v>31</v>
      </c>
      <c r="L7043" t="s">
        <v>314</v>
      </c>
      <c r="N7043" s="52">
        <v>2363528.2080000001</v>
      </c>
      <c r="O7043" s="52">
        <v>2254912.2719999999</v>
      </c>
      <c r="P7043">
        <v>1</v>
      </c>
      <c r="Q7043">
        <v>1</v>
      </c>
      <c r="R7043">
        <v>12123</v>
      </c>
    </row>
    <row r="7044" spans="1:18" hidden="1">
      <c r="A7044" t="s">
        <v>8446</v>
      </c>
      <c r="B7044" t="s">
        <v>5391</v>
      </c>
      <c r="C7044">
        <v>45</v>
      </c>
      <c r="D7044" t="s">
        <v>88</v>
      </c>
      <c r="E7044" t="s">
        <v>10145</v>
      </c>
      <c r="F7044" t="s">
        <v>189</v>
      </c>
      <c r="G7044" t="s">
        <v>189</v>
      </c>
      <c r="H7044">
        <v>5</v>
      </c>
      <c r="I7044">
        <v>3</v>
      </c>
      <c r="J7044" t="s">
        <v>84</v>
      </c>
      <c r="K7044" t="s">
        <v>31</v>
      </c>
      <c r="L7044" t="s">
        <v>314</v>
      </c>
      <c r="N7044" s="52">
        <v>2450793.8880000003</v>
      </c>
      <c r="O7044" s="52">
        <v>2342177.952</v>
      </c>
      <c r="P7044">
        <v>1</v>
      </c>
      <c r="Q7044">
        <v>1</v>
      </c>
      <c r="R7044">
        <v>12125</v>
      </c>
    </row>
    <row r="7045" spans="1:18" hidden="1">
      <c r="A7045" t="s">
        <v>8447</v>
      </c>
      <c r="B7045" t="s">
        <v>5393</v>
      </c>
      <c r="C7045">
        <v>46</v>
      </c>
      <c r="D7045" t="s">
        <v>88</v>
      </c>
      <c r="E7045" t="s">
        <v>10146</v>
      </c>
      <c r="F7045" t="s">
        <v>190</v>
      </c>
      <c r="G7045" t="s">
        <v>190</v>
      </c>
      <c r="H7045">
        <v>5</v>
      </c>
      <c r="I7045">
        <v>1</v>
      </c>
      <c r="J7045" t="s">
        <v>84</v>
      </c>
      <c r="K7045" t="s">
        <v>31</v>
      </c>
      <c r="L7045" t="s">
        <v>314</v>
      </c>
      <c r="N7045" s="52">
        <v>9892206.5280000009</v>
      </c>
      <c r="O7045" s="52">
        <v>9896907.3600000013</v>
      </c>
      <c r="P7045">
        <v>1</v>
      </c>
      <c r="Q7045">
        <v>1</v>
      </c>
      <c r="R7045">
        <v>12127</v>
      </c>
    </row>
    <row r="7046" spans="1:18" hidden="1">
      <c r="A7046" t="s">
        <v>8448</v>
      </c>
      <c r="B7046" t="s">
        <v>5395</v>
      </c>
      <c r="C7046">
        <v>47</v>
      </c>
      <c r="D7046" t="s">
        <v>88</v>
      </c>
      <c r="E7046" t="s">
        <v>10147</v>
      </c>
      <c r="F7046" t="s">
        <v>190</v>
      </c>
      <c r="G7046" t="s">
        <v>190</v>
      </c>
      <c r="H7046">
        <v>5</v>
      </c>
      <c r="I7046">
        <v>2</v>
      </c>
      <c r="J7046" t="s">
        <v>84</v>
      </c>
      <c r="K7046" t="s">
        <v>31</v>
      </c>
      <c r="L7046" t="s">
        <v>314</v>
      </c>
      <c r="N7046" s="52">
        <v>9907050.9120000005</v>
      </c>
      <c r="O7046" s="52">
        <v>9911751.7440000009</v>
      </c>
      <c r="P7046">
        <v>1</v>
      </c>
      <c r="Q7046">
        <v>1</v>
      </c>
      <c r="R7046">
        <v>12129</v>
      </c>
    </row>
    <row r="7047" spans="1:18" hidden="1">
      <c r="A7047" t="s">
        <v>8449</v>
      </c>
      <c r="B7047" t="s">
        <v>5397</v>
      </c>
      <c r="C7047">
        <v>48</v>
      </c>
      <c r="D7047" t="s">
        <v>88</v>
      </c>
      <c r="E7047" t="s">
        <v>10148</v>
      </c>
      <c r="F7047" t="s">
        <v>190</v>
      </c>
      <c r="G7047" t="s">
        <v>190</v>
      </c>
      <c r="H7047">
        <v>5</v>
      </c>
      <c r="I7047">
        <v>3</v>
      </c>
      <c r="J7047" t="s">
        <v>84</v>
      </c>
      <c r="K7047" t="s">
        <v>31</v>
      </c>
      <c r="L7047" t="s">
        <v>314</v>
      </c>
      <c r="N7047" s="52">
        <v>9994316.5920000002</v>
      </c>
      <c r="O7047" s="52">
        <v>9999017.4240000006</v>
      </c>
      <c r="P7047">
        <v>1</v>
      </c>
      <c r="Q7047">
        <v>1</v>
      </c>
      <c r="R7047">
        <v>12131</v>
      </c>
    </row>
    <row r="7048" spans="1:18" hidden="1">
      <c r="A7048" t="s">
        <v>8450</v>
      </c>
      <c r="B7048" t="s">
        <v>5399</v>
      </c>
      <c r="C7048">
        <v>49</v>
      </c>
      <c r="D7048" t="s">
        <v>88</v>
      </c>
      <c r="E7048" t="s">
        <v>10149</v>
      </c>
      <c r="F7048" t="s">
        <v>191</v>
      </c>
      <c r="G7048" t="s">
        <v>191</v>
      </c>
      <c r="H7048">
        <v>5</v>
      </c>
      <c r="I7048">
        <v>1</v>
      </c>
      <c r="J7048" t="s">
        <v>84</v>
      </c>
      <c r="K7048" t="s">
        <v>31</v>
      </c>
      <c r="L7048" t="s">
        <v>314</v>
      </c>
      <c r="N7048" s="52">
        <v>724782.62400000007</v>
      </c>
      <c r="O7048" s="52">
        <v>729483.45600000001</v>
      </c>
      <c r="P7048">
        <v>1</v>
      </c>
      <c r="Q7048">
        <v>1</v>
      </c>
      <c r="R7048">
        <v>12133</v>
      </c>
    </row>
    <row r="7049" spans="1:18" hidden="1">
      <c r="A7049" t="s">
        <v>8451</v>
      </c>
      <c r="B7049" t="s">
        <v>5401</v>
      </c>
      <c r="C7049">
        <v>50</v>
      </c>
      <c r="D7049" t="s">
        <v>88</v>
      </c>
      <c r="E7049" t="s">
        <v>10150</v>
      </c>
      <c r="F7049" t="s">
        <v>191</v>
      </c>
      <c r="G7049" t="s">
        <v>191</v>
      </c>
      <c r="H7049">
        <v>5</v>
      </c>
      <c r="I7049">
        <v>2</v>
      </c>
      <c r="J7049" t="s">
        <v>84</v>
      </c>
      <c r="K7049" t="s">
        <v>31</v>
      </c>
      <c r="L7049" t="s">
        <v>314</v>
      </c>
      <c r="N7049" s="52">
        <v>729464.68800000008</v>
      </c>
      <c r="O7049" s="52">
        <v>734165.52000000014</v>
      </c>
      <c r="P7049">
        <v>1</v>
      </c>
      <c r="Q7049">
        <v>1</v>
      </c>
      <c r="R7049">
        <v>12135</v>
      </c>
    </row>
    <row r="7050" spans="1:18" hidden="1">
      <c r="A7050" t="s">
        <v>8452</v>
      </c>
      <c r="B7050" t="s">
        <v>5403</v>
      </c>
      <c r="C7050">
        <v>51</v>
      </c>
      <c r="D7050" t="s">
        <v>88</v>
      </c>
      <c r="E7050" t="s">
        <v>10151</v>
      </c>
      <c r="F7050" t="s">
        <v>191</v>
      </c>
      <c r="G7050" t="s">
        <v>191</v>
      </c>
      <c r="H7050">
        <v>5</v>
      </c>
      <c r="I7050">
        <v>3</v>
      </c>
      <c r="J7050" t="s">
        <v>84</v>
      </c>
      <c r="K7050" t="s">
        <v>31</v>
      </c>
      <c r="L7050" t="s">
        <v>314</v>
      </c>
      <c r="N7050" s="52">
        <v>743356.32000000007</v>
      </c>
      <c r="O7050" s="52">
        <v>748057.15200000012</v>
      </c>
      <c r="P7050">
        <v>1</v>
      </c>
      <c r="Q7050">
        <v>1</v>
      </c>
      <c r="R7050">
        <v>12137</v>
      </c>
    </row>
    <row r="7051" spans="1:18" hidden="1">
      <c r="A7051" t="s">
        <v>8453</v>
      </c>
      <c r="B7051" t="s">
        <v>5405</v>
      </c>
      <c r="C7051">
        <v>52</v>
      </c>
      <c r="D7051" t="s">
        <v>88</v>
      </c>
      <c r="E7051" t="s">
        <v>10152</v>
      </c>
      <c r="F7051" t="s">
        <v>192</v>
      </c>
      <c r="G7051" t="s">
        <v>192</v>
      </c>
      <c r="H7051">
        <v>5</v>
      </c>
      <c r="I7051">
        <v>1</v>
      </c>
      <c r="J7051" t="s">
        <v>84</v>
      </c>
      <c r="K7051" t="s">
        <v>31</v>
      </c>
      <c r="L7051" t="s">
        <v>314</v>
      </c>
      <c r="N7051" s="52">
        <v>1136725.8720000002</v>
      </c>
      <c r="O7051" s="52">
        <v>1141426.7040000001</v>
      </c>
      <c r="P7051">
        <v>1</v>
      </c>
      <c r="Q7051">
        <v>1</v>
      </c>
      <c r="R7051">
        <v>12139</v>
      </c>
    </row>
    <row r="7052" spans="1:18" hidden="1">
      <c r="A7052" t="s">
        <v>8454</v>
      </c>
      <c r="B7052" t="s">
        <v>5407</v>
      </c>
      <c r="C7052">
        <v>53</v>
      </c>
      <c r="D7052" t="s">
        <v>88</v>
      </c>
      <c r="E7052" t="s">
        <v>10153</v>
      </c>
      <c r="F7052" t="s">
        <v>192</v>
      </c>
      <c r="G7052" t="s">
        <v>192</v>
      </c>
      <c r="H7052">
        <v>5</v>
      </c>
      <c r="I7052">
        <v>2</v>
      </c>
      <c r="J7052" t="s">
        <v>84</v>
      </c>
      <c r="K7052" t="s">
        <v>31</v>
      </c>
      <c r="L7052" t="s">
        <v>314</v>
      </c>
      <c r="N7052" s="52">
        <v>1141409.04</v>
      </c>
      <c r="O7052" s="52">
        <v>1146109.8720000002</v>
      </c>
      <c r="P7052">
        <v>1</v>
      </c>
      <c r="Q7052">
        <v>1</v>
      </c>
      <c r="R7052">
        <v>12141</v>
      </c>
    </row>
    <row r="7053" spans="1:18" hidden="1">
      <c r="A7053" t="s">
        <v>8455</v>
      </c>
      <c r="B7053" t="s">
        <v>5409</v>
      </c>
      <c r="C7053">
        <v>54</v>
      </c>
      <c r="D7053" t="s">
        <v>88</v>
      </c>
      <c r="E7053" t="s">
        <v>10154</v>
      </c>
      <c r="F7053" t="s">
        <v>192</v>
      </c>
      <c r="G7053" t="s">
        <v>192</v>
      </c>
      <c r="H7053">
        <v>5</v>
      </c>
      <c r="I7053">
        <v>3</v>
      </c>
      <c r="J7053" t="s">
        <v>84</v>
      </c>
      <c r="K7053" t="s">
        <v>31</v>
      </c>
      <c r="L7053" t="s">
        <v>314</v>
      </c>
      <c r="N7053" s="52">
        <v>1155299.5680000002</v>
      </c>
      <c r="O7053" s="52">
        <v>1160000.4000000001</v>
      </c>
      <c r="P7053">
        <v>1</v>
      </c>
      <c r="Q7053">
        <v>1</v>
      </c>
      <c r="R7053">
        <v>12143</v>
      </c>
    </row>
    <row r="7054" spans="1:18" hidden="1">
      <c r="A7054" t="s">
        <v>8456</v>
      </c>
      <c r="B7054" t="s">
        <v>5411</v>
      </c>
      <c r="C7054">
        <v>55</v>
      </c>
      <c r="D7054" t="s">
        <v>88</v>
      </c>
      <c r="E7054" t="s">
        <v>10155</v>
      </c>
      <c r="F7054" t="s">
        <v>193</v>
      </c>
      <c r="G7054" t="s">
        <v>193</v>
      </c>
      <c r="H7054">
        <v>5</v>
      </c>
      <c r="I7054">
        <v>1</v>
      </c>
      <c r="J7054" t="s">
        <v>84</v>
      </c>
      <c r="K7054" t="s">
        <v>31</v>
      </c>
      <c r="L7054" t="s">
        <v>314</v>
      </c>
      <c r="N7054" s="52">
        <v>33533974.608000003</v>
      </c>
      <c r="O7054" s="52">
        <v>28292018.112000007</v>
      </c>
      <c r="P7054">
        <v>1</v>
      </c>
      <c r="Q7054">
        <v>1</v>
      </c>
      <c r="R7054">
        <v>12145</v>
      </c>
    </row>
    <row r="7055" spans="1:18" hidden="1">
      <c r="A7055" t="s">
        <v>8457</v>
      </c>
      <c r="B7055" t="s">
        <v>5413</v>
      </c>
      <c r="C7055">
        <v>56</v>
      </c>
      <c r="D7055" t="s">
        <v>88</v>
      </c>
      <c r="E7055" t="s">
        <v>10156</v>
      </c>
      <c r="F7055" t="s">
        <v>193</v>
      </c>
      <c r="G7055" t="s">
        <v>193</v>
      </c>
      <c r="H7055">
        <v>5</v>
      </c>
      <c r="I7055">
        <v>2</v>
      </c>
      <c r="J7055" t="s">
        <v>84</v>
      </c>
      <c r="K7055" t="s">
        <v>31</v>
      </c>
      <c r="L7055" t="s">
        <v>314</v>
      </c>
      <c r="N7055" s="52">
        <v>33533931.552000001</v>
      </c>
      <c r="O7055" s="52">
        <v>28291973.952000003</v>
      </c>
      <c r="P7055">
        <v>1</v>
      </c>
      <c r="Q7055">
        <v>1</v>
      </c>
      <c r="R7055">
        <v>12147</v>
      </c>
    </row>
    <row r="7056" spans="1:18" hidden="1">
      <c r="A7056" t="s">
        <v>8458</v>
      </c>
      <c r="B7056" t="s">
        <v>5415</v>
      </c>
      <c r="C7056">
        <v>57</v>
      </c>
      <c r="D7056" t="s">
        <v>88</v>
      </c>
      <c r="E7056" t="s">
        <v>10157</v>
      </c>
      <c r="F7056" t="s">
        <v>193</v>
      </c>
      <c r="G7056" t="s">
        <v>193</v>
      </c>
      <c r="H7056">
        <v>5</v>
      </c>
      <c r="I7056">
        <v>3</v>
      </c>
      <c r="J7056" t="s">
        <v>84</v>
      </c>
      <c r="K7056" t="s">
        <v>31</v>
      </c>
      <c r="L7056" t="s">
        <v>314</v>
      </c>
      <c r="N7056" s="52">
        <v>33533931.552000001</v>
      </c>
      <c r="O7056" s="52">
        <v>28291973.952000003</v>
      </c>
      <c r="P7056">
        <v>1</v>
      </c>
      <c r="Q7056">
        <v>1</v>
      </c>
      <c r="R7056">
        <v>12149</v>
      </c>
    </row>
    <row r="7057" spans="1:18" hidden="1">
      <c r="A7057" t="s">
        <v>8459</v>
      </c>
      <c r="B7057" t="s">
        <v>5417</v>
      </c>
      <c r="C7057">
        <v>58</v>
      </c>
      <c r="D7057" t="s">
        <v>102</v>
      </c>
      <c r="E7057" t="s">
        <v>10158</v>
      </c>
      <c r="F7057" t="s">
        <v>194</v>
      </c>
      <c r="G7057" t="s">
        <v>176</v>
      </c>
      <c r="H7057">
        <v>5</v>
      </c>
      <c r="I7057" t="s">
        <v>103</v>
      </c>
      <c r="J7057" t="s">
        <v>84</v>
      </c>
      <c r="K7057" t="s">
        <v>31</v>
      </c>
      <c r="L7057" t="s">
        <v>314</v>
      </c>
      <c r="N7057" s="52">
        <v>115920.00000000001</v>
      </c>
      <c r="O7057" s="52">
        <v>115920.00000000001</v>
      </c>
      <c r="P7057">
        <v>1</v>
      </c>
      <c r="Q7057">
        <f>IF(COUNTIF(SolCotizacion!$E:$E,$G7057)&gt;0,1,0)</f>
        <v>0</v>
      </c>
      <c r="R7057">
        <v>12151</v>
      </c>
    </row>
    <row r="7058" spans="1:18" hidden="1">
      <c r="A7058" t="s">
        <v>8460</v>
      </c>
      <c r="B7058" t="s">
        <v>5419</v>
      </c>
      <c r="C7058">
        <v>59</v>
      </c>
      <c r="D7058" t="s">
        <v>102</v>
      </c>
      <c r="E7058" t="s">
        <v>10159</v>
      </c>
      <c r="F7058" t="s">
        <v>195</v>
      </c>
      <c r="G7058" t="s">
        <v>176</v>
      </c>
      <c r="H7058">
        <v>5</v>
      </c>
      <c r="I7058" t="s">
        <v>103</v>
      </c>
      <c r="J7058" t="s">
        <v>84</v>
      </c>
      <c r="K7058" t="s">
        <v>31</v>
      </c>
      <c r="L7058" t="s">
        <v>314</v>
      </c>
      <c r="N7058" s="52">
        <v>115920.00000000001</v>
      </c>
      <c r="O7058" s="52">
        <v>115920.00000000001</v>
      </c>
      <c r="P7058">
        <v>1</v>
      </c>
      <c r="Q7058">
        <f>IF(COUNTIF(SolCotizacion!$E:$E,$G7058)&gt;0,1,0)</f>
        <v>0</v>
      </c>
      <c r="R7058">
        <v>12153</v>
      </c>
    </row>
    <row r="7059" spans="1:18" hidden="1">
      <c r="A7059" t="s">
        <v>8461</v>
      </c>
      <c r="B7059" t="s">
        <v>5421</v>
      </c>
      <c r="C7059">
        <v>60</v>
      </c>
      <c r="D7059" t="s">
        <v>102</v>
      </c>
      <c r="E7059" t="s">
        <v>10160</v>
      </c>
      <c r="F7059" t="s">
        <v>196</v>
      </c>
      <c r="G7059" t="s">
        <v>177</v>
      </c>
      <c r="H7059">
        <v>5</v>
      </c>
      <c r="I7059" t="s">
        <v>103</v>
      </c>
      <c r="J7059" t="s">
        <v>84</v>
      </c>
      <c r="K7059" t="s">
        <v>31</v>
      </c>
      <c r="L7059" t="s">
        <v>314</v>
      </c>
      <c r="N7059" s="52">
        <v>115920.00000000001</v>
      </c>
      <c r="O7059" s="52">
        <v>115920.00000000001</v>
      </c>
      <c r="P7059">
        <v>1</v>
      </c>
      <c r="Q7059">
        <f>IF(COUNTIF(SolCotizacion!$E:$E,$G7059)&gt;0,1,0)</f>
        <v>0</v>
      </c>
      <c r="R7059">
        <v>12155</v>
      </c>
    </row>
    <row r="7060" spans="1:18" hidden="1">
      <c r="A7060" t="s">
        <v>8462</v>
      </c>
      <c r="B7060" t="s">
        <v>5423</v>
      </c>
      <c r="C7060">
        <v>61</v>
      </c>
      <c r="D7060" t="s">
        <v>102</v>
      </c>
      <c r="E7060" t="s">
        <v>10161</v>
      </c>
      <c r="F7060" t="s">
        <v>197</v>
      </c>
      <c r="G7060" t="s">
        <v>178</v>
      </c>
      <c r="H7060">
        <v>5</v>
      </c>
      <c r="I7060" t="s">
        <v>103</v>
      </c>
      <c r="J7060" t="s">
        <v>84</v>
      </c>
      <c r="K7060" t="s">
        <v>31</v>
      </c>
      <c r="L7060" t="s">
        <v>314</v>
      </c>
      <c r="N7060" s="52">
        <v>115920.00000000001</v>
      </c>
      <c r="O7060" s="52">
        <v>115920.00000000001</v>
      </c>
      <c r="P7060">
        <v>1</v>
      </c>
      <c r="Q7060">
        <f>IF(COUNTIF(SolCotizacion!$E:$E,$G7060)&gt;0,1,0)</f>
        <v>0</v>
      </c>
      <c r="R7060">
        <v>12157</v>
      </c>
    </row>
    <row r="7061" spans="1:18" hidden="1">
      <c r="A7061" t="s">
        <v>8463</v>
      </c>
      <c r="B7061" t="s">
        <v>5425</v>
      </c>
      <c r="C7061">
        <v>63</v>
      </c>
      <c r="D7061" t="s">
        <v>102</v>
      </c>
      <c r="E7061" t="s">
        <v>10162</v>
      </c>
      <c r="F7061" t="s">
        <v>198</v>
      </c>
      <c r="G7061" t="s">
        <v>179</v>
      </c>
      <c r="H7061">
        <v>5</v>
      </c>
      <c r="I7061" t="s">
        <v>103</v>
      </c>
      <c r="J7061" t="s">
        <v>84</v>
      </c>
      <c r="K7061" t="s">
        <v>31</v>
      </c>
      <c r="L7061" t="s">
        <v>314</v>
      </c>
      <c r="N7061" s="52">
        <v>115920.00000000001</v>
      </c>
      <c r="O7061" s="52">
        <v>115920.00000000001</v>
      </c>
      <c r="P7061">
        <v>1</v>
      </c>
      <c r="Q7061">
        <f>IF(COUNTIF(SolCotizacion!$E:$E,$G7061)&gt;0,1,0)</f>
        <v>0</v>
      </c>
      <c r="R7061">
        <v>12161</v>
      </c>
    </row>
    <row r="7062" spans="1:18" hidden="1">
      <c r="A7062" t="s">
        <v>8464</v>
      </c>
      <c r="B7062" t="s">
        <v>5427</v>
      </c>
      <c r="C7062">
        <v>64</v>
      </c>
      <c r="D7062" t="s">
        <v>102</v>
      </c>
      <c r="E7062" t="s">
        <v>10163</v>
      </c>
      <c r="F7062" t="s">
        <v>199</v>
      </c>
      <c r="G7062" t="s">
        <v>180</v>
      </c>
      <c r="H7062">
        <v>5</v>
      </c>
      <c r="I7062" t="s">
        <v>103</v>
      </c>
      <c r="J7062" t="s">
        <v>84</v>
      </c>
      <c r="K7062" t="s">
        <v>31</v>
      </c>
      <c r="L7062" t="s">
        <v>314</v>
      </c>
      <c r="N7062" s="52">
        <v>115920.00000000001</v>
      </c>
      <c r="O7062" s="52">
        <v>115920.00000000001</v>
      </c>
      <c r="P7062">
        <v>1</v>
      </c>
      <c r="Q7062">
        <f>IF(COUNTIF(SolCotizacion!$E:$E,$G7062)&gt;0,1,0)</f>
        <v>0</v>
      </c>
      <c r="R7062">
        <v>12163</v>
      </c>
    </row>
    <row r="7063" spans="1:18" hidden="1">
      <c r="A7063" t="s">
        <v>8465</v>
      </c>
      <c r="B7063" t="s">
        <v>5429</v>
      </c>
      <c r="C7063">
        <v>65</v>
      </c>
      <c r="D7063" t="s">
        <v>102</v>
      </c>
      <c r="E7063" t="s">
        <v>10164</v>
      </c>
      <c r="F7063" t="s">
        <v>200</v>
      </c>
      <c r="G7063" t="s">
        <v>180</v>
      </c>
      <c r="H7063">
        <v>5</v>
      </c>
      <c r="I7063" t="s">
        <v>103</v>
      </c>
      <c r="J7063" t="s">
        <v>84</v>
      </c>
      <c r="K7063" t="s">
        <v>31</v>
      </c>
      <c r="L7063" t="s">
        <v>314</v>
      </c>
      <c r="N7063" s="52">
        <v>115920.00000000001</v>
      </c>
      <c r="O7063" s="52">
        <v>115920.00000000001</v>
      </c>
      <c r="P7063">
        <v>1</v>
      </c>
      <c r="Q7063">
        <f>IF(COUNTIF(SolCotizacion!$E:$E,$G7063)&gt;0,1,0)</f>
        <v>0</v>
      </c>
      <c r="R7063">
        <v>12165</v>
      </c>
    </row>
    <row r="7064" spans="1:18" hidden="1">
      <c r="A7064" t="s">
        <v>8466</v>
      </c>
      <c r="B7064" t="s">
        <v>5431</v>
      </c>
      <c r="C7064">
        <v>66</v>
      </c>
      <c r="D7064" t="s">
        <v>102</v>
      </c>
      <c r="E7064" t="s">
        <v>10165</v>
      </c>
      <c r="F7064" t="s">
        <v>201</v>
      </c>
      <c r="G7064" t="s">
        <v>180</v>
      </c>
      <c r="H7064">
        <v>5</v>
      </c>
      <c r="I7064" t="s">
        <v>103</v>
      </c>
      <c r="J7064" t="s">
        <v>84</v>
      </c>
      <c r="K7064" t="s">
        <v>31</v>
      </c>
      <c r="L7064" t="s">
        <v>314</v>
      </c>
      <c r="N7064" s="52">
        <v>386307.26399999997</v>
      </c>
      <c r="O7064" s="52">
        <v>367015.96800000005</v>
      </c>
      <c r="P7064">
        <v>1</v>
      </c>
      <c r="Q7064">
        <f>IF(COUNTIF(SolCotizacion!$E:$E,$G7064)&gt;0,1,0)</f>
        <v>0</v>
      </c>
      <c r="R7064">
        <v>12167</v>
      </c>
    </row>
    <row r="7065" spans="1:18" hidden="1">
      <c r="A7065" t="s">
        <v>8467</v>
      </c>
      <c r="B7065" t="s">
        <v>5433</v>
      </c>
      <c r="C7065">
        <v>67</v>
      </c>
      <c r="D7065" t="s">
        <v>102</v>
      </c>
      <c r="E7065" t="s">
        <v>10166</v>
      </c>
      <c r="F7065" t="s">
        <v>202</v>
      </c>
      <c r="G7065" t="s">
        <v>181</v>
      </c>
      <c r="H7065">
        <v>5</v>
      </c>
      <c r="I7065" t="s">
        <v>103</v>
      </c>
      <c r="J7065" t="s">
        <v>84</v>
      </c>
      <c r="K7065" t="s">
        <v>31</v>
      </c>
      <c r="L7065" t="s">
        <v>314</v>
      </c>
      <c r="N7065" s="52">
        <v>715956.14400000009</v>
      </c>
      <c r="O7065" s="52">
        <v>679900.60800000001</v>
      </c>
      <c r="P7065">
        <v>1</v>
      </c>
      <c r="Q7065">
        <f>IF(COUNTIF(SolCotizacion!$E:$E,$G7065)&gt;0,1,0)</f>
        <v>0</v>
      </c>
      <c r="R7065">
        <v>12169</v>
      </c>
    </row>
    <row r="7066" spans="1:18" hidden="1">
      <c r="A7066" t="s">
        <v>8468</v>
      </c>
      <c r="B7066" t="s">
        <v>5435</v>
      </c>
      <c r="C7066">
        <v>68</v>
      </c>
      <c r="D7066" t="s">
        <v>102</v>
      </c>
      <c r="E7066" t="s">
        <v>10167</v>
      </c>
      <c r="F7066" t="s">
        <v>203</v>
      </c>
      <c r="G7066" t="s">
        <v>181</v>
      </c>
      <c r="H7066">
        <v>5</v>
      </c>
      <c r="I7066" t="s">
        <v>103</v>
      </c>
      <c r="J7066" t="s">
        <v>84</v>
      </c>
      <c r="K7066" t="s">
        <v>31</v>
      </c>
      <c r="L7066" t="s">
        <v>314</v>
      </c>
      <c r="N7066" s="52">
        <v>272990.49600000004</v>
      </c>
      <c r="O7066" s="52">
        <v>257538.91200000001</v>
      </c>
      <c r="P7066">
        <v>1</v>
      </c>
      <c r="Q7066">
        <f>IF(COUNTIF(SolCotizacion!$E:$E,$G7066)&gt;0,1,0)</f>
        <v>0</v>
      </c>
      <c r="R7066">
        <v>12171</v>
      </c>
    </row>
    <row r="7067" spans="1:18" hidden="1">
      <c r="A7067" t="s">
        <v>8469</v>
      </c>
      <c r="B7067" t="s">
        <v>5437</v>
      </c>
      <c r="C7067">
        <v>69</v>
      </c>
      <c r="D7067" t="s">
        <v>102</v>
      </c>
      <c r="E7067" t="s">
        <v>10168</v>
      </c>
      <c r="F7067" t="s">
        <v>204</v>
      </c>
      <c r="G7067" t="s">
        <v>181</v>
      </c>
      <c r="H7067">
        <v>5</v>
      </c>
      <c r="I7067" t="s">
        <v>103</v>
      </c>
      <c r="J7067" t="s">
        <v>84</v>
      </c>
      <c r="K7067" t="s">
        <v>31</v>
      </c>
      <c r="L7067" t="s">
        <v>314</v>
      </c>
      <c r="N7067" s="52">
        <v>990492.24000000011</v>
      </c>
      <c r="O7067" s="52">
        <v>940951.34400000004</v>
      </c>
      <c r="P7067">
        <v>1</v>
      </c>
      <c r="Q7067">
        <f>IF(COUNTIF(SolCotizacion!$E:$E,$G7067)&gt;0,1,0)</f>
        <v>0</v>
      </c>
      <c r="R7067">
        <v>12173</v>
      </c>
    </row>
    <row r="7068" spans="1:18" hidden="1">
      <c r="A7068" t="s">
        <v>8470</v>
      </c>
      <c r="B7068" t="s">
        <v>5439</v>
      </c>
      <c r="C7068">
        <v>70</v>
      </c>
      <c r="D7068" t="s">
        <v>102</v>
      </c>
      <c r="E7068" t="s">
        <v>10169</v>
      </c>
      <c r="F7068" t="s">
        <v>205</v>
      </c>
      <c r="G7068" t="s">
        <v>181</v>
      </c>
      <c r="H7068">
        <v>5</v>
      </c>
      <c r="I7068" t="s">
        <v>103</v>
      </c>
      <c r="J7068" t="s">
        <v>84</v>
      </c>
      <c r="K7068" t="s">
        <v>31</v>
      </c>
      <c r="L7068" t="s">
        <v>314</v>
      </c>
      <c r="N7068" s="52">
        <v>2910180.432</v>
      </c>
      <c r="O7068" s="52">
        <v>2764694.2080000001</v>
      </c>
      <c r="P7068">
        <v>1</v>
      </c>
      <c r="Q7068">
        <f>IF(COUNTIF(SolCotizacion!$E:$E,$G7068)&gt;0,1,0)</f>
        <v>0</v>
      </c>
      <c r="R7068">
        <v>12175</v>
      </c>
    </row>
    <row r="7069" spans="1:18" hidden="1">
      <c r="A7069" t="s">
        <v>8471</v>
      </c>
      <c r="B7069" t="s">
        <v>5441</v>
      </c>
      <c r="C7069">
        <v>71</v>
      </c>
      <c r="D7069" t="s">
        <v>102</v>
      </c>
      <c r="E7069" t="s">
        <v>10170</v>
      </c>
      <c r="F7069" t="s">
        <v>206</v>
      </c>
      <c r="G7069" t="s">
        <v>182</v>
      </c>
      <c r="H7069">
        <v>5</v>
      </c>
      <c r="I7069" t="s">
        <v>103</v>
      </c>
      <c r="J7069" t="s">
        <v>84</v>
      </c>
      <c r="K7069" t="s">
        <v>31</v>
      </c>
      <c r="L7069" t="s">
        <v>314</v>
      </c>
      <c r="N7069" s="52">
        <v>115920.00000000001</v>
      </c>
      <c r="O7069" s="52">
        <v>115920.00000000001</v>
      </c>
      <c r="P7069">
        <v>1</v>
      </c>
      <c r="Q7069">
        <f>IF(COUNTIF(SolCotizacion!$E:$E,$G7069)&gt;0,1,0)</f>
        <v>0</v>
      </c>
      <c r="R7069">
        <v>12177</v>
      </c>
    </row>
    <row r="7070" spans="1:18" hidden="1">
      <c r="A7070" t="s">
        <v>8472</v>
      </c>
      <c r="B7070" t="s">
        <v>5443</v>
      </c>
      <c r="C7070">
        <v>72</v>
      </c>
      <c r="D7070" t="s">
        <v>102</v>
      </c>
      <c r="E7070" t="s">
        <v>10171</v>
      </c>
      <c r="F7070" t="s">
        <v>207</v>
      </c>
      <c r="G7070" t="s">
        <v>182</v>
      </c>
      <c r="H7070">
        <v>5</v>
      </c>
      <c r="I7070" t="s">
        <v>103</v>
      </c>
      <c r="J7070" t="s">
        <v>84</v>
      </c>
      <c r="K7070" t="s">
        <v>31</v>
      </c>
      <c r="L7070" t="s">
        <v>314</v>
      </c>
      <c r="N7070" s="52">
        <v>489322.60800000007</v>
      </c>
      <c r="O7070" s="52">
        <v>464880.04800000007</v>
      </c>
      <c r="P7070">
        <v>1</v>
      </c>
      <c r="Q7070">
        <f>IF(COUNTIF(SolCotizacion!$E:$E,$G7070)&gt;0,1,0)</f>
        <v>0</v>
      </c>
      <c r="R7070">
        <v>12179</v>
      </c>
    </row>
    <row r="7071" spans="1:18" hidden="1">
      <c r="A7071" t="s">
        <v>8473</v>
      </c>
      <c r="B7071" t="s">
        <v>5445</v>
      </c>
      <c r="C7071">
        <v>73</v>
      </c>
      <c r="D7071" t="s">
        <v>102</v>
      </c>
      <c r="E7071" t="s">
        <v>10172</v>
      </c>
      <c r="F7071" t="s">
        <v>208</v>
      </c>
      <c r="G7071" t="s">
        <v>182</v>
      </c>
      <c r="H7071">
        <v>5</v>
      </c>
      <c r="I7071" t="s">
        <v>103</v>
      </c>
      <c r="J7071" t="s">
        <v>84</v>
      </c>
      <c r="K7071" t="s">
        <v>31</v>
      </c>
      <c r="L7071" t="s">
        <v>314</v>
      </c>
      <c r="N7071" s="52">
        <v>115920.00000000001</v>
      </c>
      <c r="O7071" s="52">
        <v>115920.00000000001</v>
      </c>
      <c r="P7071">
        <v>1</v>
      </c>
      <c r="Q7071">
        <f>IF(COUNTIF(SolCotizacion!$E:$E,$G7071)&gt;0,1,0)</f>
        <v>0</v>
      </c>
      <c r="R7071">
        <v>12181</v>
      </c>
    </row>
    <row r="7072" spans="1:18" hidden="1">
      <c r="A7072" t="s">
        <v>8474</v>
      </c>
      <c r="B7072" t="s">
        <v>5447</v>
      </c>
      <c r="C7072">
        <v>74</v>
      </c>
      <c r="D7072" t="s">
        <v>102</v>
      </c>
      <c r="E7072" t="s">
        <v>10173</v>
      </c>
      <c r="F7072" t="s">
        <v>209</v>
      </c>
      <c r="G7072" t="s">
        <v>183</v>
      </c>
      <c r="H7072">
        <v>5</v>
      </c>
      <c r="I7072" t="s">
        <v>103</v>
      </c>
      <c r="J7072" t="s">
        <v>84</v>
      </c>
      <c r="K7072" t="s">
        <v>31</v>
      </c>
      <c r="L7072" t="s">
        <v>314</v>
      </c>
      <c r="N7072" s="52">
        <v>115920.00000000001</v>
      </c>
      <c r="O7072" s="52">
        <v>115920.00000000001</v>
      </c>
      <c r="P7072">
        <v>1</v>
      </c>
      <c r="Q7072">
        <f>IF(COUNTIF(SolCotizacion!$E:$E,$G7072)&gt;0,1,0)</f>
        <v>0</v>
      </c>
      <c r="R7072">
        <v>12183</v>
      </c>
    </row>
    <row r="7073" spans="1:18" hidden="1">
      <c r="A7073" t="s">
        <v>8475</v>
      </c>
      <c r="B7073" t="s">
        <v>5449</v>
      </c>
      <c r="C7073">
        <v>75</v>
      </c>
      <c r="D7073" t="s">
        <v>102</v>
      </c>
      <c r="E7073" t="s">
        <v>10174</v>
      </c>
      <c r="F7073" t="s">
        <v>210</v>
      </c>
      <c r="G7073" t="s">
        <v>183</v>
      </c>
      <c r="H7073">
        <v>5</v>
      </c>
      <c r="I7073" t="s">
        <v>103</v>
      </c>
      <c r="J7073" t="s">
        <v>84</v>
      </c>
      <c r="K7073" t="s">
        <v>31</v>
      </c>
      <c r="L7073" t="s">
        <v>314</v>
      </c>
      <c r="N7073" s="52">
        <v>386307.26399999997</v>
      </c>
      <c r="O7073" s="52">
        <v>367015.96800000005</v>
      </c>
      <c r="P7073">
        <v>1</v>
      </c>
      <c r="Q7073">
        <f>IF(COUNTIF(SolCotizacion!$E:$E,$G7073)&gt;0,1,0)</f>
        <v>0</v>
      </c>
      <c r="R7073">
        <v>12185</v>
      </c>
    </row>
    <row r="7074" spans="1:18" hidden="1">
      <c r="A7074" t="s">
        <v>8476</v>
      </c>
      <c r="B7074" t="s">
        <v>5451</v>
      </c>
      <c r="C7074">
        <v>76</v>
      </c>
      <c r="D7074" t="s">
        <v>102</v>
      </c>
      <c r="E7074" t="s">
        <v>10175</v>
      </c>
      <c r="F7074" t="s">
        <v>211</v>
      </c>
      <c r="G7074" t="s">
        <v>183</v>
      </c>
      <c r="H7074">
        <v>5</v>
      </c>
      <c r="I7074" t="s">
        <v>103</v>
      </c>
      <c r="J7074" t="s">
        <v>84</v>
      </c>
      <c r="K7074" t="s">
        <v>31</v>
      </c>
      <c r="L7074" t="s">
        <v>314</v>
      </c>
      <c r="N7074" s="52">
        <v>115920.00000000001</v>
      </c>
      <c r="O7074" s="52">
        <v>115920.00000000001</v>
      </c>
      <c r="P7074">
        <v>1</v>
      </c>
      <c r="Q7074">
        <f>IF(COUNTIF(SolCotizacion!$E:$E,$G7074)&gt;0,1,0)</f>
        <v>0</v>
      </c>
      <c r="R7074">
        <v>12187</v>
      </c>
    </row>
    <row r="7075" spans="1:18" hidden="1">
      <c r="A7075" t="s">
        <v>8477</v>
      </c>
      <c r="B7075" t="s">
        <v>5453</v>
      </c>
      <c r="C7075">
        <v>77</v>
      </c>
      <c r="D7075" t="s">
        <v>102</v>
      </c>
      <c r="E7075" t="s">
        <v>10176</v>
      </c>
      <c r="F7075" t="s">
        <v>212</v>
      </c>
      <c r="G7075" t="s">
        <v>184</v>
      </c>
      <c r="H7075">
        <v>5</v>
      </c>
      <c r="I7075" t="s">
        <v>103</v>
      </c>
      <c r="J7075" t="s">
        <v>84</v>
      </c>
      <c r="K7075" t="s">
        <v>31</v>
      </c>
      <c r="L7075" t="s">
        <v>314</v>
      </c>
      <c r="N7075" s="52">
        <v>400354.56000000006</v>
      </c>
      <c r="O7075" s="52">
        <v>380313.64800000004</v>
      </c>
      <c r="P7075">
        <v>1</v>
      </c>
      <c r="Q7075">
        <f>IF(COUNTIF(SolCotizacion!$E:$E,$G7075)&gt;0,1,0)</f>
        <v>0</v>
      </c>
      <c r="R7075">
        <v>12189</v>
      </c>
    </row>
    <row r="7076" spans="1:18" hidden="1">
      <c r="A7076" t="s">
        <v>8478</v>
      </c>
      <c r="B7076" t="s">
        <v>5455</v>
      </c>
      <c r="C7076">
        <v>78</v>
      </c>
      <c r="D7076" t="s">
        <v>102</v>
      </c>
      <c r="E7076" t="s">
        <v>10177</v>
      </c>
      <c r="F7076" t="s">
        <v>213</v>
      </c>
      <c r="G7076" t="s">
        <v>184</v>
      </c>
      <c r="H7076">
        <v>5</v>
      </c>
      <c r="I7076" t="s">
        <v>103</v>
      </c>
      <c r="J7076" t="s">
        <v>84</v>
      </c>
      <c r="K7076" t="s">
        <v>31</v>
      </c>
      <c r="L7076" t="s">
        <v>314</v>
      </c>
      <c r="N7076" s="52">
        <v>272990.49600000004</v>
      </c>
      <c r="O7076" s="52">
        <v>257538.91200000001</v>
      </c>
      <c r="P7076">
        <v>1</v>
      </c>
      <c r="Q7076">
        <f>IF(COUNTIF(SolCotizacion!$E:$E,$G7076)&gt;0,1,0)</f>
        <v>0</v>
      </c>
      <c r="R7076">
        <v>12191</v>
      </c>
    </row>
    <row r="7077" spans="1:18" hidden="1">
      <c r="A7077" t="s">
        <v>8479</v>
      </c>
      <c r="B7077" t="s">
        <v>5457</v>
      </c>
      <c r="C7077">
        <v>79</v>
      </c>
      <c r="D7077" t="s">
        <v>102</v>
      </c>
      <c r="E7077" t="s">
        <v>10178</v>
      </c>
      <c r="F7077" t="s">
        <v>214</v>
      </c>
      <c r="G7077" t="s">
        <v>185</v>
      </c>
      <c r="H7077">
        <v>5</v>
      </c>
      <c r="I7077" t="s">
        <v>103</v>
      </c>
      <c r="J7077" t="s">
        <v>84</v>
      </c>
      <c r="K7077" t="s">
        <v>31</v>
      </c>
      <c r="L7077" t="s">
        <v>314</v>
      </c>
      <c r="N7077" s="52">
        <v>272990.49600000004</v>
      </c>
      <c r="O7077" s="52">
        <v>257538.91200000001</v>
      </c>
      <c r="P7077">
        <v>1</v>
      </c>
      <c r="Q7077">
        <f>IF(COUNTIF(SolCotizacion!$E:$E,$G7077)&gt;0,1,0)</f>
        <v>0</v>
      </c>
      <c r="R7077">
        <v>12193</v>
      </c>
    </row>
    <row r="7078" spans="1:18" hidden="1">
      <c r="A7078" t="s">
        <v>8480</v>
      </c>
      <c r="B7078" t="s">
        <v>5459</v>
      </c>
      <c r="C7078">
        <v>80</v>
      </c>
      <c r="D7078" t="s">
        <v>102</v>
      </c>
      <c r="E7078" t="s">
        <v>10179</v>
      </c>
      <c r="F7078" t="s">
        <v>215</v>
      </c>
      <c r="G7078" t="s">
        <v>185</v>
      </c>
      <c r="H7078">
        <v>5</v>
      </c>
      <c r="I7078" t="s">
        <v>103</v>
      </c>
      <c r="J7078" t="s">
        <v>84</v>
      </c>
      <c r="K7078" t="s">
        <v>31</v>
      </c>
      <c r="L7078" t="s">
        <v>314</v>
      </c>
      <c r="N7078" s="52">
        <v>1649180.5920000002</v>
      </c>
      <c r="O7078" s="52">
        <v>1566721.7280000001</v>
      </c>
      <c r="P7078">
        <v>1</v>
      </c>
      <c r="Q7078">
        <f>IF(COUNTIF(SolCotizacion!$E:$E,$G7078)&gt;0,1,0)</f>
        <v>0</v>
      </c>
      <c r="R7078">
        <v>12195</v>
      </c>
    </row>
    <row r="7079" spans="1:18" hidden="1">
      <c r="A7079" t="s">
        <v>8481</v>
      </c>
      <c r="B7079" t="s">
        <v>5461</v>
      </c>
      <c r="C7079">
        <v>81</v>
      </c>
      <c r="D7079" t="s">
        <v>102</v>
      </c>
      <c r="E7079" t="s">
        <v>10180</v>
      </c>
      <c r="F7079" t="s">
        <v>216</v>
      </c>
      <c r="G7079" t="s">
        <v>186</v>
      </c>
      <c r="H7079">
        <v>5</v>
      </c>
      <c r="I7079" t="s">
        <v>103</v>
      </c>
      <c r="J7079" t="s">
        <v>84</v>
      </c>
      <c r="K7079" t="s">
        <v>31</v>
      </c>
      <c r="L7079" t="s">
        <v>314</v>
      </c>
      <c r="N7079" s="52">
        <v>3401001.1680000001</v>
      </c>
      <c r="O7079" s="52">
        <v>3230978.5440000002</v>
      </c>
      <c r="P7079">
        <v>1</v>
      </c>
      <c r="Q7079">
        <f>IF(COUNTIF(SolCotizacion!$E:$E,$G7079)&gt;0,1,0)</f>
        <v>0</v>
      </c>
      <c r="R7079">
        <v>12197</v>
      </c>
    </row>
    <row r="7080" spans="1:18" hidden="1">
      <c r="A7080" t="s">
        <v>8482</v>
      </c>
      <c r="B7080" t="s">
        <v>5463</v>
      </c>
      <c r="C7080">
        <v>82</v>
      </c>
      <c r="D7080" t="s">
        <v>102</v>
      </c>
      <c r="E7080" t="s">
        <v>10181</v>
      </c>
      <c r="F7080" t="s">
        <v>217</v>
      </c>
      <c r="G7080" t="s">
        <v>186</v>
      </c>
      <c r="H7080">
        <v>5</v>
      </c>
      <c r="I7080" t="s">
        <v>103</v>
      </c>
      <c r="J7080" t="s">
        <v>84</v>
      </c>
      <c r="K7080" t="s">
        <v>31</v>
      </c>
      <c r="L7080" t="s">
        <v>314</v>
      </c>
      <c r="N7080" s="52">
        <v>272990.49600000004</v>
      </c>
      <c r="O7080" s="52">
        <v>257538.91200000001</v>
      </c>
      <c r="P7080">
        <v>1</v>
      </c>
      <c r="Q7080">
        <f>IF(COUNTIF(SolCotizacion!$E:$E,$G7080)&gt;0,1,0)</f>
        <v>0</v>
      </c>
      <c r="R7080">
        <v>12199</v>
      </c>
    </row>
    <row r="7081" spans="1:18" hidden="1">
      <c r="A7081" t="s">
        <v>8483</v>
      </c>
      <c r="B7081" t="s">
        <v>5465</v>
      </c>
      <c r="C7081">
        <v>83</v>
      </c>
      <c r="D7081" t="s">
        <v>102</v>
      </c>
      <c r="E7081" t="s">
        <v>10182</v>
      </c>
      <c r="F7081" t="s">
        <v>218</v>
      </c>
      <c r="G7081" t="s">
        <v>187</v>
      </c>
      <c r="H7081">
        <v>5</v>
      </c>
      <c r="I7081" t="s">
        <v>103</v>
      </c>
      <c r="J7081" t="s">
        <v>84</v>
      </c>
      <c r="K7081" t="s">
        <v>31</v>
      </c>
      <c r="L7081" t="s">
        <v>314</v>
      </c>
      <c r="N7081" s="52">
        <v>417212.64</v>
      </c>
      <c r="O7081" s="52">
        <v>396608.68800000002</v>
      </c>
      <c r="P7081">
        <v>1</v>
      </c>
      <c r="Q7081">
        <f>IF(COUNTIF(SolCotizacion!$E:$E,$G7081)&gt;0,1,0)</f>
        <v>0</v>
      </c>
      <c r="R7081">
        <v>12201</v>
      </c>
    </row>
    <row r="7082" spans="1:18" hidden="1">
      <c r="A7082" t="s">
        <v>8484</v>
      </c>
      <c r="B7082" t="s">
        <v>5467</v>
      </c>
      <c r="C7082">
        <v>84</v>
      </c>
      <c r="D7082" t="s">
        <v>102</v>
      </c>
      <c r="E7082" t="s">
        <v>10183</v>
      </c>
      <c r="F7082" t="s">
        <v>219</v>
      </c>
      <c r="G7082" t="s">
        <v>188</v>
      </c>
      <c r="H7082">
        <v>5</v>
      </c>
      <c r="I7082" t="s">
        <v>103</v>
      </c>
      <c r="J7082" t="s">
        <v>84</v>
      </c>
      <c r="K7082" t="s">
        <v>31</v>
      </c>
      <c r="L7082" t="s">
        <v>314</v>
      </c>
      <c r="N7082" s="52">
        <v>357042.43200000003</v>
      </c>
      <c r="O7082" s="52">
        <v>357042.43200000003</v>
      </c>
      <c r="P7082">
        <v>1</v>
      </c>
      <c r="Q7082">
        <f>IF(COUNTIF(SolCotizacion!$E:$E,$G7082)&gt;0,1,0)</f>
        <v>0</v>
      </c>
      <c r="R7082">
        <v>12203</v>
      </c>
    </row>
    <row r="7083" spans="1:18" hidden="1">
      <c r="A7083" t="s">
        <v>8485</v>
      </c>
      <c r="B7083" t="s">
        <v>5469</v>
      </c>
      <c r="C7083">
        <v>85</v>
      </c>
      <c r="D7083" t="s">
        <v>102</v>
      </c>
      <c r="E7083" t="s">
        <v>10184</v>
      </c>
      <c r="F7083" t="s">
        <v>220</v>
      </c>
      <c r="G7083" t="s">
        <v>189</v>
      </c>
      <c r="H7083">
        <v>5</v>
      </c>
      <c r="I7083" t="s">
        <v>103</v>
      </c>
      <c r="J7083" t="s">
        <v>84</v>
      </c>
      <c r="K7083" t="s">
        <v>31</v>
      </c>
      <c r="L7083" t="s">
        <v>314</v>
      </c>
      <c r="N7083" s="52">
        <v>216894.04800000001</v>
      </c>
      <c r="O7083" s="52">
        <v>206030.68799999999</v>
      </c>
      <c r="P7083">
        <v>1</v>
      </c>
      <c r="Q7083">
        <f>IF(COUNTIF(SolCotizacion!$E:$E,$G7083)&gt;0,1,0)</f>
        <v>0</v>
      </c>
      <c r="R7083">
        <v>12205</v>
      </c>
    </row>
    <row r="7084" spans="1:18" hidden="1">
      <c r="A7084" t="s">
        <v>8486</v>
      </c>
      <c r="B7084" t="s">
        <v>5471</v>
      </c>
      <c r="C7084">
        <v>86</v>
      </c>
      <c r="D7084" t="s">
        <v>102</v>
      </c>
      <c r="E7084" t="s">
        <v>10185</v>
      </c>
      <c r="F7084" t="s">
        <v>221</v>
      </c>
      <c r="G7084" t="s">
        <v>190</v>
      </c>
      <c r="H7084">
        <v>5</v>
      </c>
      <c r="I7084" t="s">
        <v>103</v>
      </c>
      <c r="J7084" t="s">
        <v>84</v>
      </c>
      <c r="K7084" t="s">
        <v>31</v>
      </c>
      <c r="L7084" t="s">
        <v>314</v>
      </c>
      <c r="N7084" s="52">
        <v>834424.17600000009</v>
      </c>
      <c r="O7084" s="52">
        <v>834424.17600000009</v>
      </c>
      <c r="P7084">
        <v>1</v>
      </c>
      <c r="Q7084">
        <f>IF(COUNTIF(SolCotizacion!$E:$E,$G7084)&gt;0,1,0)</f>
        <v>0</v>
      </c>
      <c r="R7084">
        <v>12207</v>
      </c>
    </row>
    <row r="7085" spans="1:18" hidden="1">
      <c r="A7085" t="s">
        <v>8487</v>
      </c>
      <c r="B7085" t="s">
        <v>5473</v>
      </c>
      <c r="C7085">
        <v>87</v>
      </c>
      <c r="D7085" t="s">
        <v>102</v>
      </c>
      <c r="E7085" t="s">
        <v>10186</v>
      </c>
      <c r="F7085" t="s">
        <v>222</v>
      </c>
      <c r="G7085" t="s">
        <v>191</v>
      </c>
      <c r="H7085">
        <v>5</v>
      </c>
      <c r="I7085" t="s">
        <v>103</v>
      </c>
      <c r="J7085" t="s">
        <v>84</v>
      </c>
      <c r="K7085" t="s">
        <v>31</v>
      </c>
      <c r="L7085" t="s">
        <v>314</v>
      </c>
      <c r="N7085" s="52">
        <v>115920.00000000001</v>
      </c>
      <c r="O7085" s="52">
        <v>115920.00000000001</v>
      </c>
      <c r="P7085">
        <v>1</v>
      </c>
      <c r="Q7085">
        <f>IF(COUNTIF(SolCotizacion!$E:$E,$G7085)&gt;0,1,0)</f>
        <v>0</v>
      </c>
      <c r="R7085">
        <v>12209</v>
      </c>
    </row>
    <row r="7086" spans="1:18" hidden="1">
      <c r="A7086" t="s">
        <v>8488</v>
      </c>
      <c r="B7086" t="s">
        <v>5475</v>
      </c>
      <c r="C7086">
        <v>88</v>
      </c>
      <c r="D7086" t="s">
        <v>102</v>
      </c>
      <c r="E7086" t="s">
        <v>10187</v>
      </c>
      <c r="F7086" t="s">
        <v>223</v>
      </c>
      <c r="G7086" t="s">
        <v>192</v>
      </c>
      <c r="H7086">
        <v>5</v>
      </c>
      <c r="I7086" t="s">
        <v>103</v>
      </c>
      <c r="J7086" t="s">
        <v>84</v>
      </c>
      <c r="K7086" t="s">
        <v>31</v>
      </c>
      <c r="L7086" t="s">
        <v>314</v>
      </c>
      <c r="N7086" s="52">
        <v>115920.00000000001</v>
      </c>
      <c r="O7086" s="52">
        <v>115920.00000000001</v>
      </c>
      <c r="P7086">
        <v>1</v>
      </c>
      <c r="Q7086">
        <f>IF(COUNTIF(SolCotizacion!$E:$E,$G7086)&gt;0,1,0)</f>
        <v>0</v>
      </c>
      <c r="R7086">
        <v>12211</v>
      </c>
    </row>
    <row r="7087" spans="1:18" hidden="1">
      <c r="A7087" t="s">
        <v>8489</v>
      </c>
      <c r="B7087" t="s">
        <v>5477</v>
      </c>
      <c r="C7087">
        <v>89</v>
      </c>
      <c r="D7087" t="s">
        <v>102</v>
      </c>
      <c r="E7087" t="s">
        <v>10188</v>
      </c>
      <c r="F7087" t="s">
        <v>224</v>
      </c>
      <c r="G7087" t="s">
        <v>193</v>
      </c>
      <c r="H7087">
        <v>5</v>
      </c>
      <c r="I7087" t="s">
        <v>103</v>
      </c>
      <c r="J7087" t="s">
        <v>84</v>
      </c>
      <c r="K7087" t="s">
        <v>31</v>
      </c>
      <c r="L7087" t="s">
        <v>314</v>
      </c>
      <c r="N7087" s="52">
        <v>115920.00000000001</v>
      </c>
      <c r="O7087" s="52">
        <v>115920.00000000001</v>
      </c>
      <c r="P7087">
        <v>1</v>
      </c>
      <c r="Q7087">
        <f>IF(COUNTIF(SolCotizacion!$E:$E,$G7087)&gt;0,1,0)</f>
        <v>0</v>
      </c>
      <c r="R7087">
        <v>12213</v>
      </c>
    </row>
    <row r="7088" spans="1:18" hidden="1">
      <c r="A7088" t="s">
        <v>8490</v>
      </c>
      <c r="B7088" t="s">
        <v>5479</v>
      </c>
      <c r="C7088">
        <v>90</v>
      </c>
      <c r="D7088" t="s">
        <v>113</v>
      </c>
      <c r="E7088" t="s">
        <v>9853</v>
      </c>
      <c r="F7088" t="s">
        <v>114</v>
      </c>
      <c r="G7088" t="s">
        <v>88</v>
      </c>
      <c r="H7088">
        <v>5</v>
      </c>
      <c r="I7088">
        <v>1</v>
      </c>
      <c r="J7088" t="s">
        <v>88</v>
      </c>
      <c r="K7088" t="s">
        <v>31</v>
      </c>
      <c r="L7088" t="s">
        <v>314</v>
      </c>
      <c r="N7088" s="52">
        <v>59819.688390000003</v>
      </c>
      <c r="O7088" s="52">
        <v>52982.599824000004</v>
      </c>
      <c r="P7088">
        <v>1</v>
      </c>
      <c r="Q7088">
        <f>IF(COUNTIFS(SolCotizacion!$D:$D,$G7088,SolCotizacion!$K:$K,$I7088)&gt;0,1,0)</f>
        <v>0</v>
      </c>
      <c r="R7088">
        <v>12215</v>
      </c>
    </row>
    <row r="7089" spans="1:18" hidden="1">
      <c r="A7089" t="s">
        <v>8491</v>
      </c>
      <c r="B7089" t="s">
        <v>5481</v>
      </c>
      <c r="C7089">
        <v>91</v>
      </c>
      <c r="D7089" t="s">
        <v>113</v>
      </c>
      <c r="E7089" t="s">
        <v>9984</v>
      </c>
      <c r="F7089" t="s">
        <v>114</v>
      </c>
      <c r="G7089" t="s">
        <v>88</v>
      </c>
      <c r="H7089">
        <v>5</v>
      </c>
      <c r="I7089">
        <v>2</v>
      </c>
      <c r="J7089" t="s">
        <v>88</v>
      </c>
      <c r="K7089" t="s">
        <v>31</v>
      </c>
      <c r="L7089" t="s">
        <v>314</v>
      </c>
      <c r="N7089" s="52">
        <v>82892.438859999995</v>
      </c>
      <c r="O7089" s="52">
        <v>73065.338346000004</v>
      </c>
      <c r="P7089">
        <v>1</v>
      </c>
      <c r="Q7089">
        <f>IF(COUNTIFS(SolCotizacion!$D:$D,$G7089,SolCotizacion!$K:$K,$I7089)&gt;0,1,0)</f>
        <v>1</v>
      </c>
      <c r="R7089">
        <v>12217</v>
      </c>
    </row>
    <row r="7090" spans="1:18" hidden="1">
      <c r="A7090" t="s">
        <v>8492</v>
      </c>
      <c r="B7090" t="s">
        <v>5483</v>
      </c>
      <c r="C7090">
        <v>92</v>
      </c>
      <c r="D7090" t="s">
        <v>113</v>
      </c>
      <c r="E7090" t="s">
        <v>9985</v>
      </c>
      <c r="F7090" t="s">
        <v>114</v>
      </c>
      <c r="G7090" t="s">
        <v>88</v>
      </c>
      <c r="H7090">
        <v>5</v>
      </c>
      <c r="I7090">
        <v>3</v>
      </c>
      <c r="J7090" t="s">
        <v>88</v>
      </c>
      <c r="K7090" t="s">
        <v>31</v>
      </c>
      <c r="L7090" t="s">
        <v>314</v>
      </c>
      <c r="N7090" s="52">
        <v>123910.677968</v>
      </c>
      <c r="O7090" s="52">
        <v>111092.47179800001</v>
      </c>
      <c r="P7090">
        <v>1</v>
      </c>
      <c r="Q7090">
        <f>IF(COUNTIFS(SolCotizacion!$D:$D,$G7090,SolCotizacion!$K:$K,$I7090)&gt;0,1,0)</f>
        <v>0</v>
      </c>
      <c r="R7090">
        <v>12219</v>
      </c>
    </row>
    <row r="7091" spans="1:18" hidden="1">
      <c r="A7091" t="s">
        <v>8493</v>
      </c>
      <c r="B7091" t="s">
        <v>5485</v>
      </c>
      <c r="C7091">
        <v>93</v>
      </c>
      <c r="D7091" t="s">
        <v>113</v>
      </c>
      <c r="E7091" t="s">
        <v>10189</v>
      </c>
      <c r="F7091" t="s">
        <v>225</v>
      </c>
      <c r="G7091" t="s">
        <v>176</v>
      </c>
      <c r="H7091">
        <v>5</v>
      </c>
      <c r="I7091" t="s">
        <v>103</v>
      </c>
      <c r="J7091" t="s">
        <v>118</v>
      </c>
      <c r="K7091" t="s">
        <v>325</v>
      </c>
      <c r="L7091" t="s">
        <v>314</v>
      </c>
      <c r="N7091" s="52">
        <v>112770.06510000001</v>
      </c>
      <c r="O7091" s="52">
        <v>112770.06510000001</v>
      </c>
      <c r="P7091">
        <v>1</v>
      </c>
      <c r="Q7091">
        <f>IF(COUNTIF(SolCotizacion!$E:$E,G7091)&gt;0,1,0)</f>
        <v>0</v>
      </c>
      <c r="R7091">
        <v>12221</v>
      </c>
    </row>
    <row r="7092" spans="1:18" hidden="1">
      <c r="A7092" t="s">
        <v>8494</v>
      </c>
      <c r="B7092" t="s">
        <v>5487</v>
      </c>
      <c r="C7092">
        <v>94</v>
      </c>
      <c r="D7092" t="s">
        <v>113</v>
      </c>
      <c r="E7092" t="s">
        <v>10190</v>
      </c>
      <c r="F7092" t="s">
        <v>226</v>
      </c>
      <c r="G7092" t="s">
        <v>177</v>
      </c>
      <c r="H7092">
        <v>5</v>
      </c>
      <c r="I7092" t="s">
        <v>103</v>
      </c>
      <c r="J7092" t="s">
        <v>118</v>
      </c>
      <c r="K7092" t="s">
        <v>325</v>
      </c>
      <c r="L7092" t="s">
        <v>314</v>
      </c>
      <c r="N7092" s="52">
        <v>112770.06510000001</v>
      </c>
      <c r="O7092" s="52">
        <v>112770.06510000001</v>
      </c>
      <c r="P7092">
        <v>1</v>
      </c>
      <c r="Q7092">
        <f>IF(COUNTIF(SolCotizacion!$E:$E,G7092)&gt;0,1,0)</f>
        <v>0</v>
      </c>
      <c r="R7092">
        <v>12223</v>
      </c>
    </row>
    <row r="7093" spans="1:18" hidden="1">
      <c r="A7093" t="s">
        <v>8495</v>
      </c>
      <c r="B7093" t="s">
        <v>5489</v>
      </c>
      <c r="C7093">
        <v>95</v>
      </c>
      <c r="D7093" t="s">
        <v>113</v>
      </c>
      <c r="E7093" t="s">
        <v>10191</v>
      </c>
      <c r="F7093" t="s">
        <v>227</v>
      </c>
      <c r="G7093" t="s">
        <v>178</v>
      </c>
      <c r="H7093">
        <v>5</v>
      </c>
      <c r="I7093" t="s">
        <v>103</v>
      </c>
      <c r="J7093" t="s">
        <v>118</v>
      </c>
      <c r="K7093" t="s">
        <v>325</v>
      </c>
      <c r="L7093" t="s">
        <v>314</v>
      </c>
      <c r="N7093" s="52">
        <v>112770.06510000001</v>
      </c>
      <c r="O7093" s="52">
        <v>112770.06510000001</v>
      </c>
      <c r="P7093">
        <v>1</v>
      </c>
      <c r="Q7093">
        <f>IF(COUNTIF(SolCotizacion!$E:$E,G7093)&gt;0,1,0)</f>
        <v>0</v>
      </c>
      <c r="R7093">
        <v>12225</v>
      </c>
    </row>
    <row r="7094" spans="1:18" hidden="1">
      <c r="A7094" t="s">
        <v>8496</v>
      </c>
      <c r="B7094" t="s">
        <v>5491</v>
      </c>
      <c r="C7094">
        <v>97</v>
      </c>
      <c r="D7094" t="s">
        <v>113</v>
      </c>
      <c r="E7094" t="s">
        <v>10192</v>
      </c>
      <c r="F7094" t="s">
        <v>228</v>
      </c>
      <c r="G7094" t="s">
        <v>179</v>
      </c>
      <c r="H7094">
        <v>5</v>
      </c>
      <c r="I7094" t="s">
        <v>103</v>
      </c>
      <c r="J7094" t="s">
        <v>118</v>
      </c>
      <c r="K7094" t="s">
        <v>325</v>
      </c>
      <c r="L7094" t="s">
        <v>314</v>
      </c>
      <c r="N7094" s="52">
        <v>192916.28571600001</v>
      </c>
      <c r="O7094" s="52">
        <v>175378.93588599999</v>
      </c>
      <c r="P7094">
        <v>1</v>
      </c>
      <c r="Q7094">
        <f>IF(COUNTIF(SolCotizacion!$E:$E,G7094)&gt;0,1,0)</f>
        <v>0</v>
      </c>
      <c r="R7094">
        <v>12229</v>
      </c>
    </row>
    <row r="7095" spans="1:18" hidden="1">
      <c r="A7095" t="s">
        <v>8497</v>
      </c>
      <c r="B7095" t="s">
        <v>5493</v>
      </c>
      <c r="C7095">
        <v>98</v>
      </c>
      <c r="D7095" t="s">
        <v>113</v>
      </c>
      <c r="E7095" t="s">
        <v>10193</v>
      </c>
      <c r="F7095" t="s">
        <v>229</v>
      </c>
      <c r="G7095" t="s">
        <v>180</v>
      </c>
      <c r="H7095">
        <v>5</v>
      </c>
      <c r="I7095" t="s">
        <v>103</v>
      </c>
      <c r="J7095" t="s">
        <v>118</v>
      </c>
      <c r="K7095" t="s">
        <v>325</v>
      </c>
      <c r="L7095" t="s">
        <v>314</v>
      </c>
      <c r="N7095" s="52">
        <v>154332.81602200001</v>
      </c>
      <c r="O7095" s="52">
        <v>140303.14251800001</v>
      </c>
      <c r="P7095">
        <v>1</v>
      </c>
      <c r="Q7095">
        <f>IF(COUNTIF(SolCotizacion!$E:$E,G7095)&gt;0,1,0)</f>
        <v>0</v>
      </c>
      <c r="R7095">
        <v>12231</v>
      </c>
    </row>
    <row r="7096" spans="1:18" hidden="1">
      <c r="A7096" t="s">
        <v>8498</v>
      </c>
      <c r="B7096" t="s">
        <v>5495</v>
      </c>
      <c r="C7096">
        <v>99</v>
      </c>
      <c r="D7096" t="s">
        <v>113</v>
      </c>
      <c r="E7096" t="s">
        <v>10194</v>
      </c>
      <c r="F7096" t="s">
        <v>230</v>
      </c>
      <c r="G7096" t="s">
        <v>181</v>
      </c>
      <c r="H7096">
        <v>5</v>
      </c>
      <c r="I7096" t="s">
        <v>103</v>
      </c>
      <c r="J7096" t="s">
        <v>118</v>
      </c>
      <c r="K7096" t="s">
        <v>325</v>
      </c>
      <c r="L7096" t="s">
        <v>314</v>
      </c>
      <c r="N7096" s="52">
        <v>358272.64657800004</v>
      </c>
      <c r="O7096" s="52">
        <v>325702.49696600001</v>
      </c>
      <c r="P7096">
        <v>1</v>
      </c>
      <c r="Q7096">
        <f>IF(COUNTIF(SolCotizacion!$E:$E,G7096)&gt;0,1,0)</f>
        <v>0</v>
      </c>
      <c r="R7096">
        <v>12233</v>
      </c>
    </row>
    <row r="7097" spans="1:18" hidden="1">
      <c r="A7097" t="s">
        <v>8499</v>
      </c>
      <c r="B7097" t="s">
        <v>5497</v>
      </c>
      <c r="C7097">
        <v>100</v>
      </c>
      <c r="D7097" t="s">
        <v>113</v>
      </c>
      <c r="E7097" t="s">
        <v>10195</v>
      </c>
      <c r="F7097" t="s">
        <v>231</v>
      </c>
      <c r="G7097" t="s">
        <v>182</v>
      </c>
      <c r="H7097">
        <v>5</v>
      </c>
      <c r="I7097" t="s">
        <v>103</v>
      </c>
      <c r="J7097" t="s">
        <v>118</v>
      </c>
      <c r="K7097" t="s">
        <v>325</v>
      </c>
      <c r="L7097" t="s">
        <v>314</v>
      </c>
      <c r="N7097" s="52">
        <v>248035.07266999999</v>
      </c>
      <c r="O7097" s="52">
        <v>225486.43532799999</v>
      </c>
      <c r="P7097">
        <v>1</v>
      </c>
      <c r="Q7097">
        <f>IF(COUNTIF(SolCotizacion!$E:$E,G7097)&gt;0,1,0)</f>
        <v>0</v>
      </c>
      <c r="R7097">
        <v>12235</v>
      </c>
    </row>
    <row r="7098" spans="1:18" hidden="1">
      <c r="A7098" t="s">
        <v>8500</v>
      </c>
      <c r="B7098" t="s">
        <v>5499</v>
      </c>
      <c r="C7098">
        <v>101</v>
      </c>
      <c r="D7098" t="s">
        <v>113</v>
      </c>
      <c r="E7098" t="s">
        <v>10196</v>
      </c>
      <c r="F7098" t="s">
        <v>232</v>
      </c>
      <c r="G7098" t="s">
        <v>183</v>
      </c>
      <c r="H7098">
        <v>5</v>
      </c>
      <c r="I7098" t="s">
        <v>103</v>
      </c>
      <c r="J7098" t="s">
        <v>118</v>
      </c>
      <c r="K7098" t="s">
        <v>325</v>
      </c>
      <c r="L7098" t="s">
        <v>314</v>
      </c>
      <c r="N7098" s="52">
        <v>380319.72594000003</v>
      </c>
      <c r="O7098" s="52">
        <v>345745.50087000005</v>
      </c>
      <c r="P7098">
        <v>1</v>
      </c>
      <c r="Q7098">
        <f>IF(COUNTIF(SolCotizacion!$E:$E,G7098)&gt;0,1,0)</f>
        <v>0</v>
      </c>
      <c r="R7098">
        <v>12237</v>
      </c>
    </row>
    <row r="7099" spans="1:18" hidden="1">
      <c r="A7099" t="s">
        <v>8501</v>
      </c>
      <c r="B7099" t="s">
        <v>5501</v>
      </c>
      <c r="C7099">
        <v>102</v>
      </c>
      <c r="D7099" t="s">
        <v>113</v>
      </c>
      <c r="E7099" t="s">
        <v>10197</v>
      </c>
      <c r="F7099" t="s">
        <v>233</v>
      </c>
      <c r="G7099" t="s">
        <v>184</v>
      </c>
      <c r="H7099">
        <v>5</v>
      </c>
      <c r="I7099" t="s">
        <v>103</v>
      </c>
      <c r="J7099" t="s">
        <v>118</v>
      </c>
      <c r="K7099" t="s">
        <v>325</v>
      </c>
      <c r="L7099" t="s">
        <v>314</v>
      </c>
      <c r="N7099" s="52">
        <v>1047256.9314900001</v>
      </c>
      <c r="O7099" s="52">
        <v>952052.147046</v>
      </c>
      <c r="P7099">
        <v>1</v>
      </c>
      <c r="Q7099">
        <f>IF(COUNTIF(SolCotizacion!$E:$E,G7099)&gt;0,1,0)</f>
        <v>0</v>
      </c>
      <c r="R7099">
        <v>12239</v>
      </c>
    </row>
    <row r="7100" spans="1:18" hidden="1">
      <c r="A7100" t="s">
        <v>8502</v>
      </c>
      <c r="B7100" t="s">
        <v>5503</v>
      </c>
      <c r="C7100">
        <v>103</v>
      </c>
      <c r="D7100" t="s">
        <v>113</v>
      </c>
      <c r="E7100" t="s">
        <v>10198</v>
      </c>
      <c r="F7100" t="s">
        <v>234</v>
      </c>
      <c r="G7100" t="s">
        <v>185</v>
      </c>
      <c r="H7100">
        <v>5</v>
      </c>
      <c r="I7100" t="s">
        <v>103</v>
      </c>
      <c r="J7100" t="s">
        <v>118</v>
      </c>
      <c r="K7100" t="s">
        <v>325</v>
      </c>
      <c r="L7100" t="s">
        <v>314</v>
      </c>
      <c r="N7100" s="52">
        <v>1598444.7907120001</v>
      </c>
      <c r="O7100" s="52">
        <v>1453131.4337540001</v>
      </c>
      <c r="P7100">
        <v>1</v>
      </c>
      <c r="Q7100">
        <f>IF(COUNTIF(SolCotizacion!$E:$E,G7100)&gt;0,1,0)</f>
        <v>0</v>
      </c>
      <c r="R7100">
        <v>12241</v>
      </c>
    </row>
    <row r="7101" spans="1:18" hidden="1">
      <c r="A7101" t="s">
        <v>8503</v>
      </c>
      <c r="B7101" t="s">
        <v>5505</v>
      </c>
      <c r="C7101">
        <v>104</v>
      </c>
      <c r="D7101" t="s">
        <v>113</v>
      </c>
      <c r="E7101" t="s">
        <v>10199</v>
      </c>
      <c r="F7101" t="s">
        <v>235</v>
      </c>
      <c r="G7101" t="s">
        <v>186</v>
      </c>
      <c r="H7101">
        <v>5</v>
      </c>
      <c r="I7101" t="s">
        <v>103</v>
      </c>
      <c r="J7101" t="s">
        <v>118</v>
      </c>
      <c r="K7101" t="s">
        <v>325</v>
      </c>
      <c r="L7101" t="s">
        <v>314</v>
      </c>
      <c r="N7101" s="52">
        <v>2364596.0150119998</v>
      </c>
      <c r="O7101" s="52">
        <v>2149632.6499339999</v>
      </c>
      <c r="P7101">
        <v>1</v>
      </c>
      <c r="Q7101">
        <f>IF(COUNTIF(SolCotizacion!$E:$E,G7101)&gt;0,1,0)</f>
        <v>0</v>
      </c>
      <c r="R7101">
        <v>12243</v>
      </c>
    </row>
    <row r="7102" spans="1:18" hidden="1">
      <c r="A7102" t="s">
        <v>8504</v>
      </c>
      <c r="B7102" t="s">
        <v>5507</v>
      </c>
      <c r="C7102">
        <v>105</v>
      </c>
      <c r="D7102" t="s">
        <v>113</v>
      </c>
      <c r="E7102" t="s">
        <v>10200</v>
      </c>
      <c r="F7102" t="s">
        <v>236</v>
      </c>
      <c r="G7102" t="s">
        <v>187</v>
      </c>
      <c r="H7102">
        <v>5</v>
      </c>
      <c r="I7102" t="s">
        <v>103</v>
      </c>
      <c r="J7102" t="s">
        <v>118</v>
      </c>
      <c r="K7102" t="s">
        <v>325</v>
      </c>
      <c r="L7102" t="s">
        <v>314</v>
      </c>
      <c r="N7102" s="52">
        <v>248035.07266999999</v>
      </c>
      <c r="O7102" s="52">
        <v>225486.43532799999</v>
      </c>
      <c r="P7102">
        <v>1</v>
      </c>
      <c r="Q7102">
        <f>IF(COUNTIF(SolCotizacion!$E:$E,G7102)&gt;0,1,0)</f>
        <v>0</v>
      </c>
      <c r="R7102">
        <v>12245</v>
      </c>
    </row>
    <row r="7103" spans="1:18" hidden="1">
      <c r="A7103" t="s">
        <v>8505</v>
      </c>
      <c r="B7103" t="s">
        <v>5509</v>
      </c>
      <c r="C7103">
        <v>106</v>
      </c>
      <c r="D7103" t="s">
        <v>113</v>
      </c>
      <c r="E7103" t="s">
        <v>10201</v>
      </c>
      <c r="F7103" t="s">
        <v>237</v>
      </c>
      <c r="G7103" t="s">
        <v>188</v>
      </c>
      <c r="H7103">
        <v>5</v>
      </c>
      <c r="I7103" t="s">
        <v>103</v>
      </c>
      <c r="J7103" t="s">
        <v>118</v>
      </c>
      <c r="K7103" t="s">
        <v>325</v>
      </c>
      <c r="L7103" t="s">
        <v>314</v>
      </c>
      <c r="N7103" s="52">
        <v>519300.781846</v>
      </c>
      <c r="O7103" s="52">
        <v>519300.781846</v>
      </c>
      <c r="P7103">
        <v>1</v>
      </c>
      <c r="Q7103">
        <f>IF(COUNTIF(SolCotizacion!$E:$E,G7103)&gt;0,1,0)</f>
        <v>0</v>
      </c>
      <c r="R7103">
        <v>12247</v>
      </c>
    </row>
    <row r="7104" spans="1:18" hidden="1">
      <c r="A7104" t="s">
        <v>8506</v>
      </c>
      <c r="B7104" t="s">
        <v>5511</v>
      </c>
      <c r="C7104">
        <v>107</v>
      </c>
      <c r="D7104" t="s">
        <v>113</v>
      </c>
      <c r="E7104" t="s">
        <v>10202</v>
      </c>
      <c r="F7104" t="s">
        <v>238</v>
      </c>
      <c r="G7104" t="s">
        <v>189</v>
      </c>
      <c r="H7104">
        <v>5</v>
      </c>
      <c r="I7104" t="s">
        <v>103</v>
      </c>
      <c r="J7104" t="s">
        <v>118</v>
      </c>
      <c r="K7104" t="s">
        <v>325</v>
      </c>
      <c r="L7104" t="s">
        <v>314</v>
      </c>
      <c r="N7104" s="52">
        <v>457486.67564600002</v>
      </c>
      <c r="O7104" s="52">
        <v>415897.07728799997</v>
      </c>
      <c r="P7104">
        <v>1</v>
      </c>
      <c r="Q7104">
        <f>IF(COUNTIF(SolCotizacion!$E:$E,G7104)&gt;0,1,0)</f>
        <v>0</v>
      </c>
      <c r="R7104">
        <v>12249</v>
      </c>
    </row>
    <row r="7105" spans="1:19" hidden="1">
      <c r="A7105" t="s">
        <v>8507</v>
      </c>
      <c r="B7105" t="s">
        <v>5513</v>
      </c>
      <c r="C7105">
        <v>108</v>
      </c>
      <c r="D7105" t="s">
        <v>113</v>
      </c>
      <c r="E7105" t="s">
        <v>10203</v>
      </c>
      <c r="F7105" t="s">
        <v>239</v>
      </c>
      <c r="G7105" t="s">
        <v>190</v>
      </c>
      <c r="H7105">
        <v>5</v>
      </c>
      <c r="I7105" t="s">
        <v>103</v>
      </c>
      <c r="J7105" t="s">
        <v>118</v>
      </c>
      <c r="K7105" t="s">
        <v>325</v>
      </c>
      <c r="L7105" t="s">
        <v>314</v>
      </c>
      <c r="N7105" s="52">
        <v>2924483.2792560002</v>
      </c>
      <c r="O7105" s="52">
        <v>2924483.2792560002</v>
      </c>
      <c r="P7105">
        <v>1</v>
      </c>
      <c r="Q7105">
        <f>IF(COUNTIF(SolCotizacion!$E:$E,G7105)&gt;0,1,0)</f>
        <v>0</v>
      </c>
      <c r="R7105">
        <v>12251</v>
      </c>
    </row>
    <row r="7106" spans="1:19" hidden="1">
      <c r="A7106" t="s">
        <v>8508</v>
      </c>
      <c r="B7106" t="s">
        <v>5515</v>
      </c>
      <c r="C7106">
        <v>109</v>
      </c>
      <c r="D7106" t="s">
        <v>113</v>
      </c>
      <c r="E7106" t="s">
        <v>10204</v>
      </c>
      <c r="F7106" t="s">
        <v>240</v>
      </c>
      <c r="G7106" t="s">
        <v>191</v>
      </c>
      <c r="H7106">
        <v>5</v>
      </c>
      <c r="I7106" t="s">
        <v>103</v>
      </c>
      <c r="J7106" t="s">
        <v>118</v>
      </c>
      <c r="K7106" t="s">
        <v>325</v>
      </c>
      <c r="L7106" t="s">
        <v>314</v>
      </c>
      <c r="N7106" s="52">
        <v>614962.01397400012</v>
      </c>
      <c r="O7106" s="52">
        <v>614962.01397400012</v>
      </c>
      <c r="P7106">
        <v>1</v>
      </c>
      <c r="Q7106">
        <f>IF(COUNTIF(SolCotizacion!$E:$E,G7106)&gt;0,1,0)</f>
        <v>0</v>
      </c>
      <c r="R7106">
        <v>12253</v>
      </c>
    </row>
    <row r="7107" spans="1:19" hidden="1">
      <c r="A7107" t="s">
        <v>8509</v>
      </c>
      <c r="B7107" t="s">
        <v>5517</v>
      </c>
      <c r="C7107">
        <v>110</v>
      </c>
      <c r="D7107" t="s">
        <v>113</v>
      </c>
      <c r="E7107" t="s">
        <v>10205</v>
      </c>
      <c r="F7107" t="s">
        <v>241</v>
      </c>
      <c r="G7107" t="s">
        <v>192</v>
      </c>
      <c r="H7107">
        <v>5</v>
      </c>
      <c r="I7107" t="s">
        <v>103</v>
      </c>
      <c r="J7107" t="s">
        <v>118</v>
      </c>
      <c r="K7107" t="s">
        <v>325</v>
      </c>
      <c r="L7107" t="s">
        <v>314</v>
      </c>
      <c r="N7107" s="52">
        <v>1002159.6464880001</v>
      </c>
      <c r="O7107" s="52">
        <v>1002159.6464880001</v>
      </c>
      <c r="P7107">
        <v>1</v>
      </c>
      <c r="Q7107">
        <f>IF(COUNTIF(SolCotizacion!$E:$E,G7107)&gt;0,1,0)</f>
        <v>0</v>
      </c>
      <c r="R7107">
        <v>12255</v>
      </c>
    </row>
    <row r="7108" spans="1:19" hidden="1">
      <c r="A7108" t="s">
        <v>8510</v>
      </c>
      <c r="B7108" t="s">
        <v>5519</v>
      </c>
      <c r="C7108">
        <v>111</v>
      </c>
      <c r="D7108" t="s">
        <v>113</v>
      </c>
      <c r="E7108" t="s">
        <v>10206</v>
      </c>
      <c r="F7108" t="s">
        <v>242</v>
      </c>
      <c r="G7108" t="s">
        <v>193</v>
      </c>
      <c r="H7108">
        <v>5</v>
      </c>
      <c r="I7108" t="s">
        <v>103</v>
      </c>
      <c r="J7108" t="s">
        <v>118</v>
      </c>
      <c r="K7108" t="s">
        <v>325</v>
      </c>
      <c r="L7108" t="s">
        <v>314</v>
      </c>
      <c r="N7108" s="52">
        <v>6557330.1213420006</v>
      </c>
      <c r="O7108" s="52">
        <v>6163745.4095140006</v>
      </c>
      <c r="P7108">
        <v>1</v>
      </c>
      <c r="Q7108">
        <f>IF(COUNTIF(SolCotizacion!$E:$E,G7108)&gt;0,1,0)</f>
        <v>0</v>
      </c>
      <c r="R7108">
        <v>12257</v>
      </c>
    </row>
    <row r="7109" spans="1:19" hidden="1">
      <c r="A7109" t="s">
        <v>8511</v>
      </c>
      <c r="B7109" t="s">
        <v>5521</v>
      </c>
      <c r="C7109">
        <v>112</v>
      </c>
      <c r="D7109" t="s">
        <v>113</v>
      </c>
      <c r="E7109" t="s">
        <v>9995</v>
      </c>
      <c r="F7109" t="s">
        <v>125</v>
      </c>
      <c r="G7109" t="s">
        <v>88</v>
      </c>
      <c r="H7109">
        <v>5</v>
      </c>
      <c r="I7109">
        <v>1</v>
      </c>
      <c r="J7109" t="s">
        <v>88</v>
      </c>
      <c r="K7109" t="s">
        <v>31</v>
      </c>
      <c r="L7109" t="s">
        <v>314</v>
      </c>
      <c r="N7109" s="52">
        <v>176380.97877399999</v>
      </c>
      <c r="O7109" s="52">
        <v>157272.35231400002</v>
      </c>
      <c r="P7109">
        <v>1</v>
      </c>
      <c r="Q7109">
        <f>IF(COUNTIFS(SolCotizacion!$D:$D,$G7109,SolCotizacion!$K:$K,$I7109)&gt;0,1,0)</f>
        <v>0</v>
      </c>
      <c r="R7109">
        <v>12259</v>
      </c>
    </row>
    <row r="7110" spans="1:19" hidden="1">
      <c r="A7110" t="s">
        <v>8512</v>
      </c>
      <c r="B7110" t="s">
        <v>5523</v>
      </c>
      <c r="C7110">
        <v>113</v>
      </c>
      <c r="D7110" t="s">
        <v>113</v>
      </c>
      <c r="E7110" t="s">
        <v>9996</v>
      </c>
      <c r="F7110" t="s">
        <v>125</v>
      </c>
      <c r="G7110" t="s">
        <v>88</v>
      </c>
      <c r="H7110">
        <v>5</v>
      </c>
      <c r="I7110">
        <v>2</v>
      </c>
      <c r="J7110" t="s">
        <v>88</v>
      </c>
      <c r="K7110" t="s">
        <v>31</v>
      </c>
      <c r="L7110" t="s">
        <v>314</v>
      </c>
      <c r="N7110" s="52">
        <v>330712.71140600002</v>
      </c>
      <c r="O7110" s="52">
        <v>293966.85687600001</v>
      </c>
      <c r="P7110">
        <v>1</v>
      </c>
      <c r="Q7110">
        <f>IF(COUNTIFS(SolCotizacion!$D:$D,$G7110,SolCotizacion!$K:$K,$I7110)&gt;0,1,0)</f>
        <v>1</v>
      </c>
      <c r="R7110">
        <v>12261</v>
      </c>
    </row>
    <row r="7111" spans="1:19" hidden="1">
      <c r="A7111" t="s">
        <v>8513</v>
      </c>
      <c r="B7111" t="s">
        <v>5525</v>
      </c>
      <c r="C7111">
        <v>114</v>
      </c>
      <c r="D7111" t="s">
        <v>113</v>
      </c>
      <c r="E7111" t="s">
        <v>9997</v>
      </c>
      <c r="F7111" t="s">
        <v>125</v>
      </c>
      <c r="G7111" t="s">
        <v>88</v>
      </c>
      <c r="H7111">
        <v>5</v>
      </c>
      <c r="I7111">
        <v>3</v>
      </c>
      <c r="J7111" t="s">
        <v>88</v>
      </c>
      <c r="K7111" t="s">
        <v>31</v>
      </c>
      <c r="L7111" t="s">
        <v>314</v>
      </c>
      <c r="N7111" s="52">
        <v>440950.28531399998</v>
      </c>
      <c r="O7111" s="52">
        <v>411553.81836800004</v>
      </c>
      <c r="P7111">
        <v>1</v>
      </c>
      <c r="Q7111">
        <f>IF(COUNTIFS(SolCotizacion!$D:$D,$G7111,SolCotizacion!$K:$K,$I7111)&gt;0,1,0)</f>
        <v>0</v>
      </c>
      <c r="R7111">
        <v>12263</v>
      </c>
    </row>
    <row r="7112" spans="1:19" hidden="1">
      <c r="A7112" t="s">
        <v>8514</v>
      </c>
      <c r="B7112" t="s">
        <v>5527</v>
      </c>
      <c r="C7112">
        <v>115</v>
      </c>
      <c r="D7112" t="s">
        <v>113</v>
      </c>
      <c r="E7112" t="s">
        <v>252</v>
      </c>
      <c r="F7112" t="s">
        <v>243</v>
      </c>
      <c r="G7112" t="s">
        <v>176</v>
      </c>
      <c r="H7112">
        <v>5</v>
      </c>
      <c r="I7112">
        <v>1</v>
      </c>
      <c r="J7112" t="s">
        <v>127</v>
      </c>
      <c r="K7112" t="s">
        <v>31</v>
      </c>
      <c r="L7112" t="s">
        <v>314</v>
      </c>
      <c r="M7112" s="53">
        <v>0.04</v>
      </c>
      <c r="N7112" s="52">
        <v>63374.115574000003</v>
      </c>
      <c r="O7112" s="52">
        <v>63557.033078</v>
      </c>
      <c r="P7112">
        <v>1</v>
      </c>
      <c r="Q7112">
        <f>IF(SUMIFS(SolCotizacion!$P:$P,SolCotizacion!$E:$E,$G7112,SolCotizacion!$K:$K,$I7112)&gt;499,1,0)</f>
        <v>0</v>
      </c>
      <c r="R7112">
        <v>12265</v>
      </c>
      <c r="S7112" s="56">
        <f>IF(SUMIFS(SolCotizacion!$P:$P,SolCotizacion!$E:$E,$G7112,SolCotizacion!$K:$K,$I7112)&gt;499,4%,0)</f>
        <v>0</v>
      </c>
    </row>
    <row r="7113" spans="1:19" hidden="1">
      <c r="A7113" t="s">
        <v>8515</v>
      </c>
      <c r="B7113" t="s">
        <v>5529</v>
      </c>
      <c r="C7113">
        <v>116</v>
      </c>
      <c r="D7113" t="s">
        <v>113</v>
      </c>
      <c r="E7113" t="s">
        <v>253</v>
      </c>
      <c r="F7113" t="s">
        <v>243</v>
      </c>
      <c r="G7113" t="s">
        <v>176</v>
      </c>
      <c r="H7113">
        <v>5</v>
      </c>
      <c r="I7113">
        <v>2</v>
      </c>
      <c r="J7113" t="s">
        <v>127</v>
      </c>
      <c r="K7113" t="s">
        <v>31</v>
      </c>
      <c r="L7113" t="s">
        <v>314</v>
      </c>
      <c r="M7113" s="53">
        <v>0.04</v>
      </c>
      <c r="N7113" s="52">
        <v>64144.261412</v>
      </c>
      <c r="O7113" s="52">
        <v>64327.178916000004</v>
      </c>
      <c r="P7113">
        <v>1</v>
      </c>
      <c r="Q7113">
        <f>IF(SUMIFS(SolCotizacion!$P:$P,SolCotizacion!$E:$E,$G7113,SolCotizacion!$K:$K,$I7113)&gt;499,1,0)</f>
        <v>0</v>
      </c>
      <c r="R7113">
        <v>12266</v>
      </c>
      <c r="S7113" s="56">
        <f>IF(SUMIFS(SolCotizacion!$P:$P,SolCotizacion!$E:$E,$G7113,SolCotizacion!$K:$K,$I7113)&gt;499,4%,0)</f>
        <v>0</v>
      </c>
    </row>
    <row r="7114" spans="1:19" hidden="1">
      <c r="A7114" t="s">
        <v>8516</v>
      </c>
      <c r="B7114" t="s">
        <v>5531</v>
      </c>
      <c r="C7114">
        <v>117</v>
      </c>
      <c r="D7114" t="s">
        <v>113</v>
      </c>
      <c r="E7114" t="s">
        <v>254</v>
      </c>
      <c r="F7114" t="s">
        <v>243</v>
      </c>
      <c r="G7114" t="s">
        <v>176</v>
      </c>
      <c r="H7114">
        <v>5</v>
      </c>
      <c r="I7114">
        <v>3</v>
      </c>
      <c r="J7114" t="s">
        <v>127</v>
      </c>
      <c r="K7114" t="s">
        <v>31</v>
      </c>
      <c r="L7114" t="s">
        <v>314</v>
      </c>
      <c r="M7114" s="53">
        <v>0.04</v>
      </c>
      <c r="N7114" s="52">
        <v>76764.196894000008</v>
      </c>
      <c r="O7114" s="52">
        <v>76947.114398000005</v>
      </c>
      <c r="P7114">
        <v>1</v>
      </c>
      <c r="Q7114">
        <f>IF(SUMIFS(SolCotizacion!$P:$P,SolCotizacion!$E:$E,$G7114,SolCotizacion!$K:$K,$I7114)&gt;499,1,0)</f>
        <v>0</v>
      </c>
      <c r="R7114">
        <v>12267</v>
      </c>
      <c r="S7114" s="56">
        <f>IF(SUMIFS(SolCotizacion!$P:$P,SolCotizacion!$E:$E,$G7114,SolCotizacion!$K:$K,$I7114)&gt;499,4%,0)</f>
        <v>0</v>
      </c>
    </row>
    <row r="7115" spans="1:19" hidden="1">
      <c r="A7115" t="s">
        <v>8517</v>
      </c>
      <c r="B7115" t="s">
        <v>5533</v>
      </c>
      <c r="C7115">
        <v>118</v>
      </c>
      <c r="D7115" t="s">
        <v>113</v>
      </c>
      <c r="E7115" t="s">
        <v>10207</v>
      </c>
      <c r="F7115" t="s">
        <v>244</v>
      </c>
      <c r="G7115" t="s">
        <v>177</v>
      </c>
      <c r="H7115">
        <v>5</v>
      </c>
      <c r="I7115">
        <v>1</v>
      </c>
      <c r="J7115" t="s">
        <v>127</v>
      </c>
      <c r="K7115" t="s">
        <v>31</v>
      </c>
      <c r="L7115" t="s">
        <v>314</v>
      </c>
      <c r="M7115" s="53">
        <v>0.04</v>
      </c>
      <c r="N7115" s="52">
        <v>70061.273282000009</v>
      </c>
      <c r="O7115" s="52">
        <v>70244.190786000006</v>
      </c>
      <c r="P7115">
        <v>1</v>
      </c>
      <c r="Q7115">
        <f>IF(SUMIFS(SolCotizacion!$P:$P,SolCotizacion!$E:$E,$G7115,SolCotizacion!$K:$K,$I7115)&gt;499,1,0)</f>
        <v>0</v>
      </c>
      <c r="R7115">
        <v>12268</v>
      </c>
      <c r="S7115" s="56">
        <f>IF(SUMIFS(SolCotizacion!$P:$P,SolCotizacion!$E:$E,$G7115,SolCotizacion!$K:$K,$I7115)&gt;499,4%,0)</f>
        <v>0</v>
      </c>
    </row>
    <row r="7116" spans="1:19" hidden="1">
      <c r="A7116" t="s">
        <v>8518</v>
      </c>
      <c r="B7116" t="s">
        <v>5535</v>
      </c>
      <c r="C7116">
        <v>119</v>
      </c>
      <c r="D7116" t="s">
        <v>113</v>
      </c>
      <c r="E7116" t="s">
        <v>10208</v>
      </c>
      <c r="F7116" t="s">
        <v>244</v>
      </c>
      <c r="G7116" t="s">
        <v>177</v>
      </c>
      <c r="H7116">
        <v>5</v>
      </c>
      <c r="I7116">
        <v>2</v>
      </c>
      <c r="J7116" t="s">
        <v>127</v>
      </c>
      <c r="K7116" t="s">
        <v>31</v>
      </c>
      <c r="L7116" t="s">
        <v>314</v>
      </c>
      <c r="M7116" s="53">
        <v>0.04</v>
      </c>
      <c r="N7116" s="52">
        <v>70831.419119999991</v>
      </c>
      <c r="O7116" s="52">
        <v>71014.336624000003</v>
      </c>
      <c r="P7116">
        <v>1</v>
      </c>
      <c r="Q7116">
        <f>IF(SUMIFS(SolCotizacion!$P:$P,SolCotizacion!$E:$E,$G7116,SolCotizacion!$K:$K,$I7116)&gt;499,1,0)</f>
        <v>0</v>
      </c>
      <c r="R7116">
        <v>12269</v>
      </c>
      <c r="S7116" s="56">
        <f>IF(SUMIFS(SolCotizacion!$P:$P,SolCotizacion!$E:$E,$G7116,SolCotizacion!$K:$K,$I7116)&gt;499,4%,0)</f>
        <v>0</v>
      </c>
    </row>
    <row r="7117" spans="1:19" hidden="1">
      <c r="A7117" t="s">
        <v>8519</v>
      </c>
      <c r="B7117" t="s">
        <v>5537</v>
      </c>
      <c r="C7117">
        <v>120</v>
      </c>
      <c r="D7117" t="s">
        <v>113</v>
      </c>
      <c r="E7117" t="s">
        <v>10209</v>
      </c>
      <c r="F7117" t="s">
        <v>244</v>
      </c>
      <c r="G7117" t="s">
        <v>177</v>
      </c>
      <c r="H7117">
        <v>5</v>
      </c>
      <c r="I7117">
        <v>3</v>
      </c>
      <c r="J7117" t="s">
        <v>127</v>
      </c>
      <c r="K7117" t="s">
        <v>31</v>
      </c>
      <c r="L7117" t="s">
        <v>314</v>
      </c>
      <c r="M7117" s="53">
        <v>0.04</v>
      </c>
      <c r="N7117" s="52">
        <v>83451.354602000007</v>
      </c>
      <c r="O7117" s="52">
        <v>83634.272106000004</v>
      </c>
      <c r="P7117">
        <v>1</v>
      </c>
      <c r="Q7117">
        <f>IF(SUMIFS(SolCotizacion!$P:$P,SolCotizacion!$E:$E,$G7117,SolCotizacion!$K:$K,$I7117)&gt;499,1,0)</f>
        <v>0</v>
      </c>
      <c r="R7117">
        <v>12270</v>
      </c>
      <c r="S7117" s="56">
        <f>IF(SUMIFS(SolCotizacion!$P:$P,SolCotizacion!$E:$E,$G7117,SolCotizacion!$K:$K,$I7117)&gt;499,4%,0)</f>
        <v>0</v>
      </c>
    </row>
    <row r="7118" spans="1:19" hidden="1">
      <c r="A7118" t="s">
        <v>8520</v>
      </c>
      <c r="B7118" t="s">
        <v>5539</v>
      </c>
      <c r="C7118">
        <v>121</v>
      </c>
      <c r="D7118" t="s">
        <v>113</v>
      </c>
      <c r="E7118" t="s">
        <v>10210</v>
      </c>
      <c r="F7118" t="s">
        <v>245</v>
      </c>
      <c r="G7118" t="s">
        <v>178</v>
      </c>
      <c r="H7118">
        <v>5</v>
      </c>
      <c r="I7118">
        <v>1</v>
      </c>
      <c r="J7118" t="s">
        <v>127</v>
      </c>
      <c r="K7118" t="s">
        <v>31</v>
      </c>
      <c r="L7118" t="s">
        <v>314</v>
      </c>
      <c r="M7118" s="53">
        <v>0.04</v>
      </c>
      <c r="N7118" s="52">
        <v>86460.227853999997</v>
      </c>
      <c r="O7118" s="52">
        <v>86643.155676000009</v>
      </c>
      <c r="P7118">
        <v>1</v>
      </c>
      <c r="Q7118">
        <f>IF(SUMIFS(SolCotizacion!$P:$P,SolCotizacion!$E:$E,$G7118,SolCotizacion!$K:$K,$I7118)&gt;499,1,0)</f>
        <v>0</v>
      </c>
      <c r="R7118">
        <v>12271</v>
      </c>
      <c r="S7118" s="56">
        <f>IF(SUMIFS(SolCotizacion!$P:$P,SolCotizacion!$E:$E,$G7118,SolCotizacion!$K:$K,$I7118)&gt;499,4%,0)</f>
        <v>0</v>
      </c>
    </row>
    <row r="7119" spans="1:19" hidden="1">
      <c r="A7119" t="s">
        <v>8521</v>
      </c>
      <c r="B7119" t="s">
        <v>5541</v>
      </c>
      <c r="C7119">
        <v>122</v>
      </c>
      <c r="D7119" t="s">
        <v>113</v>
      </c>
      <c r="E7119" t="s">
        <v>10211</v>
      </c>
      <c r="F7119" t="s">
        <v>245</v>
      </c>
      <c r="G7119" t="s">
        <v>178</v>
      </c>
      <c r="H7119">
        <v>5</v>
      </c>
      <c r="I7119">
        <v>2</v>
      </c>
      <c r="J7119" t="s">
        <v>127</v>
      </c>
      <c r="K7119" t="s">
        <v>31</v>
      </c>
      <c r="L7119" t="s">
        <v>314</v>
      </c>
      <c r="M7119" s="53">
        <v>0.04</v>
      </c>
      <c r="N7119" s="52">
        <v>87230.373692000008</v>
      </c>
      <c r="O7119" s="52">
        <v>87413.301514000006</v>
      </c>
      <c r="P7119">
        <v>1</v>
      </c>
      <c r="Q7119">
        <f>IF(SUMIFS(SolCotizacion!$P:$P,SolCotizacion!$E:$E,$G7119,SolCotizacion!$K:$K,$I7119)&gt;499,1,0)</f>
        <v>0</v>
      </c>
      <c r="R7119">
        <v>12272</v>
      </c>
      <c r="S7119" s="56">
        <f>IF(SUMIFS(SolCotizacion!$P:$P,SolCotizacion!$E:$E,$G7119,SolCotizacion!$K:$K,$I7119)&gt;499,4%,0)</f>
        <v>0</v>
      </c>
    </row>
    <row r="7120" spans="1:19" hidden="1">
      <c r="A7120" t="s">
        <v>8522</v>
      </c>
      <c r="B7120" t="s">
        <v>5543</v>
      </c>
      <c r="C7120">
        <v>123</v>
      </c>
      <c r="D7120" t="s">
        <v>113</v>
      </c>
      <c r="E7120" t="s">
        <v>10212</v>
      </c>
      <c r="F7120" t="s">
        <v>245</v>
      </c>
      <c r="G7120" t="s">
        <v>178</v>
      </c>
      <c r="H7120">
        <v>5</v>
      </c>
      <c r="I7120">
        <v>3</v>
      </c>
      <c r="J7120" t="s">
        <v>127</v>
      </c>
      <c r="K7120" t="s">
        <v>31</v>
      </c>
      <c r="L7120" t="s">
        <v>314</v>
      </c>
      <c r="M7120" s="53">
        <v>0.04</v>
      </c>
      <c r="N7120" s="52">
        <v>99850.309173999995</v>
      </c>
      <c r="O7120" s="52">
        <v>100033.23699600001</v>
      </c>
      <c r="P7120">
        <v>1</v>
      </c>
      <c r="Q7120">
        <f>IF(SUMIFS(SolCotizacion!$P:$P,SolCotizacion!$E:$E,$G7120,SolCotizacion!$K:$K,$I7120)&gt;499,1,0)</f>
        <v>0</v>
      </c>
      <c r="R7120">
        <v>12273</v>
      </c>
      <c r="S7120" s="56">
        <f>IF(SUMIFS(SolCotizacion!$P:$P,SolCotizacion!$E:$E,$G7120,SolCotizacion!$K:$K,$I7120)&gt;499,4%,0)</f>
        <v>0</v>
      </c>
    </row>
    <row r="7121" spans="1:19" hidden="1">
      <c r="A7121" t="s">
        <v>8523</v>
      </c>
      <c r="B7121" t="s">
        <v>5545</v>
      </c>
      <c r="C7121">
        <v>127</v>
      </c>
      <c r="D7121" t="s">
        <v>113</v>
      </c>
      <c r="E7121" t="s">
        <v>10213</v>
      </c>
      <c r="F7121" t="s">
        <v>246</v>
      </c>
      <c r="G7121" t="s">
        <v>179</v>
      </c>
      <c r="H7121">
        <v>5</v>
      </c>
      <c r="I7121">
        <v>1</v>
      </c>
      <c r="J7121" t="s">
        <v>127</v>
      </c>
      <c r="K7121" t="s">
        <v>31</v>
      </c>
      <c r="L7121" t="s">
        <v>314</v>
      </c>
      <c r="M7121" s="53">
        <v>0.04</v>
      </c>
      <c r="N7121" s="52">
        <v>50847.743716000004</v>
      </c>
      <c r="O7121" s="52">
        <v>49026.369083999998</v>
      </c>
      <c r="P7121">
        <v>1</v>
      </c>
      <c r="Q7121">
        <f>IF(SUMIFS(SolCotizacion!$P:$P,SolCotizacion!$E:$E,$G7121,SolCotizacion!$K:$K,$I7121)&gt;499,1,0)</f>
        <v>0</v>
      </c>
      <c r="R7121">
        <v>12277</v>
      </c>
      <c r="S7121" s="56">
        <f>IF(SUMIFS(SolCotizacion!$P:$P,SolCotizacion!$E:$E,$G7121,SolCotizacion!$K:$K,$I7121)&gt;499,4%,0)</f>
        <v>0</v>
      </c>
    </row>
    <row r="7122" spans="1:19" hidden="1">
      <c r="A7122" t="s">
        <v>8524</v>
      </c>
      <c r="B7122" t="s">
        <v>5547</v>
      </c>
      <c r="C7122">
        <v>128</v>
      </c>
      <c r="D7122" t="s">
        <v>113</v>
      </c>
      <c r="E7122" t="s">
        <v>10214</v>
      </c>
      <c r="F7122" t="s">
        <v>246</v>
      </c>
      <c r="G7122" t="s">
        <v>179</v>
      </c>
      <c r="H7122">
        <v>5</v>
      </c>
      <c r="I7122">
        <v>2</v>
      </c>
      <c r="J7122" t="s">
        <v>127</v>
      </c>
      <c r="K7122" t="s">
        <v>31</v>
      </c>
      <c r="L7122" t="s">
        <v>314</v>
      </c>
      <c r="M7122" s="53">
        <v>0.04</v>
      </c>
      <c r="N7122" s="52">
        <v>51029.938959999999</v>
      </c>
      <c r="O7122" s="52">
        <v>49208.564328</v>
      </c>
      <c r="P7122">
        <v>1</v>
      </c>
      <c r="Q7122">
        <f>IF(SUMIFS(SolCotizacion!$P:$P,SolCotizacion!$E:$E,$G7122,SolCotizacion!$K:$K,$I7122)&gt;499,1,0)</f>
        <v>0</v>
      </c>
      <c r="R7122">
        <v>12278</v>
      </c>
      <c r="S7122" s="56">
        <f>IF(SUMIFS(SolCotizacion!$P:$P,SolCotizacion!$E:$E,$G7122,SolCotizacion!$K:$K,$I7122)&gt;499,4%,0)</f>
        <v>0</v>
      </c>
    </row>
    <row r="7123" spans="1:19" hidden="1">
      <c r="A7123" t="s">
        <v>8525</v>
      </c>
      <c r="B7123" t="s">
        <v>5549</v>
      </c>
      <c r="C7123">
        <v>129</v>
      </c>
      <c r="D7123" t="s">
        <v>113</v>
      </c>
      <c r="E7123" t="s">
        <v>10215</v>
      </c>
      <c r="F7123" t="s">
        <v>246</v>
      </c>
      <c r="G7123" t="s">
        <v>179</v>
      </c>
      <c r="H7123">
        <v>5</v>
      </c>
      <c r="I7123">
        <v>3</v>
      </c>
      <c r="J7123" t="s">
        <v>127</v>
      </c>
      <c r="K7123" t="s">
        <v>31</v>
      </c>
      <c r="L7123" t="s">
        <v>314</v>
      </c>
      <c r="M7123" s="53">
        <v>0.04</v>
      </c>
      <c r="N7123" s="52">
        <v>51570.498980000004</v>
      </c>
      <c r="O7123" s="52">
        <v>49749.124348000005</v>
      </c>
      <c r="P7123">
        <v>1</v>
      </c>
      <c r="Q7123">
        <f>IF(SUMIFS(SolCotizacion!$P:$P,SolCotizacion!$E:$E,$G7123,SolCotizacion!$K:$K,$I7123)&gt;499,1,0)</f>
        <v>0</v>
      </c>
      <c r="R7123">
        <v>12279</v>
      </c>
      <c r="S7123" s="56">
        <f>IF(SUMIFS(SolCotizacion!$P:$P,SolCotizacion!$E:$E,$G7123,SolCotizacion!$K:$K,$I7123)&gt;499,4%,0)</f>
        <v>0</v>
      </c>
    </row>
    <row r="7124" spans="1:19" hidden="1">
      <c r="A7124" t="s">
        <v>8526</v>
      </c>
      <c r="B7124" t="s">
        <v>5551</v>
      </c>
      <c r="C7124">
        <v>130</v>
      </c>
      <c r="D7124" t="s">
        <v>113</v>
      </c>
      <c r="E7124" t="s">
        <v>10216</v>
      </c>
      <c r="F7124" t="s">
        <v>247</v>
      </c>
      <c r="G7124" t="s">
        <v>180</v>
      </c>
      <c r="H7124">
        <v>5</v>
      </c>
      <c r="I7124">
        <v>1</v>
      </c>
      <c r="J7124" t="s">
        <v>127</v>
      </c>
      <c r="K7124" t="s">
        <v>31</v>
      </c>
      <c r="L7124" t="s">
        <v>314</v>
      </c>
      <c r="M7124" s="53">
        <v>0.04</v>
      </c>
      <c r="N7124" s="52">
        <v>39436.613524</v>
      </c>
      <c r="O7124" s="52">
        <v>37815.645406000003</v>
      </c>
      <c r="P7124">
        <v>1</v>
      </c>
      <c r="Q7124">
        <f>IF(SUMIFS(SolCotizacion!$P:$P,SolCotizacion!$E:$E,$G7124,SolCotizacion!$K:$K,$I7124)&gt;499,1,0)</f>
        <v>0</v>
      </c>
      <c r="R7124">
        <v>12280</v>
      </c>
      <c r="S7124" s="56">
        <f>IF(SUMIFS(SolCotizacion!$P:$P,SolCotizacion!$E:$E,$G7124,SolCotizacion!$K:$K,$I7124)&gt;499,4%,0)</f>
        <v>0</v>
      </c>
    </row>
    <row r="7125" spans="1:19" hidden="1">
      <c r="A7125" t="s">
        <v>8527</v>
      </c>
      <c r="B7125" t="s">
        <v>5553</v>
      </c>
      <c r="C7125">
        <v>131</v>
      </c>
      <c r="D7125" t="s">
        <v>113</v>
      </c>
      <c r="E7125" t="s">
        <v>10217</v>
      </c>
      <c r="F7125" t="s">
        <v>247</v>
      </c>
      <c r="G7125" t="s">
        <v>180</v>
      </c>
      <c r="H7125">
        <v>5</v>
      </c>
      <c r="I7125">
        <v>2</v>
      </c>
      <c r="J7125" t="s">
        <v>127</v>
      </c>
      <c r="K7125" t="s">
        <v>31</v>
      </c>
      <c r="L7125" t="s">
        <v>314</v>
      </c>
      <c r="M7125" s="53">
        <v>0.04</v>
      </c>
      <c r="N7125" s="52">
        <v>42842.275783999998</v>
      </c>
      <c r="O7125" s="52">
        <v>41221.307666000008</v>
      </c>
      <c r="P7125">
        <v>1</v>
      </c>
      <c r="Q7125">
        <f>IF(SUMIFS(SolCotizacion!$P:$P,SolCotizacion!$E:$E,$G7125,SolCotizacion!$K:$K,$I7125)&gt;499,1,0)</f>
        <v>0</v>
      </c>
      <c r="R7125">
        <v>12281</v>
      </c>
      <c r="S7125" s="56">
        <f>IF(SUMIFS(SolCotizacion!$P:$P,SolCotizacion!$E:$E,$G7125,SolCotizacion!$K:$K,$I7125)&gt;499,4%,0)</f>
        <v>0</v>
      </c>
    </row>
    <row r="7126" spans="1:19" hidden="1">
      <c r="A7126" t="s">
        <v>8528</v>
      </c>
      <c r="B7126" t="s">
        <v>5555</v>
      </c>
      <c r="C7126">
        <v>132</v>
      </c>
      <c r="D7126" t="s">
        <v>113</v>
      </c>
      <c r="E7126" t="s">
        <v>10218</v>
      </c>
      <c r="F7126" t="s">
        <v>247</v>
      </c>
      <c r="G7126" t="s">
        <v>180</v>
      </c>
      <c r="H7126">
        <v>5</v>
      </c>
      <c r="I7126">
        <v>3</v>
      </c>
      <c r="J7126" t="s">
        <v>127</v>
      </c>
      <c r="K7126" t="s">
        <v>31</v>
      </c>
      <c r="L7126" t="s">
        <v>314</v>
      </c>
      <c r="M7126" s="53">
        <v>0.04</v>
      </c>
      <c r="N7126" s="52">
        <v>56338.374554000002</v>
      </c>
      <c r="O7126" s="52">
        <v>54717.406435999997</v>
      </c>
      <c r="P7126">
        <v>1</v>
      </c>
      <c r="Q7126">
        <f>IF(SUMIFS(SolCotizacion!$P:$P,SolCotizacion!$E:$E,$G7126,SolCotizacion!$K:$K,$I7126)&gt;499,1,0)</f>
        <v>0</v>
      </c>
      <c r="R7126">
        <v>12282</v>
      </c>
      <c r="S7126" s="56">
        <f>IF(SUMIFS(SolCotizacion!$P:$P,SolCotizacion!$E:$E,$G7126,SolCotizacion!$K:$K,$I7126)&gt;499,4%,0)</f>
        <v>0</v>
      </c>
    </row>
    <row r="7127" spans="1:19" hidden="1">
      <c r="A7127" t="s">
        <v>8529</v>
      </c>
      <c r="B7127" t="s">
        <v>5557</v>
      </c>
      <c r="C7127">
        <v>133</v>
      </c>
      <c r="D7127" t="s">
        <v>113</v>
      </c>
      <c r="E7127" t="s">
        <v>10219</v>
      </c>
      <c r="F7127" t="s">
        <v>248</v>
      </c>
      <c r="G7127" t="s">
        <v>181</v>
      </c>
      <c r="H7127">
        <v>5</v>
      </c>
      <c r="I7127">
        <v>1</v>
      </c>
      <c r="J7127" t="s">
        <v>127</v>
      </c>
      <c r="K7127" t="s">
        <v>31</v>
      </c>
      <c r="L7127" t="s">
        <v>314</v>
      </c>
      <c r="M7127" s="53">
        <v>0.04</v>
      </c>
      <c r="N7127" s="52">
        <v>159495.324142</v>
      </c>
      <c r="O7127" s="52">
        <v>152262.272008</v>
      </c>
      <c r="P7127">
        <v>1</v>
      </c>
      <c r="Q7127">
        <f>IF(SUMIFS(SolCotizacion!$P:$P,SolCotizacion!$E:$E,$G7127,SolCotizacion!$K:$K,$I7127)&gt;499,1,0)</f>
        <v>0</v>
      </c>
      <c r="R7127">
        <v>12283</v>
      </c>
      <c r="S7127" s="56">
        <f>IF(SUMIFS(SolCotizacion!$P:$P,SolCotizacion!$E:$E,$G7127,SolCotizacion!$K:$K,$I7127)&gt;499,4%,0)</f>
        <v>0</v>
      </c>
    </row>
    <row r="7128" spans="1:19" hidden="1">
      <c r="A7128" t="s">
        <v>8530</v>
      </c>
      <c r="B7128" t="s">
        <v>5559</v>
      </c>
      <c r="C7128">
        <v>134</v>
      </c>
      <c r="D7128" t="s">
        <v>113</v>
      </c>
      <c r="E7128" t="s">
        <v>10220</v>
      </c>
      <c r="F7128" t="s">
        <v>248</v>
      </c>
      <c r="G7128" t="s">
        <v>181</v>
      </c>
      <c r="H7128">
        <v>5</v>
      </c>
      <c r="I7128">
        <v>2</v>
      </c>
      <c r="J7128" t="s">
        <v>127</v>
      </c>
      <c r="K7128" t="s">
        <v>31</v>
      </c>
      <c r="L7128" t="s">
        <v>314</v>
      </c>
      <c r="M7128" s="53">
        <v>0.04</v>
      </c>
      <c r="N7128" s="52">
        <v>162900.93481199999</v>
      </c>
      <c r="O7128" s="52">
        <v>155667.88267799999</v>
      </c>
      <c r="P7128">
        <v>1</v>
      </c>
      <c r="Q7128">
        <f>IF(SUMIFS(SolCotizacion!$P:$P,SolCotizacion!$E:$E,$G7128,SolCotizacion!$K:$K,$I7128)&gt;499,1,0)</f>
        <v>0</v>
      </c>
      <c r="R7128">
        <v>12284</v>
      </c>
      <c r="S7128" s="56">
        <f>IF(SUMIFS(SolCotizacion!$P:$P,SolCotizacion!$E:$E,$G7128,SolCotizacion!$K:$K,$I7128)&gt;499,4%,0)</f>
        <v>0</v>
      </c>
    </row>
    <row r="7129" spans="1:19" hidden="1">
      <c r="A7129" t="s">
        <v>8531</v>
      </c>
      <c r="B7129" t="s">
        <v>5561</v>
      </c>
      <c r="C7129">
        <v>135</v>
      </c>
      <c r="D7129" t="s">
        <v>113</v>
      </c>
      <c r="E7129" t="s">
        <v>10221</v>
      </c>
      <c r="F7129" t="s">
        <v>248</v>
      </c>
      <c r="G7129" t="s">
        <v>181</v>
      </c>
      <c r="H7129">
        <v>5</v>
      </c>
      <c r="I7129">
        <v>3</v>
      </c>
      <c r="J7129" t="s">
        <v>127</v>
      </c>
      <c r="K7129" t="s">
        <v>31</v>
      </c>
      <c r="L7129" t="s">
        <v>314</v>
      </c>
      <c r="M7129" s="53">
        <v>0.04</v>
      </c>
      <c r="N7129" s="52">
        <v>176397.04390000002</v>
      </c>
      <c r="O7129" s="52">
        <v>169163.99176599999</v>
      </c>
      <c r="P7129">
        <v>1</v>
      </c>
      <c r="Q7129">
        <f>IF(SUMIFS(SolCotizacion!$P:$P,SolCotizacion!$E:$E,$G7129,SolCotizacion!$K:$K,$I7129)&gt;499,1,0)</f>
        <v>0</v>
      </c>
      <c r="R7129">
        <v>12285</v>
      </c>
      <c r="S7129" s="56">
        <f>IF(SUMIFS(SolCotizacion!$P:$P,SolCotizacion!$E:$E,$G7129,SolCotizacion!$K:$K,$I7129)&gt;499,4%,0)</f>
        <v>0</v>
      </c>
    </row>
    <row r="7130" spans="1:19" hidden="1">
      <c r="A7130" t="s">
        <v>8532</v>
      </c>
      <c r="B7130" t="s">
        <v>5563</v>
      </c>
      <c r="C7130">
        <v>136</v>
      </c>
      <c r="D7130" t="s">
        <v>113</v>
      </c>
      <c r="E7130" t="s">
        <v>10222</v>
      </c>
      <c r="F7130" t="s">
        <v>249</v>
      </c>
      <c r="G7130" t="s">
        <v>182</v>
      </c>
      <c r="H7130">
        <v>5</v>
      </c>
      <c r="I7130">
        <v>1</v>
      </c>
      <c r="J7130" t="s">
        <v>127</v>
      </c>
      <c r="K7130" t="s">
        <v>31</v>
      </c>
      <c r="L7130" t="s">
        <v>314</v>
      </c>
      <c r="M7130" s="53">
        <v>0.04</v>
      </c>
      <c r="N7130" s="52">
        <v>57475.490380000003</v>
      </c>
      <c r="O7130" s="52">
        <v>55052.803344000007</v>
      </c>
      <c r="P7130">
        <v>1</v>
      </c>
      <c r="Q7130">
        <f>IF(SUMIFS(SolCotizacion!$P:$P,SolCotizacion!$E:$E,$G7130,SolCotizacion!$K:$K,$I7130)&gt;499,1,0)</f>
        <v>0</v>
      </c>
      <c r="R7130">
        <v>12286</v>
      </c>
      <c r="S7130" s="56">
        <f>IF(SUMIFS(SolCotizacion!$P:$P,SolCotizacion!$E:$E,$G7130,SolCotizacion!$K:$K,$I7130)&gt;499,4%,0)</f>
        <v>0</v>
      </c>
    </row>
    <row r="7131" spans="1:19" hidden="1">
      <c r="A7131" t="s">
        <v>8533</v>
      </c>
      <c r="B7131" t="s">
        <v>5565</v>
      </c>
      <c r="C7131">
        <v>137</v>
      </c>
      <c r="D7131" t="s">
        <v>113</v>
      </c>
      <c r="E7131" t="s">
        <v>10223</v>
      </c>
      <c r="F7131" t="s">
        <v>249</v>
      </c>
      <c r="G7131" t="s">
        <v>182</v>
      </c>
      <c r="H7131">
        <v>5</v>
      </c>
      <c r="I7131">
        <v>2</v>
      </c>
      <c r="J7131" t="s">
        <v>127</v>
      </c>
      <c r="K7131" t="s">
        <v>31</v>
      </c>
      <c r="L7131" t="s">
        <v>314</v>
      </c>
      <c r="M7131" s="53">
        <v>0.04</v>
      </c>
      <c r="N7131" s="52">
        <v>60881.142322000007</v>
      </c>
      <c r="O7131" s="52">
        <v>58458.414014000009</v>
      </c>
      <c r="P7131">
        <v>1</v>
      </c>
      <c r="Q7131">
        <f>IF(SUMIFS(SolCotizacion!$P:$P,SolCotizacion!$E:$E,$G7131,SolCotizacion!$K:$K,$I7131)&gt;499,1,0)</f>
        <v>0</v>
      </c>
      <c r="R7131">
        <v>12287</v>
      </c>
      <c r="S7131" s="56">
        <f>IF(SUMIFS(SolCotizacion!$P:$P,SolCotizacion!$E:$E,$G7131,SolCotizacion!$K:$K,$I7131)&gt;499,4%,0)</f>
        <v>0</v>
      </c>
    </row>
    <row r="7132" spans="1:19" hidden="1">
      <c r="A7132" t="s">
        <v>8534</v>
      </c>
      <c r="B7132" t="s">
        <v>5567</v>
      </c>
      <c r="C7132">
        <v>138</v>
      </c>
      <c r="D7132" t="s">
        <v>113</v>
      </c>
      <c r="E7132" t="s">
        <v>10224</v>
      </c>
      <c r="F7132" t="s">
        <v>249</v>
      </c>
      <c r="G7132" t="s">
        <v>182</v>
      </c>
      <c r="H7132">
        <v>5</v>
      </c>
      <c r="I7132">
        <v>3</v>
      </c>
      <c r="J7132" t="s">
        <v>127</v>
      </c>
      <c r="K7132" t="s">
        <v>31</v>
      </c>
      <c r="L7132" t="s">
        <v>314</v>
      </c>
      <c r="M7132" s="53">
        <v>0.04</v>
      </c>
      <c r="N7132" s="52">
        <v>74377.251409999997</v>
      </c>
      <c r="O7132" s="52">
        <v>71954.564373999994</v>
      </c>
      <c r="P7132">
        <v>1</v>
      </c>
      <c r="Q7132">
        <f>IF(SUMIFS(SolCotizacion!$P:$P,SolCotizacion!$E:$E,$G7132,SolCotizacion!$K:$K,$I7132)&gt;499,1,0)</f>
        <v>0</v>
      </c>
      <c r="R7132">
        <v>12288</v>
      </c>
      <c r="S7132" s="56">
        <f>IF(SUMIFS(SolCotizacion!$P:$P,SolCotizacion!$E:$E,$G7132,SolCotizacion!$K:$K,$I7132)&gt;499,4%,0)</f>
        <v>0</v>
      </c>
    </row>
    <row r="7133" spans="1:19" hidden="1">
      <c r="A7133" t="s">
        <v>8535</v>
      </c>
      <c r="B7133" t="s">
        <v>5569</v>
      </c>
      <c r="C7133">
        <v>139</v>
      </c>
      <c r="D7133" t="s">
        <v>113</v>
      </c>
      <c r="E7133" t="s">
        <v>10225</v>
      </c>
      <c r="F7133" t="s">
        <v>250</v>
      </c>
      <c r="G7133" t="s">
        <v>183</v>
      </c>
      <c r="H7133">
        <v>5</v>
      </c>
      <c r="I7133">
        <v>1</v>
      </c>
      <c r="J7133" t="s">
        <v>127</v>
      </c>
      <c r="K7133" t="s">
        <v>31</v>
      </c>
      <c r="L7133" t="s">
        <v>314</v>
      </c>
      <c r="M7133" s="53">
        <v>0.04</v>
      </c>
      <c r="N7133" s="52">
        <v>69501.377330000003</v>
      </c>
      <c r="O7133" s="52">
        <v>66477.419162000006</v>
      </c>
      <c r="P7133">
        <v>1</v>
      </c>
      <c r="Q7133">
        <f>IF(SUMIFS(SolCotizacion!$P:$P,SolCotizacion!$E:$E,$G7133,SolCotizacion!$K:$K,$I7133)&gt;499,1,0)</f>
        <v>0</v>
      </c>
      <c r="R7133">
        <v>12289</v>
      </c>
      <c r="S7133" s="56">
        <f>IF(SUMIFS(SolCotizacion!$P:$P,SolCotizacion!$E:$E,$G7133,SolCotizacion!$K:$K,$I7133)&gt;499,4%,0)</f>
        <v>0</v>
      </c>
    </row>
    <row r="7134" spans="1:19" hidden="1">
      <c r="A7134" t="s">
        <v>8536</v>
      </c>
      <c r="B7134" t="s">
        <v>5571</v>
      </c>
      <c r="C7134">
        <v>140</v>
      </c>
      <c r="D7134" t="s">
        <v>113</v>
      </c>
      <c r="E7134" t="s">
        <v>10226</v>
      </c>
      <c r="F7134" t="s">
        <v>250</v>
      </c>
      <c r="G7134" t="s">
        <v>183</v>
      </c>
      <c r="H7134">
        <v>5</v>
      </c>
      <c r="I7134">
        <v>2</v>
      </c>
      <c r="J7134" t="s">
        <v>127</v>
      </c>
      <c r="K7134" t="s">
        <v>31</v>
      </c>
      <c r="L7134" t="s">
        <v>314</v>
      </c>
      <c r="M7134" s="53">
        <v>0.04</v>
      </c>
      <c r="N7134" s="52">
        <v>72907.029272</v>
      </c>
      <c r="O7134" s="52">
        <v>69883.029832000015</v>
      </c>
      <c r="P7134">
        <v>1</v>
      </c>
      <c r="Q7134">
        <f>IF(SUMIFS(SolCotizacion!$P:$P,SolCotizacion!$E:$E,$G7134,SolCotizacion!$K:$K,$I7134)&gt;499,1,0)</f>
        <v>0</v>
      </c>
      <c r="R7134">
        <v>12290</v>
      </c>
      <c r="S7134" s="56">
        <f>IF(SUMIFS(SolCotizacion!$P:$P,SolCotizacion!$E:$E,$G7134,SolCotizacion!$K:$K,$I7134)&gt;499,4%,0)</f>
        <v>0</v>
      </c>
    </row>
    <row r="7135" spans="1:19" hidden="1">
      <c r="A7135" t="s">
        <v>8537</v>
      </c>
      <c r="B7135" t="s">
        <v>5573</v>
      </c>
      <c r="C7135">
        <v>141</v>
      </c>
      <c r="D7135" t="s">
        <v>113</v>
      </c>
      <c r="E7135" t="s">
        <v>10227</v>
      </c>
      <c r="F7135" t="s">
        <v>250</v>
      </c>
      <c r="G7135" t="s">
        <v>183</v>
      </c>
      <c r="H7135">
        <v>5</v>
      </c>
      <c r="I7135">
        <v>3</v>
      </c>
      <c r="J7135" t="s">
        <v>127</v>
      </c>
      <c r="K7135" t="s">
        <v>31</v>
      </c>
      <c r="L7135" t="s">
        <v>314</v>
      </c>
      <c r="M7135" s="53">
        <v>0.04</v>
      </c>
      <c r="N7135" s="52">
        <v>86403.138359999997</v>
      </c>
      <c r="O7135" s="52">
        <v>83379.180192</v>
      </c>
      <c r="P7135">
        <v>1</v>
      </c>
      <c r="Q7135">
        <f>IF(SUMIFS(SolCotizacion!$P:$P,SolCotizacion!$E:$E,$G7135,SolCotizacion!$K:$K,$I7135)&gt;499,1,0)</f>
        <v>0</v>
      </c>
      <c r="R7135">
        <v>12291</v>
      </c>
      <c r="S7135" s="56">
        <f>IF(SUMIFS(SolCotizacion!$P:$P,SolCotizacion!$E:$E,$G7135,SolCotizacion!$K:$K,$I7135)&gt;499,4%,0)</f>
        <v>0</v>
      </c>
    </row>
    <row r="7136" spans="1:19" hidden="1">
      <c r="A7136" t="s">
        <v>8538</v>
      </c>
      <c r="B7136" t="s">
        <v>5575</v>
      </c>
      <c r="C7136">
        <v>142</v>
      </c>
      <c r="D7136" t="s">
        <v>113</v>
      </c>
      <c r="E7136" t="s">
        <v>10228</v>
      </c>
      <c r="F7136" t="s">
        <v>251</v>
      </c>
      <c r="G7136" t="s">
        <v>184</v>
      </c>
      <c r="H7136">
        <v>5</v>
      </c>
      <c r="I7136">
        <v>1</v>
      </c>
      <c r="J7136" t="s">
        <v>127</v>
      </c>
      <c r="K7136" t="s">
        <v>31</v>
      </c>
      <c r="L7136" t="s">
        <v>314</v>
      </c>
      <c r="M7136" s="53">
        <v>0.04</v>
      </c>
      <c r="N7136" s="52">
        <v>163704.37683600001</v>
      </c>
      <c r="O7136" s="52">
        <v>155870.01229799999</v>
      </c>
      <c r="P7136">
        <v>1</v>
      </c>
      <c r="Q7136">
        <f>IF(SUMIFS(SolCotizacion!$P:$P,SolCotizacion!$E:$E,$G7136,SolCotizacion!$K:$K,$I7136)&gt;499,1,0)</f>
        <v>0</v>
      </c>
      <c r="R7136">
        <v>12292</v>
      </c>
      <c r="S7136" s="56">
        <f>IF(SUMIFS(SolCotizacion!$P:$P,SolCotizacion!$E:$E,$G7136,SolCotizacion!$K:$K,$I7136)&gt;499,4%,0)</f>
        <v>0</v>
      </c>
    </row>
    <row r="7137" spans="1:19" hidden="1">
      <c r="A7137" t="s">
        <v>8539</v>
      </c>
      <c r="B7137" t="s">
        <v>5577</v>
      </c>
      <c r="C7137">
        <v>143</v>
      </c>
      <c r="D7137" t="s">
        <v>113</v>
      </c>
      <c r="E7137" t="s">
        <v>10229</v>
      </c>
      <c r="F7137" t="s">
        <v>251</v>
      </c>
      <c r="G7137" t="s">
        <v>184</v>
      </c>
      <c r="H7137">
        <v>5</v>
      </c>
      <c r="I7137">
        <v>2</v>
      </c>
      <c r="J7137" t="s">
        <v>127</v>
      </c>
      <c r="K7137" t="s">
        <v>31</v>
      </c>
      <c r="L7137" t="s">
        <v>314</v>
      </c>
      <c r="M7137" s="53">
        <v>0.04</v>
      </c>
      <c r="N7137" s="52">
        <v>167110.02877800001</v>
      </c>
      <c r="O7137" s="52">
        <v>159275.66423999998</v>
      </c>
      <c r="P7137">
        <v>1</v>
      </c>
      <c r="Q7137">
        <f>IF(SUMIFS(SolCotizacion!$P:$P,SolCotizacion!$E:$E,$G7137,SolCotizacion!$K:$K,$I7137)&gt;499,1,0)</f>
        <v>0</v>
      </c>
      <c r="R7137">
        <v>12293</v>
      </c>
      <c r="S7137" s="56">
        <f>IF(SUMIFS(SolCotizacion!$P:$P,SolCotizacion!$E:$E,$G7137,SolCotizacion!$K:$K,$I7137)&gt;499,4%,0)</f>
        <v>0</v>
      </c>
    </row>
    <row r="7138" spans="1:19" hidden="1">
      <c r="A7138" t="s">
        <v>8540</v>
      </c>
      <c r="B7138" t="s">
        <v>5579</v>
      </c>
      <c r="C7138">
        <v>144</v>
      </c>
      <c r="D7138" t="s">
        <v>113</v>
      </c>
      <c r="E7138" t="s">
        <v>10230</v>
      </c>
      <c r="F7138" t="s">
        <v>251</v>
      </c>
      <c r="G7138" t="s">
        <v>184</v>
      </c>
      <c r="H7138">
        <v>5</v>
      </c>
      <c r="I7138">
        <v>3</v>
      </c>
      <c r="J7138" t="s">
        <v>127</v>
      </c>
      <c r="K7138" t="s">
        <v>31</v>
      </c>
      <c r="L7138" t="s">
        <v>314</v>
      </c>
      <c r="M7138" s="53">
        <v>0.04</v>
      </c>
      <c r="N7138" s="52">
        <v>180606.137866</v>
      </c>
      <c r="O7138" s="52">
        <v>172771.77332800001</v>
      </c>
      <c r="P7138">
        <v>1</v>
      </c>
      <c r="Q7138">
        <f>IF(SUMIFS(SolCotizacion!$P:$P,SolCotizacion!$E:$E,$G7138,SolCotizacion!$K:$K,$I7138)&gt;499,1,0)</f>
        <v>0</v>
      </c>
      <c r="R7138">
        <v>12294</v>
      </c>
      <c r="S7138" s="56">
        <f>IF(SUMIFS(SolCotizacion!$P:$P,SolCotizacion!$E:$E,$G7138,SolCotizacion!$K:$K,$I7138)&gt;499,4%,0)</f>
        <v>0</v>
      </c>
    </row>
    <row r="7139" spans="1:19" hidden="1">
      <c r="A7139" t="s">
        <v>8541</v>
      </c>
      <c r="B7139" t="s">
        <v>5581</v>
      </c>
      <c r="C7139">
        <v>145</v>
      </c>
      <c r="D7139" t="s">
        <v>113</v>
      </c>
      <c r="E7139" t="s">
        <v>10231</v>
      </c>
      <c r="F7139" t="s">
        <v>252</v>
      </c>
      <c r="G7139" t="s">
        <v>185</v>
      </c>
      <c r="H7139">
        <v>5</v>
      </c>
      <c r="I7139">
        <v>1</v>
      </c>
      <c r="J7139" t="s">
        <v>127</v>
      </c>
      <c r="K7139" t="s">
        <v>31</v>
      </c>
      <c r="L7139" t="s">
        <v>314</v>
      </c>
      <c r="M7139" s="53">
        <v>0.04</v>
      </c>
      <c r="N7139" s="52">
        <v>243877.145666</v>
      </c>
      <c r="O7139" s="52">
        <v>231633.28064799999</v>
      </c>
      <c r="P7139">
        <v>1</v>
      </c>
      <c r="Q7139">
        <f>IF(SUMIFS(SolCotizacion!$P:$P,SolCotizacion!$E:$E,$G7139,SolCotizacion!$K:$K,$I7139)&gt;499,1,0)</f>
        <v>0</v>
      </c>
      <c r="R7139">
        <v>12295</v>
      </c>
      <c r="S7139" s="56">
        <f>IF(SUMIFS(SolCotizacion!$P:$P,SolCotizacion!$E:$E,$G7139,SolCotizacion!$K:$K,$I7139)&gt;499,4%,0)</f>
        <v>0</v>
      </c>
    </row>
    <row r="7140" spans="1:19" hidden="1">
      <c r="A7140" t="s">
        <v>8542</v>
      </c>
      <c r="B7140" t="s">
        <v>5583</v>
      </c>
      <c r="C7140">
        <v>146</v>
      </c>
      <c r="D7140" t="s">
        <v>113</v>
      </c>
      <c r="E7140" t="s">
        <v>10232</v>
      </c>
      <c r="F7140" t="s">
        <v>252</v>
      </c>
      <c r="G7140" t="s">
        <v>185</v>
      </c>
      <c r="H7140">
        <v>5</v>
      </c>
      <c r="I7140">
        <v>2</v>
      </c>
      <c r="J7140" t="s">
        <v>127</v>
      </c>
      <c r="K7140" t="s">
        <v>31</v>
      </c>
      <c r="L7140" t="s">
        <v>314</v>
      </c>
      <c r="M7140" s="53">
        <v>0.04</v>
      </c>
      <c r="N7140" s="52">
        <v>247282.75633599999</v>
      </c>
      <c r="O7140" s="52">
        <v>235038.89131800001</v>
      </c>
      <c r="P7140">
        <v>1</v>
      </c>
      <c r="Q7140">
        <f>IF(SUMIFS(SolCotizacion!$P:$P,SolCotizacion!$E:$E,$G7140,SolCotizacion!$K:$K,$I7140)&gt;499,1,0)</f>
        <v>0</v>
      </c>
      <c r="R7140">
        <v>12296</v>
      </c>
      <c r="S7140" s="56">
        <f>IF(SUMIFS(SolCotizacion!$P:$P,SolCotizacion!$E:$E,$G7140,SolCotizacion!$K:$K,$I7140)&gt;499,4%,0)</f>
        <v>0</v>
      </c>
    </row>
    <row r="7141" spans="1:19" hidden="1">
      <c r="A7141" t="s">
        <v>8543</v>
      </c>
      <c r="B7141" t="s">
        <v>5585</v>
      </c>
      <c r="C7141">
        <v>147</v>
      </c>
      <c r="D7141" t="s">
        <v>113</v>
      </c>
      <c r="E7141" t="s">
        <v>10233</v>
      </c>
      <c r="F7141" t="s">
        <v>252</v>
      </c>
      <c r="G7141" t="s">
        <v>185</v>
      </c>
      <c r="H7141">
        <v>5</v>
      </c>
      <c r="I7141">
        <v>3</v>
      </c>
      <c r="J7141" t="s">
        <v>127</v>
      </c>
      <c r="K7141" t="s">
        <v>31</v>
      </c>
      <c r="L7141" t="s">
        <v>314</v>
      </c>
      <c r="M7141" s="53">
        <v>0.04</v>
      </c>
      <c r="N7141" s="52">
        <v>260778.86542400002</v>
      </c>
      <c r="O7141" s="52">
        <v>248535.04167800001</v>
      </c>
      <c r="P7141">
        <v>1</v>
      </c>
      <c r="Q7141">
        <f>IF(SUMIFS(SolCotizacion!$P:$P,SolCotizacion!$E:$E,$G7141,SolCotizacion!$K:$K,$I7141)&gt;499,1,0)</f>
        <v>0</v>
      </c>
      <c r="R7141">
        <v>12297</v>
      </c>
      <c r="S7141" s="56">
        <f>IF(SUMIFS(SolCotizacion!$P:$P,SolCotizacion!$E:$E,$G7141,SolCotizacion!$K:$K,$I7141)&gt;499,4%,0)</f>
        <v>0</v>
      </c>
    </row>
    <row r="7142" spans="1:19" hidden="1">
      <c r="A7142" t="s">
        <v>8544</v>
      </c>
      <c r="B7142" t="s">
        <v>5587</v>
      </c>
      <c r="C7142">
        <v>148</v>
      </c>
      <c r="D7142" t="s">
        <v>113</v>
      </c>
      <c r="E7142" t="s">
        <v>10234</v>
      </c>
      <c r="F7142" t="s">
        <v>253</v>
      </c>
      <c r="G7142" t="s">
        <v>186</v>
      </c>
      <c r="H7142">
        <v>5</v>
      </c>
      <c r="I7142">
        <v>1</v>
      </c>
      <c r="J7142" t="s">
        <v>127</v>
      </c>
      <c r="K7142" t="s">
        <v>31</v>
      </c>
      <c r="L7142" t="s">
        <v>314</v>
      </c>
      <c r="M7142" s="53">
        <v>0.04</v>
      </c>
      <c r="N7142" s="52">
        <v>282381.52789000003</v>
      </c>
      <c r="O7142" s="52">
        <v>270738.97527600004</v>
      </c>
      <c r="P7142">
        <v>1</v>
      </c>
      <c r="Q7142">
        <f>IF(SUMIFS(SolCotizacion!$P:$P,SolCotizacion!$E:$E,$G7142,SolCotizacion!$K:$K,$I7142)&gt;499,1,0)</f>
        <v>0</v>
      </c>
      <c r="R7142">
        <v>12298</v>
      </c>
      <c r="S7142" s="56">
        <f>IF(SUMIFS(SolCotizacion!$P:$P,SolCotizacion!$E:$E,$G7142,SolCotizacion!$K:$K,$I7142)&gt;499,4%,0)</f>
        <v>0</v>
      </c>
    </row>
    <row r="7143" spans="1:19" hidden="1">
      <c r="A7143" t="s">
        <v>8545</v>
      </c>
      <c r="B7143" t="s">
        <v>5589</v>
      </c>
      <c r="C7143">
        <v>149</v>
      </c>
      <c r="D7143" t="s">
        <v>113</v>
      </c>
      <c r="E7143" t="s">
        <v>10235</v>
      </c>
      <c r="F7143" t="s">
        <v>253</v>
      </c>
      <c r="G7143" t="s">
        <v>186</v>
      </c>
      <c r="H7143">
        <v>5</v>
      </c>
      <c r="I7143">
        <v>2</v>
      </c>
      <c r="J7143" t="s">
        <v>127</v>
      </c>
      <c r="K7143" t="s">
        <v>31</v>
      </c>
      <c r="L7143" t="s">
        <v>314</v>
      </c>
      <c r="M7143" s="53">
        <v>0.04</v>
      </c>
      <c r="N7143" s="52">
        <v>287214.19018600002</v>
      </c>
      <c r="O7143" s="52">
        <v>275571.63757199998</v>
      </c>
      <c r="P7143">
        <v>1</v>
      </c>
      <c r="Q7143">
        <f>IF(SUMIFS(SolCotizacion!$P:$P,SolCotizacion!$E:$E,$G7143,SolCotizacion!$K:$K,$I7143)&gt;499,1,0)</f>
        <v>0</v>
      </c>
      <c r="R7143">
        <v>12299</v>
      </c>
      <c r="S7143" s="56">
        <f>IF(SUMIFS(SolCotizacion!$P:$P,SolCotizacion!$E:$E,$G7143,SolCotizacion!$K:$K,$I7143)&gt;499,4%,0)</f>
        <v>0</v>
      </c>
    </row>
    <row r="7144" spans="1:19" hidden="1">
      <c r="A7144" t="s">
        <v>8546</v>
      </c>
      <c r="B7144" t="s">
        <v>5591</v>
      </c>
      <c r="C7144">
        <v>150</v>
      </c>
      <c r="D7144" t="s">
        <v>113</v>
      </c>
      <c r="E7144" t="s">
        <v>10236</v>
      </c>
      <c r="F7144" t="s">
        <v>253</v>
      </c>
      <c r="G7144" t="s">
        <v>186</v>
      </c>
      <c r="H7144">
        <v>5</v>
      </c>
      <c r="I7144">
        <v>3</v>
      </c>
      <c r="J7144" t="s">
        <v>127</v>
      </c>
      <c r="K7144" t="s">
        <v>31</v>
      </c>
      <c r="L7144" t="s">
        <v>314</v>
      </c>
      <c r="M7144" s="53">
        <v>0.04</v>
      </c>
      <c r="N7144" s="52">
        <v>290242.34778000001</v>
      </c>
      <c r="O7144" s="52">
        <v>278599.79516600003</v>
      </c>
      <c r="P7144">
        <v>1</v>
      </c>
      <c r="Q7144">
        <f>IF(SUMIFS(SolCotizacion!$P:$P,SolCotizacion!$E:$E,$G7144,SolCotizacion!$K:$K,$I7144)&gt;499,1,0)</f>
        <v>0</v>
      </c>
      <c r="R7144">
        <v>12300</v>
      </c>
      <c r="S7144" s="56">
        <f>IF(SUMIFS(SolCotizacion!$P:$P,SolCotizacion!$E:$E,$G7144,SolCotizacion!$K:$K,$I7144)&gt;499,4%,0)</f>
        <v>0</v>
      </c>
    </row>
    <row r="7145" spans="1:19" hidden="1">
      <c r="A7145" t="s">
        <v>8547</v>
      </c>
      <c r="B7145" t="s">
        <v>5593</v>
      </c>
      <c r="C7145">
        <v>151</v>
      </c>
      <c r="D7145" t="s">
        <v>113</v>
      </c>
      <c r="E7145" t="s">
        <v>10237</v>
      </c>
      <c r="F7145" t="s">
        <v>254</v>
      </c>
      <c r="G7145" t="s">
        <v>187</v>
      </c>
      <c r="H7145">
        <v>5</v>
      </c>
      <c r="I7145">
        <v>1</v>
      </c>
      <c r="J7145" t="s">
        <v>127</v>
      </c>
      <c r="K7145" t="s">
        <v>31</v>
      </c>
      <c r="L7145" t="s">
        <v>314</v>
      </c>
      <c r="M7145" s="53">
        <v>0.04</v>
      </c>
      <c r="N7145" s="52">
        <v>61329.727690000007</v>
      </c>
      <c r="O7145" s="52">
        <v>58506.186354000005</v>
      </c>
      <c r="P7145">
        <v>1</v>
      </c>
      <c r="Q7145">
        <f>IF(SUMIFS(SolCotizacion!$P:$P,SolCotizacion!$E:$E,$G7145,SolCotizacion!$K:$K,$I7145)&gt;499,1,0)</f>
        <v>0</v>
      </c>
      <c r="R7145">
        <v>12301</v>
      </c>
      <c r="S7145" s="56">
        <f>IF(SUMIFS(SolCotizacion!$P:$P,SolCotizacion!$E:$E,$G7145,SolCotizacion!$K:$K,$I7145)&gt;499,4%,0)</f>
        <v>0</v>
      </c>
    </row>
    <row r="7146" spans="1:19" hidden="1">
      <c r="A7146" t="s">
        <v>8548</v>
      </c>
      <c r="B7146" t="s">
        <v>5595</v>
      </c>
      <c r="C7146">
        <v>152</v>
      </c>
      <c r="D7146" t="s">
        <v>113</v>
      </c>
      <c r="E7146" t="s">
        <v>10238</v>
      </c>
      <c r="F7146" t="s">
        <v>254</v>
      </c>
      <c r="G7146" t="s">
        <v>187</v>
      </c>
      <c r="H7146">
        <v>5</v>
      </c>
      <c r="I7146">
        <v>2</v>
      </c>
      <c r="J7146" t="s">
        <v>127</v>
      </c>
      <c r="K7146" t="s">
        <v>31</v>
      </c>
      <c r="L7146" t="s">
        <v>314</v>
      </c>
      <c r="M7146" s="53">
        <v>0.04</v>
      </c>
      <c r="N7146" s="52">
        <v>61907.32933</v>
      </c>
      <c r="O7146" s="52">
        <v>59083.777676000005</v>
      </c>
      <c r="P7146">
        <v>1</v>
      </c>
      <c r="Q7146">
        <f>IF(SUMIFS(SolCotizacion!$P:$P,SolCotizacion!$E:$E,$G7146,SolCotizacion!$K:$K,$I7146)&gt;499,1,0)</f>
        <v>0</v>
      </c>
      <c r="R7146">
        <v>12302</v>
      </c>
      <c r="S7146" s="56">
        <f>IF(SUMIFS(SolCotizacion!$P:$P,SolCotizacion!$E:$E,$G7146,SolCotizacion!$K:$K,$I7146)&gt;499,4%,0)</f>
        <v>0</v>
      </c>
    </row>
    <row r="7147" spans="1:19" hidden="1">
      <c r="A7147" t="s">
        <v>8549</v>
      </c>
      <c r="B7147" t="s">
        <v>5597</v>
      </c>
      <c r="C7147">
        <v>153</v>
      </c>
      <c r="D7147" t="s">
        <v>113</v>
      </c>
      <c r="E7147" t="s">
        <v>10239</v>
      </c>
      <c r="F7147" t="s">
        <v>254</v>
      </c>
      <c r="G7147" t="s">
        <v>187</v>
      </c>
      <c r="H7147">
        <v>5</v>
      </c>
      <c r="I7147">
        <v>3</v>
      </c>
      <c r="J7147" t="s">
        <v>127</v>
      </c>
      <c r="K7147" t="s">
        <v>31</v>
      </c>
      <c r="L7147" t="s">
        <v>314</v>
      </c>
      <c r="M7147" s="53">
        <v>0.04</v>
      </c>
      <c r="N7147" s="52">
        <v>65303.148218000002</v>
      </c>
      <c r="O7147" s="52">
        <v>62479.596564000007</v>
      </c>
      <c r="P7147">
        <v>1</v>
      </c>
      <c r="Q7147">
        <f>IF(SUMIFS(SolCotizacion!$P:$P,SolCotizacion!$E:$E,$G7147,SolCotizacion!$K:$K,$I7147)&gt;499,1,0)</f>
        <v>0</v>
      </c>
      <c r="R7147">
        <v>12303</v>
      </c>
      <c r="S7147" s="56">
        <f>IF(SUMIFS(SolCotizacion!$P:$P,SolCotizacion!$E:$E,$G7147,SolCotizacion!$K:$K,$I7147)&gt;499,4%,0)</f>
        <v>0</v>
      </c>
    </row>
    <row r="7148" spans="1:19" hidden="1">
      <c r="A7148" t="s">
        <v>8550</v>
      </c>
      <c r="B7148" t="s">
        <v>5599</v>
      </c>
      <c r="C7148">
        <v>154</v>
      </c>
      <c r="D7148" t="s">
        <v>113</v>
      </c>
      <c r="E7148" t="s">
        <v>10240</v>
      </c>
      <c r="F7148" t="s">
        <v>255</v>
      </c>
      <c r="G7148" t="s">
        <v>188</v>
      </c>
      <c r="H7148">
        <v>5</v>
      </c>
      <c r="I7148">
        <v>1</v>
      </c>
      <c r="J7148" t="s">
        <v>127</v>
      </c>
      <c r="K7148" t="s">
        <v>31</v>
      </c>
      <c r="L7148" t="s">
        <v>314</v>
      </c>
      <c r="M7148" s="53">
        <v>0.04</v>
      </c>
      <c r="N7148" s="52">
        <v>56956.660068000005</v>
      </c>
      <c r="O7148" s="52">
        <v>57139.577572000002</v>
      </c>
      <c r="P7148">
        <v>1</v>
      </c>
      <c r="Q7148">
        <f>IF(SUMIFS(SolCotizacion!$P:$P,SolCotizacion!$E:$E,$G7148,SolCotizacion!$K:$K,$I7148)&gt;499,1,0)</f>
        <v>0</v>
      </c>
      <c r="R7148">
        <v>12304</v>
      </c>
      <c r="S7148" s="56">
        <f>IF(SUMIFS(SolCotizacion!$P:$P,SolCotizacion!$E:$E,$G7148,SolCotizacion!$K:$K,$I7148)&gt;499,4%,0)</f>
        <v>0</v>
      </c>
    </row>
    <row r="7149" spans="1:19" hidden="1">
      <c r="A7149" t="s">
        <v>8551</v>
      </c>
      <c r="B7149" t="s">
        <v>5601</v>
      </c>
      <c r="C7149">
        <v>155</v>
      </c>
      <c r="D7149" t="s">
        <v>113</v>
      </c>
      <c r="E7149" t="s">
        <v>10241</v>
      </c>
      <c r="F7149" t="s">
        <v>255</v>
      </c>
      <c r="G7149" t="s">
        <v>188</v>
      </c>
      <c r="H7149">
        <v>5</v>
      </c>
      <c r="I7149">
        <v>2</v>
      </c>
      <c r="J7149" t="s">
        <v>127</v>
      </c>
      <c r="K7149" t="s">
        <v>31</v>
      </c>
      <c r="L7149" t="s">
        <v>314</v>
      </c>
      <c r="M7149" s="53">
        <v>0.04</v>
      </c>
      <c r="N7149" s="52">
        <v>57534.251390000005</v>
      </c>
      <c r="O7149" s="52">
        <v>57717.179212000003</v>
      </c>
      <c r="P7149">
        <v>1</v>
      </c>
      <c r="Q7149">
        <f>IF(SUMIFS(SolCotizacion!$P:$P,SolCotizacion!$E:$E,$G7149,SolCotizacion!$K:$K,$I7149)&gt;499,1,0)</f>
        <v>0</v>
      </c>
      <c r="R7149">
        <v>12305</v>
      </c>
      <c r="S7149" s="56">
        <f>IF(SUMIFS(SolCotizacion!$P:$P,SolCotizacion!$E:$E,$G7149,SolCotizacion!$K:$K,$I7149)&gt;499,4%,0)</f>
        <v>0</v>
      </c>
    </row>
    <row r="7150" spans="1:19" hidden="1">
      <c r="A7150" t="s">
        <v>8552</v>
      </c>
      <c r="B7150" t="s">
        <v>5603</v>
      </c>
      <c r="C7150">
        <v>156</v>
      </c>
      <c r="D7150" t="s">
        <v>113</v>
      </c>
      <c r="E7150" t="s">
        <v>10242</v>
      </c>
      <c r="F7150" t="s">
        <v>255</v>
      </c>
      <c r="G7150" t="s">
        <v>188</v>
      </c>
      <c r="H7150">
        <v>5</v>
      </c>
      <c r="I7150">
        <v>3</v>
      </c>
      <c r="J7150" t="s">
        <v>127</v>
      </c>
      <c r="K7150" t="s">
        <v>31</v>
      </c>
      <c r="L7150" t="s">
        <v>314</v>
      </c>
      <c r="M7150" s="53">
        <v>0.04</v>
      </c>
      <c r="N7150" s="52">
        <v>60930.070277999999</v>
      </c>
      <c r="O7150" s="52">
        <v>61112.998100000004</v>
      </c>
      <c r="P7150">
        <v>1</v>
      </c>
      <c r="Q7150">
        <f>IF(SUMIFS(SolCotizacion!$P:$P,SolCotizacion!$E:$E,$G7150,SolCotizacion!$K:$K,$I7150)&gt;499,1,0)</f>
        <v>0</v>
      </c>
      <c r="R7150">
        <v>12306</v>
      </c>
      <c r="S7150" s="56">
        <f>IF(SUMIFS(SolCotizacion!$P:$P,SolCotizacion!$E:$E,$G7150,SolCotizacion!$K:$K,$I7150)&gt;499,4%,0)</f>
        <v>0</v>
      </c>
    </row>
    <row r="7151" spans="1:19" hidden="1">
      <c r="A7151" t="s">
        <v>8553</v>
      </c>
      <c r="B7151" t="s">
        <v>5605</v>
      </c>
      <c r="C7151">
        <v>157</v>
      </c>
      <c r="D7151" t="s">
        <v>113</v>
      </c>
      <c r="E7151" t="s">
        <v>10243</v>
      </c>
      <c r="F7151" t="s">
        <v>256</v>
      </c>
      <c r="G7151" t="s">
        <v>189</v>
      </c>
      <c r="H7151">
        <v>5</v>
      </c>
      <c r="I7151">
        <v>1</v>
      </c>
      <c r="J7151" t="s">
        <v>127</v>
      </c>
      <c r="K7151" t="s">
        <v>31</v>
      </c>
      <c r="L7151" t="s">
        <v>314</v>
      </c>
      <c r="M7151" s="53">
        <v>0.04</v>
      </c>
      <c r="N7151" s="52">
        <v>91394.491496000002</v>
      </c>
      <c r="O7151" s="52">
        <v>87167.908519999997</v>
      </c>
      <c r="P7151">
        <v>1</v>
      </c>
      <c r="Q7151">
        <f>IF(SUMIFS(SolCotizacion!$P:$P,SolCotizacion!$E:$E,$G7151,SolCotizacion!$K:$K,$I7151)&gt;499,1,0)</f>
        <v>0</v>
      </c>
      <c r="R7151">
        <v>12307</v>
      </c>
      <c r="S7151" s="56">
        <f>IF(SUMIFS(SolCotizacion!$P:$P,SolCotizacion!$E:$E,$G7151,SolCotizacion!$K:$K,$I7151)&gt;499,4%,0)</f>
        <v>0</v>
      </c>
    </row>
    <row r="7152" spans="1:19" hidden="1">
      <c r="A7152" t="s">
        <v>8554</v>
      </c>
      <c r="B7152" t="s">
        <v>5607</v>
      </c>
      <c r="C7152">
        <v>158</v>
      </c>
      <c r="D7152" t="s">
        <v>113</v>
      </c>
      <c r="E7152" t="s">
        <v>10244</v>
      </c>
      <c r="F7152" t="s">
        <v>256</v>
      </c>
      <c r="G7152" t="s">
        <v>189</v>
      </c>
      <c r="H7152">
        <v>5</v>
      </c>
      <c r="I7152">
        <v>2</v>
      </c>
      <c r="J7152" t="s">
        <v>127</v>
      </c>
      <c r="K7152" t="s">
        <v>31</v>
      </c>
      <c r="L7152" t="s">
        <v>314</v>
      </c>
      <c r="M7152" s="53">
        <v>0.04</v>
      </c>
      <c r="N7152" s="52">
        <v>91972.124090000012</v>
      </c>
      <c r="O7152" s="52">
        <v>87745.551432000007</v>
      </c>
      <c r="P7152">
        <v>1</v>
      </c>
      <c r="Q7152">
        <f>IF(SUMIFS(SolCotizacion!$P:$P,SolCotizacion!$E:$E,$G7152,SolCotizacion!$K:$K,$I7152)&gt;499,1,0)</f>
        <v>0</v>
      </c>
      <c r="R7152">
        <v>12308</v>
      </c>
      <c r="S7152" s="56">
        <f>IF(SUMIFS(SolCotizacion!$P:$P,SolCotizacion!$E:$E,$G7152,SolCotizacion!$K:$K,$I7152)&gt;499,4%,0)</f>
        <v>0</v>
      </c>
    </row>
    <row r="7153" spans="1:19" hidden="1">
      <c r="A7153" t="s">
        <v>8555</v>
      </c>
      <c r="B7153" t="s">
        <v>5609</v>
      </c>
      <c r="C7153">
        <v>159</v>
      </c>
      <c r="D7153" t="s">
        <v>113</v>
      </c>
      <c r="E7153" t="s">
        <v>10245</v>
      </c>
      <c r="F7153" t="s">
        <v>256</v>
      </c>
      <c r="G7153" t="s">
        <v>189</v>
      </c>
      <c r="H7153">
        <v>5</v>
      </c>
      <c r="I7153">
        <v>3</v>
      </c>
      <c r="J7153" t="s">
        <v>127</v>
      </c>
      <c r="K7153" t="s">
        <v>31</v>
      </c>
      <c r="L7153" t="s">
        <v>314</v>
      </c>
      <c r="M7153" s="53">
        <v>0.04</v>
      </c>
      <c r="N7153" s="52">
        <v>95367.901706000004</v>
      </c>
      <c r="O7153" s="52">
        <v>91141.329048</v>
      </c>
      <c r="P7153">
        <v>1</v>
      </c>
      <c r="Q7153">
        <f>IF(SUMIFS(SolCotizacion!$P:$P,SolCotizacion!$E:$E,$G7153,SolCotizacion!$K:$K,$I7153)&gt;499,1,0)</f>
        <v>0</v>
      </c>
      <c r="R7153">
        <v>12309</v>
      </c>
      <c r="S7153" s="56">
        <f>IF(SUMIFS(SolCotizacion!$P:$P,SolCotizacion!$E:$E,$G7153,SolCotizacion!$K:$K,$I7153)&gt;499,4%,0)</f>
        <v>0</v>
      </c>
    </row>
    <row r="7154" spans="1:19" hidden="1">
      <c r="A7154" t="s">
        <v>8556</v>
      </c>
      <c r="B7154" t="s">
        <v>5611</v>
      </c>
      <c r="C7154">
        <v>160</v>
      </c>
      <c r="D7154" t="s">
        <v>113</v>
      </c>
      <c r="E7154" t="s">
        <v>10246</v>
      </c>
      <c r="F7154" t="s">
        <v>257</v>
      </c>
      <c r="G7154" t="s">
        <v>190</v>
      </c>
      <c r="H7154">
        <v>5</v>
      </c>
      <c r="I7154">
        <v>1</v>
      </c>
      <c r="J7154" t="s">
        <v>127</v>
      </c>
      <c r="K7154" t="s">
        <v>31</v>
      </c>
      <c r="L7154" t="s">
        <v>314</v>
      </c>
      <c r="M7154" s="53">
        <v>0.04</v>
      </c>
      <c r="N7154" s="52">
        <v>384936.08168400003</v>
      </c>
      <c r="O7154" s="52">
        <v>385119.00950599997</v>
      </c>
      <c r="P7154">
        <v>1</v>
      </c>
      <c r="Q7154">
        <f>IF(SUMIFS(SolCotizacion!$P:$P,SolCotizacion!$E:$E,$G7154,SolCotizacion!$K:$K,$I7154)&gt;499,1,0)</f>
        <v>0</v>
      </c>
      <c r="R7154">
        <v>12310</v>
      </c>
      <c r="S7154" s="56">
        <f>IF(SUMIFS(SolCotizacion!$P:$P,SolCotizacion!$E:$E,$G7154,SolCotizacion!$K:$K,$I7154)&gt;499,4%,0)</f>
        <v>0</v>
      </c>
    </row>
    <row r="7155" spans="1:19" hidden="1">
      <c r="A7155" t="s">
        <v>8557</v>
      </c>
      <c r="B7155" t="s">
        <v>5613</v>
      </c>
      <c r="C7155">
        <v>161</v>
      </c>
      <c r="D7155" t="s">
        <v>113</v>
      </c>
      <c r="E7155" t="s">
        <v>10247</v>
      </c>
      <c r="F7155" t="s">
        <v>257</v>
      </c>
      <c r="G7155" t="s">
        <v>190</v>
      </c>
      <c r="H7155">
        <v>5</v>
      </c>
      <c r="I7155">
        <v>2</v>
      </c>
      <c r="J7155" t="s">
        <v>127</v>
      </c>
      <c r="K7155" t="s">
        <v>31</v>
      </c>
      <c r="L7155" t="s">
        <v>314</v>
      </c>
      <c r="M7155" s="53">
        <v>0.04</v>
      </c>
      <c r="N7155" s="52">
        <v>385513.72459599999</v>
      </c>
      <c r="O7155" s="52">
        <v>385696.65241800004</v>
      </c>
      <c r="P7155">
        <v>1</v>
      </c>
      <c r="Q7155">
        <f>IF(SUMIFS(SolCotizacion!$P:$P,SolCotizacion!$E:$E,$G7155,SolCotizacion!$K:$K,$I7155)&gt;499,1,0)</f>
        <v>0</v>
      </c>
      <c r="R7155">
        <v>12311</v>
      </c>
      <c r="S7155" s="56">
        <f>IF(SUMIFS(SolCotizacion!$P:$P,SolCotizacion!$E:$E,$G7155,SolCotizacion!$K:$K,$I7155)&gt;499,4%,0)</f>
        <v>0</v>
      </c>
    </row>
    <row r="7156" spans="1:19" hidden="1">
      <c r="A7156" t="s">
        <v>8558</v>
      </c>
      <c r="B7156" t="s">
        <v>5615</v>
      </c>
      <c r="C7156">
        <v>162</v>
      </c>
      <c r="D7156" t="s">
        <v>113</v>
      </c>
      <c r="E7156" t="s">
        <v>10248</v>
      </c>
      <c r="F7156" t="s">
        <v>257</v>
      </c>
      <c r="G7156" t="s">
        <v>190</v>
      </c>
      <c r="H7156">
        <v>5</v>
      </c>
      <c r="I7156">
        <v>3</v>
      </c>
      <c r="J7156" t="s">
        <v>127</v>
      </c>
      <c r="K7156" t="s">
        <v>31</v>
      </c>
      <c r="L7156" t="s">
        <v>314</v>
      </c>
      <c r="M7156" s="53">
        <v>0.04</v>
      </c>
      <c r="N7156" s="52">
        <v>388909.50221200002</v>
      </c>
      <c r="O7156" s="52">
        <v>389092.41971600003</v>
      </c>
      <c r="P7156">
        <v>1</v>
      </c>
      <c r="Q7156">
        <f>IF(SUMIFS(SolCotizacion!$P:$P,SolCotizacion!$E:$E,$G7156,SolCotizacion!$K:$K,$I7156)&gt;499,1,0)</f>
        <v>0</v>
      </c>
      <c r="R7156">
        <v>12312</v>
      </c>
      <c r="S7156" s="56">
        <f>IF(SUMIFS(SolCotizacion!$P:$P,SolCotizacion!$E:$E,$G7156,SolCotizacion!$K:$K,$I7156)&gt;499,4%,0)</f>
        <v>0</v>
      </c>
    </row>
    <row r="7157" spans="1:19" hidden="1">
      <c r="A7157" t="s">
        <v>8559</v>
      </c>
      <c r="B7157" t="s">
        <v>5617</v>
      </c>
      <c r="C7157">
        <v>163</v>
      </c>
      <c r="D7157" t="s">
        <v>113</v>
      </c>
      <c r="E7157" t="s">
        <v>10249</v>
      </c>
      <c r="F7157" t="s">
        <v>258</v>
      </c>
      <c r="G7157" t="s">
        <v>191</v>
      </c>
      <c r="H7157">
        <v>5</v>
      </c>
      <c r="I7157">
        <v>1</v>
      </c>
      <c r="J7157" t="s">
        <v>127</v>
      </c>
      <c r="K7157" t="s">
        <v>31</v>
      </c>
      <c r="L7157" t="s">
        <v>314</v>
      </c>
      <c r="M7157" s="53">
        <v>0.04</v>
      </c>
      <c r="N7157" s="52">
        <v>28203.510104000001</v>
      </c>
      <c r="O7157" s="52">
        <v>28386.437926000002</v>
      </c>
      <c r="P7157">
        <v>1</v>
      </c>
      <c r="Q7157">
        <f>IF(SUMIFS(SolCotizacion!$P:$P,SolCotizacion!$E:$E,$G7157,SolCotizacion!$K:$K,$I7157)&gt;499,1,0)</f>
        <v>0</v>
      </c>
      <c r="R7157">
        <v>12313</v>
      </c>
      <c r="S7157" s="56">
        <f>IF(SUMIFS(SolCotizacion!$P:$P,SolCotizacion!$E:$E,$G7157,SolCotizacion!$K:$K,$I7157)&gt;499,4%,0)</f>
        <v>0</v>
      </c>
    </row>
    <row r="7158" spans="1:19" hidden="1">
      <c r="A7158" t="s">
        <v>8560</v>
      </c>
      <c r="B7158" t="s">
        <v>5619</v>
      </c>
      <c r="C7158">
        <v>164</v>
      </c>
      <c r="D7158" t="s">
        <v>113</v>
      </c>
      <c r="E7158" t="s">
        <v>10250</v>
      </c>
      <c r="F7158" t="s">
        <v>258</v>
      </c>
      <c r="G7158" t="s">
        <v>191</v>
      </c>
      <c r="H7158">
        <v>5</v>
      </c>
      <c r="I7158">
        <v>2</v>
      </c>
      <c r="J7158" t="s">
        <v>127</v>
      </c>
      <c r="K7158" t="s">
        <v>31</v>
      </c>
      <c r="L7158" t="s">
        <v>314</v>
      </c>
      <c r="M7158" s="53">
        <v>0.04</v>
      </c>
      <c r="N7158" s="52">
        <v>28385.705348000003</v>
      </c>
      <c r="O7158" s="52">
        <v>28568.633170000005</v>
      </c>
      <c r="P7158">
        <v>1</v>
      </c>
      <c r="Q7158">
        <f>IF(SUMIFS(SolCotizacion!$P:$P,SolCotizacion!$E:$E,$G7158,SolCotizacion!$K:$K,$I7158)&gt;499,1,0)</f>
        <v>0</v>
      </c>
      <c r="R7158">
        <v>12314</v>
      </c>
      <c r="S7158" s="56">
        <f>IF(SUMIFS(SolCotizacion!$P:$P,SolCotizacion!$E:$E,$G7158,SolCotizacion!$K:$K,$I7158)&gt;499,4%,0)</f>
        <v>0</v>
      </c>
    </row>
    <row r="7159" spans="1:19" hidden="1">
      <c r="A7159" t="s">
        <v>8561</v>
      </c>
      <c r="B7159" t="s">
        <v>5621</v>
      </c>
      <c r="C7159">
        <v>165</v>
      </c>
      <c r="D7159" t="s">
        <v>113</v>
      </c>
      <c r="E7159" t="s">
        <v>10251</v>
      </c>
      <c r="F7159" t="s">
        <v>258</v>
      </c>
      <c r="G7159" t="s">
        <v>191</v>
      </c>
      <c r="H7159">
        <v>5</v>
      </c>
      <c r="I7159">
        <v>3</v>
      </c>
      <c r="J7159" t="s">
        <v>127</v>
      </c>
      <c r="K7159" t="s">
        <v>31</v>
      </c>
      <c r="L7159" t="s">
        <v>314</v>
      </c>
      <c r="M7159" s="53">
        <v>0.04</v>
      </c>
      <c r="N7159" s="52">
        <v>28926.275686000001</v>
      </c>
      <c r="O7159" s="52">
        <v>29109.193190000002</v>
      </c>
      <c r="P7159">
        <v>1</v>
      </c>
      <c r="Q7159">
        <f>IF(SUMIFS(SolCotizacion!$P:$P,SolCotizacion!$E:$E,$G7159,SolCotizacion!$K:$K,$I7159)&gt;499,1,0)</f>
        <v>0</v>
      </c>
      <c r="R7159">
        <v>12315</v>
      </c>
      <c r="S7159" s="56">
        <f>IF(SUMIFS(SolCotizacion!$P:$P,SolCotizacion!$E:$E,$G7159,SolCotizacion!$K:$K,$I7159)&gt;499,4%,0)</f>
        <v>0</v>
      </c>
    </row>
    <row r="7160" spans="1:19" hidden="1">
      <c r="A7160" t="s">
        <v>8562</v>
      </c>
      <c r="B7160" t="s">
        <v>5623</v>
      </c>
      <c r="C7160">
        <v>166</v>
      </c>
      <c r="D7160" t="s">
        <v>113</v>
      </c>
      <c r="E7160" t="s">
        <v>10252</v>
      </c>
      <c r="F7160" t="s">
        <v>259</v>
      </c>
      <c r="G7160" t="s">
        <v>192</v>
      </c>
      <c r="H7160">
        <v>5</v>
      </c>
      <c r="I7160">
        <v>1</v>
      </c>
      <c r="J7160" t="s">
        <v>127</v>
      </c>
      <c r="K7160" t="s">
        <v>31</v>
      </c>
      <c r="L7160" t="s">
        <v>314</v>
      </c>
      <c r="M7160" s="53">
        <v>0.04</v>
      </c>
      <c r="N7160" s="52">
        <v>44233.492996000001</v>
      </c>
      <c r="O7160" s="52">
        <v>44416.410500000005</v>
      </c>
      <c r="P7160">
        <v>1</v>
      </c>
      <c r="Q7160">
        <f>IF(SUMIFS(SolCotizacion!$P:$P,SolCotizacion!$E:$E,$G7160,SolCotizacion!$K:$K,$I7160)&gt;499,1,0)</f>
        <v>0</v>
      </c>
      <c r="R7160">
        <v>12316</v>
      </c>
      <c r="S7160" s="56">
        <f>IF(SUMIFS(SolCotizacion!$P:$P,SolCotizacion!$E:$E,$G7160,SolCotizacion!$K:$K,$I7160)&gt;499,4%,0)</f>
        <v>0</v>
      </c>
    </row>
    <row r="7161" spans="1:19" hidden="1">
      <c r="A7161" t="s">
        <v>8563</v>
      </c>
      <c r="B7161" t="s">
        <v>5625</v>
      </c>
      <c r="C7161">
        <v>167</v>
      </c>
      <c r="D7161" t="s">
        <v>113</v>
      </c>
      <c r="E7161" t="s">
        <v>10253</v>
      </c>
      <c r="F7161" t="s">
        <v>259</v>
      </c>
      <c r="G7161" t="s">
        <v>192</v>
      </c>
      <c r="H7161">
        <v>5</v>
      </c>
      <c r="I7161">
        <v>2</v>
      </c>
      <c r="J7161" t="s">
        <v>127</v>
      </c>
      <c r="K7161" t="s">
        <v>31</v>
      </c>
      <c r="L7161" t="s">
        <v>314</v>
      </c>
      <c r="M7161" s="53">
        <v>0.04</v>
      </c>
      <c r="N7161" s="52">
        <v>44415.729511999998</v>
      </c>
      <c r="O7161" s="52">
        <v>44598.647016000003</v>
      </c>
      <c r="P7161">
        <v>1</v>
      </c>
      <c r="Q7161">
        <f>IF(SUMIFS(SolCotizacion!$P:$P,SolCotizacion!$E:$E,$G7161,SolCotizacion!$K:$K,$I7161)&gt;499,1,0)</f>
        <v>0</v>
      </c>
      <c r="R7161">
        <v>12317</v>
      </c>
      <c r="S7161" s="56">
        <f>IF(SUMIFS(SolCotizacion!$P:$P,SolCotizacion!$E:$E,$G7161,SolCotizacion!$K:$K,$I7161)&gt;499,4%,0)</f>
        <v>0</v>
      </c>
    </row>
    <row r="7162" spans="1:19" hidden="1">
      <c r="A7162" t="s">
        <v>8564</v>
      </c>
      <c r="B7162" t="s">
        <v>5627</v>
      </c>
      <c r="C7162">
        <v>168</v>
      </c>
      <c r="D7162" t="s">
        <v>113</v>
      </c>
      <c r="E7162" t="s">
        <v>10254</v>
      </c>
      <c r="F7162" t="s">
        <v>259</v>
      </c>
      <c r="G7162" t="s">
        <v>192</v>
      </c>
      <c r="H7162">
        <v>5</v>
      </c>
      <c r="I7162">
        <v>3</v>
      </c>
      <c r="J7162" t="s">
        <v>127</v>
      </c>
      <c r="K7162" t="s">
        <v>31</v>
      </c>
      <c r="L7162" t="s">
        <v>314</v>
      </c>
      <c r="M7162" s="53">
        <v>0.04</v>
      </c>
      <c r="N7162" s="52">
        <v>44956.24826</v>
      </c>
      <c r="O7162" s="52">
        <v>45139.176081999998</v>
      </c>
      <c r="P7162">
        <v>1</v>
      </c>
      <c r="Q7162">
        <f>IF(SUMIFS(SolCotizacion!$P:$P,SolCotizacion!$E:$E,$G7162,SolCotizacion!$K:$K,$I7162)&gt;499,1,0)</f>
        <v>0</v>
      </c>
      <c r="R7162">
        <v>12318</v>
      </c>
      <c r="S7162" s="56">
        <f>IF(SUMIFS(SolCotizacion!$P:$P,SolCotizacion!$E:$E,$G7162,SolCotizacion!$K:$K,$I7162)&gt;499,4%,0)</f>
        <v>0</v>
      </c>
    </row>
    <row r="7163" spans="1:19" hidden="1">
      <c r="A7163" t="s">
        <v>8565</v>
      </c>
      <c r="B7163" t="s">
        <v>5629</v>
      </c>
      <c r="C7163">
        <v>169</v>
      </c>
      <c r="D7163" t="s">
        <v>113</v>
      </c>
      <c r="E7163" t="s">
        <v>10255</v>
      </c>
      <c r="F7163" t="s">
        <v>260</v>
      </c>
      <c r="G7163" t="s">
        <v>193</v>
      </c>
      <c r="H7163">
        <v>5</v>
      </c>
      <c r="I7163">
        <v>1</v>
      </c>
      <c r="J7163" t="s">
        <v>127</v>
      </c>
      <c r="K7163" t="s">
        <v>31</v>
      </c>
      <c r="L7163" t="s">
        <v>314</v>
      </c>
      <c r="M7163" s="53">
        <v>0.04</v>
      </c>
      <c r="N7163" s="52">
        <v>1304909.7627720002</v>
      </c>
      <c r="O7163" s="52">
        <v>1100929.1657980001</v>
      </c>
      <c r="P7163">
        <v>1</v>
      </c>
      <c r="Q7163">
        <f>IF(SUMIFS(SolCotizacion!$P:$P,SolCotizacion!$E:$E,$G7163,SolCotizacion!$K:$K,$I7163)&gt;499,1,0)</f>
        <v>0</v>
      </c>
      <c r="R7163">
        <v>12319</v>
      </c>
      <c r="S7163" s="56">
        <f>IF(SUMIFS(SolCotizacion!$P:$P,SolCotizacion!$E:$E,$G7163,SolCotizacion!$K:$K,$I7163)&gt;499,4%,0)</f>
        <v>0</v>
      </c>
    </row>
    <row r="7164" spans="1:19" hidden="1">
      <c r="A7164" t="s">
        <v>8566</v>
      </c>
      <c r="B7164" t="s">
        <v>5631</v>
      </c>
      <c r="C7164">
        <v>170</v>
      </c>
      <c r="D7164" t="s">
        <v>113</v>
      </c>
      <c r="E7164" t="s">
        <v>10256</v>
      </c>
      <c r="F7164" t="s">
        <v>260</v>
      </c>
      <c r="G7164" t="s">
        <v>193</v>
      </c>
      <c r="H7164">
        <v>5</v>
      </c>
      <c r="I7164">
        <v>2</v>
      </c>
      <c r="J7164" t="s">
        <v>127</v>
      </c>
      <c r="K7164" t="s">
        <v>31</v>
      </c>
      <c r="L7164" t="s">
        <v>314</v>
      </c>
      <c r="M7164" s="53">
        <v>0.04</v>
      </c>
      <c r="N7164" s="52">
        <v>1304908.0912560001</v>
      </c>
      <c r="O7164" s="52">
        <v>1100927.4530100001</v>
      </c>
      <c r="P7164">
        <v>1</v>
      </c>
      <c r="Q7164">
        <f>IF(SUMIFS(SolCotizacion!$P:$P,SolCotizacion!$E:$E,$G7164,SolCotizacion!$K:$K,$I7164)&gt;499,1,0)</f>
        <v>0</v>
      </c>
      <c r="R7164">
        <v>12320</v>
      </c>
      <c r="S7164" s="56">
        <f>IF(SUMIFS(SolCotizacion!$P:$P,SolCotizacion!$E:$E,$G7164,SolCotizacion!$K:$K,$I7164)&gt;499,4%,0)</f>
        <v>0</v>
      </c>
    </row>
    <row r="7165" spans="1:19" hidden="1">
      <c r="A7165" t="s">
        <v>8567</v>
      </c>
      <c r="B7165" t="s">
        <v>5633</v>
      </c>
      <c r="C7165">
        <v>171</v>
      </c>
      <c r="D7165" t="s">
        <v>113</v>
      </c>
      <c r="E7165" t="s">
        <v>10257</v>
      </c>
      <c r="F7165" t="s">
        <v>260</v>
      </c>
      <c r="G7165" t="s">
        <v>193</v>
      </c>
      <c r="H7165">
        <v>5</v>
      </c>
      <c r="I7165">
        <v>3</v>
      </c>
      <c r="J7165" t="s">
        <v>127</v>
      </c>
      <c r="K7165" t="s">
        <v>31</v>
      </c>
      <c r="L7165" t="s">
        <v>314</v>
      </c>
      <c r="M7165" s="53">
        <v>0.04</v>
      </c>
      <c r="N7165" s="52">
        <v>1304908.0912560001</v>
      </c>
      <c r="O7165" s="52">
        <v>1100927.4530100001</v>
      </c>
      <c r="P7165">
        <v>1</v>
      </c>
      <c r="Q7165">
        <f>IF(SUMIFS(SolCotizacion!$P:$P,SolCotizacion!$E:$E,$G7165,SolCotizacion!$K:$K,$I7165)&gt;499,1,0)</f>
        <v>0</v>
      </c>
      <c r="R7165">
        <v>12321</v>
      </c>
      <c r="S7165" s="56">
        <f>IF(SUMIFS(SolCotizacion!$P:$P,SolCotizacion!$E:$E,$G7165,SolCotizacion!$K:$K,$I7165)&gt;499,4%,0)</f>
        <v>0</v>
      </c>
    </row>
    <row r="7166" spans="1:19" hidden="1">
      <c r="A7166" t="s">
        <v>8568</v>
      </c>
      <c r="B7166" t="s">
        <v>5309</v>
      </c>
      <c r="C7166">
        <v>1</v>
      </c>
      <c r="D7166" t="s">
        <v>88</v>
      </c>
      <c r="E7166" t="s">
        <v>10104</v>
      </c>
      <c r="F7166" t="s">
        <v>176</v>
      </c>
      <c r="G7166" t="s">
        <v>176</v>
      </c>
      <c r="H7166">
        <v>5</v>
      </c>
      <c r="I7166">
        <v>1</v>
      </c>
      <c r="J7166" t="s">
        <v>84</v>
      </c>
      <c r="K7166" t="s">
        <v>31</v>
      </c>
      <c r="L7166" t="s">
        <v>291</v>
      </c>
      <c r="N7166" s="52">
        <v>757436.83635360003</v>
      </c>
      <c r="O7166" s="52">
        <v>1114436.5636464001</v>
      </c>
      <c r="P7166">
        <v>1</v>
      </c>
      <c r="Q7166">
        <v>1</v>
      </c>
      <c r="R7166">
        <v>12322</v>
      </c>
    </row>
    <row r="7167" spans="1:19" hidden="1">
      <c r="A7167" t="s">
        <v>8569</v>
      </c>
      <c r="B7167" t="s">
        <v>5311</v>
      </c>
      <c r="C7167">
        <v>2</v>
      </c>
      <c r="D7167" t="s">
        <v>88</v>
      </c>
      <c r="E7167" t="s">
        <v>10105</v>
      </c>
      <c r="F7167" t="s">
        <v>176</v>
      </c>
      <c r="G7167" t="s">
        <v>176</v>
      </c>
      <c r="H7167">
        <v>5</v>
      </c>
      <c r="I7167">
        <v>2</v>
      </c>
      <c r="J7167" t="s">
        <v>84</v>
      </c>
      <c r="K7167" t="s">
        <v>31</v>
      </c>
      <c r="L7167" t="s">
        <v>291</v>
      </c>
      <c r="N7167" s="52">
        <v>770684.83635360003</v>
      </c>
      <c r="O7167" s="52">
        <v>1125476.5636464001</v>
      </c>
      <c r="P7167">
        <v>1</v>
      </c>
      <c r="Q7167">
        <v>1</v>
      </c>
      <c r="R7167">
        <v>12324</v>
      </c>
    </row>
    <row r="7168" spans="1:19" hidden="1">
      <c r="A7168" t="s">
        <v>8570</v>
      </c>
      <c r="B7168" t="s">
        <v>5313</v>
      </c>
      <c r="C7168">
        <v>3</v>
      </c>
      <c r="D7168" t="s">
        <v>88</v>
      </c>
      <c r="E7168" t="s">
        <v>10106</v>
      </c>
      <c r="F7168" t="s">
        <v>176</v>
      </c>
      <c r="G7168" t="s">
        <v>176</v>
      </c>
      <c r="H7168">
        <v>5</v>
      </c>
      <c r="I7168">
        <v>3</v>
      </c>
      <c r="J7168" t="s">
        <v>84</v>
      </c>
      <c r="K7168" t="s">
        <v>31</v>
      </c>
      <c r="L7168" t="s">
        <v>291</v>
      </c>
      <c r="N7168" s="52">
        <v>777308.83635360003</v>
      </c>
      <c r="O7168" s="52">
        <v>1132100.5636464001</v>
      </c>
      <c r="P7168">
        <v>1</v>
      </c>
      <c r="Q7168">
        <v>1</v>
      </c>
      <c r="R7168">
        <v>12326</v>
      </c>
    </row>
    <row r="7169" spans="1:18" hidden="1">
      <c r="A7169" t="s">
        <v>8571</v>
      </c>
      <c r="B7169" t="s">
        <v>5315</v>
      </c>
      <c r="C7169">
        <v>4</v>
      </c>
      <c r="D7169" t="s">
        <v>88</v>
      </c>
      <c r="E7169" t="s">
        <v>10107</v>
      </c>
      <c r="F7169" t="s">
        <v>177</v>
      </c>
      <c r="G7169" t="s">
        <v>177</v>
      </c>
      <c r="H7169">
        <v>5</v>
      </c>
      <c r="I7169">
        <v>1</v>
      </c>
      <c r="J7169" t="s">
        <v>84</v>
      </c>
      <c r="K7169" t="s">
        <v>31</v>
      </c>
      <c r="L7169" t="s">
        <v>291</v>
      </c>
      <c r="N7169" s="52">
        <v>1975734.7090608003</v>
      </c>
      <c r="O7169" s="52">
        <v>1894958.2909392</v>
      </c>
      <c r="P7169">
        <v>1</v>
      </c>
      <c r="Q7169">
        <v>1</v>
      </c>
      <c r="R7169">
        <v>12328</v>
      </c>
    </row>
    <row r="7170" spans="1:18" hidden="1">
      <c r="A7170" t="s">
        <v>8572</v>
      </c>
      <c r="B7170" t="s">
        <v>5317</v>
      </c>
      <c r="C7170">
        <v>5</v>
      </c>
      <c r="D7170" t="s">
        <v>88</v>
      </c>
      <c r="E7170" t="s">
        <v>10108</v>
      </c>
      <c r="F7170" t="s">
        <v>177</v>
      </c>
      <c r="G7170" t="s">
        <v>177</v>
      </c>
      <c r="H7170">
        <v>5</v>
      </c>
      <c r="I7170">
        <v>2</v>
      </c>
      <c r="J7170" t="s">
        <v>84</v>
      </c>
      <c r="K7170" t="s">
        <v>31</v>
      </c>
      <c r="L7170" t="s">
        <v>291</v>
      </c>
      <c r="N7170" s="52">
        <v>1988982.7090608003</v>
      </c>
      <c r="O7170" s="52">
        <v>1905998.2909392</v>
      </c>
      <c r="P7170">
        <v>1</v>
      </c>
      <c r="Q7170">
        <v>1</v>
      </c>
      <c r="R7170">
        <v>12330</v>
      </c>
    </row>
    <row r="7171" spans="1:18" hidden="1">
      <c r="A7171" t="s">
        <v>8573</v>
      </c>
      <c r="B7171" t="s">
        <v>5319</v>
      </c>
      <c r="C7171">
        <v>6</v>
      </c>
      <c r="D7171" t="s">
        <v>88</v>
      </c>
      <c r="E7171" t="s">
        <v>10109</v>
      </c>
      <c r="F7171" t="s">
        <v>177</v>
      </c>
      <c r="G7171" t="s">
        <v>177</v>
      </c>
      <c r="H7171">
        <v>5</v>
      </c>
      <c r="I7171">
        <v>3</v>
      </c>
      <c r="J7171" t="s">
        <v>84</v>
      </c>
      <c r="K7171" t="s">
        <v>31</v>
      </c>
      <c r="L7171" t="s">
        <v>291</v>
      </c>
      <c r="N7171" s="52">
        <v>1995606.7090608005</v>
      </c>
      <c r="O7171" s="52">
        <v>1912622.2909392</v>
      </c>
      <c r="P7171">
        <v>1</v>
      </c>
      <c r="Q7171">
        <v>1</v>
      </c>
      <c r="R7171">
        <v>12332</v>
      </c>
    </row>
    <row r="7172" spans="1:18" hidden="1">
      <c r="A7172" t="s">
        <v>8574</v>
      </c>
      <c r="B7172" t="s">
        <v>5321</v>
      </c>
      <c r="C7172">
        <v>7</v>
      </c>
      <c r="D7172" t="s">
        <v>88</v>
      </c>
      <c r="E7172" t="s">
        <v>10110</v>
      </c>
      <c r="F7172" t="s">
        <v>178</v>
      </c>
      <c r="G7172" t="s">
        <v>178</v>
      </c>
      <c r="H7172">
        <v>5</v>
      </c>
      <c r="I7172">
        <v>1</v>
      </c>
      <c r="J7172" t="s">
        <v>84</v>
      </c>
      <c r="K7172" t="s">
        <v>31</v>
      </c>
      <c r="L7172" t="s">
        <v>291</v>
      </c>
      <c r="N7172" s="52">
        <v>1157734.6909392001</v>
      </c>
      <c r="O7172" s="52">
        <v>1110346.7454144002</v>
      </c>
      <c r="P7172">
        <v>1</v>
      </c>
      <c r="Q7172">
        <v>1</v>
      </c>
      <c r="R7172">
        <v>12334</v>
      </c>
    </row>
    <row r="7173" spans="1:18" hidden="1">
      <c r="A7173" t="s">
        <v>8575</v>
      </c>
      <c r="B7173" t="s">
        <v>5323</v>
      </c>
      <c r="C7173">
        <v>8</v>
      </c>
      <c r="D7173" t="s">
        <v>88</v>
      </c>
      <c r="E7173" t="s">
        <v>10111</v>
      </c>
      <c r="F7173" t="s">
        <v>178</v>
      </c>
      <c r="G7173" t="s">
        <v>178</v>
      </c>
      <c r="H7173">
        <v>5</v>
      </c>
      <c r="I7173">
        <v>2</v>
      </c>
      <c r="J7173" t="s">
        <v>84</v>
      </c>
      <c r="K7173" t="s">
        <v>31</v>
      </c>
      <c r="L7173" t="s">
        <v>291</v>
      </c>
      <c r="N7173" s="52">
        <v>1170982.6909392001</v>
      </c>
      <c r="O7173" s="52">
        <v>1121386.7454144002</v>
      </c>
      <c r="P7173">
        <v>1</v>
      </c>
      <c r="Q7173">
        <v>1</v>
      </c>
      <c r="R7173">
        <v>12336</v>
      </c>
    </row>
    <row r="7174" spans="1:18" hidden="1">
      <c r="A7174" t="s">
        <v>8576</v>
      </c>
      <c r="B7174" t="s">
        <v>5325</v>
      </c>
      <c r="C7174">
        <v>9</v>
      </c>
      <c r="D7174" t="s">
        <v>88</v>
      </c>
      <c r="E7174" t="s">
        <v>10112</v>
      </c>
      <c r="F7174" t="s">
        <v>178</v>
      </c>
      <c r="G7174" t="s">
        <v>178</v>
      </c>
      <c r="H7174">
        <v>5</v>
      </c>
      <c r="I7174">
        <v>3</v>
      </c>
      <c r="J7174" t="s">
        <v>84</v>
      </c>
      <c r="K7174" t="s">
        <v>31</v>
      </c>
      <c r="L7174" t="s">
        <v>291</v>
      </c>
      <c r="N7174" s="52">
        <v>1177606.6909392001</v>
      </c>
      <c r="O7174" s="52">
        <v>1128010.7454144002</v>
      </c>
      <c r="P7174">
        <v>1</v>
      </c>
      <c r="Q7174">
        <v>1</v>
      </c>
      <c r="R7174">
        <v>12338</v>
      </c>
    </row>
    <row r="7175" spans="1:18" hidden="1">
      <c r="A7175" t="s">
        <v>8577</v>
      </c>
      <c r="B7175" t="s">
        <v>5327</v>
      </c>
      <c r="C7175">
        <v>13</v>
      </c>
      <c r="D7175" t="s">
        <v>88</v>
      </c>
      <c r="E7175" t="s">
        <v>10113</v>
      </c>
      <c r="F7175" t="s">
        <v>179</v>
      </c>
      <c r="G7175" t="s">
        <v>179</v>
      </c>
      <c r="H7175">
        <v>5</v>
      </c>
      <c r="I7175">
        <v>1</v>
      </c>
      <c r="J7175" t="s">
        <v>84</v>
      </c>
      <c r="K7175" t="s">
        <v>31</v>
      </c>
      <c r="L7175" t="s">
        <v>291</v>
      </c>
      <c r="N7175" s="52">
        <v>971244.00000000012</v>
      </c>
      <c r="O7175" s="52">
        <v>930784.90906080022</v>
      </c>
      <c r="P7175">
        <v>1</v>
      </c>
      <c r="Q7175">
        <v>1</v>
      </c>
      <c r="R7175">
        <v>12346</v>
      </c>
    </row>
    <row r="7176" spans="1:18" hidden="1">
      <c r="A7176" t="s">
        <v>8578</v>
      </c>
      <c r="B7176" t="s">
        <v>5329</v>
      </c>
      <c r="C7176">
        <v>14</v>
      </c>
      <c r="D7176" t="s">
        <v>88</v>
      </c>
      <c r="E7176" t="s">
        <v>10114</v>
      </c>
      <c r="F7176" t="s">
        <v>179</v>
      </c>
      <c r="G7176" t="s">
        <v>179</v>
      </c>
      <c r="H7176">
        <v>5</v>
      </c>
      <c r="I7176">
        <v>2</v>
      </c>
      <c r="J7176" t="s">
        <v>84</v>
      </c>
      <c r="K7176" t="s">
        <v>31</v>
      </c>
      <c r="L7176" t="s">
        <v>291</v>
      </c>
      <c r="N7176" s="52">
        <v>998844.00000000023</v>
      </c>
      <c r="O7176" s="52">
        <v>952864.90906080022</v>
      </c>
      <c r="P7176">
        <v>1</v>
      </c>
      <c r="Q7176">
        <v>1</v>
      </c>
      <c r="R7176">
        <v>12348</v>
      </c>
    </row>
    <row r="7177" spans="1:18" hidden="1">
      <c r="A7177" t="s">
        <v>8579</v>
      </c>
      <c r="B7177" t="s">
        <v>5331</v>
      </c>
      <c r="C7177">
        <v>15</v>
      </c>
      <c r="D7177" t="s">
        <v>88</v>
      </c>
      <c r="E7177" t="s">
        <v>10115</v>
      </c>
      <c r="F7177" t="s">
        <v>179</v>
      </c>
      <c r="G7177" t="s">
        <v>179</v>
      </c>
      <c r="H7177">
        <v>5</v>
      </c>
      <c r="I7177">
        <v>3</v>
      </c>
      <c r="J7177" t="s">
        <v>84</v>
      </c>
      <c r="K7177" t="s">
        <v>31</v>
      </c>
      <c r="L7177" t="s">
        <v>291</v>
      </c>
      <c r="N7177" s="52">
        <v>1004364.0000000001</v>
      </c>
      <c r="O7177" s="52">
        <v>958384.9090608001</v>
      </c>
      <c r="P7177">
        <v>1</v>
      </c>
      <c r="Q7177">
        <v>1</v>
      </c>
      <c r="R7177">
        <v>12350</v>
      </c>
    </row>
    <row r="7178" spans="1:18" hidden="1">
      <c r="A7178" t="s">
        <v>8580</v>
      </c>
      <c r="B7178" t="s">
        <v>5333</v>
      </c>
      <c r="C7178">
        <v>16</v>
      </c>
      <c r="D7178" t="s">
        <v>88</v>
      </c>
      <c r="E7178" t="s">
        <v>10116</v>
      </c>
      <c r="F7178" t="s">
        <v>180</v>
      </c>
      <c r="G7178" t="s">
        <v>180</v>
      </c>
      <c r="H7178">
        <v>5</v>
      </c>
      <c r="I7178">
        <v>1</v>
      </c>
      <c r="J7178" t="s">
        <v>84</v>
      </c>
      <c r="K7178" t="s">
        <v>31</v>
      </c>
      <c r="L7178" t="s">
        <v>291</v>
      </c>
      <c r="N7178" s="52">
        <v>991530.00000000012</v>
      </c>
      <c r="O7178" s="52">
        <v>939892.9090608001</v>
      </c>
      <c r="P7178">
        <v>1</v>
      </c>
      <c r="Q7178">
        <v>1</v>
      </c>
      <c r="R7178">
        <v>12352</v>
      </c>
    </row>
    <row r="7179" spans="1:18" hidden="1">
      <c r="A7179" t="s">
        <v>8581</v>
      </c>
      <c r="B7179" t="s">
        <v>5335</v>
      </c>
      <c r="C7179">
        <v>17</v>
      </c>
      <c r="D7179" t="s">
        <v>88</v>
      </c>
      <c r="E7179" t="s">
        <v>10117</v>
      </c>
      <c r="F7179" t="s">
        <v>180</v>
      </c>
      <c r="G7179" t="s">
        <v>180</v>
      </c>
      <c r="H7179">
        <v>5</v>
      </c>
      <c r="I7179">
        <v>2</v>
      </c>
      <c r="J7179" t="s">
        <v>84</v>
      </c>
      <c r="K7179" t="s">
        <v>31</v>
      </c>
      <c r="L7179" t="s">
        <v>291</v>
      </c>
      <c r="N7179" s="52">
        <v>1035690.0000000001</v>
      </c>
      <c r="O7179" s="52">
        <v>978532.9090608001</v>
      </c>
      <c r="P7179">
        <v>1</v>
      </c>
      <c r="Q7179">
        <v>1</v>
      </c>
      <c r="R7179">
        <v>12354</v>
      </c>
    </row>
    <row r="7180" spans="1:18" hidden="1">
      <c r="A7180" t="s">
        <v>8582</v>
      </c>
      <c r="B7180" t="s">
        <v>5337</v>
      </c>
      <c r="C7180">
        <v>18</v>
      </c>
      <c r="D7180" t="s">
        <v>88</v>
      </c>
      <c r="E7180" t="s">
        <v>10118</v>
      </c>
      <c r="F7180" t="s">
        <v>180</v>
      </c>
      <c r="G7180" t="s">
        <v>180</v>
      </c>
      <c r="H7180">
        <v>5</v>
      </c>
      <c r="I7180">
        <v>3</v>
      </c>
      <c r="J7180" t="s">
        <v>84</v>
      </c>
      <c r="K7180" t="s">
        <v>31</v>
      </c>
      <c r="L7180" t="s">
        <v>291</v>
      </c>
      <c r="N7180" s="52">
        <v>1046730.0000000001</v>
      </c>
      <c r="O7180" s="52">
        <v>989572.9090608001</v>
      </c>
      <c r="P7180">
        <v>1</v>
      </c>
      <c r="Q7180">
        <v>1</v>
      </c>
      <c r="R7180">
        <v>12356</v>
      </c>
    </row>
    <row r="7181" spans="1:18" hidden="1">
      <c r="A7181" t="s">
        <v>8583</v>
      </c>
      <c r="B7181" t="s">
        <v>5339</v>
      </c>
      <c r="C7181">
        <v>19</v>
      </c>
      <c r="D7181" t="s">
        <v>88</v>
      </c>
      <c r="E7181" t="s">
        <v>10119</v>
      </c>
      <c r="F7181" t="s">
        <v>181</v>
      </c>
      <c r="G7181" t="s">
        <v>181</v>
      </c>
      <c r="H7181">
        <v>5</v>
      </c>
      <c r="I7181">
        <v>1</v>
      </c>
      <c r="J7181" t="s">
        <v>84</v>
      </c>
      <c r="K7181" t="s">
        <v>31</v>
      </c>
      <c r="L7181" t="s">
        <v>291</v>
      </c>
      <c r="N7181" s="52">
        <v>6175600.3636464002</v>
      </c>
      <c r="O7181" s="52">
        <v>5871272.7272928003</v>
      </c>
      <c r="P7181">
        <v>1</v>
      </c>
      <c r="Q7181">
        <v>1</v>
      </c>
      <c r="R7181">
        <v>12358</v>
      </c>
    </row>
    <row r="7182" spans="1:18" hidden="1">
      <c r="A7182" t="s">
        <v>8584</v>
      </c>
      <c r="B7182" t="s">
        <v>5341</v>
      </c>
      <c r="C7182">
        <v>20</v>
      </c>
      <c r="D7182" t="s">
        <v>88</v>
      </c>
      <c r="E7182" t="s">
        <v>10120</v>
      </c>
      <c r="F7182" t="s">
        <v>181</v>
      </c>
      <c r="G7182" t="s">
        <v>181</v>
      </c>
      <c r="H7182">
        <v>5</v>
      </c>
      <c r="I7182">
        <v>2</v>
      </c>
      <c r="J7182" t="s">
        <v>84</v>
      </c>
      <c r="K7182" t="s">
        <v>31</v>
      </c>
      <c r="L7182" t="s">
        <v>291</v>
      </c>
      <c r="N7182" s="52">
        <v>6219760.3636464002</v>
      </c>
      <c r="O7182" s="52">
        <v>5904392.7272928013</v>
      </c>
      <c r="P7182">
        <v>1</v>
      </c>
      <c r="Q7182">
        <v>1</v>
      </c>
      <c r="R7182">
        <v>12360</v>
      </c>
    </row>
    <row r="7183" spans="1:18" hidden="1">
      <c r="A7183" t="s">
        <v>8585</v>
      </c>
      <c r="B7183" t="s">
        <v>5343</v>
      </c>
      <c r="C7183">
        <v>21</v>
      </c>
      <c r="D7183" t="s">
        <v>88</v>
      </c>
      <c r="E7183" t="s">
        <v>10121</v>
      </c>
      <c r="F7183" t="s">
        <v>181</v>
      </c>
      <c r="G7183" t="s">
        <v>181</v>
      </c>
      <c r="H7183">
        <v>5</v>
      </c>
      <c r="I7183">
        <v>3</v>
      </c>
      <c r="J7183" t="s">
        <v>84</v>
      </c>
      <c r="K7183" t="s">
        <v>31</v>
      </c>
      <c r="L7183" t="s">
        <v>291</v>
      </c>
      <c r="N7183" s="52">
        <v>6230800.3636463992</v>
      </c>
      <c r="O7183" s="52">
        <v>5915432.7272928003</v>
      </c>
      <c r="P7183">
        <v>1</v>
      </c>
      <c r="Q7183">
        <v>1</v>
      </c>
      <c r="R7183">
        <v>12362</v>
      </c>
    </row>
    <row r="7184" spans="1:18" hidden="1">
      <c r="A7184" t="s">
        <v>8586</v>
      </c>
      <c r="B7184" t="s">
        <v>5345</v>
      </c>
      <c r="C7184">
        <v>22</v>
      </c>
      <c r="D7184" t="s">
        <v>88</v>
      </c>
      <c r="E7184" t="s">
        <v>10122</v>
      </c>
      <c r="F7184" t="s">
        <v>182</v>
      </c>
      <c r="G7184" t="s">
        <v>182</v>
      </c>
      <c r="H7184">
        <v>5</v>
      </c>
      <c r="I7184">
        <v>1</v>
      </c>
      <c r="J7184" t="s">
        <v>84</v>
      </c>
      <c r="K7184" t="s">
        <v>31</v>
      </c>
      <c r="L7184" t="s">
        <v>291</v>
      </c>
      <c r="N7184" s="52">
        <v>1436655.2727071997</v>
      </c>
      <c r="O7184" s="52">
        <v>1364807.4545856002</v>
      </c>
      <c r="P7184">
        <v>1</v>
      </c>
      <c r="Q7184">
        <v>1</v>
      </c>
      <c r="R7184">
        <v>12364</v>
      </c>
    </row>
    <row r="7185" spans="1:18" hidden="1">
      <c r="A7185" t="s">
        <v>8587</v>
      </c>
      <c r="B7185" t="s">
        <v>5347</v>
      </c>
      <c r="C7185">
        <v>23</v>
      </c>
      <c r="D7185" t="s">
        <v>88</v>
      </c>
      <c r="E7185" t="s">
        <v>10123</v>
      </c>
      <c r="F7185" t="s">
        <v>182</v>
      </c>
      <c r="G7185" t="s">
        <v>182</v>
      </c>
      <c r="H7185">
        <v>5</v>
      </c>
      <c r="I7185">
        <v>2</v>
      </c>
      <c r="J7185" t="s">
        <v>84</v>
      </c>
      <c r="K7185" t="s">
        <v>31</v>
      </c>
      <c r="L7185" t="s">
        <v>291</v>
      </c>
      <c r="N7185" s="52">
        <v>1480815.2727071997</v>
      </c>
      <c r="O7185" s="52">
        <v>1397927.4545856002</v>
      </c>
      <c r="P7185">
        <v>1</v>
      </c>
      <c r="Q7185">
        <v>1</v>
      </c>
      <c r="R7185">
        <v>12366</v>
      </c>
    </row>
    <row r="7186" spans="1:18" hidden="1">
      <c r="A7186" t="s">
        <v>8588</v>
      </c>
      <c r="B7186" t="s">
        <v>5349</v>
      </c>
      <c r="C7186">
        <v>24</v>
      </c>
      <c r="D7186" t="s">
        <v>88</v>
      </c>
      <c r="E7186" t="s">
        <v>10124</v>
      </c>
      <c r="F7186" t="s">
        <v>182</v>
      </c>
      <c r="G7186" t="s">
        <v>182</v>
      </c>
      <c r="H7186">
        <v>5</v>
      </c>
      <c r="I7186">
        <v>3</v>
      </c>
      <c r="J7186" t="s">
        <v>84</v>
      </c>
      <c r="K7186" t="s">
        <v>31</v>
      </c>
      <c r="L7186" t="s">
        <v>291</v>
      </c>
      <c r="N7186" s="52">
        <v>1491855.2727071999</v>
      </c>
      <c r="O7186" s="52">
        <v>1408967.4545856002</v>
      </c>
      <c r="P7186">
        <v>1</v>
      </c>
      <c r="Q7186">
        <v>1</v>
      </c>
      <c r="R7186">
        <v>12368</v>
      </c>
    </row>
    <row r="7187" spans="1:18" hidden="1">
      <c r="A7187" t="s">
        <v>8589</v>
      </c>
      <c r="B7187" t="s">
        <v>5351</v>
      </c>
      <c r="C7187">
        <v>25</v>
      </c>
      <c r="D7187" t="s">
        <v>88</v>
      </c>
      <c r="E7187" t="s">
        <v>10125</v>
      </c>
      <c r="F7187" t="s">
        <v>183</v>
      </c>
      <c r="G7187" t="s">
        <v>183</v>
      </c>
      <c r="H7187">
        <v>5</v>
      </c>
      <c r="I7187">
        <v>1</v>
      </c>
      <c r="J7187" t="s">
        <v>84</v>
      </c>
      <c r="K7187" t="s">
        <v>31</v>
      </c>
      <c r="L7187" t="s">
        <v>291</v>
      </c>
      <c r="N7187" s="52">
        <v>1598566.9090608004</v>
      </c>
      <c r="O7187" s="52">
        <v>1518589.6363536001</v>
      </c>
      <c r="P7187">
        <v>1</v>
      </c>
      <c r="Q7187">
        <v>1</v>
      </c>
      <c r="R7187">
        <v>12370</v>
      </c>
    </row>
    <row r="7188" spans="1:18" hidden="1">
      <c r="A7188" t="s">
        <v>8590</v>
      </c>
      <c r="B7188" t="s">
        <v>5353</v>
      </c>
      <c r="C7188">
        <v>26</v>
      </c>
      <c r="D7188" t="s">
        <v>88</v>
      </c>
      <c r="E7188" t="s">
        <v>10126</v>
      </c>
      <c r="F7188" t="s">
        <v>183</v>
      </c>
      <c r="G7188" t="s">
        <v>183</v>
      </c>
      <c r="H7188">
        <v>5</v>
      </c>
      <c r="I7188">
        <v>2</v>
      </c>
      <c r="J7188" t="s">
        <v>84</v>
      </c>
      <c r="K7188" t="s">
        <v>31</v>
      </c>
      <c r="L7188" t="s">
        <v>291</v>
      </c>
      <c r="N7188" s="52">
        <v>1653766.9090608002</v>
      </c>
      <c r="O7188" s="52">
        <v>1562749.6363536001</v>
      </c>
      <c r="P7188">
        <v>1</v>
      </c>
      <c r="Q7188">
        <v>1</v>
      </c>
      <c r="R7188">
        <v>12372</v>
      </c>
    </row>
    <row r="7189" spans="1:18" hidden="1">
      <c r="A7189" t="s">
        <v>8591</v>
      </c>
      <c r="B7189" t="s">
        <v>5355</v>
      </c>
      <c r="C7189">
        <v>27</v>
      </c>
      <c r="D7189" t="s">
        <v>88</v>
      </c>
      <c r="E7189" t="s">
        <v>10127</v>
      </c>
      <c r="F7189" t="s">
        <v>183</v>
      </c>
      <c r="G7189" t="s">
        <v>183</v>
      </c>
      <c r="H7189">
        <v>5</v>
      </c>
      <c r="I7189">
        <v>3</v>
      </c>
      <c r="J7189" t="s">
        <v>84</v>
      </c>
      <c r="K7189" t="s">
        <v>31</v>
      </c>
      <c r="L7189" t="s">
        <v>291</v>
      </c>
      <c r="N7189" s="52">
        <v>1664806.9090608004</v>
      </c>
      <c r="O7189" s="52">
        <v>1573789.6363536001</v>
      </c>
      <c r="P7189">
        <v>1</v>
      </c>
      <c r="Q7189">
        <v>1</v>
      </c>
      <c r="R7189">
        <v>12374</v>
      </c>
    </row>
    <row r="7190" spans="1:18" hidden="1">
      <c r="A7190" t="s">
        <v>8592</v>
      </c>
      <c r="B7190" t="s">
        <v>5357</v>
      </c>
      <c r="C7190">
        <v>28</v>
      </c>
      <c r="D7190" t="s">
        <v>88</v>
      </c>
      <c r="E7190" t="s">
        <v>10128</v>
      </c>
      <c r="F7190" t="s">
        <v>184</v>
      </c>
      <c r="G7190" t="s">
        <v>184</v>
      </c>
      <c r="H7190">
        <v>5</v>
      </c>
      <c r="I7190">
        <v>1</v>
      </c>
      <c r="J7190" t="s">
        <v>84</v>
      </c>
      <c r="K7190" t="s">
        <v>31</v>
      </c>
      <c r="L7190" t="s">
        <v>291</v>
      </c>
      <c r="N7190" s="52">
        <v>3726000.0000000005</v>
      </c>
      <c r="O7190" s="52">
        <v>3536350.3636464002</v>
      </c>
      <c r="P7190">
        <v>1</v>
      </c>
      <c r="Q7190">
        <v>1</v>
      </c>
      <c r="R7190">
        <v>12376</v>
      </c>
    </row>
    <row r="7191" spans="1:18" hidden="1">
      <c r="A7191" t="s">
        <v>8593</v>
      </c>
      <c r="B7191" t="s">
        <v>5359</v>
      </c>
      <c r="C7191">
        <v>29</v>
      </c>
      <c r="D7191" t="s">
        <v>88</v>
      </c>
      <c r="E7191" t="s">
        <v>10129</v>
      </c>
      <c r="F7191" t="s">
        <v>184</v>
      </c>
      <c r="G7191" t="s">
        <v>184</v>
      </c>
      <c r="H7191">
        <v>5</v>
      </c>
      <c r="I7191">
        <v>2</v>
      </c>
      <c r="J7191" t="s">
        <v>84</v>
      </c>
      <c r="K7191" t="s">
        <v>31</v>
      </c>
      <c r="L7191" t="s">
        <v>291</v>
      </c>
      <c r="N7191" s="52">
        <v>3781200.0000000005</v>
      </c>
      <c r="O7191" s="52">
        <v>3580510.3636464002</v>
      </c>
      <c r="P7191">
        <v>1</v>
      </c>
      <c r="Q7191">
        <v>1</v>
      </c>
      <c r="R7191">
        <v>12378</v>
      </c>
    </row>
    <row r="7192" spans="1:18" hidden="1">
      <c r="A7192" t="s">
        <v>8594</v>
      </c>
      <c r="B7192" t="s">
        <v>5361</v>
      </c>
      <c r="C7192">
        <v>30</v>
      </c>
      <c r="D7192" t="s">
        <v>88</v>
      </c>
      <c r="E7192" t="s">
        <v>10130</v>
      </c>
      <c r="F7192" t="s">
        <v>184</v>
      </c>
      <c r="G7192" t="s">
        <v>184</v>
      </c>
      <c r="H7192">
        <v>5</v>
      </c>
      <c r="I7192">
        <v>3</v>
      </c>
      <c r="J7192" t="s">
        <v>84</v>
      </c>
      <c r="K7192" t="s">
        <v>31</v>
      </c>
      <c r="L7192" t="s">
        <v>291</v>
      </c>
      <c r="N7192" s="52">
        <v>3792240.0000000005</v>
      </c>
      <c r="O7192" s="52">
        <v>3591550.3636464006</v>
      </c>
      <c r="P7192">
        <v>1</v>
      </c>
      <c r="Q7192">
        <v>1</v>
      </c>
      <c r="R7192">
        <v>12380</v>
      </c>
    </row>
    <row r="7193" spans="1:18" hidden="1">
      <c r="A7193" t="s">
        <v>8595</v>
      </c>
      <c r="B7193" t="s">
        <v>5363</v>
      </c>
      <c r="C7193">
        <v>31</v>
      </c>
      <c r="D7193" t="s">
        <v>88</v>
      </c>
      <c r="E7193" t="s">
        <v>10131</v>
      </c>
      <c r="F7193" t="s">
        <v>185</v>
      </c>
      <c r="G7193" t="s">
        <v>185</v>
      </c>
      <c r="H7193">
        <v>5</v>
      </c>
      <c r="I7193">
        <v>1</v>
      </c>
      <c r="J7193" t="s">
        <v>84</v>
      </c>
      <c r="K7193" t="s">
        <v>31</v>
      </c>
      <c r="L7193" t="s">
        <v>291</v>
      </c>
      <c r="N7193" s="52">
        <v>6326070.5454144012</v>
      </c>
      <c r="O7193" s="52">
        <v>5998182.5454144003</v>
      </c>
      <c r="P7193">
        <v>1</v>
      </c>
      <c r="Q7193">
        <v>1</v>
      </c>
      <c r="R7193">
        <v>12382</v>
      </c>
    </row>
    <row r="7194" spans="1:18" hidden="1">
      <c r="A7194" t="s">
        <v>8596</v>
      </c>
      <c r="B7194" t="s">
        <v>5365</v>
      </c>
      <c r="C7194">
        <v>32</v>
      </c>
      <c r="D7194" t="s">
        <v>88</v>
      </c>
      <c r="E7194" t="s">
        <v>10132</v>
      </c>
      <c r="F7194" t="s">
        <v>185</v>
      </c>
      <c r="G7194" t="s">
        <v>185</v>
      </c>
      <c r="H7194">
        <v>5</v>
      </c>
      <c r="I7194">
        <v>2</v>
      </c>
      <c r="J7194" t="s">
        <v>84</v>
      </c>
      <c r="K7194" t="s">
        <v>31</v>
      </c>
      <c r="L7194" t="s">
        <v>291</v>
      </c>
      <c r="N7194" s="52">
        <v>6392310.5454144003</v>
      </c>
      <c r="O7194" s="52">
        <v>6053382.5454144003</v>
      </c>
      <c r="P7194">
        <v>1</v>
      </c>
      <c r="Q7194">
        <v>1</v>
      </c>
      <c r="R7194">
        <v>12384</v>
      </c>
    </row>
    <row r="7195" spans="1:18" hidden="1">
      <c r="A7195" t="s">
        <v>8597</v>
      </c>
      <c r="B7195" t="s">
        <v>5367</v>
      </c>
      <c r="C7195">
        <v>33</v>
      </c>
      <c r="D7195" t="s">
        <v>88</v>
      </c>
      <c r="E7195" t="s">
        <v>10133</v>
      </c>
      <c r="F7195" t="s">
        <v>185</v>
      </c>
      <c r="G7195" t="s">
        <v>185</v>
      </c>
      <c r="H7195">
        <v>5</v>
      </c>
      <c r="I7195">
        <v>3</v>
      </c>
      <c r="J7195" t="s">
        <v>84</v>
      </c>
      <c r="K7195" t="s">
        <v>31</v>
      </c>
      <c r="L7195" t="s">
        <v>291</v>
      </c>
      <c r="N7195" s="52">
        <v>6403350.5454144003</v>
      </c>
      <c r="O7195" s="52">
        <v>6064422.5454144003</v>
      </c>
      <c r="P7195">
        <v>1</v>
      </c>
      <c r="Q7195">
        <v>1</v>
      </c>
      <c r="R7195">
        <v>12386</v>
      </c>
    </row>
    <row r="7196" spans="1:18" hidden="1">
      <c r="A7196" t="s">
        <v>8598</v>
      </c>
      <c r="B7196" t="s">
        <v>5369</v>
      </c>
      <c r="C7196">
        <v>34</v>
      </c>
      <c r="D7196" t="s">
        <v>88</v>
      </c>
      <c r="E7196" t="s">
        <v>10134</v>
      </c>
      <c r="F7196" t="s">
        <v>186</v>
      </c>
      <c r="G7196" t="s">
        <v>186</v>
      </c>
      <c r="H7196">
        <v>5</v>
      </c>
      <c r="I7196">
        <v>1</v>
      </c>
      <c r="J7196" t="s">
        <v>84</v>
      </c>
      <c r="K7196" t="s">
        <v>31</v>
      </c>
      <c r="L7196" t="s">
        <v>291</v>
      </c>
      <c r="N7196" s="52">
        <v>8297388.0000000009</v>
      </c>
      <c r="O7196" s="52">
        <v>7912819.6363535998</v>
      </c>
      <c r="P7196">
        <v>1</v>
      </c>
      <c r="Q7196">
        <v>1</v>
      </c>
      <c r="R7196">
        <v>12388</v>
      </c>
    </row>
    <row r="7197" spans="1:18" hidden="1">
      <c r="A7197" t="s">
        <v>8599</v>
      </c>
      <c r="B7197" t="s">
        <v>5371</v>
      </c>
      <c r="C7197">
        <v>35</v>
      </c>
      <c r="D7197" t="s">
        <v>88</v>
      </c>
      <c r="E7197" t="s">
        <v>10135</v>
      </c>
      <c r="F7197" t="s">
        <v>186</v>
      </c>
      <c r="G7197" t="s">
        <v>186</v>
      </c>
      <c r="H7197">
        <v>5</v>
      </c>
      <c r="I7197">
        <v>2</v>
      </c>
      <c r="J7197" t="s">
        <v>84</v>
      </c>
      <c r="K7197" t="s">
        <v>31</v>
      </c>
      <c r="L7197" t="s">
        <v>291</v>
      </c>
      <c r="N7197" s="52">
        <v>8363628</v>
      </c>
      <c r="O7197" s="52">
        <v>7968019.6363536008</v>
      </c>
      <c r="P7197">
        <v>1</v>
      </c>
      <c r="Q7197">
        <v>1</v>
      </c>
      <c r="R7197">
        <v>12390</v>
      </c>
    </row>
    <row r="7198" spans="1:18" hidden="1">
      <c r="A7198" t="s">
        <v>8600</v>
      </c>
      <c r="B7198" t="s">
        <v>5373</v>
      </c>
      <c r="C7198">
        <v>36</v>
      </c>
      <c r="D7198" t="s">
        <v>88</v>
      </c>
      <c r="E7198" t="s">
        <v>10136</v>
      </c>
      <c r="F7198" t="s">
        <v>186</v>
      </c>
      <c r="G7198" t="s">
        <v>186</v>
      </c>
      <c r="H7198">
        <v>5</v>
      </c>
      <c r="I7198">
        <v>3</v>
      </c>
      <c r="J7198" t="s">
        <v>84</v>
      </c>
      <c r="K7198" t="s">
        <v>31</v>
      </c>
      <c r="L7198" t="s">
        <v>291</v>
      </c>
      <c r="N7198" s="52">
        <v>8374668.0000000019</v>
      </c>
      <c r="O7198" s="52">
        <v>7979059.6363536008</v>
      </c>
      <c r="P7198">
        <v>1</v>
      </c>
      <c r="Q7198">
        <v>1</v>
      </c>
      <c r="R7198">
        <v>12392</v>
      </c>
    </row>
    <row r="7199" spans="1:18" hidden="1">
      <c r="A7199" t="s">
        <v>8601</v>
      </c>
      <c r="B7199" t="s">
        <v>5375</v>
      </c>
      <c r="C7199">
        <v>37</v>
      </c>
      <c r="D7199" t="s">
        <v>88</v>
      </c>
      <c r="E7199" t="s">
        <v>10137</v>
      </c>
      <c r="F7199" t="s">
        <v>187</v>
      </c>
      <c r="G7199" t="s">
        <v>187</v>
      </c>
      <c r="H7199">
        <v>5</v>
      </c>
      <c r="I7199">
        <v>1</v>
      </c>
      <c r="J7199" t="s">
        <v>84</v>
      </c>
      <c r="K7199" t="s">
        <v>31</v>
      </c>
      <c r="L7199" t="s">
        <v>291</v>
      </c>
      <c r="N7199" s="52">
        <v>1501427.4545855997</v>
      </c>
      <c r="O7199" s="52">
        <v>1424536.3636463999</v>
      </c>
      <c r="P7199">
        <v>1</v>
      </c>
      <c r="Q7199">
        <v>1</v>
      </c>
      <c r="R7199">
        <v>12394</v>
      </c>
    </row>
    <row r="7200" spans="1:18" hidden="1">
      <c r="A7200" t="s">
        <v>8602</v>
      </c>
      <c r="B7200" t="s">
        <v>5377</v>
      </c>
      <c r="C7200">
        <v>38</v>
      </c>
      <c r="D7200" t="s">
        <v>88</v>
      </c>
      <c r="E7200" t="s">
        <v>10138</v>
      </c>
      <c r="F7200" t="s">
        <v>187</v>
      </c>
      <c r="G7200" t="s">
        <v>187</v>
      </c>
      <c r="H7200">
        <v>5</v>
      </c>
      <c r="I7200">
        <v>2</v>
      </c>
      <c r="J7200" t="s">
        <v>84</v>
      </c>
      <c r="K7200" t="s">
        <v>31</v>
      </c>
      <c r="L7200" t="s">
        <v>291</v>
      </c>
      <c r="N7200" s="52">
        <v>1529027.4545856002</v>
      </c>
      <c r="O7200" s="52">
        <v>1446616.3636463999</v>
      </c>
      <c r="P7200">
        <v>1</v>
      </c>
      <c r="Q7200">
        <v>1</v>
      </c>
      <c r="R7200">
        <v>12396</v>
      </c>
    </row>
    <row r="7201" spans="1:18" hidden="1">
      <c r="A7201" t="s">
        <v>8603</v>
      </c>
      <c r="B7201" t="s">
        <v>5379</v>
      </c>
      <c r="C7201">
        <v>39</v>
      </c>
      <c r="D7201" t="s">
        <v>88</v>
      </c>
      <c r="E7201" t="s">
        <v>10139</v>
      </c>
      <c r="F7201" t="s">
        <v>187</v>
      </c>
      <c r="G7201" t="s">
        <v>187</v>
      </c>
      <c r="H7201">
        <v>5</v>
      </c>
      <c r="I7201">
        <v>3</v>
      </c>
      <c r="J7201" t="s">
        <v>84</v>
      </c>
      <c r="K7201" t="s">
        <v>31</v>
      </c>
      <c r="L7201" t="s">
        <v>291</v>
      </c>
      <c r="N7201" s="52">
        <v>1540067.4545856002</v>
      </c>
      <c r="O7201" s="52">
        <v>1457656.3636464002</v>
      </c>
      <c r="P7201">
        <v>1</v>
      </c>
      <c r="Q7201">
        <v>1</v>
      </c>
      <c r="R7201">
        <v>12398</v>
      </c>
    </row>
    <row r="7202" spans="1:18" hidden="1">
      <c r="A7202" t="s">
        <v>8604</v>
      </c>
      <c r="B7202" t="s">
        <v>5381</v>
      </c>
      <c r="C7202">
        <v>40</v>
      </c>
      <c r="D7202" t="s">
        <v>88</v>
      </c>
      <c r="E7202" t="s">
        <v>10140</v>
      </c>
      <c r="F7202" t="s">
        <v>188</v>
      </c>
      <c r="G7202" t="s">
        <v>188</v>
      </c>
      <c r="H7202">
        <v>5</v>
      </c>
      <c r="I7202">
        <v>1</v>
      </c>
      <c r="J7202" t="s">
        <v>84</v>
      </c>
      <c r="K7202" t="s">
        <v>31</v>
      </c>
      <c r="L7202" t="s">
        <v>291</v>
      </c>
      <c r="N7202" s="52">
        <v>527668.09093920002</v>
      </c>
      <c r="O7202" s="52">
        <v>505682.18176800001</v>
      </c>
      <c r="P7202">
        <v>1</v>
      </c>
      <c r="Q7202">
        <v>1</v>
      </c>
      <c r="R7202">
        <v>12400</v>
      </c>
    </row>
    <row r="7203" spans="1:18" hidden="1">
      <c r="A7203" t="s">
        <v>8605</v>
      </c>
      <c r="B7203" t="s">
        <v>5383</v>
      </c>
      <c r="C7203">
        <v>41</v>
      </c>
      <c r="D7203" t="s">
        <v>88</v>
      </c>
      <c r="E7203" t="s">
        <v>10141</v>
      </c>
      <c r="F7203" t="s">
        <v>188</v>
      </c>
      <c r="G7203" t="s">
        <v>188</v>
      </c>
      <c r="H7203">
        <v>5</v>
      </c>
      <c r="I7203">
        <v>2</v>
      </c>
      <c r="J7203" t="s">
        <v>84</v>
      </c>
      <c r="K7203" t="s">
        <v>31</v>
      </c>
      <c r="L7203" t="s">
        <v>291</v>
      </c>
      <c r="N7203" s="52">
        <v>540916.09093920013</v>
      </c>
      <c r="O7203" s="52">
        <v>516722.18176800001</v>
      </c>
      <c r="P7203">
        <v>1</v>
      </c>
      <c r="Q7203">
        <v>1</v>
      </c>
      <c r="R7203">
        <v>12402</v>
      </c>
    </row>
    <row r="7204" spans="1:18" hidden="1">
      <c r="A7204" t="s">
        <v>8606</v>
      </c>
      <c r="B7204" t="s">
        <v>5385</v>
      </c>
      <c r="C7204">
        <v>42</v>
      </c>
      <c r="D7204" t="s">
        <v>88</v>
      </c>
      <c r="E7204" t="s">
        <v>10142</v>
      </c>
      <c r="F7204" t="s">
        <v>188</v>
      </c>
      <c r="G7204" t="s">
        <v>188</v>
      </c>
      <c r="H7204">
        <v>5</v>
      </c>
      <c r="I7204">
        <v>3</v>
      </c>
      <c r="J7204" t="s">
        <v>84</v>
      </c>
      <c r="K7204" t="s">
        <v>31</v>
      </c>
      <c r="L7204" t="s">
        <v>291</v>
      </c>
      <c r="N7204" s="52">
        <v>547540.09093920013</v>
      </c>
      <c r="O7204" s="52">
        <v>523346.18176800001</v>
      </c>
      <c r="P7204">
        <v>1</v>
      </c>
      <c r="Q7204">
        <v>1</v>
      </c>
      <c r="R7204">
        <v>12404</v>
      </c>
    </row>
    <row r="7205" spans="1:18" hidden="1">
      <c r="A7205" t="s">
        <v>8607</v>
      </c>
      <c r="B7205" t="s">
        <v>5387</v>
      </c>
      <c r="C7205">
        <v>43</v>
      </c>
      <c r="D7205" t="s">
        <v>88</v>
      </c>
      <c r="E7205" t="s">
        <v>10143</v>
      </c>
      <c r="F7205" t="s">
        <v>189</v>
      </c>
      <c r="G7205" t="s">
        <v>189</v>
      </c>
      <c r="H7205">
        <v>5</v>
      </c>
      <c r="I7205">
        <v>1</v>
      </c>
      <c r="J7205" t="s">
        <v>84</v>
      </c>
      <c r="K7205" t="s">
        <v>31</v>
      </c>
      <c r="L7205" t="s">
        <v>291</v>
      </c>
      <c r="N7205" s="52">
        <v>1951031.4545856004</v>
      </c>
      <c r="O7205" s="52">
        <v>1853478.0000000002</v>
      </c>
      <c r="P7205">
        <v>1</v>
      </c>
      <c r="Q7205">
        <v>1</v>
      </c>
      <c r="R7205">
        <v>12406</v>
      </c>
    </row>
    <row r="7206" spans="1:18" hidden="1">
      <c r="A7206" t="s">
        <v>8608</v>
      </c>
      <c r="B7206" t="s">
        <v>5389</v>
      </c>
      <c r="C7206">
        <v>44</v>
      </c>
      <c r="D7206" t="s">
        <v>88</v>
      </c>
      <c r="E7206" t="s">
        <v>10144</v>
      </c>
      <c r="F7206" t="s">
        <v>189</v>
      </c>
      <c r="G7206" t="s">
        <v>189</v>
      </c>
      <c r="H7206">
        <v>5</v>
      </c>
      <c r="I7206">
        <v>2</v>
      </c>
      <c r="J7206" t="s">
        <v>84</v>
      </c>
      <c r="K7206" t="s">
        <v>31</v>
      </c>
      <c r="L7206" t="s">
        <v>291</v>
      </c>
      <c r="N7206" s="52">
        <v>1973111.4545856004</v>
      </c>
      <c r="O7206" s="52">
        <v>1873350.0000000002</v>
      </c>
      <c r="P7206">
        <v>1</v>
      </c>
      <c r="Q7206">
        <v>1</v>
      </c>
      <c r="R7206">
        <v>12408</v>
      </c>
    </row>
    <row r="7207" spans="1:18" hidden="1">
      <c r="A7207" t="s">
        <v>8609</v>
      </c>
      <c r="B7207" t="s">
        <v>5391</v>
      </c>
      <c r="C7207">
        <v>45</v>
      </c>
      <c r="D7207" t="s">
        <v>88</v>
      </c>
      <c r="E7207" t="s">
        <v>10145</v>
      </c>
      <c r="F7207" t="s">
        <v>189</v>
      </c>
      <c r="G7207" t="s">
        <v>189</v>
      </c>
      <c r="H7207">
        <v>5</v>
      </c>
      <c r="I7207">
        <v>3</v>
      </c>
      <c r="J7207" t="s">
        <v>84</v>
      </c>
      <c r="K7207" t="s">
        <v>31</v>
      </c>
      <c r="L7207" t="s">
        <v>291</v>
      </c>
      <c r="N7207" s="52">
        <v>1984151.4545856002</v>
      </c>
      <c r="O7207" s="52">
        <v>1881078</v>
      </c>
      <c r="P7207">
        <v>1</v>
      </c>
      <c r="Q7207">
        <v>1</v>
      </c>
      <c r="R7207">
        <v>12410</v>
      </c>
    </row>
    <row r="7208" spans="1:18" hidden="1">
      <c r="A7208" t="s">
        <v>8610</v>
      </c>
      <c r="B7208" t="s">
        <v>5393</v>
      </c>
      <c r="C7208">
        <v>46</v>
      </c>
      <c r="D7208" t="s">
        <v>88</v>
      </c>
      <c r="E7208" t="s">
        <v>10146</v>
      </c>
      <c r="F7208" t="s">
        <v>190</v>
      </c>
      <c r="G7208" t="s">
        <v>190</v>
      </c>
      <c r="H7208">
        <v>5</v>
      </c>
      <c r="I7208">
        <v>1</v>
      </c>
      <c r="J7208" t="s">
        <v>84</v>
      </c>
      <c r="K7208" t="s">
        <v>31</v>
      </c>
      <c r="L7208" t="s">
        <v>291</v>
      </c>
      <c r="N7208" s="52">
        <v>13685185.2545856</v>
      </c>
      <c r="O7208" s="52">
        <v>13124967.981768003</v>
      </c>
      <c r="P7208">
        <v>1</v>
      </c>
      <c r="Q7208">
        <v>1</v>
      </c>
      <c r="R7208">
        <v>12412</v>
      </c>
    </row>
    <row r="7209" spans="1:18" hidden="1">
      <c r="A7209" t="s">
        <v>8611</v>
      </c>
      <c r="B7209" t="s">
        <v>5395</v>
      </c>
      <c r="C7209">
        <v>47</v>
      </c>
      <c r="D7209" t="s">
        <v>88</v>
      </c>
      <c r="E7209" t="s">
        <v>10147</v>
      </c>
      <c r="F7209" t="s">
        <v>190</v>
      </c>
      <c r="G7209" t="s">
        <v>190</v>
      </c>
      <c r="H7209">
        <v>5</v>
      </c>
      <c r="I7209">
        <v>2</v>
      </c>
      <c r="J7209" t="s">
        <v>84</v>
      </c>
      <c r="K7209" t="s">
        <v>31</v>
      </c>
      <c r="L7209" t="s">
        <v>291</v>
      </c>
      <c r="N7209" s="52">
        <v>13740385.2545856</v>
      </c>
      <c r="O7209" s="52">
        <v>13169127.981768003</v>
      </c>
      <c r="P7209">
        <v>1</v>
      </c>
      <c r="Q7209">
        <v>1</v>
      </c>
      <c r="R7209">
        <v>12414</v>
      </c>
    </row>
    <row r="7210" spans="1:18" hidden="1">
      <c r="A7210" t="s">
        <v>8612</v>
      </c>
      <c r="B7210" t="s">
        <v>5397</v>
      </c>
      <c r="C7210">
        <v>48</v>
      </c>
      <c r="D7210" t="s">
        <v>88</v>
      </c>
      <c r="E7210" t="s">
        <v>10148</v>
      </c>
      <c r="F7210" t="s">
        <v>190</v>
      </c>
      <c r="G7210" t="s">
        <v>190</v>
      </c>
      <c r="H7210">
        <v>5</v>
      </c>
      <c r="I7210">
        <v>3</v>
      </c>
      <c r="J7210" t="s">
        <v>84</v>
      </c>
      <c r="K7210" t="s">
        <v>31</v>
      </c>
      <c r="L7210" t="s">
        <v>291</v>
      </c>
      <c r="N7210" s="52">
        <v>13751425.2545856</v>
      </c>
      <c r="O7210" s="52">
        <v>13180167.981768003</v>
      </c>
      <c r="P7210">
        <v>1</v>
      </c>
      <c r="Q7210">
        <v>1</v>
      </c>
      <c r="R7210">
        <v>12416</v>
      </c>
    </row>
    <row r="7211" spans="1:18" hidden="1">
      <c r="A7211" t="s">
        <v>8613</v>
      </c>
      <c r="B7211" t="s">
        <v>5399</v>
      </c>
      <c r="C7211">
        <v>49</v>
      </c>
      <c r="D7211" t="s">
        <v>88</v>
      </c>
      <c r="E7211" t="s">
        <v>10149</v>
      </c>
      <c r="F7211" t="s">
        <v>191</v>
      </c>
      <c r="G7211" t="s">
        <v>191</v>
      </c>
      <c r="H7211">
        <v>5</v>
      </c>
      <c r="I7211">
        <v>1</v>
      </c>
      <c r="J7211" t="s">
        <v>84</v>
      </c>
      <c r="K7211" t="s">
        <v>31</v>
      </c>
      <c r="L7211" t="s">
        <v>291</v>
      </c>
      <c r="N7211" s="52">
        <v>600977.45458560006</v>
      </c>
      <c r="O7211" s="52">
        <v>570928.58176800003</v>
      </c>
      <c r="P7211">
        <v>1</v>
      </c>
      <c r="Q7211">
        <v>1</v>
      </c>
      <c r="R7211">
        <v>12418</v>
      </c>
    </row>
    <row r="7212" spans="1:18" hidden="1">
      <c r="A7212" t="s">
        <v>8614</v>
      </c>
      <c r="B7212" t="s">
        <v>5401</v>
      </c>
      <c r="C7212">
        <v>50</v>
      </c>
      <c r="D7212" t="s">
        <v>88</v>
      </c>
      <c r="E7212" t="s">
        <v>10150</v>
      </c>
      <c r="F7212" t="s">
        <v>191</v>
      </c>
      <c r="G7212" t="s">
        <v>191</v>
      </c>
      <c r="H7212">
        <v>5</v>
      </c>
      <c r="I7212">
        <v>2</v>
      </c>
      <c r="J7212" t="s">
        <v>84</v>
      </c>
      <c r="K7212" t="s">
        <v>31</v>
      </c>
      <c r="L7212" t="s">
        <v>291</v>
      </c>
      <c r="N7212" s="52">
        <v>614225.45458560006</v>
      </c>
      <c r="O7212" s="52">
        <v>581968.58176800003</v>
      </c>
      <c r="P7212">
        <v>1</v>
      </c>
      <c r="Q7212">
        <v>1</v>
      </c>
      <c r="R7212">
        <v>12420</v>
      </c>
    </row>
    <row r="7213" spans="1:18" hidden="1">
      <c r="A7213" t="s">
        <v>8615</v>
      </c>
      <c r="B7213" t="s">
        <v>5403</v>
      </c>
      <c r="C7213">
        <v>51</v>
      </c>
      <c r="D7213" t="s">
        <v>88</v>
      </c>
      <c r="E7213" t="s">
        <v>10151</v>
      </c>
      <c r="F7213" t="s">
        <v>191</v>
      </c>
      <c r="G7213" t="s">
        <v>191</v>
      </c>
      <c r="H7213">
        <v>5</v>
      </c>
      <c r="I7213">
        <v>3</v>
      </c>
      <c r="J7213" t="s">
        <v>84</v>
      </c>
      <c r="K7213" t="s">
        <v>31</v>
      </c>
      <c r="L7213" t="s">
        <v>291</v>
      </c>
      <c r="N7213" s="52">
        <v>620849.45458560006</v>
      </c>
      <c r="O7213" s="52">
        <v>588592.58176800003</v>
      </c>
      <c r="P7213">
        <v>1</v>
      </c>
      <c r="Q7213">
        <v>1</v>
      </c>
      <c r="R7213">
        <v>12422</v>
      </c>
    </row>
    <row r="7214" spans="1:18" hidden="1">
      <c r="A7214" t="s">
        <v>8616</v>
      </c>
      <c r="B7214" t="s">
        <v>5405</v>
      </c>
      <c r="C7214">
        <v>52</v>
      </c>
      <c r="D7214" t="s">
        <v>88</v>
      </c>
      <c r="E7214" t="s">
        <v>10152</v>
      </c>
      <c r="F7214" t="s">
        <v>192</v>
      </c>
      <c r="G7214" t="s">
        <v>192</v>
      </c>
      <c r="H7214">
        <v>5</v>
      </c>
      <c r="I7214">
        <v>1</v>
      </c>
      <c r="J7214" t="s">
        <v>84</v>
      </c>
      <c r="K7214" t="s">
        <v>31</v>
      </c>
      <c r="L7214" t="s">
        <v>291</v>
      </c>
      <c r="N7214" s="52">
        <v>979373.45458560018</v>
      </c>
      <c r="O7214" s="52">
        <v>930404.7817680001</v>
      </c>
      <c r="P7214">
        <v>1</v>
      </c>
      <c r="Q7214">
        <v>1</v>
      </c>
      <c r="R7214">
        <v>12424</v>
      </c>
    </row>
    <row r="7215" spans="1:18" hidden="1">
      <c r="A7215" t="s">
        <v>8617</v>
      </c>
      <c r="B7215" t="s">
        <v>5407</v>
      </c>
      <c r="C7215">
        <v>53</v>
      </c>
      <c r="D7215" t="s">
        <v>88</v>
      </c>
      <c r="E7215" t="s">
        <v>10153</v>
      </c>
      <c r="F7215" t="s">
        <v>192</v>
      </c>
      <c r="G7215" t="s">
        <v>192</v>
      </c>
      <c r="H7215">
        <v>5</v>
      </c>
      <c r="I7215">
        <v>2</v>
      </c>
      <c r="J7215" t="s">
        <v>84</v>
      </c>
      <c r="K7215" t="s">
        <v>31</v>
      </c>
      <c r="L7215" t="s">
        <v>291</v>
      </c>
      <c r="N7215" s="52">
        <v>992621.45458560006</v>
      </c>
      <c r="O7215" s="52">
        <v>941444.7817680001</v>
      </c>
      <c r="P7215">
        <v>1</v>
      </c>
      <c r="Q7215">
        <v>1</v>
      </c>
      <c r="R7215">
        <v>12426</v>
      </c>
    </row>
    <row r="7216" spans="1:18" hidden="1">
      <c r="A7216" t="s">
        <v>8618</v>
      </c>
      <c r="B7216" t="s">
        <v>5409</v>
      </c>
      <c r="C7216">
        <v>54</v>
      </c>
      <c r="D7216" t="s">
        <v>88</v>
      </c>
      <c r="E7216" t="s">
        <v>10154</v>
      </c>
      <c r="F7216" t="s">
        <v>192</v>
      </c>
      <c r="G7216" t="s">
        <v>192</v>
      </c>
      <c r="H7216">
        <v>5</v>
      </c>
      <c r="I7216">
        <v>3</v>
      </c>
      <c r="J7216" t="s">
        <v>84</v>
      </c>
      <c r="K7216" t="s">
        <v>31</v>
      </c>
      <c r="L7216" t="s">
        <v>291</v>
      </c>
      <c r="N7216" s="52">
        <v>999245.45458560006</v>
      </c>
      <c r="O7216" s="52">
        <v>948068.7817680001</v>
      </c>
      <c r="P7216">
        <v>1</v>
      </c>
      <c r="Q7216">
        <v>1</v>
      </c>
      <c r="R7216">
        <v>12428</v>
      </c>
    </row>
    <row r="7217" spans="1:18" hidden="1">
      <c r="A7217" t="s">
        <v>8619</v>
      </c>
      <c r="B7217" t="s">
        <v>5411</v>
      </c>
      <c r="C7217">
        <v>55</v>
      </c>
      <c r="D7217" t="s">
        <v>88</v>
      </c>
      <c r="E7217" t="s">
        <v>10155</v>
      </c>
      <c r="F7217" t="s">
        <v>193</v>
      </c>
      <c r="G7217" t="s">
        <v>193</v>
      </c>
      <c r="H7217">
        <v>5</v>
      </c>
      <c r="I7217">
        <v>1</v>
      </c>
      <c r="J7217" t="s">
        <v>84</v>
      </c>
      <c r="K7217" t="s">
        <v>31</v>
      </c>
      <c r="L7217" t="s">
        <v>291</v>
      </c>
      <c r="N7217" s="52">
        <v>25537439.454585601</v>
      </c>
      <c r="O7217" s="52">
        <v>21415090.909060802</v>
      </c>
      <c r="P7217">
        <v>1</v>
      </c>
      <c r="Q7217">
        <v>1</v>
      </c>
      <c r="R7217">
        <v>12430</v>
      </c>
    </row>
    <row r="7218" spans="1:18" hidden="1">
      <c r="A7218" t="s">
        <v>8620</v>
      </c>
      <c r="B7218" t="s">
        <v>5413</v>
      </c>
      <c r="C7218">
        <v>56</v>
      </c>
      <c r="D7218" t="s">
        <v>88</v>
      </c>
      <c r="E7218" t="s">
        <v>10156</v>
      </c>
      <c r="F7218" t="s">
        <v>193</v>
      </c>
      <c r="G7218" t="s">
        <v>193</v>
      </c>
      <c r="H7218">
        <v>5</v>
      </c>
      <c r="I7218">
        <v>2</v>
      </c>
      <c r="J7218" t="s">
        <v>84</v>
      </c>
      <c r="K7218" t="s">
        <v>31</v>
      </c>
      <c r="L7218" t="s">
        <v>291</v>
      </c>
      <c r="N7218" s="52">
        <v>25802399.454585597</v>
      </c>
      <c r="O7218" s="52">
        <v>21657970.909060802</v>
      </c>
      <c r="P7218">
        <v>1</v>
      </c>
      <c r="Q7218">
        <v>1</v>
      </c>
      <c r="R7218">
        <v>12432</v>
      </c>
    </row>
    <row r="7219" spans="1:18" hidden="1">
      <c r="A7219" t="s">
        <v>8621</v>
      </c>
      <c r="B7219" t="s">
        <v>5415</v>
      </c>
      <c r="C7219">
        <v>57</v>
      </c>
      <c r="D7219" t="s">
        <v>88</v>
      </c>
      <c r="E7219" t="s">
        <v>10157</v>
      </c>
      <c r="F7219" t="s">
        <v>193</v>
      </c>
      <c r="G7219" t="s">
        <v>193</v>
      </c>
      <c r="H7219">
        <v>5</v>
      </c>
      <c r="I7219">
        <v>3</v>
      </c>
      <c r="J7219" t="s">
        <v>84</v>
      </c>
      <c r="K7219" t="s">
        <v>31</v>
      </c>
      <c r="L7219" t="s">
        <v>291</v>
      </c>
      <c r="N7219" s="52">
        <v>25835519.454585601</v>
      </c>
      <c r="O7219" s="52">
        <v>21691090.909060802</v>
      </c>
      <c r="P7219">
        <v>1</v>
      </c>
      <c r="Q7219">
        <v>1</v>
      </c>
      <c r="R7219">
        <v>12434</v>
      </c>
    </row>
    <row r="7220" spans="1:18" hidden="1">
      <c r="A7220" t="s">
        <v>8622</v>
      </c>
      <c r="B7220" t="s">
        <v>5417</v>
      </c>
      <c r="C7220">
        <v>58</v>
      </c>
      <c r="D7220" t="s">
        <v>102</v>
      </c>
      <c r="E7220" t="s">
        <v>10158</v>
      </c>
      <c r="F7220" t="s">
        <v>194</v>
      </c>
      <c r="G7220" t="s">
        <v>176</v>
      </c>
      <c r="H7220">
        <v>5</v>
      </c>
      <c r="I7220" t="s">
        <v>103</v>
      </c>
      <c r="J7220" t="s">
        <v>84</v>
      </c>
      <c r="K7220" t="s">
        <v>31</v>
      </c>
      <c r="L7220" t="s">
        <v>291</v>
      </c>
      <c r="N7220" s="52">
        <v>404562.05458560004</v>
      </c>
      <c r="O7220" s="52">
        <v>388049.72729280003</v>
      </c>
      <c r="P7220">
        <v>1</v>
      </c>
      <c r="Q7220">
        <f>IF(COUNTIF(SolCotizacion!$E:$E,$G7220)&gt;0,1,0)</f>
        <v>0</v>
      </c>
      <c r="R7220">
        <v>12436</v>
      </c>
    </row>
    <row r="7221" spans="1:18" hidden="1">
      <c r="A7221" t="s">
        <v>8623</v>
      </c>
      <c r="B7221" t="s">
        <v>5419</v>
      </c>
      <c r="C7221">
        <v>59</v>
      </c>
      <c r="D7221" t="s">
        <v>102</v>
      </c>
      <c r="E7221" t="s">
        <v>10159</v>
      </c>
      <c r="F7221" t="s">
        <v>195</v>
      </c>
      <c r="G7221" t="s">
        <v>176</v>
      </c>
      <c r="H7221">
        <v>5</v>
      </c>
      <c r="I7221" t="s">
        <v>103</v>
      </c>
      <c r="J7221" t="s">
        <v>84</v>
      </c>
      <c r="K7221" t="s">
        <v>31</v>
      </c>
      <c r="L7221" t="s">
        <v>291</v>
      </c>
      <c r="N7221" s="52">
        <v>1104</v>
      </c>
      <c r="O7221" s="52">
        <v>1104</v>
      </c>
      <c r="P7221">
        <v>1</v>
      </c>
      <c r="Q7221">
        <f>IF(COUNTIF(SolCotizacion!$E:$E,$G7221)&gt;0,1,0)</f>
        <v>0</v>
      </c>
      <c r="R7221">
        <v>12438</v>
      </c>
    </row>
    <row r="7222" spans="1:18" hidden="1">
      <c r="A7222" t="s">
        <v>8624</v>
      </c>
      <c r="B7222" t="s">
        <v>5421</v>
      </c>
      <c r="C7222">
        <v>60</v>
      </c>
      <c r="D7222" t="s">
        <v>102</v>
      </c>
      <c r="E7222" t="s">
        <v>10160</v>
      </c>
      <c r="F7222" t="s">
        <v>196</v>
      </c>
      <c r="G7222" t="s">
        <v>177</v>
      </c>
      <c r="H7222">
        <v>5</v>
      </c>
      <c r="I7222" t="s">
        <v>103</v>
      </c>
      <c r="J7222" t="s">
        <v>84</v>
      </c>
      <c r="K7222" t="s">
        <v>31</v>
      </c>
      <c r="L7222" t="s">
        <v>291</v>
      </c>
      <c r="N7222" s="52">
        <v>404562.05458560004</v>
      </c>
      <c r="O7222" s="52">
        <v>388049.72729280003</v>
      </c>
      <c r="P7222">
        <v>1</v>
      </c>
      <c r="Q7222">
        <f>IF(COUNTIF(SolCotizacion!$E:$E,$G7222)&gt;0,1,0)</f>
        <v>0</v>
      </c>
      <c r="R7222">
        <v>12440</v>
      </c>
    </row>
    <row r="7223" spans="1:18" hidden="1">
      <c r="A7223" t="s">
        <v>8625</v>
      </c>
      <c r="B7223" t="s">
        <v>5423</v>
      </c>
      <c r="C7223">
        <v>61</v>
      </c>
      <c r="D7223" t="s">
        <v>102</v>
      </c>
      <c r="E7223" t="s">
        <v>10161</v>
      </c>
      <c r="F7223" t="s">
        <v>197</v>
      </c>
      <c r="G7223" t="s">
        <v>178</v>
      </c>
      <c r="H7223">
        <v>5</v>
      </c>
      <c r="I7223" t="s">
        <v>103</v>
      </c>
      <c r="J7223" t="s">
        <v>84</v>
      </c>
      <c r="K7223" t="s">
        <v>31</v>
      </c>
      <c r="L7223" t="s">
        <v>291</v>
      </c>
      <c r="N7223" s="52">
        <v>404562.05458560004</v>
      </c>
      <c r="O7223" s="52">
        <v>388049.72729280003</v>
      </c>
      <c r="P7223">
        <v>1</v>
      </c>
      <c r="Q7223">
        <f>IF(COUNTIF(SolCotizacion!$E:$E,$G7223)&gt;0,1,0)</f>
        <v>0</v>
      </c>
      <c r="R7223">
        <v>12442</v>
      </c>
    </row>
    <row r="7224" spans="1:18" hidden="1">
      <c r="A7224" t="s">
        <v>8626</v>
      </c>
      <c r="B7224" t="s">
        <v>5425</v>
      </c>
      <c r="C7224">
        <v>63</v>
      </c>
      <c r="D7224" t="s">
        <v>102</v>
      </c>
      <c r="E7224" t="s">
        <v>10162</v>
      </c>
      <c r="F7224" t="s">
        <v>198</v>
      </c>
      <c r="G7224" t="s">
        <v>179</v>
      </c>
      <c r="H7224">
        <v>5</v>
      </c>
      <c r="I7224" t="s">
        <v>103</v>
      </c>
      <c r="J7224" t="s">
        <v>84</v>
      </c>
      <c r="K7224" t="s">
        <v>31</v>
      </c>
      <c r="L7224" t="s">
        <v>291</v>
      </c>
      <c r="N7224" s="52">
        <v>1104</v>
      </c>
      <c r="O7224" s="52">
        <v>1104</v>
      </c>
      <c r="P7224">
        <v>1</v>
      </c>
      <c r="Q7224">
        <f>IF(COUNTIF(SolCotizacion!$E:$E,$G7224)&gt;0,1,0)</f>
        <v>0</v>
      </c>
      <c r="R7224">
        <v>12446</v>
      </c>
    </row>
    <row r="7225" spans="1:18" hidden="1">
      <c r="A7225" t="s">
        <v>8627</v>
      </c>
      <c r="B7225" t="s">
        <v>5427</v>
      </c>
      <c r="C7225">
        <v>64</v>
      </c>
      <c r="D7225" t="s">
        <v>102</v>
      </c>
      <c r="E7225" t="s">
        <v>10163</v>
      </c>
      <c r="F7225" t="s">
        <v>199</v>
      </c>
      <c r="G7225" t="s">
        <v>180</v>
      </c>
      <c r="H7225">
        <v>5</v>
      </c>
      <c r="I7225" t="s">
        <v>103</v>
      </c>
      <c r="J7225" t="s">
        <v>84</v>
      </c>
      <c r="K7225" t="s">
        <v>31</v>
      </c>
      <c r="L7225" t="s">
        <v>291</v>
      </c>
      <c r="N7225" s="52">
        <v>4064.7272928000007</v>
      </c>
      <c r="O7225" s="52">
        <v>4064.7272928000007</v>
      </c>
      <c r="P7225">
        <v>1</v>
      </c>
      <c r="Q7225">
        <f>IF(COUNTIF(SolCotizacion!$E:$E,$G7225)&gt;0,1,0)</f>
        <v>0</v>
      </c>
      <c r="R7225">
        <v>12448</v>
      </c>
    </row>
    <row r="7226" spans="1:18" hidden="1">
      <c r="A7226" t="s">
        <v>8628</v>
      </c>
      <c r="B7226" t="s">
        <v>5429</v>
      </c>
      <c r="C7226">
        <v>65</v>
      </c>
      <c r="D7226" t="s">
        <v>102</v>
      </c>
      <c r="E7226" t="s">
        <v>10164</v>
      </c>
      <c r="F7226" t="s">
        <v>200</v>
      </c>
      <c r="G7226" t="s">
        <v>180</v>
      </c>
      <c r="H7226">
        <v>5</v>
      </c>
      <c r="I7226" t="s">
        <v>103</v>
      </c>
      <c r="J7226" t="s">
        <v>84</v>
      </c>
      <c r="K7226" t="s">
        <v>31</v>
      </c>
      <c r="L7226" t="s">
        <v>291</v>
      </c>
      <c r="N7226" s="52">
        <v>4064.7272928000007</v>
      </c>
      <c r="O7226" s="52">
        <v>4064.7272928000007</v>
      </c>
      <c r="P7226">
        <v>1</v>
      </c>
      <c r="Q7226">
        <f>IF(COUNTIF(SolCotizacion!$E:$E,$G7226)&gt;0,1,0)</f>
        <v>0</v>
      </c>
      <c r="R7226">
        <v>12450</v>
      </c>
    </row>
    <row r="7227" spans="1:18" hidden="1">
      <c r="A7227" t="s">
        <v>8629</v>
      </c>
      <c r="B7227" t="s">
        <v>5431</v>
      </c>
      <c r="C7227">
        <v>66</v>
      </c>
      <c r="D7227" t="s">
        <v>102</v>
      </c>
      <c r="E7227" t="s">
        <v>10165</v>
      </c>
      <c r="F7227" t="s">
        <v>201</v>
      </c>
      <c r="G7227" t="s">
        <v>180</v>
      </c>
      <c r="H7227">
        <v>5</v>
      </c>
      <c r="I7227" t="s">
        <v>103</v>
      </c>
      <c r="J7227" t="s">
        <v>84</v>
      </c>
      <c r="K7227" t="s">
        <v>31</v>
      </c>
      <c r="L7227" t="s">
        <v>291</v>
      </c>
      <c r="N7227" s="52">
        <v>303537.27270720003</v>
      </c>
      <c r="O7227" s="52">
        <v>288332.18176800001</v>
      </c>
      <c r="P7227">
        <v>1</v>
      </c>
      <c r="Q7227">
        <f>IF(COUNTIF(SolCotizacion!$E:$E,$G7227)&gt;0,1,0)</f>
        <v>0</v>
      </c>
      <c r="R7227">
        <v>12452</v>
      </c>
    </row>
    <row r="7228" spans="1:18" hidden="1">
      <c r="A7228" t="s">
        <v>8630</v>
      </c>
      <c r="B7228" t="s">
        <v>5433</v>
      </c>
      <c r="C7228">
        <v>67</v>
      </c>
      <c r="D7228" t="s">
        <v>102</v>
      </c>
      <c r="E7228" t="s">
        <v>10166</v>
      </c>
      <c r="F7228" t="s">
        <v>202</v>
      </c>
      <c r="G7228" t="s">
        <v>181</v>
      </c>
      <c r="H7228">
        <v>5</v>
      </c>
      <c r="I7228" t="s">
        <v>103</v>
      </c>
      <c r="J7228" t="s">
        <v>84</v>
      </c>
      <c r="K7228" t="s">
        <v>31</v>
      </c>
      <c r="L7228" t="s">
        <v>291</v>
      </c>
      <c r="N7228" s="52">
        <v>562513.09093920013</v>
      </c>
      <c r="O7228" s="52">
        <v>534210.54541439994</v>
      </c>
      <c r="P7228">
        <v>1</v>
      </c>
      <c r="Q7228">
        <f>IF(COUNTIF(SolCotizacion!$E:$E,$G7228)&gt;0,1,0)</f>
        <v>0</v>
      </c>
      <c r="R7228">
        <v>12454</v>
      </c>
    </row>
    <row r="7229" spans="1:18" hidden="1">
      <c r="A7229" t="s">
        <v>8631</v>
      </c>
      <c r="B7229" t="s">
        <v>5435</v>
      </c>
      <c r="C7229">
        <v>68</v>
      </c>
      <c r="D7229" t="s">
        <v>102</v>
      </c>
      <c r="E7229" t="s">
        <v>10167</v>
      </c>
      <c r="F7229" t="s">
        <v>203</v>
      </c>
      <c r="G7229" t="s">
        <v>181</v>
      </c>
      <c r="H7229">
        <v>5</v>
      </c>
      <c r="I7229" t="s">
        <v>103</v>
      </c>
      <c r="J7229" t="s">
        <v>84</v>
      </c>
      <c r="K7229" t="s">
        <v>31</v>
      </c>
      <c r="L7229" t="s">
        <v>291</v>
      </c>
      <c r="N7229" s="52">
        <v>214489.63635360004</v>
      </c>
      <c r="O7229" s="52">
        <v>202333.09093920002</v>
      </c>
      <c r="P7229">
        <v>1</v>
      </c>
      <c r="Q7229">
        <f>IF(COUNTIF(SolCotizacion!$E:$E,$G7229)&gt;0,1,0)</f>
        <v>0</v>
      </c>
      <c r="R7229">
        <v>12456</v>
      </c>
    </row>
    <row r="7230" spans="1:18" hidden="1">
      <c r="A7230" t="s">
        <v>8632</v>
      </c>
      <c r="B7230" t="s">
        <v>5437</v>
      </c>
      <c r="C7230">
        <v>69</v>
      </c>
      <c r="D7230" t="s">
        <v>102</v>
      </c>
      <c r="E7230" t="s">
        <v>10168</v>
      </c>
      <c r="F7230" t="s">
        <v>204</v>
      </c>
      <c r="G7230" t="s">
        <v>181</v>
      </c>
      <c r="H7230">
        <v>5</v>
      </c>
      <c r="I7230" t="s">
        <v>103</v>
      </c>
      <c r="J7230" t="s">
        <v>84</v>
      </c>
      <c r="K7230" t="s">
        <v>31</v>
      </c>
      <c r="L7230" t="s">
        <v>291</v>
      </c>
      <c r="N7230" s="52">
        <v>778207.09093920013</v>
      </c>
      <c r="O7230" s="52">
        <v>739328.72729280009</v>
      </c>
      <c r="P7230">
        <v>1</v>
      </c>
      <c r="Q7230">
        <f>IF(COUNTIF(SolCotizacion!$E:$E,$G7230)&gt;0,1,0)</f>
        <v>0</v>
      </c>
      <c r="R7230">
        <v>12458</v>
      </c>
    </row>
    <row r="7231" spans="1:18" hidden="1">
      <c r="A7231" t="s">
        <v>8633</v>
      </c>
      <c r="B7231" t="s">
        <v>5439</v>
      </c>
      <c r="C7231">
        <v>70</v>
      </c>
      <c r="D7231" t="s">
        <v>102</v>
      </c>
      <c r="E7231" t="s">
        <v>10169</v>
      </c>
      <c r="F7231" t="s">
        <v>205</v>
      </c>
      <c r="G7231" t="s">
        <v>181</v>
      </c>
      <c r="H7231">
        <v>5</v>
      </c>
      <c r="I7231" t="s">
        <v>103</v>
      </c>
      <c r="J7231" t="s">
        <v>84</v>
      </c>
      <c r="K7231" t="s">
        <v>31</v>
      </c>
      <c r="L7231" t="s">
        <v>291</v>
      </c>
      <c r="N7231" s="52">
        <v>2286522.0000000005</v>
      </c>
      <c r="O7231" s="52">
        <v>2172182.7272928003</v>
      </c>
      <c r="P7231">
        <v>1</v>
      </c>
      <c r="Q7231">
        <f>IF(COUNTIF(SolCotizacion!$E:$E,$G7231)&gt;0,1,0)</f>
        <v>0</v>
      </c>
      <c r="R7231">
        <v>12460</v>
      </c>
    </row>
    <row r="7232" spans="1:18" hidden="1">
      <c r="A7232" t="s">
        <v>8634</v>
      </c>
      <c r="B7232" t="s">
        <v>5441</v>
      </c>
      <c r="C7232">
        <v>71</v>
      </c>
      <c r="D7232" t="s">
        <v>102</v>
      </c>
      <c r="E7232" t="s">
        <v>10170</v>
      </c>
      <c r="F7232" t="s">
        <v>206</v>
      </c>
      <c r="G7232" t="s">
        <v>182</v>
      </c>
      <c r="H7232">
        <v>5</v>
      </c>
      <c r="I7232" t="s">
        <v>103</v>
      </c>
      <c r="J7232" t="s">
        <v>84</v>
      </c>
      <c r="K7232" t="s">
        <v>31</v>
      </c>
      <c r="L7232" t="s">
        <v>291</v>
      </c>
      <c r="N7232" s="52">
        <v>4064.7272928000007</v>
      </c>
      <c r="O7232" s="52">
        <v>4064.7272928000007</v>
      </c>
      <c r="P7232">
        <v>1</v>
      </c>
      <c r="Q7232">
        <f>IF(COUNTIF(SolCotizacion!$E:$E,$G7232)&gt;0,1,0)</f>
        <v>0</v>
      </c>
      <c r="R7232">
        <v>12462</v>
      </c>
    </row>
    <row r="7233" spans="1:18" hidden="1">
      <c r="A7233" t="s">
        <v>8635</v>
      </c>
      <c r="B7233" t="s">
        <v>5443</v>
      </c>
      <c r="C7233">
        <v>72</v>
      </c>
      <c r="D7233" t="s">
        <v>102</v>
      </c>
      <c r="E7233" t="s">
        <v>10171</v>
      </c>
      <c r="F7233" t="s">
        <v>207</v>
      </c>
      <c r="G7233" t="s">
        <v>182</v>
      </c>
      <c r="H7233">
        <v>5</v>
      </c>
      <c r="I7233" t="s">
        <v>103</v>
      </c>
      <c r="J7233" t="s">
        <v>84</v>
      </c>
      <c r="K7233" t="s">
        <v>31</v>
      </c>
      <c r="L7233" t="s">
        <v>291</v>
      </c>
      <c r="N7233" s="52">
        <v>384455.45458560006</v>
      </c>
      <c r="O7233" s="52">
        <v>365223.27270720003</v>
      </c>
      <c r="P7233">
        <v>1</v>
      </c>
      <c r="Q7233">
        <f>IF(COUNTIF(SolCotizacion!$E:$E,$G7233)&gt;0,1,0)</f>
        <v>0</v>
      </c>
      <c r="R7233">
        <v>12464</v>
      </c>
    </row>
    <row r="7234" spans="1:18" hidden="1">
      <c r="A7234" t="s">
        <v>8636</v>
      </c>
      <c r="B7234" t="s">
        <v>5445</v>
      </c>
      <c r="C7234">
        <v>73</v>
      </c>
      <c r="D7234" t="s">
        <v>102</v>
      </c>
      <c r="E7234" t="s">
        <v>10172</v>
      </c>
      <c r="F7234" t="s">
        <v>208</v>
      </c>
      <c r="G7234" t="s">
        <v>182</v>
      </c>
      <c r="H7234">
        <v>5</v>
      </c>
      <c r="I7234" t="s">
        <v>103</v>
      </c>
      <c r="J7234" t="s">
        <v>84</v>
      </c>
      <c r="K7234" t="s">
        <v>31</v>
      </c>
      <c r="L7234" t="s">
        <v>291</v>
      </c>
      <c r="N7234" s="52">
        <v>4064.7272928000007</v>
      </c>
      <c r="O7234" s="52">
        <v>4064.7272928000007</v>
      </c>
      <c r="P7234">
        <v>1</v>
      </c>
      <c r="Q7234">
        <f>IF(COUNTIF(SolCotizacion!$E:$E,$G7234)&gt;0,1,0)</f>
        <v>0</v>
      </c>
      <c r="R7234">
        <v>12466</v>
      </c>
    </row>
    <row r="7235" spans="1:18" hidden="1">
      <c r="A7235" t="s">
        <v>8637</v>
      </c>
      <c r="B7235" t="s">
        <v>5447</v>
      </c>
      <c r="C7235">
        <v>74</v>
      </c>
      <c r="D7235" t="s">
        <v>102</v>
      </c>
      <c r="E7235" t="s">
        <v>10173</v>
      </c>
      <c r="F7235" t="s">
        <v>209</v>
      </c>
      <c r="G7235" t="s">
        <v>183</v>
      </c>
      <c r="H7235">
        <v>5</v>
      </c>
      <c r="I7235" t="s">
        <v>103</v>
      </c>
      <c r="J7235" t="s">
        <v>84</v>
      </c>
      <c r="K7235" t="s">
        <v>31</v>
      </c>
      <c r="L7235" t="s">
        <v>291</v>
      </c>
      <c r="N7235" s="52">
        <v>4064.7272928000007</v>
      </c>
      <c r="O7235" s="52">
        <v>4064.7272928000007</v>
      </c>
      <c r="P7235">
        <v>1</v>
      </c>
      <c r="Q7235">
        <f>IF(COUNTIF(SolCotizacion!$E:$E,$G7235)&gt;0,1,0)</f>
        <v>0</v>
      </c>
      <c r="R7235">
        <v>12468</v>
      </c>
    </row>
    <row r="7236" spans="1:18" hidden="1">
      <c r="A7236" t="s">
        <v>8638</v>
      </c>
      <c r="B7236" t="s">
        <v>5449</v>
      </c>
      <c r="C7236">
        <v>75</v>
      </c>
      <c r="D7236" t="s">
        <v>102</v>
      </c>
      <c r="E7236" t="s">
        <v>10174</v>
      </c>
      <c r="F7236" t="s">
        <v>210</v>
      </c>
      <c r="G7236" t="s">
        <v>183</v>
      </c>
      <c r="H7236">
        <v>5</v>
      </c>
      <c r="I7236" t="s">
        <v>103</v>
      </c>
      <c r="J7236" t="s">
        <v>84</v>
      </c>
      <c r="K7236" t="s">
        <v>31</v>
      </c>
      <c r="L7236" t="s">
        <v>291</v>
      </c>
      <c r="N7236" s="52">
        <v>303537.27270720003</v>
      </c>
      <c r="O7236" s="52">
        <v>288332.18176800001</v>
      </c>
      <c r="P7236">
        <v>1</v>
      </c>
      <c r="Q7236">
        <f>IF(COUNTIF(SolCotizacion!$E:$E,$G7236)&gt;0,1,0)</f>
        <v>0</v>
      </c>
      <c r="R7236">
        <v>12470</v>
      </c>
    </row>
    <row r="7237" spans="1:18" hidden="1">
      <c r="A7237" t="s">
        <v>8639</v>
      </c>
      <c r="B7237" t="s">
        <v>5451</v>
      </c>
      <c r="C7237">
        <v>76</v>
      </c>
      <c r="D7237" t="s">
        <v>102</v>
      </c>
      <c r="E7237" t="s">
        <v>10175</v>
      </c>
      <c r="F7237" t="s">
        <v>211</v>
      </c>
      <c r="G7237" t="s">
        <v>183</v>
      </c>
      <c r="H7237">
        <v>5</v>
      </c>
      <c r="I7237" t="s">
        <v>103</v>
      </c>
      <c r="J7237" t="s">
        <v>84</v>
      </c>
      <c r="K7237" t="s">
        <v>31</v>
      </c>
      <c r="L7237" t="s">
        <v>291</v>
      </c>
      <c r="N7237" s="52">
        <v>4064.7272928000007</v>
      </c>
      <c r="O7237" s="52">
        <v>4064.7272928000007</v>
      </c>
      <c r="P7237">
        <v>1</v>
      </c>
      <c r="Q7237">
        <f>IF(COUNTIF(SolCotizacion!$E:$E,$G7237)&gt;0,1,0)</f>
        <v>0</v>
      </c>
      <c r="R7237">
        <v>12472</v>
      </c>
    </row>
    <row r="7238" spans="1:18" hidden="1">
      <c r="A7238" t="s">
        <v>8640</v>
      </c>
      <c r="B7238" t="s">
        <v>5453</v>
      </c>
      <c r="C7238">
        <v>77</v>
      </c>
      <c r="D7238" t="s">
        <v>102</v>
      </c>
      <c r="E7238" t="s">
        <v>10176</v>
      </c>
      <c r="F7238" t="s">
        <v>212</v>
      </c>
      <c r="G7238" t="s">
        <v>184</v>
      </c>
      <c r="H7238">
        <v>5</v>
      </c>
      <c r="I7238" t="s">
        <v>103</v>
      </c>
      <c r="J7238" t="s">
        <v>84</v>
      </c>
      <c r="K7238" t="s">
        <v>31</v>
      </c>
      <c r="L7238" t="s">
        <v>291</v>
      </c>
      <c r="N7238" s="52">
        <v>314564.72729280003</v>
      </c>
      <c r="O7238" s="52">
        <v>298832.72729280003</v>
      </c>
      <c r="P7238">
        <v>1</v>
      </c>
      <c r="Q7238">
        <f>IF(COUNTIF(SolCotizacion!$E:$E,$G7238)&gt;0,1,0)</f>
        <v>0</v>
      </c>
      <c r="R7238">
        <v>12474</v>
      </c>
    </row>
    <row r="7239" spans="1:18" hidden="1">
      <c r="A7239" t="s">
        <v>8641</v>
      </c>
      <c r="B7239" t="s">
        <v>5455</v>
      </c>
      <c r="C7239">
        <v>78</v>
      </c>
      <c r="D7239" t="s">
        <v>102</v>
      </c>
      <c r="E7239" t="s">
        <v>10177</v>
      </c>
      <c r="F7239" t="s">
        <v>213</v>
      </c>
      <c r="G7239" t="s">
        <v>184</v>
      </c>
      <c r="H7239">
        <v>5</v>
      </c>
      <c r="I7239" t="s">
        <v>103</v>
      </c>
      <c r="J7239" t="s">
        <v>84</v>
      </c>
      <c r="K7239" t="s">
        <v>31</v>
      </c>
      <c r="L7239" t="s">
        <v>291</v>
      </c>
      <c r="N7239" s="52">
        <v>214489.63635360004</v>
      </c>
      <c r="O7239" s="52">
        <v>202333.09093920002</v>
      </c>
      <c r="P7239">
        <v>1</v>
      </c>
      <c r="Q7239">
        <f>IF(COUNTIF(SolCotizacion!$E:$E,$G7239)&gt;0,1,0)</f>
        <v>0</v>
      </c>
      <c r="R7239">
        <v>12476</v>
      </c>
    </row>
    <row r="7240" spans="1:18" hidden="1">
      <c r="A7240" t="s">
        <v>8642</v>
      </c>
      <c r="B7240" t="s">
        <v>5457</v>
      </c>
      <c r="C7240">
        <v>79</v>
      </c>
      <c r="D7240" t="s">
        <v>102</v>
      </c>
      <c r="E7240" t="s">
        <v>10178</v>
      </c>
      <c r="F7240" t="s">
        <v>214</v>
      </c>
      <c r="G7240" t="s">
        <v>185</v>
      </c>
      <c r="H7240">
        <v>5</v>
      </c>
      <c r="I7240" t="s">
        <v>103</v>
      </c>
      <c r="J7240" t="s">
        <v>84</v>
      </c>
      <c r="K7240" t="s">
        <v>31</v>
      </c>
      <c r="L7240" t="s">
        <v>291</v>
      </c>
      <c r="N7240" s="52">
        <v>214489.63635360004</v>
      </c>
      <c r="O7240" s="52">
        <v>202333.09093920002</v>
      </c>
      <c r="P7240">
        <v>1</v>
      </c>
      <c r="Q7240">
        <f>IF(COUNTIF(SolCotizacion!$E:$E,$G7240)&gt;0,1,0)</f>
        <v>0</v>
      </c>
      <c r="R7240">
        <v>12478</v>
      </c>
    </row>
    <row r="7241" spans="1:18" hidden="1">
      <c r="A7241" t="s">
        <v>8643</v>
      </c>
      <c r="B7241" t="s">
        <v>5459</v>
      </c>
      <c r="C7241">
        <v>80</v>
      </c>
      <c r="D7241" t="s">
        <v>102</v>
      </c>
      <c r="E7241" t="s">
        <v>10179</v>
      </c>
      <c r="F7241" t="s">
        <v>215</v>
      </c>
      <c r="G7241" t="s">
        <v>185</v>
      </c>
      <c r="H7241">
        <v>5</v>
      </c>
      <c r="I7241" t="s">
        <v>103</v>
      </c>
      <c r="J7241" t="s">
        <v>84</v>
      </c>
      <c r="K7241" t="s">
        <v>31</v>
      </c>
      <c r="L7241" t="s">
        <v>291</v>
      </c>
      <c r="N7241" s="52">
        <v>1295744.7272928003</v>
      </c>
      <c r="O7241" s="52">
        <v>1230934.9090608002</v>
      </c>
      <c r="P7241">
        <v>1</v>
      </c>
      <c r="Q7241">
        <f>IF(COUNTIF(SolCotizacion!$E:$E,$G7241)&gt;0,1,0)</f>
        <v>0</v>
      </c>
      <c r="R7241">
        <v>12480</v>
      </c>
    </row>
    <row r="7242" spans="1:18" hidden="1">
      <c r="A7242" t="s">
        <v>8644</v>
      </c>
      <c r="B7242" t="s">
        <v>5461</v>
      </c>
      <c r="C7242">
        <v>81</v>
      </c>
      <c r="D7242" t="s">
        <v>102</v>
      </c>
      <c r="E7242" t="s">
        <v>10180</v>
      </c>
      <c r="F7242" t="s">
        <v>216</v>
      </c>
      <c r="G7242" t="s">
        <v>186</v>
      </c>
      <c r="H7242">
        <v>5</v>
      </c>
      <c r="I7242" t="s">
        <v>103</v>
      </c>
      <c r="J7242" t="s">
        <v>84</v>
      </c>
      <c r="K7242" t="s">
        <v>31</v>
      </c>
      <c r="L7242" t="s">
        <v>291</v>
      </c>
      <c r="N7242" s="52">
        <v>2672181.8182320003</v>
      </c>
      <c r="O7242" s="52">
        <v>2538535.0909392</v>
      </c>
      <c r="P7242">
        <v>1</v>
      </c>
      <c r="Q7242">
        <f>IF(COUNTIF(SolCotizacion!$E:$E,$G7242)&gt;0,1,0)</f>
        <v>0</v>
      </c>
      <c r="R7242">
        <v>12482</v>
      </c>
    </row>
    <row r="7243" spans="1:18" hidden="1">
      <c r="A7243" t="s">
        <v>8645</v>
      </c>
      <c r="B7243" t="s">
        <v>5463</v>
      </c>
      <c r="C7243">
        <v>82</v>
      </c>
      <c r="D7243" t="s">
        <v>102</v>
      </c>
      <c r="E7243" t="s">
        <v>10181</v>
      </c>
      <c r="F7243" t="s">
        <v>217</v>
      </c>
      <c r="G7243" t="s">
        <v>186</v>
      </c>
      <c r="H7243">
        <v>5</v>
      </c>
      <c r="I7243" t="s">
        <v>103</v>
      </c>
      <c r="J7243" t="s">
        <v>84</v>
      </c>
      <c r="K7243" t="s">
        <v>31</v>
      </c>
      <c r="L7243" t="s">
        <v>291</v>
      </c>
      <c r="N7243" s="52">
        <v>214489.63635360004</v>
      </c>
      <c r="O7243" s="52">
        <v>202333.09093920002</v>
      </c>
      <c r="P7243">
        <v>1</v>
      </c>
      <c r="Q7243">
        <f>IF(COUNTIF(SolCotizacion!$E:$E,$G7243)&gt;0,1,0)</f>
        <v>0</v>
      </c>
      <c r="R7243">
        <v>12484</v>
      </c>
    </row>
    <row r="7244" spans="1:18" hidden="1">
      <c r="A7244" t="s">
        <v>8646</v>
      </c>
      <c r="B7244" t="s">
        <v>5465</v>
      </c>
      <c r="C7244">
        <v>83</v>
      </c>
      <c r="D7244" t="s">
        <v>102</v>
      </c>
      <c r="E7244" t="s">
        <v>10182</v>
      </c>
      <c r="F7244" t="s">
        <v>218</v>
      </c>
      <c r="G7244" t="s">
        <v>187</v>
      </c>
      <c r="H7244">
        <v>5</v>
      </c>
      <c r="I7244" t="s">
        <v>103</v>
      </c>
      <c r="J7244" t="s">
        <v>84</v>
      </c>
      <c r="K7244" t="s">
        <v>31</v>
      </c>
      <c r="L7244" t="s">
        <v>291</v>
      </c>
      <c r="N7244" s="52">
        <v>327812.72729280003</v>
      </c>
      <c r="O7244" s="52">
        <v>311629.09093920008</v>
      </c>
      <c r="P7244">
        <v>1</v>
      </c>
      <c r="Q7244">
        <f>IF(COUNTIF(SolCotizacion!$E:$E,$G7244)&gt;0,1,0)</f>
        <v>0</v>
      </c>
      <c r="R7244">
        <v>12486</v>
      </c>
    </row>
    <row r="7245" spans="1:18" hidden="1">
      <c r="A7245" t="s">
        <v>8647</v>
      </c>
      <c r="B7245" t="s">
        <v>5467</v>
      </c>
      <c r="C7245">
        <v>84</v>
      </c>
      <c r="D7245" t="s">
        <v>102</v>
      </c>
      <c r="E7245" t="s">
        <v>10183</v>
      </c>
      <c r="F7245" t="s">
        <v>219</v>
      </c>
      <c r="G7245" t="s">
        <v>188</v>
      </c>
      <c r="H7245">
        <v>5</v>
      </c>
      <c r="I7245" t="s">
        <v>103</v>
      </c>
      <c r="J7245" t="s">
        <v>84</v>
      </c>
      <c r="K7245" t="s">
        <v>31</v>
      </c>
      <c r="L7245" t="s">
        <v>291</v>
      </c>
      <c r="N7245" s="52">
        <v>173634.10906080002</v>
      </c>
      <c r="O7245" s="52">
        <v>166435.52729280002</v>
      </c>
      <c r="P7245">
        <v>1</v>
      </c>
      <c r="Q7245">
        <f>IF(COUNTIF(SolCotizacion!$E:$E,$G7245)&gt;0,1,0)</f>
        <v>0</v>
      </c>
      <c r="R7245">
        <v>12488</v>
      </c>
    </row>
    <row r="7246" spans="1:18" hidden="1">
      <c r="A7246" t="s">
        <v>8648</v>
      </c>
      <c r="B7246" t="s">
        <v>5469</v>
      </c>
      <c r="C7246">
        <v>85</v>
      </c>
      <c r="D7246" t="s">
        <v>102</v>
      </c>
      <c r="E7246" t="s">
        <v>10184</v>
      </c>
      <c r="F7246" t="s">
        <v>220</v>
      </c>
      <c r="G7246" t="s">
        <v>189</v>
      </c>
      <c r="H7246">
        <v>5</v>
      </c>
      <c r="I7246" t="s">
        <v>103</v>
      </c>
      <c r="J7246" t="s">
        <v>84</v>
      </c>
      <c r="K7246" t="s">
        <v>31</v>
      </c>
      <c r="L7246" t="s">
        <v>291</v>
      </c>
      <c r="N7246" s="52">
        <v>170379.81823200002</v>
      </c>
      <c r="O7246" s="52">
        <v>161836.36364640002</v>
      </c>
      <c r="P7246">
        <v>1</v>
      </c>
      <c r="Q7246">
        <f>IF(COUNTIF(SolCotizacion!$E:$E,$G7246)&gt;0,1,0)</f>
        <v>0</v>
      </c>
      <c r="R7246">
        <v>12490</v>
      </c>
    </row>
    <row r="7247" spans="1:18" hidden="1">
      <c r="A7247" t="s">
        <v>8649</v>
      </c>
      <c r="B7247" t="s">
        <v>5471</v>
      </c>
      <c r="C7247">
        <v>86</v>
      </c>
      <c r="D7247" t="s">
        <v>102</v>
      </c>
      <c r="E7247" t="s">
        <v>10185</v>
      </c>
      <c r="F7247" t="s">
        <v>221</v>
      </c>
      <c r="G7247" t="s">
        <v>190</v>
      </c>
      <c r="H7247">
        <v>5</v>
      </c>
      <c r="I7247" t="s">
        <v>103</v>
      </c>
      <c r="J7247" t="s">
        <v>84</v>
      </c>
      <c r="K7247" t="s">
        <v>31</v>
      </c>
      <c r="L7247" t="s">
        <v>291</v>
      </c>
      <c r="N7247" s="52">
        <v>173955.2727072</v>
      </c>
      <c r="O7247" s="52">
        <v>166854.54541440003</v>
      </c>
      <c r="P7247">
        <v>1</v>
      </c>
      <c r="Q7247">
        <f>IF(COUNTIF(SolCotizacion!$E:$E,$G7247)&gt;0,1,0)</f>
        <v>0</v>
      </c>
      <c r="R7247">
        <v>12492</v>
      </c>
    </row>
    <row r="7248" spans="1:18" hidden="1">
      <c r="A7248" t="s">
        <v>8650</v>
      </c>
      <c r="B7248" t="s">
        <v>5473</v>
      </c>
      <c r="C7248">
        <v>87</v>
      </c>
      <c r="D7248" t="s">
        <v>102</v>
      </c>
      <c r="E7248" t="s">
        <v>10186</v>
      </c>
      <c r="F7248" t="s">
        <v>222</v>
      </c>
      <c r="G7248" t="s">
        <v>191</v>
      </c>
      <c r="H7248">
        <v>5</v>
      </c>
      <c r="I7248" t="s">
        <v>103</v>
      </c>
      <c r="J7248" t="s">
        <v>84</v>
      </c>
      <c r="K7248" t="s">
        <v>31</v>
      </c>
      <c r="L7248" t="s">
        <v>291</v>
      </c>
      <c r="N7248" s="52">
        <v>3763.6363536000003</v>
      </c>
      <c r="O7248" s="52">
        <v>3763.6363536000003</v>
      </c>
      <c r="P7248">
        <v>1</v>
      </c>
      <c r="Q7248">
        <f>IF(COUNTIF(SolCotizacion!$E:$E,$G7248)&gt;0,1,0)</f>
        <v>0</v>
      </c>
      <c r="R7248">
        <v>12494</v>
      </c>
    </row>
    <row r="7249" spans="1:18" hidden="1">
      <c r="A7249" t="s">
        <v>8651</v>
      </c>
      <c r="B7249" t="s">
        <v>5475</v>
      </c>
      <c r="C7249">
        <v>88</v>
      </c>
      <c r="D7249" t="s">
        <v>102</v>
      </c>
      <c r="E7249" t="s">
        <v>10187</v>
      </c>
      <c r="F7249" t="s">
        <v>223</v>
      </c>
      <c r="G7249" t="s">
        <v>192</v>
      </c>
      <c r="H7249">
        <v>5</v>
      </c>
      <c r="I7249" t="s">
        <v>103</v>
      </c>
      <c r="J7249" t="s">
        <v>84</v>
      </c>
      <c r="K7249" t="s">
        <v>31</v>
      </c>
      <c r="L7249" t="s">
        <v>291</v>
      </c>
      <c r="N7249" s="52">
        <v>3763.6363536000003</v>
      </c>
      <c r="O7249" s="52">
        <v>3763.6363536000003</v>
      </c>
      <c r="P7249">
        <v>1</v>
      </c>
      <c r="Q7249">
        <f>IF(COUNTIF(SolCotizacion!$E:$E,$G7249)&gt;0,1,0)</f>
        <v>0</v>
      </c>
      <c r="R7249">
        <v>12496</v>
      </c>
    </row>
    <row r="7250" spans="1:18" hidden="1">
      <c r="A7250" t="s">
        <v>8652</v>
      </c>
      <c r="B7250" t="s">
        <v>5477</v>
      </c>
      <c r="C7250">
        <v>89</v>
      </c>
      <c r="D7250" t="s">
        <v>102</v>
      </c>
      <c r="E7250" t="s">
        <v>10188</v>
      </c>
      <c r="F7250" t="s">
        <v>224</v>
      </c>
      <c r="G7250" t="s">
        <v>193</v>
      </c>
      <c r="H7250">
        <v>5</v>
      </c>
      <c r="I7250" t="s">
        <v>103</v>
      </c>
      <c r="J7250" t="s">
        <v>84</v>
      </c>
      <c r="K7250" t="s">
        <v>31</v>
      </c>
      <c r="L7250" t="s">
        <v>291</v>
      </c>
      <c r="N7250" s="52">
        <v>1104</v>
      </c>
      <c r="O7250" s="52">
        <v>1104</v>
      </c>
      <c r="P7250">
        <v>1</v>
      </c>
      <c r="Q7250">
        <f>IF(COUNTIF(SolCotizacion!$E:$E,$G7250)&gt;0,1,0)</f>
        <v>0</v>
      </c>
      <c r="R7250">
        <v>12498</v>
      </c>
    </row>
    <row r="7251" spans="1:18" hidden="1">
      <c r="A7251" t="s">
        <v>8653</v>
      </c>
      <c r="B7251" t="s">
        <v>5479</v>
      </c>
      <c r="C7251">
        <v>90</v>
      </c>
      <c r="D7251" t="s">
        <v>113</v>
      </c>
      <c r="E7251" t="s">
        <v>9853</v>
      </c>
      <c r="F7251" t="s">
        <v>114</v>
      </c>
      <c r="G7251" t="s">
        <v>88</v>
      </c>
      <c r="H7251">
        <v>5</v>
      </c>
      <c r="I7251">
        <v>1</v>
      </c>
      <c r="J7251" t="s">
        <v>88</v>
      </c>
      <c r="K7251" t="s">
        <v>31</v>
      </c>
      <c r="L7251" t="s">
        <v>291</v>
      </c>
      <c r="N7251" s="52">
        <v>155730.08990000002</v>
      </c>
      <c r="O7251" s="52">
        <v>144990.08370000002</v>
      </c>
      <c r="P7251">
        <v>1</v>
      </c>
      <c r="Q7251">
        <f>IF(COUNTIFS(SolCotizacion!$D:$D,$G7251,SolCotizacion!$K:$K,$I7251)&gt;0,1,0)</f>
        <v>0</v>
      </c>
      <c r="R7251">
        <v>12500</v>
      </c>
    </row>
    <row r="7252" spans="1:18" hidden="1">
      <c r="A7252" t="s">
        <v>8654</v>
      </c>
      <c r="B7252" t="s">
        <v>5481</v>
      </c>
      <c r="C7252">
        <v>91</v>
      </c>
      <c r="D7252" t="s">
        <v>113</v>
      </c>
      <c r="E7252" t="s">
        <v>9984</v>
      </c>
      <c r="F7252" t="s">
        <v>114</v>
      </c>
      <c r="G7252" t="s">
        <v>88</v>
      </c>
      <c r="H7252">
        <v>5</v>
      </c>
      <c r="I7252">
        <v>2</v>
      </c>
      <c r="J7252" t="s">
        <v>88</v>
      </c>
      <c r="K7252" t="s">
        <v>31</v>
      </c>
      <c r="L7252" t="s">
        <v>291</v>
      </c>
      <c r="N7252" s="52">
        <v>268500.15500000003</v>
      </c>
      <c r="O7252" s="52">
        <v>252390.14570000002</v>
      </c>
      <c r="P7252">
        <v>1</v>
      </c>
      <c r="Q7252">
        <f>IF(COUNTIFS(SolCotizacion!$D:$D,$G7252,SolCotizacion!$K:$K,$I7252)&gt;0,1,0)</f>
        <v>1</v>
      </c>
      <c r="R7252">
        <v>12502</v>
      </c>
    </row>
    <row r="7253" spans="1:18" hidden="1">
      <c r="A7253" t="s">
        <v>8655</v>
      </c>
      <c r="B7253" t="s">
        <v>5483</v>
      </c>
      <c r="C7253">
        <v>92</v>
      </c>
      <c r="D7253" t="s">
        <v>113</v>
      </c>
      <c r="E7253" t="s">
        <v>9985</v>
      </c>
      <c r="F7253" t="s">
        <v>114</v>
      </c>
      <c r="G7253" t="s">
        <v>88</v>
      </c>
      <c r="H7253">
        <v>5</v>
      </c>
      <c r="I7253">
        <v>3</v>
      </c>
      <c r="J7253" t="s">
        <v>88</v>
      </c>
      <c r="K7253" t="s">
        <v>31</v>
      </c>
      <c r="L7253" t="s">
        <v>291</v>
      </c>
      <c r="N7253" s="52">
        <v>365160.2108</v>
      </c>
      <c r="O7253" s="52">
        <v>349050.20150000002</v>
      </c>
      <c r="P7253">
        <v>1</v>
      </c>
      <c r="Q7253">
        <f>IF(COUNTIFS(SolCotizacion!$D:$D,$G7253,SolCotizacion!$K:$K,$I7253)&gt;0,1,0)</f>
        <v>0</v>
      </c>
      <c r="R7253">
        <v>12504</v>
      </c>
    </row>
    <row r="7254" spans="1:18" hidden="1">
      <c r="A7254" t="s">
        <v>8656</v>
      </c>
      <c r="B7254" t="s">
        <v>5485</v>
      </c>
      <c r="C7254">
        <v>93</v>
      </c>
      <c r="D7254" t="s">
        <v>113</v>
      </c>
      <c r="E7254" t="s">
        <v>10189</v>
      </c>
      <c r="F7254" t="s">
        <v>225</v>
      </c>
      <c r="G7254" t="s">
        <v>176</v>
      </c>
      <c r="H7254">
        <v>5</v>
      </c>
      <c r="I7254" t="s">
        <v>103</v>
      </c>
      <c r="J7254" t="s">
        <v>118</v>
      </c>
      <c r="K7254" t="s">
        <v>325</v>
      </c>
      <c r="L7254" t="s">
        <v>291</v>
      </c>
      <c r="N7254" s="52">
        <v>22578.425408000003</v>
      </c>
      <c r="O7254" s="52">
        <v>19191.655405999998</v>
      </c>
      <c r="P7254">
        <v>1</v>
      </c>
      <c r="Q7254">
        <f>IF(COUNTIF(SolCotizacion!$E:$E,G7254)&gt;0,1,0)</f>
        <v>0</v>
      </c>
      <c r="R7254">
        <v>12506</v>
      </c>
    </row>
    <row r="7255" spans="1:18" hidden="1">
      <c r="A7255" t="s">
        <v>8657</v>
      </c>
      <c r="B7255" t="s">
        <v>5487</v>
      </c>
      <c r="C7255">
        <v>94</v>
      </c>
      <c r="D7255" t="s">
        <v>113</v>
      </c>
      <c r="E7255" t="s">
        <v>10190</v>
      </c>
      <c r="F7255" t="s">
        <v>226</v>
      </c>
      <c r="G7255" t="s">
        <v>177</v>
      </c>
      <c r="H7255">
        <v>5</v>
      </c>
      <c r="I7255" t="s">
        <v>103</v>
      </c>
      <c r="J7255" t="s">
        <v>118</v>
      </c>
      <c r="K7255" t="s">
        <v>325</v>
      </c>
      <c r="L7255" t="s">
        <v>291</v>
      </c>
      <c r="N7255" s="52">
        <v>22578.425408000003</v>
      </c>
      <c r="O7255" s="52">
        <v>19191.655405999998</v>
      </c>
      <c r="P7255">
        <v>1</v>
      </c>
      <c r="Q7255">
        <f>IF(COUNTIF(SolCotizacion!$E:$E,G7255)&gt;0,1,0)</f>
        <v>0</v>
      </c>
      <c r="R7255">
        <v>12508</v>
      </c>
    </row>
    <row r="7256" spans="1:18" hidden="1">
      <c r="A7256" t="s">
        <v>8658</v>
      </c>
      <c r="B7256" t="s">
        <v>5489</v>
      </c>
      <c r="C7256">
        <v>95</v>
      </c>
      <c r="D7256" t="s">
        <v>113</v>
      </c>
      <c r="E7256" t="s">
        <v>10191</v>
      </c>
      <c r="F7256" t="s">
        <v>227</v>
      </c>
      <c r="G7256" t="s">
        <v>178</v>
      </c>
      <c r="H7256">
        <v>5</v>
      </c>
      <c r="I7256" t="s">
        <v>103</v>
      </c>
      <c r="J7256" t="s">
        <v>118</v>
      </c>
      <c r="K7256" t="s">
        <v>325</v>
      </c>
      <c r="L7256" t="s">
        <v>291</v>
      </c>
      <c r="N7256" s="52">
        <v>22578.425408000003</v>
      </c>
      <c r="O7256" s="52">
        <v>19191.655405999998</v>
      </c>
      <c r="P7256">
        <v>1</v>
      </c>
      <c r="Q7256">
        <f>IF(COUNTIF(SolCotizacion!$E:$E,G7256)&gt;0,1,0)</f>
        <v>0</v>
      </c>
      <c r="R7256">
        <v>12510</v>
      </c>
    </row>
    <row r="7257" spans="1:18" hidden="1">
      <c r="A7257" t="s">
        <v>8659</v>
      </c>
      <c r="B7257" t="s">
        <v>5491</v>
      </c>
      <c r="C7257">
        <v>97</v>
      </c>
      <c r="D7257" t="s">
        <v>113</v>
      </c>
      <c r="E7257" t="s">
        <v>10192</v>
      </c>
      <c r="F7257" t="s">
        <v>228</v>
      </c>
      <c r="G7257" t="s">
        <v>179</v>
      </c>
      <c r="H7257">
        <v>5</v>
      </c>
      <c r="I7257" t="s">
        <v>103</v>
      </c>
      <c r="J7257" t="s">
        <v>118</v>
      </c>
      <c r="K7257" t="s">
        <v>325</v>
      </c>
      <c r="L7257" t="s">
        <v>291</v>
      </c>
      <c r="N7257" s="52">
        <v>151580.54111200001</v>
      </c>
      <c r="O7257" s="52">
        <v>137777.19293800002</v>
      </c>
      <c r="P7257">
        <v>1</v>
      </c>
      <c r="Q7257">
        <f>IF(COUNTIF(SolCotizacion!$E:$E,G7257)&gt;0,1,0)</f>
        <v>0</v>
      </c>
      <c r="R7257">
        <v>12514</v>
      </c>
    </row>
    <row r="7258" spans="1:18" hidden="1">
      <c r="A7258" t="s">
        <v>8660</v>
      </c>
      <c r="B7258" t="s">
        <v>5493</v>
      </c>
      <c r="C7258">
        <v>98</v>
      </c>
      <c r="D7258" t="s">
        <v>113</v>
      </c>
      <c r="E7258" t="s">
        <v>10193</v>
      </c>
      <c r="F7258" t="s">
        <v>229</v>
      </c>
      <c r="G7258" t="s">
        <v>180</v>
      </c>
      <c r="H7258">
        <v>5</v>
      </c>
      <c r="I7258" t="s">
        <v>103</v>
      </c>
      <c r="J7258" t="s">
        <v>118</v>
      </c>
      <c r="K7258" t="s">
        <v>325</v>
      </c>
      <c r="L7258" t="s">
        <v>291</v>
      </c>
      <c r="N7258" s="52">
        <v>51954.782572000004</v>
      </c>
      <c r="O7258" s="52">
        <v>47231.614892000005</v>
      </c>
      <c r="P7258">
        <v>1</v>
      </c>
      <c r="Q7258">
        <f>IF(COUNTIF(SolCotizacion!$E:$E,G7258)&gt;0,1,0)</f>
        <v>0</v>
      </c>
      <c r="R7258">
        <v>12516</v>
      </c>
    </row>
    <row r="7259" spans="1:18" hidden="1">
      <c r="A7259" t="s">
        <v>8661</v>
      </c>
      <c r="B7259" t="s">
        <v>5495</v>
      </c>
      <c r="C7259">
        <v>99</v>
      </c>
      <c r="D7259" t="s">
        <v>113</v>
      </c>
      <c r="E7259" t="s">
        <v>10194</v>
      </c>
      <c r="F7259" t="s">
        <v>230</v>
      </c>
      <c r="G7259" t="s">
        <v>181</v>
      </c>
      <c r="H7259">
        <v>5</v>
      </c>
      <c r="I7259" t="s">
        <v>103</v>
      </c>
      <c r="J7259" t="s">
        <v>118</v>
      </c>
      <c r="K7259" t="s">
        <v>325</v>
      </c>
      <c r="L7259" t="s">
        <v>291</v>
      </c>
      <c r="N7259" s="52">
        <v>90948.320540000001</v>
      </c>
      <c r="O7259" s="52">
        <v>82673.635351999998</v>
      </c>
      <c r="P7259">
        <v>1</v>
      </c>
      <c r="Q7259">
        <f>IF(COUNTIF(SolCotizacion!$E:$E,G7259)&gt;0,1,0)</f>
        <v>0</v>
      </c>
      <c r="R7259">
        <v>12518</v>
      </c>
    </row>
    <row r="7260" spans="1:18" hidden="1">
      <c r="A7260" t="s">
        <v>8662</v>
      </c>
      <c r="B7260" t="s">
        <v>5497</v>
      </c>
      <c r="C7260">
        <v>100</v>
      </c>
      <c r="D7260" t="s">
        <v>113</v>
      </c>
      <c r="E7260" t="s">
        <v>10195</v>
      </c>
      <c r="F7260" t="s">
        <v>231</v>
      </c>
      <c r="G7260" t="s">
        <v>182</v>
      </c>
      <c r="H7260">
        <v>5</v>
      </c>
      <c r="I7260" t="s">
        <v>103</v>
      </c>
      <c r="J7260" t="s">
        <v>118</v>
      </c>
      <c r="K7260" t="s">
        <v>325</v>
      </c>
      <c r="L7260" t="s">
        <v>291</v>
      </c>
      <c r="N7260" s="52">
        <v>77950.477990000014</v>
      </c>
      <c r="O7260" s="52">
        <v>70847.422338000004</v>
      </c>
      <c r="P7260">
        <v>1</v>
      </c>
      <c r="Q7260">
        <f>IF(COUNTIF(SolCotizacion!$E:$E,G7260)&gt;0,1,0)</f>
        <v>0</v>
      </c>
      <c r="R7260">
        <v>12520</v>
      </c>
    </row>
    <row r="7261" spans="1:18" hidden="1">
      <c r="A7261" t="s">
        <v>8663</v>
      </c>
      <c r="B7261" t="s">
        <v>5499</v>
      </c>
      <c r="C7261">
        <v>101</v>
      </c>
      <c r="D7261" t="s">
        <v>113</v>
      </c>
      <c r="E7261" t="s">
        <v>10196</v>
      </c>
      <c r="F7261" t="s">
        <v>232</v>
      </c>
      <c r="G7261" t="s">
        <v>183</v>
      </c>
      <c r="H7261">
        <v>5</v>
      </c>
      <c r="I7261" t="s">
        <v>103</v>
      </c>
      <c r="J7261" t="s">
        <v>118</v>
      </c>
      <c r="K7261" t="s">
        <v>325</v>
      </c>
      <c r="L7261" t="s">
        <v>291</v>
      </c>
      <c r="N7261" s="52">
        <v>142903.10311200001</v>
      </c>
      <c r="O7261" s="52">
        <v>129905.260562</v>
      </c>
      <c r="P7261">
        <v>1</v>
      </c>
      <c r="Q7261">
        <f>IF(COUNTIF(SolCotizacion!$E:$E,G7261)&gt;0,1,0)</f>
        <v>0</v>
      </c>
      <c r="R7261">
        <v>12522</v>
      </c>
    </row>
    <row r="7262" spans="1:18" hidden="1">
      <c r="A7262" t="s">
        <v>8664</v>
      </c>
      <c r="B7262" t="s">
        <v>5501</v>
      </c>
      <c r="C7262">
        <v>102</v>
      </c>
      <c r="D7262" t="s">
        <v>113</v>
      </c>
      <c r="E7262" t="s">
        <v>10197</v>
      </c>
      <c r="F7262" t="s">
        <v>233</v>
      </c>
      <c r="G7262" t="s">
        <v>184</v>
      </c>
      <c r="H7262">
        <v>5</v>
      </c>
      <c r="I7262" t="s">
        <v>103</v>
      </c>
      <c r="J7262" t="s">
        <v>118</v>
      </c>
      <c r="K7262" t="s">
        <v>325</v>
      </c>
      <c r="L7262" t="s">
        <v>291</v>
      </c>
      <c r="N7262" s="52">
        <v>437386.75765400007</v>
      </c>
      <c r="O7262" s="52">
        <v>397624.32232600002</v>
      </c>
      <c r="P7262">
        <v>1</v>
      </c>
      <c r="Q7262">
        <f>IF(COUNTIF(SolCotizacion!$E:$E,G7262)&gt;0,1,0)</f>
        <v>0</v>
      </c>
      <c r="R7262">
        <v>12524</v>
      </c>
    </row>
    <row r="7263" spans="1:18" hidden="1">
      <c r="A7263" t="s">
        <v>8665</v>
      </c>
      <c r="B7263" t="s">
        <v>5503</v>
      </c>
      <c r="C7263">
        <v>103</v>
      </c>
      <c r="D7263" t="s">
        <v>113</v>
      </c>
      <c r="E7263" t="s">
        <v>10198</v>
      </c>
      <c r="F7263" t="s">
        <v>234</v>
      </c>
      <c r="G7263" t="s">
        <v>185</v>
      </c>
      <c r="H7263">
        <v>5</v>
      </c>
      <c r="I7263" t="s">
        <v>103</v>
      </c>
      <c r="J7263" t="s">
        <v>118</v>
      </c>
      <c r="K7263" t="s">
        <v>325</v>
      </c>
      <c r="L7263" t="s">
        <v>291</v>
      </c>
      <c r="N7263" s="52">
        <v>692913.47217400011</v>
      </c>
      <c r="O7263" s="52">
        <v>629901.36363000004</v>
      </c>
      <c r="P7263">
        <v>1</v>
      </c>
      <c r="Q7263">
        <f>IF(COUNTIF(SolCotizacion!$E:$E,G7263)&gt;0,1,0)</f>
        <v>0</v>
      </c>
      <c r="R7263">
        <v>12526</v>
      </c>
    </row>
    <row r="7264" spans="1:18" hidden="1">
      <c r="A7264" t="s">
        <v>8666</v>
      </c>
      <c r="B7264" t="s">
        <v>5505</v>
      </c>
      <c r="C7264">
        <v>104</v>
      </c>
      <c r="D7264" t="s">
        <v>113</v>
      </c>
      <c r="E7264" t="s">
        <v>10199</v>
      </c>
      <c r="F7264" t="s">
        <v>235</v>
      </c>
      <c r="G7264" t="s">
        <v>186</v>
      </c>
      <c r="H7264">
        <v>5</v>
      </c>
      <c r="I7264" t="s">
        <v>103</v>
      </c>
      <c r="J7264" t="s">
        <v>118</v>
      </c>
      <c r="K7264" t="s">
        <v>325</v>
      </c>
      <c r="L7264" t="s">
        <v>291</v>
      </c>
      <c r="N7264" s="52">
        <v>948403.56811200001</v>
      </c>
      <c r="O7264" s="52">
        <v>862178.40493399999</v>
      </c>
      <c r="P7264">
        <v>1</v>
      </c>
      <c r="Q7264">
        <f>IF(COUNTIF(SolCotizacion!$E:$E,G7264)&gt;0,1,0)</f>
        <v>0</v>
      </c>
      <c r="R7264">
        <v>12528</v>
      </c>
    </row>
    <row r="7265" spans="1:19" hidden="1">
      <c r="A7265" t="s">
        <v>8667</v>
      </c>
      <c r="B7265" t="s">
        <v>5507</v>
      </c>
      <c r="C7265">
        <v>105</v>
      </c>
      <c r="D7265" t="s">
        <v>113</v>
      </c>
      <c r="E7265" t="s">
        <v>10200</v>
      </c>
      <c r="F7265" t="s">
        <v>236</v>
      </c>
      <c r="G7265" t="s">
        <v>187</v>
      </c>
      <c r="H7265">
        <v>5</v>
      </c>
      <c r="I7265" t="s">
        <v>103</v>
      </c>
      <c r="J7265" t="s">
        <v>118</v>
      </c>
      <c r="K7265" t="s">
        <v>325</v>
      </c>
      <c r="L7265" t="s">
        <v>291</v>
      </c>
      <c r="N7265" s="52">
        <v>121264.43082600001</v>
      </c>
      <c r="O7265" s="52">
        <v>110243.72343600001</v>
      </c>
      <c r="P7265">
        <v>1</v>
      </c>
      <c r="Q7265">
        <f>IF(COUNTIF(SolCotizacion!$E:$E,G7265)&gt;0,1,0)</f>
        <v>0</v>
      </c>
      <c r="R7265">
        <v>12530</v>
      </c>
    </row>
    <row r="7266" spans="1:19" hidden="1">
      <c r="A7266" t="s">
        <v>8668</v>
      </c>
      <c r="B7266" t="s">
        <v>5509</v>
      </c>
      <c r="C7266">
        <v>106</v>
      </c>
      <c r="D7266" t="s">
        <v>113</v>
      </c>
      <c r="E7266" t="s">
        <v>10201</v>
      </c>
      <c r="F7266" t="s">
        <v>237</v>
      </c>
      <c r="G7266" t="s">
        <v>188</v>
      </c>
      <c r="H7266">
        <v>5</v>
      </c>
      <c r="I7266" t="s">
        <v>103</v>
      </c>
      <c r="J7266" t="s">
        <v>118</v>
      </c>
      <c r="K7266" t="s">
        <v>325</v>
      </c>
      <c r="L7266" t="s">
        <v>291</v>
      </c>
      <c r="N7266" s="52">
        <v>103737.71885400001</v>
      </c>
      <c r="O7266" s="52">
        <v>98550.829299999998</v>
      </c>
      <c r="P7266">
        <v>1</v>
      </c>
      <c r="Q7266">
        <f>IF(COUNTIF(SolCotizacion!$E:$E,G7266)&gt;0,1,0)</f>
        <v>0</v>
      </c>
      <c r="R7266">
        <v>12532</v>
      </c>
    </row>
    <row r="7267" spans="1:19" hidden="1">
      <c r="A7267" t="s">
        <v>8669</v>
      </c>
      <c r="B7267" t="s">
        <v>5511</v>
      </c>
      <c r="C7267">
        <v>107</v>
      </c>
      <c r="D7267" t="s">
        <v>113</v>
      </c>
      <c r="E7267" t="s">
        <v>10202</v>
      </c>
      <c r="F7267" t="s">
        <v>238</v>
      </c>
      <c r="G7267" t="s">
        <v>189</v>
      </c>
      <c r="H7267">
        <v>5</v>
      </c>
      <c r="I7267" t="s">
        <v>103</v>
      </c>
      <c r="J7267" t="s">
        <v>118</v>
      </c>
      <c r="K7267" t="s">
        <v>325</v>
      </c>
      <c r="L7267" t="s">
        <v>291</v>
      </c>
      <c r="N7267" s="52">
        <v>203535.323684</v>
      </c>
      <c r="O7267" s="52">
        <v>185045.426412</v>
      </c>
      <c r="P7267">
        <v>1</v>
      </c>
      <c r="Q7267">
        <f>IF(COUNTIF(SolCotizacion!$E:$E,G7267)&gt;0,1,0)</f>
        <v>0</v>
      </c>
      <c r="R7267">
        <v>12534</v>
      </c>
    </row>
    <row r="7268" spans="1:19" hidden="1">
      <c r="A7268" t="s">
        <v>8670</v>
      </c>
      <c r="B7268" t="s">
        <v>5513</v>
      </c>
      <c r="C7268">
        <v>108</v>
      </c>
      <c r="D7268" t="s">
        <v>113</v>
      </c>
      <c r="E7268" t="s">
        <v>10203</v>
      </c>
      <c r="F7268" t="s">
        <v>239</v>
      </c>
      <c r="G7268" t="s">
        <v>190</v>
      </c>
      <c r="H7268">
        <v>5</v>
      </c>
      <c r="I7268" t="s">
        <v>103</v>
      </c>
      <c r="J7268" t="s">
        <v>118</v>
      </c>
      <c r="K7268" t="s">
        <v>325</v>
      </c>
      <c r="L7268" t="s">
        <v>291</v>
      </c>
      <c r="N7268" s="52">
        <v>277477.72298399999</v>
      </c>
      <c r="O7268" s="52">
        <v>235855.90151200001</v>
      </c>
      <c r="P7268">
        <v>1</v>
      </c>
      <c r="Q7268">
        <f>IF(COUNTIF(SolCotizacion!$E:$E,G7268)&gt;0,1,0)</f>
        <v>0</v>
      </c>
      <c r="R7268">
        <v>12536</v>
      </c>
    </row>
    <row r="7269" spans="1:19" hidden="1">
      <c r="A7269" t="s">
        <v>8671</v>
      </c>
      <c r="B7269" t="s">
        <v>5515</v>
      </c>
      <c r="C7269">
        <v>109</v>
      </c>
      <c r="D7269" t="s">
        <v>113</v>
      </c>
      <c r="E7269" t="s">
        <v>10204</v>
      </c>
      <c r="F7269" t="s">
        <v>240</v>
      </c>
      <c r="G7269" t="s">
        <v>191</v>
      </c>
      <c r="H7269">
        <v>5</v>
      </c>
      <c r="I7269" t="s">
        <v>103</v>
      </c>
      <c r="J7269" t="s">
        <v>118</v>
      </c>
      <c r="K7269" t="s">
        <v>325</v>
      </c>
      <c r="L7269" t="s">
        <v>291</v>
      </c>
      <c r="N7269" s="52">
        <v>175384.30124600002</v>
      </c>
      <c r="O7269" s="52">
        <v>175384.30124600002</v>
      </c>
      <c r="P7269">
        <v>1</v>
      </c>
      <c r="Q7269">
        <f>IF(COUNTIF(SolCotizacion!$E:$E,G7269)&gt;0,1,0)</f>
        <v>0</v>
      </c>
      <c r="R7269">
        <v>12538</v>
      </c>
    </row>
    <row r="7270" spans="1:19" hidden="1">
      <c r="A7270" t="s">
        <v>8672</v>
      </c>
      <c r="B7270" t="s">
        <v>5517</v>
      </c>
      <c r="C7270">
        <v>110</v>
      </c>
      <c r="D7270" t="s">
        <v>113</v>
      </c>
      <c r="E7270" t="s">
        <v>10205</v>
      </c>
      <c r="F7270" t="s">
        <v>241</v>
      </c>
      <c r="G7270" t="s">
        <v>192</v>
      </c>
      <c r="H7270">
        <v>5</v>
      </c>
      <c r="I7270" t="s">
        <v>103</v>
      </c>
      <c r="J7270" t="s">
        <v>118</v>
      </c>
      <c r="K7270" t="s">
        <v>325</v>
      </c>
      <c r="L7270" t="s">
        <v>291</v>
      </c>
      <c r="N7270" s="52">
        <v>286907.45668200002</v>
      </c>
      <c r="O7270" s="52">
        <v>286907.45668200002</v>
      </c>
      <c r="P7270">
        <v>1</v>
      </c>
      <c r="Q7270">
        <f>IF(COUNTIF(SolCotizacion!$E:$E,G7270)&gt;0,1,0)</f>
        <v>0</v>
      </c>
      <c r="R7270">
        <v>12540</v>
      </c>
    </row>
    <row r="7271" spans="1:19" hidden="1">
      <c r="A7271" t="s">
        <v>8673</v>
      </c>
      <c r="B7271" t="s">
        <v>5519</v>
      </c>
      <c r="C7271">
        <v>111</v>
      </c>
      <c r="D7271" t="s">
        <v>113</v>
      </c>
      <c r="E7271" t="s">
        <v>10206</v>
      </c>
      <c r="F7271" t="s">
        <v>242</v>
      </c>
      <c r="G7271" t="s">
        <v>193</v>
      </c>
      <c r="H7271">
        <v>5</v>
      </c>
      <c r="I7271" t="s">
        <v>103</v>
      </c>
      <c r="J7271" t="s">
        <v>118</v>
      </c>
      <c r="K7271" t="s">
        <v>325</v>
      </c>
      <c r="L7271" t="s">
        <v>291</v>
      </c>
      <c r="N7271" s="52">
        <v>2816688.667254</v>
      </c>
      <c r="O7271" s="52">
        <v>2647680.0336140003</v>
      </c>
      <c r="P7271">
        <v>1</v>
      </c>
      <c r="Q7271">
        <f>IF(COUNTIF(SolCotizacion!$E:$E,G7271)&gt;0,1,0)</f>
        <v>0</v>
      </c>
      <c r="R7271">
        <v>12542</v>
      </c>
    </row>
    <row r="7272" spans="1:19" hidden="1">
      <c r="A7272" t="s">
        <v>8674</v>
      </c>
      <c r="B7272" t="s">
        <v>5521</v>
      </c>
      <c r="C7272">
        <v>112</v>
      </c>
      <c r="D7272" t="s">
        <v>113</v>
      </c>
      <c r="E7272" t="s">
        <v>9995</v>
      </c>
      <c r="F7272" t="s">
        <v>125</v>
      </c>
      <c r="G7272" t="s">
        <v>88</v>
      </c>
      <c r="H7272">
        <v>5</v>
      </c>
      <c r="I7272">
        <v>1</v>
      </c>
      <c r="J7272" t="s">
        <v>88</v>
      </c>
      <c r="K7272" t="s">
        <v>31</v>
      </c>
      <c r="L7272" t="s">
        <v>291</v>
      </c>
      <c r="N7272" s="52">
        <v>96660.055800000002</v>
      </c>
      <c r="O7272" s="52">
        <v>85920.049599999998</v>
      </c>
      <c r="P7272">
        <v>1</v>
      </c>
      <c r="Q7272">
        <f>IF(COUNTIFS(SolCotizacion!$D:$D,$G7272,SolCotizacion!$K:$K,$I7272)&gt;0,1,0)</f>
        <v>0</v>
      </c>
      <c r="R7272">
        <v>12544</v>
      </c>
    </row>
    <row r="7273" spans="1:19" hidden="1">
      <c r="A7273" t="s">
        <v>8675</v>
      </c>
      <c r="B7273" t="s">
        <v>5523</v>
      </c>
      <c r="C7273">
        <v>113</v>
      </c>
      <c r="D7273" t="s">
        <v>113</v>
      </c>
      <c r="E7273" t="s">
        <v>9996</v>
      </c>
      <c r="F7273" t="s">
        <v>125</v>
      </c>
      <c r="G7273" t="s">
        <v>88</v>
      </c>
      <c r="H7273">
        <v>5</v>
      </c>
      <c r="I7273">
        <v>2</v>
      </c>
      <c r="J7273" t="s">
        <v>88</v>
      </c>
      <c r="K7273" t="s">
        <v>31</v>
      </c>
      <c r="L7273" t="s">
        <v>291</v>
      </c>
      <c r="N7273" s="52">
        <v>139620.08060000002</v>
      </c>
      <c r="O7273" s="52">
        <v>128880.07440000001</v>
      </c>
      <c r="P7273">
        <v>1</v>
      </c>
      <c r="Q7273">
        <f>IF(COUNTIFS(SolCotizacion!$D:$D,$G7273,SolCotizacion!$K:$K,$I7273)&gt;0,1,0)</f>
        <v>1</v>
      </c>
      <c r="R7273">
        <v>12546</v>
      </c>
    </row>
    <row r="7274" spans="1:19" hidden="1">
      <c r="A7274" t="s">
        <v>8676</v>
      </c>
      <c r="B7274" t="s">
        <v>5525</v>
      </c>
      <c r="C7274">
        <v>114</v>
      </c>
      <c r="D7274" t="s">
        <v>113</v>
      </c>
      <c r="E7274" t="s">
        <v>9997</v>
      </c>
      <c r="F7274" t="s">
        <v>125</v>
      </c>
      <c r="G7274" t="s">
        <v>88</v>
      </c>
      <c r="H7274">
        <v>5</v>
      </c>
      <c r="I7274">
        <v>3</v>
      </c>
      <c r="J7274" t="s">
        <v>88</v>
      </c>
      <c r="K7274" t="s">
        <v>31</v>
      </c>
      <c r="L7274" t="s">
        <v>291</v>
      </c>
      <c r="N7274" s="52">
        <v>193320.1116</v>
      </c>
      <c r="O7274" s="52">
        <v>177210.1023</v>
      </c>
      <c r="P7274">
        <v>1</v>
      </c>
      <c r="Q7274">
        <f>IF(COUNTIFS(SolCotizacion!$D:$D,$G7274,SolCotizacion!$K:$K,$I7274)&gt;0,1,0)</f>
        <v>0</v>
      </c>
      <c r="R7274">
        <v>12548</v>
      </c>
    </row>
    <row r="7275" spans="1:19" hidden="1">
      <c r="A7275" t="s">
        <v>8677</v>
      </c>
      <c r="B7275" t="s">
        <v>5527</v>
      </c>
      <c r="C7275">
        <v>115</v>
      </c>
      <c r="D7275" t="s">
        <v>113</v>
      </c>
      <c r="E7275" t="s">
        <v>252</v>
      </c>
      <c r="F7275" t="s">
        <v>243</v>
      </c>
      <c r="G7275" t="s">
        <v>176</v>
      </c>
      <c r="H7275">
        <v>5</v>
      </c>
      <c r="I7275">
        <v>1</v>
      </c>
      <c r="J7275" t="s">
        <v>127</v>
      </c>
      <c r="K7275" t="s">
        <v>31</v>
      </c>
      <c r="L7275" t="s">
        <v>291</v>
      </c>
      <c r="M7275" s="53">
        <v>0.02</v>
      </c>
      <c r="N7275" s="52">
        <v>14737.096219999999</v>
      </c>
      <c r="O7275" s="52">
        <v>21683.070640000002</v>
      </c>
      <c r="P7275">
        <v>1</v>
      </c>
      <c r="Q7275">
        <f>IF(SUMIFS(SolCotizacion!$P:$P,SolCotizacion!$E:$E,$G7275,SolCotizacion!$K:$K,$I7275)&gt;499,1,0)</f>
        <v>0</v>
      </c>
      <c r="R7275">
        <v>12550</v>
      </c>
      <c r="S7275" s="56">
        <f>IF(SUMIFS(SolCotizacion!$P:$P,SolCotizacion!$E:$E,$G7275,SolCotizacion!$K:$K,$I7275)&gt;499,4%,0)</f>
        <v>0</v>
      </c>
    </row>
    <row r="7276" spans="1:19" hidden="1">
      <c r="A7276" t="s">
        <v>8678</v>
      </c>
      <c r="B7276" t="s">
        <v>5529</v>
      </c>
      <c r="C7276">
        <v>116</v>
      </c>
      <c r="D7276" t="s">
        <v>113</v>
      </c>
      <c r="E7276" t="s">
        <v>253</v>
      </c>
      <c r="F7276" t="s">
        <v>243</v>
      </c>
      <c r="G7276" t="s">
        <v>176</v>
      </c>
      <c r="H7276">
        <v>5</v>
      </c>
      <c r="I7276">
        <v>2</v>
      </c>
      <c r="J7276" t="s">
        <v>127</v>
      </c>
      <c r="K7276" t="s">
        <v>31</v>
      </c>
      <c r="L7276" t="s">
        <v>291</v>
      </c>
      <c r="M7276" s="53">
        <v>0.02</v>
      </c>
      <c r="N7276" s="52">
        <v>14994.850178000001</v>
      </c>
      <c r="O7276" s="52">
        <v>21897.870763999999</v>
      </c>
      <c r="P7276">
        <v>1</v>
      </c>
      <c r="Q7276">
        <f>IF(SUMIFS(SolCotizacion!$P:$P,SolCotizacion!$E:$E,$G7276,SolCotizacion!$K:$K,$I7276)&gt;499,1,0)</f>
        <v>0</v>
      </c>
      <c r="R7276">
        <v>12551</v>
      </c>
      <c r="S7276" s="56">
        <f>IF(SUMIFS(SolCotizacion!$P:$P,SolCotizacion!$E:$E,$G7276,SolCotizacion!$K:$K,$I7276)&gt;499,4%,0)</f>
        <v>0</v>
      </c>
    </row>
    <row r="7277" spans="1:19" hidden="1">
      <c r="A7277" t="s">
        <v>8679</v>
      </c>
      <c r="B7277" t="s">
        <v>5531</v>
      </c>
      <c r="C7277">
        <v>117</v>
      </c>
      <c r="D7277" t="s">
        <v>113</v>
      </c>
      <c r="E7277" t="s">
        <v>254</v>
      </c>
      <c r="F7277" t="s">
        <v>243</v>
      </c>
      <c r="G7277" t="s">
        <v>176</v>
      </c>
      <c r="H7277">
        <v>5</v>
      </c>
      <c r="I7277">
        <v>3</v>
      </c>
      <c r="J7277" t="s">
        <v>127</v>
      </c>
      <c r="K7277" t="s">
        <v>31</v>
      </c>
      <c r="L7277" t="s">
        <v>291</v>
      </c>
      <c r="M7277" s="53">
        <v>0.02</v>
      </c>
      <c r="N7277" s="52">
        <v>15123.732316000001</v>
      </c>
      <c r="O7277" s="52">
        <v>22026.752902</v>
      </c>
      <c r="P7277">
        <v>1</v>
      </c>
      <c r="Q7277">
        <f>IF(SUMIFS(SolCotizacion!$P:$P,SolCotizacion!$E:$E,$G7277,SolCotizacion!$K:$K,$I7277)&gt;499,1,0)</f>
        <v>0</v>
      </c>
      <c r="R7277">
        <v>12552</v>
      </c>
      <c r="S7277" s="56">
        <f>IF(SUMIFS(SolCotizacion!$P:$P,SolCotizacion!$E:$E,$G7277,SolCotizacion!$K:$K,$I7277)&gt;499,4%,0)</f>
        <v>0</v>
      </c>
    </row>
    <row r="7278" spans="1:19" hidden="1">
      <c r="A7278" t="s">
        <v>8680</v>
      </c>
      <c r="B7278" t="s">
        <v>5533</v>
      </c>
      <c r="C7278">
        <v>118</v>
      </c>
      <c r="D7278" t="s">
        <v>113</v>
      </c>
      <c r="E7278" t="s">
        <v>10207</v>
      </c>
      <c r="F7278" t="s">
        <v>244</v>
      </c>
      <c r="G7278" t="s">
        <v>177</v>
      </c>
      <c r="H7278">
        <v>5</v>
      </c>
      <c r="I7278">
        <v>1</v>
      </c>
      <c r="J7278" t="s">
        <v>127</v>
      </c>
      <c r="K7278" t="s">
        <v>31</v>
      </c>
      <c r="L7278" t="s">
        <v>291</v>
      </c>
      <c r="M7278" s="53">
        <v>0.02</v>
      </c>
      <c r="N7278" s="52">
        <v>38440.947159999996</v>
      </c>
      <c r="O7278" s="52">
        <v>36869.319718000006</v>
      </c>
      <c r="P7278">
        <v>1</v>
      </c>
      <c r="Q7278">
        <f>IF(SUMIFS(SolCotizacion!$P:$P,SolCotizacion!$E:$E,$G7278,SolCotizacion!$K:$K,$I7278)&gt;499,1,0)</f>
        <v>0</v>
      </c>
      <c r="R7278">
        <v>12553</v>
      </c>
      <c r="S7278" s="56">
        <f>IF(SUMIFS(SolCotizacion!$P:$P,SolCotizacion!$E:$E,$G7278,SolCotizacion!$K:$K,$I7278)&gt;499,4%,0)</f>
        <v>0</v>
      </c>
    </row>
    <row r="7279" spans="1:19" hidden="1">
      <c r="A7279" t="s">
        <v>8681</v>
      </c>
      <c r="B7279" t="s">
        <v>5535</v>
      </c>
      <c r="C7279">
        <v>119</v>
      </c>
      <c r="D7279" t="s">
        <v>113</v>
      </c>
      <c r="E7279" t="s">
        <v>10208</v>
      </c>
      <c r="F7279" t="s">
        <v>244</v>
      </c>
      <c r="G7279" t="s">
        <v>177</v>
      </c>
      <c r="H7279">
        <v>5</v>
      </c>
      <c r="I7279">
        <v>2</v>
      </c>
      <c r="J7279" t="s">
        <v>127</v>
      </c>
      <c r="K7279" t="s">
        <v>31</v>
      </c>
      <c r="L7279" t="s">
        <v>291</v>
      </c>
      <c r="M7279" s="53">
        <v>0.02</v>
      </c>
      <c r="N7279" s="52">
        <v>38698.711435999998</v>
      </c>
      <c r="O7279" s="52">
        <v>37084.119842000007</v>
      </c>
      <c r="P7279">
        <v>1</v>
      </c>
      <c r="Q7279">
        <f>IF(SUMIFS(SolCotizacion!$P:$P,SolCotizacion!$E:$E,$G7279,SolCotizacion!$K:$K,$I7279)&gt;499,1,0)</f>
        <v>0</v>
      </c>
      <c r="R7279">
        <v>12554</v>
      </c>
      <c r="S7279" s="56">
        <f>IF(SUMIFS(SolCotizacion!$P:$P,SolCotizacion!$E:$E,$G7279,SolCotizacion!$K:$K,$I7279)&gt;499,4%,0)</f>
        <v>0</v>
      </c>
    </row>
    <row r="7280" spans="1:19" hidden="1">
      <c r="A7280" t="s">
        <v>8682</v>
      </c>
      <c r="B7280" t="s">
        <v>5537</v>
      </c>
      <c r="C7280">
        <v>120</v>
      </c>
      <c r="D7280" t="s">
        <v>113</v>
      </c>
      <c r="E7280" t="s">
        <v>10209</v>
      </c>
      <c r="F7280" t="s">
        <v>244</v>
      </c>
      <c r="G7280" t="s">
        <v>177</v>
      </c>
      <c r="H7280">
        <v>5</v>
      </c>
      <c r="I7280">
        <v>3</v>
      </c>
      <c r="J7280" t="s">
        <v>127</v>
      </c>
      <c r="K7280" t="s">
        <v>31</v>
      </c>
      <c r="L7280" t="s">
        <v>291</v>
      </c>
      <c r="M7280" s="53">
        <v>0.02</v>
      </c>
      <c r="N7280" s="52">
        <v>38827.583255999998</v>
      </c>
      <c r="O7280" s="52">
        <v>37213.001980000001</v>
      </c>
      <c r="P7280">
        <v>1</v>
      </c>
      <c r="Q7280">
        <f>IF(SUMIFS(SolCotizacion!$P:$P,SolCotizacion!$E:$E,$G7280,SolCotizacion!$K:$K,$I7280)&gt;499,1,0)</f>
        <v>0</v>
      </c>
      <c r="R7280">
        <v>12555</v>
      </c>
      <c r="S7280" s="56">
        <f>IF(SUMIFS(SolCotizacion!$P:$P,SolCotizacion!$E:$E,$G7280,SolCotizacion!$K:$K,$I7280)&gt;499,4%,0)</f>
        <v>0</v>
      </c>
    </row>
    <row r="7281" spans="1:19" hidden="1">
      <c r="A7281" t="s">
        <v>8683</v>
      </c>
      <c r="B7281" t="s">
        <v>5539</v>
      </c>
      <c r="C7281">
        <v>121</v>
      </c>
      <c r="D7281" t="s">
        <v>113</v>
      </c>
      <c r="E7281" t="s">
        <v>10210</v>
      </c>
      <c r="F7281" t="s">
        <v>245</v>
      </c>
      <c r="G7281" t="s">
        <v>178</v>
      </c>
      <c r="H7281">
        <v>5</v>
      </c>
      <c r="I7281">
        <v>1</v>
      </c>
      <c r="J7281" t="s">
        <v>127</v>
      </c>
      <c r="K7281" t="s">
        <v>31</v>
      </c>
      <c r="L7281" t="s">
        <v>291</v>
      </c>
      <c r="M7281" s="53">
        <v>0.02</v>
      </c>
      <c r="N7281" s="52">
        <v>22525.504386000001</v>
      </c>
      <c r="O7281" s="52">
        <v>21603.498224000003</v>
      </c>
      <c r="P7281">
        <v>1</v>
      </c>
      <c r="Q7281">
        <f>IF(SUMIFS(SolCotizacion!$P:$P,SolCotizacion!$E:$E,$G7281,SolCotizacion!$K:$K,$I7281)&gt;499,1,0)</f>
        <v>0</v>
      </c>
      <c r="R7281">
        <v>12556</v>
      </c>
      <c r="S7281" s="56">
        <f>IF(SUMIFS(SolCotizacion!$P:$P,SolCotizacion!$E:$E,$G7281,SolCotizacion!$K:$K,$I7281)&gt;499,4%,0)</f>
        <v>0</v>
      </c>
    </row>
    <row r="7282" spans="1:19" hidden="1">
      <c r="A7282" t="s">
        <v>8684</v>
      </c>
      <c r="B7282" t="s">
        <v>5541</v>
      </c>
      <c r="C7282">
        <v>122</v>
      </c>
      <c r="D7282" t="s">
        <v>113</v>
      </c>
      <c r="E7282" t="s">
        <v>10211</v>
      </c>
      <c r="F7282" t="s">
        <v>245</v>
      </c>
      <c r="G7282" t="s">
        <v>178</v>
      </c>
      <c r="H7282">
        <v>5</v>
      </c>
      <c r="I7282">
        <v>2</v>
      </c>
      <c r="J7282" t="s">
        <v>127</v>
      </c>
      <c r="K7282" t="s">
        <v>31</v>
      </c>
      <c r="L7282" t="s">
        <v>291</v>
      </c>
      <c r="M7282" s="53">
        <v>0.02</v>
      </c>
      <c r="N7282" s="52">
        <v>22783.258344000002</v>
      </c>
      <c r="O7282" s="52">
        <v>21818.298348</v>
      </c>
      <c r="P7282">
        <v>1</v>
      </c>
      <c r="Q7282">
        <f>IF(SUMIFS(SolCotizacion!$P:$P,SolCotizacion!$E:$E,$G7282,SolCotizacion!$K:$K,$I7282)&gt;499,1,0)</f>
        <v>0</v>
      </c>
      <c r="R7282">
        <v>12557</v>
      </c>
      <c r="S7282" s="56">
        <f>IF(SUMIFS(SolCotizacion!$P:$P,SolCotizacion!$E:$E,$G7282,SolCotizacion!$K:$K,$I7282)&gt;499,4%,0)</f>
        <v>0</v>
      </c>
    </row>
    <row r="7283" spans="1:19" hidden="1">
      <c r="A7283" t="s">
        <v>8685</v>
      </c>
      <c r="B7283" t="s">
        <v>5543</v>
      </c>
      <c r="C7283">
        <v>123</v>
      </c>
      <c r="D7283" t="s">
        <v>113</v>
      </c>
      <c r="E7283" t="s">
        <v>10212</v>
      </c>
      <c r="F7283" t="s">
        <v>245</v>
      </c>
      <c r="G7283" t="s">
        <v>178</v>
      </c>
      <c r="H7283">
        <v>5</v>
      </c>
      <c r="I7283">
        <v>3</v>
      </c>
      <c r="J7283" t="s">
        <v>127</v>
      </c>
      <c r="K7283" t="s">
        <v>31</v>
      </c>
      <c r="L7283" t="s">
        <v>291</v>
      </c>
      <c r="M7283" s="53">
        <v>0.02</v>
      </c>
      <c r="N7283" s="52">
        <v>22912.140482000003</v>
      </c>
      <c r="O7283" s="52">
        <v>21947.180486000001</v>
      </c>
      <c r="P7283">
        <v>1</v>
      </c>
      <c r="Q7283">
        <f>IF(SUMIFS(SolCotizacion!$P:$P,SolCotizacion!$E:$E,$G7283,SolCotizacion!$K:$K,$I7283)&gt;499,1,0)</f>
        <v>0</v>
      </c>
      <c r="R7283">
        <v>12558</v>
      </c>
      <c r="S7283" s="56">
        <f>IF(SUMIFS(SolCotizacion!$P:$P,SolCotizacion!$E:$E,$G7283,SolCotizacion!$K:$K,$I7283)&gt;499,4%,0)</f>
        <v>0</v>
      </c>
    </row>
    <row r="7284" spans="1:19" hidden="1">
      <c r="A7284" t="s">
        <v>8686</v>
      </c>
      <c r="B7284" t="s">
        <v>5545</v>
      </c>
      <c r="C7284">
        <v>127</v>
      </c>
      <c r="D7284" t="s">
        <v>113</v>
      </c>
      <c r="E7284" t="s">
        <v>10213</v>
      </c>
      <c r="F7284" t="s">
        <v>246</v>
      </c>
      <c r="G7284" t="s">
        <v>179</v>
      </c>
      <c r="H7284">
        <v>5</v>
      </c>
      <c r="I7284">
        <v>1</v>
      </c>
      <c r="J7284" t="s">
        <v>127</v>
      </c>
      <c r="K7284" t="s">
        <v>31</v>
      </c>
      <c r="L7284" t="s">
        <v>291</v>
      </c>
      <c r="M7284" s="53">
        <v>0.02</v>
      </c>
      <c r="N7284" s="52">
        <v>18897.045552</v>
      </c>
      <c r="O7284" s="52">
        <v>18109.844060000003</v>
      </c>
      <c r="P7284">
        <v>1</v>
      </c>
      <c r="Q7284">
        <f>IF(SUMIFS(SolCotizacion!$P:$P,SolCotizacion!$E:$E,$G7284,SolCotizacion!$K:$K,$I7284)&gt;499,1,0)</f>
        <v>0</v>
      </c>
      <c r="R7284">
        <v>12562</v>
      </c>
      <c r="S7284" s="56">
        <f>IF(SUMIFS(SolCotizacion!$P:$P,SolCotizacion!$E:$E,$G7284,SolCotizacion!$K:$K,$I7284)&gt;499,4%,0)</f>
        <v>0</v>
      </c>
    </row>
    <row r="7285" spans="1:19" hidden="1">
      <c r="A7285" t="s">
        <v>8687</v>
      </c>
      <c r="B7285" t="s">
        <v>5547</v>
      </c>
      <c r="C7285">
        <v>128</v>
      </c>
      <c r="D7285" t="s">
        <v>113</v>
      </c>
      <c r="E7285" t="s">
        <v>10214</v>
      </c>
      <c r="F7285" t="s">
        <v>246</v>
      </c>
      <c r="G7285" t="s">
        <v>179</v>
      </c>
      <c r="H7285">
        <v>5</v>
      </c>
      <c r="I7285">
        <v>2</v>
      </c>
      <c r="J7285" t="s">
        <v>127</v>
      </c>
      <c r="K7285" t="s">
        <v>31</v>
      </c>
      <c r="L7285" t="s">
        <v>291</v>
      </c>
      <c r="M7285" s="53">
        <v>0.02</v>
      </c>
      <c r="N7285" s="52">
        <v>19434.045862000003</v>
      </c>
      <c r="O7285" s="52">
        <v>18539.444308000002</v>
      </c>
      <c r="P7285">
        <v>1</v>
      </c>
      <c r="Q7285">
        <f>IF(SUMIFS(SolCotizacion!$P:$P,SolCotizacion!$E:$E,$G7285,SolCotizacion!$K:$K,$I7285)&gt;499,1,0)</f>
        <v>0</v>
      </c>
      <c r="R7285">
        <v>12563</v>
      </c>
      <c r="S7285" s="56">
        <f>IF(SUMIFS(SolCotizacion!$P:$P,SolCotizacion!$E:$E,$G7285,SolCotizacion!$K:$K,$I7285)&gt;499,4%,0)</f>
        <v>0</v>
      </c>
    </row>
    <row r="7286" spans="1:19" hidden="1">
      <c r="A7286" t="s">
        <v>8688</v>
      </c>
      <c r="B7286" t="s">
        <v>5549</v>
      </c>
      <c r="C7286">
        <v>129</v>
      </c>
      <c r="D7286" t="s">
        <v>113</v>
      </c>
      <c r="E7286" t="s">
        <v>10215</v>
      </c>
      <c r="F7286" t="s">
        <v>246</v>
      </c>
      <c r="G7286" t="s">
        <v>179</v>
      </c>
      <c r="H7286">
        <v>5</v>
      </c>
      <c r="I7286">
        <v>3</v>
      </c>
      <c r="J7286" t="s">
        <v>127</v>
      </c>
      <c r="K7286" t="s">
        <v>31</v>
      </c>
      <c r="L7286" t="s">
        <v>291</v>
      </c>
      <c r="M7286" s="53">
        <v>0.02</v>
      </c>
      <c r="N7286" s="52">
        <v>19541.445924</v>
      </c>
      <c r="O7286" s="52">
        <v>18646.844370000003</v>
      </c>
      <c r="P7286">
        <v>1</v>
      </c>
      <c r="Q7286">
        <f>IF(SUMIFS(SolCotizacion!$P:$P,SolCotizacion!$E:$E,$G7286,SolCotizacion!$K:$K,$I7286)&gt;499,1,0)</f>
        <v>0</v>
      </c>
      <c r="R7286">
        <v>12564</v>
      </c>
      <c r="S7286" s="56">
        <f>IF(SUMIFS(SolCotizacion!$P:$P,SolCotizacion!$E:$E,$G7286,SolCotizacion!$K:$K,$I7286)&gt;499,4%,0)</f>
        <v>0</v>
      </c>
    </row>
    <row r="7287" spans="1:19" hidden="1">
      <c r="A7287" t="s">
        <v>8689</v>
      </c>
      <c r="B7287" t="s">
        <v>5551</v>
      </c>
      <c r="C7287">
        <v>130</v>
      </c>
      <c r="D7287" t="s">
        <v>113</v>
      </c>
      <c r="E7287" t="s">
        <v>10216</v>
      </c>
      <c r="F7287" t="s">
        <v>247</v>
      </c>
      <c r="G7287" t="s">
        <v>180</v>
      </c>
      <c r="H7287">
        <v>5</v>
      </c>
      <c r="I7287">
        <v>1</v>
      </c>
      <c r="J7287" t="s">
        <v>127</v>
      </c>
      <c r="K7287" t="s">
        <v>31</v>
      </c>
      <c r="L7287" t="s">
        <v>291</v>
      </c>
      <c r="M7287" s="53">
        <v>0.02</v>
      </c>
      <c r="N7287" s="52">
        <v>19291.740006</v>
      </c>
      <c r="O7287" s="52">
        <v>18287.055710000001</v>
      </c>
      <c r="P7287">
        <v>1</v>
      </c>
      <c r="Q7287">
        <f>IF(SUMIFS(SolCotizacion!$P:$P,SolCotizacion!$E:$E,$G7287,SolCotizacion!$K:$K,$I7287)&gt;499,1,0)</f>
        <v>0</v>
      </c>
      <c r="R7287">
        <v>12565</v>
      </c>
      <c r="S7287" s="56">
        <f>IF(SUMIFS(SolCotizacion!$P:$P,SolCotizacion!$E:$E,$G7287,SolCotizacion!$K:$K,$I7287)&gt;499,4%,0)</f>
        <v>0</v>
      </c>
    </row>
    <row r="7288" spans="1:19" hidden="1">
      <c r="A7288" t="s">
        <v>8690</v>
      </c>
      <c r="B7288" t="s">
        <v>5553</v>
      </c>
      <c r="C7288">
        <v>131</v>
      </c>
      <c r="D7288" t="s">
        <v>113</v>
      </c>
      <c r="E7288" t="s">
        <v>10217</v>
      </c>
      <c r="F7288" t="s">
        <v>247</v>
      </c>
      <c r="G7288" t="s">
        <v>180</v>
      </c>
      <c r="H7288">
        <v>5</v>
      </c>
      <c r="I7288">
        <v>2</v>
      </c>
      <c r="J7288" t="s">
        <v>127</v>
      </c>
      <c r="K7288" t="s">
        <v>31</v>
      </c>
      <c r="L7288" t="s">
        <v>291</v>
      </c>
      <c r="M7288" s="53">
        <v>0.02</v>
      </c>
      <c r="N7288" s="52">
        <v>20150.940502000001</v>
      </c>
      <c r="O7288" s="52">
        <v>19038.856144000001</v>
      </c>
      <c r="P7288">
        <v>1</v>
      </c>
      <c r="Q7288">
        <f>IF(SUMIFS(SolCotizacion!$P:$P,SolCotizacion!$E:$E,$G7288,SolCotizacion!$K:$K,$I7288)&gt;499,1,0)</f>
        <v>0</v>
      </c>
      <c r="R7288">
        <v>12566</v>
      </c>
      <c r="S7288" s="56">
        <f>IF(SUMIFS(SolCotizacion!$P:$P,SolCotizacion!$E:$E,$G7288,SolCotizacion!$K:$K,$I7288)&gt;499,4%,0)</f>
        <v>0</v>
      </c>
    </row>
    <row r="7289" spans="1:19" hidden="1">
      <c r="A7289" t="s">
        <v>8691</v>
      </c>
      <c r="B7289" t="s">
        <v>5555</v>
      </c>
      <c r="C7289">
        <v>132</v>
      </c>
      <c r="D7289" t="s">
        <v>113</v>
      </c>
      <c r="E7289" t="s">
        <v>10218</v>
      </c>
      <c r="F7289" t="s">
        <v>247</v>
      </c>
      <c r="G7289" t="s">
        <v>180</v>
      </c>
      <c r="H7289">
        <v>5</v>
      </c>
      <c r="I7289">
        <v>3</v>
      </c>
      <c r="J7289" t="s">
        <v>127</v>
      </c>
      <c r="K7289" t="s">
        <v>31</v>
      </c>
      <c r="L7289" t="s">
        <v>291</v>
      </c>
      <c r="M7289" s="53">
        <v>0.02</v>
      </c>
      <c r="N7289" s="52">
        <v>20365.740625999999</v>
      </c>
      <c r="O7289" s="52">
        <v>19253.656267999999</v>
      </c>
      <c r="P7289">
        <v>1</v>
      </c>
      <c r="Q7289">
        <f>IF(SUMIFS(SolCotizacion!$P:$P,SolCotizacion!$E:$E,$G7289,SolCotizacion!$K:$K,$I7289)&gt;499,1,0)</f>
        <v>0</v>
      </c>
      <c r="R7289">
        <v>12567</v>
      </c>
      <c r="S7289" s="56">
        <f>IF(SUMIFS(SolCotizacion!$P:$P,SolCotizacion!$E:$E,$G7289,SolCotizacion!$K:$K,$I7289)&gt;499,4%,0)</f>
        <v>0</v>
      </c>
    </row>
    <row r="7290" spans="1:19" hidden="1">
      <c r="A7290" t="s">
        <v>8692</v>
      </c>
      <c r="B7290" t="s">
        <v>5557</v>
      </c>
      <c r="C7290">
        <v>133</v>
      </c>
      <c r="D7290" t="s">
        <v>113</v>
      </c>
      <c r="E7290" t="s">
        <v>10219</v>
      </c>
      <c r="F7290" t="s">
        <v>248</v>
      </c>
      <c r="G7290" t="s">
        <v>181</v>
      </c>
      <c r="H7290">
        <v>5</v>
      </c>
      <c r="I7290">
        <v>1</v>
      </c>
      <c r="J7290" t="s">
        <v>127</v>
      </c>
      <c r="K7290" t="s">
        <v>31</v>
      </c>
      <c r="L7290" t="s">
        <v>291</v>
      </c>
      <c r="M7290" s="53">
        <v>0.02</v>
      </c>
      <c r="N7290" s="52">
        <v>120155.77204400001</v>
      </c>
      <c r="O7290" s="52">
        <v>114234.61233800001</v>
      </c>
      <c r="P7290">
        <v>1</v>
      </c>
      <c r="Q7290">
        <f>IF(SUMIFS(SolCotizacion!$P:$P,SolCotizacion!$E:$E,$G7290,SolCotizacion!$K:$K,$I7290)&gt;499,1,0)</f>
        <v>0</v>
      </c>
      <c r="R7290">
        <v>12568</v>
      </c>
      <c r="S7290" s="56">
        <f>IF(SUMIFS(SolCotizacion!$P:$P,SolCotizacion!$E:$E,$G7290,SolCotizacion!$K:$K,$I7290)&gt;499,4%,0)</f>
        <v>0</v>
      </c>
    </row>
    <row r="7291" spans="1:19" hidden="1">
      <c r="A7291" t="s">
        <v>8693</v>
      </c>
      <c r="B7291" t="s">
        <v>5559</v>
      </c>
      <c r="C7291">
        <v>134</v>
      </c>
      <c r="D7291" t="s">
        <v>113</v>
      </c>
      <c r="E7291" t="s">
        <v>10220</v>
      </c>
      <c r="F7291" t="s">
        <v>248</v>
      </c>
      <c r="G7291" t="s">
        <v>181</v>
      </c>
      <c r="H7291">
        <v>5</v>
      </c>
      <c r="I7291">
        <v>2</v>
      </c>
      <c r="J7291" t="s">
        <v>127</v>
      </c>
      <c r="K7291" t="s">
        <v>31</v>
      </c>
      <c r="L7291" t="s">
        <v>291</v>
      </c>
      <c r="M7291" s="53">
        <v>0.02</v>
      </c>
      <c r="N7291" s="52">
        <v>121014.97254</v>
      </c>
      <c r="O7291" s="52">
        <v>114879.01271</v>
      </c>
      <c r="P7291">
        <v>1</v>
      </c>
      <c r="Q7291">
        <f>IF(SUMIFS(SolCotizacion!$P:$P,SolCotizacion!$E:$E,$G7291,SolCotizacion!$K:$K,$I7291)&gt;499,1,0)</f>
        <v>0</v>
      </c>
      <c r="R7291">
        <v>12569</v>
      </c>
      <c r="S7291" s="56">
        <f>IF(SUMIFS(SolCotizacion!$P:$P,SolCotizacion!$E:$E,$G7291,SolCotizacion!$K:$K,$I7291)&gt;499,4%,0)</f>
        <v>0</v>
      </c>
    </row>
    <row r="7292" spans="1:19" hidden="1">
      <c r="A7292" t="s">
        <v>8694</v>
      </c>
      <c r="B7292" t="s">
        <v>5561</v>
      </c>
      <c r="C7292">
        <v>135</v>
      </c>
      <c r="D7292" t="s">
        <v>113</v>
      </c>
      <c r="E7292" t="s">
        <v>10221</v>
      </c>
      <c r="F7292" t="s">
        <v>248</v>
      </c>
      <c r="G7292" t="s">
        <v>181</v>
      </c>
      <c r="H7292">
        <v>5</v>
      </c>
      <c r="I7292">
        <v>3</v>
      </c>
      <c r="J7292" t="s">
        <v>127</v>
      </c>
      <c r="K7292" t="s">
        <v>31</v>
      </c>
      <c r="L7292" t="s">
        <v>291</v>
      </c>
      <c r="M7292" s="53">
        <v>0.02</v>
      </c>
      <c r="N7292" s="52">
        <v>121229.772664</v>
      </c>
      <c r="O7292" s="52">
        <v>115093.81283400001</v>
      </c>
      <c r="P7292">
        <v>1</v>
      </c>
      <c r="Q7292">
        <f>IF(SUMIFS(SolCotizacion!$P:$P,SolCotizacion!$E:$E,$G7292,SolCotizacion!$K:$K,$I7292)&gt;499,1,0)</f>
        <v>0</v>
      </c>
      <c r="R7292">
        <v>12570</v>
      </c>
      <c r="S7292" s="56">
        <f>IF(SUMIFS(SolCotizacion!$P:$P,SolCotizacion!$E:$E,$G7292,SolCotizacion!$K:$K,$I7292)&gt;499,4%,0)</f>
        <v>0</v>
      </c>
    </row>
    <row r="7293" spans="1:19" hidden="1">
      <c r="A7293" t="s">
        <v>8695</v>
      </c>
      <c r="B7293" t="s">
        <v>5563</v>
      </c>
      <c r="C7293">
        <v>136</v>
      </c>
      <c r="D7293" t="s">
        <v>113</v>
      </c>
      <c r="E7293" t="s">
        <v>10222</v>
      </c>
      <c r="F7293" t="s">
        <v>249</v>
      </c>
      <c r="G7293" t="s">
        <v>182</v>
      </c>
      <c r="H7293">
        <v>5</v>
      </c>
      <c r="I7293">
        <v>1</v>
      </c>
      <c r="J7293" t="s">
        <v>127</v>
      </c>
      <c r="K7293" t="s">
        <v>31</v>
      </c>
      <c r="L7293" t="s">
        <v>291</v>
      </c>
      <c r="M7293" s="53">
        <v>0.02</v>
      </c>
      <c r="N7293" s="52">
        <v>27952.328712000002</v>
      </c>
      <c r="O7293" s="52">
        <v>26554.425436000001</v>
      </c>
      <c r="P7293">
        <v>1</v>
      </c>
      <c r="Q7293">
        <f>IF(SUMIFS(SolCotizacion!$P:$P,SolCotizacion!$E:$E,$G7293,SolCotizacion!$K:$K,$I7293)&gt;499,1,0)</f>
        <v>0</v>
      </c>
      <c r="R7293">
        <v>12571</v>
      </c>
      <c r="S7293" s="56">
        <f>IF(SUMIFS(SolCotizacion!$P:$P,SolCotizacion!$E:$E,$G7293,SolCotizacion!$K:$K,$I7293)&gt;499,4%,0)</f>
        <v>0</v>
      </c>
    </row>
    <row r="7294" spans="1:19" hidden="1">
      <c r="A7294" t="s">
        <v>8696</v>
      </c>
      <c r="B7294" t="s">
        <v>5565</v>
      </c>
      <c r="C7294">
        <v>137</v>
      </c>
      <c r="D7294" t="s">
        <v>113</v>
      </c>
      <c r="E7294" t="s">
        <v>10223</v>
      </c>
      <c r="F7294" t="s">
        <v>249</v>
      </c>
      <c r="G7294" t="s">
        <v>182</v>
      </c>
      <c r="H7294">
        <v>5</v>
      </c>
      <c r="I7294">
        <v>2</v>
      </c>
      <c r="J7294" t="s">
        <v>127</v>
      </c>
      <c r="K7294" t="s">
        <v>31</v>
      </c>
      <c r="L7294" t="s">
        <v>291</v>
      </c>
      <c r="M7294" s="53">
        <v>0.02</v>
      </c>
      <c r="N7294" s="52">
        <v>28811.529208000004</v>
      </c>
      <c r="O7294" s="52">
        <v>27198.825808000001</v>
      </c>
      <c r="P7294">
        <v>1</v>
      </c>
      <c r="Q7294">
        <f>IF(SUMIFS(SolCotizacion!$P:$P,SolCotizacion!$E:$E,$G7294,SolCotizacion!$K:$K,$I7294)&gt;499,1,0)</f>
        <v>0</v>
      </c>
      <c r="R7294">
        <v>12572</v>
      </c>
      <c r="S7294" s="56">
        <f>IF(SUMIFS(SolCotizacion!$P:$P,SolCotizacion!$E:$E,$G7294,SolCotizacion!$K:$K,$I7294)&gt;499,4%,0)</f>
        <v>0</v>
      </c>
    </row>
    <row r="7295" spans="1:19" hidden="1">
      <c r="A7295" t="s">
        <v>8697</v>
      </c>
      <c r="B7295" t="s">
        <v>5567</v>
      </c>
      <c r="C7295">
        <v>138</v>
      </c>
      <c r="D7295" t="s">
        <v>113</v>
      </c>
      <c r="E7295" t="s">
        <v>10224</v>
      </c>
      <c r="F7295" t="s">
        <v>249</v>
      </c>
      <c r="G7295" t="s">
        <v>182</v>
      </c>
      <c r="H7295">
        <v>5</v>
      </c>
      <c r="I7295">
        <v>3</v>
      </c>
      <c r="J7295" t="s">
        <v>127</v>
      </c>
      <c r="K7295" t="s">
        <v>31</v>
      </c>
      <c r="L7295" t="s">
        <v>291</v>
      </c>
      <c r="M7295" s="53">
        <v>0.02</v>
      </c>
      <c r="N7295" s="52">
        <v>29026.329332000005</v>
      </c>
      <c r="O7295" s="52">
        <v>27413.625932000003</v>
      </c>
      <c r="P7295">
        <v>1</v>
      </c>
      <c r="Q7295">
        <f>IF(SUMIFS(SolCotizacion!$P:$P,SolCotizacion!$E:$E,$G7295,SolCotizacion!$K:$K,$I7295)&gt;499,1,0)</f>
        <v>0</v>
      </c>
      <c r="R7295">
        <v>12573</v>
      </c>
      <c r="S7295" s="56">
        <f>IF(SUMIFS(SolCotizacion!$P:$P,SolCotizacion!$E:$E,$G7295,SolCotizacion!$K:$K,$I7295)&gt;499,4%,0)</f>
        <v>0</v>
      </c>
    </row>
    <row r="7296" spans="1:19" hidden="1">
      <c r="A7296" t="s">
        <v>8698</v>
      </c>
      <c r="B7296" t="s">
        <v>5569</v>
      </c>
      <c r="C7296">
        <v>139</v>
      </c>
      <c r="D7296" t="s">
        <v>113</v>
      </c>
      <c r="E7296" t="s">
        <v>10225</v>
      </c>
      <c r="F7296" t="s">
        <v>250</v>
      </c>
      <c r="G7296" t="s">
        <v>183</v>
      </c>
      <c r="H7296">
        <v>5</v>
      </c>
      <c r="I7296">
        <v>1</v>
      </c>
      <c r="J7296" t="s">
        <v>127</v>
      </c>
      <c r="K7296" t="s">
        <v>31</v>
      </c>
      <c r="L7296" t="s">
        <v>291</v>
      </c>
      <c r="M7296" s="53">
        <v>0.02</v>
      </c>
      <c r="N7296" s="52">
        <v>31102.568882000003</v>
      </c>
      <c r="O7296" s="52">
        <v>29546.490666000002</v>
      </c>
      <c r="P7296">
        <v>1</v>
      </c>
      <c r="Q7296">
        <f>IF(SUMIFS(SolCotizacion!$P:$P,SolCotizacion!$E:$E,$G7296,SolCotizacion!$K:$K,$I7296)&gt;499,1,0)</f>
        <v>0</v>
      </c>
      <c r="R7296">
        <v>12574</v>
      </c>
      <c r="S7296" s="56">
        <f>IF(SUMIFS(SolCotizacion!$P:$P,SolCotizacion!$E:$E,$G7296,SolCotizacion!$K:$K,$I7296)&gt;499,4%,0)</f>
        <v>0</v>
      </c>
    </row>
    <row r="7297" spans="1:19" hidden="1">
      <c r="A7297" t="s">
        <v>8699</v>
      </c>
      <c r="B7297" t="s">
        <v>5571</v>
      </c>
      <c r="C7297">
        <v>140</v>
      </c>
      <c r="D7297" t="s">
        <v>113</v>
      </c>
      <c r="E7297" t="s">
        <v>10226</v>
      </c>
      <c r="F7297" t="s">
        <v>250</v>
      </c>
      <c r="G7297" t="s">
        <v>183</v>
      </c>
      <c r="H7297">
        <v>5</v>
      </c>
      <c r="I7297">
        <v>2</v>
      </c>
      <c r="J7297" t="s">
        <v>127</v>
      </c>
      <c r="K7297" t="s">
        <v>31</v>
      </c>
      <c r="L7297" t="s">
        <v>291</v>
      </c>
      <c r="M7297" s="53">
        <v>0.02</v>
      </c>
      <c r="N7297" s="52">
        <v>32176.569502000002</v>
      </c>
      <c r="O7297" s="52">
        <v>30405.691162000003</v>
      </c>
      <c r="P7297">
        <v>1</v>
      </c>
      <c r="Q7297">
        <f>IF(SUMIFS(SolCotizacion!$P:$P,SolCotizacion!$E:$E,$G7297,SolCotizacion!$K:$K,$I7297)&gt;499,1,0)</f>
        <v>0</v>
      </c>
      <c r="R7297">
        <v>12575</v>
      </c>
      <c r="S7297" s="56">
        <f>IF(SUMIFS(SolCotizacion!$P:$P,SolCotizacion!$E:$E,$G7297,SolCotizacion!$K:$K,$I7297)&gt;499,4%,0)</f>
        <v>0</v>
      </c>
    </row>
    <row r="7298" spans="1:19" hidden="1">
      <c r="A7298" t="s">
        <v>8700</v>
      </c>
      <c r="B7298" t="s">
        <v>5573</v>
      </c>
      <c r="C7298">
        <v>141</v>
      </c>
      <c r="D7298" t="s">
        <v>113</v>
      </c>
      <c r="E7298" t="s">
        <v>10227</v>
      </c>
      <c r="F7298" t="s">
        <v>250</v>
      </c>
      <c r="G7298" t="s">
        <v>183</v>
      </c>
      <c r="H7298">
        <v>5</v>
      </c>
      <c r="I7298">
        <v>3</v>
      </c>
      <c r="J7298" t="s">
        <v>127</v>
      </c>
      <c r="K7298" t="s">
        <v>31</v>
      </c>
      <c r="L7298" t="s">
        <v>291</v>
      </c>
      <c r="M7298" s="53">
        <v>0.02</v>
      </c>
      <c r="N7298" s="52">
        <v>32391.369626</v>
      </c>
      <c r="O7298" s="52">
        <v>30620.491286</v>
      </c>
      <c r="P7298">
        <v>1</v>
      </c>
      <c r="Q7298">
        <f>IF(SUMIFS(SolCotizacion!$P:$P,SolCotizacion!$E:$E,$G7298,SolCotizacion!$K:$K,$I7298)&gt;499,1,0)</f>
        <v>0</v>
      </c>
      <c r="R7298">
        <v>12576</v>
      </c>
      <c r="S7298" s="56">
        <f>IF(SUMIFS(SolCotizacion!$P:$P,SolCotizacion!$E:$E,$G7298,SolCotizacion!$K:$K,$I7298)&gt;499,4%,0)</f>
        <v>0</v>
      </c>
    </row>
    <row r="7299" spans="1:19" hidden="1">
      <c r="A7299" t="s">
        <v>8701</v>
      </c>
      <c r="B7299" t="s">
        <v>5575</v>
      </c>
      <c r="C7299">
        <v>142</v>
      </c>
      <c r="D7299" t="s">
        <v>113</v>
      </c>
      <c r="E7299" t="s">
        <v>10228</v>
      </c>
      <c r="F7299" t="s">
        <v>251</v>
      </c>
      <c r="G7299" t="s">
        <v>184</v>
      </c>
      <c r="H7299">
        <v>5</v>
      </c>
      <c r="I7299">
        <v>1</v>
      </c>
      <c r="J7299" t="s">
        <v>127</v>
      </c>
      <c r="K7299" t="s">
        <v>31</v>
      </c>
      <c r="L7299" t="s">
        <v>291</v>
      </c>
      <c r="M7299" s="53">
        <v>0.02</v>
      </c>
      <c r="N7299" s="52">
        <v>72495.041850000009</v>
      </c>
      <c r="O7299" s="52">
        <v>68805.118690000003</v>
      </c>
      <c r="P7299">
        <v>1</v>
      </c>
      <c r="Q7299">
        <f>IF(SUMIFS(SolCotizacion!$P:$P,SolCotizacion!$E:$E,$G7299,SolCotizacion!$K:$K,$I7299)&gt;499,1,0)</f>
        <v>0</v>
      </c>
      <c r="R7299">
        <v>12577</v>
      </c>
      <c r="S7299" s="56">
        <f>IF(SUMIFS(SolCotizacion!$P:$P,SolCotizacion!$E:$E,$G7299,SolCotizacion!$K:$K,$I7299)&gt;499,4%,0)</f>
        <v>0</v>
      </c>
    </row>
    <row r="7300" spans="1:19" hidden="1">
      <c r="A7300" t="s">
        <v>8702</v>
      </c>
      <c r="B7300" t="s">
        <v>5577</v>
      </c>
      <c r="C7300">
        <v>143</v>
      </c>
      <c r="D7300" t="s">
        <v>113</v>
      </c>
      <c r="E7300" t="s">
        <v>10229</v>
      </c>
      <c r="F7300" t="s">
        <v>251</v>
      </c>
      <c r="G7300" t="s">
        <v>184</v>
      </c>
      <c r="H7300">
        <v>5</v>
      </c>
      <c r="I7300">
        <v>2</v>
      </c>
      <c r="J7300" t="s">
        <v>127</v>
      </c>
      <c r="K7300" t="s">
        <v>31</v>
      </c>
      <c r="L7300" t="s">
        <v>291</v>
      </c>
      <c r="M7300" s="53">
        <v>0.02</v>
      </c>
      <c r="N7300" s="52">
        <v>73569.04247</v>
      </c>
      <c r="O7300" s="52">
        <v>69664.319186000008</v>
      </c>
      <c r="P7300">
        <v>1</v>
      </c>
      <c r="Q7300">
        <f>IF(SUMIFS(SolCotizacion!$P:$P,SolCotizacion!$E:$E,$G7300,SolCotizacion!$K:$K,$I7300)&gt;499,1,0)</f>
        <v>0</v>
      </c>
      <c r="R7300">
        <v>12578</v>
      </c>
      <c r="S7300" s="56">
        <f>IF(SUMIFS(SolCotizacion!$P:$P,SolCotizacion!$E:$E,$G7300,SolCotizacion!$K:$K,$I7300)&gt;499,4%,0)</f>
        <v>0</v>
      </c>
    </row>
    <row r="7301" spans="1:19" hidden="1">
      <c r="A7301" t="s">
        <v>8703</v>
      </c>
      <c r="B7301" t="s">
        <v>5579</v>
      </c>
      <c r="C7301">
        <v>144</v>
      </c>
      <c r="D7301" t="s">
        <v>113</v>
      </c>
      <c r="E7301" t="s">
        <v>10230</v>
      </c>
      <c r="F7301" t="s">
        <v>251</v>
      </c>
      <c r="G7301" t="s">
        <v>184</v>
      </c>
      <c r="H7301">
        <v>5</v>
      </c>
      <c r="I7301">
        <v>3</v>
      </c>
      <c r="J7301" t="s">
        <v>127</v>
      </c>
      <c r="K7301" t="s">
        <v>31</v>
      </c>
      <c r="L7301" t="s">
        <v>291</v>
      </c>
      <c r="M7301" s="53">
        <v>0.02</v>
      </c>
      <c r="N7301" s="52">
        <v>73783.842594000002</v>
      </c>
      <c r="O7301" s="52">
        <v>69879.119309999995</v>
      </c>
      <c r="P7301">
        <v>1</v>
      </c>
      <c r="Q7301">
        <f>IF(SUMIFS(SolCotizacion!$P:$P,SolCotizacion!$E:$E,$G7301,SolCotizacion!$K:$K,$I7301)&gt;499,1,0)</f>
        <v>0</v>
      </c>
      <c r="R7301">
        <v>12579</v>
      </c>
      <c r="S7301" s="56">
        <f>IF(SUMIFS(SolCotizacion!$P:$P,SolCotizacion!$E:$E,$G7301,SolCotizacion!$K:$K,$I7301)&gt;499,4%,0)</f>
        <v>0</v>
      </c>
    </row>
    <row r="7302" spans="1:19" hidden="1">
      <c r="A7302" t="s">
        <v>8704</v>
      </c>
      <c r="B7302" t="s">
        <v>5581</v>
      </c>
      <c r="C7302">
        <v>145</v>
      </c>
      <c r="D7302" t="s">
        <v>113</v>
      </c>
      <c r="E7302" t="s">
        <v>10231</v>
      </c>
      <c r="F7302" t="s">
        <v>252</v>
      </c>
      <c r="G7302" t="s">
        <v>185</v>
      </c>
      <c r="H7302">
        <v>5</v>
      </c>
      <c r="I7302">
        <v>1</v>
      </c>
      <c r="J7302" t="s">
        <v>127</v>
      </c>
      <c r="K7302" t="s">
        <v>31</v>
      </c>
      <c r="L7302" t="s">
        <v>291</v>
      </c>
      <c r="M7302" s="53">
        <v>0.02</v>
      </c>
      <c r="N7302" s="52">
        <v>123083.401364</v>
      </c>
      <c r="O7302" s="52">
        <v>116703.83355400001</v>
      </c>
      <c r="P7302">
        <v>1</v>
      </c>
      <c r="Q7302">
        <f>IF(SUMIFS(SolCotizacion!$P:$P,SolCotizacion!$E:$E,$G7302,SolCotizacion!$K:$K,$I7302)&gt;499,1,0)</f>
        <v>0</v>
      </c>
      <c r="R7302">
        <v>12580</v>
      </c>
      <c r="S7302" s="56">
        <f>IF(SUMIFS(SolCotizacion!$P:$P,SolCotizacion!$E:$E,$G7302,SolCotizacion!$K:$K,$I7302)&gt;499,4%,0)</f>
        <v>0</v>
      </c>
    </row>
    <row r="7303" spans="1:19" hidden="1">
      <c r="A7303" t="s">
        <v>8705</v>
      </c>
      <c r="B7303" t="s">
        <v>5583</v>
      </c>
      <c r="C7303">
        <v>146</v>
      </c>
      <c r="D7303" t="s">
        <v>113</v>
      </c>
      <c r="E7303" t="s">
        <v>10232</v>
      </c>
      <c r="F7303" t="s">
        <v>252</v>
      </c>
      <c r="G7303" t="s">
        <v>185</v>
      </c>
      <c r="H7303">
        <v>5</v>
      </c>
      <c r="I7303">
        <v>2</v>
      </c>
      <c r="J7303" t="s">
        <v>127</v>
      </c>
      <c r="K7303" t="s">
        <v>31</v>
      </c>
      <c r="L7303" t="s">
        <v>291</v>
      </c>
      <c r="M7303" s="53">
        <v>0.02</v>
      </c>
      <c r="N7303" s="52">
        <v>124372.202108</v>
      </c>
      <c r="O7303" s="52">
        <v>117777.834174</v>
      </c>
      <c r="P7303">
        <v>1</v>
      </c>
      <c r="Q7303">
        <f>IF(SUMIFS(SolCotizacion!$P:$P,SolCotizacion!$E:$E,$G7303,SolCotizacion!$K:$K,$I7303)&gt;499,1,0)</f>
        <v>0</v>
      </c>
      <c r="R7303">
        <v>12581</v>
      </c>
      <c r="S7303" s="56">
        <f>IF(SUMIFS(SolCotizacion!$P:$P,SolCotizacion!$E:$E,$G7303,SolCotizacion!$K:$K,$I7303)&gt;499,4%,0)</f>
        <v>0</v>
      </c>
    </row>
    <row r="7304" spans="1:19" hidden="1">
      <c r="A7304" t="s">
        <v>8706</v>
      </c>
      <c r="B7304" t="s">
        <v>5585</v>
      </c>
      <c r="C7304">
        <v>147</v>
      </c>
      <c r="D7304" t="s">
        <v>113</v>
      </c>
      <c r="E7304" t="s">
        <v>10233</v>
      </c>
      <c r="F7304" t="s">
        <v>252</v>
      </c>
      <c r="G7304" t="s">
        <v>185</v>
      </c>
      <c r="H7304">
        <v>5</v>
      </c>
      <c r="I7304">
        <v>3</v>
      </c>
      <c r="J7304" t="s">
        <v>127</v>
      </c>
      <c r="K7304" t="s">
        <v>31</v>
      </c>
      <c r="L7304" t="s">
        <v>291</v>
      </c>
      <c r="M7304" s="53">
        <v>0.02</v>
      </c>
      <c r="N7304" s="52">
        <v>124587.00223200001</v>
      </c>
      <c r="O7304" s="52">
        <v>117992.634298</v>
      </c>
      <c r="P7304">
        <v>1</v>
      </c>
      <c r="Q7304">
        <f>IF(SUMIFS(SolCotizacion!$P:$P,SolCotizacion!$E:$E,$G7304,SolCotizacion!$K:$K,$I7304)&gt;499,1,0)</f>
        <v>0</v>
      </c>
      <c r="R7304">
        <v>12582</v>
      </c>
      <c r="S7304" s="56">
        <f>IF(SUMIFS(SolCotizacion!$P:$P,SolCotizacion!$E:$E,$G7304,SolCotizacion!$K:$K,$I7304)&gt;499,4%,0)</f>
        <v>0</v>
      </c>
    </row>
    <row r="7305" spans="1:19" hidden="1">
      <c r="A7305" t="s">
        <v>8707</v>
      </c>
      <c r="B7305" t="s">
        <v>5587</v>
      </c>
      <c r="C7305">
        <v>148</v>
      </c>
      <c r="D7305" t="s">
        <v>113</v>
      </c>
      <c r="E7305" t="s">
        <v>10234</v>
      </c>
      <c r="F7305" t="s">
        <v>253</v>
      </c>
      <c r="G7305" t="s">
        <v>186</v>
      </c>
      <c r="H7305">
        <v>5</v>
      </c>
      <c r="I7305">
        <v>1</v>
      </c>
      <c r="J7305" t="s">
        <v>127</v>
      </c>
      <c r="K7305" t="s">
        <v>31</v>
      </c>
      <c r="L7305" t="s">
        <v>291</v>
      </c>
      <c r="M7305" s="53">
        <v>0.02</v>
      </c>
      <c r="N7305" s="52">
        <v>161438.399584</v>
      </c>
      <c r="O7305" s="52">
        <v>153956.033616</v>
      </c>
      <c r="P7305">
        <v>1</v>
      </c>
      <c r="Q7305">
        <f>IF(SUMIFS(SolCotizacion!$P:$P,SolCotizacion!$E:$E,$G7305,SolCotizacion!$K:$K,$I7305)&gt;499,1,0)</f>
        <v>0</v>
      </c>
      <c r="R7305">
        <v>12583</v>
      </c>
      <c r="S7305" s="56">
        <f>IF(SUMIFS(SolCotizacion!$P:$P,SolCotizacion!$E:$E,$G7305,SolCotizacion!$K:$K,$I7305)&gt;499,4%,0)</f>
        <v>0</v>
      </c>
    </row>
    <row r="7306" spans="1:19" hidden="1">
      <c r="A7306" t="s">
        <v>8708</v>
      </c>
      <c r="B7306" t="s">
        <v>5589</v>
      </c>
      <c r="C7306">
        <v>149</v>
      </c>
      <c r="D7306" t="s">
        <v>113</v>
      </c>
      <c r="E7306" t="s">
        <v>10235</v>
      </c>
      <c r="F7306" t="s">
        <v>253</v>
      </c>
      <c r="G7306" t="s">
        <v>186</v>
      </c>
      <c r="H7306">
        <v>5</v>
      </c>
      <c r="I7306">
        <v>2</v>
      </c>
      <c r="J7306" t="s">
        <v>127</v>
      </c>
      <c r="K7306" t="s">
        <v>31</v>
      </c>
      <c r="L7306" t="s">
        <v>291</v>
      </c>
      <c r="M7306" s="53">
        <v>0.02</v>
      </c>
      <c r="N7306" s="52">
        <v>162727.20032800001</v>
      </c>
      <c r="O7306" s="52">
        <v>155030.03423600001</v>
      </c>
      <c r="P7306">
        <v>1</v>
      </c>
      <c r="Q7306">
        <f>IF(SUMIFS(SolCotizacion!$P:$P,SolCotizacion!$E:$E,$G7306,SolCotizacion!$K:$K,$I7306)&gt;499,1,0)</f>
        <v>0</v>
      </c>
      <c r="R7306">
        <v>12584</v>
      </c>
      <c r="S7306" s="56">
        <f>IF(SUMIFS(SolCotizacion!$P:$P,SolCotizacion!$E:$E,$G7306,SolCotizacion!$K:$K,$I7306)&gt;499,4%,0)</f>
        <v>0</v>
      </c>
    </row>
    <row r="7307" spans="1:19" hidden="1">
      <c r="A7307" t="s">
        <v>8709</v>
      </c>
      <c r="B7307" t="s">
        <v>5591</v>
      </c>
      <c r="C7307">
        <v>150</v>
      </c>
      <c r="D7307" t="s">
        <v>113</v>
      </c>
      <c r="E7307" t="s">
        <v>10236</v>
      </c>
      <c r="F7307" t="s">
        <v>253</v>
      </c>
      <c r="G7307" t="s">
        <v>186</v>
      </c>
      <c r="H7307">
        <v>5</v>
      </c>
      <c r="I7307">
        <v>3</v>
      </c>
      <c r="J7307" t="s">
        <v>127</v>
      </c>
      <c r="K7307" t="s">
        <v>31</v>
      </c>
      <c r="L7307" t="s">
        <v>291</v>
      </c>
      <c r="M7307" s="53">
        <v>0.02</v>
      </c>
      <c r="N7307" s="52">
        <v>162942.00045200004</v>
      </c>
      <c r="O7307" s="52">
        <v>155244.83436000001</v>
      </c>
      <c r="P7307">
        <v>1</v>
      </c>
      <c r="Q7307">
        <f>IF(SUMIFS(SolCotizacion!$P:$P,SolCotizacion!$E:$E,$G7307,SolCotizacion!$K:$K,$I7307)&gt;499,1,0)</f>
        <v>0</v>
      </c>
      <c r="R7307">
        <v>12585</v>
      </c>
      <c r="S7307" s="56">
        <f>IF(SUMIFS(SolCotizacion!$P:$P,SolCotizacion!$E:$E,$G7307,SolCotizacion!$K:$K,$I7307)&gt;499,4%,0)</f>
        <v>0</v>
      </c>
    </row>
    <row r="7308" spans="1:19" hidden="1">
      <c r="A7308" t="s">
        <v>8710</v>
      </c>
      <c r="B7308" t="s">
        <v>5593</v>
      </c>
      <c r="C7308">
        <v>151</v>
      </c>
      <c r="D7308" t="s">
        <v>113</v>
      </c>
      <c r="E7308" t="s">
        <v>10237</v>
      </c>
      <c r="F7308" t="s">
        <v>254</v>
      </c>
      <c r="G7308" t="s">
        <v>187</v>
      </c>
      <c r="H7308">
        <v>5</v>
      </c>
      <c r="I7308">
        <v>1</v>
      </c>
      <c r="J7308" t="s">
        <v>127</v>
      </c>
      <c r="K7308" t="s">
        <v>31</v>
      </c>
      <c r="L7308" t="s">
        <v>291</v>
      </c>
      <c r="M7308" s="53">
        <v>0.02</v>
      </c>
      <c r="N7308" s="52">
        <v>29212.569232000002</v>
      </c>
      <c r="O7308" s="52">
        <v>27716.541776000002</v>
      </c>
      <c r="P7308">
        <v>1</v>
      </c>
      <c r="Q7308">
        <f>IF(SUMIFS(SolCotizacion!$P:$P,SolCotizacion!$E:$E,$G7308,SolCotizacion!$K:$K,$I7308)&gt;499,1,0)</f>
        <v>0</v>
      </c>
      <c r="R7308">
        <v>12586</v>
      </c>
      <c r="S7308" s="56">
        <f>IF(SUMIFS(SolCotizacion!$P:$P,SolCotizacion!$E:$E,$G7308,SolCotizacion!$K:$K,$I7308)&gt;499,4%,0)</f>
        <v>0</v>
      </c>
    </row>
    <row r="7309" spans="1:19" hidden="1">
      <c r="A7309" t="s">
        <v>8711</v>
      </c>
      <c r="B7309" t="s">
        <v>5595</v>
      </c>
      <c r="C7309">
        <v>152</v>
      </c>
      <c r="D7309" t="s">
        <v>113</v>
      </c>
      <c r="E7309" t="s">
        <v>10238</v>
      </c>
      <c r="F7309" t="s">
        <v>254</v>
      </c>
      <c r="G7309" t="s">
        <v>187</v>
      </c>
      <c r="H7309">
        <v>5</v>
      </c>
      <c r="I7309">
        <v>2</v>
      </c>
      <c r="J7309" t="s">
        <v>127</v>
      </c>
      <c r="K7309" t="s">
        <v>31</v>
      </c>
      <c r="L7309" t="s">
        <v>291</v>
      </c>
      <c r="M7309" s="53">
        <v>0.02</v>
      </c>
      <c r="N7309" s="52">
        <v>29749.569542000001</v>
      </c>
      <c r="O7309" s="52">
        <v>28146.142024000001</v>
      </c>
      <c r="P7309">
        <v>1</v>
      </c>
      <c r="Q7309">
        <f>IF(SUMIFS(SolCotizacion!$P:$P,SolCotizacion!$E:$E,$G7309,SolCotizacion!$K:$K,$I7309)&gt;499,1,0)</f>
        <v>0</v>
      </c>
      <c r="R7309">
        <v>12587</v>
      </c>
      <c r="S7309" s="56">
        <f>IF(SUMIFS(SolCotizacion!$P:$P,SolCotizacion!$E:$E,$G7309,SolCotizacion!$K:$K,$I7309)&gt;499,4%,0)</f>
        <v>0</v>
      </c>
    </row>
    <row r="7310" spans="1:19" hidden="1">
      <c r="A7310" t="s">
        <v>8712</v>
      </c>
      <c r="B7310" t="s">
        <v>5597</v>
      </c>
      <c r="C7310">
        <v>153</v>
      </c>
      <c r="D7310" t="s">
        <v>113</v>
      </c>
      <c r="E7310" t="s">
        <v>10239</v>
      </c>
      <c r="F7310" t="s">
        <v>254</v>
      </c>
      <c r="G7310" t="s">
        <v>187</v>
      </c>
      <c r="H7310">
        <v>5</v>
      </c>
      <c r="I7310">
        <v>3</v>
      </c>
      <c r="J7310" t="s">
        <v>127</v>
      </c>
      <c r="K7310" t="s">
        <v>31</v>
      </c>
      <c r="L7310" t="s">
        <v>291</v>
      </c>
      <c r="M7310" s="53">
        <v>0.02</v>
      </c>
      <c r="N7310" s="52">
        <v>29964.369665999999</v>
      </c>
      <c r="O7310" s="52">
        <v>28360.942148000002</v>
      </c>
      <c r="P7310">
        <v>1</v>
      </c>
      <c r="Q7310">
        <f>IF(SUMIFS(SolCotizacion!$P:$P,SolCotizacion!$E:$E,$G7310,SolCotizacion!$K:$K,$I7310)&gt;499,1,0)</f>
        <v>0</v>
      </c>
      <c r="R7310">
        <v>12588</v>
      </c>
      <c r="S7310" s="56">
        <f>IF(SUMIFS(SolCotizacion!$P:$P,SolCotizacion!$E:$E,$G7310,SolCotizacion!$K:$K,$I7310)&gt;499,4%,0)</f>
        <v>0</v>
      </c>
    </row>
    <row r="7311" spans="1:19" hidden="1">
      <c r="A7311" t="s">
        <v>8713</v>
      </c>
      <c r="B7311" t="s">
        <v>5599</v>
      </c>
      <c r="C7311">
        <v>154</v>
      </c>
      <c r="D7311" t="s">
        <v>113</v>
      </c>
      <c r="E7311" t="s">
        <v>10240</v>
      </c>
      <c r="F7311" t="s">
        <v>255</v>
      </c>
      <c r="G7311" t="s">
        <v>188</v>
      </c>
      <c r="H7311">
        <v>5</v>
      </c>
      <c r="I7311">
        <v>1</v>
      </c>
      <c r="J7311" t="s">
        <v>127</v>
      </c>
      <c r="K7311" t="s">
        <v>31</v>
      </c>
      <c r="L7311" t="s">
        <v>291</v>
      </c>
      <c r="M7311" s="53">
        <v>0.02</v>
      </c>
      <c r="N7311" s="52">
        <v>10266.595724000001</v>
      </c>
      <c r="O7311" s="52">
        <v>9838.8217620000014</v>
      </c>
      <c r="P7311">
        <v>1</v>
      </c>
      <c r="Q7311">
        <f>IF(SUMIFS(SolCotizacion!$P:$P,SolCotizacion!$E:$E,$G7311,SolCotizacion!$K:$K,$I7311)&gt;499,1,0)</f>
        <v>0</v>
      </c>
      <c r="R7311">
        <v>12589</v>
      </c>
      <c r="S7311" s="56">
        <f>IF(SUMIFS(SolCotizacion!$P:$P,SolCotizacion!$E:$E,$G7311,SolCotizacion!$K:$K,$I7311)&gt;499,4%,0)</f>
        <v>0</v>
      </c>
    </row>
    <row r="7312" spans="1:19" hidden="1">
      <c r="A7312" t="s">
        <v>8714</v>
      </c>
      <c r="B7312" t="s">
        <v>5601</v>
      </c>
      <c r="C7312">
        <v>155</v>
      </c>
      <c r="D7312" t="s">
        <v>113</v>
      </c>
      <c r="E7312" t="s">
        <v>10241</v>
      </c>
      <c r="F7312" t="s">
        <v>255</v>
      </c>
      <c r="G7312" t="s">
        <v>188</v>
      </c>
      <c r="H7312">
        <v>5</v>
      </c>
      <c r="I7312">
        <v>2</v>
      </c>
      <c r="J7312" t="s">
        <v>127</v>
      </c>
      <c r="K7312" t="s">
        <v>31</v>
      </c>
      <c r="L7312" t="s">
        <v>291</v>
      </c>
      <c r="M7312" s="53">
        <v>0.02</v>
      </c>
      <c r="N7312" s="52">
        <v>10524.349682</v>
      </c>
      <c r="O7312" s="52">
        <v>10053.621886000001</v>
      </c>
      <c r="P7312">
        <v>1</v>
      </c>
      <c r="Q7312">
        <f>IF(SUMIFS(SolCotizacion!$P:$P,SolCotizacion!$E:$E,$G7312,SolCotizacion!$K:$K,$I7312)&gt;499,1,0)</f>
        <v>0</v>
      </c>
      <c r="R7312">
        <v>12590</v>
      </c>
      <c r="S7312" s="56">
        <f>IF(SUMIFS(SolCotizacion!$P:$P,SolCotizacion!$E:$E,$G7312,SolCotizacion!$K:$K,$I7312)&gt;499,4%,0)</f>
        <v>0</v>
      </c>
    </row>
    <row r="7313" spans="1:19" hidden="1">
      <c r="A7313" t="s">
        <v>8715</v>
      </c>
      <c r="B7313" t="s">
        <v>5603</v>
      </c>
      <c r="C7313">
        <v>156</v>
      </c>
      <c r="D7313" t="s">
        <v>113</v>
      </c>
      <c r="E7313" t="s">
        <v>10242</v>
      </c>
      <c r="F7313" t="s">
        <v>255</v>
      </c>
      <c r="G7313" t="s">
        <v>188</v>
      </c>
      <c r="H7313">
        <v>5</v>
      </c>
      <c r="I7313">
        <v>3</v>
      </c>
      <c r="J7313" t="s">
        <v>127</v>
      </c>
      <c r="K7313" t="s">
        <v>31</v>
      </c>
      <c r="L7313" t="s">
        <v>291</v>
      </c>
      <c r="M7313" s="53">
        <v>0.02</v>
      </c>
      <c r="N7313" s="52">
        <v>10653.231820000001</v>
      </c>
      <c r="O7313" s="52">
        <v>10182.504024000002</v>
      </c>
      <c r="P7313">
        <v>1</v>
      </c>
      <c r="Q7313">
        <f>IF(SUMIFS(SolCotizacion!$P:$P,SolCotizacion!$E:$E,$G7313,SolCotizacion!$K:$K,$I7313)&gt;499,1,0)</f>
        <v>0</v>
      </c>
      <c r="R7313">
        <v>12591</v>
      </c>
      <c r="S7313" s="56">
        <f>IF(SUMIFS(SolCotizacion!$P:$P,SolCotizacion!$E:$E,$G7313,SolCotizacion!$K:$K,$I7313)&gt;499,4%,0)</f>
        <v>0</v>
      </c>
    </row>
    <row r="7314" spans="1:19" hidden="1">
      <c r="A7314" t="s">
        <v>8716</v>
      </c>
      <c r="B7314" t="s">
        <v>5605</v>
      </c>
      <c r="C7314">
        <v>157</v>
      </c>
      <c r="D7314" t="s">
        <v>113</v>
      </c>
      <c r="E7314" t="s">
        <v>10243</v>
      </c>
      <c r="F7314" t="s">
        <v>256</v>
      </c>
      <c r="G7314" t="s">
        <v>189</v>
      </c>
      <c r="H7314">
        <v>5</v>
      </c>
      <c r="I7314">
        <v>1</v>
      </c>
      <c r="J7314" t="s">
        <v>127</v>
      </c>
      <c r="K7314" t="s">
        <v>31</v>
      </c>
      <c r="L7314" t="s">
        <v>291</v>
      </c>
      <c r="M7314" s="53">
        <v>0.02</v>
      </c>
      <c r="N7314" s="52">
        <v>37960.303766000005</v>
      </c>
      <c r="O7314" s="52">
        <v>36062.256075999998</v>
      </c>
      <c r="P7314">
        <v>1</v>
      </c>
      <c r="Q7314">
        <f>IF(SUMIFS(SolCotizacion!$P:$P,SolCotizacion!$E:$E,$G7314,SolCotizacion!$K:$K,$I7314)&gt;499,1,0)</f>
        <v>0</v>
      </c>
      <c r="R7314">
        <v>12592</v>
      </c>
      <c r="S7314" s="56">
        <f>IF(SUMIFS(SolCotizacion!$P:$P,SolCotizacion!$E:$E,$G7314,SolCotizacion!$K:$K,$I7314)&gt;499,4%,0)</f>
        <v>0</v>
      </c>
    </row>
    <row r="7315" spans="1:19" hidden="1">
      <c r="A7315" t="s">
        <v>8717</v>
      </c>
      <c r="B7315" t="s">
        <v>5607</v>
      </c>
      <c r="C7315">
        <v>158</v>
      </c>
      <c r="D7315" t="s">
        <v>113</v>
      </c>
      <c r="E7315" t="s">
        <v>10244</v>
      </c>
      <c r="F7315" t="s">
        <v>256</v>
      </c>
      <c r="G7315" t="s">
        <v>189</v>
      </c>
      <c r="H7315">
        <v>5</v>
      </c>
      <c r="I7315">
        <v>2</v>
      </c>
      <c r="J7315" t="s">
        <v>127</v>
      </c>
      <c r="K7315" t="s">
        <v>31</v>
      </c>
      <c r="L7315" t="s">
        <v>291</v>
      </c>
      <c r="M7315" s="53">
        <v>0.02</v>
      </c>
      <c r="N7315" s="52">
        <v>38389.904014000007</v>
      </c>
      <c r="O7315" s="52">
        <v>36448.892172</v>
      </c>
      <c r="P7315">
        <v>1</v>
      </c>
      <c r="Q7315">
        <f>IF(SUMIFS(SolCotizacion!$P:$P,SolCotizacion!$E:$E,$G7315,SolCotizacion!$K:$K,$I7315)&gt;499,1,0)</f>
        <v>0</v>
      </c>
      <c r="R7315">
        <v>12593</v>
      </c>
      <c r="S7315" s="56">
        <f>IF(SUMIFS(SolCotizacion!$P:$P,SolCotizacion!$E:$E,$G7315,SolCotizacion!$K:$K,$I7315)&gt;499,4%,0)</f>
        <v>0</v>
      </c>
    </row>
    <row r="7316" spans="1:19" hidden="1">
      <c r="A7316" t="s">
        <v>8718</v>
      </c>
      <c r="B7316" t="s">
        <v>5609</v>
      </c>
      <c r="C7316">
        <v>159</v>
      </c>
      <c r="D7316" t="s">
        <v>113</v>
      </c>
      <c r="E7316" t="s">
        <v>10245</v>
      </c>
      <c r="F7316" t="s">
        <v>256</v>
      </c>
      <c r="G7316" t="s">
        <v>189</v>
      </c>
      <c r="H7316">
        <v>5</v>
      </c>
      <c r="I7316">
        <v>3</v>
      </c>
      <c r="J7316" t="s">
        <v>127</v>
      </c>
      <c r="K7316" t="s">
        <v>31</v>
      </c>
      <c r="L7316" t="s">
        <v>291</v>
      </c>
      <c r="M7316" s="53">
        <v>0.02</v>
      </c>
      <c r="N7316" s="52">
        <v>38604.704138000008</v>
      </c>
      <c r="O7316" s="52">
        <v>36599.256386000001</v>
      </c>
      <c r="P7316">
        <v>1</v>
      </c>
      <c r="Q7316">
        <f>IF(SUMIFS(SolCotizacion!$P:$P,SolCotizacion!$E:$E,$G7316,SolCotizacion!$K:$K,$I7316)&gt;499,1,0)</f>
        <v>0</v>
      </c>
      <c r="R7316">
        <v>12594</v>
      </c>
      <c r="S7316" s="56">
        <f>IF(SUMIFS(SolCotizacion!$P:$P,SolCotizacion!$E:$E,$G7316,SolCotizacion!$K:$K,$I7316)&gt;499,4%,0)</f>
        <v>0</v>
      </c>
    </row>
    <row r="7317" spans="1:19" hidden="1">
      <c r="A7317" t="s">
        <v>8719</v>
      </c>
      <c r="B7317" t="s">
        <v>5611</v>
      </c>
      <c r="C7317">
        <v>160</v>
      </c>
      <c r="D7317" t="s">
        <v>113</v>
      </c>
      <c r="E7317" t="s">
        <v>10246</v>
      </c>
      <c r="F7317" t="s">
        <v>257</v>
      </c>
      <c r="G7317" t="s">
        <v>190</v>
      </c>
      <c r="H7317">
        <v>5</v>
      </c>
      <c r="I7317">
        <v>1</v>
      </c>
      <c r="J7317" t="s">
        <v>127</v>
      </c>
      <c r="K7317" t="s">
        <v>31</v>
      </c>
      <c r="L7317" t="s">
        <v>291</v>
      </c>
      <c r="M7317" s="53">
        <v>0.02</v>
      </c>
      <c r="N7317" s="52">
        <v>266266.25641000003</v>
      </c>
      <c r="O7317" s="52">
        <v>255366.37280000001</v>
      </c>
      <c r="P7317">
        <v>1</v>
      </c>
      <c r="Q7317">
        <f>IF(SUMIFS(SolCotizacion!$P:$P,SolCotizacion!$E:$E,$G7317,SolCotizacion!$K:$K,$I7317)&gt;499,1,0)</f>
        <v>0</v>
      </c>
      <c r="R7317">
        <v>12595</v>
      </c>
      <c r="S7317" s="56">
        <f>IF(SUMIFS(SolCotizacion!$P:$P,SolCotizacion!$E:$E,$G7317,SolCotizacion!$K:$K,$I7317)&gt;499,4%,0)</f>
        <v>0</v>
      </c>
    </row>
    <row r="7318" spans="1:19" hidden="1">
      <c r="A7318" t="s">
        <v>8720</v>
      </c>
      <c r="B7318" t="s">
        <v>5613</v>
      </c>
      <c r="C7318">
        <v>161</v>
      </c>
      <c r="D7318" t="s">
        <v>113</v>
      </c>
      <c r="E7318" t="s">
        <v>10247</v>
      </c>
      <c r="F7318" t="s">
        <v>257</v>
      </c>
      <c r="G7318" t="s">
        <v>190</v>
      </c>
      <c r="H7318">
        <v>5</v>
      </c>
      <c r="I7318">
        <v>2</v>
      </c>
      <c r="J7318" t="s">
        <v>127</v>
      </c>
      <c r="K7318" t="s">
        <v>31</v>
      </c>
      <c r="L7318" t="s">
        <v>291</v>
      </c>
      <c r="M7318" s="53">
        <v>0.02</v>
      </c>
      <c r="N7318" s="52">
        <v>267340.25703000004</v>
      </c>
      <c r="O7318" s="52">
        <v>256225.57329600002</v>
      </c>
      <c r="P7318">
        <v>1</v>
      </c>
      <c r="Q7318">
        <f>IF(SUMIFS(SolCotizacion!$P:$P,SolCotizacion!$E:$E,$G7318,SolCotizacion!$K:$K,$I7318)&gt;499,1,0)</f>
        <v>0</v>
      </c>
      <c r="R7318">
        <v>12596</v>
      </c>
      <c r="S7318" s="56">
        <f>IF(SUMIFS(SolCotizacion!$P:$P,SolCotizacion!$E:$E,$G7318,SolCotizacion!$K:$K,$I7318)&gt;499,4%,0)</f>
        <v>0</v>
      </c>
    </row>
    <row r="7319" spans="1:19" hidden="1">
      <c r="A7319" t="s">
        <v>8721</v>
      </c>
      <c r="B7319" t="s">
        <v>5615</v>
      </c>
      <c r="C7319">
        <v>162</v>
      </c>
      <c r="D7319" t="s">
        <v>113</v>
      </c>
      <c r="E7319" t="s">
        <v>10248</v>
      </c>
      <c r="F7319" t="s">
        <v>257</v>
      </c>
      <c r="G7319" t="s">
        <v>190</v>
      </c>
      <c r="H7319">
        <v>5</v>
      </c>
      <c r="I7319">
        <v>3</v>
      </c>
      <c r="J7319" t="s">
        <v>127</v>
      </c>
      <c r="K7319" t="s">
        <v>31</v>
      </c>
      <c r="L7319" t="s">
        <v>291</v>
      </c>
      <c r="M7319" s="53">
        <v>0.02</v>
      </c>
      <c r="N7319" s="52">
        <v>267555.05715400004</v>
      </c>
      <c r="O7319" s="52">
        <v>256440.37342000002</v>
      </c>
      <c r="P7319">
        <v>1</v>
      </c>
      <c r="Q7319">
        <f>IF(SUMIFS(SolCotizacion!$P:$P,SolCotizacion!$E:$E,$G7319,SolCotizacion!$K:$K,$I7319)&gt;499,1,0)</f>
        <v>0</v>
      </c>
      <c r="R7319">
        <v>12597</v>
      </c>
      <c r="S7319" s="56">
        <f>IF(SUMIFS(SolCotizacion!$P:$P,SolCotizacion!$E:$E,$G7319,SolCotizacion!$K:$K,$I7319)&gt;499,4%,0)</f>
        <v>0</v>
      </c>
    </row>
    <row r="7320" spans="1:19" hidden="1">
      <c r="A7320" t="s">
        <v>8722</v>
      </c>
      <c r="B7320" t="s">
        <v>5617</v>
      </c>
      <c r="C7320">
        <v>163</v>
      </c>
      <c r="D7320" t="s">
        <v>113</v>
      </c>
      <c r="E7320" t="s">
        <v>10249</v>
      </c>
      <c r="F7320" t="s">
        <v>258</v>
      </c>
      <c r="G7320" t="s">
        <v>191</v>
      </c>
      <c r="H7320">
        <v>5</v>
      </c>
      <c r="I7320">
        <v>1</v>
      </c>
      <c r="J7320" t="s">
        <v>127</v>
      </c>
      <c r="K7320" t="s">
        <v>31</v>
      </c>
      <c r="L7320" t="s">
        <v>291</v>
      </c>
      <c r="M7320" s="53">
        <v>0.02</v>
      </c>
      <c r="N7320" s="52">
        <v>11692.935407999999</v>
      </c>
      <c r="O7320" s="52">
        <v>11108.286574000002</v>
      </c>
      <c r="P7320">
        <v>1</v>
      </c>
      <c r="Q7320">
        <f>IF(SUMIFS(SolCotizacion!$P:$P,SolCotizacion!$E:$E,$G7320,SolCotizacion!$K:$K,$I7320)&gt;499,1,0)</f>
        <v>0</v>
      </c>
      <c r="R7320">
        <v>12598</v>
      </c>
      <c r="S7320" s="56">
        <f>IF(SUMIFS(SolCotizacion!$P:$P,SolCotizacion!$E:$E,$G7320,SolCotizacion!$K:$K,$I7320)&gt;499,4%,0)</f>
        <v>0</v>
      </c>
    </row>
    <row r="7321" spans="1:19" hidden="1">
      <c r="A7321" t="s">
        <v>8723</v>
      </c>
      <c r="B7321" t="s">
        <v>5619</v>
      </c>
      <c r="C7321">
        <v>164</v>
      </c>
      <c r="D7321" t="s">
        <v>113</v>
      </c>
      <c r="E7321" t="s">
        <v>10250</v>
      </c>
      <c r="F7321" t="s">
        <v>258</v>
      </c>
      <c r="G7321" t="s">
        <v>191</v>
      </c>
      <c r="H7321">
        <v>5</v>
      </c>
      <c r="I7321">
        <v>2</v>
      </c>
      <c r="J7321" t="s">
        <v>127</v>
      </c>
      <c r="K7321" t="s">
        <v>31</v>
      </c>
      <c r="L7321" t="s">
        <v>291</v>
      </c>
      <c r="M7321" s="53">
        <v>0.02</v>
      </c>
      <c r="N7321" s="52">
        <v>11950.699683999999</v>
      </c>
      <c r="O7321" s="52">
        <v>11323.086698000001</v>
      </c>
      <c r="P7321">
        <v>1</v>
      </c>
      <c r="Q7321">
        <f>IF(SUMIFS(SolCotizacion!$P:$P,SolCotizacion!$E:$E,$G7321,SolCotizacion!$K:$K,$I7321)&gt;499,1,0)</f>
        <v>0</v>
      </c>
      <c r="R7321">
        <v>12599</v>
      </c>
      <c r="S7321" s="56">
        <f>IF(SUMIFS(SolCotizacion!$P:$P,SolCotizacion!$E:$E,$G7321,SolCotizacion!$K:$K,$I7321)&gt;499,4%,0)</f>
        <v>0</v>
      </c>
    </row>
    <row r="7322" spans="1:19" hidden="1">
      <c r="A7322" t="s">
        <v>8724</v>
      </c>
      <c r="B7322" t="s">
        <v>5621</v>
      </c>
      <c r="C7322">
        <v>165</v>
      </c>
      <c r="D7322" t="s">
        <v>113</v>
      </c>
      <c r="E7322" t="s">
        <v>10251</v>
      </c>
      <c r="F7322" t="s">
        <v>258</v>
      </c>
      <c r="G7322" t="s">
        <v>191</v>
      </c>
      <c r="H7322">
        <v>5</v>
      </c>
      <c r="I7322">
        <v>3</v>
      </c>
      <c r="J7322" t="s">
        <v>127</v>
      </c>
      <c r="K7322" t="s">
        <v>31</v>
      </c>
      <c r="L7322" t="s">
        <v>291</v>
      </c>
      <c r="M7322" s="53">
        <v>0.02</v>
      </c>
      <c r="N7322" s="52">
        <v>12079.581822000002</v>
      </c>
      <c r="O7322" s="52">
        <v>11451.968836000002</v>
      </c>
      <c r="P7322">
        <v>1</v>
      </c>
      <c r="Q7322">
        <f>IF(SUMIFS(SolCotizacion!$P:$P,SolCotizacion!$E:$E,$G7322,SolCotizacion!$K:$K,$I7322)&gt;499,1,0)</f>
        <v>0</v>
      </c>
      <c r="R7322">
        <v>12600</v>
      </c>
      <c r="S7322" s="56">
        <f>IF(SUMIFS(SolCotizacion!$P:$P,SolCotizacion!$E:$E,$G7322,SolCotizacion!$K:$K,$I7322)&gt;499,4%,0)</f>
        <v>0</v>
      </c>
    </row>
    <row r="7323" spans="1:19" hidden="1">
      <c r="A7323" t="s">
        <v>8725</v>
      </c>
      <c r="B7323" t="s">
        <v>5623</v>
      </c>
      <c r="C7323">
        <v>166</v>
      </c>
      <c r="D7323" t="s">
        <v>113</v>
      </c>
      <c r="E7323" t="s">
        <v>10252</v>
      </c>
      <c r="F7323" t="s">
        <v>259</v>
      </c>
      <c r="G7323" t="s">
        <v>192</v>
      </c>
      <c r="H7323">
        <v>5</v>
      </c>
      <c r="I7323">
        <v>1</v>
      </c>
      <c r="J7323" t="s">
        <v>127</v>
      </c>
      <c r="K7323" t="s">
        <v>31</v>
      </c>
      <c r="L7323" t="s">
        <v>291</v>
      </c>
      <c r="M7323" s="53">
        <v>0.02</v>
      </c>
      <c r="N7323" s="52">
        <v>19055.210174</v>
      </c>
      <c r="O7323" s="52">
        <v>18102.456372000001</v>
      </c>
      <c r="P7323">
        <v>1</v>
      </c>
      <c r="Q7323">
        <f>IF(SUMIFS(SolCotizacion!$P:$P,SolCotizacion!$E:$E,$G7323,SolCotizacion!$K:$K,$I7323)&gt;499,1,0)</f>
        <v>0</v>
      </c>
      <c r="R7323">
        <v>12601</v>
      </c>
      <c r="S7323" s="56">
        <f>IF(SUMIFS(SolCotizacion!$P:$P,SolCotizacion!$E:$E,$G7323,SolCotizacion!$K:$K,$I7323)&gt;499,4%,0)</f>
        <v>0</v>
      </c>
    </row>
    <row r="7324" spans="1:19" hidden="1">
      <c r="A7324" t="s">
        <v>8726</v>
      </c>
      <c r="B7324" t="s">
        <v>5625</v>
      </c>
      <c r="C7324">
        <v>167</v>
      </c>
      <c r="D7324" t="s">
        <v>113</v>
      </c>
      <c r="E7324" t="s">
        <v>10253</v>
      </c>
      <c r="F7324" t="s">
        <v>259</v>
      </c>
      <c r="G7324" t="s">
        <v>192</v>
      </c>
      <c r="H7324">
        <v>5</v>
      </c>
      <c r="I7324">
        <v>2</v>
      </c>
      <c r="J7324" t="s">
        <v>127</v>
      </c>
      <c r="K7324" t="s">
        <v>31</v>
      </c>
      <c r="L7324" t="s">
        <v>291</v>
      </c>
      <c r="M7324" s="53">
        <v>0.02</v>
      </c>
      <c r="N7324" s="52">
        <v>19312.974450000002</v>
      </c>
      <c r="O7324" s="52">
        <v>18317.256496000002</v>
      </c>
      <c r="P7324">
        <v>1</v>
      </c>
      <c r="Q7324">
        <f>IF(SUMIFS(SolCotizacion!$P:$P,SolCotizacion!$E:$E,$G7324,SolCotizacion!$K:$K,$I7324)&gt;499,1,0)</f>
        <v>0</v>
      </c>
      <c r="R7324">
        <v>12602</v>
      </c>
      <c r="S7324" s="56">
        <f>IF(SUMIFS(SolCotizacion!$P:$P,SolCotizacion!$E:$E,$G7324,SolCotizacion!$K:$K,$I7324)&gt;499,4%,0)</f>
        <v>0</v>
      </c>
    </row>
    <row r="7325" spans="1:19" hidden="1">
      <c r="A7325" t="s">
        <v>8727</v>
      </c>
      <c r="B7325" t="s">
        <v>5627</v>
      </c>
      <c r="C7325">
        <v>168</v>
      </c>
      <c r="D7325" t="s">
        <v>113</v>
      </c>
      <c r="E7325" t="s">
        <v>10254</v>
      </c>
      <c r="F7325" t="s">
        <v>259</v>
      </c>
      <c r="G7325" t="s">
        <v>192</v>
      </c>
      <c r="H7325">
        <v>5</v>
      </c>
      <c r="I7325">
        <v>3</v>
      </c>
      <c r="J7325" t="s">
        <v>127</v>
      </c>
      <c r="K7325" t="s">
        <v>31</v>
      </c>
      <c r="L7325" t="s">
        <v>291</v>
      </c>
      <c r="M7325" s="53">
        <v>0.02</v>
      </c>
      <c r="N7325" s="52">
        <v>19441.856588000002</v>
      </c>
      <c r="O7325" s="52">
        <v>18446.128315999998</v>
      </c>
      <c r="P7325">
        <v>1</v>
      </c>
      <c r="Q7325">
        <f>IF(SUMIFS(SolCotizacion!$P:$P,SolCotizacion!$E:$E,$G7325,SolCotizacion!$K:$K,$I7325)&gt;499,1,0)</f>
        <v>0</v>
      </c>
      <c r="R7325">
        <v>12603</v>
      </c>
      <c r="S7325" s="56">
        <f>IF(SUMIFS(SolCotizacion!$P:$P,SolCotizacion!$E:$E,$G7325,SolCotizacion!$K:$K,$I7325)&gt;499,4%,0)</f>
        <v>0</v>
      </c>
    </row>
    <row r="7326" spans="1:19" hidden="1">
      <c r="A7326" t="s">
        <v>8728</v>
      </c>
      <c r="B7326" t="s">
        <v>5629</v>
      </c>
      <c r="C7326">
        <v>169</v>
      </c>
      <c r="D7326" t="s">
        <v>113</v>
      </c>
      <c r="E7326" t="s">
        <v>10255</v>
      </c>
      <c r="F7326" t="s">
        <v>260</v>
      </c>
      <c r="G7326" t="s">
        <v>193</v>
      </c>
      <c r="H7326">
        <v>5</v>
      </c>
      <c r="I7326">
        <v>1</v>
      </c>
      <c r="J7326" t="s">
        <v>127</v>
      </c>
      <c r="K7326" t="s">
        <v>31</v>
      </c>
      <c r="L7326" t="s">
        <v>291</v>
      </c>
      <c r="M7326" s="53">
        <v>0.02</v>
      </c>
      <c r="N7326" s="52">
        <v>496870.02765400003</v>
      </c>
      <c r="O7326" s="52">
        <v>416663.42610200006</v>
      </c>
      <c r="P7326">
        <v>1</v>
      </c>
      <c r="Q7326">
        <f>IF(SUMIFS(SolCotizacion!$P:$P,SolCotizacion!$E:$E,$G7326,SolCotizacion!$K:$K,$I7326)&gt;499,1,0)</f>
        <v>0</v>
      </c>
      <c r="R7326">
        <v>12604</v>
      </c>
      <c r="S7326" s="56">
        <f>IF(SUMIFS(SolCotizacion!$P:$P,SolCotizacion!$E:$E,$G7326,SolCotizacion!$K:$K,$I7326)&gt;499,4%,0)</f>
        <v>0</v>
      </c>
    </row>
    <row r="7327" spans="1:19" hidden="1">
      <c r="A7327" t="s">
        <v>8729</v>
      </c>
      <c r="B7327" t="s">
        <v>5631</v>
      </c>
      <c r="C7327">
        <v>170</v>
      </c>
      <c r="D7327" t="s">
        <v>113</v>
      </c>
      <c r="E7327" t="s">
        <v>10256</v>
      </c>
      <c r="F7327" t="s">
        <v>260</v>
      </c>
      <c r="G7327" t="s">
        <v>193</v>
      </c>
      <c r="H7327">
        <v>5</v>
      </c>
      <c r="I7327">
        <v>2</v>
      </c>
      <c r="J7327" t="s">
        <v>127</v>
      </c>
      <c r="K7327" t="s">
        <v>31</v>
      </c>
      <c r="L7327" t="s">
        <v>291</v>
      </c>
      <c r="M7327" s="53">
        <v>0.02</v>
      </c>
      <c r="N7327" s="52">
        <v>502025.23063000001</v>
      </c>
      <c r="O7327" s="52">
        <v>421389.02883000002</v>
      </c>
      <c r="P7327">
        <v>1</v>
      </c>
      <c r="Q7327">
        <f>IF(SUMIFS(SolCotizacion!$P:$P,SolCotizacion!$E:$E,$G7327,SolCotizacion!$K:$K,$I7327)&gt;499,1,0)</f>
        <v>0</v>
      </c>
      <c r="R7327">
        <v>12605</v>
      </c>
      <c r="S7327" s="56">
        <f>IF(SUMIFS(SolCotizacion!$P:$P,SolCotizacion!$E:$E,$G7327,SolCotizacion!$K:$K,$I7327)&gt;499,4%,0)</f>
        <v>0</v>
      </c>
    </row>
    <row r="7328" spans="1:19" hidden="1">
      <c r="A7328" t="s">
        <v>8730</v>
      </c>
      <c r="B7328" t="s">
        <v>5633</v>
      </c>
      <c r="C7328">
        <v>171</v>
      </c>
      <c r="D7328" t="s">
        <v>113</v>
      </c>
      <c r="E7328" t="s">
        <v>10257</v>
      </c>
      <c r="F7328" t="s">
        <v>260</v>
      </c>
      <c r="G7328" t="s">
        <v>193</v>
      </c>
      <c r="H7328">
        <v>5</v>
      </c>
      <c r="I7328">
        <v>3</v>
      </c>
      <c r="J7328" t="s">
        <v>127</v>
      </c>
      <c r="K7328" t="s">
        <v>31</v>
      </c>
      <c r="L7328" t="s">
        <v>291</v>
      </c>
      <c r="M7328" s="53">
        <v>0.02</v>
      </c>
      <c r="N7328" s="52">
        <v>502669.63100200007</v>
      </c>
      <c r="O7328" s="52">
        <v>422033.42920200003</v>
      </c>
      <c r="P7328">
        <v>1</v>
      </c>
      <c r="Q7328">
        <f>IF(SUMIFS(SolCotizacion!$P:$P,SolCotizacion!$E:$E,$G7328,SolCotizacion!$K:$K,$I7328)&gt;499,1,0)</f>
        <v>0</v>
      </c>
      <c r="R7328">
        <v>12606</v>
      </c>
      <c r="S7328" s="56">
        <f>IF(SUMIFS(SolCotizacion!$P:$P,SolCotizacion!$E:$E,$G7328,SolCotizacion!$K:$K,$I7328)&gt;499,4%,0)</f>
        <v>0</v>
      </c>
    </row>
    <row r="7329" spans="1:18" hidden="1">
      <c r="A7329" t="s">
        <v>8731</v>
      </c>
      <c r="B7329" t="s">
        <v>5309</v>
      </c>
      <c r="C7329">
        <v>1</v>
      </c>
      <c r="D7329" t="s">
        <v>88</v>
      </c>
      <c r="E7329" t="s">
        <v>10104</v>
      </c>
      <c r="F7329" t="s">
        <v>176</v>
      </c>
      <c r="G7329" t="s">
        <v>176</v>
      </c>
      <c r="H7329">
        <v>5</v>
      </c>
      <c r="I7329">
        <v>1</v>
      </c>
      <c r="J7329" t="s">
        <v>84</v>
      </c>
      <c r="K7329" t="s">
        <v>31</v>
      </c>
      <c r="L7329" t="s">
        <v>316</v>
      </c>
      <c r="N7329" s="52">
        <v>916320.00000000012</v>
      </c>
      <c r="O7329" s="52">
        <v>906715.20000000007</v>
      </c>
      <c r="P7329">
        <v>1</v>
      </c>
      <c r="Q7329">
        <v>1</v>
      </c>
      <c r="R7329">
        <v>12607</v>
      </c>
    </row>
    <row r="7330" spans="1:18" hidden="1">
      <c r="A7330" t="s">
        <v>8732</v>
      </c>
      <c r="B7330" t="s">
        <v>5311</v>
      </c>
      <c r="C7330">
        <v>2</v>
      </c>
      <c r="D7330" t="s">
        <v>88</v>
      </c>
      <c r="E7330" t="s">
        <v>10105</v>
      </c>
      <c r="F7330" t="s">
        <v>176</v>
      </c>
      <c r="G7330" t="s">
        <v>176</v>
      </c>
      <c r="H7330">
        <v>5</v>
      </c>
      <c r="I7330">
        <v>2</v>
      </c>
      <c r="J7330" t="s">
        <v>84</v>
      </c>
      <c r="K7330" t="s">
        <v>31</v>
      </c>
      <c r="L7330" t="s">
        <v>316</v>
      </c>
      <c r="N7330" s="52">
        <v>928464.00000000012</v>
      </c>
      <c r="O7330" s="52">
        <v>928464.00000000012</v>
      </c>
      <c r="P7330">
        <v>1</v>
      </c>
      <c r="Q7330">
        <v>1</v>
      </c>
      <c r="R7330">
        <v>12609</v>
      </c>
    </row>
    <row r="7331" spans="1:18" hidden="1">
      <c r="A7331" t="s">
        <v>8733</v>
      </c>
      <c r="B7331" t="s">
        <v>5313</v>
      </c>
      <c r="C7331">
        <v>3</v>
      </c>
      <c r="D7331" t="s">
        <v>88</v>
      </c>
      <c r="E7331" t="s">
        <v>10106</v>
      </c>
      <c r="F7331" t="s">
        <v>176</v>
      </c>
      <c r="G7331" t="s">
        <v>176</v>
      </c>
      <c r="H7331">
        <v>5</v>
      </c>
      <c r="I7331">
        <v>3</v>
      </c>
      <c r="J7331" t="s">
        <v>84</v>
      </c>
      <c r="K7331" t="s">
        <v>31</v>
      </c>
      <c r="L7331" t="s">
        <v>316</v>
      </c>
      <c r="N7331" s="52">
        <v>949440.00000000012</v>
      </c>
      <c r="O7331" s="52">
        <v>939504.00000000012</v>
      </c>
      <c r="P7331">
        <v>1</v>
      </c>
      <c r="Q7331">
        <v>1</v>
      </c>
      <c r="R7331">
        <v>12611</v>
      </c>
    </row>
    <row r="7332" spans="1:18" hidden="1">
      <c r="A7332" t="s">
        <v>8734</v>
      </c>
      <c r="B7332" t="s">
        <v>5315</v>
      </c>
      <c r="C7332">
        <v>4</v>
      </c>
      <c r="D7332" t="s">
        <v>88</v>
      </c>
      <c r="E7332" t="s">
        <v>10107</v>
      </c>
      <c r="F7332" t="s">
        <v>177</v>
      </c>
      <c r="G7332" t="s">
        <v>177</v>
      </c>
      <c r="H7332">
        <v>5</v>
      </c>
      <c r="I7332">
        <v>1</v>
      </c>
      <c r="J7332" t="s">
        <v>84</v>
      </c>
      <c r="K7332" t="s">
        <v>31</v>
      </c>
      <c r="L7332" t="s">
        <v>316</v>
      </c>
      <c r="N7332" s="52">
        <v>2357040</v>
      </c>
      <c r="O7332" s="52">
        <v>2230080</v>
      </c>
      <c r="P7332">
        <v>1</v>
      </c>
      <c r="Q7332">
        <v>1</v>
      </c>
      <c r="R7332">
        <v>12613</v>
      </c>
    </row>
    <row r="7333" spans="1:18" hidden="1">
      <c r="A7333" t="s">
        <v>8735</v>
      </c>
      <c r="B7333" t="s">
        <v>5317</v>
      </c>
      <c r="C7333">
        <v>5</v>
      </c>
      <c r="D7333" t="s">
        <v>88</v>
      </c>
      <c r="E7333" t="s">
        <v>10108</v>
      </c>
      <c r="F7333" t="s">
        <v>177</v>
      </c>
      <c r="G7333" t="s">
        <v>177</v>
      </c>
      <c r="H7333">
        <v>5</v>
      </c>
      <c r="I7333">
        <v>2</v>
      </c>
      <c r="J7333" t="s">
        <v>84</v>
      </c>
      <c r="K7333" t="s">
        <v>31</v>
      </c>
      <c r="L7333" t="s">
        <v>316</v>
      </c>
      <c r="N7333" s="52">
        <v>2379120</v>
      </c>
      <c r="O7333" s="52">
        <v>2252160</v>
      </c>
      <c r="P7333">
        <v>1</v>
      </c>
      <c r="Q7333">
        <v>1</v>
      </c>
      <c r="R7333">
        <v>12615</v>
      </c>
    </row>
    <row r="7334" spans="1:18" hidden="1">
      <c r="A7334" t="s">
        <v>8736</v>
      </c>
      <c r="B7334" t="s">
        <v>5319</v>
      </c>
      <c r="C7334">
        <v>6</v>
      </c>
      <c r="D7334" t="s">
        <v>88</v>
      </c>
      <c r="E7334" t="s">
        <v>10109</v>
      </c>
      <c r="F7334" t="s">
        <v>177</v>
      </c>
      <c r="G7334" t="s">
        <v>177</v>
      </c>
      <c r="H7334">
        <v>5</v>
      </c>
      <c r="I7334">
        <v>3</v>
      </c>
      <c r="J7334" t="s">
        <v>84</v>
      </c>
      <c r="K7334" t="s">
        <v>31</v>
      </c>
      <c r="L7334" t="s">
        <v>316</v>
      </c>
      <c r="N7334" s="52">
        <v>2390160</v>
      </c>
      <c r="O7334" s="52">
        <v>2263200</v>
      </c>
      <c r="P7334">
        <v>1</v>
      </c>
      <c r="Q7334">
        <v>1</v>
      </c>
      <c r="R7334">
        <v>12617</v>
      </c>
    </row>
    <row r="7335" spans="1:18" hidden="1">
      <c r="A7335" t="s">
        <v>8737</v>
      </c>
      <c r="B7335" t="s">
        <v>5321</v>
      </c>
      <c r="C7335">
        <v>7</v>
      </c>
      <c r="D7335" t="s">
        <v>88</v>
      </c>
      <c r="E7335" t="s">
        <v>10110</v>
      </c>
      <c r="F7335" t="s">
        <v>178</v>
      </c>
      <c r="G7335" t="s">
        <v>178</v>
      </c>
      <c r="H7335">
        <v>5</v>
      </c>
      <c r="I7335">
        <v>1</v>
      </c>
      <c r="J7335" t="s">
        <v>84</v>
      </c>
      <c r="K7335" t="s">
        <v>31</v>
      </c>
      <c r="L7335" t="s">
        <v>316</v>
      </c>
      <c r="N7335" s="52">
        <v>1365648</v>
      </c>
      <c r="O7335" s="52">
        <v>1308240</v>
      </c>
      <c r="P7335">
        <v>1</v>
      </c>
      <c r="Q7335">
        <v>1</v>
      </c>
      <c r="R7335">
        <v>12619</v>
      </c>
    </row>
    <row r="7336" spans="1:18" hidden="1">
      <c r="A7336" t="s">
        <v>8738</v>
      </c>
      <c r="B7336" t="s">
        <v>5323</v>
      </c>
      <c r="C7336">
        <v>8</v>
      </c>
      <c r="D7336" t="s">
        <v>88</v>
      </c>
      <c r="E7336" t="s">
        <v>10111</v>
      </c>
      <c r="F7336" t="s">
        <v>178</v>
      </c>
      <c r="G7336" t="s">
        <v>178</v>
      </c>
      <c r="H7336">
        <v>5</v>
      </c>
      <c r="I7336">
        <v>2</v>
      </c>
      <c r="J7336" t="s">
        <v>84</v>
      </c>
      <c r="K7336" t="s">
        <v>31</v>
      </c>
      <c r="L7336" t="s">
        <v>316</v>
      </c>
      <c r="N7336" s="52">
        <v>1377792</v>
      </c>
      <c r="O7336" s="52">
        <v>1320384</v>
      </c>
      <c r="P7336">
        <v>1</v>
      </c>
      <c r="Q7336">
        <v>1</v>
      </c>
      <c r="R7336">
        <v>12621</v>
      </c>
    </row>
    <row r="7337" spans="1:18" hidden="1">
      <c r="A7337" t="s">
        <v>8739</v>
      </c>
      <c r="B7337" t="s">
        <v>5325</v>
      </c>
      <c r="C7337">
        <v>9</v>
      </c>
      <c r="D7337" t="s">
        <v>88</v>
      </c>
      <c r="E7337" t="s">
        <v>10112</v>
      </c>
      <c r="F7337" t="s">
        <v>178</v>
      </c>
      <c r="G7337" t="s">
        <v>178</v>
      </c>
      <c r="H7337">
        <v>5</v>
      </c>
      <c r="I7337">
        <v>3</v>
      </c>
      <c r="J7337" t="s">
        <v>84</v>
      </c>
      <c r="K7337" t="s">
        <v>31</v>
      </c>
      <c r="L7337" t="s">
        <v>316</v>
      </c>
      <c r="N7337" s="52">
        <v>1387728</v>
      </c>
      <c r="O7337" s="52">
        <v>1330320</v>
      </c>
      <c r="P7337">
        <v>1</v>
      </c>
      <c r="Q7337">
        <v>1</v>
      </c>
      <c r="R7337">
        <v>12623</v>
      </c>
    </row>
    <row r="7338" spans="1:18" hidden="1">
      <c r="A7338" t="s">
        <v>8740</v>
      </c>
      <c r="B7338" t="s">
        <v>5327</v>
      </c>
      <c r="C7338">
        <v>13</v>
      </c>
      <c r="D7338" t="s">
        <v>88</v>
      </c>
      <c r="E7338" t="s">
        <v>10113</v>
      </c>
      <c r="F7338" t="s">
        <v>179</v>
      </c>
      <c r="G7338" t="s">
        <v>179</v>
      </c>
      <c r="H7338">
        <v>5</v>
      </c>
      <c r="I7338">
        <v>1</v>
      </c>
      <c r="J7338" t="s">
        <v>84</v>
      </c>
      <c r="K7338" t="s">
        <v>31</v>
      </c>
      <c r="L7338" t="s">
        <v>316</v>
      </c>
      <c r="N7338" s="52">
        <v>757344.00000000012</v>
      </c>
      <c r="O7338" s="52">
        <v>724224.00000000012</v>
      </c>
      <c r="P7338">
        <v>1</v>
      </c>
      <c r="Q7338">
        <v>1</v>
      </c>
      <c r="R7338">
        <v>12631</v>
      </c>
    </row>
    <row r="7339" spans="1:18" hidden="1">
      <c r="A7339" t="s">
        <v>8741</v>
      </c>
      <c r="B7339" t="s">
        <v>5329</v>
      </c>
      <c r="C7339">
        <v>14</v>
      </c>
      <c r="D7339" t="s">
        <v>88</v>
      </c>
      <c r="E7339" t="s">
        <v>10114</v>
      </c>
      <c r="F7339" t="s">
        <v>179</v>
      </c>
      <c r="G7339" t="s">
        <v>179</v>
      </c>
      <c r="H7339">
        <v>5</v>
      </c>
      <c r="I7339">
        <v>2</v>
      </c>
      <c r="J7339" t="s">
        <v>84</v>
      </c>
      <c r="K7339" t="s">
        <v>31</v>
      </c>
      <c r="L7339" t="s">
        <v>316</v>
      </c>
      <c r="N7339" s="52">
        <v>769488.00000000023</v>
      </c>
      <c r="O7339" s="52">
        <v>736367.99999999988</v>
      </c>
      <c r="P7339">
        <v>1</v>
      </c>
      <c r="Q7339">
        <v>1</v>
      </c>
      <c r="R7339">
        <v>12633</v>
      </c>
    </row>
    <row r="7340" spans="1:18" hidden="1">
      <c r="A7340" t="s">
        <v>8742</v>
      </c>
      <c r="B7340" t="s">
        <v>5331</v>
      </c>
      <c r="C7340">
        <v>15</v>
      </c>
      <c r="D7340" t="s">
        <v>88</v>
      </c>
      <c r="E7340" t="s">
        <v>10115</v>
      </c>
      <c r="F7340" t="s">
        <v>179</v>
      </c>
      <c r="G7340" t="s">
        <v>179</v>
      </c>
      <c r="H7340">
        <v>5</v>
      </c>
      <c r="I7340">
        <v>3</v>
      </c>
      <c r="J7340" t="s">
        <v>84</v>
      </c>
      <c r="K7340" t="s">
        <v>31</v>
      </c>
      <c r="L7340" t="s">
        <v>316</v>
      </c>
      <c r="N7340" s="52">
        <v>779423.99999999988</v>
      </c>
      <c r="O7340" s="52">
        <v>746304.00000000012</v>
      </c>
      <c r="P7340">
        <v>1</v>
      </c>
      <c r="Q7340">
        <v>1</v>
      </c>
      <c r="R7340">
        <v>12635</v>
      </c>
    </row>
    <row r="7341" spans="1:18" hidden="1">
      <c r="A7341" t="s">
        <v>8743</v>
      </c>
      <c r="B7341" t="s">
        <v>5333</v>
      </c>
      <c r="C7341">
        <v>16</v>
      </c>
      <c r="D7341" t="s">
        <v>88</v>
      </c>
      <c r="E7341" t="s">
        <v>10116</v>
      </c>
      <c r="F7341" t="s">
        <v>180</v>
      </c>
      <c r="G7341" t="s">
        <v>180</v>
      </c>
      <c r="H7341">
        <v>5</v>
      </c>
      <c r="I7341">
        <v>1</v>
      </c>
      <c r="J7341" t="s">
        <v>84</v>
      </c>
      <c r="K7341" t="s">
        <v>31</v>
      </c>
      <c r="L7341" t="s">
        <v>316</v>
      </c>
      <c r="N7341" s="52">
        <v>1094064</v>
      </c>
      <c r="O7341" s="52">
        <v>1030032.0000000001</v>
      </c>
      <c r="P7341">
        <v>1</v>
      </c>
      <c r="Q7341">
        <v>1</v>
      </c>
      <c r="R7341">
        <v>12637</v>
      </c>
    </row>
    <row r="7342" spans="1:18" hidden="1">
      <c r="A7342" t="s">
        <v>8744</v>
      </c>
      <c r="B7342" t="s">
        <v>5335</v>
      </c>
      <c r="C7342">
        <v>17</v>
      </c>
      <c r="D7342" t="s">
        <v>88</v>
      </c>
      <c r="E7342" t="s">
        <v>10117</v>
      </c>
      <c r="F7342" t="s">
        <v>180</v>
      </c>
      <c r="G7342" t="s">
        <v>180</v>
      </c>
      <c r="H7342">
        <v>5</v>
      </c>
      <c r="I7342">
        <v>2</v>
      </c>
      <c r="J7342" t="s">
        <v>84</v>
      </c>
      <c r="K7342" t="s">
        <v>31</v>
      </c>
      <c r="L7342" t="s">
        <v>316</v>
      </c>
      <c r="N7342" s="52">
        <v>1105104</v>
      </c>
      <c r="O7342" s="52">
        <v>1042176</v>
      </c>
      <c r="P7342">
        <v>1</v>
      </c>
      <c r="Q7342">
        <v>1</v>
      </c>
      <c r="R7342">
        <v>12639</v>
      </c>
    </row>
    <row r="7343" spans="1:18" hidden="1">
      <c r="A7343" t="s">
        <v>8745</v>
      </c>
      <c r="B7343" t="s">
        <v>5337</v>
      </c>
      <c r="C7343">
        <v>18</v>
      </c>
      <c r="D7343" t="s">
        <v>88</v>
      </c>
      <c r="E7343" t="s">
        <v>10118</v>
      </c>
      <c r="F7343" t="s">
        <v>180</v>
      </c>
      <c r="G7343" t="s">
        <v>180</v>
      </c>
      <c r="H7343">
        <v>5</v>
      </c>
      <c r="I7343">
        <v>3</v>
      </c>
      <c r="J7343" t="s">
        <v>84</v>
      </c>
      <c r="K7343" t="s">
        <v>31</v>
      </c>
      <c r="L7343" t="s">
        <v>316</v>
      </c>
      <c r="N7343" s="52">
        <v>1116144</v>
      </c>
      <c r="O7343" s="52">
        <v>1052112</v>
      </c>
      <c r="P7343">
        <v>1</v>
      </c>
      <c r="Q7343">
        <v>1</v>
      </c>
      <c r="R7343">
        <v>12641</v>
      </c>
    </row>
    <row r="7344" spans="1:18" hidden="1">
      <c r="A7344" t="s">
        <v>8746</v>
      </c>
      <c r="B7344" t="s">
        <v>5339</v>
      </c>
      <c r="C7344">
        <v>19</v>
      </c>
      <c r="D7344" t="s">
        <v>88</v>
      </c>
      <c r="E7344" t="s">
        <v>10119</v>
      </c>
      <c r="F7344" t="s">
        <v>181</v>
      </c>
      <c r="G7344" t="s">
        <v>181</v>
      </c>
      <c r="H7344">
        <v>5</v>
      </c>
      <c r="I7344">
        <v>1</v>
      </c>
      <c r="J7344" t="s">
        <v>84</v>
      </c>
      <c r="K7344" t="s">
        <v>31</v>
      </c>
      <c r="L7344" t="s">
        <v>316</v>
      </c>
      <c r="N7344" s="52">
        <v>5337840</v>
      </c>
      <c r="O7344" s="52">
        <v>5062944</v>
      </c>
      <c r="P7344">
        <v>1</v>
      </c>
      <c r="Q7344">
        <v>1</v>
      </c>
      <c r="R7344">
        <v>12643</v>
      </c>
    </row>
    <row r="7345" spans="1:18" hidden="1">
      <c r="A7345" t="s">
        <v>8747</v>
      </c>
      <c r="B7345" t="s">
        <v>5341</v>
      </c>
      <c r="C7345">
        <v>20</v>
      </c>
      <c r="D7345" t="s">
        <v>88</v>
      </c>
      <c r="E7345" t="s">
        <v>10120</v>
      </c>
      <c r="F7345" t="s">
        <v>181</v>
      </c>
      <c r="G7345" t="s">
        <v>181</v>
      </c>
      <c r="H7345">
        <v>5</v>
      </c>
      <c r="I7345">
        <v>2</v>
      </c>
      <c r="J7345" t="s">
        <v>84</v>
      </c>
      <c r="K7345" t="s">
        <v>31</v>
      </c>
      <c r="L7345" t="s">
        <v>316</v>
      </c>
      <c r="N7345" s="52">
        <v>5370960</v>
      </c>
      <c r="O7345" s="52">
        <v>5096064</v>
      </c>
      <c r="P7345">
        <v>1</v>
      </c>
      <c r="Q7345">
        <v>1</v>
      </c>
      <c r="R7345">
        <v>12645</v>
      </c>
    </row>
    <row r="7346" spans="1:18" hidden="1">
      <c r="A7346" t="s">
        <v>8748</v>
      </c>
      <c r="B7346" t="s">
        <v>5343</v>
      </c>
      <c r="C7346">
        <v>21</v>
      </c>
      <c r="D7346" t="s">
        <v>88</v>
      </c>
      <c r="E7346" t="s">
        <v>10121</v>
      </c>
      <c r="F7346" t="s">
        <v>181</v>
      </c>
      <c r="G7346" t="s">
        <v>181</v>
      </c>
      <c r="H7346">
        <v>5</v>
      </c>
      <c r="I7346">
        <v>3</v>
      </c>
      <c r="J7346" t="s">
        <v>84</v>
      </c>
      <c r="K7346" t="s">
        <v>31</v>
      </c>
      <c r="L7346" t="s">
        <v>316</v>
      </c>
      <c r="N7346" s="52">
        <v>5382000</v>
      </c>
      <c r="O7346" s="52">
        <v>5107104</v>
      </c>
      <c r="P7346">
        <v>1</v>
      </c>
      <c r="Q7346">
        <v>1</v>
      </c>
      <c r="R7346">
        <v>12647</v>
      </c>
    </row>
    <row r="7347" spans="1:18" hidden="1">
      <c r="A7347" t="s">
        <v>8749</v>
      </c>
      <c r="B7347" t="s">
        <v>5345</v>
      </c>
      <c r="C7347">
        <v>22</v>
      </c>
      <c r="D7347" t="s">
        <v>88</v>
      </c>
      <c r="E7347" t="s">
        <v>10122</v>
      </c>
      <c r="F7347" t="s">
        <v>182</v>
      </c>
      <c r="G7347" t="s">
        <v>182</v>
      </c>
      <c r="H7347">
        <v>5</v>
      </c>
      <c r="I7347">
        <v>1</v>
      </c>
      <c r="J7347" t="s">
        <v>84</v>
      </c>
      <c r="K7347" t="s">
        <v>31</v>
      </c>
      <c r="L7347" t="s">
        <v>316</v>
      </c>
      <c r="N7347" s="52">
        <v>1686912.0000000002</v>
      </c>
      <c r="O7347" s="52">
        <v>1591968.0000000002</v>
      </c>
      <c r="P7347">
        <v>1</v>
      </c>
      <c r="Q7347">
        <v>1</v>
      </c>
      <c r="R7347">
        <v>12649</v>
      </c>
    </row>
    <row r="7348" spans="1:18" hidden="1">
      <c r="A7348" t="s">
        <v>8750</v>
      </c>
      <c r="B7348" t="s">
        <v>5347</v>
      </c>
      <c r="C7348">
        <v>23</v>
      </c>
      <c r="D7348" t="s">
        <v>88</v>
      </c>
      <c r="E7348" t="s">
        <v>10123</v>
      </c>
      <c r="F7348" t="s">
        <v>182</v>
      </c>
      <c r="G7348" t="s">
        <v>182</v>
      </c>
      <c r="H7348">
        <v>5</v>
      </c>
      <c r="I7348">
        <v>2</v>
      </c>
      <c r="J7348" t="s">
        <v>84</v>
      </c>
      <c r="K7348" t="s">
        <v>31</v>
      </c>
      <c r="L7348" t="s">
        <v>316</v>
      </c>
      <c r="N7348" s="52">
        <v>1708992.0000000002</v>
      </c>
      <c r="O7348" s="52">
        <v>1614048.0000000002</v>
      </c>
      <c r="P7348">
        <v>1</v>
      </c>
      <c r="Q7348">
        <v>1</v>
      </c>
      <c r="R7348">
        <v>12651</v>
      </c>
    </row>
    <row r="7349" spans="1:18" hidden="1">
      <c r="A7349" t="s">
        <v>8751</v>
      </c>
      <c r="B7349" t="s">
        <v>5349</v>
      </c>
      <c r="C7349">
        <v>24</v>
      </c>
      <c r="D7349" t="s">
        <v>88</v>
      </c>
      <c r="E7349" t="s">
        <v>10124</v>
      </c>
      <c r="F7349" t="s">
        <v>182</v>
      </c>
      <c r="G7349" t="s">
        <v>182</v>
      </c>
      <c r="H7349">
        <v>5</v>
      </c>
      <c r="I7349">
        <v>3</v>
      </c>
      <c r="J7349" t="s">
        <v>84</v>
      </c>
      <c r="K7349" t="s">
        <v>31</v>
      </c>
      <c r="L7349" t="s">
        <v>316</v>
      </c>
      <c r="N7349" s="52">
        <v>1731072.0000000002</v>
      </c>
      <c r="O7349" s="52">
        <v>1636128.0000000002</v>
      </c>
      <c r="P7349">
        <v>1</v>
      </c>
      <c r="Q7349">
        <v>1</v>
      </c>
      <c r="R7349">
        <v>12653</v>
      </c>
    </row>
    <row r="7350" spans="1:18" hidden="1">
      <c r="A7350" t="s">
        <v>8752</v>
      </c>
      <c r="B7350" t="s">
        <v>5351</v>
      </c>
      <c r="C7350">
        <v>25</v>
      </c>
      <c r="D7350" t="s">
        <v>88</v>
      </c>
      <c r="E7350" t="s">
        <v>10125</v>
      </c>
      <c r="F7350" t="s">
        <v>183</v>
      </c>
      <c r="G7350" t="s">
        <v>183</v>
      </c>
      <c r="H7350">
        <v>5</v>
      </c>
      <c r="I7350">
        <v>1</v>
      </c>
      <c r="J7350" t="s">
        <v>84</v>
      </c>
      <c r="K7350" t="s">
        <v>31</v>
      </c>
      <c r="L7350" t="s">
        <v>316</v>
      </c>
      <c r="N7350" s="52">
        <v>2157216</v>
      </c>
      <c r="O7350" s="52">
        <v>2032464.0000000002</v>
      </c>
      <c r="P7350">
        <v>1</v>
      </c>
      <c r="Q7350">
        <v>1</v>
      </c>
      <c r="R7350">
        <v>12655</v>
      </c>
    </row>
    <row r="7351" spans="1:18" hidden="1">
      <c r="A7351" t="s">
        <v>8753</v>
      </c>
      <c r="B7351" t="s">
        <v>5353</v>
      </c>
      <c r="C7351">
        <v>26</v>
      </c>
      <c r="D7351" t="s">
        <v>88</v>
      </c>
      <c r="E7351" t="s">
        <v>10126</v>
      </c>
      <c r="F7351" t="s">
        <v>183</v>
      </c>
      <c r="G7351" t="s">
        <v>183</v>
      </c>
      <c r="H7351">
        <v>5</v>
      </c>
      <c r="I7351">
        <v>2</v>
      </c>
      <c r="J7351" t="s">
        <v>84</v>
      </c>
      <c r="K7351" t="s">
        <v>31</v>
      </c>
      <c r="L7351" t="s">
        <v>316</v>
      </c>
      <c r="N7351" s="52">
        <v>2190336</v>
      </c>
      <c r="O7351" s="52">
        <v>2065584.0000000002</v>
      </c>
      <c r="P7351">
        <v>1</v>
      </c>
      <c r="Q7351">
        <v>1</v>
      </c>
      <c r="R7351">
        <v>12657</v>
      </c>
    </row>
    <row r="7352" spans="1:18" hidden="1">
      <c r="A7352" t="s">
        <v>8754</v>
      </c>
      <c r="B7352" t="s">
        <v>5355</v>
      </c>
      <c r="C7352">
        <v>27</v>
      </c>
      <c r="D7352" t="s">
        <v>88</v>
      </c>
      <c r="E7352" t="s">
        <v>10127</v>
      </c>
      <c r="F7352" t="s">
        <v>183</v>
      </c>
      <c r="G7352" t="s">
        <v>183</v>
      </c>
      <c r="H7352">
        <v>5</v>
      </c>
      <c r="I7352">
        <v>3</v>
      </c>
      <c r="J7352" t="s">
        <v>84</v>
      </c>
      <c r="K7352" t="s">
        <v>31</v>
      </c>
      <c r="L7352" t="s">
        <v>316</v>
      </c>
      <c r="N7352" s="52">
        <v>2201376</v>
      </c>
      <c r="O7352" s="52">
        <v>2076624.0000000002</v>
      </c>
      <c r="P7352">
        <v>1</v>
      </c>
      <c r="Q7352">
        <v>1</v>
      </c>
      <c r="R7352">
        <v>12659</v>
      </c>
    </row>
    <row r="7353" spans="1:18" hidden="1">
      <c r="A7353" t="s">
        <v>8755</v>
      </c>
      <c r="B7353" t="s">
        <v>5357</v>
      </c>
      <c r="C7353">
        <v>28</v>
      </c>
      <c r="D7353" t="s">
        <v>88</v>
      </c>
      <c r="E7353" t="s">
        <v>10128</v>
      </c>
      <c r="F7353" t="s">
        <v>184</v>
      </c>
      <c r="G7353" t="s">
        <v>184</v>
      </c>
      <c r="H7353">
        <v>5</v>
      </c>
      <c r="I7353">
        <v>1</v>
      </c>
      <c r="J7353" t="s">
        <v>84</v>
      </c>
      <c r="K7353" t="s">
        <v>31</v>
      </c>
      <c r="L7353" t="s">
        <v>316</v>
      </c>
      <c r="N7353" s="52">
        <v>5444928</v>
      </c>
      <c r="O7353" s="52">
        <v>5122560</v>
      </c>
      <c r="P7353">
        <v>1</v>
      </c>
      <c r="Q7353">
        <v>1</v>
      </c>
      <c r="R7353">
        <v>12661</v>
      </c>
    </row>
    <row r="7354" spans="1:18" hidden="1">
      <c r="A7354" t="s">
        <v>8756</v>
      </c>
      <c r="B7354" t="s">
        <v>5359</v>
      </c>
      <c r="C7354">
        <v>29</v>
      </c>
      <c r="D7354" t="s">
        <v>88</v>
      </c>
      <c r="E7354" t="s">
        <v>10129</v>
      </c>
      <c r="F7354" t="s">
        <v>184</v>
      </c>
      <c r="G7354" t="s">
        <v>184</v>
      </c>
      <c r="H7354">
        <v>5</v>
      </c>
      <c r="I7354">
        <v>2</v>
      </c>
      <c r="J7354" t="s">
        <v>84</v>
      </c>
      <c r="K7354" t="s">
        <v>31</v>
      </c>
      <c r="L7354" t="s">
        <v>316</v>
      </c>
      <c r="N7354" s="52">
        <v>5489088</v>
      </c>
      <c r="O7354" s="52">
        <v>5166720</v>
      </c>
      <c r="P7354">
        <v>1</v>
      </c>
      <c r="Q7354">
        <v>1</v>
      </c>
      <c r="R7354">
        <v>12663</v>
      </c>
    </row>
    <row r="7355" spans="1:18" hidden="1">
      <c r="A7355" t="s">
        <v>8757</v>
      </c>
      <c r="B7355" t="s">
        <v>5361</v>
      </c>
      <c r="C7355">
        <v>30</v>
      </c>
      <c r="D7355" t="s">
        <v>88</v>
      </c>
      <c r="E7355" t="s">
        <v>10130</v>
      </c>
      <c r="F7355" t="s">
        <v>184</v>
      </c>
      <c r="G7355" t="s">
        <v>184</v>
      </c>
      <c r="H7355">
        <v>5</v>
      </c>
      <c r="I7355">
        <v>3</v>
      </c>
      <c r="J7355" t="s">
        <v>84</v>
      </c>
      <c r="K7355" t="s">
        <v>31</v>
      </c>
      <c r="L7355" t="s">
        <v>316</v>
      </c>
      <c r="N7355" s="52">
        <v>5511168</v>
      </c>
      <c r="O7355" s="52">
        <v>5188800</v>
      </c>
      <c r="P7355">
        <v>1</v>
      </c>
      <c r="Q7355">
        <v>1</v>
      </c>
      <c r="R7355">
        <v>12665</v>
      </c>
    </row>
    <row r="7356" spans="1:18" hidden="1">
      <c r="A7356" t="s">
        <v>8758</v>
      </c>
      <c r="B7356" t="s">
        <v>5363</v>
      </c>
      <c r="C7356">
        <v>31</v>
      </c>
      <c r="D7356" t="s">
        <v>88</v>
      </c>
      <c r="E7356" t="s">
        <v>10131</v>
      </c>
      <c r="F7356" t="s">
        <v>185</v>
      </c>
      <c r="G7356" t="s">
        <v>185</v>
      </c>
      <c r="H7356">
        <v>5</v>
      </c>
      <c r="I7356">
        <v>1</v>
      </c>
      <c r="J7356" t="s">
        <v>84</v>
      </c>
      <c r="K7356" t="s">
        <v>31</v>
      </c>
      <c r="L7356" t="s">
        <v>316</v>
      </c>
      <c r="N7356" s="52">
        <v>8224800.0000000009</v>
      </c>
      <c r="O7356" s="52">
        <v>7728000.0000000019</v>
      </c>
      <c r="P7356">
        <v>1</v>
      </c>
      <c r="Q7356">
        <v>1</v>
      </c>
      <c r="R7356">
        <v>12667</v>
      </c>
    </row>
    <row r="7357" spans="1:18" hidden="1">
      <c r="A7357" t="s">
        <v>8759</v>
      </c>
      <c r="B7357" t="s">
        <v>5365</v>
      </c>
      <c r="C7357">
        <v>32</v>
      </c>
      <c r="D7357" t="s">
        <v>88</v>
      </c>
      <c r="E7357" t="s">
        <v>10132</v>
      </c>
      <c r="F7357" t="s">
        <v>185</v>
      </c>
      <c r="G7357" t="s">
        <v>185</v>
      </c>
      <c r="H7357">
        <v>5</v>
      </c>
      <c r="I7357">
        <v>2</v>
      </c>
      <c r="J7357" t="s">
        <v>84</v>
      </c>
      <c r="K7357" t="s">
        <v>31</v>
      </c>
      <c r="L7357" t="s">
        <v>316</v>
      </c>
      <c r="N7357" s="52">
        <v>8280000.0000000009</v>
      </c>
      <c r="O7357" s="52">
        <v>7783200.0000000009</v>
      </c>
      <c r="P7357">
        <v>1</v>
      </c>
      <c r="Q7357">
        <v>1</v>
      </c>
      <c r="R7357">
        <v>12669</v>
      </c>
    </row>
    <row r="7358" spans="1:18" hidden="1">
      <c r="A7358" t="s">
        <v>8760</v>
      </c>
      <c r="B7358" t="s">
        <v>5367</v>
      </c>
      <c r="C7358">
        <v>33</v>
      </c>
      <c r="D7358" t="s">
        <v>88</v>
      </c>
      <c r="E7358" t="s">
        <v>10133</v>
      </c>
      <c r="F7358" t="s">
        <v>185</v>
      </c>
      <c r="G7358" t="s">
        <v>185</v>
      </c>
      <c r="H7358">
        <v>5</v>
      </c>
      <c r="I7358">
        <v>3</v>
      </c>
      <c r="J7358" t="s">
        <v>84</v>
      </c>
      <c r="K7358" t="s">
        <v>31</v>
      </c>
      <c r="L7358" t="s">
        <v>316</v>
      </c>
      <c r="N7358" s="52">
        <v>8291040.0000000009</v>
      </c>
      <c r="O7358" s="52">
        <v>7794240.0000000009</v>
      </c>
      <c r="P7358">
        <v>1</v>
      </c>
      <c r="Q7358">
        <v>1</v>
      </c>
      <c r="R7358">
        <v>12671</v>
      </c>
    </row>
    <row r="7359" spans="1:18" hidden="1">
      <c r="A7359" t="s">
        <v>8761</v>
      </c>
      <c r="B7359" t="s">
        <v>5369</v>
      </c>
      <c r="C7359">
        <v>34</v>
      </c>
      <c r="D7359" t="s">
        <v>88</v>
      </c>
      <c r="E7359" t="s">
        <v>10134</v>
      </c>
      <c r="F7359" t="s">
        <v>186</v>
      </c>
      <c r="G7359" t="s">
        <v>186</v>
      </c>
      <c r="H7359">
        <v>5</v>
      </c>
      <c r="I7359">
        <v>1</v>
      </c>
      <c r="J7359" t="s">
        <v>84</v>
      </c>
      <c r="K7359" t="s">
        <v>31</v>
      </c>
      <c r="L7359" t="s">
        <v>316</v>
      </c>
      <c r="N7359" s="52">
        <v>9858720</v>
      </c>
      <c r="O7359" s="52">
        <v>9306720</v>
      </c>
      <c r="P7359">
        <v>1</v>
      </c>
      <c r="Q7359">
        <v>1</v>
      </c>
      <c r="R7359">
        <v>12673</v>
      </c>
    </row>
    <row r="7360" spans="1:18" hidden="1">
      <c r="A7360" t="s">
        <v>8762</v>
      </c>
      <c r="B7360" t="s">
        <v>5371</v>
      </c>
      <c r="C7360">
        <v>35</v>
      </c>
      <c r="D7360" t="s">
        <v>88</v>
      </c>
      <c r="E7360" t="s">
        <v>10135</v>
      </c>
      <c r="F7360" t="s">
        <v>186</v>
      </c>
      <c r="G7360" t="s">
        <v>186</v>
      </c>
      <c r="H7360">
        <v>5</v>
      </c>
      <c r="I7360">
        <v>2</v>
      </c>
      <c r="J7360" t="s">
        <v>84</v>
      </c>
      <c r="K7360" t="s">
        <v>31</v>
      </c>
      <c r="L7360" t="s">
        <v>316</v>
      </c>
      <c r="N7360" s="52">
        <v>9936000</v>
      </c>
      <c r="O7360" s="52">
        <v>9384000</v>
      </c>
      <c r="P7360">
        <v>1</v>
      </c>
      <c r="Q7360">
        <v>1</v>
      </c>
      <c r="R7360">
        <v>12675</v>
      </c>
    </row>
    <row r="7361" spans="1:18" hidden="1">
      <c r="A7361" t="s">
        <v>8763</v>
      </c>
      <c r="B7361" t="s">
        <v>5373</v>
      </c>
      <c r="C7361">
        <v>36</v>
      </c>
      <c r="D7361" t="s">
        <v>88</v>
      </c>
      <c r="E7361" t="s">
        <v>10136</v>
      </c>
      <c r="F7361" t="s">
        <v>186</v>
      </c>
      <c r="G7361" t="s">
        <v>186</v>
      </c>
      <c r="H7361">
        <v>5</v>
      </c>
      <c r="I7361">
        <v>3</v>
      </c>
      <c r="J7361" t="s">
        <v>84</v>
      </c>
      <c r="K7361" t="s">
        <v>31</v>
      </c>
      <c r="L7361" t="s">
        <v>316</v>
      </c>
      <c r="N7361" s="52">
        <v>9947040</v>
      </c>
      <c r="O7361" s="52">
        <v>9395040</v>
      </c>
      <c r="P7361">
        <v>1</v>
      </c>
      <c r="Q7361">
        <v>1</v>
      </c>
      <c r="R7361">
        <v>12677</v>
      </c>
    </row>
    <row r="7362" spans="1:18" hidden="1">
      <c r="A7362" t="s">
        <v>8764</v>
      </c>
      <c r="B7362" t="s">
        <v>5375</v>
      </c>
      <c r="C7362">
        <v>37</v>
      </c>
      <c r="D7362" t="s">
        <v>88</v>
      </c>
      <c r="E7362" t="s">
        <v>10137</v>
      </c>
      <c r="F7362" t="s">
        <v>187</v>
      </c>
      <c r="G7362" t="s">
        <v>187</v>
      </c>
      <c r="H7362">
        <v>5</v>
      </c>
      <c r="I7362">
        <v>1</v>
      </c>
      <c r="J7362" t="s">
        <v>84</v>
      </c>
      <c r="K7362" t="s">
        <v>31</v>
      </c>
      <c r="L7362" t="s">
        <v>316</v>
      </c>
      <c r="N7362" s="52">
        <v>1457280.0000000002</v>
      </c>
      <c r="O7362" s="52">
        <v>1391040</v>
      </c>
      <c r="P7362">
        <v>1</v>
      </c>
      <c r="Q7362">
        <v>1</v>
      </c>
      <c r="R7362">
        <v>12679</v>
      </c>
    </row>
    <row r="7363" spans="1:18" hidden="1">
      <c r="A7363" t="s">
        <v>8765</v>
      </c>
      <c r="B7363" t="s">
        <v>5377</v>
      </c>
      <c r="C7363">
        <v>38</v>
      </c>
      <c r="D7363" t="s">
        <v>88</v>
      </c>
      <c r="E7363" t="s">
        <v>10138</v>
      </c>
      <c r="F7363" t="s">
        <v>187</v>
      </c>
      <c r="G7363" t="s">
        <v>187</v>
      </c>
      <c r="H7363">
        <v>5</v>
      </c>
      <c r="I7363">
        <v>2</v>
      </c>
      <c r="J7363" t="s">
        <v>84</v>
      </c>
      <c r="K7363" t="s">
        <v>31</v>
      </c>
      <c r="L7363" t="s">
        <v>316</v>
      </c>
      <c r="N7363" s="52">
        <v>1490400.0000000002</v>
      </c>
      <c r="O7363" s="52">
        <v>1424160.0000000002</v>
      </c>
      <c r="P7363">
        <v>1</v>
      </c>
      <c r="Q7363">
        <v>1</v>
      </c>
      <c r="R7363">
        <v>12681</v>
      </c>
    </row>
    <row r="7364" spans="1:18" hidden="1">
      <c r="A7364" t="s">
        <v>8766</v>
      </c>
      <c r="B7364" t="s">
        <v>5379</v>
      </c>
      <c r="C7364">
        <v>39</v>
      </c>
      <c r="D7364" t="s">
        <v>88</v>
      </c>
      <c r="E7364" t="s">
        <v>10139</v>
      </c>
      <c r="F7364" t="s">
        <v>187</v>
      </c>
      <c r="G7364" t="s">
        <v>187</v>
      </c>
      <c r="H7364">
        <v>5</v>
      </c>
      <c r="I7364">
        <v>3</v>
      </c>
      <c r="J7364" t="s">
        <v>84</v>
      </c>
      <c r="K7364" t="s">
        <v>31</v>
      </c>
      <c r="L7364" t="s">
        <v>316</v>
      </c>
      <c r="N7364" s="52">
        <v>1501440.0000000002</v>
      </c>
      <c r="O7364" s="52">
        <v>1435200.0000000002</v>
      </c>
      <c r="P7364">
        <v>1</v>
      </c>
      <c r="Q7364">
        <v>1</v>
      </c>
      <c r="R7364">
        <v>12683</v>
      </c>
    </row>
    <row r="7365" spans="1:18" hidden="1">
      <c r="A7365" t="s">
        <v>8767</v>
      </c>
      <c r="B7365" t="s">
        <v>5381</v>
      </c>
      <c r="C7365">
        <v>40</v>
      </c>
      <c r="D7365" t="s">
        <v>88</v>
      </c>
      <c r="E7365" t="s">
        <v>10140</v>
      </c>
      <c r="F7365" t="s">
        <v>188</v>
      </c>
      <c r="G7365" t="s">
        <v>188</v>
      </c>
      <c r="H7365">
        <v>5</v>
      </c>
      <c r="I7365">
        <v>1</v>
      </c>
      <c r="J7365" t="s">
        <v>84</v>
      </c>
      <c r="K7365" t="s">
        <v>31</v>
      </c>
      <c r="L7365" t="s">
        <v>316</v>
      </c>
      <c r="N7365" s="52">
        <v>634800</v>
      </c>
      <c r="O7365" s="52">
        <v>608304</v>
      </c>
      <c r="P7365">
        <v>1</v>
      </c>
      <c r="Q7365">
        <v>1</v>
      </c>
      <c r="R7365">
        <v>12685</v>
      </c>
    </row>
    <row r="7366" spans="1:18" hidden="1">
      <c r="A7366" t="s">
        <v>8768</v>
      </c>
      <c r="B7366" t="s">
        <v>5383</v>
      </c>
      <c r="C7366">
        <v>41</v>
      </c>
      <c r="D7366" t="s">
        <v>88</v>
      </c>
      <c r="E7366" t="s">
        <v>10141</v>
      </c>
      <c r="F7366" t="s">
        <v>188</v>
      </c>
      <c r="G7366" t="s">
        <v>188</v>
      </c>
      <c r="H7366">
        <v>5</v>
      </c>
      <c r="I7366">
        <v>2</v>
      </c>
      <c r="J7366" t="s">
        <v>84</v>
      </c>
      <c r="K7366" t="s">
        <v>31</v>
      </c>
      <c r="L7366" t="s">
        <v>316</v>
      </c>
      <c r="N7366" s="52">
        <v>656880</v>
      </c>
      <c r="O7366" s="52">
        <v>630384</v>
      </c>
      <c r="P7366">
        <v>1</v>
      </c>
      <c r="Q7366">
        <v>1</v>
      </c>
      <c r="R7366">
        <v>12687</v>
      </c>
    </row>
    <row r="7367" spans="1:18" hidden="1">
      <c r="A7367" t="s">
        <v>8769</v>
      </c>
      <c r="B7367" t="s">
        <v>5385</v>
      </c>
      <c r="C7367">
        <v>42</v>
      </c>
      <c r="D7367" t="s">
        <v>88</v>
      </c>
      <c r="E7367" t="s">
        <v>10142</v>
      </c>
      <c r="F7367" t="s">
        <v>188</v>
      </c>
      <c r="G7367" t="s">
        <v>188</v>
      </c>
      <c r="H7367">
        <v>5</v>
      </c>
      <c r="I7367">
        <v>3</v>
      </c>
      <c r="J7367" t="s">
        <v>84</v>
      </c>
      <c r="K7367" t="s">
        <v>31</v>
      </c>
      <c r="L7367" t="s">
        <v>316</v>
      </c>
      <c r="N7367" s="52">
        <v>667920</v>
      </c>
      <c r="O7367" s="52">
        <v>641424</v>
      </c>
      <c r="P7367">
        <v>1</v>
      </c>
      <c r="Q7367">
        <v>1</v>
      </c>
      <c r="R7367">
        <v>12689</v>
      </c>
    </row>
    <row r="7368" spans="1:18" hidden="1">
      <c r="A7368" t="s">
        <v>8770</v>
      </c>
      <c r="B7368" t="s">
        <v>5387</v>
      </c>
      <c r="C7368">
        <v>43</v>
      </c>
      <c r="D7368" t="s">
        <v>88</v>
      </c>
      <c r="E7368" t="s">
        <v>10143</v>
      </c>
      <c r="F7368" t="s">
        <v>189</v>
      </c>
      <c r="G7368" t="s">
        <v>189</v>
      </c>
      <c r="H7368">
        <v>5</v>
      </c>
      <c r="I7368">
        <v>1</v>
      </c>
      <c r="J7368" t="s">
        <v>84</v>
      </c>
      <c r="K7368" t="s">
        <v>31</v>
      </c>
      <c r="L7368" t="s">
        <v>316</v>
      </c>
      <c r="N7368" s="52">
        <v>2977488.0000000005</v>
      </c>
      <c r="O7368" s="52">
        <v>2847216.0000000005</v>
      </c>
      <c r="P7368">
        <v>1</v>
      </c>
      <c r="Q7368">
        <v>1</v>
      </c>
      <c r="R7368">
        <v>12691</v>
      </c>
    </row>
    <row r="7369" spans="1:18" hidden="1">
      <c r="A7369" t="s">
        <v>8771</v>
      </c>
      <c r="B7369" t="s">
        <v>5389</v>
      </c>
      <c r="C7369">
        <v>44</v>
      </c>
      <c r="D7369" t="s">
        <v>88</v>
      </c>
      <c r="E7369" t="s">
        <v>10144</v>
      </c>
      <c r="F7369" t="s">
        <v>189</v>
      </c>
      <c r="G7369" t="s">
        <v>189</v>
      </c>
      <c r="H7369">
        <v>5</v>
      </c>
      <c r="I7369">
        <v>2</v>
      </c>
      <c r="J7369" t="s">
        <v>84</v>
      </c>
      <c r="K7369" t="s">
        <v>31</v>
      </c>
      <c r="L7369" t="s">
        <v>316</v>
      </c>
      <c r="N7369" s="52">
        <v>3010608.0000000005</v>
      </c>
      <c r="O7369" s="52">
        <v>2880336.0000000005</v>
      </c>
      <c r="P7369">
        <v>1</v>
      </c>
      <c r="Q7369">
        <v>1</v>
      </c>
      <c r="R7369">
        <v>12693</v>
      </c>
    </row>
    <row r="7370" spans="1:18" hidden="1">
      <c r="A7370" t="s">
        <v>8772</v>
      </c>
      <c r="B7370" t="s">
        <v>5391</v>
      </c>
      <c r="C7370">
        <v>45</v>
      </c>
      <c r="D7370" t="s">
        <v>88</v>
      </c>
      <c r="E7370" t="s">
        <v>10145</v>
      </c>
      <c r="F7370" t="s">
        <v>189</v>
      </c>
      <c r="G7370" t="s">
        <v>189</v>
      </c>
      <c r="H7370">
        <v>5</v>
      </c>
      <c r="I7370">
        <v>3</v>
      </c>
      <c r="J7370" t="s">
        <v>84</v>
      </c>
      <c r="K7370" t="s">
        <v>31</v>
      </c>
      <c r="L7370" t="s">
        <v>316</v>
      </c>
      <c r="N7370" s="52">
        <v>3032687.9999999995</v>
      </c>
      <c r="O7370" s="52">
        <v>2902415.9999999995</v>
      </c>
      <c r="P7370">
        <v>1</v>
      </c>
      <c r="Q7370">
        <v>1</v>
      </c>
      <c r="R7370">
        <v>12695</v>
      </c>
    </row>
    <row r="7371" spans="1:18" hidden="1">
      <c r="A7371" t="s">
        <v>8773</v>
      </c>
      <c r="B7371" t="s">
        <v>5393</v>
      </c>
      <c r="C7371">
        <v>46</v>
      </c>
      <c r="D7371" t="s">
        <v>88</v>
      </c>
      <c r="E7371" t="s">
        <v>10146</v>
      </c>
      <c r="F7371" t="s">
        <v>190</v>
      </c>
      <c r="G7371" t="s">
        <v>190</v>
      </c>
      <c r="H7371">
        <v>5</v>
      </c>
      <c r="I7371">
        <v>1</v>
      </c>
      <c r="J7371" t="s">
        <v>84</v>
      </c>
      <c r="K7371" t="s">
        <v>31</v>
      </c>
      <c r="L7371" t="s">
        <v>316</v>
      </c>
      <c r="N7371" s="52">
        <v>16449600.000000002</v>
      </c>
      <c r="O7371" s="52">
        <v>15736416.000000002</v>
      </c>
      <c r="P7371">
        <v>1</v>
      </c>
      <c r="Q7371">
        <v>1</v>
      </c>
      <c r="R7371">
        <v>12697</v>
      </c>
    </row>
    <row r="7372" spans="1:18" hidden="1">
      <c r="A7372" t="s">
        <v>8774</v>
      </c>
      <c r="B7372" t="s">
        <v>5395</v>
      </c>
      <c r="C7372">
        <v>47</v>
      </c>
      <c r="D7372" t="s">
        <v>88</v>
      </c>
      <c r="E7372" t="s">
        <v>10147</v>
      </c>
      <c r="F7372" t="s">
        <v>190</v>
      </c>
      <c r="G7372" t="s">
        <v>190</v>
      </c>
      <c r="H7372">
        <v>5</v>
      </c>
      <c r="I7372">
        <v>2</v>
      </c>
      <c r="J7372" t="s">
        <v>84</v>
      </c>
      <c r="K7372" t="s">
        <v>31</v>
      </c>
      <c r="L7372" t="s">
        <v>316</v>
      </c>
      <c r="N7372" s="52">
        <v>16560000.000000002</v>
      </c>
      <c r="O7372" s="52">
        <v>15846816.000000002</v>
      </c>
      <c r="P7372">
        <v>1</v>
      </c>
      <c r="Q7372">
        <v>1</v>
      </c>
      <c r="R7372">
        <v>12699</v>
      </c>
    </row>
    <row r="7373" spans="1:18" hidden="1">
      <c r="A7373" t="s">
        <v>8775</v>
      </c>
      <c r="B7373" t="s">
        <v>5397</v>
      </c>
      <c r="C7373">
        <v>48</v>
      </c>
      <c r="D7373" t="s">
        <v>88</v>
      </c>
      <c r="E7373" t="s">
        <v>10148</v>
      </c>
      <c r="F7373" t="s">
        <v>190</v>
      </c>
      <c r="G7373" t="s">
        <v>190</v>
      </c>
      <c r="H7373">
        <v>5</v>
      </c>
      <c r="I7373">
        <v>3</v>
      </c>
      <c r="J7373" t="s">
        <v>84</v>
      </c>
      <c r="K7373" t="s">
        <v>31</v>
      </c>
      <c r="L7373" t="s">
        <v>316</v>
      </c>
      <c r="N7373" s="52">
        <v>16560000.000000002</v>
      </c>
      <c r="O7373" s="52">
        <v>15846816.000000002</v>
      </c>
      <c r="P7373">
        <v>1</v>
      </c>
      <c r="Q7373">
        <v>1</v>
      </c>
      <c r="R7373">
        <v>12701</v>
      </c>
    </row>
    <row r="7374" spans="1:18" hidden="1">
      <c r="A7374" t="s">
        <v>8776</v>
      </c>
      <c r="B7374" t="s">
        <v>5399</v>
      </c>
      <c r="C7374">
        <v>49</v>
      </c>
      <c r="D7374" t="s">
        <v>88</v>
      </c>
      <c r="E7374" t="s">
        <v>10149</v>
      </c>
      <c r="F7374" t="s">
        <v>191</v>
      </c>
      <c r="G7374" t="s">
        <v>191</v>
      </c>
      <c r="H7374">
        <v>5</v>
      </c>
      <c r="I7374">
        <v>1</v>
      </c>
      <c r="J7374" t="s">
        <v>84</v>
      </c>
      <c r="K7374" t="s">
        <v>31</v>
      </c>
      <c r="L7374" t="s">
        <v>316</v>
      </c>
      <c r="N7374" s="52">
        <v>648048</v>
      </c>
      <c r="O7374" s="52">
        <v>640320</v>
      </c>
      <c r="P7374">
        <v>1</v>
      </c>
      <c r="Q7374">
        <v>1</v>
      </c>
      <c r="R7374">
        <v>12703</v>
      </c>
    </row>
    <row r="7375" spans="1:18" hidden="1">
      <c r="A7375" t="s">
        <v>8777</v>
      </c>
      <c r="B7375" t="s">
        <v>5401</v>
      </c>
      <c r="C7375">
        <v>50</v>
      </c>
      <c r="D7375" t="s">
        <v>88</v>
      </c>
      <c r="E7375" t="s">
        <v>10150</v>
      </c>
      <c r="F7375" t="s">
        <v>191</v>
      </c>
      <c r="G7375" t="s">
        <v>191</v>
      </c>
      <c r="H7375">
        <v>5</v>
      </c>
      <c r="I7375">
        <v>2</v>
      </c>
      <c r="J7375" t="s">
        <v>84</v>
      </c>
      <c r="K7375" t="s">
        <v>31</v>
      </c>
      <c r="L7375" t="s">
        <v>316</v>
      </c>
      <c r="N7375" s="52">
        <v>659088</v>
      </c>
      <c r="O7375" s="52">
        <v>651360</v>
      </c>
      <c r="P7375">
        <v>1</v>
      </c>
      <c r="Q7375">
        <v>1</v>
      </c>
      <c r="R7375">
        <v>12705</v>
      </c>
    </row>
    <row r="7376" spans="1:18" hidden="1">
      <c r="A7376" t="s">
        <v>8778</v>
      </c>
      <c r="B7376" t="s">
        <v>5403</v>
      </c>
      <c r="C7376">
        <v>51</v>
      </c>
      <c r="D7376" t="s">
        <v>88</v>
      </c>
      <c r="E7376" t="s">
        <v>10151</v>
      </c>
      <c r="F7376" t="s">
        <v>191</v>
      </c>
      <c r="G7376" t="s">
        <v>191</v>
      </c>
      <c r="H7376">
        <v>5</v>
      </c>
      <c r="I7376">
        <v>3</v>
      </c>
      <c r="J7376" t="s">
        <v>84</v>
      </c>
      <c r="K7376" t="s">
        <v>31</v>
      </c>
      <c r="L7376" t="s">
        <v>316</v>
      </c>
      <c r="N7376" s="52">
        <v>670128</v>
      </c>
      <c r="O7376" s="52">
        <v>662400</v>
      </c>
      <c r="P7376">
        <v>1</v>
      </c>
      <c r="Q7376">
        <v>1</v>
      </c>
      <c r="R7376">
        <v>12707</v>
      </c>
    </row>
    <row r="7377" spans="1:18" hidden="1">
      <c r="A7377" t="s">
        <v>8779</v>
      </c>
      <c r="B7377" t="s">
        <v>5405</v>
      </c>
      <c r="C7377">
        <v>52</v>
      </c>
      <c r="D7377" t="s">
        <v>88</v>
      </c>
      <c r="E7377" t="s">
        <v>10152</v>
      </c>
      <c r="F7377" t="s">
        <v>192</v>
      </c>
      <c r="G7377" t="s">
        <v>192</v>
      </c>
      <c r="H7377">
        <v>5</v>
      </c>
      <c r="I7377">
        <v>1</v>
      </c>
      <c r="J7377" t="s">
        <v>84</v>
      </c>
      <c r="K7377" t="s">
        <v>31</v>
      </c>
      <c r="L7377" t="s">
        <v>316</v>
      </c>
      <c r="N7377" s="52">
        <v>1055424</v>
      </c>
      <c r="O7377" s="52">
        <v>1048800</v>
      </c>
      <c r="P7377">
        <v>1</v>
      </c>
      <c r="Q7377">
        <v>1</v>
      </c>
      <c r="R7377">
        <v>12709</v>
      </c>
    </row>
    <row r="7378" spans="1:18" hidden="1">
      <c r="A7378" t="s">
        <v>8780</v>
      </c>
      <c r="B7378" t="s">
        <v>5407</v>
      </c>
      <c r="C7378">
        <v>53</v>
      </c>
      <c r="D7378" t="s">
        <v>88</v>
      </c>
      <c r="E7378" t="s">
        <v>10153</v>
      </c>
      <c r="F7378" t="s">
        <v>192</v>
      </c>
      <c r="G7378" t="s">
        <v>192</v>
      </c>
      <c r="H7378">
        <v>5</v>
      </c>
      <c r="I7378">
        <v>2</v>
      </c>
      <c r="J7378" t="s">
        <v>84</v>
      </c>
      <c r="K7378" t="s">
        <v>31</v>
      </c>
      <c r="L7378" t="s">
        <v>316</v>
      </c>
      <c r="N7378" s="52">
        <v>1066464</v>
      </c>
      <c r="O7378" s="52">
        <v>1059840</v>
      </c>
      <c r="P7378">
        <v>1</v>
      </c>
      <c r="Q7378">
        <v>1</v>
      </c>
      <c r="R7378">
        <v>12711</v>
      </c>
    </row>
    <row r="7379" spans="1:18" hidden="1">
      <c r="A7379" t="s">
        <v>8781</v>
      </c>
      <c r="B7379" t="s">
        <v>5409</v>
      </c>
      <c r="C7379">
        <v>54</v>
      </c>
      <c r="D7379" t="s">
        <v>88</v>
      </c>
      <c r="E7379" t="s">
        <v>10154</v>
      </c>
      <c r="F7379" t="s">
        <v>192</v>
      </c>
      <c r="G7379" t="s">
        <v>192</v>
      </c>
      <c r="H7379">
        <v>5</v>
      </c>
      <c r="I7379">
        <v>3</v>
      </c>
      <c r="J7379" t="s">
        <v>84</v>
      </c>
      <c r="K7379" t="s">
        <v>31</v>
      </c>
      <c r="L7379" t="s">
        <v>316</v>
      </c>
      <c r="N7379" s="52">
        <v>1077504</v>
      </c>
      <c r="O7379" s="52">
        <v>1070880</v>
      </c>
      <c r="P7379">
        <v>1</v>
      </c>
      <c r="Q7379">
        <v>1</v>
      </c>
      <c r="R7379">
        <v>12713</v>
      </c>
    </row>
    <row r="7380" spans="1:18" hidden="1">
      <c r="A7380" t="s">
        <v>8782</v>
      </c>
      <c r="B7380" t="s">
        <v>5411</v>
      </c>
      <c r="C7380">
        <v>55</v>
      </c>
      <c r="D7380" t="s">
        <v>88</v>
      </c>
      <c r="E7380" t="s">
        <v>10155</v>
      </c>
      <c r="F7380" t="s">
        <v>193</v>
      </c>
      <c r="G7380" t="s">
        <v>193</v>
      </c>
      <c r="H7380">
        <v>5</v>
      </c>
      <c r="I7380">
        <v>1</v>
      </c>
      <c r="J7380" t="s">
        <v>84</v>
      </c>
      <c r="K7380" t="s">
        <v>31</v>
      </c>
      <c r="L7380" t="s">
        <v>316</v>
      </c>
      <c r="N7380" s="52">
        <v>36100800</v>
      </c>
      <c r="O7380" s="52">
        <v>34161072</v>
      </c>
      <c r="P7380">
        <v>1</v>
      </c>
      <c r="Q7380">
        <v>1</v>
      </c>
      <c r="R7380">
        <v>12715</v>
      </c>
    </row>
    <row r="7381" spans="1:18" hidden="1">
      <c r="A7381" t="s">
        <v>8783</v>
      </c>
      <c r="B7381" t="s">
        <v>5413</v>
      </c>
      <c r="C7381">
        <v>56</v>
      </c>
      <c r="D7381" t="s">
        <v>88</v>
      </c>
      <c r="E7381" t="s">
        <v>10156</v>
      </c>
      <c r="F7381" t="s">
        <v>193</v>
      </c>
      <c r="G7381" t="s">
        <v>193</v>
      </c>
      <c r="H7381">
        <v>5</v>
      </c>
      <c r="I7381">
        <v>2</v>
      </c>
      <c r="J7381" t="s">
        <v>84</v>
      </c>
      <c r="K7381" t="s">
        <v>31</v>
      </c>
      <c r="L7381" t="s">
        <v>316</v>
      </c>
      <c r="N7381" s="52">
        <v>36542400</v>
      </c>
      <c r="O7381" s="52">
        <v>34602672</v>
      </c>
      <c r="P7381">
        <v>1</v>
      </c>
      <c r="Q7381">
        <v>1</v>
      </c>
      <c r="R7381">
        <v>12717</v>
      </c>
    </row>
    <row r="7382" spans="1:18" hidden="1">
      <c r="A7382" t="s">
        <v>8784</v>
      </c>
      <c r="B7382" t="s">
        <v>5415</v>
      </c>
      <c r="C7382">
        <v>57</v>
      </c>
      <c r="D7382" t="s">
        <v>88</v>
      </c>
      <c r="E7382" t="s">
        <v>10157</v>
      </c>
      <c r="F7382" t="s">
        <v>193</v>
      </c>
      <c r="G7382" t="s">
        <v>193</v>
      </c>
      <c r="H7382">
        <v>5</v>
      </c>
      <c r="I7382">
        <v>3</v>
      </c>
      <c r="J7382" t="s">
        <v>84</v>
      </c>
      <c r="K7382" t="s">
        <v>31</v>
      </c>
      <c r="L7382" t="s">
        <v>316</v>
      </c>
      <c r="N7382" s="52">
        <v>36542400</v>
      </c>
      <c r="O7382" s="52">
        <v>34602672</v>
      </c>
      <c r="P7382">
        <v>1</v>
      </c>
      <c r="Q7382">
        <v>1</v>
      </c>
      <c r="R7382">
        <v>12719</v>
      </c>
    </row>
    <row r="7383" spans="1:18" hidden="1">
      <c r="A7383" t="s">
        <v>8785</v>
      </c>
      <c r="B7383" t="s">
        <v>5417</v>
      </c>
      <c r="C7383">
        <v>58</v>
      </c>
      <c r="D7383" t="s">
        <v>102</v>
      </c>
      <c r="E7383" t="s">
        <v>10158</v>
      </c>
      <c r="F7383" t="s">
        <v>194</v>
      </c>
      <c r="G7383" t="s">
        <v>176</v>
      </c>
      <c r="H7383">
        <v>5</v>
      </c>
      <c r="I7383" t="s">
        <v>103</v>
      </c>
      <c r="J7383" t="s">
        <v>84</v>
      </c>
      <c r="K7383" t="s">
        <v>31</v>
      </c>
      <c r="L7383" t="s">
        <v>316</v>
      </c>
      <c r="N7383" s="52">
        <v>455952.00000000012</v>
      </c>
      <c r="O7383" s="52">
        <v>437184.00000000006</v>
      </c>
      <c r="P7383">
        <v>1</v>
      </c>
      <c r="Q7383">
        <f>IF(COUNTIF(SolCotizacion!$E:$E,$G7383)&gt;0,1,0)</f>
        <v>0</v>
      </c>
      <c r="R7383">
        <v>12721</v>
      </c>
    </row>
    <row r="7384" spans="1:18" hidden="1">
      <c r="A7384" t="s">
        <v>8786</v>
      </c>
      <c r="B7384" t="s">
        <v>5419</v>
      </c>
      <c r="C7384">
        <v>59</v>
      </c>
      <c r="D7384" t="s">
        <v>102</v>
      </c>
      <c r="E7384" t="s">
        <v>10159</v>
      </c>
      <c r="F7384" t="s">
        <v>195</v>
      </c>
      <c r="G7384" t="s">
        <v>176</v>
      </c>
      <c r="H7384">
        <v>5</v>
      </c>
      <c r="I7384" t="s">
        <v>103</v>
      </c>
      <c r="J7384" t="s">
        <v>84</v>
      </c>
      <c r="K7384" t="s">
        <v>31</v>
      </c>
      <c r="L7384" t="s">
        <v>316</v>
      </c>
      <c r="N7384" s="52">
        <v>1.2144000000000001</v>
      </c>
      <c r="O7384" s="52">
        <v>1.2144000000000001</v>
      </c>
      <c r="P7384">
        <v>1</v>
      </c>
      <c r="Q7384">
        <f>IF(COUNTIF(SolCotizacion!$E:$E,$G7384)&gt;0,1,0)</f>
        <v>0</v>
      </c>
      <c r="R7384">
        <v>12723</v>
      </c>
    </row>
    <row r="7385" spans="1:18" hidden="1">
      <c r="A7385" t="s">
        <v>8787</v>
      </c>
      <c r="B7385" t="s">
        <v>5421</v>
      </c>
      <c r="C7385">
        <v>60</v>
      </c>
      <c r="D7385" t="s">
        <v>102</v>
      </c>
      <c r="E7385" t="s">
        <v>10160</v>
      </c>
      <c r="F7385" t="s">
        <v>196</v>
      </c>
      <c r="G7385" t="s">
        <v>177</v>
      </c>
      <c r="H7385">
        <v>5</v>
      </c>
      <c r="I7385" t="s">
        <v>103</v>
      </c>
      <c r="J7385" t="s">
        <v>84</v>
      </c>
      <c r="K7385" t="s">
        <v>31</v>
      </c>
      <c r="L7385" t="s">
        <v>316</v>
      </c>
      <c r="N7385" s="52">
        <v>55200.000000000007</v>
      </c>
      <c r="O7385" s="52">
        <v>49680.000000000007</v>
      </c>
      <c r="P7385">
        <v>1</v>
      </c>
      <c r="Q7385">
        <f>IF(COUNTIF(SolCotizacion!$E:$E,$G7385)&gt;0,1,0)</f>
        <v>0</v>
      </c>
      <c r="R7385">
        <v>12725</v>
      </c>
    </row>
    <row r="7386" spans="1:18" hidden="1">
      <c r="A7386" t="s">
        <v>8788</v>
      </c>
      <c r="B7386" t="s">
        <v>5423</v>
      </c>
      <c r="C7386">
        <v>61</v>
      </c>
      <c r="D7386" t="s">
        <v>102</v>
      </c>
      <c r="E7386" t="s">
        <v>10161</v>
      </c>
      <c r="F7386" t="s">
        <v>197</v>
      </c>
      <c r="G7386" t="s">
        <v>178</v>
      </c>
      <c r="H7386">
        <v>5</v>
      </c>
      <c r="I7386" t="s">
        <v>103</v>
      </c>
      <c r="J7386" t="s">
        <v>84</v>
      </c>
      <c r="K7386" t="s">
        <v>31</v>
      </c>
      <c r="L7386" t="s">
        <v>316</v>
      </c>
      <c r="N7386" s="52">
        <v>55200.000000000007</v>
      </c>
      <c r="O7386" s="52">
        <v>49680.000000000007</v>
      </c>
      <c r="P7386">
        <v>1</v>
      </c>
      <c r="Q7386">
        <f>IF(COUNTIF(SolCotizacion!$E:$E,$G7386)&gt;0,1,0)</f>
        <v>0</v>
      </c>
      <c r="R7386">
        <v>12727</v>
      </c>
    </row>
    <row r="7387" spans="1:18" hidden="1">
      <c r="A7387" t="s">
        <v>8789</v>
      </c>
      <c r="B7387" t="s">
        <v>5425</v>
      </c>
      <c r="C7387">
        <v>63</v>
      </c>
      <c r="D7387" t="s">
        <v>102</v>
      </c>
      <c r="E7387" t="s">
        <v>10162</v>
      </c>
      <c r="F7387" t="s">
        <v>198</v>
      </c>
      <c r="G7387" t="s">
        <v>179</v>
      </c>
      <c r="H7387">
        <v>5</v>
      </c>
      <c r="I7387" t="s">
        <v>103</v>
      </c>
      <c r="J7387" t="s">
        <v>84</v>
      </c>
      <c r="K7387" t="s">
        <v>31</v>
      </c>
      <c r="L7387" t="s">
        <v>316</v>
      </c>
      <c r="N7387" s="52">
        <v>30912.000000000004</v>
      </c>
      <c r="O7387" s="52">
        <v>30360.000000000004</v>
      </c>
      <c r="P7387">
        <v>1</v>
      </c>
      <c r="Q7387">
        <f>IF(COUNTIF(SolCotizacion!$E:$E,$G7387)&gt;0,1,0)</f>
        <v>0</v>
      </c>
      <c r="R7387">
        <v>12731</v>
      </c>
    </row>
    <row r="7388" spans="1:18" hidden="1">
      <c r="A7388" t="s">
        <v>8790</v>
      </c>
      <c r="B7388" t="s">
        <v>5427</v>
      </c>
      <c r="C7388">
        <v>64</v>
      </c>
      <c r="D7388" t="s">
        <v>102</v>
      </c>
      <c r="E7388" t="s">
        <v>10163</v>
      </c>
      <c r="F7388" t="s">
        <v>199</v>
      </c>
      <c r="G7388" t="s">
        <v>180</v>
      </c>
      <c r="H7388">
        <v>5</v>
      </c>
      <c r="I7388" t="s">
        <v>103</v>
      </c>
      <c r="J7388" t="s">
        <v>84</v>
      </c>
      <c r="K7388" t="s">
        <v>31</v>
      </c>
      <c r="L7388" t="s">
        <v>316</v>
      </c>
      <c r="N7388" s="52">
        <v>1.1923200000000003</v>
      </c>
      <c r="O7388" s="52">
        <v>1.1923200000000003</v>
      </c>
      <c r="P7388">
        <v>1</v>
      </c>
      <c r="Q7388">
        <f>IF(COUNTIF(SolCotizacion!$E:$E,$G7388)&gt;0,1,0)</f>
        <v>0</v>
      </c>
      <c r="R7388">
        <v>12733</v>
      </c>
    </row>
    <row r="7389" spans="1:18" hidden="1">
      <c r="A7389" t="s">
        <v>8791</v>
      </c>
      <c r="B7389" t="s">
        <v>5429</v>
      </c>
      <c r="C7389">
        <v>65</v>
      </c>
      <c r="D7389" t="s">
        <v>102</v>
      </c>
      <c r="E7389" t="s">
        <v>10164</v>
      </c>
      <c r="F7389" t="s">
        <v>200</v>
      </c>
      <c r="G7389" t="s">
        <v>180</v>
      </c>
      <c r="H7389">
        <v>5</v>
      </c>
      <c r="I7389" t="s">
        <v>103</v>
      </c>
      <c r="J7389" t="s">
        <v>84</v>
      </c>
      <c r="K7389" t="s">
        <v>31</v>
      </c>
      <c r="L7389" t="s">
        <v>316</v>
      </c>
      <c r="N7389" s="52">
        <v>1.1923200000000003</v>
      </c>
      <c r="O7389" s="52">
        <v>1.1923200000000003</v>
      </c>
      <c r="P7389">
        <v>1</v>
      </c>
      <c r="Q7389">
        <f>IF(COUNTIF(SolCotizacion!$E:$E,$G7389)&gt;0,1,0)</f>
        <v>0</v>
      </c>
      <c r="R7389">
        <v>12735</v>
      </c>
    </row>
    <row r="7390" spans="1:18" hidden="1">
      <c r="A7390" t="s">
        <v>8792</v>
      </c>
      <c r="B7390" t="s">
        <v>5431</v>
      </c>
      <c r="C7390">
        <v>66</v>
      </c>
      <c r="D7390" t="s">
        <v>102</v>
      </c>
      <c r="E7390" t="s">
        <v>10165</v>
      </c>
      <c r="F7390" t="s">
        <v>201</v>
      </c>
      <c r="G7390" t="s">
        <v>180</v>
      </c>
      <c r="H7390">
        <v>5</v>
      </c>
      <c r="I7390" t="s">
        <v>103</v>
      </c>
      <c r="J7390" t="s">
        <v>84</v>
      </c>
      <c r="K7390" t="s">
        <v>31</v>
      </c>
      <c r="L7390" t="s">
        <v>316</v>
      </c>
      <c r="N7390" s="52">
        <v>390816.00000000006</v>
      </c>
      <c r="O7390" s="52">
        <v>370944.00000000006</v>
      </c>
      <c r="P7390">
        <v>1</v>
      </c>
      <c r="Q7390">
        <f>IF(COUNTIF(SolCotizacion!$E:$E,$G7390)&gt;0,1,0)</f>
        <v>0</v>
      </c>
      <c r="R7390">
        <v>12737</v>
      </c>
    </row>
    <row r="7391" spans="1:18" hidden="1">
      <c r="A7391" t="s">
        <v>8793</v>
      </c>
      <c r="B7391" t="s">
        <v>5433</v>
      </c>
      <c r="C7391">
        <v>67</v>
      </c>
      <c r="D7391" t="s">
        <v>102</v>
      </c>
      <c r="E7391" t="s">
        <v>10166</v>
      </c>
      <c r="F7391" t="s">
        <v>202</v>
      </c>
      <c r="G7391" t="s">
        <v>181</v>
      </c>
      <c r="H7391">
        <v>5</v>
      </c>
      <c r="I7391" t="s">
        <v>103</v>
      </c>
      <c r="J7391" t="s">
        <v>84</v>
      </c>
      <c r="K7391" t="s">
        <v>31</v>
      </c>
      <c r="L7391" t="s">
        <v>316</v>
      </c>
      <c r="N7391" s="52">
        <v>724224.00000000012</v>
      </c>
      <c r="O7391" s="52">
        <v>687792</v>
      </c>
      <c r="P7391">
        <v>1</v>
      </c>
      <c r="Q7391">
        <f>IF(COUNTIF(SolCotizacion!$E:$E,$G7391)&gt;0,1,0)</f>
        <v>0</v>
      </c>
      <c r="R7391">
        <v>12739</v>
      </c>
    </row>
    <row r="7392" spans="1:18" hidden="1">
      <c r="A7392" t="s">
        <v>8794</v>
      </c>
      <c r="B7392" t="s">
        <v>5435</v>
      </c>
      <c r="C7392">
        <v>68</v>
      </c>
      <c r="D7392" t="s">
        <v>102</v>
      </c>
      <c r="E7392" t="s">
        <v>10167</v>
      </c>
      <c r="F7392" t="s">
        <v>203</v>
      </c>
      <c r="G7392" t="s">
        <v>181</v>
      </c>
      <c r="H7392">
        <v>5</v>
      </c>
      <c r="I7392" t="s">
        <v>103</v>
      </c>
      <c r="J7392" t="s">
        <v>84</v>
      </c>
      <c r="K7392" t="s">
        <v>31</v>
      </c>
      <c r="L7392" t="s">
        <v>316</v>
      </c>
      <c r="N7392" s="52">
        <v>276000</v>
      </c>
      <c r="O7392" s="52">
        <v>260544</v>
      </c>
      <c r="P7392">
        <v>1</v>
      </c>
      <c r="Q7392">
        <f>IF(COUNTIF(SolCotizacion!$E:$E,$G7392)&gt;0,1,0)</f>
        <v>0</v>
      </c>
      <c r="R7392">
        <v>12741</v>
      </c>
    </row>
    <row r="7393" spans="1:18" hidden="1">
      <c r="A7393" t="s">
        <v>8795</v>
      </c>
      <c r="B7393" t="s">
        <v>5437</v>
      </c>
      <c r="C7393">
        <v>69</v>
      </c>
      <c r="D7393" t="s">
        <v>102</v>
      </c>
      <c r="E7393" t="s">
        <v>10168</v>
      </c>
      <c r="F7393" t="s">
        <v>204</v>
      </c>
      <c r="G7393" t="s">
        <v>181</v>
      </c>
      <c r="H7393">
        <v>5</v>
      </c>
      <c r="I7393" t="s">
        <v>103</v>
      </c>
      <c r="J7393" t="s">
        <v>84</v>
      </c>
      <c r="K7393" t="s">
        <v>31</v>
      </c>
      <c r="L7393" t="s">
        <v>316</v>
      </c>
      <c r="N7393" s="52">
        <v>1002432.0000000001</v>
      </c>
      <c r="O7393" s="52">
        <v>951648.00000000012</v>
      </c>
      <c r="P7393">
        <v>1</v>
      </c>
      <c r="Q7393">
        <f>IF(COUNTIF(SolCotizacion!$E:$E,$G7393)&gt;0,1,0)</f>
        <v>0</v>
      </c>
      <c r="R7393">
        <v>12743</v>
      </c>
    </row>
    <row r="7394" spans="1:18" hidden="1">
      <c r="A7394" t="s">
        <v>8796</v>
      </c>
      <c r="B7394" t="s">
        <v>5439</v>
      </c>
      <c r="C7394">
        <v>70</v>
      </c>
      <c r="D7394" t="s">
        <v>102</v>
      </c>
      <c r="E7394" t="s">
        <v>10169</v>
      </c>
      <c r="F7394" t="s">
        <v>205</v>
      </c>
      <c r="G7394" t="s">
        <v>181</v>
      </c>
      <c r="H7394">
        <v>5</v>
      </c>
      <c r="I7394" t="s">
        <v>103</v>
      </c>
      <c r="J7394" t="s">
        <v>84</v>
      </c>
      <c r="K7394" t="s">
        <v>31</v>
      </c>
      <c r="L7394" t="s">
        <v>316</v>
      </c>
      <c r="N7394" s="52">
        <v>2945471.9999999995</v>
      </c>
      <c r="O7394" s="52">
        <v>2797536.0000000005</v>
      </c>
      <c r="P7394">
        <v>1</v>
      </c>
      <c r="Q7394">
        <f>IF(COUNTIF(SolCotizacion!$E:$E,$G7394)&gt;0,1,0)</f>
        <v>0</v>
      </c>
      <c r="R7394">
        <v>12745</v>
      </c>
    </row>
    <row r="7395" spans="1:18" hidden="1">
      <c r="A7395" t="s">
        <v>8797</v>
      </c>
      <c r="B7395" t="s">
        <v>5441</v>
      </c>
      <c r="C7395">
        <v>71</v>
      </c>
      <c r="D7395" t="s">
        <v>102</v>
      </c>
      <c r="E7395" t="s">
        <v>10170</v>
      </c>
      <c r="F7395" t="s">
        <v>206</v>
      </c>
      <c r="G7395" t="s">
        <v>182</v>
      </c>
      <c r="H7395">
        <v>5</v>
      </c>
      <c r="I7395" t="s">
        <v>103</v>
      </c>
      <c r="J7395" t="s">
        <v>84</v>
      </c>
      <c r="K7395" t="s">
        <v>31</v>
      </c>
      <c r="L7395" t="s">
        <v>316</v>
      </c>
      <c r="N7395" s="52">
        <v>1.1923200000000003</v>
      </c>
      <c r="O7395" s="52">
        <v>1.1923200000000003</v>
      </c>
      <c r="P7395">
        <v>1</v>
      </c>
      <c r="Q7395">
        <f>IF(COUNTIF(SolCotizacion!$E:$E,$G7395)&gt;0,1,0)</f>
        <v>0</v>
      </c>
      <c r="R7395">
        <v>12747</v>
      </c>
    </row>
    <row r="7396" spans="1:18" hidden="1">
      <c r="A7396" t="s">
        <v>8798</v>
      </c>
      <c r="B7396" t="s">
        <v>5443</v>
      </c>
      <c r="C7396">
        <v>72</v>
      </c>
      <c r="D7396" t="s">
        <v>102</v>
      </c>
      <c r="E7396" t="s">
        <v>10171</v>
      </c>
      <c r="F7396" t="s">
        <v>207</v>
      </c>
      <c r="G7396" t="s">
        <v>182</v>
      </c>
      <c r="H7396">
        <v>5</v>
      </c>
      <c r="I7396" t="s">
        <v>103</v>
      </c>
      <c r="J7396" t="s">
        <v>84</v>
      </c>
      <c r="K7396" t="s">
        <v>31</v>
      </c>
      <c r="L7396" t="s">
        <v>316</v>
      </c>
      <c r="N7396" s="52">
        <v>494592.00000000006</v>
      </c>
      <c r="O7396" s="52">
        <v>470304.00000000006</v>
      </c>
      <c r="P7396">
        <v>1</v>
      </c>
      <c r="Q7396">
        <f>IF(COUNTIF(SolCotizacion!$E:$E,$G7396)&gt;0,1,0)</f>
        <v>0</v>
      </c>
      <c r="R7396">
        <v>12749</v>
      </c>
    </row>
    <row r="7397" spans="1:18" hidden="1">
      <c r="A7397" t="s">
        <v>8799</v>
      </c>
      <c r="B7397" t="s">
        <v>5445</v>
      </c>
      <c r="C7397">
        <v>73</v>
      </c>
      <c r="D7397" t="s">
        <v>102</v>
      </c>
      <c r="E7397" t="s">
        <v>10172</v>
      </c>
      <c r="F7397" t="s">
        <v>208</v>
      </c>
      <c r="G7397" t="s">
        <v>182</v>
      </c>
      <c r="H7397">
        <v>5</v>
      </c>
      <c r="I7397" t="s">
        <v>103</v>
      </c>
      <c r="J7397" t="s">
        <v>84</v>
      </c>
      <c r="K7397" t="s">
        <v>31</v>
      </c>
      <c r="L7397" t="s">
        <v>316</v>
      </c>
      <c r="N7397" s="52">
        <v>1.1923200000000003</v>
      </c>
      <c r="O7397" s="52">
        <v>1.1923200000000003</v>
      </c>
      <c r="P7397">
        <v>1</v>
      </c>
      <c r="Q7397">
        <f>IF(COUNTIF(SolCotizacion!$E:$E,$G7397)&gt;0,1,0)</f>
        <v>0</v>
      </c>
      <c r="R7397">
        <v>12751</v>
      </c>
    </row>
    <row r="7398" spans="1:18" hidden="1">
      <c r="A7398" t="s">
        <v>8800</v>
      </c>
      <c r="B7398" t="s">
        <v>5447</v>
      </c>
      <c r="C7398">
        <v>74</v>
      </c>
      <c r="D7398" t="s">
        <v>102</v>
      </c>
      <c r="E7398" t="s">
        <v>10173</v>
      </c>
      <c r="F7398" t="s">
        <v>209</v>
      </c>
      <c r="G7398" t="s">
        <v>183</v>
      </c>
      <c r="H7398">
        <v>5</v>
      </c>
      <c r="I7398" t="s">
        <v>103</v>
      </c>
      <c r="J7398" t="s">
        <v>84</v>
      </c>
      <c r="K7398" t="s">
        <v>31</v>
      </c>
      <c r="L7398" t="s">
        <v>316</v>
      </c>
      <c r="N7398" s="52">
        <v>1.1923200000000003</v>
      </c>
      <c r="O7398" s="52">
        <v>1.1923200000000003</v>
      </c>
      <c r="P7398">
        <v>1</v>
      </c>
      <c r="Q7398">
        <f>IF(COUNTIF(SolCotizacion!$E:$E,$G7398)&gt;0,1,0)</f>
        <v>0</v>
      </c>
      <c r="R7398">
        <v>12753</v>
      </c>
    </row>
    <row r="7399" spans="1:18" hidden="1">
      <c r="A7399" t="s">
        <v>8801</v>
      </c>
      <c r="B7399" t="s">
        <v>5449</v>
      </c>
      <c r="C7399">
        <v>75</v>
      </c>
      <c r="D7399" t="s">
        <v>102</v>
      </c>
      <c r="E7399" t="s">
        <v>10174</v>
      </c>
      <c r="F7399" t="s">
        <v>210</v>
      </c>
      <c r="G7399" t="s">
        <v>183</v>
      </c>
      <c r="H7399">
        <v>5</v>
      </c>
      <c r="I7399" t="s">
        <v>103</v>
      </c>
      <c r="J7399" t="s">
        <v>84</v>
      </c>
      <c r="K7399" t="s">
        <v>31</v>
      </c>
      <c r="L7399" t="s">
        <v>316</v>
      </c>
      <c r="N7399" s="52">
        <v>390816.00000000006</v>
      </c>
      <c r="O7399" s="52">
        <v>370944.00000000006</v>
      </c>
      <c r="P7399">
        <v>1</v>
      </c>
      <c r="Q7399">
        <f>IF(COUNTIF(SolCotizacion!$E:$E,$G7399)&gt;0,1,0)</f>
        <v>0</v>
      </c>
      <c r="R7399">
        <v>12755</v>
      </c>
    </row>
    <row r="7400" spans="1:18" hidden="1">
      <c r="A7400" t="s">
        <v>8802</v>
      </c>
      <c r="B7400" t="s">
        <v>5451</v>
      </c>
      <c r="C7400">
        <v>76</v>
      </c>
      <c r="D7400" t="s">
        <v>102</v>
      </c>
      <c r="E7400" t="s">
        <v>10175</v>
      </c>
      <c r="F7400" t="s">
        <v>211</v>
      </c>
      <c r="G7400" t="s">
        <v>183</v>
      </c>
      <c r="H7400">
        <v>5</v>
      </c>
      <c r="I7400" t="s">
        <v>103</v>
      </c>
      <c r="J7400" t="s">
        <v>84</v>
      </c>
      <c r="K7400" t="s">
        <v>31</v>
      </c>
      <c r="L7400" t="s">
        <v>316</v>
      </c>
      <c r="N7400" s="52">
        <v>1.1923200000000003</v>
      </c>
      <c r="O7400" s="52">
        <v>1.1923200000000003</v>
      </c>
      <c r="P7400">
        <v>1</v>
      </c>
      <c r="Q7400">
        <f>IF(COUNTIF(SolCotizacion!$E:$E,$G7400)&gt;0,1,0)</f>
        <v>0</v>
      </c>
      <c r="R7400">
        <v>12757</v>
      </c>
    </row>
    <row r="7401" spans="1:18" hidden="1">
      <c r="A7401" t="s">
        <v>8803</v>
      </c>
      <c r="B7401" t="s">
        <v>5453</v>
      </c>
      <c r="C7401">
        <v>77</v>
      </c>
      <c r="D7401" t="s">
        <v>102</v>
      </c>
      <c r="E7401" t="s">
        <v>10176</v>
      </c>
      <c r="F7401" t="s">
        <v>212</v>
      </c>
      <c r="G7401" t="s">
        <v>184</v>
      </c>
      <c r="H7401">
        <v>5</v>
      </c>
      <c r="I7401" t="s">
        <v>103</v>
      </c>
      <c r="J7401" t="s">
        <v>84</v>
      </c>
      <c r="K7401" t="s">
        <v>31</v>
      </c>
      <c r="L7401" t="s">
        <v>316</v>
      </c>
      <c r="N7401" s="52">
        <v>405168.00000000006</v>
      </c>
      <c r="O7401" s="52">
        <v>384192.00000000006</v>
      </c>
      <c r="P7401">
        <v>1</v>
      </c>
      <c r="Q7401">
        <f>IF(COUNTIF(SolCotizacion!$E:$E,$G7401)&gt;0,1,0)</f>
        <v>0</v>
      </c>
      <c r="R7401">
        <v>12759</v>
      </c>
    </row>
    <row r="7402" spans="1:18" hidden="1">
      <c r="A7402" t="s">
        <v>8804</v>
      </c>
      <c r="B7402" t="s">
        <v>5455</v>
      </c>
      <c r="C7402">
        <v>78</v>
      </c>
      <c r="D7402" t="s">
        <v>102</v>
      </c>
      <c r="E7402" t="s">
        <v>10177</v>
      </c>
      <c r="F7402" t="s">
        <v>213</v>
      </c>
      <c r="G7402" t="s">
        <v>184</v>
      </c>
      <c r="H7402">
        <v>5</v>
      </c>
      <c r="I7402" t="s">
        <v>103</v>
      </c>
      <c r="J7402" t="s">
        <v>84</v>
      </c>
      <c r="K7402" t="s">
        <v>31</v>
      </c>
      <c r="L7402" t="s">
        <v>316</v>
      </c>
      <c r="N7402" s="52">
        <v>276000</v>
      </c>
      <c r="O7402" s="52">
        <v>260544</v>
      </c>
      <c r="P7402">
        <v>1</v>
      </c>
      <c r="Q7402">
        <f>IF(COUNTIF(SolCotizacion!$E:$E,$G7402)&gt;0,1,0)</f>
        <v>0</v>
      </c>
      <c r="R7402">
        <v>12761</v>
      </c>
    </row>
    <row r="7403" spans="1:18" hidden="1">
      <c r="A7403" t="s">
        <v>8805</v>
      </c>
      <c r="B7403" t="s">
        <v>5457</v>
      </c>
      <c r="C7403">
        <v>79</v>
      </c>
      <c r="D7403" t="s">
        <v>102</v>
      </c>
      <c r="E7403" t="s">
        <v>10178</v>
      </c>
      <c r="F7403" t="s">
        <v>214</v>
      </c>
      <c r="G7403" t="s">
        <v>185</v>
      </c>
      <c r="H7403">
        <v>5</v>
      </c>
      <c r="I7403" t="s">
        <v>103</v>
      </c>
      <c r="J7403" t="s">
        <v>84</v>
      </c>
      <c r="K7403" t="s">
        <v>31</v>
      </c>
      <c r="L7403" t="s">
        <v>316</v>
      </c>
      <c r="N7403" s="52">
        <v>276000</v>
      </c>
      <c r="O7403" s="52">
        <v>260544</v>
      </c>
      <c r="P7403">
        <v>1</v>
      </c>
      <c r="Q7403">
        <f>IF(COUNTIF(SolCotizacion!$E:$E,$G7403)&gt;0,1,0)</f>
        <v>0</v>
      </c>
      <c r="R7403">
        <v>12763</v>
      </c>
    </row>
    <row r="7404" spans="1:18" hidden="1">
      <c r="A7404" t="s">
        <v>8806</v>
      </c>
      <c r="B7404" t="s">
        <v>5459</v>
      </c>
      <c r="C7404">
        <v>80</v>
      </c>
      <c r="D7404" t="s">
        <v>102</v>
      </c>
      <c r="E7404" t="s">
        <v>10179</v>
      </c>
      <c r="F7404" t="s">
        <v>215</v>
      </c>
      <c r="G7404" t="s">
        <v>185</v>
      </c>
      <c r="H7404">
        <v>5</v>
      </c>
      <c r="I7404" t="s">
        <v>103</v>
      </c>
      <c r="J7404" t="s">
        <v>84</v>
      </c>
      <c r="K7404" t="s">
        <v>31</v>
      </c>
      <c r="L7404" t="s">
        <v>316</v>
      </c>
      <c r="N7404" s="52">
        <v>1656000.0000000002</v>
      </c>
      <c r="O7404" s="52">
        <v>1585344.0000000002</v>
      </c>
      <c r="P7404">
        <v>1</v>
      </c>
      <c r="Q7404">
        <f>IF(COUNTIF(SolCotizacion!$E:$E,$G7404)&gt;0,1,0)</f>
        <v>0</v>
      </c>
      <c r="R7404">
        <v>12765</v>
      </c>
    </row>
    <row r="7405" spans="1:18" hidden="1">
      <c r="A7405" t="s">
        <v>8807</v>
      </c>
      <c r="B7405" t="s">
        <v>5461</v>
      </c>
      <c r="C7405">
        <v>81</v>
      </c>
      <c r="D7405" t="s">
        <v>102</v>
      </c>
      <c r="E7405" t="s">
        <v>10180</v>
      </c>
      <c r="F7405" t="s">
        <v>216</v>
      </c>
      <c r="G7405" t="s">
        <v>186</v>
      </c>
      <c r="H7405">
        <v>5</v>
      </c>
      <c r="I7405" t="s">
        <v>103</v>
      </c>
      <c r="J7405" t="s">
        <v>84</v>
      </c>
      <c r="K7405" t="s">
        <v>31</v>
      </c>
      <c r="L7405" t="s">
        <v>316</v>
      </c>
      <c r="N7405" s="52">
        <v>3442272.0000000005</v>
      </c>
      <c r="O7405" s="52">
        <v>3270048.0000000005</v>
      </c>
      <c r="P7405">
        <v>1</v>
      </c>
      <c r="Q7405">
        <f>IF(COUNTIF(SolCotizacion!$E:$E,$G7405)&gt;0,1,0)</f>
        <v>0</v>
      </c>
      <c r="R7405">
        <v>12767</v>
      </c>
    </row>
    <row r="7406" spans="1:18" hidden="1">
      <c r="A7406" t="s">
        <v>8808</v>
      </c>
      <c r="B7406" t="s">
        <v>5463</v>
      </c>
      <c r="C7406">
        <v>82</v>
      </c>
      <c r="D7406" t="s">
        <v>102</v>
      </c>
      <c r="E7406" t="s">
        <v>10181</v>
      </c>
      <c r="F7406" t="s">
        <v>217</v>
      </c>
      <c r="G7406" t="s">
        <v>186</v>
      </c>
      <c r="H7406">
        <v>5</v>
      </c>
      <c r="I7406" t="s">
        <v>103</v>
      </c>
      <c r="J7406" t="s">
        <v>84</v>
      </c>
      <c r="K7406" t="s">
        <v>31</v>
      </c>
      <c r="L7406" t="s">
        <v>316</v>
      </c>
      <c r="N7406" s="52">
        <v>276000</v>
      </c>
      <c r="O7406" s="52">
        <v>260544</v>
      </c>
      <c r="P7406">
        <v>1</v>
      </c>
      <c r="Q7406">
        <f>IF(COUNTIF(SolCotizacion!$E:$E,$G7406)&gt;0,1,0)</f>
        <v>0</v>
      </c>
      <c r="R7406">
        <v>12769</v>
      </c>
    </row>
    <row r="7407" spans="1:18" hidden="1">
      <c r="A7407" t="s">
        <v>8809</v>
      </c>
      <c r="B7407" t="s">
        <v>5465</v>
      </c>
      <c r="C7407">
        <v>83</v>
      </c>
      <c r="D7407" t="s">
        <v>102</v>
      </c>
      <c r="E7407" t="s">
        <v>10182</v>
      </c>
      <c r="F7407" t="s">
        <v>218</v>
      </c>
      <c r="G7407" t="s">
        <v>187</v>
      </c>
      <c r="H7407">
        <v>5</v>
      </c>
      <c r="I7407" t="s">
        <v>103</v>
      </c>
      <c r="J7407" t="s">
        <v>84</v>
      </c>
      <c r="K7407" t="s">
        <v>31</v>
      </c>
      <c r="L7407" t="s">
        <v>316</v>
      </c>
      <c r="N7407" s="52">
        <v>867744.00000000023</v>
      </c>
      <c r="O7407" s="52">
        <v>1296096</v>
      </c>
      <c r="P7407">
        <v>1</v>
      </c>
      <c r="Q7407">
        <f>IF(COUNTIF(SolCotizacion!$E:$E,$G7407)&gt;0,1,0)</f>
        <v>0</v>
      </c>
      <c r="R7407">
        <v>12771</v>
      </c>
    </row>
    <row r="7408" spans="1:18" hidden="1">
      <c r="A7408" t="s">
        <v>8810</v>
      </c>
      <c r="B7408" t="s">
        <v>5467</v>
      </c>
      <c r="C7408">
        <v>84</v>
      </c>
      <c r="D7408" t="s">
        <v>102</v>
      </c>
      <c r="E7408" t="s">
        <v>10183</v>
      </c>
      <c r="F7408" t="s">
        <v>219</v>
      </c>
      <c r="G7408" t="s">
        <v>188</v>
      </c>
      <c r="H7408">
        <v>5</v>
      </c>
      <c r="I7408" t="s">
        <v>103</v>
      </c>
      <c r="J7408" t="s">
        <v>84</v>
      </c>
      <c r="K7408" t="s">
        <v>31</v>
      </c>
      <c r="L7408" t="s">
        <v>316</v>
      </c>
      <c r="N7408" s="52">
        <v>199824.00000000003</v>
      </c>
      <c r="O7408" s="52">
        <v>190992.00000000003</v>
      </c>
      <c r="P7408">
        <v>1</v>
      </c>
      <c r="Q7408">
        <f>IF(COUNTIF(SolCotizacion!$E:$E,$G7408)&gt;0,1,0)</f>
        <v>0</v>
      </c>
      <c r="R7408">
        <v>12773</v>
      </c>
    </row>
    <row r="7409" spans="1:18" hidden="1">
      <c r="A7409" t="s">
        <v>8811</v>
      </c>
      <c r="B7409" t="s">
        <v>5469</v>
      </c>
      <c r="C7409">
        <v>85</v>
      </c>
      <c r="D7409" t="s">
        <v>102</v>
      </c>
      <c r="E7409" t="s">
        <v>10184</v>
      </c>
      <c r="F7409" t="s">
        <v>220</v>
      </c>
      <c r="G7409" t="s">
        <v>189</v>
      </c>
      <c r="H7409">
        <v>5</v>
      </c>
      <c r="I7409" t="s">
        <v>103</v>
      </c>
      <c r="J7409" t="s">
        <v>84</v>
      </c>
      <c r="K7409" t="s">
        <v>31</v>
      </c>
      <c r="L7409" t="s">
        <v>316</v>
      </c>
      <c r="N7409" s="52">
        <v>338928</v>
      </c>
      <c r="O7409" s="52">
        <v>324576</v>
      </c>
      <c r="P7409">
        <v>1</v>
      </c>
      <c r="Q7409">
        <f>IF(COUNTIF(SolCotizacion!$E:$E,$G7409)&gt;0,1,0)</f>
        <v>0</v>
      </c>
      <c r="R7409">
        <v>12775</v>
      </c>
    </row>
    <row r="7410" spans="1:18" hidden="1">
      <c r="A7410" t="s">
        <v>8812</v>
      </c>
      <c r="B7410" t="s">
        <v>5471</v>
      </c>
      <c r="C7410">
        <v>86</v>
      </c>
      <c r="D7410" t="s">
        <v>102</v>
      </c>
      <c r="E7410" t="s">
        <v>10185</v>
      </c>
      <c r="F7410" t="s">
        <v>221</v>
      </c>
      <c r="G7410" t="s">
        <v>190</v>
      </c>
      <c r="H7410">
        <v>5</v>
      </c>
      <c r="I7410" t="s">
        <v>103</v>
      </c>
      <c r="J7410" t="s">
        <v>84</v>
      </c>
      <c r="K7410" t="s">
        <v>31</v>
      </c>
      <c r="L7410" t="s">
        <v>316</v>
      </c>
      <c r="N7410" s="52">
        <v>195408.00000000003</v>
      </c>
      <c r="O7410" s="52">
        <v>187680.00000000003</v>
      </c>
      <c r="P7410">
        <v>1</v>
      </c>
      <c r="Q7410">
        <f>IF(COUNTIF(SolCotizacion!$E:$E,$G7410)&gt;0,1,0)</f>
        <v>0</v>
      </c>
      <c r="R7410">
        <v>12777</v>
      </c>
    </row>
    <row r="7411" spans="1:18" hidden="1">
      <c r="A7411" t="s">
        <v>8813</v>
      </c>
      <c r="B7411" t="s">
        <v>5473</v>
      </c>
      <c r="C7411">
        <v>87</v>
      </c>
      <c r="D7411" t="s">
        <v>102</v>
      </c>
      <c r="E7411" t="s">
        <v>10186</v>
      </c>
      <c r="F7411" t="s">
        <v>222</v>
      </c>
      <c r="G7411" t="s">
        <v>191</v>
      </c>
      <c r="H7411">
        <v>5</v>
      </c>
      <c r="I7411" t="s">
        <v>103</v>
      </c>
      <c r="J7411" t="s">
        <v>84</v>
      </c>
      <c r="K7411" t="s">
        <v>31</v>
      </c>
      <c r="L7411" t="s">
        <v>316</v>
      </c>
      <c r="N7411" s="52">
        <v>1.1923200000000003</v>
      </c>
      <c r="O7411" s="52">
        <v>1.1923200000000003</v>
      </c>
      <c r="P7411">
        <v>1</v>
      </c>
      <c r="Q7411">
        <f>IF(COUNTIF(SolCotizacion!$E:$E,$G7411)&gt;0,1,0)</f>
        <v>0</v>
      </c>
      <c r="R7411">
        <v>12779</v>
      </c>
    </row>
    <row r="7412" spans="1:18" hidden="1">
      <c r="A7412" t="s">
        <v>8814</v>
      </c>
      <c r="B7412" t="s">
        <v>5475</v>
      </c>
      <c r="C7412">
        <v>88</v>
      </c>
      <c r="D7412" t="s">
        <v>102</v>
      </c>
      <c r="E7412" t="s">
        <v>10187</v>
      </c>
      <c r="F7412" t="s">
        <v>223</v>
      </c>
      <c r="G7412" t="s">
        <v>192</v>
      </c>
      <c r="H7412">
        <v>5</v>
      </c>
      <c r="I7412" t="s">
        <v>103</v>
      </c>
      <c r="J7412" t="s">
        <v>84</v>
      </c>
      <c r="K7412" t="s">
        <v>31</v>
      </c>
      <c r="L7412" t="s">
        <v>316</v>
      </c>
      <c r="N7412" s="52">
        <v>1.1923200000000003</v>
      </c>
      <c r="O7412" s="52">
        <v>1.1923200000000003</v>
      </c>
      <c r="P7412">
        <v>1</v>
      </c>
      <c r="Q7412">
        <f>IF(COUNTIF(SolCotizacion!$E:$E,$G7412)&gt;0,1,0)</f>
        <v>0</v>
      </c>
      <c r="R7412">
        <v>12781</v>
      </c>
    </row>
    <row r="7413" spans="1:18" hidden="1">
      <c r="A7413" t="s">
        <v>8815</v>
      </c>
      <c r="B7413" t="s">
        <v>5477</v>
      </c>
      <c r="C7413">
        <v>89</v>
      </c>
      <c r="D7413" t="s">
        <v>102</v>
      </c>
      <c r="E7413" t="s">
        <v>10188</v>
      </c>
      <c r="F7413" t="s">
        <v>224</v>
      </c>
      <c r="G7413" t="s">
        <v>193</v>
      </c>
      <c r="H7413">
        <v>5</v>
      </c>
      <c r="I7413" t="s">
        <v>103</v>
      </c>
      <c r="J7413" t="s">
        <v>84</v>
      </c>
      <c r="K7413" t="s">
        <v>31</v>
      </c>
      <c r="L7413" t="s">
        <v>316</v>
      </c>
      <c r="N7413" s="52">
        <v>373152.00000000006</v>
      </c>
      <c r="O7413" s="52">
        <v>373152.00000000006</v>
      </c>
      <c r="P7413">
        <v>1</v>
      </c>
      <c r="Q7413">
        <f>IF(COUNTIF(SolCotizacion!$E:$E,$G7413)&gt;0,1,0)</f>
        <v>0</v>
      </c>
      <c r="R7413">
        <v>12783</v>
      </c>
    </row>
    <row r="7414" spans="1:18" hidden="1">
      <c r="A7414" t="s">
        <v>8816</v>
      </c>
      <c r="B7414" t="s">
        <v>5479</v>
      </c>
      <c r="C7414">
        <v>90</v>
      </c>
      <c r="D7414" t="s">
        <v>113</v>
      </c>
      <c r="E7414" t="s">
        <v>9853</v>
      </c>
      <c r="F7414" t="s">
        <v>114</v>
      </c>
      <c r="G7414" t="s">
        <v>88</v>
      </c>
      <c r="H7414">
        <v>5</v>
      </c>
      <c r="I7414">
        <v>1</v>
      </c>
      <c r="J7414" t="s">
        <v>88</v>
      </c>
      <c r="K7414" t="s">
        <v>31</v>
      </c>
      <c r="L7414" t="s">
        <v>316</v>
      </c>
      <c r="N7414" s="52">
        <v>16110.009300000002</v>
      </c>
      <c r="O7414" s="52">
        <v>16110.009300000002</v>
      </c>
      <c r="P7414">
        <v>1</v>
      </c>
      <c r="Q7414">
        <f>IF(COUNTIFS(SolCotizacion!$D:$D,$G7414,SolCotizacion!$K:$K,$I7414)&gt;0,1,0)</f>
        <v>0</v>
      </c>
      <c r="R7414">
        <v>12785</v>
      </c>
    </row>
    <row r="7415" spans="1:18" hidden="1">
      <c r="A7415" t="s">
        <v>8817</v>
      </c>
      <c r="B7415" t="s">
        <v>5481</v>
      </c>
      <c r="C7415">
        <v>91</v>
      </c>
      <c r="D7415" t="s">
        <v>113</v>
      </c>
      <c r="E7415" t="s">
        <v>9984</v>
      </c>
      <c r="F7415" t="s">
        <v>114</v>
      </c>
      <c r="G7415" t="s">
        <v>88</v>
      </c>
      <c r="H7415">
        <v>5</v>
      </c>
      <c r="I7415">
        <v>2</v>
      </c>
      <c r="J7415" t="s">
        <v>88</v>
      </c>
      <c r="K7415" t="s">
        <v>31</v>
      </c>
      <c r="L7415" t="s">
        <v>316</v>
      </c>
      <c r="N7415" s="52">
        <v>26850.015500000001</v>
      </c>
      <c r="O7415" s="52">
        <v>26850.015500000001</v>
      </c>
      <c r="P7415">
        <v>1</v>
      </c>
      <c r="Q7415">
        <f>IF(COUNTIFS(SolCotizacion!$D:$D,$G7415,SolCotizacion!$K:$K,$I7415)&gt;0,1,0)</f>
        <v>1</v>
      </c>
      <c r="R7415">
        <v>12787</v>
      </c>
    </row>
    <row r="7416" spans="1:18" hidden="1">
      <c r="A7416" t="s">
        <v>8818</v>
      </c>
      <c r="B7416" t="s">
        <v>5483</v>
      </c>
      <c r="C7416">
        <v>92</v>
      </c>
      <c r="D7416" t="s">
        <v>113</v>
      </c>
      <c r="E7416" t="s">
        <v>9985</v>
      </c>
      <c r="F7416" t="s">
        <v>114</v>
      </c>
      <c r="G7416" t="s">
        <v>88</v>
      </c>
      <c r="H7416">
        <v>5</v>
      </c>
      <c r="I7416">
        <v>3</v>
      </c>
      <c r="J7416" t="s">
        <v>88</v>
      </c>
      <c r="K7416" t="s">
        <v>31</v>
      </c>
      <c r="L7416" t="s">
        <v>316</v>
      </c>
      <c r="N7416" s="52">
        <v>85920.049599999998</v>
      </c>
      <c r="O7416" s="52">
        <v>85920.049599999998</v>
      </c>
      <c r="P7416">
        <v>1</v>
      </c>
      <c r="Q7416">
        <f>IF(COUNTIFS(SolCotizacion!$D:$D,$G7416,SolCotizacion!$K:$K,$I7416)&gt;0,1,0)</f>
        <v>0</v>
      </c>
      <c r="R7416">
        <v>12789</v>
      </c>
    </row>
    <row r="7417" spans="1:18" hidden="1">
      <c r="A7417" t="s">
        <v>8819</v>
      </c>
      <c r="B7417" t="s">
        <v>5485</v>
      </c>
      <c r="C7417">
        <v>93</v>
      </c>
      <c r="D7417" t="s">
        <v>113</v>
      </c>
      <c r="E7417" t="s">
        <v>10189</v>
      </c>
      <c r="F7417" t="s">
        <v>225</v>
      </c>
      <c r="G7417" t="s">
        <v>176</v>
      </c>
      <c r="H7417">
        <v>5</v>
      </c>
      <c r="I7417" t="s">
        <v>103</v>
      </c>
      <c r="J7417" t="s">
        <v>118</v>
      </c>
      <c r="K7417" t="s">
        <v>325</v>
      </c>
      <c r="L7417" t="s">
        <v>316</v>
      </c>
      <c r="N7417" s="52">
        <v>23628.013640000001</v>
      </c>
      <c r="O7417" s="52">
        <v>23628.013640000001</v>
      </c>
      <c r="P7417">
        <v>1</v>
      </c>
      <c r="Q7417">
        <f>IF(COUNTIF(SolCotizacion!$E:$E,G7417)&gt;0,1,0)</f>
        <v>0</v>
      </c>
      <c r="R7417">
        <v>12791</v>
      </c>
    </row>
    <row r="7418" spans="1:18" hidden="1">
      <c r="A7418" t="s">
        <v>8820</v>
      </c>
      <c r="B7418" t="s">
        <v>5487</v>
      </c>
      <c r="C7418">
        <v>94</v>
      </c>
      <c r="D7418" t="s">
        <v>113</v>
      </c>
      <c r="E7418" t="s">
        <v>10190</v>
      </c>
      <c r="F7418" t="s">
        <v>226</v>
      </c>
      <c r="G7418" t="s">
        <v>177</v>
      </c>
      <c r="H7418">
        <v>5</v>
      </c>
      <c r="I7418" t="s">
        <v>103</v>
      </c>
      <c r="J7418" t="s">
        <v>118</v>
      </c>
      <c r="K7418" t="s">
        <v>325</v>
      </c>
      <c r="L7418" t="s">
        <v>316</v>
      </c>
      <c r="N7418" s="52">
        <v>23628.013640000001</v>
      </c>
      <c r="O7418" s="52">
        <v>23628.013640000001</v>
      </c>
      <c r="P7418">
        <v>1</v>
      </c>
      <c r="Q7418">
        <f>IF(COUNTIF(SolCotizacion!$E:$E,G7418)&gt;0,1,0)</f>
        <v>0</v>
      </c>
      <c r="R7418">
        <v>12793</v>
      </c>
    </row>
    <row r="7419" spans="1:18" hidden="1">
      <c r="A7419" t="s">
        <v>8821</v>
      </c>
      <c r="B7419" t="s">
        <v>5489</v>
      </c>
      <c r="C7419">
        <v>95</v>
      </c>
      <c r="D7419" t="s">
        <v>113</v>
      </c>
      <c r="E7419" t="s">
        <v>10191</v>
      </c>
      <c r="F7419" t="s">
        <v>227</v>
      </c>
      <c r="G7419" t="s">
        <v>178</v>
      </c>
      <c r="H7419">
        <v>5</v>
      </c>
      <c r="I7419" t="s">
        <v>103</v>
      </c>
      <c r="J7419" t="s">
        <v>118</v>
      </c>
      <c r="K7419" t="s">
        <v>325</v>
      </c>
      <c r="L7419" t="s">
        <v>316</v>
      </c>
      <c r="N7419" s="52">
        <v>23628.013640000001</v>
      </c>
      <c r="O7419" s="52">
        <v>23628.013640000001</v>
      </c>
      <c r="P7419">
        <v>1</v>
      </c>
      <c r="Q7419">
        <f>IF(COUNTIF(SolCotizacion!$E:$E,G7419)&gt;0,1,0)</f>
        <v>0</v>
      </c>
      <c r="R7419">
        <v>12795</v>
      </c>
    </row>
    <row r="7420" spans="1:18" hidden="1">
      <c r="A7420" t="s">
        <v>8822</v>
      </c>
      <c r="B7420" t="s">
        <v>5491</v>
      </c>
      <c r="C7420">
        <v>97</v>
      </c>
      <c r="D7420" t="s">
        <v>113</v>
      </c>
      <c r="E7420" t="s">
        <v>10192</v>
      </c>
      <c r="F7420" t="s">
        <v>228</v>
      </c>
      <c r="G7420" t="s">
        <v>179</v>
      </c>
      <c r="H7420">
        <v>5</v>
      </c>
      <c r="I7420" t="s">
        <v>103</v>
      </c>
      <c r="J7420" t="s">
        <v>118</v>
      </c>
      <c r="K7420" t="s">
        <v>325</v>
      </c>
      <c r="L7420" t="s">
        <v>316</v>
      </c>
      <c r="N7420" s="52">
        <v>134250.07750000001</v>
      </c>
      <c r="O7420" s="52">
        <v>134250.07750000001</v>
      </c>
      <c r="P7420">
        <v>1</v>
      </c>
      <c r="Q7420">
        <f>IF(COUNTIF(SolCotizacion!$E:$E,G7420)&gt;0,1,0)</f>
        <v>0</v>
      </c>
      <c r="R7420">
        <v>12799</v>
      </c>
    </row>
    <row r="7421" spans="1:18" hidden="1">
      <c r="A7421" t="s">
        <v>8823</v>
      </c>
      <c r="B7421" t="s">
        <v>5493</v>
      </c>
      <c r="C7421">
        <v>98</v>
      </c>
      <c r="D7421" t="s">
        <v>113</v>
      </c>
      <c r="E7421" t="s">
        <v>10193</v>
      </c>
      <c r="F7421" t="s">
        <v>229</v>
      </c>
      <c r="G7421" t="s">
        <v>180</v>
      </c>
      <c r="H7421">
        <v>5</v>
      </c>
      <c r="I7421" t="s">
        <v>103</v>
      </c>
      <c r="J7421" t="s">
        <v>118</v>
      </c>
      <c r="K7421" t="s">
        <v>325</v>
      </c>
      <c r="L7421" t="s">
        <v>316</v>
      </c>
      <c r="N7421" s="52">
        <v>75180.04340000001</v>
      </c>
      <c r="O7421" s="52">
        <v>75180.04340000001</v>
      </c>
      <c r="P7421">
        <v>1</v>
      </c>
      <c r="Q7421">
        <f>IF(COUNTIF(SolCotizacion!$E:$E,G7421)&gt;0,1,0)</f>
        <v>0</v>
      </c>
      <c r="R7421">
        <v>12801</v>
      </c>
    </row>
    <row r="7422" spans="1:18" hidden="1">
      <c r="A7422" t="s">
        <v>8824</v>
      </c>
      <c r="B7422" t="s">
        <v>5495</v>
      </c>
      <c r="C7422">
        <v>99</v>
      </c>
      <c r="D7422" t="s">
        <v>113</v>
      </c>
      <c r="E7422" t="s">
        <v>10194</v>
      </c>
      <c r="F7422" t="s">
        <v>230</v>
      </c>
      <c r="G7422" t="s">
        <v>181</v>
      </c>
      <c r="H7422">
        <v>5</v>
      </c>
      <c r="I7422" t="s">
        <v>103</v>
      </c>
      <c r="J7422" t="s">
        <v>118</v>
      </c>
      <c r="K7422" t="s">
        <v>325</v>
      </c>
      <c r="L7422" t="s">
        <v>316</v>
      </c>
      <c r="N7422" s="52">
        <v>114918.06634</v>
      </c>
      <c r="O7422" s="52">
        <v>114918.06634</v>
      </c>
      <c r="P7422">
        <v>1</v>
      </c>
      <c r="Q7422">
        <f>IF(COUNTIF(SolCotizacion!$E:$E,G7422)&gt;0,1,0)</f>
        <v>0</v>
      </c>
      <c r="R7422">
        <v>12803</v>
      </c>
    </row>
    <row r="7423" spans="1:18" hidden="1">
      <c r="A7423" t="s">
        <v>8825</v>
      </c>
      <c r="B7423" t="s">
        <v>5497</v>
      </c>
      <c r="C7423">
        <v>100</v>
      </c>
      <c r="D7423" t="s">
        <v>113</v>
      </c>
      <c r="E7423" t="s">
        <v>10195</v>
      </c>
      <c r="F7423" t="s">
        <v>231</v>
      </c>
      <c r="G7423" t="s">
        <v>182</v>
      </c>
      <c r="H7423">
        <v>5</v>
      </c>
      <c r="I7423" t="s">
        <v>103</v>
      </c>
      <c r="J7423" t="s">
        <v>118</v>
      </c>
      <c r="K7423" t="s">
        <v>325</v>
      </c>
      <c r="L7423" t="s">
        <v>316</v>
      </c>
      <c r="N7423" s="52">
        <v>99882.057660000006</v>
      </c>
      <c r="O7423" s="52">
        <v>99882.057660000006</v>
      </c>
      <c r="P7423">
        <v>1</v>
      </c>
      <c r="Q7423">
        <f>IF(COUNTIF(SolCotizacion!$E:$E,G7423)&gt;0,1,0)</f>
        <v>0</v>
      </c>
      <c r="R7423">
        <v>12805</v>
      </c>
    </row>
    <row r="7424" spans="1:18" hidden="1">
      <c r="A7424" t="s">
        <v>8826</v>
      </c>
      <c r="B7424" t="s">
        <v>5499</v>
      </c>
      <c r="C7424">
        <v>101</v>
      </c>
      <c r="D7424" t="s">
        <v>113</v>
      </c>
      <c r="E7424" t="s">
        <v>10196</v>
      </c>
      <c r="F7424" t="s">
        <v>232</v>
      </c>
      <c r="G7424" t="s">
        <v>183</v>
      </c>
      <c r="H7424">
        <v>5</v>
      </c>
      <c r="I7424" t="s">
        <v>103</v>
      </c>
      <c r="J7424" t="s">
        <v>118</v>
      </c>
      <c r="K7424" t="s">
        <v>325</v>
      </c>
      <c r="L7424" t="s">
        <v>316</v>
      </c>
      <c r="N7424" s="52">
        <v>183654.10602000001</v>
      </c>
      <c r="O7424" s="52">
        <v>183654.10602000001</v>
      </c>
      <c r="P7424">
        <v>1</v>
      </c>
      <c r="Q7424">
        <f>IF(COUNTIF(SolCotizacion!$E:$E,G7424)&gt;0,1,0)</f>
        <v>0</v>
      </c>
      <c r="R7424">
        <v>12807</v>
      </c>
    </row>
    <row r="7425" spans="1:19" hidden="1">
      <c r="A7425" t="s">
        <v>8827</v>
      </c>
      <c r="B7425" t="s">
        <v>5501</v>
      </c>
      <c r="C7425">
        <v>102</v>
      </c>
      <c r="D7425" t="s">
        <v>113</v>
      </c>
      <c r="E7425" t="s">
        <v>10197</v>
      </c>
      <c r="F7425" t="s">
        <v>233</v>
      </c>
      <c r="G7425" t="s">
        <v>184</v>
      </c>
      <c r="H7425">
        <v>5</v>
      </c>
      <c r="I7425" t="s">
        <v>103</v>
      </c>
      <c r="J7425" t="s">
        <v>118</v>
      </c>
      <c r="K7425" t="s">
        <v>325</v>
      </c>
      <c r="L7425" t="s">
        <v>316</v>
      </c>
      <c r="N7425" s="52">
        <v>561702.32426000002</v>
      </c>
      <c r="O7425" s="52">
        <v>561702.32426000002</v>
      </c>
      <c r="P7425">
        <v>1</v>
      </c>
      <c r="Q7425">
        <f>IF(COUNTIF(SolCotizacion!$E:$E,G7425)&gt;0,1,0)</f>
        <v>0</v>
      </c>
      <c r="R7425">
        <v>12809</v>
      </c>
    </row>
    <row r="7426" spans="1:19" hidden="1">
      <c r="A7426" t="s">
        <v>8828</v>
      </c>
      <c r="B7426" t="s">
        <v>5503</v>
      </c>
      <c r="C7426">
        <v>103</v>
      </c>
      <c r="D7426" t="s">
        <v>113</v>
      </c>
      <c r="E7426" t="s">
        <v>10198</v>
      </c>
      <c r="F7426" t="s">
        <v>234</v>
      </c>
      <c r="G7426" t="s">
        <v>185</v>
      </c>
      <c r="H7426">
        <v>5</v>
      </c>
      <c r="I7426" t="s">
        <v>103</v>
      </c>
      <c r="J7426" t="s">
        <v>118</v>
      </c>
      <c r="K7426" t="s">
        <v>325</v>
      </c>
      <c r="L7426" t="s">
        <v>316</v>
      </c>
      <c r="N7426" s="52">
        <v>891420.51459999999</v>
      </c>
      <c r="O7426" s="52">
        <v>891420.51459999999</v>
      </c>
      <c r="P7426">
        <v>1</v>
      </c>
      <c r="Q7426">
        <f>IF(COUNTIF(SolCotizacion!$E:$E,G7426)&gt;0,1,0)</f>
        <v>0</v>
      </c>
      <c r="R7426">
        <v>12811</v>
      </c>
    </row>
    <row r="7427" spans="1:19" hidden="1">
      <c r="A7427" t="s">
        <v>8829</v>
      </c>
      <c r="B7427" t="s">
        <v>5505</v>
      </c>
      <c r="C7427">
        <v>104</v>
      </c>
      <c r="D7427" t="s">
        <v>113</v>
      </c>
      <c r="E7427" t="s">
        <v>10199</v>
      </c>
      <c r="F7427" t="s">
        <v>235</v>
      </c>
      <c r="G7427" t="s">
        <v>186</v>
      </c>
      <c r="H7427">
        <v>5</v>
      </c>
      <c r="I7427" t="s">
        <v>103</v>
      </c>
      <c r="J7427" t="s">
        <v>118</v>
      </c>
      <c r="K7427" t="s">
        <v>325</v>
      </c>
      <c r="L7427" t="s">
        <v>316</v>
      </c>
      <c r="N7427" s="52">
        <v>1213620.7006000001</v>
      </c>
      <c r="O7427" s="52">
        <v>1213620.7006000001</v>
      </c>
      <c r="P7427">
        <v>1</v>
      </c>
      <c r="Q7427">
        <f>IF(COUNTIF(SolCotizacion!$E:$E,G7427)&gt;0,1,0)</f>
        <v>0</v>
      </c>
      <c r="R7427">
        <v>12813</v>
      </c>
    </row>
    <row r="7428" spans="1:19" hidden="1">
      <c r="A7428" t="s">
        <v>8830</v>
      </c>
      <c r="B7428" t="s">
        <v>5507</v>
      </c>
      <c r="C7428">
        <v>105</v>
      </c>
      <c r="D7428" t="s">
        <v>113</v>
      </c>
      <c r="E7428" t="s">
        <v>10200</v>
      </c>
      <c r="F7428" t="s">
        <v>236</v>
      </c>
      <c r="G7428" t="s">
        <v>187</v>
      </c>
      <c r="H7428">
        <v>5</v>
      </c>
      <c r="I7428" t="s">
        <v>103</v>
      </c>
      <c r="J7428" t="s">
        <v>118</v>
      </c>
      <c r="K7428" t="s">
        <v>325</v>
      </c>
      <c r="L7428" t="s">
        <v>316</v>
      </c>
      <c r="N7428" s="52">
        <v>134250.07750000001</v>
      </c>
      <c r="O7428" s="52">
        <v>134250.07750000001</v>
      </c>
      <c r="P7428">
        <v>1</v>
      </c>
      <c r="Q7428">
        <f>IF(COUNTIF(SolCotizacion!$E:$E,G7428)&gt;0,1,0)</f>
        <v>0</v>
      </c>
      <c r="R7428">
        <v>12815</v>
      </c>
    </row>
    <row r="7429" spans="1:19" hidden="1">
      <c r="A7429" t="s">
        <v>8831</v>
      </c>
      <c r="B7429" t="s">
        <v>5509</v>
      </c>
      <c r="C7429">
        <v>106</v>
      </c>
      <c r="D7429" t="s">
        <v>113</v>
      </c>
      <c r="E7429" t="s">
        <v>10201</v>
      </c>
      <c r="F7429" t="s">
        <v>237</v>
      </c>
      <c r="G7429" t="s">
        <v>188</v>
      </c>
      <c r="H7429">
        <v>5</v>
      </c>
      <c r="I7429" t="s">
        <v>103</v>
      </c>
      <c r="J7429" t="s">
        <v>118</v>
      </c>
      <c r="K7429" t="s">
        <v>325</v>
      </c>
      <c r="L7429" t="s">
        <v>316</v>
      </c>
      <c r="N7429" s="52">
        <v>53700.031000000003</v>
      </c>
      <c r="O7429" s="52">
        <v>53700.031000000003</v>
      </c>
      <c r="P7429">
        <v>1</v>
      </c>
      <c r="Q7429">
        <f>IF(COUNTIF(SolCotizacion!$E:$E,G7429)&gt;0,1,0)</f>
        <v>0</v>
      </c>
      <c r="R7429">
        <v>12817</v>
      </c>
    </row>
    <row r="7430" spans="1:19" hidden="1">
      <c r="A7430" t="s">
        <v>8832</v>
      </c>
      <c r="B7430" t="s">
        <v>5511</v>
      </c>
      <c r="C7430">
        <v>107</v>
      </c>
      <c r="D7430" t="s">
        <v>113</v>
      </c>
      <c r="E7430" t="s">
        <v>10202</v>
      </c>
      <c r="F7430" t="s">
        <v>238</v>
      </c>
      <c r="G7430" t="s">
        <v>189</v>
      </c>
      <c r="H7430">
        <v>5</v>
      </c>
      <c r="I7430" t="s">
        <v>103</v>
      </c>
      <c r="J7430" t="s">
        <v>118</v>
      </c>
      <c r="K7430" t="s">
        <v>325</v>
      </c>
      <c r="L7430" t="s">
        <v>316</v>
      </c>
      <c r="N7430" s="52">
        <v>107400.06200000001</v>
      </c>
      <c r="O7430" s="52">
        <v>107400.06200000001</v>
      </c>
      <c r="P7430">
        <v>1</v>
      </c>
      <c r="Q7430">
        <f>IF(COUNTIF(SolCotizacion!$E:$E,G7430)&gt;0,1,0)</f>
        <v>0</v>
      </c>
      <c r="R7430">
        <v>12819</v>
      </c>
    </row>
    <row r="7431" spans="1:19" hidden="1">
      <c r="A7431" t="s">
        <v>8833</v>
      </c>
      <c r="B7431" t="s">
        <v>5513</v>
      </c>
      <c r="C7431">
        <v>108</v>
      </c>
      <c r="D7431" t="s">
        <v>113</v>
      </c>
      <c r="E7431" t="s">
        <v>10203</v>
      </c>
      <c r="F7431" t="s">
        <v>239</v>
      </c>
      <c r="G7431" t="s">
        <v>190</v>
      </c>
      <c r="H7431">
        <v>5</v>
      </c>
      <c r="I7431" t="s">
        <v>103</v>
      </c>
      <c r="J7431" t="s">
        <v>118</v>
      </c>
      <c r="K7431" t="s">
        <v>325</v>
      </c>
      <c r="L7431" t="s">
        <v>316</v>
      </c>
      <c r="N7431" s="52">
        <v>537000.31000000006</v>
      </c>
      <c r="O7431" s="52">
        <v>537000.31000000006</v>
      </c>
      <c r="P7431">
        <v>1</v>
      </c>
      <c r="Q7431">
        <f>IF(COUNTIF(SolCotizacion!$E:$E,G7431)&gt;0,1,0)</f>
        <v>0</v>
      </c>
      <c r="R7431">
        <v>12821</v>
      </c>
    </row>
    <row r="7432" spans="1:19" hidden="1">
      <c r="A7432" t="s">
        <v>8834</v>
      </c>
      <c r="B7432" t="s">
        <v>5515</v>
      </c>
      <c r="C7432">
        <v>109</v>
      </c>
      <c r="D7432" t="s">
        <v>113</v>
      </c>
      <c r="E7432" t="s">
        <v>10204</v>
      </c>
      <c r="F7432" t="s">
        <v>240</v>
      </c>
      <c r="G7432" t="s">
        <v>191</v>
      </c>
      <c r="H7432">
        <v>5</v>
      </c>
      <c r="I7432" t="s">
        <v>103</v>
      </c>
      <c r="J7432" t="s">
        <v>118</v>
      </c>
      <c r="K7432" t="s">
        <v>325</v>
      </c>
      <c r="L7432" t="s">
        <v>316</v>
      </c>
      <c r="N7432" s="52">
        <v>107400.06200000001</v>
      </c>
      <c r="O7432" s="52">
        <v>107400.06200000001</v>
      </c>
      <c r="P7432">
        <v>1</v>
      </c>
      <c r="Q7432">
        <f>IF(COUNTIF(SolCotizacion!$E:$E,G7432)&gt;0,1,0)</f>
        <v>0</v>
      </c>
      <c r="R7432">
        <v>12823</v>
      </c>
    </row>
    <row r="7433" spans="1:19" hidden="1">
      <c r="A7433" t="s">
        <v>8835</v>
      </c>
      <c r="B7433" t="s">
        <v>5517</v>
      </c>
      <c r="C7433">
        <v>110</v>
      </c>
      <c r="D7433" t="s">
        <v>113</v>
      </c>
      <c r="E7433" t="s">
        <v>10205</v>
      </c>
      <c r="F7433" t="s">
        <v>241</v>
      </c>
      <c r="G7433" t="s">
        <v>192</v>
      </c>
      <c r="H7433">
        <v>5</v>
      </c>
      <c r="I7433" t="s">
        <v>103</v>
      </c>
      <c r="J7433" t="s">
        <v>118</v>
      </c>
      <c r="K7433" t="s">
        <v>325</v>
      </c>
      <c r="L7433" t="s">
        <v>316</v>
      </c>
      <c r="N7433" s="52">
        <v>128880.07440000001</v>
      </c>
      <c r="O7433" s="52">
        <v>128880.07440000001</v>
      </c>
      <c r="P7433">
        <v>1</v>
      </c>
      <c r="Q7433">
        <f>IF(COUNTIF(SolCotizacion!$E:$E,G7433)&gt;0,1,0)</f>
        <v>0</v>
      </c>
      <c r="R7433">
        <v>12825</v>
      </c>
    </row>
    <row r="7434" spans="1:19" hidden="1">
      <c r="A7434" t="s">
        <v>8836</v>
      </c>
      <c r="B7434" t="s">
        <v>5519</v>
      </c>
      <c r="C7434">
        <v>111</v>
      </c>
      <c r="D7434" t="s">
        <v>113</v>
      </c>
      <c r="E7434" t="s">
        <v>10206</v>
      </c>
      <c r="F7434" t="s">
        <v>242</v>
      </c>
      <c r="G7434" t="s">
        <v>193</v>
      </c>
      <c r="H7434">
        <v>5</v>
      </c>
      <c r="I7434" t="s">
        <v>103</v>
      </c>
      <c r="J7434" t="s">
        <v>118</v>
      </c>
      <c r="K7434" t="s">
        <v>325</v>
      </c>
      <c r="L7434" t="s">
        <v>316</v>
      </c>
      <c r="N7434" s="52">
        <v>2685001.5500000003</v>
      </c>
      <c r="O7434" s="52">
        <v>2685001.5500000003</v>
      </c>
      <c r="P7434">
        <v>1</v>
      </c>
      <c r="Q7434">
        <f>IF(COUNTIF(SolCotizacion!$E:$E,G7434)&gt;0,1,0)</f>
        <v>0</v>
      </c>
      <c r="R7434">
        <v>12827</v>
      </c>
    </row>
    <row r="7435" spans="1:19" hidden="1">
      <c r="A7435" t="s">
        <v>8837</v>
      </c>
      <c r="B7435" t="s">
        <v>5521</v>
      </c>
      <c r="C7435">
        <v>112</v>
      </c>
      <c r="D7435" t="s">
        <v>113</v>
      </c>
      <c r="E7435" t="s">
        <v>9995</v>
      </c>
      <c r="F7435" t="s">
        <v>125</v>
      </c>
      <c r="G7435" t="s">
        <v>88</v>
      </c>
      <c r="H7435">
        <v>5</v>
      </c>
      <c r="I7435">
        <v>1</v>
      </c>
      <c r="J7435" t="s">
        <v>88</v>
      </c>
      <c r="K7435" t="s">
        <v>31</v>
      </c>
      <c r="L7435" t="s">
        <v>316</v>
      </c>
      <c r="N7435" s="52">
        <v>32220.018600000003</v>
      </c>
      <c r="O7435" s="52">
        <v>32220.018600000003</v>
      </c>
      <c r="P7435">
        <v>1</v>
      </c>
      <c r="Q7435">
        <f>IF(COUNTIFS(SolCotizacion!$D:$D,$G7435,SolCotizacion!$K:$K,$I7435)&gt;0,1,0)</f>
        <v>0</v>
      </c>
      <c r="R7435">
        <v>12829</v>
      </c>
    </row>
    <row r="7436" spans="1:19" hidden="1">
      <c r="A7436" t="s">
        <v>8838</v>
      </c>
      <c r="B7436" t="s">
        <v>5523</v>
      </c>
      <c r="C7436">
        <v>113</v>
      </c>
      <c r="D7436" t="s">
        <v>113</v>
      </c>
      <c r="E7436" t="s">
        <v>9996</v>
      </c>
      <c r="F7436" t="s">
        <v>125</v>
      </c>
      <c r="G7436" t="s">
        <v>88</v>
      </c>
      <c r="H7436">
        <v>5</v>
      </c>
      <c r="I7436">
        <v>2</v>
      </c>
      <c r="J7436" t="s">
        <v>88</v>
      </c>
      <c r="K7436" t="s">
        <v>31</v>
      </c>
      <c r="L7436" t="s">
        <v>316</v>
      </c>
      <c r="N7436" s="52">
        <v>42960.024799999999</v>
      </c>
      <c r="O7436" s="52">
        <v>42960.024799999999</v>
      </c>
      <c r="P7436">
        <v>1</v>
      </c>
      <c r="Q7436">
        <f>IF(COUNTIFS(SolCotizacion!$D:$D,$G7436,SolCotizacion!$K:$K,$I7436)&gt;0,1,0)</f>
        <v>1</v>
      </c>
      <c r="R7436">
        <v>12831</v>
      </c>
    </row>
    <row r="7437" spans="1:19" hidden="1">
      <c r="A7437" t="s">
        <v>8839</v>
      </c>
      <c r="B7437" t="s">
        <v>5525</v>
      </c>
      <c r="C7437">
        <v>114</v>
      </c>
      <c r="D7437" t="s">
        <v>113</v>
      </c>
      <c r="E7437" t="s">
        <v>9997</v>
      </c>
      <c r="F7437" t="s">
        <v>125</v>
      </c>
      <c r="G7437" t="s">
        <v>88</v>
      </c>
      <c r="H7437">
        <v>5</v>
      </c>
      <c r="I7437">
        <v>3</v>
      </c>
      <c r="J7437" t="s">
        <v>88</v>
      </c>
      <c r="K7437" t="s">
        <v>31</v>
      </c>
      <c r="L7437" t="s">
        <v>316</v>
      </c>
      <c r="N7437" s="52">
        <v>85920.049599999998</v>
      </c>
      <c r="O7437" s="52">
        <v>85920.049599999998</v>
      </c>
      <c r="P7437">
        <v>1</v>
      </c>
      <c r="Q7437">
        <f>IF(COUNTIFS(SolCotizacion!$D:$D,$G7437,SolCotizacion!$K:$K,$I7437)&gt;0,1,0)</f>
        <v>0</v>
      </c>
      <c r="R7437">
        <v>12833</v>
      </c>
    </row>
    <row r="7438" spans="1:19" hidden="1">
      <c r="A7438" t="s">
        <v>8840</v>
      </c>
      <c r="B7438" t="s">
        <v>5527</v>
      </c>
      <c r="C7438">
        <v>115</v>
      </c>
      <c r="D7438" t="s">
        <v>113</v>
      </c>
      <c r="E7438" t="s">
        <v>252</v>
      </c>
      <c r="F7438" t="s">
        <v>243</v>
      </c>
      <c r="G7438" t="s">
        <v>176</v>
      </c>
      <c r="H7438">
        <v>5</v>
      </c>
      <c r="I7438">
        <v>1</v>
      </c>
      <c r="J7438" t="s">
        <v>127</v>
      </c>
      <c r="K7438" t="s">
        <v>31</v>
      </c>
      <c r="L7438" t="s">
        <v>316</v>
      </c>
      <c r="M7438" s="53">
        <v>0.02</v>
      </c>
      <c r="N7438" s="52">
        <v>17828.410292</v>
      </c>
      <c r="O7438" s="52">
        <v>17641.530676000002</v>
      </c>
      <c r="P7438">
        <v>1</v>
      </c>
      <c r="Q7438">
        <f>IF(SUMIFS(SolCotizacion!$P:$P,SolCotizacion!$E:$E,$G7438,SolCotizacion!$K:$K,$I7438)&gt;499,1,0)</f>
        <v>0</v>
      </c>
      <c r="R7438">
        <v>12835</v>
      </c>
      <c r="S7438" s="56">
        <f>IF(SUMIFS(SolCotizacion!$P:$P,SolCotizacion!$E:$E,$G7438,SolCotizacion!$K:$K,$I7438)&gt;499,4%,0)</f>
        <v>0</v>
      </c>
    </row>
    <row r="7439" spans="1:19" hidden="1">
      <c r="A7439" t="s">
        <v>8841</v>
      </c>
      <c r="B7439" t="s">
        <v>5529</v>
      </c>
      <c r="C7439">
        <v>116</v>
      </c>
      <c r="D7439" t="s">
        <v>113</v>
      </c>
      <c r="E7439" t="s">
        <v>253</v>
      </c>
      <c r="F7439" t="s">
        <v>243</v>
      </c>
      <c r="G7439" t="s">
        <v>176</v>
      </c>
      <c r="H7439">
        <v>5</v>
      </c>
      <c r="I7439">
        <v>2</v>
      </c>
      <c r="J7439" t="s">
        <v>127</v>
      </c>
      <c r="K7439" t="s">
        <v>31</v>
      </c>
      <c r="L7439" t="s">
        <v>316</v>
      </c>
      <c r="M7439" s="53">
        <v>0.02</v>
      </c>
      <c r="N7439" s="52">
        <v>18064.692491999998</v>
      </c>
      <c r="O7439" s="52">
        <v>18064.692491999998</v>
      </c>
      <c r="P7439">
        <v>1</v>
      </c>
      <c r="Q7439">
        <f>IF(SUMIFS(SolCotizacion!$P:$P,SolCotizacion!$E:$E,$G7439,SolCotizacion!$K:$K,$I7439)&gt;499,1,0)</f>
        <v>0</v>
      </c>
      <c r="R7439">
        <v>12836</v>
      </c>
      <c r="S7439" s="56">
        <f>IF(SUMIFS(SolCotizacion!$P:$P,SolCotizacion!$E:$E,$G7439,SolCotizacion!$K:$K,$I7439)&gt;499,4%,0)</f>
        <v>0</v>
      </c>
    </row>
    <row r="7440" spans="1:19" hidden="1">
      <c r="A7440" t="s">
        <v>8842</v>
      </c>
      <c r="B7440" t="s">
        <v>5531</v>
      </c>
      <c r="C7440">
        <v>117</v>
      </c>
      <c r="D7440" t="s">
        <v>113</v>
      </c>
      <c r="E7440" t="s">
        <v>254</v>
      </c>
      <c r="F7440" t="s">
        <v>243</v>
      </c>
      <c r="G7440" t="s">
        <v>176</v>
      </c>
      <c r="H7440">
        <v>5</v>
      </c>
      <c r="I7440">
        <v>3</v>
      </c>
      <c r="J7440" t="s">
        <v>127</v>
      </c>
      <c r="K7440" t="s">
        <v>31</v>
      </c>
      <c r="L7440" t="s">
        <v>316</v>
      </c>
      <c r="M7440" s="53">
        <v>0.02</v>
      </c>
      <c r="N7440" s="52">
        <v>18472.810664000001</v>
      </c>
      <c r="O7440" s="52">
        <v>18279.492616</v>
      </c>
      <c r="P7440">
        <v>1</v>
      </c>
      <c r="Q7440">
        <f>IF(SUMIFS(SolCotizacion!$P:$P,SolCotizacion!$E:$E,$G7440,SolCotizacion!$K:$K,$I7440)&gt;499,1,0)</f>
        <v>0</v>
      </c>
      <c r="R7440">
        <v>12837</v>
      </c>
      <c r="S7440" s="56">
        <f>IF(SUMIFS(SolCotizacion!$P:$P,SolCotizacion!$E:$E,$G7440,SolCotizacion!$K:$K,$I7440)&gt;499,4%,0)</f>
        <v>0</v>
      </c>
    </row>
    <row r="7441" spans="1:19" hidden="1">
      <c r="A7441" t="s">
        <v>8843</v>
      </c>
      <c r="B7441" t="s">
        <v>5533</v>
      </c>
      <c r="C7441">
        <v>118</v>
      </c>
      <c r="D7441" t="s">
        <v>113</v>
      </c>
      <c r="E7441" t="s">
        <v>10207</v>
      </c>
      <c r="F7441" t="s">
        <v>244</v>
      </c>
      <c r="G7441" t="s">
        <v>177</v>
      </c>
      <c r="H7441">
        <v>5</v>
      </c>
      <c r="I7441">
        <v>1</v>
      </c>
      <c r="J7441" t="s">
        <v>127</v>
      </c>
      <c r="K7441" t="s">
        <v>31</v>
      </c>
      <c r="L7441" t="s">
        <v>316</v>
      </c>
      <c r="M7441" s="53">
        <v>0.02</v>
      </c>
      <c r="N7441" s="52">
        <v>45859.826474000001</v>
      </c>
      <c r="O7441" s="52">
        <v>43389.625048000002</v>
      </c>
      <c r="P7441">
        <v>1</v>
      </c>
      <c r="Q7441">
        <f>IF(SUMIFS(SolCotizacion!$P:$P,SolCotizacion!$E:$E,$G7441,SolCotizacion!$K:$K,$I7441)&gt;499,1,0)</f>
        <v>0</v>
      </c>
      <c r="R7441">
        <v>12838</v>
      </c>
      <c r="S7441" s="56">
        <f>IF(SUMIFS(SolCotizacion!$P:$P,SolCotizacion!$E:$E,$G7441,SolCotizacion!$K:$K,$I7441)&gt;499,4%,0)</f>
        <v>0</v>
      </c>
    </row>
    <row r="7442" spans="1:19" hidden="1">
      <c r="A7442" t="s">
        <v>8844</v>
      </c>
      <c r="B7442" t="s">
        <v>5535</v>
      </c>
      <c r="C7442">
        <v>119</v>
      </c>
      <c r="D7442" t="s">
        <v>113</v>
      </c>
      <c r="E7442" t="s">
        <v>10208</v>
      </c>
      <c r="F7442" t="s">
        <v>244</v>
      </c>
      <c r="G7442" t="s">
        <v>177</v>
      </c>
      <c r="H7442">
        <v>5</v>
      </c>
      <c r="I7442">
        <v>2</v>
      </c>
      <c r="J7442" t="s">
        <v>127</v>
      </c>
      <c r="K7442" t="s">
        <v>31</v>
      </c>
      <c r="L7442" t="s">
        <v>316</v>
      </c>
      <c r="M7442" s="53">
        <v>0.02</v>
      </c>
      <c r="N7442" s="52">
        <v>46289.426722000004</v>
      </c>
      <c r="O7442" s="52">
        <v>43819.225296000004</v>
      </c>
      <c r="P7442">
        <v>1</v>
      </c>
      <c r="Q7442">
        <f>IF(SUMIFS(SolCotizacion!$P:$P,SolCotizacion!$E:$E,$G7442,SolCotizacion!$K:$K,$I7442)&gt;499,1,0)</f>
        <v>0</v>
      </c>
      <c r="R7442">
        <v>12839</v>
      </c>
      <c r="S7442" s="56">
        <f>IF(SUMIFS(SolCotizacion!$P:$P,SolCotizacion!$E:$E,$G7442,SolCotizacion!$K:$K,$I7442)&gt;499,4%,0)</f>
        <v>0</v>
      </c>
    </row>
    <row r="7443" spans="1:19" hidden="1">
      <c r="A7443" t="s">
        <v>8845</v>
      </c>
      <c r="B7443" t="s">
        <v>5537</v>
      </c>
      <c r="C7443">
        <v>120</v>
      </c>
      <c r="D7443" t="s">
        <v>113</v>
      </c>
      <c r="E7443" t="s">
        <v>10209</v>
      </c>
      <c r="F7443" t="s">
        <v>244</v>
      </c>
      <c r="G7443" t="s">
        <v>177</v>
      </c>
      <c r="H7443">
        <v>5</v>
      </c>
      <c r="I7443">
        <v>3</v>
      </c>
      <c r="J7443" t="s">
        <v>127</v>
      </c>
      <c r="K7443" t="s">
        <v>31</v>
      </c>
      <c r="L7443" t="s">
        <v>316</v>
      </c>
      <c r="M7443" s="53">
        <v>0.02</v>
      </c>
      <c r="N7443" s="52">
        <v>46504.226846000005</v>
      </c>
      <c r="O7443" s="52">
        <v>44034.025420000005</v>
      </c>
      <c r="P7443">
        <v>1</v>
      </c>
      <c r="Q7443">
        <f>IF(SUMIFS(SolCotizacion!$P:$P,SolCotizacion!$E:$E,$G7443,SolCotizacion!$K:$K,$I7443)&gt;499,1,0)</f>
        <v>0</v>
      </c>
      <c r="R7443">
        <v>12840</v>
      </c>
      <c r="S7443" s="56">
        <f>IF(SUMIFS(SolCotizacion!$P:$P,SolCotizacion!$E:$E,$G7443,SolCotizacion!$K:$K,$I7443)&gt;499,4%,0)</f>
        <v>0</v>
      </c>
    </row>
    <row r="7444" spans="1:19" hidden="1">
      <c r="A7444" t="s">
        <v>8846</v>
      </c>
      <c r="B7444" t="s">
        <v>5539</v>
      </c>
      <c r="C7444">
        <v>121</v>
      </c>
      <c r="D7444" t="s">
        <v>113</v>
      </c>
      <c r="E7444" t="s">
        <v>10210</v>
      </c>
      <c r="F7444" t="s">
        <v>245</v>
      </c>
      <c r="G7444" t="s">
        <v>178</v>
      </c>
      <c r="H7444">
        <v>5</v>
      </c>
      <c r="I7444">
        <v>1</v>
      </c>
      <c r="J7444" t="s">
        <v>127</v>
      </c>
      <c r="K7444" t="s">
        <v>31</v>
      </c>
      <c r="L7444" t="s">
        <v>316</v>
      </c>
      <c r="M7444" s="53">
        <v>0.02</v>
      </c>
      <c r="N7444" s="52">
        <v>26570.779466</v>
      </c>
      <c r="O7444" s="52">
        <v>25453.814694000004</v>
      </c>
      <c r="P7444">
        <v>1</v>
      </c>
      <c r="Q7444">
        <f>IF(SUMIFS(SolCotizacion!$P:$P,SolCotizacion!$E:$E,$G7444,SolCotizacion!$K:$K,$I7444)&gt;499,1,0)</f>
        <v>0</v>
      </c>
      <c r="R7444">
        <v>12841</v>
      </c>
      <c r="S7444" s="56">
        <f>IF(SUMIFS(SolCotizacion!$P:$P,SolCotizacion!$E:$E,$G7444,SolCotizacion!$K:$K,$I7444)&gt;499,4%,0)</f>
        <v>0</v>
      </c>
    </row>
    <row r="7445" spans="1:19" hidden="1">
      <c r="A7445" t="s">
        <v>8847</v>
      </c>
      <c r="B7445" t="s">
        <v>5541</v>
      </c>
      <c r="C7445">
        <v>122</v>
      </c>
      <c r="D7445" t="s">
        <v>113</v>
      </c>
      <c r="E7445" t="s">
        <v>10211</v>
      </c>
      <c r="F7445" t="s">
        <v>245</v>
      </c>
      <c r="G7445" t="s">
        <v>178</v>
      </c>
      <c r="H7445">
        <v>5</v>
      </c>
      <c r="I7445">
        <v>2</v>
      </c>
      <c r="J7445" t="s">
        <v>127</v>
      </c>
      <c r="K7445" t="s">
        <v>31</v>
      </c>
      <c r="L7445" t="s">
        <v>316</v>
      </c>
      <c r="M7445" s="53">
        <v>0.02</v>
      </c>
      <c r="N7445" s="52">
        <v>26807.051348000001</v>
      </c>
      <c r="O7445" s="52">
        <v>25690.096894000002</v>
      </c>
      <c r="P7445">
        <v>1</v>
      </c>
      <c r="Q7445">
        <f>IF(SUMIFS(SolCotizacion!$P:$P,SolCotizacion!$E:$E,$G7445,SolCotizacion!$K:$K,$I7445)&gt;499,1,0)</f>
        <v>0</v>
      </c>
      <c r="R7445">
        <v>12842</v>
      </c>
      <c r="S7445" s="56">
        <f>IF(SUMIFS(SolCotizacion!$P:$P,SolCotizacion!$E:$E,$G7445,SolCotizacion!$K:$K,$I7445)&gt;499,4%,0)</f>
        <v>0</v>
      </c>
    </row>
    <row r="7446" spans="1:19" hidden="1">
      <c r="A7446" t="s">
        <v>8848</v>
      </c>
      <c r="B7446" t="s">
        <v>5543</v>
      </c>
      <c r="C7446">
        <v>123</v>
      </c>
      <c r="D7446" t="s">
        <v>113</v>
      </c>
      <c r="E7446" t="s">
        <v>10212</v>
      </c>
      <c r="F7446" t="s">
        <v>245</v>
      </c>
      <c r="G7446" t="s">
        <v>178</v>
      </c>
      <c r="H7446">
        <v>5</v>
      </c>
      <c r="I7446">
        <v>3</v>
      </c>
      <c r="J7446" t="s">
        <v>127</v>
      </c>
      <c r="K7446" t="s">
        <v>31</v>
      </c>
      <c r="L7446" t="s">
        <v>316</v>
      </c>
      <c r="M7446" s="53">
        <v>0.02</v>
      </c>
      <c r="N7446" s="52">
        <v>27000.379714000002</v>
      </c>
      <c r="O7446" s="52">
        <v>25883.414941999999</v>
      </c>
      <c r="P7446">
        <v>1</v>
      </c>
      <c r="Q7446">
        <f>IF(SUMIFS(SolCotizacion!$P:$P,SolCotizacion!$E:$E,$G7446,SolCotizacion!$K:$K,$I7446)&gt;499,1,0)</f>
        <v>0</v>
      </c>
      <c r="R7446">
        <v>12843</v>
      </c>
      <c r="S7446" s="56">
        <f>IF(SUMIFS(SolCotizacion!$P:$P,SolCotizacion!$E:$E,$G7446,SolCotizacion!$K:$K,$I7446)&gt;499,4%,0)</f>
        <v>0</v>
      </c>
    </row>
    <row r="7447" spans="1:19" hidden="1">
      <c r="A7447" t="s">
        <v>8849</v>
      </c>
      <c r="B7447" t="s">
        <v>5545</v>
      </c>
      <c r="C7447">
        <v>127</v>
      </c>
      <c r="D7447" t="s">
        <v>113</v>
      </c>
      <c r="E7447" t="s">
        <v>10213</v>
      </c>
      <c r="F7447" t="s">
        <v>246</v>
      </c>
      <c r="G7447" t="s">
        <v>179</v>
      </c>
      <c r="H7447">
        <v>5</v>
      </c>
      <c r="I7447">
        <v>1</v>
      </c>
      <c r="J7447" t="s">
        <v>127</v>
      </c>
      <c r="K7447" t="s">
        <v>31</v>
      </c>
      <c r="L7447" t="s">
        <v>316</v>
      </c>
      <c r="M7447" s="53">
        <v>0.02</v>
      </c>
      <c r="N7447" s="52">
        <v>14735.290570000001</v>
      </c>
      <c r="O7447" s="52">
        <v>14090.890198000001</v>
      </c>
      <c r="P7447">
        <v>1</v>
      </c>
      <c r="Q7447">
        <f>IF(SUMIFS(SolCotizacion!$P:$P,SolCotizacion!$E:$E,$G7447,SolCotizacion!$K:$K,$I7447)&gt;499,1,0)</f>
        <v>0</v>
      </c>
      <c r="R7447">
        <v>12847</v>
      </c>
      <c r="S7447" s="56">
        <f>IF(SUMIFS(SolCotizacion!$P:$P,SolCotizacion!$E:$E,$G7447,SolCotizacion!$K:$K,$I7447)&gt;499,4%,0)</f>
        <v>0</v>
      </c>
    </row>
    <row r="7448" spans="1:19" hidden="1">
      <c r="A7448" t="s">
        <v>8850</v>
      </c>
      <c r="B7448" t="s">
        <v>5547</v>
      </c>
      <c r="C7448">
        <v>128</v>
      </c>
      <c r="D7448" t="s">
        <v>113</v>
      </c>
      <c r="E7448" t="s">
        <v>10214</v>
      </c>
      <c r="F7448" t="s">
        <v>246</v>
      </c>
      <c r="G7448" t="s">
        <v>179</v>
      </c>
      <c r="H7448">
        <v>5</v>
      </c>
      <c r="I7448">
        <v>2</v>
      </c>
      <c r="J7448" t="s">
        <v>127</v>
      </c>
      <c r="K7448" t="s">
        <v>31</v>
      </c>
      <c r="L7448" t="s">
        <v>316</v>
      </c>
      <c r="M7448" s="53">
        <v>0.02</v>
      </c>
      <c r="N7448" s="52">
        <v>14971.572770000001</v>
      </c>
      <c r="O7448" s="52">
        <v>14327.172398000001</v>
      </c>
      <c r="P7448">
        <v>1</v>
      </c>
      <c r="Q7448">
        <f>IF(SUMIFS(SolCotizacion!$P:$P,SolCotizacion!$E:$E,$G7448,SolCotizacion!$K:$K,$I7448)&gt;499,1,0)</f>
        <v>0</v>
      </c>
      <c r="R7448">
        <v>12848</v>
      </c>
      <c r="S7448" s="56">
        <f>IF(SUMIFS(SolCotizacion!$P:$P,SolCotizacion!$E:$E,$G7448,SolCotizacion!$K:$K,$I7448)&gt;499,4%,0)</f>
        <v>0</v>
      </c>
    </row>
    <row r="7449" spans="1:19" hidden="1">
      <c r="A7449" t="s">
        <v>8851</v>
      </c>
      <c r="B7449" t="s">
        <v>5549</v>
      </c>
      <c r="C7449">
        <v>129</v>
      </c>
      <c r="D7449" t="s">
        <v>113</v>
      </c>
      <c r="E7449" t="s">
        <v>10215</v>
      </c>
      <c r="F7449" t="s">
        <v>246</v>
      </c>
      <c r="G7449" t="s">
        <v>179</v>
      </c>
      <c r="H7449">
        <v>5</v>
      </c>
      <c r="I7449">
        <v>3</v>
      </c>
      <c r="J7449" t="s">
        <v>127</v>
      </c>
      <c r="K7449" t="s">
        <v>31</v>
      </c>
      <c r="L7449" t="s">
        <v>316</v>
      </c>
      <c r="M7449" s="53">
        <v>0.02</v>
      </c>
      <c r="N7449" s="52">
        <v>15164.890818000002</v>
      </c>
      <c r="O7449" s="52">
        <v>14520.490446</v>
      </c>
      <c r="P7449">
        <v>1</v>
      </c>
      <c r="Q7449">
        <f>IF(SUMIFS(SolCotizacion!$P:$P,SolCotizacion!$E:$E,$G7449,SolCotizacion!$K:$K,$I7449)&gt;499,1,0)</f>
        <v>0</v>
      </c>
      <c r="R7449">
        <v>12849</v>
      </c>
      <c r="S7449" s="56">
        <f>IF(SUMIFS(SolCotizacion!$P:$P,SolCotizacion!$E:$E,$G7449,SolCotizacion!$K:$K,$I7449)&gt;499,4%,0)</f>
        <v>0</v>
      </c>
    </row>
    <row r="7450" spans="1:19" hidden="1">
      <c r="A7450" t="s">
        <v>8852</v>
      </c>
      <c r="B7450" t="s">
        <v>5551</v>
      </c>
      <c r="C7450">
        <v>130</v>
      </c>
      <c r="D7450" t="s">
        <v>113</v>
      </c>
      <c r="E7450" t="s">
        <v>10216</v>
      </c>
      <c r="F7450" t="s">
        <v>247</v>
      </c>
      <c r="G7450" t="s">
        <v>180</v>
      </c>
      <c r="H7450">
        <v>5</v>
      </c>
      <c r="I7450">
        <v>1</v>
      </c>
      <c r="J7450" t="s">
        <v>127</v>
      </c>
      <c r="K7450" t="s">
        <v>31</v>
      </c>
      <c r="L7450" t="s">
        <v>316</v>
      </c>
      <c r="M7450" s="53">
        <v>0.02</v>
      </c>
      <c r="N7450" s="52">
        <v>21286.694352000002</v>
      </c>
      <c r="O7450" s="52">
        <v>20040.847441999998</v>
      </c>
      <c r="P7450">
        <v>1</v>
      </c>
      <c r="Q7450">
        <f>IF(SUMIFS(SolCotizacion!$P:$P,SolCotizacion!$E:$E,$G7450,SolCotizacion!$K:$K,$I7450)&gt;499,1,0)</f>
        <v>0</v>
      </c>
      <c r="R7450">
        <v>12850</v>
      </c>
      <c r="S7450" s="56">
        <f>IF(SUMIFS(SolCotizacion!$P:$P,SolCotizacion!$E:$E,$G7450,SolCotizacion!$K:$K,$I7450)&gt;499,4%,0)</f>
        <v>0</v>
      </c>
    </row>
    <row r="7451" spans="1:19" hidden="1">
      <c r="A7451" t="s">
        <v>8853</v>
      </c>
      <c r="B7451" t="s">
        <v>5553</v>
      </c>
      <c r="C7451">
        <v>131</v>
      </c>
      <c r="D7451" t="s">
        <v>113</v>
      </c>
      <c r="E7451" t="s">
        <v>10217</v>
      </c>
      <c r="F7451" t="s">
        <v>247</v>
      </c>
      <c r="G7451" t="s">
        <v>180</v>
      </c>
      <c r="H7451">
        <v>5</v>
      </c>
      <c r="I7451">
        <v>2</v>
      </c>
      <c r="J7451" t="s">
        <v>127</v>
      </c>
      <c r="K7451" t="s">
        <v>31</v>
      </c>
      <c r="L7451" t="s">
        <v>316</v>
      </c>
      <c r="M7451" s="53">
        <v>0.02</v>
      </c>
      <c r="N7451" s="52">
        <v>21501.494476</v>
      </c>
      <c r="O7451" s="52">
        <v>20277.129642</v>
      </c>
      <c r="P7451">
        <v>1</v>
      </c>
      <c r="Q7451">
        <f>IF(SUMIFS(SolCotizacion!$P:$P,SolCotizacion!$E:$E,$G7451,SolCotizacion!$K:$K,$I7451)&gt;499,1,0)</f>
        <v>0</v>
      </c>
      <c r="R7451">
        <v>12851</v>
      </c>
      <c r="S7451" s="56">
        <f>IF(SUMIFS(SolCotizacion!$P:$P,SolCotizacion!$E:$E,$G7451,SolCotizacion!$K:$K,$I7451)&gt;499,4%,0)</f>
        <v>0</v>
      </c>
    </row>
    <row r="7452" spans="1:19" hidden="1">
      <c r="A7452" t="s">
        <v>8854</v>
      </c>
      <c r="B7452" t="s">
        <v>5555</v>
      </c>
      <c r="C7452">
        <v>132</v>
      </c>
      <c r="D7452" t="s">
        <v>113</v>
      </c>
      <c r="E7452" t="s">
        <v>10218</v>
      </c>
      <c r="F7452" t="s">
        <v>247</v>
      </c>
      <c r="G7452" t="s">
        <v>180</v>
      </c>
      <c r="H7452">
        <v>5</v>
      </c>
      <c r="I7452">
        <v>3</v>
      </c>
      <c r="J7452" t="s">
        <v>127</v>
      </c>
      <c r="K7452" t="s">
        <v>31</v>
      </c>
      <c r="L7452" t="s">
        <v>316</v>
      </c>
      <c r="M7452" s="53">
        <v>0.02</v>
      </c>
      <c r="N7452" s="52">
        <v>21716.294600000001</v>
      </c>
      <c r="O7452" s="52">
        <v>20470.447690000001</v>
      </c>
      <c r="P7452">
        <v>1</v>
      </c>
      <c r="Q7452">
        <f>IF(SUMIFS(SolCotizacion!$P:$P,SolCotizacion!$E:$E,$G7452,SolCotizacion!$K:$K,$I7452)&gt;499,1,0)</f>
        <v>0</v>
      </c>
      <c r="R7452">
        <v>12852</v>
      </c>
      <c r="S7452" s="56">
        <f>IF(SUMIFS(SolCotizacion!$P:$P,SolCotizacion!$E:$E,$G7452,SolCotizacion!$K:$K,$I7452)&gt;499,4%,0)</f>
        <v>0</v>
      </c>
    </row>
    <row r="7453" spans="1:19" hidden="1">
      <c r="A7453" t="s">
        <v>8855</v>
      </c>
      <c r="B7453" t="s">
        <v>5557</v>
      </c>
      <c r="C7453">
        <v>133</v>
      </c>
      <c r="D7453" t="s">
        <v>113</v>
      </c>
      <c r="E7453" t="s">
        <v>10219</v>
      </c>
      <c r="F7453" t="s">
        <v>248</v>
      </c>
      <c r="G7453" t="s">
        <v>181</v>
      </c>
      <c r="H7453">
        <v>5</v>
      </c>
      <c r="I7453">
        <v>1</v>
      </c>
      <c r="J7453" t="s">
        <v>127</v>
      </c>
      <c r="K7453" t="s">
        <v>31</v>
      </c>
      <c r="L7453" t="s">
        <v>316</v>
      </c>
      <c r="M7453" s="53">
        <v>0.02</v>
      </c>
      <c r="N7453" s="52">
        <v>103855.859954</v>
      </c>
      <c r="O7453" s="52">
        <v>98507.338930000013</v>
      </c>
      <c r="P7453">
        <v>1</v>
      </c>
      <c r="Q7453">
        <f>IF(SUMIFS(SolCotizacion!$P:$P,SolCotizacion!$E:$E,$G7453,SolCotizacion!$K:$K,$I7453)&gt;499,1,0)</f>
        <v>0</v>
      </c>
      <c r="R7453">
        <v>12853</v>
      </c>
      <c r="S7453" s="56">
        <f>IF(SUMIFS(SolCotizacion!$P:$P,SolCotizacion!$E:$E,$G7453,SolCotizacion!$K:$K,$I7453)&gt;499,4%,0)</f>
        <v>0</v>
      </c>
    </row>
    <row r="7454" spans="1:19" hidden="1">
      <c r="A7454" t="s">
        <v>8856</v>
      </c>
      <c r="B7454" t="s">
        <v>5559</v>
      </c>
      <c r="C7454">
        <v>134</v>
      </c>
      <c r="D7454" t="s">
        <v>113</v>
      </c>
      <c r="E7454" t="s">
        <v>10220</v>
      </c>
      <c r="F7454" t="s">
        <v>248</v>
      </c>
      <c r="G7454" t="s">
        <v>181</v>
      </c>
      <c r="H7454">
        <v>5</v>
      </c>
      <c r="I7454">
        <v>2</v>
      </c>
      <c r="J7454" t="s">
        <v>127</v>
      </c>
      <c r="K7454" t="s">
        <v>31</v>
      </c>
      <c r="L7454" t="s">
        <v>316</v>
      </c>
      <c r="M7454" s="53">
        <v>0.02</v>
      </c>
      <c r="N7454" s="52">
        <v>104500.26032600002</v>
      </c>
      <c r="O7454" s="52">
        <v>99151.739302000002</v>
      </c>
      <c r="P7454">
        <v>1</v>
      </c>
      <c r="Q7454">
        <f>IF(SUMIFS(SolCotizacion!$P:$P,SolCotizacion!$E:$E,$G7454,SolCotizacion!$K:$K,$I7454)&gt;499,1,0)</f>
        <v>0</v>
      </c>
      <c r="R7454">
        <v>12854</v>
      </c>
      <c r="S7454" s="56">
        <f>IF(SUMIFS(SolCotizacion!$P:$P,SolCotizacion!$E:$E,$G7454,SolCotizacion!$K:$K,$I7454)&gt;499,4%,0)</f>
        <v>0</v>
      </c>
    </row>
    <row r="7455" spans="1:19" hidden="1">
      <c r="A7455" t="s">
        <v>8857</v>
      </c>
      <c r="B7455" t="s">
        <v>5561</v>
      </c>
      <c r="C7455">
        <v>135</v>
      </c>
      <c r="D7455" t="s">
        <v>113</v>
      </c>
      <c r="E7455" t="s">
        <v>10221</v>
      </c>
      <c r="F7455" t="s">
        <v>248</v>
      </c>
      <c r="G7455" t="s">
        <v>181</v>
      </c>
      <c r="H7455">
        <v>5</v>
      </c>
      <c r="I7455">
        <v>3</v>
      </c>
      <c r="J7455" t="s">
        <v>127</v>
      </c>
      <c r="K7455" t="s">
        <v>31</v>
      </c>
      <c r="L7455" t="s">
        <v>316</v>
      </c>
      <c r="M7455" s="53">
        <v>0.02</v>
      </c>
      <c r="N7455" s="52">
        <v>104715.06045</v>
      </c>
      <c r="O7455" s="52">
        <v>99366.539426000018</v>
      </c>
      <c r="P7455">
        <v>1</v>
      </c>
      <c r="Q7455">
        <f>IF(SUMIFS(SolCotizacion!$P:$P,SolCotizacion!$E:$E,$G7455,SolCotizacion!$K:$K,$I7455)&gt;499,1,0)</f>
        <v>0</v>
      </c>
      <c r="R7455">
        <v>12855</v>
      </c>
      <c r="S7455" s="56">
        <f>IF(SUMIFS(SolCotizacion!$P:$P,SolCotizacion!$E:$E,$G7455,SolCotizacion!$K:$K,$I7455)&gt;499,4%,0)</f>
        <v>0</v>
      </c>
    </row>
    <row r="7456" spans="1:19" hidden="1">
      <c r="A7456" t="s">
        <v>8858</v>
      </c>
      <c r="B7456" t="s">
        <v>5563</v>
      </c>
      <c r="C7456">
        <v>136</v>
      </c>
      <c r="D7456" t="s">
        <v>113</v>
      </c>
      <c r="E7456" t="s">
        <v>10222</v>
      </c>
      <c r="F7456" t="s">
        <v>249</v>
      </c>
      <c r="G7456" t="s">
        <v>182</v>
      </c>
      <c r="H7456">
        <v>5</v>
      </c>
      <c r="I7456">
        <v>1</v>
      </c>
      <c r="J7456" t="s">
        <v>127</v>
      </c>
      <c r="K7456" t="s">
        <v>31</v>
      </c>
      <c r="L7456" t="s">
        <v>316</v>
      </c>
      <c r="M7456" s="53">
        <v>0.02</v>
      </c>
      <c r="N7456" s="52">
        <v>32821.454820000006</v>
      </c>
      <c r="O7456" s="52">
        <v>30974.182008000003</v>
      </c>
      <c r="P7456">
        <v>1</v>
      </c>
      <c r="Q7456">
        <f>IF(SUMIFS(SolCotizacion!$P:$P,SolCotizacion!$E:$E,$G7456,SolCotizacion!$K:$K,$I7456)&gt;499,1,0)</f>
        <v>0</v>
      </c>
      <c r="R7456">
        <v>12856</v>
      </c>
      <c r="S7456" s="56">
        <f>IF(SUMIFS(SolCotizacion!$P:$P,SolCotizacion!$E:$E,$G7456,SolCotizacion!$K:$K,$I7456)&gt;499,4%,0)</f>
        <v>0</v>
      </c>
    </row>
    <row r="7457" spans="1:19" hidden="1">
      <c r="A7457" t="s">
        <v>8859</v>
      </c>
      <c r="B7457" t="s">
        <v>5565</v>
      </c>
      <c r="C7457">
        <v>137</v>
      </c>
      <c r="D7457" t="s">
        <v>113</v>
      </c>
      <c r="E7457" t="s">
        <v>10223</v>
      </c>
      <c r="F7457" t="s">
        <v>249</v>
      </c>
      <c r="G7457" t="s">
        <v>182</v>
      </c>
      <c r="H7457">
        <v>5</v>
      </c>
      <c r="I7457">
        <v>2</v>
      </c>
      <c r="J7457" t="s">
        <v>127</v>
      </c>
      <c r="K7457" t="s">
        <v>31</v>
      </c>
      <c r="L7457" t="s">
        <v>316</v>
      </c>
      <c r="M7457" s="53">
        <v>0.02</v>
      </c>
      <c r="N7457" s="52">
        <v>33251.055068000001</v>
      </c>
      <c r="O7457" s="52">
        <v>31403.782255999999</v>
      </c>
      <c r="P7457">
        <v>1</v>
      </c>
      <c r="Q7457">
        <f>IF(SUMIFS(SolCotizacion!$P:$P,SolCotizacion!$E:$E,$G7457,SolCotizacion!$K:$K,$I7457)&gt;499,1,0)</f>
        <v>0</v>
      </c>
      <c r="R7457">
        <v>12857</v>
      </c>
      <c r="S7457" s="56">
        <f>IF(SUMIFS(SolCotizacion!$P:$P,SolCotizacion!$E:$E,$G7457,SolCotizacion!$K:$K,$I7457)&gt;499,4%,0)</f>
        <v>0</v>
      </c>
    </row>
    <row r="7458" spans="1:19" hidden="1">
      <c r="A7458" t="s">
        <v>8860</v>
      </c>
      <c r="B7458" t="s">
        <v>5567</v>
      </c>
      <c r="C7458">
        <v>138</v>
      </c>
      <c r="D7458" t="s">
        <v>113</v>
      </c>
      <c r="E7458" t="s">
        <v>10224</v>
      </c>
      <c r="F7458" t="s">
        <v>249</v>
      </c>
      <c r="G7458" t="s">
        <v>182</v>
      </c>
      <c r="H7458">
        <v>5</v>
      </c>
      <c r="I7458">
        <v>3</v>
      </c>
      <c r="J7458" t="s">
        <v>127</v>
      </c>
      <c r="K7458" t="s">
        <v>31</v>
      </c>
      <c r="L7458" t="s">
        <v>316</v>
      </c>
      <c r="M7458" s="53">
        <v>0.02</v>
      </c>
      <c r="N7458" s="52">
        <v>33680.655316000004</v>
      </c>
      <c r="O7458" s="52">
        <v>31833.382504000001</v>
      </c>
      <c r="P7458">
        <v>1</v>
      </c>
      <c r="Q7458">
        <f>IF(SUMIFS(SolCotizacion!$P:$P,SolCotizacion!$E:$E,$G7458,SolCotizacion!$K:$K,$I7458)&gt;499,1,0)</f>
        <v>0</v>
      </c>
      <c r="R7458">
        <v>12858</v>
      </c>
      <c r="S7458" s="56">
        <f>IF(SUMIFS(SolCotizacion!$P:$P,SolCotizacion!$E:$E,$G7458,SolCotizacion!$K:$K,$I7458)&gt;499,4%,0)</f>
        <v>0</v>
      </c>
    </row>
    <row r="7459" spans="1:19" hidden="1">
      <c r="A7459" t="s">
        <v>8861</v>
      </c>
      <c r="B7459" t="s">
        <v>5569</v>
      </c>
      <c r="C7459">
        <v>139</v>
      </c>
      <c r="D7459" t="s">
        <v>113</v>
      </c>
      <c r="E7459" t="s">
        <v>10225</v>
      </c>
      <c r="F7459" t="s">
        <v>250</v>
      </c>
      <c r="G7459" t="s">
        <v>183</v>
      </c>
      <c r="H7459">
        <v>5</v>
      </c>
      <c r="I7459">
        <v>1</v>
      </c>
      <c r="J7459" t="s">
        <v>127</v>
      </c>
      <c r="K7459" t="s">
        <v>31</v>
      </c>
      <c r="L7459" t="s">
        <v>316</v>
      </c>
      <c r="M7459" s="53">
        <v>0.02</v>
      </c>
      <c r="N7459" s="52">
        <v>41971.942166000008</v>
      </c>
      <c r="O7459" s="52">
        <v>39544.704892000002</v>
      </c>
      <c r="P7459">
        <v>1</v>
      </c>
      <c r="Q7459">
        <f>IF(SUMIFS(SolCotizacion!$P:$P,SolCotizacion!$E:$E,$G7459,SolCotizacion!$K:$K,$I7459)&gt;499,1,0)</f>
        <v>0</v>
      </c>
      <c r="R7459">
        <v>12859</v>
      </c>
      <c r="S7459" s="56">
        <f>IF(SUMIFS(SolCotizacion!$P:$P,SolCotizacion!$E:$E,$G7459,SolCotizacion!$K:$K,$I7459)&gt;499,4%,0)</f>
        <v>0</v>
      </c>
    </row>
    <row r="7460" spans="1:19" hidden="1">
      <c r="A7460" t="s">
        <v>8862</v>
      </c>
      <c r="B7460" t="s">
        <v>5571</v>
      </c>
      <c r="C7460">
        <v>140</v>
      </c>
      <c r="D7460" t="s">
        <v>113</v>
      </c>
      <c r="E7460" t="s">
        <v>10226</v>
      </c>
      <c r="F7460" t="s">
        <v>250</v>
      </c>
      <c r="G7460" t="s">
        <v>183</v>
      </c>
      <c r="H7460">
        <v>5</v>
      </c>
      <c r="I7460">
        <v>2</v>
      </c>
      <c r="J7460" t="s">
        <v>127</v>
      </c>
      <c r="K7460" t="s">
        <v>31</v>
      </c>
      <c r="L7460" t="s">
        <v>316</v>
      </c>
      <c r="M7460" s="53">
        <v>0.02</v>
      </c>
      <c r="N7460" s="52">
        <v>42616.342538000004</v>
      </c>
      <c r="O7460" s="52">
        <v>40189.105264000005</v>
      </c>
      <c r="P7460">
        <v>1</v>
      </c>
      <c r="Q7460">
        <f>IF(SUMIFS(SolCotizacion!$P:$P,SolCotizacion!$E:$E,$G7460,SolCotizacion!$K:$K,$I7460)&gt;499,1,0)</f>
        <v>0</v>
      </c>
      <c r="R7460">
        <v>12860</v>
      </c>
      <c r="S7460" s="56">
        <f>IF(SUMIFS(SolCotizacion!$P:$P,SolCotizacion!$E:$E,$G7460,SolCotizacion!$K:$K,$I7460)&gt;499,4%,0)</f>
        <v>0</v>
      </c>
    </row>
    <row r="7461" spans="1:19" hidden="1">
      <c r="A7461" t="s">
        <v>8863</v>
      </c>
      <c r="B7461" t="s">
        <v>5573</v>
      </c>
      <c r="C7461">
        <v>141</v>
      </c>
      <c r="D7461" t="s">
        <v>113</v>
      </c>
      <c r="E7461" t="s">
        <v>10227</v>
      </c>
      <c r="F7461" t="s">
        <v>250</v>
      </c>
      <c r="G7461" t="s">
        <v>183</v>
      </c>
      <c r="H7461">
        <v>5</v>
      </c>
      <c r="I7461">
        <v>3</v>
      </c>
      <c r="J7461" t="s">
        <v>127</v>
      </c>
      <c r="K7461" t="s">
        <v>31</v>
      </c>
      <c r="L7461" t="s">
        <v>316</v>
      </c>
      <c r="M7461" s="53">
        <v>0.02</v>
      </c>
      <c r="N7461" s="52">
        <v>42831.142661999998</v>
      </c>
      <c r="O7461" s="52">
        <v>40403.905388000006</v>
      </c>
      <c r="P7461">
        <v>1</v>
      </c>
      <c r="Q7461">
        <f>IF(SUMIFS(SolCotizacion!$P:$P,SolCotizacion!$E:$E,$G7461,SolCotizacion!$K:$K,$I7461)&gt;499,1,0)</f>
        <v>0</v>
      </c>
      <c r="R7461">
        <v>12861</v>
      </c>
      <c r="S7461" s="56">
        <f>IF(SUMIFS(SolCotizacion!$P:$P,SolCotizacion!$E:$E,$G7461,SolCotizacion!$K:$K,$I7461)&gt;499,4%,0)</f>
        <v>0</v>
      </c>
    </row>
    <row r="7462" spans="1:19" hidden="1">
      <c r="A7462" t="s">
        <v>8864</v>
      </c>
      <c r="B7462" t="s">
        <v>5575</v>
      </c>
      <c r="C7462">
        <v>142</v>
      </c>
      <c r="D7462" t="s">
        <v>113</v>
      </c>
      <c r="E7462" t="s">
        <v>10228</v>
      </c>
      <c r="F7462" t="s">
        <v>251</v>
      </c>
      <c r="G7462" t="s">
        <v>184</v>
      </c>
      <c r="H7462">
        <v>5</v>
      </c>
      <c r="I7462">
        <v>1</v>
      </c>
      <c r="J7462" t="s">
        <v>127</v>
      </c>
      <c r="K7462" t="s">
        <v>31</v>
      </c>
      <c r="L7462" t="s">
        <v>316</v>
      </c>
      <c r="M7462" s="53">
        <v>0.02</v>
      </c>
      <c r="N7462" s="52">
        <v>105939.42528400001</v>
      </c>
      <c r="O7462" s="52">
        <v>99667.257536000005</v>
      </c>
      <c r="P7462">
        <v>1</v>
      </c>
      <c r="Q7462">
        <f>IF(SUMIFS(SolCotizacion!$P:$P,SolCotizacion!$E:$E,$G7462,SolCotizacion!$K:$K,$I7462)&gt;499,1,0)</f>
        <v>0</v>
      </c>
      <c r="R7462">
        <v>12862</v>
      </c>
      <c r="S7462" s="56">
        <f>IF(SUMIFS(SolCotizacion!$P:$P,SolCotizacion!$E:$E,$G7462,SolCotizacion!$K:$K,$I7462)&gt;499,4%,0)</f>
        <v>0</v>
      </c>
    </row>
    <row r="7463" spans="1:19" hidden="1">
      <c r="A7463" t="s">
        <v>8865</v>
      </c>
      <c r="B7463" t="s">
        <v>5577</v>
      </c>
      <c r="C7463">
        <v>143</v>
      </c>
      <c r="D7463" t="s">
        <v>113</v>
      </c>
      <c r="E7463" t="s">
        <v>10229</v>
      </c>
      <c r="F7463" t="s">
        <v>251</v>
      </c>
      <c r="G7463" t="s">
        <v>184</v>
      </c>
      <c r="H7463">
        <v>5</v>
      </c>
      <c r="I7463">
        <v>2</v>
      </c>
      <c r="J7463" t="s">
        <v>127</v>
      </c>
      <c r="K7463" t="s">
        <v>31</v>
      </c>
      <c r="L7463" t="s">
        <v>316</v>
      </c>
      <c r="M7463" s="53">
        <v>0.02</v>
      </c>
      <c r="N7463" s="52">
        <v>106798.62578000002</v>
      </c>
      <c r="O7463" s="52">
        <v>100526.45803200001</v>
      </c>
      <c r="P7463">
        <v>1</v>
      </c>
      <c r="Q7463">
        <f>IF(SUMIFS(SolCotizacion!$P:$P,SolCotizacion!$E:$E,$G7463,SolCotizacion!$K:$K,$I7463)&gt;499,1,0)</f>
        <v>0</v>
      </c>
      <c r="R7463">
        <v>12863</v>
      </c>
      <c r="S7463" s="56">
        <f>IF(SUMIFS(SolCotizacion!$P:$P,SolCotizacion!$E:$E,$G7463,SolCotizacion!$K:$K,$I7463)&gt;499,4%,0)</f>
        <v>0</v>
      </c>
    </row>
    <row r="7464" spans="1:19" hidden="1">
      <c r="A7464" t="s">
        <v>8866</v>
      </c>
      <c r="B7464" t="s">
        <v>5579</v>
      </c>
      <c r="C7464">
        <v>144</v>
      </c>
      <c r="D7464" t="s">
        <v>113</v>
      </c>
      <c r="E7464" t="s">
        <v>10230</v>
      </c>
      <c r="F7464" t="s">
        <v>251</v>
      </c>
      <c r="G7464" t="s">
        <v>184</v>
      </c>
      <c r="H7464">
        <v>5</v>
      </c>
      <c r="I7464">
        <v>3</v>
      </c>
      <c r="J7464" t="s">
        <v>127</v>
      </c>
      <c r="K7464" t="s">
        <v>31</v>
      </c>
      <c r="L7464" t="s">
        <v>316</v>
      </c>
      <c r="M7464" s="53">
        <v>0.02</v>
      </c>
      <c r="N7464" s="52">
        <v>107228.226028</v>
      </c>
      <c r="O7464" s="52">
        <v>100956.05828000001</v>
      </c>
      <c r="P7464">
        <v>1</v>
      </c>
      <c r="Q7464">
        <f>IF(SUMIFS(SolCotizacion!$P:$P,SolCotizacion!$E:$E,$G7464,SolCotizacion!$K:$K,$I7464)&gt;499,1,0)</f>
        <v>0</v>
      </c>
      <c r="R7464">
        <v>12864</v>
      </c>
      <c r="S7464" s="56">
        <f>IF(SUMIFS(SolCotizacion!$P:$P,SolCotizacion!$E:$E,$G7464,SolCotizacion!$K:$K,$I7464)&gt;499,4%,0)</f>
        <v>0</v>
      </c>
    </row>
    <row r="7465" spans="1:19" hidden="1">
      <c r="A7465" t="s">
        <v>8867</v>
      </c>
      <c r="B7465" t="s">
        <v>5581</v>
      </c>
      <c r="C7465">
        <v>145</v>
      </c>
      <c r="D7465" t="s">
        <v>113</v>
      </c>
      <c r="E7465" t="s">
        <v>10231</v>
      </c>
      <c r="F7465" t="s">
        <v>252</v>
      </c>
      <c r="G7465" t="s">
        <v>185</v>
      </c>
      <c r="H7465">
        <v>5</v>
      </c>
      <c r="I7465">
        <v>1</v>
      </c>
      <c r="J7465" t="s">
        <v>127</v>
      </c>
      <c r="K7465" t="s">
        <v>31</v>
      </c>
      <c r="L7465" t="s">
        <v>316</v>
      </c>
      <c r="M7465" s="53">
        <v>0.02</v>
      </c>
      <c r="N7465" s="52">
        <v>160026.09238000002</v>
      </c>
      <c r="O7465" s="52">
        <v>150360.08680000002</v>
      </c>
      <c r="P7465">
        <v>1</v>
      </c>
      <c r="Q7465">
        <f>IF(SUMIFS(SolCotizacion!$P:$P,SolCotizacion!$E:$E,$G7465,SolCotizacion!$K:$K,$I7465)&gt;499,1,0)</f>
        <v>0</v>
      </c>
      <c r="R7465">
        <v>12865</v>
      </c>
      <c r="S7465" s="56">
        <f>IF(SUMIFS(SolCotizacion!$P:$P,SolCotizacion!$E:$E,$G7465,SolCotizacion!$K:$K,$I7465)&gt;499,4%,0)</f>
        <v>0</v>
      </c>
    </row>
    <row r="7466" spans="1:19" hidden="1">
      <c r="A7466" t="s">
        <v>8868</v>
      </c>
      <c r="B7466" t="s">
        <v>5583</v>
      </c>
      <c r="C7466">
        <v>146</v>
      </c>
      <c r="D7466" t="s">
        <v>113</v>
      </c>
      <c r="E7466" t="s">
        <v>10232</v>
      </c>
      <c r="F7466" t="s">
        <v>252</v>
      </c>
      <c r="G7466" t="s">
        <v>185</v>
      </c>
      <c r="H7466">
        <v>5</v>
      </c>
      <c r="I7466">
        <v>2</v>
      </c>
      <c r="J7466" t="s">
        <v>127</v>
      </c>
      <c r="K7466" t="s">
        <v>31</v>
      </c>
      <c r="L7466" t="s">
        <v>316</v>
      </c>
      <c r="M7466" s="53">
        <v>0.02</v>
      </c>
      <c r="N7466" s="52">
        <v>161100.09299999999</v>
      </c>
      <c r="O7466" s="52">
        <v>151434.08742</v>
      </c>
      <c r="P7466">
        <v>1</v>
      </c>
      <c r="Q7466">
        <f>IF(SUMIFS(SolCotizacion!$P:$P,SolCotizacion!$E:$E,$G7466,SolCotizacion!$K:$K,$I7466)&gt;499,1,0)</f>
        <v>0</v>
      </c>
      <c r="R7466">
        <v>12866</v>
      </c>
      <c r="S7466" s="56">
        <f>IF(SUMIFS(SolCotizacion!$P:$P,SolCotizacion!$E:$E,$G7466,SolCotizacion!$K:$K,$I7466)&gt;499,4%,0)</f>
        <v>0</v>
      </c>
    </row>
    <row r="7467" spans="1:19" hidden="1">
      <c r="A7467" t="s">
        <v>8869</v>
      </c>
      <c r="B7467" t="s">
        <v>5585</v>
      </c>
      <c r="C7467">
        <v>147</v>
      </c>
      <c r="D7467" t="s">
        <v>113</v>
      </c>
      <c r="E7467" t="s">
        <v>10233</v>
      </c>
      <c r="F7467" t="s">
        <v>252</v>
      </c>
      <c r="G7467" t="s">
        <v>185</v>
      </c>
      <c r="H7467">
        <v>5</v>
      </c>
      <c r="I7467">
        <v>3</v>
      </c>
      <c r="J7467" t="s">
        <v>127</v>
      </c>
      <c r="K7467" t="s">
        <v>31</v>
      </c>
      <c r="L7467" t="s">
        <v>316</v>
      </c>
      <c r="M7467" s="53">
        <v>0.02</v>
      </c>
      <c r="N7467" s="52">
        <v>161314.89312399999</v>
      </c>
      <c r="O7467" s="52">
        <v>151648.887544</v>
      </c>
      <c r="P7467">
        <v>1</v>
      </c>
      <c r="Q7467">
        <f>IF(SUMIFS(SolCotizacion!$P:$P,SolCotizacion!$E:$E,$G7467,SolCotizacion!$K:$K,$I7467)&gt;499,1,0)</f>
        <v>0</v>
      </c>
      <c r="R7467">
        <v>12867</v>
      </c>
      <c r="S7467" s="56">
        <f>IF(SUMIFS(SolCotizacion!$P:$P,SolCotizacion!$E:$E,$G7467,SolCotizacion!$K:$K,$I7467)&gt;499,4%,0)</f>
        <v>0</v>
      </c>
    </row>
    <row r="7468" spans="1:19" hidden="1">
      <c r="A7468" t="s">
        <v>8870</v>
      </c>
      <c r="B7468" t="s">
        <v>5587</v>
      </c>
      <c r="C7468">
        <v>148</v>
      </c>
      <c r="D7468" t="s">
        <v>113</v>
      </c>
      <c r="E7468" t="s">
        <v>10234</v>
      </c>
      <c r="F7468" t="s">
        <v>253</v>
      </c>
      <c r="G7468" t="s">
        <v>186</v>
      </c>
      <c r="H7468">
        <v>5</v>
      </c>
      <c r="I7468">
        <v>1</v>
      </c>
      <c r="J7468" t="s">
        <v>127</v>
      </c>
      <c r="K7468" t="s">
        <v>31</v>
      </c>
      <c r="L7468" t="s">
        <v>316</v>
      </c>
      <c r="M7468" s="53">
        <v>0.02</v>
      </c>
      <c r="N7468" s="52">
        <v>191816.510732</v>
      </c>
      <c r="O7468" s="52">
        <v>181076.50453199999</v>
      </c>
      <c r="P7468">
        <v>1</v>
      </c>
      <c r="Q7468">
        <f>IF(SUMIFS(SolCotizacion!$P:$P,SolCotizacion!$E:$E,$G7468,SolCotizacion!$K:$K,$I7468)&gt;499,1,0)</f>
        <v>0</v>
      </c>
      <c r="R7468">
        <v>12868</v>
      </c>
      <c r="S7468" s="56">
        <f>IF(SUMIFS(SolCotizacion!$P:$P,SolCotizacion!$E:$E,$G7468,SolCotizacion!$K:$K,$I7468)&gt;499,4%,0)</f>
        <v>0</v>
      </c>
    </row>
    <row r="7469" spans="1:19" hidden="1">
      <c r="A7469" t="s">
        <v>8871</v>
      </c>
      <c r="B7469" t="s">
        <v>5589</v>
      </c>
      <c r="C7469">
        <v>149</v>
      </c>
      <c r="D7469" t="s">
        <v>113</v>
      </c>
      <c r="E7469" t="s">
        <v>10235</v>
      </c>
      <c r="F7469" t="s">
        <v>253</v>
      </c>
      <c r="G7469" t="s">
        <v>186</v>
      </c>
      <c r="H7469">
        <v>5</v>
      </c>
      <c r="I7469">
        <v>2</v>
      </c>
      <c r="J7469" t="s">
        <v>127</v>
      </c>
      <c r="K7469" t="s">
        <v>31</v>
      </c>
      <c r="L7469" t="s">
        <v>316</v>
      </c>
      <c r="M7469" s="53">
        <v>0.02</v>
      </c>
      <c r="N7469" s="52">
        <v>193320.1116</v>
      </c>
      <c r="O7469" s="52">
        <v>182580.1054</v>
      </c>
      <c r="P7469">
        <v>1</v>
      </c>
      <c r="Q7469">
        <f>IF(SUMIFS(SolCotizacion!$P:$P,SolCotizacion!$E:$E,$G7469,SolCotizacion!$K:$K,$I7469)&gt;499,1,0)</f>
        <v>0</v>
      </c>
      <c r="R7469">
        <v>12869</v>
      </c>
      <c r="S7469" s="56">
        <f>IF(SUMIFS(SolCotizacion!$P:$P,SolCotizacion!$E:$E,$G7469,SolCotizacion!$K:$K,$I7469)&gt;499,4%,0)</f>
        <v>0</v>
      </c>
    </row>
    <row r="7470" spans="1:19" hidden="1">
      <c r="A7470" t="s">
        <v>8872</v>
      </c>
      <c r="B7470" t="s">
        <v>5591</v>
      </c>
      <c r="C7470">
        <v>150</v>
      </c>
      <c r="D7470" t="s">
        <v>113</v>
      </c>
      <c r="E7470" t="s">
        <v>10236</v>
      </c>
      <c r="F7470" t="s">
        <v>253</v>
      </c>
      <c r="G7470" t="s">
        <v>186</v>
      </c>
      <c r="H7470">
        <v>5</v>
      </c>
      <c r="I7470">
        <v>3</v>
      </c>
      <c r="J7470" t="s">
        <v>127</v>
      </c>
      <c r="K7470" t="s">
        <v>31</v>
      </c>
      <c r="L7470" t="s">
        <v>316</v>
      </c>
      <c r="M7470" s="53">
        <v>0.02</v>
      </c>
      <c r="N7470" s="52">
        <v>193534.91172400001</v>
      </c>
      <c r="O7470" s="52">
        <v>182794.905524</v>
      </c>
      <c r="P7470">
        <v>1</v>
      </c>
      <c r="Q7470">
        <f>IF(SUMIFS(SolCotizacion!$P:$P,SolCotizacion!$E:$E,$G7470,SolCotizacion!$K:$K,$I7470)&gt;499,1,0)</f>
        <v>0</v>
      </c>
      <c r="R7470">
        <v>12870</v>
      </c>
      <c r="S7470" s="56">
        <f>IF(SUMIFS(SolCotizacion!$P:$P,SolCotizacion!$E:$E,$G7470,SolCotizacion!$K:$K,$I7470)&gt;499,4%,0)</f>
        <v>0</v>
      </c>
    </row>
    <row r="7471" spans="1:19" hidden="1">
      <c r="A7471" t="s">
        <v>8873</v>
      </c>
      <c r="B7471" t="s">
        <v>5593</v>
      </c>
      <c r="C7471">
        <v>151</v>
      </c>
      <c r="D7471" t="s">
        <v>113</v>
      </c>
      <c r="E7471" t="s">
        <v>10237</v>
      </c>
      <c r="F7471" t="s">
        <v>254</v>
      </c>
      <c r="G7471" t="s">
        <v>187</v>
      </c>
      <c r="H7471">
        <v>5</v>
      </c>
      <c r="I7471">
        <v>1</v>
      </c>
      <c r="J7471" t="s">
        <v>127</v>
      </c>
      <c r="K7471" t="s">
        <v>31</v>
      </c>
      <c r="L7471" t="s">
        <v>316</v>
      </c>
      <c r="M7471" s="53">
        <v>0.02</v>
      </c>
      <c r="N7471" s="52">
        <v>28353.616367999999</v>
      </c>
      <c r="O7471" s="52">
        <v>27064.815624000003</v>
      </c>
      <c r="P7471">
        <v>1</v>
      </c>
      <c r="Q7471">
        <f>IF(SUMIFS(SolCotizacion!$P:$P,SolCotizacion!$E:$E,$G7471,SolCotizacion!$K:$K,$I7471)&gt;499,1,0)</f>
        <v>0</v>
      </c>
      <c r="R7471">
        <v>12871</v>
      </c>
      <c r="S7471" s="56">
        <f>IF(SUMIFS(SolCotizacion!$P:$P,SolCotizacion!$E:$E,$G7471,SolCotizacion!$K:$K,$I7471)&gt;499,4%,0)</f>
        <v>0</v>
      </c>
    </row>
    <row r="7472" spans="1:19" hidden="1">
      <c r="A7472" t="s">
        <v>8874</v>
      </c>
      <c r="B7472" t="s">
        <v>5595</v>
      </c>
      <c r="C7472">
        <v>152</v>
      </c>
      <c r="D7472" t="s">
        <v>113</v>
      </c>
      <c r="E7472" t="s">
        <v>10238</v>
      </c>
      <c r="F7472" t="s">
        <v>254</v>
      </c>
      <c r="G7472" t="s">
        <v>187</v>
      </c>
      <c r="H7472">
        <v>5</v>
      </c>
      <c r="I7472">
        <v>2</v>
      </c>
      <c r="J7472" t="s">
        <v>127</v>
      </c>
      <c r="K7472" t="s">
        <v>31</v>
      </c>
      <c r="L7472" t="s">
        <v>316</v>
      </c>
      <c r="M7472" s="53">
        <v>0.02</v>
      </c>
      <c r="N7472" s="52">
        <v>28998.016739999999</v>
      </c>
      <c r="O7472" s="52">
        <v>27709.215996000003</v>
      </c>
      <c r="P7472">
        <v>1</v>
      </c>
      <c r="Q7472">
        <f>IF(SUMIFS(SolCotizacion!$P:$P,SolCotizacion!$E:$E,$G7472,SolCotizacion!$K:$K,$I7472)&gt;499,1,0)</f>
        <v>0</v>
      </c>
      <c r="R7472">
        <v>12872</v>
      </c>
      <c r="S7472" s="56">
        <f>IF(SUMIFS(SolCotizacion!$P:$P,SolCotizacion!$E:$E,$G7472,SolCotizacion!$K:$K,$I7472)&gt;499,4%,0)</f>
        <v>0</v>
      </c>
    </row>
    <row r="7473" spans="1:19" hidden="1">
      <c r="A7473" t="s">
        <v>8875</v>
      </c>
      <c r="B7473" t="s">
        <v>5597</v>
      </c>
      <c r="C7473">
        <v>153</v>
      </c>
      <c r="D7473" t="s">
        <v>113</v>
      </c>
      <c r="E7473" t="s">
        <v>10239</v>
      </c>
      <c r="F7473" t="s">
        <v>254</v>
      </c>
      <c r="G7473" t="s">
        <v>187</v>
      </c>
      <c r="H7473">
        <v>5</v>
      </c>
      <c r="I7473">
        <v>3</v>
      </c>
      <c r="J7473" t="s">
        <v>127</v>
      </c>
      <c r="K7473" t="s">
        <v>31</v>
      </c>
      <c r="L7473" t="s">
        <v>316</v>
      </c>
      <c r="M7473" s="53">
        <v>0.02</v>
      </c>
      <c r="N7473" s="52">
        <v>29212.816864</v>
      </c>
      <c r="O7473" s="52">
        <v>27924.016120000004</v>
      </c>
      <c r="P7473">
        <v>1</v>
      </c>
      <c r="Q7473">
        <f>IF(SUMIFS(SolCotizacion!$P:$P,SolCotizacion!$E:$E,$G7473,SolCotizacion!$K:$K,$I7473)&gt;499,1,0)</f>
        <v>0</v>
      </c>
      <c r="R7473">
        <v>12873</v>
      </c>
      <c r="S7473" s="56">
        <f>IF(SUMIFS(SolCotizacion!$P:$P,SolCotizacion!$E:$E,$G7473,SolCotizacion!$K:$K,$I7473)&gt;499,4%,0)</f>
        <v>0</v>
      </c>
    </row>
    <row r="7474" spans="1:19" hidden="1">
      <c r="A7474" t="s">
        <v>8876</v>
      </c>
      <c r="B7474" t="s">
        <v>5599</v>
      </c>
      <c r="C7474">
        <v>154</v>
      </c>
      <c r="D7474" t="s">
        <v>113</v>
      </c>
      <c r="E7474" t="s">
        <v>10240</v>
      </c>
      <c r="F7474" t="s">
        <v>255</v>
      </c>
      <c r="G7474" t="s">
        <v>188</v>
      </c>
      <c r="H7474">
        <v>5</v>
      </c>
      <c r="I7474">
        <v>1</v>
      </c>
      <c r="J7474" t="s">
        <v>127</v>
      </c>
      <c r="K7474" t="s">
        <v>31</v>
      </c>
      <c r="L7474" t="s">
        <v>316</v>
      </c>
      <c r="M7474" s="53">
        <v>0.02</v>
      </c>
      <c r="N7474" s="52">
        <v>12351.007130000002</v>
      </c>
      <c r="O7474" s="52">
        <v>11835.488896000001</v>
      </c>
      <c r="P7474">
        <v>1</v>
      </c>
      <c r="Q7474">
        <f>IF(SUMIFS(SolCotizacion!$P:$P,SolCotizacion!$E:$E,$G7474,SolCotizacion!$K:$K,$I7474)&gt;499,1,0)</f>
        <v>0</v>
      </c>
      <c r="R7474">
        <v>12874</v>
      </c>
      <c r="S7474" s="56">
        <f>IF(SUMIFS(SolCotizacion!$P:$P,SolCotizacion!$E:$E,$G7474,SolCotizacion!$K:$K,$I7474)&gt;499,4%,0)</f>
        <v>0</v>
      </c>
    </row>
    <row r="7475" spans="1:19" hidden="1">
      <c r="A7475" t="s">
        <v>8877</v>
      </c>
      <c r="B7475" t="s">
        <v>5601</v>
      </c>
      <c r="C7475">
        <v>155</v>
      </c>
      <c r="D7475" t="s">
        <v>113</v>
      </c>
      <c r="E7475" t="s">
        <v>10241</v>
      </c>
      <c r="F7475" t="s">
        <v>255</v>
      </c>
      <c r="G7475" t="s">
        <v>188</v>
      </c>
      <c r="H7475">
        <v>5</v>
      </c>
      <c r="I7475">
        <v>2</v>
      </c>
      <c r="J7475" t="s">
        <v>127</v>
      </c>
      <c r="K7475" t="s">
        <v>31</v>
      </c>
      <c r="L7475" t="s">
        <v>316</v>
      </c>
      <c r="M7475" s="53">
        <v>0.02</v>
      </c>
      <c r="N7475" s="52">
        <v>12780.607378000001</v>
      </c>
      <c r="O7475" s="52">
        <v>12265.089144000001</v>
      </c>
      <c r="P7475">
        <v>1</v>
      </c>
      <c r="Q7475">
        <f>IF(SUMIFS(SolCotizacion!$P:$P,SolCotizacion!$E:$E,$G7475,SolCotizacion!$K:$K,$I7475)&gt;499,1,0)</f>
        <v>0</v>
      </c>
      <c r="R7475">
        <v>12875</v>
      </c>
      <c r="S7475" s="56">
        <f>IF(SUMIFS(SolCotizacion!$P:$P,SolCotizacion!$E:$E,$G7475,SolCotizacion!$K:$K,$I7475)&gt;499,4%,0)</f>
        <v>0</v>
      </c>
    </row>
    <row r="7476" spans="1:19" hidden="1">
      <c r="A7476" t="s">
        <v>8878</v>
      </c>
      <c r="B7476" t="s">
        <v>5603</v>
      </c>
      <c r="C7476">
        <v>156</v>
      </c>
      <c r="D7476" t="s">
        <v>113</v>
      </c>
      <c r="E7476" t="s">
        <v>10242</v>
      </c>
      <c r="F7476" t="s">
        <v>255</v>
      </c>
      <c r="G7476" t="s">
        <v>188</v>
      </c>
      <c r="H7476">
        <v>5</v>
      </c>
      <c r="I7476">
        <v>3</v>
      </c>
      <c r="J7476" t="s">
        <v>127</v>
      </c>
      <c r="K7476" t="s">
        <v>31</v>
      </c>
      <c r="L7476" t="s">
        <v>316</v>
      </c>
      <c r="M7476" s="53">
        <v>0.02</v>
      </c>
      <c r="N7476" s="52">
        <v>12995.407502</v>
      </c>
      <c r="O7476" s="52">
        <v>12479.889268000001</v>
      </c>
      <c r="P7476">
        <v>1</v>
      </c>
      <c r="Q7476">
        <f>IF(SUMIFS(SolCotizacion!$P:$P,SolCotizacion!$E:$E,$G7476,SolCotizacion!$K:$K,$I7476)&gt;499,1,0)</f>
        <v>0</v>
      </c>
      <c r="R7476">
        <v>12876</v>
      </c>
      <c r="S7476" s="56">
        <f>IF(SUMIFS(SolCotizacion!$P:$P,SolCotizacion!$E:$E,$G7476,SolCotizacion!$K:$K,$I7476)&gt;499,4%,0)</f>
        <v>0</v>
      </c>
    </row>
    <row r="7477" spans="1:19" hidden="1">
      <c r="A7477" t="s">
        <v>8879</v>
      </c>
      <c r="B7477" t="s">
        <v>5605</v>
      </c>
      <c r="C7477">
        <v>157</v>
      </c>
      <c r="D7477" t="s">
        <v>113</v>
      </c>
      <c r="E7477" t="s">
        <v>10243</v>
      </c>
      <c r="F7477" t="s">
        <v>256</v>
      </c>
      <c r="G7477" t="s">
        <v>189</v>
      </c>
      <c r="H7477">
        <v>5</v>
      </c>
      <c r="I7477">
        <v>1</v>
      </c>
      <c r="J7477" t="s">
        <v>127</v>
      </c>
      <c r="K7477" t="s">
        <v>31</v>
      </c>
      <c r="L7477" t="s">
        <v>316</v>
      </c>
      <c r="M7477" s="53">
        <v>0.02</v>
      </c>
      <c r="N7477" s="52">
        <v>57931.597570000005</v>
      </c>
      <c r="O7477" s="52">
        <v>55396.949916000005</v>
      </c>
      <c r="P7477">
        <v>1</v>
      </c>
      <c r="Q7477">
        <f>IF(SUMIFS(SolCotizacion!$P:$P,SolCotizacion!$E:$E,$G7477,SolCotizacion!$K:$K,$I7477)&gt;499,1,0)</f>
        <v>0</v>
      </c>
      <c r="R7477">
        <v>12877</v>
      </c>
      <c r="S7477" s="56">
        <f>IF(SUMIFS(SolCotizacion!$P:$P,SolCotizacion!$E:$E,$G7477,SolCotizacion!$K:$K,$I7477)&gt;499,4%,0)</f>
        <v>0</v>
      </c>
    </row>
    <row r="7478" spans="1:19" hidden="1">
      <c r="A7478" t="s">
        <v>8880</v>
      </c>
      <c r="B7478" t="s">
        <v>5607</v>
      </c>
      <c r="C7478">
        <v>158</v>
      </c>
      <c r="D7478" t="s">
        <v>113</v>
      </c>
      <c r="E7478" t="s">
        <v>10244</v>
      </c>
      <c r="F7478" t="s">
        <v>256</v>
      </c>
      <c r="G7478" t="s">
        <v>189</v>
      </c>
      <c r="H7478">
        <v>5</v>
      </c>
      <c r="I7478">
        <v>2</v>
      </c>
      <c r="J7478" t="s">
        <v>127</v>
      </c>
      <c r="K7478" t="s">
        <v>31</v>
      </c>
      <c r="L7478" t="s">
        <v>316</v>
      </c>
      <c r="M7478" s="53">
        <v>0.02</v>
      </c>
      <c r="N7478" s="52">
        <v>58575.997942000002</v>
      </c>
      <c r="O7478" s="52">
        <v>56041.350288000009</v>
      </c>
      <c r="P7478">
        <v>1</v>
      </c>
      <c r="Q7478">
        <f>IF(SUMIFS(SolCotizacion!$P:$P,SolCotizacion!$E:$E,$G7478,SolCotizacion!$K:$K,$I7478)&gt;499,1,0)</f>
        <v>0</v>
      </c>
      <c r="R7478">
        <v>12878</v>
      </c>
      <c r="S7478" s="56">
        <f>IF(SUMIFS(SolCotizacion!$P:$P,SolCotizacion!$E:$E,$G7478,SolCotizacion!$K:$K,$I7478)&gt;499,4%,0)</f>
        <v>0</v>
      </c>
    </row>
    <row r="7479" spans="1:19" hidden="1">
      <c r="A7479" t="s">
        <v>8881</v>
      </c>
      <c r="B7479" t="s">
        <v>5609</v>
      </c>
      <c r="C7479">
        <v>159</v>
      </c>
      <c r="D7479" t="s">
        <v>113</v>
      </c>
      <c r="E7479" t="s">
        <v>10245</v>
      </c>
      <c r="F7479" t="s">
        <v>256</v>
      </c>
      <c r="G7479" t="s">
        <v>189</v>
      </c>
      <c r="H7479">
        <v>5</v>
      </c>
      <c r="I7479">
        <v>3</v>
      </c>
      <c r="J7479" t="s">
        <v>127</v>
      </c>
      <c r="K7479" t="s">
        <v>31</v>
      </c>
      <c r="L7479" t="s">
        <v>316</v>
      </c>
      <c r="M7479" s="53">
        <v>0.02</v>
      </c>
      <c r="N7479" s="52">
        <v>59005.598190000004</v>
      </c>
      <c r="O7479" s="52">
        <v>56470.950535999997</v>
      </c>
      <c r="P7479">
        <v>1</v>
      </c>
      <c r="Q7479">
        <f>IF(SUMIFS(SolCotizacion!$P:$P,SolCotizacion!$E:$E,$G7479,SolCotizacion!$K:$K,$I7479)&gt;499,1,0)</f>
        <v>0</v>
      </c>
      <c r="R7479">
        <v>12879</v>
      </c>
      <c r="S7479" s="56">
        <f>IF(SUMIFS(SolCotizacion!$P:$P,SolCotizacion!$E:$E,$G7479,SolCotizacion!$K:$K,$I7479)&gt;499,4%,0)</f>
        <v>0</v>
      </c>
    </row>
    <row r="7480" spans="1:19" hidden="1">
      <c r="A7480" t="s">
        <v>8882</v>
      </c>
      <c r="B7480" t="s">
        <v>5611</v>
      </c>
      <c r="C7480">
        <v>160</v>
      </c>
      <c r="D7480" t="s">
        <v>113</v>
      </c>
      <c r="E7480" t="s">
        <v>10246</v>
      </c>
      <c r="F7480" t="s">
        <v>257</v>
      </c>
      <c r="G7480" t="s">
        <v>190</v>
      </c>
      <c r="H7480">
        <v>5</v>
      </c>
      <c r="I7480">
        <v>1</v>
      </c>
      <c r="J7480" t="s">
        <v>127</v>
      </c>
      <c r="K7480" t="s">
        <v>31</v>
      </c>
      <c r="L7480" t="s">
        <v>316</v>
      </c>
      <c r="M7480" s="53">
        <v>0.02</v>
      </c>
      <c r="N7480" s="52">
        <v>320052.18476000003</v>
      </c>
      <c r="O7480" s="52">
        <v>306176.09468600003</v>
      </c>
      <c r="P7480">
        <v>1</v>
      </c>
      <c r="Q7480">
        <f>IF(SUMIFS(SolCotizacion!$P:$P,SolCotizacion!$E:$E,$G7480,SolCotizacion!$K:$K,$I7480)&gt;499,1,0)</f>
        <v>0</v>
      </c>
      <c r="R7480">
        <v>12880</v>
      </c>
      <c r="S7480" s="56">
        <f>IF(SUMIFS(SolCotizacion!$P:$P,SolCotizacion!$E:$E,$G7480,SolCotizacion!$K:$K,$I7480)&gt;499,4%,0)</f>
        <v>0</v>
      </c>
    </row>
    <row r="7481" spans="1:19" hidden="1">
      <c r="A7481" t="s">
        <v>8883</v>
      </c>
      <c r="B7481" t="s">
        <v>5613</v>
      </c>
      <c r="C7481">
        <v>161</v>
      </c>
      <c r="D7481" t="s">
        <v>113</v>
      </c>
      <c r="E7481" t="s">
        <v>10247</v>
      </c>
      <c r="F7481" t="s">
        <v>257</v>
      </c>
      <c r="G7481" t="s">
        <v>190</v>
      </c>
      <c r="H7481">
        <v>5</v>
      </c>
      <c r="I7481">
        <v>2</v>
      </c>
      <c r="J7481" t="s">
        <v>127</v>
      </c>
      <c r="K7481" t="s">
        <v>31</v>
      </c>
      <c r="L7481" t="s">
        <v>316</v>
      </c>
      <c r="M7481" s="53">
        <v>0.02</v>
      </c>
      <c r="N7481" s="52">
        <v>322200.18599999999</v>
      </c>
      <c r="O7481" s="52">
        <v>308324.09592600004</v>
      </c>
      <c r="P7481">
        <v>1</v>
      </c>
      <c r="Q7481">
        <f>IF(SUMIFS(SolCotizacion!$P:$P,SolCotizacion!$E:$E,$G7481,SolCotizacion!$K:$K,$I7481)&gt;499,1,0)</f>
        <v>0</v>
      </c>
      <c r="R7481">
        <v>12881</v>
      </c>
      <c r="S7481" s="56">
        <f>IF(SUMIFS(SolCotizacion!$P:$P,SolCotizacion!$E:$E,$G7481,SolCotizacion!$K:$K,$I7481)&gt;499,4%,0)</f>
        <v>0</v>
      </c>
    </row>
    <row r="7482" spans="1:19" hidden="1">
      <c r="A7482" t="s">
        <v>8884</v>
      </c>
      <c r="B7482" t="s">
        <v>5615</v>
      </c>
      <c r="C7482">
        <v>162</v>
      </c>
      <c r="D7482" t="s">
        <v>113</v>
      </c>
      <c r="E7482" t="s">
        <v>10248</v>
      </c>
      <c r="F7482" t="s">
        <v>257</v>
      </c>
      <c r="G7482" t="s">
        <v>190</v>
      </c>
      <c r="H7482">
        <v>5</v>
      </c>
      <c r="I7482">
        <v>3</v>
      </c>
      <c r="J7482" t="s">
        <v>127</v>
      </c>
      <c r="K7482" t="s">
        <v>31</v>
      </c>
      <c r="L7482" t="s">
        <v>316</v>
      </c>
      <c r="M7482" s="53">
        <v>0.02</v>
      </c>
      <c r="N7482" s="52">
        <v>322200.18599999999</v>
      </c>
      <c r="O7482" s="52">
        <v>308324.09592600004</v>
      </c>
      <c r="P7482">
        <v>1</v>
      </c>
      <c r="Q7482">
        <f>IF(SUMIFS(SolCotizacion!$P:$P,SolCotizacion!$E:$E,$G7482,SolCotizacion!$K:$K,$I7482)&gt;499,1,0)</f>
        <v>0</v>
      </c>
      <c r="R7482">
        <v>12882</v>
      </c>
      <c r="S7482" s="56">
        <f>IF(SUMIFS(SolCotizacion!$P:$P,SolCotizacion!$E:$E,$G7482,SolCotizacion!$K:$K,$I7482)&gt;499,4%,0)</f>
        <v>0</v>
      </c>
    </row>
    <row r="7483" spans="1:19" hidden="1">
      <c r="A7483" t="s">
        <v>8885</v>
      </c>
      <c r="B7483" t="s">
        <v>5617</v>
      </c>
      <c r="C7483">
        <v>163</v>
      </c>
      <c r="D7483" t="s">
        <v>113</v>
      </c>
      <c r="E7483" t="s">
        <v>10249</v>
      </c>
      <c r="F7483" t="s">
        <v>258</v>
      </c>
      <c r="G7483" t="s">
        <v>191</v>
      </c>
      <c r="H7483">
        <v>5</v>
      </c>
      <c r="I7483">
        <v>1</v>
      </c>
      <c r="J7483" t="s">
        <v>127</v>
      </c>
      <c r="K7483" t="s">
        <v>31</v>
      </c>
      <c r="L7483" t="s">
        <v>316</v>
      </c>
      <c r="M7483" s="53">
        <v>0.02</v>
      </c>
      <c r="N7483" s="52">
        <v>12608.771406</v>
      </c>
      <c r="O7483" s="52">
        <v>12458.407192000001</v>
      </c>
      <c r="P7483">
        <v>1</v>
      </c>
      <c r="Q7483">
        <f>IF(SUMIFS(SolCotizacion!$P:$P,SolCotizacion!$E:$E,$G7483,SolCotizacion!$K:$K,$I7483)&gt;499,1,0)</f>
        <v>0</v>
      </c>
      <c r="R7483">
        <v>12883</v>
      </c>
      <c r="S7483" s="56">
        <f>IF(SUMIFS(SolCotizacion!$P:$P,SolCotizacion!$E:$E,$G7483,SolCotizacion!$K:$K,$I7483)&gt;499,4%,0)</f>
        <v>0</v>
      </c>
    </row>
    <row r="7484" spans="1:19" hidden="1">
      <c r="A7484" t="s">
        <v>8886</v>
      </c>
      <c r="B7484" t="s">
        <v>5619</v>
      </c>
      <c r="C7484">
        <v>164</v>
      </c>
      <c r="D7484" t="s">
        <v>113</v>
      </c>
      <c r="E7484" t="s">
        <v>10250</v>
      </c>
      <c r="F7484" t="s">
        <v>258</v>
      </c>
      <c r="G7484" t="s">
        <v>191</v>
      </c>
      <c r="H7484">
        <v>5</v>
      </c>
      <c r="I7484">
        <v>2</v>
      </c>
      <c r="J7484" t="s">
        <v>127</v>
      </c>
      <c r="K7484" t="s">
        <v>31</v>
      </c>
      <c r="L7484" t="s">
        <v>316</v>
      </c>
      <c r="M7484" s="53">
        <v>0.02</v>
      </c>
      <c r="N7484" s="52">
        <v>12823.571530000001</v>
      </c>
      <c r="O7484" s="52">
        <v>12673.207316000002</v>
      </c>
      <c r="P7484">
        <v>1</v>
      </c>
      <c r="Q7484">
        <f>IF(SUMIFS(SolCotizacion!$P:$P,SolCotizacion!$E:$E,$G7484,SolCotizacion!$K:$K,$I7484)&gt;499,1,0)</f>
        <v>0</v>
      </c>
      <c r="R7484">
        <v>12884</v>
      </c>
      <c r="S7484" s="56">
        <f>IF(SUMIFS(SolCotizacion!$P:$P,SolCotizacion!$E:$E,$G7484,SolCotizacion!$K:$K,$I7484)&gt;499,4%,0)</f>
        <v>0</v>
      </c>
    </row>
    <row r="7485" spans="1:19" hidden="1">
      <c r="A7485" t="s">
        <v>8887</v>
      </c>
      <c r="B7485" t="s">
        <v>5621</v>
      </c>
      <c r="C7485">
        <v>165</v>
      </c>
      <c r="D7485" t="s">
        <v>113</v>
      </c>
      <c r="E7485" t="s">
        <v>10251</v>
      </c>
      <c r="F7485" t="s">
        <v>258</v>
      </c>
      <c r="G7485" t="s">
        <v>191</v>
      </c>
      <c r="H7485">
        <v>5</v>
      </c>
      <c r="I7485">
        <v>3</v>
      </c>
      <c r="J7485" t="s">
        <v>127</v>
      </c>
      <c r="K7485" t="s">
        <v>31</v>
      </c>
      <c r="L7485" t="s">
        <v>316</v>
      </c>
      <c r="M7485" s="53">
        <v>0.02</v>
      </c>
      <c r="N7485" s="52">
        <v>13038.371654</v>
      </c>
      <c r="O7485" s="52">
        <v>12888.007439999999</v>
      </c>
      <c r="P7485">
        <v>1</v>
      </c>
      <c r="Q7485">
        <f>IF(SUMIFS(SolCotizacion!$P:$P,SolCotizacion!$E:$E,$G7485,SolCotizacion!$K:$K,$I7485)&gt;499,1,0)</f>
        <v>0</v>
      </c>
      <c r="R7485">
        <v>12885</v>
      </c>
      <c r="S7485" s="56">
        <f>IF(SUMIFS(SolCotizacion!$P:$P,SolCotizacion!$E:$E,$G7485,SolCotizacion!$K:$K,$I7485)&gt;499,4%,0)</f>
        <v>0</v>
      </c>
    </row>
    <row r="7486" spans="1:19" hidden="1">
      <c r="A7486" t="s">
        <v>8888</v>
      </c>
      <c r="B7486" t="s">
        <v>5623</v>
      </c>
      <c r="C7486">
        <v>166</v>
      </c>
      <c r="D7486" t="s">
        <v>113</v>
      </c>
      <c r="E7486" t="s">
        <v>10252</v>
      </c>
      <c r="F7486" t="s">
        <v>259</v>
      </c>
      <c r="G7486" t="s">
        <v>192</v>
      </c>
      <c r="H7486">
        <v>5</v>
      </c>
      <c r="I7486">
        <v>1</v>
      </c>
      <c r="J7486" t="s">
        <v>127</v>
      </c>
      <c r="K7486" t="s">
        <v>31</v>
      </c>
      <c r="L7486" t="s">
        <v>316</v>
      </c>
      <c r="M7486" s="53">
        <v>0.02</v>
      </c>
      <c r="N7486" s="52">
        <v>20534.893917999998</v>
      </c>
      <c r="O7486" s="52">
        <v>20406.011780000001</v>
      </c>
      <c r="P7486">
        <v>1</v>
      </c>
      <c r="Q7486">
        <f>IF(SUMIFS(SolCotizacion!$P:$P,SolCotizacion!$E:$E,$G7486,SolCotizacion!$K:$K,$I7486)&gt;499,1,0)</f>
        <v>0</v>
      </c>
      <c r="R7486">
        <v>12886</v>
      </c>
      <c r="S7486" s="56">
        <f>IF(SUMIFS(SolCotizacion!$P:$P,SolCotizacion!$E:$E,$G7486,SolCotizacion!$K:$K,$I7486)&gt;499,4%,0)</f>
        <v>0</v>
      </c>
    </row>
    <row r="7487" spans="1:19" hidden="1">
      <c r="A7487" t="s">
        <v>8889</v>
      </c>
      <c r="B7487" t="s">
        <v>5625</v>
      </c>
      <c r="C7487">
        <v>167</v>
      </c>
      <c r="D7487" t="s">
        <v>113</v>
      </c>
      <c r="E7487" t="s">
        <v>10253</v>
      </c>
      <c r="F7487" t="s">
        <v>259</v>
      </c>
      <c r="G7487" t="s">
        <v>192</v>
      </c>
      <c r="H7487">
        <v>5</v>
      </c>
      <c r="I7487">
        <v>2</v>
      </c>
      <c r="J7487" t="s">
        <v>127</v>
      </c>
      <c r="K7487" t="s">
        <v>31</v>
      </c>
      <c r="L7487" t="s">
        <v>316</v>
      </c>
      <c r="M7487" s="53">
        <v>0.02</v>
      </c>
      <c r="N7487" s="52">
        <v>20749.694041999999</v>
      </c>
      <c r="O7487" s="52">
        <v>20620.811903999998</v>
      </c>
      <c r="P7487">
        <v>1</v>
      </c>
      <c r="Q7487">
        <f>IF(SUMIFS(SolCotizacion!$P:$P,SolCotizacion!$E:$E,$G7487,SolCotizacion!$K:$K,$I7487)&gt;499,1,0)</f>
        <v>0</v>
      </c>
      <c r="R7487">
        <v>12887</v>
      </c>
      <c r="S7487" s="56">
        <f>IF(SUMIFS(SolCotizacion!$P:$P,SolCotizacion!$E:$E,$G7487,SolCotizacion!$K:$K,$I7487)&gt;499,4%,0)</f>
        <v>0</v>
      </c>
    </row>
    <row r="7488" spans="1:19" hidden="1">
      <c r="A7488" t="s">
        <v>8890</v>
      </c>
      <c r="B7488" t="s">
        <v>5627</v>
      </c>
      <c r="C7488">
        <v>168</v>
      </c>
      <c r="D7488" t="s">
        <v>113</v>
      </c>
      <c r="E7488" t="s">
        <v>10254</v>
      </c>
      <c r="F7488" t="s">
        <v>259</v>
      </c>
      <c r="G7488" t="s">
        <v>192</v>
      </c>
      <c r="H7488">
        <v>5</v>
      </c>
      <c r="I7488">
        <v>3</v>
      </c>
      <c r="J7488" t="s">
        <v>127</v>
      </c>
      <c r="K7488" t="s">
        <v>31</v>
      </c>
      <c r="L7488" t="s">
        <v>316</v>
      </c>
      <c r="M7488" s="53">
        <v>0.02</v>
      </c>
      <c r="N7488" s="52">
        <v>20964.494166</v>
      </c>
      <c r="O7488" s="52">
        <v>20835.612028</v>
      </c>
      <c r="P7488">
        <v>1</v>
      </c>
      <c r="Q7488">
        <f>IF(SUMIFS(SolCotizacion!$P:$P,SolCotizacion!$E:$E,$G7488,SolCotizacion!$K:$K,$I7488)&gt;499,1,0)</f>
        <v>0</v>
      </c>
      <c r="R7488">
        <v>12888</v>
      </c>
      <c r="S7488" s="56">
        <f>IF(SUMIFS(SolCotizacion!$P:$P,SolCotizacion!$E:$E,$G7488,SolCotizacion!$K:$K,$I7488)&gt;499,4%,0)</f>
        <v>0</v>
      </c>
    </row>
    <row r="7489" spans="1:19" hidden="1">
      <c r="A7489" t="s">
        <v>8891</v>
      </c>
      <c r="B7489" t="s">
        <v>5629</v>
      </c>
      <c r="C7489">
        <v>169</v>
      </c>
      <c r="D7489" t="s">
        <v>113</v>
      </c>
      <c r="E7489" t="s">
        <v>10255</v>
      </c>
      <c r="F7489" t="s">
        <v>260</v>
      </c>
      <c r="G7489" t="s">
        <v>193</v>
      </c>
      <c r="H7489">
        <v>5</v>
      </c>
      <c r="I7489">
        <v>1</v>
      </c>
      <c r="J7489" t="s">
        <v>127</v>
      </c>
      <c r="K7489" t="s">
        <v>31</v>
      </c>
      <c r="L7489" t="s">
        <v>316</v>
      </c>
      <c r="M7489" s="53">
        <v>0.02</v>
      </c>
      <c r="N7489" s="52">
        <v>702396.40547999996</v>
      </c>
      <c r="O7489" s="52">
        <v>664656.01956599997</v>
      </c>
      <c r="P7489">
        <v>1</v>
      </c>
      <c r="Q7489">
        <f>IF(SUMIFS(SolCotizacion!$P:$P,SolCotizacion!$E:$E,$G7489,SolCotizacion!$K:$K,$I7489)&gt;499,1,0)</f>
        <v>0</v>
      </c>
      <c r="R7489">
        <v>12889</v>
      </c>
      <c r="S7489" s="56">
        <f>IF(SUMIFS(SolCotizacion!$P:$P,SolCotizacion!$E:$E,$G7489,SolCotizacion!$K:$K,$I7489)&gt;499,4%,0)</f>
        <v>0</v>
      </c>
    </row>
    <row r="7490" spans="1:19" hidden="1">
      <c r="A7490" t="s">
        <v>8892</v>
      </c>
      <c r="B7490" t="s">
        <v>5631</v>
      </c>
      <c r="C7490">
        <v>170</v>
      </c>
      <c r="D7490" t="s">
        <v>113</v>
      </c>
      <c r="E7490" t="s">
        <v>10256</v>
      </c>
      <c r="F7490" t="s">
        <v>260</v>
      </c>
      <c r="G7490" t="s">
        <v>193</v>
      </c>
      <c r="H7490">
        <v>5</v>
      </c>
      <c r="I7490">
        <v>2</v>
      </c>
      <c r="J7490" t="s">
        <v>127</v>
      </c>
      <c r="K7490" t="s">
        <v>31</v>
      </c>
      <c r="L7490" t="s">
        <v>316</v>
      </c>
      <c r="M7490" s="53">
        <v>0.02</v>
      </c>
      <c r="N7490" s="52">
        <v>710988.41044000012</v>
      </c>
      <c r="O7490" s="52">
        <v>673248.02452600002</v>
      </c>
      <c r="P7490">
        <v>1</v>
      </c>
      <c r="Q7490">
        <f>IF(SUMIFS(SolCotizacion!$P:$P,SolCotizacion!$E:$E,$G7490,SolCotizacion!$K:$K,$I7490)&gt;499,1,0)</f>
        <v>0</v>
      </c>
      <c r="R7490">
        <v>12890</v>
      </c>
      <c r="S7490" s="56">
        <f>IF(SUMIFS(SolCotizacion!$P:$P,SolCotizacion!$E:$E,$G7490,SolCotizacion!$K:$K,$I7490)&gt;499,4%,0)</f>
        <v>0</v>
      </c>
    </row>
    <row r="7491" spans="1:19" hidden="1">
      <c r="A7491" t="s">
        <v>8893</v>
      </c>
      <c r="B7491" t="s">
        <v>5633</v>
      </c>
      <c r="C7491">
        <v>171</v>
      </c>
      <c r="D7491" t="s">
        <v>113</v>
      </c>
      <c r="E7491" t="s">
        <v>10257</v>
      </c>
      <c r="F7491" t="s">
        <v>260</v>
      </c>
      <c r="G7491" t="s">
        <v>193</v>
      </c>
      <c r="H7491">
        <v>5</v>
      </c>
      <c r="I7491">
        <v>3</v>
      </c>
      <c r="J7491" t="s">
        <v>127</v>
      </c>
      <c r="K7491" t="s">
        <v>31</v>
      </c>
      <c r="L7491" t="s">
        <v>316</v>
      </c>
      <c r="M7491" s="53">
        <v>0.02</v>
      </c>
      <c r="N7491" s="52">
        <v>710988.41044000012</v>
      </c>
      <c r="O7491" s="52">
        <v>673248.02452600002</v>
      </c>
      <c r="P7491">
        <v>1</v>
      </c>
      <c r="Q7491">
        <f>IF(SUMIFS(SolCotizacion!$P:$P,SolCotizacion!$E:$E,$G7491,SolCotizacion!$K:$K,$I7491)&gt;499,1,0)</f>
        <v>0</v>
      </c>
      <c r="R7491">
        <v>12891</v>
      </c>
      <c r="S7491" s="56">
        <f>IF(SUMIFS(SolCotizacion!$P:$P,SolCotizacion!$E:$E,$G7491,SolCotizacion!$K:$K,$I7491)&gt;499,4%,0)</f>
        <v>0</v>
      </c>
    </row>
    <row r="7492" spans="1:19" hidden="1">
      <c r="A7492" t="s">
        <v>8894</v>
      </c>
      <c r="B7492" t="s">
        <v>5309</v>
      </c>
      <c r="C7492">
        <v>1</v>
      </c>
      <c r="D7492" t="s">
        <v>88</v>
      </c>
      <c r="E7492" t="s">
        <v>10104</v>
      </c>
      <c r="F7492" t="s">
        <v>176</v>
      </c>
      <c r="G7492" t="s">
        <v>176</v>
      </c>
      <c r="H7492">
        <v>5</v>
      </c>
      <c r="I7492">
        <v>1</v>
      </c>
      <c r="J7492" t="s">
        <v>84</v>
      </c>
      <c r="K7492" t="s">
        <v>31</v>
      </c>
      <c r="L7492" t="s">
        <v>323</v>
      </c>
      <c r="N7492" s="52">
        <v>895546.03200000012</v>
      </c>
      <c r="O7492" s="52">
        <v>848969.37600000005</v>
      </c>
      <c r="P7492">
        <v>1</v>
      </c>
      <c r="Q7492">
        <v>1</v>
      </c>
      <c r="R7492">
        <v>12892</v>
      </c>
    </row>
    <row r="7493" spans="1:19" hidden="1">
      <c r="A7493" t="s">
        <v>8895</v>
      </c>
      <c r="B7493" t="s">
        <v>5311</v>
      </c>
      <c r="C7493">
        <v>2</v>
      </c>
      <c r="D7493" t="s">
        <v>88</v>
      </c>
      <c r="E7493" t="s">
        <v>10105</v>
      </c>
      <c r="F7493" t="s">
        <v>176</v>
      </c>
      <c r="G7493" t="s">
        <v>176</v>
      </c>
      <c r="H7493">
        <v>5</v>
      </c>
      <c r="I7493">
        <v>2</v>
      </c>
      <c r="J7493" t="s">
        <v>84</v>
      </c>
      <c r="K7493" t="s">
        <v>31</v>
      </c>
      <c r="L7493" t="s">
        <v>323</v>
      </c>
      <c r="N7493" s="52">
        <v>1042110.8640000001</v>
      </c>
      <c r="O7493" s="52">
        <v>994913.76000000013</v>
      </c>
      <c r="P7493">
        <v>1</v>
      </c>
      <c r="Q7493">
        <v>1</v>
      </c>
      <c r="R7493">
        <v>12894</v>
      </c>
    </row>
    <row r="7494" spans="1:19" hidden="1">
      <c r="A7494" t="s">
        <v>8896</v>
      </c>
      <c r="B7494" t="s">
        <v>5313</v>
      </c>
      <c r="C7494">
        <v>3</v>
      </c>
      <c r="D7494" t="s">
        <v>88</v>
      </c>
      <c r="E7494" t="s">
        <v>10106</v>
      </c>
      <c r="F7494" t="s">
        <v>176</v>
      </c>
      <c r="G7494" t="s">
        <v>176</v>
      </c>
      <c r="H7494">
        <v>5</v>
      </c>
      <c r="I7494">
        <v>3</v>
      </c>
      <c r="J7494" t="s">
        <v>84</v>
      </c>
      <c r="K7494" t="s">
        <v>31</v>
      </c>
      <c r="L7494" t="s">
        <v>323</v>
      </c>
      <c r="N7494" s="52">
        <v>1746948.6240000001</v>
      </c>
      <c r="O7494" s="52">
        <v>1699131.0720000002</v>
      </c>
      <c r="P7494">
        <v>1</v>
      </c>
      <c r="Q7494">
        <v>1</v>
      </c>
      <c r="R7494">
        <v>12896</v>
      </c>
    </row>
    <row r="7495" spans="1:19" hidden="1">
      <c r="A7495" t="s">
        <v>8897</v>
      </c>
      <c r="B7495" t="s">
        <v>5315</v>
      </c>
      <c r="C7495">
        <v>4</v>
      </c>
      <c r="D7495" t="s">
        <v>88</v>
      </c>
      <c r="E7495" t="s">
        <v>10107</v>
      </c>
      <c r="F7495" t="s">
        <v>177</v>
      </c>
      <c r="G7495" t="s">
        <v>177</v>
      </c>
      <c r="H7495">
        <v>5</v>
      </c>
      <c r="I7495">
        <v>1</v>
      </c>
      <c r="J7495" t="s">
        <v>84</v>
      </c>
      <c r="K7495" t="s">
        <v>31</v>
      </c>
      <c r="L7495" t="s">
        <v>323</v>
      </c>
      <c r="N7495" s="52">
        <v>2100915.3120000004</v>
      </c>
      <c r="O7495" s="52">
        <v>2004114.3840000001</v>
      </c>
      <c r="P7495">
        <v>1</v>
      </c>
      <c r="Q7495">
        <v>1</v>
      </c>
      <c r="R7495">
        <v>12898</v>
      </c>
    </row>
    <row r="7496" spans="1:19" hidden="1">
      <c r="A7496" t="s">
        <v>8898</v>
      </c>
      <c r="B7496" t="s">
        <v>5317</v>
      </c>
      <c r="C7496">
        <v>5</v>
      </c>
      <c r="D7496" t="s">
        <v>88</v>
      </c>
      <c r="E7496" t="s">
        <v>10108</v>
      </c>
      <c r="F7496" t="s">
        <v>177</v>
      </c>
      <c r="G7496" t="s">
        <v>177</v>
      </c>
      <c r="H7496">
        <v>5</v>
      </c>
      <c r="I7496">
        <v>2</v>
      </c>
      <c r="J7496" t="s">
        <v>84</v>
      </c>
      <c r="K7496" t="s">
        <v>31</v>
      </c>
      <c r="L7496" t="s">
        <v>323</v>
      </c>
      <c r="N7496" s="52">
        <v>2271348.6240000003</v>
      </c>
      <c r="O7496" s="52">
        <v>2172933.648</v>
      </c>
      <c r="P7496">
        <v>1</v>
      </c>
      <c r="Q7496">
        <v>1</v>
      </c>
      <c r="R7496">
        <v>12900</v>
      </c>
    </row>
    <row r="7497" spans="1:19" hidden="1">
      <c r="A7497" t="s">
        <v>8899</v>
      </c>
      <c r="B7497" t="s">
        <v>5319</v>
      </c>
      <c r="C7497">
        <v>6</v>
      </c>
      <c r="D7497" t="s">
        <v>88</v>
      </c>
      <c r="E7497" t="s">
        <v>10109</v>
      </c>
      <c r="F7497" t="s">
        <v>177</v>
      </c>
      <c r="G7497" t="s">
        <v>177</v>
      </c>
      <c r="H7497">
        <v>5</v>
      </c>
      <c r="I7497">
        <v>3</v>
      </c>
      <c r="J7497" t="s">
        <v>84</v>
      </c>
      <c r="K7497" t="s">
        <v>31</v>
      </c>
      <c r="L7497" t="s">
        <v>323</v>
      </c>
      <c r="N7497" s="52">
        <v>3000054.8640000001</v>
      </c>
      <c r="O7497" s="52">
        <v>2900024.736</v>
      </c>
      <c r="P7497">
        <v>1</v>
      </c>
      <c r="Q7497">
        <v>1</v>
      </c>
      <c r="R7497">
        <v>12902</v>
      </c>
    </row>
    <row r="7498" spans="1:19" hidden="1">
      <c r="A7498" t="s">
        <v>8900</v>
      </c>
      <c r="B7498" t="s">
        <v>5321</v>
      </c>
      <c r="C7498">
        <v>7</v>
      </c>
      <c r="D7498" t="s">
        <v>88</v>
      </c>
      <c r="E7498" t="s">
        <v>10110</v>
      </c>
      <c r="F7498" t="s">
        <v>178</v>
      </c>
      <c r="G7498" t="s">
        <v>178</v>
      </c>
      <c r="H7498">
        <v>5</v>
      </c>
      <c r="I7498">
        <v>1</v>
      </c>
      <c r="J7498" t="s">
        <v>84</v>
      </c>
      <c r="K7498" t="s">
        <v>31</v>
      </c>
      <c r="L7498" t="s">
        <v>323</v>
      </c>
      <c r="N7498" s="52">
        <v>1291596.0960000001</v>
      </c>
      <c r="O7498" s="52">
        <v>1228516.848</v>
      </c>
      <c r="P7498">
        <v>1</v>
      </c>
      <c r="Q7498">
        <v>1</v>
      </c>
      <c r="R7498">
        <v>12904</v>
      </c>
    </row>
    <row r="7499" spans="1:19" hidden="1">
      <c r="A7499" t="s">
        <v>8901</v>
      </c>
      <c r="B7499" t="s">
        <v>5323</v>
      </c>
      <c r="C7499">
        <v>8</v>
      </c>
      <c r="D7499" t="s">
        <v>88</v>
      </c>
      <c r="E7499" t="s">
        <v>10111</v>
      </c>
      <c r="F7499" t="s">
        <v>178</v>
      </c>
      <c r="G7499" t="s">
        <v>178</v>
      </c>
      <c r="H7499">
        <v>5</v>
      </c>
      <c r="I7499">
        <v>2</v>
      </c>
      <c r="J7499" t="s">
        <v>84</v>
      </c>
      <c r="K7499" t="s">
        <v>31</v>
      </c>
      <c r="L7499" t="s">
        <v>323</v>
      </c>
      <c r="N7499" s="52">
        <v>1446002.6400000001</v>
      </c>
      <c r="O7499" s="52">
        <v>1381977.2640000002</v>
      </c>
      <c r="P7499">
        <v>1</v>
      </c>
      <c r="Q7499">
        <v>1</v>
      </c>
      <c r="R7499">
        <v>12906</v>
      </c>
    </row>
    <row r="7500" spans="1:19" hidden="1">
      <c r="A7500" t="s">
        <v>8902</v>
      </c>
      <c r="B7500" t="s">
        <v>5325</v>
      </c>
      <c r="C7500">
        <v>9</v>
      </c>
      <c r="D7500" t="s">
        <v>88</v>
      </c>
      <c r="E7500" t="s">
        <v>10112</v>
      </c>
      <c r="F7500" t="s">
        <v>178</v>
      </c>
      <c r="G7500" t="s">
        <v>178</v>
      </c>
      <c r="H7500">
        <v>5</v>
      </c>
      <c r="I7500">
        <v>3</v>
      </c>
      <c r="J7500" t="s">
        <v>84</v>
      </c>
      <c r="K7500" t="s">
        <v>31</v>
      </c>
      <c r="L7500" t="s">
        <v>323</v>
      </c>
      <c r="N7500" s="52">
        <v>2158683.216</v>
      </c>
      <c r="O7500" s="52">
        <v>2093710.6080000002</v>
      </c>
      <c r="P7500">
        <v>1</v>
      </c>
      <c r="Q7500">
        <v>1</v>
      </c>
      <c r="R7500">
        <v>12908</v>
      </c>
    </row>
    <row r="7501" spans="1:19" hidden="1">
      <c r="A7501" t="s">
        <v>8903</v>
      </c>
      <c r="B7501" t="s">
        <v>5327</v>
      </c>
      <c r="C7501">
        <v>13</v>
      </c>
      <c r="D7501" t="s">
        <v>88</v>
      </c>
      <c r="E7501" t="s">
        <v>10113</v>
      </c>
      <c r="F7501" t="s">
        <v>179</v>
      </c>
      <c r="G7501" t="s">
        <v>179</v>
      </c>
      <c r="H7501">
        <v>5</v>
      </c>
      <c r="I7501">
        <v>1</v>
      </c>
      <c r="J7501" t="s">
        <v>84</v>
      </c>
      <c r="K7501" t="s">
        <v>31</v>
      </c>
      <c r="L7501" t="s">
        <v>323</v>
      </c>
      <c r="N7501" s="52">
        <v>1447888.2719999999</v>
      </c>
      <c r="O7501" s="52">
        <v>1371317.04</v>
      </c>
      <c r="P7501">
        <v>1</v>
      </c>
      <c r="Q7501">
        <v>1</v>
      </c>
      <c r="R7501">
        <v>12916</v>
      </c>
    </row>
    <row r="7502" spans="1:19" hidden="1">
      <c r="A7502" t="s">
        <v>8904</v>
      </c>
      <c r="B7502" t="s">
        <v>5329</v>
      </c>
      <c r="C7502">
        <v>14</v>
      </c>
      <c r="D7502" t="s">
        <v>88</v>
      </c>
      <c r="E7502" t="s">
        <v>10114</v>
      </c>
      <c r="F7502" t="s">
        <v>179</v>
      </c>
      <c r="G7502" t="s">
        <v>179</v>
      </c>
      <c r="H7502">
        <v>5</v>
      </c>
      <c r="I7502">
        <v>2</v>
      </c>
      <c r="J7502" t="s">
        <v>84</v>
      </c>
      <c r="K7502" t="s">
        <v>31</v>
      </c>
      <c r="L7502" t="s">
        <v>323</v>
      </c>
      <c r="N7502" s="52">
        <v>1602214.2240000002</v>
      </c>
      <c r="O7502" s="52">
        <v>1524700.1760000004</v>
      </c>
      <c r="P7502">
        <v>1</v>
      </c>
      <c r="Q7502">
        <v>1</v>
      </c>
      <c r="R7502">
        <v>12918</v>
      </c>
    </row>
    <row r="7503" spans="1:19" hidden="1">
      <c r="A7503" t="s">
        <v>8905</v>
      </c>
      <c r="B7503" t="s">
        <v>5331</v>
      </c>
      <c r="C7503">
        <v>15</v>
      </c>
      <c r="D7503" t="s">
        <v>88</v>
      </c>
      <c r="E7503" t="s">
        <v>10115</v>
      </c>
      <c r="F7503" t="s">
        <v>179</v>
      </c>
      <c r="G7503" t="s">
        <v>179</v>
      </c>
      <c r="H7503">
        <v>5</v>
      </c>
      <c r="I7503">
        <v>3</v>
      </c>
      <c r="J7503" t="s">
        <v>84</v>
      </c>
      <c r="K7503" t="s">
        <v>31</v>
      </c>
      <c r="L7503" t="s">
        <v>323</v>
      </c>
      <c r="N7503" s="52">
        <v>2314810.8959999997</v>
      </c>
      <c r="O7503" s="52">
        <v>2236356.2400000002</v>
      </c>
      <c r="P7503">
        <v>1</v>
      </c>
      <c r="Q7503">
        <v>1</v>
      </c>
      <c r="R7503">
        <v>12920</v>
      </c>
    </row>
    <row r="7504" spans="1:19" hidden="1">
      <c r="A7504" t="s">
        <v>8906</v>
      </c>
      <c r="B7504" t="s">
        <v>5333</v>
      </c>
      <c r="C7504">
        <v>16</v>
      </c>
      <c r="D7504" t="s">
        <v>88</v>
      </c>
      <c r="E7504" t="s">
        <v>10116</v>
      </c>
      <c r="F7504" t="s">
        <v>180</v>
      </c>
      <c r="G7504" t="s">
        <v>180</v>
      </c>
      <c r="H7504">
        <v>5</v>
      </c>
      <c r="I7504">
        <v>1</v>
      </c>
      <c r="J7504" t="s">
        <v>84</v>
      </c>
      <c r="K7504" t="s">
        <v>31</v>
      </c>
      <c r="L7504" t="s">
        <v>323</v>
      </c>
      <c r="N7504" s="52">
        <v>1078793.4720000001</v>
      </c>
      <c r="O7504" s="52">
        <v>1010271.5040000001</v>
      </c>
      <c r="P7504">
        <v>1</v>
      </c>
      <c r="Q7504">
        <v>1</v>
      </c>
      <c r="R7504">
        <v>12922</v>
      </c>
    </row>
    <row r="7505" spans="1:18" hidden="1">
      <c r="A7505" t="s">
        <v>8907</v>
      </c>
      <c r="B7505" t="s">
        <v>5335</v>
      </c>
      <c r="C7505">
        <v>17</v>
      </c>
      <c r="D7505" t="s">
        <v>88</v>
      </c>
      <c r="E7505" t="s">
        <v>10117</v>
      </c>
      <c r="F7505" t="s">
        <v>180</v>
      </c>
      <c r="G7505" t="s">
        <v>180</v>
      </c>
      <c r="H7505">
        <v>5</v>
      </c>
      <c r="I7505">
        <v>2</v>
      </c>
      <c r="J7505" t="s">
        <v>84</v>
      </c>
      <c r="K7505" t="s">
        <v>31</v>
      </c>
      <c r="L7505" t="s">
        <v>323</v>
      </c>
      <c r="N7505" s="52">
        <v>1226527.4400000002</v>
      </c>
      <c r="O7505" s="52">
        <v>1157158.7040000001</v>
      </c>
      <c r="P7505">
        <v>1</v>
      </c>
      <c r="Q7505">
        <v>1</v>
      </c>
      <c r="R7505">
        <v>12924</v>
      </c>
    </row>
    <row r="7506" spans="1:18" hidden="1">
      <c r="A7506" t="s">
        <v>8908</v>
      </c>
      <c r="B7506" t="s">
        <v>5337</v>
      </c>
      <c r="C7506">
        <v>18</v>
      </c>
      <c r="D7506" t="s">
        <v>88</v>
      </c>
      <c r="E7506" t="s">
        <v>10118</v>
      </c>
      <c r="F7506" t="s">
        <v>180</v>
      </c>
      <c r="G7506" t="s">
        <v>180</v>
      </c>
      <c r="H7506">
        <v>5</v>
      </c>
      <c r="I7506">
        <v>3</v>
      </c>
      <c r="J7506" t="s">
        <v>84</v>
      </c>
      <c r="K7506" t="s">
        <v>31</v>
      </c>
      <c r="L7506" t="s">
        <v>323</v>
      </c>
      <c r="N7506" s="52">
        <v>1932533.2320000001</v>
      </c>
      <c r="O7506" s="52">
        <v>1862317.7279999999</v>
      </c>
      <c r="P7506">
        <v>1</v>
      </c>
      <c r="Q7506">
        <v>1</v>
      </c>
      <c r="R7506">
        <v>12926</v>
      </c>
    </row>
    <row r="7507" spans="1:18" hidden="1">
      <c r="A7507" t="s">
        <v>8909</v>
      </c>
      <c r="B7507" t="s">
        <v>5339</v>
      </c>
      <c r="C7507">
        <v>19</v>
      </c>
      <c r="D7507" t="s">
        <v>88</v>
      </c>
      <c r="E7507" t="s">
        <v>10119</v>
      </c>
      <c r="F7507" t="s">
        <v>181</v>
      </c>
      <c r="G7507" t="s">
        <v>181</v>
      </c>
      <c r="H7507">
        <v>5</v>
      </c>
      <c r="I7507">
        <v>1</v>
      </c>
      <c r="J7507" t="s">
        <v>84</v>
      </c>
      <c r="K7507" t="s">
        <v>31</v>
      </c>
      <c r="L7507" t="s">
        <v>323</v>
      </c>
      <c r="N7507" s="52">
        <v>4118603.3760000002</v>
      </c>
      <c r="O7507" s="52">
        <v>3899524.512000001</v>
      </c>
      <c r="P7507">
        <v>1</v>
      </c>
      <c r="Q7507">
        <v>1</v>
      </c>
      <c r="R7507">
        <v>12928</v>
      </c>
    </row>
    <row r="7508" spans="1:18" hidden="1">
      <c r="A7508" t="s">
        <v>8910</v>
      </c>
      <c r="B7508" t="s">
        <v>5341</v>
      </c>
      <c r="C7508">
        <v>20</v>
      </c>
      <c r="D7508" t="s">
        <v>88</v>
      </c>
      <c r="E7508" t="s">
        <v>10120</v>
      </c>
      <c r="F7508" t="s">
        <v>181</v>
      </c>
      <c r="G7508" t="s">
        <v>181</v>
      </c>
      <c r="H7508">
        <v>5</v>
      </c>
      <c r="I7508">
        <v>2</v>
      </c>
      <c r="J7508" t="s">
        <v>84</v>
      </c>
      <c r="K7508" t="s">
        <v>31</v>
      </c>
      <c r="L7508" t="s">
        <v>323</v>
      </c>
      <c r="N7508" s="52">
        <v>4322737.392</v>
      </c>
      <c r="O7508" s="52">
        <v>4100174.3040000005</v>
      </c>
      <c r="P7508">
        <v>1</v>
      </c>
      <c r="Q7508">
        <v>1</v>
      </c>
      <c r="R7508">
        <v>12930</v>
      </c>
    </row>
    <row r="7509" spans="1:18" hidden="1">
      <c r="A7509" t="s">
        <v>8911</v>
      </c>
      <c r="B7509" t="s">
        <v>5343</v>
      </c>
      <c r="C7509">
        <v>21</v>
      </c>
      <c r="D7509" t="s">
        <v>88</v>
      </c>
      <c r="E7509" t="s">
        <v>10121</v>
      </c>
      <c r="F7509" t="s">
        <v>181</v>
      </c>
      <c r="G7509" t="s">
        <v>181</v>
      </c>
      <c r="H7509">
        <v>5</v>
      </c>
      <c r="I7509">
        <v>3</v>
      </c>
      <c r="J7509" t="s">
        <v>84</v>
      </c>
      <c r="K7509" t="s">
        <v>31</v>
      </c>
      <c r="L7509" t="s">
        <v>323</v>
      </c>
      <c r="N7509" s="52">
        <v>5085144.3360000001</v>
      </c>
      <c r="O7509" s="52">
        <v>4859097.0240000002</v>
      </c>
      <c r="P7509">
        <v>1</v>
      </c>
      <c r="Q7509">
        <v>1</v>
      </c>
      <c r="R7509">
        <v>12932</v>
      </c>
    </row>
    <row r="7510" spans="1:18" hidden="1">
      <c r="A7510" t="s">
        <v>8912</v>
      </c>
      <c r="B7510" t="s">
        <v>5345</v>
      </c>
      <c r="C7510">
        <v>22</v>
      </c>
      <c r="D7510" t="s">
        <v>88</v>
      </c>
      <c r="E7510" t="s">
        <v>10122</v>
      </c>
      <c r="F7510" t="s">
        <v>182</v>
      </c>
      <c r="G7510" t="s">
        <v>182</v>
      </c>
      <c r="H7510">
        <v>5</v>
      </c>
      <c r="I7510">
        <v>1</v>
      </c>
      <c r="J7510" t="s">
        <v>84</v>
      </c>
      <c r="K7510" t="s">
        <v>31</v>
      </c>
      <c r="L7510" t="s">
        <v>323</v>
      </c>
      <c r="N7510" s="52">
        <v>1594773.2640000002</v>
      </c>
      <c r="O7510" s="52">
        <v>1499228.6880000001</v>
      </c>
      <c r="P7510">
        <v>1</v>
      </c>
      <c r="Q7510">
        <v>1</v>
      </c>
      <c r="R7510">
        <v>12934</v>
      </c>
    </row>
    <row r="7511" spans="1:18" hidden="1">
      <c r="A7511" t="s">
        <v>8913</v>
      </c>
      <c r="B7511" t="s">
        <v>5347</v>
      </c>
      <c r="C7511">
        <v>23</v>
      </c>
      <c r="D7511" t="s">
        <v>88</v>
      </c>
      <c r="E7511" t="s">
        <v>10123</v>
      </c>
      <c r="F7511" t="s">
        <v>182</v>
      </c>
      <c r="G7511" t="s">
        <v>182</v>
      </c>
      <c r="H7511">
        <v>5</v>
      </c>
      <c r="I7511">
        <v>2</v>
      </c>
      <c r="J7511" t="s">
        <v>84</v>
      </c>
      <c r="K7511" t="s">
        <v>31</v>
      </c>
      <c r="L7511" t="s">
        <v>323</v>
      </c>
      <c r="N7511" s="52">
        <v>1750981.5360000003</v>
      </c>
      <c r="O7511" s="52">
        <v>1654212.6240000001</v>
      </c>
      <c r="P7511">
        <v>1</v>
      </c>
      <c r="Q7511">
        <v>1</v>
      </c>
      <c r="R7511">
        <v>12936</v>
      </c>
    </row>
    <row r="7512" spans="1:18" hidden="1">
      <c r="A7512" t="s">
        <v>8914</v>
      </c>
      <c r="B7512" t="s">
        <v>5349</v>
      </c>
      <c r="C7512">
        <v>24</v>
      </c>
      <c r="D7512" t="s">
        <v>88</v>
      </c>
      <c r="E7512" t="s">
        <v>10124</v>
      </c>
      <c r="F7512" t="s">
        <v>182</v>
      </c>
      <c r="G7512" t="s">
        <v>182</v>
      </c>
      <c r="H7512">
        <v>5</v>
      </c>
      <c r="I7512">
        <v>3</v>
      </c>
      <c r="J7512" t="s">
        <v>84</v>
      </c>
      <c r="K7512" t="s">
        <v>31</v>
      </c>
      <c r="L7512" t="s">
        <v>323</v>
      </c>
      <c r="N7512" s="52">
        <v>2465462.736</v>
      </c>
      <c r="O7512" s="52">
        <v>2367469.4880000004</v>
      </c>
      <c r="P7512">
        <v>1</v>
      </c>
      <c r="Q7512">
        <v>1</v>
      </c>
      <c r="R7512">
        <v>12938</v>
      </c>
    </row>
    <row r="7513" spans="1:18" hidden="1">
      <c r="A7513" t="s">
        <v>8915</v>
      </c>
      <c r="B7513" t="s">
        <v>5351</v>
      </c>
      <c r="C7513">
        <v>25</v>
      </c>
      <c r="D7513" t="s">
        <v>88</v>
      </c>
      <c r="E7513" t="s">
        <v>10125</v>
      </c>
      <c r="F7513" t="s">
        <v>183</v>
      </c>
      <c r="G7513" t="s">
        <v>183</v>
      </c>
      <c r="H7513">
        <v>5</v>
      </c>
      <c r="I7513">
        <v>1</v>
      </c>
      <c r="J7513" t="s">
        <v>84</v>
      </c>
      <c r="K7513" t="s">
        <v>31</v>
      </c>
      <c r="L7513" t="s">
        <v>323</v>
      </c>
      <c r="N7513" s="52">
        <v>2000508.7200000002</v>
      </c>
      <c r="O7513" s="52">
        <v>1987962.8640000001</v>
      </c>
      <c r="P7513">
        <v>1</v>
      </c>
      <c r="Q7513">
        <v>1</v>
      </c>
      <c r="R7513">
        <v>12940</v>
      </c>
    </row>
    <row r="7514" spans="1:18" hidden="1">
      <c r="A7514" t="s">
        <v>8916</v>
      </c>
      <c r="B7514" t="s">
        <v>5353</v>
      </c>
      <c r="C7514">
        <v>26</v>
      </c>
      <c r="D7514" t="s">
        <v>88</v>
      </c>
      <c r="E7514" t="s">
        <v>10126</v>
      </c>
      <c r="F7514" t="s">
        <v>183</v>
      </c>
      <c r="G7514" t="s">
        <v>183</v>
      </c>
      <c r="H7514">
        <v>5</v>
      </c>
      <c r="I7514">
        <v>2</v>
      </c>
      <c r="J7514" t="s">
        <v>84</v>
      </c>
      <c r="K7514" t="s">
        <v>31</v>
      </c>
      <c r="L7514" t="s">
        <v>323</v>
      </c>
      <c r="N7514" s="52">
        <v>2157773.52</v>
      </c>
      <c r="O7514" s="52">
        <v>2145228.7680000002</v>
      </c>
      <c r="P7514">
        <v>1</v>
      </c>
      <c r="Q7514">
        <v>1</v>
      </c>
      <c r="R7514">
        <v>12942</v>
      </c>
    </row>
    <row r="7515" spans="1:18" hidden="1">
      <c r="A7515" t="s">
        <v>8917</v>
      </c>
      <c r="B7515" t="s">
        <v>5355</v>
      </c>
      <c r="C7515">
        <v>27</v>
      </c>
      <c r="D7515" t="s">
        <v>88</v>
      </c>
      <c r="E7515" t="s">
        <v>10127</v>
      </c>
      <c r="F7515" t="s">
        <v>183</v>
      </c>
      <c r="G7515" t="s">
        <v>183</v>
      </c>
      <c r="H7515">
        <v>5</v>
      </c>
      <c r="I7515">
        <v>3</v>
      </c>
      <c r="J7515" t="s">
        <v>84</v>
      </c>
      <c r="K7515" t="s">
        <v>31</v>
      </c>
      <c r="L7515" t="s">
        <v>323</v>
      </c>
      <c r="N7515" s="52">
        <v>2873312.3520000004</v>
      </c>
      <c r="O7515" s="52">
        <v>2860766.4960000003</v>
      </c>
      <c r="P7515">
        <v>1</v>
      </c>
      <c r="Q7515">
        <v>1</v>
      </c>
      <c r="R7515">
        <v>12944</v>
      </c>
    </row>
    <row r="7516" spans="1:18" hidden="1">
      <c r="A7516" t="s">
        <v>8918</v>
      </c>
      <c r="B7516" t="s">
        <v>5357</v>
      </c>
      <c r="C7516">
        <v>28</v>
      </c>
      <c r="D7516" t="s">
        <v>88</v>
      </c>
      <c r="E7516" t="s">
        <v>10128</v>
      </c>
      <c r="F7516" t="s">
        <v>184</v>
      </c>
      <c r="G7516" t="s">
        <v>184</v>
      </c>
      <c r="H7516">
        <v>5</v>
      </c>
      <c r="I7516">
        <v>1</v>
      </c>
      <c r="J7516" t="s">
        <v>84</v>
      </c>
      <c r="K7516" t="s">
        <v>31</v>
      </c>
      <c r="L7516" t="s">
        <v>323</v>
      </c>
      <c r="N7516" s="52">
        <v>3696294.6720000003</v>
      </c>
      <c r="O7516" s="52">
        <v>3683748.8160000001</v>
      </c>
      <c r="P7516">
        <v>1</v>
      </c>
      <c r="Q7516">
        <v>1</v>
      </c>
      <c r="R7516">
        <v>12946</v>
      </c>
    </row>
    <row r="7517" spans="1:18" hidden="1">
      <c r="A7517" t="s">
        <v>8919</v>
      </c>
      <c r="B7517" t="s">
        <v>5359</v>
      </c>
      <c r="C7517">
        <v>29</v>
      </c>
      <c r="D7517" t="s">
        <v>88</v>
      </c>
      <c r="E7517" t="s">
        <v>10129</v>
      </c>
      <c r="F7517" t="s">
        <v>184</v>
      </c>
      <c r="G7517" t="s">
        <v>184</v>
      </c>
      <c r="H7517">
        <v>5</v>
      </c>
      <c r="I7517">
        <v>2</v>
      </c>
      <c r="J7517" t="s">
        <v>84</v>
      </c>
      <c r="K7517" t="s">
        <v>31</v>
      </c>
      <c r="L7517" t="s">
        <v>323</v>
      </c>
      <c r="N7517" s="52">
        <v>3879294.8160000001</v>
      </c>
      <c r="O7517" s="52">
        <v>3866750.0640000002</v>
      </c>
      <c r="P7517">
        <v>1</v>
      </c>
      <c r="Q7517">
        <v>1</v>
      </c>
      <c r="R7517">
        <v>12948</v>
      </c>
    </row>
    <row r="7518" spans="1:18" hidden="1">
      <c r="A7518" t="s">
        <v>8920</v>
      </c>
      <c r="B7518" t="s">
        <v>5361</v>
      </c>
      <c r="C7518">
        <v>30</v>
      </c>
      <c r="D7518" t="s">
        <v>88</v>
      </c>
      <c r="E7518" t="s">
        <v>10130</v>
      </c>
      <c r="F7518" t="s">
        <v>184</v>
      </c>
      <c r="G7518" t="s">
        <v>184</v>
      </c>
      <c r="H7518">
        <v>5</v>
      </c>
      <c r="I7518">
        <v>3</v>
      </c>
      <c r="J7518" t="s">
        <v>84</v>
      </c>
      <c r="K7518" t="s">
        <v>31</v>
      </c>
      <c r="L7518" t="s">
        <v>323</v>
      </c>
      <c r="N7518" s="52">
        <v>4620568.9920000006</v>
      </c>
      <c r="O7518" s="52">
        <v>4608023.1359999999</v>
      </c>
      <c r="P7518">
        <v>1</v>
      </c>
      <c r="Q7518">
        <v>1</v>
      </c>
      <c r="R7518">
        <v>12950</v>
      </c>
    </row>
    <row r="7519" spans="1:18" hidden="1">
      <c r="A7519" t="s">
        <v>8921</v>
      </c>
      <c r="B7519" t="s">
        <v>5363</v>
      </c>
      <c r="C7519">
        <v>31</v>
      </c>
      <c r="D7519" t="s">
        <v>88</v>
      </c>
      <c r="E7519" t="s">
        <v>10131</v>
      </c>
      <c r="F7519" t="s">
        <v>185</v>
      </c>
      <c r="G7519" t="s">
        <v>185</v>
      </c>
      <c r="H7519">
        <v>5</v>
      </c>
      <c r="I7519">
        <v>1</v>
      </c>
      <c r="J7519" t="s">
        <v>84</v>
      </c>
      <c r="K7519" t="s">
        <v>31</v>
      </c>
      <c r="L7519" t="s">
        <v>323</v>
      </c>
      <c r="N7519" s="52">
        <v>5474402.5920000002</v>
      </c>
      <c r="O7519" s="52">
        <v>5461857.8400000008</v>
      </c>
      <c r="P7519">
        <v>1</v>
      </c>
      <c r="Q7519">
        <v>1</v>
      </c>
      <c r="R7519">
        <v>12952</v>
      </c>
    </row>
    <row r="7520" spans="1:18" hidden="1">
      <c r="A7520" t="s">
        <v>8922</v>
      </c>
      <c r="B7520" t="s">
        <v>5365</v>
      </c>
      <c r="C7520">
        <v>32</v>
      </c>
      <c r="D7520" t="s">
        <v>88</v>
      </c>
      <c r="E7520" t="s">
        <v>10132</v>
      </c>
      <c r="F7520" t="s">
        <v>185</v>
      </c>
      <c r="G7520" t="s">
        <v>185</v>
      </c>
      <c r="H7520">
        <v>5</v>
      </c>
      <c r="I7520">
        <v>2</v>
      </c>
      <c r="J7520" t="s">
        <v>84</v>
      </c>
      <c r="K7520" t="s">
        <v>31</v>
      </c>
      <c r="L7520" t="s">
        <v>323</v>
      </c>
      <c r="N7520" s="52">
        <v>5683779.5040000007</v>
      </c>
      <c r="O7520" s="52">
        <v>5671234.7520000003</v>
      </c>
      <c r="P7520">
        <v>1</v>
      </c>
      <c r="Q7520">
        <v>1</v>
      </c>
      <c r="R7520">
        <v>12954</v>
      </c>
    </row>
    <row r="7521" spans="1:18" hidden="1">
      <c r="A7521" t="s">
        <v>8923</v>
      </c>
      <c r="B7521" t="s">
        <v>5367</v>
      </c>
      <c r="C7521">
        <v>33</v>
      </c>
      <c r="D7521" t="s">
        <v>88</v>
      </c>
      <c r="E7521" t="s">
        <v>10133</v>
      </c>
      <c r="F7521" t="s">
        <v>185</v>
      </c>
      <c r="G7521" t="s">
        <v>185</v>
      </c>
      <c r="H7521">
        <v>5</v>
      </c>
      <c r="I7521">
        <v>3</v>
      </c>
      <c r="J7521" t="s">
        <v>84</v>
      </c>
      <c r="K7521" t="s">
        <v>31</v>
      </c>
      <c r="L7521" t="s">
        <v>323</v>
      </c>
      <c r="N7521" s="52">
        <v>6451429.3440000014</v>
      </c>
      <c r="O7521" s="52">
        <v>6438884.5920000002</v>
      </c>
      <c r="P7521">
        <v>1</v>
      </c>
      <c r="Q7521">
        <v>1</v>
      </c>
      <c r="R7521">
        <v>12956</v>
      </c>
    </row>
    <row r="7522" spans="1:18" hidden="1">
      <c r="A7522" t="s">
        <v>8924</v>
      </c>
      <c r="B7522" t="s">
        <v>5369</v>
      </c>
      <c r="C7522">
        <v>34</v>
      </c>
      <c r="D7522" t="s">
        <v>88</v>
      </c>
      <c r="E7522" t="s">
        <v>10134</v>
      </c>
      <c r="F7522" t="s">
        <v>186</v>
      </c>
      <c r="G7522" t="s">
        <v>186</v>
      </c>
      <c r="H7522">
        <v>5</v>
      </c>
      <c r="I7522">
        <v>1</v>
      </c>
      <c r="J7522" t="s">
        <v>84</v>
      </c>
      <c r="K7522" t="s">
        <v>31</v>
      </c>
      <c r="L7522" t="s">
        <v>323</v>
      </c>
      <c r="N7522" s="52">
        <v>11106299.616</v>
      </c>
      <c r="O7522" s="52">
        <v>11093754.864</v>
      </c>
      <c r="P7522">
        <v>1</v>
      </c>
      <c r="Q7522">
        <v>1</v>
      </c>
      <c r="R7522">
        <v>12958</v>
      </c>
    </row>
    <row r="7523" spans="1:18" hidden="1">
      <c r="A7523" t="s">
        <v>8925</v>
      </c>
      <c r="B7523" t="s">
        <v>5371</v>
      </c>
      <c r="C7523">
        <v>35</v>
      </c>
      <c r="D7523" t="s">
        <v>88</v>
      </c>
      <c r="E7523" t="s">
        <v>10135</v>
      </c>
      <c r="F7523" t="s">
        <v>186</v>
      </c>
      <c r="G7523" t="s">
        <v>186</v>
      </c>
      <c r="H7523">
        <v>5</v>
      </c>
      <c r="I7523">
        <v>2</v>
      </c>
      <c r="J7523" t="s">
        <v>84</v>
      </c>
      <c r="K7523" t="s">
        <v>31</v>
      </c>
      <c r="L7523" t="s">
        <v>323</v>
      </c>
      <c r="N7523" s="52">
        <v>11438940.336000001</v>
      </c>
      <c r="O7523" s="52">
        <v>11426395.584000001</v>
      </c>
      <c r="P7523">
        <v>1</v>
      </c>
      <c r="Q7523">
        <v>1</v>
      </c>
      <c r="R7523">
        <v>12960</v>
      </c>
    </row>
    <row r="7524" spans="1:18" hidden="1">
      <c r="A7524" t="s">
        <v>8926</v>
      </c>
      <c r="B7524" t="s">
        <v>5373</v>
      </c>
      <c r="C7524">
        <v>36</v>
      </c>
      <c r="D7524" t="s">
        <v>88</v>
      </c>
      <c r="E7524" t="s">
        <v>10136</v>
      </c>
      <c r="F7524" t="s">
        <v>186</v>
      </c>
      <c r="G7524" t="s">
        <v>186</v>
      </c>
      <c r="H7524">
        <v>5</v>
      </c>
      <c r="I7524">
        <v>3</v>
      </c>
      <c r="J7524" t="s">
        <v>84</v>
      </c>
      <c r="K7524" t="s">
        <v>31</v>
      </c>
      <c r="L7524" t="s">
        <v>323</v>
      </c>
      <c r="N7524" s="52">
        <v>12329853.984000001</v>
      </c>
      <c r="O7524" s="52">
        <v>12317308.128</v>
      </c>
      <c r="P7524">
        <v>1</v>
      </c>
      <c r="Q7524">
        <v>1</v>
      </c>
      <c r="R7524">
        <v>12962</v>
      </c>
    </row>
    <row r="7525" spans="1:18" hidden="1">
      <c r="A7525" t="s">
        <v>8927</v>
      </c>
      <c r="B7525" t="s">
        <v>5375</v>
      </c>
      <c r="C7525">
        <v>37</v>
      </c>
      <c r="D7525" t="s">
        <v>88</v>
      </c>
      <c r="E7525" t="s">
        <v>10137</v>
      </c>
      <c r="F7525" t="s">
        <v>187</v>
      </c>
      <c r="G7525" t="s">
        <v>187</v>
      </c>
      <c r="H7525">
        <v>5</v>
      </c>
      <c r="I7525">
        <v>1</v>
      </c>
      <c r="J7525" t="s">
        <v>84</v>
      </c>
      <c r="K7525" t="s">
        <v>31</v>
      </c>
      <c r="L7525" t="s">
        <v>323</v>
      </c>
      <c r="N7525" s="52">
        <v>1347670.4640000002</v>
      </c>
      <c r="O7525" s="52">
        <v>1279570.2240000002</v>
      </c>
      <c r="P7525">
        <v>1</v>
      </c>
      <c r="Q7525">
        <v>1</v>
      </c>
      <c r="R7525">
        <v>12964</v>
      </c>
    </row>
    <row r="7526" spans="1:18" hidden="1">
      <c r="A7526" t="s">
        <v>8928</v>
      </c>
      <c r="B7526" t="s">
        <v>5377</v>
      </c>
      <c r="C7526">
        <v>38</v>
      </c>
      <c r="D7526" t="s">
        <v>88</v>
      </c>
      <c r="E7526" t="s">
        <v>10138</v>
      </c>
      <c r="F7526" t="s">
        <v>187</v>
      </c>
      <c r="G7526" t="s">
        <v>187</v>
      </c>
      <c r="H7526">
        <v>5</v>
      </c>
      <c r="I7526">
        <v>2</v>
      </c>
      <c r="J7526" t="s">
        <v>84</v>
      </c>
      <c r="K7526" t="s">
        <v>31</v>
      </c>
      <c r="L7526" t="s">
        <v>323</v>
      </c>
      <c r="N7526" s="52">
        <v>1502619.0720000002</v>
      </c>
      <c r="O7526" s="52">
        <v>1433547.3120000002</v>
      </c>
      <c r="P7526">
        <v>1</v>
      </c>
      <c r="Q7526">
        <v>1</v>
      </c>
      <c r="R7526">
        <v>12966</v>
      </c>
    </row>
    <row r="7527" spans="1:18" hidden="1">
      <c r="A7527" t="s">
        <v>8929</v>
      </c>
      <c r="B7527" t="s">
        <v>5379</v>
      </c>
      <c r="C7527">
        <v>39</v>
      </c>
      <c r="D7527" t="s">
        <v>88</v>
      </c>
      <c r="E7527" t="s">
        <v>10139</v>
      </c>
      <c r="F7527" t="s">
        <v>187</v>
      </c>
      <c r="G7527" t="s">
        <v>187</v>
      </c>
      <c r="H7527">
        <v>5</v>
      </c>
      <c r="I7527">
        <v>3</v>
      </c>
      <c r="J7527" t="s">
        <v>84</v>
      </c>
      <c r="K7527" t="s">
        <v>31</v>
      </c>
      <c r="L7527" t="s">
        <v>323</v>
      </c>
      <c r="N7527" s="52">
        <v>2215840.608</v>
      </c>
      <c r="O7527" s="52">
        <v>2145796.2240000004</v>
      </c>
      <c r="P7527">
        <v>1</v>
      </c>
      <c r="Q7527">
        <v>1</v>
      </c>
      <c r="R7527">
        <v>12968</v>
      </c>
    </row>
    <row r="7528" spans="1:18" hidden="1">
      <c r="A7528" t="s">
        <v>8930</v>
      </c>
      <c r="B7528" t="s">
        <v>5381</v>
      </c>
      <c r="C7528">
        <v>40</v>
      </c>
      <c r="D7528" t="s">
        <v>88</v>
      </c>
      <c r="E7528" t="s">
        <v>10140</v>
      </c>
      <c r="F7528" t="s">
        <v>188</v>
      </c>
      <c r="G7528" t="s">
        <v>188</v>
      </c>
      <c r="H7528">
        <v>5</v>
      </c>
      <c r="I7528">
        <v>1</v>
      </c>
      <c r="J7528" t="s">
        <v>84</v>
      </c>
      <c r="K7528" t="s">
        <v>31</v>
      </c>
      <c r="L7528" t="s">
        <v>323</v>
      </c>
      <c r="N7528" s="52">
        <v>998004.96000000008</v>
      </c>
      <c r="O7528" s="52">
        <v>963254.35200000019</v>
      </c>
      <c r="P7528">
        <v>1</v>
      </c>
      <c r="Q7528">
        <v>1</v>
      </c>
      <c r="R7528">
        <v>12970</v>
      </c>
    </row>
    <row r="7529" spans="1:18" hidden="1">
      <c r="A7529" t="s">
        <v>8931</v>
      </c>
      <c r="B7529" t="s">
        <v>5383</v>
      </c>
      <c r="C7529">
        <v>41</v>
      </c>
      <c r="D7529" t="s">
        <v>88</v>
      </c>
      <c r="E7529" t="s">
        <v>10141</v>
      </c>
      <c r="F7529" t="s">
        <v>188</v>
      </c>
      <c r="G7529" t="s">
        <v>188</v>
      </c>
      <c r="H7529">
        <v>5</v>
      </c>
      <c r="I7529">
        <v>2</v>
      </c>
      <c r="J7529" t="s">
        <v>84</v>
      </c>
      <c r="K7529" t="s">
        <v>31</v>
      </c>
      <c r="L7529" t="s">
        <v>323</v>
      </c>
      <c r="N7529" s="52">
        <v>1142042.736</v>
      </c>
      <c r="O7529" s="52">
        <v>1106851.632</v>
      </c>
      <c r="P7529">
        <v>1</v>
      </c>
      <c r="Q7529">
        <v>1</v>
      </c>
      <c r="R7529">
        <v>12972</v>
      </c>
    </row>
    <row r="7530" spans="1:18" hidden="1">
      <c r="A7530" t="s">
        <v>8932</v>
      </c>
      <c r="B7530" t="s">
        <v>5385</v>
      </c>
      <c r="C7530">
        <v>42</v>
      </c>
      <c r="D7530" t="s">
        <v>88</v>
      </c>
      <c r="E7530" t="s">
        <v>10142</v>
      </c>
      <c r="F7530" t="s">
        <v>188</v>
      </c>
      <c r="G7530" t="s">
        <v>188</v>
      </c>
      <c r="H7530">
        <v>5</v>
      </c>
      <c r="I7530">
        <v>3</v>
      </c>
      <c r="J7530" t="s">
        <v>84</v>
      </c>
      <c r="K7530" t="s">
        <v>31</v>
      </c>
      <c r="L7530" t="s">
        <v>323</v>
      </c>
      <c r="N7530" s="52">
        <v>1844352.3360000001</v>
      </c>
      <c r="O7530" s="52">
        <v>1808720.7360000003</v>
      </c>
      <c r="P7530">
        <v>1</v>
      </c>
      <c r="Q7530">
        <v>1</v>
      </c>
      <c r="R7530">
        <v>12974</v>
      </c>
    </row>
    <row r="7531" spans="1:18" hidden="1">
      <c r="A7531" t="s">
        <v>8933</v>
      </c>
      <c r="B7531" t="s">
        <v>5387</v>
      </c>
      <c r="C7531">
        <v>43</v>
      </c>
      <c r="D7531" t="s">
        <v>88</v>
      </c>
      <c r="E7531" t="s">
        <v>10143</v>
      </c>
      <c r="F7531" t="s">
        <v>189</v>
      </c>
      <c r="G7531" t="s">
        <v>189</v>
      </c>
      <c r="H7531">
        <v>5</v>
      </c>
      <c r="I7531">
        <v>1</v>
      </c>
      <c r="J7531" t="s">
        <v>84</v>
      </c>
      <c r="K7531" t="s">
        <v>31</v>
      </c>
      <c r="L7531" t="s">
        <v>323</v>
      </c>
      <c r="N7531" s="52">
        <v>2647448.304</v>
      </c>
      <c r="O7531" s="52">
        <v>2491219.0560000003</v>
      </c>
      <c r="P7531">
        <v>1</v>
      </c>
      <c r="Q7531">
        <v>1</v>
      </c>
      <c r="R7531">
        <v>12976</v>
      </c>
    </row>
    <row r="7532" spans="1:18" hidden="1">
      <c r="A7532" t="s">
        <v>8934</v>
      </c>
      <c r="B7532" t="s">
        <v>5389</v>
      </c>
      <c r="C7532">
        <v>44</v>
      </c>
      <c r="D7532" t="s">
        <v>88</v>
      </c>
      <c r="E7532" t="s">
        <v>10144</v>
      </c>
      <c r="F7532" t="s">
        <v>189</v>
      </c>
      <c r="G7532" t="s">
        <v>189</v>
      </c>
      <c r="H7532">
        <v>5</v>
      </c>
      <c r="I7532">
        <v>2</v>
      </c>
      <c r="J7532" t="s">
        <v>84</v>
      </c>
      <c r="K7532" t="s">
        <v>31</v>
      </c>
      <c r="L7532" t="s">
        <v>323</v>
      </c>
      <c r="N7532" s="52">
        <v>2820604.0800000005</v>
      </c>
      <c r="O7532" s="52">
        <v>2662303.7280000001</v>
      </c>
      <c r="P7532">
        <v>1</v>
      </c>
      <c r="Q7532">
        <v>1</v>
      </c>
      <c r="R7532">
        <v>12978</v>
      </c>
    </row>
    <row r="7533" spans="1:18" hidden="1">
      <c r="A7533" t="s">
        <v>8935</v>
      </c>
      <c r="B7533" t="s">
        <v>5391</v>
      </c>
      <c r="C7533">
        <v>45</v>
      </c>
      <c r="D7533" t="s">
        <v>88</v>
      </c>
      <c r="E7533" t="s">
        <v>10145</v>
      </c>
      <c r="F7533" t="s">
        <v>189</v>
      </c>
      <c r="G7533" t="s">
        <v>189</v>
      </c>
      <c r="H7533">
        <v>5</v>
      </c>
      <c r="I7533">
        <v>3</v>
      </c>
      <c r="J7533" t="s">
        <v>84</v>
      </c>
      <c r="K7533" t="s">
        <v>31</v>
      </c>
      <c r="L7533" t="s">
        <v>323</v>
      </c>
      <c r="N7533" s="52">
        <v>3552033.8880000003</v>
      </c>
      <c r="O7533" s="52">
        <v>3391661.3280000002</v>
      </c>
      <c r="P7533">
        <v>1</v>
      </c>
      <c r="Q7533">
        <v>1</v>
      </c>
      <c r="R7533">
        <v>12980</v>
      </c>
    </row>
    <row r="7534" spans="1:18" hidden="1">
      <c r="A7534" t="s">
        <v>8936</v>
      </c>
      <c r="B7534" t="s">
        <v>5393</v>
      </c>
      <c r="C7534">
        <v>46</v>
      </c>
      <c r="D7534" t="s">
        <v>88</v>
      </c>
      <c r="E7534" t="s">
        <v>10146</v>
      </c>
      <c r="F7534" t="s">
        <v>190</v>
      </c>
      <c r="G7534" t="s">
        <v>190</v>
      </c>
      <c r="H7534">
        <v>5</v>
      </c>
      <c r="I7534">
        <v>1</v>
      </c>
      <c r="J7534" t="s">
        <v>84</v>
      </c>
      <c r="K7534" t="s">
        <v>31</v>
      </c>
      <c r="L7534" t="s">
        <v>323</v>
      </c>
      <c r="N7534" s="52">
        <v>13919719.967999998</v>
      </c>
      <c r="O7534" s="52">
        <v>13308520.176000001</v>
      </c>
      <c r="P7534">
        <v>1</v>
      </c>
      <c r="Q7534">
        <v>1</v>
      </c>
      <c r="R7534">
        <v>12982</v>
      </c>
    </row>
    <row r="7535" spans="1:18" hidden="1">
      <c r="A7535" t="s">
        <v>8937</v>
      </c>
      <c r="B7535" t="s">
        <v>5395</v>
      </c>
      <c r="C7535">
        <v>47</v>
      </c>
      <c r="D7535" t="s">
        <v>88</v>
      </c>
      <c r="E7535" t="s">
        <v>10147</v>
      </c>
      <c r="F7535" t="s">
        <v>190</v>
      </c>
      <c r="G7535" t="s">
        <v>190</v>
      </c>
      <c r="H7535">
        <v>5</v>
      </c>
      <c r="I7535">
        <v>2</v>
      </c>
      <c r="J7535" t="s">
        <v>84</v>
      </c>
      <c r="K7535" t="s">
        <v>31</v>
      </c>
      <c r="L7535" t="s">
        <v>323</v>
      </c>
      <c r="N7535" s="52">
        <v>14319539.088000001</v>
      </c>
      <c r="O7535" s="52">
        <v>13697145.840000002</v>
      </c>
      <c r="P7535">
        <v>1</v>
      </c>
      <c r="Q7535">
        <v>1</v>
      </c>
      <c r="R7535">
        <v>12984</v>
      </c>
    </row>
    <row r="7536" spans="1:18" hidden="1">
      <c r="A7536" t="s">
        <v>8938</v>
      </c>
      <c r="B7536" t="s">
        <v>5397</v>
      </c>
      <c r="C7536">
        <v>48</v>
      </c>
      <c r="D7536" t="s">
        <v>88</v>
      </c>
      <c r="E7536" t="s">
        <v>10148</v>
      </c>
      <c r="F7536" t="s">
        <v>190</v>
      </c>
      <c r="G7536" t="s">
        <v>190</v>
      </c>
      <c r="H7536">
        <v>5</v>
      </c>
      <c r="I7536">
        <v>3</v>
      </c>
      <c r="J7536" t="s">
        <v>84</v>
      </c>
      <c r="K7536" t="s">
        <v>31</v>
      </c>
      <c r="L7536" t="s">
        <v>323</v>
      </c>
      <c r="N7536" s="52">
        <v>15277632.239999998</v>
      </c>
      <c r="O7536" s="52">
        <v>14644044.432000002</v>
      </c>
      <c r="P7536">
        <v>1</v>
      </c>
      <c r="Q7536">
        <v>1</v>
      </c>
      <c r="R7536">
        <v>12986</v>
      </c>
    </row>
    <row r="7537" spans="1:18" hidden="1">
      <c r="A7537" t="s">
        <v>8939</v>
      </c>
      <c r="B7537" t="s">
        <v>5399</v>
      </c>
      <c r="C7537">
        <v>49</v>
      </c>
      <c r="D7537" t="s">
        <v>88</v>
      </c>
      <c r="E7537" t="s">
        <v>10149</v>
      </c>
      <c r="F7537" t="s">
        <v>191</v>
      </c>
      <c r="G7537" t="s">
        <v>191</v>
      </c>
      <c r="H7537">
        <v>5</v>
      </c>
      <c r="I7537">
        <v>1</v>
      </c>
      <c r="J7537" t="s">
        <v>84</v>
      </c>
      <c r="K7537" t="s">
        <v>31</v>
      </c>
      <c r="L7537" t="s">
        <v>323</v>
      </c>
      <c r="N7537" s="52">
        <v>675372</v>
      </c>
      <c r="O7537" s="52">
        <v>662826.14400000009</v>
      </c>
      <c r="P7537">
        <v>1</v>
      </c>
      <c r="Q7537">
        <v>1</v>
      </c>
      <c r="R7537">
        <v>12988</v>
      </c>
    </row>
    <row r="7538" spans="1:18" hidden="1">
      <c r="A7538" t="s">
        <v>8940</v>
      </c>
      <c r="B7538" t="s">
        <v>5401</v>
      </c>
      <c r="C7538">
        <v>50</v>
      </c>
      <c r="D7538" t="s">
        <v>88</v>
      </c>
      <c r="E7538" t="s">
        <v>10150</v>
      </c>
      <c r="F7538" t="s">
        <v>191</v>
      </c>
      <c r="G7538" t="s">
        <v>191</v>
      </c>
      <c r="H7538">
        <v>5</v>
      </c>
      <c r="I7538">
        <v>2</v>
      </c>
      <c r="J7538" t="s">
        <v>84</v>
      </c>
      <c r="K7538" t="s">
        <v>31</v>
      </c>
      <c r="L7538" t="s">
        <v>323</v>
      </c>
      <c r="N7538" s="52">
        <v>817988.92800000007</v>
      </c>
      <c r="O7538" s="52">
        <v>805443.07200000004</v>
      </c>
      <c r="P7538">
        <v>1</v>
      </c>
      <c r="Q7538">
        <v>1</v>
      </c>
      <c r="R7538">
        <v>12990</v>
      </c>
    </row>
    <row r="7539" spans="1:18" hidden="1">
      <c r="A7539" t="s">
        <v>8941</v>
      </c>
      <c r="B7539" t="s">
        <v>5403</v>
      </c>
      <c r="C7539">
        <v>51</v>
      </c>
      <c r="D7539" t="s">
        <v>88</v>
      </c>
      <c r="E7539" t="s">
        <v>10151</v>
      </c>
      <c r="F7539" t="s">
        <v>191</v>
      </c>
      <c r="G7539" t="s">
        <v>191</v>
      </c>
      <c r="H7539">
        <v>5</v>
      </c>
      <c r="I7539">
        <v>3</v>
      </c>
      <c r="J7539" t="s">
        <v>84</v>
      </c>
      <c r="K7539" t="s">
        <v>31</v>
      </c>
      <c r="L7539" t="s">
        <v>323</v>
      </c>
      <c r="N7539" s="52">
        <v>1518877.6800000002</v>
      </c>
      <c r="O7539" s="52">
        <v>1506332.9279999998</v>
      </c>
      <c r="P7539">
        <v>1</v>
      </c>
      <c r="Q7539">
        <v>1</v>
      </c>
      <c r="R7539">
        <v>12992</v>
      </c>
    </row>
    <row r="7540" spans="1:18" hidden="1">
      <c r="A7540" t="s">
        <v>8942</v>
      </c>
      <c r="B7540" t="s">
        <v>5405</v>
      </c>
      <c r="C7540">
        <v>52</v>
      </c>
      <c r="D7540" t="s">
        <v>88</v>
      </c>
      <c r="E7540" t="s">
        <v>10152</v>
      </c>
      <c r="F7540" t="s">
        <v>192</v>
      </c>
      <c r="G7540" t="s">
        <v>192</v>
      </c>
      <c r="H7540">
        <v>5</v>
      </c>
      <c r="I7540">
        <v>1</v>
      </c>
      <c r="J7540" t="s">
        <v>84</v>
      </c>
      <c r="K7540" t="s">
        <v>31</v>
      </c>
      <c r="L7540" t="s">
        <v>323</v>
      </c>
      <c r="N7540" s="52">
        <v>675372</v>
      </c>
      <c r="O7540" s="52">
        <v>662826.14400000009</v>
      </c>
      <c r="P7540">
        <v>1</v>
      </c>
      <c r="Q7540">
        <v>1</v>
      </c>
      <c r="R7540">
        <v>12994</v>
      </c>
    </row>
    <row r="7541" spans="1:18" hidden="1">
      <c r="A7541" t="s">
        <v>8943</v>
      </c>
      <c r="B7541" t="s">
        <v>5407</v>
      </c>
      <c r="C7541">
        <v>53</v>
      </c>
      <c r="D7541" t="s">
        <v>88</v>
      </c>
      <c r="E7541" t="s">
        <v>10153</v>
      </c>
      <c r="F7541" t="s">
        <v>192</v>
      </c>
      <c r="G7541" t="s">
        <v>192</v>
      </c>
      <c r="H7541">
        <v>5</v>
      </c>
      <c r="I7541">
        <v>2</v>
      </c>
      <c r="J7541" t="s">
        <v>84</v>
      </c>
      <c r="K7541" t="s">
        <v>31</v>
      </c>
      <c r="L7541" t="s">
        <v>323</v>
      </c>
      <c r="N7541" s="52">
        <v>817988.92800000007</v>
      </c>
      <c r="O7541" s="52">
        <v>805443.07200000004</v>
      </c>
      <c r="P7541">
        <v>1</v>
      </c>
      <c r="Q7541">
        <v>1</v>
      </c>
      <c r="R7541">
        <v>12996</v>
      </c>
    </row>
    <row r="7542" spans="1:18" hidden="1">
      <c r="A7542" t="s">
        <v>8944</v>
      </c>
      <c r="B7542" t="s">
        <v>5409</v>
      </c>
      <c r="C7542">
        <v>54</v>
      </c>
      <c r="D7542" t="s">
        <v>88</v>
      </c>
      <c r="E7542" t="s">
        <v>10154</v>
      </c>
      <c r="F7542" t="s">
        <v>192</v>
      </c>
      <c r="G7542" t="s">
        <v>192</v>
      </c>
      <c r="H7542">
        <v>5</v>
      </c>
      <c r="I7542">
        <v>3</v>
      </c>
      <c r="J7542" t="s">
        <v>84</v>
      </c>
      <c r="K7542" t="s">
        <v>31</v>
      </c>
      <c r="L7542" t="s">
        <v>323</v>
      </c>
      <c r="N7542" s="52">
        <v>1518877.6800000002</v>
      </c>
      <c r="O7542" s="52">
        <v>1506332.9279999998</v>
      </c>
      <c r="P7542">
        <v>1</v>
      </c>
      <c r="Q7542">
        <v>1</v>
      </c>
      <c r="R7542">
        <v>12998</v>
      </c>
    </row>
    <row r="7543" spans="1:18" hidden="1">
      <c r="A7543" t="s">
        <v>8945</v>
      </c>
      <c r="B7543" t="s">
        <v>5411</v>
      </c>
      <c r="C7543">
        <v>55</v>
      </c>
      <c r="D7543" t="s">
        <v>88</v>
      </c>
      <c r="E7543" t="s">
        <v>10155</v>
      </c>
      <c r="F7543" t="s">
        <v>193</v>
      </c>
      <c r="G7543" t="s">
        <v>193</v>
      </c>
      <c r="H7543">
        <v>5</v>
      </c>
      <c r="I7543">
        <v>1</v>
      </c>
      <c r="J7543" t="s">
        <v>84</v>
      </c>
      <c r="K7543" t="s">
        <v>31</v>
      </c>
      <c r="L7543" t="s">
        <v>323</v>
      </c>
      <c r="N7543" s="52">
        <v>36291527.040000007</v>
      </c>
      <c r="O7543" s="52">
        <v>31065858.960000001</v>
      </c>
      <c r="P7543">
        <v>1</v>
      </c>
      <c r="Q7543">
        <v>1</v>
      </c>
      <c r="R7543">
        <v>13000</v>
      </c>
    </row>
    <row r="7544" spans="1:18" hidden="1">
      <c r="A7544" t="s">
        <v>8946</v>
      </c>
      <c r="B7544" t="s">
        <v>5413</v>
      </c>
      <c r="C7544">
        <v>56</v>
      </c>
      <c r="D7544" t="s">
        <v>88</v>
      </c>
      <c r="E7544" t="s">
        <v>10156</v>
      </c>
      <c r="F7544" t="s">
        <v>193</v>
      </c>
      <c r="G7544" t="s">
        <v>193</v>
      </c>
      <c r="H7544">
        <v>5</v>
      </c>
      <c r="I7544">
        <v>2</v>
      </c>
      <c r="J7544" t="s">
        <v>84</v>
      </c>
      <c r="K7544" t="s">
        <v>31</v>
      </c>
      <c r="L7544" t="s">
        <v>323</v>
      </c>
      <c r="N7544" s="52">
        <v>37017416.976000004</v>
      </c>
      <c r="O7544" s="52">
        <v>31695838.896000005</v>
      </c>
      <c r="P7544">
        <v>1</v>
      </c>
      <c r="Q7544">
        <v>1</v>
      </c>
      <c r="R7544">
        <v>13002</v>
      </c>
    </row>
    <row r="7545" spans="1:18" hidden="1">
      <c r="A7545" t="s">
        <v>8947</v>
      </c>
      <c r="B7545" t="s">
        <v>5415</v>
      </c>
      <c r="C7545">
        <v>57</v>
      </c>
      <c r="D7545" t="s">
        <v>88</v>
      </c>
      <c r="E7545" t="s">
        <v>10157</v>
      </c>
      <c r="F7545" t="s">
        <v>193</v>
      </c>
      <c r="G7545" t="s">
        <v>193</v>
      </c>
      <c r="H7545">
        <v>5</v>
      </c>
      <c r="I7545">
        <v>3</v>
      </c>
      <c r="J7545" t="s">
        <v>84</v>
      </c>
      <c r="K7545" t="s">
        <v>31</v>
      </c>
      <c r="L7545" t="s">
        <v>323</v>
      </c>
      <c r="N7545" s="52">
        <v>38301578.736000001</v>
      </c>
      <c r="O7545" s="52">
        <v>32884090.656000003</v>
      </c>
      <c r="P7545">
        <v>1</v>
      </c>
      <c r="Q7545">
        <v>1</v>
      </c>
      <c r="R7545">
        <v>13004</v>
      </c>
    </row>
    <row r="7546" spans="1:18" hidden="1">
      <c r="A7546" t="s">
        <v>8948</v>
      </c>
      <c r="B7546" t="s">
        <v>5417</v>
      </c>
      <c r="C7546">
        <v>58</v>
      </c>
      <c r="D7546" t="s">
        <v>102</v>
      </c>
      <c r="E7546" t="s">
        <v>10158</v>
      </c>
      <c r="F7546" t="s">
        <v>194</v>
      </c>
      <c r="G7546" t="s">
        <v>176</v>
      </c>
      <c r="H7546">
        <v>5</v>
      </c>
      <c r="I7546" t="s">
        <v>103</v>
      </c>
      <c r="J7546" t="s">
        <v>84</v>
      </c>
      <c r="K7546" t="s">
        <v>31</v>
      </c>
      <c r="L7546" t="s">
        <v>323</v>
      </c>
      <c r="N7546" s="52">
        <v>400268.44800000003</v>
      </c>
      <c r="O7546" s="52">
        <v>383590.32</v>
      </c>
      <c r="P7546">
        <v>1</v>
      </c>
      <c r="Q7546">
        <f>IF(COUNTIF(SolCotizacion!$E:$E,$G7546)&gt;0,1,0)</f>
        <v>0</v>
      </c>
      <c r="R7546">
        <v>13006</v>
      </c>
    </row>
    <row r="7547" spans="1:18" hidden="1">
      <c r="A7547" t="s">
        <v>8949</v>
      </c>
      <c r="B7547" t="s">
        <v>5419</v>
      </c>
      <c r="C7547">
        <v>59</v>
      </c>
      <c r="D7547" t="s">
        <v>102</v>
      </c>
      <c r="E7547" t="s">
        <v>10159</v>
      </c>
      <c r="F7547" t="s">
        <v>195</v>
      </c>
      <c r="G7547" t="s">
        <v>176</v>
      </c>
      <c r="H7547">
        <v>5</v>
      </c>
      <c r="I7547" t="s">
        <v>103</v>
      </c>
      <c r="J7547" t="s">
        <v>84</v>
      </c>
      <c r="K7547" t="s">
        <v>31</v>
      </c>
      <c r="L7547" t="s">
        <v>323</v>
      </c>
      <c r="N7547" s="52">
        <v>3928.0320000000002</v>
      </c>
      <c r="O7547" s="52">
        <v>3928.0320000000002</v>
      </c>
      <c r="P7547">
        <v>1</v>
      </c>
      <c r="Q7547">
        <f>IF(COUNTIF(SolCotizacion!$E:$E,$G7547)&gt;0,1,0)</f>
        <v>0</v>
      </c>
      <c r="R7547">
        <v>13008</v>
      </c>
    </row>
    <row r="7548" spans="1:18" hidden="1">
      <c r="A7548" t="s">
        <v>8950</v>
      </c>
      <c r="B7548" t="s">
        <v>5421</v>
      </c>
      <c r="C7548">
        <v>60</v>
      </c>
      <c r="D7548" t="s">
        <v>102</v>
      </c>
      <c r="E7548" t="s">
        <v>10160</v>
      </c>
      <c r="F7548" t="s">
        <v>196</v>
      </c>
      <c r="G7548" t="s">
        <v>177</v>
      </c>
      <c r="H7548">
        <v>5</v>
      </c>
      <c r="I7548" t="s">
        <v>103</v>
      </c>
      <c r="J7548" t="s">
        <v>84</v>
      </c>
      <c r="K7548" t="s">
        <v>31</v>
      </c>
      <c r="L7548" t="s">
        <v>323</v>
      </c>
      <c r="N7548" s="52">
        <v>3928.0320000000002</v>
      </c>
      <c r="O7548" s="52">
        <v>3928.0320000000002</v>
      </c>
      <c r="P7548">
        <v>1</v>
      </c>
      <c r="Q7548">
        <f>IF(COUNTIF(SolCotizacion!$E:$E,$G7548)&gt;0,1,0)</f>
        <v>0</v>
      </c>
      <c r="R7548">
        <v>13010</v>
      </c>
    </row>
    <row r="7549" spans="1:18" hidden="1">
      <c r="A7549" t="s">
        <v>8951</v>
      </c>
      <c r="B7549" t="s">
        <v>5423</v>
      </c>
      <c r="C7549">
        <v>61</v>
      </c>
      <c r="D7549" t="s">
        <v>102</v>
      </c>
      <c r="E7549" t="s">
        <v>10161</v>
      </c>
      <c r="F7549" t="s">
        <v>197</v>
      </c>
      <c r="G7549" t="s">
        <v>178</v>
      </c>
      <c r="H7549">
        <v>5</v>
      </c>
      <c r="I7549" t="s">
        <v>103</v>
      </c>
      <c r="J7549" t="s">
        <v>84</v>
      </c>
      <c r="K7549" t="s">
        <v>31</v>
      </c>
      <c r="L7549" t="s">
        <v>323</v>
      </c>
      <c r="N7549" s="52">
        <v>400268.44800000003</v>
      </c>
      <c r="O7549" s="52">
        <v>383590.32</v>
      </c>
      <c r="P7549">
        <v>1</v>
      </c>
      <c r="Q7549">
        <f>IF(COUNTIF(SolCotizacion!$E:$E,$G7549)&gt;0,1,0)</f>
        <v>0</v>
      </c>
      <c r="R7549">
        <v>13012</v>
      </c>
    </row>
    <row r="7550" spans="1:18" hidden="1">
      <c r="A7550" t="s">
        <v>8952</v>
      </c>
      <c r="B7550" t="s">
        <v>5425</v>
      </c>
      <c r="C7550">
        <v>63</v>
      </c>
      <c r="D7550" t="s">
        <v>102</v>
      </c>
      <c r="E7550" t="s">
        <v>10162</v>
      </c>
      <c r="F7550" t="s">
        <v>198</v>
      </c>
      <c r="G7550" t="s">
        <v>179</v>
      </c>
      <c r="H7550">
        <v>5</v>
      </c>
      <c r="I7550" t="s">
        <v>103</v>
      </c>
      <c r="J7550" t="s">
        <v>84</v>
      </c>
      <c r="K7550" t="s">
        <v>31</v>
      </c>
      <c r="L7550" t="s">
        <v>323</v>
      </c>
      <c r="N7550" s="52">
        <v>3928.0320000000002</v>
      </c>
      <c r="O7550" s="52">
        <v>3928.0320000000002</v>
      </c>
      <c r="P7550">
        <v>1</v>
      </c>
      <c r="Q7550">
        <f>IF(COUNTIF(SolCotizacion!$E:$E,$G7550)&gt;0,1,0)</f>
        <v>0</v>
      </c>
      <c r="R7550">
        <v>13016</v>
      </c>
    </row>
    <row r="7551" spans="1:18" hidden="1">
      <c r="A7551" t="s">
        <v>8953</v>
      </c>
      <c r="B7551" t="s">
        <v>5427</v>
      </c>
      <c r="C7551">
        <v>64</v>
      </c>
      <c r="D7551" t="s">
        <v>102</v>
      </c>
      <c r="E7551" t="s">
        <v>10163</v>
      </c>
      <c r="F7551" t="s">
        <v>199</v>
      </c>
      <c r="G7551" t="s">
        <v>180</v>
      </c>
      <c r="H7551">
        <v>5</v>
      </c>
      <c r="I7551" t="s">
        <v>103</v>
      </c>
      <c r="J7551" t="s">
        <v>84</v>
      </c>
      <c r="K7551" t="s">
        <v>31</v>
      </c>
      <c r="L7551" t="s">
        <v>323</v>
      </c>
      <c r="N7551" s="52">
        <v>4134.4799999999996</v>
      </c>
      <c r="O7551" s="52">
        <v>4134.4799999999996</v>
      </c>
      <c r="P7551">
        <v>1</v>
      </c>
      <c r="Q7551">
        <f>IF(COUNTIF(SolCotizacion!$E:$E,$G7551)&gt;0,1,0)</f>
        <v>0</v>
      </c>
      <c r="R7551">
        <v>13018</v>
      </c>
    </row>
    <row r="7552" spans="1:18" hidden="1">
      <c r="A7552" t="s">
        <v>8954</v>
      </c>
      <c r="B7552" t="s">
        <v>5429</v>
      </c>
      <c r="C7552">
        <v>65</v>
      </c>
      <c r="D7552" t="s">
        <v>102</v>
      </c>
      <c r="E7552" t="s">
        <v>10164</v>
      </c>
      <c r="F7552" t="s">
        <v>200</v>
      </c>
      <c r="G7552" t="s">
        <v>180</v>
      </c>
      <c r="H7552">
        <v>5</v>
      </c>
      <c r="I7552" t="s">
        <v>103</v>
      </c>
      <c r="J7552" t="s">
        <v>84</v>
      </c>
      <c r="K7552" t="s">
        <v>31</v>
      </c>
      <c r="L7552" t="s">
        <v>323</v>
      </c>
      <c r="N7552" s="52">
        <v>4134.4799999999996</v>
      </c>
      <c r="O7552" s="52">
        <v>4134.4799999999996</v>
      </c>
      <c r="P7552">
        <v>1</v>
      </c>
      <c r="Q7552">
        <f>IF(COUNTIF(SolCotizacion!$E:$E,$G7552)&gt;0,1,0)</f>
        <v>0</v>
      </c>
      <c r="R7552">
        <v>13020</v>
      </c>
    </row>
    <row r="7553" spans="1:18" hidden="1">
      <c r="A7553" t="s">
        <v>8955</v>
      </c>
      <c r="B7553" t="s">
        <v>5431</v>
      </c>
      <c r="C7553">
        <v>66</v>
      </c>
      <c r="D7553" t="s">
        <v>102</v>
      </c>
      <c r="E7553" t="s">
        <v>10165</v>
      </c>
      <c r="F7553" t="s">
        <v>201</v>
      </c>
      <c r="G7553" t="s">
        <v>180</v>
      </c>
      <c r="H7553">
        <v>5</v>
      </c>
      <c r="I7553" t="s">
        <v>103</v>
      </c>
      <c r="J7553" t="s">
        <v>84</v>
      </c>
      <c r="K7553" t="s">
        <v>31</v>
      </c>
      <c r="L7553" t="s">
        <v>323</v>
      </c>
      <c r="N7553" s="52">
        <v>356619.60000000003</v>
      </c>
      <c r="O7553" s="52">
        <v>338788.89600000001</v>
      </c>
      <c r="P7553">
        <v>1</v>
      </c>
      <c r="Q7553">
        <f>IF(COUNTIF(SolCotizacion!$E:$E,$G7553)&gt;0,1,0)</f>
        <v>0</v>
      </c>
      <c r="R7553">
        <v>13022</v>
      </c>
    </row>
    <row r="7554" spans="1:18" hidden="1">
      <c r="A7554" t="s">
        <v>8956</v>
      </c>
      <c r="B7554" t="s">
        <v>5433</v>
      </c>
      <c r="C7554">
        <v>67</v>
      </c>
      <c r="D7554" t="s">
        <v>102</v>
      </c>
      <c r="E7554" t="s">
        <v>10166</v>
      </c>
      <c r="F7554" t="s">
        <v>202</v>
      </c>
      <c r="G7554" t="s">
        <v>181</v>
      </c>
      <c r="H7554">
        <v>5</v>
      </c>
      <c r="I7554" t="s">
        <v>103</v>
      </c>
      <c r="J7554" t="s">
        <v>84</v>
      </c>
      <c r="K7554" t="s">
        <v>31</v>
      </c>
      <c r="L7554" t="s">
        <v>323</v>
      </c>
      <c r="N7554" s="52">
        <v>660934.99200000009</v>
      </c>
      <c r="O7554" s="52">
        <v>627650.49600000004</v>
      </c>
      <c r="P7554">
        <v>1</v>
      </c>
      <c r="Q7554">
        <f>IF(COUNTIF(SolCotizacion!$E:$E,$G7554)&gt;0,1,0)</f>
        <v>0</v>
      </c>
      <c r="R7554">
        <v>13024</v>
      </c>
    </row>
    <row r="7555" spans="1:18" hidden="1">
      <c r="A7555" t="s">
        <v>8957</v>
      </c>
      <c r="B7555" t="s">
        <v>5435</v>
      </c>
      <c r="C7555">
        <v>68</v>
      </c>
      <c r="D7555" t="s">
        <v>102</v>
      </c>
      <c r="E7555" t="s">
        <v>10167</v>
      </c>
      <c r="F7555" t="s">
        <v>203</v>
      </c>
      <c r="G7555" t="s">
        <v>181</v>
      </c>
      <c r="H7555">
        <v>5</v>
      </c>
      <c r="I7555" t="s">
        <v>103</v>
      </c>
      <c r="J7555" t="s">
        <v>84</v>
      </c>
      <c r="K7555" t="s">
        <v>31</v>
      </c>
      <c r="L7555" t="s">
        <v>323</v>
      </c>
      <c r="N7555" s="52">
        <v>252011.18400000007</v>
      </c>
      <c r="O7555" s="52">
        <v>237746.40000000002</v>
      </c>
      <c r="P7555">
        <v>1</v>
      </c>
      <c r="Q7555">
        <f>IF(COUNTIF(SolCotizacion!$E:$E,$G7555)&gt;0,1,0)</f>
        <v>0</v>
      </c>
      <c r="R7555">
        <v>13026</v>
      </c>
    </row>
    <row r="7556" spans="1:18" hidden="1">
      <c r="A7556" t="s">
        <v>8958</v>
      </c>
      <c r="B7556" t="s">
        <v>5437</v>
      </c>
      <c r="C7556">
        <v>69</v>
      </c>
      <c r="D7556" t="s">
        <v>102</v>
      </c>
      <c r="E7556" t="s">
        <v>10168</v>
      </c>
      <c r="F7556" t="s">
        <v>204</v>
      </c>
      <c r="G7556" t="s">
        <v>181</v>
      </c>
      <c r="H7556">
        <v>5</v>
      </c>
      <c r="I7556" t="s">
        <v>103</v>
      </c>
      <c r="J7556" t="s">
        <v>84</v>
      </c>
      <c r="K7556" t="s">
        <v>31</v>
      </c>
      <c r="L7556" t="s">
        <v>323</v>
      </c>
      <c r="N7556" s="52">
        <v>914372.54400000011</v>
      </c>
      <c r="O7556" s="52">
        <v>868653.69600000011</v>
      </c>
      <c r="P7556">
        <v>1</v>
      </c>
      <c r="Q7556">
        <f>IF(COUNTIF(SolCotizacion!$E:$E,$G7556)&gt;0,1,0)</f>
        <v>0</v>
      </c>
      <c r="R7556">
        <v>13028</v>
      </c>
    </row>
    <row r="7557" spans="1:18" hidden="1">
      <c r="A7557" t="s">
        <v>8959</v>
      </c>
      <c r="B7557" t="s">
        <v>5439</v>
      </c>
      <c r="C7557">
        <v>70</v>
      </c>
      <c r="D7557" t="s">
        <v>102</v>
      </c>
      <c r="E7557" t="s">
        <v>10169</v>
      </c>
      <c r="F7557" t="s">
        <v>205</v>
      </c>
      <c r="G7557" t="s">
        <v>181</v>
      </c>
      <c r="H7557">
        <v>5</v>
      </c>
      <c r="I7557" t="s">
        <v>103</v>
      </c>
      <c r="J7557" t="s">
        <v>84</v>
      </c>
      <c r="K7557" t="s">
        <v>31</v>
      </c>
      <c r="L7557" t="s">
        <v>323</v>
      </c>
      <c r="N7557" s="52">
        <v>2686533.216</v>
      </c>
      <c r="O7557" s="52">
        <v>2552206.2240000004</v>
      </c>
      <c r="P7557">
        <v>1</v>
      </c>
      <c r="Q7557">
        <f>IF(COUNTIF(SolCotizacion!$E:$E,$G7557)&gt;0,1,0)</f>
        <v>0</v>
      </c>
      <c r="R7557">
        <v>13030</v>
      </c>
    </row>
    <row r="7558" spans="1:18" hidden="1">
      <c r="A7558" t="s">
        <v>8960</v>
      </c>
      <c r="B7558" t="s">
        <v>5441</v>
      </c>
      <c r="C7558">
        <v>71</v>
      </c>
      <c r="D7558" t="s">
        <v>102</v>
      </c>
      <c r="E7558" t="s">
        <v>10170</v>
      </c>
      <c r="F7558" t="s">
        <v>206</v>
      </c>
      <c r="G7558" t="s">
        <v>182</v>
      </c>
      <c r="H7558">
        <v>5</v>
      </c>
      <c r="I7558" t="s">
        <v>103</v>
      </c>
      <c r="J7558" t="s">
        <v>84</v>
      </c>
      <c r="K7558" t="s">
        <v>31</v>
      </c>
      <c r="L7558" t="s">
        <v>323</v>
      </c>
      <c r="N7558" s="52">
        <v>4134.4799999999996</v>
      </c>
      <c r="O7558" s="52">
        <v>4134.4799999999996</v>
      </c>
      <c r="P7558">
        <v>1</v>
      </c>
      <c r="Q7558">
        <f>IF(COUNTIF(SolCotizacion!$E:$E,$G7558)&gt;0,1,0)</f>
        <v>0</v>
      </c>
      <c r="R7558">
        <v>13032</v>
      </c>
    </row>
    <row r="7559" spans="1:18" hidden="1">
      <c r="A7559" t="s">
        <v>8961</v>
      </c>
      <c r="B7559" t="s">
        <v>5443</v>
      </c>
      <c r="C7559">
        <v>72</v>
      </c>
      <c r="D7559" t="s">
        <v>102</v>
      </c>
      <c r="E7559" t="s">
        <v>10171</v>
      </c>
      <c r="F7559" t="s">
        <v>207</v>
      </c>
      <c r="G7559" t="s">
        <v>182</v>
      </c>
      <c r="H7559">
        <v>5</v>
      </c>
      <c r="I7559" t="s">
        <v>103</v>
      </c>
      <c r="J7559" t="s">
        <v>84</v>
      </c>
      <c r="K7559" t="s">
        <v>31</v>
      </c>
      <c r="L7559" t="s">
        <v>323</v>
      </c>
      <c r="N7559" s="52">
        <v>451718.16000000003</v>
      </c>
      <c r="O7559" s="52">
        <v>429132.52800000005</v>
      </c>
      <c r="P7559">
        <v>1</v>
      </c>
      <c r="Q7559">
        <f>IF(COUNTIF(SolCotizacion!$E:$E,$G7559)&gt;0,1,0)</f>
        <v>0</v>
      </c>
      <c r="R7559">
        <v>13034</v>
      </c>
    </row>
    <row r="7560" spans="1:18" hidden="1">
      <c r="A7560" t="s">
        <v>8962</v>
      </c>
      <c r="B7560" t="s">
        <v>5445</v>
      </c>
      <c r="C7560">
        <v>73</v>
      </c>
      <c r="D7560" t="s">
        <v>102</v>
      </c>
      <c r="E7560" t="s">
        <v>10172</v>
      </c>
      <c r="F7560" t="s">
        <v>208</v>
      </c>
      <c r="G7560" t="s">
        <v>182</v>
      </c>
      <c r="H7560">
        <v>5</v>
      </c>
      <c r="I7560" t="s">
        <v>103</v>
      </c>
      <c r="J7560" t="s">
        <v>84</v>
      </c>
      <c r="K7560" t="s">
        <v>31</v>
      </c>
      <c r="L7560" t="s">
        <v>323</v>
      </c>
      <c r="N7560" s="52">
        <v>4134.4799999999996</v>
      </c>
      <c r="O7560" s="52">
        <v>4134.4799999999996</v>
      </c>
      <c r="P7560">
        <v>1</v>
      </c>
      <c r="Q7560">
        <f>IF(COUNTIF(SolCotizacion!$E:$E,$G7560)&gt;0,1,0)</f>
        <v>0</v>
      </c>
      <c r="R7560">
        <v>13036</v>
      </c>
    </row>
    <row r="7561" spans="1:18" hidden="1">
      <c r="A7561" t="s">
        <v>8963</v>
      </c>
      <c r="B7561" t="s">
        <v>5447</v>
      </c>
      <c r="C7561">
        <v>74</v>
      </c>
      <c r="D7561" t="s">
        <v>102</v>
      </c>
      <c r="E7561" t="s">
        <v>10173</v>
      </c>
      <c r="F7561" t="s">
        <v>209</v>
      </c>
      <c r="G7561" t="s">
        <v>183</v>
      </c>
      <c r="H7561">
        <v>5</v>
      </c>
      <c r="I7561" t="s">
        <v>103</v>
      </c>
      <c r="J7561" t="s">
        <v>84</v>
      </c>
      <c r="K7561" t="s">
        <v>31</v>
      </c>
      <c r="L7561" t="s">
        <v>323</v>
      </c>
      <c r="N7561" s="52">
        <v>145648.51200000002</v>
      </c>
      <c r="O7561" s="52">
        <v>145648.51200000002</v>
      </c>
      <c r="P7561">
        <v>1</v>
      </c>
      <c r="Q7561">
        <f>IF(COUNTIF(SolCotizacion!$E:$E,$G7561)&gt;0,1,0)</f>
        <v>0</v>
      </c>
      <c r="R7561">
        <v>13038</v>
      </c>
    </row>
    <row r="7562" spans="1:18" hidden="1">
      <c r="A7562" t="s">
        <v>8964</v>
      </c>
      <c r="B7562" t="s">
        <v>5449</v>
      </c>
      <c r="C7562">
        <v>75</v>
      </c>
      <c r="D7562" t="s">
        <v>102</v>
      </c>
      <c r="E7562" t="s">
        <v>10174</v>
      </c>
      <c r="F7562" t="s">
        <v>210</v>
      </c>
      <c r="G7562" t="s">
        <v>183</v>
      </c>
      <c r="H7562">
        <v>5</v>
      </c>
      <c r="I7562" t="s">
        <v>103</v>
      </c>
      <c r="J7562" t="s">
        <v>84</v>
      </c>
      <c r="K7562" t="s">
        <v>31</v>
      </c>
      <c r="L7562" t="s">
        <v>323</v>
      </c>
      <c r="N7562" s="52">
        <v>445660.51200000005</v>
      </c>
      <c r="O7562" s="52">
        <v>445660.51200000005</v>
      </c>
      <c r="P7562">
        <v>1</v>
      </c>
      <c r="Q7562">
        <f>IF(COUNTIF(SolCotizacion!$E:$E,$G7562)&gt;0,1,0)</f>
        <v>0</v>
      </c>
      <c r="R7562">
        <v>13040</v>
      </c>
    </row>
    <row r="7563" spans="1:18" hidden="1">
      <c r="A7563" t="s">
        <v>8965</v>
      </c>
      <c r="B7563" t="s">
        <v>5451</v>
      </c>
      <c r="C7563">
        <v>76</v>
      </c>
      <c r="D7563" t="s">
        <v>102</v>
      </c>
      <c r="E7563" t="s">
        <v>10175</v>
      </c>
      <c r="F7563" t="s">
        <v>211</v>
      </c>
      <c r="G7563" t="s">
        <v>183</v>
      </c>
      <c r="H7563">
        <v>5</v>
      </c>
      <c r="I7563" t="s">
        <v>103</v>
      </c>
      <c r="J7563" t="s">
        <v>84</v>
      </c>
      <c r="K7563" t="s">
        <v>31</v>
      </c>
      <c r="L7563" t="s">
        <v>323</v>
      </c>
      <c r="N7563" s="52">
        <v>1081445.28</v>
      </c>
      <c r="O7563" s="52">
        <v>1081445.28</v>
      </c>
      <c r="P7563">
        <v>1</v>
      </c>
      <c r="Q7563">
        <f>IF(COUNTIF(SolCotizacion!$E:$E,$G7563)&gt;0,1,0)</f>
        <v>0</v>
      </c>
      <c r="R7563">
        <v>13042</v>
      </c>
    </row>
    <row r="7564" spans="1:18" hidden="1">
      <c r="A7564" t="s">
        <v>8966</v>
      </c>
      <c r="B7564" t="s">
        <v>5453</v>
      </c>
      <c r="C7564">
        <v>77</v>
      </c>
      <c r="D7564" t="s">
        <v>102</v>
      </c>
      <c r="E7564" t="s">
        <v>10176</v>
      </c>
      <c r="F7564" t="s">
        <v>212</v>
      </c>
      <c r="G7564" t="s">
        <v>184</v>
      </c>
      <c r="H7564">
        <v>5</v>
      </c>
      <c r="I7564" t="s">
        <v>103</v>
      </c>
      <c r="J7564" t="s">
        <v>84</v>
      </c>
      <c r="K7564" t="s">
        <v>31</v>
      </c>
      <c r="L7564" t="s">
        <v>323</v>
      </c>
      <c r="N7564" s="52">
        <v>1081445.28</v>
      </c>
      <c r="O7564" s="52">
        <v>1081445.28</v>
      </c>
      <c r="P7564">
        <v>1</v>
      </c>
      <c r="Q7564">
        <f>IF(COUNTIF(SolCotizacion!$E:$E,$G7564)&gt;0,1,0)</f>
        <v>0</v>
      </c>
      <c r="R7564">
        <v>13044</v>
      </c>
    </row>
    <row r="7565" spans="1:18" hidden="1">
      <c r="A7565" t="s">
        <v>8967</v>
      </c>
      <c r="B7565" t="s">
        <v>5455</v>
      </c>
      <c r="C7565">
        <v>78</v>
      </c>
      <c r="D7565" t="s">
        <v>102</v>
      </c>
      <c r="E7565" t="s">
        <v>10177</v>
      </c>
      <c r="F7565" t="s">
        <v>213</v>
      </c>
      <c r="G7565" t="s">
        <v>184</v>
      </c>
      <c r="H7565">
        <v>5</v>
      </c>
      <c r="I7565" t="s">
        <v>103</v>
      </c>
      <c r="J7565" t="s">
        <v>84</v>
      </c>
      <c r="K7565" t="s">
        <v>31</v>
      </c>
      <c r="L7565" t="s">
        <v>323</v>
      </c>
      <c r="N7565" s="52">
        <v>196687.53600000002</v>
      </c>
      <c r="O7565" s="52">
        <v>196687.53600000002</v>
      </c>
      <c r="P7565">
        <v>1</v>
      </c>
      <c r="Q7565">
        <f>IF(COUNTIF(SolCotizacion!$E:$E,$G7565)&gt;0,1,0)</f>
        <v>0</v>
      </c>
      <c r="R7565">
        <v>13046</v>
      </c>
    </row>
    <row r="7566" spans="1:18" hidden="1">
      <c r="A7566" t="s">
        <v>8968</v>
      </c>
      <c r="B7566" t="s">
        <v>5457</v>
      </c>
      <c r="C7566">
        <v>79</v>
      </c>
      <c r="D7566" t="s">
        <v>102</v>
      </c>
      <c r="E7566" t="s">
        <v>10178</v>
      </c>
      <c r="F7566" t="s">
        <v>214</v>
      </c>
      <c r="G7566" t="s">
        <v>185</v>
      </c>
      <c r="H7566">
        <v>5</v>
      </c>
      <c r="I7566" t="s">
        <v>103</v>
      </c>
      <c r="J7566" t="s">
        <v>84</v>
      </c>
      <c r="K7566" t="s">
        <v>31</v>
      </c>
      <c r="L7566" t="s">
        <v>323</v>
      </c>
      <c r="N7566" s="52">
        <v>395865.69600000005</v>
      </c>
      <c r="O7566" s="52">
        <v>395865.69600000005</v>
      </c>
      <c r="P7566">
        <v>1</v>
      </c>
      <c r="Q7566">
        <f>IF(COUNTIF(SolCotizacion!$E:$E,$G7566)&gt;0,1,0)</f>
        <v>0</v>
      </c>
      <c r="R7566">
        <v>13048</v>
      </c>
    </row>
    <row r="7567" spans="1:18" hidden="1">
      <c r="A7567" t="s">
        <v>8969</v>
      </c>
      <c r="B7567" t="s">
        <v>5459</v>
      </c>
      <c r="C7567">
        <v>80</v>
      </c>
      <c r="D7567" t="s">
        <v>102</v>
      </c>
      <c r="E7567" t="s">
        <v>10179</v>
      </c>
      <c r="F7567" t="s">
        <v>215</v>
      </c>
      <c r="G7567" t="s">
        <v>185</v>
      </c>
      <c r="H7567">
        <v>5</v>
      </c>
      <c r="I7567" t="s">
        <v>103</v>
      </c>
      <c r="J7567" t="s">
        <v>84</v>
      </c>
      <c r="K7567" t="s">
        <v>31</v>
      </c>
      <c r="L7567" t="s">
        <v>323</v>
      </c>
      <c r="N7567" s="52">
        <v>1370218.56</v>
      </c>
      <c r="O7567" s="52">
        <v>1370218.56</v>
      </c>
      <c r="P7567">
        <v>1</v>
      </c>
      <c r="Q7567">
        <f>IF(COUNTIF(SolCotizacion!$E:$E,$G7567)&gt;0,1,0)</f>
        <v>0</v>
      </c>
      <c r="R7567">
        <v>13050</v>
      </c>
    </row>
    <row r="7568" spans="1:18" hidden="1">
      <c r="A7568" t="s">
        <v>8970</v>
      </c>
      <c r="B7568" t="s">
        <v>5461</v>
      </c>
      <c r="C7568">
        <v>81</v>
      </c>
      <c r="D7568" t="s">
        <v>102</v>
      </c>
      <c r="E7568" t="s">
        <v>10180</v>
      </c>
      <c r="F7568" t="s">
        <v>216</v>
      </c>
      <c r="G7568" t="s">
        <v>186</v>
      </c>
      <c r="H7568">
        <v>5</v>
      </c>
      <c r="I7568" t="s">
        <v>103</v>
      </c>
      <c r="J7568" t="s">
        <v>84</v>
      </c>
      <c r="K7568" t="s">
        <v>31</v>
      </c>
      <c r="L7568" t="s">
        <v>323</v>
      </c>
      <c r="N7568" s="52">
        <v>3452695.9680000003</v>
      </c>
      <c r="O7568" s="52">
        <v>3452695.9680000003</v>
      </c>
      <c r="P7568">
        <v>1</v>
      </c>
      <c r="Q7568">
        <f>IF(COUNTIF(SolCotizacion!$E:$E,$G7568)&gt;0,1,0)</f>
        <v>0</v>
      </c>
      <c r="R7568">
        <v>13052</v>
      </c>
    </row>
    <row r="7569" spans="1:18" hidden="1">
      <c r="A7569" t="s">
        <v>8971</v>
      </c>
      <c r="B7569" t="s">
        <v>5463</v>
      </c>
      <c r="C7569">
        <v>82</v>
      </c>
      <c r="D7569" t="s">
        <v>102</v>
      </c>
      <c r="E7569" t="s">
        <v>10181</v>
      </c>
      <c r="F7569" t="s">
        <v>217</v>
      </c>
      <c r="G7569" t="s">
        <v>186</v>
      </c>
      <c r="H7569">
        <v>5</v>
      </c>
      <c r="I7569" t="s">
        <v>103</v>
      </c>
      <c r="J7569" t="s">
        <v>84</v>
      </c>
      <c r="K7569" t="s">
        <v>31</v>
      </c>
      <c r="L7569" t="s">
        <v>323</v>
      </c>
      <c r="N7569" s="52">
        <v>395865.69600000005</v>
      </c>
      <c r="O7569" s="52">
        <v>395865.69600000005</v>
      </c>
      <c r="P7569">
        <v>1</v>
      </c>
      <c r="Q7569">
        <f>IF(COUNTIF(SolCotizacion!$E:$E,$G7569)&gt;0,1,0)</f>
        <v>0</v>
      </c>
      <c r="R7569">
        <v>13054</v>
      </c>
    </row>
    <row r="7570" spans="1:18" hidden="1">
      <c r="A7570" t="s">
        <v>8972</v>
      </c>
      <c r="B7570" t="s">
        <v>5465</v>
      </c>
      <c r="C7570">
        <v>83</v>
      </c>
      <c r="D7570" t="s">
        <v>102</v>
      </c>
      <c r="E7570" t="s">
        <v>10182</v>
      </c>
      <c r="F7570" t="s">
        <v>218</v>
      </c>
      <c r="G7570" t="s">
        <v>187</v>
      </c>
      <c r="H7570">
        <v>5</v>
      </c>
      <c r="I7570" t="s">
        <v>103</v>
      </c>
      <c r="J7570" t="s">
        <v>84</v>
      </c>
      <c r="K7570" t="s">
        <v>31</v>
      </c>
      <c r="L7570" t="s">
        <v>323</v>
      </c>
      <c r="N7570" s="52">
        <v>117497.61600000001</v>
      </c>
      <c r="O7570" s="52">
        <v>112602.48</v>
      </c>
      <c r="P7570">
        <v>1</v>
      </c>
      <c r="Q7570">
        <f>IF(COUNTIF(SolCotizacion!$E:$E,$G7570)&gt;0,1,0)</f>
        <v>0</v>
      </c>
      <c r="R7570">
        <v>13056</v>
      </c>
    </row>
    <row r="7571" spans="1:18" hidden="1">
      <c r="A7571" t="s">
        <v>8973</v>
      </c>
      <c r="B7571" t="s">
        <v>5467</v>
      </c>
      <c r="C7571">
        <v>84</v>
      </c>
      <c r="D7571" t="s">
        <v>102</v>
      </c>
      <c r="E7571" t="s">
        <v>10183</v>
      </c>
      <c r="F7571" t="s">
        <v>219</v>
      </c>
      <c r="G7571" t="s">
        <v>188</v>
      </c>
      <c r="H7571">
        <v>5</v>
      </c>
      <c r="I7571" t="s">
        <v>103</v>
      </c>
      <c r="J7571" t="s">
        <v>84</v>
      </c>
      <c r="K7571" t="s">
        <v>31</v>
      </c>
      <c r="L7571" t="s">
        <v>323</v>
      </c>
      <c r="N7571" s="52">
        <v>253417.68000000002</v>
      </c>
      <c r="O7571" s="52">
        <v>253417.68000000002</v>
      </c>
      <c r="P7571">
        <v>1</v>
      </c>
      <c r="Q7571">
        <f>IF(COUNTIF(SolCotizacion!$E:$E,$G7571)&gt;0,1,0)</f>
        <v>0</v>
      </c>
      <c r="R7571">
        <v>13058</v>
      </c>
    </row>
    <row r="7572" spans="1:18" hidden="1">
      <c r="A7572" t="s">
        <v>8974</v>
      </c>
      <c r="B7572" t="s">
        <v>5469</v>
      </c>
      <c r="C7572">
        <v>85</v>
      </c>
      <c r="D7572" t="s">
        <v>102</v>
      </c>
      <c r="E7572" t="s">
        <v>10184</v>
      </c>
      <c r="F7572" t="s">
        <v>220</v>
      </c>
      <c r="G7572" t="s">
        <v>189</v>
      </c>
      <c r="H7572">
        <v>5</v>
      </c>
      <c r="I7572" t="s">
        <v>103</v>
      </c>
      <c r="J7572" t="s">
        <v>84</v>
      </c>
      <c r="K7572" t="s">
        <v>31</v>
      </c>
      <c r="L7572" t="s">
        <v>323</v>
      </c>
      <c r="N7572" s="52">
        <v>200207.08800000002</v>
      </c>
      <c r="O7572" s="52">
        <v>190197.12000000002</v>
      </c>
      <c r="P7572">
        <v>1</v>
      </c>
      <c r="Q7572">
        <f>IF(COUNTIF(SolCotizacion!$E:$E,$G7572)&gt;0,1,0)</f>
        <v>0</v>
      </c>
      <c r="R7572">
        <v>13060</v>
      </c>
    </row>
    <row r="7573" spans="1:18" hidden="1">
      <c r="A7573" t="s">
        <v>8975</v>
      </c>
      <c r="B7573" t="s">
        <v>5471</v>
      </c>
      <c r="C7573">
        <v>86</v>
      </c>
      <c r="D7573" t="s">
        <v>102</v>
      </c>
      <c r="E7573" t="s">
        <v>10185</v>
      </c>
      <c r="F7573" t="s">
        <v>221</v>
      </c>
      <c r="G7573" t="s">
        <v>190</v>
      </c>
      <c r="H7573">
        <v>5</v>
      </c>
      <c r="I7573" t="s">
        <v>103</v>
      </c>
      <c r="J7573" t="s">
        <v>84</v>
      </c>
      <c r="K7573" t="s">
        <v>31</v>
      </c>
      <c r="L7573" t="s">
        <v>323</v>
      </c>
      <c r="N7573" s="52">
        <v>172109.18400000001</v>
      </c>
      <c r="O7573" s="52">
        <v>164938.70400000003</v>
      </c>
      <c r="P7573">
        <v>1</v>
      </c>
      <c r="Q7573">
        <f>IF(COUNTIF(SolCotizacion!$E:$E,$G7573)&gt;0,1,0)</f>
        <v>0</v>
      </c>
      <c r="R7573">
        <v>13062</v>
      </c>
    </row>
    <row r="7574" spans="1:18" hidden="1">
      <c r="A7574" t="s">
        <v>8976</v>
      </c>
      <c r="B7574" t="s">
        <v>5473</v>
      </c>
      <c r="C7574">
        <v>87</v>
      </c>
      <c r="D7574" t="s">
        <v>102</v>
      </c>
      <c r="E7574" t="s">
        <v>10186</v>
      </c>
      <c r="F7574" t="s">
        <v>222</v>
      </c>
      <c r="G7574" t="s">
        <v>191</v>
      </c>
      <c r="H7574">
        <v>5</v>
      </c>
      <c r="I7574" t="s">
        <v>103</v>
      </c>
      <c r="J7574" t="s">
        <v>84</v>
      </c>
      <c r="K7574" t="s">
        <v>31</v>
      </c>
      <c r="L7574" t="s">
        <v>323</v>
      </c>
      <c r="N7574" s="52">
        <v>78559.536000000007</v>
      </c>
      <c r="O7574" s="52">
        <v>78559.536000000007</v>
      </c>
      <c r="P7574">
        <v>1</v>
      </c>
      <c r="Q7574">
        <f>IF(COUNTIF(SolCotizacion!$E:$E,$G7574)&gt;0,1,0)</f>
        <v>0</v>
      </c>
      <c r="R7574">
        <v>13064</v>
      </c>
    </row>
    <row r="7575" spans="1:18" hidden="1">
      <c r="A7575" t="s">
        <v>8977</v>
      </c>
      <c r="B7575" t="s">
        <v>5475</v>
      </c>
      <c r="C7575">
        <v>88</v>
      </c>
      <c r="D7575" t="s">
        <v>102</v>
      </c>
      <c r="E7575" t="s">
        <v>10187</v>
      </c>
      <c r="F7575" t="s">
        <v>223</v>
      </c>
      <c r="G7575" t="s">
        <v>192</v>
      </c>
      <c r="H7575">
        <v>5</v>
      </c>
      <c r="I7575" t="s">
        <v>103</v>
      </c>
      <c r="J7575" t="s">
        <v>84</v>
      </c>
      <c r="K7575" t="s">
        <v>31</v>
      </c>
      <c r="L7575" t="s">
        <v>323</v>
      </c>
      <c r="N7575" s="52">
        <v>78559.536000000007</v>
      </c>
      <c r="O7575" s="52">
        <v>78559.536000000007</v>
      </c>
      <c r="P7575">
        <v>1</v>
      </c>
      <c r="Q7575">
        <f>IF(COUNTIF(SolCotizacion!$E:$E,$G7575)&gt;0,1,0)</f>
        <v>0</v>
      </c>
      <c r="R7575">
        <v>13066</v>
      </c>
    </row>
    <row r="7576" spans="1:18" hidden="1">
      <c r="A7576" t="s">
        <v>8978</v>
      </c>
      <c r="B7576" t="s">
        <v>5477</v>
      </c>
      <c r="C7576">
        <v>89</v>
      </c>
      <c r="D7576" t="s">
        <v>102</v>
      </c>
      <c r="E7576" t="s">
        <v>10188</v>
      </c>
      <c r="F7576" t="s">
        <v>224</v>
      </c>
      <c r="G7576" t="s">
        <v>193</v>
      </c>
      <c r="H7576">
        <v>5</v>
      </c>
      <c r="I7576" t="s">
        <v>103</v>
      </c>
      <c r="J7576" t="s">
        <v>84</v>
      </c>
      <c r="K7576" t="s">
        <v>31</v>
      </c>
      <c r="L7576" t="s">
        <v>323</v>
      </c>
      <c r="N7576" s="52">
        <v>3928.0320000000002</v>
      </c>
      <c r="O7576" s="52">
        <v>3928.0320000000002</v>
      </c>
      <c r="P7576">
        <v>1</v>
      </c>
      <c r="Q7576">
        <f>IF(COUNTIF(SolCotizacion!$E:$E,$G7576)&gt;0,1,0)</f>
        <v>0</v>
      </c>
      <c r="R7576">
        <v>13068</v>
      </c>
    </row>
    <row r="7577" spans="1:18" hidden="1">
      <c r="A7577" t="s">
        <v>8979</v>
      </c>
      <c r="B7577" t="s">
        <v>5479</v>
      </c>
      <c r="C7577">
        <v>90</v>
      </c>
      <c r="D7577" t="s">
        <v>113</v>
      </c>
      <c r="E7577" t="s">
        <v>9853</v>
      </c>
      <c r="F7577" t="s">
        <v>114</v>
      </c>
      <c r="G7577" t="s">
        <v>88</v>
      </c>
      <c r="H7577">
        <v>5</v>
      </c>
      <c r="I7577">
        <v>1</v>
      </c>
      <c r="J7577" t="s">
        <v>88</v>
      </c>
      <c r="K7577" t="s">
        <v>31</v>
      </c>
      <c r="L7577" t="s">
        <v>323</v>
      </c>
      <c r="N7577" s="52">
        <v>97636.324324000001</v>
      </c>
      <c r="O7577" s="52">
        <v>91533.846403999996</v>
      </c>
      <c r="P7577">
        <v>1</v>
      </c>
      <c r="Q7577">
        <f>IF(COUNTIFS(SolCotizacion!$D:$D,$G7577,SolCotizacion!$K:$K,$I7577)&gt;0,1,0)</f>
        <v>0</v>
      </c>
      <c r="R7577">
        <v>13070</v>
      </c>
    </row>
    <row r="7578" spans="1:18" hidden="1">
      <c r="A7578" t="s">
        <v>8980</v>
      </c>
      <c r="B7578" t="s">
        <v>5481</v>
      </c>
      <c r="C7578">
        <v>91</v>
      </c>
      <c r="D7578" t="s">
        <v>113</v>
      </c>
      <c r="E7578" t="s">
        <v>9984</v>
      </c>
      <c r="F7578" t="s">
        <v>114</v>
      </c>
      <c r="G7578" t="s">
        <v>88</v>
      </c>
      <c r="H7578">
        <v>5</v>
      </c>
      <c r="I7578">
        <v>2</v>
      </c>
      <c r="J7578" t="s">
        <v>88</v>
      </c>
      <c r="K7578" t="s">
        <v>31</v>
      </c>
      <c r="L7578" t="s">
        <v>323</v>
      </c>
      <c r="N7578" s="52">
        <v>225783.923904</v>
      </c>
      <c r="O7578" s="52">
        <v>219681.45630200004</v>
      </c>
      <c r="P7578">
        <v>1</v>
      </c>
      <c r="Q7578">
        <f>IF(COUNTIFS(SolCotizacion!$D:$D,$G7578,SolCotizacion!$K:$K,$I7578)&gt;0,1,0)</f>
        <v>1</v>
      </c>
      <c r="R7578">
        <v>13072</v>
      </c>
    </row>
    <row r="7579" spans="1:18" hidden="1">
      <c r="A7579" t="s">
        <v>8981</v>
      </c>
      <c r="B7579" t="s">
        <v>5483</v>
      </c>
      <c r="C7579">
        <v>92</v>
      </c>
      <c r="D7579" t="s">
        <v>113</v>
      </c>
      <c r="E7579" t="s">
        <v>9985</v>
      </c>
      <c r="F7579" t="s">
        <v>114</v>
      </c>
      <c r="G7579" t="s">
        <v>88</v>
      </c>
      <c r="H7579">
        <v>5</v>
      </c>
      <c r="I7579">
        <v>3</v>
      </c>
      <c r="J7579" t="s">
        <v>88</v>
      </c>
      <c r="K7579" t="s">
        <v>31</v>
      </c>
      <c r="L7579" t="s">
        <v>323</v>
      </c>
      <c r="N7579" s="52">
        <v>897034.31140400004</v>
      </c>
      <c r="O7579" s="52">
        <v>890931.84380200005</v>
      </c>
      <c r="P7579">
        <v>1</v>
      </c>
      <c r="Q7579">
        <f>IF(COUNTIFS(SolCotizacion!$D:$D,$G7579,SolCotizacion!$K:$K,$I7579)&gt;0,1,0)</f>
        <v>0</v>
      </c>
      <c r="R7579">
        <v>13074</v>
      </c>
    </row>
    <row r="7580" spans="1:18" hidden="1">
      <c r="A7580" t="s">
        <v>8982</v>
      </c>
      <c r="B7580" t="s">
        <v>5485</v>
      </c>
      <c r="C7580">
        <v>93</v>
      </c>
      <c r="D7580" t="s">
        <v>113</v>
      </c>
      <c r="E7580" t="s">
        <v>10189</v>
      </c>
      <c r="F7580" t="s">
        <v>225</v>
      </c>
      <c r="G7580" t="s">
        <v>176</v>
      </c>
      <c r="H7580">
        <v>5</v>
      </c>
      <c r="I7580" t="s">
        <v>103</v>
      </c>
      <c r="J7580" t="s">
        <v>118</v>
      </c>
      <c r="K7580" t="s">
        <v>325</v>
      </c>
      <c r="L7580" t="s">
        <v>323</v>
      </c>
      <c r="N7580" s="52">
        <v>20232.019346000001</v>
      </c>
      <c r="O7580" s="52">
        <v>17592.128091999999</v>
      </c>
      <c r="P7580">
        <v>1</v>
      </c>
      <c r="Q7580">
        <f>IF(COUNTIF(SolCotizacion!$E:$E,G7580)&gt;0,1,0)</f>
        <v>0</v>
      </c>
      <c r="R7580">
        <v>13076</v>
      </c>
    </row>
    <row r="7581" spans="1:18" hidden="1">
      <c r="A7581" t="s">
        <v>8983</v>
      </c>
      <c r="B7581" t="s">
        <v>5487</v>
      </c>
      <c r="C7581">
        <v>94</v>
      </c>
      <c r="D7581" t="s">
        <v>113</v>
      </c>
      <c r="E7581" t="s">
        <v>10190</v>
      </c>
      <c r="F7581" t="s">
        <v>226</v>
      </c>
      <c r="G7581" t="s">
        <v>177</v>
      </c>
      <c r="H7581">
        <v>5</v>
      </c>
      <c r="I7581" t="s">
        <v>103</v>
      </c>
      <c r="J7581" t="s">
        <v>118</v>
      </c>
      <c r="K7581" t="s">
        <v>325</v>
      </c>
      <c r="L7581" t="s">
        <v>323</v>
      </c>
      <c r="N7581" s="52">
        <v>20232.019346000001</v>
      </c>
      <c r="O7581" s="52">
        <v>17592.128091999999</v>
      </c>
      <c r="P7581">
        <v>1</v>
      </c>
      <c r="Q7581">
        <f>IF(COUNTIF(SolCotizacion!$E:$E,G7581)&gt;0,1,0)</f>
        <v>0</v>
      </c>
      <c r="R7581">
        <v>13078</v>
      </c>
    </row>
    <row r="7582" spans="1:18" hidden="1">
      <c r="A7582" t="s">
        <v>8984</v>
      </c>
      <c r="B7582" t="s">
        <v>5489</v>
      </c>
      <c r="C7582">
        <v>95</v>
      </c>
      <c r="D7582" t="s">
        <v>113</v>
      </c>
      <c r="E7582" t="s">
        <v>10191</v>
      </c>
      <c r="F7582" t="s">
        <v>227</v>
      </c>
      <c r="G7582" t="s">
        <v>178</v>
      </c>
      <c r="H7582">
        <v>5</v>
      </c>
      <c r="I7582" t="s">
        <v>103</v>
      </c>
      <c r="J7582" t="s">
        <v>118</v>
      </c>
      <c r="K7582" t="s">
        <v>325</v>
      </c>
      <c r="L7582" t="s">
        <v>323</v>
      </c>
      <c r="N7582" s="52">
        <v>20232.019346000001</v>
      </c>
      <c r="O7582" s="52">
        <v>17592.128091999999</v>
      </c>
      <c r="P7582">
        <v>1</v>
      </c>
      <c r="Q7582">
        <f>IF(COUNTIF(SolCotizacion!$E:$E,G7582)&gt;0,1,0)</f>
        <v>0</v>
      </c>
      <c r="R7582">
        <v>13080</v>
      </c>
    </row>
    <row r="7583" spans="1:18" hidden="1">
      <c r="A7583" t="s">
        <v>8985</v>
      </c>
      <c r="B7583" t="s">
        <v>5491</v>
      </c>
      <c r="C7583">
        <v>97</v>
      </c>
      <c r="D7583" t="s">
        <v>113</v>
      </c>
      <c r="E7583" t="s">
        <v>10192</v>
      </c>
      <c r="F7583" t="s">
        <v>228</v>
      </c>
      <c r="G7583" t="s">
        <v>179</v>
      </c>
      <c r="H7583">
        <v>5</v>
      </c>
      <c r="I7583" t="s">
        <v>103</v>
      </c>
      <c r="J7583" t="s">
        <v>118</v>
      </c>
      <c r="K7583" t="s">
        <v>325</v>
      </c>
      <c r="L7583" t="s">
        <v>323</v>
      </c>
      <c r="N7583" s="52">
        <v>110833.644768</v>
      </c>
      <c r="O7583" s="52">
        <v>100758.43762600001</v>
      </c>
      <c r="P7583">
        <v>1</v>
      </c>
      <c r="Q7583">
        <f>IF(COUNTIF(SolCotizacion!$E:$E,G7583)&gt;0,1,0)</f>
        <v>0</v>
      </c>
      <c r="R7583">
        <v>13084</v>
      </c>
    </row>
    <row r="7584" spans="1:18" hidden="1">
      <c r="A7584" t="s">
        <v>8986</v>
      </c>
      <c r="B7584" t="s">
        <v>5493</v>
      </c>
      <c r="C7584">
        <v>98</v>
      </c>
      <c r="D7584" t="s">
        <v>113</v>
      </c>
      <c r="E7584" t="s">
        <v>10193</v>
      </c>
      <c r="F7584" t="s">
        <v>229</v>
      </c>
      <c r="G7584" t="s">
        <v>180</v>
      </c>
      <c r="H7584">
        <v>5</v>
      </c>
      <c r="I7584" t="s">
        <v>103</v>
      </c>
      <c r="J7584" t="s">
        <v>118</v>
      </c>
      <c r="K7584" t="s">
        <v>325</v>
      </c>
      <c r="L7584" t="s">
        <v>323</v>
      </c>
      <c r="N7584" s="52">
        <v>60454.420796000006</v>
      </c>
      <c r="O7584" s="52">
        <v>54958.754774000001</v>
      </c>
      <c r="P7584">
        <v>1</v>
      </c>
      <c r="Q7584">
        <f>IF(COUNTIF(SolCotizacion!$E:$E,G7584)&gt;0,1,0)</f>
        <v>0</v>
      </c>
      <c r="R7584">
        <v>13086</v>
      </c>
    </row>
    <row r="7585" spans="1:18" hidden="1">
      <c r="A7585" t="s">
        <v>8987</v>
      </c>
      <c r="B7585" t="s">
        <v>5495</v>
      </c>
      <c r="C7585">
        <v>99</v>
      </c>
      <c r="D7585" t="s">
        <v>113</v>
      </c>
      <c r="E7585" t="s">
        <v>10194</v>
      </c>
      <c r="F7585" t="s">
        <v>230</v>
      </c>
      <c r="G7585" t="s">
        <v>181</v>
      </c>
      <c r="H7585">
        <v>5</v>
      </c>
      <c r="I7585" t="s">
        <v>103</v>
      </c>
      <c r="J7585" t="s">
        <v>118</v>
      </c>
      <c r="K7585" t="s">
        <v>325</v>
      </c>
      <c r="L7585" t="s">
        <v>323</v>
      </c>
      <c r="N7585" s="52">
        <v>105796.58289200001</v>
      </c>
      <c r="O7585" s="52">
        <v>96177.833752000006</v>
      </c>
      <c r="P7585">
        <v>1</v>
      </c>
      <c r="Q7585">
        <f>IF(COUNTIF(SolCotizacion!$E:$E,G7585)&gt;0,1,0)</f>
        <v>0</v>
      </c>
      <c r="R7585">
        <v>13088</v>
      </c>
    </row>
    <row r="7586" spans="1:18" hidden="1">
      <c r="A7586" t="s">
        <v>8988</v>
      </c>
      <c r="B7586" t="s">
        <v>5497</v>
      </c>
      <c r="C7586">
        <v>100</v>
      </c>
      <c r="D7586" t="s">
        <v>113</v>
      </c>
      <c r="E7586" t="s">
        <v>10195</v>
      </c>
      <c r="F7586" t="s">
        <v>231</v>
      </c>
      <c r="G7586" t="s">
        <v>182</v>
      </c>
      <c r="H7586">
        <v>5</v>
      </c>
      <c r="I7586" t="s">
        <v>103</v>
      </c>
      <c r="J7586" t="s">
        <v>118</v>
      </c>
      <c r="K7586" t="s">
        <v>325</v>
      </c>
      <c r="L7586" t="s">
        <v>323</v>
      </c>
      <c r="N7586" s="52">
        <v>90682.167730000016</v>
      </c>
      <c r="O7586" s="52">
        <v>82438.137319999994</v>
      </c>
      <c r="P7586">
        <v>1</v>
      </c>
      <c r="Q7586">
        <f>IF(COUNTIF(SolCotizacion!$E:$E,G7586)&gt;0,1,0)</f>
        <v>0</v>
      </c>
      <c r="R7586">
        <v>13090</v>
      </c>
    </row>
    <row r="7587" spans="1:18" hidden="1">
      <c r="A7587" t="s">
        <v>8989</v>
      </c>
      <c r="B7587" t="s">
        <v>5499</v>
      </c>
      <c r="C7587">
        <v>101</v>
      </c>
      <c r="D7587" t="s">
        <v>113</v>
      </c>
      <c r="E7587" t="s">
        <v>10196</v>
      </c>
      <c r="F7587" t="s">
        <v>232</v>
      </c>
      <c r="G7587" t="s">
        <v>183</v>
      </c>
      <c r="H7587">
        <v>5</v>
      </c>
      <c r="I7587" t="s">
        <v>103</v>
      </c>
      <c r="J7587" t="s">
        <v>118</v>
      </c>
      <c r="K7587" t="s">
        <v>325</v>
      </c>
      <c r="L7587" t="s">
        <v>323</v>
      </c>
      <c r="N7587" s="52">
        <v>290546.16129000002</v>
      </c>
      <c r="O7587" s="52">
        <v>290546.16129000002</v>
      </c>
      <c r="P7587">
        <v>1</v>
      </c>
      <c r="Q7587">
        <f>IF(COUNTIF(SolCotizacion!$E:$E,G7587)&gt;0,1,0)</f>
        <v>0</v>
      </c>
      <c r="R7587">
        <v>13092</v>
      </c>
    </row>
    <row r="7588" spans="1:18" hidden="1">
      <c r="A7588" t="s">
        <v>8990</v>
      </c>
      <c r="B7588" t="s">
        <v>5501</v>
      </c>
      <c r="C7588">
        <v>102</v>
      </c>
      <c r="D7588" t="s">
        <v>113</v>
      </c>
      <c r="E7588" t="s">
        <v>10197</v>
      </c>
      <c r="F7588" t="s">
        <v>233</v>
      </c>
      <c r="G7588" t="s">
        <v>184</v>
      </c>
      <c r="H7588">
        <v>5</v>
      </c>
      <c r="I7588" t="s">
        <v>103</v>
      </c>
      <c r="J7588" t="s">
        <v>118</v>
      </c>
      <c r="K7588" t="s">
        <v>325</v>
      </c>
      <c r="L7588" t="s">
        <v>323</v>
      </c>
      <c r="N7588" s="52">
        <v>487172.046592</v>
      </c>
      <c r="O7588" s="52">
        <v>487172.046592</v>
      </c>
      <c r="P7588">
        <v>1</v>
      </c>
      <c r="Q7588">
        <f>IF(COUNTIF(SolCotizacion!$E:$E,G7588)&gt;0,1,0)</f>
        <v>0</v>
      </c>
      <c r="R7588">
        <v>13094</v>
      </c>
    </row>
    <row r="7589" spans="1:18" hidden="1">
      <c r="A7589" t="s">
        <v>8991</v>
      </c>
      <c r="B7589" t="s">
        <v>5503</v>
      </c>
      <c r="C7589">
        <v>103</v>
      </c>
      <c r="D7589" t="s">
        <v>113</v>
      </c>
      <c r="E7589" t="s">
        <v>10198</v>
      </c>
      <c r="F7589" t="s">
        <v>234</v>
      </c>
      <c r="G7589" t="s">
        <v>185</v>
      </c>
      <c r="H7589">
        <v>5</v>
      </c>
      <c r="I7589" t="s">
        <v>103</v>
      </c>
      <c r="J7589" t="s">
        <v>118</v>
      </c>
      <c r="K7589" t="s">
        <v>325</v>
      </c>
      <c r="L7589" t="s">
        <v>323</v>
      </c>
      <c r="N7589" s="52">
        <v>708592.31289000006</v>
      </c>
      <c r="O7589" s="52">
        <v>708592.31289000006</v>
      </c>
      <c r="P7589">
        <v>1</v>
      </c>
      <c r="Q7589">
        <f>IF(COUNTIF(SolCotizacion!$E:$E,G7589)&gt;0,1,0)</f>
        <v>0</v>
      </c>
      <c r="R7589">
        <v>13096</v>
      </c>
    </row>
    <row r="7590" spans="1:18" hidden="1">
      <c r="A7590" t="s">
        <v>8992</v>
      </c>
      <c r="B7590" t="s">
        <v>5505</v>
      </c>
      <c r="C7590">
        <v>104</v>
      </c>
      <c r="D7590" t="s">
        <v>113</v>
      </c>
      <c r="E7590" t="s">
        <v>10199</v>
      </c>
      <c r="F7590" t="s">
        <v>235</v>
      </c>
      <c r="G7590" t="s">
        <v>186</v>
      </c>
      <c r="H7590">
        <v>5</v>
      </c>
      <c r="I7590" t="s">
        <v>103</v>
      </c>
      <c r="J7590" t="s">
        <v>118</v>
      </c>
      <c r="K7590" t="s">
        <v>325</v>
      </c>
      <c r="L7590" t="s">
        <v>323</v>
      </c>
      <c r="N7590" s="52">
        <v>414309.70457800006</v>
      </c>
      <c r="O7590" s="52">
        <v>414309.70457800006</v>
      </c>
      <c r="P7590">
        <v>1</v>
      </c>
      <c r="Q7590">
        <f>IF(COUNTIF(SolCotizacion!$E:$E,G7590)&gt;0,1,0)</f>
        <v>0</v>
      </c>
      <c r="R7590">
        <v>13098</v>
      </c>
    </row>
    <row r="7591" spans="1:18" hidden="1">
      <c r="A7591" t="s">
        <v>8993</v>
      </c>
      <c r="B7591" t="s">
        <v>5507</v>
      </c>
      <c r="C7591">
        <v>105</v>
      </c>
      <c r="D7591" t="s">
        <v>113</v>
      </c>
      <c r="E7591" t="s">
        <v>10200</v>
      </c>
      <c r="F7591" t="s">
        <v>236</v>
      </c>
      <c r="G7591" t="s">
        <v>187</v>
      </c>
      <c r="H7591">
        <v>5</v>
      </c>
      <c r="I7591" t="s">
        <v>103</v>
      </c>
      <c r="J7591" t="s">
        <v>118</v>
      </c>
      <c r="K7591" t="s">
        <v>325</v>
      </c>
      <c r="L7591" t="s">
        <v>323</v>
      </c>
      <c r="N7591" s="52">
        <v>48168.932966000008</v>
      </c>
      <c r="O7591" s="52">
        <v>41886.02418</v>
      </c>
      <c r="P7591">
        <v>1</v>
      </c>
      <c r="Q7591">
        <f>IF(COUNTIF(SolCotizacion!$E:$E,G7591)&gt;0,1,0)</f>
        <v>0</v>
      </c>
      <c r="R7591">
        <v>13100</v>
      </c>
    </row>
    <row r="7592" spans="1:18" hidden="1">
      <c r="A7592" t="s">
        <v>8994</v>
      </c>
      <c r="B7592" t="s">
        <v>5509</v>
      </c>
      <c r="C7592">
        <v>106</v>
      </c>
      <c r="D7592" t="s">
        <v>113</v>
      </c>
      <c r="E7592" t="s">
        <v>10201</v>
      </c>
      <c r="F7592" t="s">
        <v>237</v>
      </c>
      <c r="G7592" t="s">
        <v>188</v>
      </c>
      <c r="H7592">
        <v>5</v>
      </c>
      <c r="I7592" t="s">
        <v>103</v>
      </c>
      <c r="J7592" t="s">
        <v>118</v>
      </c>
      <c r="K7592" t="s">
        <v>325</v>
      </c>
      <c r="L7592" t="s">
        <v>323</v>
      </c>
      <c r="N7592" s="52">
        <v>513330.40528000001</v>
      </c>
      <c r="O7592" s="52">
        <v>491941.68654400005</v>
      </c>
      <c r="P7592">
        <v>1</v>
      </c>
      <c r="Q7592">
        <f>IF(COUNTIF(SolCotizacion!$E:$E,G7592)&gt;0,1,0)</f>
        <v>0</v>
      </c>
      <c r="R7592">
        <v>13102</v>
      </c>
    </row>
    <row r="7593" spans="1:18" hidden="1">
      <c r="A7593" t="s">
        <v>8995</v>
      </c>
      <c r="B7593" t="s">
        <v>5511</v>
      </c>
      <c r="C7593">
        <v>107</v>
      </c>
      <c r="D7593" t="s">
        <v>113</v>
      </c>
      <c r="E7593" t="s">
        <v>10202</v>
      </c>
      <c r="F7593" t="s">
        <v>238</v>
      </c>
      <c r="G7593" t="s">
        <v>189</v>
      </c>
      <c r="H7593">
        <v>5</v>
      </c>
      <c r="I7593" t="s">
        <v>103</v>
      </c>
      <c r="J7593" t="s">
        <v>118</v>
      </c>
      <c r="K7593" t="s">
        <v>325</v>
      </c>
      <c r="L7593" t="s">
        <v>323</v>
      </c>
      <c r="N7593" s="52">
        <v>236781.69438000003</v>
      </c>
      <c r="O7593" s="52">
        <v>215256.57168400002</v>
      </c>
      <c r="P7593">
        <v>1</v>
      </c>
      <c r="Q7593">
        <f>IF(COUNTIF(SolCotizacion!$E:$E,G7593)&gt;0,1,0)</f>
        <v>0</v>
      </c>
      <c r="R7593">
        <v>13104</v>
      </c>
    </row>
    <row r="7594" spans="1:18" hidden="1">
      <c r="A7594" t="s">
        <v>8996</v>
      </c>
      <c r="B7594" t="s">
        <v>5513</v>
      </c>
      <c r="C7594">
        <v>108</v>
      </c>
      <c r="D7594" t="s">
        <v>113</v>
      </c>
      <c r="E7594" t="s">
        <v>10203</v>
      </c>
      <c r="F7594" t="s">
        <v>239</v>
      </c>
      <c r="G7594" t="s">
        <v>190</v>
      </c>
      <c r="H7594">
        <v>5</v>
      </c>
      <c r="I7594" t="s">
        <v>103</v>
      </c>
      <c r="J7594" t="s">
        <v>118</v>
      </c>
      <c r="K7594" t="s">
        <v>325</v>
      </c>
      <c r="L7594" t="s">
        <v>323</v>
      </c>
      <c r="N7594" s="52">
        <v>248632.21660200003</v>
      </c>
      <c r="O7594" s="52">
        <v>216201.69016600001</v>
      </c>
      <c r="P7594">
        <v>1</v>
      </c>
      <c r="Q7594">
        <f>IF(COUNTIF(SolCotizacion!$E:$E,G7594)&gt;0,1,0)</f>
        <v>0</v>
      </c>
      <c r="R7594">
        <v>13106</v>
      </c>
    </row>
    <row r="7595" spans="1:18" hidden="1">
      <c r="A7595" t="s">
        <v>8997</v>
      </c>
      <c r="B7595" t="s">
        <v>5515</v>
      </c>
      <c r="C7595">
        <v>109</v>
      </c>
      <c r="D7595" t="s">
        <v>113</v>
      </c>
      <c r="E7595" t="s">
        <v>10204</v>
      </c>
      <c r="F7595" t="s">
        <v>240</v>
      </c>
      <c r="G7595" t="s">
        <v>191</v>
      </c>
      <c r="H7595">
        <v>5</v>
      </c>
      <c r="I7595" t="s">
        <v>103</v>
      </c>
      <c r="J7595" t="s">
        <v>118</v>
      </c>
      <c r="K7595" t="s">
        <v>325</v>
      </c>
      <c r="L7595" t="s">
        <v>323</v>
      </c>
      <c r="N7595" s="52">
        <v>3972.7292219999999</v>
      </c>
      <c r="O7595" s="52">
        <v>3972.7292219999999</v>
      </c>
      <c r="P7595">
        <v>1</v>
      </c>
      <c r="Q7595">
        <f>IF(COUNTIF(SolCotizacion!$E:$E,G7595)&gt;0,1,0)</f>
        <v>0</v>
      </c>
      <c r="R7595">
        <v>13108</v>
      </c>
    </row>
    <row r="7596" spans="1:18" hidden="1">
      <c r="A7596" t="s">
        <v>8998</v>
      </c>
      <c r="B7596" t="s">
        <v>5517</v>
      </c>
      <c r="C7596">
        <v>110</v>
      </c>
      <c r="D7596" t="s">
        <v>113</v>
      </c>
      <c r="E7596" t="s">
        <v>10205</v>
      </c>
      <c r="F7596" t="s">
        <v>241</v>
      </c>
      <c r="G7596" t="s">
        <v>192</v>
      </c>
      <c r="H7596">
        <v>5</v>
      </c>
      <c r="I7596" t="s">
        <v>103</v>
      </c>
      <c r="J7596" t="s">
        <v>118</v>
      </c>
      <c r="K7596" t="s">
        <v>325</v>
      </c>
      <c r="L7596" t="s">
        <v>323</v>
      </c>
      <c r="N7596" s="52">
        <v>3972.7292219999999</v>
      </c>
      <c r="O7596" s="52">
        <v>3972.7292219999999</v>
      </c>
      <c r="P7596">
        <v>1</v>
      </c>
      <c r="Q7596">
        <f>IF(COUNTIF(SolCotizacion!$E:$E,G7596)&gt;0,1,0)</f>
        <v>0</v>
      </c>
      <c r="R7596">
        <v>13110</v>
      </c>
    </row>
    <row r="7597" spans="1:18" hidden="1">
      <c r="A7597" t="s">
        <v>8999</v>
      </c>
      <c r="B7597" t="s">
        <v>5519</v>
      </c>
      <c r="C7597">
        <v>111</v>
      </c>
      <c r="D7597" t="s">
        <v>113</v>
      </c>
      <c r="E7597" t="s">
        <v>10206</v>
      </c>
      <c r="F7597" t="s">
        <v>242</v>
      </c>
      <c r="G7597" t="s">
        <v>193</v>
      </c>
      <c r="H7597">
        <v>5</v>
      </c>
      <c r="I7597" t="s">
        <v>103</v>
      </c>
      <c r="J7597" t="s">
        <v>118</v>
      </c>
      <c r="K7597" t="s">
        <v>325</v>
      </c>
      <c r="L7597" t="s">
        <v>323</v>
      </c>
      <c r="N7597" s="52">
        <v>6424160.4828940006</v>
      </c>
      <c r="O7597" s="52">
        <v>6038714.5475580003</v>
      </c>
      <c r="P7597">
        <v>1</v>
      </c>
      <c r="Q7597">
        <f>IF(COUNTIF(SolCotizacion!$E:$E,G7597)&gt;0,1,0)</f>
        <v>0</v>
      </c>
      <c r="R7597">
        <v>13112</v>
      </c>
    </row>
    <row r="7598" spans="1:18" hidden="1">
      <c r="A7598" t="s">
        <v>9000</v>
      </c>
      <c r="B7598" t="s">
        <v>5521</v>
      </c>
      <c r="C7598">
        <v>112</v>
      </c>
      <c r="D7598" t="s">
        <v>113</v>
      </c>
      <c r="E7598" t="s">
        <v>9995</v>
      </c>
      <c r="F7598" t="s">
        <v>125</v>
      </c>
      <c r="G7598" t="s">
        <v>88</v>
      </c>
      <c r="H7598">
        <v>5</v>
      </c>
      <c r="I7598">
        <v>1</v>
      </c>
      <c r="J7598" t="s">
        <v>88</v>
      </c>
      <c r="K7598" t="s">
        <v>31</v>
      </c>
      <c r="L7598" t="s">
        <v>323</v>
      </c>
      <c r="N7598" s="52">
        <v>122045.13197800002</v>
      </c>
      <c r="O7598" s="52">
        <v>109841.26984600001</v>
      </c>
      <c r="P7598">
        <v>1</v>
      </c>
      <c r="Q7598">
        <f>IF(COUNTIFS(SolCotizacion!$D:$D,$G7598,SolCotizacion!$K:$K,$I7598)&gt;0,1,0)</f>
        <v>0</v>
      </c>
      <c r="R7598">
        <v>13114</v>
      </c>
    </row>
    <row r="7599" spans="1:18" hidden="1">
      <c r="A7599" t="s">
        <v>9001</v>
      </c>
      <c r="B7599" t="s">
        <v>5523</v>
      </c>
      <c r="C7599">
        <v>113</v>
      </c>
      <c r="D7599" t="s">
        <v>113</v>
      </c>
      <c r="E7599" t="s">
        <v>9996</v>
      </c>
      <c r="F7599" t="s">
        <v>125</v>
      </c>
      <c r="G7599" t="s">
        <v>88</v>
      </c>
      <c r="H7599">
        <v>5</v>
      </c>
      <c r="I7599">
        <v>2</v>
      </c>
      <c r="J7599" t="s">
        <v>88</v>
      </c>
      <c r="K7599" t="s">
        <v>31</v>
      </c>
      <c r="L7599" t="s">
        <v>323</v>
      </c>
      <c r="N7599" s="52">
        <v>250193.81494799998</v>
      </c>
      <c r="O7599" s="52">
        <v>237988.86942600002</v>
      </c>
      <c r="P7599">
        <v>1</v>
      </c>
      <c r="Q7599">
        <f>IF(COUNTIFS(SolCotizacion!$D:$D,$G7599,SolCotizacion!$K:$K,$I7599)&gt;0,1,0)</f>
        <v>1</v>
      </c>
      <c r="R7599">
        <v>13116</v>
      </c>
    </row>
    <row r="7600" spans="1:18" hidden="1">
      <c r="A7600" t="s">
        <v>9002</v>
      </c>
      <c r="B7600" t="s">
        <v>5525</v>
      </c>
      <c r="C7600">
        <v>114</v>
      </c>
      <c r="D7600" t="s">
        <v>113</v>
      </c>
      <c r="E7600" t="s">
        <v>9997</v>
      </c>
      <c r="F7600" t="s">
        <v>125</v>
      </c>
      <c r="G7600" t="s">
        <v>88</v>
      </c>
      <c r="H7600">
        <v>5</v>
      </c>
      <c r="I7600">
        <v>3</v>
      </c>
      <c r="J7600" t="s">
        <v>88</v>
      </c>
      <c r="K7600" t="s">
        <v>31</v>
      </c>
      <c r="L7600" t="s">
        <v>323</v>
      </c>
      <c r="N7600" s="52">
        <v>921444.20244800008</v>
      </c>
      <c r="O7600" s="52">
        <v>909239.256926</v>
      </c>
      <c r="P7600">
        <v>1</v>
      </c>
      <c r="Q7600">
        <f>IF(COUNTIFS(SolCotizacion!$D:$D,$G7600,SolCotizacion!$K:$K,$I7600)&gt;0,1,0)</f>
        <v>0</v>
      </c>
      <c r="R7600">
        <v>13118</v>
      </c>
    </row>
    <row r="7601" spans="1:19" hidden="1">
      <c r="A7601" t="s">
        <v>9003</v>
      </c>
      <c r="B7601" t="s">
        <v>5527</v>
      </c>
      <c r="C7601">
        <v>115</v>
      </c>
      <c r="D7601" t="s">
        <v>113</v>
      </c>
      <c r="E7601" t="s">
        <v>252</v>
      </c>
      <c r="F7601" t="s">
        <v>243</v>
      </c>
      <c r="G7601" t="s">
        <v>176</v>
      </c>
      <c r="H7601">
        <v>5</v>
      </c>
      <c r="I7601">
        <v>1</v>
      </c>
      <c r="J7601" t="s">
        <v>127</v>
      </c>
      <c r="K7601" t="s">
        <v>31</v>
      </c>
      <c r="L7601" t="s">
        <v>323</v>
      </c>
      <c r="M7601" s="53">
        <v>0.04</v>
      </c>
      <c r="N7601" s="52">
        <v>34848.446556000003</v>
      </c>
      <c r="O7601" s="52">
        <v>33035.996994000001</v>
      </c>
      <c r="P7601">
        <v>1</v>
      </c>
      <c r="Q7601">
        <f>IF(SUMIFS(SolCotizacion!$P:$P,SolCotizacion!$E:$E,$G7601,SolCotizacion!$K:$K,$I7601)&gt;499,1,0)</f>
        <v>0</v>
      </c>
      <c r="R7601">
        <v>13120</v>
      </c>
      <c r="S7601" s="56">
        <f>IF(SUMIFS(SolCotizacion!$P:$P,SolCotizacion!$E:$E,$G7601,SolCotizacion!$K:$K,$I7601)&gt;499,4%,0)</f>
        <v>0</v>
      </c>
    </row>
    <row r="7602" spans="1:19" hidden="1">
      <c r="A7602" t="s">
        <v>9004</v>
      </c>
      <c r="B7602" t="s">
        <v>5529</v>
      </c>
      <c r="C7602">
        <v>116</v>
      </c>
      <c r="D7602" t="s">
        <v>113</v>
      </c>
      <c r="E7602" t="s">
        <v>253</v>
      </c>
      <c r="F7602" t="s">
        <v>243</v>
      </c>
      <c r="G7602" t="s">
        <v>176</v>
      </c>
      <c r="H7602">
        <v>5</v>
      </c>
      <c r="I7602">
        <v>2</v>
      </c>
      <c r="J7602" t="s">
        <v>127</v>
      </c>
      <c r="K7602" t="s">
        <v>31</v>
      </c>
      <c r="L7602" t="s">
        <v>323</v>
      </c>
      <c r="M7602" s="53">
        <v>0.04</v>
      </c>
      <c r="N7602" s="52">
        <v>40551.731374000003</v>
      </c>
      <c r="O7602" s="52">
        <v>38715.148009999997</v>
      </c>
      <c r="P7602">
        <v>1</v>
      </c>
      <c r="Q7602">
        <f>IF(SUMIFS(SolCotizacion!$P:$P,SolCotizacion!$E:$E,$G7602,SolCotizacion!$K:$K,$I7602)&gt;499,1,0)</f>
        <v>0</v>
      </c>
      <c r="R7602">
        <v>13121</v>
      </c>
      <c r="S7602" s="56">
        <f>IF(SUMIFS(SolCotizacion!$P:$P,SolCotizacion!$E:$E,$G7602,SolCotizacion!$K:$K,$I7602)&gt;499,4%,0)</f>
        <v>0</v>
      </c>
    </row>
    <row r="7603" spans="1:19" hidden="1">
      <c r="A7603" t="s">
        <v>9005</v>
      </c>
      <c r="B7603" t="s">
        <v>5531</v>
      </c>
      <c r="C7603">
        <v>117</v>
      </c>
      <c r="D7603" t="s">
        <v>113</v>
      </c>
      <c r="E7603" t="s">
        <v>254</v>
      </c>
      <c r="F7603" t="s">
        <v>243</v>
      </c>
      <c r="G7603" t="s">
        <v>176</v>
      </c>
      <c r="H7603">
        <v>5</v>
      </c>
      <c r="I7603">
        <v>3</v>
      </c>
      <c r="J7603" t="s">
        <v>127</v>
      </c>
      <c r="K7603" t="s">
        <v>31</v>
      </c>
      <c r="L7603" t="s">
        <v>323</v>
      </c>
      <c r="M7603" s="53">
        <v>0.04</v>
      </c>
      <c r="N7603" s="52">
        <v>67979.131836</v>
      </c>
      <c r="O7603" s="52">
        <v>66118.404351999998</v>
      </c>
      <c r="P7603">
        <v>1</v>
      </c>
      <c r="Q7603">
        <f>IF(SUMIFS(SolCotizacion!$P:$P,SolCotizacion!$E:$E,$G7603,SolCotizacion!$K:$K,$I7603)&gt;499,1,0)</f>
        <v>0</v>
      </c>
      <c r="R7603">
        <v>13122</v>
      </c>
      <c r="S7603" s="56">
        <f>IF(SUMIFS(SolCotizacion!$P:$P,SolCotizacion!$E:$E,$G7603,SolCotizacion!$K:$K,$I7603)&gt;499,4%,0)</f>
        <v>0</v>
      </c>
    </row>
    <row r="7604" spans="1:19" hidden="1">
      <c r="A7604" t="s">
        <v>9006</v>
      </c>
      <c r="B7604" t="s">
        <v>5533</v>
      </c>
      <c r="C7604">
        <v>118</v>
      </c>
      <c r="D7604" t="s">
        <v>113</v>
      </c>
      <c r="E7604" t="s">
        <v>10207</v>
      </c>
      <c r="F7604" t="s">
        <v>244</v>
      </c>
      <c r="G7604" t="s">
        <v>177</v>
      </c>
      <c r="H7604">
        <v>5</v>
      </c>
      <c r="I7604">
        <v>1</v>
      </c>
      <c r="J7604" t="s">
        <v>127</v>
      </c>
      <c r="K7604" t="s">
        <v>31</v>
      </c>
      <c r="L7604" t="s">
        <v>323</v>
      </c>
      <c r="M7604" s="53">
        <v>0.04</v>
      </c>
      <c r="N7604" s="52">
        <v>81753.053073999996</v>
      </c>
      <c r="O7604" s="52">
        <v>77986.240178000007</v>
      </c>
      <c r="P7604">
        <v>1</v>
      </c>
      <c r="Q7604">
        <f>IF(SUMIFS(SolCotizacion!$P:$P,SolCotizacion!$E:$E,$G7604,SolCotizacion!$K:$K,$I7604)&gt;499,1,0)</f>
        <v>0</v>
      </c>
      <c r="R7604">
        <v>13123</v>
      </c>
      <c r="S7604" s="56">
        <f>IF(SUMIFS(SolCotizacion!$P:$P,SolCotizacion!$E:$E,$G7604,SolCotizacion!$K:$K,$I7604)&gt;499,4%,0)</f>
        <v>0</v>
      </c>
    </row>
    <row r="7605" spans="1:19" hidden="1">
      <c r="A7605" t="s">
        <v>9007</v>
      </c>
      <c r="B7605" t="s">
        <v>5535</v>
      </c>
      <c r="C7605">
        <v>119</v>
      </c>
      <c r="D7605" t="s">
        <v>113</v>
      </c>
      <c r="E7605" t="s">
        <v>10208</v>
      </c>
      <c r="F7605" t="s">
        <v>244</v>
      </c>
      <c r="G7605" t="s">
        <v>177</v>
      </c>
      <c r="H7605">
        <v>5</v>
      </c>
      <c r="I7605">
        <v>2</v>
      </c>
      <c r="J7605" t="s">
        <v>127</v>
      </c>
      <c r="K7605" t="s">
        <v>31</v>
      </c>
      <c r="L7605" t="s">
        <v>323</v>
      </c>
      <c r="M7605" s="53">
        <v>0.04</v>
      </c>
      <c r="N7605" s="52">
        <v>88385.143616000001</v>
      </c>
      <c r="O7605" s="52">
        <v>84555.514736000012</v>
      </c>
      <c r="P7605">
        <v>1</v>
      </c>
      <c r="Q7605">
        <f>IF(SUMIFS(SolCotizacion!$P:$P,SolCotizacion!$E:$E,$G7605,SolCotizacion!$K:$K,$I7605)&gt;499,1,0)</f>
        <v>0</v>
      </c>
      <c r="R7605">
        <v>13124</v>
      </c>
      <c r="S7605" s="56">
        <f>IF(SUMIFS(SolCotizacion!$P:$P,SolCotizacion!$E:$E,$G7605,SolCotizacion!$K:$K,$I7605)&gt;499,4%,0)</f>
        <v>0</v>
      </c>
    </row>
    <row r="7606" spans="1:19" hidden="1">
      <c r="A7606" t="s">
        <v>9008</v>
      </c>
      <c r="B7606" t="s">
        <v>5537</v>
      </c>
      <c r="C7606">
        <v>120</v>
      </c>
      <c r="D7606" t="s">
        <v>113</v>
      </c>
      <c r="E7606" t="s">
        <v>10209</v>
      </c>
      <c r="F7606" t="s">
        <v>244</v>
      </c>
      <c r="G7606" t="s">
        <v>177</v>
      </c>
      <c r="H7606">
        <v>5</v>
      </c>
      <c r="I7606">
        <v>3</v>
      </c>
      <c r="J7606" t="s">
        <v>127</v>
      </c>
      <c r="K7606" t="s">
        <v>31</v>
      </c>
      <c r="L7606" t="s">
        <v>323</v>
      </c>
      <c r="M7606" s="53">
        <v>0.04</v>
      </c>
      <c r="N7606" s="52">
        <v>116741.329166</v>
      </c>
      <c r="O7606" s="52">
        <v>112848.853348</v>
      </c>
      <c r="P7606">
        <v>1</v>
      </c>
      <c r="Q7606">
        <f>IF(SUMIFS(SolCotizacion!$P:$P,SolCotizacion!$E:$E,$G7606,SolCotizacion!$K:$K,$I7606)&gt;499,1,0)</f>
        <v>0</v>
      </c>
      <c r="R7606">
        <v>13125</v>
      </c>
      <c r="S7606" s="56">
        <f>IF(SUMIFS(SolCotizacion!$P:$P,SolCotizacion!$E:$E,$G7606,SolCotizacion!$K:$K,$I7606)&gt;499,4%,0)</f>
        <v>0</v>
      </c>
    </row>
    <row r="7607" spans="1:19" hidden="1">
      <c r="A7607" t="s">
        <v>9009</v>
      </c>
      <c r="B7607" t="s">
        <v>5539</v>
      </c>
      <c r="C7607">
        <v>121</v>
      </c>
      <c r="D7607" t="s">
        <v>113</v>
      </c>
      <c r="E7607" t="s">
        <v>10210</v>
      </c>
      <c r="F7607" t="s">
        <v>245</v>
      </c>
      <c r="G7607" t="s">
        <v>178</v>
      </c>
      <c r="H7607">
        <v>5</v>
      </c>
      <c r="I7607">
        <v>1</v>
      </c>
      <c r="J7607" t="s">
        <v>127</v>
      </c>
      <c r="K7607" t="s">
        <v>31</v>
      </c>
      <c r="L7607" t="s">
        <v>323</v>
      </c>
      <c r="M7607" s="53">
        <v>0.04</v>
      </c>
      <c r="N7607" s="52">
        <v>50259.968528000005</v>
      </c>
      <c r="O7607" s="52">
        <v>47805.357600000003</v>
      </c>
      <c r="P7607">
        <v>1</v>
      </c>
      <c r="Q7607">
        <f>IF(SUMIFS(SolCotizacion!$P:$P,SolCotizacion!$E:$E,$G7607,SolCotizacion!$K:$K,$I7607)&gt;499,1,0)</f>
        <v>0</v>
      </c>
      <c r="R7607">
        <v>13126</v>
      </c>
      <c r="S7607" s="56">
        <f>IF(SUMIFS(SolCotizacion!$P:$P,SolCotizacion!$E:$E,$G7607,SolCotizacion!$K:$K,$I7607)&gt;499,4%,0)</f>
        <v>0</v>
      </c>
    </row>
    <row r="7608" spans="1:19" hidden="1">
      <c r="A7608" t="s">
        <v>9010</v>
      </c>
      <c r="B7608" t="s">
        <v>5541</v>
      </c>
      <c r="C7608">
        <v>122</v>
      </c>
      <c r="D7608" t="s">
        <v>113</v>
      </c>
      <c r="E7608" t="s">
        <v>10211</v>
      </c>
      <c r="F7608" t="s">
        <v>245</v>
      </c>
      <c r="G7608" t="s">
        <v>178</v>
      </c>
      <c r="H7608">
        <v>5</v>
      </c>
      <c r="I7608">
        <v>2</v>
      </c>
      <c r="J7608" t="s">
        <v>127</v>
      </c>
      <c r="K7608" t="s">
        <v>31</v>
      </c>
      <c r="L7608" t="s">
        <v>323</v>
      </c>
      <c r="M7608" s="53">
        <v>0.04</v>
      </c>
      <c r="N7608" s="52">
        <v>56268.397878000003</v>
      </c>
      <c r="O7608" s="52">
        <v>53776.972326000003</v>
      </c>
      <c r="P7608">
        <v>1</v>
      </c>
      <c r="Q7608">
        <f>IF(SUMIFS(SolCotizacion!$P:$P,SolCotizacion!$E:$E,$G7608,SolCotizacion!$K:$K,$I7608)&gt;499,1,0)</f>
        <v>0</v>
      </c>
      <c r="R7608">
        <v>13127</v>
      </c>
      <c r="S7608" s="56">
        <f>IF(SUMIFS(SolCotizacion!$P:$P,SolCotizacion!$E:$E,$G7608,SolCotizacion!$K:$K,$I7608)&gt;499,4%,0)</f>
        <v>0</v>
      </c>
    </row>
    <row r="7609" spans="1:19" hidden="1">
      <c r="A7609" t="s">
        <v>9011</v>
      </c>
      <c r="B7609" t="s">
        <v>5543</v>
      </c>
      <c r="C7609">
        <v>123</v>
      </c>
      <c r="D7609" t="s">
        <v>113</v>
      </c>
      <c r="E7609" t="s">
        <v>10212</v>
      </c>
      <c r="F7609" t="s">
        <v>245</v>
      </c>
      <c r="G7609" t="s">
        <v>178</v>
      </c>
      <c r="H7609">
        <v>5</v>
      </c>
      <c r="I7609">
        <v>3</v>
      </c>
      <c r="J7609" t="s">
        <v>127</v>
      </c>
      <c r="K7609" t="s">
        <v>31</v>
      </c>
      <c r="L7609" t="s">
        <v>323</v>
      </c>
      <c r="M7609" s="53">
        <v>0.04</v>
      </c>
      <c r="N7609" s="52">
        <v>84000.984144000002</v>
      </c>
      <c r="O7609" s="52">
        <v>81472.702696000008</v>
      </c>
      <c r="P7609">
        <v>1</v>
      </c>
      <c r="Q7609">
        <f>IF(SUMIFS(SolCotizacion!$P:$P,SolCotizacion!$E:$E,$G7609,SolCotizacion!$K:$K,$I7609)&gt;499,1,0)</f>
        <v>0</v>
      </c>
      <c r="R7609">
        <v>13128</v>
      </c>
      <c r="S7609" s="56">
        <f>IF(SUMIFS(SolCotizacion!$P:$P,SolCotizacion!$E:$E,$G7609,SolCotizacion!$K:$K,$I7609)&gt;499,4%,0)</f>
        <v>0</v>
      </c>
    </row>
    <row r="7610" spans="1:19" hidden="1">
      <c r="A7610" t="s">
        <v>9012</v>
      </c>
      <c r="B7610" t="s">
        <v>5545</v>
      </c>
      <c r="C7610">
        <v>127</v>
      </c>
      <c r="D7610" t="s">
        <v>113</v>
      </c>
      <c r="E7610" t="s">
        <v>10213</v>
      </c>
      <c r="F7610" t="s">
        <v>246</v>
      </c>
      <c r="G7610" t="s">
        <v>179</v>
      </c>
      <c r="H7610">
        <v>5</v>
      </c>
      <c r="I7610">
        <v>1</v>
      </c>
      <c r="J7610" t="s">
        <v>127</v>
      </c>
      <c r="K7610" t="s">
        <v>31</v>
      </c>
      <c r="L7610" t="s">
        <v>323</v>
      </c>
      <c r="M7610" s="53">
        <v>0.04</v>
      </c>
      <c r="N7610" s="52">
        <v>56341.769176000002</v>
      </c>
      <c r="O7610" s="52">
        <v>53362.147453999998</v>
      </c>
      <c r="P7610">
        <v>1</v>
      </c>
      <c r="Q7610">
        <f>IF(SUMIFS(SolCotizacion!$P:$P,SolCotizacion!$E:$E,$G7610,SolCotizacion!$K:$K,$I7610)&gt;499,1,0)</f>
        <v>0</v>
      </c>
      <c r="R7610">
        <v>13132</v>
      </c>
      <c r="S7610" s="56">
        <f>IF(SUMIFS(SolCotizacion!$P:$P,SolCotizacion!$E:$E,$G7610,SolCotizacion!$K:$K,$I7610)&gt;499,4%,0)</f>
        <v>0</v>
      </c>
    </row>
    <row r="7611" spans="1:19" hidden="1">
      <c r="A7611" t="s">
        <v>9013</v>
      </c>
      <c r="B7611" t="s">
        <v>5547</v>
      </c>
      <c r="C7611">
        <v>128</v>
      </c>
      <c r="D7611" t="s">
        <v>113</v>
      </c>
      <c r="E7611" t="s">
        <v>10214</v>
      </c>
      <c r="F7611" t="s">
        <v>246</v>
      </c>
      <c r="G7611" t="s">
        <v>179</v>
      </c>
      <c r="H7611">
        <v>5</v>
      </c>
      <c r="I7611">
        <v>2</v>
      </c>
      <c r="J7611" t="s">
        <v>127</v>
      </c>
      <c r="K7611" t="s">
        <v>31</v>
      </c>
      <c r="L7611" t="s">
        <v>323</v>
      </c>
      <c r="M7611" s="53">
        <v>0.04</v>
      </c>
      <c r="N7611" s="52">
        <v>62347.072172000007</v>
      </c>
      <c r="O7611" s="52">
        <v>59330.759642000005</v>
      </c>
      <c r="P7611">
        <v>1</v>
      </c>
      <c r="Q7611">
        <f>IF(SUMIFS(SolCotizacion!$P:$P,SolCotizacion!$E:$E,$G7611,SolCotizacion!$K:$K,$I7611)&gt;499,1,0)</f>
        <v>0</v>
      </c>
      <c r="R7611">
        <v>13133</v>
      </c>
      <c r="S7611" s="56">
        <f>IF(SUMIFS(SolCotizacion!$P:$P,SolCotizacion!$E:$E,$G7611,SolCotizacion!$K:$K,$I7611)&gt;499,4%,0)</f>
        <v>0</v>
      </c>
    </row>
    <row r="7612" spans="1:19" hidden="1">
      <c r="A7612" t="s">
        <v>9014</v>
      </c>
      <c r="B7612" t="s">
        <v>5549</v>
      </c>
      <c r="C7612">
        <v>129</v>
      </c>
      <c r="D7612" t="s">
        <v>113</v>
      </c>
      <c r="E7612" t="s">
        <v>10215</v>
      </c>
      <c r="F7612" t="s">
        <v>246</v>
      </c>
      <c r="G7612" t="s">
        <v>179</v>
      </c>
      <c r="H7612">
        <v>5</v>
      </c>
      <c r="I7612">
        <v>3</v>
      </c>
      <c r="J7612" t="s">
        <v>127</v>
      </c>
      <c r="K7612" t="s">
        <v>31</v>
      </c>
      <c r="L7612" t="s">
        <v>323</v>
      </c>
      <c r="M7612" s="53">
        <v>0.04</v>
      </c>
      <c r="N7612" s="52">
        <v>90076.387632000013</v>
      </c>
      <c r="O7612" s="52">
        <v>87023.477156000008</v>
      </c>
      <c r="P7612">
        <v>1</v>
      </c>
      <c r="Q7612">
        <f>IF(SUMIFS(SolCotizacion!$P:$P,SolCotizacion!$E:$E,$G7612,SolCotizacion!$K:$K,$I7612)&gt;499,1,0)</f>
        <v>0</v>
      </c>
      <c r="R7612">
        <v>13134</v>
      </c>
      <c r="S7612" s="56">
        <f>IF(SUMIFS(SolCotizacion!$P:$P,SolCotizacion!$E:$E,$G7612,SolCotizacion!$K:$K,$I7612)&gt;499,4%,0)</f>
        <v>0</v>
      </c>
    </row>
    <row r="7613" spans="1:19" hidden="1">
      <c r="A7613" t="s">
        <v>9015</v>
      </c>
      <c r="B7613" t="s">
        <v>5551</v>
      </c>
      <c r="C7613">
        <v>130</v>
      </c>
      <c r="D7613" t="s">
        <v>113</v>
      </c>
      <c r="E7613" t="s">
        <v>10216</v>
      </c>
      <c r="F7613" t="s">
        <v>247</v>
      </c>
      <c r="G7613" t="s">
        <v>180</v>
      </c>
      <c r="H7613">
        <v>5</v>
      </c>
      <c r="I7613">
        <v>1</v>
      </c>
      <c r="J7613" t="s">
        <v>127</v>
      </c>
      <c r="K7613" t="s">
        <v>31</v>
      </c>
      <c r="L7613" t="s">
        <v>323</v>
      </c>
      <c r="M7613" s="53">
        <v>0.04</v>
      </c>
      <c r="N7613" s="52">
        <v>41979.164766000002</v>
      </c>
      <c r="O7613" s="52">
        <v>39312.766570000007</v>
      </c>
      <c r="P7613">
        <v>1</v>
      </c>
      <c r="Q7613">
        <f>IF(SUMIFS(SolCotizacion!$P:$P,SolCotizacion!$E:$E,$G7613,SolCotizacion!$K:$K,$I7613)&gt;499,1,0)</f>
        <v>0</v>
      </c>
      <c r="R7613">
        <v>13135</v>
      </c>
      <c r="S7613" s="56">
        <f>IF(SUMIFS(SolCotizacion!$P:$P,SolCotizacion!$E:$E,$G7613,SolCotizacion!$K:$K,$I7613)&gt;499,4%,0)</f>
        <v>0</v>
      </c>
    </row>
    <row r="7614" spans="1:19" hidden="1">
      <c r="A7614" t="s">
        <v>9016</v>
      </c>
      <c r="B7614" t="s">
        <v>5553</v>
      </c>
      <c r="C7614">
        <v>131</v>
      </c>
      <c r="D7614" t="s">
        <v>113</v>
      </c>
      <c r="E7614" t="s">
        <v>10217</v>
      </c>
      <c r="F7614" t="s">
        <v>247</v>
      </c>
      <c r="G7614" t="s">
        <v>180</v>
      </c>
      <c r="H7614">
        <v>5</v>
      </c>
      <c r="I7614">
        <v>2</v>
      </c>
      <c r="J7614" t="s">
        <v>127</v>
      </c>
      <c r="K7614" t="s">
        <v>31</v>
      </c>
      <c r="L7614" t="s">
        <v>323</v>
      </c>
      <c r="M7614" s="53">
        <v>0.04</v>
      </c>
      <c r="N7614" s="52">
        <v>47727.941646000007</v>
      </c>
      <c r="O7614" s="52">
        <v>45028.598076000002</v>
      </c>
      <c r="P7614">
        <v>1</v>
      </c>
      <c r="Q7614">
        <f>IF(SUMIFS(SolCotizacion!$P:$P,SolCotizacion!$E:$E,$G7614,SolCotizacion!$K:$K,$I7614)&gt;499,1,0)</f>
        <v>0</v>
      </c>
      <c r="R7614">
        <v>13136</v>
      </c>
      <c r="S7614" s="56">
        <f>IF(SUMIFS(SolCotizacion!$P:$P,SolCotizacion!$E:$E,$G7614,SolCotizacion!$K:$K,$I7614)&gt;499,4%,0)</f>
        <v>0</v>
      </c>
    </row>
    <row r="7615" spans="1:19" hidden="1">
      <c r="A7615" t="s">
        <v>9017</v>
      </c>
      <c r="B7615" t="s">
        <v>5555</v>
      </c>
      <c r="C7615">
        <v>132</v>
      </c>
      <c r="D7615" t="s">
        <v>113</v>
      </c>
      <c r="E7615" t="s">
        <v>10218</v>
      </c>
      <c r="F7615" t="s">
        <v>247</v>
      </c>
      <c r="G7615" t="s">
        <v>180</v>
      </c>
      <c r="H7615">
        <v>5</v>
      </c>
      <c r="I7615">
        <v>3</v>
      </c>
      <c r="J7615" t="s">
        <v>127</v>
      </c>
      <c r="K7615" t="s">
        <v>31</v>
      </c>
      <c r="L7615" t="s">
        <v>323</v>
      </c>
      <c r="M7615" s="53">
        <v>0.04</v>
      </c>
      <c r="N7615" s="52">
        <v>75200.792898</v>
      </c>
      <c r="O7615" s="52">
        <v>72468.493636000014</v>
      </c>
      <c r="P7615">
        <v>1</v>
      </c>
      <c r="Q7615">
        <f>IF(SUMIFS(SolCotizacion!$P:$P,SolCotizacion!$E:$E,$G7615,SolCotizacion!$K:$K,$I7615)&gt;499,1,0)</f>
        <v>0</v>
      </c>
      <c r="R7615">
        <v>13137</v>
      </c>
      <c r="S7615" s="56">
        <f>IF(SUMIFS(SolCotizacion!$P:$P,SolCotizacion!$E:$E,$G7615,SolCotizacion!$K:$K,$I7615)&gt;499,4%,0)</f>
        <v>0</v>
      </c>
    </row>
    <row r="7616" spans="1:19" hidden="1">
      <c r="A7616" t="s">
        <v>9018</v>
      </c>
      <c r="B7616" t="s">
        <v>5557</v>
      </c>
      <c r="C7616">
        <v>133</v>
      </c>
      <c r="D7616" t="s">
        <v>113</v>
      </c>
      <c r="E7616" t="s">
        <v>10219</v>
      </c>
      <c r="F7616" t="s">
        <v>248</v>
      </c>
      <c r="G7616" t="s">
        <v>181</v>
      </c>
      <c r="H7616">
        <v>5</v>
      </c>
      <c r="I7616">
        <v>1</v>
      </c>
      <c r="J7616" t="s">
        <v>127</v>
      </c>
      <c r="K7616" t="s">
        <v>31</v>
      </c>
      <c r="L7616" t="s">
        <v>323</v>
      </c>
      <c r="M7616" s="53">
        <v>0.04</v>
      </c>
      <c r="N7616" s="52">
        <v>160267.48199</v>
      </c>
      <c r="O7616" s="52">
        <v>151742.45116800003</v>
      </c>
      <c r="P7616">
        <v>1</v>
      </c>
      <c r="Q7616">
        <f>IF(SUMIFS(SolCotizacion!$P:$P,SolCotizacion!$E:$E,$G7616,SolCotizacion!$K:$K,$I7616)&gt;499,1,0)</f>
        <v>0</v>
      </c>
      <c r="R7616">
        <v>13138</v>
      </c>
      <c r="S7616" s="56">
        <f>IF(SUMIFS(SolCotizacion!$P:$P,SolCotizacion!$E:$E,$G7616,SolCotizacion!$K:$K,$I7616)&gt;499,4%,0)</f>
        <v>0</v>
      </c>
    </row>
    <row r="7617" spans="1:19" hidden="1">
      <c r="A7617" t="s">
        <v>9019</v>
      </c>
      <c r="B7617" t="s">
        <v>5559</v>
      </c>
      <c r="C7617">
        <v>134</v>
      </c>
      <c r="D7617" t="s">
        <v>113</v>
      </c>
      <c r="E7617" t="s">
        <v>10220</v>
      </c>
      <c r="F7617" t="s">
        <v>248</v>
      </c>
      <c r="G7617" t="s">
        <v>181</v>
      </c>
      <c r="H7617">
        <v>5</v>
      </c>
      <c r="I7617">
        <v>2</v>
      </c>
      <c r="J7617" t="s">
        <v>127</v>
      </c>
      <c r="K7617" t="s">
        <v>31</v>
      </c>
      <c r="L7617" t="s">
        <v>323</v>
      </c>
      <c r="M7617" s="53">
        <v>0.04</v>
      </c>
      <c r="N7617" s="52">
        <v>168210.96969600001</v>
      </c>
      <c r="O7617" s="52">
        <v>159550.35003599999</v>
      </c>
      <c r="P7617">
        <v>1</v>
      </c>
      <c r="Q7617">
        <f>IF(SUMIFS(SolCotizacion!$P:$P,SolCotizacion!$E:$E,$G7617,SolCotizacion!$K:$K,$I7617)&gt;499,1,0)</f>
        <v>0</v>
      </c>
      <c r="R7617">
        <v>13139</v>
      </c>
      <c r="S7617" s="56">
        <f>IF(SUMIFS(SolCotizacion!$P:$P,SolCotizacion!$E:$E,$G7617,SolCotizacion!$K:$K,$I7617)&gt;499,4%,0)</f>
        <v>0</v>
      </c>
    </row>
    <row r="7618" spans="1:19" hidden="1">
      <c r="A7618" t="s">
        <v>9020</v>
      </c>
      <c r="B7618" t="s">
        <v>5561</v>
      </c>
      <c r="C7618">
        <v>135</v>
      </c>
      <c r="D7618" t="s">
        <v>113</v>
      </c>
      <c r="E7618" t="s">
        <v>10221</v>
      </c>
      <c r="F7618" t="s">
        <v>248</v>
      </c>
      <c r="G7618" t="s">
        <v>181</v>
      </c>
      <c r="H7618">
        <v>5</v>
      </c>
      <c r="I7618">
        <v>3</v>
      </c>
      <c r="J7618" t="s">
        <v>127</v>
      </c>
      <c r="K7618" t="s">
        <v>31</v>
      </c>
      <c r="L7618" t="s">
        <v>323</v>
      </c>
      <c r="M7618" s="53">
        <v>0.04</v>
      </c>
      <c r="N7618" s="52">
        <v>197878.55241000003</v>
      </c>
      <c r="O7618" s="52">
        <v>189082.36454799998</v>
      </c>
      <c r="P7618">
        <v>1</v>
      </c>
      <c r="Q7618">
        <f>IF(SUMIFS(SolCotizacion!$P:$P,SolCotizacion!$E:$E,$G7618,SolCotizacion!$K:$K,$I7618)&gt;499,1,0)</f>
        <v>0</v>
      </c>
      <c r="R7618">
        <v>13140</v>
      </c>
      <c r="S7618" s="56">
        <f>IF(SUMIFS(SolCotizacion!$P:$P,SolCotizacion!$E:$E,$G7618,SolCotizacion!$K:$K,$I7618)&gt;499,4%,0)</f>
        <v>0</v>
      </c>
    </row>
    <row r="7619" spans="1:19" hidden="1">
      <c r="A7619" t="s">
        <v>9021</v>
      </c>
      <c r="B7619" t="s">
        <v>5563</v>
      </c>
      <c r="C7619">
        <v>136</v>
      </c>
      <c r="D7619" t="s">
        <v>113</v>
      </c>
      <c r="E7619" t="s">
        <v>10222</v>
      </c>
      <c r="F7619" t="s">
        <v>249</v>
      </c>
      <c r="G7619" t="s">
        <v>182</v>
      </c>
      <c r="H7619">
        <v>5</v>
      </c>
      <c r="I7619">
        <v>1</v>
      </c>
      <c r="J7619" t="s">
        <v>127</v>
      </c>
      <c r="K7619" t="s">
        <v>31</v>
      </c>
      <c r="L7619" t="s">
        <v>323</v>
      </c>
      <c r="M7619" s="53">
        <v>0.04</v>
      </c>
      <c r="N7619" s="52">
        <v>62057.518138000007</v>
      </c>
      <c r="O7619" s="52">
        <v>58339.581608</v>
      </c>
      <c r="P7619">
        <v>1</v>
      </c>
      <c r="Q7619">
        <f>IF(SUMIFS(SolCotizacion!$P:$P,SolCotizacion!$E:$E,$G7619,SolCotizacion!$K:$K,$I7619)&gt;499,1,0)</f>
        <v>0</v>
      </c>
      <c r="R7619">
        <v>13141</v>
      </c>
      <c r="S7619" s="56">
        <f>IF(SUMIFS(SolCotizacion!$P:$P,SolCotizacion!$E:$E,$G7619,SolCotizacion!$K:$K,$I7619)&gt;499,4%,0)</f>
        <v>0</v>
      </c>
    </row>
    <row r="7620" spans="1:19" hidden="1">
      <c r="A7620" t="s">
        <v>9022</v>
      </c>
      <c r="B7620" t="s">
        <v>5565</v>
      </c>
      <c r="C7620">
        <v>137</v>
      </c>
      <c r="D7620" t="s">
        <v>113</v>
      </c>
      <c r="E7620" t="s">
        <v>10223</v>
      </c>
      <c r="F7620" t="s">
        <v>249</v>
      </c>
      <c r="G7620" t="s">
        <v>182</v>
      </c>
      <c r="H7620">
        <v>5</v>
      </c>
      <c r="I7620">
        <v>2</v>
      </c>
      <c r="J7620" t="s">
        <v>127</v>
      </c>
      <c r="K7620" t="s">
        <v>31</v>
      </c>
      <c r="L7620" t="s">
        <v>323</v>
      </c>
      <c r="M7620" s="53">
        <v>0.04</v>
      </c>
      <c r="N7620" s="52">
        <v>68136.058298000004</v>
      </c>
      <c r="O7620" s="52">
        <v>64370.483562000001</v>
      </c>
      <c r="P7620">
        <v>1</v>
      </c>
      <c r="Q7620">
        <f>IF(SUMIFS(SolCotizacion!$P:$P,SolCotizacion!$E:$E,$G7620,SolCotizacion!$K:$K,$I7620)&gt;499,1,0)</f>
        <v>0</v>
      </c>
      <c r="R7620">
        <v>13142</v>
      </c>
      <c r="S7620" s="56">
        <f>IF(SUMIFS(SolCotizacion!$P:$P,SolCotizacion!$E:$E,$G7620,SolCotizacion!$K:$K,$I7620)&gt;499,4%,0)</f>
        <v>0</v>
      </c>
    </row>
    <row r="7621" spans="1:19" hidden="1">
      <c r="A7621" t="s">
        <v>9023</v>
      </c>
      <c r="B7621" t="s">
        <v>5567</v>
      </c>
      <c r="C7621">
        <v>138</v>
      </c>
      <c r="D7621" t="s">
        <v>113</v>
      </c>
      <c r="E7621" t="s">
        <v>10224</v>
      </c>
      <c r="F7621" t="s">
        <v>249</v>
      </c>
      <c r="G7621" t="s">
        <v>182</v>
      </c>
      <c r="H7621">
        <v>5</v>
      </c>
      <c r="I7621">
        <v>3</v>
      </c>
      <c r="J7621" t="s">
        <v>127</v>
      </c>
      <c r="K7621" t="s">
        <v>31</v>
      </c>
      <c r="L7621" t="s">
        <v>323</v>
      </c>
      <c r="M7621" s="53">
        <v>0.04</v>
      </c>
      <c r="N7621" s="52">
        <v>95938.714101999998</v>
      </c>
      <c r="O7621" s="52">
        <v>92125.50116</v>
      </c>
      <c r="P7621">
        <v>1</v>
      </c>
      <c r="Q7621">
        <f>IF(SUMIFS(SolCotizacion!$P:$P,SolCotizacion!$E:$E,$G7621,SolCotizacion!$K:$K,$I7621)&gt;499,1,0)</f>
        <v>0</v>
      </c>
      <c r="R7621">
        <v>13143</v>
      </c>
      <c r="S7621" s="56">
        <f>IF(SUMIFS(SolCotizacion!$P:$P,SolCotizacion!$E:$E,$G7621,SolCotizacion!$K:$K,$I7621)&gt;499,4%,0)</f>
        <v>0</v>
      </c>
    </row>
    <row r="7622" spans="1:19" hidden="1">
      <c r="A7622" t="s">
        <v>9024</v>
      </c>
      <c r="B7622" t="s">
        <v>5569</v>
      </c>
      <c r="C7622">
        <v>139</v>
      </c>
      <c r="D7622" t="s">
        <v>113</v>
      </c>
      <c r="E7622" t="s">
        <v>10225</v>
      </c>
      <c r="F7622" t="s">
        <v>250</v>
      </c>
      <c r="G7622" t="s">
        <v>183</v>
      </c>
      <c r="H7622">
        <v>5</v>
      </c>
      <c r="I7622">
        <v>1</v>
      </c>
      <c r="J7622" t="s">
        <v>127</v>
      </c>
      <c r="K7622" t="s">
        <v>31</v>
      </c>
      <c r="L7622" t="s">
        <v>323</v>
      </c>
      <c r="M7622" s="53">
        <v>0.04</v>
      </c>
      <c r="N7622" s="52">
        <v>77845.925696000006</v>
      </c>
      <c r="O7622" s="52">
        <v>77357.72952600001</v>
      </c>
      <c r="P7622">
        <v>1</v>
      </c>
      <c r="Q7622">
        <f>IF(SUMIFS(SolCotizacion!$P:$P,SolCotizacion!$E:$E,$G7622,SolCotizacion!$K:$K,$I7622)&gt;499,1,0)</f>
        <v>0</v>
      </c>
      <c r="R7622">
        <v>13144</v>
      </c>
      <c r="S7622" s="56">
        <f>IF(SUMIFS(SolCotizacion!$P:$P,SolCotizacion!$E:$E,$G7622,SolCotizacion!$K:$K,$I7622)&gt;499,4%,0)</f>
        <v>0</v>
      </c>
    </row>
    <row r="7623" spans="1:19" hidden="1">
      <c r="A7623" t="s">
        <v>9025</v>
      </c>
      <c r="B7623" t="s">
        <v>5571</v>
      </c>
      <c r="C7623">
        <v>140</v>
      </c>
      <c r="D7623" t="s">
        <v>113</v>
      </c>
      <c r="E7623" t="s">
        <v>10226</v>
      </c>
      <c r="F7623" t="s">
        <v>250</v>
      </c>
      <c r="G7623" t="s">
        <v>183</v>
      </c>
      <c r="H7623">
        <v>5</v>
      </c>
      <c r="I7623">
        <v>2</v>
      </c>
      <c r="J7623" t="s">
        <v>127</v>
      </c>
      <c r="K7623" t="s">
        <v>31</v>
      </c>
      <c r="L7623" t="s">
        <v>323</v>
      </c>
      <c r="M7623" s="53">
        <v>0.04</v>
      </c>
      <c r="N7623" s="52">
        <v>83965.583086000013</v>
      </c>
      <c r="O7623" s="52">
        <v>83477.428188000005</v>
      </c>
      <c r="P7623">
        <v>1</v>
      </c>
      <c r="Q7623">
        <f>IF(SUMIFS(SolCotizacion!$P:$P,SolCotizacion!$E:$E,$G7623,SolCotizacion!$K:$K,$I7623)&gt;499,1,0)</f>
        <v>0</v>
      </c>
      <c r="R7623">
        <v>13145</v>
      </c>
      <c r="S7623" s="56">
        <f>IF(SUMIFS(SolCotizacion!$P:$P,SolCotizacion!$E:$E,$G7623,SolCotizacion!$K:$K,$I7623)&gt;499,4%,0)</f>
        <v>0</v>
      </c>
    </row>
    <row r="7624" spans="1:19" hidden="1">
      <c r="A7624" t="s">
        <v>9026</v>
      </c>
      <c r="B7624" t="s">
        <v>5573</v>
      </c>
      <c r="C7624">
        <v>141</v>
      </c>
      <c r="D7624" t="s">
        <v>113</v>
      </c>
      <c r="E7624" t="s">
        <v>10227</v>
      </c>
      <c r="F7624" t="s">
        <v>250</v>
      </c>
      <c r="G7624" t="s">
        <v>183</v>
      </c>
      <c r="H7624">
        <v>5</v>
      </c>
      <c r="I7624">
        <v>3</v>
      </c>
      <c r="J7624" t="s">
        <v>127</v>
      </c>
      <c r="K7624" t="s">
        <v>31</v>
      </c>
      <c r="L7624" t="s">
        <v>323</v>
      </c>
      <c r="M7624" s="53">
        <v>0.04</v>
      </c>
      <c r="N7624" s="52">
        <v>111809.39739200001</v>
      </c>
      <c r="O7624" s="52">
        <v>111321.190904</v>
      </c>
      <c r="P7624">
        <v>1</v>
      </c>
      <c r="Q7624">
        <f>IF(SUMIFS(SolCotizacion!$P:$P,SolCotizacion!$E:$E,$G7624,SolCotizacion!$K:$K,$I7624)&gt;499,1,0)</f>
        <v>0</v>
      </c>
      <c r="R7624">
        <v>13146</v>
      </c>
      <c r="S7624" s="56">
        <f>IF(SUMIFS(SolCotizacion!$P:$P,SolCotizacion!$E:$E,$G7624,SolCotizacion!$K:$K,$I7624)&gt;499,4%,0)</f>
        <v>0</v>
      </c>
    </row>
    <row r="7625" spans="1:19" hidden="1">
      <c r="A7625" t="s">
        <v>9027</v>
      </c>
      <c r="B7625" t="s">
        <v>5575</v>
      </c>
      <c r="C7625">
        <v>142</v>
      </c>
      <c r="D7625" t="s">
        <v>113</v>
      </c>
      <c r="E7625" t="s">
        <v>10228</v>
      </c>
      <c r="F7625" t="s">
        <v>251</v>
      </c>
      <c r="G7625" t="s">
        <v>184</v>
      </c>
      <c r="H7625">
        <v>5</v>
      </c>
      <c r="I7625">
        <v>1</v>
      </c>
      <c r="J7625" t="s">
        <v>127</v>
      </c>
      <c r="K7625" t="s">
        <v>31</v>
      </c>
      <c r="L7625" t="s">
        <v>323</v>
      </c>
      <c r="M7625" s="53">
        <v>0.04</v>
      </c>
      <c r="N7625" s="52">
        <v>143834.15816000002</v>
      </c>
      <c r="O7625" s="52">
        <v>143345.96198999998</v>
      </c>
      <c r="P7625">
        <v>1</v>
      </c>
      <c r="Q7625">
        <f>IF(SUMIFS(SolCotizacion!$P:$P,SolCotizacion!$E:$E,$G7625,SolCotizacion!$K:$K,$I7625)&gt;499,1,0)</f>
        <v>0</v>
      </c>
      <c r="R7625">
        <v>13147</v>
      </c>
      <c r="S7625" s="56">
        <f>IF(SUMIFS(SolCotizacion!$P:$P,SolCotizacion!$E:$E,$G7625,SolCotizacion!$K:$K,$I7625)&gt;499,4%,0)</f>
        <v>0</v>
      </c>
    </row>
    <row r="7626" spans="1:19" hidden="1">
      <c r="A7626" t="s">
        <v>9028</v>
      </c>
      <c r="B7626" t="s">
        <v>5577</v>
      </c>
      <c r="C7626">
        <v>143</v>
      </c>
      <c r="D7626" t="s">
        <v>113</v>
      </c>
      <c r="E7626" t="s">
        <v>10229</v>
      </c>
      <c r="F7626" t="s">
        <v>251</v>
      </c>
      <c r="G7626" t="s">
        <v>184</v>
      </c>
      <c r="H7626">
        <v>5</v>
      </c>
      <c r="I7626">
        <v>2</v>
      </c>
      <c r="J7626" t="s">
        <v>127</v>
      </c>
      <c r="K7626" t="s">
        <v>31</v>
      </c>
      <c r="L7626" t="s">
        <v>323</v>
      </c>
      <c r="M7626" s="53">
        <v>0.04</v>
      </c>
      <c r="N7626" s="52">
        <v>150955.25999399999</v>
      </c>
      <c r="O7626" s="52">
        <v>150467.10509600001</v>
      </c>
      <c r="P7626">
        <v>1</v>
      </c>
      <c r="Q7626">
        <f>IF(SUMIFS(SolCotizacion!$P:$P,SolCotizacion!$E:$E,$G7626,SolCotizacion!$K:$K,$I7626)&gt;499,1,0)</f>
        <v>0</v>
      </c>
      <c r="R7626">
        <v>13148</v>
      </c>
      <c r="S7626" s="56">
        <f>IF(SUMIFS(SolCotizacion!$P:$P,SolCotizacion!$E:$E,$G7626,SolCotizacion!$K:$K,$I7626)&gt;499,4%,0)</f>
        <v>0</v>
      </c>
    </row>
    <row r="7627" spans="1:19" hidden="1">
      <c r="A7627" t="s">
        <v>9029</v>
      </c>
      <c r="B7627" t="s">
        <v>5579</v>
      </c>
      <c r="C7627">
        <v>144</v>
      </c>
      <c r="D7627" t="s">
        <v>113</v>
      </c>
      <c r="E7627" t="s">
        <v>10230</v>
      </c>
      <c r="F7627" t="s">
        <v>251</v>
      </c>
      <c r="G7627" t="s">
        <v>184</v>
      </c>
      <c r="H7627">
        <v>5</v>
      </c>
      <c r="I7627">
        <v>3</v>
      </c>
      <c r="J7627" t="s">
        <v>127</v>
      </c>
      <c r="K7627" t="s">
        <v>31</v>
      </c>
      <c r="L7627" t="s">
        <v>323</v>
      </c>
      <c r="M7627" s="53">
        <v>0.04</v>
      </c>
      <c r="N7627" s="52">
        <v>179800.50842600001</v>
      </c>
      <c r="O7627" s="52">
        <v>179312.31225600003</v>
      </c>
      <c r="P7627">
        <v>1</v>
      </c>
      <c r="Q7627">
        <f>IF(SUMIFS(SolCotizacion!$P:$P,SolCotizacion!$E:$E,$G7627,SolCotizacion!$K:$K,$I7627)&gt;499,1,0)</f>
        <v>0</v>
      </c>
      <c r="R7627">
        <v>13149</v>
      </c>
      <c r="S7627" s="56">
        <f>IF(SUMIFS(SolCotizacion!$P:$P,SolCotizacion!$E:$E,$G7627,SolCotizacion!$K:$K,$I7627)&gt;499,4%,0)</f>
        <v>0</v>
      </c>
    </row>
    <row r="7628" spans="1:19" hidden="1">
      <c r="A7628" t="s">
        <v>9030</v>
      </c>
      <c r="B7628" t="s">
        <v>5581</v>
      </c>
      <c r="C7628">
        <v>145</v>
      </c>
      <c r="D7628" t="s">
        <v>113</v>
      </c>
      <c r="E7628" t="s">
        <v>10231</v>
      </c>
      <c r="F7628" t="s">
        <v>252</v>
      </c>
      <c r="G7628" t="s">
        <v>185</v>
      </c>
      <c r="H7628">
        <v>5</v>
      </c>
      <c r="I7628">
        <v>1</v>
      </c>
      <c r="J7628" t="s">
        <v>127</v>
      </c>
      <c r="K7628" t="s">
        <v>31</v>
      </c>
      <c r="L7628" t="s">
        <v>323</v>
      </c>
      <c r="M7628" s="53">
        <v>0.04</v>
      </c>
      <c r="N7628" s="52">
        <v>213025.78913000002</v>
      </c>
      <c r="O7628" s="52">
        <v>212537.63423200001</v>
      </c>
      <c r="P7628">
        <v>1</v>
      </c>
      <c r="Q7628">
        <f>IF(SUMIFS(SolCotizacion!$P:$P,SolCotizacion!$E:$E,$G7628,SolCotizacion!$K:$K,$I7628)&gt;499,1,0)</f>
        <v>0</v>
      </c>
      <c r="R7628">
        <v>13150</v>
      </c>
      <c r="S7628" s="56">
        <f>IF(SUMIFS(SolCotizacion!$P:$P,SolCotizacion!$E:$E,$G7628,SolCotizacion!$K:$K,$I7628)&gt;499,4%,0)</f>
        <v>0</v>
      </c>
    </row>
    <row r="7629" spans="1:19" hidden="1">
      <c r="A7629" t="s">
        <v>9031</v>
      </c>
      <c r="B7629" t="s">
        <v>5583</v>
      </c>
      <c r="C7629">
        <v>146</v>
      </c>
      <c r="D7629" t="s">
        <v>113</v>
      </c>
      <c r="E7629" t="s">
        <v>10232</v>
      </c>
      <c r="F7629" t="s">
        <v>252</v>
      </c>
      <c r="G7629" t="s">
        <v>185</v>
      </c>
      <c r="H7629">
        <v>5</v>
      </c>
      <c r="I7629">
        <v>2</v>
      </c>
      <c r="J7629" t="s">
        <v>127</v>
      </c>
      <c r="K7629" t="s">
        <v>31</v>
      </c>
      <c r="L7629" t="s">
        <v>323</v>
      </c>
      <c r="M7629" s="53">
        <v>0.04</v>
      </c>
      <c r="N7629" s="52">
        <v>221173.28433200001</v>
      </c>
      <c r="O7629" s="52">
        <v>220685.129434</v>
      </c>
      <c r="P7629">
        <v>1</v>
      </c>
      <c r="Q7629">
        <f>IF(SUMIFS(SolCotizacion!$P:$P,SolCotizacion!$E:$E,$G7629,SolCotizacion!$K:$K,$I7629)&gt;499,1,0)</f>
        <v>0</v>
      </c>
      <c r="R7629">
        <v>13151</v>
      </c>
      <c r="S7629" s="56">
        <f>IF(SUMIFS(SolCotizacion!$P:$P,SolCotizacion!$E:$E,$G7629,SolCotizacion!$K:$K,$I7629)&gt;499,4%,0)</f>
        <v>0</v>
      </c>
    </row>
    <row r="7630" spans="1:19" hidden="1">
      <c r="A7630" t="s">
        <v>9032</v>
      </c>
      <c r="B7630" t="s">
        <v>5585</v>
      </c>
      <c r="C7630">
        <v>147</v>
      </c>
      <c r="D7630" t="s">
        <v>113</v>
      </c>
      <c r="E7630" t="s">
        <v>10233</v>
      </c>
      <c r="F7630" t="s">
        <v>252</v>
      </c>
      <c r="G7630" t="s">
        <v>185</v>
      </c>
      <c r="H7630">
        <v>5</v>
      </c>
      <c r="I7630">
        <v>3</v>
      </c>
      <c r="J7630" t="s">
        <v>127</v>
      </c>
      <c r="K7630" t="s">
        <v>31</v>
      </c>
      <c r="L7630" t="s">
        <v>323</v>
      </c>
      <c r="M7630" s="53">
        <v>0.04</v>
      </c>
      <c r="N7630" s="52">
        <v>251044.89517800001</v>
      </c>
      <c r="O7630" s="52">
        <v>250556.74028000003</v>
      </c>
      <c r="P7630">
        <v>1</v>
      </c>
      <c r="Q7630">
        <f>IF(SUMIFS(SolCotizacion!$P:$P,SolCotizacion!$E:$E,$G7630,SolCotizacion!$K:$K,$I7630)&gt;499,1,0)</f>
        <v>0</v>
      </c>
      <c r="R7630">
        <v>13152</v>
      </c>
      <c r="S7630" s="56">
        <f>IF(SUMIFS(SolCotizacion!$P:$P,SolCotizacion!$E:$E,$G7630,SolCotizacion!$K:$K,$I7630)&gt;499,4%,0)</f>
        <v>0</v>
      </c>
    </row>
    <row r="7631" spans="1:19" hidden="1">
      <c r="A7631" t="s">
        <v>9033</v>
      </c>
      <c r="B7631" t="s">
        <v>5587</v>
      </c>
      <c r="C7631">
        <v>148</v>
      </c>
      <c r="D7631" t="s">
        <v>113</v>
      </c>
      <c r="E7631" t="s">
        <v>10234</v>
      </c>
      <c r="F7631" t="s">
        <v>253</v>
      </c>
      <c r="G7631" t="s">
        <v>186</v>
      </c>
      <c r="H7631">
        <v>5</v>
      </c>
      <c r="I7631">
        <v>1</v>
      </c>
      <c r="J7631" t="s">
        <v>127</v>
      </c>
      <c r="K7631" t="s">
        <v>31</v>
      </c>
      <c r="L7631" t="s">
        <v>323</v>
      </c>
      <c r="M7631" s="53">
        <v>0.04</v>
      </c>
      <c r="N7631" s="52">
        <v>432180.17103799997</v>
      </c>
      <c r="O7631" s="52">
        <v>431692.01614000002</v>
      </c>
      <c r="P7631">
        <v>1</v>
      </c>
      <c r="Q7631">
        <f>IF(SUMIFS(SolCotizacion!$P:$P,SolCotizacion!$E:$E,$G7631,SolCotizacion!$K:$K,$I7631)&gt;499,1,0)</f>
        <v>0</v>
      </c>
      <c r="R7631">
        <v>13153</v>
      </c>
      <c r="S7631" s="56">
        <f>IF(SUMIFS(SolCotizacion!$P:$P,SolCotizacion!$E:$E,$G7631,SolCotizacion!$K:$K,$I7631)&gt;499,4%,0)</f>
        <v>0</v>
      </c>
    </row>
    <row r="7632" spans="1:19" hidden="1">
      <c r="A7632" t="s">
        <v>9034</v>
      </c>
      <c r="B7632" t="s">
        <v>5589</v>
      </c>
      <c r="C7632">
        <v>149</v>
      </c>
      <c r="D7632" t="s">
        <v>113</v>
      </c>
      <c r="E7632" t="s">
        <v>10235</v>
      </c>
      <c r="F7632" t="s">
        <v>253</v>
      </c>
      <c r="G7632" t="s">
        <v>186</v>
      </c>
      <c r="H7632">
        <v>5</v>
      </c>
      <c r="I7632">
        <v>2</v>
      </c>
      <c r="J7632" t="s">
        <v>127</v>
      </c>
      <c r="K7632" t="s">
        <v>31</v>
      </c>
      <c r="L7632" t="s">
        <v>323</v>
      </c>
      <c r="M7632" s="53">
        <v>0.04</v>
      </c>
      <c r="N7632" s="52">
        <v>445124.236172</v>
      </c>
      <c r="O7632" s="52">
        <v>444636.081274</v>
      </c>
      <c r="P7632">
        <v>1</v>
      </c>
      <c r="Q7632">
        <f>IF(SUMIFS(SolCotizacion!$P:$P,SolCotizacion!$E:$E,$G7632,SolCotizacion!$K:$K,$I7632)&gt;499,1,0)</f>
        <v>0</v>
      </c>
      <c r="R7632">
        <v>13154</v>
      </c>
      <c r="S7632" s="56">
        <f>IF(SUMIFS(SolCotizacion!$P:$P,SolCotizacion!$E:$E,$G7632,SolCotizacion!$K:$K,$I7632)&gt;499,4%,0)</f>
        <v>0</v>
      </c>
    </row>
    <row r="7633" spans="1:19" hidden="1">
      <c r="A7633" t="s">
        <v>9035</v>
      </c>
      <c r="B7633" t="s">
        <v>5591</v>
      </c>
      <c r="C7633">
        <v>150</v>
      </c>
      <c r="D7633" t="s">
        <v>113</v>
      </c>
      <c r="E7633" t="s">
        <v>10236</v>
      </c>
      <c r="F7633" t="s">
        <v>253</v>
      </c>
      <c r="G7633" t="s">
        <v>186</v>
      </c>
      <c r="H7633">
        <v>5</v>
      </c>
      <c r="I7633">
        <v>3</v>
      </c>
      <c r="J7633" t="s">
        <v>127</v>
      </c>
      <c r="K7633" t="s">
        <v>31</v>
      </c>
      <c r="L7633" t="s">
        <v>323</v>
      </c>
      <c r="M7633" s="53">
        <v>0.04</v>
      </c>
      <c r="N7633" s="52">
        <v>479792.41695000004</v>
      </c>
      <c r="O7633" s="52">
        <v>479304.22077999997</v>
      </c>
      <c r="P7633">
        <v>1</v>
      </c>
      <c r="Q7633">
        <f>IF(SUMIFS(SolCotizacion!$P:$P,SolCotizacion!$E:$E,$G7633,SolCotizacion!$K:$K,$I7633)&gt;499,1,0)</f>
        <v>0</v>
      </c>
      <c r="R7633">
        <v>13155</v>
      </c>
      <c r="S7633" s="56">
        <f>IF(SUMIFS(SolCotizacion!$P:$P,SolCotizacion!$E:$E,$G7633,SolCotizacion!$K:$K,$I7633)&gt;499,4%,0)</f>
        <v>0</v>
      </c>
    </row>
    <row r="7634" spans="1:19" hidden="1">
      <c r="A7634" t="s">
        <v>9036</v>
      </c>
      <c r="B7634" t="s">
        <v>5593</v>
      </c>
      <c r="C7634">
        <v>151</v>
      </c>
      <c r="D7634" t="s">
        <v>113</v>
      </c>
      <c r="E7634" t="s">
        <v>10237</v>
      </c>
      <c r="F7634" t="s">
        <v>254</v>
      </c>
      <c r="G7634" t="s">
        <v>187</v>
      </c>
      <c r="H7634">
        <v>5</v>
      </c>
      <c r="I7634">
        <v>1</v>
      </c>
      <c r="J7634" t="s">
        <v>127</v>
      </c>
      <c r="K7634" t="s">
        <v>31</v>
      </c>
      <c r="L7634" t="s">
        <v>323</v>
      </c>
      <c r="M7634" s="53">
        <v>0.04</v>
      </c>
      <c r="N7634" s="52">
        <v>52441.988214000005</v>
      </c>
      <c r="O7634" s="52">
        <v>49791.995638000008</v>
      </c>
      <c r="P7634">
        <v>1</v>
      </c>
      <c r="Q7634">
        <f>IF(SUMIFS(SolCotizacion!$P:$P,SolCotizacion!$E:$E,$G7634,SolCotizacion!$K:$K,$I7634)&gt;499,1,0)</f>
        <v>0</v>
      </c>
      <c r="R7634">
        <v>13156</v>
      </c>
      <c r="S7634" s="56">
        <f>IF(SUMIFS(SolCotizacion!$P:$P,SolCotizacion!$E:$E,$G7634,SolCotizacion!$K:$K,$I7634)&gt;499,4%,0)</f>
        <v>0</v>
      </c>
    </row>
    <row r="7635" spans="1:19" hidden="1">
      <c r="A7635" t="s">
        <v>9037</v>
      </c>
      <c r="B7635" t="s">
        <v>5595</v>
      </c>
      <c r="C7635">
        <v>152</v>
      </c>
      <c r="D7635" t="s">
        <v>113</v>
      </c>
      <c r="E7635" t="s">
        <v>10238</v>
      </c>
      <c r="F7635" t="s">
        <v>254</v>
      </c>
      <c r="G7635" t="s">
        <v>187</v>
      </c>
      <c r="H7635">
        <v>5</v>
      </c>
      <c r="I7635">
        <v>2</v>
      </c>
      <c r="J7635" t="s">
        <v>127</v>
      </c>
      <c r="K7635" t="s">
        <v>31</v>
      </c>
      <c r="L7635" t="s">
        <v>323</v>
      </c>
      <c r="M7635" s="53">
        <v>0.04</v>
      </c>
      <c r="N7635" s="52">
        <v>58471.517874000005</v>
      </c>
      <c r="O7635" s="52">
        <v>55783.720146000007</v>
      </c>
      <c r="P7635">
        <v>1</v>
      </c>
      <c r="Q7635">
        <f>IF(SUMIFS(SolCotizacion!$P:$P,SolCotizacion!$E:$E,$G7635,SolCotizacion!$K:$K,$I7635)&gt;499,1,0)</f>
        <v>0</v>
      </c>
      <c r="R7635">
        <v>13157</v>
      </c>
      <c r="S7635" s="56">
        <f>IF(SUMIFS(SolCotizacion!$P:$P,SolCotizacion!$E:$E,$G7635,SolCotizacion!$K:$K,$I7635)&gt;499,4%,0)</f>
        <v>0</v>
      </c>
    </row>
    <row r="7636" spans="1:19" hidden="1">
      <c r="A7636" t="s">
        <v>9038</v>
      </c>
      <c r="B7636" t="s">
        <v>5597</v>
      </c>
      <c r="C7636">
        <v>153</v>
      </c>
      <c r="D7636" t="s">
        <v>113</v>
      </c>
      <c r="E7636" t="s">
        <v>10239</v>
      </c>
      <c r="F7636" t="s">
        <v>254</v>
      </c>
      <c r="G7636" t="s">
        <v>187</v>
      </c>
      <c r="H7636">
        <v>5</v>
      </c>
      <c r="I7636">
        <v>3</v>
      </c>
      <c r="J7636" t="s">
        <v>127</v>
      </c>
      <c r="K7636" t="s">
        <v>31</v>
      </c>
      <c r="L7636" t="s">
        <v>323</v>
      </c>
      <c r="M7636" s="53">
        <v>0.04</v>
      </c>
      <c r="N7636" s="52">
        <v>86225.152860000002</v>
      </c>
      <c r="O7636" s="52">
        <v>83499.508708000008</v>
      </c>
      <c r="P7636">
        <v>1</v>
      </c>
      <c r="Q7636">
        <f>IF(SUMIFS(SolCotizacion!$P:$P,SolCotizacion!$E:$E,$G7636,SolCotizacion!$K:$K,$I7636)&gt;499,1,0)</f>
        <v>0</v>
      </c>
      <c r="R7636">
        <v>13158</v>
      </c>
      <c r="S7636" s="56">
        <f>IF(SUMIFS(SolCotizacion!$P:$P,SolCotizacion!$E:$E,$G7636,SolCotizacion!$K:$K,$I7636)&gt;499,4%,0)</f>
        <v>0</v>
      </c>
    </row>
    <row r="7637" spans="1:19" hidden="1">
      <c r="A7637" t="s">
        <v>9039</v>
      </c>
      <c r="B7637" t="s">
        <v>5599</v>
      </c>
      <c r="C7637">
        <v>154</v>
      </c>
      <c r="D7637" t="s">
        <v>113</v>
      </c>
      <c r="E7637" t="s">
        <v>10240</v>
      </c>
      <c r="F7637" t="s">
        <v>255</v>
      </c>
      <c r="G7637" t="s">
        <v>188</v>
      </c>
      <c r="H7637">
        <v>5</v>
      </c>
      <c r="I7637">
        <v>1</v>
      </c>
      <c r="J7637" t="s">
        <v>127</v>
      </c>
      <c r="K7637" t="s">
        <v>31</v>
      </c>
      <c r="L7637" t="s">
        <v>323</v>
      </c>
      <c r="M7637" s="53">
        <v>0.04</v>
      </c>
      <c r="N7637" s="52">
        <v>38835.435254000004</v>
      </c>
      <c r="O7637" s="52">
        <v>37483.178809999998</v>
      </c>
      <c r="P7637">
        <v>1</v>
      </c>
      <c r="Q7637">
        <f>IF(SUMIFS(SolCotizacion!$P:$P,SolCotizacion!$E:$E,$G7637,SolCotizacion!$K:$K,$I7637)&gt;499,1,0)</f>
        <v>0</v>
      </c>
      <c r="R7637">
        <v>13159</v>
      </c>
      <c r="S7637" s="56">
        <f>IF(SUMIFS(SolCotizacion!$P:$P,SolCotizacion!$E:$E,$G7637,SolCotizacion!$K:$K,$I7637)&gt;499,4%,0)</f>
        <v>0</v>
      </c>
    </row>
    <row r="7638" spans="1:19" hidden="1">
      <c r="A7638" t="s">
        <v>9040</v>
      </c>
      <c r="B7638" t="s">
        <v>5601</v>
      </c>
      <c r="C7638">
        <v>155</v>
      </c>
      <c r="D7638" t="s">
        <v>113</v>
      </c>
      <c r="E7638" t="s">
        <v>10241</v>
      </c>
      <c r="F7638" t="s">
        <v>255</v>
      </c>
      <c r="G7638" t="s">
        <v>188</v>
      </c>
      <c r="H7638">
        <v>5</v>
      </c>
      <c r="I7638">
        <v>2</v>
      </c>
      <c r="J7638" t="s">
        <v>127</v>
      </c>
      <c r="K7638" t="s">
        <v>31</v>
      </c>
      <c r="L7638" t="s">
        <v>323</v>
      </c>
      <c r="M7638" s="53">
        <v>0.04</v>
      </c>
      <c r="N7638" s="52">
        <v>44440.379214000008</v>
      </c>
      <c r="O7638" s="52">
        <v>43070.994890000002</v>
      </c>
      <c r="P7638">
        <v>1</v>
      </c>
      <c r="Q7638">
        <f>IF(SUMIFS(SolCotizacion!$P:$P,SolCotizacion!$E:$E,$G7638,SolCotizacion!$K:$K,$I7638)&gt;499,1,0)</f>
        <v>0</v>
      </c>
      <c r="R7638">
        <v>13160</v>
      </c>
      <c r="S7638" s="56">
        <f>IF(SUMIFS(SolCotizacion!$P:$P,SolCotizacion!$E:$E,$G7638,SolCotizacion!$K:$K,$I7638)&gt;499,4%,0)</f>
        <v>0</v>
      </c>
    </row>
    <row r="7639" spans="1:19" hidden="1">
      <c r="A7639" t="s">
        <v>9041</v>
      </c>
      <c r="B7639" t="s">
        <v>5603</v>
      </c>
      <c r="C7639">
        <v>156</v>
      </c>
      <c r="D7639" t="s">
        <v>113</v>
      </c>
      <c r="E7639" t="s">
        <v>10242</v>
      </c>
      <c r="F7639" t="s">
        <v>255</v>
      </c>
      <c r="G7639" t="s">
        <v>188</v>
      </c>
      <c r="H7639">
        <v>5</v>
      </c>
      <c r="I7639">
        <v>3</v>
      </c>
      <c r="J7639" t="s">
        <v>127</v>
      </c>
      <c r="K7639" t="s">
        <v>31</v>
      </c>
      <c r="L7639" t="s">
        <v>323</v>
      </c>
      <c r="M7639" s="53">
        <v>0.04</v>
      </c>
      <c r="N7639" s="52">
        <v>71769.407863999993</v>
      </c>
      <c r="O7639" s="52">
        <v>70382.864706000008</v>
      </c>
      <c r="P7639">
        <v>1</v>
      </c>
      <c r="Q7639">
        <f>IF(SUMIFS(SolCotizacion!$P:$P,SolCotizacion!$E:$E,$G7639,SolCotizacion!$K:$K,$I7639)&gt;499,1,0)</f>
        <v>0</v>
      </c>
      <c r="R7639">
        <v>13161</v>
      </c>
      <c r="S7639" s="56">
        <f>IF(SUMIFS(SolCotizacion!$P:$P,SolCotizacion!$E:$E,$G7639,SolCotizacion!$K:$K,$I7639)&gt;499,4%,0)</f>
        <v>0</v>
      </c>
    </row>
    <row r="7640" spans="1:19" hidden="1">
      <c r="A7640" t="s">
        <v>9042</v>
      </c>
      <c r="B7640" t="s">
        <v>5605</v>
      </c>
      <c r="C7640">
        <v>157</v>
      </c>
      <c r="D7640" t="s">
        <v>113</v>
      </c>
      <c r="E7640" t="s">
        <v>10243</v>
      </c>
      <c r="F7640" t="s">
        <v>256</v>
      </c>
      <c r="G7640" t="s">
        <v>189</v>
      </c>
      <c r="H7640">
        <v>5</v>
      </c>
      <c r="I7640">
        <v>1</v>
      </c>
      <c r="J7640" t="s">
        <v>127</v>
      </c>
      <c r="K7640" t="s">
        <v>31</v>
      </c>
      <c r="L7640" t="s">
        <v>323</v>
      </c>
      <c r="M7640" s="53">
        <v>0.04</v>
      </c>
      <c r="N7640" s="52">
        <v>103020.32895000001</v>
      </c>
      <c r="O7640" s="52">
        <v>96940.973668000006</v>
      </c>
      <c r="P7640">
        <v>1</v>
      </c>
      <c r="Q7640">
        <f>IF(SUMIFS(SolCotizacion!$P:$P,SolCotizacion!$E:$E,$G7640,SolCotizacion!$K:$K,$I7640)&gt;499,1,0)</f>
        <v>0</v>
      </c>
      <c r="R7640">
        <v>13162</v>
      </c>
      <c r="S7640" s="56">
        <f>IF(SUMIFS(SolCotizacion!$P:$P,SolCotizacion!$E:$E,$G7640,SolCotizacion!$K:$K,$I7640)&gt;499,4%,0)</f>
        <v>0</v>
      </c>
    </row>
    <row r="7641" spans="1:19" hidden="1">
      <c r="A7641" t="s">
        <v>9043</v>
      </c>
      <c r="B7641" t="s">
        <v>5607</v>
      </c>
      <c r="C7641">
        <v>158</v>
      </c>
      <c r="D7641" t="s">
        <v>113</v>
      </c>
      <c r="E7641" t="s">
        <v>10244</v>
      </c>
      <c r="F7641" t="s">
        <v>256</v>
      </c>
      <c r="G7641" t="s">
        <v>189</v>
      </c>
      <c r="H7641">
        <v>5</v>
      </c>
      <c r="I7641">
        <v>2</v>
      </c>
      <c r="J7641" t="s">
        <v>127</v>
      </c>
      <c r="K7641" t="s">
        <v>31</v>
      </c>
      <c r="L7641" t="s">
        <v>323</v>
      </c>
      <c r="M7641" s="53">
        <v>0.04</v>
      </c>
      <c r="N7641" s="52">
        <v>109758.35439800001</v>
      </c>
      <c r="O7641" s="52">
        <v>103598.405218</v>
      </c>
      <c r="P7641">
        <v>1</v>
      </c>
      <c r="Q7641">
        <f>IF(SUMIFS(SolCotizacion!$P:$P,SolCotizacion!$E:$E,$G7641,SolCotizacion!$K:$K,$I7641)&gt;499,1,0)</f>
        <v>0</v>
      </c>
      <c r="R7641">
        <v>13163</v>
      </c>
      <c r="S7641" s="56">
        <f>IF(SUMIFS(SolCotizacion!$P:$P,SolCotizacion!$E:$E,$G7641,SolCotizacion!$K:$K,$I7641)&gt;499,4%,0)</f>
        <v>0</v>
      </c>
    </row>
    <row r="7642" spans="1:19" hidden="1">
      <c r="A7642" t="s">
        <v>9044</v>
      </c>
      <c r="B7642" t="s">
        <v>5609</v>
      </c>
      <c r="C7642">
        <v>159</v>
      </c>
      <c r="D7642" t="s">
        <v>113</v>
      </c>
      <c r="E7642" t="s">
        <v>10245</v>
      </c>
      <c r="F7642" t="s">
        <v>256</v>
      </c>
      <c r="G7642" t="s">
        <v>189</v>
      </c>
      <c r="H7642">
        <v>5</v>
      </c>
      <c r="I7642">
        <v>3</v>
      </c>
      <c r="J7642" t="s">
        <v>127</v>
      </c>
      <c r="K7642" t="s">
        <v>31</v>
      </c>
      <c r="L7642" t="s">
        <v>323</v>
      </c>
      <c r="M7642" s="53">
        <v>0.04</v>
      </c>
      <c r="N7642" s="52">
        <v>138220.52644399999</v>
      </c>
      <c r="O7642" s="52">
        <v>131979.942094</v>
      </c>
      <c r="P7642">
        <v>1</v>
      </c>
      <c r="Q7642">
        <f>IF(SUMIFS(SolCotizacion!$P:$P,SolCotizacion!$E:$E,$G7642,SolCotizacion!$K:$K,$I7642)&gt;499,1,0)</f>
        <v>0</v>
      </c>
      <c r="R7642">
        <v>13164</v>
      </c>
      <c r="S7642" s="56">
        <f>IF(SUMIFS(SolCotizacion!$P:$P,SolCotizacion!$E:$E,$G7642,SolCotizacion!$K:$K,$I7642)&gt;499,4%,0)</f>
        <v>0</v>
      </c>
    </row>
    <row r="7643" spans="1:19" hidden="1">
      <c r="A7643" t="s">
        <v>9045</v>
      </c>
      <c r="B7643" t="s">
        <v>5611</v>
      </c>
      <c r="C7643">
        <v>160</v>
      </c>
      <c r="D7643" t="s">
        <v>113</v>
      </c>
      <c r="E7643" t="s">
        <v>10246</v>
      </c>
      <c r="F7643" t="s">
        <v>257</v>
      </c>
      <c r="G7643" t="s">
        <v>190</v>
      </c>
      <c r="H7643">
        <v>5</v>
      </c>
      <c r="I7643">
        <v>1</v>
      </c>
      <c r="J7643" t="s">
        <v>127</v>
      </c>
      <c r="K7643" t="s">
        <v>31</v>
      </c>
      <c r="L7643" t="s">
        <v>323</v>
      </c>
      <c r="M7643" s="53">
        <v>0.04</v>
      </c>
      <c r="N7643" s="52">
        <v>541658.97986199998</v>
      </c>
      <c r="O7643" s="52">
        <v>517875.31919200002</v>
      </c>
      <c r="P7643">
        <v>1</v>
      </c>
      <c r="Q7643">
        <f>IF(SUMIFS(SolCotizacion!$P:$P,SolCotizacion!$E:$E,$G7643,SolCotizacion!$K:$K,$I7643)&gt;499,1,0)</f>
        <v>0</v>
      </c>
      <c r="R7643">
        <v>13165</v>
      </c>
      <c r="S7643" s="56">
        <f>IF(SUMIFS(SolCotizacion!$P:$P,SolCotizacion!$E:$E,$G7643,SolCotizacion!$K:$K,$I7643)&gt;499,4%,0)</f>
        <v>0</v>
      </c>
    </row>
    <row r="7644" spans="1:19" hidden="1">
      <c r="A7644" t="s">
        <v>9046</v>
      </c>
      <c r="B7644" t="s">
        <v>5613</v>
      </c>
      <c r="C7644">
        <v>161</v>
      </c>
      <c r="D7644" t="s">
        <v>113</v>
      </c>
      <c r="E7644" t="s">
        <v>10247</v>
      </c>
      <c r="F7644" t="s">
        <v>257</v>
      </c>
      <c r="G7644" t="s">
        <v>190</v>
      </c>
      <c r="H7644">
        <v>5</v>
      </c>
      <c r="I7644">
        <v>2</v>
      </c>
      <c r="J7644" t="s">
        <v>127</v>
      </c>
      <c r="K7644" t="s">
        <v>31</v>
      </c>
      <c r="L7644" t="s">
        <v>323</v>
      </c>
      <c r="M7644" s="53">
        <v>0.04</v>
      </c>
      <c r="N7644" s="52">
        <v>557217.17220400006</v>
      </c>
      <c r="O7644" s="52">
        <v>532997.937164</v>
      </c>
      <c r="P7644">
        <v>1</v>
      </c>
      <c r="Q7644">
        <f>IF(SUMIFS(SolCotizacion!$P:$P,SolCotizacion!$E:$E,$G7644,SolCotizacion!$K:$K,$I7644)&gt;499,1,0)</f>
        <v>0</v>
      </c>
      <c r="R7644">
        <v>13166</v>
      </c>
      <c r="S7644" s="56">
        <f>IF(SUMIFS(SolCotizacion!$P:$P,SolCotizacion!$E:$E,$G7644,SolCotizacion!$K:$K,$I7644)&gt;499,4%,0)</f>
        <v>0</v>
      </c>
    </row>
    <row r="7645" spans="1:19" hidden="1">
      <c r="A7645" t="s">
        <v>9047</v>
      </c>
      <c r="B7645" t="s">
        <v>5615</v>
      </c>
      <c r="C7645">
        <v>162</v>
      </c>
      <c r="D7645" t="s">
        <v>113</v>
      </c>
      <c r="E7645" t="s">
        <v>10248</v>
      </c>
      <c r="F7645" t="s">
        <v>257</v>
      </c>
      <c r="G7645" t="s">
        <v>190</v>
      </c>
      <c r="H7645">
        <v>5</v>
      </c>
      <c r="I7645">
        <v>3</v>
      </c>
      <c r="J7645" t="s">
        <v>127</v>
      </c>
      <c r="K7645" t="s">
        <v>31</v>
      </c>
      <c r="L7645" t="s">
        <v>323</v>
      </c>
      <c r="M7645" s="53">
        <v>0.04</v>
      </c>
      <c r="N7645" s="52">
        <v>594499.51114399999</v>
      </c>
      <c r="O7645" s="52">
        <v>569844.67078000004</v>
      </c>
      <c r="P7645">
        <v>1</v>
      </c>
      <c r="Q7645">
        <f>IF(SUMIFS(SolCotizacion!$P:$P,SolCotizacion!$E:$E,$G7645,SolCotizacion!$K:$K,$I7645)&gt;499,1,0)</f>
        <v>0</v>
      </c>
      <c r="R7645">
        <v>13167</v>
      </c>
      <c r="S7645" s="56">
        <f>IF(SUMIFS(SolCotizacion!$P:$P,SolCotizacion!$E:$E,$G7645,SolCotizacion!$K:$K,$I7645)&gt;499,4%,0)</f>
        <v>0</v>
      </c>
    </row>
    <row r="7646" spans="1:19" hidden="1">
      <c r="A7646" t="s">
        <v>9048</v>
      </c>
      <c r="B7646" t="s">
        <v>5617</v>
      </c>
      <c r="C7646">
        <v>163</v>
      </c>
      <c r="D7646" t="s">
        <v>113</v>
      </c>
      <c r="E7646" t="s">
        <v>10249</v>
      </c>
      <c r="F7646" t="s">
        <v>258</v>
      </c>
      <c r="G7646" t="s">
        <v>191</v>
      </c>
      <c r="H7646">
        <v>5</v>
      </c>
      <c r="I7646">
        <v>1</v>
      </c>
      <c r="J7646" t="s">
        <v>127</v>
      </c>
      <c r="K7646" t="s">
        <v>31</v>
      </c>
      <c r="L7646" t="s">
        <v>323</v>
      </c>
      <c r="M7646" s="53">
        <v>0.04</v>
      </c>
      <c r="N7646" s="52">
        <v>26280.792076000002</v>
      </c>
      <c r="O7646" s="52">
        <v>25792.595905999999</v>
      </c>
      <c r="P7646">
        <v>1</v>
      </c>
      <c r="Q7646">
        <f>IF(SUMIFS(SolCotizacion!$P:$P,SolCotizacion!$E:$E,$G7646,SolCotizacion!$K:$K,$I7646)&gt;499,1,0)</f>
        <v>0</v>
      </c>
      <c r="R7646">
        <v>13168</v>
      </c>
      <c r="S7646" s="56">
        <f>IF(SUMIFS(SolCotizacion!$P:$P,SolCotizacion!$E:$E,$G7646,SolCotizacion!$K:$K,$I7646)&gt;499,4%,0)</f>
        <v>0</v>
      </c>
    </row>
    <row r="7647" spans="1:19" hidden="1">
      <c r="A7647" t="s">
        <v>9049</v>
      </c>
      <c r="B7647" t="s">
        <v>5619</v>
      </c>
      <c r="C7647">
        <v>164</v>
      </c>
      <c r="D7647" t="s">
        <v>113</v>
      </c>
      <c r="E7647" t="s">
        <v>10250</v>
      </c>
      <c r="F7647" t="s">
        <v>258</v>
      </c>
      <c r="G7647" t="s">
        <v>191</v>
      </c>
      <c r="H7647">
        <v>5</v>
      </c>
      <c r="I7647">
        <v>2</v>
      </c>
      <c r="J7647" t="s">
        <v>127</v>
      </c>
      <c r="K7647" t="s">
        <v>31</v>
      </c>
      <c r="L7647" t="s">
        <v>323</v>
      </c>
      <c r="M7647" s="53">
        <v>0.04</v>
      </c>
      <c r="N7647" s="52">
        <v>31830.452192000001</v>
      </c>
      <c r="O7647" s="52">
        <v>31342.256022000001</v>
      </c>
      <c r="P7647">
        <v>1</v>
      </c>
      <c r="Q7647">
        <f>IF(SUMIFS(SolCotizacion!$P:$P,SolCotizacion!$E:$E,$G7647,SolCotizacion!$K:$K,$I7647)&gt;499,1,0)</f>
        <v>0</v>
      </c>
      <c r="R7647">
        <v>13169</v>
      </c>
      <c r="S7647" s="56">
        <f>IF(SUMIFS(SolCotizacion!$P:$P,SolCotizacion!$E:$E,$G7647,SolCotizacion!$K:$K,$I7647)&gt;499,4%,0)</f>
        <v>0</v>
      </c>
    </row>
    <row r="7648" spans="1:19" hidden="1">
      <c r="A7648" t="s">
        <v>9050</v>
      </c>
      <c r="B7648" t="s">
        <v>5621</v>
      </c>
      <c r="C7648">
        <v>165</v>
      </c>
      <c r="D7648" t="s">
        <v>113</v>
      </c>
      <c r="E7648" t="s">
        <v>10251</v>
      </c>
      <c r="F7648" t="s">
        <v>258</v>
      </c>
      <c r="G7648" t="s">
        <v>191</v>
      </c>
      <c r="H7648">
        <v>5</v>
      </c>
      <c r="I7648">
        <v>3</v>
      </c>
      <c r="J7648" t="s">
        <v>127</v>
      </c>
      <c r="K7648" t="s">
        <v>31</v>
      </c>
      <c r="L7648" t="s">
        <v>323</v>
      </c>
      <c r="M7648" s="53">
        <v>0.04</v>
      </c>
      <c r="N7648" s="52">
        <v>59104.186679999999</v>
      </c>
      <c r="O7648" s="52">
        <v>58616.031781999998</v>
      </c>
      <c r="P7648">
        <v>1</v>
      </c>
      <c r="Q7648">
        <f>IF(SUMIFS(SolCotizacion!$P:$P,SolCotizacion!$E:$E,$G7648,SolCotizacion!$K:$K,$I7648)&gt;499,1,0)</f>
        <v>0</v>
      </c>
      <c r="R7648">
        <v>13170</v>
      </c>
      <c r="S7648" s="56">
        <f>IF(SUMIFS(SolCotizacion!$P:$P,SolCotizacion!$E:$E,$G7648,SolCotizacion!$K:$K,$I7648)&gt;499,4%,0)</f>
        <v>0</v>
      </c>
    </row>
    <row r="7649" spans="1:19" hidden="1">
      <c r="A7649" t="s">
        <v>9051</v>
      </c>
      <c r="B7649" t="s">
        <v>5623</v>
      </c>
      <c r="C7649">
        <v>166</v>
      </c>
      <c r="D7649" t="s">
        <v>113</v>
      </c>
      <c r="E7649" t="s">
        <v>10252</v>
      </c>
      <c r="F7649" t="s">
        <v>259</v>
      </c>
      <c r="G7649" t="s">
        <v>192</v>
      </c>
      <c r="H7649">
        <v>5</v>
      </c>
      <c r="I7649">
        <v>1</v>
      </c>
      <c r="J7649" t="s">
        <v>127</v>
      </c>
      <c r="K7649" t="s">
        <v>31</v>
      </c>
      <c r="L7649" t="s">
        <v>323</v>
      </c>
      <c r="M7649" s="53">
        <v>0.04</v>
      </c>
      <c r="N7649" s="52">
        <v>26280.792076000002</v>
      </c>
      <c r="O7649" s="52">
        <v>25792.595905999999</v>
      </c>
      <c r="P7649">
        <v>1</v>
      </c>
      <c r="Q7649">
        <f>IF(SUMIFS(SolCotizacion!$P:$P,SolCotizacion!$E:$E,$G7649,SolCotizacion!$K:$K,$I7649)&gt;499,1,0)</f>
        <v>0</v>
      </c>
      <c r="R7649">
        <v>13171</v>
      </c>
      <c r="S7649" s="56">
        <f>IF(SUMIFS(SolCotizacion!$P:$P,SolCotizacion!$E:$E,$G7649,SolCotizacion!$K:$K,$I7649)&gt;499,4%,0)</f>
        <v>0</v>
      </c>
    </row>
    <row r="7650" spans="1:19" hidden="1">
      <c r="A7650" t="s">
        <v>9052</v>
      </c>
      <c r="B7650" t="s">
        <v>5625</v>
      </c>
      <c r="C7650">
        <v>167</v>
      </c>
      <c r="D7650" t="s">
        <v>113</v>
      </c>
      <c r="E7650" t="s">
        <v>10253</v>
      </c>
      <c r="F7650" t="s">
        <v>259</v>
      </c>
      <c r="G7650" t="s">
        <v>192</v>
      </c>
      <c r="H7650">
        <v>5</v>
      </c>
      <c r="I7650">
        <v>2</v>
      </c>
      <c r="J7650" t="s">
        <v>127</v>
      </c>
      <c r="K7650" t="s">
        <v>31</v>
      </c>
      <c r="L7650" t="s">
        <v>323</v>
      </c>
      <c r="M7650" s="53">
        <v>0.04</v>
      </c>
      <c r="N7650" s="52">
        <v>31830.452192000001</v>
      </c>
      <c r="O7650" s="52">
        <v>31342.256022000001</v>
      </c>
      <c r="P7650">
        <v>1</v>
      </c>
      <c r="Q7650">
        <f>IF(SUMIFS(SolCotizacion!$P:$P,SolCotizacion!$E:$E,$G7650,SolCotizacion!$K:$K,$I7650)&gt;499,1,0)</f>
        <v>0</v>
      </c>
      <c r="R7650">
        <v>13172</v>
      </c>
      <c r="S7650" s="56">
        <f>IF(SUMIFS(SolCotizacion!$P:$P,SolCotizacion!$E:$E,$G7650,SolCotizacion!$K:$K,$I7650)&gt;499,4%,0)</f>
        <v>0</v>
      </c>
    </row>
    <row r="7651" spans="1:19" hidden="1">
      <c r="A7651" t="s">
        <v>9053</v>
      </c>
      <c r="B7651" t="s">
        <v>5627</v>
      </c>
      <c r="C7651">
        <v>168</v>
      </c>
      <c r="D7651" t="s">
        <v>113</v>
      </c>
      <c r="E7651" t="s">
        <v>10254</v>
      </c>
      <c r="F7651" t="s">
        <v>259</v>
      </c>
      <c r="G7651" t="s">
        <v>192</v>
      </c>
      <c r="H7651">
        <v>5</v>
      </c>
      <c r="I7651">
        <v>3</v>
      </c>
      <c r="J7651" t="s">
        <v>127</v>
      </c>
      <c r="K7651" t="s">
        <v>31</v>
      </c>
      <c r="L7651" t="s">
        <v>323</v>
      </c>
      <c r="M7651" s="53">
        <v>0.04</v>
      </c>
      <c r="N7651" s="52">
        <v>59104.186679999999</v>
      </c>
      <c r="O7651" s="52">
        <v>58616.031781999998</v>
      </c>
      <c r="P7651">
        <v>1</v>
      </c>
      <c r="Q7651">
        <f>IF(SUMIFS(SolCotizacion!$P:$P,SolCotizacion!$E:$E,$G7651,SolCotizacion!$K:$K,$I7651)&gt;499,1,0)</f>
        <v>0</v>
      </c>
      <c r="R7651">
        <v>13173</v>
      </c>
      <c r="S7651" s="56">
        <f>IF(SUMIFS(SolCotizacion!$P:$P,SolCotizacion!$E:$E,$G7651,SolCotizacion!$K:$K,$I7651)&gt;499,4%,0)</f>
        <v>0</v>
      </c>
    </row>
    <row r="7652" spans="1:19" hidden="1">
      <c r="A7652" t="s">
        <v>9054</v>
      </c>
      <c r="B7652" t="s">
        <v>5629</v>
      </c>
      <c r="C7652">
        <v>169</v>
      </c>
      <c r="D7652" t="s">
        <v>113</v>
      </c>
      <c r="E7652" t="s">
        <v>10255</v>
      </c>
      <c r="F7652" t="s">
        <v>260</v>
      </c>
      <c r="G7652" t="s">
        <v>193</v>
      </c>
      <c r="H7652">
        <v>5</v>
      </c>
      <c r="I7652">
        <v>1</v>
      </c>
      <c r="J7652" t="s">
        <v>127</v>
      </c>
      <c r="K7652" t="s">
        <v>31</v>
      </c>
      <c r="L7652" t="s">
        <v>323</v>
      </c>
      <c r="M7652" s="53">
        <v>0.04</v>
      </c>
      <c r="N7652" s="52">
        <v>1412214.5896320001</v>
      </c>
      <c r="O7652" s="52">
        <v>1208867.8170800002</v>
      </c>
      <c r="P7652">
        <v>1</v>
      </c>
      <c r="Q7652">
        <f>IF(SUMIFS(SolCotizacion!$P:$P,SolCotizacion!$E:$E,$G7652,SolCotizacion!$K:$K,$I7652)&gt;499,1,0)</f>
        <v>0</v>
      </c>
      <c r="R7652">
        <v>13174</v>
      </c>
      <c r="S7652" s="56">
        <f>IF(SUMIFS(SolCotizacion!$P:$P,SolCotizacion!$E:$E,$G7652,SolCotizacion!$K:$K,$I7652)&gt;499,4%,0)</f>
        <v>0</v>
      </c>
    </row>
    <row r="7653" spans="1:19" hidden="1">
      <c r="A7653" t="s">
        <v>9055</v>
      </c>
      <c r="B7653" t="s">
        <v>5631</v>
      </c>
      <c r="C7653">
        <v>170</v>
      </c>
      <c r="D7653" t="s">
        <v>113</v>
      </c>
      <c r="E7653" t="s">
        <v>10256</v>
      </c>
      <c r="F7653" t="s">
        <v>260</v>
      </c>
      <c r="G7653" t="s">
        <v>193</v>
      </c>
      <c r="H7653">
        <v>5</v>
      </c>
      <c r="I7653">
        <v>2</v>
      </c>
      <c r="J7653" t="s">
        <v>127</v>
      </c>
      <c r="K7653" t="s">
        <v>31</v>
      </c>
      <c r="L7653" t="s">
        <v>323</v>
      </c>
      <c r="M7653" s="53">
        <v>0.04</v>
      </c>
      <c r="N7653" s="52">
        <v>1440461.1877040002</v>
      </c>
      <c r="O7653" s="52">
        <v>1233382.270736</v>
      </c>
      <c r="P7653">
        <v>1</v>
      </c>
      <c r="Q7653">
        <f>IF(SUMIFS(SolCotizacion!$P:$P,SolCotizacion!$E:$E,$G7653,SolCotizacion!$K:$K,$I7653)&gt;499,1,0)</f>
        <v>0</v>
      </c>
      <c r="R7653">
        <v>13175</v>
      </c>
      <c r="S7653" s="56">
        <f>IF(SUMIFS(SolCotizacion!$P:$P,SolCotizacion!$E:$E,$G7653,SolCotizacion!$K:$K,$I7653)&gt;499,4%,0)</f>
        <v>0</v>
      </c>
    </row>
    <row r="7654" spans="1:19" hidden="1">
      <c r="A7654" t="s">
        <v>9056</v>
      </c>
      <c r="B7654" t="s">
        <v>5633</v>
      </c>
      <c r="C7654">
        <v>171</v>
      </c>
      <c r="D7654" t="s">
        <v>113</v>
      </c>
      <c r="E7654" t="s">
        <v>10257</v>
      </c>
      <c r="F7654" t="s">
        <v>260</v>
      </c>
      <c r="G7654" t="s">
        <v>193</v>
      </c>
      <c r="H7654">
        <v>5</v>
      </c>
      <c r="I7654">
        <v>3</v>
      </c>
      <c r="J7654" t="s">
        <v>127</v>
      </c>
      <c r="K7654" t="s">
        <v>31</v>
      </c>
      <c r="L7654" t="s">
        <v>323</v>
      </c>
      <c r="M7654" s="53">
        <v>0.04</v>
      </c>
      <c r="N7654" s="52">
        <v>1490431.8601480001</v>
      </c>
      <c r="O7654" s="52">
        <v>1279620.7884460001</v>
      </c>
      <c r="P7654">
        <v>1</v>
      </c>
      <c r="Q7654">
        <f>IF(SUMIFS(SolCotizacion!$P:$P,SolCotizacion!$E:$E,$G7654,SolCotizacion!$K:$K,$I7654)&gt;499,1,0)</f>
        <v>0</v>
      </c>
      <c r="R7654">
        <v>13176</v>
      </c>
      <c r="S7654" s="56">
        <f>IF(SUMIFS(SolCotizacion!$P:$P,SolCotizacion!$E:$E,$G7654,SolCotizacion!$K:$K,$I7654)&gt;499,4%,0)</f>
        <v>0</v>
      </c>
    </row>
    <row r="7655" spans="1:19" hidden="1">
      <c r="A7655" t="s">
        <v>9057</v>
      </c>
      <c r="B7655" t="s">
        <v>1058</v>
      </c>
      <c r="C7655">
        <v>1</v>
      </c>
      <c r="D7655" t="s">
        <v>88</v>
      </c>
      <c r="E7655" t="s">
        <v>10258</v>
      </c>
      <c r="F7655" t="s">
        <v>261</v>
      </c>
      <c r="G7655" t="s">
        <v>261</v>
      </c>
      <c r="H7655">
        <v>6</v>
      </c>
      <c r="I7655">
        <v>1</v>
      </c>
      <c r="J7655" t="s">
        <v>84</v>
      </c>
      <c r="K7655" t="s">
        <v>31</v>
      </c>
      <c r="L7655" t="s">
        <v>322</v>
      </c>
      <c r="N7655" s="52">
        <v>2129855.42172</v>
      </c>
      <c r="O7655" s="52">
        <v>2069002.4095920003</v>
      </c>
      <c r="P7655">
        <v>1</v>
      </c>
      <c r="Q7655">
        <v>1</v>
      </c>
      <c r="R7655">
        <v>13177</v>
      </c>
    </row>
    <row r="7656" spans="1:19" hidden="1">
      <c r="A7656" t="s">
        <v>9058</v>
      </c>
      <c r="B7656" t="s">
        <v>1059</v>
      </c>
      <c r="C7656">
        <v>2</v>
      </c>
      <c r="D7656" t="s">
        <v>88</v>
      </c>
      <c r="E7656" t="s">
        <v>10259</v>
      </c>
      <c r="F7656" t="s">
        <v>261</v>
      </c>
      <c r="G7656" t="s">
        <v>261</v>
      </c>
      <c r="H7656">
        <v>6</v>
      </c>
      <c r="I7656">
        <v>2</v>
      </c>
      <c r="J7656" t="s">
        <v>84</v>
      </c>
      <c r="K7656" t="s">
        <v>31</v>
      </c>
      <c r="L7656" t="s">
        <v>322</v>
      </c>
      <c r="N7656" s="52">
        <v>2129855.42172</v>
      </c>
      <c r="O7656" s="52">
        <v>2069002.4095920003</v>
      </c>
      <c r="P7656">
        <v>1</v>
      </c>
      <c r="Q7656">
        <v>1</v>
      </c>
      <c r="R7656">
        <v>13179</v>
      </c>
    </row>
    <row r="7657" spans="1:19" hidden="1">
      <c r="A7657" t="s">
        <v>9059</v>
      </c>
      <c r="B7657" t="s">
        <v>1060</v>
      </c>
      <c r="C7657">
        <v>3</v>
      </c>
      <c r="D7657" t="s">
        <v>88</v>
      </c>
      <c r="E7657" t="s">
        <v>10260</v>
      </c>
      <c r="F7657" t="s">
        <v>261</v>
      </c>
      <c r="G7657" t="s">
        <v>261</v>
      </c>
      <c r="H7657">
        <v>6</v>
      </c>
      <c r="I7657">
        <v>3</v>
      </c>
      <c r="J7657" t="s">
        <v>84</v>
      </c>
      <c r="K7657" t="s">
        <v>31</v>
      </c>
      <c r="L7657" t="s">
        <v>322</v>
      </c>
      <c r="N7657" s="52">
        <v>2129855.42172</v>
      </c>
      <c r="O7657" s="52">
        <v>2069002.4095920003</v>
      </c>
      <c r="P7657">
        <v>1</v>
      </c>
      <c r="Q7657">
        <v>1</v>
      </c>
      <c r="R7657">
        <v>13181</v>
      </c>
    </row>
    <row r="7658" spans="1:19" hidden="1">
      <c r="A7658" t="s">
        <v>9060</v>
      </c>
      <c r="B7658" t="s">
        <v>1061</v>
      </c>
      <c r="C7658">
        <v>4</v>
      </c>
      <c r="D7658" t="s">
        <v>88</v>
      </c>
      <c r="E7658" t="s">
        <v>10261</v>
      </c>
      <c r="F7658" t="s">
        <v>262</v>
      </c>
      <c r="G7658" t="s">
        <v>262</v>
      </c>
      <c r="H7658">
        <v>6</v>
      </c>
      <c r="I7658">
        <v>1</v>
      </c>
      <c r="J7658" t="s">
        <v>84</v>
      </c>
      <c r="K7658" t="s">
        <v>31</v>
      </c>
      <c r="L7658" t="s">
        <v>322</v>
      </c>
      <c r="N7658" s="52">
        <v>2916887.7108048</v>
      </c>
      <c r="O7658" s="52">
        <v>2880375.9036384006</v>
      </c>
      <c r="P7658">
        <v>1</v>
      </c>
      <c r="Q7658">
        <v>1</v>
      </c>
      <c r="R7658">
        <v>13183</v>
      </c>
    </row>
    <row r="7659" spans="1:19" hidden="1">
      <c r="A7659" t="s">
        <v>9061</v>
      </c>
      <c r="B7659" t="s">
        <v>1062</v>
      </c>
      <c r="C7659">
        <v>5</v>
      </c>
      <c r="D7659" t="s">
        <v>88</v>
      </c>
      <c r="E7659" t="s">
        <v>10262</v>
      </c>
      <c r="F7659" t="s">
        <v>262</v>
      </c>
      <c r="G7659" t="s">
        <v>262</v>
      </c>
      <c r="H7659">
        <v>6</v>
      </c>
      <c r="I7659">
        <v>2</v>
      </c>
      <c r="J7659" t="s">
        <v>84</v>
      </c>
      <c r="K7659" t="s">
        <v>31</v>
      </c>
      <c r="L7659" t="s">
        <v>322</v>
      </c>
      <c r="N7659" s="52">
        <v>2916887.7108048</v>
      </c>
      <c r="O7659" s="52">
        <v>2880375.9036384006</v>
      </c>
      <c r="P7659">
        <v>1</v>
      </c>
      <c r="Q7659">
        <v>1</v>
      </c>
      <c r="R7659">
        <v>13185</v>
      </c>
    </row>
    <row r="7660" spans="1:19" hidden="1">
      <c r="A7660" t="s">
        <v>9062</v>
      </c>
      <c r="B7660" t="s">
        <v>1063</v>
      </c>
      <c r="C7660">
        <v>6</v>
      </c>
      <c r="D7660" t="s">
        <v>88</v>
      </c>
      <c r="E7660" t="s">
        <v>10263</v>
      </c>
      <c r="F7660" t="s">
        <v>262</v>
      </c>
      <c r="G7660" t="s">
        <v>262</v>
      </c>
      <c r="H7660">
        <v>6</v>
      </c>
      <c r="I7660">
        <v>3</v>
      </c>
      <c r="J7660" t="s">
        <v>84</v>
      </c>
      <c r="K7660" t="s">
        <v>31</v>
      </c>
      <c r="L7660" t="s">
        <v>322</v>
      </c>
      <c r="N7660" s="52">
        <v>2916887.7108048</v>
      </c>
      <c r="O7660" s="52">
        <v>2880375.9036384006</v>
      </c>
      <c r="P7660">
        <v>1</v>
      </c>
      <c r="Q7660">
        <v>1</v>
      </c>
      <c r="R7660">
        <v>13187</v>
      </c>
    </row>
    <row r="7661" spans="1:19" hidden="1">
      <c r="A7661" t="s">
        <v>9063</v>
      </c>
      <c r="B7661" t="s">
        <v>1064</v>
      </c>
      <c r="C7661">
        <v>7</v>
      </c>
      <c r="D7661" t="s">
        <v>88</v>
      </c>
      <c r="E7661" t="s">
        <v>10264</v>
      </c>
      <c r="F7661" t="s">
        <v>263</v>
      </c>
      <c r="G7661" t="s">
        <v>263</v>
      </c>
      <c r="H7661">
        <v>6</v>
      </c>
      <c r="I7661">
        <v>1</v>
      </c>
      <c r="J7661" t="s">
        <v>84</v>
      </c>
      <c r="K7661" t="s">
        <v>31</v>
      </c>
      <c r="L7661" t="s">
        <v>322</v>
      </c>
      <c r="N7661" s="52">
        <v>8478853.0120176002</v>
      </c>
      <c r="O7661" s="52">
        <v>8478853.0120176002</v>
      </c>
      <c r="P7661">
        <v>1</v>
      </c>
      <c r="Q7661">
        <v>1</v>
      </c>
      <c r="R7661">
        <v>13189</v>
      </c>
    </row>
    <row r="7662" spans="1:19" hidden="1">
      <c r="A7662" t="s">
        <v>9064</v>
      </c>
      <c r="B7662" t="s">
        <v>1065</v>
      </c>
      <c r="C7662">
        <v>8</v>
      </c>
      <c r="D7662" t="s">
        <v>88</v>
      </c>
      <c r="E7662" t="s">
        <v>10265</v>
      </c>
      <c r="F7662" t="s">
        <v>263</v>
      </c>
      <c r="G7662" t="s">
        <v>263</v>
      </c>
      <c r="H7662">
        <v>6</v>
      </c>
      <c r="I7662">
        <v>2</v>
      </c>
      <c r="J7662" t="s">
        <v>84</v>
      </c>
      <c r="K7662" t="s">
        <v>31</v>
      </c>
      <c r="L7662" t="s">
        <v>322</v>
      </c>
      <c r="N7662" s="52">
        <v>8478853.0120176002</v>
      </c>
      <c r="O7662" s="52">
        <v>8478853.0120176002</v>
      </c>
      <c r="P7662">
        <v>1</v>
      </c>
      <c r="Q7662">
        <v>1</v>
      </c>
      <c r="R7662">
        <v>13191</v>
      </c>
    </row>
    <row r="7663" spans="1:19" hidden="1">
      <c r="A7663" t="s">
        <v>9065</v>
      </c>
      <c r="B7663" t="s">
        <v>1066</v>
      </c>
      <c r="C7663">
        <v>9</v>
      </c>
      <c r="D7663" t="s">
        <v>88</v>
      </c>
      <c r="E7663" t="s">
        <v>10266</v>
      </c>
      <c r="F7663" t="s">
        <v>263</v>
      </c>
      <c r="G7663" t="s">
        <v>263</v>
      </c>
      <c r="H7663">
        <v>6</v>
      </c>
      <c r="I7663">
        <v>3</v>
      </c>
      <c r="J7663" t="s">
        <v>84</v>
      </c>
      <c r="K7663" t="s">
        <v>31</v>
      </c>
      <c r="L7663" t="s">
        <v>322</v>
      </c>
      <c r="N7663" s="52">
        <v>8478853.0120176002</v>
      </c>
      <c r="O7663" s="52">
        <v>8478853.0120176002</v>
      </c>
      <c r="P7663">
        <v>1</v>
      </c>
      <c r="Q7663">
        <v>1</v>
      </c>
      <c r="R7663">
        <v>13193</v>
      </c>
    </row>
    <row r="7664" spans="1:19" hidden="1">
      <c r="A7664" t="s">
        <v>9066</v>
      </c>
      <c r="B7664" t="s">
        <v>1067</v>
      </c>
      <c r="C7664">
        <v>10</v>
      </c>
      <c r="D7664" t="s">
        <v>88</v>
      </c>
      <c r="E7664" t="s">
        <v>10267</v>
      </c>
      <c r="F7664" t="s">
        <v>264</v>
      </c>
      <c r="G7664" t="s">
        <v>264</v>
      </c>
      <c r="H7664">
        <v>6</v>
      </c>
      <c r="I7664">
        <v>1</v>
      </c>
      <c r="J7664" t="s">
        <v>84</v>
      </c>
      <c r="K7664" t="s">
        <v>31</v>
      </c>
      <c r="L7664" t="s">
        <v>322</v>
      </c>
      <c r="N7664" s="52">
        <v>3273892.0481807999</v>
      </c>
      <c r="O7664" s="52">
        <v>3042650.6024256004</v>
      </c>
      <c r="P7664">
        <v>1</v>
      </c>
      <c r="Q7664">
        <v>1</v>
      </c>
      <c r="R7664">
        <v>13195</v>
      </c>
    </row>
    <row r="7665" spans="1:18" hidden="1">
      <c r="A7665" t="s">
        <v>9067</v>
      </c>
      <c r="B7665" t="s">
        <v>1068</v>
      </c>
      <c r="C7665">
        <v>11</v>
      </c>
      <c r="D7665" t="s">
        <v>88</v>
      </c>
      <c r="E7665" t="s">
        <v>10268</v>
      </c>
      <c r="F7665" t="s">
        <v>264</v>
      </c>
      <c r="G7665" t="s">
        <v>264</v>
      </c>
      <c r="H7665">
        <v>6</v>
      </c>
      <c r="I7665">
        <v>2</v>
      </c>
      <c r="J7665" t="s">
        <v>84</v>
      </c>
      <c r="K7665" t="s">
        <v>31</v>
      </c>
      <c r="L7665" t="s">
        <v>322</v>
      </c>
      <c r="N7665" s="52">
        <v>3273892.0481807999</v>
      </c>
      <c r="O7665" s="52">
        <v>3042650.6024256004</v>
      </c>
      <c r="P7665">
        <v>1</v>
      </c>
      <c r="Q7665">
        <v>1</v>
      </c>
      <c r="R7665">
        <v>13197</v>
      </c>
    </row>
    <row r="7666" spans="1:18" hidden="1">
      <c r="A7666" t="s">
        <v>9068</v>
      </c>
      <c r="B7666" t="s">
        <v>1069</v>
      </c>
      <c r="C7666">
        <v>12</v>
      </c>
      <c r="D7666" t="s">
        <v>88</v>
      </c>
      <c r="E7666" t="s">
        <v>10269</v>
      </c>
      <c r="F7666" t="s">
        <v>264</v>
      </c>
      <c r="G7666" t="s">
        <v>264</v>
      </c>
      <c r="H7666">
        <v>6</v>
      </c>
      <c r="I7666">
        <v>3</v>
      </c>
      <c r="J7666" t="s">
        <v>84</v>
      </c>
      <c r="K7666" t="s">
        <v>31</v>
      </c>
      <c r="L7666" t="s">
        <v>322</v>
      </c>
      <c r="N7666" s="52">
        <v>3273892.0481807999</v>
      </c>
      <c r="O7666" s="52">
        <v>3042650.6024256004</v>
      </c>
      <c r="P7666">
        <v>1</v>
      </c>
      <c r="Q7666">
        <v>1</v>
      </c>
      <c r="R7666">
        <v>13199</v>
      </c>
    </row>
    <row r="7667" spans="1:18" hidden="1">
      <c r="A7667" t="s">
        <v>9069</v>
      </c>
      <c r="B7667" t="s">
        <v>1070</v>
      </c>
      <c r="C7667">
        <v>13</v>
      </c>
      <c r="D7667" t="s">
        <v>88</v>
      </c>
      <c r="E7667" t="s">
        <v>10270</v>
      </c>
      <c r="F7667" t="s">
        <v>265</v>
      </c>
      <c r="G7667" t="s">
        <v>265</v>
      </c>
      <c r="H7667">
        <v>6</v>
      </c>
      <c r="I7667">
        <v>1</v>
      </c>
      <c r="J7667" t="s">
        <v>84</v>
      </c>
      <c r="K7667" t="s">
        <v>31</v>
      </c>
      <c r="L7667" t="s">
        <v>322</v>
      </c>
      <c r="N7667" s="52">
        <v>1755153.0000000002</v>
      </c>
      <c r="O7667" s="52">
        <v>1755153.0000000002</v>
      </c>
      <c r="P7667">
        <v>1</v>
      </c>
      <c r="Q7667">
        <v>1</v>
      </c>
      <c r="R7667">
        <v>13201</v>
      </c>
    </row>
    <row r="7668" spans="1:18" hidden="1">
      <c r="A7668" t="s">
        <v>9070</v>
      </c>
      <c r="B7668" t="s">
        <v>1071</v>
      </c>
      <c r="C7668">
        <v>14</v>
      </c>
      <c r="D7668" t="s">
        <v>88</v>
      </c>
      <c r="E7668" t="s">
        <v>10271</v>
      </c>
      <c r="F7668" t="s">
        <v>265</v>
      </c>
      <c r="G7668" t="s">
        <v>265</v>
      </c>
      <c r="H7668">
        <v>6</v>
      </c>
      <c r="I7668">
        <v>2</v>
      </c>
      <c r="J7668" t="s">
        <v>84</v>
      </c>
      <c r="K7668" t="s">
        <v>31</v>
      </c>
      <c r="L7668" t="s">
        <v>322</v>
      </c>
      <c r="N7668" s="52">
        <v>1755153.0000000002</v>
      </c>
      <c r="O7668" s="52">
        <v>1755153.0000000002</v>
      </c>
      <c r="P7668">
        <v>1</v>
      </c>
      <c r="Q7668">
        <v>1</v>
      </c>
      <c r="R7668">
        <v>13203</v>
      </c>
    </row>
    <row r="7669" spans="1:18" hidden="1">
      <c r="A7669" t="s">
        <v>9071</v>
      </c>
      <c r="B7669" t="s">
        <v>1072</v>
      </c>
      <c r="C7669">
        <v>15</v>
      </c>
      <c r="D7669" t="s">
        <v>88</v>
      </c>
      <c r="E7669" t="s">
        <v>10272</v>
      </c>
      <c r="F7669" t="s">
        <v>265</v>
      </c>
      <c r="G7669" t="s">
        <v>265</v>
      </c>
      <c r="H7669">
        <v>6</v>
      </c>
      <c r="I7669">
        <v>3</v>
      </c>
      <c r="J7669" t="s">
        <v>84</v>
      </c>
      <c r="K7669" t="s">
        <v>31</v>
      </c>
      <c r="L7669" t="s">
        <v>322</v>
      </c>
      <c r="N7669" s="52">
        <v>1755153.0000000002</v>
      </c>
      <c r="O7669" s="52">
        <v>1755153.0000000002</v>
      </c>
      <c r="P7669">
        <v>1</v>
      </c>
      <c r="Q7669">
        <v>1</v>
      </c>
      <c r="R7669">
        <v>13205</v>
      </c>
    </row>
    <row r="7670" spans="1:18" hidden="1">
      <c r="A7670" t="s">
        <v>9072</v>
      </c>
      <c r="B7670" t="s">
        <v>1073</v>
      </c>
      <c r="C7670">
        <v>16</v>
      </c>
      <c r="D7670" t="s">
        <v>88</v>
      </c>
      <c r="E7670" t="s">
        <v>10273</v>
      </c>
      <c r="F7670" t="s">
        <v>266</v>
      </c>
      <c r="G7670" t="s">
        <v>266</v>
      </c>
      <c r="H7670">
        <v>6</v>
      </c>
      <c r="I7670">
        <v>1</v>
      </c>
      <c r="J7670" t="s">
        <v>84</v>
      </c>
      <c r="K7670" t="s">
        <v>31</v>
      </c>
      <c r="L7670" t="s">
        <v>322</v>
      </c>
      <c r="N7670" s="52">
        <v>6241947.0000000009</v>
      </c>
      <c r="O7670" s="52">
        <v>6241947.0000000009</v>
      </c>
      <c r="P7670">
        <v>1</v>
      </c>
      <c r="Q7670">
        <v>1</v>
      </c>
      <c r="R7670">
        <v>13207</v>
      </c>
    </row>
    <row r="7671" spans="1:18" hidden="1">
      <c r="A7671" t="s">
        <v>9073</v>
      </c>
      <c r="B7671" t="s">
        <v>1074</v>
      </c>
      <c r="C7671">
        <v>17</v>
      </c>
      <c r="D7671" t="s">
        <v>88</v>
      </c>
      <c r="E7671" t="s">
        <v>10274</v>
      </c>
      <c r="F7671" t="s">
        <v>266</v>
      </c>
      <c r="G7671" t="s">
        <v>266</v>
      </c>
      <c r="H7671">
        <v>6</v>
      </c>
      <c r="I7671">
        <v>2</v>
      </c>
      <c r="J7671" t="s">
        <v>84</v>
      </c>
      <c r="K7671" t="s">
        <v>31</v>
      </c>
      <c r="L7671" t="s">
        <v>322</v>
      </c>
      <c r="N7671" s="52">
        <v>6241947.0000000009</v>
      </c>
      <c r="O7671" s="52">
        <v>6241947.0000000009</v>
      </c>
      <c r="P7671">
        <v>1</v>
      </c>
      <c r="Q7671">
        <v>1</v>
      </c>
      <c r="R7671">
        <v>13209</v>
      </c>
    </row>
    <row r="7672" spans="1:18" hidden="1">
      <c r="A7672" t="s">
        <v>9074</v>
      </c>
      <c r="B7672" t="s">
        <v>1075</v>
      </c>
      <c r="C7672">
        <v>18</v>
      </c>
      <c r="D7672" t="s">
        <v>88</v>
      </c>
      <c r="E7672" t="s">
        <v>10275</v>
      </c>
      <c r="F7672" t="s">
        <v>266</v>
      </c>
      <c r="G7672" t="s">
        <v>266</v>
      </c>
      <c r="H7672">
        <v>6</v>
      </c>
      <c r="I7672">
        <v>3</v>
      </c>
      <c r="J7672" t="s">
        <v>84</v>
      </c>
      <c r="K7672" t="s">
        <v>31</v>
      </c>
      <c r="L7672" t="s">
        <v>322</v>
      </c>
      <c r="N7672" s="52">
        <v>6241947.0000000009</v>
      </c>
      <c r="O7672" s="52">
        <v>6241947.0000000009</v>
      </c>
      <c r="P7672">
        <v>1</v>
      </c>
      <c r="Q7672">
        <v>1</v>
      </c>
      <c r="R7672">
        <v>13211</v>
      </c>
    </row>
    <row r="7673" spans="1:18" hidden="1">
      <c r="A7673" t="s">
        <v>9075</v>
      </c>
      <c r="B7673" t="s">
        <v>1076</v>
      </c>
      <c r="C7673">
        <v>19</v>
      </c>
      <c r="D7673" t="s">
        <v>88</v>
      </c>
      <c r="E7673" t="s">
        <v>10276</v>
      </c>
      <c r="F7673" t="s">
        <v>267</v>
      </c>
      <c r="G7673" t="s">
        <v>267</v>
      </c>
      <c r="H7673">
        <v>6</v>
      </c>
      <c r="I7673">
        <v>1</v>
      </c>
      <c r="J7673" t="s">
        <v>84</v>
      </c>
      <c r="K7673" t="s">
        <v>31</v>
      </c>
      <c r="L7673" t="s">
        <v>322</v>
      </c>
      <c r="N7673" s="52">
        <v>5006174.4578831997</v>
      </c>
      <c r="O7673" s="52">
        <v>5006174.4578831997</v>
      </c>
      <c r="P7673">
        <v>1</v>
      </c>
      <c r="Q7673">
        <v>1</v>
      </c>
      <c r="R7673">
        <v>13213</v>
      </c>
    </row>
    <row r="7674" spans="1:18" hidden="1">
      <c r="A7674" t="s">
        <v>9076</v>
      </c>
      <c r="B7674" t="s">
        <v>1077</v>
      </c>
      <c r="C7674">
        <v>20</v>
      </c>
      <c r="D7674" t="s">
        <v>88</v>
      </c>
      <c r="E7674" t="s">
        <v>10277</v>
      </c>
      <c r="F7674" t="s">
        <v>267</v>
      </c>
      <c r="G7674" t="s">
        <v>267</v>
      </c>
      <c r="H7674">
        <v>6</v>
      </c>
      <c r="I7674">
        <v>2</v>
      </c>
      <c r="J7674" t="s">
        <v>84</v>
      </c>
      <c r="K7674" t="s">
        <v>31</v>
      </c>
      <c r="L7674" t="s">
        <v>322</v>
      </c>
      <c r="N7674" s="52">
        <v>5006174.4578831997</v>
      </c>
      <c r="O7674" s="52">
        <v>5006174.4578831997</v>
      </c>
      <c r="P7674">
        <v>1</v>
      </c>
      <c r="Q7674">
        <v>1</v>
      </c>
      <c r="R7674">
        <v>13215</v>
      </c>
    </row>
    <row r="7675" spans="1:18" hidden="1">
      <c r="A7675" t="s">
        <v>9077</v>
      </c>
      <c r="B7675" t="s">
        <v>1078</v>
      </c>
      <c r="C7675">
        <v>21</v>
      </c>
      <c r="D7675" t="s">
        <v>88</v>
      </c>
      <c r="E7675" t="s">
        <v>10278</v>
      </c>
      <c r="F7675" t="s">
        <v>267</v>
      </c>
      <c r="G7675" t="s">
        <v>267</v>
      </c>
      <c r="H7675">
        <v>6</v>
      </c>
      <c r="I7675">
        <v>3</v>
      </c>
      <c r="J7675" t="s">
        <v>84</v>
      </c>
      <c r="K7675" t="s">
        <v>31</v>
      </c>
      <c r="L7675" t="s">
        <v>322</v>
      </c>
      <c r="N7675" s="52">
        <v>5006174.4578831997</v>
      </c>
      <c r="O7675" s="52">
        <v>5006174.4578831997</v>
      </c>
      <c r="P7675">
        <v>1</v>
      </c>
      <c r="Q7675">
        <v>1</v>
      </c>
      <c r="R7675">
        <v>13217</v>
      </c>
    </row>
    <row r="7676" spans="1:18" hidden="1">
      <c r="A7676" t="s">
        <v>9078</v>
      </c>
      <c r="B7676" t="s">
        <v>1079</v>
      </c>
      <c r="C7676">
        <v>22</v>
      </c>
      <c r="D7676" t="s">
        <v>88</v>
      </c>
      <c r="E7676" t="s">
        <v>10279</v>
      </c>
      <c r="F7676" t="s">
        <v>268</v>
      </c>
      <c r="G7676" t="s">
        <v>268</v>
      </c>
      <c r="H7676">
        <v>6</v>
      </c>
      <c r="I7676">
        <v>1</v>
      </c>
      <c r="J7676" t="s">
        <v>84</v>
      </c>
      <c r="K7676" t="s">
        <v>31</v>
      </c>
      <c r="L7676" t="s">
        <v>322</v>
      </c>
      <c r="N7676" s="52">
        <v>8215156.6264608009</v>
      </c>
      <c r="O7676" s="52">
        <v>8315341.4633904006</v>
      </c>
      <c r="P7676">
        <v>1</v>
      </c>
      <c r="Q7676">
        <v>1</v>
      </c>
      <c r="R7676">
        <v>13219</v>
      </c>
    </row>
    <row r="7677" spans="1:18" hidden="1">
      <c r="A7677" t="s">
        <v>9079</v>
      </c>
      <c r="B7677" t="s">
        <v>1080</v>
      </c>
      <c r="C7677">
        <v>23</v>
      </c>
      <c r="D7677" t="s">
        <v>88</v>
      </c>
      <c r="E7677" t="s">
        <v>10280</v>
      </c>
      <c r="F7677" t="s">
        <v>268</v>
      </c>
      <c r="G7677" t="s">
        <v>268</v>
      </c>
      <c r="H7677">
        <v>6</v>
      </c>
      <c r="I7677">
        <v>2</v>
      </c>
      <c r="J7677" t="s">
        <v>84</v>
      </c>
      <c r="K7677" t="s">
        <v>31</v>
      </c>
      <c r="L7677" t="s">
        <v>322</v>
      </c>
      <c r="N7677" s="52">
        <v>8276009.638588801</v>
      </c>
      <c r="O7677" s="52">
        <v>8376936.5853120005</v>
      </c>
      <c r="P7677">
        <v>1</v>
      </c>
      <c r="Q7677">
        <v>1</v>
      </c>
      <c r="R7677">
        <v>13221</v>
      </c>
    </row>
    <row r="7678" spans="1:18" hidden="1">
      <c r="A7678" t="s">
        <v>9080</v>
      </c>
      <c r="B7678" t="s">
        <v>1081</v>
      </c>
      <c r="C7678">
        <v>24</v>
      </c>
      <c r="D7678" t="s">
        <v>88</v>
      </c>
      <c r="E7678" t="s">
        <v>10281</v>
      </c>
      <c r="F7678" t="s">
        <v>268</v>
      </c>
      <c r="G7678" t="s">
        <v>268</v>
      </c>
      <c r="H7678">
        <v>6</v>
      </c>
      <c r="I7678">
        <v>3</v>
      </c>
      <c r="J7678" t="s">
        <v>84</v>
      </c>
      <c r="K7678" t="s">
        <v>31</v>
      </c>
      <c r="L7678" t="s">
        <v>322</v>
      </c>
      <c r="N7678" s="52">
        <v>8482909.8794928007</v>
      </c>
      <c r="O7678" s="52">
        <v>8586360</v>
      </c>
      <c r="P7678">
        <v>1</v>
      </c>
      <c r="Q7678">
        <v>1</v>
      </c>
      <c r="R7678">
        <v>13223</v>
      </c>
    </row>
    <row r="7679" spans="1:18" hidden="1">
      <c r="A7679" t="s">
        <v>9081</v>
      </c>
      <c r="B7679" t="s">
        <v>1082</v>
      </c>
      <c r="C7679">
        <v>25</v>
      </c>
      <c r="D7679" t="s">
        <v>113</v>
      </c>
      <c r="E7679" t="s">
        <v>9853</v>
      </c>
      <c r="F7679" t="s">
        <v>114</v>
      </c>
      <c r="G7679" t="s">
        <v>88</v>
      </c>
      <c r="H7679">
        <v>6</v>
      </c>
      <c r="I7679">
        <v>1</v>
      </c>
      <c r="J7679" t="s">
        <v>88</v>
      </c>
      <c r="K7679" t="s">
        <v>31</v>
      </c>
      <c r="L7679" t="s">
        <v>322</v>
      </c>
      <c r="N7679" s="52">
        <v>32220.018600000003</v>
      </c>
      <c r="O7679" s="52">
        <v>21480.0124</v>
      </c>
      <c r="P7679">
        <v>1</v>
      </c>
      <c r="Q7679">
        <f>IF(COUNTIFS(SolCotizacion!$D:$D,$G7679,SolCotizacion!$K:$K,$I7679)&gt;0,1,0)</f>
        <v>0</v>
      </c>
      <c r="R7679">
        <v>13225</v>
      </c>
    </row>
    <row r="7680" spans="1:18" hidden="1">
      <c r="A7680" t="s">
        <v>9082</v>
      </c>
      <c r="B7680" t="s">
        <v>9083</v>
      </c>
      <c r="C7680">
        <v>26</v>
      </c>
      <c r="D7680" t="s">
        <v>113</v>
      </c>
      <c r="E7680" t="s">
        <v>9984</v>
      </c>
      <c r="F7680" t="s">
        <v>114</v>
      </c>
      <c r="G7680" t="s">
        <v>88</v>
      </c>
      <c r="H7680">
        <v>6</v>
      </c>
      <c r="I7680">
        <v>2</v>
      </c>
      <c r="J7680" t="s">
        <v>88</v>
      </c>
      <c r="K7680" t="s">
        <v>31</v>
      </c>
      <c r="L7680" t="s">
        <v>322</v>
      </c>
      <c r="N7680" s="52">
        <v>64440.037200000006</v>
      </c>
      <c r="O7680" s="52">
        <v>53700.031000000003</v>
      </c>
      <c r="P7680">
        <v>1</v>
      </c>
      <c r="Q7680">
        <f>IF(COUNTIFS(SolCotizacion!$D:$D,$G7680,SolCotizacion!$K:$K,$I7680)&gt;0,1,0)</f>
        <v>1</v>
      </c>
      <c r="R7680">
        <v>13227</v>
      </c>
    </row>
    <row r="7681" spans="1:19" hidden="1">
      <c r="A7681" t="s">
        <v>9084</v>
      </c>
      <c r="B7681" t="s">
        <v>9085</v>
      </c>
      <c r="C7681">
        <v>27</v>
      </c>
      <c r="D7681" t="s">
        <v>113</v>
      </c>
      <c r="E7681" t="s">
        <v>9985</v>
      </c>
      <c r="F7681" t="s">
        <v>114</v>
      </c>
      <c r="G7681" t="s">
        <v>88</v>
      </c>
      <c r="H7681">
        <v>6</v>
      </c>
      <c r="I7681">
        <v>3</v>
      </c>
      <c r="J7681" t="s">
        <v>88</v>
      </c>
      <c r="K7681" t="s">
        <v>31</v>
      </c>
      <c r="L7681" t="s">
        <v>322</v>
      </c>
      <c r="N7681" s="52">
        <v>75180.04340000001</v>
      </c>
      <c r="O7681" s="52">
        <v>42960.024799999999</v>
      </c>
      <c r="P7681">
        <v>1</v>
      </c>
      <c r="Q7681">
        <f>IF(COUNTIFS(SolCotizacion!$D:$D,$G7681,SolCotizacion!$K:$K,$I7681)&gt;0,1,0)</f>
        <v>0</v>
      </c>
      <c r="R7681">
        <v>13229</v>
      </c>
    </row>
    <row r="7682" spans="1:19" hidden="1">
      <c r="A7682" t="s">
        <v>9086</v>
      </c>
      <c r="B7682" t="s">
        <v>1083</v>
      </c>
      <c r="C7682">
        <v>28</v>
      </c>
      <c r="D7682" t="s">
        <v>113</v>
      </c>
      <c r="E7682" t="s">
        <v>10282</v>
      </c>
      <c r="F7682" t="s">
        <v>269</v>
      </c>
      <c r="G7682" t="s">
        <v>261</v>
      </c>
      <c r="H7682">
        <v>6</v>
      </c>
      <c r="I7682" t="s">
        <v>103</v>
      </c>
      <c r="J7682" t="s">
        <v>118</v>
      </c>
      <c r="K7682" t="s">
        <v>325</v>
      </c>
      <c r="L7682" t="s">
        <v>322</v>
      </c>
      <c r="N7682" s="52">
        <v>1.0833900000000001</v>
      </c>
      <c r="O7682" s="52">
        <v>1.0833900000000001</v>
      </c>
      <c r="P7682">
        <v>1</v>
      </c>
      <c r="Q7682">
        <f>IF(COUNTIF(SolCotizacion!$E:$E,G7682)&gt;0,1,0)</f>
        <v>0</v>
      </c>
      <c r="R7682">
        <v>13231</v>
      </c>
    </row>
    <row r="7683" spans="1:19" hidden="1">
      <c r="A7683" t="s">
        <v>9087</v>
      </c>
      <c r="B7683" t="s">
        <v>9088</v>
      </c>
      <c r="C7683">
        <v>29</v>
      </c>
      <c r="D7683" t="s">
        <v>113</v>
      </c>
      <c r="E7683" t="s">
        <v>10283</v>
      </c>
      <c r="F7683" t="s">
        <v>270</v>
      </c>
      <c r="G7683" t="s">
        <v>262</v>
      </c>
      <c r="H7683">
        <v>6</v>
      </c>
      <c r="I7683" t="s">
        <v>103</v>
      </c>
      <c r="J7683" t="s">
        <v>118</v>
      </c>
      <c r="K7683" t="s">
        <v>325</v>
      </c>
      <c r="L7683" t="s">
        <v>322</v>
      </c>
      <c r="N7683" s="52">
        <v>1.0833900000000001</v>
      </c>
      <c r="O7683" s="52">
        <v>1.0833900000000001</v>
      </c>
      <c r="P7683">
        <v>1</v>
      </c>
      <c r="Q7683">
        <f>IF(COUNTIF(SolCotizacion!$E:$E,G7683)&gt;0,1,0)</f>
        <v>0</v>
      </c>
      <c r="R7683">
        <v>13233</v>
      </c>
    </row>
    <row r="7684" spans="1:19" hidden="1">
      <c r="A7684" t="s">
        <v>9089</v>
      </c>
      <c r="B7684" t="s">
        <v>9090</v>
      </c>
      <c r="C7684">
        <v>30</v>
      </c>
      <c r="D7684" t="s">
        <v>113</v>
      </c>
      <c r="E7684" t="s">
        <v>10284</v>
      </c>
      <c r="F7684" t="s">
        <v>271</v>
      </c>
      <c r="G7684" t="s">
        <v>263</v>
      </c>
      <c r="H7684">
        <v>6</v>
      </c>
      <c r="I7684" t="s">
        <v>103</v>
      </c>
      <c r="J7684" t="s">
        <v>118</v>
      </c>
      <c r="K7684" t="s">
        <v>325</v>
      </c>
      <c r="L7684" t="s">
        <v>322</v>
      </c>
      <c r="N7684" s="52">
        <v>1.0833900000000001</v>
      </c>
      <c r="O7684" s="52">
        <v>1.0833900000000001</v>
      </c>
      <c r="P7684">
        <v>1</v>
      </c>
      <c r="Q7684">
        <f>IF(COUNTIF(SolCotizacion!$E:$E,G7684)&gt;0,1,0)</f>
        <v>0</v>
      </c>
      <c r="R7684">
        <v>13235</v>
      </c>
    </row>
    <row r="7685" spans="1:19" hidden="1">
      <c r="A7685" t="s">
        <v>9091</v>
      </c>
      <c r="B7685" t="s">
        <v>9092</v>
      </c>
      <c r="C7685">
        <v>31</v>
      </c>
      <c r="D7685" t="s">
        <v>113</v>
      </c>
      <c r="E7685" t="s">
        <v>10285</v>
      </c>
      <c r="F7685" t="s">
        <v>272</v>
      </c>
      <c r="G7685" t="s">
        <v>264</v>
      </c>
      <c r="H7685">
        <v>6</v>
      </c>
      <c r="I7685" t="s">
        <v>103</v>
      </c>
      <c r="J7685" t="s">
        <v>118</v>
      </c>
      <c r="K7685" t="s">
        <v>325</v>
      </c>
      <c r="L7685" t="s">
        <v>322</v>
      </c>
      <c r="N7685" s="52">
        <v>1.0833900000000001</v>
      </c>
      <c r="O7685" s="52">
        <v>1.0833900000000001</v>
      </c>
      <c r="P7685">
        <v>1</v>
      </c>
      <c r="Q7685">
        <f>IF(COUNTIF(SolCotizacion!$E:$E,G7685)&gt;0,1,0)</f>
        <v>0</v>
      </c>
      <c r="R7685">
        <v>13237</v>
      </c>
    </row>
    <row r="7686" spans="1:19" hidden="1">
      <c r="A7686" t="s">
        <v>9093</v>
      </c>
      <c r="B7686" t="s">
        <v>9094</v>
      </c>
      <c r="C7686">
        <v>32</v>
      </c>
      <c r="D7686" t="s">
        <v>113</v>
      </c>
      <c r="E7686" t="s">
        <v>10286</v>
      </c>
      <c r="F7686" t="s">
        <v>273</v>
      </c>
      <c r="G7686" t="s">
        <v>265</v>
      </c>
      <c r="H7686">
        <v>6</v>
      </c>
      <c r="I7686" t="s">
        <v>103</v>
      </c>
      <c r="J7686" t="s">
        <v>118</v>
      </c>
      <c r="K7686" t="s">
        <v>325</v>
      </c>
      <c r="L7686" t="s">
        <v>322</v>
      </c>
      <c r="N7686" s="52">
        <v>1.0833900000000001</v>
      </c>
      <c r="O7686" s="52">
        <v>1.0833900000000001</v>
      </c>
      <c r="P7686">
        <v>1</v>
      </c>
      <c r="Q7686">
        <f>IF(COUNTIF(SolCotizacion!$E:$E,G7686)&gt;0,1,0)</f>
        <v>0</v>
      </c>
      <c r="R7686">
        <v>13239</v>
      </c>
    </row>
    <row r="7687" spans="1:19" hidden="1">
      <c r="A7687" t="s">
        <v>9095</v>
      </c>
      <c r="B7687" t="s">
        <v>9096</v>
      </c>
      <c r="C7687">
        <v>33</v>
      </c>
      <c r="D7687" t="s">
        <v>113</v>
      </c>
      <c r="E7687" t="s">
        <v>10287</v>
      </c>
      <c r="F7687" t="s">
        <v>274</v>
      </c>
      <c r="G7687" t="s">
        <v>266</v>
      </c>
      <c r="H7687">
        <v>6</v>
      </c>
      <c r="I7687" t="s">
        <v>103</v>
      </c>
      <c r="J7687" t="s">
        <v>118</v>
      </c>
      <c r="K7687" t="s">
        <v>325</v>
      </c>
      <c r="L7687" t="s">
        <v>322</v>
      </c>
      <c r="N7687" s="52">
        <v>1.0833900000000001</v>
      </c>
      <c r="O7687" s="52">
        <v>1.0833900000000001</v>
      </c>
      <c r="P7687">
        <v>1</v>
      </c>
      <c r="Q7687">
        <f>IF(COUNTIF(SolCotizacion!$E:$E,G7687)&gt;0,1,0)</f>
        <v>0</v>
      </c>
      <c r="R7687">
        <v>13241</v>
      </c>
    </row>
    <row r="7688" spans="1:19" hidden="1">
      <c r="A7688" t="s">
        <v>9097</v>
      </c>
      <c r="B7688" t="s">
        <v>9098</v>
      </c>
      <c r="C7688">
        <v>34</v>
      </c>
      <c r="D7688" t="s">
        <v>113</v>
      </c>
      <c r="E7688" t="s">
        <v>10288</v>
      </c>
      <c r="F7688" t="s">
        <v>275</v>
      </c>
      <c r="G7688" t="s">
        <v>267</v>
      </c>
      <c r="H7688">
        <v>6</v>
      </c>
      <c r="I7688" t="s">
        <v>103</v>
      </c>
      <c r="J7688" t="s">
        <v>118</v>
      </c>
      <c r="K7688" t="s">
        <v>325</v>
      </c>
      <c r="L7688" t="s">
        <v>322</v>
      </c>
      <c r="N7688" s="52">
        <v>1.0833900000000001</v>
      </c>
      <c r="O7688" s="52">
        <v>1.0833900000000001</v>
      </c>
      <c r="P7688">
        <v>1</v>
      </c>
      <c r="Q7688">
        <f>IF(COUNTIF(SolCotizacion!$E:$E,G7688)&gt;0,1,0)</f>
        <v>0</v>
      </c>
      <c r="R7688">
        <v>13243</v>
      </c>
    </row>
    <row r="7689" spans="1:19" hidden="1">
      <c r="A7689" t="s">
        <v>9099</v>
      </c>
      <c r="B7689" t="s">
        <v>9100</v>
      </c>
      <c r="C7689">
        <v>35</v>
      </c>
      <c r="D7689" t="s">
        <v>113</v>
      </c>
      <c r="E7689" t="s">
        <v>10289</v>
      </c>
      <c r="F7689" t="s">
        <v>276</v>
      </c>
      <c r="G7689" t="s">
        <v>268</v>
      </c>
      <c r="H7689">
        <v>6</v>
      </c>
      <c r="I7689" t="s">
        <v>103</v>
      </c>
      <c r="J7689" t="s">
        <v>118</v>
      </c>
      <c r="K7689" t="s">
        <v>325</v>
      </c>
      <c r="L7689" t="s">
        <v>322</v>
      </c>
      <c r="N7689" s="52">
        <v>1.0833900000000001</v>
      </c>
      <c r="O7689" s="52">
        <v>1.0833900000000001</v>
      </c>
      <c r="P7689">
        <v>1</v>
      </c>
      <c r="Q7689">
        <f>IF(COUNTIF(SolCotizacion!$E:$E,G7689)&gt;0,1,0)</f>
        <v>0</v>
      </c>
      <c r="R7689">
        <v>13245</v>
      </c>
    </row>
    <row r="7690" spans="1:19" hidden="1">
      <c r="A7690" t="s">
        <v>9101</v>
      </c>
      <c r="B7690" t="s">
        <v>1084</v>
      </c>
      <c r="C7690">
        <v>36</v>
      </c>
      <c r="D7690" t="s">
        <v>113</v>
      </c>
      <c r="E7690" t="s">
        <v>9995</v>
      </c>
      <c r="F7690" t="s">
        <v>125</v>
      </c>
      <c r="G7690" t="s">
        <v>88</v>
      </c>
      <c r="H7690">
        <v>6</v>
      </c>
      <c r="I7690">
        <v>1</v>
      </c>
      <c r="J7690" t="s">
        <v>88</v>
      </c>
      <c r="K7690" t="s">
        <v>31</v>
      </c>
      <c r="L7690" t="s">
        <v>322</v>
      </c>
      <c r="N7690" s="52">
        <v>1.0833900000000001</v>
      </c>
      <c r="O7690" s="52">
        <v>1.0833900000000001</v>
      </c>
      <c r="P7690">
        <v>1</v>
      </c>
      <c r="Q7690">
        <f>IF(COUNTIFS(SolCotizacion!$D:$D,$G7690,SolCotizacion!$K:$K,$I7690)&gt;0,1,0)</f>
        <v>0</v>
      </c>
      <c r="R7690">
        <v>13247</v>
      </c>
    </row>
    <row r="7691" spans="1:19" hidden="1">
      <c r="A7691" t="s">
        <v>9102</v>
      </c>
      <c r="B7691" t="s">
        <v>9103</v>
      </c>
      <c r="C7691">
        <v>37</v>
      </c>
      <c r="D7691" t="s">
        <v>113</v>
      </c>
      <c r="E7691" t="s">
        <v>9996</v>
      </c>
      <c r="F7691" t="s">
        <v>125</v>
      </c>
      <c r="G7691" t="s">
        <v>88</v>
      </c>
      <c r="H7691">
        <v>6</v>
      </c>
      <c r="I7691">
        <v>2</v>
      </c>
      <c r="J7691" t="s">
        <v>88</v>
      </c>
      <c r="K7691" t="s">
        <v>31</v>
      </c>
      <c r="L7691" t="s">
        <v>322</v>
      </c>
      <c r="N7691" s="52">
        <v>1.0833900000000001</v>
      </c>
      <c r="O7691" s="52">
        <v>1.0833900000000001</v>
      </c>
      <c r="P7691">
        <v>1</v>
      </c>
      <c r="Q7691">
        <f>IF(COUNTIFS(SolCotizacion!$D:$D,$G7691,SolCotizacion!$K:$K,$I7691)&gt;0,1,0)</f>
        <v>1</v>
      </c>
      <c r="R7691">
        <v>13249</v>
      </c>
    </row>
    <row r="7692" spans="1:19" hidden="1">
      <c r="A7692" t="s">
        <v>9104</v>
      </c>
      <c r="B7692" t="s">
        <v>9105</v>
      </c>
      <c r="C7692">
        <v>38</v>
      </c>
      <c r="D7692" t="s">
        <v>113</v>
      </c>
      <c r="E7692" t="s">
        <v>9997</v>
      </c>
      <c r="F7692" t="s">
        <v>125</v>
      </c>
      <c r="G7692" t="s">
        <v>88</v>
      </c>
      <c r="H7692">
        <v>6</v>
      </c>
      <c r="I7692">
        <v>3</v>
      </c>
      <c r="J7692" t="s">
        <v>88</v>
      </c>
      <c r="K7692" t="s">
        <v>31</v>
      </c>
      <c r="L7692" t="s">
        <v>322</v>
      </c>
      <c r="N7692" s="52">
        <v>1.0833900000000001</v>
      </c>
      <c r="O7692" s="52">
        <v>1.0833900000000001</v>
      </c>
      <c r="P7692">
        <v>1</v>
      </c>
      <c r="Q7692">
        <f>IF(COUNTIFS(SolCotizacion!$D:$D,$G7692,SolCotizacion!$K:$K,$I7692)&gt;0,1,0)</f>
        <v>0</v>
      </c>
      <c r="R7692">
        <v>13251</v>
      </c>
    </row>
    <row r="7693" spans="1:19" hidden="1">
      <c r="A7693" t="s">
        <v>9106</v>
      </c>
      <c r="B7693" t="s">
        <v>9107</v>
      </c>
      <c r="C7693">
        <v>39</v>
      </c>
      <c r="D7693" t="s">
        <v>113</v>
      </c>
      <c r="E7693" t="s">
        <v>10290</v>
      </c>
      <c r="F7693" t="s">
        <v>277</v>
      </c>
      <c r="G7693" t="s">
        <v>261</v>
      </c>
      <c r="H7693">
        <v>6</v>
      </c>
      <c r="I7693">
        <v>1</v>
      </c>
      <c r="J7693" t="s">
        <v>127</v>
      </c>
      <c r="K7693" t="s">
        <v>31</v>
      </c>
      <c r="L7693" t="s">
        <v>322</v>
      </c>
      <c r="M7693" s="53">
        <v>3.5000000000000003E-2</v>
      </c>
      <c r="N7693" s="52">
        <v>72519.299467999997</v>
      </c>
      <c r="O7693" s="52">
        <v>70447.321252000009</v>
      </c>
      <c r="P7693">
        <v>1</v>
      </c>
      <c r="Q7693">
        <f>IF(SUMIFS(SolCotizacion!$P:$P,SolCotizacion!$E:$E,$G7693,SolCotizacion!$K:$K,$I7693)&gt;499,1,0)</f>
        <v>0</v>
      </c>
      <c r="R7693">
        <v>13253</v>
      </c>
      <c r="S7693" s="56">
        <f>IF(SUMIFS(SolCotizacion!$P:$P,SolCotizacion!$E:$E,$G7693,SolCotizacion!$K:$K,$I7693)&gt;499,4%,0)</f>
        <v>0</v>
      </c>
    </row>
    <row r="7694" spans="1:19" hidden="1">
      <c r="A7694" t="s">
        <v>9108</v>
      </c>
      <c r="B7694" t="s">
        <v>9109</v>
      </c>
      <c r="C7694">
        <v>40</v>
      </c>
      <c r="D7694" t="s">
        <v>113</v>
      </c>
      <c r="E7694" t="s">
        <v>10291</v>
      </c>
      <c r="F7694" t="s">
        <v>277</v>
      </c>
      <c r="G7694" t="s">
        <v>261</v>
      </c>
      <c r="H7694">
        <v>6</v>
      </c>
      <c r="I7694">
        <v>2</v>
      </c>
      <c r="J7694" t="s">
        <v>127</v>
      </c>
      <c r="K7694" t="s">
        <v>31</v>
      </c>
      <c r="L7694" t="s">
        <v>322</v>
      </c>
      <c r="M7694" s="53">
        <v>3.5000000000000003E-2</v>
      </c>
      <c r="N7694" s="52">
        <v>72519.299467999997</v>
      </c>
      <c r="O7694" s="52">
        <v>70447.321252000009</v>
      </c>
      <c r="P7694">
        <v>1</v>
      </c>
      <c r="Q7694">
        <f>IF(SUMIFS(SolCotizacion!$P:$P,SolCotizacion!$E:$E,$G7694,SolCotizacion!$K:$K,$I7694)&gt;499,1,0)</f>
        <v>0</v>
      </c>
      <c r="R7694">
        <v>13254</v>
      </c>
      <c r="S7694" s="56">
        <f>IF(SUMIFS(SolCotizacion!$P:$P,SolCotizacion!$E:$E,$G7694,SolCotizacion!$K:$K,$I7694)&gt;499,4%,0)</f>
        <v>0</v>
      </c>
    </row>
    <row r="7695" spans="1:19" hidden="1">
      <c r="A7695" t="s">
        <v>9110</v>
      </c>
      <c r="B7695" t="s">
        <v>9111</v>
      </c>
      <c r="C7695">
        <v>41</v>
      </c>
      <c r="D7695" t="s">
        <v>113</v>
      </c>
      <c r="E7695" t="s">
        <v>10292</v>
      </c>
      <c r="F7695" t="s">
        <v>277</v>
      </c>
      <c r="G7695" t="s">
        <v>261</v>
      </c>
      <c r="H7695">
        <v>6</v>
      </c>
      <c r="I7695">
        <v>3</v>
      </c>
      <c r="J7695" t="s">
        <v>127</v>
      </c>
      <c r="K7695" t="s">
        <v>31</v>
      </c>
      <c r="L7695" t="s">
        <v>322</v>
      </c>
      <c r="M7695" s="53">
        <v>3.5000000000000003E-2</v>
      </c>
      <c r="N7695" s="52">
        <v>72519.299467999997</v>
      </c>
      <c r="O7695" s="52">
        <v>70447.321252000009</v>
      </c>
      <c r="P7695">
        <v>1</v>
      </c>
      <c r="Q7695">
        <f>IF(SUMIFS(SolCotizacion!$P:$P,SolCotizacion!$E:$E,$G7695,SolCotizacion!$K:$K,$I7695)&gt;499,1,0)</f>
        <v>0</v>
      </c>
      <c r="R7695">
        <v>13255</v>
      </c>
      <c r="S7695" s="56">
        <f>IF(SUMIFS(SolCotizacion!$P:$P,SolCotizacion!$E:$E,$G7695,SolCotizacion!$K:$K,$I7695)&gt;499,4%,0)</f>
        <v>0</v>
      </c>
    </row>
    <row r="7696" spans="1:19" hidden="1">
      <c r="A7696" t="s">
        <v>9112</v>
      </c>
      <c r="B7696" t="s">
        <v>9113</v>
      </c>
      <c r="C7696">
        <v>42</v>
      </c>
      <c r="D7696" t="s">
        <v>113</v>
      </c>
      <c r="E7696" t="s">
        <v>10293</v>
      </c>
      <c r="F7696" t="s">
        <v>278</v>
      </c>
      <c r="G7696" t="s">
        <v>262</v>
      </c>
      <c r="H7696">
        <v>6</v>
      </c>
      <c r="I7696">
        <v>1</v>
      </c>
      <c r="J7696" t="s">
        <v>127</v>
      </c>
      <c r="K7696" t="s">
        <v>31</v>
      </c>
      <c r="L7696" t="s">
        <v>322</v>
      </c>
      <c r="M7696" s="53">
        <v>3.5000000000000003E-2</v>
      </c>
      <c r="N7696" s="52">
        <v>99316.90984600001</v>
      </c>
      <c r="O7696" s="52">
        <v>98073.724980000014</v>
      </c>
      <c r="P7696">
        <v>1</v>
      </c>
      <c r="Q7696">
        <f>IF(SUMIFS(SolCotizacion!$P:$P,SolCotizacion!$E:$E,$G7696,SolCotizacion!$K:$K,$I7696)&gt;499,1,0)</f>
        <v>0</v>
      </c>
      <c r="R7696">
        <v>13256</v>
      </c>
      <c r="S7696" s="56">
        <f>IF(SUMIFS(SolCotizacion!$P:$P,SolCotizacion!$E:$E,$G7696,SolCotizacion!$K:$K,$I7696)&gt;499,4%,0)</f>
        <v>0</v>
      </c>
    </row>
    <row r="7697" spans="1:19" hidden="1">
      <c r="A7697" t="s">
        <v>9114</v>
      </c>
      <c r="B7697" t="s">
        <v>9115</v>
      </c>
      <c r="C7697">
        <v>43</v>
      </c>
      <c r="D7697" t="s">
        <v>113</v>
      </c>
      <c r="E7697" t="s">
        <v>10294</v>
      </c>
      <c r="F7697" t="s">
        <v>278</v>
      </c>
      <c r="G7697" t="s">
        <v>262</v>
      </c>
      <c r="H7697">
        <v>6</v>
      </c>
      <c r="I7697">
        <v>2</v>
      </c>
      <c r="J7697" t="s">
        <v>127</v>
      </c>
      <c r="K7697" t="s">
        <v>31</v>
      </c>
      <c r="L7697" t="s">
        <v>322</v>
      </c>
      <c r="M7697" s="53">
        <v>3.5000000000000003E-2</v>
      </c>
      <c r="N7697" s="52">
        <v>99316.90984600001</v>
      </c>
      <c r="O7697" s="52">
        <v>98073.724980000014</v>
      </c>
      <c r="P7697">
        <v>1</v>
      </c>
      <c r="Q7697">
        <f>IF(SUMIFS(SolCotizacion!$P:$P,SolCotizacion!$E:$E,$G7697,SolCotizacion!$K:$K,$I7697)&gt;499,1,0)</f>
        <v>0</v>
      </c>
      <c r="R7697">
        <v>13257</v>
      </c>
      <c r="S7697" s="56">
        <f>IF(SUMIFS(SolCotizacion!$P:$P,SolCotizacion!$E:$E,$G7697,SolCotizacion!$K:$K,$I7697)&gt;499,4%,0)</f>
        <v>0</v>
      </c>
    </row>
    <row r="7698" spans="1:19" hidden="1">
      <c r="A7698" t="s">
        <v>9116</v>
      </c>
      <c r="B7698" t="s">
        <v>9117</v>
      </c>
      <c r="C7698">
        <v>44</v>
      </c>
      <c r="D7698" t="s">
        <v>113</v>
      </c>
      <c r="E7698" t="s">
        <v>10295</v>
      </c>
      <c r="F7698" t="s">
        <v>278</v>
      </c>
      <c r="G7698" t="s">
        <v>262</v>
      </c>
      <c r="H7698">
        <v>6</v>
      </c>
      <c r="I7698">
        <v>3</v>
      </c>
      <c r="J7698" t="s">
        <v>127</v>
      </c>
      <c r="K7698" t="s">
        <v>31</v>
      </c>
      <c r="L7698" t="s">
        <v>322</v>
      </c>
      <c r="M7698" s="53">
        <v>3.5000000000000003E-2</v>
      </c>
      <c r="N7698" s="52">
        <v>99316.90984600001</v>
      </c>
      <c r="O7698" s="52">
        <v>98073.724980000014</v>
      </c>
      <c r="P7698">
        <v>1</v>
      </c>
      <c r="Q7698">
        <f>IF(SUMIFS(SolCotizacion!$P:$P,SolCotizacion!$E:$E,$G7698,SolCotizacion!$K:$K,$I7698)&gt;499,1,0)</f>
        <v>0</v>
      </c>
      <c r="R7698">
        <v>13258</v>
      </c>
      <c r="S7698" s="56">
        <f>IF(SUMIFS(SolCotizacion!$P:$P,SolCotizacion!$E:$E,$G7698,SolCotizacion!$K:$K,$I7698)&gt;499,4%,0)</f>
        <v>0</v>
      </c>
    </row>
    <row r="7699" spans="1:19" hidden="1">
      <c r="A7699" t="s">
        <v>9118</v>
      </c>
      <c r="B7699" t="s">
        <v>9119</v>
      </c>
      <c r="C7699">
        <v>45</v>
      </c>
      <c r="D7699" t="s">
        <v>113</v>
      </c>
      <c r="E7699" t="s">
        <v>10296</v>
      </c>
      <c r="F7699" t="s">
        <v>279</v>
      </c>
      <c r="G7699" t="s">
        <v>263</v>
      </c>
      <c r="H7699">
        <v>6</v>
      </c>
      <c r="I7699">
        <v>1</v>
      </c>
      <c r="J7699" t="s">
        <v>127</v>
      </c>
      <c r="K7699" t="s">
        <v>31</v>
      </c>
      <c r="L7699" t="s">
        <v>322</v>
      </c>
      <c r="M7699" s="53">
        <v>3.5000000000000003E-2</v>
      </c>
      <c r="N7699" s="52">
        <v>288695.89625799999</v>
      </c>
      <c r="O7699" s="52">
        <v>288695.89625799999</v>
      </c>
      <c r="P7699">
        <v>1</v>
      </c>
      <c r="Q7699">
        <f>IF(SUMIFS(SolCotizacion!$P:$P,SolCotizacion!$E:$E,$G7699,SolCotizacion!$K:$K,$I7699)&gt;499,1,0)</f>
        <v>0</v>
      </c>
      <c r="R7699">
        <v>13259</v>
      </c>
      <c r="S7699" s="56">
        <f>IF(SUMIFS(SolCotizacion!$P:$P,SolCotizacion!$E:$E,$G7699,SolCotizacion!$K:$K,$I7699)&gt;499,4%,0)</f>
        <v>0</v>
      </c>
    </row>
    <row r="7700" spans="1:19" hidden="1">
      <c r="A7700" t="s">
        <v>9120</v>
      </c>
      <c r="B7700" t="s">
        <v>9121</v>
      </c>
      <c r="C7700">
        <v>46</v>
      </c>
      <c r="D7700" t="s">
        <v>113</v>
      </c>
      <c r="E7700" t="s">
        <v>10297</v>
      </c>
      <c r="F7700" t="s">
        <v>279</v>
      </c>
      <c r="G7700" t="s">
        <v>263</v>
      </c>
      <c r="H7700">
        <v>6</v>
      </c>
      <c r="I7700">
        <v>2</v>
      </c>
      <c r="J7700" t="s">
        <v>127</v>
      </c>
      <c r="K7700" t="s">
        <v>31</v>
      </c>
      <c r="L7700" t="s">
        <v>322</v>
      </c>
      <c r="M7700" s="53">
        <v>3.5000000000000003E-2</v>
      </c>
      <c r="N7700" s="52">
        <v>288695.89625799999</v>
      </c>
      <c r="O7700" s="52">
        <v>288695.89625799999</v>
      </c>
      <c r="P7700">
        <v>1</v>
      </c>
      <c r="Q7700">
        <f>IF(SUMIFS(SolCotizacion!$P:$P,SolCotizacion!$E:$E,$G7700,SolCotizacion!$K:$K,$I7700)&gt;499,1,0)</f>
        <v>0</v>
      </c>
      <c r="R7700">
        <v>13260</v>
      </c>
      <c r="S7700" s="56">
        <f>IF(SUMIFS(SolCotizacion!$P:$P,SolCotizacion!$E:$E,$G7700,SolCotizacion!$K:$K,$I7700)&gt;499,4%,0)</f>
        <v>0</v>
      </c>
    </row>
    <row r="7701" spans="1:19" hidden="1">
      <c r="A7701" t="s">
        <v>9122</v>
      </c>
      <c r="B7701" t="s">
        <v>9123</v>
      </c>
      <c r="C7701">
        <v>47</v>
      </c>
      <c r="D7701" t="s">
        <v>113</v>
      </c>
      <c r="E7701" t="s">
        <v>10298</v>
      </c>
      <c r="F7701" t="s">
        <v>279</v>
      </c>
      <c r="G7701" t="s">
        <v>263</v>
      </c>
      <c r="H7701">
        <v>6</v>
      </c>
      <c r="I7701">
        <v>3</v>
      </c>
      <c r="J7701" t="s">
        <v>127</v>
      </c>
      <c r="K7701" t="s">
        <v>31</v>
      </c>
      <c r="L7701" t="s">
        <v>322</v>
      </c>
      <c r="M7701" s="53">
        <v>3.5000000000000003E-2</v>
      </c>
      <c r="N7701" s="52">
        <v>288695.89625799999</v>
      </c>
      <c r="O7701" s="52">
        <v>288695.89625799999</v>
      </c>
      <c r="P7701">
        <v>1</v>
      </c>
      <c r="Q7701">
        <f>IF(SUMIFS(SolCotizacion!$P:$P,SolCotizacion!$E:$E,$G7701,SolCotizacion!$K:$K,$I7701)&gt;499,1,0)</f>
        <v>0</v>
      </c>
      <c r="R7701">
        <v>13261</v>
      </c>
      <c r="S7701" s="56">
        <f>IF(SUMIFS(SolCotizacion!$P:$P,SolCotizacion!$E:$E,$G7701,SolCotizacion!$K:$K,$I7701)&gt;499,4%,0)</f>
        <v>0</v>
      </c>
    </row>
    <row r="7702" spans="1:19" hidden="1">
      <c r="A7702" t="s">
        <v>9124</v>
      </c>
      <c r="B7702" t="s">
        <v>9125</v>
      </c>
      <c r="C7702">
        <v>48</v>
      </c>
      <c r="D7702" t="s">
        <v>113</v>
      </c>
      <c r="E7702" t="s">
        <v>10299</v>
      </c>
      <c r="F7702" t="s">
        <v>280</v>
      </c>
      <c r="G7702" t="s">
        <v>264</v>
      </c>
      <c r="H7702">
        <v>6</v>
      </c>
      <c r="I7702">
        <v>1</v>
      </c>
      <c r="J7702" t="s">
        <v>127</v>
      </c>
      <c r="K7702" t="s">
        <v>31</v>
      </c>
      <c r="L7702" t="s">
        <v>322</v>
      </c>
      <c r="M7702" s="53">
        <v>3.5000000000000003E-2</v>
      </c>
      <c r="N7702" s="52">
        <v>111472.52501</v>
      </c>
      <c r="O7702" s="52">
        <v>103599.003662</v>
      </c>
      <c r="P7702">
        <v>1</v>
      </c>
      <c r="Q7702">
        <f>IF(SUMIFS(SolCotizacion!$P:$P,SolCotizacion!$E:$E,$G7702,SolCotizacion!$K:$K,$I7702)&gt;499,1,0)</f>
        <v>0</v>
      </c>
      <c r="R7702">
        <v>13262</v>
      </c>
      <c r="S7702" s="56">
        <f>IF(SUMIFS(SolCotizacion!$P:$P,SolCotizacion!$E:$E,$G7702,SolCotizacion!$K:$K,$I7702)&gt;499,4%,0)</f>
        <v>0</v>
      </c>
    </row>
    <row r="7703" spans="1:19" hidden="1">
      <c r="A7703" t="s">
        <v>9126</v>
      </c>
      <c r="B7703" t="s">
        <v>9127</v>
      </c>
      <c r="C7703">
        <v>49</v>
      </c>
      <c r="D7703" t="s">
        <v>113</v>
      </c>
      <c r="E7703" t="s">
        <v>10300</v>
      </c>
      <c r="F7703" t="s">
        <v>280</v>
      </c>
      <c r="G7703" t="s">
        <v>264</v>
      </c>
      <c r="H7703">
        <v>6</v>
      </c>
      <c r="I7703">
        <v>2</v>
      </c>
      <c r="J7703" t="s">
        <v>127</v>
      </c>
      <c r="K7703" t="s">
        <v>31</v>
      </c>
      <c r="L7703" t="s">
        <v>322</v>
      </c>
      <c r="M7703" s="53">
        <v>3.5000000000000003E-2</v>
      </c>
      <c r="N7703" s="52">
        <v>111472.52501</v>
      </c>
      <c r="O7703" s="52">
        <v>103599.003662</v>
      </c>
      <c r="P7703">
        <v>1</v>
      </c>
      <c r="Q7703">
        <f>IF(SUMIFS(SolCotizacion!$P:$P,SolCotizacion!$E:$E,$G7703,SolCotizacion!$K:$K,$I7703)&gt;499,1,0)</f>
        <v>0</v>
      </c>
      <c r="R7703">
        <v>13263</v>
      </c>
      <c r="S7703" s="56">
        <f>IF(SUMIFS(SolCotizacion!$P:$P,SolCotizacion!$E:$E,$G7703,SolCotizacion!$K:$K,$I7703)&gt;499,4%,0)</f>
        <v>0</v>
      </c>
    </row>
    <row r="7704" spans="1:19" hidden="1">
      <c r="A7704" t="s">
        <v>9128</v>
      </c>
      <c r="B7704" t="s">
        <v>9129</v>
      </c>
      <c r="C7704">
        <v>50</v>
      </c>
      <c r="D7704" t="s">
        <v>113</v>
      </c>
      <c r="E7704" t="s">
        <v>10301</v>
      </c>
      <c r="F7704" t="s">
        <v>280</v>
      </c>
      <c r="G7704" t="s">
        <v>264</v>
      </c>
      <c r="H7704">
        <v>6</v>
      </c>
      <c r="I7704">
        <v>3</v>
      </c>
      <c r="J7704" t="s">
        <v>127</v>
      </c>
      <c r="K7704" t="s">
        <v>31</v>
      </c>
      <c r="L7704" t="s">
        <v>322</v>
      </c>
      <c r="M7704" s="53">
        <v>3.5000000000000003E-2</v>
      </c>
      <c r="N7704" s="52">
        <v>111472.52501</v>
      </c>
      <c r="O7704" s="52">
        <v>103599.003662</v>
      </c>
      <c r="P7704">
        <v>1</v>
      </c>
      <c r="Q7704">
        <f>IF(SUMIFS(SolCotizacion!$P:$P,SolCotizacion!$E:$E,$G7704,SolCotizacion!$K:$K,$I7704)&gt;499,1,0)</f>
        <v>0</v>
      </c>
      <c r="R7704">
        <v>13264</v>
      </c>
      <c r="S7704" s="56">
        <f>IF(SUMIFS(SolCotizacion!$P:$P,SolCotizacion!$E:$E,$G7704,SolCotizacion!$K:$K,$I7704)&gt;499,4%,0)</f>
        <v>0</v>
      </c>
    </row>
    <row r="7705" spans="1:19" hidden="1">
      <c r="A7705" t="s">
        <v>9130</v>
      </c>
      <c r="B7705" t="s">
        <v>9131</v>
      </c>
      <c r="C7705">
        <v>51</v>
      </c>
      <c r="D7705" t="s">
        <v>113</v>
      </c>
      <c r="E7705" t="s">
        <v>10302</v>
      </c>
      <c r="F7705" t="s">
        <v>281</v>
      </c>
      <c r="G7705" t="s">
        <v>265</v>
      </c>
      <c r="H7705">
        <v>6</v>
      </c>
      <c r="I7705">
        <v>1</v>
      </c>
      <c r="J7705" t="s">
        <v>127</v>
      </c>
      <c r="K7705" t="s">
        <v>31</v>
      </c>
      <c r="L7705" t="s">
        <v>322</v>
      </c>
      <c r="M7705" s="53">
        <v>3.5000000000000003E-2</v>
      </c>
      <c r="N7705" s="52">
        <v>59761.082150000002</v>
      </c>
      <c r="O7705" s="52">
        <v>59761.082150000002</v>
      </c>
      <c r="P7705">
        <v>1</v>
      </c>
      <c r="Q7705">
        <f>IF(SUMIFS(SolCotizacion!$P:$P,SolCotizacion!$E:$E,$G7705,SolCotizacion!$K:$K,$I7705)&gt;499,1,0)</f>
        <v>0</v>
      </c>
      <c r="R7705">
        <v>13265</v>
      </c>
      <c r="S7705" s="56">
        <f>IF(SUMIFS(SolCotizacion!$P:$P,SolCotizacion!$E:$E,$G7705,SolCotizacion!$K:$K,$I7705)&gt;499,4%,0)</f>
        <v>0</v>
      </c>
    </row>
    <row r="7706" spans="1:19" hidden="1">
      <c r="A7706" t="s">
        <v>9132</v>
      </c>
      <c r="B7706" t="s">
        <v>9133</v>
      </c>
      <c r="C7706">
        <v>52</v>
      </c>
      <c r="D7706" t="s">
        <v>113</v>
      </c>
      <c r="E7706" t="s">
        <v>10303</v>
      </c>
      <c r="F7706" t="s">
        <v>281</v>
      </c>
      <c r="G7706" t="s">
        <v>265</v>
      </c>
      <c r="H7706">
        <v>6</v>
      </c>
      <c r="I7706">
        <v>2</v>
      </c>
      <c r="J7706" t="s">
        <v>127</v>
      </c>
      <c r="K7706" t="s">
        <v>31</v>
      </c>
      <c r="L7706" t="s">
        <v>322</v>
      </c>
      <c r="M7706" s="53">
        <v>3.5000000000000003E-2</v>
      </c>
      <c r="N7706" s="52">
        <v>59761.082150000002</v>
      </c>
      <c r="O7706" s="52">
        <v>59761.082150000002</v>
      </c>
      <c r="P7706">
        <v>1</v>
      </c>
      <c r="Q7706">
        <f>IF(SUMIFS(SolCotizacion!$P:$P,SolCotizacion!$E:$E,$G7706,SolCotizacion!$K:$K,$I7706)&gt;499,1,0)</f>
        <v>0</v>
      </c>
      <c r="R7706">
        <v>13266</v>
      </c>
      <c r="S7706" s="56">
        <f>IF(SUMIFS(SolCotizacion!$P:$P,SolCotizacion!$E:$E,$G7706,SolCotizacion!$K:$K,$I7706)&gt;499,4%,0)</f>
        <v>0</v>
      </c>
    </row>
    <row r="7707" spans="1:19" hidden="1">
      <c r="A7707" t="s">
        <v>9134</v>
      </c>
      <c r="B7707" t="s">
        <v>9135</v>
      </c>
      <c r="C7707">
        <v>53</v>
      </c>
      <c r="D7707" t="s">
        <v>113</v>
      </c>
      <c r="E7707" t="s">
        <v>10304</v>
      </c>
      <c r="F7707" t="s">
        <v>281</v>
      </c>
      <c r="G7707" t="s">
        <v>265</v>
      </c>
      <c r="H7707">
        <v>6</v>
      </c>
      <c r="I7707">
        <v>3</v>
      </c>
      <c r="J7707" t="s">
        <v>127</v>
      </c>
      <c r="K7707" t="s">
        <v>31</v>
      </c>
      <c r="L7707" t="s">
        <v>322</v>
      </c>
      <c r="M7707" s="53">
        <v>3.5000000000000003E-2</v>
      </c>
      <c r="N7707" s="52">
        <v>59761.082150000002</v>
      </c>
      <c r="O7707" s="52">
        <v>59761.082150000002</v>
      </c>
      <c r="P7707">
        <v>1</v>
      </c>
      <c r="Q7707">
        <f>IF(SUMIFS(SolCotizacion!$P:$P,SolCotizacion!$E:$E,$G7707,SolCotizacion!$K:$K,$I7707)&gt;499,1,0)</f>
        <v>0</v>
      </c>
      <c r="R7707">
        <v>13267</v>
      </c>
      <c r="S7707" s="56">
        <f>IF(SUMIFS(SolCotizacion!$P:$P,SolCotizacion!$E:$E,$G7707,SolCotizacion!$K:$K,$I7707)&gt;499,4%,0)</f>
        <v>0</v>
      </c>
    </row>
    <row r="7708" spans="1:19" hidden="1">
      <c r="A7708" t="s">
        <v>9136</v>
      </c>
      <c r="B7708" t="s">
        <v>9137</v>
      </c>
      <c r="C7708">
        <v>54</v>
      </c>
      <c r="D7708" t="s">
        <v>113</v>
      </c>
      <c r="E7708" t="s">
        <v>10305</v>
      </c>
      <c r="F7708" t="s">
        <v>282</v>
      </c>
      <c r="G7708" t="s">
        <v>266</v>
      </c>
      <c r="H7708">
        <v>6</v>
      </c>
      <c r="I7708">
        <v>1</v>
      </c>
      <c r="J7708" t="s">
        <v>127</v>
      </c>
      <c r="K7708" t="s">
        <v>31</v>
      </c>
      <c r="L7708" t="s">
        <v>322</v>
      </c>
      <c r="M7708" s="53">
        <v>3.5000000000000003E-2</v>
      </c>
      <c r="N7708" s="52">
        <v>212531.62915600001</v>
      </c>
      <c r="O7708" s="52">
        <v>212531.62915600001</v>
      </c>
      <c r="P7708">
        <v>1</v>
      </c>
      <c r="Q7708">
        <f>IF(SUMIFS(SolCotizacion!$P:$P,SolCotizacion!$E:$E,$G7708,SolCotizacion!$K:$K,$I7708)&gt;499,1,0)</f>
        <v>0</v>
      </c>
      <c r="R7708">
        <v>13268</v>
      </c>
      <c r="S7708" s="56">
        <f>IF(SUMIFS(SolCotizacion!$P:$P,SolCotizacion!$E:$E,$G7708,SolCotizacion!$K:$K,$I7708)&gt;499,4%,0)</f>
        <v>0</v>
      </c>
    </row>
    <row r="7709" spans="1:19" hidden="1">
      <c r="A7709" t="s">
        <v>9138</v>
      </c>
      <c r="B7709" t="s">
        <v>9139</v>
      </c>
      <c r="C7709">
        <v>55</v>
      </c>
      <c r="D7709" t="s">
        <v>113</v>
      </c>
      <c r="E7709" t="s">
        <v>10306</v>
      </c>
      <c r="F7709" t="s">
        <v>282</v>
      </c>
      <c r="G7709" t="s">
        <v>266</v>
      </c>
      <c r="H7709">
        <v>6</v>
      </c>
      <c r="I7709">
        <v>2</v>
      </c>
      <c r="J7709" t="s">
        <v>127</v>
      </c>
      <c r="K7709" t="s">
        <v>31</v>
      </c>
      <c r="L7709" t="s">
        <v>322</v>
      </c>
      <c r="M7709" s="53">
        <v>3.5000000000000003E-2</v>
      </c>
      <c r="N7709" s="52">
        <v>212531.62915600001</v>
      </c>
      <c r="O7709" s="52">
        <v>212531.62915600001</v>
      </c>
      <c r="P7709">
        <v>1</v>
      </c>
      <c r="Q7709">
        <f>IF(SUMIFS(SolCotizacion!$P:$P,SolCotizacion!$E:$E,$G7709,SolCotizacion!$K:$K,$I7709)&gt;499,1,0)</f>
        <v>0</v>
      </c>
      <c r="R7709">
        <v>13269</v>
      </c>
      <c r="S7709" s="56">
        <f>IF(SUMIFS(SolCotizacion!$P:$P,SolCotizacion!$E:$E,$G7709,SolCotizacion!$K:$K,$I7709)&gt;499,4%,0)</f>
        <v>0</v>
      </c>
    </row>
    <row r="7710" spans="1:19" hidden="1">
      <c r="A7710" t="s">
        <v>9140</v>
      </c>
      <c r="B7710" t="s">
        <v>9141</v>
      </c>
      <c r="C7710">
        <v>56</v>
      </c>
      <c r="D7710" t="s">
        <v>113</v>
      </c>
      <c r="E7710" t="s">
        <v>10307</v>
      </c>
      <c r="F7710" t="s">
        <v>282</v>
      </c>
      <c r="G7710" t="s">
        <v>266</v>
      </c>
      <c r="H7710">
        <v>6</v>
      </c>
      <c r="I7710">
        <v>3</v>
      </c>
      <c r="J7710" t="s">
        <v>127</v>
      </c>
      <c r="K7710" t="s">
        <v>31</v>
      </c>
      <c r="L7710" t="s">
        <v>322</v>
      </c>
      <c r="M7710" s="53">
        <v>3.5000000000000003E-2</v>
      </c>
      <c r="N7710" s="52">
        <v>212531.62915600001</v>
      </c>
      <c r="O7710" s="52">
        <v>212531.62915600001</v>
      </c>
      <c r="P7710">
        <v>1</v>
      </c>
      <c r="Q7710">
        <f>IF(SUMIFS(SolCotizacion!$P:$P,SolCotizacion!$E:$E,$G7710,SolCotizacion!$K:$K,$I7710)&gt;499,1,0)</f>
        <v>0</v>
      </c>
      <c r="R7710">
        <v>13270</v>
      </c>
      <c r="S7710" s="56">
        <f>IF(SUMIFS(SolCotizacion!$P:$P,SolCotizacion!$E:$E,$G7710,SolCotizacion!$K:$K,$I7710)&gt;499,4%,0)</f>
        <v>0</v>
      </c>
    </row>
    <row r="7711" spans="1:19" hidden="1">
      <c r="A7711" t="s">
        <v>9142</v>
      </c>
      <c r="B7711" t="s">
        <v>9143</v>
      </c>
      <c r="C7711">
        <v>57</v>
      </c>
      <c r="D7711" t="s">
        <v>113</v>
      </c>
      <c r="E7711" t="s">
        <v>10308</v>
      </c>
      <c r="F7711" t="s">
        <v>283</v>
      </c>
      <c r="G7711" t="s">
        <v>267</v>
      </c>
      <c r="H7711">
        <v>6</v>
      </c>
      <c r="I7711">
        <v>1</v>
      </c>
      <c r="J7711" t="s">
        <v>127</v>
      </c>
      <c r="K7711" t="s">
        <v>31</v>
      </c>
      <c r="L7711" t="s">
        <v>322</v>
      </c>
      <c r="M7711" s="53">
        <v>3.5000000000000003E-2</v>
      </c>
      <c r="N7711" s="52">
        <v>170454.897382</v>
      </c>
      <c r="O7711" s="52">
        <v>170454.897382</v>
      </c>
      <c r="P7711">
        <v>1</v>
      </c>
      <c r="Q7711">
        <f>IF(SUMIFS(SolCotizacion!$P:$P,SolCotizacion!$E:$E,$G7711,SolCotizacion!$K:$K,$I7711)&gt;499,1,0)</f>
        <v>0</v>
      </c>
      <c r="R7711">
        <v>13271</v>
      </c>
      <c r="S7711" s="56">
        <f>IF(SUMIFS(SolCotizacion!$P:$P,SolCotizacion!$E:$E,$G7711,SolCotizacion!$K:$K,$I7711)&gt;499,4%,0)</f>
        <v>0</v>
      </c>
    </row>
    <row r="7712" spans="1:19" hidden="1">
      <c r="A7712" t="s">
        <v>9144</v>
      </c>
      <c r="B7712" t="s">
        <v>9145</v>
      </c>
      <c r="C7712">
        <v>58</v>
      </c>
      <c r="D7712" t="s">
        <v>113</v>
      </c>
      <c r="E7712" t="s">
        <v>10309</v>
      </c>
      <c r="F7712" t="s">
        <v>283</v>
      </c>
      <c r="G7712" t="s">
        <v>267</v>
      </c>
      <c r="H7712">
        <v>6</v>
      </c>
      <c r="I7712">
        <v>2</v>
      </c>
      <c r="J7712" t="s">
        <v>127</v>
      </c>
      <c r="K7712" t="s">
        <v>31</v>
      </c>
      <c r="L7712" t="s">
        <v>322</v>
      </c>
      <c r="M7712" s="53">
        <v>3.5000000000000003E-2</v>
      </c>
      <c r="N7712" s="52">
        <v>170454.897382</v>
      </c>
      <c r="O7712" s="52">
        <v>170454.897382</v>
      </c>
      <c r="P7712">
        <v>1</v>
      </c>
      <c r="Q7712">
        <f>IF(SUMIFS(SolCotizacion!$P:$P,SolCotizacion!$E:$E,$G7712,SolCotizacion!$K:$K,$I7712)&gt;499,1,0)</f>
        <v>0</v>
      </c>
      <c r="R7712">
        <v>13272</v>
      </c>
      <c r="S7712" s="56">
        <f>IF(SUMIFS(SolCotizacion!$P:$P,SolCotizacion!$E:$E,$G7712,SolCotizacion!$K:$K,$I7712)&gt;499,4%,0)</f>
        <v>0</v>
      </c>
    </row>
    <row r="7713" spans="1:19" hidden="1">
      <c r="A7713" t="s">
        <v>9146</v>
      </c>
      <c r="B7713" t="s">
        <v>9147</v>
      </c>
      <c r="C7713">
        <v>59</v>
      </c>
      <c r="D7713" t="s">
        <v>113</v>
      </c>
      <c r="E7713" t="s">
        <v>10310</v>
      </c>
      <c r="F7713" t="s">
        <v>283</v>
      </c>
      <c r="G7713" t="s">
        <v>267</v>
      </c>
      <c r="H7713">
        <v>6</v>
      </c>
      <c r="I7713">
        <v>3</v>
      </c>
      <c r="J7713" t="s">
        <v>127</v>
      </c>
      <c r="K7713" t="s">
        <v>31</v>
      </c>
      <c r="L7713" t="s">
        <v>322</v>
      </c>
      <c r="M7713" s="53">
        <v>3.5000000000000003E-2</v>
      </c>
      <c r="N7713" s="52">
        <v>170454.897382</v>
      </c>
      <c r="O7713" s="52">
        <v>170454.897382</v>
      </c>
      <c r="P7713">
        <v>1</v>
      </c>
      <c r="Q7713">
        <f>IF(SUMIFS(SolCotizacion!$P:$P,SolCotizacion!$E:$E,$G7713,SolCotizacion!$K:$K,$I7713)&gt;499,1,0)</f>
        <v>0</v>
      </c>
      <c r="R7713">
        <v>13273</v>
      </c>
      <c r="S7713" s="56">
        <f>IF(SUMIFS(SolCotizacion!$P:$P,SolCotizacion!$E:$E,$G7713,SolCotizacion!$K:$K,$I7713)&gt;499,4%,0)</f>
        <v>0</v>
      </c>
    </row>
    <row r="7714" spans="1:19" hidden="1">
      <c r="A7714" t="s">
        <v>9148</v>
      </c>
      <c r="B7714" t="s">
        <v>9149</v>
      </c>
      <c r="C7714">
        <v>60</v>
      </c>
      <c r="D7714" t="s">
        <v>113</v>
      </c>
      <c r="E7714" t="s">
        <v>10311</v>
      </c>
      <c r="F7714" t="s">
        <v>284</v>
      </c>
      <c r="G7714" t="s">
        <v>268</v>
      </c>
      <c r="H7714">
        <v>6</v>
      </c>
      <c r="I7714">
        <v>1</v>
      </c>
      <c r="J7714" t="s">
        <v>127</v>
      </c>
      <c r="K7714" t="s">
        <v>31</v>
      </c>
      <c r="L7714" t="s">
        <v>322</v>
      </c>
      <c r="M7714" s="53">
        <v>3.5000000000000003E-2</v>
      </c>
      <c r="N7714" s="52">
        <v>279717.31711</v>
      </c>
      <c r="O7714" s="52">
        <v>283128.49950000003</v>
      </c>
      <c r="P7714">
        <v>1</v>
      </c>
      <c r="Q7714">
        <f>IF(SUMIFS(SolCotizacion!$P:$P,SolCotizacion!$E:$E,$G7714,SolCotizacion!$K:$K,$I7714)&gt;499,1,0)</f>
        <v>0</v>
      </c>
      <c r="R7714">
        <v>13274</v>
      </c>
      <c r="S7714" s="56">
        <f>IF(SUMIFS(SolCotizacion!$P:$P,SolCotizacion!$E:$E,$G7714,SolCotizacion!$K:$K,$I7714)&gt;499,4%,0)</f>
        <v>0</v>
      </c>
    </row>
    <row r="7715" spans="1:19" hidden="1">
      <c r="A7715" t="s">
        <v>9150</v>
      </c>
      <c r="B7715" t="s">
        <v>9151</v>
      </c>
      <c r="C7715">
        <v>61</v>
      </c>
      <c r="D7715" t="s">
        <v>113</v>
      </c>
      <c r="E7715" t="s">
        <v>10312</v>
      </c>
      <c r="F7715" t="s">
        <v>284</v>
      </c>
      <c r="G7715" t="s">
        <v>268</v>
      </c>
      <c r="H7715">
        <v>6</v>
      </c>
      <c r="I7715">
        <v>2</v>
      </c>
      <c r="J7715" t="s">
        <v>127</v>
      </c>
      <c r="K7715" t="s">
        <v>31</v>
      </c>
      <c r="L7715" t="s">
        <v>322</v>
      </c>
      <c r="M7715" s="53">
        <v>3.5000000000000003E-2</v>
      </c>
      <c r="N7715" s="52">
        <v>281789.29532600002</v>
      </c>
      <c r="O7715" s="52">
        <v>285225.74649799999</v>
      </c>
      <c r="P7715">
        <v>1</v>
      </c>
      <c r="Q7715">
        <f>IF(SUMIFS(SolCotizacion!$P:$P,SolCotizacion!$E:$E,$G7715,SolCotizacion!$K:$K,$I7715)&gt;499,1,0)</f>
        <v>0</v>
      </c>
      <c r="R7715">
        <v>13275</v>
      </c>
      <c r="S7715" s="56">
        <f>IF(SUMIFS(SolCotizacion!$P:$P,SolCotizacion!$E:$E,$G7715,SolCotizacion!$K:$K,$I7715)&gt;499,4%,0)</f>
        <v>0</v>
      </c>
    </row>
    <row r="7716" spans="1:19" hidden="1">
      <c r="A7716" t="s">
        <v>9152</v>
      </c>
      <c r="B7716" t="s">
        <v>9153</v>
      </c>
      <c r="C7716">
        <v>62</v>
      </c>
      <c r="D7716" t="s">
        <v>113</v>
      </c>
      <c r="E7716" t="s">
        <v>10313</v>
      </c>
      <c r="F7716" t="s">
        <v>284</v>
      </c>
      <c r="G7716" t="s">
        <v>268</v>
      </c>
      <c r="H7716">
        <v>6</v>
      </c>
      <c r="I7716">
        <v>3</v>
      </c>
      <c r="J7716" t="s">
        <v>127</v>
      </c>
      <c r="K7716" t="s">
        <v>31</v>
      </c>
      <c r="L7716" t="s">
        <v>322</v>
      </c>
      <c r="M7716" s="53">
        <v>3.5000000000000003E-2</v>
      </c>
      <c r="N7716" s="52">
        <v>288834.02332400001</v>
      </c>
      <c r="O7716" s="52">
        <v>292356.392482</v>
      </c>
      <c r="P7716">
        <v>1</v>
      </c>
      <c r="Q7716">
        <f>IF(SUMIFS(SolCotizacion!$P:$P,SolCotizacion!$E:$E,$G7716,SolCotizacion!$K:$K,$I7716)&gt;499,1,0)</f>
        <v>0</v>
      </c>
      <c r="R7716">
        <v>13276</v>
      </c>
      <c r="S7716" s="56">
        <f>IF(SUMIFS(SolCotizacion!$P:$P,SolCotizacion!$E:$E,$G7716,SolCotizacion!$K:$K,$I7716)&gt;499,4%,0)</f>
        <v>0</v>
      </c>
    </row>
    <row r="7717" spans="1:19" hidden="1">
      <c r="A7717" t="s">
        <v>9154</v>
      </c>
      <c r="B7717" t="s">
        <v>1058</v>
      </c>
      <c r="C7717">
        <v>1</v>
      </c>
      <c r="D7717" t="s">
        <v>88</v>
      </c>
      <c r="E7717" t="s">
        <v>10258</v>
      </c>
      <c r="F7717" t="s">
        <v>261</v>
      </c>
      <c r="G7717" t="s">
        <v>261</v>
      </c>
      <c r="H7717">
        <v>6</v>
      </c>
      <c r="I7717">
        <v>1</v>
      </c>
      <c r="J7717" t="s">
        <v>84</v>
      </c>
      <c r="K7717" t="s">
        <v>31</v>
      </c>
      <c r="L7717" t="s">
        <v>287</v>
      </c>
      <c r="N7717" s="52">
        <v>2114718.6240000003</v>
      </c>
      <c r="O7717" s="52">
        <v>2114718.6240000003</v>
      </c>
      <c r="P7717">
        <v>1</v>
      </c>
      <c r="Q7717">
        <v>1</v>
      </c>
      <c r="R7717">
        <v>13277</v>
      </c>
    </row>
    <row r="7718" spans="1:19" hidden="1">
      <c r="A7718" t="s">
        <v>9155</v>
      </c>
      <c r="B7718" t="s">
        <v>1059</v>
      </c>
      <c r="C7718">
        <v>2</v>
      </c>
      <c r="D7718" t="s">
        <v>88</v>
      </c>
      <c r="E7718" t="s">
        <v>10259</v>
      </c>
      <c r="F7718" t="s">
        <v>261</v>
      </c>
      <c r="G7718" t="s">
        <v>261</v>
      </c>
      <c r="H7718">
        <v>6</v>
      </c>
      <c r="I7718">
        <v>2</v>
      </c>
      <c r="J7718" t="s">
        <v>84</v>
      </c>
      <c r="K7718" t="s">
        <v>31</v>
      </c>
      <c r="L7718" t="s">
        <v>287</v>
      </c>
      <c r="N7718" s="52">
        <v>2125153.6320000002</v>
      </c>
      <c r="O7718" s="52">
        <v>2125153.6320000002</v>
      </c>
      <c r="P7718">
        <v>1</v>
      </c>
      <c r="Q7718">
        <v>1</v>
      </c>
      <c r="R7718">
        <v>13279</v>
      </c>
    </row>
    <row r="7719" spans="1:19" hidden="1">
      <c r="A7719" t="s">
        <v>9156</v>
      </c>
      <c r="B7719" t="s">
        <v>1060</v>
      </c>
      <c r="C7719">
        <v>3</v>
      </c>
      <c r="D7719" t="s">
        <v>88</v>
      </c>
      <c r="E7719" t="s">
        <v>10260</v>
      </c>
      <c r="F7719" t="s">
        <v>261</v>
      </c>
      <c r="G7719" t="s">
        <v>261</v>
      </c>
      <c r="H7719">
        <v>6</v>
      </c>
      <c r="I7719">
        <v>3</v>
      </c>
      <c r="J7719" t="s">
        <v>84</v>
      </c>
      <c r="K7719" t="s">
        <v>31</v>
      </c>
      <c r="L7719" t="s">
        <v>287</v>
      </c>
      <c r="N7719" s="52">
        <v>2114718.6240000003</v>
      </c>
      <c r="O7719" s="52">
        <v>2114718.6240000003</v>
      </c>
      <c r="P7719">
        <v>1</v>
      </c>
      <c r="Q7719">
        <v>1</v>
      </c>
      <c r="R7719">
        <v>13281</v>
      </c>
    </row>
    <row r="7720" spans="1:19" hidden="1">
      <c r="A7720" t="s">
        <v>9157</v>
      </c>
      <c r="B7720" t="s">
        <v>1061</v>
      </c>
      <c r="C7720">
        <v>4</v>
      </c>
      <c r="D7720" t="s">
        <v>88</v>
      </c>
      <c r="E7720" t="s">
        <v>10261</v>
      </c>
      <c r="F7720" t="s">
        <v>262</v>
      </c>
      <c r="G7720" t="s">
        <v>262</v>
      </c>
      <c r="H7720">
        <v>6</v>
      </c>
      <c r="I7720">
        <v>1</v>
      </c>
      <c r="J7720" t="s">
        <v>84</v>
      </c>
      <c r="K7720" t="s">
        <v>31</v>
      </c>
      <c r="L7720" t="s">
        <v>287</v>
      </c>
      <c r="N7720" s="52">
        <v>2853480.0960000004</v>
      </c>
      <c r="O7720" s="52">
        <v>2853480.0960000004</v>
      </c>
      <c r="P7720">
        <v>1</v>
      </c>
      <c r="Q7720">
        <v>1</v>
      </c>
      <c r="R7720">
        <v>13283</v>
      </c>
    </row>
    <row r="7721" spans="1:19" hidden="1">
      <c r="A7721" t="s">
        <v>9158</v>
      </c>
      <c r="B7721" t="s">
        <v>1062</v>
      </c>
      <c r="C7721">
        <v>5</v>
      </c>
      <c r="D7721" t="s">
        <v>88</v>
      </c>
      <c r="E7721" t="s">
        <v>10262</v>
      </c>
      <c r="F7721" t="s">
        <v>262</v>
      </c>
      <c r="G7721" t="s">
        <v>262</v>
      </c>
      <c r="H7721">
        <v>6</v>
      </c>
      <c r="I7721">
        <v>2</v>
      </c>
      <c r="J7721" t="s">
        <v>84</v>
      </c>
      <c r="K7721" t="s">
        <v>31</v>
      </c>
      <c r="L7721" t="s">
        <v>287</v>
      </c>
      <c r="N7721" s="52">
        <v>2867571.5520000001</v>
      </c>
      <c r="O7721" s="52">
        <v>2867571.5520000001</v>
      </c>
      <c r="P7721">
        <v>1</v>
      </c>
      <c r="Q7721">
        <v>1</v>
      </c>
      <c r="R7721">
        <v>13285</v>
      </c>
    </row>
    <row r="7722" spans="1:19" hidden="1">
      <c r="A7722" t="s">
        <v>9159</v>
      </c>
      <c r="B7722" t="s">
        <v>1063</v>
      </c>
      <c r="C7722">
        <v>6</v>
      </c>
      <c r="D7722" t="s">
        <v>88</v>
      </c>
      <c r="E7722" t="s">
        <v>10263</v>
      </c>
      <c r="F7722" t="s">
        <v>262</v>
      </c>
      <c r="G7722" t="s">
        <v>262</v>
      </c>
      <c r="H7722">
        <v>6</v>
      </c>
      <c r="I7722">
        <v>3</v>
      </c>
      <c r="J7722" t="s">
        <v>84</v>
      </c>
      <c r="K7722" t="s">
        <v>31</v>
      </c>
      <c r="L7722" t="s">
        <v>287</v>
      </c>
      <c r="N7722" s="52">
        <v>2853480.0960000004</v>
      </c>
      <c r="O7722" s="52">
        <v>2853480.0960000004</v>
      </c>
      <c r="P7722">
        <v>1</v>
      </c>
      <c r="Q7722">
        <v>1</v>
      </c>
      <c r="R7722">
        <v>13287</v>
      </c>
    </row>
    <row r="7723" spans="1:19" hidden="1">
      <c r="A7723" t="s">
        <v>9160</v>
      </c>
      <c r="B7723" t="s">
        <v>1064</v>
      </c>
      <c r="C7723">
        <v>7</v>
      </c>
      <c r="D7723" t="s">
        <v>88</v>
      </c>
      <c r="E7723" t="s">
        <v>10264</v>
      </c>
      <c r="F7723" t="s">
        <v>263</v>
      </c>
      <c r="G7723" t="s">
        <v>263</v>
      </c>
      <c r="H7723">
        <v>6</v>
      </c>
      <c r="I7723">
        <v>1</v>
      </c>
      <c r="J7723" t="s">
        <v>84</v>
      </c>
      <c r="K7723" t="s">
        <v>31</v>
      </c>
      <c r="L7723" t="s">
        <v>287</v>
      </c>
      <c r="N7723" s="52">
        <v>7455122.1119999997</v>
      </c>
      <c r="O7723" s="52">
        <v>7455122.1119999997</v>
      </c>
      <c r="P7723">
        <v>1</v>
      </c>
      <c r="Q7723">
        <v>1</v>
      </c>
      <c r="R7723">
        <v>13289</v>
      </c>
    </row>
    <row r="7724" spans="1:19" hidden="1">
      <c r="A7724" t="s">
        <v>9161</v>
      </c>
      <c r="B7724" t="s">
        <v>1065</v>
      </c>
      <c r="C7724">
        <v>8</v>
      </c>
      <c r="D7724" t="s">
        <v>88</v>
      </c>
      <c r="E7724" t="s">
        <v>10265</v>
      </c>
      <c r="F7724" t="s">
        <v>263</v>
      </c>
      <c r="G7724" t="s">
        <v>263</v>
      </c>
      <c r="H7724">
        <v>6</v>
      </c>
      <c r="I7724">
        <v>2</v>
      </c>
      <c r="J7724" t="s">
        <v>84</v>
      </c>
      <c r="K7724" t="s">
        <v>31</v>
      </c>
      <c r="L7724" t="s">
        <v>287</v>
      </c>
      <c r="N7724" s="52">
        <v>7491994.6080000009</v>
      </c>
      <c r="O7724" s="52">
        <v>7491994.6080000009</v>
      </c>
      <c r="P7724">
        <v>1</v>
      </c>
      <c r="Q7724">
        <v>1</v>
      </c>
      <c r="R7724">
        <v>13291</v>
      </c>
    </row>
    <row r="7725" spans="1:19" hidden="1">
      <c r="A7725" t="s">
        <v>9162</v>
      </c>
      <c r="B7725" t="s">
        <v>1066</v>
      </c>
      <c r="C7725">
        <v>9</v>
      </c>
      <c r="D7725" t="s">
        <v>88</v>
      </c>
      <c r="E7725" t="s">
        <v>10266</v>
      </c>
      <c r="F7725" t="s">
        <v>263</v>
      </c>
      <c r="G7725" t="s">
        <v>263</v>
      </c>
      <c r="H7725">
        <v>6</v>
      </c>
      <c r="I7725">
        <v>3</v>
      </c>
      <c r="J7725" t="s">
        <v>84</v>
      </c>
      <c r="K7725" t="s">
        <v>31</v>
      </c>
      <c r="L7725" t="s">
        <v>287</v>
      </c>
      <c r="N7725" s="52">
        <v>7455122.1119999997</v>
      </c>
      <c r="O7725" s="52">
        <v>7455122.1119999997</v>
      </c>
      <c r="P7725">
        <v>1</v>
      </c>
      <c r="Q7725">
        <v>1</v>
      </c>
      <c r="R7725">
        <v>13293</v>
      </c>
    </row>
    <row r="7726" spans="1:19" hidden="1">
      <c r="A7726" t="s">
        <v>9163</v>
      </c>
      <c r="B7726" t="s">
        <v>1067</v>
      </c>
      <c r="C7726">
        <v>10</v>
      </c>
      <c r="D7726" t="s">
        <v>88</v>
      </c>
      <c r="E7726" t="s">
        <v>10267</v>
      </c>
      <c r="F7726" t="s">
        <v>264</v>
      </c>
      <c r="G7726" t="s">
        <v>264</v>
      </c>
      <c r="H7726">
        <v>6</v>
      </c>
      <c r="I7726">
        <v>1</v>
      </c>
      <c r="J7726" t="s">
        <v>84</v>
      </c>
      <c r="K7726" t="s">
        <v>31</v>
      </c>
      <c r="L7726" t="s">
        <v>287</v>
      </c>
      <c r="N7726" s="52">
        <v>2042698.08</v>
      </c>
      <c r="O7726" s="52">
        <v>2042698.08</v>
      </c>
      <c r="P7726">
        <v>1</v>
      </c>
      <c r="Q7726">
        <v>1</v>
      </c>
      <c r="R7726">
        <v>13295</v>
      </c>
    </row>
    <row r="7727" spans="1:19" hidden="1">
      <c r="A7727" t="s">
        <v>9164</v>
      </c>
      <c r="B7727" t="s">
        <v>1068</v>
      </c>
      <c r="C7727">
        <v>11</v>
      </c>
      <c r="D7727" t="s">
        <v>88</v>
      </c>
      <c r="E7727" t="s">
        <v>10268</v>
      </c>
      <c r="F7727" t="s">
        <v>264</v>
      </c>
      <c r="G7727" t="s">
        <v>264</v>
      </c>
      <c r="H7727">
        <v>6</v>
      </c>
      <c r="I7727">
        <v>2</v>
      </c>
      <c r="J7727" t="s">
        <v>84</v>
      </c>
      <c r="K7727" t="s">
        <v>31</v>
      </c>
      <c r="L7727" t="s">
        <v>287</v>
      </c>
      <c r="N7727" s="52">
        <v>2052783.12</v>
      </c>
      <c r="O7727" s="52">
        <v>2052783.12</v>
      </c>
      <c r="P7727">
        <v>1</v>
      </c>
      <c r="Q7727">
        <v>1</v>
      </c>
      <c r="R7727">
        <v>13297</v>
      </c>
    </row>
    <row r="7728" spans="1:19" hidden="1">
      <c r="A7728" t="s">
        <v>9165</v>
      </c>
      <c r="B7728" t="s">
        <v>1069</v>
      </c>
      <c r="C7728">
        <v>12</v>
      </c>
      <c r="D7728" t="s">
        <v>88</v>
      </c>
      <c r="E7728" t="s">
        <v>10269</v>
      </c>
      <c r="F7728" t="s">
        <v>264</v>
      </c>
      <c r="G7728" t="s">
        <v>264</v>
      </c>
      <c r="H7728">
        <v>6</v>
      </c>
      <c r="I7728">
        <v>3</v>
      </c>
      <c r="J7728" t="s">
        <v>84</v>
      </c>
      <c r="K7728" t="s">
        <v>31</v>
      </c>
      <c r="L7728" t="s">
        <v>287</v>
      </c>
      <c r="N7728" s="52">
        <v>2042698.08</v>
      </c>
      <c r="O7728" s="52">
        <v>2042698.08</v>
      </c>
      <c r="P7728">
        <v>1</v>
      </c>
      <c r="Q7728">
        <v>1</v>
      </c>
      <c r="R7728">
        <v>13299</v>
      </c>
    </row>
    <row r="7729" spans="1:18" hidden="1">
      <c r="A7729" t="s">
        <v>9166</v>
      </c>
      <c r="B7729" t="s">
        <v>1070</v>
      </c>
      <c r="C7729">
        <v>13</v>
      </c>
      <c r="D7729" t="s">
        <v>88</v>
      </c>
      <c r="E7729" t="s">
        <v>10270</v>
      </c>
      <c r="F7729" t="s">
        <v>265</v>
      </c>
      <c r="G7729" t="s">
        <v>265</v>
      </c>
      <c r="H7729">
        <v>6</v>
      </c>
      <c r="I7729">
        <v>1</v>
      </c>
      <c r="J7729" t="s">
        <v>84</v>
      </c>
      <c r="K7729" t="s">
        <v>31</v>
      </c>
      <c r="L7729" t="s">
        <v>287</v>
      </c>
      <c r="N7729" s="52">
        <v>1868322.3840000001</v>
      </c>
      <c r="O7729" s="52">
        <v>1868322.3840000001</v>
      </c>
      <c r="P7729">
        <v>1</v>
      </c>
      <c r="Q7729">
        <v>1</v>
      </c>
      <c r="R7729">
        <v>13301</v>
      </c>
    </row>
    <row r="7730" spans="1:18" hidden="1">
      <c r="A7730" t="s">
        <v>9167</v>
      </c>
      <c r="B7730" t="s">
        <v>1071</v>
      </c>
      <c r="C7730">
        <v>14</v>
      </c>
      <c r="D7730" t="s">
        <v>88</v>
      </c>
      <c r="E7730" t="s">
        <v>10271</v>
      </c>
      <c r="F7730" t="s">
        <v>265</v>
      </c>
      <c r="G7730" t="s">
        <v>265</v>
      </c>
      <c r="H7730">
        <v>6</v>
      </c>
      <c r="I7730">
        <v>2</v>
      </c>
      <c r="J7730" t="s">
        <v>84</v>
      </c>
      <c r="K7730" t="s">
        <v>31</v>
      </c>
      <c r="L7730" t="s">
        <v>287</v>
      </c>
      <c r="N7730" s="52">
        <v>1877539.68</v>
      </c>
      <c r="O7730" s="52">
        <v>1877539.68</v>
      </c>
      <c r="P7730">
        <v>1</v>
      </c>
      <c r="Q7730">
        <v>1</v>
      </c>
      <c r="R7730">
        <v>13303</v>
      </c>
    </row>
    <row r="7731" spans="1:18" hidden="1">
      <c r="A7731" t="s">
        <v>9168</v>
      </c>
      <c r="B7731" t="s">
        <v>1072</v>
      </c>
      <c r="C7731">
        <v>15</v>
      </c>
      <c r="D7731" t="s">
        <v>88</v>
      </c>
      <c r="E7731" t="s">
        <v>10272</v>
      </c>
      <c r="F7731" t="s">
        <v>265</v>
      </c>
      <c r="G7731" t="s">
        <v>265</v>
      </c>
      <c r="H7731">
        <v>6</v>
      </c>
      <c r="I7731">
        <v>3</v>
      </c>
      <c r="J7731" t="s">
        <v>84</v>
      </c>
      <c r="K7731" t="s">
        <v>31</v>
      </c>
      <c r="L7731" t="s">
        <v>287</v>
      </c>
      <c r="N7731" s="52">
        <v>1868322.3840000001</v>
      </c>
      <c r="O7731" s="52">
        <v>1868322.3840000001</v>
      </c>
      <c r="P7731">
        <v>1</v>
      </c>
      <c r="Q7731">
        <v>1</v>
      </c>
      <c r="R7731">
        <v>13305</v>
      </c>
    </row>
    <row r="7732" spans="1:18" hidden="1">
      <c r="A7732" t="s">
        <v>9169</v>
      </c>
      <c r="B7732" t="s">
        <v>1073</v>
      </c>
      <c r="C7732">
        <v>16</v>
      </c>
      <c r="D7732" t="s">
        <v>88</v>
      </c>
      <c r="E7732" t="s">
        <v>10273</v>
      </c>
      <c r="F7732" t="s">
        <v>266</v>
      </c>
      <c r="G7732" t="s">
        <v>266</v>
      </c>
      <c r="H7732">
        <v>6</v>
      </c>
      <c r="I7732">
        <v>1</v>
      </c>
      <c r="J7732" t="s">
        <v>84</v>
      </c>
      <c r="K7732" t="s">
        <v>31</v>
      </c>
      <c r="L7732" t="s">
        <v>287</v>
      </c>
      <c r="N7732" s="52">
        <v>5604493.5360000012</v>
      </c>
      <c r="O7732" s="52">
        <v>5604493.5360000012</v>
      </c>
      <c r="P7732">
        <v>1</v>
      </c>
      <c r="Q7732">
        <v>1</v>
      </c>
      <c r="R7732">
        <v>13307</v>
      </c>
    </row>
    <row r="7733" spans="1:18" hidden="1">
      <c r="A7733" t="s">
        <v>9170</v>
      </c>
      <c r="B7733" t="s">
        <v>1074</v>
      </c>
      <c r="C7733">
        <v>17</v>
      </c>
      <c r="D7733" t="s">
        <v>88</v>
      </c>
      <c r="E7733" t="s">
        <v>10274</v>
      </c>
      <c r="F7733" t="s">
        <v>266</v>
      </c>
      <c r="G7733" t="s">
        <v>266</v>
      </c>
      <c r="H7733">
        <v>6</v>
      </c>
      <c r="I7733">
        <v>2</v>
      </c>
      <c r="J7733" t="s">
        <v>84</v>
      </c>
      <c r="K7733" t="s">
        <v>31</v>
      </c>
      <c r="L7733" t="s">
        <v>287</v>
      </c>
      <c r="N7733" s="52">
        <v>5632207.2480000006</v>
      </c>
      <c r="O7733" s="52">
        <v>5632207.2480000006</v>
      </c>
      <c r="P7733">
        <v>1</v>
      </c>
      <c r="Q7733">
        <v>1</v>
      </c>
      <c r="R7733">
        <v>13309</v>
      </c>
    </row>
    <row r="7734" spans="1:18" hidden="1">
      <c r="A7734" t="s">
        <v>9171</v>
      </c>
      <c r="B7734" t="s">
        <v>1075</v>
      </c>
      <c r="C7734">
        <v>18</v>
      </c>
      <c r="D7734" t="s">
        <v>88</v>
      </c>
      <c r="E7734" t="s">
        <v>10275</v>
      </c>
      <c r="F7734" t="s">
        <v>266</v>
      </c>
      <c r="G7734" t="s">
        <v>266</v>
      </c>
      <c r="H7734">
        <v>6</v>
      </c>
      <c r="I7734">
        <v>3</v>
      </c>
      <c r="J7734" t="s">
        <v>84</v>
      </c>
      <c r="K7734" t="s">
        <v>31</v>
      </c>
      <c r="L7734" t="s">
        <v>287</v>
      </c>
      <c r="N7734" s="52">
        <v>5604493.5360000012</v>
      </c>
      <c r="O7734" s="52">
        <v>5604493.5360000012</v>
      </c>
      <c r="P7734">
        <v>1</v>
      </c>
      <c r="Q7734">
        <v>1</v>
      </c>
      <c r="R7734">
        <v>13311</v>
      </c>
    </row>
    <row r="7735" spans="1:18" hidden="1">
      <c r="A7735" t="s">
        <v>9172</v>
      </c>
      <c r="B7735" t="s">
        <v>1076</v>
      </c>
      <c r="C7735">
        <v>19</v>
      </c>
      <c r="D7735" t="s">
        <v>88</v>
      </c>
      <c r="E7735" t="s">
        <v>10276</v>
      </c>
      <c r="F7735" t="s">
        <v>267</v>
      </c>
      <c r="G7735" t="s">
        <v>267</v>
      </c>
      <c r="H7735">
        <v>6</v>
      </c>
      <c r="I7735">
        <v>1</v>
      </c>
      <c r="J7735" t="s">
        <v>84</v>
      </c>
      <c r="K7735" t="s">
        <v>31</v>
      </c>
      <c r="L7735" t="s">
        <v>287</v>
      </c>
      <c r="N7735" s="52">
        <v>5542418.9280000003</v>
      </c>
      <c r="O7735" s="52">
        <v>5542418.9280000003</v>
      </c>
      <c r="P7735">
        <v>1</v>
      </c>
      <c r="Q7735">
        <v>1</v>
      </c>
      <c r="R7735">
        <v>13313</v>
      </c>
    </row>
    <row r="7736" spans="1:18" hidden="1">
      <c r="A7736" t="s">
        <v>9173</v>
      </c>
      <c r="B7736" t="s">
        <v>1077</v>
      </c>
      <c r="C7736">
        <v>20</v>
      </c>
      <c r="D7736" t="s">
        <v>88</v>
      </c>
      <c r="E7736" t="s">
        <v>10277</v>
      </c>
      <c r="F7736" t="s">
        <v>267</v>
      </c>
      <c r="G7736" t="s">
        <v>267</v>
      </c>
      <c r="H7736">
        <v>6</v>
      </c>
      <c r="I7736">
        <v>2</v>
      </c>
      <c r="J7736" t="s">
        <v>84</v>
      </c>
      <c r="K7736" t="s">
        <v>31</v>
      </c>
      <c r="L7736" t="s">
        <v>287</v>
      </c>
      <c r="N7736" s="52">
        <v>5569826.8320000004</v>
      </c>
      <c r="O7736" s="52">
        <v>5569826.8320000004</v>
      </c>
      <c r="P7736">
        <v>1</v>
      </c>
      <c r="Q7736">
        <v>1</v>
      </c>
      <c r="R7736">
        <v>13315</v>
      </c>
    </row>
    <row r="7737" spans="1:18" hidden="1">
      <c r="A7737" t="s">
        <v>9174</v>
      </c>
      <c r="B7737" t="s">
        <v>1078</v>
      </c>
      <c r="C7737">
        <v>21</v>
      </c>
      <c r="D7737" t="s">
        <v>88</v>
      </c>
      <c r="E7737" t="s">
        <v>10278</v>
      </c>
      <c r="F7737" t="s">
        <v>267</v>
      </c>
      <c r="G7737" t="s">
        <v>267</v>
      </c>
      <c r="H7737">
        <v>6</v>
      </c>
      <c r="I7737">
        <v>3</v>
      </c>
      <c r="J7737" t="s">
        <v>84</v>
      </c>
      <c r="K7737" t="s">
        <v>31</v>
      </c>
      <c r="L7737" t="s">
        <v>287</v>
      </c>
      <c r="N7737" s="52">
        <v>5542418.9280000003</v>
      </c>
      <c r="O7737" s="52">
        <v>5542418.9280000003</v>
      </c>
      <c r="P7737">
        <v>1</v>
      </c>
      <c r="Q7737">
        <v>1</v>
      </c>
      <c r="R7737">
        <v>13317</v>
      </c>
    </row>
    <row r="7738" spans="1:18" hidden="1">
      <c r="A7738" t="s">
        <v>9175</v>
      </c>
      <c r="B7738" t="s">
        <v>1079</v>
      </c>
      <c r="C7738">
        <v>22</v>
      </c>
      <c r="D7738" t="s">
        <v>88</v>
      </c>
      <c r="E7738" t="s">
        <v>10279</v>
      </c>
      <c r="F7738" t="s">
        <v>268</v>
      </c>
      <c r="G7738" t="s">
        <v>268</v>
      </c>
      <c r="H7738">
        <v>6</v>
      </c>
      <c r="I7738">
        <v>1</v>
      </c>
      <c r="J7738" t="s">
        <v>84</v>
      </c>
      <c r="K7738" t="s">
        <v>31</v>
      </c>
      <c r="L7738" t="s">
        <v>287</v>
      </c>
      <c r="N7738" s="52">
        <v>6526198.8480000002</v>
      </c>
      <c r="O7738" s="52">
        <v>6526198.8480000002</v>
      </c>
      <c r="P7738">
        <v>1</v>
      </c>
      <c r="Q7738">
        <v>1</v>
      </c>
      <c r="R7738">
        <v>13319</v>
      </c>
    </row>
    <row r="7739" spans="1:18" hidden="1">
      <c r="A7739" t="s">
        <v>9176</v>
      </c>
      <c r="B7739" t="s">
        <v>1080</v>
      </c>
      <c r="C7739">
        <v>23</v>
      </c>
      <c r="D7739" t="s">
        <v>88</v>
      </c>
      <c r="E7739" t="s">
        <v>10280</v>
      </c>
      <c r="F7739" t="s">
        <v>268</v>
      </c>
      <c r="G7739" t="s">
        <v>268</v>
      </c>
      <c r="H7739">
        <v>6</v>
      </c>
      <c r="I7739">
        <v>2</v>
      </c>
      <c r="J7739" t="s">
        <v>84</v>
      </c>
      <c r="K7739" t="s">
        <v>31</v>
      </c>
      <c r="L7739" t="s">
        <v>287</v>
      </c>
      <c r="N7739" s="52">
        <v>6558474.2880000006</v>
      </c>
      <c r="O7739" s="52">
        <v>6558474.2880000006</v>
      </c>
      <c r="P7739">
        <v>1</v>
      </c>
      <c r="Q7739">
        <v>1</v>
      </c>
      <c r="R7739">
        <v>13321</v>
      </c>
    </row>
    <row r="7740" spans="1:18" hidden="1">
      <c r="A7740" t="s">
        <v>9177</v>
      </c>
      <c r="B7740" t="s">
        <v>1081</v>
      </c>
      <c r="C7740">
        <v>24</v>
      </c>
      <c r="D7740" t="s">
        <v>88</v>
      </c>
      <c r="E7740" t="s">
        <v>10281</v>
      </c>
      <c r="F7740" t="s">
        <v>268</v>
      </c>
      <c r="G7740" t="s">
        <v>268</v>
      </c>
      <c r="H7740">
        <v>6</v>
      </c>
      <c r="I7740">
        <v>3</v>
      </c>
      <c r="J7740" t="s">
        <v>84</v>
      </c>
      <c r="K7740" t="s">
        <v>31</v>
      </c>
      <c r="L7740" t="s">
        <v>287</v>
      </c>
      <c r="N7740" s="52">
        <v>6526198.8480000002</v>
      </c>
      <c r="O7740" s="52">
        <v>6526198.8480000002</v>
      </c>
      <c r="P7740">
        <v>1</v>
      </c>
      <c r="Q7740">
        <v>1</v>
      </c>
      <c r="R7740">
        <v>13323</v>
      </c>
    </row>
    <row r="7741" spans="1:18" hidden="1">
      <c r="A7741" t="s">
        <v>9178</v>
      </c>
      <c r="B7741" t="s">
        <v>1082</v>
      </c>
      <c r="C7741">
        <v>25</v>
      </c>
      <c r="D7741" t="s">
        <v>113</v>
      </c>
      <c r="E7741" t="s">
        <v>9853</v>
      </c>
      <c r="F7741" t="s">
        <v>114</v>
      </c>
      <c r="G7741" t="s">
        <v>88</v>
      </c>
      <c r="H7741">
        <v>6</v>
      </c>
      <c r="I7741">
        <v>1</v>
      </c>
      <c r="J7741" t="s">
        <v>88</v>
      </c>
      <c r="K7741" t="s">
        <v>31</v>
      </c>
      <c r="L7741" t="s">
        <v>287</v>
      </c>
      <c r="N7741" s="52">
        <v>39710.102432</v>
      </c>
      <c r="O7741" s="52">
        <v>39710.102432</v>
      </c>
      <c r="P7741">
        <v>1</v>
      </c>
      <c r="Q7741">
        <f>IF(COUNTIFS(SolCotizacion!$D:$D,$G7741,SolCotizacion!$K:$K,$I7741)&gt;0,1,0)</f>
        <v>0</v>
      </c>
      <c r="R7741">
        <v>13325</v>
      </c>
    </row>
    <row r="7742" spans="1:18" hidden="1">
      <c r="A7742" t="s">
        <v>9179</v>
      </c>
      <c r="B7742" t="s">
        <v>9083</v>
      </c>
      <c r="C7742">
        <v>26</v>
      </c>
      <c r="D7742" t="s">
        <v>113</v>
      </c>
      <c r="E7742" t="s">
        <v>9984</v>
      </c>
      <c r="F7742" t="s">
        <v>114</v>
      </c>
      <c r="G7742" t="s">
        <v>88</v>
      </c>
      <c r="H7742">
        <v>6</v>
      </c>
      <c r="I7742">
        <v>2</v>
      </c>
      <c r="J7742" t="s">
        <v>88</v>
      </c>
      <c r="K7742" t="s">
        <v>31</v>
      </c>
      <c r="L7742" t="s">
        <v>287</v>
      </c>
      <c r="N7742" s="52">
        <v>51552.029759999998</v>
      </c>
      <c r="O7742" s="52">
        <v>51552.029759999998</v>
      </c>
      <c r="P7742">
        <v>1</v>
      </c>
      <c r="Q7742">
        <f>IF(COUNTIFS(SolCotizacion!$D:$D,$G7742,SolCotizacion!$K:$K,$I7742)&gt;0,1,0)</f>
        <v>1</v>
      </c>
      <c r="R7742">
        <v>13327</v>
      </c>
    </row>
    <row r="7743" spans="1:18" hidden="1">
      <c r="A7743" t="s">
        <v>9180</v>
      </c>
      <c r="B7743" t="s">
        <v>9085</v>
      </c>
      <c r="C7743">
        <v>27</v>
      </c>
      <c r="D7743" t="s">
        <v>113</v>
      </c>
      <c r="E7743" t="s">
        <v>9985</v>
      </c>
      <c r="F7743" t="s">
        <v>114</v>
      </c>
      <c r="G7743" t="s">
        <v>88</v>
      </c>
      <c r="H7743">
        <v>6</v>
      </c>
      <c r="I7743">
        <v>3</v>
      </c>
      <c r="J7743" t="s">
        <v>88</v>
      </c>
      <c r="K7743" t="s">
        <v>31</v>
      </c>
      <c r="L7743" t="s">
        <v>287</v>
      </c>
      <c r="N7743" s="52">
        <v>57279.675375999999</v>
      </c>
      <c r="O7743" s="52">
        <v>57279.675375999999</v>
      </c>
      <c r="P7743">
        <v>1</v>
      </c>
      <c r="Q7743">
        <f>IF(COUNTIFS(SolCotizacion!$D:$D,$G7743,SolCotizacion!$K:$K,$I7743)&gt;0,1,0)</f>
        <v>0</v>
      </c>
      <c r="R7743">
        <v>13329</v>
      </c>
    </row>
    <row r="7744" spans="1:18" hidden="1">
      <c r="A7744" t="s">
        <v>9181</v>
      </c>
      <c r="B7744" t="s">
        <v>1083</v>
      </c>
      <c r="C7744">
        <v>28</v>
      </c>
      <c r="D7744" t="s">
        <v>113</v>
      </c>
      <c r="E7744" t="s">
        <v>10282</v>
      </c>
      <c r="F7744" t="s">
        <v>269</v>
      </c>
      <c r="G7744" t="s">
        <v>261</v>
      </c>
      <c r="H7744">
        <v>6</v>
      </c>
      <c r="I7744" t="s">
        <v>103</v>
      </c>
      <c r="J7744" t="s">
        <v>118</v>
      </c>
      <c r="K7744" t="s">
        <v>325</v>
      </c>
      <c r="L7744" t="s">
        <v>287</v>
      </c>
      <c r="N7744" s="52">
        <v>1.073072</v>
      </c>
      <c r="O7744" s="52">
        <v>1.073072</v>
      </c>
      <c r="P7744">
        <v>1</v>
      </c>
      <c r="Q7744">
        <f>IF(COUNTIF(SolCotizacion!$E:$E,G7744)&gt;0,1,0)</f>
        <v>0</v>
      </c>
      <c r="R7744">
        <v>13331</v>
      </c>
    </row>
    <row r="7745" spans="1:19" hidden="1">
      <c r="A7745" t="s">
        <v>9182</v>
      </c>
      <c r="B7745" t="s">
        <v>9088</v>
      </c>
      <c r="C7745">
        <v>29</v>
      </c>
      <c r="D7745" t="s">
        <v>113</v>
      </c>
      <c r="E7745" t="s">
        <v>10283</v>
      </c>
      <c r="F7745" t="s">
        <v>270</v>
      </c>
      <c r="G7745" t="s">
        <v>262</v>
      </c>
      <c r="H7745">
        <v>6</v>
      </c>
      <c r="I7745" t="s">
        <v>103</v>
      </c>
      <c r="J7745" t="s">
        <v>118</v>
      </c>
      <c r="K7745" t="s">
        <v>325</v>
      </c>
      <c r="L7745" t="s">
        <v>287</v>
      </c>
      <c r="N7745" s="52">
        <v>1.073072</v>
      </c>
      <c r="O7745" s="52">
        <v>1.073072</v>
      </c>
      <c r="P7745">
        <v>1</v>
      </c>
      <c r="Q7745">
        <f>IF(COUNTIF(SolCotizacion!$E:$E,G7745)&gt;0,1,0)</f>
        <v>0</v>
      </c>
      <c r="R7745">
        <v>13333</v>
      </c>
    </row>
    <row r="7746" spans="1:19" hidden="1">
      <c r="A7746" t="s">
        <v>9183</v>
      </c>
      <c r="B7746" t="s">
        <v>9090</v>
      </c>
      <c r="C7746">
        <v>30</v>
      </c>
      <c r="D7746" t="s">
        <v>113</v>
      </c>
      <c r="E7746" t="s">
        <v>10284</v>
      </c>
      <c r="F7746" t="s">
        <v>271</v>
      </c>
      <c r="G7746" t="s">
        <v>263</v>
      </c>
      <c r="H7746">
        <v>6</v>
      </c>
      <c r="I7746" t="s">
        <v>103</v>
      </c>
      <c r="J7746" t="s">
        <v>118</v>
      </c>
      <c r="K7746" t="s">
        <v>325</v>
      </c>
      <c r="L7746" t="s">
        <v>287</v>
      </c>
      <c r="N7746" s="52">
        <v>1.073072</v>
      </c>
      <c r="O7746" s="52">
        <v>1.073072</v>
      </c>
      <c r="P7746">
        <v>1</v>
      </c>
      <c r="Q7746">
        <f>IF(COUNTIF(SolCotizacion!$E:$E,G7746)&gt;0,1,0)</f>
        <v>0</v>
      </c>
      <c r="R7746">
        <v>13335</v>
      </c>
    </row>
    <row r="7747" spans="1:19" hidden="1">
      <c r="A7747" t="s">
        <v>9184</v>
      </c>
      <c r="B7747" t="s">
        <v>9092</v>
      </c>
      <c r="C7747">
        <v>31</v>
      </c>
      <c r="D7747" t="s">
        <v>113</v>
      </c>
      <c r="E7747" t="s">
        <v>10285</v>
      </c>
      <c r="F7747" t="s">
        <v>272</v>
      </c>
      <c r="G7747" t="s">
        <v>264</v>
      </c>
      <c r="H7747">
        <v>6</v>
      </c>
      <c r="I7747" t="s">
        <v>103</v>
      </c>
      <c r="J7747" t="s">
        <v>118</v>
      </c>
      <c r="K7747" t="s">
        <v>325</v>
      </c>
      <c r="L7747" t="s">
        <v>287</v>
      </c>
      <c r="N7747" s="52">
        <v>1.073072</v>
      </c>
      <c r="O7747" s="52">
        <v>1.073072</v>
      </c>
      <c r="P7747">
        <v>1</v>
      </c>
      <c r="Q7747">
        <f>IF(COUNTIF(SolCotizacion!$E:$E,G7747)&gt;0,1,0)</f>
        <v>0</v>
      </c>
      <c r="R7747">
        <v>13337</v>
      </c>
    </row>
    <row r="7748" spans="1:19" hidden="1">
      <c r="A7748" t="s">
        <v>9185</v>
      </c>
      <c r="B7748" t="s">
        <v>9094</v>
      </c>
      <c r="C7748">
        <v>32</v>
      </c>
      <c r="D7748" t="s">
        <v>113</v>
      </c>
      <c r="E7748" t="s">
        <v>10286</v>
      </c>
      <c r="F7748" t="s">
        <v>273</v>
      </c>
      <c r="G7748" t="s">
        <v>265</v>
      </c>
      <c r="H7748">
        <v>6</v>
      </c>
      <c r="I7748" t="s">
        <v>103</v>
      </c>
      <c r="J7748" t="s">
        <v>118</v>
      </c>
      <c r="K7748" t="s">
        <v>325</v>
      </c>
      <c r="L7748" t="s">
        <v>287</v>
      </c>
      <c r="N7748" s="52">
        <v>1.073072</v>
      </c>
      <c r="O7748" s="52">
        <v>1.073072</v>
      </c>
      <c r="P7748">
        <v>1</v>
      </c>
      <c r="Q7748">
        <f>IF(COUNTIF(SolCotizacion!$E:$E,G7748)&gt;0,1,0)</f>
        <v>0</v>
      </c>
      <c r="R7748">
        <v>13339</v>
      </c>
    </row>
    <row r="7749" spans="1:19" hidden="1">
      <c r="A7749" t="s">
        <v>9186</v>
      </c>
      <c r="B7749" t="s">
        <v>9096</v>
      </c>
      <c r="C7749">
        <v>33</v>
      </c>
      <c r="D7749" t="s">
        <v>113</v>
      </c>
      <c r="E7749" t="s">
        <v>10287</v>
      </c>
      <c r="F7749" t="s">
        <v>274</v>
      </c>
      <c r="G7749" t="s">
        <v>266</v>
      </c>
      <c r="H7749">
        <v>6</v>
      </c>
      <c r="I7749" t="s">
        <v>103</v>
      </c>
      <c r="J7749" t="s">
        <v>118</v>
      </c>
      <c r="K7749" t="s">
        <v>325</v>
      </c>
      <c r="L7749" t="s">
        <v>287</v>
      </c>
      <c r="N7749" s="52">
        <v>1.073072</v>
      </c>
      <c r="O7749" s="52">
        <v>1.073072</v>
      </c>
      <c r="P7749">
        <v>1</v>
      </c>
      <c r="Q7749">
        <f>IF(COUNTIF(SolCotizacion!$E:$E,G7749)&gt;0,1,0)</f>
        <v>0</v>
      </c>
      <c r="R7749">
        <v>13341</v>
      </c>
    </row>
    <row r="7750" spans="1:19" hidden="1">
      <c r="A7750" t="s">
        <v>9187</v>
      </c>
      <c r="B7750" t="s">
        <v>9098</v>
      </c>
      <c r="C7750">
        <v>34</v>
      </c>
      <c r="D7750" t="s">
        <v>113</v>
      </c>
      <c r="E7750" t="s">
        <v>10288</v>
      </c>
      <c r="F7750" t="s">
        <v>275</v>
      </c>
      <c r="G7750" t="s">
        <v>267</v>
      </c>
      <c r="H7750">
        <v>6</v>
      </c>
      <c r="I7750" t="s">
        <v>103</v>
      </c>
      <c r="J7750" t="s">
        <v>118</v>
      </c>
      <c r="K7750" t="s">
        <v>325</v>
      </c>
      <c r="L7750" t="s">
        <v>287</v>
      </c>
      <c r="N7750" s="52">
        <v>1.073072</v>
      </c>
      <c r="O7750" s="52">
        <v>1.073072</v>
      </c>
      <c r="P7750">
        <v>1</v>
      </c>
      <c r="Q7750">
        <f>IF(COUNTIF(SolCotizacion!$E:$E,G7750)&gt;0,1,0)</f>
        <v>0</v>
      </c>
      <c r="R7750">
        <v>13343</v>
      </c>
    </row>
    <row r="7751" spans="1:19" hidden="1">
      <c r="A7751" t="s">
        <v>9188</v>
      </c>
      <c r="B7751" t="s">
        <v>9100</v>
      </c>
      <c r="C7751">
        <v>35</v>
      </c>
      <c r="D7751" t="s">
        <v>113</v>
      </c>
      <c r="E7751" t="s">
        <v>10289</v>
      </c>
      <c r="F7751" t="s">
        <v>276</v>
      </c>
      <c r="G7751" t="s">
        <v>268</v>
      </c>
      <c r="H7751">
        <v>6</v>
      </c>
      <c r="I7751" t="s">
        <v>103</v>
      </c>
      <c r="J7751" t="s">
        <v>118</v>
      </c>
      <c r="K7751" t="s">
        <v>325</v>
      </c>
      <c r="L7751" t="s">
        <v>287</v>
      </c>
      <c r="N7751" s="52">
        <v>1.073072</v>
      </c>
      <c r="O7751" s="52">
        <v>1.073072</v>
      </c>
      <c r="P7751">
        <v>1</v>
      </c>
      <c r="Q7751">
        <f>IF(COUNTIF(SolCotizacion!$E:$E,G7751)&gt;0,1,0)</f>
        <v>0</v>
      </c>
      <c r="R7751">
        <v>13345</v>
      </c>
    </row>
    <row r="7752" spans="1:19" hidden="1">
      <c r="A7752" t="s">
        <v>9189</v>
      </c>
      <c r="B7752" t="s">
        <v>1084</v>
      </c>
      <c r="C7752">
        <v>36</v>
      </c>
      <c r="D7752" t="s">
        <v>113</v>
      </c>
      <c r="E7752" t="s">
        <v>9995</v>
      </c>
      <c r="F7752" t="s">
        <v>125</v>
      </c>
      <c r="G7752" t="s">
        <v>88</v>
      </c>
      <c r="H7752">
        <v>6</v>
      </c>
      <c r="I7752">
        <v>1</v>
      </c>
      <c r="J7752" t="s">
        <v>88</v>
      </c>
      <c r="K7752" t="s">
        <v>31</v>
      </c>
      <c r="L7752" t="s">
        <v>287</v>
      </c>
      <c r="N7752" s="52">
        <v>170188.29058</v>
      </c>
      <c r="O7752" s="52">
        <v>170188.29058</v>
      </c>
      <c r="P7752">
        <v>1</v>
      </c>
      <c r="Q7752">
        <f>IF(COUNTIFS(SolCotizacion!$D:$D,$G7752,SolCotizacion!$K:$K,$I7752)&gt;0,1,0)</f>
        <v>0</v>
      </c>
      <c r="R7752">
        <v>13347</v>
      </c>
    </row>
    <row r="7753" spans="1:19" hidden="1">
      <c r="A7753" t="s">
        <v>9190</v>
      </c>
      <c r="B7753" t="s">
        <v>9103</v>
      </c>
      <c r="C7753">
        <v>37</v>
      </c>
      <c r="D7753" t="s">
        <v>113</v>
      </c>
      <c r="E7753" t="s">
        <v>9996</v>
      </c>
      <c r="F7753" t="s">
        <v>125</v>
      </c>
      <c r="G7753" t="s">
        <v>88</v>
      </c>
      <c r="H7753">
        <v>6</v>
      </c>
      <c r="I7753">
        <v>2</v>
      </c>
      <c r="J7753" t="s">
        <v>88</v>
      </c>
      <c r="K7753" t="s">
        <v>31</v>
      </c>
      <c r="L7753" t="s">
        <v>287</v>
      </c>
      <c r="N7753" s="52">
        <v>183296.46350400001</v>
      </c>
      <c r="O7753" s="52">
        <v>183296.46350400001</v>
      </c>
      <c r="P7753">
        <v>1</v>
      </c>
      <c r="Q7753">
        <f>IF(COUNTIFS(SolCotizacion!$D:$D,$G7753,SolCotizacion!$K:$K,$I7753)&gt;0,1,0)</f>
        <v>1</v>
      </c>
      <c r="R7753">
        <v>13349</v>
      </c>
    </row>
    <row r="7754" spans="1:19" hidden="1">
      <c r="A7754" t="s">
        <v>9191</v>
      </c>
      <c r="B7754" t="s">
        <v>9105</v>
      </c>
      <c r="C7754">
        <v>38</v>
      </c>
      <c r="D7754" t="s">
        <v>113</v>
      </c>
      <c r="E7754" t="s">
        <v>9997</v>
      </c>
      <c r="F7754" t="s">
        <v>125</v>
      </c>
      <c r="G7754" t="s">
        <v>88</v>
      </c>
      <c r="H7754">
        <v>6</v>
      </c>
      <c r="I7754">
        <v>3</v>
      </c>
      <c r="J7754" t="s">
        <v>88</v>
      </c>
      <c r="K7754" t="s">
        <v>31</v>
      </c>
      <c r="L7754" t="s">
        <v>287</v>
      </c>
      <c r="N7754" s="52">
        <v>217664.48334400001</v>
      </c>
      <c r="O7754" s="52">
        <v>217664.48334400001</v>
      </c>
      <c r="P7754">
        <v>1</v>
      </c>
      <c r="Q7754">
        <f>IF(COUNTIFS(SolCotizacion!$D:$D,$G7754,SolCotizacion!$K:$K,$I7754)&gt;0,1,0)</f>
        <v>0</v>
      </c>
      <c r="R7754">
        <v>13351</v>
      </c>
    </row>
    <row r="7755" spans="1:19" hidden="1">
      <c r="A7755" t="s">
        <v>9192</v>
      </c>
      <c r="B7755" t="s">
        <v>9107</v>
      </c>
      <c r="C7755">
        <v>39</v>
      </c>
      <c r="D7755" t="s">
        <v>113</v>
      </c>
      <c r="E7755" t="s">
        <v>10290</v>
      </c>
      <c r="F7755" t="s">
        <v>277</v>
      </c>
      <c r="G7755" t="s">
        <v>261</v>
      </c>
      <c r="H7755">
        <v>6</v>
      </c>
      <c r="I7755">
        <v>1</v>
      </c>
      <c r="J7755" t="s">
        <v>127</v>
      </c>
      <c r="K7755" t="s">
        <v>31</v>
      </c>
      <c r="L7755" t="s">
        <v>287</v>
      </c>
      <c r="M7755" s="53">
        <v>5.0000000000000001E-3</v>
      </c>
      <c r="N7755" s="52">
        <v>10286.272150000001</v>
      </c>
      <c r="O7755" s="52">
        <v>10286.272150000001</v>
      </c>
      <c r="P7755">
        <v>1</v>
      </c>
      <c r="Q7755">
        <f>IF(SUMIFS(SolCotizacion!$P:$P,SolCotizacion!$E:$E,$G7755,SolCotizacion!$K:$K,$I7755)&gt;499,1,0)</f>
        <v>0</v>
      </c>
      <c r="R7755">
        <v>13353</v>
      </c>
      <c r="S7755" s="56">
        <f>IF(SUMIFS(SolCotizacion!$P:$P,SolCotizacion!$E:$E,$G7755,SolCotizacion!$K:$K,$I7755)&gt;499,4%,0)</f>
        <v>0</v>
      </c>
    </row>
    <row r="7756" spans="1:19" hidden="1">
      <c r="A7756" t="s">
        <v>9193</v>
      </c>
      <c r="B7756" t="s">
        <v>9109</v>
      </c>
      <c r="C7756">
        <v>40</v>
      </c>
      <c r="D7756" t="s">
        <v>113</v>
      </c>
      <c r="E7756" t="s">
        <v>10291</v>
      </c>
      <c r="F7756" t="s">
        <v>277</v>
      </c>
      <c r="G7756" t="s">
        <v>261</v>
      </c>
      <c r="H7756">
        <v>6</v>
      </c>
      <c r="I7756">
        <v>2</v>
      </c>
      <c r="J7756" t="s">
        <v>127</v>
      </c>
      <c r="K7756" t="s">
        <v>31</v>
      </c>
      <c r="L7756" t="s">
        <v>287</v>
      </c>
      <c r="M7756" s="53">
        <v>5.0000000000000001E-3</v>
      </c>
      <c r="N7756" s="52">
        <v>10337.026392000002</v>
      </c>
      <c r="O7756" s="52">
        <v>10337.026392000002</v>
      </c>
      <c r="P7756">
        <v>1</v>
      </c>
      <c r="Q7756">
        <f>IF(SUMIFS(SolCotizacion!$P:$P,SolCotizacion!$E:$E,$G7756,SolCotizacion!$K:$K,$I7756)&gt;499,1,0)</f>
        <v>0</v>
      </c>
      <c r="R7756">
        <v>13354</v>
      </c>
      <c r="S7756" s="56">
        <f>IF(SUMIFS(SolCotizacion!$P:$P,SolCotizacion!$E:$E,$G7756,SolCotizacion!$K:$K,$I7756)&gt;499,4%,0)</f>
        <v>0</v>
      </c>
    </row>
    <row r="7757" spans="1:19" hidden="1">
      <c r="A7757" t="s">
        <v>9194</v>
      </c>
      <c r="B7757" t="s">
        <v>9111</v>
      </c>
      <c r="C7757">
        <v>41</v>
      </c>
      <c r="D7757" t="s">
        <v>113</v>
      </c>
      <c r="E7757" t="s">
        <v>10292</v>
      </c>
      <c r="F7757" t="s">
        <v>277</v>
      </c>
      <c r="G7757" t="s">
        <v>261</v>
      </c>
      <c r="H7757">
        <v>6</v>
      </c>
      <c r="I7757">
        <v>3</v>
      </c>
      <c r="J7757" t="s">
        <v>127</v>
      </c>
      <c r="K7757" t="s">
        <v>31</v>
      </c>
      <c r="L7757" t="s">
        <v>287</v>
      </c>
      <c r="M7757" s="53">
        <v>5.0000000000000001E-3</v>
      </c>
      <c r="N7757" s="52">
        <v>10286.272150000001</v>
      </c>
      <c r="O7757" s="52">
        <v>10286.272150000001</v>
      </c>
      <c r="P7757">
        <v>1</v>
      </c>
      <c r="Q7757">
        <f>IF(SUMIFS(SolCotizacion!$P:$P,SolCotizacion!$E:$E,$G7757,SolCotizacion!$K:$K,$I7757)&gt;499,1,0)</f>
        <v>0</v>
      </c>
      <c r="R7757">
        <v>13355</v>
      </c>
      <c r="S7757" s="56">
        <f>IF(SUMIFS(SolCotizacion!$P:$P,SolCotizacion!$E:$E,$G7757,SolCotizacion!$K:$K,$I7757)&gt;499,4%,0)</f>
        <v>0</v>
      </c>
    </row>
    <row r="7758" spans="1:19" hidden="1">
      <c r="A7758" t="s">
        <v>9195</v>
      </c>
      <c r="B7758" t="s">
        <v>9113</v>
      </c>
      <c r="C7758">
        <v>42</v>
      </c>
      <c r="D7758" t="s">
        <v>113</v>
      </c>
      <c r="E7758" t="s">
        <v>10293</v>
      </c>
      <c r="F7758" t="s">
        <v>278</v>
      </c>
      <c r="G7758" t="s">
        <v>262</v>
      </c>
      <c r="H7758">
        <v>6</v>
      </c>
      <c r="I7758">
        <v>1</v>
      </c>
      <c r="J7758" t="s">
        <v>127</v>
      </c>
      <c r="K7758" t="s">
        <v>31</v>
      </c>
      <c r="L7758" t="s">
        <v>287</v>
      </c>
      <c r="M7758" s="53">
        <v>5.0000000000000001E-3</v>
      </c>
      <c r="N7758" s="52">
        <v>13879.711692000001</v>
      </c>
      <c r="O7758" s="52">
        <v>13879.711692000001</v>
      </c>
      <c r="P7758">
        <v>1</v>
      </c>
      <c r="Q7758">
        <f>IF(SUMIFS(SolCotizacion!$P:$P,SolCotizacion!$E:$E,$G7758,SolCotizacion!$K:$K,$I7758)&gt;499,1,0)</f>
        <v>0</v>
      </c>
      <c r="R7758">
        <v>13356</v>
      </c>
      <c r="S7758" s="56">
        <f>IF(SUMIFS(SolCotizacion!$P:$P,SolCotizacion!$E:$E,$G7758,SolCotizacion!$K:$K,$I7758)&gt;499,4%,0)</f>
        <v>0</v>
      </c>
    </row>
    <row r="7759" spans="1:19" hidden="1">
      <c r="A7759" t="s">
        <v>9196</v>
      </c>
      <c r="B7759" t="s">
        <v>9115</v>
      </c>
      <c r="C7759">
        <v>43</v>
      </c>
      <c r="D7759" t="s">
        <v>113</v>
      </c>
      <c r="E7759" t="s">
        <v>10294</v>
      </c>
      <c r="F7759" t="s">
        <v>278</v>
      </c>
      <c r="G7759" t="s">
        <v>262</v>
      </c>
      <c r="H7759">
        <v>6</v>
      </c>
      <c r="I7759">
        <v>2</v>
      </c>
      <c r="J7759" t="s">
        <v>127</v>
      </c>
      <c r="K7759" t="s">
        <v>31</v>
      </c>
      <c r="L7759" t="s">
        <v>287</v>
      </c>
      <c r="M7759" s="53">
        <v>5.0000000000000001E-3</v>
      </c>
      <c r="N7759" s="52">
        <v>13948.254166000001</v>
      </c>
      <c r="O7759" s="52">
        <v>13948.254166000001</v>
      </c>
      <c r="P7759">
        <v>1</v>
      </c>
      <c r="Q7759">
        <f>IF(SUMIFS(SolCotizacion!$P:$P,SolCotizacion!$E:$E,$G7759,SolCotizacion!$K:$K,$I7759)&gt;499,1,0)</f>
        <v>0</v>
      </c>
      <c r="R7759">
        <v>13357</v>
      </c>
      <c r="S7759" s="56">
        <f>IF(SUMIFS(SolCotizacion!$P:$P,SolCotizacion!$E:$E,$G7759,SolCotizacion!$K:$K,$I7759)&gt;499,4%,0)</f>
        <v>0</v>
      </c>
    </row>
    <row r="7760" spans="1:19" hidden="1">
      <c r="A7760" t="s">
        <v>9197</v>
      </c>
      <c r="B7760" t="s">
        <v>9117</v>
      </c>
      <c r="C7760">
        <v>44</v>
      </c>
      <c r="D7760" t="s">
        <v>113</v>
      </c>
      <c r="E7760" t="s">
        <v>10295</v>
      </c>
      <c r="F7760" t="s">
        <v>278</v>
      </c>
      <c r="G7760" t="s">
        <v>262</v>
      </c>
      <c r="H7760">
        <v>6</v>
      </c>
      <c r="I7760">
        <v>3</v>
      </c>
      <c r="J7760" t="s">
        <v>127</v>
      </c>
      <c r="K7760" t="s">
        <v>31</v>
      </c>
      <c r="L7760" t="s">
        <v>287</v>
      </c>
      <c r="M7760" s="53">
        <v>5.0000000000000001E-3</v>
      </c>
      <c r="N7760" s="52">
        <v>13879.711692000001</v>
      </c>
      <c r="O7760" s="52">
        <v>13879.711692000001</v>
      </c>
      <c r="P7760">
        <v>1</v>
      </c>
      <c r="Q7760">
        <f>IF(SUMIFS(SolCotizacion!$P:$P,SolCotizacion!$E:$E,$G7760,SolCotizacion!$K:$K,$I7760)&gt;499,1,0)</f>
        <v>0</v>
      </c>
      <c r="R7760">
        <v>13358</v>
      </c>
      <c r="S7760" s="56">
        <f>IF(SUMIFS(SolCotizacion!$P:$P,SolCotizacion!$E:$E,$G7760,SolCotizacion!$K:$K,$I7760)&gt;499,4%,0)</f>
        <v>0</v>
      </c>
    </row>
    <row r="7761" spans="1:19" hidden="1">
      <c r="A7761" t="s">
        <v>9198</v>
      </c>
      <c r="B7761" t="s">
        <v>9119</v>
      </c>
      <c r="C7761">
        <v>45</v>
      </c>
      <c r="D7761" t="s">
        <v>113</v>
      </c>
      <c r="E7761" t="s">
        <v>10296</v>
      </c>
      <c r="F7761" t="s">
        <v>279</v>
      </c>
      <c r="G7761" t="s">
        <v>263</v>
      </c>
      <c r="H7761">
        <v>6</v>
      </c>
      <c r="I7761">
        <v>1</v>
      </c>
      <c r="J7761" t="s">
        <v>127</v>
      </c>
      <c r="K7761" t="s">
        <v>31</v>
      </c>
      <c r="L7761" t="s">
        <v>287</v>
      </c>
      <c r="M7761" s="53">
        <v>5.0000000000000001E-3</v>
      </c>
      <c r="N7761" s="52">
        <v>36262.703861999995</v>
      </c>
      <c r="O7761" s="52">
        <v>36262.703861999995</v>
      </c>
      <c r="P7761">
        <v>1</v>
      </c>
      <c r="Q7761">
        <f>IF(SUMIFS(SolCotizacion!$P:$P,SolCotizacion!$E:$E,$G7761,SolCotizacion!$K:$K,$I7761)&gt;499,1,0)</f>
        <v>0</v>
      </c>
      <c r="R7761">
        <v>13359</v>
      </c>
      <c r="S7761" s="56">
        <f>IF(SUMIFS(SolCotizacion!$P:$P,SolCotizacion!$E:$E,$G7761,SolCotizacion!$K:$K,$I7761)&gt;499,4%,0)</f>
        <v>0</v>
      </c>
    </row>
    <row r="7762" spans="1:19" hidden="1">
      <c r="A7762" t="s">
        <v>9199</v>
      </c>
      <c r="B7762" t="s">
        <v>9121</v>
      </c>
      <c r="C7762">
        <v>46</v>
      </c>
      <c r="D7762" t="s">
        <v>113</v>
      </c>
      <c r="E7762" t="s">
        <v>10297</v>
      </c>
      <c r="F7762" t="s">
        <v>279</v>
      </c>
      <c r="G7762" t="s">
        <v>263</v>
      </c>
      <c r="H7762">
        <v>6</v>
      </c>
      <c r="I7762">
        <v>2</v>
      </c>
      <c r="J7762" t="s">
        <v>127</v>
      </c>
      <c r="K7762" t="s">
        <v>31</v>
      </c>
      <c r="L7762" t="s">
        <v>287</v>
      </c>
      <c r="M7762" s="53">
        <v>5.0000000000000001E-3</v>
      </c>
      <c r="N7762" s="52">
        <v>36442.061655999998</v>
      </c>
      <c r="O7762" s="52">
        <v>36442.061655999998</v>
      </c>
      <c r="P7762">
        <v>1</v>
      </c>
      <c r="Q7762">
        <f>IF(SUMIFS(SolCotizacion!$P:$P,SolCotizacion!$E:$E,$G7762,SolCotizacion!$K:$K,$I7762)&gt;499,1,0)</f>
        <v>0</v>
      </c>
      <c r="R7762">
        <v>13360</v>
      </c>
      <c r="S7762" s="56">
        <f>IF(SUMIFS(SolCotizacion!$P:$P,SolCotizacion!$E:$E,$G7762,SolCotizacion!$K:$K,$I7762)&gt;499,4%,0)</f>
        <v>0</v>
      </c>
    </row>
    <row r="7763" spans="1:19" hidden="1">
      <c r="A7763" t="s">
        <v>9200</v>
      </c>
      <c r="B7763" t="s">
        <v>9123</v>
      </c>
      <c r="C7763">
        <v>47</v>
      </c>
      <c r="D7763" t="s">
        <v>113</v>
      </c>
      <c r="E7763" t="s">
        <v>10298</v>
      </c>
      <c r="F7763" t="s">
        <v>279</v>
      </c>
      <c r="G7763" t="s">
        <v>263</v>
      </c>
      <c r="H7763">
        <v>6</v>
      </c>
      <c r="I7763">
        <v>3</v>
      </c>
      <c r="J7763" t="s">
        <v>127</v>
      </c>
      <c r="K7763" t="s">
        <v>31</v>
      </c>
      <c r="L7763" t="s">
        <v>287</v>
      </c>
      <c r="M7763" s="53">
        <v>5.0000000000000001E-3</v>
      </c>
      <c r="N7763" s="52">
        <v>36262.703861999995</v>
      </c>
      <c r="O7763" s="52">
        <v>36262.703861999995</v>
      </c>
      <c r="P7763">
        <v>1</v>
      </c>
      <c r="Q7763">
        <f>IF(SUMIFS(SolCotizacion!$P:$P,SolCotizacion!$E:$E,$G7763,SolCotizacion!$K:$K,$I7763)&gt;499,1,0)</f>
        <v>0</v>
      </c>
      <c r="R7763">
        <v>13361</v>
      </c>
      <c r="S7763" s="56">
        <f>IF(SUMIFS(SolCotizacion!$P:$P,SolCotizacion!$E:$E,$G7763,SolCotizacion!$K:$K,$I7763)&gt;499,4%,0)</f>
        <v>0</v>
      </c>
    </row>
    <row r="7764" spans="1:19" hidden="1">
      <c r="A7764" t="s">
        <v>9201</v>
      </c>
      <c r="B7764" t="s">
        <v>9125</v>
      </c>
      <c r="C7764">
        <v>48</v>
      </c>
      <c r="D7764" t="s">
        <v>113</v>
      </c>
      <c r="E7764" t="s">
        <v>10299</v>
      </c>
      <c r="F7764" t="s">
        <v>280</v>
      </c>
      <c r="G7764" t="s">
        <v>264</v>
      </c>
      <c r="H7764">
        <v>6</v>
      </c>
      <c r="I7764">
        <v>1</v>
      </c>
      <c r="J7764" t="s">
        <v>127</v>
      </c>
      <c r="K7764" t="s">
        <v>31</v>
      </c>
      <c r="L7764" t="s">
        <v>287</v>
      </c>
      <c r="M7764" s="53">
        <v>5.0000000000000001E-3</v>
      </c>
      <c r="N7764" s="52">
        <v>9935.955414</v>
      </c>
      <c r="O7764" s="52">
        <v>9935.955414</v>
      </c>
      <c r="P7764">
        <v>1</v>
      </c>
      <c r="Q7764">
        <f>IF(SUMIFS(SolCotizacion!$P:$P,SolCotizacion!$E:$E,$G7764,SolCotizacion!$K:$K,$I7764)&gt;499,1,0)</f>
        <v>0</v>
      </c>
      <c r="R7764">
        <v>13362</v>
      </c>
      <c r="S7764" s="56">
        <f>IF(SUMIFS(SolCotizacion!$P:$P,SolCotizacion!$E:$E,$G7764,SolCotizacion!$K:$K,$I7764)&gt;499,4%,0)</f>
        <v>0</v>
      </c>
    </row>
    <row r="7765" spans="1:19" hidden="1">
      <c r="A7765" t="s">
        <v>9202</v>
      </c>
      <c r="B7765" t="s">
        <v>9127</v>
      </c>
      <c r="C7765">
        <v>49</v>
      </c>
      <c r="D7765" t="s">
        <v>113</v>
      </c>
      <c r="E7765" t="s">
        <v>10300</v>
      </c>
      <c r="F7765" t="s">
        <v>280</v>
      </c>
      <c r="G7765" t="s">
        <v>264</v>
      </c>
      <c r="H7765">
        <v>6</v>
      </c>
      <c r="I7765">
        <v>2</v>
      </c>
      <c r="J7765" t="s">
        <v>127</v>
      </c>
      <c r="K7765" t="s">
        <v>31</v>
      </c>
      <c r="L7765" t="s">
        <v>287</v>
      </c>
      <c r="M7765" s="53">
        <v>5.0000000000000001E-3</v>
      </c>
      <c r="N7765" s="52">
        <v>9985.0071860000007</v>
      </c>
      <c r="O7765" s="52">
        <v>9985.0071860000007</v>
      </c>
      <c r="P7765">
        <v>1</v>
      </c>
      <c r="Q7765">
        <f>IF(SUMIFS(SolCotizacion!$P:$P,SolCotizacion!$E:$E,$G7765,SolCotizacion!$K:$K,$I7765)&gt;499,1,0)</f>
        <v>0</v>
      </c>
      <c r="R7765">
        <v>13363</v>
      </c>
      <c r="S7765" s="56">
        <f>IF(SUMIFS(SolCotizacion!$P:$P,SolCotizacion!$E:$E,$G7765,SolCotizacion!$K:$K,$I7765)&gt;499,4%,0)</f>
        <v>0</v>
      </c>
    </row>
    <row r="7766" spans="1:19" hidden="1">
      <c r="A7766" t="s">
        <v>9203</v>
      </c>
      <c r="B7766" t="s">
        <v>9129</v>
      </c>
      <c r="C7766">
        <v>50</v>
      </c>
      <c r="D7766" t="s">
        <v>113</v>
      </c>
      <c r="E7766" t="s">
        <v>10301</v>
      </c>
      <c r="F7766" t="s">
        <v>280</v>
      </c>
      <c r="G7766" t="s">
        <v>264</v>
      </c>
      <c r="H7766">
        <v>6</v>
      </c>
      <c r="I7766">
        <v>3</v>
      </c>
      <c r="J7766" t="s">
        <v>127</v>
      </c>
      <c r="K7766" t="s">
        <v>31</v>
      </c>
      <c r="L7766" t="s">
        <v>287</v>
      </c>
      <c r="M7766" s="53">
        <v>5.0000000000000001E-3</v>
      </c>
      <c r="N7766" s="52">
        <v>9935.955414</v>
      </c>
      <c r="O7766" s="52">
        <v>9935.955414</v>
      </c>
      <c r="P7766">
        <v>1</v>
      </c>
      <c r="Q7766">
        <f>IF(SUMIFS(SolCotizacion!$P:$P,SolCotizacion!$E:$E,$G7766,SolCotizacion!$K:$K,$I7766)&gt;499,1,0)</f>
        <v>0</v>
      </c>
      <c r="R7766">
        <v>13364</v>
      </c>
      <c r="S7766" s="56">
        <f>IF(SUMIFS(SolCotizacion!$P:$P,SolCotizacion!$E:$E,$G7766,SolCotizacion!$K:$K,$I7766)&gt;499,4%,0)</f>
        <v>0</v>
      </c>
    </row>
    <row r="7767" spans="1:19" hidden="1">
      <c r="A7767" t="s">
        <v>9204</v>
      </c>
      <c r="B7767" t="s">
        <v>9131</v>
      </c>
      <c r="C7767">
        <v>51</v>
      </c>
      <c r="D7767" t="s">
        <v>113</v>
      </c>
      <c r="E7767" t="s">
        <v>10302</v>
      </c>
      <c r="F7767" t="s">
        <v>281</v>
      </c>
      <c r="G7767" t="s">
        <v>265</v>
      </c>
      <c r="H7767">
        <v>6</v>
      </c>
      <c r="I7767">
        <v>1</v>
      </c>
      <c r="J7767" t="s">
        <v>127</v>
      </c>
      <c r="K7767" t="s">
        <v>31</v>
      </c>
      <c r="L7767" t="s">
        <v>287</v>
      </c>
      <c r="M7767" s="53">
        <v>5.0000000000000001E-3</v>
      </c>
      <c r="N7767" s="52">
        <v>9087.7642240000005</v>
      </c>
      <c r="O7767" s="52">
        <v>9087.7642240000005</v>
      </c>
      <c r="P7767">
        <v>1</v>
      </c>
      <c r="Q7767">
        <f>IF(SUMIFS(SolCotizacion!$P:$P,SolCotizacion!$E:$E,$G7767,SolCotizacion!$K:$K,$I7767)&gt;499,1,0)</f>
        <v>0</v>
      </c>
      <c r="R7767">
        <v>13365</v>
      </c>
      <c r="S7767" s="56">
        <f>IF(SUMIFS(SolCotizacion!$P:$P,SolCotizacion!$E:$E,$G7767,SolCotizacion!$K:$K,$I7767)&gt;499,4%,0)</f>
        <v>0</v>
      </c>
    </row>
    <row r="7768" spans="1:19" hidden="1">
      <c r="A7768" t="s">
        <v>9205</v>
      </c>
      <c r="B7768" t="s">
        <v>9133</v>
      </c>
      <c r="C7768">
        <v>52</v>
      </c>
      <c r="D7768" t="s">
        <v>113</v>
      </c>
      <c r="E7768" t="s">
        <v>10303</v>
      </c>
      <c r="F7768" t="s">
        <v>281</v>
      </c>
      <c r="G7768" t="s">
        <v>265</v>
      </c>
      <c r="H7768">
        <v>6</v>
      </c>
      <c r="I7768">
        <v>2</v>
      </c>
      <c r="J7768" t="s">
        <v>127</v>
      </c>
      <c r="K7768" t="s">
        <v>31</v>
      </c>
      <c r="L7768" t="s">
        <v>287</v>
      </c>
      <c r="M7768" s="53">
        <v>5.0000000000000001E-3</v>
      </c>
      <c r="N7768" s="52">
        <v>9132.6062519999996</v>
      </c>
      <c r="O7768" s="52">
        <v>9132.6062519999996</v>
      </c>
      <c r="P7768">
        <v>1</v>
      </c>
      <c r="Q7768">
        <f>IF(SUMIFS(SolCotizacion!$P:$P,SolCotizacion!$E:$E,$G7768,SolCotizacion!$K:$K,$I7768)&gt;499,1,0)</f>
        <v>0</v>
      </c>
      <c r="R7768">
        <v>13366</v>
      </c>
      <c r="S7768" s="56">
        <f>IF(SUMIFS(SolCotizacion!$P:$P,SolCotizacion!$E:$E,$G7768,SolCotizacion!$K:$K,$I7768)&gt;499,4%,0)</f>
        <v>0</v>
      </c>
    </row>
    <row r="7769" spans="1:19" hidden="1">
      <c r="A7769" t="s">
        <v>9206</v>
      </c>
      <c r="B7769" t="s">
        <v>9135</v>
      </c>
      <c r="C7769">
        <v>53</v>
      </c>
      <c r="D7769" t="s">
        <v>113</v>
      </c>
      <c r="E7769" t="s">
        <v>10304</v>
      </c>
      <c r="F7769" t="s">
        <v>281</v>
      </c>
      <c r="G7769" t="s">
        <v>265</v>
      </c>
      <c r="H7769">
        <v>6</v>
      </c>
      <c r="I7769">
        <v>3</v>
      </c>
      <c r="J7769" t="s">
        <v>127</v>
      </c>
      <c r="K7769" t="s">
        <v>31</v>
      </c>
      <c r="L7769" t="s">
        <v>287</v>
      </c>
      <c r="M7769" s="53">
        <v>5.0000000000000001E-3</v>
      </c>
      <c r="N7769" s="52">
        <v>9087.7642240000005</v>
      </c>
      <c r="O7769" s="52">
        <v>9087.7642240000005</v>
      </c>
      <c r="P7769">
        <v>1</v>
      </c>
      <c r="Q7769">
        <f>IF(SUMIFS(SolCotizacion!$P:$P,SolCotizacion!$E:$E,$G7769,SolCotizacion!$K:$K,$I7769)&gt;499,1,0)</f>
        <v>0</v>
      </c>
      <c r="R7769">
        <v>13367</v>
      </c>
      <c r="S7769" s="56">
        <f>IF(SUMIFS(SolCotizacion!$P:$P,SolCotizacion!$E:$E,$G7769,SolCotizacion!$K:$K,$I7769)&gt;499,4%,0)</f>
        <v>0</v>
      </c>
    </row>
    <row r="7770" spans="1:19" hidden="1">
      <c r="A7770" t="s">
        <v>9207</v>
      </c>
      <c r="B7770" t="s">
        <v>9137</v>
      </c>
      <c r="C7770">
        <v>54</v>
      </c>
      <c r="D7770" t="s">
        <v>113</v>
      </c>
      <c r="E7770" t="s">
        <v>10305</v>
      </c>
      <c r="F7770" t="s">
        <v>282</v>
      </c>
      <c r="G7770" t="s">
        <v>266</v>
      </c>
      <c r="H7770">
        <v>6</v>
      </c>
      <c r="I7770">
        <v>1</v>
      </c>
      <c r="J7770" t="s">
        <v>127</v>
      </c>
      <c r="K7770" t="s">
        <v>31</v>
      </c>
      <c r="L7770" t="s">
        <v>287</v>
      </c>
      <c r="M7770" s="53">
        <v>5.0000000000000001E-3</v>
      </c>
      <c r="N7770" s="52">
        <v>27261.002076000001</v>
      </c>
      <c r="O7770" s="52">
        <v>27261.002076000001</v>
      </c>
      <c r="P7770">
        <v>1</v>
      </c>
      <c r="Q7770">
        <f>IF(SUMIFS(SolCotizacion!$P:$P,SolCotizacion!$E:$E,$G7770,SolCotizacion!$K:$K,$I7770)&gt;499,1,0)</f>
        <v>0</v>
      </c>
      <c r="R7770">
        <v>13368</v>
      </c>
      <c r="S7770" s="56">
        <f>IF(SUMIFS(SolCotizacion!$P:$P,SolCotizacion!$E:$E,$G7770,SolCotizacion!$K:$K,$I7770)&gt;499,4%,0)</f>
        <v>0</v>
      </c>
    </row>
    <row r="7771" spans="1:19" hidden="1">
      <c r="A7771" t="s">
        <v>9208</v>
      </c>
      <c r="B7771" t="s">
        <v>9139</v>
      </c>
      <c r="C7771">
        <v>55</v>
      </c>
      <c r="D7771" t="s">
        <v>113</v>
      </c>
      <c r="E7771" t="s">
        <v>10306</v>
      </c>
      <c r="F7771" t="s">
        <v>282</v>
      </c>
      <c r="G7771" t="s">
        <v>266</v>
      </c>
      <c r="H7771">
        <v>6</v>
      </c>
      <c r="I7771">
        <v>2</v>
      </c>
      <c r="J7771" t="s">
        <v>127</v>
      </c>
      <c r="K7771" t="s">
        <v>31</v>
      </c>
      <c r="L7771" t="s">
        <v>287</v>
      </c>
      <c r="M7771" s="53">
        <v>5.0000000000000001E-3</v>
      </c>
      <c r="N7771" s="52">
        <v>27395.806746000002</v>
      </c>
      <c r="O7771" s="52">
        <v>27395.806746000002</v>
      </c>
      <c r="P7771">
        <v>1</v>
      </c>
      <c r="Q7771">
        <f>IF(SUMIFS(SolCotizacion!$P:$P,SolCotizacion!$E:$E,$G7771,SolCotizacion!$K:$K,$I7771)&gt;499,1,0)</f>
        <v>0</v>
      </c>
      <c r="R7771">
        <v>13369</v>
      </c>
      <c r="S7771" s="56">
        <f>IF(SUMIFS(SolCotizacion!$P:$P,SolCotizacion!$E:$E,$G7771,SolCotizacion!$K:$K,$I7771)&gt;499,4%,0)</f>
        <v>0</v>
      </c>
    </row>
    <row r="7772" spans="1:19" hidden="1">
      <c r="A7772" t="s">
        <v>9209</v>
      </c>
      <c r="B7772" t="s">
        <v>9141</v>
      </c>
      <c r="C7772">
        <v>56</v>
      </c>
      <c r="D7772" t="s">
        <v>113</v>
      </c>
      <c r="E7772" t="s">
        <v>10307</v>
      </c>
      <c r="F7772" t="s">
        <v>282</v>
      </c>
      <c r="G7772" t="s">
        <v>266</v>
      </c>
      <c r="H7772">
        <v>6</v>
      </c>
      <c r="I7772">
        <v>3</v>
      </c>
      <c r="J7772" t="s">
        <v>127</v>
      </c>
      <c r="K7772" t="s">
        <v>31</v>
      </c>
      <c r="L7772" t="s">
        <v>287</v>
      </c>
      <c r="M7772" s="53">
        <v>5.0000000000000001E-3</v>
      </c>
      <c r="N7772" s="52">
        <v>27261.002076000001</v>
      </c>
      <c r="O7772" s="52">
        <v>27261.002076000001</v>
      </c>
      <c r="P7772">
        <v>1</v>
      </c>
      <c r="Q7772">
        <f>IF(SUMIFS(SolCotizacion!$P:$P,SolCotizacion!$E:$E,$G7772,SolCotizacion!$K:$K,$I7772)&gt;499,1,0)</f>
        <v>0</v>
      </c>
      <c r="R7772">
        <v>13370</v>
      </c>
      <c r="S7772" s="56">
        <f>IF(SUMIFS(SolCotizacion!$P:$P,SolCotizacion!$E:$E,$G7772,SolCotizacion!$K:$K,$I7772)&gt;499,4%,0)</f>
        <v>0</v>
      </c>
    </row>
    <row r="7773" spans="1:19" hidden="1">
      <c r="A7773" t="s">
        <v>9210</v>
      </c>
      <c r="B7773" t="s">
        <v>9143</v>
      </c>
      <c r="C7773">
        <v>57</v>
      </c>
      <c r="D7773" t="s">
        <v>113</v>
      </c>
      <c r="E7773" t="s">
        <v>10308</v>
      </c>
      <c r="F7773" t="s">
        <v>283</v>
      </c>
      <c r="G7773" t="s">
        <v>267</v>
      </c>
      <c r="H7773">
        <v>6</v>
      </c>
      <c r="I7773">
        <v>1</v>
      </c>
      <c r="J7773" t="s">
        <v>127</v>
      </c>
      <c r="K7773" t="s">
        <v>31</v>
      </c>
      <c r="L7773" t="s">
        <v>287</v>
      </c>
      <c r="M7773" s="53">
        <v>5.0000000000000001E-3</v>
      </c>
      <c r="N7773" s="52">
        <v>26959.066441999999</v>
      </c>
      <c r="O7773" s="52">
        <v>26959.066441999999</v>
      </c>
      <c r="P7773">
        <v>1</v>
      </c>
      <c r="Q7773">
        <f>IF(SUMIFS(SolCotizacion!$P:$P,SolCotizacion!$E:$E,$G7773,SolCotizacion!$K:$K,$I7773)&gt;499,1,0)</f>
        <v>0</v>
      </c>
      <c r="R7773">
        <v>13371</v>
      </c>
      <c r="S7773" s="56">
        <f>IF(SUMIFS(SolCotizacion!$P:$P,SolCotizacion!$E:$E,$G7773,SolCotizacion!$K:$K,$I7773)&gt;499,4%,0)</f>
        <v>0</v>
      </c>
    </row>
    <row r="7774" spans="1:19" hidden="1">
      <c r="A7774" t="s">
        <v>9211</v>
      </c>
      <c r="B7774" t="s">
        <v>9145</v>
      </c>
      <c r="C7774">
        <v>58</v>
      </c>
      <c r="D7774" t="s">
        <v>113</v>
      </c>
      <c r="E7774" t="s">
        <v>10309</v>
      </c>
      <c r="F7774" t="s">
        <v>283</v>
      </c>
      <c r="G7774" t="s">
        <v>267</v>
      </c>
      <c r="H7774">
        <v>6</v>
      </c>
      <c r="I7774">
        <v>2</v>
      </c>
      <c r="J7774" t="s">
        <v>127</v>
      </c>
      <c r="K7774" t="s">
        <v>31</v>
      </c>
      <c r="L7774" t="s">
        <v>287</v>
      </c>
      <c r="M7774" s="53">
        <v>5.0000000000000001E-3</v>
      </c>
      <c r="N7774" s="52">
        <v>27092.375002000001</v>
      </c>
      <c r="O7774" s="52">
        <v>27092.375002000001</v>
      </c>
      <c r="P7774">
        <v>1</v>
      </c>
      <c r="Q7774">
        <f>IF(SUMIFS(SolCotizacion!$P:$P,SolCotizacion!$E:$E,$G7774,SolCotizacion!$K:$K,$I7774)&gt;499,1,0)</f>
        <v>0</v>
      </c>
      <c r="R7774">
        <v>13372</v>
      </c>
      <c r="S7774" s="56">
        <f>IF(SUMIFS(SolCotizacion!$P:$P,SolCotizacion!$E:$E,$G7774,SolCotizacion!$K:$K,$I7774)&gt;499,4%,0)</f>
        <v>0</v>
      </c>
    </row>
    <row r="7775" spans="1:19" hidden="1">
      <c r="A7775" t="s">
        <v>9212</v>
      </c>
      <c r="B7775" t="s">
        <v>9147</v>
      </c>
      <c r="C7775">
        <v>59</v>
      </c>
      <c r="D7775" t="s">
        <v>113</v>
      </c>
      <c r="E7775" t="s">
        <v>10310</v>
      </c>
      <c r="F7775" t="s">
        <v>283</v>
      </c>
      <c r="G7775" t="s">
        <v>267</v>
      </c>
      <c r="H7775">
        <v>6</v>
      </c>
      <c r="I7775">
        <v>3</v>
      </c>
      <c r="J7775" t="s">
        <v>127</v>
      </c>
      <c r="K7775" t="s">
        <v>31</v>
      </c>
      <c r="L7775" t="s">
        <v>287</v>
      </c>
      <c r="M7775" s="53">
        <v>5.0000000000000001E-3</v>
      </c>
      <c r="N7775" s="52">
        <v>26959.066441999999</v>
      </c>
      <c r="O7775" s="52">
        <v>26959.066441999999</v>
      </c>
      <c r="P7775">
        <v>1</v>
      </c>
      <c r="Q7775">
        <f>IF(SUMIFS(SolCotizacion!$P:$P,SolCotizacion!$E:$E,$G7775,SolCotizacion!$K:$K,$I7775)&gt;499,1,0)</f>
        <v>0</v>
      </c>
      <c r="R7775">
        <v>13373</v>
      </c>
      <c r="S7775" s="56">
        <f>IF(SUMIFS(SolCotizacion!$P:$P,SolCotizacion!$E:$E,$G7775,SolCotizacion!$K:$K,$I7775)&gt;499,4%,0)</f>
        <v>0</v>
      </c>
    </row>
    <row r="7776" spans="1:19" hidden="1">
      <c r="A7776" t="s">
        <v>9213</v>
      </c>
      <c r="B7776" t="s">
        <v>9149</v>
      </c>
      <c r="C7776">
        <v>60</v>
      </c>
      <c r="D7776" t="s">
        <v>113</v>
      </c>
      <c r="E7776" t="s">
        <v>10311</v>
      </c>
      <c r="F7776" t="s">
        <v>284</v>
      </c>
      <c r="G7776" t="s">
        <v>268</v>
      </c>
      <c r="H7776">
        <v>6</v>
      </c>
      <c r="I7776">
        <v>1</v>
      </c>
      <c r="J7776" t="s">
        <v>127</v>
      </c>
      <c r="K7776" t="s">
        <v>31</v>
      </c>
      <c r="L7776" t="s">
        <v>287</v>
      </c>
      <c r="M7776" s="53">
        <v>5.0000000000000001E-3</v>
      </c>
      <c r="N7776" s="52">
        <v>31744.296891999998</v>
      </c>
      <c r="O7776" s="52">
        <v>31744.296891999998</v>
      </c>
      <c r="P7776">
        <v>1</v>
      </c>
      <c r="Q7776">
        <f>IF(SUMIFS(SolCotizacion!$P:$P,SolCotizacion!$E:$E,$G7776,SolCotizacion!$K:$K,$I7776)&gt;499,1,0)</f>
        <v>0</v>
      </c>
      <c r="R7776">
        <v>13374</v>
      </c>
      <c r="S7776" s="56">
        <f>IF(SUMIFS(SolCotizacion!$P:$P,SolCotizacion!$E:$E,$G7776,SolCotizacion!$K:$K,$I7776)&gt;499,4%,0)</f>
        <v>0</v>
      </c>
    </row>
    <row r="7777" spans="1:19" hidden="1">
      <c r="A7777" t="s">
        <v>9214</v>
      </c>
      <c r="B7777" t="s">
        <v>9151</v>
      </c>
      <c r="C7777">
        <v>61</v>
      </c>
      <c r="D7777" t="s">
        <v>113</v>
      </c>
      <c r="E7777" t="s">
        <v>10312</v>
      </c>
      <c r="F7777" t="s">
        <v>284</v>
      </c>
      <c r="G7777" t="s">
        <v>268</v>
      </c>
      <c r="H7777">
        <v>6</v>
      </c>
      <c r="I7777">
        <v>2</v>
      </c>
      <c r="J7777" t="s">
        <v>127</v>
      </c>
      <c r="K7777" t="s">
        <v>31</v>
      </c>
      <c r="L7777" t="s">
        <v>287</v>
      </c>
      <c r="M7777" s="53">
        <v>5.0000000000000001E-3</v>
      </c>
      <c r="N7777" s="52">
        <v>31901.295580000002</v>
      </c>
      <c r="O7777" s="52">
        <v>31901.295580000002</v>
      </c>
      <c r="P7777">
        <v>1</v>
      </c>
      <c r="Q7777">
        <f>IF(SUMIFS(SolCotizacion!$P:$P,SolCotizacion!$E:$E,$G7777,SolCotizacion!$K:$K,$I7777)&gt;499,1,0)</f>
        <v>0</v>
      </c>
      <c r="R7777">
        <v>13375</v>
      </c>
      <c r="S7777" s="56">
        <f>IF(SUMIFS(SolCotizacion!$P:$P,SolCotizacion!$E:$E,$G7777,SolCotizacion!$K:$K,$I7777)&gt;499,4%,0)</f>
        <v>0</v>
      </c>
    </row>
    <row r="7778" spans="1:19" hidden="1">
      <c r="A7778" t="s">
        <v>9215</v>
      </c>
      <c r="B7778" t="s">
        <v>9153</v>
      </c>
      <c r="C7778">
        <v>62</v>
      </c>
      <c r="D7778" t="s">
        <v>113</v>
      </c>
      <c r="E7778" t="s">
        <v>10313</v>
      </c>
      <c r="F7778" t="s">
        <v>284</v>
      </c>
      <c r="G7778" t="s">
        <v>268</v>
      </c>
      <c r="H7778">
        <v>6</v>
      </c>
      <c r="I7778">
        <v>3</v>
      </c>
      <c r="J7778" t="s">
        <v>127</v>
      </c>
      <c r="K7778" t="s">
        <v>31</v>
      </c>
      <c r="L7778" t="s">
        <v>287</v>
      </c>
      <c r="M7778" s="53">
        <v>5.0000000000000001E-3</v>
      </c>
      <c r="N7778" s="52">
        <v>31744.296891999998</v>
      </c>
      <c r="O7778" s="52">
        <v>31744.296891999998</v>
      </c>
      <c r="P7778">
        <v>1</v>
      </c>
      <c r="Q7778">
        <f>IF(SUMIFS(SolCotizacion!$P:$P,SolCotizacion!$E:$E,$G7778,SolCotizacion!$K:$K,$I7778)&gt;499,1,0)</f>
        <v>0</v>
      </c>
      <c r="R7778">
        <v>13376</v>
      </c>
      <c r="S7778" s="56">
        <f>IF(SUMIFS(SolCotizacion!$P:$P,SolCotizacion!$E:$E,$G7778,SolCotizacion!$K:$K,$I7778)&gt;499,4%,0)</f>
        <v>0</v>
      </c>
    </row>
    <row r="7779" spans="1:19" hidden="1">
      <c r="A7779" t="s">
        <v>9216</v>
      </c>
      <c r="B7779" t="s">
        <v>1058</v>
      </c>
      <c r="C7779">
        <v>1</v>
      </c>
      <c r="D7779" t="s">
        <v>88</v>
      </c>
      <c r="E7779" t="s">
        <v>10258</v>
      </c>
      <c r="F7779" t="s">
        <v>261</v>
      </c>
      <c r="G7779" t="s">
        <v>261</v>
      </c>
      <c r="H7779">
        <v>6</v>
      </c>
      <c r="I7779">
        <v>1</v>
      </c>
      <c r="J7779" t="s">
        <v>84</v>
      </c>
      <c r="K7779" t="s">
        <v>31</v>
      </c>
      <c r="L7779" t="s">
        <v>305</v>
      </c>
      <c r="N7779" s="52">
        <v>1988783.1360000002</v>
      </c>
      <c r="O7779" s="52">
        <v>1988783.1360000002</v>
      </c>
      <c r="P7779">
        <v>1</v>
      </c>
      <c r="Q7779">
        <v>1</v>
      </c>
      <c r="R7779">
        <v>13377</v>
      </c>
    </row>
    <row r="7780" spans="1:19" hidden="1">
      <c r="A7780" t="s">
        <v>9217</v>
      </c>
      <c r="B7780" t="s">
        <v>1059</v>
      </c>
      <c r="C7780">
        <v>2</v>
      </c>
      <c r="D7780" t="s">
        <v>88</v>
      </c>
      <c r="E7780" t="s">
        <v>10259</v>
      </c>
      <c r="F7780" t="s">
        <v>261</v>
      </c>
      <c r="G7780" t="s">
        <v>261</v>
      </c>
      <c r="H7780">
        <v>6</v>
      </c>
      <c r="I7780">
        <v>2</v>
      </c>
      <c r="J7780" t="s">
        <v>84</v>
      </c>
      <c r="K7780" t="s">
        <v>31</v>
      </c>
      <c r="L7780" t="s">
        <v>305</v>
      </c>
      <c r="N7780" s="52">
        <v>1988783.1360000002</v>
      </c>
      <c r="O7780" s="52">
        <v>1988783.1360000002</v>
      </c>
      <c r="P7780">
        <v>1</v>
      </c>
      <c r="Q7780">
        <v>1</v>
      </c>
      <c r="R7780">
        <v>13379</v>
      </c>
    </row>
    <row r="7781" spans="1:19" hidden="1">
      <c r="A7781" t="s">
        <v>9218</v>
      </c>
      <c r="B7781" t="s">
        <v>1060</v>
      </c>
      <c r="C7781">
        <v>3</v>
      </c>
      <c r="D7781" t="s">
        <v>88</v>
      </c>
      <c r="E7781" t="s">
        <v>10260</v>
      </c>
      <c r="F7781" t="s">
        <v>261</v>
      </c>
      <c r="G7781" t="s">
        <v>261</v>
      </c>
      <c r="H7781">
        <v>6</v>
      </c>
      <c r="I7781">
        <v>3</v>
      </c>
      <c r="J7781" t="s">
        <v>84</v>
      </c>
      <c r="K7781" t="s">
        <v>31</v>
      </c>
      <c r="L7781" t="s">
        <v>305</v>
      </c>
      <c r="N7781" s="52">
        <v>1988783.1360000002</v>
      </c>
      <c r="O7781" s="52">
        <v>1988783.1360000002</v>
      </c>
      <c r="P7781">
        <v>1</v>
      </c>
      <c r="Q7781">
        <v>1</v>
      </c>
      <c r="R7781">
        <v>13381</v>
      </c>
    </row>
    <row r="7782" spans="1:19" hidden="1">
      <c r="A7782" t="s">
        <v>9219</v>
      </c>
      <c r="B7782" t="s">
        <v>1061</v>
      </c>
      <c r="C7782">
        <v>4</v>
      </c>
      <c r="D7782" t="s">
        <v>88</v>
      </c>
      <c r="E7782" t="s">
        <v>10261</v>
      </c>
      <c r="F7782" t="s">
        <v>262</v>
      </c>
      <c r="G7782" t="s">
        <v>262</v>
      </c>
      <c r="H7782">
        <v>6</v>
      </c>
      <c r="I7782">
        <v>1</v>
      </c>
      <c r="J7782" t="s">
        <v>84</v>
      </c>
      <c r="K7782" t="s">
        <v>31</v>
      </c>
      <c r="L7782" t="s">
        <v>305</v>
      </c>
      <c r="N7782" s="52">
        <v>2820403.1520000002</v>
      </c>
      <c r="O7782" s="52">
        <v>2820403.1520000002</v>
      </c>
      <c r="P7782">
        <v>1</v>
      </c>
      <c r="Q7782">
        <v>1</v>
      </c>
      <c r="R7782">
        <v>13383</v>
      </c>
    </row>
    <row r="7783" spans="1:19" hidden="1">
      <c r="A7783" t="s">
        <v>9220</v>
      </c>
      <c r="B7783" t="s">
        <v>1062</v>
      </c>
      <c r="C7783">
        <v>5</v>
      </c>
      <c r="D7783" t="s">
        <v>88</v>
      </c>
      <c r="E7783" t="s">
        <v>10262</v>
      </c>
      <c r="F7783" t="s">
        <v>262</v>
      </c>
      <c r="G7783" t="s">
        <v>262</v>
      </c>
      <c r="H7783">
        <v>6</v>
      </c>
      <c r="I7783">
        <v>2</v>
      </c>
      <c r="J7783" t="s">
        <v>84</v>
      </c>
      <c r="K7783" t="s">
        <v>31</v>
      </c>
      <c r="L7783" t="s">
        <v>305</v>
      </c>
      <c r="N7783" s="52">
        <v>2820403.1520000002</v>
      </c>
      <c r="O7783" s="52">
        <v>2820403.1520000002</v>
      </c>
      <c r="P7783">
        <v>1</v>
      </c>
      <c r="Q7783">
        <v>1</v>
      </c>
      <c r="R7783">
        <v>13385</v>
      </c>
    </row>
    <row r="7784" spans="1:19" hidden="1">
      <c r="A7784" t="s">
        <v>9221</v>
      </c>
      <c r="B7784" t="s">
        <v>1063</v>
      </c>
      <c r="C7784">
        <v>6</v>
      </c>
      <c r="D7784" t="s">
        <v>88</v>
      </c>
      <c r="E7784" t="s">
        <v>10263</v>
      </c>
      <c r="F7784" t="s">
        <v>262</v>
      </c>
      <c r="G7784" t="s">
        <v>262</v>
      </c>
      <c r="H7784">
        <v>6</v>
      </c>
      <c r="I7784">
        <v>3</v>
      </c>
      <c r="J7784" t="s">
        <v>84</v>
      </c>
      <c r="K7784" t="s">
        <v>31</v>
      </c>
      <c r="L7784" t="s">
        <v>305</v>
      </c>
      <c r="N7784" s="52">
        <v>2820403.1520000002</v>
      </c>
      <c r="O7784" s="52">
        <v>2820403.1520000002</v>
      </c>
      <c r="P7784">
        <v>1</v>
      </c>
      <c r="Q7784">
        <v>1</v>
      </c>
      <c r="R7784">
        <v>13387</v>
      </c>
    </row>
    <row r="7785" spans="1:19" hidden="1">
      <c r="A7785" t="s">
        <v>9222</v>
      </c>
      <c r="B7785" t="s">
        <v>1064</v>
      </c>
      <c r="C7785">
        <v>7</v>
      </c>
      <c r="D7785" t="s">
        <v>88</v>
      </c>
      <c r="E7785" t="s">
        <v>10264</v>
      </c>
      <c r="F7785" t="s">
        <v>263</v>
      </c>
      <c r="G7785" t="s">
        <v>263</v>
      </c>
      <c r="H7785">
        <v>6</v>
      </c>
      <c r="I7785">
        <v>1</v>
      </c>
      <c r="J7785" t="s">
        <v>84</v>
      </c>
      <c r="K7785" t="s">
        <v>31</v>
      </c>
      <c r="L7785" t="s">
        <v>305</v>
      </c>
      <c r="N7785" s="52">
        <v>7846826.8320000004</v>
      </c>
      <c r="O7785" s="52">
        <v>7846826.8320000004</v>
      </c>
      <c r="P7785">
        <v>1</v>
      </c>
      <c r="Q7785">
        <v>1</v>
      </c>
      <c r="R7785">
        <v>13389</v>
      </c>
    </row>
    <row r="7786" spans="1:19" hidden="1">
      <c r="A7786" t="s">
        <v>9223</v>
      </c>
      <c r="B7786" t="s">
        <v>1065</v>
      </c>
      <c r="C7786">
        <v>8</v>
      </c>
      <c r="D7786" t="s">
        <v>88</v>
      </c>
      <c r="E7786" t="s">
        <v>10265</v>
      </c>
      <c r="F7786" t="s">
        <v>263</v>
      </c>
      <c r="G7786" t="s">
        <v>263</v>
      </c>
      <c r="H7786">
        <v>6</v>
      </c>
      <c r="I7786">
        <v>2</v>
      </c>
      <c r="J7786" t="s">
        <v>84</v>
      </c>
      <c r="K7786" t="s">
        <v>31</v>
      </c>
      <c r="L7786" t="s">
        <v>305</v>
      </c>
      <c r="N7786" s="52">
        <v>7846826.8320000004</v>
      </c>
      <c r="O7786" s="52">
        <v>7846826.8320000004</v>
      </c>
      <c r="P7786">
        <v>1</v>
      </c>
      <c r="Q7786">
        <v>1</v>
      </c>
      <c r="R7786">
        <v>13391</v>
      </c>
    </row>
    <row r="7787" spans="1:19" hidden="1">
      <c r="A7787" t="s">
        <v>9224</v>
      </c>
      <c r="B7787" t="s">
        <v>1066</v>
      </c>
      <c r="C7787">
        <v>9</v>
      </c>
      <c r="D7787" t="s">
        <v>88</v>
      </c>
      <c r="E7787" t="s">
        <v>10266</v>
      </c>
      <c r="F7787" t="s">
        <v>263</v>
      </c>
      <c r="G7787" t="s">
        <v>263</v>
      </c>
      <c r="H7787">
        <v>6</v>
      </c>
      <c r="I7787">
        <v>3</v>
      </c>
      <c r="J7787" t="s">
        <v>84</v>
      </c>
      <c r="K7787" t="s">
        <v>31</v>
      </c>
      <c r="L7787" t="s">
        <v>305</v>
      </c>
      <c r="N7787" s="52">
        <v>7846826.8320000004</v>
      </c>
      <c r="O7787" s="52">
        <v>7846826.8320000004</v>
      </c>
      <c r="P7787">
        <v>1</v>
      </c>
      <c r="Q7787">
        <v>1</v>
      </c>
      <c r="R7787">
        <v>13393</v>
      </c>
    </row>
    <row r="7788" spans="1:19" hidden="1">
      <c r="A7788" t="s">
        <v>9225</v>
      </c>
      <c r="B7788" t="s">
        <v>1067</v>
      </c>
      <c r="C7788">
        <v>10</v>
      </c>
      <c r="D7788" t="s">
        <v>88</v>
      </c>
      <c r="E7788" t="s">
        <v>10267</v>
      </c>
      <c r="F7788" t="s">
        <v>264</v>
      </c>
      <c r="G7788" t="s">
        <v>264</v>
      </c>
      <c r="H7788">
        <v>6</v>
      </c>
      <c r="I7788">
        <v>1</v>
      </c>
      <c r="J7788" t="s">
        <v>84</v>
      </c>
      <c r="K7788" t="s">
        <v>31</v>
      </c>
      <c r="L7788" t="s">
        <v>305</v>
      </c>
      <c r="N7788" s="52">
        <v>3090793.7280000001</v>
      </c>
      <c r="O7788" s="52">
        <v>3090793.7280000001</v>
      </c>
      <c r="P7788">
        <v>1</v>
      </c>
      <c r="Q7788">
        <v>1</v>
      </c>
      <c r="R7788">
        <v>13395</v>
      </c>
    </row>
    <row r="7789" spans="1:19" hidden="1">
      <c r="A7789" t="s">
        <v>9226</v>
      </c>
      <c r="B7789" t="s">
        <v>1068</v>
      </c>
      <c r="C7789">
        <v>11</v>
      </c>
      <c r="D7789" t="s">
        <v>88</v>
      </c>
      <c r="E7789" t="s">
        <v>10268</v>
      </c>
      <c r="F7789" t="s">
        <v>264</v>
      </c>
      <c r="G7789" t="s">
        <v>264</v>
      </c>
      <c r="H7789">
        <v>6</v>
      </c>
      <c r="I7789">
        <v>2</v>
      </c>
      <c r="J7789" t="s">
        <v>84</v>
      </c>
      <c r="K7789" t="s">
        <v>31</v>
      </c>
      <c r="L7789" t="s">
        <v>305</v>
      </c>
      <c r="N7789" s="52">
        <v>3090793.7280000001</v>
      </c>
      <c r="O7789" s="52">
        <v>3090793.7280000001</v>
      </c>
      <c r="P7789">
        <v>1</v>
      </c>
      <c r="Q7789">
        <v>1</v>
      </c>
      <c r="R7789">
        <v>13397</v>
      </c>
    </row>
    <row r="7790" spans="1:19" hidden="1">
      <c r="A7790" t="s">
        <v>9227</v>
      </c>
      <c r="B7790" t="s">
        <v>1069</v>
      </c>
      <c r="C7790">
        <v>12</v>
      </c>
      <c r="D7790" t="s">
        <v>88</v>
      </c>
      <c r="E7790" t="s">
        <v>10269</v>
      </c>
      <c r="F7790" t="s">
        <v>264</v>
      </c>
      <c r="G7790" t="s">
        <v>264</v>
      </c>
      <c r="H7790">
        <v>6</v>
      </c>
      <c r="I7790">
        <v>3</v>
      </c>
      <c r="J7790" t="s">
        <v>84</v>
      </c>
      <c r="K7790" t="s">
        <v>31</v>
      </c>
      <c r="L7790" t="s">
        <v>305</v>
      </c>
      <c r="N7790" s="52">
        <v>3090793.7280000001</v>
      </c>
      <c r="O7790" s="52">
        <v>3090793.7280000001</v>
      </c>
      <c r="P7790">
        <v>1</v>
      </c>
      <c r="Q7790">
        <v>1</v>
      </c>
      <c r="R7790">
        <v>13399</v>
      </c>
    </row>
    <row r="7791" spans="1:19" hidden="1">
      <c r="A7791" t="s">
        <v>9228</v>
      </c>
      <c r="B7791" t="s">
        <v>1070</v>
      </c>
      <c r="C7791">
        <v>13</v>
      </c>
      <c r="D7791" t="s">
        <v>88</v>
      </c>
      <c r="E7791" t="s">
        <v>10270</v>
      </c>
      <c r="F7791" t="s">
        <v>265</v>
      </c>
      <c r="G7791" t="s">
        <v>265</v>
      </c>
      <c r="H7791">
        <v>6</v>
      </c>
      <c r="I7791">
        <v>1</v>
      </c>
      <c r="J7791" t="s">
        <v>84</v>
      </c>
      <c r="K7791" t="s">
        <v>31</v>
      </c>
      <c r="L7791" t="s">
        <v>305</v>
      </c>
      <c r="N7791" s="52">
        <v>2479974.8160000001</v>
      </c>
      <c r="O7791" s="52">
        <v>2369756.9760000003</v>
      </c>
      <c r="P7791">
        <v>1</v>
      </c>
      <c r="Q7791">
        <v>1</v>
      </c>
      <c r="R7791">
        <v>13401</v>
      </c>
    </row>
    <row r="7792" spans="1:19" hidden="1">
      <c r="A7792" t="s">
        <v>9229</v>
      </c>
      <c r="B7792" t="s">
        <v>1071</v>
      </c>
      <c r="C7792">
        <v>14</v>
      </c>
      <c r="D7792" t="s">
        <v>88</v>
      </c>
      <c r="E7792" t="s">
        <v>10271</v>
      </c>
      <c r="F7792" t="s">
        <v>265</v>
      </c>
      <c r="G7792" t="s">
        <v>265</v>
      </c>
      <c r="H7792">
        <v>6</v>
      </c>
      <c r="I7792">
        <v>2</v>
      </c>
      <c r="J7792" t="s">
        <v>84</v>
      </c>
      <c r="K7792" t="s">
        <v>31</v>
      </c>
      <c r="L7792" t="s">
        <v>305</v>
      </c>
      <c r="N7792" s="52">
        <v>2479974.8160000001</v>
      </c>
      <c r="O7792" s="52">
        <v>2369756.9760000003</v>
      </c>
      <c r="P7792">
        <v>1</v>
      </c>
      <c r="Q7792">
        <v>1</v>
      </c>
      <c r="R7792">
        <v>13403</v>
      </c>
    </row>
    <row r="7793" spans="1:18" hidden="1">
      <c r="A7793" t="s">
        <v>9230</v>
      </c>
      <c r="B7793" t="s">
        <v>1072</v>
      </c>
      <c r="C7793">
        <v>15</v>
      </c>
      <c r="D7793" t="s">
        <v>88</v>
      </c>
      <c r="E7793" t="s">
        <v>10272</v>
      </c>
      <c r="F7793" t="s">
        <v>265</v>
      </c>
      <c r="G7793" t="s">
        <v>265</v>
      </c>
      <c r="H7793">
        <v>6</v>
      </c>
      <c r="I7793">
        <v>3</v>
      </c>
      <c r="J7793" t="s">
        <v>84</v>
      </c>
      <c r="K7793" t="s">
        <v>31</v>
      </c>
      <c r="L7793" t="s">
        <v>305</v>
      </c>
      <c r="N7793" s="52">
        <v>2479974.8160000001</v>
      </c>
      <c r="O7793" s="52">
        <v>2369756.9760000003</v>
      </c>
      <c r="P7793">
        <v>1</v>
      </c>
      <c r="Q7793">
        <v>1</v>
      </c>
      <c r="R7793">
        <v>13405</v>
      </c>
    </row>
    <row r="7794" spans="1:18" hidden="1">
      <c r="A7794" t="s">
        <v>9231</v>
      </c>
      <c r="B7794" t="s">
        <v>1073</v>
      </c>
      <c r="C7794">
        <v>16</v>
      </c>
      <c r="D7794" t="s">
        <v>88</v>
      </c>
      <c r="E7794" t="s">
        <v>10273</v>
      </c>
      <c r="F7794" t="s">
        <v>266</v>
      </c>
      <c r="G7794" t="s">
        <v>266</v>
      </c>
      <c r="H7794">
        <v>6</v>
      </c>
      <c r="I7794">
        <v>1</v>
      </c>
      <c r="J7794" t="s">
        <v>84</v>
      </c>
      <c r="K7794" t="s">
        <v>31</v>
      </c>
      <c r="L7794" t="s">
        <v>305</v>
      </c>
      <c r="N7794" s="52">
        <v>5664891.1680000015</v>
      </c>
      <c r="O7794" s="52">
        <v>5420781.3120000008</v>
      </c>
      <c r="P7794">
        <v>1</v>
      </c>
      <c r="Q7794">
        <v>1</v>
      </c>
      <c r="R7794">
        <v>13407</v>
      </c>
    </row>
    <row r="7795" spans="1:18" hidden="1">
      <c r="A7795" t="s">
        <v>9232</v>
      </c>
      <c r="B7795" t="s">
        <v>1074</v>
      </c>
      <c r="C7795">
        <v>17</v>
      </c>
      <c r="D7795" t="s">
        <v>88</v>
      </c>
      <c r="E7795" t="s">
        <v>10274</v>
      </c>
      <c r="F7795" t="s">
        <v>266</v>
      </c>
      <c r="G7795" t="s">
        <v>266</v>
      </c>
      <c r="H7795">
        <v>6</v>
      </c>
      <c r="I7795">
        <v>2</v>
      </c>
      <c r="J7795" t="s">
        <v>84</v>
      </c>
      <c r="K7795" t="s">
        <v>31</v>
      </c>
      <c r="L7795" t="s">
        <v>305</v>
      </c>
      <c r="N7795" s="52">
        <v>5664891.1680000015</v>
      </c>
      <c r="O7795" s="52">
        <v>5420781.3120000008</v>
      </c>
      <c r="P7795">
        <v>1</v>
      </c>
      <c r="Q7795">
        <v>1</v>
      </c>
      <c r="R7795">
        <v>13409</v>
      </c>
    </row>
    <row r="7796" spans="1:18" hidden="1">
      <c r="A7796" t="s">
        <v>9233</v>
      </c>
      <c r="B7796" t="s">
        <v>1075</v>
      </c>
      <c r="C7796">
        <v>18</v>
      </c>
      <c r="D7796" t="s">
        <v>88</v>
      </c>
      <c r="E7796" t="s">
        <v>10275</v>
      </c>
      <c r="F7796" t="s">
        <v>266</v>
      </c>
      <c r="G7796" t="s">
        <v>266</v>
      </c>
      <c r="H7796">
        <v>6</v>
      </c>
      <c r="I7796">
        <v>3</v>
      </c>
      <c r="J7796" t="s">
        <v>84</v>
      </c>
      <c r="K7796" t="s">
        <v>31</v>
      </c>
      <c r="L7796" t="s">
        <v>305</v>
      </c>
      <c r="N7796" s="52">
        <v>5664891.1680000015</v>
      </c>
      <c r="O7796" s="52">
        <v>5420781.3120000008</v>
      </c>
      <c r="P7796">
        <v>1</v>
      </c>
      <c r="Q7796">
        <v>1</v>
      </c>
      <c r="R7796">
        <v>13411</v>
      </c>
    </row>
    <row r="7797" spans="1:18" hidden="1">
      <c r="A7797" t="s">
        <v>9234</v>
      </c>
      <c r="B7797" t="s">
        <v>1076</v>
      </c>
      <c r="C7797">
        <v>19</v>
      </c>
      <c r="D7797" t="s">
        <v>88</v>
      </c>
      <c r="E7797" t="s">
        <v>10276</v>
      </c>
      <c r="F7797" t="s">
        <v>267</v>
      </c>
      <c r="G7797" t="s">
        <v>267</v>
      </c>
      <c r="H7797">
        <v>6</v>
      </c>
      <c r="I7797">
        <v>1</v>
      </c>
      <c r="J7797" t="s">
        <v>84</v>
      </c>
      <c r="K7797" t="s">
        <v>31</v>
      </c>
      <c r="L7797" t="s">
        <v>305</v>
      </c>
      <c r="N7797" s="52">
        <v>5234579.5680000009</v>
      </c>
      <c r="O7797" s="52">
        <v>5008400.8800000008</v>
      </c>
      <c r="P7797">
        <v>1</v>
      </c>
      <c r="Q7797">
        <v>1</v>
      </c>
      <c r="R7797">
        <v>13413</v>
      </c>
    </row>
    <row r="7798" spans="1:18" hidden="1">
      <c r="A7798" t="s">
        <v>9235</v>
      </c>
      <c r="B7798" t="s">
        <v>1077</v>
      </c>
      <c r="C7798">
        <v>20</v>
      </c>
      <c r="D7798" t="s">
        <v>88</v>
      </c>
      <c r="E7798" t="s">
        <v>10277</v>
      </c>
      <c r="F7798" t="s">
        <v>267</v>
      </c>
      <c r="G7798" t="s">
        <v>267</v>
      </c>
      <c r="H7798">
        <v>6</v>
      </c>
      <c r="I7798">
        <v>2</v>
      </c>
      <c r="J7798" t="s">
        <v>84</v>
      </c>
      <c r="K7798" t="s">
        <v>31</v>
      </c>
      <c r="L7798" t="s">
        <v>305</v>
      </c>
      <c r="N7798" s="52">
        <v>5234579.5680000009</v>
      </c>
      <c r="O7798" s="52">
        <v>5008400.8800000008</v>
      </c>
      <c r="P7798">
        <v>1</v>
      </c>
      <c r="Q7798">
        <v>1</v>
      </c>
      <c r="R7798">
        <v>13415</v>
      </c>
    </row>
    <row r="7799" spans="1:18" hidden="1">
      <c r="A7799" t="s">
        <v>9236</v>
      </c>
      <c r="B7799" t="s">
        <v>1078</v>
      </c>
      <c r="C7799">
        <v>21</v>
      </c>
      <c r="D7799" t="s">
        <v>88</v>
      </c>
      <c r="E7799" t="s">
        <v>10278</v>
      </c>
      <c r="F7799" t="s">
        <v>267</v>
      </c>
      <c r="G7799" t="s">
        <v>267</v>
      </c>
      <c r="H7799">
        <v>6</v>
      </c>
      <c r="I7799">
        <v>3</v>
      </c>
      <c r="J7799" t="s">
        <v>84</v>
      </c>
      <c r="K7799" t="s">
        <v>31</v>
      </c>
      <c r="L7799" t="s">
        <v>305</v>
      </c>
      <c r="N7799" s="52">
        <v>5234579.5680000009</v>
      </c>
      <c r="O7799" s="52">
        <v>5008400.8800000008</v>
      </c>
      <c r="P7799">
        <v>1</v>
      </c>
      <c r="Q7799">
        <v>1</v>
      </c>
      <c r="R7799">
        <v>13417</v>
      </c>
    </row>
    <row r="7800" spans="1:18" hidden="1">
      <c r="A7800" t="s">
        <v>9237</v>
      </c>
      <c r="B7800" t="s">
        <v>1079</v>
      </c>
      <c r="C7800">
        <v>22</v>
      </c>
      <c r="D7800" t="s">
        <v>88</v>
      </c>
      <c r="E7800" t="s">
        <v>10279</v>
      </c>
      <c r="F7800" t="s">
        <v>268</v>
      </c>
      <c r="G7800" t="s">
        <v>268</v>
      </c>
      <c r="H7800">
        <v>6</v>
      </c>
      <c r="I7800">
        <v>1</v>
      </c>
      <c r="J7800" t="s">
        <v>84</v>
      </c>
      <c r="K7800" t="s">
        <v>31</v>
      </c>
      <c r="L7800" t="s">
        <v>305</v>
      </c>
      <c r="N7800" s="52">
        <v>8698231.6320000011</v>
      </c>
      <c r="O7800" s="52">
        <v>8490733.728000002</v>
      </c>
      <c r="P7800">
        <v>1</v>
      </c>
      <c r="Q7800">
        <v>1</v>
      </c>
      <c r="R7800">
        <v>13419</v>
      </c>
    </row>
    <row r="7801" spans="1:18" hidden="1">
      <c r="A7801" t="s">
        <v>9238</v>
      </c>
      <c r="B7801" t="s">
        <v>1080</v>
      </c>
      <c r="C7801">
        <v>23</v>
      </c>
      <c r="D7801" t="s">
        <v>88</v>
      </c>
      <c r="E7801" t="s">
        <v>10280</v>
      </c>
      <c r="F7801" t="s">
        <v>268</v>
      </c>
      <c r="G7801" t="s">
        <v>268</v>
      </c>
      <c r="H7801">
        <v>6</v>
      </c>
      <c r="I7801">
        <v>2</v>
      </c>
      <c r="J7801" t="s">
        <v>84</v>
      </c>
      <c r="K7801" t="s">
        <v>31</v>
      </c>
      <c r="L7801" t="s">
        <v>305</v>
      </c>
      <c r="N7801" s="52">
        <v>8698231.6320000011</v>
      </c>
      <c r="O7801" s="52">
        <v>8490733.728000002</v>
      </c>
      <c r="P7801">
        <v>1</v>
      </c>
      <c r="Q7801">
        <v>1</v>
      </c>
      <c r="R7801">
        <v>13421</v>
      </c>
    </row>
    <row r="7802" spans="1:18" hidden="1">
      <c r="A7802" t="s">
        <v>9239</v>
      </c>
      <c r="B7802" t="s">
        <v>1081</v>
      </c>
      <c r="C7802">
        <v>24</v>
      </c>
      <c r="D7802" t="s">
        <v>88</v>
      </c>
      <c r="E7802" t="s">
        <v>10281</v>
      </c>
      <c r="F7802" t="s">
        <v>268</v>
      </c>
      <c r="G7802" t="s">
        <v>268</v>
      </c>
      <c r="H7802">
        <v>6</v>
      </c>
      <c r="I7802">
        <v>3</v>
      </c>
      <c r="J7802" t="s">
        <v>84</v>
      </c>
      <c r="K7802" t="s">
        <v>31</v>
      </c>
      <c r="L7802" t="s">
        <v>305</v>
      </c>
      <c r="N7802" s="52">
        <v>8698231.6320000011</v>
      </c>
      <c r="O7802" s="52">
        <v>8490733.728000002</v>
      </c>
      <c r="P7802">
        <v>1</v>
      </c>
      <c r="Q7802">
        <v>1</v>
      </c>
      <c r="R7802">
        <v>13423</v>
      </c>
    </row>
    <row r="7803" spans="1:18" hidden="1">
      <c r="A7803" t="s">
        <v>9240</v>
      </c>
      <c r="B7803" t="s">
        <v>1082</v>
      </c>
      <c r="C7803">
        <v>25</v>
      </c>
      <c r="D7803" t="s">
        <v>113</v>
      </c>
      <c r="E7803" t="s">
        <v>9853</v>
      </c>
      <c r="F7803" t="s">
        <v>114</v>
      </c>
      <c r="G7803" t="s">
        <v>88</v>
      </c>
      <c r="H7803">
        <v>6</v>
      </c>
      <c r="I7803">
        <v>1</v>
      </c>
      <c r="J7803" t="s">
        <v>88</v>
      </c>
      <c r="K7803" t="s">
        <v>31</v>
      </c>
      <c r="L7803" t="s">
        <v>305</v>
      </c>
      <c r="N7803" s="52">
        <v>3510.9058599999998</v>
      </c>
      <c r="O7803" s="52">
        <v>2808.50801</v>
      </c>
      <c r="P7803">
        <v>1</v>
      </c>
      <c r="Q7803">
        <f>IF(COUNTIFS(SolCotizacion!$D:$D,$G7803,SolCotizacion!$K:$K,$I7803)&gt;0,1,0)</f>
        <v>0</v>
      </c>
      <c r="R7803">
        <v>13425</v>
      </c>
    </row>
    <row r="7804" spans="1:18" hidden="1">
      <c r="A7804" t="s">
        <v>9241</v>
      </c>
      <c r="B7804" t="s">
        <v>9083</v>
      </c>
      <c r="C7804">
        <v>26</v>
      </c>
      <c r="D7804" t="s">
        <v>113</v>
      </c>
      <c r="E7804" t="s">
        <v>9984</v>
      </c>
      <c r="F7804" t="s">
        <v>114</v>
      </c>
      <c r="G7804" t="s">
        <v>88</v>
      </c>
      <c r="H7804">
        <v>6</v>
      </c>
      <c r="I7804">
        <v>2</v>
      </c>
      <c r="J7804" t="s">
        <v>88</v>
      </c>
      <c r="K7804" t="s">
        <v>31</v>
      </c>
      <c r="L7804" t="s">
        <v>305</v>
      </c>
      <c r="N7804" s="52">
        <v>56178.827320000004</v>
      </c>
      <c r="O7804" s="52">
        <v>49155.932209999999</v>
      </c>
      <c r="P7804">
        <v>1</v>
      </c>
      <c r="Q7804">
        <f>IF(COUNTIFS(SolCotizacion!$D:$D,$G7804,SolCotizacion!$K:$K,$I7804)&gt;0,1,0)</f>
        <v>1</v>
      </c>
      <c r="R7804">
        <v>13427</v>
      </c>
    </row>
    <row r="7805" spans="1:18" hidden="1">
      <c r="A7805" t="s">
        <v>9242</v>
      </c>
      <c r="B7805" t="s">
        <v>9085</v>
      </c>
      <c r="C7805">
        <v>27</v>
      </c>
      <c r="D7805" t="s">
        <v>113</v>
      </c>
      <c r="E7805" t="s">
        <v>9985</v>
      </c>
      <c r="F7805" t="s">
        <v>114</v>
      </c>
      <c r="G7805" t="s">
        <v>88</v>
      </c>
      <c r="H7805">
        <v>6</v>
      </c>
      <c r="I7805">
        <v>3</v>
      </c>
      <c r="J7805" t="s">
        <v>88</v>
      </c>
      <c r="K7805" t="s">
        <v>31</v>
      </c>
      <c r="L7805" t="s">
        <v>305</v>
      </c>
      <c r="N7805" s="52">
        <v>84268.240980000017</v>
      </c>
      <c r="O7805" s="52">
        <v>77245.345870000005</v>
      </c>
      <c r="P7805">
        <v>1</v>
      </c>
      <c r="Q7805">
        <f>IF(COUNTIFS(SolCotizacion!$D:$D,$G7805,SolCotizacion!$K:$K,$I7805)&gt;0,1,0)</f>
        <v>0</v>
      </c>
      <c r="R7805">
        <v>13429</v>
      </c>
    </row>
    <row r="7806" spans="1:18" hidden="1">
      <c r="A7806" t="s">
        <v>9243</v>
      </c>
      <c r="B7806" t="s">
        <v>1083</v>
      </c>
      <c r="C7806">
        <v>28</v>
      </c>
      <c r="D7806" t="s">
        <v>113</v>
      </c>
      <c r="E7806" t="s">
        <v>10282</v>
      </c>
      <c r="F7806" t="s">
        <v>269</v>
      </c>
      <c r="G7806" t="s">
        <v>261</v>
      </c>
      <c r="H7806">
        <v>6</v>
      </c>
      <c r="I7806" t="s">
        <v>103</v>
      </c>
      <c r="J7806" t="s">
        <v>118</v>
      </c>
      <c r="K7806" t="s">
        <v>325</v>
      </c>
      <c r="L7806" t="s">
        <v>305</v>
      </c>
      <c r="N7806" s="52">
        <v>21066.518550000001</v>
      </c>
      <c r="O7806" s="52">
        <v>21066.518550000001</v>
      </c>
      <c r="P7806">
        <v>1</v>
      </c>
      <c r="Q7806">
        <f>IF(COUNTIF(SolCotizacion!$E:$E,G7806)&gt;0,1,0)</f>
        <v>0</v>
      </c>
      <c r="R7806">
        <v>13431</v>
      </c>
    </row>
    <row r="7807" spans="1:18" hidden="1">
      <c r="A7807" t="s">
        <v>9244</v>
      </c>
      <c r="B7807" t="s">
        <v>9088</v>
      </c>
      <c r="C7807">
        <v>29</v>
      </c>
      <c r="D7807" t="s">
        <v>113</v>
      </c>
      <c r="E7807" t="s">
        <v>10283</v>
      </c>
      <c r="F7807" t="s">
        <v>270</v>
      </c>
      <c r="G7807" t="s">
        <v>262</v>
      </c>
      <c r="H7807">
        <v>6</v>
      </c>
      <c r="I7807" t="s">
        <v>103</v>
      </c>
      <c r="J7807" t="s">
        <v>118</v>
      </c>
      <c r="K7807" t="s">
        <v>325</v>
      </c>
      <c r="L7807" t="s">
        <v>305</v>
      </c>
      <c r="N7807" s="52">
        <v>21066.518550000001</v>
      </c>
      <c r="O7807" s="52">
        <v>21066.518550000001</v>
      </c>
      <c r="P7807">
        <v>1</v>
      </c>
      <c r="Q7807">
        <f>IF(COUNTIF(SolCotizacion!$E:$E,G7807)&gt;0,1,0)</f>
        <v>0</v>
      </c>
      <c r="R7807">
        <v>13433</v>
      </c>
    </row>
    <row r="7808" spans="1:18" hidden="1">
      <c r="A7808" t="s">
        <v>9245</v>
      </c>
      <c r="B7808" t="s">
        <v>9090</v>
      </c>
      <c r="C7808">
        <v>30</v>
      </c>
      <c r="D7808" t="s">
        <v>113</v>
      </c>
      <c r="E7808" t="s">
        <v>10284</v>
      </c>
      <c r="F7808" t="s">
        <v>271</v>
      </c>
      <c r="G7808" t="s">
        <v>263</v>
      </c>
      <c r="H7808">
        <v>6</v>
      </c>
      <c r="I7808" t="s">
        <v>103</v>
      </c>
      <c r="J7808" t="s">
        <v>118</v>
      </c>
      <c r="K7808" t="s">
        <v>325</v>
      </c>
      <c r="L7808" t="s">
        <v>305</v>
      </c>
      <c r="N7808" s="52">
        <v>21066.518550000001</v>
      </c>
      <c r="O7808" s="52">
        <v>21066.518550000001</v>
      </c>
      <c r="P7808">
        <v>1</v>
      </c>
      <c r="Q7808">
        <f>IF(COUNTIF(SolCotizacion!$E:$E,G7808)&gt;0,1,0)</f>
        <v>0</v>
      </c>
      <c r="R7808">
        <v>13435</v>
      </c>
    </row>
    <row r="7809" spans="1:19" hidden="1">
      <c r="A7809" t="s">
        <v>9246</v>
      </c>
      <c r="B7809" t="s">
        <v>9092</v>
      </c>
      <c r="C7809">
        <v>31</v>
      </c>
      <c r="D7809" t="s">
        <v>113</v>
      </c>
      <c r="E7809" t="s">
        <v>10285</v>
      </c>
      <c r="F7809" t="s">
        <v>272</v>
      </c>
      <c r="G7809" t="s">
        <v>264</v>
      </c>
      <c r="H7809">
        <v>6</v>
      </c>
      <c r="I7809" t="s">
        <v>103</v>
      </c>
      <c r="J7809" t="s">
        <v>118</v>
      </c>
      <c r="K7809" t="s">
        <v>325</v>
      </c>
      <c r="L7809" t="s">
        <v>305</v>
      </c>
      <c r="N7809" s="52">
        <v>21066.518550000001</v>
      </c>
      <c r="O7809" s="52">
        <v>21066.518550000001</v>
      </c>
      <c r="P7809">
        <v>1</v>
      </c>
      <c r="Q7809">
        <f>IF(COUNTIF(SolCotizacion!$E:$E,G7809)&gt;0,1,0)</f>
        <v>0</v>
      </c>
      <c r="R7809">
        <v>13437</v>
      </c>
    </row>
    <row r="7810" spans="1:19" hidden="1">
      <c r="A7810" t="s">
        <v>9247</v>
      </c>
      <c r="B7810" t="s">
        <v>9094</v>
      </c>
      <c r="C7810">
        <v>32</v>
      </c>
      <c r="D7810" t="s">
        <v>113</v>
      </c>
      <c r="E7810" t="s">
        <v>10286</v>
      </c>
      <c r="F7810" t="s">
        <v>273</v>
      </c>
      <c r="G7810" t="s">
        <v>265</v>
      </c>
      <c r="H7810">
        <v>6</v>
      </c>
      <c r="I7810" t="s">
        <v>103</v>
      </c>
      <c r="J7810" t="s">
        <v>118</v>
      </c>
      <c r="K7810" t="s">
        <v>325</v>
      </c>
      <c r="L7810" t="s">
        <v>305</v>
      </c>
      <c r="N7810" s="52">
        <v>14044.706830000001</v>
      </c>
      <c r="O7810" s="52">
        <v>14044.706830000001</v>
      </c>
      <c r="P7810">
        <v>1</v>
      </c>
      <c r="Q7810">
        <f>IF(COUNTIF(SolCotizacion!$E:$E,G7810)&gt;0,1,0)</f>
        <v>0</v>
      </c>
      <c r="R7810">
        <v>13439</v>
      </c>
    </row>
    <row r="7811" spans="1:19" hidden="1">
      <c r="A7811" t="s">
        <v>9248</v>
      </c>
      <c r="B7811" t="s">
        <v>9096</v>
      </c>
      <c r="C7811">
        <v>33</v>
      </c>
      <c r="D7811" t="s">
        <v>113</v>
      </c>
      <c r="E7811" t="s">
        <v>10287</v>
      </c>
      <c r="F7811" t="s">
        <v>274</v>
      </c>
      <c r="G7811" t="s">
        <v>266</v>
      </c>
      <c r="H7811">
        <v>6</v>
      </c>
      <c r="I7811" t="s">
        <v>103</v>
      </c>
      <c r="J7811" t="s">
        <v>118</v>
      </c>
      <c r="K7811" t="s">
        <v>325</v>
      </c>
      <c r="L7811" t="s">
        <v>305</v>
      </c>
      <c r="N7811" s="52">
        <v>14044.706830000001</v>
      </c>
      <c r="O7811" s="52">
        <v>14044.706830000001</v>
      </c>
      <c r="P7811">
        <v>1</v>
      </c>
      <c r="Q7811">
        <f>IF(COUNTIF(SolCotizacion!$E:$E,G7811)&gt;0,1,0)</f>
        <v>0</v>
      </c>
      <c r="R7811">
        <v>13441</v>
      </c>
    </row>
    <row r="7812" spans="1:19" hidden="1">
      <c r="A7812" t="s">
        <v>9249</v>
      </c>
      <c r="B7812" t="s">
        <v>9098</v>
      </c>
      <c r="C7812">
        <v>34</v>
      </c>
      <c r="D7812" t="s">
        <v>113</v>
      </c>
      <c r="E7812" t="s">
        <v>10288</v>
      </c>
      <c r="F7812" t="s">
        <v>275</v>
      </c>
      <c r="G7812" t="s">
        <v>267</v>
      </c>
      <c r="H7812">
        <v>6</v>
      </c>
      <c r="I7812" t="s">
        <v>103</v>
      </c>
      <c r="J7812" t="s">
        <v>118</v>
      </c>
      <c r="K7812" t="s">
        <v>325</v>
      </c>
      <c r="L7812" t="s">
        <v>305</v>
      </c>
      <c r="N7812" s="52">
        <v>14044.706830000001</v>
      </c>
      <c r="O7812" s="52">
        <v>14044.706830000001</v>
      </c>
      <c r="P7812">
        <v>1</v>
      </c>
      <c r="Q7812">
        <f>IF(COUNTIF(SolCotizacion!$E:$E,G7812)&gt;0,1,0)</f>
        <v>0</v>
      </c>
      <c r="R7812">
        <v>13443</v>
      </c>
    </row>
    <row r="7813" spans="1:19" hidden="1">
      <c r="A7813" t="s">
        <v>9250</v>
      </c>
      <c r="B7813" t="s">
        <v>9100</v>
      </c>
      <c r="C7813">
        <v>35</v>
      </c>
      <c r="D7813" t="s">
        <v>113</v>
      </c>
      <c r="E7813" t="s">
        <v>10289</v>
      </c>
      <c r="F7813" t="s">
        <v>276</v>
      </c>
      <c r="G7813" t="s">
        <v>268</v>
      </c>
      <c r="H7813">
        <v>6</v>
      </c>
      <c r="I7813" t="s">
        <v>103</v>
      </c>
      <c r="J7813" t="s">
        <v>118</v>
      </c>
      <c r="K7813" t="s">
        <v>325</v>
      </c>
      <c r="L7813" t="s">
        <v>305</v>
      </c>
      <c r="N7813" s="52">
        <v>14044.706830000001</v>
      </c>
      <c r="O7813" s="52">
        <v>14044.706830000001</v>
      </c>
      <c r="P7813">
        <v>1</v>
      </c>
      <c r="Q7813">
        <f>IF(COUNTIF(SolCotizacion!$E:$E,G7813)&gt;0,1,0)</f>
        <v>0</v>
      </c>
      <c r="R7813">
        <v>13445</v>
      </c>
    </row>
    <row r="7814" spans="1:19" hidden="1">
      <c r="A7814" t="s">
        <v>9251</v>
      </c>
      <c r="B7814" t="s">
        <v>1084</v>
      </c>
      <c r="C7814">
        <v>36</v>
      </c>
      <c r="D7814" t="s">
        <v>113</v>
      </c>
      <c r="E7814" t="s">
        <v>9995</v>
      </c>
      <c r="F7814" t="s">
        <v>125</v>
      </c>
      <c r="G7814" t="s">
        <v>88</v>
      </c>
      <c r="H7814">
        <v>6</v>
      </c>
      <c r="I7814">
        <v>1</v>
      </c>
      <c r="J7814" t="s">
        <v>88</v>
      </c>
      <c r="K7814" t="s">
        <v>31</v>
      </c>
      <c r="L7814" t="s">
        <v>305</v>
      </c>
      <c r="N7814" s="52">
        <v>70223.534150000007</v>
      </c>
      <c r="O7814" s="52">
        <v>63200.639040000009</v>
      </c>
      <c r="P7814">
        <v>1</v>
      </c>
      <c r="Q7814">
        <f>IF(COUNTIFS(SolCotizacion!$D:$D,$G7814,SolCotizacion!$K:$K,$I7814)&gt;0,1,0)</f>
        <v>0</v>
      </c>
      <c r="R7814">
        <v>13447</v>
      </c>
    </row>
    <row r="7815" spans="1:19" hidden="1">
      <c r="A7815" t="s">
        <v>9252</v>
      </c>
      <c r="B7815" t="s">
        <v>9103</v>
      </c>
      <c r="C7815">
        <v>37</v>
      </c>
      <c r="D7815" t="s">
        <v>113</v>
      </c>
      <c r="E7815" t="s">
        <v>9996</v>
      </c>
      <c r="F7815" t="s">
        <v>125</v>
      </c>
      <c r="G7815" t="s">
        <v>88</v>
      </c>
      <c r="H7815">
        <v>6</v>
      </c>
      <c r="I7815">
        <v>2</v>
      </c>
      <c r="J7815" t="s">
        <v>88</v>
      </c>
      <c r="K7815" t="s">
        <v>31</v>
      </c>
      <c r="L7815" t="s">
        <v>305</v>
      </c>
      <c r="N7815" s="52">
        <v>105334.75953000001</v>
      </c>
      <c r="O7815" s="52">
        <v>98311.864419999998</v>
      </c>
      <c r="P7815">
        <v>1</v>
      </c>
      <c r="Q7815">
        <f>IF(COUNTIFS(SolCotizacion!$D:$D,$G7815,SolCotizacion!$K:$K,$I7815)&gt;0,1,0)</f>
        <v>1</v>
      </c>
      <c r="R7815">
        <v>13449</v>
      </c>
    </row>
    <row r="7816" spans="1:19" hidden="1">
      <c r="A7816" t="s">
        <v>9253</v>
      </c>
      <c r="B7816" t="s">
        <v>9105</v>
      </c>
      <c r="C7816">
        <v>38</v>
      </c>
      <c r="D7816" t="s">
        <v>113</v>
      </c>
      <c r="E7816" t="s">
        <v>9997</v>
      </c>
      <c r="F7816" t="s">
        <v>125</v>
      </c>
      <c r="G7816" t="s">
        <v>88</v>
      </c>
      <c r="H7816">
        <v>6</v>
      </c>
      <c r="I7816">
        <v>3</v>
      </c>
      <c r="J7816" t="s">
        <v>88</v>
      </c>
      <c r="K7816" t="s">
        <v>31</v>
      </c>
      <c r="L7816" t="s">
        <v>305</v>
      </c>
      <c r="N7816" s="52">
        <v>140445.98491000003</v>
      </c>
      <c r="O7816" s="52">
        <v>112356.57125000001</v>
      </c>
      <c r="P7816">
        <v>1</v>
      </c>
      <c r="Q7816">
        <f>IF(COUNTIFS(SolCotizacion!$D:$D,$G7816,SolCotizacion!$K:$K,$I7816)&gt;0,1,0)</f>
        <v>0</v>
      </c>
      <c r="R7816">
        <v>13451</v>
      </c>
    </row>
    <row r="7817" spans="1:19" hidden="1">
      <c r="A7817" t="s">
        <v>9254</v>
      </c>
      <c r="B7817" t="s">
        <v>9107</v>
      </c>
      <c r="C7817">
        <v>39</v>
      </c>
      <c r="D7817" t="s">
        <v>113</v>
      </c>
      <c r="E7817" t="s">
        <v>10290</v>
      </c>
      <c r="F7817" t="s">
        <v>277</v>
      </c>
      <c r="G7817" t="s">
        <v>261</v>
      </c>
      <c r="H7817">
        <v>6</v>
      </c>
      <c r="I7817">
        <v>1</v>
      </c>
      <c r="J7817" t="s">
        <v>127</v>
      </c>
      <c r="K7817" t="s">
        <v>31</v>
      </c>
      <c r="L7817" t="s">
        <v>305</v>
      </c>
      <c r="M7817" s="53">
        <v>1E-3</v>
      </c>
      <c r="N7817" s="52">
        <v>1934.7384979999999</v>
      </c>
      <c r="O7817" s="52">
        <v>1934.7384979999999</v>
      </c>
      <c r="P7817">
        <v>1</v>
      </c>
      <c r="Q7817">
        <f>IF(SUMIFS(SolCotizacion!$P:$P,SolCotizacion!$E:$E,$G7817,SolCotizacion!$K:$K,$I7817)&gt;499,1,0)</f>
        <v>0</v>
      </c>
      <c r="R7817">
        <v>13453</v>
      </c>
      <c r="S7817" s="56">
        <f>IF(SUMIFS(SolCotizacion!$P:$P,SolCotizacion!$E:$E,$G7817,SolCotizacion!$K:$K,$I7817)&gt;499,4%,0)</f>
        <v>0</v>
      </c>
    </row>
    <row r="7818" spans="1:19" hidden="1">
      <c r="A7818" t="s">
        <v>9255</v>
      </c>
      <c r="B7818" t="s">
        <v>9109</v>
      </c>
      <c r="C7818">
        <v>40</v>
      </c>
      <c r="D7818" t="s">
        <v>113</v>
      </c>
      <c r="E7818" t="s">
        <v>10291</v>
      </c>
      <c r="F7818" t="s">
        <v>277</v>
      </c>
      <c r="G7818" t="s">
        <v>261</v>
      </c>
      <c r="H7818">
        <v>6</v>
      </c>
      <c r="I7818">
        <v>2</v>
      </c>
      <c r="J7818" t="s">
        <v>127</v>
      </c>
      <c r="K7818" t="s">
        <v>31</v>
      </c>
      <c r="L7818" t="s">
        <v>305</v>
      </c>
      <c r="M7818" s="53">
        <v>1E-3</v>
      </c>
      <c r="N7818" s="52">
        <v>1934.7384979999999</v>
      </c>
      <c r="O7818" s="52">
        <v>1934.7384979999999</v>
      </c>
      <c r="P7818">
        <v>1</v>
      </c>
      <c r="Q7818">
        <f>IF(SUMIFS(SolCotizacion!$P:$P,SolCotizacion!$E:$E,$G7818,SolCotizacion!$K:$K,$I7818)&gt;499,1,0)</f>
        <v>0</v>
      </c>
      <c r="R7818">
        <v>13454</v>
      </c>
      <c r="S7818" s="56">
        <f>IF(SUMIFS(SolCotizacion!$P:$P,SolCotizacion!$E:$E,$G7818,SolCotizacion!$K:$K,$I7818)&gt;499,4%,0)</f>
        <v>0</v>
      </c>
    </row>
    <row r="7819" spans="1:19" hidden="1">
      <c r="A7819" t="s">
        <v>9256</v>
      </c>
      <c r="B7819" t="s">
        <v>9111</v>
      </c>
      <c r="C7819">
        <v>41</v>
      </c>
      <c r="D7819" t="s">
        <v>113</v>
      </c>
      <c r="E7819" t="s">
        <v>10292</v>
      </c>
      <c r="F7819" t="s">
        <v>277</v>
      </c>
      <c r="G7819" t="s">
        <v>261</v>
      </c>
      <c r="H7819">
        <v>6</v>
      </c>
      <c r="I7819">
        <v>3</v>
      </c>
      <c r="J7819" t="s">
        <v>127</v>
      </c>
      <c r="K7819" t="s">
        <v>31</v>
      </c>
      <c r="L7819" t="s">
        <v>305</v>
      </c>
      <c r="M7819" s="53">
        <v>1E-3</v>
      </c>
      <c r="N7819" s="52">
        <v>1934.7384979999999</v>
      </c>
      <c r="O7819" s="52">
        <v>1934.7384979999999</v>
      </c>
      <c r="P7819">
        <v>1</v>
      </c>
      <c r="Q7819">
        <f>IF(SUMIFS(SolCotizacion!$P:$P,SolCotizacion!$E:$E,$G7819,SolCotizacion!$K:$K,$I7819)&gt;499,1,0)</f>
        <v>0</v>
      </c>
      <c r="R7819">
        <v>13455</v>
      </c>
      <c r="S7819" s="56">
        <f>IF(SUMIFS(SolCotizacion!$P:$P,SolCotizacion!$E:$E,$G7819,SolCotizacion!$K:$K,$I7819)&gt;499,4%,0)</f>
        <v>0</v>
      </c>
    </row>
    <row r="7820" spans="1:19" hidden="1">
      <c r="A7820" t="s">
        <v>9257</v>
      </c>
      <c r="B7820" t="s">
        <v>9113</v>
      </c>
      <c r="C7820">
        <v>42</v>
      </c>
      <c r="D7820" t="s">
        <v>113</v>
      </c>
      <c r="E7820" t="s">
        <v>10293</v>
      </c>
      <c r="F7820" t="s">
        <v>278</v>
      </c>
      <c r="G7820" t="s">
        <v>262</v>
      </c>
      <c r="H7820">
        <v>6</v>
      </c>
      <c r="I7820">
        <v>1</v>
      </c>
      <c r="J7820" t="s">
        <v>127</v>
      </c>
      <c r="K7820" t="s">
        <v>31</v>
      </c>
      <c r="L7820" t="s">
        <v>305</v>
      </c>
      <c r="M7820" s="53">
        <v>1E-3</v>
      </c>
      <c r="N7820" s="52">
        <v>2743.7625600000001</v>
      </c>
      <c r="O7820" s="52">
        <v>2743.7625600000001</v>
      </c>
      <c r="P7820">
        <v>1</v>
      </c>
      <c r="Q7820">
        <f>IF(SUMIFS(SolCotizacion!$P:$P,SolCotizacion!$E:$E,$G7820,SolCotizacion!$K:$K,$I7820)&gt;499,1,0)</f>
        <v>0</v>
      </c>
      <c r="R7820">
        <v>13456</v>
      </c>
      <c r="S7820" s="56">
        <f>IF(SUMIFS(SolCotizacion!$P:$P,SolCotizacion!$E:$E,$G7820,SolCotizacion!$K:$K,$I7820)&gt;499,4%,0)</f>
        <v>0</v>
      </c>
    </row>
    <row r="7821" spans="1:19" hidden="1">
      <c r="A7821" t="s">
        <v>9258</v>
      </c>
      <c r="B7821" t="s">
        <v>9115</v>
      </c>
      <c r="C7821">
        <v>43</v>
      </c>
      <c r="D7821" t="s">
        <v>113</v>
      </c>
      <c r="E7821" t="s">
        <v>10294</v>
      </c>
      <c r="F7821" t="s">
        <v>278</v>
      </c>
      <c r="G7821" t="s">
        <v>262</v>
      </c>
      <c r="H7821">
        <v>6</v>
      </c>
      <c r="I7821">
        <v>2</v>
      </c>
      <c r="J7821" t="s">
        <v>127</v>
      </c>
      <c r="K7821" t="s">
        <v>31</v>
      </c>
      <c r="L7821" t="s">
        <v>305</v>
      </c>
      <c r="M7821" s="53">
        <v>1E-3</v>
      </c>
      <c r="N7821" s="52">
        <v>2743.7625600000001</v>
      </c>
      <c r="O7821" s="52">
        <v>2743.7625600000001</v>
      </c>
      <c r="P7821">
        <v>1</v>
      </c>
      <c r="Q7821">
        <f>IF(SUMIFS(SolCotizacion!$P:$P,SolCotizacion!$E:$E,$G7821,SolCotizacion!$K:$K,$I7821)&gt;499,1,0)</f>
        <v>0</v>
      </c>
      <c r="R7821">
        <v>13457</v>
      </c>
      <c r="S7821" s="56">
        <f>IF(SUMIFS(SolCotizacion!$P:$P,SolCotizacion!$E:$E,$G7821,SolCotizacion!$K:$K,$I7821)&gt;499,4%,0)</f>
        <v>0</v>
      </c>
    </row>
    <row r="7822" spans="1:19" hidden="1">
      <c r="A7822" t="s">
        <v>9259</v>
      </c>
      <c r="B7822" t="s">
        <v>9117</v>
      </c>
      <c r="C7822">
        <v>44</v>
      </c>
      <c r="D7822" t="s">
        <v>113</v>
      </c>
      <c r="E7822" t="s">
        <v>10295</v>
      </c>
      <c r="F7822" t="s">
        <v>278</v>
      </c>
      <c r="G7822" t="s">
        <v>262</v>
      </c>
      <c r="H7822">
        <v>6</v>
      </c>
      <c r="I7822">
        <v>3</v>
      </c>
      <c r="J7822" t="s">
        <v>127</v>
      </c>
      <c r="K7822" t="s">
        <v>31</v>
      </c>
      <c r="L7822" t="s">
        <v>305</v>
      </c>
      <c r="M7822" s="53">
        <v>1E-3</v>
      </c>
      <c r="N7822" s="52">
        <v>2743.7625600000001</v>
      </c>
      <c r="O7822" s="52">
        <v>2743.7625600000001</v>
      </c>
      <c r="P7822">
        <v>1</v>
      </c>
      <c r="Q7822">
        <f>IF(SUMIFS(SolCotizacion!$P:$P,SolCotizacion!$E:$E,$G7822,SolCotizacion!$K:$K,$I7822)&gt;499,1,0)</f>
        <v>0</v>
      </c>
      <c r="R7822">
        <v>13458</v>
      </c>
      <c r="S7822" s="56">
        <f>IF(SUMIFS(SolCotizacion!$P:$P,SolCotizacion!$E:$E,$G7822,SolCotizacion!$K:$K,$I7822)&gt;499,4%,0)</f>
        <v>0</v>
      </c>
    </row>
    <row r="7823" spans="1:19" hidden="1">
      <c r="A7823" t="s">
        <v>9260</v>
      </c>
      <c r="B7823" t="s">
        <v>9119</v>
      </c>
      <c r="C7823">
        <v>45</v>
      </c>
      <c r="D7823" t="s">
        <v>113</v>
      </c>
      <c r="E7823" t="s">
        <v>10296</v>
      </c>
      <c r="F7823" t="s">
        <v>279</v>
      </c>
      <c r="G7823" t="s">
        <v>263</v>
      </c>
      <c r="H7823">
        <v>6</v>
      </c>
      <c r="I7823">
        <v>1</v>
      </c>
      <c r="J7823" t="s">
        <v>127</v>
      </c>
      <c r="K7823" t="s">
        <v>31</v>
      </c>
      <c r="L7823" t="s">
        <v>305</v>
      </c>
      <c r="M7823" s="53">
        <v>1E-3</v>
      </c>
      <c r="N7823" s="52">
        <v>7633.6072120000008</v>
      </c>
      <c r="O7823" s="52">
        <v>7633.6072120000008</v>
      </c>
      <c r="P7823">
        <v>1</v>
      </c>
      <c r="Q7823">
        <f>IF(SUMIFS(SolCotizacion!$P:$P,SolCotizacion!$E:$E,$G7823,SolCotizacion!$K:$K,$I7823)&gt;499,1,0)</f>
        <v>0</v>
      </c>
      <c r="R7823">
        <v>13459</v>
      </c>
      <c r="S7823" s="56">
        <f>IF(SUMIFS(SolCotizacion!$P:$P,SolCotizacion!$E:$E,$G7823,SolCotizacion!$K:$K,$I7823)&gt;499,4%,0)</f>
        <v>0</v>
      </c>
    </row>
    <row r="7824" spans="1:19" hidden="1">
      <c r="A7824" t="s">
        <v>9261</v>
      </c>
      <c r="B7824" t="s">
        <v>9121</v>
      </c>
      <c r="C7824">
        <v>46</v>
      </c>
      <c r="D7824" t="s">
        <v>113</v>
      </c>
      <c r="E7824" t="s">
        <v>10297</v>
      </c>
      <c r="F7824" t="s">
        <v>279</v>
      </c>
      <c r="G7824" t="s">
        <v>263</v>
      </c>
      <c r="H7824">
        <v>6</v>
      </c>
      <c r="I7824">
        <v>2</v>
      </c>
      <c r="J7824" t="s">
        <v>127</v>
      </c>
      <c r="K7824" t="s">
        <v>31</v>
      </c>
      <c r="L7824" t="s">
        <v>305</v>
      </c>
      <c r="M7824" s="53">
        <v>1E-3</v>
      </c>
      <c r="N7824" s="52">
        <v>7633.6072120000008</v>
      </c>
      <c r="O7824" s="52">
        <v>7633.6072120000008</v>
      </c>
      <c r="P7824">
        <v>1</v>
      </c>
      <c r="Q7824">
        <f>IF(SUMIFS(SolCotizacion!$P:$P,SolCotizacion!$E:$E,$G7824,SolCotizacion!$K:$K,$I7824)&gt;499,1,0)</f>
        <v>0</v>
      </c>
      <c r="R7824">
        <v>13460</v>
      </c>
      <c r="S7824" s="56">
        <f>IF(SUMIFS(SolCotizacion!$P:$P,SolCotizacion!$E:$E,$G7824,SolCotizacion!$K:$K,$I7824)&gt;499,4%,0)</f>
        <v>0</v>
      </c>
    </row>
    <row r="7825" spans="1:19" hidden="1">
      <c r="A7825" t="s">
        <v>9262</v>
      </c>
      <c r="B7825" t="s">
        <v>9123</v>
      </c>
      <c r="C7825">
        <v>47</v>
      </c>
      <c r="D7825" t="s">
        <v>113</v>
      </c>
      <c r="E7825" t="s">
        <v>10298</v>
      </c>
      <c r="F7825" t="s">
        <v>279</v>
      </c>
      <c r="G7825" t="s">
        <v>263</v>
      </c>
      <c r="H7825">
        <v>6</v>
      </c>
      <c r="I7825">
        <v>3</v>
      </c>
      <c r="J7825" t="s">
        <v>127</v>
      </c>
      <c r="K7825" t="s">
        <v>31</v>
      </c>
      <c r="L7825" t="s">
        <v>305</v>
      </c>
      <c r="M7825" s="53">
        <v>1E-3</v>
      </c>
      <c r="N7825" s="52">
        <v>7633.6072120000008</v>
      </c>
      <c r="O7825" s="52">
        <v>7633.6072120000008</v>
      </c>
      <c r="P7825">
        <v>1</v>
      </c>
      <c r="Q7825">
        <f>IF(SUMIFS(SolCotizacion!$P:$P,SolCotizacion!$E:$E,$G7825,SolCotizacion!$K:$K,$I7825)&gt;499,1,0)</f>
        <v>0</v>
      </c>
      <c r="R7825">
        <v>13461</v>
      </c>
      <c r="S7825" s="56">
        <f>IF(SUMIFS(SolCotizacion!$P:$P,SolCotizacion!$E:$E,$G7825,SolCotizacion!$K:$K,$I7825)&gt;499,4%,0)</f>
        <v>0</v>
      </c>
    </row>
    <row r="7826" spans="1:19" hidden="1">
      <c r="A7826" t="s">
        <v>9263</v>
      </c>
      <c r="B7826" t="s">
        <v>9125</v>
      </c>
      <c r="C7826">
        <v>48</v>
      </c>
      <c r="D7826" t="s">
        <v>113</v>
      </c>
      <c r="E7826" t="s">
        <v>10299</v>
      </c>
      <c r="F7826" t="s">
        <v>280</v>
      </c>
      <c r="G7826" t="s">
        <v>264</v>
      </c>
      <c r="H7826">
        <v>6</v>
      </c>
      <c r="I7826">
        <v>1</v>
      </c>
      <c r="J7826" t="s">
        <v>127</v>
      </c>
      <c r="K7826" t="s">
        <v>31</v>
      </c>
      <c r="L7826" t="s">
        <v>305</v>
      </c>
      <c r="M7826" s="53">
        <v>1E-3</v>
      </c>
      <c r="N7826" s="52">
        <v>3006.8096519999999</v>
      </c>
      <c r="O7826" s="52">
        <v>3006.8096519999999</v>
      </c>
      <c r="P7826">
        <v>1</v>
      </c>
      <c r="Q7826">
        <f>IF(SUMIFS(SolCotizacion!$P:$P,SolCotizacion!$E:$E,$G7826,SolCotizacion!$K:$K,$I7826)&gt;499,1,0)</f>
        <v>0</v>
      </c>
      <c r="R7826">
        <v>13462</v>
      </c>
      <c r="S7826" s="56">
        <f>IF(SUMIFS(SolCotizacion!$P:$P,SolCotizacion!$E:$E,$G7826,SolCotizacion!$K:$K,$I7826)&gt;499,4%,0)</f>
        <v>0</v>
      </c>
    </row>
    <row r="7827" spans="1:19" hidden="1">
      <c r="A7827" t="s">
        <v>9264</v>
      </c>
      <c r="B7827" t="s">
        <v>9127</v>
      </c>
      <c r="C7827">
        <v>49</v>
      </c>
      <c r="D7827" t="s">
        <v>113</v>
      </c>
      <c r="E7827" t="s">
        <v>10300</v>
      </c>
      <c r="F7827" t="s">
        <v>280</v>
      </c>
      <c r="G7827" t="s">
        <v>264</v>
      </c>
      <c r="H7827">
        <v>6</v>
      </c>
      <c r="I7827">
        <v>2</v>
      </c>
      <c r="J7827" t="s">
        <v>127</v>
      </c>
      <c r="K7827" t="s">
        <v>31</v>
      </c>
      <c r="L7827" t="s">
        <v>305</v>
      </c>
      <c r="M7827" s="53">
        <v>1E-3</v>
      </c>
      <c r="N7827" s="52">
        <v>3006.8096519999999</v>
      </c>
      <c r="O7827" s="52">
        <v>3006.8096519999999</v>
      </c>
      <c r="P7827">
        <v>1</v>
      </c>
      <c r="Q7827">
        <f>IF(SUMIFS(SolCotizacion!$P:$P,SolCotizacion!$E:$E,$G7827,SolCotizacion!$K:$K,$I7827)&gt;499,1,0)</f>
        <v>0</v>
      </c>
      <c r="R7827">
        <v>13463</v>
      </c>
      <c r="S7827" s="56">
        <f>IF(SUMIFS(SolCotizacion!$P:$P,SolCotizacion!$E:$E,$G7827,SolCotizacion!$K:$K,$I7827)&gt;499,4%,0)</f>
        <v>0</v>
      </c>
    </row>
    <row r="7828" spans="1:19" hidden="1">
      <c r="A7828" t="s">
        <v>9265</v>
      </c>
      <c r="B7828" t="s">
        <v>9129</v>
      </c>
      <c r="C7828">
        <v>50</v>
      </c>
      <c r="D7828" t="s">
        <v>113</v>
      </c>
      <c r="E7828" t="s">
        <v>10301</v>
      </c>
      <c r="F7828" t="s">
        <v>280</v>
      </c>
      <c r="G7828" t="s">
        <v>264</v>
      </c>
      <c r="H7828">
        <v>6</v>
      </c>
      <c r="I7828">
        <v>3</v>
      </c>
      <c r="J7828" t="s">
        <v>127</v>
      </c>
      <c r="K7828" t="s">
        <v>31</v>
      </c>
      <c r="L7828" t="s">
        <v>305</v>
      </c>
      <c r="M7828" s="53">
        <v>1E-3</v>
      </c>
      <c r="N7828" s="52">
        <v>3006.8096519999999</v>
      </c>
      <c r="O7828" s="52">
        <v>3006.8096519999999</v>
      </c>
      <c r="P7828">
        <v>1</v>
      </c>
      <c r="Q7828">
        <f>IF(SUMIFS(SolCotizacion!$P:$P,SolCotizacion!$E:$E,$G7828,SolCotizacion!$K:$K,$I7828)&gt;499,1,0)</f>
        <v>0</v>
      </c>
      <c r="R7828">
        <v>13464</v>
      </c>
      <c r="S7828" s="56">
        <f>IF(SUMIFS(SolCotizacion!$P:$P,SolCotizacion!$E:$E,$G7828,SolCotizacion!$K:$K,$I7828)&gt;499,4%,0)</f>
        <v>0</v>
      </c>
    </row>
    <row r="7829" spans="1:19" hidden="1">
      <c r="A7829" t="s">
        <v>9266</v>
      </c>
      <c r="B7829" t="s">
        <v>9131</v>
      </c>
      <c r="C7829">
        <v>51</v>
      </c>
      <c r="D7829" t="s">
        <v>113</v>
      </c>
      <c r="E7829" t="s">
        <v>10302</v>
      </c>
      <c r="F7829" t="s">
        <v>281</v>
      </c>
      <c r="G7829" t="s">
        <v>265</v>
      </c>
      <c r="H7829">
        <v>6</v>
      </c>
      <c r="I7829">
        <v>1</v>
      </c>
      <c r="J7829" t="s">
        <v>127</v>
      </c>
      <c r="K7829" t="s">
        <v>31</v>
      </c>
      <c r="L7829" t="s">
        <v>305</v>
      </c>
      <c r="M7829" s="53">
        <v>1E-3</v>
      </c>
      <c r="N7829" s="52">
        <v>2412.5857140000003</v>
      </c>
      <c r="O7829" s="52">
        <v>2305.361058</v>
      </c>
      <c r="P7829">
        <v>1</v>
      </c>
      <c r="Q7829">
        <f>IF(SUMIFS(SolCotizacion!$P:$P,SolCotizacion!$E:$E,$G7829,SolCotizacion!$K:$K,$I7829)&gt;499,1,0)</f>
        <v>0</v>
      </c>
      <c r="R7829">
        <v>13465</v>
      </c>
      <c r="S7829" s="56">
        <f>IF(SUMIFS(SolCotizacion!$P:$P,SolCotizacion!$E:$E,$G7829,SolCotizacion!$K:$K,$I7829)&gt;499,4%,0)</f>
        <v>0</v>
      </c>
    </row>
    <row r="7830" spans="1:19" hidden="1">
      <c r="A7830" t="s">
        <v>9267</v>
      </c>
      <c r="B7830" t="s">
        <v>9133</v>
      </c>
      <c r="C7830">
        <v>52</v>
      </c>
      <c r="D7830" t="s">
        <v>113</v>
      </c>
      <c r="E7830" t="s">
        <v>10303</v>
      </c>
      <c r="F7830" t="s">
        <v>281</v>
      </c>
      <c r="G7830" t="s">
        <v>265</v>
      </c>
      <c r="H7830">
        <v>6</v>
      </c>
      <c r="I7830">
        <v>2</v>
      </c>
      <c r="J7830" t="s">
        <v>127</v>
      </c>
      <c r="K7830" t="s">
        <v>31</v>
      </c>
      <c r="L7830" t="s">
        <v>305</v>
      </c>
      <c r="M7830" s="53">
        <v>1E-3</v>
      </c>
      <c r="N7830" s="52">
        <v>2412.5857140000003</v>
      </c>
      <c r="O7830" s="52">
        <v>2305.361058</v>
      </c>
      <c r="P7830">
        <v>1</v>
      </c>
      <c r="Q7830">
        <f>IF(SUMIFS(SolCotizacion!$P:$P,SolCotizacion!$E:$E,$G7830,SolCotizacion!$K:$K,$I7830)&gt;499,1,0)</f>
        <v>0</v>
      </c>
      <c r="R7830">
        <v>13466</v>
      </c>
      <c r="S7830" s="56">
        <f>IF(SUMIFS(SolCotizacion!$P:$P,SolCotizacion!$E:$E,$G7830,SolCotizacion!$K:$K,$I7830)&gt;499,4%,0)</f>
        <v>0</v>
      </c>
    </row>
    <row r="7831" spans="1:19" hidden="1">
      <c r="A7831" t="s">
        <v>9268</v>
      </c>
      <c r="B7831" t="s">
        <v>9135</v>
      </c>
      <c r="C7831">
        <v>53</v>
      </c>
      <c r="D7831" t="s">
        <v>113</v>
      </c>
      <c r="E7831" t="s">
        <v>10304</v>
      </c>
      <c r="F7831" t="s">
        <v>281</v>
      </c>
      <c r="G7831" t="s">
        <v>265</v>
      </c>
      <c r="H7831">
        <v>6</v>
      </c>
      <c r="I7831">
        <v>3</v>
      </c>
      <c r="J7831" t="s">
        <v>127</v>
      </c>
      <c r="K7831" t="s">
        <v>31</v>
      </c>
      <c r="L7831" t="s">
        <v>305</v>
      </c>
      <c r="M7831" s="53">
        <v>1E-3</v>
      </c>
      <c r="N7831" s="52">
        <v>2412.5857140000003</v>
      </c>
      <c r="O7831" s="52">
        <v>2305.361058</v>
      </c>
      <c r="P7831">
        <v>1</v>
      </c>
      <c r="Q7831">
        <f>IF(SUMIFS(SolCotizacion!$P:$P,SolCotizacion!$E:$E,$G7831,SolCotizacion!$K:$K,$I7831)&gt;499,1,0)</f>
        <v>0</v>
      </c>
      <c r="R7831">
        <v>13467</v>
      </c>
      <c r="S7831" s="56">
        <f>IF(SUMIFS(SolCotizacion!$P:$P,SolCotizacion!$E:$E,$G7831,SolCotizacion!$K:$K,$I7831)&gt;499,4%,0)</f>
        <v>0</v>
      </c>
    </row>
    <row r="7832" spans="1:19" hidden="1">
      <c r="A7832" t="s">
        <v>9269</v>
      </c>
      <c r="B7832" t="s">
        <v>9137</v>
      </c>
      <c r="C7832">
        <v>54</v>
      </c>
      <c r="D7832" t="s">
        <v>113</v>
      </c>
      <c r="E7832" t="s">
        <v>10305</v>
      </c>
      <c r="F7832" t="s">
        <v>282</v>
      </c>
      <c r="G7832" t="s">
        <v>266</v>
      </c>
      <c r="H7832">
        <v>6</v>
      </c>
      <c r="I7832">
        <v>1</v>
      </c>
      <c r="J7832" t="s">
        <v>127</v>
      </c>
      <c r="K7832" t="s">
        <v>31</v>
      </c>
      <c r="L7832" t="s">
        <v>305</v>
      </c>
      <c r="M7832" s="53">
        <v>1E-3</v>
      </c>
      <c r="N7832" s="52">
        <v>5510.9572980000003</v>
      </c>
      <c r="O7832" s="52">
        <v>5273.4782100000002</v>
      </c>
      <c r="P7832">
        <v>1</v>
      </c>
      <c r="Q7832">
        <f>IF(SUMIFS(SolCotizacion!$P:$P,SolCotizacion!$E:$E,$G7832,SolCotizacion!$K:$K,$I7832)&gt;499,1,0)</f>
        <v>0</v>
      </c>
      <c r="R7832">
        <v>13468</v>
      </c>
      <c r="S7832" s="56">
        <f>IF(SUMIFS(SolCotizacion!$P:$P,SolCotizacion!$E:$E,$G7832,SolCotizacion!$K:$K,$I7832)&gt;499,4%,0)</f>
        <v>0</v>
      </c>
    </row>
    <row r="7833" spans="1:19" hidden="1">
      <c r="A7833" t="s">
        <v>9270</v>
      </c>
      <c r="B7833" t="s">
        <v>9139</v>
      </c>
      <c r="C7833">
        <v>55</v>
      </c>
      <c r="D7833" t="s">
        <v>113</v>
      </c>
      <c r="E7833" t="s">
        <v>10306</v>
      </c>
      <c r="F7833" t="s">
        <v>282</v>
      </c>
      <c r="G7833" t="s">
        <v>266</v>
      </c>
      <c r="H7833">
        <v>6</v>
      </c>
      <c r="I7833">
        <v>2</v>
      </c>
      <c r="J7833" t="s">
        <v>127</v>
      </c>
      <c r="K7833" t="s">
        <v>31</v>
      </c>
      <c r="L7833" t="s">
        <v>305</v>
      </c>
      <c r="M7833" s="53">
        <v>1E-3</v>
      </c>
      <c r="N7833" s="52">
        <v>5510.9572980000003</v>
      </c>
      <c r="O7833" s="52">
        <v>5273.4782100000002</v>
      </c>
      <c r="P7833">
        <v>1</v>
      </c>
      <c r="Q7833">
        <f>IF(SUMIFS(SolCotizacion!$P:$P,SolCotizacion!$E:$E,$G7833,SolCotizacion!$K:$K,$I7833)&gt;499,1,0)</f>
        <v>0</v>
      </c>
      <c r="R7833">
        <v>13469</v>
      </c>
      <c r="S7833" s="56">
        <f>IF(SUMIFS(SolCotizacion!$P:$P,SolCotizacion!$E:$E,$G7833,SolCotizacion!$K:$K,$I7833)&gt;499,4%,0)</f>
        <v>0</v>
      </c>
    </row>
    <row r="7834" spans="1:19" hidden="1">
      <c r="A7834" t="s">
        <v>9271</v>
      </c>
      <c r="B7834" t="s">
        <v>9141</v>
      </c>
      <c r="C7834">
        <v>56</v>
      </c>
      <c r="D7834" t="s">
        <v>113</v>
      </c>
      <c r="E7834" t="s">
        <v>10307</v>
      </c>
      <c r="F7834" t="s">
        <v>282</v>
      </c>
      <c r="G7834" t="s">
        <v>266</v>
      </c>
      <c r="H7834">
        <v>6</v>
      </c>
      <c r="I7834">
        <v>3</v>
      </c>
      <c r="J7834" t="s">
        <v>127</v>
      </c>
      <c r="K7834" t="s">
        <v>31</v>
      </c>
      <c r="L7834" t="s">
        <v>305</v>
      </c>
      <c r="M7834" s="53">
        <v>1E-3</v>
      </c>
      <c r="N7834" s="52">
        <v>5510.9572980000003</v>
      </c>
      <c r="O7834" s="52">
        <v>5273.4782100000002</v>
      </c>
      <c r="P7834">
        <v>1</v>
      </c>
      <c r="Q7834">
        <f>IF(SUMIFS(SolCotizacion!$P:$P,SolCotizacion!$E:$E,$G7834,SolCotizacion!$K:$K,$I7834)&gt;499,1,0)</f>
        <v>0</v>
      </c>
      <c r="R7834">
        <v>13470</v>
      </c>
      <c r="S7834" s="56">
        <f>IF(SUMIFS(SolCotizacion!$P:$P,SolCotizacion!$E:$E,$G7834,SolCotizacion!$K:$K,$I7834)&gt;499,4%,0)</f>
        <v>0</v>
      </c>
    </row>
    <row r="7835" spans="1:19" hidden="1">
      <c r="A7835" t="s">
        <v>9272</v>
      </c>
      <c r="B7835" t="s">
        <v>9143</v>
      </c>
      <c r="C7835">
        <v>57</v>
      </c>
      <c r="D7835" t="s">
        <v>113</v>
      </c>
      <c r="E7835" t="s">
        <v>10308</v>
      </c>
      <c r="F7835" t="s">
        <v>283</v>
      </c>
      <c r="G7835" t="s">
        <v>267</v>
      </c>
      <c r="H7835">
        <v>6</v>
      </c>
      <c r="I7835">
        <v>1</v>
      </c>
      <c r="J7835" t="s">
        <v>127</v>
      </c>
      <c r="K7835" t="s">
        <v>31</v>
      </c>
      <c r="L7835" t="s">
        <v>305</v>
      </c>
      <c r="M7835" s="53">
        <v>1E-3</v>
      </c>
      <c r="N7835" s="52">
        <v>5092.3354020000006</v>
      </c>
      <c r="O7835" s="52">
        <v>4872.3040520000004</v>
      </c>
      <c r="P7835">
        <v>1</v>
      </c>
      <c r="Q7835">
        <f>IF(SUMIFS(SolCotizacion!$P:$P,SolCotizacion!$E:$E,$G7835,SolCotizacion!$K:$K,$I7835)&gt;499,1,0)</f>
        <v>0</v>
      </c>
      <c r="R7835">
        <v>13471</v>
      </c>
      <c r="S7835" s="56">
        <f>IF(SUMIFS(SolCotizacion!$P:$P,SolCotizacion!$E:$E,$G7835,SolCotizacion!$K:$K,$I7835)&gt;499,4%,0)</f>
        <v>0</v>
      </c>
    </row>
    <row r="7836" spans="1:19" hidden="1">
      <c r="A7836" t="s">
        <v>9273</v>
      </c>
      <c r="B7836" t="s">
        <v>9145</v>
      </c>
      <c r="C7836">
        <v>58</v>
      </c>
      <c r="D7836" t="s">
        <v>113</v>
      </c>
      <c r="E7836" t="s">
        <v>10309</v>
      </c>
      <c r="F7836" t="s">
        <v>283</v>
      </c>
      <c r="G7836" t="s">
        <v>267</v>
      </c>
      <c r="H7836">
        <v>6</v>
      </c>
      <c r="I7836">
        <v>2</v>
      </c>
      <c r="J7836" t="s">
        <v>127</v>
      </c>
      <c r="K7836" t="s">
        <v>31</v>
      </c>
      <c r="L7836" t="s">
        <v>305</v>
      </c>
      <c r="M7836" s="53">
        <v>1E-3</v>
      </c>
      <c r="N7836" s="52">
        <v>5092.3354020000006</v>
      </c>
      <c r="O7836" s="52">
        <v>4872.3040520000004</v>
      </c>
      <c r="P7836">
        <v>1</v>
      </c>
      <c r="Q7836">
        <f>IF(SUMIFS(SolCotizacion!$P:$P,SolCotizacion!$E:$E,$G7836,SolCotizacion!$K:$K,$I7836)&gt;499,1,0)</f>
        <v>0</v>
      </c>
      <c r="R7836">
        <v>13472</v>
      </c>
      <c r="S7836" s="56">
        <f>IF(SUMIFS(SolCotizacion!$P:$P,SolCotizacion!$E:$E,$G7836,SolCotizacion!$K:$K,$I7836)&gt;499,4%,0)</f>
        <v>0</v>
      </c>
    </row>
    <row r="7837" spans="1:19" hidden="1">
      <c r="A7837" t="s">
        <v>9274</v>
      </c>
      <c r="B7837" t="s">
        <v>9147</v>
      </c>
      <c r="C7837">
        <v>59</v>
      </c>
      <c r="D7837" t="s">
        <v>113</v>
      </c>
      <c r="E7837" t="s">
        <v>10310</v>
      </c>
      <c r="F7837" t="s">
        <v>283</v>
      </c>
      <c r="G7837" t="s">
        <v>267</v>
      </c>
      <c r="H7837">
        <v>6</v>
      </c>
      <c r="I7837">
        <v>3</v>
      </c>
      <c r="J7837" t="s">
        <v>127</v>
      </c>
      <c r="K7837" t="s">
        <v>31</v>
      </c>
      <c r="L7837" t="s">
        <v>305</v>
      </c>
      <c r="M7837" s="53">
        <v>1E-3</v>
      </c>
      <c r="N7837" s="52">
        <v>5092.3354020000006</v>
      </c>
      <c r="O7837" s="52">
        <v>4872.3040520000004</v>
      </c>
      <c r="P7837">
        <v>1</v>
      </c>
      <c r="Q7837">
        <f>IF(SUMIFS(SolCotizacion!$P:$P,SolCotizacion!$E:$E,$G7837,SolCotizacion!$K:$K,$I7837)&gt;499,1,0)</f>
        <v>0</v>
      </c>
      <c r="R7837">
        <v>13473</v>
      </c>
      <c r="S7837" s="56">
        <f>IF(SUMIFS(SolCotizacion!$P:$P,SolCotizacion!$E:$E,$G7837,SolCotizacion!$K:$K,$I7837)&gt;499,4%,0)</f>
        <v>0</v>
      </c>
    </row>
    <row r="7838" spans="1:19" hidden="1">
      <c r="A7838" t="s">
        <v>9275</v>
      </c>
      <c r="B7838" t="s">
        <v>9149</v>
      </c>
      <c r="C7838">
        <v>60</v>
      </c>
      <c r="D7838" t="s">
        <v>113</v>
      </c>
      <c r="E7838" t="s">
        <v>10311</v>
      </c>
      <c r="F7838" t="s">
        <v>284</v>
      </c>
      <c r="G7838" t="s">
        <v>268</v>
      </c>
      <c r="H7838">
        <v>6</v>
      </c>
      <c r="I7838">
        <v>1</v>
      </c>
      <c r="J7838" t="s">
        <v>127</v>
      </c>
      <c r="K7838" t="s">
        <v>31</v>
      </c>
      <c r="L7838" t="s">
        <v>305</v>
      </c>
      <c r="M7838" s="53">
        <v>1E-3</v>
      </c>
      <c r="N7838" s="52">
        <v>8461.8743439999998</v>
      </c>
      <c r="O7838" s="52">
        <v>8260.0129919999999</v>
      </c>
      <c r="P7838">
        <v>1</v>
      </c>
      <c r="Q7838">
        <f>IF(SUMIFS(SolCotizacion!$P:$P,SolCotizacion!$E:$E,$G7838,SolCotizacion!$K:$K,$I7838)&gt;499,1,0)</f>
        <v>0</v>
      </c>
      <c r="R7838">
        <v>13474</v>
      </c>
      <c r="S7838" s="56">
        <f>IF(SUMIFS(SolCotizacion!$P:$P,SolCotizacion!$E:$E,$G7838,SolCotizacion!$K:$K,$I7838)&gt;499,4%,0)</f>
        <v>0</v>
      </c>
    </row>
    <row r="7839" spans="1:19" hidden="1">
      <c r="A7839" t="s">
        <v>9276</v>
      </c>
      <c r="B7839" t="s">
        <v>9151</v>
      </c>
      <c r="C7839">
        <v>61</v>
      </c>
      <c r="D7839" t="s">
        <v>113</v>
      </c>
      <c r="E7839" t="s">
        <v>10312</v>
      </c>
      <c r="F7839" t="s">
        <v>284</v>
      </c>
      <c r="G7839" t="s">
        <v>268</v>
      </c>
      <c r="H7839">
        <v>6</v>
      </c>
      <c r="I7839">
        <v>2</v>
      </c>
      <c r="J7839" t="s">
        <v>127</v>
      </c>
      <c r="K7839" t="s">
        <v>31</v>
      </c>
      <c r="L7839" t="s">
        <v>305</v>
      </c>
      <c r="M7839" s="53">
        <v>1E-3</v>
      </c>
      <c r="N7839" s="52">
        <v>8461.8743439999998</v>
      </c>
      <c r="O7839" s="52">
        <v>8260.0129919999999</v>
      </c>
      <c r="P7839">
        <v>1</v>
      </c>
      <c r="Q7839">
        <f>IF(SUMIFS(SolCotizacion!$P:$P,SolCotizacion!$E:$E,$G7839,SolCotizacion!$K:$K,$I7839)&gt;499,1,0)</f>
        <v>0</v>
      </c>
      <c r="R7839">
        <v>13475</v>
      </c>
      <c r="S7839" s="56">
        <f>IF(SUMIFS(SolCotizacion!$P:$P,SolCotizacion!$E:$E,$G7839,SolCotizacion!$K:$K,$I7839)&gt;499,4%,0)</f>
        <v>0</v>
      </c>
    </row>
    <row r="7840" spans="1:19" hidden="1">
      <c r="A7840" t="s">
        <v>9277</v>
      </c>
      <c r="B7840" t="s">
        <v>9153</v>
      </c>
      <c r="C7840">
        <v>62</v>
      </c>
      <c r="D7840" t="s">
        <v>113</v>
      </c>
      <c r="E7840" t="s">
        <v>10313</v>
      </c>
      <c r="F7840" t="s">
        <v>284</v>
      </c>
      <c r="G7840" t="s">
        <v>268</v>
      </c>
      <c r="H7840">
        <v>6</v>
      </c>
      <c r="I7840">
        <v>3</v>
      </c>
      <c r="J7840" t="s">
        <v>127</v>
      </c>
      <c r="K7840" t="s">
        <v>31</v>
      </c>
      <c r="L7840" t="s">
        <v>305</v>
      </c>
      <c r="M7840" s="53">
        <v>1E-3</v>
      </c>
      <c r="N7840" s="52">
        <v>8461.8743439999998</v>
      </c>
      <c r="O7840" s="52">
        <v>8260.0129919999999</v>
      </c>
      <c r="P7840">
        <v>1</v>
      </c>
      <c r="Q7840">
        <f>IF(SUMIFS(SolCotizacion!$P:$P,SolCotizacion!$E:$E,$G7840,SolCotizacion!$K:$K,$I7840)&gt;499,1,0)</f>
        <v>0</v>
      </c>
      <c r="R7840">
        <v>13476</v>
      </c>
      <c r="S7840" s="56">
        <f>IF(SUMIFS(SolCotizacion!$P:$P,SolCotizacion!$E:$E,$G7840,SolCotizacion!$K:$K,$I7840)&gt;499,4%,0)</f>
        <v>0</v>
      </c>
    </row>
    <row r="7841" spans="1:18" hidden="1">
      <c r="A7841" t="s">
        <v>9278</v>
      </c>
      <c r="B7841" t="s">
        <v>1058</v>
      </c>
      <c r="C7841">
        <v>1</v>
      </c>
      <c r="D7841" t="s">
        <v>88</v>
      </c>
      <c r="E7841" t="s">
        <v>10258</v>
      </c>
      <c r="F7841" t="s">
        <v>261</v>
      </c>
      <c r="G7841" t="s">
        <v>261</v>
      </c>
      <c r="H7841">
        <v>6</v>
      </c>
      <c r="I7841">
        <v>1</v>
      </c>
      <c r="J7841" t="s">
        <v>84</v>
      </c>
      <c r="K7841" t="s">
        <v>31</v>
      </c>
      <c r="L7841" t="s">
        <v>301</v>
      </c>
      <c r="N7841" s="52">
        <v>1962259.5359999998</v>
      </c>
      <c r="O7841" s="52">
        <v>1948204.5120000001</v>
      </c>
      <c r="P7841">
        <v>1</v>
      </c>
      <c r="Q7841">
        <v>1</v>
      </c>
      <c r="R7841">
        <v>13477</v>
      </c>
    </row>
    <row r="7842" spans="1:18" hidden="1">
      <c r="A7842" t="s">
        <v>9279</v>
      </c>
      <c r="B7842" t="s">
        <v>1059</v>
      </c>
      <c r="C7842">
        <v>2</v>
      </c>
      <c r="D7842" t="s">
        <v>88</v>
      </c>
      <c r="E7842" t="s">
        <v>10259</v>
      </c>
      <c r="F7842" t="s">
        <v>261</v>
      </c>
      <c r="G7842" t="s">
        <v>261</v>
      </c>
      <c r="H7842">
        <v>6</v>
      </c>
      <c r="I7842">
        <v>2</v>
      </c>
      <c r="J7842" t="s">
        <v>84</v>
      </c>
      <c r="K7842" t="s">
        <v>31</v>
      </c>
      <c r="L7842" t="s">
        <v>301</v>
      </c>
      <c r="N7842" s="52">
        <v>2001167.8080000002</v>
      </c>
      <c r="O7842" s="52">
        <v>1976449.2480000004</v>
      </c>
      <c r="P7842">
        <v>1</v>
      </c>
      <c r="Q7842">
        <v>1</v>
      </c>
      <c r="R7842">
        <v>13479</v>
      </c>
    </row>
    <row r="7843" spans="1:18" hidden="1">
      <c r="A7843" t="s">
        <v>9280</v>
      </c>
      <c r="B7843" t="s">
        <v>1060</v>
      </c>
      <c r="C7843">
        <v>3</v>
      </c>
      <c r="D7843" t="s">
        <v>88</v>
      </c>
      <c r="E7843" t="s">
        <v>10260</v>
      </c>
      <c r="F7843" t="s">
        <v>261</v>
      </c>
      <c r="G7843" t="s">
        <v>261</v>
      </c>
      <c r="H7843">
        <v>6</v>
      </c>
      <c r="I7843">
        <v>3</v>
      </c>
      <c r="J7843" t="s">
        <v>84</v>
      </c>
      <c r="K7843" t="s">
        <v>31</v>
      </c>
      <c r="L7843" t="s">
        <v>301</v>
      </c>
      <c r="N7843" s="52">
        <v>2045314.56</v>
      </c>
      <c r="O7843" s="52">
        <v>2019713.9040000001</v>
      </c>
      <c r="P7843">
        <v>1</v>
      </c>
      <c r="Q7843">
        <v>1</v>
      </c>
      <c r="R7843">
        <v>13481</v>
      </c>
    </row>
    <row r="7844" spans="1:18" hidden="1">
      <c r="A7844" t="s">
        <v>9281</v>
      </c>
      <c r="B7844" t="s">
        <v>1061</v>
      </c>
      <c r="C7844">
        <v>4</v>
      </c>
      <c r="D7844" t="s">
        <v>88</v>
      </c>
      <c r="E7844" t="s">
        <v>10261</v>
      </c>
      <c r="F7844" t="s">
        <v>262</v>
      </c>
      <c r="G7844" t="s">
        <v>262</v>
      </c>
      <c r="H7844">
        <v>6</v>
      </c>
      <c r="I7844">
        <v>1</v>
      </c>
      <c r="J7844" t="s">
        <v>84</v>
      </c>
      <c r="K7844" t="s">
        <v>31</v>
      </c>
      <c r="L7844" t="s">
        <v>301</v>
      </c>
      <c r="N7844" s="52">
        <v>2723134.128</v>
      </c>
      <c r="O7844" s="52">
        <v>2705331.0240000002</v>
      </c>
      <c r="P7844">
        <v>1</v>
      </c>
      <c r="Q7844">
        <v>1</v>
      </c>
      <c r="R7844">
        <v>13483</v>
      </c>
    </row>
    <row r="7845" spans="1:18" hidden="1">
      <c r="A7845" t="s">
        <v>9282</v>
      </c>
      <c r="B7845" t="s">
        <v>1062</v>
      </c>
      <c r="C7845">
        <v>5</v>
      </c>
      <c r="D7845" t="s">
        <v>88</v>
      </c>
      <c r="E7845" t="s">
        <v>10262</v>
      </c>
      <c r="F7845" t="s">
        <v>262</v>
      </c>
      <c r="G7845" t="s">
        <v>262</v>
      </c>
      <c r="H7845">
        <v>6</v>
      </c>
      <c r="I7845">
        <v>2</v>
      </c>
      <c r="J7845" t="s">
        <v>84</v>
      </c>
      <c r="K7845" t="s">
        <v>31</v>
      </c>
      <c r="L7845" t="s">
        <v>301</v>
      </c>
      <c r="N7845" s="52">
        <v>2773286.64</v>
      </c>
      <c r="O7845" s="52">
        <v>2741071.9200000004</v>
      </c>
      <c r="P7845">
        <v>1</v>
      </c>
      <c r="Q7845">
        <v>1</v>
      </c>
      <c r="R7845">
        <v>13485</v>
      </c>
    </row>
    <row r="7846" spans="1:18" hidden="1">
      <c r="A7846" t="s">
        <v>9283</v>
      </c>
      <c r="B7846" t="s">
        <v>1063</v>
      </c>
      <c r="C7846">
        <v>6</v>
      </c>
      <c r="D7846" t="s">
        <v>88</v>
      </c>
      <c r="E7846" t="s">
        <v>10263</v>
      </c>
      <c r="F7846" t="s">
        <v>262</v>
      </c>
      <c r="G7846" t="s">
        <v>262</v>
      </c>
      <c r="H7846">
        <v>6</v>
      </c>
      <c r="I7846">
        <v>3</v>
      </c>
      <c r="J7846" t="s">
        <v>84</v>
      </c>
      <c r="K7846" t="s">
        <v>31</v>
      </c>
      <c r="L7846" t="s">
        <v>301</v>
      </c>
      <c r="N7846" s="52">
        <v>2832425.7120000003</v>
      </c>
      <c r="O7846" s="52">
        <v>2799328.8959999997</v>
      </c>
      <c r="P7846">
        <v>1</v>
      </c>
      <c r="Q7846">
        <v>1</v>
      </c>
      <c r="R7846">
        <v>13487</v>
      </c>
    </row>
    <row r="7847" spans="1:18" hidden="1">
      <c r="A7847" t="s">
        <v>9284</v>
      </c>
      <c r="B7847" t="s">
        <v>1064</v>
      </c>
      <c r="C7847">
        <v>7</v>
      </c>
      <c r="D7847" t="s">
        <v>88</v>
      </c>
      <c r="E7847" t="s">
        <v>10264</v>
      </c>
      <c r="F7847" t="s">
        <v>263</v>
      </c>
      <c r="G7847" t="s">
        <v>263</v>
      </c>
      <c r="H7847">
        <v>6</v>
      </c>
      <c r="I7847">
        <v>1</v>
      </c>
      <c r="J7847" t="s">
        <v>84</v>
      </c>
      <c r="K7847" t="s">
        <v>31</v>
      </c>
      <c r="L7847" t="s">
        <v>301</v>
      </c>
      <c r="N7847" s="52">
        <v>7376140.8480000002</v>
      </c>
      <c r="O7847" s="52">
        <v>7335683.6640000008</v>
      </c>
      <c r="P7847">
        <v>1</v>
      </c>
      <c r="Q7847">
        <v>1</v>
      </c>
      <c r="R7847">
        <v>13489</v>
      </c>
    </row>
    <row r="7848" spans="1:18" hidden="1">
      <c r="A7848" t="s">
        <v>9285</v>
      </c>
      <c r="B7848" t="s">
        <v>1065</v>
      </c>
      <c r="C7848">
        <v>8</v>
      </c>
      <c r="D7848" t="s">
        <v>88</v>
      </c>
      <c r="E7848" t="s">
        <v>10265</v>
      </c>
      <c r="F7848" t="s">
        <v>263</v>
      </c>
      <c r="G7848" t="s">
        <v>263</v>
      </c>
      <c r="H7848">
        <v>6</v>
      </c>
      <c r="I7848">
        <v>2</v>
      </c>
      <c r="J7848" t="s">
        <v>84</v>
      </c>
      <c r="K7848" t="s">
        <v>31</v>
      </c>
      <c r="L7848" t="s">
        <v>301</v>
      </c>
      <c r="N7848" s="52">
        <v>7494256.7040000018</v>
      </c>
      <c r="O7848" s="52">
        <v>7416733.824000001</v>
      </c>
      <c r="P7848">
        <v>1</v>
      </c>
      <c r="Q7848">
        <v>1</v>
      </c>
      <c r="R7848">
        <v>13491</v>
      </c>
    </row>
    <row r="7849" spans="1:18" hidden="1">
      <c r="A7849" t="s">
        <v>9286</v>
      </c>
      <c r="B7849" t="s">
        <v>1066</v>
      </c>
      <c r="C7849">
        <v>9</v>
      </c>
      <c r="D7849" t="s">
        <v>88</v>
      </c>
      <c r="E7849" t="s">
        <v>10266</v>
      </c>
      <c r="F7849" t="s">
        <v>263</v>
      </c>
      <c r="G7849" t="s">
        <v>263</v>
      </c>
      <c r="H7849">
        <v>6</v>
      </c>
      <c r="I7849">
        <v>3</v>
      </c>
      <c r="J7849" t="s">
        <v>84</v>
      </c>
      <c r="K7849" t="s">
        <v>31</v>
      </c>
      <c r="L7849" t="s">
        <v>301</v>
      </c>
      <c r="N7849" s="52">
        <v>7644013.2000000002</v>
      </c>
      <c r="O7849" s="52">
        <v>7565608.2240000004</v>
      </c>
      <c r="P7849">
        <v>1</v>
      </c>
      <c r="Q7849">
        <v>1</v>
      </c>
      <c r="R7849">
        <v>13493</v>
      </c>
    </row>
    <row r="7850" spans="1:18" hidden="1">
      <c r="A7850" t="s">
        <v>9287</v>
      </c>
      <c r="B7850" t="s">
        <v>1067</v>
      </c>
      <c r="C7850">
        <v>10</v>
      </c>
      <c r="D7850" t="s">
        <v>88</v>
      </c>
      <c r="E7850" t="s">
        <v>10267</v>
      </c>
      <c r="F7850" t="s">
        <v>264</v>
      </c>
      <c r="G7850" t="s">
        <v>264</v>
      </c>
      <c r="H7850">
        <v>6</v>
      </c>
      <c r="I7850">
        <v>1</v>
      </c>
      <c r="J7850" t="s">
        <v>84</v>
      </c>
      <c r="K7850" t="s">
        <v>31</v>
      </c>
      <c r="L7850" t="s">
        <v>301</v>
      </c>
      <c r="N7850" s="52">
        <v>1990800.1440000001</v>
      </c>
      <c r="O7850" s="52">
        <v>1964063.4720000001</v>
      </c>
      <c r="P7850">
        <v>1</v>
      </c>
      <c r="Q7850">
        <v>1</v>
      </c>
      <c r="R7850">
        <v>13495</v>
      </c>
    </row>
    <row r="7851" spans="1:18" hidden="1">
      <c r="A7851" t="s">
        <v>9288</v>
      </c>
      <c r="B7851" t="s">
        <v>1068</v>
      </c>
      <c r="C7851">
        <v>11</v>
      </c>
      <c r="D7851" t="s">
        <v>88</v>
      </c>
      <c r="E7851" t="s">
        <v>10268</v>
      </c>
      <c r="F7851" t="s">
        <v>264</v>
      </c>
      <c r="G7851" t="s">
        <v>264</v>
      </c>
      <c r="H7851">
        <v>6</v>
      </c>
      <c r="I7851">
        <v>2</v>
      </c>
      <c r="J7851" t="s">
        <v>84</v>
      </c>
      <c r="K7851" t="s">
        <v>31</v>
      </c>
      <c r="L7851" t="s">
        <v>301</v>
      </c>
      <c r="N7851" s="52">
        <v>1981697.6640000001</v>
      </c>
      <c r="O7851" s="52">
        <v>1974644.2079999999</v>
      </c>
      <c r="P7851">
        <v>1</v>
      </c>
      <c r="Q7851">
        <v>1</v>
      </c>
      <c r="R7851">
        <v>13497</v>
      </c>
    </row>
    <row r="7852" spans="1:18" hidden="1">
      <c r="A7852" t="s">
        <v>9289</v>
      </c>
      <c r="B7852" t="s">
        <v>1069</v>
      </c>
      <c r="C7852">
        <v>12</v>
      </c>
      <c r="D7852" t="s">
        <v>88</v>
      </c>
      <c r="E7852" t="s">
        <v>10269</v>
      </c>
      <c r="F7852" t="s">
        <v>264</v>
      </c>
      <c r="G7852" t="s">
        <v>264</v>
      </c>
      <c r="H7852">
        <v>6</v>
      </c>
      <c r="I7852">
        <v>3</v>
      </c>
      <c r="J7852" t="s">
        <v>84</v>
      </c>
      <c r="K7852" t="s">
        <v>31</v>
      </c>
      <c r="L7852" t="s">
        <v>301</v>
      </c>
      <c r="N7852" s="52">
        <v>1990515.3120000004</v>
      </c>
      <c r="O7852" s="52">
        <v>1982579.7600000005</v>
      </c>
      <c r="P7852">
        <v>1</v>
      </c>
      <c r="Q7852">
        <v>1</v>
      </c>
      <c r="R7852">
        <v>13499</v>
      </c>
    </row>
    <row r="7853" spans="1:18" hidden="1">
      <c r="A7853" t="s">
        <v>9290</v>
      </c>
      <c r="B7853" t="s">
        <v>1070</v>
      </c>
      <c r="C7853">
        <v>13</v>
      </c>
      <c r="D7853" t="s">
        <v>88</v>
      </c>
      <c r="E7853" t="s">
        <v>10270</v>
      </c>
      <c r="F7853" t="s">
        <v>265</v>
      </c>
      <c r="G7853" t="s">
        <v>265</v>
      </c>
      <c r="H7853">
        <v>6</v>
      </c>
      <c r="I7853">
        <v>1</v>
      </c>
      <c r="J7853" t="s">
        <v>84</v>
      </c>
      <c r="K7853" t="s">
        <v>31</v>
      </c>
      <c r="L7853" t="s">
        <v>301</v>
      </c>
      <c r="N7853" s="52">
        <v>2840796.24</v>
      </c>
      <c r="O7853" s="52">
        <v>2706981.5040000002</v>
      </c>
      <c r="P7853">
        <v>1</v>
      </c>
      <c r="Q7853">
        <v>1</v>
      </c>
      <c r="R7853">
        <v>13501</v>
      </c>
    </row>
    <row r="7854" spans="1:18" hidden="1">
      <c r="A7854" t="s">
        <v>9291</v>
      </c>
      <c r="B7854" t="s">
        <v>1071</v>
      </c>
      <c r="C7854">
        <v>14</v>
      </c>
      <c r="D7854" t="s">
        <v>88</v>
      </c>
      <c r="E7854" t="s">
        <v>10271</v>
      </c>
      <c r="F7854" t="s">
        <v>265</v>
      </c>
      <c r="G7854" t="s">
        <v>265</v>
      </c>
      <c r="H7854">
        <v>6</v>
      </c>
      <c r="I7854">
        <v>2</v>
      </c>
      <c r="J7854" t="s">
        <v>84</v>
      </c>
      <c r="K7854" t="s">
        <v>31</v>
      </c>
      <c r="L7854" t="s">
        <v>301</v>
      </c>
      <c r="N7854" s="52">
        <v>2887069.2960000001</v>
      </c>
      <c r="O7854" s="52">
        <v>2739191.8080000002</v>
      </c>
      <c r="P7854">
        <v>1</v>
      </c>
      <c r="Q7854">
        <v>1</v>
      </c>
      <c r="R7854">
        <v>13503</v>
      </c>
    </row>
    <row r="7855" spans="1:18" hidden="1">
      <c r="A7855" t="s">
        <v>9292</v>
      </c>
      <c r="B7855" t="s">
        <v>1072</v>
      </c>
      <c r="C7855">
        <v>15</v>
      </c>
      <c r="D7855" t="s">
        <v>88</v>
      </c>
      <c r="E7855" t="s">
        <v>10272</v>
      </c>
      <c r="F7855" t="s">
        <v>265</v>
      </c>
      <c r="G7855" t="s">
        <v>265</v>
      </c>
      <c r="H7855">
        <v>6</v>
      </c>
      <c r="I7855">
        <v>3</v>
      </c>
      <c r="J7855" t="s">
        <v>84</v>
      </c>
      <c r="K7855" t="s">
        <v>31</v>
      </c>
      <c r="L7855" t="s">
        <v>301</v>
      </c>
      <c r="N7855" s="52">
        <v>2941035.0240000002</v>
      </c>
      <c r="O7855" s="52">
        <v>2790388.7040000004</v>
      </c>
      <c r="P7855">
        <v>1</v>
      </c>
      <c r="Q7855">
        <v>1</v>
      </c>
      <c r="R7855">
        <v>13505</v>
      </c>
    </row>
    <row r="7856" spans="1:18" hidden="1">
      <c r="A7856" t="s">
        <v>9293</v>
      </c>
      <c r="B7856" t="s">
        <v>1073</v>
      </c>
      <c r="C7856">
        <v>16</v>
      </c>
      <c r="D7856" t="s">
        <v>88</v>
      </c>
      <c r="E7856" t="s">
        <v>10273</v>
      </c>
      <c r="F7856" t="s">
        <v>266</v>
      </c>
      <c r="G7856" t="s">
        <v>266</v>
      </c>
      <c r="H7856">
        <v>6</v>
      </c>
      <c r="I7856">
        <v>1</v>
      </c>
      <c r="J7856" t="s">
        <v>84</v>
      </c>
      <c r="K7856" t="s">
        <v>31</v>
      </c>
      <c r="L7856" t="s">
        <v>301</v>
      </c>
      <c r="N7856" s="52">
        <v>5938209.5520000001</v>
      </c>
      <c r="O7856" s="52">
        <v>5659961.8080000002</v>
      </c>
      <c r="P7856">
        <v>1</v>
      </c>
      <c r="Q7856">
        <v>1</v>
      </c>
      <c r="R7856">
        <v>13507</v>
      </c>
    </row>
    <row r="7857" spans="1:18" hidden="1">
      <c r="A7857" t="s">
        <v>9294</v>
      </c>
      <c r="B7857" t="s">
        <v>1074</v>
      </c>
      <c r="C7857">
        <v>17</v>
      </c>
      <c r="D7857" t="s">
        <v>88</v>
      </c>
      <c r="E7857" t="s">
        <v>10274</v>
      </c>
      <c r="F7857" t="s">
        <v>266</v>
      </c>
      <c r="G7857" t="s">
        <v>266</v>
      </c>
      <c r="H7857">
        <v>6</v>
      </c>
      <c r="I7857">
        <v>2</v>
      </c>
      <c r="J7857" t="s">
        <v>84</v>
      </c>
      <c r="K7857" t="s">
        <v>31</v>
      </c>
      <c r="L7857" t="s">
        <v>301</v>
      </c>
      <c r="N7857" s="52">
        <v>6029122.8480000002</v>
      </c>
      <c r="O7857" s="52">
        <v>5720691.7440000009</v>
      </c>
      <c r="P7857">
        <v>1</v>
      </c>
      <c r="Q7857">
        <v>1</v>
      </c>
      <c r="R7857">
        <v>13509</v>
      </c>
    </row>
    <row r="7858" spans="1:18" hidden="1">
      <c r="A7858" t="s">
        <v>9295</v>
      </c>
      <c r="B7858" t="s">
        <v>1075</v>
      </c>
      <c r="C7858">
        <v>18</v>
      </c>
      <c r="D7858" t="s">
        <v>88</v>
      </c>
      <c r="E7858" t="s">
        <v>10275</v>
      </c>
      <c r="F7858" t="s">
        <v>266</v>
      </c>
      <c r="G7858" t="s">
        <v>266</v>
      </c>
      <c r="H7858">
        <v>6</v>
      </c>
      <c r="I7858">
        <v>3</v>
      </c>
      <c r="J7858" t="s">
        <v>84</v>
      </c>
      <c r="K7858" t="s">
        <v>31</v>
      </c>
      <c r="L7858" t="s">
        <v>301</v>
      </c>
      <c r="N7858" s="52">
        <v>6142608.5280000009</v>
      </c>
      <c r="O7858" s="52">
        <v>5828927.9040000001</v>
      </c>
      <c r="P7858">
        <v>1</v>
      </c>
      <c r="Q7858">
        <v>1</v>
      </c>
      <c r="R7858">
        <v>13511</v>
      </c>
    </row>
    <row r="7859" spans="1:18" hidden="1">
      <c r="A7859" t="s">
        <v>9296</v>
      </c>
      <c r="B7859" t="s">
        <v>1076</v>
      </c>
      <c r="C7859">
        <v>19</v>
      </c>
      <c r="D7859" t="s">
        <v>88</v>
      </c>
      <c r="E7859" t="s">
        <v>10276</v>
      </c>
      <c r="F7859" t="s">
        <v>267</v>
      </c>
      <c r="G7859" t="s">
        <v>267</v>
      </c>
      <c r="H7859">
        <v>6</v>
      </c>
      <c r="I7859">
        <v>1</v>
      </c>
      <c r="J7859" t="s">
        <v>84</v>
      </c>
      <c r="K7859" t="s">
        <v>31</v>
      </c>
      <c r="L7859" t="s">
        <v>301</v>
      </c>
      <c r="N7859" s="52">
        <v>5381224.9920000006</v>
      </c>
      <c r="O7859" s="52">
        <v>5126956.1280000005</v>
      </c>
      <c r="P7859">
        <v>1</v>
      </c>
      <c r="Q7859">
        <v>1</v>
      </c>
      <c r="R7859">
        <v>13513</v>
      </c>
    </row>
    <row r="7860" spans="1:18" hidden="1">
      <c r="A7860" t="s">
        <v>9297</v>
      </c>
      <c r="B7860" t="s">
        <v>1077</v>
      </c>
      <c r="C7860">
        <v>20</v>
      </c>
      <c r="D7860" t="s">
        <v>88</v>
      </c>
      <c r="E7860" t="s">
        <v>10277</v>
      </c>
      <c r="F7860" t="s">
        <v>267</v>
      </c>
      <c r="G7860" t="s">
        <v>267</v>
      </c>
      <c r="H7860">
        <v>6</v>
      </c>
      <c r="I7860">
        <v>2</v>
      </c>
      <c r="J7860" t="s">
        <v>84</v>
      </c>
      <c r="K7860" t="s">
        <v>31</v>
      </c>
      <c r="L7860" t="s">
        <v>301</v>
      </c>
      <c r="N7860" s="52">
        <v>5466082.8480000002</v>
      </c>
      <c r="O7860" s="52">
        <v>5183817.648</v>
      </c>
      <c r="P7860">
        <v>1</v>
      </c>
      <c r="Q7860">
        <v>1</v>
      </c>
      <c r="R7860">
        <v>13515</v>
      </c>
    </row>
    <row r="7861" spans="1:18" hidden="1">
      <c r="A7861" t="s">
        <v>9298</v>
      </c>
      <c r="B7861" t="s">
        <v>1078</v>
      </c>
      <c r="C7861">
        <v>21</v>
      </c>
      <c r="D7861" t="s">
        <v>88</v>
      </c>
      <c r="E7861" t="s">
        <v>10278</v>
      </c>
      <c r="F7861" t="s">
        <v>267</v>
      </c>
      <c r="G7861" t="s">
        <v>267</v>
      </c>
      <c r="H7861">
        <v>6</v>
      </c>
      <c r="I7861">
        <v>3</v>
      </c>
      <c r="J7861" t="s">
        <v>84</v>
      </c>
      <c r="K7861" t="s">
        <v>31</v>
      </c>
      <c r="L7861" t="s">
        <v>301</v>
      </c>
      <c r="N7861" s="52">
        <v>5571494.9760000007</v>
      </c>
      <c r="O7861" s="52">
        <v>5284315.8720000004</v>
      </c>
      <c r="P7861">
        <v>1</v>
      </c>
      <c r="Q7861">
        <v>1</v>
      </c>
      <c r="R7861">
        <v>13517</v>
      </c>
    </row>
    <row r="7862" spans="1:18" hidden="1">
      <c r="A7862" t="s">
        <v>9299</v>
      </c>
      <c r="B7862" t="s">
        <v>1079</v>
      </c>
      <c r="C7862">
        <v>22</v>
      </c>
      <c r="D7862" t="s">
        <v>88</v>
      </c>
      <c r="E7862" t="s">
        <v>10279</v>
      </c>
      <c r="F7862" t="s">
        <v>268</v>
      </c>
      <c r="G7862" t="s">
        <v>268</v>
      </c>
      <c r="H7862">
        <v>6</v>
      </c>
      <c r="I7862">
        <v>1</v>
      </c>
      <c r="J7862" t="s">
        <v>84</v>
      </c>
      <c r="K7862" t="s">
        <v>31</v>
      </c>
      <c r="L7862" t="s">
        <v>301</v>
      </c>
      <c r="N7862" s="52">
        <v>7036558.176</v>
      </c>
      <c r="O7862" s="52">
        <v>6778521.3600000003</v>
      </c>
      <c r="P7862">
        <v>1</v>
      </c>
      <c r="Q7862">
        <v>1</v>
      </c>
      <c r="R7862">
        <v>13519</v>
      </c>
    </row>
    <row r="7863" spans="1:18" hidden="1">
      <c r="A7863" t="s">
        <v>9300</v>
      </c>
      <c r="B7863" t="s">
        <v>1080</v>
      </c>
      <c r="C7863">
        <v>23</v>
      </c>
      <c r="D7863" t="s">
        <v>88</v>
      </c>
      <c r="E7863" t="s">
        <v>10280</v>
      </c>
      <c r="F7863" t="s">
        <v>268</v>
      </c>
      <c r="G7863" t="s">
        <v>268</v>
      </c>
      <c r="H7863">
        <v>6</v>
      </c>
      <c r="I7863">
        <v>2</v>
      </c>
      <c r="J7863" t="s">
        <v>84</v>
      </c>
      <c r="K7863" t="s">
        <v>31</v>
      </c>
      <c r="L7863" t="s">
        <v>301</v>
      </c>
      <c r="N7863" s="52">
        <v>7115686.2720000008</v>
      </c>
      <c r="O7863" s="52">
        <v>6831723.1200000001</v>
      </c>
      <c r="P7863">
        <v>1</v>
      </c>
      <c r="Q7863">
        <v>1</v>
      </c>
      <c r="R7863">
        <v>13521</v>
      </c>
    </row>
    <row r="7864" spans="1:18" hidden="1">
      <c r="A7864" t="s">
        <v>9301</v>
      </c>
      <c r="B7864" t="s">
        <v>1081</v>
      </c>
      <c r="C7864">
        <v>24</v>
      </c>
      <c r="D7864" t="s">
        <v>88</v>
      </c>
      <c r="E7864" t="s">
        <v>10281</v>
      </c>
      <c r="F7864" t="s">
        <v>268</v>
      </c>
      <c r="G7864" t="s">
        <v>268</v>
      </c>
      <c r="H7864">
        <v>6</v>
      </c>
      <c r="I7864">
        <v>3</v>
      </c>
      <c r="J7864" t="s">
        <v>84</v>
      </c>
      <c r="K7864" t="s">
        <v>31</v>
      </c>
      <c r="L7864" t="s">
        <v>301</v>
      </c>
      <c r="N7864" s="52">
        <v>7213457.6160000004</v>
      </c>
      <c r="O7864" s="52">
        <v>6924900.7200000007</v>
      </c>
      <c r="P7864">
        <v>1</v>
      </c>
      <c r="Q7864">
        <v>1</v>
      </c>
      <c r="R7864">
        <v>13523</v>
      </c>
    </row>
    <row r="7865" spans="1:18" hidden="1">
      <c r="A7865" t="s">
        <v>9302</v>
      </c>
      <c r="B7865" t="s">
        <v>1082</v>
      </c>
      <c r="C7865">
        <v>25</v>
      </c>
      <c r="D7865" t="s">
        <v>113</v>
      </c>
      <c r="E7865" t="s">
        <v>9853</v>
      </c>
      <c r="F7865" t="s">
        <v>114</v>
      </c>
      <c r="G7865" t="s">
        <v>88</v>
      </c>
      <c r="H7865">
        <v>6</v>
      </c>
      <c r="I7865">
        <v>1</v>
      </c>
      <c r="J7865" t="s">
        <v>88</v>
      </c>
      <c r="K7865" t="s">
        <v>31</v>
      </c>
      <c r="L7865" t="s">
        <v>301</v>
      </c>
      <c r="N7865" s="52">
        <v>11814.006820000001</v>
      </c>
      <c r="O7865" s="52">
        <v>11814.006820000001</v>
      </c>
      <c r="P7865">
        <v>1</v>
      </c>
      <c r="Q7865">
        <f>IF(COUNTIFS(SolCotizacion!$D:$D,$G7865,SolCotizacion!$K:$K,$I7865)&gt;0,1,0)</f>
        <v>0</v>
      </c>
      <c r="R7865">
        <v>13525</v>
      </c>
    </row>
    <row r="7866" spans="1:18" hidden="1">
      <c r="A7866" t="s">
        <v>9303</v>
      </c>
      <c r="B7866" t="s">
        <v>9083</v>
      </c>
      <c r="C7866">
        <v>26</v>
      </c>
      <c r="D7866" t="s">
        <v>113</v>
      </c>
      <c r="E7866" t="s">
        <v>9984</v>
      </c>
      <c r="F7866" t="s">
        <v>114</v>
      </c>
      <c r="G7866" t="s">
        <v>88</v>
      </c>
      <c r="H7866">
        <v>6</v>
      </c>
      <c r="I7866">
        <v>2</v>
      </c>
      <c r="J7866" t="s">
        <v>88</v>
      </c>
      <c r="K7866" t="s">
        <v>31</v>
      </c>
      <c r="L7866" t="s">
        <v>301</v>
      </c>
      <c r="N7866" s="52">
        <v>11814.006820000001</v>
      </c>
      <c r="O7866" s="52">
        <v>11814.006820000001</v>
      </c>
      <c r="P7866">
        <v>1</v>
      </c>
      <c r="Q7866">
        <f>IF(COUNTIFS(SolCotizacion!$D:$D,$G7866,SolCotizacion!$K:$K,$I7866)&gt;0,1,0)</f>
        <v>1</v>
      </c>
      <c r="R7866">
        <v>13527</v>
      </c>
    </row>
    <row r="7867" spans="1:18" hidden="1">
      <c r="A7867" t="s">
        <v>9304</v>
      </c>
      <c r="B7867" t="s">
        <v>9085</v>
      </c>
      <c r="C7867">
        <v>27</v>
      </c>
      <c r="D7867" t="s">
        <v>113</v>
      </c>
      <c r="E7867" t="s">
        <v>9985</v>
      </c>
      <c r="F7867" t="s">
        <v>114</v>
      </c>
      <c r="G7867" t="s">
        <v>88</v>
      </c>
      <c r="H7867">
        <v>6</v>
      </c>
      <c r="I7867">
        <v>3</v>
      </c>
      <c r="J7867" t="s">
        <v>88</v>
      </c>
      <c r="K7867" t="s">
        <v>31</v>
      </c>
      <c r="L7867" t="s">
        <v>301</v>
      </c>
      <c r="N7867" s="52">
        <v>11814.006820000001</v>
      </c>
      <c r="O7867" s="52">
        <v>11814.006820000001</v>
      </c>
      <c r="P7867">
        <v>1</v>
      </c>
      <c r="Q7867">
        <f>IF(COUNTIFS(SolCotizacion!$D:$D,$G7867,SolCotizacion!$K:$K,$I7867)&gt;0,1,0)</f>
        <v>0</v>
      </c>
      <c r="R7867">
        <v>13529</v>
      </c>
    </row>
    <row r="7868" spans="1:18" hidden="1">
      <c r="A7868" t="s">
        <v>9305</v>
      </c>
      <c r="B7868" t="s">
        <v>1083</v>
      </c>
      <c r="C7868">
        <v>28</v>
      </c>
      <c r="D7868" t="s">
        <v>113</v>
      </c>
      <c r="E7868" t="s">
        <v>10282</v>
      </c>
      <c r="F7868" t="s">
        <v>269</v>
      </c>
      <c r="G7868" t="s">
        <v>261</v>
      </c>
      <c r="H7868">
        <v>6</v>
      </c>
      <c r="I7868" t="s">
        <v>103</v>
      </c>
      <c r="J7868" t="s">
        <v>118</v>
      </c>
      <c r="K7868" t="s">
        <v>325</v>
      </c>
      <c r="L7868" t="s">
        <v>301</v>
      </c>
      <c r="N7868" s="52">
        <v>65880.275229999999</v>
      </c>
      <c r="O7868" s="52">
        <v>65880.275229999999</v>
      </c>
      <c r="P7868">
        <v>1</v>
      </c>
      <c r="Q7868">
        <f>IF(COUNTIF(SolCotizacion!$E:$E,G7868)&gt;0,1,0)</f>
        <v>0</v>
      </c>
      <c r="R7868">
        <v>13531</v>
      </c>
    </row>
    <row r="7869" spans="1:18" hidden="1">
      <c r="A7869" t="s">
        <v>9306</v>
      </c>
      <c r="B7869" t="s">
        <v>9088</v>
      </c>
      <c r="C7869">
        <v>29</v>
      </c>
      <c r="D7869" t="s">
        <v>113</v>
      </c>
      <c r="E7869" t="s">
        <v>10283</v>
      </c>
      <c r="F7869" t="s">
        <v>270</v>
      </c>
      <c r="G7869" t="s">
        <v>262</v>
      </c>
      <c r="H7869">
        <v>6</v>
      </c>
      <c r="I7869" t="s">
        <v>103</v>
      </c>
      <c r="J7869" t="s">
        <v>118</v>
      </c>
      <c r="K7869" t="s">
        <v>325</v>
      </c>
      <c r="L7869" t="s">
        <v>301</v>
      </c>
      <c r="N7869" s="52">
        <v>65880.275229999999</v>
      </c>
      <c r="O7869" s="52">
        <v>65880.275229999999</v>
      </c>
      <c r="P7869">
        <v>1</v>
      </c>
      <c r="Q7869">
        <f>IF(COUNTIF(SolCotizacion!$E:$E,G7869)&gt;0,1,0)</f>
        <v>0</v>
      </c>
      <c r="R7869">
        <v>13533</v>
      </c>
    </row>
    <row r="7870" spans="1:18" hidden="1">
      <c r="A7870" t="s">
        <v>9307</v>
      </c>
      <c r="B7870" t="s">
        <v>9090</v>
      </c>
      <c r="C7870">
        <v>30</v>
      </c>
      <c r="D7870" t="s">
        <v>113</v>
      </c>
      <c r="E7870" t="s">
        <v>10284</v>
      </c>
      <c r="F7870" t="s">
        <v>271</v>
      </c>
      <c r="G7870" t="s">
        <v>263</v>
      </c>
      <c r="H7870">
        <v>6</v>
      </c>
      <c r="I7870" t="s">
        <v>103</v>
      </c>
      <c r="J7870" t="s">
        <v>118</v>
      </c>
      <c r="K7870" t="s">
        <v>325</v>
      </c>
      <c r="L7870" t="s">
        <v>301</v>
      </c>
      <c r="N7870" s="52">
        <v>65880.275229999999</v>
      </c>
      <c r="O7870" s="52">
        <v>65880.275229999999</v>
      </c>
      <c r="P7870">
        <v>1</v>
      </c>
      <c r="Q7870">
        <f>IF(COUNTIF(SolCotizacion!$E:$E,G7870)&gt;0,1,0)</f>
        <v>0</v>
      </c>
      <c r="R7870">
        <v>13535</v>
      </c>
    </row>
    <row r="7871" spans="1:18" hidden="1">
      <c r="A7871" t="s">
        <v>9308</v>
      </c>
      <c r="B7871" t="s">
        <v>9092</v>
      </c>
      <c r="C7871">
        <v>31</v>
      </c>
      <c r="D7871" t="s">
        <v>113</v>
      </c>
      <c r="E7871" t="s">
        <v>10285</v>
      </c>
      <c r="F7871" t="s">
        <v>272</v>
      </c>
      <c r="G7871" t="s">
        <v>264</v>
      </c>
      <c r="H7871">
        <v>6</v>
      </c>
      <c r="I7871" t="s">
        <v>103</v>
      </c>
      <c r="J7871" t="s">
        <v>118</v>
      </c>
      <c r="K7871" t="s">
        <v>325</v>
      </c>
      <c r="L7871" t="s">
        <v>301</v>
      </c>
      <c r="N7871" s="52">
        <v>65880.275229999999</v>
      </c>
      <c r="O7871" s="52">
        <v>65880.275229999999</v>
      </c>
      <c r="P7871">
        <v>1</v>
      </c>
      <c r="Q7871">
        <f>IF(COUNTIF(SolCotizacion!$E:$E,G7871)&gt;0,1,0)</f>
        <v>0</v>
      </c>
      <c r="R7871">
        <v>13537</v>
      </c>
    </row>
    <row r="7872" spans="1:18" hidden="1">
      <c r="A7872" t="s">
        <v>9309</v>
      </c>
      <c r="B7872" t="s">
        <v>9094</v>
      </c>
      <c r="C7872">
        <v>32</v>
      </c>
      <c r="D7872" t="s">
        <v>113</v>
      </c>
      <c r="E7872" t="s">
        <v>10286</v>
      </c>
      <c r="F7872" t="s">
        <v>273</v>
      </c>
      <c r="G7872" t="s">
        <v>265</v>
      </c>
      <c r="H7872">
        <v>6</v>
      </c>
      <c r="I7872" t="s">
        <v>103</v>
      </c>
      <c r="J7872" t="s">
        <v>118</v>
      </c>
      <c r="K7872" t="s">
        <v>325</v>
      </c>
      <c r="L7872" t="s">
        <v>301</v>
      </c>
      <c r="N7872" s="52">
        <v>637874.74258199998</v>
      </c>
      <c r="O7872" s="52">
        <v>637874.74258199998</v>
      </c>
      <c r="P7872">
        <v>1</v>
      </c>
      <c r="Q7872">
        <f>IF(COUNTIF(SolCotizacion!$E:$E,G7872)&gt;0,1,0)</f>
        <v>0</v>
      </c>
      <c r="R7872">
        <v>13539</v>
      </c>
    </row>
    <row r="7873" spans="1:19" hidden="1">
      <c r="A7873" t="s">
        <v>9310</v>
      </c>
      <c r="B7873" t="s">
        <v>9096</v>
      </c>
      <c r="C7873">
        <v>33</v>
      </c>
      <c r="D7873" t="s">
        <v>113</v>
      </c>
      <c r="E7873" t="s">
        <v>10287</v>
      </c>
      <c r="F7873" t="s">
        <v>274</v>
      </c>
      <c r="G7873" t="s">
        <v>266</v>
      </c>
      <c r="H7873">
        <v>6</v>
      </c>
      <c r="I7873" t="s">
        <v>103</v>
      </c>
      <c r="J7873" t="s">
        <v>118</v>
      </c>
      <c r="K7873" t="s">
        <v>325</v>
      </c>
      <c r="L7873" t="s">
        <v>301</v>
      </c>
      <c r="N7873" s="52">
        <v>1470208.0436120001</v>
      </c>
      <c r="O7873" s="52">
        <v>1470208.0436120001</v>
      </c>
      <c r="P7873">
        <v>1</v>
      </c>
      <c r="Q7873">
        <f>IF(COUNTIF(SolCotizacion!$E:$E,G7873)&gt;0,1,0)</f>
        <v>0</v>
      </c>
      <c r="R7873">
        <v>13541</v>
      </c>
    </row>
    <row r="7874" spans="1:19" hidden="1">
      <c r="A7874" t="s">
        <v>9311</v>
      </c>
      <c r="B7874" t="s">
        <v>9098</v>
      </c>
      <c r="C7874">
        <v>34</v>
      </c>
      <c r="D7874" t="s">
        <v>113</v>
      </c>
      <c r="E7874" t="s">
        <v>10288</v>
      </c>
      <c r="F7874" t="s">
        <v>275</v>
      </c>
      <c r="G7874" t="s">
        <v>267</v>
      </c>
      <c r="H7874">
        <v>6</v>
      </c>
      <c r="I7874" t="s">
        <v>103</v>
      </c>
      <c r="J7874" t="s">
        <v>118</v>
      </c>
      <c r="K7874" t="s">
        <v>325</v>
      </c>
      <c r="L7874" t="s">
        <v>301</v>
      </c>
      <c r="N7874" s="52">
        <v>1357300.5014800001</v>
      </c>
      <c r="O7874" s="52">
        <v>1357300.5014800001</v>
      </c>
      <c r="P7874">
        <v>1</v>
      </c>
      <c r="Q7874">
        <f>IF(COUNTIF(SolCotizacion!$E:$E,G7874)&gt;0,1,0)</f>
        <v>0</v>
      </c>
      <c r="R7874">
        <v>13543</v>
      </c>
    </row>
    <row r="7875" spans="1:19" hidden="1">
      <c r="A7875" t="s">
        <v>9312</v>
      </c>
      <c r="B7875" t="s">
        <v>9100</v>
      </c>
      <c r="C7875">
        <v>35</v>
      </c>
      <c r="D7875" t="s">
        <v>113</v>
      </c>
      <c r="E7875" t="s">
        <v>10289</v>
      </c>
      <c r="F7875" t="s">
        <v>276</v>
      </c>
      <c r="G7875" t="s">
        <v>268</v>
      </c>
      <c r="H7875">
        <v>6</v>
      </c>
      <c r="I7875" t="s">
        <v>103</v>
      </c>
      <c r="J7875" t="s">
        <v>118</v>
      </c>
      <c r="K7875" t="s">
        <v>325</v>
      </c>
      <c r="L7875" t="s">
        <v>301</v>
      </c>
      <c r="N7875" s="52">
        <v>1250477.1847260001</v>
      </c>
      <c r="O7875" s="52">
        <v>1250477.1847260001</v>
      </c>
      <c r="P7875">
        <v>1</v>
      </c>
      <c r="Q7875">
        <f>IF(COUNTIF(SolCotizacion!$E:$E,G7875)&gt;0,1,0)</f>
        <v>0</v>
      </c>
      <c r="R7875">
        <v>13545</v>
      </c>
    </row>
    <row r="7876" spans="1:19" hidden="1">
      <c r="A7876" t="s">
        <v>9313</v>
      </c>
      <c r="B7876" t="s">
        <v>1084</v>
      </c>
      <c r="C7876">
        <v>36</v>
      </c>
      <c r="D7876" t="s">
        <v>113</v>
      </c>
      <c r="E7876" t="s">
        <v>9995</v>
      </c>
      <c r="F7876" t="s">
        <v>125</v>
      </c>
      <c r="G7876" t="s">
        <v>88</v>
      </c>
      <c r="H7876">
        <v>6</v>
      </c>
      <c r="I7876">
        <v>1</v>
      </c>
      <c r="J7876" t="s">
        <v>88</v>
      </c>
      <c r="K7876" t="s">
        <v>31</v>
      </c>
      <c r="L7876" t="s">
        <v>301</v>
      </c>
      <c r="N7876" s="52">
        <v>1.0833900000000001</v>
      </c>
      <c r="O7876" s="52">
        <v>1.0833900000000001</v>
      </c>
      <c r="P7876">
        <v>1</v>
      </c>
      <c r="Q7876">
        <f>IF(COUNTIFS(SolCotizacion!$D:$D,$G7876,SolCotizacion!$K:$K,$I7876)&gt;0,1,0)</f>
        <v>0</v>
      </c>
      <c r="R7876">
        <v>13547</v>
      </c>
    </row>
    <row r="7877" spans="1:19" hidden="1">
      <c r="A7877" t="s">
        <v>9314</v>
      </c>
      <c r="B7877" t="s">
        <v>9103</v>
      </c>
      <c r="C7877">
        <v>37</v>
      </c>
      <c r="D7877" t="s">
        <v>113</v>
      </c>
      <c r="E7877" t="s">
        <v>9996</v>
      </c>
      <c r="F7877" t="s">
        <v>125</v>
      </c>
      <c r="G7877" t="s">
        <v>88</v>
      </c>
      <c r="H7877">
        <v>6</v>
      </c>
      <c r="I7877">
        <v>2</v>
      </c>
      <c r="J7877" t="s">
        <v>88</v>
      </c>
      <c r="K7877" t="s">
        <v>31</v>
      </c>
      <c r="L7877" t="s">
        <v>301</v>
      </c>
      <c r="N7877" s="52">
        <v>1.0833900000000001</v>
      </c>
      <c r="O7877" s="52">
        <v>1.0833900000000001</v>
      </c>
      <c r="P7877">
        <v>1</v>
      </c>
      <c r="Q7877">
        <f>IF(COUNTIFS(SolCotizacion!$D:$D,$G7877,SolCotizacion!$K:$K,$I7877)&gt;0,1,0)</f>
        <v>1</v>
      </c>
      <c r="R7877">
        <v>13549</v>
      </c>
    </row>
    <row r="7878" spans="1:19" hidden="1">
      <c r="A7878" t="s">
        <v>9315</v>
      </c>
      <c r="B7878" t="s">
        <v>9105</v>
      </c>
      <c r="C7878">
        <v>38</v>
      </c>
      <c r="D7878" t="s">
        <v>113</v>
      </c>
      <c r="E7878" t="s">
        <v>9997</v>
      </c>
      <c r="F7878" t="s">
        <v>125</v>
      </c>
      <c r="G7878" t="s">
        <v>88</v>
      </c>
      <c r="H7878">
        <v>6</v>
      </c>
      <c r="I7878">
        <v>3</v>
      </c>
      <c r="J7878" t="s">
        <v>88</v>
      </c>
      <c r="K7878" t="s">
        <v>31</v>
      </c>
      <c r="L7878" t="s">
        <v>301</v>
      </c>
      <c r="N7878" s="52">
        <v>1.0833900000000001</v>
      </c>
      <c r="O7878" s="52">
        <v>1.0833900000000001</v>
      </c>
      <c r="P7878">
        <v>1</v>
      </c>
      <c r="Q7878">
        <f>IF(COUNTIFS(SolCotizacion!$D:$D,$G7878,SolCotizacion!$K:$K,$I7878)&gt;0,1,0)</f>
        <v>0</v>
      </c>
      <c r="R7878">
        <v>13551</v>
      </c>
    </row>
    <row r="7879" spans="1:19" hidden="1">
      <c r="A7879" t="s">
        <v>9316</v>
      </c>
      <c r="B7879" t="s">
        <v>9107</v>
      </c>
      <c r="C7879">
        <v>39</v>
      </c>
      <c r="D7879" t="s">
        <v>113</v>
      </c>
      <c r="E7879" t="s">
        <v>10290</v>
      </c>
      <c r="F7879" t="s">
        <v>277</v>
      </c>
      <c r="G7879" t="s">
        <v>261</v>
      </c>
      <c r="H7879">
        <v>6</v>
      </c>
      <c r="I7879">
        <v>1</v>
      </c>
      <c r="J7879" t="s">
        <v>127</v>
      </c>
      <c r="K7879" t="s">
        <v>31</v>
      </c>
      <c r="L7879" t="s">
        <v>301</v>
      </c>
      <c r="M7879" s="53">
        <v>0.01</v>
      </c>
      <c r="N7879" s="52">
        <v>19089.383389999999</v>
      </c>
      <c r="O7879" s="52">
        <v>18952.649254</v>
      </c>
      <c r="P7879">
        <v>1</v>
      </c>
      <c r="Q7879">
        <f>IF(SUMIFS(SolCotizacion!$P:$P,SolCotizacion!$E:$E,$G7879,SolCotizacion!$K:$K,$I7879)&gt;499,1,0)</f>
        <v>0</v>
      </c>
      <c r="R7879">
        <v>13553</v>
      </c>
      <c r="S7879" s="56">
        <f>IF(SUMIFS(SolCotizacion!$P:$P,SolCotizacion!$E:$E,$G7879,SolCotizacion!$K:$K,$I7879)&gt;499,4%,0)</f>
        <v>0</v>
      </c>
    </row>
    <row r="7880" spans="1:19" hidden="1">
      <c r="A7880" t="s">
        <v>9317</v>
      </c>
      <c r="B7880" t="s">
        <v>9109</v>
      </c>
      <c r="C7880">
        <v>40</v>
      </c>
      <c r="D7880" t="s">
        <v>113</v>
      </c>
      <c r="E7880" t="s">
        <v>10291</v>
      </c>
      <c r="F7880" t="s">
        <v>277</v>
      </c>
      <c r="G7880" t="s">
        <v>261</v>
      </c>
      <c r="H7880">
        <v>6</v>
      </c>
      <c r="I7880">
        <v>2</v>
      </c>
      <c r="J7880" t="s">
        <v>127</v>
      </c>
      <c r="K7880" t="s">
        <v>31</v>
      </c>
      <c r="L7880" t="s">
        <v>301</v>
      </c>
      <c r="M7880" s="53">
        <v>0.01</v>
      </c>
      <c r="N7880" s="52">
        <v>19467.888901999999</v>
      </c>
      <c r="O7880" s="52">
        <v>19227.427912000003</v>
      </c>
      <c r="P7880">
        <v>1</v>
      </c>
      <c r="Q7880">
        <f>IF(SUMIFS(SolCotizacion!$P:$P,SolCotizacion!$E:$E,$G7880,SolCotizacion!$K:$K,$I7880)&gt;499,1,0)</f>
        <v>0</v>
      </c>
      <c r="R7880">
        <v>13554</v>
      </c>
      <c r="S7880" s="56">
        <f>IF(SUMIFS(SolCotizacion!$P:$P,SolCotizacion!$E:$E,$G7880,SolCotizacion!$K:$K,$I7880)&gt;499,4%,0)</f>
        <v>0</v>
      </c>
    </row>
    <row r="7881" spans="1:19" hidden="1">
      <c r="A7881" t="s">
        <v>9318</v>
      </c>
      <c r="B7881" t="s">
        <v>9111</v>
      </c>
      <c r="C7881">
        <v>41</v>
      </c>
      <c r="D7881" t="s">
        <v>113</v>
      </c>
      <c r="E7881" t="s">
        <v>10292</v>
      </c>
      <c r="F7881" t="s">
        <v>277</v>
      </c>
      <c r="G7881" t="s">
        <v>261</v>
      </c>
      <c r="H7881">
        <v>6</v>
      </c>
      <c r="I7881">
        <v>3</v>
      </c>
      <c r="J7881" t="s">
        <v>127</v>
      </c>
      <c r="K7881" t="s">
        <v>31</v>
      </c>
      <c r="L7881" t="s">
        <v>301</v>
      </c>
      <c r="M7881" s="53">
        <v>0.01</v>
      </c>
      <c r="N7881" s="52">
        <v>19897.365334000002</v>
      </c>
      <c r="O7881" s="52">
        <v>19648.319767999998</v>
      </c>
      <c r="P7881">
        <v>1</v>
      </c>
      <c r="Q7881">
        <f>IF(SUMIFS(SolCotizacion!$P:$P,SolCotizacion!$E:$E,$G7881,SolCotizacion!$K:$K,$I7881)&gt;499,1,0)</f>
        <v>0</v>
      </c>
      <c r="R7881">
        <v>13555</v>
      </c>
      <c r="S7881" s="56">
        <f>IF(SUMIFS(SolCotizacion!$P:$P,SolCotizacion!$E:$E,$G7881,SolCotizacion!$K:$K,$I7881)&gt;499,4%,0)</f>
        <v>0</v>
      </c>
    </row>
    <row r="7882" spans="1:19" hidden="1">
      <c r="A7882" t="s">
        <v>9319</v>
      </c>
      <c r="B7882" t="s">
        <v>9113</v>
      </c>
      <c r="C7882">
        <v>42</v>
      </c>
      <c r="D7882" t="s">
        <v>113</v>
      </c>
      <c r="E7882" t="s">
        <v>10293</v>
      </c>
      <c r="F7882" t="s">
        <v>278</v>
      </c>
      <c r="G7882" t="s">
        <v>262</v>
      </c>
      <c r="H7882">
        <v>6</v>
      </c>
      <c r="I7882">
        <v>1</v>
      </c>
      <c r="J7882" t="s">
        <v>127</v>
      </c>
      <c r="K7882" t="s">
        <v>31</v>
      </c>
      <c r="L7882" t="s">
        <v>301</v>
      </c>
      <c r="M7882" s="53">
        <v>0.01</v>
      </c>
      <c r="N7882" s="52">
        <v>26491.372138000002</v>
      </c>
      <c r="O7882" s="52">
        <v>26318.184508000002</v>
      </c>
      <c r="P7882">
        <v>1</v>
      </c>
      <c r="Q7882">
        <f>IF(SUMIFS(SolCotizacion!$P:$P,SolCotizacion!$E:$E,$G7882,SolCotizacion!$K:$K,$I7882)&gt;499,1,0)</f>
        <v>0</v>
      </c>
      <c r="R7882">
        <v>13556</v>
      </c>
      <c r="S7882" s="56">
        <f>IF(SUMIFS(SolCotizacion!$P:$P,SolCotizacion!$E:$E,$G7882,SolCotizacion!$K:$K,$I7882)&gt;499,4%,0)</f>
        <v>0</v>
      </c>
    </row>
    <row r="7883" spans="1:19" hidden="1">
      <c r="A7883" t="s">
        <v>9320</v>
      </c>
      <c r="B7883" t="s">
        <v>9115</v>
      </c>
      <c r="C7883">
        <v>43</v>
      </c>
      <c r="D7883" t="s">
        <v>113</v>
      </c>
      <c r="E7883" t="s">
        <v>10294</v>
      </c>
      <c r="F7883" t="s">
        <v>278</v>
      </c>
      <c r="G7883" t="s">
        <v>262</v>
      </c>
      <c r="H7883">
        <v>6</v>
      </c>
      <c r="I7883">
        <v>2</v>
      </c>
      <c r="J7883" t="s">
        <v>127</v>
      </c>
      <c r="K7883" t="s">
        <v>31</v>
      </c>
      <c r="L7883" t="s">
        <v>301</v>
      </c>
      <c r="M7883" s="53">
        <v>0.01</v>
      </c>
      <c r="N7883" s="52">
        <v>26979.269086</v>
      </c>
      <c r="O7883" s="52">
        <v>26665.880472000001</v>
      </c>
      <c r="P7883">
        <v>1</v>
      </c>
      <c r="Q7883">
        <f>IF(SUMIFS(SolCotizacion!$P:$P,SolCotizacion!$E:$E,$G7883,SolCotizacion!$K:$K,$I7883)&gt;499,1,0)</f>
        <v>0</v>
      </c>
      <c r="R7883">
        <v>13557</v>
      </c>
      <c r="S7883" s="56">
        <f>IF(SUMIFS(SolCotizacion!$P:$P,SolCotizacion!$E:$E,$G7883,SolCotizacion!$K:$K,$I7883)&gt;499,4%,0)</f>
        <v>0</v>
      </c>
    </row>
    <row r="7884" spans="1:19" hidden="1">
      <c r="A7884" t="s">
        <v>9321</v>
      </c>
      <c r="B7884" t="s">
        <v>9117</v>
      </c>
      <c r="C7884">
        <v>44</v>
      </c>
      <c r="D7884" t="s">
        <v>113</v>
      </c>
      <c r="E7884" t="s">
        <v>10295</v>
      </c>
      <c r="F7884" t="s">
        <v>278</v>
      </c>
      <c r="G7884" t="s">
        <v>262</v>
      </c>
      <c r="H7884">
        <v>6</v>
      </c>
      <c r="I7884">
        <v>3</v>
      </c>
      <c r="J7884" t="s">
        <v>127</v>
      </c>
      <c r="K7884" t="s">
        <v>31</v>
      </c>
      <c r="L7884" t="s">
        <v>301</v>
      </c>
      <c r="M7884" s="53">
        <v>0.01</v>
      </c>
      <c r="N7884" s="52">
        <v>27554.590448000003</v>
      </c>
      <c r="O7884" s="52">
        <v>27232.617258000002</v>
      </c>
      <c r="P7884">
        <v>1</v>
      </c>
      <c r="Q7884">
        <f>IF(SUMIFS(SolCotizacion!$P:$P,SolCotizacion!$E:$E,$G7884,SolCotizacion!$K:$K,$I7884)&gt;499,1,0)</f>
        <v>0</v>
      </c>
      <c r="R7884">
        <v>13558</v>
      </c>
      <c r="S7884" s="56">
        <f>IF(SUMIFS(SolCotizacion!$P:$P,SolCotizacion!$E:$E,$G7884,SolCotizacion!$K:$K,$I7884)&gt;499,4%,0)</f>
        <v>0</v>
      </c>
    </row>
    <row r="7885" spans="1:19" hidden="1">
      <c r="A7885" t="s">
        <v>9322</v>
      </c>
      <c r="B7885" t="s">
        <v>9119</v>
      </c>
      <c r="C7885">
        <v>45</v>
      </c>
      <c r="D7885" t="s">
        <v>113</v>
      </c>
      <c r="E7885" t="s">
        <v>10296</v>
      </c>
      <c r="F7885" t="s">
        <v>279</v>
      </c>
      <c r="G7885" t="s">
        <v>263</v>
      </c>
      <c r="H7885">
        <v>6</v>
      </c>
      <c r="I7885">
        <v>1</v>
      </c>
      <c r="J7885" t="s">
        <v>127</v>
      </c>
      <c r="K7885" t="s">
        <v>31</v>
      </c>
      <c r="L7885" t="s">
        <v>301</v>
      </c>
      <c r="M7885" s="53">
        <v>0.01</v>
      </c>
      <c r="N7885" s="52">
        <v>71757.067536000002</v>
      </c>
      <c r="O7885" s="52">
        <v>71363.487426000007</v>
      </c>
      <c r="P7885">
        <v>1</v>
      </c>
      <c r="Q7885">
        <f>IF(SUMIFS(SolCotizacion!$P:$P,SolCotizacion!$E:$E,$G7885,SolCotizacion!$K:$K,$I7885)&gt;499,1,0)</f>
        <v>0</v>
      </c>
      <c r="R7885">
        <v>13559</v>
      </c>
      <c r="S7885" s="56">
        <f>IF(SUMIFS(SolCotizacion!$P:$P,SolCotizacion!$E:$E,$G7885,SolCotizacion!$K:$K,$I7885)&gt;499,4%,0)</f>
        <v>0</v>
      </c>
    </row>
    <row r="7886" spans="1:19" hidden="1">
      <c r="A7886" t="s">
        <v>9323</v>
      </c>
      <c r="B7886" t="s">
        <v>9121</v>
      </c>
      <c r="C7886">
        <v>46</v>
      </c>
      <c r="D7886" t="s">
        <v>113</v>
      </c>
      <c r="E7886" t="s">
        <v>10297</v>
      </c>
      <c r="F7886" t="s">
        <v>279</v>
      </c>
      <c r="G7886" t="s">
        <v>263</v>
      </c>
      <c r="H7886">
        <v>6</v>
      </c>
      <c r="I7886">
        <v>2</v>
      </c>
      <c r="J7886" t="s">
        <v>127</v>
      </c>
      <c r="K7886" t="s">
        <v>31</v>
      </c>
      <c r="L7886" t="s">
        <v>301</v>
      </c>
      <c r="M7886" s="53">
        <v>0.01</v>
      </c>
      <c r="N7886" s="52">
        <v>72906.121288000009</v>
      </c>
      <c r="O7886" s="52">
        <v>72151.95803200001</v>
      </c>
      <c r="P7886">
        <v>1</v>
      </c>
      <c r="Q7886">
        <f>IF(SUMIFS(SolCotizacion!$P:$P,SolCotizacion!$E:$E,$G7886,SolCotizacion!$K:$K,$I7886)&gt;499,1,0)</f>
        <v>0</v>
      </c>
      <c r="R7886">
        <v>13560</v>
      </c>
      <c r="S7886" s="56">
        <f>IF(SUMIFS(SolCotizacion!$P:$P,SolCotizacion!$E:$E,$G7886,SolCotizacion!$K:$K,$I7886)&gt;499,4%,0)</f>
        <v>0</v>
      </c>
    </row>
    <row r="7887" spans="1:19" hidden="1">
      <c r="A7887" t="s">
        <v>9324</v>
      </c>
      <c r="B7887" t="s">
        <v>9123</v>
      </c>
      <c r="C7887">
        <v>47</v>
      </c>
      <c r="D7887" t="s">
        <v>113</v>
      </c>
      <c r="E7887" t="s">
        <v>10298</v>
      </c>
      <c r="F7887" t="s">
        <v>279</v>
      </c>
      <c r="G7887" t="s">
        <v>263</v>
      </c>
      <c r="H7887">
        <v>6</v>
      </c>
      <c r="I7887">
        <v>3</v>
      </c>
      <c r="J7887" t="s">
        <v>127</v>
      </c>
      <c r="K7887" t="s">
        <v>31</v>
      </c>
      <c r="L7887" t="s">
        <v>301</v>
      </c>
      <c r="M7887" s="53">
        <v>0.01</v>
      </c>
      <c r="N7887" s="52">
        <v>74363.002252000006</v>
      </c>
      <c r="O7887" s="52">
        <v>73600.254419999997</v>
      </c>
      <c r="P7887">
        <v>1</v>
      </c>
      <c r="Q7887">
        <f>IF(SUMIFS(SolCotizacion!$P:$P,SolCotizacion!$E:$E,$G7887,SolCotizacion!$K:$K,$I7887)&gt;499,1,0)</f>
        <v>0</v>
      </c>
      <c r="R7887">
        <v>13561</v>
      </c>
      <c r="S7887" s="56">
        <f>IF(SUMIFS(SolCotizacion!$P:$P,SolCotizacion!$E:$E,$G7887,SolCotizacion!$K:$K,$I7887)&gt;499,4%,0)</f>
        <v>0</v>
      </c>
    </row>
    <row r="7888" spans="1:19" hidden="1">
      <c r="A7888" t="s">
        <v>9325</v>
      </c>
      <c r="B7888" t="s">
        <v>9125</v>
      </c>
      <c r="C7888">
        <v>48</v>
      </c>
      <c r="D7888" t="s">
        <v>113</v>
      </c>
      <c r="E7888" t="s">
        <v>10299</v>
      </c>
      <c r="F7888" t="s">
        <v>280</v>
      </c>
      <c r="G7888" t="s">
        <v>264</v>
      </c>
      <c r="H7888">
        <v>6</v>
      </c>
      <c r="I7888">
        <v>1</v>
      </c>
      <c r="J7888" t="s">
        <v>127</v>
      </c>
      <c r="K7888" t="s">
        <v>31</v>
      </c>
      <c r="L7888" t="s">
        <v>301</v>
      </c>
      <c r="M7888" s="53">
        <v>0.01</v>
      </c>
      <c r="N7888" s="52">
        <v>19367.030451999999</v>
      </c>
      <c r="O7888" s="52">
        <v>19106.934308000004</v>
      </c>
      <c r="P7888">
        <v>1</v>
      </c>
      <c r="Q7888">
        <f>IF(SUMIFS(SolCotizacion!$P:$P,SolCotizacion!$E:$E,$G7888,SolCotizacion!$K:$K,$I7888)&gt;499,1,0)</f>
        <v>0</v>
      </c>
      <c r="R7888">
        <v>13562</v>
      </c>
      <c r="S7888" s="56">
        <f>IF(SUMIFS(SolCotizacion!$P:$P,SolCotizacion!$E:$E,$G7888,SolCotizacion!$K:$K,$I7888)&gt;499,4%,0)</f>
        <v>0</v>
      </c>
    </row>
    <row r="7889" spans="1:19" hidden="1">
      <c r="A7889" t="s">
        <v>9326</v>
      </c>
      <c r="B7889" t="s">
        <v>9127</v>
      </c>
      <c r="C7889">
        <v>49</v>
      </c>
      <c r="D7889" t="s">
        <v>113</v>
      </c>
      <c r="E7889" t="s">
        <v>10300</v>
      </c>
      <c r="F7889" t="s">
        <v>280</v>
      </c>
      <c r="G7889" t="s">
        <v>264</v>
      </c>
      <c r="H7889">
        <v>6</v>
      </c>
      <c r="I7889">
        <v>2</v>
      </c>
      <c r="J7889" t="s">
        <v>127</v>
      </c>
      <c r="K7889" t="s">
        <v>31</v>
      </c>
      <c r="L7889" t="s">
        <v>301</v>
      </c>
      <c r="M7889" s="53">
        <v>0.01</v>
      </c>
      <c r="N7889" s="52">
        <v>19278.481376</v>
      </c>
      <c r="O7889" s="52">
        <v>19209.866676000001</v>
      </c>
      <c r="P7889">
        <v>1</v>
      </c>
      <c r="Q7889">
        <f>IF(SUMIFS(SolCotizacion!$P:$P,SolCotizacion!$E:$E,$G7889,SolCotizacion!$K:$K,$I7889)&gt;499,1,0)</f>
        <v>0</v>
      </c>
      <c r="R7889">
        <v>13563</v>
      </c>
      <c r="S7889" s="56">
        <f>IF(SUMIFS(SolCotizacion!$P:$P,SolCotizacion!$E:$E,$G7889,SolCotizacion!$K:$K,$I7889)&gt;499,4%,0)</f>
        <v>0</v>
      </c>
    </row>
    <row r="7890" spans="1:19" hidden="1">
      <c r="A7890" t="s">
        <v>9327</v>
      </c>
      <c r="B7890" t="s">
        <v>9129</v>
      </c>
      <c r="C7890">
        <v>50</v>
      </c>
      <c r="D7890" t="s">
        <v>113</v>
      </c>
      <c r="E7890" t="s">
        <v>10301</v>
      </c>
      <c r="F7890" t="s">
        <v>280</v>
      </c>
      <c r="G7890" t="s">
        <v>264</v>
      </c>
      <c r="H7890">
        <v>6</v>
      </c>
      <c r="I7890">
        <v>3</v>
      </c>
      <c r="J7890" t="s">
        <v>127</v>
      </c>
      <c r="K7890" t="s">
        <v>31</v>
      </c>
      <c r="L7890" t="s">
        <v>301</v>
      </c>
      <c r="M7890" s="53">
        <v>0.01</v>
      </c>
      <c r="N7890" s="52">
        <v>19364.265228</v>
      </c>
      <c r="O7890" s="52">
        <v>19287.065952000001</v>
      </c>
      <c r="P7890">
        <v>1</v>
      </c>
      <c r="Q7890">
        <f>IF(SUMIFS(SolCotizacion!$P:$P,SolCotizacion!$E:$E,$G7890,SolCotizacion!$K:$K,$I7890)&gt;499,1,0)</f>
        <v>0</v>
      </c>
      <c r="R7890">
        <v>13564</v>
      </c>
      <c r="S7890" s="56">
        <f>IF(SUMIFS(SolCotizacion!$P:$P,SolCotizacion!$E:$E,$G7890,SolCotizacion!$K:$K,$I7890)&gt;499,4%,0)</f>
        <v>0</v>
      </c>
    </row>
    <row r="7891" spans="1:19" hidden="1">
      <c r="A7891" t="s">
        <v>9328</v>
      </c>
      <c r="B7891" t="s">
        <v>9131</v>
      </c>
      <c r="C7891">
        <v>51</v>
      </c>
      <c r="D7891" t="s">
        <v>113</v>
      </c>
      <c r="E7891" t="s">
        <v>10302</v>
      </c>
      <c r="F7891" t="s">
        <v>281</v>
      </c>
      <c r="G7891" t="s">
        <v>265</v>
      </c>
      <c r="H7891">
        <v>6</v>
      </c>
      <c r="I7891">
        <v>1</v>
      </c>
      <c r="J7891" t="s">
        <v>127</v>
      </c>
      <c r="K7891" t="s">
        <v>31</v>
      </c>
      <c r="L7891" t="s">
        <v>301</v>
      </c>
      <c r="M7891" s="53">
        <v>0.01</v>
      </c>
      <c r="N7891" s="52">
        <v>27636.020103999999</v>
      </c>
      <c r="O7891" s="52">
        <v>26334.239315999999</v>
      </c>
      <c r="P7891">
        <v>1</v>
      </c>
      <c r="Q7891">
        <f>IF(SUMIFS(SolCotizacion!$P:$P,SolCotizacion!$E:$E,$G7891,SolCotizacion!$K:$K,$I7891)&gt;499,1,0)</f>
        <v>0</v>
      </c>
      <c r="R7891">
        <v>13565</v>
      </c>
      <c r="S7891" s="56">
        <f>IF(SUMIFS(SolCotizacion!$P:$P,SolCotizacion!$E:$E,$G7891,SolCotizacion!$K:$K,$I7891)&gt;499,4%,0)</f>
        <v>0</v>
      </c>
    </row>
    <row r="7892" spans="1:19" hidden="1">
      <c r="A7892" t="s">
        <v>9329</v>
      </c>
      <c r="B7892" t="s">
        <v>9133</v>
      </c>
      <c r="C7892">
        <v>52</v>
      </c>
      <c r="D7892" t="s">
        <v>113</v>
      </c>
      <c r="E7892" t="s">
        <v>10303</v>
      </c>
      <c r="F7892" t="s">
        <v>281</v>
      </c>
      <c r="G7892" t="s">
        <v>265</v>
      </c>
      <c r="H7892">
        <v>6</v>
      </c>
      <c r="I7892">
        <v>2</v>
      </c>
      <c r="J7892" t="s">
        <v>127</v>
      </c>
      <c r="K7892" t="s">
        <v>31</v>
      </c>
      <c r="L7892" t="s">
        <v>301</v>
      </c>
      <c r="M7892" s="53">
        <v>0.01</v>
      </c>
      <c r="N7892" s="52">
        <v>28086.184126</v>
      </c>
      <c r="O7892" s="52">
        <v>26647.586658000004</v>
      </c>
      <c r="P7892">
        <v>1</v>
      </c>
      <c r="Q7892">
        <f>IF(SUMIFS(SolCotizacion!$P:$P,SolCotizacion!$E:$E,$G7892,SolCotizacion!$K:$K,$I7892)&gt;499,1,0)</f>
        <v>0</v>
      </c>
      <c r="R7892">
        <v>13566</v>
      </c>
      <c r="S7892" s="56">
        <f>IF(SUMIFS(SolCotizacion!$P:$P,SolCotizacion!$E:$E,$G7892,SolCotizacion!$K:$K,$I7892)&gt;499,4%,0)</f>
        <v>0</v>
      </c>
    </row>
    <row r="7893" spans="1:19" hidden="1">
      <c r="A7893" t="s">
        <v>9330</v>
      </c>
      <c r="B7893" t="s">
        <v>9135</v>
      </c>
      <c r="C7893">
        <v>53</v>
      </c>
      <c r="D7893" t="s">
        <v>113</v>
      </c>
      <c r="E7893" t="s">
        <v>10304</v>
      </c>
      <c r="F7893" t="s">
        <v>281</v>
      </c>
      <c r="G7893" t="s">
        <v>265</v>
      </c>
      <c r="H7893">
        <v>6</v>
      </c>
      <c r="I7893">
        <v>3</v>
      </c>
      <c r="J7893" t="s">
        <v>127</v>
      </c>
      <c r="K7893" t="s">
        <v>31</v>
      </c>
      <c r="L7893" t="s">
        <v>301</v>
      </c>
      <c r="M7893" s="53">
        <v>0.01</v>
      </c>
      <c r="N7893" s="52">
        <v>28611.174284000004</v>
      </c>
      <c r="O7893" s="52">
        <v>27145.646836000004</v>
      </c>
      <c r="P7893">
        <v>1</v>
      </c>
      <c r="Q7893">
        <f>IF(SUMIFS(SolCotizacion!$P:$P,SolCotizacion!$E:$E,$G7893,SolCotizacion!$K:$K,$I7893)&gt;499,1,0)</f>
        <v>0</v>
      </c>
      <c r="R7893">
        <v>13567</v>
      </c>
      <c r="S7893" s="56">
        <f>IF(SUMIFS(SolCotizacion!$P:$P,SolCotizacion!$E:$E,$G7893,SolCotizacion!$K:$K,$I7893)&gt;499,4%,0)</f>
        <v>0</v>
      </c>
    </row>
    <row r="7894" spans="1:19" hidden="1">
      <c r="A7894" t="s">
        <v>9331</v>
      </c>
      <c r="B7894" t="s">
        <v>9137</v>
      </c>
      <c r="C7894">
        <v>54</v>
      </c>
      <c r="D7894" t="s">
        <v>113</v>
      </c>
      <c r="E7894" t="s">
        <v>10305</v>
      </c>
      <c r="F7894" t="s">
        <v>282</v>
      </c>
      <c r="G7894" t="s">
        <v>266</v>
      </c>
      <c r="H7894">
        <v>6</v>
      </c>
      <c r="I7894">
        <v>1</v>
      </c>
      <c r="J7894" t="s">
        <v>127</v>
      </c>
      <c r="K7894" t="s">
        <v>31</v>
      </c>
      <c r="L7894" t="s">
        <v>301</v>
      </c>
      <c r="M7894" s="53">
        <v>0.01</v>
      </c>
      <c r="N7894" s="52">
        <v>57768.480307999998</v>
      </c>
      <c r="O7894" s="52">
        <v>55061.614916000006</v>
      </c>
      <c r="P7894">
        <v>1</v>
      </c>
      <c r="Q7894">
        <f>IF(SUMIFS(SolCotizacion!$P:$P,SolCotizacion!$E:$E,$G7894,SolCotizacion!$K:$K,$I7894)&gt;499,1,0)</f>
        <v>0</v>
      </c>
      <c r="R7894">
        <v>13568</v>
      </c>
      <c r="S7894" s="56">
        <f>IF(SUMIFS(SolCotizacion!$P:$P,SolCotizacion!$E:$E,$G7894,SolCotizacion!$K:$K,$I7894)&gt;499,4%,0)</f>
        <v>0</v>
      </c>
    </row>
    <row r="7895" spans="1:19" hidden="1">
      <c r="A7895" t="s">
        <v>9332</v>
      </c>
      <c r="B7895" t="s">
        <v>9139</v>
      </c>
      <c r="C7895">
        <v>55</v>
      </c>
      <c r="D7895" t="s">
        <v>113</v>
      </c>
      <c r="E7895" t="s">
        <v>10306</v>
      </c>
      <c r="F7895" t="s">
        <v>282</v>
      </c>
      <c r="G7895" t="s">
        <v>266</v>
      </c>
      <c r="H7895">
        <v>6</v>
      </c>
      <c r="I7895">
        <v>2</v>
      </c>
      <c r="J7895" t="s">
        <v>127</v>
      </c>
      <c r="K7895" t="s">
        <v>31</v>
      </c>
      <c r="L7895" t="s">
        <v>301</v>
      </c>
      <c r="M7895" s="53">
        <v>0.01</v>
      </c>
      <c r="N7895" s="52">
        <v>58652.918632000001</v>
      </c>
      <c r="O7895" s="52">
        <v>55652.413278</v>
      </c>
      <c r="P7895">
        <v>1</v>
      </c>
      <c r="Q7895">
        <f>IF(SUMIFS(SolCotizacion!$P:$P,SolCotizacion!$E:$E,$G7895,SolCotizacion!$K:$K,$I7895)&gt;499,1,0)</f>
        <v>0</v>
      </c>
      <c r="R7895">
        <v>13569</v>
      </c>
      <c r="S7895" s="56">
        <f>IF(SUMIFS(SolCotizacion!$P:$P,SolCotizacion!$E:$E,$G7895,SolCotizacion!$K:$K,$I7895)&gt;499,4%,0)</f>
        <v>0</v>
      </c>
    </row>
    <row r="7896" spans="1:19" hidden="1">
      <c r="A7896" t="s">
        <v>9333</v>
      </c>
      <c r="B7896" t="s">
        <v>9141</v>
      </c>
      <c r="C7896">
        <v>56</v>
      </c>
      <c r="D7896" t="s">
        <v>113</v>
      </c>
      <c r="E7896" t="s">
        <v>10307</v>
      </c>
      <c r="F7896" t="s">
        <v>282</v>
      </c>
      <c r="G7896" t="s">
        <v>266</v>
      </c>
      <c r="H7896">
        <v>6</v>
      </c>
      <c r="I7896">
        <v>3</v>
      </c>
      <c r="J7896" t="s">
        <v>127</v>
      </c>
      <c r="K7896" t="s">
        <v>31</v>
      </c>
      <c r="L7896" t="s">
        <v>301</v>
      </c>
      <c r="M7896" s="53">
        <v>0.01</v>
      </c>
      <c r="N7896" s="52">
        <v>59756.934314000006</v>
      </c>
      <c r="O7896" s="52">
        <v>56705.365178</v>
      </c>
      <c r="P7896">
        <v>1</v>
      </c>
      <c r="Q7896">
        <f>IF(SUMIFS(SolCotizacion!$P:$P,SolCotizacion!$E:$E,$G7896,SolCotizacion!$K:$K,$I7896)&gt;499,1,0)</f>
        <v>0</v>
      </c>
      <c r="R7896">
        <v>13570</v>
      </c>
      <c r="S7896" s="56">
        <f>IF(SUMIFS(SolCotizacion!$P:$P,SolCotizacion!$E:$E,$G7896,SolCotizacion!$K:$K,$I7896)&gt;499,4%,0)</f>
        <v>0</v>
      </c>
    </row>
    <row r="7897" spans="1:19" hidden="1">
      <c r="A7897" t="s">
        <v>9334</v>
      </c>
      <c r="B7897" t="s">
        <v>9143</v>
      </c>
      <c r="C7897">
        <v>57</v>
      </c>
      <c r="D7897" t="s">
        <v>113</v>
      </c>
      <c r="E7897" t="s">
        <v>10308</v>
      </c>
      <c r="F7897" t="s">
        <v>283</v>
      </c>
      <c r="G7897" t="s">
        <v>267</v>
      </c>
      <c r="H7897">
        <v>6</v>
      </c>
      <c r="I7897">
        <v>1</v>
      </c>
      <c r="J7897" t="s">
        <v>127</v>
      </c>
      <c r="K7897" t="s">
        <v>31</v>
      </c>
      <c r="L7897" t="s">
        <v>301</v>
      </c>
      <c r="M7897" s="53">
        <v>0.01</v>
      </c>
      <c r="N7897" s="52">
        <v>52349.992925999999</v>
      </c>
      <c r="O7897" s="52">
        <v>49876.396878</v>
      </c>
      <c r="P7897">
        <v>1</v>
      </c>
      <c r="Q7897">
        <f>IF(SUMIFS(SolCotizacion!$P:$P,SolCotizacion!$E:$E,$G7897,SolCotizacion!$K:$K,$I7897)&gt;499,1,0)</f>
        <v>0</v>
      </c>
      <c r="R7897">
        <v>13571</v>
      </c>
      <c r="S7897" s="56">
        <f>IF(SUMIFS(SolCotizacion!$P:$P,SolCotizacion!$E:$E,$G7897,SolCotizacion!$K:$K,$I7897)&gt;499,4%,0)</f>
        <v>0</v>
      </c>
    </row>
    <row r="7898" spans="1:19" hidden="1">
      <c r="A7898" t="s">
        <v>9335</v>
      </c>
      <c r="B7898" t="s">
        <v>9145</v>
      </c>
      <c r="C7898">
        <v>58</v>
      </c>
      <c r="D7898" t="s">
        <v>113</v>
      </c>
      <c r="E7898" t="s">
        <v>10309</v>
      </c>
      <c r="F7898" t="s">
        <v>283</v>
      </c>
      <c r="G7898" t="s">
        <v>267</v>
      </c>
      <c r="H7898">
        <v>6</v>
      </c>
      <c r="I7898">
        <v>2</v>
      </c>
      <c r="J7898" t="s">
        <v>127</v>
      </c>
      <c r="K7898" t="s">
        <v>31</v>
      </c>
      <c r="L7898" t="s">
        <v>301</v>
      </c>
      <c r="M7898" s="53">
        <v>0.01</v>
      </c>
      <c r="N7898" s="52">
        <v>53175.515470000006</v>
      </c>
      <c r="O7898" s="52">
        <v>50429.555176000002</v>
      </c>
      <c r="P7898">
        <v>1</v>
      </c>
      <c r="Q7898">
        <f>IF(SUMIFS(SolCotizacion!$P:$P,SolCotizacion!$E:$E,$G7898,SolCotizacion!$K:$K,$I7898)&gt;499,1,0)</f>
        <v>0</v>
      </c>
      <c r="R7898">
        <v>13572</v>
      </c>
      <c r="S7898" s="56">
        <f>IF(SUMIFS(SolCotizacion!$P:$P,SolCotizacion!$E:$E,$G7898,SolCotizacion!$K:$K,$I7898)&gt;499,4%,0)</f>
        <v>0</v>
      </c>
    </row>
    <row r="7899" spans="1:19" hidden="1">
      <c r="A7899" t="s">
        <v>9336</v>
      </c>
      <c r="B7899" t="s">
        <v>9147</v>
      </c>
      <c r="C7899">
        <v>59</v>
      </c>
      <c r="D7899" t="s">
        <v>113</v>
      </c>
      <c r="E7899" t="s">
        <v>10310</v>
      </c>
      <c r="F7899" t="s">
        <v>283</v>
      </c>
      <c r="G7899" t="s">
        <v>267</v>
      </c>
      <c r="H7899">
        <v>6</v>
      </c>
      <c r="I7899">
        <v>3</v>
      </c>
      <c r="J7899" t="s">
        <v>127</v>
      </c>
      <c r="K7899" t="s">
        <v>31</v>
      </c>
      <c r="L7899" t="s">
        <v>301</v>
      </c>
      <c r="M7899" s="53">
        <v>0.01</v>
      </c>
      <c r="N7899" s="52">
        <v>54200.990535999998</v>
      </c>
      <c r="O7899" s="52">
        <v>51407.237266000004</v>
      </c>
      <c r="P7899">
        <v>1</v>
      </c>
      <c r="Q7899">
        <f>IF(SUMIFS(SolCotizacion!$P:$P,SolCotizacion!$E:$E,$G7899,SolCotizacion!$K:$K,$I7899)&gt;499,1,0)</f>
        <v>0</v>
      </c>
      <c r="R7899">
        <v>13573</v>
      </c>
      <c r="S7899" s="56">
        <f>IF(SUMIFS(SolCotizacion!$P:$P,SolCotizacion!$E:$E,$G7899,SolCotizacion!$K:$K,$I7899)&gt;499,4%,0)</f>
        <v>0</v>
      </c>
    </row>
    <row r="7900" spans="1:19" hidden="1">
      <c r="A7900" t="s">
        <v>9337</v>
      </c>
      <c r="B7900" t="s">
        <v>9149</v>
      </c>
      <c r="C7900">
        <v>60</v>
      </c>
      <c r="D7900" t="s">
        <v>113</v>
      </c>
      <c r="E7900" t="s">
        <v>10311</v>
      </c>
      <c r="F7900" t="s">
        <v>284</v>
      </c>
      <c r="G7900" t="s">
        <v>268</v>
      </c>
      <c r="H7900">
        <v>6</v>
      </c>
      <c r="I7900">
        <v>1</v>
      </c>
      <c r="J7900" t="s">
        <v>127</v>
      </c>
      <c r="K7900" t="s">
        <v>31</v>
      </c>
      <c r="L7900" t="s">
        <v>301</v>
      </c>
      <c r="M7900" s="53">
        <v>0.01</v>
      </c>
      <c r="N7900" s="52">
        <v>68453.512203999999</v>
      </c>
      <c r="O7900" s="52">
        <v>65943.266620000009</v>
      </c>
      <c r="P7900">
        <v>1</v>
      </c>
      <c r="Q7900">
        <f>IF(SUMIFS(SolCotizacion!$P:$P,SolCotizacion!$E:$E,$G7900,SolCotizacion!$K:$K,$I7900)&gt;499,1,0)</f>
        <v>0</v>
      </c>
      <c r="R7900">
        <v>13574</v>
      </c>
      <c r="S7900" s="56">
        <f>IF(SUMIFS(SolCotizacion!$P:$P,SolCotizacion!$E:$E,$G7900,SolCotizacion!$K:$K,$I7900)&gt;499,4%,0)</f>
        <v>0</v>
      </c>
    </row>
    <row r="7901" spans="1:19" hidden="1">
      <c r="A7901" t="s">
        <v>9338</v>
      </c>
      <c r="B7901" t="s">
        <v>9151</v>
      </c>
      <c r="C7901">
        <v>61</v>
      </c>
      <c r="D7901" t="s">
        <v>113</v>
      </c>
      <c r="E7901" t="s">
        <v>10312</v>
      </c>
      <c r="F7901" t="s">
        <v>284</v>
      </c>
      <c r="G7901" t="s">
        <v>268</v>
      </c>
      <c r="H7901">
        <v>6</v>
      </c>
      <c r="I7901">
        <v>2</v>
      </c>
      <c r="J7901" t="s">
        <v>127</v>
      </c>
      <c r="K7901" t="s">
        <v>31</v>
      </c>
      <c r="L7901" t="s">
        <v>301</v>
      </c>
      <c r="M7901" s="53">
        <v>0.01</v>
      </c>
      <c r="N7901" s="52">
        <v>69223.296912000005</v>
      </c>
      <c r="O7901" s="52">
        <v>66460.827818000005</v>
      </c>
      <c r="P7901">
        <v>1</v>
      </c>
      <c r="Q7901">
        <f>IF(SUMIFS(SolCotizacion!$P:$P,SolCotizacion!$E:$E,$G7901,SolCotizacion!$K:$K,$I7901)&gt;499,1,0)</f>
        <v>0</v>
      </c>
      <c r="R7901">
        <v>13575</v>
      </c>
      <c r="S7901" s="56">
        <f>IF(SUMIFS(SolCotizacion!$P:$P,SolCotizacion!$E:$E,$G7901,SolCotizacion!$K:$K,$I7901)&gt;499,4%,0)</f>
        <v>0</v>
      </c>
    </row>
    <row r="7902" spans="1:19" hidden="1">
      <c r="A7902" t="s">
        <v>9339</v>
      </c>
      <c r="B7902" t="s">
        <v>9153</v>
      </c>
      <c r="C7902">
        <v>62</v>
      </c>
      <c r="D7902" t="s">
        <v>113</v>
      </c>
      <c r="E7902" t="s">
        <v>10313</v>
      </c>
      <c r="F7902" t="s">
        <v>284</v>
      </c>
      <c r="G7902" t="s">
        <v>268</v>
      </c>
      <c r="H7902">
        <v>6</v>
      </c>
      <c r="I7902">
        <v>3</v>
      </c>
      <c r="J7902" t="s">
        <v>127</v>
      </c>
      <c r="K7902" t="s">
        <v>31</v>
      </c>
      <c r="L7902" t="s">
        <v>301</v>
      </c>
      <c r="M7902" s="53">
        <v>0.01</v>
      </c>
      <c r="N7902" s="52">
        <v>70174.441105999998</v>
      </c>
      <c r="O7902" s="52">
        <v>67367.274436000007</v>
      </c>
      <c r="P7902">
        <v>1</v>
      </c>
      <c r="Q7902">
        <f>IF(SUMIFS(SolCotizacion!$P:$P,SolCotizacion!$E:$E,$G7902,SolCotizacion!$K:$K,$I7902)&gt;499,1,0)</f>
        <v>0</v>
      </c>
      <c r="R7902">
        <v>13576</v>
      </c>
      <c r="S7902" s="56">
        <f>IF(SUMIFS(SolCotizacion!$P:$P,SolCotizacion!$E:$E,$G7902,SolCotizacion!$K:$K,$I7902)&gt;499,4%,0)</f>
        <v>0</v>
      </c>
    </row>
    <row r="7903" spans="1:19" hidden="1">
      <c r="A7903" t="s">
        <v>9340</v>
      </c>
      <c r="B7903" t="s">
        <v>1058</v>
      </c>
      <c r="C7903">
        <v>1</v>
      </c>
      <c r="D7903" t="s">
        <v>88</v>
      </c>
      <c r="E7903" t="s">
        <v>10258</v>
      </c>
      <c r="F7903" t="s">
        <v>261</v>
      </c>
      <c r="G7903" t="s">
        <v>261</v>
      </c>
      <c r="H7903">
        <v>6</v>
      </c>
      <c r="I7903">
        <v>1</v>
      </c>
      <c r="J7903" t="s">
        <v>84</v>
      </c>
      <c r="K7903" t="s">
        <v>31</v>
      </c>
      <c r="L7903" t="s">
        <v>291</v>
      </c>
      <c r="N7903" s="52">
        <v>1636203.2727072001</v>
      </c>
      <c r="O7903" s="52">
        <v>1554393.1090607999</v>
      </c>
      <c r="P7903">
        <v>1</v>
      </c>
      <c r="Q7903">
        <v>1</v>
      </c>
      <c r="R7903">
        <v>13577</v>
      </c>
    </row>
    <row r="7904" spans="1:19" hidden="1">
      <c r="A7904" t="s">
        <v>9341</v>
      </c>
      <c r="B7904" t="s">
        <v>1059</v>
      </c>
      <c r="C7904">
        <v>2</v>
      </c>
      <c r="D7904" t="s">
        <v>88</v>
      </c>
      <c r="E7904" t="s">
        <v>10259</v>
      </c>
      <c r="F7904" t="s">
        <v>261</v>
      </c>
      <c r="G7904" t="s">
        <v>261</v>
      </c>
      <c r="H7904">
        <v>6</v>
      </c>
      <c r="I7904">
        <v>2</v>
      </c>
      <c r="J7904" t="s">
        <v>84</v>
      </c>
      <c r="K7904" t="s">
        <v>31</v>
      </c>
      <c r="L7904" t="s">
        <v>291</v>
      </c>
      <c r="N7904" s="52">
        <v>1691403.2727072001</v>
      </c>
      <c r="O7904" s="52">
        <v>1598553.1090607999</v>
      </c>
      <c r="P7904">
        <v>1</v>
      </c>
      <c r="Q7904">
        <v>1</v>
      </c>
      <c r="R7904">
        <v>13579</v>
      </c>
    </row>
    <row r="7905" spans="1:18" hidden="1">
      <c r="A7905" t="s">
        <v>9342</v>
      </c>
      <c r="B7905" t="s">
        <v>1060</v>
      </c>
      <c r="C7905">
        <v>3</v>
      </c>
      <c r="D7905" t="s">
        <v>88</v>
      </c>
      <c r="E7905" t="s">
        <v>10260</v>
      </c>
      <c r="F7905" t="s">
        <v>261</v>
      </c>
      <c r="G7905" t="s">
        <v>261</v>
      </c>
      <c r="H7905">
        <v>6</v>
      </c>
      <c r="I7905">
        <v>3</v>
      </c>
      <c r="J7905" t="s">
        <v>84</v>
      </c>
      <c r="K7905" t="s">
        <v>31</v>
      </c>
      <c r="L7905" t="s">
        <v>291</v>
      </c>
      <c r="N7905" s="52">
        <v>1702443.2727072001</v>
      </c>
      <c r="O7905" s="52">
        <v>1609593.1090608002</v>
      </c>
      <c r="P7905">
        <v>1</v>
      </c>
      <c r="Q7905">
        <v>1</v>
      </c>
      <c r="R7905">
        <v>13581</v>
      </c>
    </row>
    <row r="7906" spans="1:18" hidden="1">
      <c r="A7906" t="s">
        <v>9343</v>
      </c>
      <c r="B7906" t="s">
        <v>1061</v>
      </c>
      <c r="C7906">
        <v>4</v>
      </c>
      <c r="D7906" t="s">
        <v>88</v>
      </c>
      <c r="E7906" t="s">
        <v>10261</v>
      </c>
      <c r="F7906" t="s">
        <v>262</v>
      </c>
      <c r="G7906" t="s">
        <v>262</v>
      </c>
      <c r="H7906">
        <v>6</v>
      </c>
      <c r="I7906">
        <v>1</v>
      </c>
      <c r="J7906" t="s">
        <v>84</v>
      </c>
      <c r="K7906" t="s">
        <v>31</v>
      </c>
      <c r="L7906" t="s">
        <v>291</v>
      </c>
      <c r="N7906" s="52">
        <v>2334357.8182320003</v>
      </c>
      <c r="O7906" s="52">
        <v>2217639.9272928005</v>
      </c>
      <c r="P7906">
        <v>1</v>
      </c>
      <c r="Q7906">
        <v>1</v>
      </c>
      <c r="R7906">
        <v>13583</v>
      </c>
    </row>
    <row r="7907" spans="1:18" hidden="1">
      <c r="A7907" t="s">
        <v>9344</v>
      </c>
      <c r="B7907" t="s">
        <v>1062</v>
      </c>
      <c r="C7907">
        <v>5</v>
      </c>
      <c r="D7907" t="s">
        <v>88</v>
      </c>
      <c r="E7907" t="s">
        <v>10262</v>
      </c>
      <c r="F7907" t="s">
        <v>262</v>
      </c>
      <c r="G7907" t="s">
        <v>262</v>
      </c>
      <c r="H7907">
        <v>6</v>
      </c>
      <c r="I7907">
        <v>2</v>
      </c>
      <c r="J7907" t="s">
        <v>84</v>
      </c>
      <c r="K7907" t="s">
        <v>31</v>
      </c>
      <c r="L7907" t="s">
        <v>291</v>
      </c>
      <c r="N7907" s="52">
        <v>2389557.8182320003</v>
      </c>
      <c r="O7907" s="52">
        <v>2261799.9272928005</v>
      </c>
      <c r="P7907">
        <v>1</v>
      </c>
      <c r="Q7907">
        <v>1</v>
      </c>
      <c r="R7907">
        <v>13585</v>
      </c>
    </row>
    <row r="7908" spans="1:18" hidden="1">
      <c r="A7908" t="s">
        <v>9345</v>
      </c>
      <c r="B7908" t="s">
        <v>1063</v>
      </c>
      <c r="C7908">
        <v>6</v>
      </c>
      <c r="D7908" t="s">
        <v>88</v>
      </c>
      <c r="E7908" t="s">
        <v>10263</v>
      </c>
      <c r="F7908" t="s">
        <v>262</v>
      </c>
      <c r="G7908" t="s">
        <v>262</v>
      </c>
      <c r="H7908">
        <v>6</v>
      </c>
      <c r="I7908">
        <v>3</v>
      </c>
      <c r="J7908" t="s">
        <v>84</v>
      </c>
      <c r="K7908" t="s">
        <v>31</v>
      </c>
      <c r="L7908" t="s">
        <v>291</v>
      </c>
      <c r="N7908" s="52">
        <v>2400597.8182320003</v>
      </c>
      <c r="O7908" s="52">
        <v>2272839.9272928005</v>
      </c>
      <c r="P7908">
        <v>1</v>
      </c>
      <c r="Q7908">
        <v>1</v>
      </c>
      <c r="R7908">
        <v>13587</v>
      </c>
    </row>
    <row r="7909" spans="1:18" hidden="1">
      <c r="A7909" t="s">
        <v>9346</v>
      </c>
      <c r="B7909" t="s">
        <v>1064</v>
      </c>
      <c r="C7909">
        <v>7</v>
      </c>
      <c r="D7909" t="s">
        <v>88</v>
      </c>
      <c r="E7909" t="s">
        <v>10264</v>
      </c>
      <c r="F7909" t="s">
        <v>263</v>
      </c>
      <c r="G7909" t="s">
        <v>263</v>
      </c>
      <c r="H7909">
        <v>6</v>
      </c>
      <c r="I7909">
        <v>1</v>
      </c>
      <c r="J7909" t="s">
        <v>84</v>
      </c>
      <c r="K7909" t="s">
        <v>31</v>
      </c>
      <c r="L7909" t="s">
        <v>291</v>
      </c>
      <c r="N7909" s="52">
        <v>6531226.3636464002</v>
      </c>
      <c r="O7909" s="52">
        <v>6204665.0454144003</v>
      </c>
      <c r="P7909">
        <v>1</v>
      </c>
      <c r="Q7909">
        <v>1</v>
      </c>
      <c r="R7909">
        <v>13589</v>
      </c>
    </row>
    <row r="7910" spans="1:18" hidden="1">
      <c r="A7910" t="s">
        <v>9347</v>
      </c>
      <c r="B7910" t="s">
        <v>1065</v>
      </c>
      <c r="C7910">
        <v>8</v>
      </c>
      <c r="D7910" t="s">
        <v>88</v>
      </c>
      <c r="E7910" t="s">
        <v>10265</v>
      </c>
      <c r="F7910" t="s">
        <v>263</v>
      </c>
      <c r="G7910" t="s">
        <v>263</v>
      </c>
      <c r="H7910">
        <v>6</v>
      </c>
      <c r="I7910">
        <v>2</v>
      </c>
      <c r="J7910" t="s">
        <v>84</v>
      </c>
      <c r="K7910" t="s">
        <v>31</v>
      </c>
      <c r="L7910" t="s">
        <v>291</v>
      </c>
      <c r="N7910" s="52">
        <v>6586426.3636464002</v>
      </c>
      <c r="O7910" s="52">
        <v>6248825.0454144003</v>
      </c>
      <c r="P7910">
        <v>1</v>
      </c>
      <c r="Q7910">
        <v>1</v>
      </c>
      <c r="R7910">
        <v>13591</v>
      </c>
    </row>
    <row r="7911" spans="1:18" hidden="1">
      <c r="A7911" t="s">
        <v>9348</v>
      </c>
      <c r="B7911" t="s">
        <v>1066</v>
      </c>
      <c r="C7911">
        <v>9</v>
      </c>
      <c r="D7911" t="s">
        <v>88</v>
      </c>
      <c r="E7911" t="s">
        <v>10266</v>
      </c>
      <c r="F7911" t="s">
        <v>263</v>
      </c>
      <c r="G7911" t="s">
        <v>263</v>
      </c>
      <c r="H7911">
        <v>6</v>
      </c>
      <c r="I7911">
        <v>3</v>
      </c>
      <c r="J7911" t="s">
        <v>84</v>
      </c>
      <c r="K7911" t="s">
        <v>31</v>
      </c>
      <c r="L7911" t="s">
        <v>291</v>
      </c>
      <c r="N7911" s="52">
        <v>6597466.3636464002</v>
      </c>
      <c r="O7911" s="52">
        <v>6259865.0454143994</v>
      </c>
      <c r="P7911">
        <v>1</v>
      </c>
      <c r="Q7911">
        <v>1</v>
      </c>
      <c r="R7911">
        <v>13593</v>
      </c>
    </row>
    <row r="7912" spans="1:18" hidden="1">
      <c r="A7912" t="s">
        <v>9349</v>
      </c>
      <c r="B7912" t="s">
        <v>1067</v>
      </c>
      <c r="C7912">
        <v>10</v>
      </c>
      <c r="D7912" t="s">
        <v>88</v>
      </c>
      <c r="E7912" t="s">
        <v>10267</v>
      </c>
      <c r="F7912" t="s">
        <v>264</v>
      </c>
      <c r="G7912" t="s">
        <v>264</v>
      </c>
      <c r="H7912">
        <v>6</v>
      </c>
      <c r="I7912">
        <v>1</v>
      </c>
      <c r="J7912" t="s">
        <v>84</v>
      </c>
      <c r="K7912" t="s">
        <v>31</v>
      </c>
      <c r="L7912" t="s">
        <v>291</v>
      </c>
      <c r="N7912" s="52">
        <v>1053818.1817680001</v>
      </c>
      <c r="O7912" s="52">
        <v>1001127.2727072001</v>
      </c>
      <c r="P7912">
        <v>1</v>
      </c>
      <c r="Q7912">
        <v>1</v>
      </c>
      <c r="R7912">
        <v>13595</v>
      </c>
    </row>
    <row r="7913" spans="1:18" hidden="1">
      <c r="A7913" t="s">
        <v>9350</v>
      </c>
      <c r="B7913" t="s">
        <v>1068</v>
      </c>
      <c r="C7913">
        <v>11</v>
      </c>
      <c r="D7913" t="s">
        <v>88</v>
      </c>
      <c r="E7913" t="s">
        <v>10268</v>
      </c>
      <c r="F7913" t="s">
        <v>264</v>
      </c>
      <c r="G7913" t="s">
        <v>264</v>
      </c>
      <c r="H7913">
        <v>6</v>
      </c>
      <c r="I7913">
        <v>2</v>
      </c>
      <c r="J7913" t="s">
        <v>84</v>
      </c>
      <c r="K7913" t="s">
        <v>31</v>
      </c>
      <c r="L7913" t="s">
        <v>291</v>
      </c>
      <c r="N7913" s="52">
        <v>1086938.1817679999</v>
      </c>
      <c r="O7913" s="52">
        <v>1028727.2727072001</v>
      </c>
      <c r="P7913">
        <v>1</v>
      </c>
      <c r="Q7913">
        <v>1</v>
      </c>
      <c r="R7913">
        <v>13597</v>
      </c>
    </row>
    <row r="7914" spans="1:18" hidden="1">
      <c r="A7914" t="s">
        <v>9351</v>
      </c>
      <c r="B7914" t="s">
        <v>1069</v>
      </c>
      <c r="C7914">
        <v>12</v>
      </c>
      <c r="D7914" t="s">
        <v>88</v>
      </c>
      <c r="E7914" t="s">
        <v>10269</v>
      </c>
      <c r="F7914" t="s">
        <v>264</v>
      </c>
      <c r="G7914" t="s">
        <v>264</v>
      </c>
      <c r="H7914">
        <v>6</v>
      </c>
      <c r="I7914">
        <v>3</v>
      </c>
      <c r="J7914" t="s">
        <v>84</v>
      </c>
      <c r="K7914" t="s">
        <v>31</v>
      </c>
      <c r="L7914" t="s">
        <v>291</v>
      </c>
      <c r="N7914" s="52">
        <v>1097978.1817679999</v>
      </c>
      <c r="O7914" s="52">
        <v>1039767.2727072001</v>
      </c>
      <c r="P7914">
        <v>1</v>
      </c>
      <c r="Q7914">
        <v>1</v>
      </c>
      <c r="R7914">
        <v>13599</v>
      </c>
    </row>
    <row r="7915" spans="1:18" hidden="1">
      <c r="A7915" t="s">
        <v>9352</v>
      </c>
      <c r="B7915" t="s">
        <v>1070</v>
      </c>
      <c r="C7915">
        <v>13</v>
      </c>
      <c r="D7915" t="s">
        <v>88</v>
      </c>
      <c r="E7915" t="s">
        <v>10270</v>
      </c>
      <c r="F7915" t="s">
        <v>265</v>
      </c>
      <c r="G7915" t="s">
        <v>265</v>
      </c>
      <c r="H7915">
        <v>6</v>
      </c>
      <c r="I7915">
        <v>1</v>
      </c>
      <c r="J7915" t="s">
        <v>84</v>
      </c>
      <c r="K7915" t="s">
        <v>31</v>
      </c>
      <c r="L7915" t="s">
        <v>291</v>
      </c>
      <c r="N7915" s="52">
        <v>1499432.7272928003</v>
      </c>
      <c r="O7915" s="52">
        <v>1424461.0909391998</v>
      </c>
      <c r="P7915">
        <v>1</v>
      </c>
      <c r="Q7915">
        <v>1</v>
      </c>
      <c r="R7915">
        <v>13601</v>
      </c>
    </row>
    <row r="7916" spans="1:18" hidden="1">
      <c r="A7916" t="s">
        <v>9353</v>
      </c>
      <c r="B7916" t="s">
        <v>1071</v>
      </c>
      <c r="C7916">
        <v>14</v>
      </c>
      <c r="D7916" t="s">
        <v>88</v>
      </c>
      <c r="E7916" t="s">
        <v>10271</v>
      </c>
      <c r="F7916" t="s">
        <v>265</v>
      </c>
      <c r="G7916" t="s">
        <v>265</v>
      </c>
      <c r="H7916">
        <v>6</v>
      </c>
      <c r="I7916">
        <v>2</v>
      </c>
      <c r="J7916" t="s">
        <v>84</v>
      </c>
      <c r="K7916" t="s">
        <v>31</v>
      </c>
      <c r="L7916" t="s">
        <v>291</v>
      </c>
      <c r="N7916" s="52">
        <v>1543592.7272928003</v>
      </c>
      <c r="O7916" s="52">
        <v>1457581.0909392</v>
      </c>
      <c r="P7916">
        <v>1</v>
      </c>
      <c r="Q7916">
        <v>1</v>
      </c>
      <c r="R7916">
        <v>13603</v>
      </c>
    </row>
    <row r="7917" spans="1:18" hidden="1">
      <c r="A7917" t="s">
        <v>9354</v>
      </c>
      <c r="B7917" t="s">
        <v>1072</v>
      </c>
      <c r="C7917">
        <v>15</v>
      </c>
      <c r="D7917" t="s">
        <v>88</v>
      </c>
      <c r="E7917" t="s">
        <v>10272</v>
      </c>
      <c r="F7917" t="s">
        <v>265</v>
      </c>
      <c r="G7917" t="s">
        <v>265</v>
      </c>
      <c r="H7917">
        <v>6</v>
      </c>
      <c r="I7917">
        <v>3</v>
      </c>
      <c r="J7917" t="s">
        <v>84</v>
      </c>
      <c r="K7917" t="s">
        <v>31</v>
      </c>
      <c r="L7917" t="s">
        <v>291</v>
      </c>
      <c r="N7917" s="52">
        <v>1554632.7272928003</v>
      </c>
      <c r="O7917" s="52">
        <v>1468621.0909392003</v>
      </c>
      <c r="P7917">
        <v>1</v>
      </c>
      <c r="Q7917">
        <v>1</v>
      </c>
      <c r="R7917">
        <v>13605</v>
      </c>
    </row>
    <row r="7918" spans="1:18" hidden="1">
      <c r="A7918" t="s">
        <v>9355</v>
      </c>
      <c r="B7918" t="s">
        <v>1073</v>
      </c>
      <c r="C7918">
        <v>16</v>
      </c>
      <c r="D7918" t="s">
        <v>88</v>
      </c>
      <c r="E7918" t="s">
        <v>10273</v>
      </c>
      <c r="F7918" t="s">
        <v>266</v>
      </c>
      <c r="G7918" t="s">
        <v>266</v>
      </c>
      <c r="H7918">
        <v>6</v>
      </c>
      <c r="I7918">
        <v>1</v>
      </c>
      <c r="J7918" t="s">
        <v>84</v>
      </c>
      <c r="K7918" t="s">
        <v>31</v>
      </c>
      <c r="L7918" t="s">
        <v>291</v>
      </c>
      <c r="N7918" s="52">
        <v>4123440</v>
      </c>
      <c r="O7918" s="52">
        <v>3917268</v>
      </c>
      <c r="P7918">
        <v>1</v>
      </c>
      <c r="Q7918">
        <v>1</v>
      </c>
      <c r="R7918">
        <v>13607</v>
      </c>
    </row>
    <row r="7919" spans="1:18" hidden="1">
      <c r="A7919" t="s">
        <v>9356</v>
      </c>
      <c r="B7919" t="s">
        <v>1074</v>
      </c>
      <c r="C7919">
        <v>17</v>
      </c>
      <c r="D7919" t="s">
        <v>88</v>
      </c>
      <c r="E7919" t="s">
        <v>10274</v>
      </c>
      <c r="F7919" t="s">
        <v>266</v>
      </c>
      <c r="G7919" t="s">
        <v>266</v>
      </c>
      <c r="H7919">
        <v>6</v>
      </c>
      <c r="I7919">
        <v>2</v>
      </c>
      <c r="J7919" t="s">
        <v>84</v>
      </c>
      <c r="K7919" t="s">
        <v>31</v>
      </c>
      <c r="L7919" t="s">
        <v>291</v>
      </c>
      <c r="N7919" s="52">
        <v>4167600</v>
      </c>
      <c r="O7919" s="52">
        <v>3950388.0000000005</v>
      </c>
      <c r="P7919">
        <v>1</v>
      </c>
      <c r="Q7919">
        <v>1</v>
      </c>
      <c r="R7919">
        <v>13609</v>
      </c>
    </row>
    <row r="7920" spans="1:18" hidden="1">
      <c r="A7920" t="s">
        <v>9357</v>
      </c>
      <c r="B7920" t="s">
        <v>1075</v>
      </c>
      <c r="C7920">
        <v>18</v>
      </c>
      <c r="D7920" t="s">
        <v>88</v>
      </c>
      <c r="E7920" t="s">
        <v>10275</v>
      </c>
      <c r="F7920" t="s">
        <v>266</v>
      </c>
      <c r="G7920" t="s">
        <v>266</v>
      </c>
      <c r="H7920">
        <v>6</v>
      </c>
      <c r="I7920">
        <v>3</v>
      </c>
      <c r="J7920" t="s">
        <v>84</v>
      </c>
      <c r="K7920" t="s">
        <v>31</v>
      </c>
      <c r="L7920" t="s">
        <v>291</v>
      </c>
      <c r="N7920" s="52">
        <v>4178640.0000000005</v>
      </c>
      <c r="O7920" s="52">
        <v>3961428.0000000009</v>
      </c>
      <c r="P7920">
        <v>1</v>
      </c>
      <c r="Q7920">
        <v>1</v>
      </c>
      <c r="R7920">
        <v>13611</v>
      </c>
    </row>
    <row r="7921" spans="1:18" hidden="1">
      <c r="A7921" t="s">
        <v>9358</v>
      </c>
      <c r="B7921" t="s">
        <v>1076</v>
      </c>
      <c r="C7921">
        <v>19</v>
      </c>
      <c r="D7921" t="s">
        <v>88</v>
      </c>
      <c r="E7921" t="s">
        <v>10276</v>
      </c>
      <c r="F7921" t="s">
        <v>267</v>
      </c>
      <c r="G7921" t="s">
        <v>267</v>
      </c>
      <c r="H7921">
        <v>6</v>
      </c>
      <c r="I7921">
        <v>1</v>
      </c>
      <c r="J7921" t="s">
        <v>84</v>
      </c>
      <c r="K7921" t="s">
        <v>31</v>
      </c>
      <c r="L7921" t="s">
        <v>291</v>
      </c>
      <c r="N7921" s="52">
        <v>4769280</v>
      </c>
      <c r="O7921" s="52">
        <v>4530816</v>
      </c>
      <c r="P7921">
        <v>1</v>
      </c>
      <c r="Q7921">
        <v>1</v>
      </c>
      <c r="R7921">
        <v>13613</v>
      </c>
    </row>
    <row r="7922" spans="1:18" hidden="1">
      <c r="A7922" t="s">
        <v>9359</v>
      </c>
      <c r="B7922" t="s">
        <v>1077</v>
      </c>
      <c r="C7922">
        <v>20</v>
      </c>
      <c r="D7922" t="s">
        <v>88</v>
      </c>
      <c r="E7922" t="s">
        <v>10277</v>
      </c>
      <c r="F7922" t="s">
        <v>267</v>
      </c>
      <c r="G7922" t="s">
        <v>267</v>
      </c>
      <c r="H7922">
        <v>6</v>
      </c>
      <c r="I7922">
        <v>2</v>
      </c>
      <c r="J7922" t="s">
        <v>84</v>
      </c>
      <c r="K7922" t="s">
        <v>31</v>
      </c>
      <c r="L7922" t="s">
        <v>291</v>
      </c>
      <c r="N7922" s="52">
        <v>4813440</v>
      </c>
      <c r="O7922" s="52">
        <v>4563936.0000000009</v>
      </c>
      <c r="P7922">
        <v>1</v>
      </c>
      <c r="Q7922">
        <v>1</v>
      </c>
      <c r="R7922">
        <v>13615</v>
      </c>
    </row>
    <row r="7923" spans="1:18" hidden="1">
      <c r="A7923" t="s">
        <v>9360</v>
      </c>
      <c r="B7923" t="s">
        <v>1078</v>
      </c>
      <c r="C7923">
        <v>21</v>
      </c>
      <c r="D7923" t="s">
        <v>88</v>
      </c>
      <c r="E7923" t="s">
        <v>10278</v>
      </c>
      <c r="F7923" t="s">
        <v>267</v>
      </c>
      <c r="G7923" t="s">
        <v>267</v>
      </c>
      <c r="H7923">
        <v>6</v>
      </c>
      <c r="I7923">
        <v>3</v>
      </c>
      <c r="J7923" t="s">
        <v>84</v>
      </c>
      <c r="K7923" t="s">
        <v>31</v>
      </c>
      <c r="L7923" t="s">
        <v>291</v>
      </c>
      <c r="N7923" s="52">
        <v>4824480</v>
      </c>
      <c r="O7923" s="52">
        <v>4574976</v>
      </c>
      <c r="P7923">
        <v>1</v>
      </c>
      <c r="Q7923">
        <v>1</v>
      </c>
      <c r="R7923">
        <v>13617</v>
      </c>
    </row>
    <row r="7924" spans="1:18" hidden="1">
      <c r="A7924" t="s">
        <v>9361</v>
      </c>
      <c r="B7924" t="s">
        <v>1079</v>
      </c>
      <c r="C7924">
        <v>22</v>
      </c>
      <c r="D7924" t="s">
        <v>88</v>
      </c>
      <c r="E7924" t="s">
        <v>10279</v>
      </c>
      <c r="F7924" t="s">
        <v>268</v>
      </c>
      <c r="G7924" t="s">
        <v>268</v>
      </c>
      <c r="H7924">
        <v>6</v>
      </c>
      <c r="I7924">
        <v>1</v>
      </c>
      <c r="J7924" t="s">
        <v>84</v>
      </c>
      <c r="K7924" t="s">
        <v>31</v>
      </c>
      <c r="L7924" t="s">
        <v>291</v>
      </c>
      <c r="N7924" s="52">
        <v>4886705.4545856006</v>
      </c>
      <c r="O7924" s="52">
        <v>4642370.1817680001</v>
      </c>
      <c r="P7924">
        <v>1</v>
      </c>
      <c r="Q7924">
        <v>1</v>
      </c>
      <c r="R7924">
        <v>13619</v>
      </c>
    </row>
    <row r="7925" spans="1:18" hidden="1">
      <c r="A7925" t="s">
        <v>9362</v>
      </c>
      <c r="B7925" t="s">
        <v>1080</v>
      </c>
      <c r="C7925">
        <v>23</v>
      </c>
      <c r="D7925" t="s">
        <v>88</v>
      </c>
      <c r="E7925" t="s">
        <v>10280</v>
      </c>
      <c r="F7925" t="s">
        <v>268</v>
      </c>
      <c r="G7925" t="s">
        <v>268</v>
      </c>
      <c r="H7925">
        <v>6</v>
      </c>
      <c r="I7925">
        <v>2</v>
      </c>
      <c r="J7925" t="s">
        <v>84</v>
      </c>
      <c r="K7925" t="s">
        <v>31</v>
      </c>
      <c r="L7925" t="s">
        <v>291</v>
      </c>
      <c r="N7925" s="52">
        <v>5052305.4545856006</v>
      </c>
      <c r="O7925" s="52">
        <v>4774850.1817680001</v>
      </c>
      <c r="P7925">
        <v>1</v>
      </c>
      <c r="Q7925">
        <v>1</v>
      </c>
      <c r="R7925">
        <v>13621</v>
      </c>
    </row>
    <row r="7926" spans="1:18" hidden="1">
      <c r="A7926" t="s">
        <v>9363</v>
      </c>
      <c r="B7926" t="s">
        <v>1081</v>
      </c>
      <c r="C7926">
        <v>24</v>
      </c>
      <c r="D7926" t="s">
        <v>88</v>
      </c>
      <c r="E7926" t="s">
        <v>10281</v>
      </c>
      <c r="F7926" t="s">
        <v>268</v>
      </c>
      <c r="G7926" t="s">
        <v>268</v>
      </c>
      <c r="H7926">
        <v>6</v>
      </c>
      <c r="I7926">
        <v>3</v>
      </c>
      <c r="J7926" t="s">
        <v>84</v>
      </c>
      <c r="K7926" t="s">
        <v>31</v>
      </c>
      <c r="L7926" t="s">
        <v>291</v>
      </c>
      <c r="N7926" s="52">
        <v>5085425.4545856006</v>
      </c>
      <c r="O7926" s="52">
        <v>4819010.1817680001</v>
      </c>
      <c r="P7926">
        <v>1</v>
      </c>
      <c r="Q7926">
        <v>1</v>
      </c>
      <c r="R7926">
        <v>13623</v>
      </c>
    </row>
    <row r="7927" spans="1:18" hidden="1">
      <c r="A7927" t="s">
        <v>9364</v>
      </c>
      <c r="B7927" t="s">
        <v>1082</v>
      </c>
      <c r="C7927">
        <v>25</v>
      </c>
      <c r="D7927" t="s">
        <v>113</v>
      </c>
      <c r="E7927" t="s">
        <v>9853</v>
      </c>
      <c r="F7927" t="s">
        <v>114</v>
      </c>
      <c r="G7927" t="s">
        <v>88</v>
      </c>
      <c r="H7927">
        <v>6</v>
      </c>
      <c r="I7927">
        <v>1</v>
      </c>
      <c r="J7927" t="s">
        <v>88</v>
      </c>
      <c r="K7927" t="s">
        <v>31</v>
      </c>
      <c r="L7927" t="s">
        <v>291</v>
      </c>
      <c r="N7927" s="52">
        <v>150360.08680000002</v>
      </c>
      <c r="O7927" s="52">
        <v>139620.08060000002</v>
      </c>
      <c r="P7927">
        <v>1</v>
      </c>
      <c r="Q7927">
        <f>IF(COUNTIFS(SolCotizacion!$D:$D,$G7927,SolCotizacion!$K:$K,$I7927)&gt;0,1,0)</f>
        <v>0</v>
      </c>
      <c r="R7927">
        <v>13625</v>
      </c>
    </row>
    <row r="7928" spans="1:18" hidden="1">
      <c r="A7928" t="s">
        <v>9365</v>
      </c>
      <c r="B7928" t="s">
        <v>9083</v>
      </c>
      <c r="C7928">
        <v>26</v>
      </c>
      <c r="D7928" t="s">
        <v>113</v>
      </c>
      <c r="E7928" t="s">
        <v>9984</v>
      </c>
      <c r="F7928" t="s">
        <v>114</v>
      </c>
      <c r="G7928" t="s">
        <v>88</v>
      </c>
      <c r="H7928">
        <v>6</v>
      </c>
      <c r="I7928">
        <v>2</v>
      </c>
      <c r="J7928" t="s">
        <v>88</v>
      </c>
      <c r="K7928" t="s">
        <v>31</v>
      </c>
      <c r="L7928" t="s">
        <v>291</v>
      </c>
      <c r="N7928" s="52">
        <v>263130.1519</v>
      </c>
      <c r="O7928" s="52">
        <v>247020.14260000002</v>
      </c>
      <c r="P7928">
        <v>1</v>
      </c>
      <c r="Q7928">
        <f>IF(COUNTIFS(SolCotizacion!$D:$D,$G7928,SolCotizacion!$K:$K,$I7928)&gt;0,1,0)</f>
        <v>1</v>
      </c>
      <c r="R7928">
        <v>13627</v>
      </c>
    </row>
    <row r="7929" spans="1:18" hidden="1">
      <c r="A7929" t="s">
        <v>9366</v>
      </c>
      <c r="B7929" t="s">
        <v>9085</v>
      </c>
      <c r="C7929">
        <v>27</v>
      </c>
      <c r="D7929" t="s">
        <v>113</v>
      </c>
      <c r="E7929" t="s">
        <v>9985</v>
      </c>
      <c r="F7929" t="s">
        <v>114</v>
      </c>
      <c r="G7929" t="s">
        <v>88</v>
      </c>
      <c r="H7929">
        <v>6</v>
      </c>
      <c r="I7929">
        <v>3</v>
      </c>
      <c r="J7929" t="s">
        <v>88</v>
      </c>
      <c r="K7929" t="s">
        <v>31</v>
      </c>
      <c r="L7929" t="s">
        <v>291</v>
      </c>
      <c r="N7929" s="52">
        <v>365160.2108</v>
      </c>
      <c r="O7929" s="52">
        <v>349050.20150000002</v>
      </c>
      <c r="P7929">
        <v>1</v>
      </c>
      <c r="Q7929">
        <f>IF(COUNTIFS(SolCotizacion!$D:$D,$G7929,SolCotizacion!$K:$K,$I7929)&gt;0,1,0)</f>
        <v>0</v>
      </c>
      <c r="R7929">
        <v>13629</v>
      </c>
    </row>
    <row r="7930" spans="1:18" hidden="1">
      <c r="A7930" t="s">
        <v>9367</v>
      </c>
      <c r="B7930" t="s">
        <v>1083</v>
      </c>
      <c r="C7930">
        <v>28</v>
      </c>
      <c r="D7930" t="s">
        <v>113</v>
      </c>
      <c r="E7930" t="s">
        <v>10282</v>
      </c>
      <c r="F7930" t="s">
        <v>269</v>
      </c>
      <c r="G7930" t="s">
        <v>261</v>
      </c>
      <c r="H7930">
        <v>6</v>
      </c>
      <c r="I7930" t="s">
        <v>103</v>
      </c>
      <c r="J7930" t="s">
        <v>118</v>
      </c>
      <c r="K7930" t="s">
        <v>325</v>
      </c>
      <c r="L7930" t="s">
        <v>291</v>
      </c>
      <c r="N7930" s="52">
        <v>700248.40424000006</v>
      </c>
      <c r="O7930" s="52">
        <v>700248.40424000006</v>
      </c>
      <c r="P7930">
        <v>1</v>
      </c>
      <c r="Q7930">
        <f>IF(COUNTIF(SolCotizacion!$E:$E,G7930)&gt;0,1,0)</f>
        <v>0</v>
      </c>
      <c r="R7930">
        <v>13631</v>
      </c>
    </row>
    <row r="7931" spans="1:18" hidden="1">
      <c r="A7931" t="s">
        <v>9368</v>
      </c>
      <c r="B7931" t="s">
        <v>9088</v>
      </c>
      <c r="C7931">
        <v>29</v>
      </c>
      <c r="D7931" t="s">
        <v>113</v>
      </c>
      <c r="E7931" t="s">
        <v>10283</v>
      </c>
      <c r="F7931" t="s">
        <v>270</v>
      </c>
      <c r="G7931" t="s">
        <v>262</v>
      </c>
      <c r="H7931">
        <v>6</v>
      </c>
      <c r="I7931" t="s">
        <v>103</v>
      </c>
      <c r="J7931" t="s">
        <v>118</v>
      </c>
      <c r="K7931" t="s">
        <v>325</v>
      </c>
      <c r="L7931" t="s">
        <v>291</v>
      </c>
      <c r="N7931" s="52">
        <v>997601.58744400006</v>
      </c>
      <c r="O7931" s="52">
        <v>997601.58744400006</v>
      </c>
      <c r="P7931">
        <v>1</v>
      </c>
      <c r="Q7931">
        <f>IF(COUNTIF(SolCotizacion!$E:$E,G7931)&gt;0,1,0)</f>
        <v>0</v>
      </c>
      <c r="R7931">
        <v>13633</v>
      </c>
    </row>
    <row r="7932" spans="1:18" hidden="1">
      <c r="A7932" t="s">
        <v>9369</v>
      </c>
      <c r="B7932" t="s">
        <v>9090</v>
      </c>
      <c r="C7932">
        <v>30</v>
      </c>
      <c r="D7932" t="s">
        <v>113</v>
      </c>
      <c r="E7932" t="s">
        <v>10284</v>
      </c>
      <c r="F7932" t="s">
        <v>271</v>
      </c>
      <c r="G7932" t="s">
        <v>263</v>
      </c>
      <c r="H7932">
        <v>6</v>
      </c>
      <c r="I7932" t="s">
        <v>103</v>
      </c>
      <c r="J7932" t="s">
        <v>118</v>
      </c>
      <c r="K7932" t="s">
        <v>325</v>
      </c>
      <c r="L7932" t="s">
        <v>291</v>
      </c>
      <c r="N7932" s="52">
        <v>2797771.6151000001</v>
      </c>
      <c r="O7932" s="52">
        <v>2797771.6151000001</v>
      </c>
      <c r="P7932">
        <v>1</v>
      </c>
      <c r="Q7932">
        <f>IF(COUNTIF(SolCotizacion!$E:$E,G7932)&gt;0,1,0)</f>
        <v>0</v>
      </c>
      <c r="R7932">
        <v>13635</v>
      </c>
    </row>
    <row r="7933" spans="1:18" hidden="1">
      <c r="A7933" t="s">
        <v>9370</v>
      </c>
      <c r="B7933" t="s">
        <v>9092</v>
      </c>
      <c r="C7933">
        <v>31</v>
      </c>
      <c r="D7933" t="s">
        <v>113</v>
      </c>
      <c r="E7933" t="s">
        <v>10285</v>
      </c>
      <c r="F7933" t="s">
        <v>272</v>
      </c>
      <c r="G7933" t="s">
        <v>264</v>
      </c>
      <c r="H7933">
        <v>6</v>
      </c>
      <c r="I7933" t="s">
        <v>103</v>
      </c>
      <c r="J7933" t="s">
        <v>118</v>
      </c>
      <c r="K7933" t="s">
        <v>325</v>
      </c>
      <c r="L7933" t="s">
        <v>291</v>
      </c>
      <c r="N7933" s="52">
        <v>451080.26040000003</v>
      </c>
      <c r="O7933" s="52">
        <v>451080.26040000003</v>
      </c>
      <c r="P7933">
        <v>1</v>
      </c>
      <c r="Q7933">
        <f>IF(COUNTIF(SolCotizacion!$E:$E,G7933)&gt;0,1,0)</f>
        <v>0</v>
      </c>
      <c r="R7933">
        <v>13637</v>
      </c>
    </row>
    <row r="7934" spans="1:18" hidden="1">
      <c r="A7934" t="s">
        <v>9371</v>
      </c>
      <c r="B7934" t="s">
        <v>9094</v>
      </c>
      <c r="C7934">
        <v>32</v>
      </c>
      <c r="D7934" t="s">
        <v>113</v>
      </c>
      <c r="E7934" t="s">
        <v>10286</v>
      </c>
      <c r="F7934" t="s">
        <v>273</v>
      </c>
      <c r="G7934" t="s">
        <v>265</v>
      </c>
      <c r="H7934">
        <v>6</v>
      </c>
      <c r="I7934" t="s">
        <v>103</v>
      </c>
      <c r="J7934" t="s">
        <v>118</v>
      </c>
      <c r="K7934" t="s">
        <v>325</v>
      </c>
      <c r="L7934" t="s">
        <v>291</v>
      </c>
      <c r="N7934" s="52">
        <v>183068.29125200002</v>
      </c>
      <c r="O7934" s="52">
        <v>183068.29125200002</v>
      </c>
      <c r="P7934">
        <v>1</v>
      </c>
      <c r="Q7934">
        <f>IF(COUNTIF(SolCotizacion!$E:$E,G7934)&gt;0,1,0)</f>
        <v>0</v>
      </c>
      <c r="R7934">
        <v>13639</v>
      </c>
    </row>
    <row r="7935" spans="1:18" hidden="1">
      <c r="A7935" t="s">
        <v>9372</v>
      </c>
      <c r="B7935" t="s">
        <v>9096</v>
      </c>
      <c r="C7935">
        <v>33</v>
      </c>
      <c r="D7935" t="s">
        <v>113</v>
      </c>
      <c r="E7935" t="s">
        <v>10287</v>
      </c>
      <c r="F7935" t="s">
        <v>274</v>
      </c>
      <c r="G7935" t="s">
        <v>266</v>
      </c>
      <c r="H7935">
        <v>6</v>
      </c>
      <c r="I7935" t="s">
        <v>103</v>
      </c>
      <c r="J7935" t="s">
        <v>118</v>
      </c>
      <c r="K7935" t="s">
        <v>325</v>
      </c>
      <c r="L7935" t="s">
        <v>291</v>
      </c>
      <c r="N7935" s="52">
        <v>183068.29125200002</v>
      </c>
      <c r="O7935" s="52">
        <v>183068.29125200002</v>
      </c>
      <c r="P7935">
        <v>1</v>
      </c>
      <c r="Q7935">
        <f>IF(COUNTIF(SolCotizacion!$E:$E,G7935)&gt;0,1,0)</f>
        <v>0</v>
      </c>
      <c r="R7935">
        <v>13641</v>
      </c>
    </row>
    <row r="7936" spans="1:18" hidden="1">
      <c r="A7936" t="s">
        <v>9373</v>
      </c>
      <c r="B7936" t="s">
        <v>9098</v>
      </c>
      <c r="C7936">
        <v>34</v>
      </c>
      <c r="D7936" t="s">
        <v>113</v>
      </c>
      <c r="E7936" t="s">
        <v>10288</v>
      </c>
      <c r="F7936" t="s">
        <v>275</v>
      </c>
      <c r="G7936" t="s">
        <v>267</v>
      </c>
      <c r="H7936">
        <v>6</v>
      </c>
      <c r="I7936" t="s">
        <v>103</v>
      </c>
      <c r="J7936" t="s">
        <v>118</v>
      </c>
      <c r="K7936" t="s">
        <v>325</v>
      </c>
      <c r="L7936" t="s">
        <v>291</v>
      </c>
      <c r="N7936" s="52">
        <v>183068.29125200002</v>
      </c>
      <c r="O7936" s="52">
        <v>183068.29125200002</v>
      </c>
      <c r="P7936">
        <v>1</v>
      </c>
      <c r="Q7936">
        <f>IF(COUNTIF(SolCotizacion!$E:$E,G7936)&gt;0,1,0)</f>
        <v>0</v>
      </c>
      <c r="R7936">
        <v>13643</v>
      </c>
    </row>
    <row r="7937" spans="1:19" hidden="1">
      <c r="A7937" t="s">
        <v>9374</v>
      </c>
      <c r="B7937" t="s">
        <v>9100</v>
      </c>
      <c r="C7937">
        <v>35</v>
      </c>
      <c r="D7937" t="s">
        <v>113</v>
      </c>
      <c r="E7937" t="s">
        <v>10289</v>
      </c>
      <c r="F7937" t="s">
        <v>276</v>
      </c>
      <c r="G7937" t="s">
        <v>268</v>
      </c>
      <c r="H7937">
        <v>6</v>
      </c>
      <c r="I7937" t="s">
        <v>103</v>
      </c>
      <c r="J7937" t="s">
        <v>118</v>
      </c>
      <c r="K7937" t="s">
        <v>325</v>
      </c>
      <c r="L7937" t="s">
        <v>291</v>
      </c>
      <c r="N7937" s="52">
        <v>183068.29125200002</v>
      </c>
      <c r="O7937" s="52">
        <v>183068.29125200002</v>
      </c>
      <c r="P7937">
        <v>1</v>
      </c>
      <c r="Q7937">
        <f>IF(COUNTIF(SolCotizacion!$E:$E,G7937)&gt;0,1,0)</f>
        <v>0</v>
      </c>
      <c r="R7937">
        <v>13645</v>
      </c>
    </row>
    <row r="7938" spans="1:19" hidden="1">
      <c r="A7938" t="s">
        <v>9375</v>
      </c>
      <c r="B7938" t="s">
        <v>1084</v>
      </c>
      <c r="C7938">
        <v>36</v>
      </c>
      <c r="D7938" t="s">
        <v>113</v>
      </c>
      <c r="E7938" t="s">
        <v>9995</v>
      </c>
      <c r="F7938" t="s">
        <v>125</v>
      </c>
      <c r="G7938" t="s">
        <v>88</v>
      </c>
      <c r="H7938">
        <v>6</v>
      </c>
      <c r="I7938">
        <v>1</v>
      </c>
      <c r="J7938" t="s">
        <v>88</v>
      </c>
      <c r="K7938" t="s">
        <v>31</v>
      </c>
      <c r="L7938" t="s">
        <v>291</v>
      </c>
      <c r="N7938" s="52">
        <v>96660.055800000002</v>
      </c>
      <c r="O7938" s="52">
        <v>85920.049599999998</v>
      </c>
      <c r="P7938">
        <v>1</v>
      </c>
      <c r="Q7938">
        <f>IF(COUNTIFS(SolCotizacion!$D:$D,$G7938,SolCotizacion!$K:$K,$I7938)&gt;0,1,0)</f>
        <v>0</v>
      </c>
      <c r="R7938">
        <v>13647</v>
      </c>
    </row>
    <row r="7939" spans="1:19" hidden="1">
      <c r="A7939" t="s">
        <v>9376</v>
      </c>
      <c r="B7939" t="s">
        <v>9103</v>
      </c>
      <c r="C7939">
        <v>37</v>
      </c>
      <c r="D7939" t="s">
        <v>113</v>
      </c>
      <c r="E7939" t="s">
        <v>9996</v>
      </c>
      <c r="F7939" t="s">
        <v>125</v>
      </c>
      <c r="G7939" t="s">
        <v>88</v>
      </c>
      <c r="H7939">
        <v>6</v>
      </c>
      <c r="I7939">
        <v>2</v>
      </c>
      <c r="J7939" t="s">
        <v>88</v>
      </c>
      <c r="K7939" t="s">
        <v>31</v>
      </c>
      <c r="L7939" t="s">
        <v>291</v>
      </c>
      <c r="N7939" s="52">
        <v>139620.08060000002</v>
      </c>
      <c r="O7939" s="52">
        <v>128880.07440000001</v>
      </c>
      <c r="P7939">
        <v>1</v>
      </c>
      <c r="Q7939">
        <f>IF(COUNTIFS(SolCotizacion!$D:$D,$G7939,SolCotizacion!$K:$K,$I7939)&gt;0,1,0)</f>
        <v>1</v>
      </c>
      <c r="R7939">
        <v>13649</v>
      </c>
    </row>
    <row r="7940" spans="1:19" hidden="1">
      <c r="A7940" t="s">
        <v>9377</v>
      </c>
      <c r="B7940" t="s">
        <v>9105</v>
      </c>
      <c r="C7940">
        <v>38</v>
      </c>
      <c r="D7940" t="s">
        <v>113</v>
      </c>
      <c r="E7940" t="s">
        <v>9997</v>
      </c>
      <c r="F7940" t="s">
        <v>125</v>
      </c>
      <c r="G7940" t="s">
        <v>88</v>
      </c>
      <c r="H7940">
        <v>6</v>
      </c>
      <c r="I7940">
        <v>3</v>
      </c>
      <c r="J7940" t="s">
        <v>88</v>
      </c>
      <c r="K7940" t="s">
        <v>31</v>
      </c>
      <c r="L7940" t="s">
        <v>291</v>
      </c>
      <c r="N7940" s="52">
        <v>193320.1116</v>
      </c>
      <c r="O7940" s="52">
        <v>177210.1023</v>
      </c>
      <c r="P7940">
        <v>1</v>
      </c>
      <c r="Q7940">
        <f>IF(COUNTIFS(SolCotizacion!$D:$D,$G7940,SolCotizacion!$K:$K,$I7940)&gt;0,1,0)</f>
        <v>0</v>
      </c>
      <c r="R7940">
        <v>13651</v>
      </c>
    </row>
    <row r="7941" spans="1:19" hidden="1">
      <c r="A7941" t="s">
        <v>9378</v>
      </c>
      <c r="B7941" t="s">
        <v>9107</v>
      </c>
      <c r="C7941">
        <v>39</v>
      </c>
      <c r="D7941" t="s">
        <v>113</v>
      </c>
      <c r="E7941" t="s">
        <v>10290</v>
      </c>
      <c r="F7941" t="s">
        <v>277</v>
      </c>
      <c r="G7941" t="s">
        <v>261</v>
      </c>
      <c r="H7941">
        <v>6</v>
      </c>
      <c r="I7941">
        <v>1</v>
      </c>
      <c r="J7941" t="s">
        <v>127</v>
      </c>
      <c r="K7941" t="s">
        <v>31</v>
      </c>
      <c r="L7941" t="s">
        <v>291</v>
      </c>
      <c r="M7941" s="53">
        <v>0.02</v>
      </c>
      <c r="N7941" s="52">
        <v>31834.847660000003</v>
      </c>
      <c r="O7941" s="52">
        <v>30243.100117999998</v>
      </c>
      <c r="P7941">
        <v>1</v>
      </c>
      <c r="Q7941">
        <f>IF(SUMIFS(SolCotizacion!$P:$P,SolCotizacion!$E:$E,$G7941,SolCotizacion!$K:$K,$I7941)&gt;499,1,0)</f>
        <v>0</v>
      </c>
      <c r="R7941">
        <v>13653</v>
      </c>
      <c r="S7941" s="56">
        <f>IF(SUMIFS(SolCotizacion!$P:$P,SolCotizacion!$E:$E,$G7941,SolCotizacion!$K:$K,$I7941)&gt;499,4%,0)</f>
        <v>0</v>
      </c>
    </row>
    <row r="7942" spans="1:19" hidden="1">
      <c r="A7942" t="s">
        <v>9379</v>
      </c>
      <c r="B7942" t="s">
        <v>9109</v>
      </c>
      <c r="C7942">
        <v>40</v>
      </c>
      <c r="D7942" t="s">
        <v>113</v>
      </c>
      <c r="E7942" t="s">
        <v>10291</v>
      </c>
      <c r="F7942" t="s">
        <v>277</v>
      </c>
      <c r="G7942" t="s">
        <v>261</v>
      </c>
      <c r="H7942">
        <v>6</v>
      </c>
      <c r="I7942">
        <v>2</v>
      </c>
      <c r="J7942" t="s">
        <v>127</v>
      </c>
      <c r="K7942" t="s">
        <v>31</v>
      </c>
      <c r="L7942" t="s">
        <v>291</v>
      </c>
      <c r="M7942" s="53">
        <v>0.02</v>
      </c>
      <c r="N7942" s="52">
        <v>32908.848279999998</v>
      </c>
      <c r="O7942" s="52">
        <v>31102.300614</v>
      </c>
      <c r="P7942">
        <v>1</v>
      </c>
      <c r="Q7942">
        <f>IF(SUMIFS(SolCotizacion!$P:$P,SolCotizacion!$E:$E,$G7942,SolCotizacion!$K:$K,$I7942)&gt;499,1,0)</f>
        <v>0</v>
      </c>
      <c r="R7942">
        <v>13654</v>
      </c>
      <c r="S7942" s="56">
        <f>IF(SUMIFS(SolCotizacion!$P:$P,SolCotizacion!$E:$E,$G7942,SolCotizacion!$K:$K,$I7942)&gt;499,4%,0)</f>
        <v>0</v>
      </c>
    </row>
    <row r="7943" spans="1:19" hidden="1">
      <c r="A7943" t="s">
        <v>9380</v>
      </c>
      <c r="B7943" t="s">
        <v>9111</v>
      </c>
      <c r="C7943">
        <v>41</v>
      </c>
      <c r="D7943" t="s">
        <v>113</v>
      </c>
      <c r="E7943" t="s">
        <v>10292</v>
      </c>
      <c r="F7943" t="s">
        <v>277</v>
      </c>
      <c r="G7943" t="s">
        <v>261</v>
      </c>
      <c r="H7943">
        <v>6</v>
      </c>
      <c r="I7943">
        <v>3</v>
      </c>
      <c r="J7943" t="s">
        <v>127</v>
      </c>
      <c r="K7943" t="s">
        <v>31</v>
      </c>
      <c r="L7943" t="s">
        <v>291</v>
      </c>
      <c r="M7943" s="53">
        <v>0.02</v>
      </c>
      <c r="N7943" s="52">
        <v>33123.648404</v>
      </c>
      <c r="O7943" s="52">
        <v>31317.100738000001</v>
      </c>
      <c r="P7943">
        <v>1</v>
      </c>
      <c r="Q7943">
        <f>IF(SUMIFS(SolCotizacion!$P:$P,SolCotizacion!$E:$E,$G7943,SolCotizacion!$K:$K,$I7943)&gt;499,1,0)</f>
        <v>0</v>
      </c>
      <c r="R7943">
        <v>13655</v>
      </c>
      <c r="S7943" s="56">
        <f>IF(SUMIFS(SolCotizacion!$P:$P,SolCotizacion!$E:$E,$G7943,SolCotizacion!$K:$K,$I7943)&gt;499,4%,0)</f>
        <v>0</v>
      </c>
    </row>
    <row r="7944" spans="1:19" hidden="1">
      <c r="A7944" t="s">
        <v>9381</v>
      </c>
      <c r="B7944" t="s">
        <v>9113</v>
      </c>
      <c r="C7944">
        <v>42</v>
      </c>
      <c r="D7944" t="s">
        <v>113</v>
      </c>
      <c r="E7944" t="s">
        <v>10293</v>
      </c>
      <c r="F7944" t="s">
        <v>278</v>
      </c>
      <c r="G7944" t="s">
        <v>262</v>
      </c>
      <c r="H7944">
        <v>6</v>
      </c>
      <c r="I7944">
        <v>1</v>
      </c>
      <c r="J7944" t="s">
        <v>127</v>
      </c>
      <c r="K7944" t="s">
        <v>31</v>
      </c>
      <c r="L7944" t="s">
        <v>291</v>
      </c>
      <c r="M7944" s="53">
        <v>0.02</v>
      </c>
      <c r="N7944" s="52">
        <v>45418.504978000004</v>
      </c>
      <c r="O7944" s="52">
        <v>43147.585403999998</v>
      </c>
      <c r="P7944">
        <v>1</v>
      </c>
      <c r="Q7944">
        <f>IF(SUMIFS(SolCotizacion!$P:$P,SolCotizacion!$E:$E,$G7944,SolCotizacion!$K:$K,$I7944)&gt;499,1,0)</f>
        <v>0</v>
      </c>
      <c r="R7944">
        <v>13656</v>
      </c>
      <c r="S7944" s="56">
        <f>IF(SUMIFS(SolCotizacion!$P:$P,SolCotizacion!$E:$E,$G7944,SolCotizacion!$K:$K,$I7944)&gt;499,4%,0)</f>
        <v>0</v>
      </c>
    </row>
    <row r="7945" spans="1:19" hidden="1">
      <c r="A7945" t="s">
        <v>9382</v>
      </c>
      <c r="B7945" t="s">
        <v>9115</v>
      </c>
      <c r="C7945">
        <v>43</v>
      </c>
      <c r="D7945" t="s">
        <v>113</v>
      </c>
      <c r="E7945" t="s">
        <v>10294</v>
      </c>
      <c r="F7945" t="s">
        <v>278</v>
      </c>
      <c r="G7945" t="s">
        <v>262</v>
      </c>
      <c r="H7945">
        <v>6</v>
      </c>
      <c r="I7945">
        <v>2</v>
      </c>
      <c r="J7945" t="s">
        <v>127</v>
      </c>
      <c r="K7945" t="s">
        <v>31</v>
      </c>
      <c r="L7945" t="s">
        <v>291</v>
      </c>
      <c r="M7945" s="53">
        <v>0.02</v>
      </c>
      <c r="N7945" s="52">
        <v>46492.505598000003</v>
      </c>
      <c r="O7945" s="52">
        <v>44006.785900000003</v>
      </c>
      <c r="P7945">
        <v>1</v>
      </c>
      <c r="Q7945">
        <f>IF(SUMIFS(SolCotizacion!$P:$P,SolCotizacion!$E:$E,$G7945,SolCotizacion!$K:$K,$I7945)&gt;499,1,0)</f>
        <v>0</v>
      </c>
      <c r="R7945">
        <v>13657</v>
      </c>
      <c r="S7945" s="56">
        <f>IF(SUMIFS(SolCotizacion!$P:$P,SolCotizacion!$E:$E,$G7945,SolCotizacion!$K:$K,$I7945)&gt;499,4%,0)</f>
        <v>0</v>
      </c>
    </row>
    <row r="7946" spans="1:19" hidden="1">
      <c r="A7946" t="s">
        <v>9383</v>
      </c>
      <c r="B7946" t="s">
        <v>9117</v>
      </c>
      <c r="C7946">
        <v>44</v>
      </c>
      <c r="D7946" t="s">
        <v>113</v>
      </c>
      <c r="E7946" t="s">
        <v>10295</v>
      </c>
      <c r="F7946" t="s">
        <v>278</v>
      </c>
      <c r="G7946" t="s">
        <v>262</v>
      </c>
      <c r="H7946">
        <v>6</v>
      </c>
      <c r="I7946">
        <v>3</v>
      </c>
      <c r="J7946" t="s">
        <v>127</v>
      </c>
      <c r="K7946" t="s">
        <v>31</v>
      </c>
      <c r="L7946" t="s">
        <v>291</v>
      </c>
      <c r="M7946" s="53">
        <v>0.02</v>
      </c>
      <c r="N7946" s="52">
        <v>46707.305722000005</v>
      </c>
      <c r="O7946" s="52">
        <v>44221.586024000004</v>
      </c>
      <c r="P7946">
        <v>1</v>
      </c>
      <c r="Q7946">
        <f>IF(SUMIFS(SolCotizacion!$P:$P,SolCotizacion!$E:$E,$G7946,SolCotizacion!$K:$K,$I7946)&gt;499,1,0)</f>
        <v>0</v>
      </c>
      <c r="R7946">
        <v>13658</v>
      </c>
      <c r="S7946" s="56">
        <f>IF(SUMIFS(SolCotizacion!$P:$P,SolCotizacion!$E:$E,$G7946,SolCotizacion!$K:$K,$I7946)&gt;499,4%,0)</f>
        <v>0</v>
      </c>
    </row>
    <row r="7947" spans="1:19" hidden="1">
      <c r="A7947" t="s">
        <v>9384</v>
      </c>
      <c r="B7947" t="s">
        <v>9119</v>
      </c>
      <c r="C7947">
        <v>45</v>
      </c>
      <c r="D7947" t="s">
        <v>113</v>
      </c>
      <c r="E7947" t="s">
        <v>10296</v>
      </c>
      <c r="F7947" t="s">
        <v>279</v>
      </c>
      <c r="G7947" t="s">
        <v>263</v>
      </c>
      <c r="H7947">
        <v>6</v>
      </c>
      <c r="I7947">
        <v>1</v>
      </c>
      <c r="J7947" t="s">
        <v>127</v>
      </c>
      <c r="K7947" t="s">
        <v>31</v>
      </c>
      <c r="L7947" t="s">
        <v>291</v>
      </c>
      <c r="M7947" s="53">
        <v>0.02</v>
      </c>
      <c r="N7947" s="52">
        <v>127075.02284400001</v>
      </c>
      <c r="O7947" s="52">
        <v>120721.27067</v>
      </c>
      <c r="P7947">
        <v>1</v>
      </c>
      <c r="Q7947">
        <f>IF(SUMIFS(SolCotizacion!$P:$P,SolCotizacion!$E:$E,$G7947,SolCotizacion!$K:$K,$I7947)&gt;499,1,0)</f>
        <v>0</v>
      </c>
      <c r="R7947">
        <v>13659</v>
      </c>
      <c r="S7947" s="56">
        <f>IF(SUMIFS(SolCotizacion!$P:$P,SolCotizacion!$E:$E,$G7947,SolCotizacion!$K:$K,$I7947)&gt;499,4%,0)</f>
        <v>0</v>
      </c>
    </row>
    <row r="7948" spans="1:19" hidden="1">
      <c r="A7948" t="s">
        <v>9385</v>
      </c>
      <c r="B7948" t="s">
        <v>9121</v>
      </c>
      <c r="C7948">
        <v>46</v>
      </c>
      <c r="D7948" t="s">
        <v>113</v>
      </c>
      <c r="E7948" t="s">
        <v>10297</v>
      </c>
      <c r="F7948" t="s">
        <v>279</v>
      </c>
      <c r="G7948" t="s">
        <v>263</v>
      </c>
      <c r="H7948">
        <v>6</v>
      </c>
      <c r="I7948">
        <v>2</v>
      </c>
      <c r="J7948" t="s">
        <v>127</v>
      </c>
      <c r="K7948" t="s">
        <v>31</v>
      </c>
      <c r="L7948" t="s">
        <v>291</v>
      </c>
      <c r="M7948" s="53">
        <v>0.02</v>
      </c>
      <c r="N7948" s="52">
        <v>128149.023464</v>
      </c>
      <c r="O7948" s="52">
        <v>121580.471166</v>
      </c>
      <c r="P7948">
        <v>1</v>
      </c>
      <c r="Q7948">
        <f>IF(SUMIFS(SolCotizacion!$P:$P,SolCotizacion!$E:$E,$G7948,SolCotizacion!$K:$K,$I7948)&gt;499,1,0)</f>
        <v>0</v>
      </c>
      <c r="R7948">
        <v>13660</v>
      </c>
      <c r="S7948" s="56">
        <f>IF(SUMIFS(SolCotizacion!$P:$P,SolCotizacion!$E:$E,$G7948,SolCotizacion!$K:$K,$I7948)&gt;499,4%,0)</f>
        <v>0</v>
      </c>
    </row>
    <row r="7949" spans="1:19" hidden="1">
      <c r="A7949" t="s">
        <v>9386</v>
      </c>
      <c r="B7949" t="s">
        <v>9123</v>
      </c>
      <c r="C7949">
        <v>47</v>
      </c>
      <c r="D7949" t="s">
        <v>113</v>
      </c>
      <c r="E7949" t="s">
        <v>10298</v>
      </c>
      <c r="F7949" t="s">
        <v>279</v>
      </c>
      <c r="G7949" t="s">
        <v>263</v>
      </c>
      <c r="H7949">
        <v>6</v>
      </c>
      <c r="I7949">
        <v>3</v>
      </c>
      <c r="J7949" t="s">
        <v>127</v>
      </c>
      <c r="K7949" t="s">
        <v>31</v>
      </c>
      <c r="L7949" t="s">
        <v>291</v>
      </c>
      <c r="M7949" s="53">
        <v>0.02</v>
      </c>
      <c r="N7949" s="52">
        <v>128363.82358800001</v>
      </c>
      <c r="O7949" s="52">
        <v>121795.27129</v>
      </c>
      <c r="P7949">
        <v>1</v>
      </c>
      <c r="Q7949">
        <f>IF(SUMIFS(SolCotizacion!$P:$P,SolCotizacion!$E:$E,$G7949,SolCotizacion!$K:$K,$I7949)&gt;499,1,0)</f>
        <v>0</v>
      </c>
      <c r="R7949">
        <v>13661</v>
      </c>
      <c r="S7949" s="56">
        <f>IF(SUMIFS(SolCotizacion!$P:$P,SolCotizacion!$E:$E,$G7949,SolCotizacion!$K:$K,$I7949)&gt;499,4%,0)</f>
        <v>0</v>
      </c>
    </row>
    <row r="7950" spans="1:19" hidden="1">
      <c r="A7950" t="s">
        <v>9387</v>
      </c>
      <c r="B7950" t="s">
        <v>9125</v>
      </c>
      <c r="C7950">
        <v>48</v>
      </c>
      <c r="D7950" t="s">
        <v>113</v>
      </c>
      <c r="E7950" t="s">
        <v>10299</v>
      </c>
      <c r="F7950" t="s">
        <v>280</v>
      </c>
      <c r="G7950" t="s">
        <v>264</v>
      </c>
      <c r="H7950">
        <v>6</v>
      </c>
      <c r="I7950">
        <v>1</v>
      </c>
      <c r="J7950" t="s">
        <v>127</v>
      </c>
      <c r="K7950" t="s">
        <v>31</v>
      </c>
      <c r="L7950" t="s">
        <v>291</v>
      </c>
      <c r="M7950" s="53">
        <v>0.02</v>
      </c>
      <c r="N7950" s="52">
        <v>20503.651013999999</v>
      </c>
      <c r="O7950" s="52">
        <v>19478.464852000001</v>
      </c>
      <c r="P7950">
        <v>1</v>
      </c>
      <c r="Q7950">
        <f>IF(SUMIFS(SolCotizacion!$P:$P,SolCotizacion!$E:$E,$G7950,SolCotizacion!$K:$K,$I7950)&gt;499,1,0)</f>
        <v>0</v>
      </c>
      <c r="R7950">
        <v>13662</v>
      </c>
      <c r="S7950" s="56">
        <f>IF(SUMIFS(SolCotizacion!$P:$P,SolCotizacion!$E:$E,$G7950,SolCotizacion!$K:$K,$I7950)&gt;499,4%,0)</f>
        <v>0</v>
      </c>
    </row>
    <row r="7951" spans="1:19" hidden="1">
      <c r="A7951" t="s">
        <v>9388</v>
      </c>
      <c r="B7951" t="s">
        <v>9127</v>
      </c>
      <c r="C7951">
        <v>49</v>
      </c>
      <c r="D7951" t="s">
        <v>113</v>
      </c>
      <c r="E7951" t="s">
        <v>10300</v>
      </c>
      <c r="F7951" t="s">
        <v>280</v>
      </c>
      <c r="G7951" t="s">
        <v>264</v>
      </c>
      <c r="H7951">
        <v>6</v>
      </c>
      <c r="I7951">
        <v>2</v>
      </c>
      <c r="J7951" t="s">
        <v>127</v>
      </c>
      <c r="K7951" t="s">
        <v>31</v>
      </c>
      <c r="L7951" t="s">
        <v>291</v>
      </c>
      <c r="M7951" s="53">
        <v>0.02</v>
      </c>
      <c r="N7951" s="52">
        <v>21148.051386000003</v>
      </c>
      <c r="O7951" s="52">
        <v>20015.465162</v>
      </c>
      <c r="P7951">
        <v>1</v>
      </c>
      <c r="Q7951">
        <f>IF(SUMIFS(SolCotizacion!$P:$P,SolCotizacion!$E:$E,$G7951,SolCotizacion!$K:$K,$I7951)&gt;499,1,0)</f>
        <v>0</v>
      </c>
      <c r="R7951">
        <v>13663</v>
      </c>
      <c r="S7951" s="56">
        <f>IF(SUMIFS(SolCotizacion!$P:$P,SolCotizacion!$E:$E,$G7951,SolCotizacion!$K:$K,$I7951)&gt;499,4%,0)</f>
        <v>0</v>
      </c>
    </row>
    <row r="7952" spans="1:19" hidden="1">
      <c r="A7952" t="s">
        <v>9389</v>
      </c>
      <c r="B7952" t="s">
        <v>9129</v>
      </c>
      <c r="C7952">
        <v>50</v>
      </c>
      <c r="D7952" t="s">
        <v>113</v>
      </c>
      <c r="E7952" t="s">
        <v>10301</v>
      </c>
      <c r="F7952" t="s">
        <v>280</v>
      </c>
      <c r="G7952" t="s">
        <v>264</v>
      </c>
      <c r="H7952">
        <v>6</v>
      </c>
      <c r="I7952">
        <v>3</v>
      </c>
      <c r="J7952" t="s">
        <v>127</v>
      </c>
      <c r="K7952" t="s">
        <v>31</v>
      </c>
      <c r="L7952" t="s">
        <v>291</v>
      </c>
      <c r="M7952" s="53">
        <v>0.02</v>
      </c>
      <c r="N7952" s="52">
        <v>21362.85151</v>
      </c>
      <c r="O7952" s="52">
        <v>20230.265286000002</v>
      </c>
      <c r="P7952">
        <v>1</v>
      </c>
      <c r="Q7952">
        <f>IF(SUMIFS(SolCotizacion!$P:$P,SolCotizacion!$E:$E,$G7952,SolCotizacion!$K:$K,$I7952)&gt;499,1,0)</f>
        <v>0</v>
      </c>
      <c r="R7952">
        <v>13664</v>
      </c>
      <c r="S7952" s="56">
        <f>IF(SUMIFS(SolCotizacion!$P:$P,SolCotizacion!$E:$E,$G7952,SolCotizacion!$K:$K,$I7952)&gt;499,4%,0)</f>
        <v>0</v>
      </c>
    </row>
    <row r="7953" spans="1:19" hidden="1">
      <c r="A7953" t="s">
        <v>9390</v>
      </c>
      <c r="B7953" t="s">
        <v>9131</v>
      </c>
      <c r="C7953">
        <v>51</v>
      </c>
      <c r="D7953" t="s">
        <v>113</v>
      </c>
      <c r="E7953" t="s">
        <v>10302</v>
      </c>
      <c r="F7953" t="s">
        <v>281</v>
      </c>
      <c r="G7953" t="s">
        <v>265</v>
      </c>
      <c r="H7953">
        <v>6</v>
      </c>
      <c r="I7953">
        <v>1</v>
      </c>
      <c r="J7953" t="s">
        <v>127</v>
      </c>
      <c r="K7953" t="s">
        <v>31</v>
      </c>
      <c r="L7953" t="s">
        <v>291</v>
      </c>
      <c r="M7953" s="53">
        <v>0.02</v>
      </c>
      <c r="N7953" s="52">
        <v>29173.763234000002</v>
      </c>
      <c r="O7953" s="52">
        <v>27715.076620000003</v>
      </c>
      <c r="P7953">
        <v>1</v>
      </c>
      <c r="Q7953">
        <f>IF(SUMIFS(SolCotizacion!$P:$P,SolCotizacion!$E:$E,$G7953,SolCotizacion!$K:$K,$I7953)&gt;499,1,0)</f>
        <v>0</v>
      </c>
      <c r="R7953">
        <v>13665</v>
      </c>
      <c r="S7953" s="56">
        <f>IF(SUMIFS(SolCotizacion!$P:$P,SolCotizacion!$E:$E,$G7953,SolCotizacion!$K:$K,$I7953)&gt;499,4%,0)</f>
        <v>0</v>
      </c>
    </row>
    <row r="7954" spans="1:19" hidden="1">
      <c r="A7954" t="s">
        <v>9391</v>
      </c>
      <c r="B7954" t="s">
        <v>9133</v>
      </c>
      <c r="C7954">
        <v>52</v>
      </c>
      <c r="D7954" t="s">
        <v>113</v>
      </c>
      <c r="E7954" t="s">
        <v>10303</v>
      </c>
      <c r="F7954" t="s">
        <v>281</v>
      </c>
      <c r="G7954" t="s">
        <v>265</v>
      </c>
      <c r="H7954">
        <v>6</v>
      </c>
      <c r="I7954">
        <v>2</v>
      </c>
      <c r="J7954" t="s">
        <v>127</v>
      </c>
      <c r="K7954" t="s">
        <v>31</v>
      </c>
      <c r="L7954" t="s">
        <v>291</v>
      </c>
      <c r="M7954" s="53">
        <v>0.02</v>
      </c>
      <c r="N7954" s="52">
        <v>30032.963729999999</v>
      </c>
      <c r="O7954" s="52">
        <v>28359.476992</v>
      </c>
      <c r="P7954">
        <v>1</v>
      </c>
      <c r="Q7954">
        <f>IF(SUMIFS(SolCotizacion!$P:$P,SolCotizacion!$E:$E,$G7954,SolCotizacion!$K:$K,$I7954)&gt;499,1,0)</f>
        <v>0</v>
      </c>
      <c r="R7954">
        <v>13666</v>
      </c>
      <c r="S7954" s="56">
        <f>IF(SUMIFS(SolCotizacion!$P:$P,SolCotizacion!$E:$E,$G7954,SolCotizacion!$K:$K,$I7954)&gt;499,4%,0)</f>
        <v>0</v>
      </c>
    </row>
    <row r="7955" spans="1:19" hidden="1">
      <c r="A7955" t="s">
        <v>9392</v>
      </c>
      <c r="B7955" t="s">
        <v>9135</v>
      </c>
      <c r="C7955">
        <v>53</v>
      </c>
      <c r="D7955" t="s">
        <v>113</v>
      </c>
      <c r="E7955" t="s">
        <v>10304</v>
      </c>
      <c r="F7955" t="s">
        <v>281</v>
      </c>
      <c r="G7955" t="s">
        <v>265</v>
      </c>
      <c r="H7955">
        <v>6</v>
      </c>
      <c r="I7955">
        <v>3</v>
      </c>
      <c r="J7955" t="s">
        <v>127</v>
      </c>
      <c r="K7955" t="s">
        <v>31</v>
      </c>
      <c r="L7955" t="s">
        <v>291</v>
      </c>
      <c r="M7955" s="53">
        <v>0.02</v>
      </c>
      <c r="N7955" s="52">
        <v>30247.763854000001</v>
      </c>
      <c r="O7955" s="52">
        <v>28574.277116000001</v>
      </c>
      <c r="P7955">
        <v>1</v>
      </c>
      <c r="Q7955">
        <f>IF(SUMIFS(SolCotizacion!$P:$P,SolCotizacion!$E:$E,$G7955,SolCotizacion!$K:$K,$I7955)&gt;499,1,0)</f>
        <v>0</v>
      </c>
      <c r="R7955">
        <v>13667</v>
      </c>
      <c r="S7955" s="56">
        <f>IF(SUMIFS(SolCotizacion!$P:$P,SolCotizacion!$E:$E,$G7955,SolCotizacion!$K:$K,$I7955)&gt;499,4%,0)</f>
        <v>0</v>
      </c>
    </row>
    <row r="7956" spans="1:19" hidden="1">
      <c r="A7956" t="s">
        <v>9393</v>
      </c>
      <c r="B7956" t="s">
        <v>9137</v>
      </c>
      <c r="C7956">
        <v>54</v>
      </c>
      <c r="D7956" t="s">
        <v>113</v>
      </c>
      <c r="E7956" t="s">
        <v>10305</v>
      </c>
      <c r="F7956" t="s">
        <v>282</v>
      </c>
      <c r="G7956" t="s">
        <v>266</v>
      </c>
      <c r="H7956">
        <v>6</v>
      </c>
      <c r="I7956">
        <v>1</v>
      </c>
      <c r="J7956" t="s">
        <v>127</v>
      </c>
      <c r="K7956" t="s">
        <v>31</v>
      </c>
      <c r="L7956" t="s">
        <v>291</v>
      </c>
      <c r="M7956" s="53">
        <v>0.02</v>
      </c>
      <c r="N7956" s="52">
        <v>80227.846313999995</v>
      </c>
      <c r="O7956" s="52">
        <v>76216.455546000012</v>
      </c>
      <c r="P7956">
        <v>1</v>
      </c>
      <c r="Q7956">
        <f>IF(SUMIFS(SolCotizacion!$P:$P,SolCotizacion!$E:$E,$G7956,SolCotizacion!$K:$K,$I7956)&gt;499,1,0)</f>
        <v>0</v>
      </c>
      <c r="R7956">
        <v>13668</v>
      </c>
      <c r="S7956" s="56">
        <f>IF(SUMIFS(SolCotizacion!$P:$P,SolCotizacion!$E:$E,$G7956,SolCotizacion!$K:$K,$I7956)&gt;499,4%,0)</f>
        <v>0</v>
      </c>
    </row>
    <row r="7957" spans="1:19" hidden="1">
      <c r="A7957" t="s">
        <v>9394</v>
      </c>
      <c r="B7957" t="s">
        <v>9139</v>
      </c>
      <c r="C7957">
        <v>55</v>
      </c>
      <c r="D7957" t="s">
        <v>113</v>
      </c>
      <c r="E7957" t="s">
        <v>10306</v>
      </c>
      <c r="F7957" t="s">
        <v>282</v>
      </c>
      <c r="G7957" t="s">
        <v>266</v>
      </c>
      <c r="H7957">
        <v>6</v>
      </c>
      <c r="I7957">
        <v>2</v>
      </c>
      <c r="J7957" t="s">
        <v>127</v>
      </c>
      <c r="K7957" t="s">
        <v>31</v>
      </c>
      <c r="L7957" t="s">
        <v>291</v>
      </c>
      <c r="M7957" s="53">
        <v>0.02</v>
      </c>
      <c r="N7957" s="52">
        <v>81087.04681</v>
      </c>
      <c r="O7957" s="52">
        <v>76860.855918000001</v>
      </c>
      <c r="P7957">
        <v>1</v>
      </c>
      <c r="Q7957">
        <f>IF(SUMIFS(SolCotizacion!$P:$P,SolCotizacion!$E:$E,$G7957,SolCotizacion!$K:$K,$I7957)&gt;499,1,0)</f>
        <v>0</v>
      </c>
      <c r="R7957">
        <v>13669</v>
      </c>
      <c r="S7957" s="56">
        <f>IF(SUMIFS(SolCotizacion!$P:$P,SolCotizacion!$E:$E,$G7957,SolCotizacion!$K:$K,$I7957)&gt;499,4%,0)</f>
        <v>0</v>
      </c>
    </row>
    <row r="7958" spans="1:19" hidden="1">
      <c r="A7958" t="s">
        <v>9395</v>
      </c>
      <c r="B7958" t="s">
        <v>9141</v>
      </c>
      <c r="C7958">
        <v>56</v>
      </c>
      <c r="D7958" t="s">
        <v>113</v>
      </c>
      <c r="E7958" t="s">
        <v>10307</v>
      </c>
      <c r="F7958" t="s">
        <v>282</v>
      </c>
      <c r="G7958" t="s">
        <v>266</v>
      </c>
      <c r="H7958">
        <v>6</v>
      </c>
      <c r="I7958">
        <v>3</v>
      </c>
      <c r="J7958" t="s">
        <v>127</v>
      </c>
      <c r="K7958" t="s">
        <v>31</v>
      </c>
      <c r="L7958" t="s">
        <v>291</v>
      </c>
      <c r="M7958" s="53">
        <v>0.02</v>
      </c>
      <c r="N7958" s="52">
        <v>81301.846934000016</v>
      </c>
      <c r="O7958" s="52">
        <v>77075.656042000002</v>
      </c>
      <c r="P7958">
        <v>1</v>
      </c>
      <c r="Q7958">
        <f>IF(SUMIFS(SolCotizacion!$P:$P,SolCotizacion!$E:$E,$G7958,SolCotizacion!$K:$K,$I7958)&gt;499,1,0)</f>
        <v>0</v>
      </c>
      <c r="R7958">
        <v>13670</v>
      </c>
      <c r="S7958" s="56">
        <f>IF(SUMIFS(SolCotizacion!$P:$P,SolCotizacion!$E:$E,$G7958,SolCotizacion!$K:$K,$I7958)&gt;499,4%,0)</f>
        <v>0</v>
      </c>
    </row>
    <row r="7959" spans="1:19" hidden="1">
      <c r="A7959" t="s">
        <v>9396</v>
      </c>
      <c r="B7959" t="s">
        <v>9143</v>
      </c>
      <c r="C7959">
        <v>57</v>
      </c>
      <c r="D7959" t="s">
        <v>113</v>
      </c>
      <c r="E7959" t="s">
        <v>10308</v>
      </c>
      <c r="F7959" t="s">
        <v>283</v>
      </c>
      <c r="G7959" t="s">
        <v>267</v>
      </c>
      <c r="H7959">
        <v>6</v>
      </c>
      <c r="I7959">
        <v>1</v>
      </c>
      <c r="J7959" t="s">
        <v>127</v>
      </c>
      <c r="K7959" t="s">
        <v>31</v>
      </c>
      <c r="L7959" t="s">
        <v>291</v>
      </c>
      <c r="M7959" s="53">
        <v>0.02</v>
      </c>
      <c r="N7959" s="52">
        <v>92793.653567999994</v>
      </c>
      <c r="O7959" s="52">
        <v>88153.968826000011</v>
      </c>
      <c r="P7959">
        <v>1</v>
      </c>
      <c r="Q7959">
        <f>IF(SUMIFS(SolCotizacion!$P:$P,SolCotizacion!$E:$E,$G7959,SolCotizacion!$K:$K,$I7959)&gt;499,1,0)</f>
        <v>0</v>
      </c>
      <c r="R7959">
        <v>13671</v>
      </c>
      <c r="S7959" s="56">
        <f>IF(SUMIFS(SolCotizacion!$P:$P,SolCotizacion!$E:$E,$G7959,SolCotizacion!$K:$K,$I7959)&gt;499,4%,0)</f>
        <v>0</v>
      </c>
    </row>
    <row r="7960" spans="1:19" hidden="1">
      <c r="A7960" t="s">
        <v>9397</v>
      </c>
      <c r="B7960" t="s">
        <v>9145</v>
      </c>
      <c r="C7960">
        <v>58</v>
      </c>
      <c r="D7960" t="s">
        <v>113</v>
      </c>
      <c r="E7960" t="s">
        <v>10309</v>
      </c>
      <c r="F7960" t="s">
        <v>283</v>
      </c>
      <c r="G7960" t="s">
        <v>267</v>
      </c>
      <c r="H7960">
        <v>6</v>
      </c>
      <c r="I7960">
        <v>2</v>
      </c>
      <c r="J7960" t="s">
        <v>127</v>
      </c>
      <c r="K7960" t="s">
        <v>31</v>
      </c>
      <c r="L7960" t="s">
        <v>291</v>
      </c>
      <c r="M7960" s="53">
        <v>0.02</v>
      </c>
      <c r="N7960" s="52">
        <v>93652.854063999999</v>
      </c>
      <c r="O7960" s="52">
        <v>88798.369198</v>
      </c>
      <c r="P7960">
        <v>1</v>
      </c>
      <c r="Q7960">
        <f>IF(SUMIFS(SolCotizacion!$P:$P,SolCotizacion!$E:$E,$G7960,SolCotizacion!$K:$K,$I7960)&gt;499,1,0)</f>
        <v>0</v>
      </c>
      <c r="R7960">
        <v>13672</v>
      </c>
      <c r="S7960" s="56">
        <f>IF(SUMIFS(SolCotizacion!$P:$P,SolCotizacion!$E:$E,$G7960,SolCotizacion!$K:$K,$I7960)&gt;499,4%,0)</f>
        <v>0</v>
      </c>
    </row>
    <row r="7961" spans="1:19" hidden="1">
      <c r="A7961" t="s">
        <v>9398</v>
      </c>
      <c r="B7961" t="s">
        <v>9147</v>
      </c>
      <c r="C7961">
        <v>59</v>
      </c>
      <c r="D7961" t="s">
        <v>113</v>
      </c>
      <c r="E7961" t="s">
        <v>10310</v>
      </c>
      <c r="F7961" t="s">
        <v>283</v>
      </c>
      <c r="G7961" t="s">
        <v>267</v>
      </c>
      <c r="H7961">
        <v>6</v>
      </c>
      <c r="I7961">
        <v>3</v>
      </c>
      <c r="J7961" t="s">
        <v>127</v>
      </c>
      <c r="K7961" t="s">
        <v>31</v>
      </c>
      <c r="L7961" t="s">
        <v>291</v>
      </c>
      <c r="M7961" s="53">
        <v>0.02</v>
      </c>
      <c r="N7961" s="52">
        <v>93867.654188000015</v>
      </c>
      <c r="O7961" s="52">
        <v>89013.169322000002</v>
      </c>
      <c r="P7961">
        <v>1</v>
      </c>
      <c r="Q7961">
        <f>IF(SUMIFS(SolCotizacion!$P:$P,SolCotizacion!$E:$E,$G7961,SolCotizacion!$K:$K,$I7961)&gt;499,1,0)</f>
        <v>0</v>
      </c>
      <c r="R7961">
        <v>13673</v>
      </c>
      <c r="S7961" s="56">
        <f>IF(SUMIFS(SolCotizacion!$P:$P,SolCotizacion!$E:$E,$G7961,SolCotizacion!$K:$K,$I7961)&gt;499,4%,0)</f>
        <v>0</v>
      </c>
    </row>
    <row r="7962" spans="1:19" hidden="1">
      <c r="A7962" t="s">
        <v>9399</v>
      </c>
      <c r="B7962" t="s">
        <v>9149</v>
      </c>
      <c r="C7962">
        <v>60</v>
      </c>
      <c r="D7962" t="s">
        <v>113</v>
      </c>
      <c r="E7962" t="s">
        <v>10311</v>
      </c>
      <c r="F7962" t="s">
        <v>284</v>
      </c>
      <c r="G7962" t="s">
        <v>268</v>
      </c>
      <c r="H7962">
        <v>6</v>
      </c>
      <c r="I7962">
        <v>1</v>
      </c>
      <c r="J7962" t="s">
        <v>127</v>
      </c>
      <c r="K7962" t="s">
        <v>31</v>
      </c>
      <c r="L7962" t="s">
        <v>291</v>
      </c>
      <c r="M7962" s="53">
        <v>0.02</v>
      </c>
      <c r="N7962" s="52">
        <v>95078.347672000004</v>
      </c>
      <c r="O7962" s="52">
        <v>90324.432352000003</v>
      </c>
      <c r="P7962">
        <v>1</v>
      </c>
      <c r="Q7962">
        <f>IF(SUMIFS(SolCotizacion!$P:$P,SolCotizacion!$E:$E,$G7962,SolCotizacion!$K:$K,$I7962)&gt;499,1,0)</f>
        <v>0</v>
      </c>
      <c r="R7962">
        <v>13674</v>
      </c>
      <c r="S7962" s="56">
        <f>IF(SUMIFS(SolCotizacion!$P:$P,SolCotizacion!$E:$E,$G7962,SolCotizacion!$K:$K,$I7962)&gt;499,4%,0)</f>
        <v>0</v>
      </c>
    </row>
    <row r="7963" spans="1:19" hidden="1">
      <c r="A7963" t="s">
        <v>9400</v>
      </c>
      <c r="B7963" t="s">
        <v>9151</v>
      </c>
      <c r="C7963">
        <v>61</v>
      </c>
      <c r="D7963" t="s">
        <v>113</v>
      </c>
      <c r="E7963" t="s">
        <v>10312</v>
      </c>
      <c r="F7963" t="s">
        <v>284</v>
      </c>
      <c r="G7963" t="s">
        <v>268</v>
      </c>
      <c r="H7963">
        <v>6</v>
      </c>
      <c r="I7963">
        <v>2</v>
      </c>
      <c r="J7963" t="s">
        <v>127</v>
      </c>
      <c r="K7963" t="s">
        <v>31</v>
      </c>
      <c r="L7963" t="s">
        <v>291</v>
      </c>
      <c r="M7963" s="53">
        <v>0.02</v>
      </c>
      <c r="N7963" s="52">
        <v>98300.349532000007</v>
      </c>
      <c r="O7963" s="52">
        <v>92902.033840000004</v>
      </c>
      <c r="P7963">
        <v>1</v>
      </c>
      <c r="Q7963">
        <f>IF(SUMIFS(SolCotizacion!$P:$P,SolCotizacion!$E:$E,$G7963,SolCotizacion!$K:$K,$I7963)&gt;499,1,0)</f>
        <v>0</v>
      </c>
      <c r="R7963">
        <v>13675</v>
      </c>
      <c r="S7963" s="56">
        <f>IF(SUMIFS(SolCotizacion!$P:$P,SolCotizacion!$E:$E,$G7963,SolCotizacion!$K:$K,$I7963)&gt;499,4%,0)</f>
        <v>0</v>
      </c>
    </row>
    <row r="7964" spans="1:19" hidden="1">
      <c r="A7964" t="s">
        <v>9401</v>
      </c>
      <c r="B7964" t="s">
        <v>9153</v>
      </c>
      <c r="C7964">
        <v>62</v>
      </c>
      <c r="D7964" t="s">
        <v>113</v>
      </c>
      <c r="E7964" t="s">
        <v>10313</v>
      </c>
      <c r="F7964" t="s">
        <v>284</v>
      </c>
      <c r="G7964" t="s">
        <v>268</v>
      </c>
      <c r="H7964">
        <v>6</v>
      </c>
      <c r="I7964">
        <v>3</v>
      </c>
      <c r="J7964" t="s">
        <v>127</v>
      </c>
      <c r="K7964" t="s">
        <v>31</v>
      </c>
      <c r="L7964" t="s">
        <v>291</v>
      </c>
      <c r="M7964" s="53">
        <v>0.02</v>
      </c>
      <c r="N7964" s="52">
        <v>98944.749903999997</v>
      </c>
      <c r="O7964" s="52">
        <v>93761.234336000009</v>
      </c>
      <c r="P7964">
        <v>1</v>
      </c>
      <c r="Q7964">
        <f>IF(SUMIFS(SolCotizacion!$P:$P,SolCotizacion!$E:$E,$G7964,SolCotizacion!$K:$K,$I7964)&gt;499,1,0)</f>
        <v>0</v>
      </c>
      <c r="R7964">
        <v>13676</v>
      </c>
      <c r="S7964" s="56">
        <f>IF(SUMIFS(SolCotizacion!$P:$P,SolCotizacion!$E:$E,$G7964,SolCotizacion!$K:$K,$I7964)&gt;499,4%,0)</f>
        <v>0</v>
      </c>
    </row>
    <row r="7965" spans="1:19" hidden="1">
      <c r="A7965" t="s">
        <v>9402</v>
      </c>
      <c r="B7965" t="s">
        <v>1058</v>
      </c>
      <c r="C7965">
        <v>1</v>
      </c>
      <c r="D7965" t="s">
        <v>88</v>
      </c>
      <c r="E7965" t="s">
        <v>10258</v>
      </c>
      <c r="F7965" t="s">
        <v>261</v>
      </c>
      <c r="G7965" t="s">
        <v>261</v>
      </c>
      <c r="H7965">
        <v>6</v>
      </c>
      <c r="I7965">
        <v>1</v>
      </c>
      <c r="J7965" t="s">
        <v>84</v>
      </c>
      <c r="K7965" t="s">
        <v>31</v>
      </c>
      <c r="L7965" t="s">
        <v>297</v>
      </c>
      <c r="N7965" s="52">
        <v>2330724.4800432003</v>
      </c>
      <c r="O7965" s="52">
        <v>2316301.6799712004</v>
      </c>
      <c r="P7965">
        <v>1</v>
      </c>
      <c r="Q7965">
        <v>1</v>
      </c>
      <c r="R7965">
        <v>13677</v>
      </c>
    </row>
    <row r="7966" spans="1:19" hidden="1">
      <c r="A7966" t="s">
        <v>9403</v>
      </c>
      <c r="B7966" t="s">
        <v>1059</v>
      </c>
      <c r="C7966">
        <v>2</v>
      </c>
      <c r="D7966" t="s">
        <v>88</v>
      </c>
      <c r="E7966" t="s">
        <v>10259</v>
      </c>
      <c r="F7966" t="s">
        <v>261</v>
      </c>
      <c r="G7966" t="s">
        <v>261</v>
      </c>
      <c r="H7966">
        <v>6</v>
      </c>
      <c r="I7966">
        <v>2</v>
      </c>
      <c r="J7966" t="s">
        <v>84</v>
      </c>
      <c r="K7966" t="s">
        <v>31</v>
      </c>
      <c r="L7966" t="s">
        <v>297</v>
      </c>
      <c r="N7966" s="52">
        <v>2342262.7199904001</v>
      </c>
      <c r="O7966" s="52">
        <v>2327768.5200432003</v>
      </c>
      <c r="P7966">
        <v>1</v>
      </c>
      <c r="Q7966">
        <v>1</v>
      </c>
      <c r="R7966">
        <v>13679</v>
      </c>
    </row>
    <row r="7967" spans="1:19" hidden="1">
      <c r="A7967" t="s">
        <v>9404</v>
      </c>
      <c r="B7967" t="s">
        <v>1060</v>
      </c>
      <c r="C7967">
        <v>3</v>
      </c>
      <c r="D7967" t="s">
        <v>88</v>
      </c>
      <c r="E7967" t="s">
        <v>10260</v>
      </c>
      <c r="F7967" t="s">
        <v>261</v>
      </c>
      <c r="G7967" t="s">
        <v>261</v>
      </c>
      <c r="H7967">
        <v>6</v>
      </c>
      <c r="I7967">
        <v>3</v>
      </c>
      <c r="J7967" t="s">
        <v>84</v>
      </c>
      <c r="K7967" t="s">
        <v>31</v>
      </c>
      <c r="L7967" t="s">
        <v>297</v>
      </c>
      <c r="N7967" s="52">
        <v>2353800.9600479999</v>
      </c>
      <c r="O7967" s="52">
        <v>2339235.3600048004</v>
      </c>
      <c r="P7967">
        <v>1</v>
      </c>
      <c r="Q7967">
        <v>1</v>
      </c>
      <c r="R7967">
        <v>13681</v>
      </c>
    </row>
    <row r="7968" spans="1:19" hidden="1">
      <c r="A7968" t="s">
        <v>9405</v>
      </c>
      <c r="B7968" t="s">
        <v>1061</v>
      </c>
      <c r="C7968">
        <v>4</v>
      </c>
      <c r="D7968" t="s">
        <v>88</v>
      </c>
      <c r="E7968" t="s">
        <v>10261</v>
      </c>
      <c r="F7968" t="s">
        <v>262</v>
      </c>
      <c r="G7968" t="s">
        <v>262</v>
      </c>
      <c r="H7968">
        <v>6</v>
      </c>
      <c r="I7968">
        <v>1</v>
      </c>
      <c r="J7968" t="s">
        <v>84</v>
      </c>
      <c r="K7968" t="s">
        <v>31</v>
      </c>
      <c r="L7968" t="s">
        <v>297</v>
      </c>
      <c r="N7968" s="52">
        <v>2702832.7200240004</v>
      </c>
      <c r="O7968" s="52">
        <v>2720140.08</v>
      </c>
      <c r="P7968">
        <v>1</v>
      </c>
      <c r="Q7968">
        <v>1</v>
      </c>
      <c r="R7968">
        <v>13683</v>
      </c>
    </row>
    <row r="7969" spans="1:18" hidden="1">
      <c r="A7969" t="s">
        <v>9406</v>
      </c>
      <c r="B7969" t="s">
        <v>1062</v>
      </c>
      <c r="C7969">
        <v>5</v>
      </c>
      <c r="D7969" t="s">
        <v>88</v>
      </c>
      <c r="E7969" t="s">
        <v>10262</v>
      </c>
      <c r="F7969" t="s">
        <v>262</v>
      </c>
      <c r="G7969" t="s">
        <v>262</v>
      </c>
      <c r="H7969">
        <v>6</v>
      </c>
      <c r="I7969">
        <v>2</v>
      </c>
      <c r="J7969" t="s">
        <v>84</v>
      </c>
      <c r="K7969" t="s">
        <v>31</v>
      </c>
      <c r="L7969" t="s">
        <v>297</v>
      </c>
      <c r="N7969" s="52">
        <v>2716213.0800192002</v>
      </c>
      <c r="O7969" s="52">
        <v>2733606.12</v>
      </c>
      <c r="P7969">
        <v>1</v>
      </c>
      <c r="Q7969">
        <v>1</v>
      </c>
      <c r="R7969">
        <v>13685</v>
      </c>
    </row>
    <row r="7970" spans="1:18" hidden="1">
      <c r="A7970" t="s">
        <v>9407</v>
      </c>
      <c r="B7970" t="s">
        <v>1063</v>
      </c>
      <c r="C7970">
        <v>6</v>
      </c>
      <c r="D7970" t="s">
        <v>88</v>
      </c>
      <c r="E7970" t="s">
        <v>10263</v>
      </c>
      <c r="F7970" t="s">
        <v>262</v>
      </c>
      <c r="G7970" t="s">
        <v>262</v>
      </c>
      <c r="H7970">
        <v>6</v>
      </c>
      <c r="I7970">
        <v>3</v>
      </c>
      <c r="J7970" t="s">
        <v>84</v>
      </c>
      <c r="K7970" t="s">
        <v>31</v>
      </c>
      <c r="L7970" t="s">
        <v>297</v>
      </c>
      <c r="N7970" s="52">
        <v>2729593.4400144005</v>
      </c>
      <c r="O7970" s="52">
        <v>2747072.16</v>
      </c>
      <c r="P7970">
        <v>1</v>
      </c>
      <c r="Q7970">
        <v>1</v>
      </c>
      <c r="R7970">
        <v>13687</v>
      </c>
    </row>
    <row r="7971" spans="1:18" hidden="1">
      <c r="A7971" t="s">
        <v>9408</v>
      </c>
      <c r="B7971" t="s">
        <v>1064</v>
      </c>
      <c r="C7971">
        <v>7</v>
      </c>
      <c r="D7971" t="s">
        <v>88</v>
      </c>
      <c r="E7971" t="s">
        <v>10264</v>
      </c>
      <c r="F7971" t="s">
        <v>263</v>
      </c>
      <c r="G7971" t="s">
        <v>263</v>
      </c>
      <c r="H7971">
        <v>6</v>
      </c>
      <c r="I7971">
        <v>1</v>
      </c>
      <c r="J7971" t="s">
        <v>84</v>
      </c>
      <c r="K7971" t="s">
        <v>31</v>
      </c>
      <c r="L7971" t="s">
        <v>297</v>
      </c>
      <c r="N7971" s="52">
        <v>13001136.119952003</v>
      </c>
      <c r="O7971" s="52">
        <v>15979020.120004803</v>
      </c>
      <c r="P7971">
        <v>1</v>
      </c>
      <c r="Q7971">
        <v>1</v>
      </c>
      <c r="R7971">
        <v>13689</v>
      </c>
    </row>
    <row r="7972" spans="1:18" hidden="1">
      <c r="A7972" t="s">
        <v>9409</v>
      </c>
      <c r="B7972" t="s">
        <v>1065</v>
      </c>
      <c r="C7972">
        <v>8</v>
      </c>
      <c r="D7972" t="s">
        <v>88</v>
      </c>
      <c r="E7972" t="s">
        <v>10265</v>
      </c>
      <c r="F7972" t="s">
        <v>263</v>
      </c>
      <c r="G7972" t="s">
        <v>263</v>
      </c>
      <c r="H7972">
        <v>6</v>
      </c>
      <c r="I7972">
        <v>2</v>
      </c>
      <c r="J7972" t="s">
        <v>84</v>
      </c>
      <c r="K7972" t="s">
        <v>31</v>
      </c>
      <c r="L7972" t="s">
        <v>297</v>
      </c>
      <c r="N7972" s="52">
        <v>13065498.179961601</v>
      </c>
      <c r="O7972" s="52">
        <v>16058124.180048002</v>
      </c>
      <c r="P7972">
        <v>1</v>
      </c>
      <c r="Q7972">
        <v>1</v>
      </c>
      <c r="R7972">
        <v>13691</v>
      </c>
    </row>
    <row r="7973" spans="1:18" hidden="1">
      <c r="A7973" t="s">
        <v>9410</v>
      </c>
      <c r="B7973" t="s">
        <v>1066</v>
      </c>
      <c r="C7973">
        <v>9</v>
      </c>
      <c r="D7973" t="s">
        <v>88</v>
      </c>
      <c r="E7973" t="s">
        <v>10266</v>
      </c>
      <c r="F7973" t="s">
        <v>263</v>
      </c>
      <c r="G7973" t="s">
        <v>263</v>
      </c>
      <c r="H7973">
        <v>6</v>
      </c>
      <c r="I7973">
        <v>3</v>
      </c>
      <c r="J7973" t="s">
        <v>84</v>
      </c>
      <c r="K7973" t="s">
        <v>31</v>
      </c>
      <c r="L7973" t="s">
        <v>297</v>
      </c>
      <c r="N7973" s="52">
        <v>13129860.2399712</v>
      </c>
      <c r="O7973" s="52">
        <v>16137228.239980798</v>
      </c>
      <c r="P7973">
        <v>1</v>
      </c>
      <c r="Q7973">
        <v>1</v>
      </c>
      <c r="R7973">
        <v>13693</v>
      </c>
    </row>
    <row r="7974" spans="1:18" hidden="1">
      <c r="A7974" t="s">
        <v>9411</v>
      </c>
      <c r="B7974" t="s">
        <v>1067</v>
      </c>
      <c r="C7974">
        <v>10</v>
      </c>
      <c r="D7974" t="s">
        <v>88</v>
      </c>
      <c r="E7974" t="s">
        <v>10267</v>
      </c>
      <c r="F7974" t="s">
        <v>264</v>
      </c>
      <c r="G7974" t="s">
        <v>264</v>
      </c>
      <c r="H7974">
        <v>6</v>
      </c>
      <c r="I7974">
        <v>1</v>
      </c>
      <c r="J7974" t="s">
        <v>84</v>
      </c>
      <c r="K7974" t="s">
        <v>31</v>
      </c>
      <c r="L7974" t="s">
        <v>297</v>
      </c>
      <c r="N7974" s="52">
        <v>403838.40002880007</v>
      </c>
      <c r="O7974" s="52">
        <v>418261.1999904</v>
      </c>
      <c r="P7974">
        <v>1</v>
      </c>
      <c r="Q7974">
        <v>1</v>
      </c>
      <c r="R7974">
        <v>13695</v>
      </c>
    </row>
    <row r="7975" spans="1:18" hidden="1">
      <c r="A7975" t="s">
        <v>9412</v>
      </c>
      <c r="B7975" t="s">
        <v>1068</v>
      </c>
      <c r="C7975">
        <v>11</v>
      </c>
      <c r="D7975" t="s">
        <v>88</v>
      </c>
      <c r="E7975" t="s">
        <v>10268</v>
      </c>
      <c r="F7975" t="s">
        <v>264</v>
      </c>
      <c r="G7975" t="s">
        <v>264</v>
      </c>
      <c r="H7975">
        <v>6</v>
      </c>
      <c r="I7975">
        <v>2</v>
      </c>
      <c r="J7975" t="s">
        <v>84</v>
      </c>
      <c r="K7975" t="s">
        <v>31</v>
      </c>
      <c r="L7975" t="s">
        <v>297</v>
      </c>
      <c r="N7975" s="52">
        <v>405837.5999568</v>
      </c>
      <c r="O7975" s="52">
        <v>420331.8000144001</v>
      </c>
      <c r="P7975">
        <v>1</v>
      </c>
      <c r="Q7975">
        <v>1</v>
      </c>
      <c r="R7975">
        <v>13697</v>
      </c>
    </row>
    <row r="7976" spans="1:18" hidden="1">
      <c r="A7976" t="s">
        <v>9413</v>
      </c>
      <c r="B7976" t="s">
        <v>1069</v>
      </c>
      <c r="C7976">
        <v>12</v>
      </c>
      <c r="D7976" t="s">
        <v>88</v>
      </c>
      <c r="E7976" t="s">
        <v>10269</v>
      </c>
      <c r="F7976" t="s">
        <v>264</v>
      </c>
      <c r="G7976" t="s">
        <v>264</v>
      </c>
      <c r="H7976">
        <v>6</v>
      </c>
      <c r="I7976">
        <v>3</v>
      </c>
      <c r="J7976" t="s">
        <v>84</v>
      </c>
      <c r="K7976" t="s">
        <v>31</v>
      </c>
      <c r="L7976" t="s">
        <v>297</v>
      </c>
      <c r="N7976" s="52">
        <v>407836.79999520007</v>
      </c>
      <c r="O7976" s="52">
        <v>422402.40003840002</v>
      </c>
      <c r="P7976">
        <v>1</v>
      </c>
      <c r="Q7976">
        <v>1</v>
      </c>
      <c r="R7976">
        <v>13699</v>
      </c>
    </row>
    <row r="7977" spans="1:18" hidden="1">
      <c r="A7977" t="s">
        <v>9414</v>
      </c>
      <c r="B7977" t="s">
        <v>1070</v>
      </c>
      <c r="C7977">
        <v>13</v>
      </c>
      <c r="D7977" t="s">
        <v>88</v>
      </c>
      <c r="E7977" t="s">
        <v>10270</v>
      </c>
      <c r="F7977" t="s">
        <v>265</v>
      </c>
      <c r="G7977" t="s">
        <v>265</v>
      </c>
      <c r="H7977">
        <v>6</v>
      </c>
      <c r="I7977">
        <v>1</v>
      </c>
      <c r="J7977" t="s">
        <v>84</v>
      </c>
      <c r="K7977" t="s">
        <v>31</v>
      </c>
      <c r="L7977" t="s">
        <v>297</v>
      </c>
      <c r="N7977" s="52">
        <v>2529759.1200432004</v>
      </c>
      <c r="O7977" s="52">
        <v>2431684.0799952</v>
      </c>
      <c r="P7977">
        <v>1</v>
      </c>
      <c r="Q7977">
        <v>1</v>
      </c>
      <c r="R7977">
        <v>13701</v>
      </c>
    </row>
    <row r="7978" spans="1:18" hidden="1">
      <c r="A7978" t="s">
        <v>9415</v>
      </c>
      <c r="B7978" t="s">
        <v>1071</v>
      </c>
      <c r="C7978">
        <v>14</v>
      </c>
      <c r="D7978" t="s">
        <v>88</v>
      </c>
      <c r="E7978" t="s">
        <v>10271</v>
      </c>
      <c r="F7978" t="s">
        <v>265</v>
      </c>
      <c r="G7978" t="s">
        <v>265</v>
      </c>
      <c r="H7978">
        <v>6</v>
      </c>
      <c r="I7978">
        <v>2</v>
      </c>
      <c r="J7978" t="s">
        <v>84</v>
      </c>
      <c r="K7978" t="s">
        <v>31</v>
      </c>
      <c r="L7978" t="s">
        <v>297</v>
      </c>
      <c r="N7978" s="52">
        <v>2542282.6799904001</v>
      </c>
      <c r="O7978" s="52">
        <v>2443722.1199520002</v>
      </c>
      <c r="P7978">
        <v>1</v>
      </c>
      <c r="Q7978">
        <v>1</v>
      </c>
      <c r="R7978">
        <v>13703</v>
      </c>
    </row>
    <row r="7979" spans="1:18" hidden="1">
      <c r="A7979" t="s">
        <v>9416</v>
      </c>
      <c r="B7979" t="s">
        <v>1072</v>
      </c>
      <c r="C7979">
        <v>15</v>
      </c>
      <c r="D7979" t="s">
        <v>88</v>
      </c>
      <c r="E7979" t="s">
        <v>10272</v>
      </c>
      <c r="F7979" t="s">
        <v>265</v>
      </c>
      <c r="G7979" t="s">
        <v>265</v>
      </c>
      <c r="H7979">
        <v>6</v>
      </c>
      <c r="I7979">
        <v>3</v>
      </c>
      <c r="J7979" t="s">
        <v>84</v>
      </c>
      <c r="K7979" t="s">
        <v>31</v>
      </c>
      <c r="L7979" t="s">
        <v>297</v>
      </c>
      <c r="N7979" s="52">
        <v>2554806.2400480001</v>
      </c>
      <c r="O7979" s="52">
        <v>2455760.1600192003</v>
      </c>
      <c r="P7979">
        <v>1</v>
      </c>
      <c r="Q7979">
        <v>1</v>
      </c>
      <c r="R7979">
        <v>13705</v>
      </c>
    </row>
    <row r="7980" spans="1:18" hidden="1">
      <c r="A7980" t="s">
        <v>9417</v>
      </c>
      <c r="B7980" t="s">
        <v>1073</v>
      </c>
      <c r="C7980">
        <v>16</v>
      </c>
      <c r="D7980" t="s">
        <v>88</v>
      </c>
      <c r="E7980" t="s">
        <v>10273</v>
      </c>
      <c r="F7980" t="s">
        <v>266</v>
      </c>
      <c r="G7980" t="s">
        <v>266</v>
      </c>
      <c r="H7980">
        <v>6</v>
      </c>
      <c r="I7980">
        <v>1</v>
      </c>
      <c r="J7980" t="s">
        <v>84</v>
      </c>
      <c r="K7980" t="s">
        <v>31</v>
      </c>
      <c r="L7980" t="s">
        <v>297</v>
      </c>
      <c r="N7980" s="52">
        <v>5697005.9999568006</v>
      </c>
      <c r="O7980" s="52">
        <v>5470568.0399855999</v>
      </c>
      <c r="P7980">
        <v>1</v>
      </c>
      <c r="Q7980">
        <v>1</v>
      </c>
      <c r="R7980">
        <v>13707</v>
      </c>
    </row>
    <row r="7981" spans="1:18" hidden="1">
      <c r="A7981" t="s">
        <v>9418</v>
      </c>
      <c r="B7981" t="s">
        <v>1074</v>
      </c>
      <c r="C7981">
        <v>17</v>
      </c>
      <c r="D7981" t="s">
        <v>88</v>
      </c>
      <c r="E7981" t="s">
        <v>10274</v>
      </c>
      <c r="F7981" t="s">
        <v>266</v>
      </c>
      <c r="G7981" t="s">
        <v>266</v>
      </c>
      <c r="H7981">
        <v>6</v>
      </c>
      <c r="I7981">
        <v>2</v>
      </c>
      <c r="J7981" t="s">
        <v>84</v>
      </c>
      <c r="K7981" t="s">
        <v>31</v>
      </c>
      <c r="L7981" t="s">
        <v>297</v>
      </c>
      <c r="N7981" s="52">
        <v>5725209.000009601</v>
      </c>
      <c r="O7981" s="52">
        <v>5497650.0599664003</v>
      </c>
      <c r="P7981">
        <v>1</v>
      </c>
      <c r="Q7981">
        <v>1</v>
      </c>
      <c r="R7981">
        <v>13709</v>
      </c>
    </row>
    <row r="7982" spans="1:18" hidden="1">
      <c r="A7982" t="s">
        <v>9419</v>
      </c>
      <c r="B7982" t="s">
        <v>1075</v>
      </c>
      <c r="C7982">
        <v>18</v>
      </c>
      <c r="D7982" t="s">
        <v>88</v>
      </c>
      <c r="E7982" t="s">
        <v>10275</v>
      </c>
      <c r="F7982" t="s">
        <v>266</v>
      </c>
      <c r="G7982" t="s">
        <v>266</v>
      </c>
      <c r="H7982">
        <v>6</v>
      </c>
      <c r="I7982">
        <v>3</v>
      </c>
      <c r="J7982" t="s">
        <v>84</v>
      </c>
      <c r="K7982" t="s">
        <v>31</v>
      </c>
      <c r="L7982" t="s">
        <v>297</v>
      </c>
      <c r="N7982" s="52">
        <v>5753411.9999520006</v>
      </c>
      <c r="O7982" s="52">
        <v>5524732.0799472006</v>
      </c>
      <c r="P7982">
        <v>1</v>
      </c>
      <c r="Q7982">
        <v>1</v>
      </c>
      <c r="R7982">
        <v>13711</v>
      </c>
    </row>
    <row r="7983" spans="1:18" hidden="1">
      <c r="A7983" t="s">
        <v>9420</v>
      </c>
      <c r="B7983" t="s">
        <v>1076</v>
      </c>
      <c r="C7983">
        <v>19</v>
      </c>
      <c r="D7983" t="s">
        <v>88</v>
      </c>
      <c r="E7983" t="s">
        <v>10276</v>
      </c>
      <c r="F7983" t="s">
        <v>267</v>
      </c>
      <c r="G7983" t="s">
        <v>267</v>
      </c>
      <c r="H7983">
        <v>6</v>
      </c>
      <c r="I7983">
        <v>1</v>
      </c>
      <c r="J7983" t="s">
        <v>84</v>
      </c>
      <c r="K7983" t="s">
        <v>31</v>
      </c>
      <c r="L7983" t="s">
        <v>297</v>
      </c>
      <c r="N7983" s="52">
        <v>5271533.3999856003</v>
      </c>
      <c r="O7983" s="52">
        <v>134276.26794720002</v>
      </c>
      <c r="P7983">
        <v>1</v>
      </c>
      <c r="Q7983">
        <v>1</v>
      </c>
      <c r="R7983">
        <v>13713</v>
      </c>
    </row>
    <row r="7984" spans="1:18" hidden="1">
      <c r="A7984" t="s">
        <v>9421</v>
      </c>
      <c r="B7984" t="s">
        <v>1077</v>
      </c>
      <c r="C7984">
        <v>20</v>
      </c>
      <c r="D7984" t="s">
        <v>88</v>
      </c>
      <c r="E7984" t="s">
        <v>10277</v>
      </c>
      <c r="F7984" t="s">
        <v>267</v>
      </c>
      <c r="G7984" t="s">
        <v>267</v>
      </c>
      <c r="H7984">
        <v>6</v>
      </c>
      <c r="I7984">
        <v>2</v>
      </c>
      <c r="J7984" t="s">
        <v>84</v>
      </c>
      <c r="K7984" t="s">
        <v>31</v>
      </c>
      <c r="L7984" t="s">
        <v>297</v>
      </c>
      <c r="N7984" s="52">
        <v>5297630.0999664003</v>
      </c>
      <c r="O7984" s="52">
        <v>134941.00202400002</v>
      </c>
      <c r="P7984">
        <v>1</v>
      </c>
      <c r="Q7984">
        <v>1</v>
      </c>
      <c r="R7984">
        <v>13715</v>
      </c>
    </row>
    <row r="7985" spans="1:18" hidden="1">
      <c r="A7985" t="s">
        <v>9422</v>
      </c>
      <c r="B7985" t="s">
        <v>1078</v>
      </c>
      <c r="C7985">
        <v>21</v>
      </c>
      <c r="D7985" t="s">
        <v>88</v>
      </c>
      <c r="E7985" t="s">
        <v>10278</v>
      </c>
      <c r="F7985" t="s">
        <v>267</v>
      </c>
      <c r="G7985" t="s">
        <v>267</v>
      </c>
      <c r="H7985">
        <v>6</v>
      </c>
      <c r="I7985">
        <v>3</v>
      </c>
      <c r="J7985" t="s">
        <v>84</v>
      </c>
      <c r="K7985" t="s">
        <v>31</v>
      </c>
      <c r="L7985" t="s">
        <v>297</v>
      </c>
      <c r="N7985" s="52">
        <v>5323726.7999472003</v>
      </c>
      <c r="O7985" s="52">
        <v>135605.73599040002</v>
      </c>
      <c r="P7985">
        <v>1</v>
      </c>
      <c r="Q7985">
        <v>1</v>
      </c>
      <c r="R7985">
        <v>13717</v>
      </c>
    </row>
    <row r="7986" spans="1:18" hidden="1">
      <c r="A7986" t="s">
        <v>9423</v>
      </c>
      <c r="B7986" t="s">
        <v>1079</v>
      </c>
      <c r="C7986">
        <v>22</v>
      </c>
      <c r="D7986" t="s">
        <v>88</v>
      </c>
      <c r="E7986" t="s">
        <v>10279</v>
      </c>
      <c r="F7986" t="s">
        <v>268</v>
      </c>
      <c r="G7986" t="s">
        <v>268</v>
      </c>
      <c r="H7986">
        <v>6</v>
      </c>
      <c r="I7986">
        <v>1</v>
      </c>
      <c r="J7986" t="s">
        <v>84</v>
      </c>
      <c r="K7986" t="s">
        <v>31</v>
      </c>
      <c r="L7986" t="s">
        <v>297</v>
      </c>
      <c r="N7986" s="52">
        <v>7499856.000014402</v>
      </c>
      <c r="O7986" s="52">
        <v>7499856.000014402</v>
      </c>
      <c r="P7986">
        <v>1</v>
      </c>
      <c r="Q7986">
        <v>1</v>
      </c>
      <c r="R7986">
        <v>13719</v>
      </c>
    </row>
    <row r="7987" spans="1:18" hidden="1">
      <c r="A7987" t="s">
        <v>9424</v>
      </c>
      <c r="B7987" t="s">
        <v>1080</v>
      </c>
      <c r="C7987">
        <v>23</v>
      </c>
      <c r="D7987" t="s">
        <v>88</v>
      </c>
      <c r="E7987" t="s">
        <v>10280</v>
      </c>
      <c r="F7987" t="s">
        <v>268</v>
      </c>
      <c r="G7987" t="s">
        <v>268</v>
      </c>
      <c r="H7987">
        <v>6</v>
      </c>
      <c r="I7987">
        <v>2</v>
      </c>
      <c r="J7987" t="s">
        <v>84</v>
      </c>
      <c r="K7987" t="s">
        <v>31</v>
      </c>
      <c r="L7987" t="s">
        <v>297</v>
      </c>
      <c r="N7987" s="52">
        <v>7536984.0000336012</v>
      </c>
      <c r="O7987" s="52">
        <v>7536984.0000336012</v>
      </c>
      <c r="P7987">
        <v>1</v>
      </c>
      <c r="Q7987">
        <v>1</v>
      </c>
      <c r="R7987">
        <v>13721</v>
      </c>
    </row>
    <row r="7988" spans="1:18" hidden="1">
      <c r="A7988" t="s">
        <v>9425</v>
      </c>
      <c r="B7988" t="s">
        <v>1081</v>
      </c>
      <c r="C7988">
        <v>24</v>
      </c>
      <c r="D7988" t="s">
        <v>88</v>
      </c>
      <c r="E7988" t="s">
        <v>10281</v>
      </c>
      <c r="F7988" t="s">
        <v>268</v>
      </c>
      <c r="G7988" t="s">
        <v>268</v>
      </c>
      <c r="H7988">
        <v>6</v>
      </c>
      <c r="I7988">
        <v>3</v>
      </c>
      <c r="J7988" t="s">
        <v>84</v>
      </c>
      <c r="K7988" t="s">
        <v>31</v>
      </c>
      <c r="L7988" t="s">
        <v>297</v>
      </c>
      <c r="N7988" s="52">
        <v>7574112.0000528004</v>
      </c>
      <c r="O7988" s="52">
        <v>7574112.0000528004</v>
      </c>
      <c r="P7988">
        <v>1</v>
      </c>
      <c r="Q7988">
        <v>1</v>
      </c>
      <c r="R7988">
        <v>13723</v>
      </c>
    </row>
    <row r="7989" spans="1:18" hidden="1">
      <c r="A7989" t="s">
        <v>9426</v>
      </c>
      <c r="B7989" t="s">
        <v>1082</v>
      </c>
      <c r="C7989">
        <v>25</v>
      </c>
      <c r="D7989" t="s">
        <v>113</v>
      </c>
      <c r="E7989" t="s">
        <v>9853</v>
      </c>
      <c r="F7989" t="s">
        <v>114</v>
      </c>
      <c r="G7989" t="s">
        <v>88</v>
      </c>
      <c r="H7989">
        <v>6</v>
      </c>
      <c r="I7989">
        <v>1</v>
      </c>
      <c r="J7989" t="s">
        <v>88</v>
      </c>
      <c r="K7989" t="s">
        <v>31</v>
      </c>
      <c r="L7989" t="s">
        <v>297</v>
      </c>
      <c r="N7989" s="52">
        <v>282247.36293600005</v>
      </c>
      <c r="O7989" s="52">
        <v>134196.38262800002</v>
      </c>
      <c r="P7989">
        <v>1</v>
      </c>
      <c r="Q7989">
        <f>IF(COUNTIFS(SolCotizacion!$D:$D,$G7989,SolCotizacion!$K:$K,$I7989)&gt;0,1,0)</f>
        <v>0</v>
      </c>
      <c r="R7989">
        <v>13725</v>
      </c>
    </row>
    <row r="7990" spans="1:18" hidden="1">
      <c r="A7990" t="s">
        <v>9427</v>
      </c>
      <c r="B7990" t="s">
        <v>9083</v>
      </c>
      <c r="C7990">
        <v>26</v>
      </c>
      <c r="D7990" t="s">
        <v>113</v>
      </c>
      <c r="E7990" t="s">
        <v>9984</v>
      </c>
      <c r="F7990" t="s">
        <v>114</v>
      </c>
      <c r="G7990" t="s">
        <v>88</v>
      </c>
      <c r="H7990">
        <v>6</v>
      </c>
      <c r="I7990">
        <v>2</v>
      </c>
      <c r="J7990" t="s">
        <v>88</v>
      </c>
      <c r="K7990" t="s">
        <v>31</v>
      </c>
      <c r="L7990" t="s">
        <v>297</v>
      </c>
      <c r="N7990" s="52">
        <v>435131.35635200003</v>
      </c>
      <c r="O7990" s="52">
        <v>399850.43082600005</v>
      </c>
      <c r="P7990">
        <v>1</v>
      </c>
      <c r="Q7990">
        <f>IF(COUNTIFS(SolCotizacion!$D:$D,$G7990,SolCotizacion!$K:$K,$I7990)&gt;0,1,0)</f>
        <v>1</v>
      </c>
      <c r="R7990">
        <v>13727</v>
      </c>
    </row>
    <row r="7991" spans="1:18" hidden="1">
      <c r="A7991" t="s">
        <v>9428</v>
      </c>
      <c r="B7991" t="s">
        <v>9085</v>
      </c>
      <c r="C7991">
        <v>27</v>
      </c>
      <c r="D7991" t="s">
        <v>113</v>
      </c>
      <c r="E7991" t="s">
        <v>9985</v>
      </c>
      <c r="F7991" t="s">
        <v>114</v>
      </c>
      <c r="G7991" t="s">
        <v>88</v>
      </c>
      <c r="H7991">
        <v>6</v>
      </c>
      <c r="I7991">
        <v>3</v>
      </c>
      <c r="J7991" t="s">
        <v>88</v>
      </c>
      <c r="K7991" t="s">
        <v>31</v>
      </c>
      <c r="L7991" t="s">
        <v>297</v>
      </c>
      <c r="N7991" s="52">
        <v>611535.95302799996</v>
      </c>
      <c r="O7991" s="52">
        <v>435131.35635200003</v>
      </c>
      <c r="P7991">
        <v>1</v>
      </c>
      <c r="Q7991">
        <f>IF(COUNTIFS(SolCotizacion!$D:$D,$G7991,SolCotizacion!$K:$K,$I7991)&gt;0,1,0)</f>
        <v>0</v>
      </c>
      <c r="R7991">
        <v>13729</v>
      </c>
    </row>
    <row r="7992" spans="1:18" hidden="1">
      <c r="A7992" t="s">
        <v>9429</v>
      </c>
      <c r="B7992" t="s">
        <v>1083</v>
      </c>
      <c r="C7992">
        <v>28</v>
      </c>
      <c r="D7992" t="s">
        <v>113</v>
      </c>
      <c r="E7992" t="s">
        <v>10282</v>
      </c>
      <c r="F7992" t="s">
        <v>269</v>
      </c>
      <c r="G7992" t="s">
        <v>261</v>
      </c>
      <c r="H7992">
        <v>6</v>
      </c>
      <c r="I7992" t="s">
        <v>103</v>
      </c>
      <c r="J7992" t="s">
        <v>118</v>
      </c>
      <c r="K7992" t="s">
        <v>325</v>
      </c>
      <c r="L7992" t="s">
        <v>297</v>
      </c>
      <c r="N7992" s="52">
        <v>161100.09299999999</v>
      </c>
      <c r="O7992" s="52">
        <v>161100.09299999999</v>
      </c>
      <c r="P7992">
        <v>1</v>
      </c>
      <c r="Q7992">
        <f>IF(COUNTIF(SolCotizacion!$E:$E,G7992)&gt;0,1,0)</f>
        <v>0</v>
      </c>
      <c r="R7992">
        <v>13731</v>
      </c>
    </row>
    <row r="7993" spans="1:18" hidden="1">
      <c r="A7993" t="s">
        <v>9430</v>
      </c>
      <c r="B7993" t="s">
        <v>9088</v>
      </c>
      <c r="C7993">
        <v>29</v>
      </c>
      <c r="D7993" t="s">
        <v>113</v>
      </c>
      <c r="E7993" t="s">
        <v>10283</v>
      </c>
      <c r="F7993" t="s">
        <v>270</v>
      </c>
      <c r="G7993" t="s">
        <v>262</v>
      </c>
      <c r="H7993">
        <v>6</v>
      </c>
      <c r="I7993" t="s">
        <v>103</v>
      </c>
      <c r="J7993" t="s">
        <v>118</v>
      </c>
      <c r="K7993" t="s">
        <v>325</v>
      </c>
      <c r="L7993" t="s">
        <v>297</v>
      </c>
      <c r="N7993" s="52">
        <v>161100.09299999999</v>
      </c>
      <c r="O7993" s="52">
        <v>161100.09299999999</v>
      </c>
      <c r="P7993">
        <v>1</v>
      </c>
      <c r="Q7993">
        <f>IF(COUNTIF(SolCotizacion!$E:$E,G7993)&gt;0,1,0)</f>
        <v>0</v>
      </c>
      <c r="R7993">
        <v>13733</v>
      </c>
    </row>
    <row r="7994" spans="1:18" hidden="1">
      <c r="A7994" t="s">
        <v>9431</v>
      </c>
      <c r="B7994" t="s">
        <v>9090</v>
      </c>
      <c r="C7994">
        <v>30</v>
      </c>
      <c r="D7994" t="s">
        <v>113</v>
      </c>
      <c r="E7994" t="s">
        <v>10284</v>
      </c>
      <c r="F7994" t="s">
        <v>271</v>
      </c>
      <c r="G7994" t="s">
        <v>263</v>
      </c>
      <c r="H7994">
        <v>6</v>
      </c>
      <c r="I7994" t="s">
        <v>103</v>
      </c>
      <c r="J7994" t="s">
        <v>118</v>
      </c>
      <c r="K7994" t="s">
        <v>325</v>
      </c>
      <c r="L7994" t="s">
        <v>297</v>
      </c>
      <c r="N7994" s="52">
        <v>161100.09299999999</v>
      </c>
      <c r="O7994" s="52">
        <v>161100.09299999999</v>
      </c>
      <c r="P7994">
        <v>1</v>
      </c>
      <c r="Q7994">
        <f>IF(COUNTIF(SolCotizacion!$E:$E,G7994)&gt;0,1,0)</f>
        <v>0</v>
      </c>
      <c r="R7994">
        <v>13735</v>
      </c>
    </row>
    <row r="7995" spans="1:18" hidden="1">
      <c r="A7995" t="s">
        <v>9432</v>
      </c>
      <c r="B7995" t="s">
        <v>9092</v>
      </c>
      <c r="C7995">
        <v>31</v>
      </c>
      <c r="D7995" t="s">
        <v>113</v>
      </c>
      <c r="E7995" t="s">
        <v>10285</v>
      </c>
      <c r="F7995" t="s">
        <v>272</v>
      </c>
      <c r="G7995" t="s">
        <v>264</v>
      </c>
      <c r="H7995">
        <v>6</v>
      </c>
      <c r="I7995" t="s">
        <v>103</v>
      </c>
      <c r="J7995" t="s">
        <v>118</v>
      </c>
      <c r="K7995" t="s">
        <v>325</v>
      </c>
      <c r="L7995" t="s">
        <v>297</v>
      </c>
      <c r="N7995" s="52">
        <v>11669.245280000001</v>
      </c>
      <c r="O7995" s="52">
        <v>12086.009936</v>
      </c>
      <c r="P7995">
        <v>1</v>
      </c>
      <c r="Q7995">
        <f>IF(COUNTIF(SolCotizacion!$E:$E,G7995)&gt;0,1,0)</f>
        <v>0</v>
      </c>
      <c r="R7995">
        <v>13737</v>
      </c>
    </row>
    <row r="7996" spans="1:18" hidden="1">
      <c r="A7996" t="s">
        <v>9433</v>
      </c>
      <c r="B7996" t="s">
        <v>9094</v>
      </c>
      <c r="C7996">
        <v>32</v>
      </c>
      <c r="D7996" t="s">
        <v>113</v>
      </c>
      <c r="E7996" t="s">
        <v>10286</v>
      </c>
      <c r="F7996" t="s">
        <v>273</v>
      </c>
      <c r="G7996" t="s">
        <v>265</v>
      </c>
      <c r="H7996">
        <v>6</v>
      </c>
      <c r="I7996" t="s">
        <v>103</v>
      </c>
      <c r="J7996" t="s">
        <v>118</v>
      </c>
      <c r="K7996" t="s">
        <v>325</v>
      </c>
      <c r="L7996" t="s">
        <v>297</v>
      </c>
      <c r="N7996" s="52">
        <v>58896.805198000002</v>
      </c>
      <c r="O7996" s="52">
        <v>51967.772934000001</v>
      </c>
      <c r="P7996">
        <v>1</v>
      </c>
      <c r="Q7996">
        <f>IF(COUNTIF(SolCotizacion!$E:$E,G7996)&gt;0,1,0)</f>
        <v>0</v>
      </c>
      <c r="R7996">
        <v>13739</v>
      </c>
    </row>
    <row r="7997" spans="1:18" hidden="1">
      <c r="A7997" t="s">
        <v>9434</v>
      </c>
      <c r="B7997" t="s">
        <v>9096</v>
      </c>
      <c r="C7997">
        <v>33</v>
      </c>
      <c r="D7997" t="s">
        <v>113</v>
      </c>
      <c r="E7997" t="s">
        <v>10287</v>
      </c>
      <c r="F7997" t="s">
        <v>274</v>
      </c>
      <c r="G7997" t="s">
        <v>266</v>
      </c>
      <c r="H7997">
        <v>6</v>
      </c>
      <c r="I7997" t="s">
        <v>103</v>
      </c>
      <c r="J7997" t="s">
        <v>118</v>
      </c>
      <c r="K7997" t="s">
        <v>325</v>
      </c>
      <c r="L7997" t="s">
        <v>297</v>
      </c>
      <c r="N7997" s="52">
        <v>68135.521762000004</v>
      </c>
      <c r="O7997" s="52">
        <v>61206.489498000003</v>
      </c>
      <c r="P7997">
        <v>1</v>
      </c>
      <c r="Q7997">
        <f>IF(COUNTIF(SolCotizacion!$E:$E,G7997)&gt;0,1,0)</f>
        <v>0</v>
      </c>
      <c r="R7997">
        <v>13741</v>
      </c>
    </row>
    <row r="7998" spans="1:18" hidden="1">
      <c r="A7998" t="s">
        <v>9435</v>
      </c>
      <c r="B7998" t="s">
        <v>9098</v>
      </c>
      <c r="C7998">
        <v>34</v>
      </c>
      <c r="D7998" t="s">
        <v>113</v>
      </c>
      <c r="E7998" t="s">
        <v>10288</v>
      </c>
      <c r="F7998" t="s">
        <v>275</v>
      </c>
      <c r="G7998" t="s">
        <v>267</v>
      </c>
      <c r="H7998">
        <v>6</v>
      </c>
      <c r="I7998" t="s">
        <v>103</v>
      </c>
      <c r="J7998" t="s">
        <v>118</v>
      </c>
      <c r="K7998" t="s">
        <v>325</v>
      </c>
      <c r="L7998" t="s">
        <v>297</v>
      </c>
      <c r="N7998" s="52">
        <v>69290.363912000001</v>
      </c>
      <c r="O7998" s="52">
        <v>69290.363912000001</v>
      </c>
      <c r="P7998">
        <v>1</v>
      </c>
      <c r="Q7998">
        <f>IF(COUNTIF(SolCotizacion!$E:$E,G7998)&gt;0,1,0)</f>
        <v>0</v>
      </c>
      <c r="R7998">
        <v>13743</v>
      </c>
    </row>
    <row r="7999" spans="1:18" hidden="1">
      <c r="A7999" t="s">
        <v>9436</v>
      </c>
      <c r="B7999" t="s">
        <v>9100</v>
      </c>
      <c r="C7999">
        <v>35</v>
      </c>
      <c r="D7999" t="s">
        <v>113</v>
      </c>
      <c r="E7999" t="s">
        <v>10289</v>
      </c>
      <c r="F7999" t="s">
        <v>276</v>
      </c>
      <c r="G7999" t="s">
        <v>268</v>
      </c>
      <c r="H7999">
        <v>6</v>
      </c>
      <c r="I7999" t="s">
        <v>103</v>
      </c>
      <c r="J7999" t="s">
        <v>118</v>
      </c>
      <c r="K7999" t="s">
        <v>325</v>
      </c>
      <c r="L7999" t="s">
        <v>297</v>
      </c>
      <c r="N7999" s="52">
        <v>161100.09299999999</v>
      </c>
      <c r="O7999" s="52">
        <v>155730.08990000002</v>
      </c>
      <c r="P7999">
        <v>1</v>
      </c>
      <c r="Q7999">
        <f>IF(COUNTIF(SolCotizacion!$E:$E,G7999)&gt;0,1,0)</f>
        <v>0</v>
      </c>
      <c r="R7999">
        <v>13745</v>
      </c>
    </row>
    <row r="8000" spans="1:18" hidden="1">
      <c r="A8000" t="s">
        <v>9437</v>
      </c>
      <c r="B8000" t="s">
        <v>1084</v>
      </c>
      <c r="C8000">
        <v>36</v>
      </c>
      <c r="D8000" t="s">
        <v>113</v>
      </c>
      <c r="E8000" t="s">
        <v>9995</v>
      </c>
      <c r="F8000" t="s">
        <v>125</v>
      </c>
      <c r="G8000" t="s">
        <v>88</v>
      </c>
      <c r="H8000">
        <v>6</v>
      </c>
      <c r="I8000">
        <v>1</v>
      </c>
      <c r="J8000" t="s">
        <v>88</v>
      </c>
      <c r="K8000" t="s">
        <v>31</v>
      </c>
      <c r="L8000" t="s">
        <v>297</v>
      </c>
      <c r="N8000" s="52">
        <v>540974.11229399999</v>
      </c>
      <c r="O8000" s="52">
        <v>493932.88513800001</v>
      </c>
      <c r="P8000">
        <v>1</v>
      </c>
      <c r="Q8000">
        <f>IF(COUNTIFS(SolCotizacion!$D:$D,$G8000,SolCotizacion!$K:$K,$I8000)&gt;0,1,0)</f>
        <v>0</v>
      </c>
      <c r="R8000">
        <v>13747</v>
      </c>
    </row>
    <row r="8001" spans="1:19" hidden="1">
      <c r="A8001" t="s">
        <v>9438</v>
      </c>
      <c r="B8001" t="s">
        <v>9103</v>
      </c>
      <c r="C8001">
        <v>37</v>
      </c>
      <c r="D8001" t="s">
        <v>113</v>
      </c>
      <c r="E8001" t="s">
        <v>9996</v>
      </c>
      <c r="F8001" t="s">
        <v>125</v>
      </c>
      <c r="G8001" t="s">
        <v>88</v>
      </c>
      <c r="H8001">
        <v>6</v>
      </c>
      <c r="I8001">
        <v>2</v>
      </c>
      <c r="J8001" t="s">
        <v>88</v>
      </c>
      <c r="K8001" t="s">
        <v>31</v>
      </c>
      <c r="L8001" t="s">
        <v>297</v>
      </c>
      <c r="N8001" s="52">
        <v>623296.26497599995</v>
      </c>
      <c r="O8001" s="52">
        <v>588015.33945000009</v>
      </c>
      <c r="P8001">
        <v>1</v>
      </c>
      <c r="Q8001">
        <f>IF(COUNTIFS(SolCotizacion!$D:$D,$G8001,SolCotizacion!$K:$K,$I8001)&gt;0,1,0)</f>
        <v>1</v>
      </c>
      <c r="R8001">
        <v>13749</v>
      </c>
    </row>
    <row r="8002" spans="1:19" hidden="1">
      <c r="A8002" t="s">
        <v>9439</v>
      </c>
      <c r="B8002" t="s">
        <v>9105</v>
      </c>
      <c r="C8002">
        <v>38</v>
      </c>
      <c r="D8002" t="s">
        <v>113</v>
      </c>
      <c r="E8002" t="s">
        <v>9997</v>
      </c>
      <c r="F8002" t="s">
        <v>125</v>
      </c>
      <c r="G8002" t="s">
        <v>88</v>
      </c>
      <c r="H8002">
        <v>6</v>
      </c>
      <c r="I8002">
        <v>3</v>
      </c>
      <c r="J8002" t="s">
        <v>88</v>
      </c>
      <c r="K8002" t="s">
        <v>31</v>
      </c>
      <c r="L8002" t="s">
        <v>297</v>
      </c>
      <c r="N8002" s="52">
        <v>682097.79376200004</v>
      </c>
      <c r="O8002" s="52">
        <v>682097.79376200004</v>
      </c>
      <c r="P8002">
        <v>1</v>
      </c>
      <c r="Q8002">
        <f>IF(COUNTIFS(SolCotizacion!$D:$D,$G8002,SolCotizacion!$K:$K,$I8002)&gt;0,1,0)</f>
        <v>0</v>
      </c>
      <c r="R8002">
        <v>13751</v>
      </c>
    </row>
    <row r="8003" spans="1:19" hidden="1">
      <c r="A8003" t="s">
        <v>9440</v>
      </c>
      <c r="B8003" t="s">
        <v>9107</v>
      </c>
      <c r="C8003">
        <v>39</v>
      </c>
      <c r="D8003" t="s">
        <v>113</v>
      </c>
      <c r="E8003" t="s">
        <v>10290</v>
      </c>
      <c r="F8003" t="s">
        <v>277</v>
      </c>
      <c r="G8003" t="s">
        <v>261</v>
      </c>
      <c r="H8003">
        <v>6</v>
      </c>
      <c r="I8003">
        <v>1</v>
      </c>
      <c r="J8003" t="s">
        <v>127</v>
      </c>
      <c r="K8003" t="s">
        <v>31</v>
      </c>
      <c r="L8003" t="s">
        <v>297</v>
      </c>
      <c r="M8003" s="53">
        <v>0.02</v>
      </c>
      <c r="N8003" s="52">
        <v>45347.816359999997</v>
      </c>
      <c r="O8003" s="52">
        <v>45067.197714000009</v>
      </c>
      <c r="P8003">
        <v>1</v>
      </c>
      <c r="Q8003">
        <f>IF(SUMIFS(SolCotizacion!$P:$P,SolCotizacion!$E:$E,$G8003,SolCotizacion!$K:$K,$I8003)&gt;499,1,0)</f>
        <v>0</v>
      </c>
      <c r="R8003">
        <v>13753</v>
      </c>
      <c r="S8003" s="56">
        <f>IF(SUMIFS(SolCotizacion!$P:$P,SolCotizacion!$E:$E,$G8003,SolCotizacion!$K:$K,$I8003)&gt;499,4%,0)</f>
        <v>0</v>
      </c>
    </row>
    <row r="8004" spans="1:19" hidden="1">
      <c r="A8004" t="s">
        <v>9441</v>
      </c>
      <c r="B8004" t="s">
        <v>9109</v>
      </c>
      <c r="C8004">
        <v>40</v>
      </c>
      <c r="D8004" t="s">
        <v>113</v>
      </c>
      <c r="E8004" t="s">
        <v>10291</v>
      </c>
      <c r="F8004" t="s">
        <v>277</v>
      </c>
      <c r="G8004" t="s">
        <v>261</v>
      </c>
      <c r="H8004">
        <v>6</v>
      </c>
      <c r="I8004">
        <v>2</v>
      </c>
      <c r="J8004" t="s">
        <v>127</v>
      </c>
      <c r="K8004" t="s">
        <v>31</v>
      </c>
      <c r="L8004" t="s">
        <v>297</v>
      </c>
      <c r="M8004" s="53">
        <v>0.02</v>
      </c>
      <c r="N8004" s="52">
        <v>45572.315404000001</v>
      </c>
      <c r="O8004" s="52">
        <v>45290.303828000004</v>
      </c>
      <c r="P8004">
        <v>1</v>
      </c>
      <c r="Q8004">
        <f>IF(SUMIFS(SolCotizacion!$P:$P,SolCotizacion!$E:$E,$G8004,SolCotizacion!$K:$K,$I8004)&gt;499,1,0)</f>
        <v>0</v>
      </c>
      <c r="R8004">
        <v>13754</v>
      </c>
      <c r="S8004" s="56">
        <f>IF(SUMIFS(SolCotizacion!$P:$P,SolCotizacion!$E:$E,$G8004,SolCotizacion!$K:$K,$I8004)&gt;499,4%,0)</f>
        <v>0</v>
      </c>
    </row>
    <row r="8005" spans="1:19" hidden="1">
      <c r="A8005" t="s">
        <v>9442</v>
      </c>
      <c r="B8005" t="s">
        <v>9111</v>
      </c>
      <c r="C8005">
        <v>41</v>
      </c>
      <c r="D8005" t="s">
        <v>113</v>
      </c>
      <c r="E8005" t="s">
        <v>10292</v>
      </c>
      <c r="F8005" t="s">
        <v>277</v>
      </c>
      <c r="G8005" t="s">
        <v>261</v>
      </c>
      <c r="H8005">
        <v>6</v>
      </c>
      <c r="I8005">
        <v>3</v>
      </c>
      <c r="J8005" t="s">
        <v>127</v>
      </c>
      <c r="K8005" t="s">
        <v>31</v>
      </c>
      <c r="L8005" t="s">
        <v>297</v>
      </c>
      <c r="M8005" s="53">
        <v>0.02</v>
      </c>
      <c r="N8005" s="52">
        <v>45796.804130000004</v>
      </c>
      <c r="O8005" s="52">
        <v>45513.409942000006</v>
      </c>
      <c r="P8005">
        <v>1</v>
      </c>
      <c r="Q8005">
        <f>IF(SUMIFS(SolCotizacion!$P:$P,SolCotizacion!$E:$E,$G8005,SolCotizacion!$K:$K,$I8005)&gt;499,1,0)</f>
        <v>0</v>
      </c>
      <c r="R8005">
        <v>13755</v>
      </c>
      <c r="S8005" s="56">
        <f>IF(SUMIFS(SolCotizacion!$P:$P,SolCotizacion!$E:$E,$G8005,SolCotizacion!$K:$K,$I8005)&gt;499,4%,0)</f>
        <v>0</v>
      </c>
    </row>
    <row r="8006" spans="1:19" hidden="1">
      <c r="A8006" t="s">
        <v>9443</v>
      </c>
      <c r="B8006" t="s">
        <v>9113</v>
      </c>
      <c r="C8006">
        <v>42</v>
      </c>
      <c r="D8006" t="s">
        <v>113</v>
      </c>
      <c r="E8006" t="s">
        <v>10293</v>
      </c>
      <c r="F8006" t="s">
        <v>278</v>
      </c>
      <c r="G8006" t="s">
        <v>262</v>
      </c>
      <c r="H8006">
        <v>6</v>
      </c>
      <c r="I8006">
        <v>1</v>
      </c>
      <c r="J8006" t="s">
        <v>127</v>
      </c>
      <c r="K8006" t="s">
        <v>31</v>
      </c>
      <c r="L8006" t="s">
        <v>297</v>
      </c>
      <c r="M8006" s="53">
        <v>0.02</v>
      </c>
      <c r="N8006" s="52">
        <v>52587.750599999999</v>
      </c>
      <c r="O8006" s="52">
        <v>52924.499166000009</v>
      </c>
      <c r="P8006">
        <v>1</v>
      </c>
      <c r="Q8006">
        <f>IF(SUMIFS(SolCotizacion!$P:$P,SolCotizacion!$E:$E,$G8006,SolCotizacion!$K:$K,$I8006)&gt;499,1,0)</f>
        <v>0</v>
      </c>
      <c r="R8006">
        <v>13756</v>
      </c>
      <c r="S8006" s="56">
        <f>IF(SUMIFS(SolCotizacion!$P:$P,SolCotizacion!$E:$E,$G8006,SolCotizacion!$K:$K,$I8006)&gt;499,4%,0)</f>
        <v>0</v>
      </c>
    </row>
    <row r="8007" spans="1:19" hidden="1">
      <c r="A8007" t="s">
        <v>9444</v>
      </c>
      <c r="B8007" t="s">
        <v>9115</v>
      </c>
      <c r="C8007">
        <v>43</v>
      </c>
      <c r="D8007" t="s">
        <v>113</v>
      </c>
      <c r="E8007" t="s">
        <v>10294</v>
      </c>
      <c r="F8007" t="s">
        <v>278</v>
      </c>
      <c r="G8007" t="s">
        <v>262</v>
      </c>
      <c r="H8007">
        <v>6</v>
      </c>
      <c r="I8007">
        <v>2</v>
      </c>
      <c r="J8007" t="s">
        <v>127</v>
      </c>
      <c r="K8007" t="s">
        <v>31</v>
      </c>
      <c r="L8007" t="s">
        <v>297</v>
      </c>
      <c r="M8007" s="53">
        <v>0.02</v>
      </c>
      <c r="N8007" s="52">
        <v>52848.094376000001</v>
      </c>
      <c r="O8007" s="52">
        <v>53186.493822000004</v>
      </c>
      <c r="P8007">
        <v>1</v>
      </c>
      <c r="Q8007">
        <f>IF(SUMIFS(SolCotizacion!$P:$P,SolCotizacion!$E:$E,$G8007,SolCotizacion!$K:$K,$I8007)&gt;499,1,0)</f>
        <v>0</v>
      </c>
      <c r="R8007">
        <v>13757</v>
      </c>
      <c r="S8007" s="56">
        <f>IF(SUMIFS(SolCotizacion!$P:$P,SolCotizacion!$E:$E,$G8007,SolCotizacion!$K:$K,$I8007)&gt;499,4%,0)</f>
        <v>0</v>
      </c>
    </row>
    <row r="8008" spans="1:19" hidden="1">
      <c r="A8008" t="s">
        <v>9445</v>
      </c>
      <c r="B8008" t="s">
        <v>9117</v>
      </c>
      <c r="C8008">
        <v>44</v>
      </c>
      <c r="D8008" t="s">
        <v>113</v>
      </c>
      <c r="E8008" t="s">
        <v>10295</v>
      </c>
      <c r="F8008" t="s">
        <v>278</v>
      </c>
      <c r="G8008" t="s">
        <v>262</v>
      </c>
      <c r="H8008">
        <v>6</v>
      </c>
      <c r="I8008">
        <v>3</v>
      </c>
      <c r="J8008" t="s">
        <v>127</v>
      </c>
      <c r="K8008" t="s">
        <v>31</v>
      </c>
      <c r="L8008" t="s">
        <v>297</v>
      </c>
      <c r="M8008" s="53">
        <v>0.02</v>
      </c>
      <c r="N8008" s="52">
        <v>53108.427834000002</v>
      </c>
      <c r="O8008" s="52">
        <v>53448.498796000007</v>
      </c>
      <c r="P8008">
        <v>1</v>
      </c>
      <c r="Q8008">
        <f>IF(SUMIFS(SolCotizacion!$P:$P,SolCotizacion!$E:$E,$G8008,SolCotizacion!$K:$K,$I8008)&gt;499,1,0)</f>
        <v>0</v>
      </c>
      <c r="R8008">
        <v>13758</v>
      </c>
      <c r="S8008" s="56">
        <f>IF(SUMIFS(SolCotizacion!$P:$P,SolCotizacion!$E:$E,$G8008,SolCotizacion!$K:$K,$I8008)&gt;499,4%,0)</f>
        <v>0</v>
      </c>
    </row>
    <row r="8009" spans="1:19" hidden="1">
      <c r="A8009" t="s">
        <v>9446</v>
      </c>
      <c r="B8009" t="s">
        <v>9119</v>
      </c>
      <c r="C8009">
        <v>45</v>
      </c>
      <c r="D8009" t="s">
        <v>113</v>
      </c>
      <c r="E8009" t="s">
        <v>10296</v>
      </c>
      <c r="F8009" t="s">
        <v>279</v>
      </c>
      <c r="G8009" t="s">
        <v>263</v>
      </c>
      <c r="H8009">
        <v>6</v>
      </c>
      <c r="I8009">
        <v>1</v>
      </c>
      <c r="J8009" t="s">
        <v>127</v>
      </c>
      <c r="K8009" t="s">
        <v>31</v>
      </c>
      <c r="L8009" t="s">
        <v>297</v>
      </c>
      <c r="M8009" s="53">
        <v>0.02</v>
      </c>
      <c r="N8009" s="52">
        <v>252957.03725600004</v>
      </c>
      <c r="O8009" s="52">
        <v>310896.33205400006</v>
      </c>
      <c r="P8009">
        <v>1</v>
      </c>
      <c r="Q8009">
        <f>IF(SUMIFS(SolCotizacion!$P:$P,SolCotizacion!$E:$E,$G8009,SolCotizacion!$K:$K,$I8009)&gt;499,1,0)</f>
        <v>0</v>
      </c>
      <c r="R8009">
        <v>13759</v>
      </c>
      <c r="S8009" s="56">
        <f>IF(SUMIFS(SolCotizacion!$P:$P,SolCotizacion!$E:$E,$G8009,SolCotizacion!$K:$K,$I8009)&gt;499,4%,0)</f>
        <v>0</v>
      </c>
    </row>
    <row r="8010" spans="1:19" hidden="1">
      <c r="A8010" t="s">
        <v>9447</v>
      </c>
      <c r="B8010" t="s">
        <v>9121</v>
      </c>
      <c r="C8010">
        <v>46</v>
      </c>
      <c r="D8010" t="s">
        <v>113</v>
      </c>
      <c r="E8010" t="s">
        <v>10297</v>
      </c>
      <c r="F8010" t="s">
        <v>279</v>
      </c>
      <c r="G8010" t="s">
        <v>263</v>
      </c>
      <c r="H8010">
        <v>6</v>
      </c>
      <c r="I8010">
        <v>2</v>
      </c>
      <c r="J8010" t="s">
        <v>127</v>
      </c>
      <c r="K8010" t="s">
        <v>31</v>
      </c>
      <c r="L8010" t="s">
        <v>297</v>
      </c>
      <c r="M8010" s="53">
        <v>0.02</v>
      </c>
      <c r="N8010" s="52">
        <v>254209.29164400001</v>
      </c>
      <c r="O8010" s="52">
        <v>312435.42684200004</v>
      </c>
      <c r="P8010">
        <v>1</v>
      </c>
      <c r="Q8010">
        <f>IF(SUMIFS(SolCotizacion!$P:$P,SolCotizacion!$E:$E,$G8010,SolCotizacion!$K:$K,$I8010)&gt;499,1,0)</f>
        <v>0</v>
      </c>
      <c r="R8010">
        <v>13760</v>
      </c>
      <c r="S8010" s="56">
        <f>IF(SUMIFS(SolCotizacion!$P:$P,SolCotizacion!$E:$E,$G8010,SolCotizacion!$K:$K,$I8010)&gt;499,4%,0)</f>
        <v>0</v>
      </c>
    </row>
    <row r="8011" spans="1:19" hidden="1">
      <c r="A8011" t="s">
        <v>9448</v>
      </c>
      <c r="B8011" t="s">
        <v>9123</v>
      </c>
      <c r="C8011">
        <v>47</v>
      </c>
      <c r="D8011" t="s">
        <v>113</v>
      </c>
      <c r="E8011" t="s">
        <v>10298</v>
      </c>
      <c r="F8011" t="s">
        <v>279</v>
      </c>
      <c r="G8011" t="s">
        <v>263</v>
      </c>
      <c r="H8011">
        <v>6</v>
      </c>
      <c r="I8011">
        <v>3</v>
      </c>
      <c r="J8011" t="s">
        <v>127</v>
      </c>
      <c r="K8011" t="s">
        <v>31</v>
      </c>
      <c r="L8011" t="s">
        <v>297</v>
      </c>
      <c r="M8011" s="53">
        <v>0.02</v>
      </c>
      <c r="N8011" s="52">
        <v>255461.55635</v>
      </c>
      <c r="O8011" s="52">
        <v>313974.51131200005</v>
      </c>
      <c r="P8011">
        <v>1</v>
      </c>
      <c r="Q8011">
        <f>IF(SUMIFS(SolCotizacion!$P:$P,SolCotizacion!$E:$E,$G8011,SolCotizacion!$K:$K,$I8011)&gt;499,1,0)</f>
        <v>0</v>
      </c>
      <c r="R8011">
        <v>13761</v>
      </c>
      <c r="S8011" s="56">
        <f>IF(SUMIFS(SolCotizacion!$P:$P,SolCotizacion!$E:$E,$G8011,SolCotizacion!$K:$K,$I8011)&gt;499,4%,0)</f>
        <v>0</v>
      </c>
    </row>
    <row r="8012" spans="1:19" hidden="1">
      <c r="A8012" t="s">
        <v>9449</v>
      </c>
      <c r="B8012" t="s">
        <v>9125</v>
      </c>
      <c r="C8012">
        <v>48</v>
      </c>
      <c r="D8012" t="s">
        <v>113</v>
      </c>
      <c r="E8012" t="s">
        <v>10299</v>
      </c>
      <c r="F8012" t="s">
        <v>280</v>
      </c>
      <c r="G8012" t="s">
        <v>264</v>
      </c>
      <c r="H8012">
        <v>6</v>
      </c>
      <c r="I8012">
        <v>1</v>
      </c>
      <c r="J8012" t="s">
        <v>127</v>
      </c>
      <c r="K8012" t="s">
        <v>31</v>
      </c>
      <c r="L8012" t="s">
        <v>297</v>
      </c>
      <c r="M8012" s="53">
        <v>0.02</v>
      </c>
      <c r="N8012" s="52">
        <v>7857.2911340000001</v>
      </c>
      <c r="O8012" s="52">
        <v>8137.9097800000009</v>
      </c>
      <c r="P8012">
        <v>1</v>
      </c>
      <c r="Q8012">
        <f>IF(SUMIFS(SolCotizacion!$P:$P,SolCotizacion!$E:$E,$G8012,SolCotizacion!$K:$K,$I8012)&gt;499,1,0)</f>
        <v>0</v>
      </c>
      <c r="R8012">
        <v>13762</v>
      </c>
      <c r="S8012" s="56">
        <f>IF(SUMIFS(SolCotizacion!$P:$P,SolCotizacion!$E:$E,$G8012,SolCotizacion!$K:$K,$I8012)&gt;499,4%,0)</f>
        <v>0</v>
      </c>
    </row>
    <row r="8013" spans="1:19" hidden="1">
      <c r="A8013" t="s">
        <v>9450</v>
      </c>
      <c r="B8013" t="s">
        <v>9127</v>
      </c>
      <c r="C8013">
        <v>49</v>
      </c>
      <c r="D8013" t="s">
        <v>113</v>
      </c>
      <c r="E8013" t="s">
        <v>10300</v>
      </c>
      <c r="F8013" t="s">
        <v>280</v>
      </c>
      <c r="G8013" t="s">
        <v>264</v>
      </c>
      <c r="H8013">
        <v>6</v>
      </c>
      <c r="I8013">
        <v>2</v>
      </c>
      <c r="J8013" t="s">
        <v>127</v>
      </c>
      <c r="K8013" t="s">
        <v>31</v>
      </c>
      <c r="L8013" t="s">
        <v>297</v>
      </c>
      <c r="M8013" s="53">
        <v>0.02</v>
      </c>
      <c r="N8013" s="52">
        <v>7896.1899940000003</v>
      </c>
      <c r="O8013" s="52">
        <v>8178.2015700000002</v>
      </c>
      <c r="P8013">
        <v>1</v>
      </c>
      <c r="Q8013">
        <f>IF(SUMIFS(SolCotizacion!$P:$P,SolCotizacion!$E:$E,$G8013,SolCotizacion!$K:$K,$I8013)&gt;499,1,0)</f>
        <v>0</v>
      </c>
      <c r="R8013">
        <v>13763</v>
      </c>
      <c r="S8013" s="56">
        <f>IF(SUMIFS(SolCotizacion!$P:$P,SolCotizacion!$E:$E,$G8013,SolCotizacion!$K:$K,$I8013)&gt;499,4%,0)</f>
        <v>0</v>
      </c>
    </row>
    <row r="8014" spans="1:19" hidden="1">
      <c r="A8014" t="s">
        <v>9451</v>
      </c>
      <c r="B8014" t="s">
        <v>9129</v>
      </c>
      <c r="C8014">
        <v>50</v>
      </c>
      <c r="D8014" t="s">
        <v>113</v>
      </c>
      <c r="E8014" t="s">
        <v>10301</v>
      </c>
      <c r="F8014" t="s">
        <v>280</v>
      </c>
      <c r="G8014" t="s">
        <v>264</v>
      </c>
      <c r="H8014">
        <v>6</v>
      </c>
      <c r="I8014">
        <v>3</v>
      </c>
      <c r="J8014" t="s">
        <v>127</v>
      </c>
      <c r="K8014" t="s">
        <v>31</v>
      </c>
      <c r="L8014" t="s">
        <v>297</v>
      </c>
      <c r="M8014" s="53">
        <v>0.02</v>
      </c>
      <c r="N8014" s="52">
        <v>7935.0888540000005</v>
      </c>
      <c r="O8014" s="52">
        <v>8218.4830419999998</v>
      </c>
      <c r="P8014">
        <v>1</v>
      </c>
      <c r="Q8014">
        <f>IF(SUMIFS(SolCotizacion!$P:$P,SolCotizacion!$E:$E,$G8014,SolCotizacion!$K:$K,$I8014)&gt;499,1,0)</f>
        <v>0</v>
      </c>
      <c r="R8014">
        <v>13764</v>
      </c>
      <c r="S8014" s="56">
        <f>IF(SUMIFS(SolCotizacion!$P:$P,SolCotizacion!$E:$E,$G8014,SolCotizacion!$K:$K,$I8014)&gt;499,4%,0)</f>
        <v>0</v>
      </c>
    </row>
    <row r="8015" spans="1:19" hidden="1">
      <c r="A8015" t="s">
        <v>9452</v>
      </c>
      <c r="B8015" t="s">
        <v>9131</v>
      </c>
      <c r="C8015">
        <v>51</v>
      </c>
      <c r="D8015" t="s">
        <v>113</v>
      </c>
      <c r="E8015" t="s">
        <v>10302</v>
      </c>
      <c r="F8015" t="s">
        <v>281</v>
      </c>
      <c r="G8015" t="s">
        <v>265</v>
      </c>
      <c r="H8015">
        <v>6</v>
      </c>
      <c r="I8015">
        <v>1</v>
      </c>
      <c r="J8015" t="s">
        <v>127</v>
      </c>
      <c r="K8015" t="s">
        <v>31</v>
      </c>
      <c r="L8015" t="s">
        <v>297</v>
      </c>
      <c r="M8015" s="53">
        <v>0.02</v>
      </c>
      <c r="N8015" s="52">
        <v>49220.337166000005</v>
      </c>
      <c r="O8015" s="52">
        <v>47312.136564000008</v>
      </c>
      <c r="P8015">
        <v>1</v>
      </c>
      <c r="Q8015">
        <f>IF(SUMIFS(SolCotizacion!$P:$P,SolCotizacion!$E:$E,$G8015,SolCotizacion!$K:$K,$I8015)&gt;499,1,0)</f>
        <v>0</v>
      </c>
      <c r="R8015">
        <v>13765</v>
      </c>
      <c r="S8015" s="56">
        <f>IF(SUMIFS(SolCotizacion!$P:$P,SolCotizacion!$E:$E,$G8015,SolCotizacion!$K:$K,$I8015)&gt;499,4%,0)</f>
        <v>0</v>
      </c>
    </row>
    <row r="8016" spans="1:19" hidden="1">
      <c r="A8016" t="s">
        <v>9453</v>
      </c>
      <c r="B8016" t="s">
        <v>9133</v>
      </c>
      <c r="C8016">
        <v>52</v>
      </c>
      <c r="D8016" t="s">
        <v>113</v>
      </c>
      <c r="E8016" t="s">
        <v>10303</v>
      </c>
      <c r="F8016" t="s">
        <v>281</v>
      </c>
      <c r="G8016" t="s">
        <v>265</v>
      </c>
      <c r="H8016">
        <v>6</v>
      </c>
      <c r="I8016">
        <v>2</v>
      </c>
      <c r="J8016" t="s">
        <v>127</v>
      </c>
      <c r="K8016" t="s">
        <v>31</v>
      </c>
      <c r="L8016" t="s">
        <v>297</v>
      </c>
      <c r="M8016" s="53">
        <v>0.02</v>
      </c>
      <c r="N8016" s="52">
        <v>49464.007054000002</v>
      </c>
      <c r="O8016" s="52">
        <v>47546.355164000008</v>
      </c>
      <c r="P8016">
        <v>1</v>
      </c>
      <c r="Q8016">
        <f>IF(SUMIFS(SolCotizacion!$P:$P,SolCotizacion!$E:$E,$G8016,SolCotizacion!$K:$K,$I8016)&gt;499,1,0)</f>
        <v>0</v>
      </c>
      <c r="R8016">
        <v>13766</v>
      </c>
      <c r="S8016" s="56">
        <f>IF(SUMIFS(SolCotizacion!$P:$P,SolCotizacion!$E:$E,$G8016,SolCotizacion!$K:$K,$I8016)&gt;499,4%,0)</f>
        <v>0</v>
      </c>
    </row>
    <row r="8017" spans="1:19" hidden="1">
      <c r="A8017" t="s">
        <v>9454</v>
      </c>
      <c r="B8017" t="s">
        <v>9135</v>
      </c>
      <c r="C8017">
        <v>53</v>
      </c>
      <c r="D8017" t="s">
        <v>113</v>
      </c>
      <c r="E8017" t="s">
        <v>10304</v>
      </c>
      <c r="F8017" t="s">
        <v>281</v>
      </c>
      <c r="G8017" t="s">
        <v>265</v>
      </c>
      <c r="H8017">
        <v>6</v>
      </c>
      <c r="I8017">
        <v>3</v>
      </c>
      <c r="J8017" t="s">
        <v>127</v>
      </c>
      <c r="K8017" t="s">
        <v>31</v>
      </c>
      <c r="L8017" t="s">
        <v>297</v>
      </c>
      <c r="M8017" s="53">
        <v>0.02</v>
      </c>
      <c r="N8017" s="52">
        <v>49707.676942000006</v>
      </c>
      <c r="O8017" s="52">
        <v>47780.573764000008</v>
      </c>
      <c r="P8017">
        <v>1</v>
      </c>
      <c r="Q8017">
        <f>IF(SUMIFS(SolCotizacion!$P:$P,SolCotizacion!$E:$E,$G8017,SolCotizacion!$K:$K,$I8017)&gt;499,1,0)</f>
        <v>0</v>
      </c>
      <c r="R8017">
        <v>13767</v>
      </c>
      <c r="S8017" s="56">
        <f>IF(SUMIFS(SolCotizacion!$P:$P,SolCotizacion!$E:$E,$G8017,SolCotizacion!$K:$K,$I8017)&gt;499,4%,0)</f>
        <v>0</v>
      </c>
    </row>
    <row r="8018" spans="1:19" hidden="1">
      <c r="A8018" t="s">
        <v>9455</v>
      </c>
      <c r="B8018" t="s">
        <v>9137</v>
      </c>
      <c r="C8018">
        <v>54</v>
      </c>
      <c r="D8018" t="s">
        <v>113</v>
      </c>
      <c r="E8018" t="s">
        <v>10305</v>
      </c>
      <c r="F8018" t="s">
        <v>282</v>
      </c>
      <c r="G8018" t="s">
        <v>266</v>
      </c>
      <c r="H8018">
        <v>6</v>
      </c>
      <c r="I8018">
        <v>1</v>
      </c>
      <c r="J8018" t="s">
        <v>127</v>
      </c>
      <c r="K8018" t="s">
        <v>31</v>
      </c>
      <c r="L8018" t="s">
        <v>297</v>
      </c>
      <c r="M8018" s="53">
        <v>0.02</v>
      </c>
      <c r="N8018" s="52">
        <v>110843.983404</v>
      </c>
      <c r="O8018" s="52">
        <v>106438.290266</v>
      </c>
      <c r="P8018">
        <v>1</v>
      </c>
      <c r="Q8018">
        <f>IF(SUMIFS(SolCotizacion!$P:$P,SolCotizacion!$E:$E,$G8018,SolCotizacion!$K:$K,$I8018)&gt;499,1,0)</f>
        <v>0</v>
      </c>
      <c r="R8018">
        <v>13768</v>
      </c>
      <c r="S8018" s="56">
        <f>IF(SUMIFS(SolCotizacion!$P:$P,SolCotizacion!$E:$E,$G8018,SolCotizacion!$K:$K,$I8018)&gt;499,4%,0)</f>
        <v>0</v>
      </c>
    </row>
    <row r="8019" spans="1:19" hidden="1">
      <c r="A8019" t="s">
        <v>9456</v>
      </c>
      <c r="B8019" t="s">
        <v>9139</v>
      </c>
      <c r="C8019">
        <v>55</v>
      </c>
      <c r="D8019" t="s">
        <v>113</v>
      </c>
      <c r="E8019" t="s">
        <v>10306</v>
      </c>
      <c r="F8019" t="s">
        <v>282</v>
      </c>
      <c r="G8019" t="s">
        <v>266</v>
      </c>
      <c r="H8019">
        <v>6</v>
      </c>
      <c r="I8019">
        <v>2</v>
      </c>
      <c r="J8019" t="s">
        <v>127</v>
      </c>
      <c r="K8019" t="s">
        <v>31</v>
      </c>
      <c r="L8019" t="s">
        <v>297</v>
      </c>
      <c r="M8019" s="53">
        <v>0.02</v>
      </c>
      <c r="N8019" s="52">
        <v>111392.71528000002</v>
      </c>
      <c r="O8019" s="52">
        <v>106965.20989000001</v>
      </c>
      <c r="P8019">
        <v>1</v>
      </c>
      <c r="Q8019">
        <f>IF(SUMIFS(SolCotizacion!$P:$P,SolCotizacion!$E:$E,$G8019,SolCotizacion!$K:$K,$I8019)&gt;499,1,0)</f>
        <v>0</v>
      </c>
      <c r="R8019">
        <v>13769</v>
      </c>
      <c r="S8019" s="56">
        <f>IF(SUMIFS(SolCotizacion!$P:$P,SolCotizacion!$E:$E,$G8019,SolCotizacion!$K:$K,$I8019)&gt;499,4%,0)</f>
        <v>0</v>
      </c>
    </row>
    <row r="8020" spans="1:19" hidden="1">
      <c r="A8020" t="s">
        <v>9457</v>
      </c>
      <c r="B8020" t="s">
        <v>9141</v>
      </c>
      <c r="C8020">
        <v>56</v>
      </c>
      <c r="D8020" t="s">
        <v>113</v>
      </c>
      <c r="E8020" t="s">
        <v>10307</v>
      </c>
      <c r="F8020" t="s">
        <v>282</v>
      </c>
      <c r="G8020" t="s">
        <v>266</v>
      </c>
      <c r="H8020">
        <v>6</v>
      </c>
      <c r="I8020">
        <v>3</v>
      </c>
      <c r="J8020" t="s">
        <v>127</v>
      </c>
      <c r="K8020" t="s">
        <v>31</v>
      </c>
      <c r="L8020" t="s">
        <v>297</v>
      </c>
      <c r="M8020" s="53">
        <v>0.02</v>
      </c>
      <c r="N8020" s="52">
        <v>111941.44715600001</v>
      </c>
      <c r="O8020" s="52">
        <v>107492.129514</v>
      </c>
      <c r="P8020">
        <v>1</v>
      </c>
      <c r="Q8020">
        <f>IF(SUMIFS(SolCotizacion!$P:$P,SolCotizacion!$E:$E,$G8020,SolCotizacion!$K:$K,$I8020)&gt;499,1,0)</f>
        <v>0</v>
      </c>
      <c r="R8020">
        <v>13770</v>
      </c>
      <c r="S8020" s="56">
        <f>IF(SUMIFS(SolCotizacion!$P:$P,SolCotizacion!$E:$E,$G8020,SolCotizacion!$K:$K,$I8020)&gt;499,4%,0)</f>
        <v>0</v>
      </c>
    </row>
    <row r="8021" spans="1:19" hidden="1">
      <c r="A8021" t="s">
        <v>9458</v>
      </c>
      <c r="B8021" t="s">
        <v>9143</v>
      </c>
      <c r="C8021">
        <v>57</v>
      </c>
      <c r="D8021" t="s">
        <v>113</v>
      </c>
      <c r="E8021" t="s">
        <v>10308</v>
      </c>
      <c r="F8021" t="s">
        <v>283</v>
      </c>
      <c r="G8021" t="s">
        <v>267</v>
      </c>
      <c r="H8021">
        <v>6</v>
      </c>
      <c r="I8021">
        <v>1</v>
      </c>
      <c r="J8021" t="s">
        <v>127</v>
      </c>
      <c r="K8021" t="s">
        <v>31</v>
      </c>
      <c r="L8021" t="s">
        <v>297</v>
      </c>
      <c r="M8021" s="53">
        <v>0.02</v>
      </c>
      <c r="N8021" s="52">
        <v>102565.75914200001</v>
      </c>
      <c r="O8021" s="52">
        <v>2612.5485540000004</v>
      </c>
      <c r="P8021">
        <v>1</v>
      </c>
      <c r="Q8021">
        <f>IF(SUMIFS(SolCotizacion!$P:$P,SolCotizacion!$E:$E,$G8021,SolCotizacion!$K:$K,$I8021)&gt;499,1,0)</f>
        <v>0</v>
      </c>
      <c r="R8021">
        <v>13771</v>
      </c>
      <c r="S8021" s="56">
        <f>IF(SUMIFS(SolCotizacion!$P:$P,SolCotizacion!$E:$E,$G8021,SolCotizacion!$K:$K,$I8021)&gt;499,4%,0)</f>
        <v>0</v>
      </c>
    </row>
    <row r="8022" spans="1:19" hidden="1">
      <c r="A8022" t="s">
        <v>9459</v>
      </c>
      <c r="B8022" t="s">
        <v>9145</v>
      </c>
      <c r="C8022">
        <v>58</v>
      </c>
      <c r="D8022" t="s">
        <v>113</v>
      </c>
      <c r="E8022" t="s">
        <v>10309</v>
      </c>
      <c r="F8022" t="s">
        <v>283</v>
      </c>
      <c r="G8022" t="s">
        <v>267</v>
      </c>
      <c r="H8022">
        <v>6</v>
      </c>
      <c r="I8022">
        <v>2</v>
      </c>
      <c r="J8022" t="s">
        <v>127</v>
      </c>
      <c r="K8022" t="s">
        <v>31</v>
      </c>
      <c r="L8022" t="s">
        <v>297</v>
      </c>
      <c r="M8022" s="53">
        <v>0.02</v>
      </c>
      <c r="N8022" s="52">
        <v>103073.51824</v>
      </c>
      <c r="O8022" s="52">
        <v>2625.4873260000004</v>
      </c>
      <c r="P8022">
        <v>1</v>
      </c>
      <c r="Q8022">
        <f>IF(SUMIFS(SolCotizacion!$P:$P,SolCotizacion!$E:$E,$G8022,SolCotizacion!$K:$K,$I8022)&gt;499,1,0)</f>
        <v>0</v>
      </c>
      <c r="R8022">
        <v>13772</v>
      </c>
      <c r="S8022" s="56">
        <f>IF(SUMIFS(SolCotizacion!$P:$P,SolCotizacion!$E:$E,$G8022,SolCotizacion!$K:$K,$I8022)&gt;499,4%,0)</f>
        <v>0</v>
      </c>
    </row>
    <row r="8023" spans="1:19" hidden="1">
      <c r="A8023" t="s">
        <v>9460</v>
      </c>
      <c r="B8023" t="s">
        <v>9147</v>
      </c>
      <c r="C8023">
        <v>59</v>
      </c>
      <c r="D8023" t="s">
        <v>113</v>
      </c>
      <c r="E8023" t="s">
        <v>10310</v>
      </c>
      <c r="F8023" t="s">
        <v>283</v>
      </c>
      <c r="G8023" t="s">
        <v>267</v>
      </c>
      <c r="H8023">
        <v>6</v>
      </c>
      <c r="I8023">
        <v>3</v>
      </c>
      <c r="J8023" t="s">
        <v>127</v>
      </c>
      <c r="K8023" t="s">
        <v>31</v>
      </c>
      <c r="L8023" t="s">
        <v>297</v>
      </c>
      <c r="M8023" s="53">
        <v>0.02</v>
      </c>
      <c r="N8023" s="52">
        <v>103581.26702</v>
      </c>
      <c r="O8023" s="52">
        <v>2638.4157799999998</v>
      </c>
      <c r="P8023">
        <v>1</v>
      </c>
      <c r="Q8023">
        <f>IF(SUMIFS(SolCotizacion!$P:$P,SolCotizacion!$E:$E,$G8023,SolCotizacion!$K:$K,$I8023)&gt;499,1,0)</f>
        <v>0</v>
      </c>
      <c r="R8023">
        <v>13773</v>
      </c>
      <c r="S8023" s="56">
        <f>IF(SUMIFS(SolCotizacion!$P:$P,SolCotizacion!$E:$E,$G8023,SolCotizacion!$K:$K,$I8023)&gt;499,4%,0)</f>
        <v>0</v>
      </c>
    </row>
    <row r="8024" spans="1:19" hidden="1">
      <c r="A8024" t="s">
        <v>9461</v>
      </c>
      <c r="B8024" t="s">
        <v>9149</v>
      </c>
      <c r="C8024">
        <v>60</v>
      </c>
      <c r="D8024" t="s">
        <v>113</v>
      </c>
      <c r="E8024" t="s">
        <v>10311</v>
      </c>
      <c r="F8024" t="s">
        <v>284</v>
      </c>
      <c r="G8024" t="s">
        <v>268</v>
      </c>
      <c r="H8024">
        <v>6</v>
      </c>
      <c r="I8024">
        <v>1</v>
      </c>
      <c r="J8024" t="s">
        <v>127</v>
      </c>
      <c r="K8024" t="s">
        <v>31</v>
      </c>
      <c r="L8024" t="s">
        <v>297</v>
      </c>
      <c r="M8024" s="53">
        <v>0.02</v>
      </c>
      <c r="N8024" s="52">
        <v>145921.20065600003</v>
      </c>
      <c r="O8024" s="52">
        <v>145921.20065600003</v>
      </c>
      <c r="P8024">
        <v>1</v>
      </c>
      <c r="Q8024">
        <f>IF(SUMIFS(SolCotizacion!$P:$P,SolCotizacion!$E:$E,$G8024,SolCotizacion!$K:$K,$I8024)&gt;499,1,0)</f>
        <v>0</v>
      </c>
      <c r="R8024">
        <v>13774</v>
      </c>
      <c r="S8024" s="56">
        <f>IF(SUMIFS(SolCotizacion!$P:$P,SolCotizacion!$E:$E,$G8024,SolCotizacion!$K:$K,$I8024)&gt;499,4%,0)</f>
        <v>0</v>
      </c>
    </row>
    <row r="8025" spans="1:19" hidden="1">
      <c r="A8025" t="s">
        <v>9462</v>
      </c>
      <c r="B8025" t="s">
        <v>9151</v>
      </c>
      <c r="C8025">
        <v>61</v>
      </c>
      <c r="D8025" t="s">
        <v>113</v>
      </c>
      <c r="E8025" t="s">
        <v>10312</v>
      </c>
      <c r="F8025" t="s">
        <v>284</v>
      </c>
      <c r="G8025" t="s">
        <v>268</v>
      </c>
      <c r="H8025">
        <v>6</v>
      </c>
      <c r="I8025">
        <v>2</v>
      </c>
      <c r="J8025" t="s">
        <v>127</v>
      </c>
      <c r="K8025" t="s">
        <v>31</v>
      </c>
      <c r="L8025" t="s">
        <v>297</v>
      </c>
      <c r="M8025" s="53">
        <v>0.02</v>
      </c>
      <c r="N8025" s="52">
        <v>146643.574154</v>
      </c>
      <c r="O8025" s="52">
        <v>146643.574154</v>
      </c>
      <c r="P8025">
        <v>1</v>
      </c>
      <c r="Q8025">
        <f>IF(SUMIFS(SolCotizacion!$P:$P,SolCotizacion!$E:$E,$G8025,SolCotizacion!$K:$K,$I8025)&gt;499,1,0)</f>
        <v>0</v>
      </c>
      <c r="R8025">
        <v>13775</v>
      </c>
      <c r="S8025" s="56">
        <f>IF(SUMIFS(SolCotizacion!$P:$P,SolCotizacion!$E:$E,$G8025,SolCotizacion!$K:$K,$I8025)&gt;499,4%,0)</f>
        <v>0</v>
      </c>
    </row>
    <row r="8026" spans="1:19" hidden="1">
      <c r="A8026" t="s">
        <v>9463</v>
      </c>
      <c r="B8026" t="s">
        <v>9153</v>
      </c>
      <c r="C8026">
        <v>62</v>
      </c>
      <c r="D8026" t="s">
        <v>113</v>
      </c>
      <c r="E8026" t="s">
        <v>10313</v>
      </c>
      <c r="F8026" t="s">
        <v>284</v>
      </c>
      <c r="G8026" t="s">
        <v>268</v>
      </c>
      <c r="H8026">
        <v>6</v>
      </c>
      <c r="I8026">
        <v>3</v>
      </c>
      <c r="J8026" t="s">
        <v>127</v>
      </c>
      <c r="K8026" t="s">
        <v>31</v>
      </c>
      <c r="L8026" t="s">
        <v>297</v>
      </c>
      <c r="M8026" s="53">
        <v>0.02</v>
      </c>
      <c r="N8026" s="52">
        <v>147365.95796999999</v>
      </c>
      <c r="O8026" s="52">
        <v>147365.95796999999</v>
      </c>
      <c r="P8026">
        <v>1</v>
      </c>
      <c r="Q8026">
        <f>IF(SUMIFS(SolCotizacion!$P:$P,SolCotizacion!$E:$E,$G8026,SolCotizacion!$K:$K,$I8026)&gt;499,1,0)</f>
        <v>0</v>
      </c>
      <c r="R8026">
        <v>13776</v>
      </c>
      <c r="S8026" s="56">
        <f>IF(SUMIFS(SolCotizacion!$P:$P,SolCotizacion!$E:$E,$G8026,SolCotizacion!$K:$K,$I8026)&gt;499,4%,0)</f>
        <v>0</v>
      </c>
    </row>
    <row r="8027" spans="1:19" hidden="1">
      <c r="A8027" t="s">
        <v>9464</v>
      </c>
      <c r="B8027" t="s">
        <v>1058</v>
      </c>
      <c r="C8027">
        <v>1</v>
      </c>
      <c r="D8027" t="s">
        <v>88</v>
      </c>
      <c r="E8027" t="s">
        <v>10258</v>
      </c>
      <c r="F8027" t="s">
        <v>261</v>
      </c>
      <c r="G8027" t="s">
        <v>261</v>
      </c>
      <c r="H8027">
        <v>6</v>
      </c>
      <c r="I8027">
        <v>1</v>
      </c>
      <c r="J8027" t="s">
        <v>84</v>
      </c>
      <c r="K8027" t="s">
        <v>31</v>
      </c>
      <c r="L8027" t="s">
        <v>288</v>
      </c>
      <c r="N8027" s="52">
        <v>2616480</v>
      </c>
      <c r="O8027" s="52">
        <v>2605440</v>
      </c>
      <c r="P8027">
        <v>1</v>
      </c>
      <c r="Q8027">
        <v>1</v>
      </c>
      <c r="R8027">
        <v>13777</v>
      </c>
    </row>
    <row r="8028" spans="1:19" hidden="1">
      <c r="A8028" t="s">
        <v>9465</v>
      </c>
      <c r="B8028" t="s">
        <v>1059</v>
      </c>
      <c r="C8028">
        <v>2</v>
      </c>
      <c r="D8028" t="s">
        <v>88</v>
      </c>
      <c r="E8028" t="s">
        <v>10259</v>
      </c>
      <c r="F8028" t="s">
        <v>261</v>
      </c>
      <c r="G8028" t="s">
        <v>261</v>
      </c>
      <c r="H8028">
        <v>6</v>
      </c>
      <c r="I8028">
        <v>2</v>
      </c>
      <c r="J8028" t="s">
        <v>84</v>
      </c>
      <c r="K8028" t="s">
        <v>31</v>
      </c>
      <c r="L8028" t="s">
        <v>288</v>
      </c>
      <c r="N8028" s="52">
        <v>2644080</v>
      </c>
      <c r="O8028" s="52">
        <v>2627520</v>
      </c>
      <c r="P8028">
        <v>1</v>
      </c>
      <c r="Q8028">
        <v>1</v>
      </c>
      <c r="R8028">
        <v>13779</v>
      </c>
    </row>
    <row r="8029" spans="1:19" hidden="1">
      <c r="A8029" t="s">
        <v>9466</v>
      </c>
      <c r="B8029" t="s">
        <v>1060</v>
      </c>
      <c r="C8029">
        <v>3</v>
      </c>
      <c r="D8029" t="s">
        <v>88</v>
      </c>
      <c r="E8029" t="s">
        <v>10260</v>
      </c>
      <c r="F8029" t="s">
        <v>261</v>
      </c>
      <c r="G8029" t="s">
        <v>261</v>
      </c>
      <c r="H8029">
        <v>6</v>
      </c>
      <c r="I8029">
        <v>3</v>
      </c>
      <c r="J8029" t="s">
        <v>84</v>
      </c>
      <c r="K8029" t="s">
        <v>31</v>
      </c>
      <c r="L8029" t="s">
        <v>288</v>
      </c>
      <c r="N8029" s="52">
        <v>2649600</v>
      </c>
      <c r="O8029" s="52">
        <v>2627520</v>
      </c>
      <c r="P8029">
        <v>1</v>
      </c>
      <c r="Q8029">
        <v>1</v>
      </c>
      <c r="R8029">
        <v>13781</v>
      </c>
    </row>
    <row r="8030" spans="1:19" hidden="1">
      <c r="A8030" t="s">
        <v>9467</v>
      </c>
      <c r="B8030" t="s">
        <v>1061</v>
      </c>
      <c r="C8030">
        <v>4</v>
      </c>
      <c r="D8030" t="s">
        <v>88</v>
      </c>
      <c r="E8030" t="s">
        <v>10261</v>
      </c>
      <c r="F8030" t="s">
        <v>262</v>
      </c>
      <c r="G8030" t="s">
        <v>262</v>
      </c>
      <c r="H8030">
        <v>6</v>
      </c>
      <c r="I8030">
        <v>1</v>
      </c>
      <c r="J8030" t="s">
        <v>84</v>
      </c>
      <c r="K8030" t="s">
        <v>31</v>
      </c>
      <c r="L8030" t="s">
        <v>288</v>
      </c>
      <c r="N8030" s="52">
        <v>3312000.0000000005</v>
      </c>
      <c r="O8030" s="52">
        <v>3289920.0000000005</v>
      </c>
      <c r="P8030">
        <v>1</v>
      </c>
      <c r="Q8030">
        <v>1</v>
      </c>
      <c r="R8030">
        <v>13783</v>
      </c>
    </row>
    <row r="8031" spans="1:19" hidden="1">
      <c r="A8031" t="s">
        <v>9468</v>
      </c>
      <c r="B8031" t="s">
        <v>1062</v>
      </c>
      <c r="C8031">
        <v>5</v>
      </c>
      <c r="D8031" t="s">
        <v>88</v>
      </c>
      <c r="E8031" t="s">
        <v>10262</v>
      </c>
      <c r="F8031" t="s">
        <v>262</v>
      </c>
      <c r="G8031" t="s">
        <v>262</v>
      </c>
      <c r="H8031">
        <v>6</v>
      </c>
      <c r="I8031">
        <v>2</v>
      </c>
      <c r="J8031" t="s">
        <v>84</v>
      </c>
      <c r="K8031" t="s">
        <v>31</v>
      </c>
      <c r="L8031" t="s">
        <v>288</v>
      </c>
      <c r="N8031" s="52">
        <v>3345120.0000000005</v>
      </c>
      <c r="O8031" s="52">
        <v>3312000.0000000005</v>
      </c>
      <c r="P8031">
        <v>1</v>
      </c>
      <c r="Q8031">
        <v>1</v>
      </c>
      <c r="R8031">
        <v>13785</v>
      </c>
    </row>
    <row r="8032" spans="1:19" hidden="1">
      <c r="A8032" t="s">
        <v>9469</v>
      </c>
      <c r="B8032" t="s">
        <v>1063</v>
      </c>
      <c r="C8032">
        <v>6</v>
      </c>
      <c r="D8032" t="s">
        <v>88</v>
      </c>
      <c r="E8032" t="s">
        <v>10263</v>
      </c>
      <c r="F8032" t="s">
        <v>262</v>
      </c>
      <c r="G8032" t="s">
        <v>262</v>
      </c>
      <c r="H8032">
        <v>6</v>
      </c>
      <c r="I8032">
        <v>3</v>
      </c>
      <c r="J8032" t="s">
        <v>84</v>
      </c>
      <c r="K8032" t="s">
        <v>31</v>
      </c>
      <c r="L8032" t="s">
        <v>288</v>
      </c>
      <c r="N8032" s="52">
        <v>3378240.0000000005</v>
      </c>
      <c r="O8032" s="52">
        <v>3345120.0000000005</v>
      </c>
      <c r="P8032">
        <v>1</v>
      </c>
      <c r="Q8032">
        <v>1</v>
      </c>
      <c r="R8032">
        <v>13787</v>
      </c>
    </row>
    <row r="8033" spans="1:18" hidden="1">
      <c r="A8033" t="s">
        <v>9470</v>
      </c>
      <c r="B8033" t="s">
        <v>1064</v>
      </c>
      <c r="C8033">
        <v>7</v>
      </c>
      <c r="D8033" t="s">
        <v>88</v>
      </c>
      <c r="E8033" t="s">
        <v>10264</v>
      </c>
      <c r="F8033" t="s">
        <v>263</v>
      </c>
      <c r="G8033" t="s">
        <v>263</v>
      </c>
      <c r="H8033">
        <v>6</v>
      </c>
      <c r="I8033">
        <v>1</v>
      </c>
      <c r="J8033" t="s">
        <v>84</v>
      </c>
      <c r="K8033" t="s">
        <v>31</v>
      </c>
      <c r="L8033" t="s">
        <v>288</v>
      </c>
      <c r="N8033" s="52">
        <v>16256400.000000002</v>
      </c>
      <c r="O8033" s="52">
        <v>14628000.000000002</v>
      </c>
      <c r="P8033">
        <v>1</v>
      </c>
      <c r="Q8033">
        <v>1</v>
      </c>
      <c r="R8033">
        <v>13789</v>
      </c>
    </row>
    <row r="8034" spans="1:18" hidden="1">
      <c r="A8034" t="s">
        <v>9471</v>
      </c>
      <c r="B8034" t="s">
        <v>1065</v>
      </c>
      <c r="C8034">
        <v>8</v>
      </c>
      <c r="D8034" t="s">
        <v>88</v>
      </c>
      <c r="E8034" t="s">
        <v>10265</v>
      </c>
      <c r="F8034" t="s">
        <v>263</v>
      </c>
      <c r="G8034" t="s">
        <v>263</v>
      </c>
      <c r="H8034">
        <v>6</v>
      </c>
      <c r="I8034">
        <v>2</v>
      </c>
      <c r="J8034" t="s">
        <v>84</v>
      </c>
      <c r="K8034" t="s">
        <v>31</v>
      </c>
      <c r="L8034" t="s">
        <v>288</v>
      </c>
      <c r="N8034" s="52">
        <v>16256400.000000002</v>
      </c>
      <c r="O8034" s="52">
        <v>14628000.000000002</v>
      </c>
      <c r="P8034">
        <v>1</v>
      </c>
      <c r="Q8034">
        <v>1</v>
      </c>
      <c r="R8034">
        <v>13791</v>
      </c>
    </row>
    <row r="8035" spans="1:18" hidden="1">
      <c r="A8035" t="s">
        <v>9472</v>
      </c>
      <c r="B8035" t="s">
        <v>1066</v>
      </c>
      <c r="C8035">
        <v>9</v>
      </c>
      <c r="D8035" t="s">
        <v>88</v>
      </c>
      <c r="E8035" t="s">
        <v>10266</v>
      </c>
      <c r="F8035" t="s">
        <v>263</v>
      </c>
      <c r="G8035" t="s">
        <v>263</v>
      </c>
      <c r="H8035">
        <v>6</v>
      </c>
      <c r="I8035">
        <v>3</v>
      </c>
      <c r="J8035" t="s">
        <v>84</v>
      </c>
      <c r="K8035" t="s">
        <v>31</v>
      </c>
      <c r="L8035" t="s">
        <v>288</v>
      </c>
      <c r="N8035" s="52">
        <v>16256400.000000002</v>
      </c>
      <c r="O8035" s="52">
        <v>14628000.000000002</v>
      </c>
      <c r="P8035">
        <v>1</v>
      </c>
      <c r="Q8035">
        <v>1</v>
      </c>
      <c r="R8035">
        <v>13793</v>
      </c>
    </row>
    <row r="8036" spans="1:18" hidden="1">
      <c r="A8036" t="s">
        <v>9473</v>
      </c>
      <c r="B8036" t="s">
        <v>1067</v>
      </c>
      <c r="C8036">
        <v>10</v>
      </c>
      <c r="D8036" t="s">
        <v>88</v>
      </c>
      <c r="E8036" t="s">
        <v>10267</v>
      </c>
      <c r="F8036" t="s">
        <v>264</v>
      </c>
      <c r="G8036" t="s">
        <v>264</v>
      </c>
      <c r="H8036">
        <v>6</v>
      </c>
      <c r="I8036">
        <v>1</v>
      </c>
      <c r="J8036" t="s">
        <v>84</v>
      </c>
      <c r="K8036" t="s">
        <v>31</v>
      </c>
      <c r="L8036" t="s">
        <v>288</v>
      </c>
      <c r="N8036" s="52">
        <v>1965120.0000000002</v>
      </c>
      <c r="O8036" s="52">
        <v>1943040.0000000002</v>
      </c>
      <c r="P8036">
        <v>1</v>
      </c>
      <c r="Q8036">
        <v>1</v>
      </c>
      <c r="R8036">
        <v>13795</v>
      </c>
    </row>
    <row r="8037" spans="1:18" hidden="1">
      <c r="A8037" t="s">
        <v>9474</v>
      </c>
      <c r="B8037" t="s">
        <v>1068</v>
      </c>
      <c r="C8037">
        <v>11</v>
      </c>
      <c r="D8037" t="s">
        <v>88</v>
      </c>
      <c r="E8037" t="s">
        <v>10268</v>
      </c>
      <c r="F8037" t="s">
        <v>264</v>
      </c>
      <c r="G8037" t="s">
        <v>264</v>
      </c>
      <c r="H8037">
        <v>6</v>
      </c>
      <c r="I8037">
        <v>2</v>
      </c>
      <c r="J8037" t="s">
        <v>84</v>
      </c>
      <c r="K8037" t="s">
        <v>31</v>
      </c>
      <c r="L8037" t="s">
        <v>288</v>
      </c>
      <c r="N8037" s="52">
        <v>1965120.0000000002</v>
      </c>
      <c r="O8037" s="52">
        <v>1943040.0000000002</v>
      </c>
      <c r="P8037">
        <v>1</v>
      </c>
      <c r="Q8037">
        <v>1</v>
      </c>
      <c r="R8037">
        <v>13797</v>
      </c>
    </row>
    <row r="8038" spans="1:18" hidden="1">
      <c r="A8038" t="s">
        <v>9475</v>
      </c>
      <c r="B8038" t="s">
        <v>1069</v>
      </c>
      <c r="C8038">
        <v>12</v>
      </c>
      <c r="D8038" t="s">
        <v>88</v>
      </c>
      <c r="E8038" t="s">
        <v>10269</v>
      </c>
      <c r="F8038" t="s">
        <v>264</v>
      </c>
      <c r="G8038" t="s">
        <v>264</v>
      </c>
      <c r="H8038">
        <v>6</v>
      </c>
      <c r="I8038">
        <v>3</v>
      </c>
      <c r="J8038" t="s">
        <v>84</v>
      </c>
      <c r="K8038" t="s">
        <v>31</v>
      </c>
      <c r="L8038" t="s">
        <v>288</v>
      </c>
      <c r="N8038" s="52">
        <v>1965120.0000000002</v>
      </c>
      <c r="O8038" s="52">
        <v>1943040.0000000002</v>
      </c>
      <c r="P8038">
        <v>1</v>
      </c>
      <c r="Q8038">
        <v>1</v>
      </c>
      <c r="R8038">
        <v>13799</v>
      </c>
    </row>
    <row r="8039" spans="1:18" hidden="1">
      <c r="A8039" t="s">
        <v>9476</v>
      </c>
      <c r="B8039" t="s">
        <v>1070</v>
      </c>
      <c r="C8039">
        <v>13</v>
      </c>
      <c r="D8039" t="s">
        <v>88</v>
      </c>
      <c r="E8039" t="s">
        <v>10270</v>
      </c>
      <c r="F8039" t="s">
        <v>265</v>
      </c>
      <c r="G8039" t="s">
        <v>265</v>
      </c>
      <c r="H8039">
        <v>6</v>
      </c>
      <c r="I8039">
        <v>1</v>
      </c>
      <c r="J8039" t="s">
        <v>84</v>
      </c>
      <c r="K8039" t="s">
        <v>31</v>
      </c>
      <c r="L8039" t="s">
        <v>288</v>
      </c>
      <c r="N8039" s="52">
        <v>1898880.0000000002</v>
      </c>
      <c r="O8039" s="52">
        <v>1854720.0000000002</v>
      </c>
      <c r="P8039">
        <v>1</v>
      </c>
      <c r="Q8039">
        <v>1</v>
      </c>
      <c r="R8039">
        <v>13801</v>
      </c>
    </row>
    <row r="8040" spans="1:18" hidden="1">
      <c r="A8040" t="s">
        <v>9477</v>
      </c>
      <c r="B8040" t="s">
        <v>1071</v>
      </c>
      <c r="C8040">
        <v>14</v>
      </c>
      <c r="D8040" t="s">
        <v>88</v>
      </c>
      <c r="E8040" t="s">
        <v>10271</v>
      </c>
      <c r="F8040" t="s">
        <v>265</v>
      </c>
      <c r="G8040" t="s">
        <v>265</v>
      </c>
      <c r="H8040">
        <v>6</v>
      </c>
      <c r="I8040">
        <v>2</v>
      </c>
      <c r="J8040" t="s">
        <v>84</v>
      </c>
      <c r="K8040" t="s">
        <v>31</v>
      </c>
      <c r="L8040" t="s">
        <v>288</v>
      </c>
      <c r="N8040" s="52">
        <v>1898880.0000000002</v>
      </c>
      <c r="O8040" s="52">
        <v>1854720.0000000002</v>
      </c>
      <c r="P8040">
        <v>1</v>
      </c>
      <c r="Q8040">
        <v>1</v>
      </c>
      <c r="R8040">
        <v>13803</v>
      </c>
    </row>
    <row r="8041" spans="1:18" hidden="1">
      <c r="A8041" t="s">
        <v>9478</v>
      </c>
      <c r="B8041" t="s">
        <v>1072</v>
      </c>
      <c r="C8041">
        <v>15</v>
      </c>
      <c r="D8041" t="s">
        <v>88</v>
      </c>
      <c r="E8041" t="s">
        <v>10272</v>
      </c>
      <c r="F8041" t="s">
        <v>265</v>
      </c>
      <c r="G8041" t="s">
        <v>265</v>
      </c>
      <c r="H8041">
        <v>6</v>
      </c>
      <c r="I8041">
        <v>3</v>
      </c>
      <c r="J8041" t="s">
        <v>84</v>
      </c>
      <c r="K8041" t="s">
        <v>31</v>
      </c>
      <c r="L8041" t="s">
        <v>288</v>
      </c>
      <c r="N8041" s="52">
        <v>1898880.0000000002</v>
      </c>
      <c r="O8041" s="52">
        <v>1854720.0000000002</v>
      </c>
      <c r="P8041">
        <v>1</v>
      </c>
      <c r="Q8041">
        <v>1</v>
      </c>
      <c r="R8041">
        <v>13805</v>
      </c>
    </row>
    <row r="8042" spans="1:18" hidden="1">
      <c r="A8042" t="s">
        <v>9479</v>
      </c>
      <c r="B8042" t="s">
        <v>1073</v>
      </c>
      <c r="C8042">
        <v>16</v>
      </c>
      <c r="D8042" t="s">
        <v>88</v>
      </c>
      <c r="E8042" t="s">
        <v>10273</v>
      </c>
      <c r="F8042" t="s">
        <v>266</v>
      </c>
      <c r="G8042" t="s">
        <v>266</v>
      </c>
      <c r="H8042">
        <v>6</v>
      </c>
      <c r="I8042">
        <v>1</v>
      </c>
      <c r="J8042" t="s">
        <v>84</v>
      </c>
      <c r="K8042" t="s">
        <v>31</v>
      </c>
      <c r="L8042" t="s">
        <v>288</v>
      </c>
      <c r="N8042" s="52">
        <v>6546720.0000000009</v>
      </c>
      <c r="O8042" s="52">
        <v>6513600.0000000009</v>
      </c>
      <c r="P8042">
        <v>1</v>
      </c>
      <c r="Q8042">
        <v>1</v>
      </c>
      <c r="R8042">
        <v>13807</v>
      </c>
    </row>
    <row r="8043" spans="1:18" hidden="1">
      <c r="A8043" t="s">
        <v>9480</v>
      </c>
      <c r="B8043" t="s">
        <v>1074</v>
      </c>
      <c r="C8043">
        <v>17</v>
      </c>
      <c r="D8043" t="s">
        <v>88</v>
      </c>
      <c r="E8043" t="s">
        <v>10274</v>
      </c>
      <c r="F8043" t="s">
        <v>266</v>
      </c>
      <c r="G8043" t="s">
        <v>266</v>
      </c>
      <c r="H8043">
        <v>6</v>
      </c>
      <c r="I8043">
        <v>2</v>
      </c>
      <c r="J8043" t="s">
        <v>84</v>
      </c>
      <c r="K8043" t="s">
        <v>31</v>
      </c>
      <c r="L8043" t="s">
        <v>288</v>
      </c>
      <c r="N8043" s="52">
        <v>6546720.0000000009</v>
      </c>
      <c r="O8043" s="52">
        <v>6513600.0000000009</v>
      </c>
      <c r="P8043">
        <v>1</v>
      </c>
      <c r="Q8043">
        <v>1</v>
      </c>
      <c r="R8043">
        <v>13809</v>
      </c>
    </row>
    <row r="8044" spans="1:18" hidden="1">
      <c r="A8044" t="s">
        <v>9481</v>
      </c>
      <c r="B8044" t="s">
        <v>1075</v>
      </c>
      <c r="C8044">
        <v>18</v>
      </c>
      <c r="D8044" t="s">
        <v>88</v>
      </c>
      <c r="E8044" t="s">
        <v>10275</v>
      </c>
      <c r="F8044" t="s">
        <v>266</v>
      </c>
      <c r="G8044" t="s">
        <v>266</v>
      </c>
      <c r="H8044">
        <v>6</v>
      </c>
      <c r="I8044">
        <v>3</v>
      </c>
      <c r="J8044" t="s">
        <v>84</v>
      </c>
      <c r="K8044" t="s">
        <v>31</v>
      </c>
      <c r="L8044" t="s">
        <v>288</v>
      </c>
      <c r="N8044" s="52">
        <v>6546720.0000000009</v>
      </c>
      <c r="O8044" s="52">
        <v>6513600.0000000009</v>
      </c>
      <c r="P8044">
        <v>1</v>
      </c>
      <c r="Q8044">
        <v>1</v>
      </c>
      <c r="R8044">
        <v>13811</v>
      </c>
    </row>
    <row r="8045" spans="1:18" hidden="1">
      <c r="A8045" t="s">
        <v>9482</v>
      </c>
      <c r="B8045" t="s">
        <v>1076</v>
      </c>
      <c r="C8045">
        <v>19</v>
      </c>
      <c r="D8045" t="s">
        <v>88</v>
      </c>
      <c r="E8045" t="s">
        <v>10276</v>
      </c>
      <c r="F8045" t="s">
        <v>267</v>
      </c>
      <c r="G8045" t="s">
        <v>267</v>
      </c>
      <c r="H8045">
        <v>6</v>
      </c>
      <c r="I8045">
        <v>1</v>
      </c>
      <c r="J8045" t="s">
        <v>84</v>
      </c>
      <c r="K8045" t="s">
        <v>31</v>
      </c>
      <c r="L8045" t="s">
        <v>288</v>
      </c>
      <c r="N8045" s="52">
        <v>5376480</v>
      </c>
      <c r="O8045" s="52">
        <v>5332320</v>
      </c>
      <c r="P8045">
        <v>1</v>
      </c>
      <c r="Q8045">
        <v>1</v>
      </c>
      <c r="R8045">
        <v>13813</v>
      </c>
    </row>
    <row r="8046" spans="1:18" hidden="1">
      <c r="A8046" t="s">
        <v>9483</v>
      </c>
      <c r="B8046" t="s">
        <v>1077</v>
      </c>
      <c r="C8046">
        <v>20</v>
      </c>
      <c r="D8046" t="s">
        <v>88</v>
      </c>
      <c r="E8046" t="s">
        <v>10277</v>
      </c>
      <c r="F8046" t="s">
        <v>267</v>
      </c>
      <c r="G8046" t="s">
        <v>267</v>
      </c>
      <c r="H8046">
        <v>6</v>
      </c>
      <c r="I8046">
        <v>2</v>
      </c>
      <c r="J8046" t="s">
        <v>84</v>
      </c>
      <c r="K8046" t="s">
        <v>31</v>
      </c>
      <c r="L8046" t="s">
        <v>288</v>
      </c>
      <c r="N8046" s="52">
        <v>5376480</v>
      </c>
      <c r="O8046" s="52">
        <v>5332320</v>
      </c>
      <c r="P8046">
        <v>1</v>
      </c>
      <c r="Q8046">
        <v>1</v>
      </c>
      <c r="R8046">
        <v>13815</v>
      </c>
    </row>
    <row r="8047" spans="1:18" hidden="1">
      <c r="A8047" t="s">
        <v>9484</v>
      </c>
      <c r="B8047" t="s">
        <v>1078</v>
      </c>
      <c r="C8047">
        <v>21</v>
      </c>
      <c r="D8047" t="s">
        <v>88</v>
      </c>
      <c r="E8047" t="s">
        <v>10278</v>
      </c>
      <c r="F8047" t="s">
        <v>267</v>
      </c>
      <c r="G8047" t="s">
        <v>267</v>
      </c>
      <c r="H8047">
        <v>6</v>
      </c>
      <c r="I8047">
        <v>3</v>
      </c>
      <c r="J8047" t="s">
        <v>84</v>
      </c>
      <c r="K8047" t="s">
        <v>31</v>
      </c>
      <c r="L8047" t="s">
        <v>288</v>
      </c>
      <c r="N8047" s="52">
        <v>5376480</v>
      </c>
      <c r="O8047" s="52">
        <v>5332320</v>
      </c>
      <c r="P8047">
        <v>1</v>
      </c>
      <c r="Q8047">
        <v>1</v>
      </c>
      <c r="R8047">
        <v>13817</v>
      </c>
    </row>
    <row r="8048" spans="1:18" hidden="1">
      <c r="A8048" t="s">
        <v>9485</v>
      </c>
      <c r="B8048" t="s">
        <v>1079</v>
      </c>
      <c r="C8048">
        <v>22</v>
      </c>
      <c r="D8048" t="s">
        <v>88</v>
      </c>
      <c r="E8048" t="s">
        <v>10279</v>
      </c>
      <c r="F8048" t="s">
        <v>268</v>
      </c>
      <c r="G8048" t="s">
        <v>268</v>
      </c>
      <c r="H8048">
        <v>6</v>
      </c>
      <c r="I8048">
        <v>1</v>
      </c>
      <c r="J8048" t="s">
        <v>84</v>
      </c>
      <c r="K8048" t="s">
        <v>31</v>
      </c>
      <c r="L8048" t="s">
        <v>288</v>
      </c>
      <c r="N8048" s="52">
        <v>7937760.0000000009</v>
      </c>
      <c r="O8048" s="52">
        <v>7838400.0000000009</v>
      </c>
      <c r="P8048">
        <v>1</v>
      </c>
      <c r="Q8048">
        <v>1</v>
      </c>
      <c r="R8048">
        <v>13819</v>
      </c>
    </row>
    <row r="8049" spans="1:18" hidden="1">
      <c r="A8049" t="s">
        <v>9486</v>
      </c>
      <c r="B8049" t="s">
        <v>1080</v>
      </c>
      <c r="C8049">
        <v>23</v>
      </c>
      <c r="D8049" t="s">
        <v>88</v>
      </c>
      <c r="E8049" t="s">
        <v>10280</v>
      </c>
      <c r="F8049" t="s">
        <v>268</v>
      </c>
      <c r="G8049" t="s">
        <v>268</v>
      </c>
      <c r="H8049">
        <v>6</v>
      </c>
      <c r="I8049">
        <v>2</v>
      </c>
      <c r="J8049" t="s">
        <v>84</v>
      </c>
      <c r="K8049" t="s">
        <v>31</v>
      </c>
      <c r="L8049" t="s">
        <v>288</v>
      </c>
      <c r="N8049" s="52">
        <v>7937760.0000000009</v>
      </c>
      <c r="O8049" s="52">
        <v>7838400.0000000009</v>
      </c>
      <c r="P8049">
        <v>1</v>
      </c>
      <c r="Q8049">
        <v>1</v>
      </c>
      <c r="R8049">
        <v>13821</v>
      </c>
    </row>
    <row r="8050" spans="1:18" hidden="1">
      <c r="A8050" t="s">
        <v>9487</v>
      </c>
      <c r="B8050" t="s">
        <v>1081</v>
      </c>
      <c r="C8050">
        <v>24</v>
      </c>
      <c r="D8050" t="s">
        <v>88</v>
      </c>
      <c r="E8050" t="s">
        <v>10281</v>
      </c>
      <c r="F8050" t="s">
        <v>268</v>
      </c>
      <c r="G8050" t="s">
        <v>268</v>
      </c>
      <c r="H8050">
        <v>6</v>
      </c>
      <c r="I8050">
        <v>3</v>
      </c>
      <c r="J8050" t="s">
        <v>84</v>
      </c>
      <c r="K8050" t="s">
        <v>31</v>
      </c>
      <c r="L8050" t="s">
        <v>288</v>
      </c>
      <c r="N8050" s="52">
        <v>7937760.0000000009</v>
      </c>
      <c r="O8050" s="52">
        <v>7838400.0000000009</v>
      </c>
      <c r="P8050">
        <v>1</v>
      </c>
      <c r="Q8050">
        <v>1</v>
      </c>
      <c r="R8050">
        <v>13823</v>
      </c>
    </row>
    <row r="8051" spans="1:18" hidden="1">
      <c r="A8051" t="s">
        <v>9488</v>
      </c>
      <c r="B8051" t="s">
        <v>1082</v>
      </c>
      <c r="C8051">
        <v>25</v>
      </c>
      <c r="D8051" t="s">
        <v>113</v>
      </c>
      <c r="E8051" t="s">
        <v>9853</v>
      </c>
      <c r="F8051" t="s">
        <v>114</v>
      </c>
      <c r="G8051" t="s">
        <v>88</v>
      </c>
      <c r="H8051">
        <v>6</v>
      </c>
      <c r="I8051">
        <v>1</v>
      </c>
      <c r="J8051" t="s">
        <v>88</v>
      </c>
      <c r="K8051" t="s">
        <v>31</v>
      </c>
      <c r="L8051" t="s">
        <v>288</v>
      </c>
      <c r="N8051" s="52">
        <v>10740.0062</v>
      </c>
      <c r="O8051" s="52">
        <v>10740.0062</v>
      </c>
      <c r="P8051">
        <v>1</v>
      </c>
      <c r="Q8051">
        <f>IF(COUNTIFS(SolCotizacion!$D:$D,$G8051,SolCotizacion!$K:$K,$I8051)&gt;0,1,0)</f>
        <v>0</v>
      </c>
      <c r="R8051">
        <v>13825</v>
      </c>
    </row>
    <row r="8052" spans="1:18" hidden="1">
      <c r="A8052" t="s">
        <v>9489</v>
      </c>
      <c r="B8052" t="s">
        <v>9083</v>
      </c>
      <c r="C8052">
        <v>26</v>
      </c>
      <c r="D8052" t="s">
        <v>113</v>
      </c>
      <c r="E8052" t="s">
        <v>9984</v>
      </c>
      <c r="F8052" t="s">
        <v>114</v>
      </c>
      <c r="G8052" t="s">
        <v>88</v>
      </c>
      <c r="H8052">
        <v>6</v>
      </c>
      <c r="I8052">
        <v>2</v>
      </c>
      <c r="J8052" t="s">
        <v>88</v>
      </c>
      <c r="K8052" t="s">
        <v>31</v>
      </c>
      <c r="L8052" t="s">
        <v>288</v>
      </c>
      <c r="N8052" s="52">
        <v>10740.0062</v>
      </c>
      <c r="O8052" s="52">
        <v>10740.0062</v>
      </c>
      <c r="P8052">
        <v>1</v>
      </c>
      <c r="Q8052">
        <f>IF(COUNTIFS(SolCotizacion!$D:$D,$G8052,SolCotizacion!$K:$K,$I8052)&gt;0,1,0)</f>
        <v>1</v>
      </c>
      <c r="R8052">
        <v>13827</v>
      </c>
    </row>
    <row r="8053" spans="1:18" hidden="1">
      <c r="A8053" t="s">
        <v>9490</v>
      </c>
      <c r="B8053" t="s">
        <v>9085</v>
      </c>
      <c r="C8053">
        <v>27</v>
      </c>
      <c r="D8053" t="s">
        <v>113</v>
      </c>
      <c r="E8053" t="s">
        <v>9985</v>
      </c>
      <c r="F8053" t="s">
        <v>114</v>
      </c>
      <c r="G8053" t="s">
        <v>88</v>
      </c>
      <c r="H8053">
        <v>6</v>
      </c>
      <c r="I8053">
        <v>3</v>
      </c>
      <c r="J8053" t="s">
        <v>88</v>
      </c>
      <c r="K8053" t="s">
        <v>31</v>
      </c>
      <c r="L8053" t="s">
        <v>288</v>
      </c>
      <c r="N8053" s="52">
        <v>10740.0062</v>
      </c>
      <c r="O8053" s="52">
        <v>1.073072</v>
      </c>
      <c r="P8053">
        <v>1</v>
      </c>
      <c r="Q8053">
        <f>IF(COUNTIFS(SolCotizacion!$D:$D,$G8053,SolCotizacion!$K:$K,$I8053)&gt;0,1,0)</f>
        <v>0</v>
      </c>
      <c r="R8053">
        <v>13829</v>
      </c>
    </row>
    <row r="8054" spans="1:18" hidden="1">
      <c r="A8054" t="s">
        <v>9491</v>
      </c>
      <c r="B8054" t="s">
        <v>1083</v>
      </c>
      <c r="C8054">
        <v>28</v>
      </c>
      <c r="D8054" t="s">
        <v>113</v>
      </c>
      <c r="E8054" t="s">
        <v>10282</v>
      </c>
      <c r="F8054" t="s">
        <v>269</v>
      </c>
      <c r="G8054" t="s">
        <v>261</v>
      </c>
      <c r="H8054">
        <v>6</v>
      </c>
      <c r="I8054" t="s">
        <v>103</v>
      </c>
      <c r="J8054" t="s">
        <v>118</v>
      </c>
      <c r="K8054" t="s">
        <v>325</v>
      </c>
      <c r="L8054" t="s">
        <v>288</v>
      </c>
      <c r="N8054" s="52">
        <v>1.073072</v>
      </c>
      <c r="O8054" s="52">
        <v>1.073072</v>
      </c>
      <c r="P8054">
        <v>1</v>
      </c>
      <c r="Q8054">
        <f>IF(COUNTIF(SolCotizacion!$E:$E,G8054)&gt;0,1,0)</f>
        <v>0</v>
      </c>
      <c r="R8054">
        <v>13831</v>
      </c>
    </row>
    <row r="8055" spans="1:18" hidden="1">
      <c r="A8055" t="s">
        <v>9492</v>
      </c>
      <c r="B8055" t="s">
        <v>9088</v>
      </c>
      <c r="C8055">
        <v>29</v>
      </c>
      <c r="D8055" t="s">
        <v>113</v>
      </c>
      <c r="E8055" t="s">
        <v>10283</v>
      </c>
      <c r="F8055" t="s">
        <v>270</v>
      </c>
      <c r="G8055" t="s">
        <v>262</v>
      </c>
      <c r="H8055">
        <v>6</v>
      </c>
      <c r="I8055" t="s">
        <v>103</v>
      </c>
      <c r="J8055" t="s">
        <v>118</v>
      </c>
      <c r="K8055" t="s">
        <v>325</v>
      </c>
      <c r="L8055" t="s">
        <v>288</v>
      </c>
      <c r="N8055" s="52">
        <v>1.073072</v>
      </c>
      <c r="O8055" s="52">
        <v>1.073072</v>
      </c>
      <c r="P8055">
        <v>1</v>
      </c>
      <c r="Q8055">
        <f>IF(COUNTIF(SolCotizacion!$E:$E,G8055)&gt;0,1,0)</f>
        <v>0</v>
      </c>
      <c r="R8055">
        <v>13833</v>
      </c>
    </row>
    <row r="8056" spans="1:18" hidden="1">
      <c r="A8056" t="s">
        <v>9493</v>
      </c>
      <c r="B8056" t="s">
        <v>9090</v>
      </c>
      <c r="C8056">
        <v>30</v>
      </c>
      <c r="D8056" t="s">
        <v>113</v>
      </c>
      <c r="E8056" t="s">
        <v>10284</v>
      </c>
      <c r="F8056" t="s">
        <v>271</v>
      </c>
      <c r="G8056" t="s">
        <v>263</v>
      </c>
      <c r="H8056">
        <v>6</v>
      </c>
      <c r="I8056" t="s">
        <v>103</v>
      </c>
      <c r="J8056" t="s">
        <v>118</v>
      </c>
      <c r="K8056" t="s">
        <v>325</v>
      </c>
      <c r="L8056" t="s">
        <v>288</v>
      </c>
      <c r="N8056" s="52">
        <v>1.073072</v>
      </c>
      <c r="O8056" s="52">
        <v>1.073072</v>
      </c>
      <c r="P8056">
        <v>1</v>
      </c>
      <c r="Q8056">
        <f>IF(COUNTIF(SolCotizacion!$E:$E,G8056)&gt;0,1,0)</f>
        <v>0</v>
      </c>
      <c r="R8056">
        <v>13835</v>
      </c>
    </row>
    <row r="8057" spans="1:18" hidden="1">
      <c r="A8057" t="s">
        <v>9494</v>
      </c>
      <c r="B8057" t="s">
        <v>9092</v>
      </c>
      <c r="C8057">
        <v>31</v>
      </c>
      <c r="D8057" t="s">
        <v>113</v>
      </c>
      <c r="E8057" t="s">
        <v>10285</v>
      </c>
      <c r="F8057" t="s">
        <v>272</v>
      </c>
      <c r="G8057" t="s">
        <v>264</v>
      </c>
      <c r="H8057">
        <v>6</v>
      </c>
      <c r="I8057" t="s">
        <v>103</v>
      </c>
      <c r="J8057" t="s">
        <v>118</v>
      </c>
      <c r="K8057" t="s">
        <v>325</v>
      </c>
      <c r="L8057" t="s">
        <v>288</v>
      </c>
      <c r="N8057" s="52">
        <v>1.073072</v>
      </c>
      <c r="O8057" s="52">
        <v>1.073072</v>
      </c>
      <c r="P8057">
        <v>1</v>
      </c>
      <c r="Q8057">
        <f>IF(COUNTIF(SolCotizacion!$E:$E,G8057)&gt;0,1,0)</f>
        <v>0</v>
      </c>
      <c r="R8057">
        <v>13837</v>
      </c>
    </row>
    <row r="8058" spans="1:18" hidden="1">
      <c r="A8058" t="s">
        <v>9495</v>
      </c>
      <c r="B8058" t="s">
        <v>9094</v>
      </c>
      <c r="C8058">
        <v>32</v>
      </c>
      <c r="D8058" t="s">
        <v>113</v>
      </c>
      <c r="E8058" t="s">
        <v>10286</v>
      </c>
      <c r="F8058" t="s">
        <v>273</v>
      </c>
      <c r="G8058" t="s">
        <v>265</v>
      </c>
      <c r="H8058">
        <v>6</v>
      </c>
      <c r="I8058" t="s">
        <v>103</v>
      </c>
      <c r="J8058" t="s">
        <v>118</v>
      </c>
      <c r="K8058" t="s">
        <v>325</v>
      </c>
      <c r="L8058" t="s">
        <v>288</v>
      </c>
      <c r="N8058" s="52">
        <v>1.073072</v>
      </c>
      <c r="O8058" s="52">
        <v>1.073072</v>
      </c>
      <c r="P8058">
        <v>1</v>
      </c>
      <c r="Q8058">
        <f>IF(COUNTIF(SolCotizacion!$E:$E,G8058)&gt;0,1,0)</f>
        <v>0</v>
      </c>
      <c r="R8058">
        <v>13839</v>
      </c>
    </row>
    <row r="8059" spans="1:18" hidden="1">
      <c r="A8059" t="s">
        <v>9496</v>
      </c>
      <c r="B8059" t="s">
        <v>9096</v>
      </c>
      <c r="C8059">
        <v>33</v>
      </c>
      <c r="D8059" t="s">
        <v>113</v>
      </c>
      <c r="E8059" t="s">
        <v>10287</v>
      </c>
      <c r="F8059" t="s">
        <v>274</v>
      </c>
      <c r="G8059" t="s">
        <v>266</v>
      </c>
      <c r="H8059">
        <v>6</v>
      </c>
      <c r="I8059" t="s">
        <v>103</v>
      </c>
      <c r="J8059" t="s">
        <v>118</v>
      </c>
      <c r="K8059" t="s">
        <v>325</v>
      </c>
      <c r="L8059" t="s">
        <v>288</v>
      </c>
      <c r="N8059" s="52">
        <v>1.073072</v>
      </c>
      <c r="O8059" s="52">
        <v>1.073072</v>
      </c>
      <c r="P8059">
        <v>1</v>
      </c>
      <c r="Q8059">
        <f>IF(COUNTIF(SolCotizacion!$E:$E,G8059)&gt;0,1,0)</f>
        <v>0</v>
      </c>
      <c r="R8059">
        <v>13841</v>
      </c>
    </row>
    <row r="8060" spans="1:18" hidden="1">
      <c r="A8060" t="s">
        <v>9497</v>
      </c>
      <c r="B8060" t="s">
        <v>9098</v>
      </c>
      <c r="C8060">
        <v>34</v>
      </c>
      <c r="D8060" t="s">
        <v>113</v>
      </c>
      <c r="E8060" t="s">
        <v>10288</v>
      </c>
      <c r="F8060" t="s">
        <v>275</v>
      </c>
      <c r="G8060" t="s">
        <v>267</v>
      </c>
      <c r="H8060">
        <v>6</v>
      </c>
      <c r="I8060" t="s">
        <v>103</v>
      </c>
      <c r="J8060" t="s">
        <v>118</v>
      </c>
      <c r="K8060" t="s">
        <v>325</v>
      </c>
      <c r="L8060" t="s">
        <v>288</v>
      </c>
      <c r="N8060" s="52">
        <v>1.073072</v>
      </c>
      <c r="O8060" s="52">
        <v>1.073072</v>
      </c>
      <c r="P8060">
        <v>1</v>
      </c>
      <c r="Q8060">
        <f>IF(COUNTIF(SolCotizacion!$E:$E,G8060)&gt;0,1,0)</f>
        <v>0</v>
      </c>
      <c r="R8060">
        <v>13843</v>
      </c>
    </row>
    <row r="8061" spans="1:18" hidden="1">
      <c r="A8061" t="s">
        <v>9498</v>
      </c>
      <c r="B8061" t="s">
        <v>9100</v>
      </c>
      <c r="C8061">
        <v>35</v>
      </c>
      <c r="D8061" t="s">
        <v>113</v>
      </c>
      <c r="E8061" t="s">
        <v>10289</v>
      </c>
      <c r="F8061" t="s">
        <v>276</v>
      </c>
      <c r="G8061" t="s">
        <v>268</v>
      </c>
      <c r="H8061">
        <v>6</v>
      </c>
      <c r="I8061" t="s">
        <v>103</v>
      </c>
      <c r="J8061" t="s">
        <v>118</v>
      </c>
      <c r="K8061" t="s">
        <v>325</v>
      </c>
      <c r="L8061" t="s">
        <v>288</v>
      </c>
      <c r="N8061" s="52">
        <v>1.073072</v>
      </c>
      <c r="O8061" s="52">
        <v>1.073072</v>
      </c>
      <c r="P8061">
        <v>1</v>
      </c>
      <c r="Q8061">
        <f>IF(COUNTIF(SolCotizacion!$E:$E,G8061)&gt;0,1,0)</f>
        <v>0</v>
      </c>
      <c r="R8061">
        <v>13845</v>
      </c>
    </row>
    <row r="8062" spans="1:18" hidden="1">
      <c r="A8062" t="s">
        <v>9499</v>
      </c>
      <c r="B8062" t="s">
        <v>1084</v>
      </c>
      <c r="C8062">
        <v>36</v>
      </c>
      <c r="D8062" t="s">
        <v>113</v>
      </c>
      <c r="E8062" t="s">
        <v>9995</v>
      </c>
      <c r="F8062" t="s">
        <v>125</v>
      </c>
      <c r="G8062" t="s">
        <v>88</v>
      </c>
      <c r="H8062">
        <v>6</v>
      </c>
      <c r="I8062">
        <v>1</v>
      </c>
      <c r="J8062" t="s">
        <v>88</v>
      </c>
      <c r="K8062" t="s">
        <v>31</v>
      </c>
      <c r="L8062" t="s">
        <v>288</v>
      </c>
      <c r="N8062" s="52">
        <v>1.073072</v>
      </c>
      <c r="O8062" s="52">
        <v>1.073072</v>
      </c>
      <c r="P8062">
        <v>1</v>
      </c>
      <c r="Q8062">
        <f>IF(COUNTIFS(SolCotizacion!$D:$D,$G8062,SolCotizacion!$K:$K,$I8062)&gt;0,1,0)</f>
        <v>0</v>
      </c>
      <c r="R8062">
        <v>13847</v>
      </c>
    </row>
    <row r="8063" spans="1:18" hidden="1">
      <c r="A8063" t="s">
        <v>9500</v>
      </c>
      <c r="B8063" t="s">
        <v>9103</v>
      </c>
      <c r="C8063">
        <v>37</v>
      </c>
      <c r="D8063" t="s">
        <v>113</v>
      </c>
      <c r="E8063" t="s">
        <v>9996</v>
      </c>
      <c r="F8063" t="s">
        <v>125</v>
      </c>
      <c r="G8063" t="s">
        <v>88</v>
      </c>
      <c r="H8063">
        <v>6</v>
      </c>
      <c r="I8063">
        <v>2</v>
      </c>
      <c r="J8063" t="s">
        <v>88</v>
      </c>
      <c r="K8063" t="s">
        <v>31</v>
      </c>
      <c r="L8063" t="s">
        <v>288</v>
      </c>
      <c r="N8063" s="52">
        <v>1.073072</v>
      </c>
      <c r="O8063" s="52">
        <v>1.073072</v>
      </c>
      <c r="P8063">
        <v>1</v>
      </c>
      <c r="Q8063">
        <f>IF(COUNTIFS(SolCotizacion!$D:$D,$G8063,SolCotizacion!$K:$K,$I8063)&gt;0,1,0)</f>
        <v>1</v>
      </c>
      <c r="R8063">
        <v>13849</v>
      </c>
    </row>
    <row r="8064" spans="1:18" hidden="1">
      <c r="A8064" t="s">
        <v>9501</v>
      </c>
      <c r="B8064" t="s">
        <v>9105</v>
      </c>
      <c r="C8064">
        <v>38</v>
      </c>
      <c r="D8064" t="s">
        <v>113</v>
      </c>
      <c r="E8064" t="s">
        <v>9997</v>
      </c>
      <c r="F8064" t="s">
        <v>125</v>
      </c>
      <c r="G8064" t="s">
        <v>88</v>
      </c>
      <c r="H8064">
        <v>6</v>
      </c>
      <c r="I8064">
        <v>3</v>
      </c>
      <c r="J8064" t="s">
        <v>88</v>
      </c>
      <c r="K8064" t="s">
        <v>31</v>
      </c>
      <c r="L8064" t="s">
        <v>288</v>
      </c>
      <c r="N8064" s="52">
        <v>1.073072</v>
      </c>
      <c r="O8064" s="52">
        <v>1.073072</v>
      </c>
      <c r="P8064">
        <v>1</v>
      </c>
      <c r="Q8064">
        <f>IF(COUNTIFS(SolCotizacion!$D:$D,$G8064,SolCotizacion!$K:$K,$I8064)&gt;0,1,0)</f>
        <v>0</v>
      </c>
      <c r="R8064">
        <v>13851</v>
      </c>
    </row>
    <row r="8065" spans="1:19" hidden="1">
      <c r="A8065" t="s">
        <v>9502</v>
      </c>
      <c r="B8065" t="s">
        <v>9107</v>
      </c>
      <c r="C8065">
        <v>39</v>
      </c>
      <c r="D8065" t="s">
        <v>113</v>
      </c>
      <c r="E8065" t="s">
        <v>10290</v>
      </c>
      <c r="F8065" t="s">
        <v>277</v>
      </c>
      <c r="G8065" t="s">
        <v>261</v>
      </c>
      <c r="H8065">
        <v>6</v>
      </c>
      <c r="I8065">
        <v>1</v>
      </c>
      <c r="J8065" t="s">
        <v>127</v>
      </c>
      <c r="K8065" t="s">
        <v>31</v>
      </c>
      <c r="L8065" t="s">
        <v>288</v>
      </c>
      <c r="M8065" s="53">
        <v>5.0000000000000001E-3</v>
      </c>
      <c r="N8065" s="52">
        <v>12726.912506000001</v>
      </c>
      <c r="O8065" s="52">
        <v>12673.207316000002</v>
      </c>
      <c r="P8065">
        <v>1</v>
      </c>
      <c r="Q8065">
        <f>IF(SUMIFS(SolCotizacion!$P:$P,SolCotizacion!$E:$E,$G8065,SolCotizacion!$K:$K,$I8065)&gt;499,1,0)</f>
        <v>0</v>
      </c>
      <c r="R8065">
        <v>13853</v>
      </c>
      <c r="S8065" s="56">
        <f>IF(SUMIFS(SolCotizacion!$P:$P,SolCotizacion!$E:$E,$G8065,SolCotizacion!$K:$K,$I8065)&gt;499,4%,0)</f>
        <v>0</v>
      </c>
    </row>
    <row r="8066" spans="1:19" hidden="1">
      <c r="A8066" t="s">
        <v>9503</v>
      </c>
      <c r="B8066" t="s">
        <v>9109</v>
      </c>
      <c r="C8066">
        <v>40</v>
      </c>
      <c r="D8066" t="s">
        <v>113</v>
      </c>
      <c r="E8066" t="s">
        <v>10291</v>
      </c>
      <c r="F8066" t="s">
        <v>277</v>
      </c>
      <c r="G8066" t="s">
        <v>261</v>
      </c>
      <c r="H8066">
        <v>6</v>
      </c>
      <c r="I8066">
        <v>2</v>
      </c>
      <c r="J8066" t="s">
        <v>127</v>
      </c>
      <c r="K8066" t="s">
        <v>31</v>
      </c>
      <c r="L8066" t="s">
        <v>288</v>
      </c>
      <c r="M8066" s="53">
        <v>5.0000000000000001E-3</v>
      </c>
      <c r="N8066" s="52">
        <v>12861.160004000001</v>
      </c>
      <c r="O8066" s="52">
        <v>12780.607378000001</v>
      </c>
      <c r="P8066">
        <v>1</v>
      </c>
      <c r="Q8066">
        <f>IF(SUMIFS(SolCotizacion!$P:$P,SolCotizacion!$E:$E,$G8066,SolCotizacion!$K:$K,$I8066)&gt;499,1,0)</f>
        <v>0</v>
      </c>
      <c r="R8066">
        <v>13854</v>
      </c>
      <c r="S8066" s="56">
        <f>IF(SUMIFS(SolCotizacion!$P:$P,SolCotizacion!$E:$E,$G8066,SolCotizacion!$K:$K,$I8066)&gt;499,4%,0)</f>
        <v>0</v>
      </c>
    </row>
    <row r="8067" spans="1:19" hidden="1">
      <c r="A8067" t="s">
        <v>9504</v>
      </c>
      <c r="B8067" t="s">
        <v>9111</v>
      </c>
      <c r="C8067">
        <v>41</v>
      </c>
      <c r="D8067" t="s">
        <v>113</v>
      </c>
      <c r="E8067" t="s">
        <v>10292</v>
      </c>
      <c r="F8067" t="s">
        <v>277</v>
      </c>
      <c r="G8067" t="s">
        <v>261</v>
      </c>
      <c r="H8067">
        <v>6</v>
      </c>
      <c r="I8067">
        <v>3</v>
      </c>
      <c r="J8067" t="s">
        <v>127</v>
      </c>
      <c r="K8067" t="s">
        <v>31</v>
      </c>
      <c r="L8067" t="s">
        <v>288</v>
      </c>
      <c r="M8067" s="53">
        <v>5.0000000000000001E-3</v>
      </c>
      <c r="N8067" s="52">
        <v>12888.007439999999</v>
      </c>
      <c r="O8067" s="52">
        <v>12780.607378000001</v>
      </c>
      <c r="P8067">
        <v>1</v>
      </c>
      <c r="Q8067">
        <f>IF(SUMIFS(SolCotizacion!$P:$P,SolCotizacion!$E:$E,$G8067,SolCotizacion!$K:$K,$I8067)&gt;499,1,0)</f>
        <v>0</v>
      </c>
      <c r="R8067">
        <v>13855</v>
      </c>
      <c r="S8067" s="56">
        <f>IF(SUMIFS(SolCotizacion!$P:$P,SolCotizacion!$E:$E,$G8067,SolCotizacion!$K:$K,$I8067)&gt;499,4%,0)</f>
        <v>0</v>
      </c>
    </row>
    <row r="8068" spans="1:19" hidden="1">
      <c r="A8068" t="s">
        <v>9505</v>
      </c>
      <c r="B8068" t="s">
        <v>9113</v>
      </c>
      <c r="C8068">
        <v>42</v>
      </c>
      <c r="D8068" t="s">
        <v>113</v>
      </c>
      <c r="E8068" t="s">
        <v>10293</v>
      </c>
      <c r="F8068" t="s">
        <v>278</v>
      </c>
      <c r="G8068" t="s">
        <v>262</v>
      </c>
      <c r="H8068">
        <v>6</v>
      </c>
      <c r="I8068">
        <v>1</v>
      </c>
      <c r="J8068" t="s">
        <v>127</v>
      </c>
      <c r="K8068" t="s">
        <v>31</v>
      </c>
      <c r="L8068" t="s">
        <v>288</v>
      </c>
      <c r="M8068" s="53">
        <v>5.0000000000000001E-3</v>
      </c>
      <c r="N8068" s="52">
        <v>16110.009300000002</v>
      </c>
      <c r="O8068" s="52">
        <v>16002.609238000001</v>
      </c>
      <c r="P8068">
        <v>1</v>
      </c>
      <c r="Q8068">
        <f>IF(SUMIFS(SolCotizacion!$P:$P,SolCotizacion!$E:$E,$G8068,SolCotizacion!$K:$K,$I8068)&gt;499,1,0)</f>
        <v>0</v>
      </c>
      <c r="R8068">
        <v>13856</v>
      </c>
      <c r="S8068" s="56">
        <f>IF(SUMIFS(SolCotizacion!$P:$P,SolCotizacion!$E:$E,$G8068,SolCotizacion!$K:$K,$I8068)&gt;499,4%,0)</f>
        <v>0</v>
      </c>
    </row>
    <row r="8069" spans="1:19" hidden="1">
      <c r="A8069" t="s">
        <v>9506</v>
      </c>
      <c r="B8069" t="s">
        <v>9115</v>
      </c>
      <c r="C8069">
        <v>43</v>
      </c>
      <c r="D8069" t="s">
        <v>113</v>
      </c>
      <c r="E8069" t="s">
        <v>10294</v>
      </c>
      <c r="F8069" t="s">
        <v>278</v>
      </c>
      <c r="G8069" t="s">
        <v>262</v>
      </c>
      <c r="H8069">
        <v>6</v>
      </c>
      <c r="I8069">
        <v>2</v>
      </c>
      <c r="J8069" t="s">
        <v>127</v>
      </c>
      <c r="K8069" t="s">
        <v>31</v>
      </c>
      <c r="L8069" t="s">
        <v>288</v>
      </c>
      <c r="M8069" s="53">
        <v>5.0000000000000001E-3</v>
      </c>
      <c r="N8069" s="52">
        <v>16271.114552000001</v>
      </c>
      <c r="O8069" s="52">
        <v>16110.009300000002</v>
      </c>
      <c r="P8069">
        <v>1</v>
      </c>
      <c r="Q8069">
        <f>IF(SUMIFS(SolCotizacion!$P:$P,SolCotizacion!$E:$E,$G8069,SolCotizacion!$K:$K,$I8069)&gt;499,1,0)</f>
        <v>0</v>
      </c>
      <c r="R8069">
        <v>13857</v>
      </c>
      <c r="S8069" s="56">
        <f>IF(SUMIFS(SolCotizacion!$P:$P,SolCotizacion!$E:$E,$G8069,SolCotizacion!$K:$K,$I8069)&gt;499,4%,0)</f>
        <v>0</v>
      </c>
    </row>
    <row r="8070" spans="1:19" hidden="1">
      <c r="A8070" t="s">
        <v>9507</v>
      </c>
      <c r="B8070" t="s">
        <v>9117</v>
      </c>
      <c r="C8070">
        <v>44</v>
      </c>
      <c r="D8070" t="s">
        <v>113</v>
      </c>
      <c r="E8070" t="s">
        <v>10295</v>
      </c>
      <c r="F8070" t="s">
        <v>278</v>
      </c>
      <c r="G8070" t="s">
        <v>262</v>
      </c>
      <c r="H8070">
        <v>6</v>
      </c>
      <c r="I8070">
        <v>3</v>
      </c>
      <c r="J8070" t="s">
        <v>127</v>
      </c>
      <c r="K8070" t="s">
        <v>31</v>
      </c>
      <c r="L8070" t="s">
        <v>288</v>
      </c>
      <c r="M8070" s="53">
        <v>5.0000000000000001E-3</v>
      </c>
      <c r="N8070" s="52">
        <v>16432.209486</v>
      </c>
      <c r="O8070" s="52">
        <v>16271.114552000001</v>
      </c>
      <c r="P8070">
        <v>1</v>
      </c>
      <c r="Q8070">
        <f>IF(SUMIFS(SolCotizacion!$P:$P,SolCotizacion!$E:$E,$G8070,SolCotizacion!$K:$K,$I8070)&gt;499,1,0)</f>
        <v>0</v>
      </c>
      <c r="R8070">
        <v>13858</v>
      </c>
      <c r="S8070" s="56">
        <f>IF(SUMIFS(SolCotizacion!$P:$P,SolCotizacion!$E:$E,$G8070,SolCotizacion!$K:$K,$I8070)&gt;499,4%,0)</f>
        <v>0</v>
      </c>
    </row>
    <row r="8071" spans="1:19" hidden="1">
      <c r="A8071" t="s">
        <v>9508</v>
      </c>
      <c r="B8071" t="s">
        <v>9119</v>
      </c>
      <c r="C8071">
        <v>45</v>
      </c>
      <c r="D8071" t="s">
        <v>113</v>
      </c>
      <c r="E8071" t="s">
        <v>10296</v>
      </c>
      <c r="F8071" t="s">
        <v>279</v>
      </c>
      <c r="G8071" t="s">
        <v>263</v>
      </c>
      <c r="H8071">
        <v>6</v>
      </c>
      <c r="I8071">
        <v>1</v>
      </c>
      <c r="J8071" t="s">
        <v>127</v>
      </c>
      <c r="K8071" t="s">
        <v>31</v>
      </c>
      <c r="L8071" t="s">
        <v>288</v>
      </c>
      <c r="M8071" s="53">
        <v>5.0000000000000001E-3</v>
      </c>
      <c r="N8071" s="52">
        <v>79073.293067999999</v>
      </c>
      <c r="O8071" s="52">
        <v>71152.546234000009</v>
      </c>
      <c r="P8071">
        <v>1</v>
      </c>
      <c r="Q8071">
        <f>IF(SUMIFS(SolCotizacion!$P:$P,SolCotizacion!$E:$E,$G8071,SolCotizacion!$K:$K,$I8071)&gt;499,1,0)</f>
        <v>0</v>
      </c>
      <c r="R8071">
        <v>13859</v>
      </c>
      <c r="S8071" s="56">
        <f>IF(SUMIFS(SolCotizacion!$P:$P,SolCotizacion!$E:$E,$G8071,SolCotizacion!$K:$K,$I8071)&gt;499,4%,0)</f>
        <v>0</v>
      </c>
    </row>
    <row r="8072" spans="1:19" hidden="1">
      <c r="A8072" t="s">
        <v>9509</v>
      </c>
      <c r="B8072" t="s">
        <v>9121</v>
      </c>
      <c r="C8072">
        <v>46</v>
      </c>
      <c r="D8072" t="s">
        <v>113</v>
      </c>
      <c r="E8072" t="s">
        <v>10297</v>
      </c>
      <c r="F8072" t="s">
        <v>279</v>
      </c>
      <c r="G8072" t="s">
        <v>263</v>
      </c>
      <c r="H8072">
        <v>6</v>
      </c>
      <c r="I8072">
        <v>2</v>
      </c>
      <c r="J8072" t="s">
        <v>127</v>
      </c>
      <c r="K8072" t="s">
        <v>31</v>
      </c>
      <c r="L8072" t="s">
        <v>288</v>
      </c>
      <c r="M8072" s="53">
        <v>5.0000000000000001E-3</v>
      </c>
      <c r="N8072" s="52">
        <v>79073.293067999999</v>
      </c>
      <c r="O8072" s="52">
        <v>71152.546234000009</v>
      </c>
      <c r="P8072">
        <v>1</v>
      </c>
      <c r="Q8072">
        <f>IF(SUMIFS(SolCotizacion!$P:$P,SolCotizacion!$E:$E,$G8072,SolCotizacion!$K:$K,$I8072)&gt;499,1,0)</f>
        <v>0</v>
      </c>
      <c r="R8072">
        <v>13860</v>
      </c>
      <c r="S8072" s="56">
        <f>IF(SUMIFS(SolCotizacion!$P:$P,SolCotizacion!$E:$E,$G8072,SolCotizacion!$K:$K,$I8072)&gt;499,4%,0)</f>
        <v>0</v>
      </c>
    </row>
    <row r="8073" spans="1:19" hidden="1">
      <c r="A8073" t="s">
        <v>9510</v>
      </c>
      <c r="B8073" t="s">
        <v>9123</v>
      </c>
      <c r="C8073">
        <v>47</v>
      </c>
      <c r="D8073" t="s">
        <v>113</v>
      </c>
      <c r="E8073" t="s">
        <v>10298</v>
      </c>
      <c r="F8073" t="s">
        <v>279</v>
      </c>
      <c r="G8073" t="s">
        <v>263</v>
      </c>
      <c r="H8073">
        <v>6</v>
      </c>
      <c r="I8073">
        <v>3</v>
      </c>
      <c r="J8073" t="s">
        <v>127</v>
      </c>
      <c r="K8073" t="s">
        <v>31</v>
      </c>
      <c r="L8073" t="s">
        <v>288</v>
      </c>
      <c r="M8073" s="53">
        <v>5.0000000000000001E-3</v>
      </c>
      <c r="N8073" s="52">
        <v>79073.293067999999</v>
      </c>
      <c r="O8073" s="52">
        <v>71152.546234000009</v>
      </c>
      <c r="P8073">
        <v>1</v>
      </c>
      <c r="Q8073">
        <f>IF(SUMIFS(SolCotizacion!$P:$P,SolCotizacion!$E:$E,$G8073,SolCotizacion!$K:$K,$I8073)&gt;499,1,0)</f>
        <v>0</v>
      </c>
      <c r="R8073">
        <v>13861</v>
      </c>
      <c r="S8073" s="56">
        <f>IF(SUMIFS(SolCotizacion!$P:$P,SolCotizacion!$E:$E,$G8073,SolCotizacion!$K:$K,$I8073)&gt;499,4%,0)</f>
        <v>0</v>
      </c>
    </row>
    <row r="8074" spans="1:19" hidden="1">
      <c r="A8074" t="s">
        <v>9511</v>
      </c>
      <c r="B8074" t="s">
        <v>9125</v>
      </c>
      <c r="C8074">
        <v>48</v>
      </c>
      <c r="D8074" t="s">
        <v>113</v>
      </c>
      <c r="E8074" t="s">
        <v>10299</v>
      </c>
      <c r="F8074" t="s">
        <v>280</v>
      </c>
      <c r="G8074" t="s">
        <v>264</v>
      </c>
      <c r="H8074">
        <v>6</v>
      </c>
      <c r="I8074">
        <v>1</v>
      </c>
      <c r="J8074" t="s">
        <v>127</v>
      </c>
      <c r="K8074" t="s">
        <v>31</v>
      </c>
      <c r="L8074" t="s">
        <v>288</v>
      </c>
      <c r="M8074" s="53">
        <v>5.0000000000000001E-3</v>
      </c>
      <c r="N8074" s="52">
        <v>9558.6055180000003</v>
      </c>
      <c r="O8074" s="52">
        <v>9451.2054559999997</v>
      </c>
      <c r="P8074">
        <v>1</v>
      </c>
      <c r="Q8074">
        <f>IF(SUMIFS(SolCotizacion!$P:$P,SolCotizacion!$E:$E,$G8074,SolCotizacion!$K:$K,$I8074)&gt;499,1,0)</f>
        <v>0</v>
      </c>
      <c r="R8074">
        <v>13862</v>
      </c>
      <c r="S8074" s="56">
        <f>IF(SUMIFS(SolCotizacion!$P:$P,SolCotizacion!$E:$E,$G8074,SolCotizacion!$K:$K,$I8074)&gt;499,4%,0)</f>
        <v>0</v>
      </c>
    </row>
    <row r="8075" spans="1:19" hidden="1">
      <c r="A8075" t="s">
        <v>9512</v>
      </c>
      <c r="B8075" t="s">
        <v>9127</v>
      </c>
      <c r="C8075">
        <v>49</v>
      </c>
      <c r="D8075" t="s">
        <v>113</v>
      </c>
      <c r="E8075" t="s">
        <v>10300</v>
      </c>
      <c r="F8075" t="s">
        <v>280</v>
      </c>
      <c r="G8075" t="s">
        <v>264</v>
      </c>
      <c r="H8075">
        <v>6</v>
      </c>
      <c r="I8075">
        <v>2</v>
      </c>
      <c r="J8075" t="s">
        <v>127</v>
      </c>
      <c r="K8075" t="s">
        <v>31</v>
      </c>
      <c r="L8075" t="s">
        <v>288</v>
      </c>
      <c r="M8075" s="53">
        <v>5.0000000000000001E-3</v>
      </c>
      <c r="N8075" s="52">
        <v>9558.6055180000003</v>
      </c>
      <c r="O8075" s="52">
        <v>9451.2054559999997</v>
      </c>
      <c r="P8075">
        <v>1</v>
      </c>
      <c r="Q8075">
        <f>IF(SUMIFS(SolCotizacion!$P:$P,SolCotizacion!$E:$E,$G8075,SolCotizacion!$K:$K,$I8075)&gt;499,1,0)</f>
        <v>0</v>
      </c>
      <c r="R8075">
        <v>13863</v>
      </c>
      <c r="S8075" s="56">
        <f>IF(SUMIFS(SolCotizacion!$P:$P,SolCotizacion!$E:$E,$G8075,SolCotizacion!$K:$K,$I8075)&gt;499,4%,0)</f>
        <v>0</v>
      </c>
    </row>
    <row r="8076" spans="1:19" hidden="1">
      <c r="A8076" t="s">
        <v>9513</v>
      </c>
      <c r="B8076" t="s">
        <v>9129</v>
      </c>
      <c r="C8076">
        <v>50</v>
      </c>
      <c r="D8076" t="s">
        <v>113</v>
      </c>
      <c r="E8076" t="s">
        <v>10301</v>
      </c>
      <c r="F8076" t="s">
        <v>280</v>
      </c>
      <c r="G8076" t="s">
        <v>264</v>
      </c>
      <c r="H8076">
        <v>6</v>
      </c>
      <c r="I8076">
        <v>3</v>
      </c>
      <c r="J8076" t="s">
        <v>127</v>
      </c>
      <c r="K8076" t="s">
        <v>31</v>
      </c>
      <c r="L8076" t="s">
        <v>288</v>
      </c>
      <c r="M8076" s="53">
        <v>5.0000000000000001E-3</v>
      </c>
      <c r="N8076" s="52">
        <v>9558.6055180000003</v>
      </c>
      <c r="O8076" s="52">
        <v>9451.2054559999997</v>
      </c>
      <c r="P8076">
        <v>1</v>
      </c>
      <c r="Q8076">
        <f>IF(SUMIFS(SolCotizacion!$P:$P,SolCotizacion!$E:$E,$G8076,SolCotizacion!$K:$K,$I8076)&gt;499,1,0)</f>
        <v>0</v>
      </c>
      <c r="R8076">
        <v>13864</v>
      </c>
      <c r="S8076" s="56">
        <f>IF(SUMIFS(SolCotizacion!$P:$P,SolCotizacion!$E:$E,$G8076,SolCotizacion!$K:$K,$I8076)&gt;499,4%,0)</f>
        <v>0</v>
      </c>
    </row>
    <row r="8077" spans="1:19" hidden="1">
      <c r="A8077" t="s">
        <v>9514</v>
      </c>
      <c r="B8077" t="s">
        <v>9131</v>
      </c>
      <c r="C8077">
        <v>51</v>
      </c>
      <c r="D8077" t="s">
        <v>113</v>
      </c>
      <c r="E8077" t="s">
        <v>10302</v>
      </c>
      <c r="F8077" t="s">
        <v>281</v>
      </c>
      <c r="G8077" t="s">
        <v>265</v>
      </c>
      <c r="H8077">
        <v>6</v>
      </c>
      <c r="I8077">
        <v>1</v>
      </c>
      <c r="J8077" t="s">
        <v>127</v>
      </c>
      <c r="K8077" t="s">
        <v>31</v>
      </c>
      <c r="L8077" t="s">
        <v>288</v>
      </c>
      <c r="M8077" s="53">
        <v>5.0000000000000001E-3</v>
      </c>
      <c r="N8077" s="52">
        <v>9236.4053320000003</v>
      </c>
      <c r="O8077" s="52">
        <v>9021.605207999999</v>
      </c>
      <c r="P8077">
        <v>1</v>
      </c>
      <c r="Q8077">
        <f>IF(SUMIFS(SolCotizacion!$P:$P,SolCotizacion!$E:$E,$G8077,SolCotizacion!$K:$K,$I8077)&gt;499,1,0)</f>
        <v>0</v>
      </c>
      <c r="R8077">
        <v>13865</v>
      </c>
      <c r="S8077" s="56">
        <f>IF(SUMIFS(SolCotizacion!$P:$P,SolCotizacion!$E:$E,$G8077,SolCotizacion!$K:$K,$I8077)&gt;499,4%,0)</f>
        <v>0</v>
      </c>
    </row>
    <row r="8078" spans="1:19" hidden="1">
      <c r="A8078" t="s">
        <v>9515</v>
      </c>
      <c r="B8078" t="s">
        <v>9133</v>
      </c>
      <c r="C8078">
        <v>52</v>
      </c>
      <c r="D8078" t="s">
        <v>113</v>
      </c>
      <c r="E8078" t="s">
        <v>10303</v>
      </c>
      <c r="F8078" t="s">
        <v>281</v>
      </c>
      <c r="G8078" t="s">
        <v>265</v>
      </c>
      <c r="H8078">
        <v>6</v>
      </c>
      <c r="I8078">
        <v>2</v>
      </c>
      <c r="J8078" t="s">
        <v>127</v>
      </c>
      <c r="K8078" t="s">
        <v>31</v>
      </c>
      <c r="L8078" t="s">
        <v>288</v>
      </c>
      <c r="M8078" s="53">
        <v>5.0000000000000001E-3</v>
      </c>
      <c r="N8078" s="52">
        <v>9236.4053320000003</v>
      </c>
      <c r="O8078" s="52">
        <v>9021.605207999999</v>
      </c>
      <c r="P8078">
        <v>1</v>
      </c>
      <c r="Q8078">
        <f>IF(SUMIFS(SolCotizacion!$P:$P,SolCotizacion!$E:$E,$G8078,SolCotizacion!$K:$K,$I8078)&gt;499,1,0)</f>
        <v>0</v>
      </c>
      <c r="R8078">
        <v>13866</v>
      </c>
      <c r="S8078" s="56">
        <f>IF(SUMIFS(SolCotizacion!$P:$P,SolCotizacion!$E:$E,$G8078,SolCotizacion!$K:$K,$I8078)&gt;499,4%,0)</f>
        <v>0</v>
      </c>
    </row>
    <row r="8079" spans="1:19" hidden="1">
      <c r="A8079" t="s">
        <v>9516</v>
      </c>
      <c r="B8079" t="s">
        <v>9135</v>
      </c>
      <c r="C8079">
        <v>53</v>
      </c>
      <c r="D8079" t="s">
        <v>113</v>
      </c>
      <c r="E8079" t="s">
        <v>10304</v>
      </c>
      <c r="F8079" t="s">
        <v>281</v>
      </c>
      <c r="G8079" t="s">
        <v>265</v>
      </c>
      <c r="H8079">
        <v>6</v>
      </c>
      <c r="I8079">
        <v>3</v>
      </c>
      <c r="J8079" t="s">
        <v>127</v>
      </c>
      <c r="K8079" t="s">
        <v>31</v>
      </c>
      <c r="L8079" t="s">
        <v>288</v>
      </c>
      <c r="M8079" s="53">
        <v>5.0000000000000001E-3</v>
      </c>
      <c r="N8079" s="52">
        <v>9236.4053320000003</v>
      </c>
      <c r="O8079" s="52">
        <v>9021.605207999999</v>
      </c>
      <c r="P8079">
        <v>1</v>
      </c>
      <c r="Q8079">
        <f>IF(SUMIFS(SolCotizacion!$P:$P,SolCotizacion!$E:$E,$G8079,SolCotizacion!$K:$K,$I8079)&gt;499,1,0)</f>
        <v>0</v>
      </c>
      <c r="R8079">
        <v>13867</v>
      </c>
      <c r="S8079" s="56">
        <f>IF(SUMIFS(SolCotizacion!$P:$P,SolCotizacion!$E:$E,$G8079,SolCotizacion!$K:$K,$I8079)&gt;499,4%,0)</f>
        <v>0</v>
      </c>
    </row>
    <row r="8080" spans="1:19" hidden="1">
      <c r="A8080" t="s">
        <v>9517</v>
      </c>
      <c r="B8080" t="s">
        <v>9137</v>
      </c>
      <c r="C8080">
        <v>54</v>
      </c>
      <c r="D8080" t="s">
        <v>113</v>
      </c>
      <c r="E8080" t="s">
        <v>10305</v>
      </c>
      <c r="F8080" t="s">
        <v>282</v>
      </c>
      <c r="G8080" t="s">
        <v>266</v>
      </c>
      <c r="H8080">
        <v>6</v>
      </c>
      <c r="I8080">
        <v>1</v>
      </c>
      <c r="J8080" t="s">
        <v>127</v>
      </c>
      <c r="K8080" t="s">
        <v>31</v>
      </c>
      <c r="L8080" t="s">
        <v>288</v>
      </c>
      <c r="M8080" s="53">
        <v>5.0000000000000001E-3</v>
      </c>
      <c r="N8080" s="52">
        <v>31844.123542000001</v>
      </c>
      <c r="O8080" s="52">
        <v>31683.01829</v>
      </c>
      <c r="P8080">
        <v>1</v>
      </c>
      <c r="Q8080">
        <f>IF(SUMIFS(SolCotizacion!$P:$P,SolCotizacion!$E:$E,$G8080,SolCotizacion!$K:$K,$I8080)&gt;499,1,0)</f>
        <v>0</v>
      </c>
      <c r="R8080">
        <v>13868</v>
      </c>
      <c r="S8080" s="56">
        <f>IF(SUMIFS(SolCotizacion!$P:$P,SolCotizacion!$E:$E,$G8080,SolCotizacion!$K:$K,$I8080)&gt;499,4%,0)</f>
        <v>0</v>
      </c>
    </row>
    <row r="8081" spans="1:19" hidden="1">
      <c r="A8081" t="s">
        <v>9518</v>
      </c>
      <c r="B8081" t="s">
        <v>9139</v>
      </c>
      <c r="C8081">
        <v>55</v>
      </c>
      <c r="D8081" t="s">
        <v>113</v>
      </c>
      <c r="E8081" t="s">
        <v>10306</v>
      </c>
      <c r="F8081" t="s">
        <v>282</v>
      </c>
      <c r="G8081" t="s">
        <v>266</v>
      </c>
      <c r="H8081">
        <v>6</v>
      </c>
      <c r="I8081">
        <v>2</v>
      </c>
      <c r="J8081" t="s">
        <v>127</v>
      </c>
      <c r="K8081" t="s">
        <v>31</v>
      </c>
      <c r="L8081" t="s">
        <v>288</v>
      </c>
      <c r="M8081" s="53">
        <v>5.0000000000000001E-3</v>
      </c>
      <c r="N8081" s="52">
        <v>31844.123542000001</v>
      </c>
      <c r="O8081" s="52">
        <v>31683.01829</v>
      </c>
      <c r="P8081">
        <v>1</v>
      </c>
      <c r="Q8081">
        <f>IF(SUMIFS(SolCotizacion!$P:$P,SolCotizacion!$E:$E,$G8081,SolCotizacion!$K:$K,$I8081)&gt;499,1,0)</f>
        <v>0</v>
      </c>
      <c r="R8081">
        <v>13869</v>
      </c>
      <c r="S8081" s="56">
        <f>IF(SUMIFS(SolCotizacion!$P:$P,SolCotizacion!$E:$E,$G8081,SolCotizacion!$K:$K,$I8081)&gt;499,4%,0)</f>
        <v>0</v>
      </c>
    </row>
    <row r="8082" spans="1:19" hidden="1">
      <c r="A8082" t="s">
        <v>9519</v>
      </c>
      <c r="B8082" t="s">
        <v>9141</v>
      </c>
      <c r="C8082">
        <v>56</v>
      </c>
      <c r="D8082" t="s">
        <v>113</v>
      </c>
      <c r="E8082" t="s">
        <v>10307</v>
      </c>
      <c r="F8082" t="s">
        <v>282</v>
      </c>
      <c r="G8082" t="s">
        <v>266</v>
      </c>
      <c r="H8082">
        <v>6</v>
      </c>
      <c r="I8082">
        <v>3</v>
      </c>
      <c r="J8082" t="s">
        <v>127</v>
      </c>
      <c r="K8082" t="s">
        <v>31</v>
      </c>
      <c r="L8082" t="s">
        <v>288</v>
      </c>
      <c r="M8082" s="53">
        <v>5.0000000000000001E-3</v>
      </c>
      <c r="N8082" s="52">
        <v>31844.123542000001</v>
      </c>
      <c r="O8082" s="52">
        <v>31683.01829</v>
      </c>
      <c r="P8082">
        <v>1</v>
      </c>
      <c r="Q8082">
        <f>IF(SUMIFS(SolCotizacion!$P:$P,SolCotizacion!$E:$E,$G8082,SolCotizacion!$K:$K,$I8082)&gt;499,1,0)</f>
        <v>0</v>
      </c>
      <c r="R8082">
        <v>13870</v>
      </c>
      <c r="S8082" s="56">
        <f>IF(SUMIFS(SolCotizacion!$P:$P,SolCotizacion!$E:$E,$G8082,SolCotizacion!$K:$K,$I8082)&gt;499,4%,0)</f>
        <v>0</v>
      </c>
    </row>
    <row r="8083" spans="1:19" hidden="1">
      <c r="A8083" t="s">
        <v>9520</v>
      </c>
      <c r="B8083" t="s">
        <v>9143</v>
      </c>
      <c r="C8083">
        <v>57</v>
      </c>
      <c r="D8083" t="s">
        <v>113</v>
      </c>
      <c r="E8083" t="s">
        <v>10308</v>
      </c>
      <c r="F8083" t="s">
        <v>283</v>
      </c>
      <c r="G8083" t="s">
        <v>267</v>
      </c>
      <c r="H8083">
        <v>6</v>
      </c>
      <c r="I8083">
        <v>1</v>
      </c>
      <c r="J8083" t="s">
        <v>127</v>
      </c>
      <c r="K8083" t="s">
        <v>31</v>
      </c>
      <c r="L8083" t="s">
        <v>288</v>
      </c>
      <c r="M8083" s="53">
        <v>5.0000000000000001E-3</v>
      </c>
      <c r="N8083" s="52">
        <v>26151.920256000001</v>
      </c>
      <c r="O8083" s="52">
        <v>25937.120132000004</v>
      </c>
      <c r="P8083">
        <v>1</v>
      </c>
      <c r="Q8083">
        <f>IF(SUMIFS(SolCotizacion!$P:$P,SolCotizacion!$E:$E,$G8083,SolCotizacion!$K:$K,$I8083)&gt;499,1,0)</f>
        <v>0</v>
      </c>
      <c r="R8083">
        <v>13871</v>
      </c>
      <c r="S8083" s="56">
        <f>IF(SUMIFS(SolCotizacion!$P:$P,SolCotizacion!$E:$E,$G8083,SolCotizacion!$K:$K,$I8083)&gt;499,4%,0)</f>
        <v>0</v>
      </c>
    </row>
    <row r="8084" spans="1:19" hidden="1">
      <c r="A8084" t="s">
        <v>9521</v>
      </c>
      <c r="B8084" t="s">
        <v>9145</v>
      </c>
      <c r="C8084">
        <v>58</v>
      </c>
      <c r="D8084" t="s">
        <v>113</v>
      </c>
      <c r="E8084" t="s">
        <v>10309</v>
      </c>
      <c r="F8084" t="s">
        <v>283</v>
      </c>
      <c r="G8084" t="s">
        <v>267</v>
      </c>
      <c r="H8084">
        <v>6</v>
      </c>
      <c r="I8084">
        <v>2</v>
      </c>
      <c r="J8084" t="s">
        <v>127</v>
      </c>
      <c r="K8084" t="s">
        <v>31</v>
      </c>
      <c r="L8084" t="s">
        <v>288</v>
      </c>
      <c r="M8084" s="53">
        <v>5.0000000000000001E-3</v>
      </c>
      <c r="N8084" s="52">
        <v>26151.920256000001</v>
      </c>
      <c r="O8084" s="52">
        <v>25937.120132000004</v>
      </c>
      <c r="P8084">
        <v>1</v>
      </c>
      <c r="Q8084">
        <f>IF(SUMIFS(SolCotizacion!$P:$P,SolCotizacion!$E:$E,$G8084,SolCotizacion!$K:$K,$I8084)&gt;499,1,0)</f>
        <v>0</v>
      </c>
      <c r="R8084">
        <v>13872</v>
      </c>
      <c r="S8084" s="56">
        <f>IF(SUMIFS(SolCotizacion!$P:$P,SolCotizacion!$E:$E,$G8084,SolCotizacion!$K:$K,$I8084)&gt;499,4%,0)</f>
        <v>0</v>
      </c>
    </row>
    <row r="8085" spans="1:19" hidden="1">
      <c r="A8085" t="s">
        <v>9522</v>
      </c>
      <c r="B8085" t="s">
        <v>9147</v>
      </c>
      <c r="C8085">
        <v>59</v>
      </c>
      <c r="D8085" t="s">
        <v>113</v>
      </c>
      <c r="E8085" t="s">
        <v>10310</v>
      </c>
      <c r="F8085" t="s">
        <v>283</v>
      </c>
      <c r="G8085" t="s">
        <v>267</v>
      </c>
      <c r="H8085">
        <v>6</v>
      </c>
      <c r="I8085">
        <v>3</v>
      </c>
      <c r="J8085" t="s">
        <v>127</v>
      </c>
      <c r="K8085" t="s">
        <v>31</v>
      </c>
      <c r="L8085" t="s">
        <v>288</v>
      </c>
      <c r="M8085" s="53">
        <v>5.0000000000000001E-3</v>
      </c>
      <c r="N8085" s="52">
        <v>26151.920256000001</v>
      </c>
      <c r="O8085" s="52">
        <v>25937.120132000004</v>
      </c>
      <c r="P8085">
        <v>1</v>
      </c>
      <c r="Q8085">
        <f>IF(SUMIFS(SolCotizacion!$P:$P,SolCotizacion!$E:$E,$G8085,SolCotizacion!$K:$K,$I8085)&gt;499,1,0)</f>
        <v>0</v>
      </c>
      <c r="R8085">
        <v>13873</v>
      </c>
      <c r="S8085" s="56">
        <f>IF(SUMIFS(SolCotizacion!$P:$P,SolCotizacion!$E:$E,$G8085,SolCotizacion!$K:$K,$I8085)&gt;499,4%,0)</f>
        <v>0</v>
      </c>
    </row>
    <row r="8086" spans="1:19" hidden="1">
      <c r="A8086" t="s">
        <v>9523</v>
      </c>
      <c r="B8086" t="s">
        <v>9149</v>
      </c>
      <c r="C8086">
        <v>60</v>
      </c>
      <c r="D8086" t="s">
        <v>113</v>
      </c>
      <c r="E8086" t="s">
        <v>10311</v>
      </c>
      <c r="F8086" t="s">
        <v>284</v>
      </c>
      <c r="G8086" t="s">
        <v>268</v>
      </c>
      <c r="H8086">
        <v>6</v>
      </c>
      <c r="I8086">
        <v>1</v>
      </c>
      <c r="J8086" t="s">
        <v>127</v>
      </c>
      <c r="K8086" t="s">
        <v>31</v>
      </c>
      <c r="L8086" t="s">
        <v>288</v>
      </c>
      <c r="M8086" s="53">
        <v>5.0000000000000001E-3</v>
      </c>
      <c r="N8086" s="52">
        <v>38610.327448000004</v>
      </c>
      <c r="O8086" s="52">
        <v>38127.022010000001</v>
      </c>
      <c r="P8086">
        <v>1</v>
      </c>
      <c r="Q8086">
        <f>IF(SUMIFS(SolCotizacion!$P:$P,SolCotizacion!$E:$E,$G8086,SolCotizacion!$K:$K,$I8086)&gt;499,1,0)</f>
        <v>0</v>
      </c>
      <c r="R8086">
        <v>13874</v>
      </c>
      <c r="S8086" s="56">
        <f>IF(SUMIFS(SolCotizacion!$P:$P,SolCotizacion!$E:$E,$G8086,SolCotizacion!$K:$K,$I8086)&gt;499,4%,0)</f>
        <v>0</v>
      </c>
    </row>
    <row r="8087" spans="1:19" hidden="1">
      <c r="A8087" t="s">
        <v>9524</v>
      </c>
      <c r="B8087" t="s">
        <v>9151</v>
      </c>
      <c r="C8087">
        <v>61</v>
      </c>
      <c r="D8087" t="s">
        <v>113</v>
      </c>
      <c r="E8087" t="s">
        <v>10312</v>
      </c>
      <c r="F8087" t="s">
        <v>284</v>
      </c>
      <c r="G8087" t="s">
        <v>268</v>
      </c>
      <c r="H8087">
        <v>6</v>
      </c>
      <c r="I8087">
        <v>2</v>
      </c>
      <c r="J8087" t="s">
        <v>127</v>
      </c>
      <c r="K8087" t="s">
        <v>31</v>
      </c>
      <c r="L8087" t="s">
        <v>288</v>
      </c>
      <c r="M8087" s="53">
        <v>5.0000000000000001E-3</v>
      </c>
      <c r="N8087" s="52">
        <v>38610.327448000004</v>
      </c>
      <c r="O8087" s="52">
        <v>38127.022010000001</v>
      </c>
      <c r="P8087">
        <v>1</v>
      </c>
      <c r="Q8087">
        <f>IF(SUMIFS(SolCotizacion!$P:$P,SolCotizacion!$E:$E,$G8087,SolCotizacion!$K:$K,$I8087)&gt;499,1,0)</f>
        <v>0</v>
      </c>
      <c r="R8087">
        <v>13875</v>
      </c>
      <c r="S8087" s="56">
        <f>IF(SUMIFS(SolCotizacion!$P:$P,SolCotizacion!$E:$E,$G8087,SolCotizacion!$K:$K,$I8087)&gt;499,4%,0)</f>
        <v>0</v>
      </c>
    </row>
    <row r="8088" spans="1:19" hidden="1">
      <c r="A8088" t="s">
        <v>9525</v>
      </c>
      <c r="B8088" t="s">
        <v>9153</v>
      </c>
      <c r="C8088">
        <v>62</v>
      </c>
      <c r="D8088" t="s">
        <v>113</v>
      </c>
      <c r="E8088" t="s">
        <v>10313</v>
      </c>
      <c r="F8088" t="s">
        <v>284</v>
      </c>
      <c r="G8088" t="s">
        <v>268</v>
      </c>
      <c r="H8088">
        <v>6</v>
      </c>
      <c r="I8088">
        <v>3</v>
      </c>
      <c r="J8088" t="s">
        <v>127</v>
      </c>
      <c r="K8088" t="s">
        <v>31</v>
      </c>
      <c r="L8088" t="s">
        <v>288</v>
      </c>
      <c r="M8088" s="53">
        <v>5.0000000000000001E-3</v>
      </c>
      <c r="N8088" s="52">
        <v>38610.327448000004</v>
      </c>
      <c r="O8088" s="52">
        <v>38127.022010000001</v>
      </c>
      <c r="P8088">
        <v>1</v>
      </c>
      <c r="Q8088">
        <f>IF(SUMIFS(SolCotizacion!$P:$P,SolCotizacion!$E:$E,$G8088,SolCotizacion!$K:$K,$I8088)&gt;499,1,0)</f>
        <v>0</v>
      </c>
      <c r="R8088">
        <v>13876</v>
      </c>
      <c r="S8088" s="56">
        <f>IF(SUMIFS(SolCotizacion!$P:$P,SolCotizacion!$E:$E,$G8088,SolCotizacion!$K:$K,$I8088)&gt;499,4%,0)</f>
        <v>0</v>
      </c>
    </row>
    <row r="8089" spans="1:19" hidden="1">
      <c r="A8089" t="s">
        <v>9526</v>
      </c>
      <c r="B8089" t="s">
        <v>1058</v>
      </c>
      <c r="C8089">
        <v>1</v>
      </c>
      <c r="D8089" t="s">
        <v>88</v>
      </c>
      <c r="E8089" t="s">
        <v>10258</v>
      </c>
      <c r="F8089" t="s">
        <v>261</v>
      </c>
      <c r="G8089" t="s">
        <v>261</v>
      </c>
      <c r="H8089">
        <v>6</v>
      </c>
      <c r="I8089">
        <v>1</v>
      </c>
      <c r="J8089" t="s">
        <v>84</v>
      </c>
      <c r="K8089" t="s">
        <v>31</v>
      </c>
      <c r="L8089" t="s">
        <v>302</v>
      </c>
      <c r="N8089" s="52">
        <v>2621527.4880000004</v>
      </c>
      <c r="O8089" s="52">
        <v>2594220.0480000004</v>
      </c>
      <c r="P8089">
        <v>1</v>
      </c>
      <c r="Q8089">
        <v>1</v>
      </c>
      <c r="R8089">
        <v>13877</v>
      </c>
    </row>
    <row r="8090" spans="1:19" hidden="1">
      <c r="A8090" t="s">
        <v>9527</v>
      </c>
      <c r="B8090" t="s">
        <v>1059</v>
      </c>
      <c r="C8090">
        <v>2</v>
      </c>
      <c r="D8090" t="s">
        <v>88</v>
      </c>
      <c r="E8090" t="s">
        <v>10259</v>
      </c>
      <c r="F8090" t="s">
        <v>261</v>
      </c>
      <c r="G8090" t="s">
        <v>261</v>
      </c>
      <c r="H8090">
        <v>6</v>
      </c>
      <c r="I8090">
        <v>2</v>
      </c>
      <c r="J8090" t="s">
        <v>84</v>
      </c>
      <c r="K8090" t="s">
        <v>31</v>
      </c>
      <c r="L8090" t="s">
        <v>302</v>
      </c>
      <c r="N8090" s="52">
        <v>2690673.216</v>
      </c>
      <c r="O8090" s="52">
        <v>2662645.9680000003</v>
      </c>
      <c r="P8090">
        <v>1</v>
      </c>
      <c r="Q8090">
        <v>1</v>
      </c>
      <c r="R8090">
        <v>13879</v>
      </c>
    </row>
    <row r="8091" spans="1:19" hidden="1">
      <c r="A8091" t="s">
        <v>9528</v>
      </c>
      <c r="B8091" t="s">
        <v>1060</v>
      </c>
      <c r="C8091">
        <v>3</v>
      </c>
      <c r="D8091" t="s">
        <v>88</v>
      </c>
      <c r="E8091" t="s">
        <v>10260</v>
      </c>
      <c r="F8091" t="s">
        <v>261</v>
      </c>
      <c r="G8091" t="s">
        <v>261</v>
      </c>
      <c r="H8091">
        <v>6</v>
      </c>
      <c r="I8091">
        <v>3</v>
      </c>
      <c r="J8091" t="s">
        <v>84</v>
      </c>
      <c r="K8091" t="s">
        <v>31</v>
      </c>
      <c r="L8091" t="s">
        <v>302</v>
      </c>
      <c r="N8091" s="52">
        <v>2745989.1360000004</v>
      </c>
      <c r="O8091" s="52">
        <v>2717385.6</v>
      </c>
      <c r="P8091">
        <v>1</v>
      </c>
      <c r="Q8091">
        <v>1</v>
      </c>
      <c r="R8091">
        <v>13881</v>
      </c>
    </row>
    <row r="8092" spans="1:19" hidden="1">
      <c r="A8092" t="s">
        <v>9529</v>
      </c>
      <c r="B8092" t="s">
        <v>1061</v>
      </c>
      <c r="C8092">
        <v>4</v>
      </c>
      <c r="D8092" t="s">
        <v>88</v>
      </c>
      <c r="E8092" t="s">
        <v>10261</v>
      </c>
      <c r="F8092" t="s">
        <v>262</v>
      </c>
      <c r="G8092" t="s">
        <v>262</v>
      </c>
      <c r="H8092">
        <v>6</v>
      </c>
      <c r="I8092">
        <v>1</v>
      </c>
      <c r="J8092" t="s">
        <v>84</v>
      </c>
      <c r="K8092" t="s">
        <v>31</v>
      </c>
      <c r="L8092" t="s">
        <v>302</v>
      </c>
      <c r="N8092" s="52">
        <v>3366452.5920000002</v>
      </c>
      <c r="O8092" s="52">
        <v>3331386.24</v>
      </c>
      <c r="P8092">
        <v>1</v>
      </c>
      <c r="Q8092">
        <v>1</v>
      </c>
      <c r="R8092">
        <v>13883</v>
      </c>
    </row>
    <row r="8093" spans="1:19" hidden="1">
      <c r="A8093" t="s">
        <v>9530</v>
      </c>
      <c r="B8093" t="s">
        <v>1062</v>
      </c>
      <c r="C8093">
        <v>5</v>
      </c>
      <c r="D8093" t="s">
        <v>88</v>
      </c>
      <c r="E8093" t="s">
        <v>10262</v>
      </c>
      <c r="F8093" t="s">
        <v>262</v>
      </c>
      <c r="G8093" t="s">
        <v>262</v>
      </c>
      <c r="H8093">
        <v>6</v>
      </c>
      <c r="I8093">
        <v>2</v>
      </c>
      <c r="J8093" t="s">
        <v>84</v>
      </c>
      <c r="K8093" t="s">
        <v>31</v>
      </c>
      <c r="L8093" t="s">
        <v>302</v>
      </c>
      <c r="N8093" s="52">
        <v>3435598.3200000003</v>
      </c>
      <c r="O8093" s="52">
        <v>3399811.0560000003</v>
      </c>
      <c r="P8093">
        <v>1</v>
      </c>
      <c r="Q8093">
        <v>1</v>
      </c>
      <c r="R8093">
        <v>13885</v>
      </c>
    </row>
    <row r="8094" spans="1:19" hidden="1">
      <c r="A8094" t="s">
        <v>9531</v>
      </c>
      <c r="B8094" t="s">
        <v>1063</v>
      </c>
      <c r="C8094">
        <v>6</v>
      </c>
      <c r="D8094" t="s">
        <v>88</v>
      </c>
      <c r="E8094" t="s">
        <v>10263</v>
      </c>
      <c r="F8094" t="s">
        <v>262</v>
      </c>
      <c r="G8094" t="s">
        <v>262</v>
      </c>
      <c r="H8094">
        <v>6</v>
      </c>
      <c r="I8094">
        <v>3</v>
      </c>
      <c r="J8094" t="s">
        <v>84</v>
      </c>
      <c r="K8094" t="s">
        <v>31</v>
      </c>
      <c r="L8094" t="s">
        <v>302</v>
      </c>
      <c r="N8094" s="52">
        <v>3490914.24</v>
      </c>
      <c r="O8094" s="52">
        <v>3454550.6880000001</v>
      </c>
      <c r="P8094">
        <v>1</v>
      </c>
      <c r="Q8094">
        <v>1</v>
      </c>
      <c r="R8094">
        <v>13887</v>
      </c>
    </row>
    <row r="8095" spans="1:19" hidden="1">
      <c r="A8095" t="s">
        <v>9532</v>
      </c>
      <c r="B8095" t="s">
        <v>1064</v>
      </c>
      <c r="C8095">
        <v>7</v>
      </c>
      <c r="D8095" t="s">
        <v>88</v>
      </c>
      <c r="E8095" t="s">
        <v>10264</v>
      </c>
      <c r="F8095" t="s">
        <v>263</v>
      </c>
      <c r="G8095" t="s">
        <v>263</v>
      </c>
      <c r="H8095">
        <v>6</v>
      </c>
      <c r="I8095">
        <v>1</v>
      </c>
      <c r="J8095" t="s">
        <v>84</v>
      </c>
      <c r="K8095" t="s">
        <v>31</v>
      </c>
      <c r="L8095" t="s">
        <v>302</v>
      </c>
      <c r="N8095" s="52">
        <v>16991296.368000001</v>
      </c>
      <c r="O8095" s="52">
        <v>16814304.192000002</v>
      </c>
      <c r="P8095">
        <v>1</v>
      </c>
      <c r="Q8095">
        <v>1</v>
      </c>
      <c r="R8095">
        <v>13889</v>
      </c>
    </row>
    <row r="8096" spans="1:19" hidden="1">
      <c r="A8096" t="s">
        <v>9533</v>
      </c>
      <c r="B8096" t="s">
        <v>1065</v>
      </c>
      <c r="C8096">
        <v>8</v>
      </c>
      <c r="D8096" t="s">
        <v>88</v>
      </c>
      <c r="E8096" t="s">
        <v>10265</v>
      </c>
      <c r="F8096" t="s">
        <v>263</v>
      </c>
      <c r="G8096" t="s">
        <v>263</v>
      </c>
      <c r="H8096">
        <v>6</v>
      </c>
      <c r="I8096">
        <v>2</v>
      </c>
      <c r="J8096" t="s">
        <v>84</v>
      </c>
      <c r="K8096" t="s">
        <v>31</v>
      </c>
      <c r="L8096" t="s">
        <v>302</v>
      </c>
      <c r="N8096" s="52">
        <v>17060442.096000001</v>
      </c>
      <c r="O8096" s="52">
        <v>16882729.008000001</v>
      </c>
      <c r="P8096">
        <v>1</v>
      </c>
      <c r="Q8096">
        <v>1</v>
      </c>
      <c r="R8096">
        <v>13891</v>
      </c>
    </row>
    <row r="8097" spans="1:18" hidden="1">
      <c r="A8097" t="s">
        <v>9534</v>
      </c>
      <c r="B8097" t="s">
        <v>1066</v>
      </c>
      <c r="C8097">
        <v>9</v>
      </c>
      <c r="D8097" t="s">
        <v>88</v>
      </c>
      <c r="E8097" t="s">
        <v>10266</v>
      </c>
      <c r="F8097" t="s">
        <v>263</v>
      </c>
      <c r="G8097" t="s">
        <v>263</v>
      </c>
      <c r="H8097">
        <v>6</v>
      </c>
      <c r="I8097">
        <v>3</v>
      </c>
      <c r="J8097" t="s">
        <v>84</v>
      </c>
      <c r="K8097" t="s">
        <v>31</v>
      </c>
      <c r="L8097" t="s">
        <v>302</v>
      </c>
      <c r="N8097" s="52">
        <v>17115758.016000003</v>
      </c>
      <c r="O8097" s="52">
        <v>16937468.640000001</v>
      </c>
      <c r="P8097">
        <v>1</v>
      </c>
      <c r="Q8097">
        <v>1</v>
      </c>
      <c r="R8097">
        <v>13893</v>
      </c>
    </row>
    <row r="8098" spans="1:18" hidden="1">
      <c r="A8098" t="s">
        <v>9535</v>
      </c>
      <c r="B8098" t="s">
        <v>1067</v>
      </c>
      <c r="C8098">
        <v>10</v>
      </c>
      <c r="D8098" t="s">
        <v>88</v>
      </c>
      <c r="E8098" t="s">
        <v>10267</v>
      </c>
      <c r="F8098" t="s">
        <v>264</v>
      </c>
      <c r="G8098" t="s">
        <v>264</v>
      </c>
      <c r="H8098">
        <v>6</v>
      </c>
      <c r="I8098">
        <v>1</v>
      </c>
      <c r="J8098" t="s">
        <v>84</v>
      </c>
      <c r="K8098" t="s">
        <v>31</v>
      </c>
      <c r="L8098" t="s">
        <v>302</v>
      </c>
      <c r="N8098" s="52">
        <v>2041936.32</v>
      </c>
      <c r="O8098" s="52">
        <v>2020665.5520000001</v>
      </c>
      <c r="P8098">
        <v>1</v>
      </c>
      <c r="Q8098">
        <v>1</v>
      </c>
      <c r="R8098">
        <v>13895</v>
      </c>
    </row>
    <row r="8099" spans="1:18" hidden="1">
      <c r="A8099" t="s">
        <v>9536</v>
      </c>
      <c r="B8099" t="s">
        <v>1068</v>
      </c>
      <c r="C8099">
        <v>11</v>
      </c>
      <c r="D8099" t="s">
        <v>88</v>
      </c>
      <c r="E8099" t="s">
        <v>10268</v>
      </c>
      <c r="F8099" t="s">
        <v>264</v>
      </c>
      <c r="G8099" t="s">
        <v>264</v>
      </c>
      <c r="H8099">
        <v>6</v>
      </c>
      <c r="I8099">
        <v>2</v>
      </c>
      <c r="J8099" t="s">
        <v>84</v>
      </c>
      <c r="K8099" t="s">
        <v>31</v>
      </c>
      <c r="L8099" t="s">
        <v>302</v>
      </c>
      <c r="N8099" s="52">
        <v>2111080.9440000001</v>
      </c>
      <c r="O8099" s="52">
        <v>2089090.3680000005</v>
      </c>
      <c r="P8099">
        <v>1</v>
      </c>
      <c r="Q8099">
        <v>1</v>
      </c>
      <c r="R8099">
        <v>13897</v>
      </c>
    </row>
    <row r="8100" spans="1:18" hidden="1">
      <c r="A8100" t="s">
        <v>9537</v>
      </c>
      <c r="B8100" t="s">
        <v>1069</v>
      </c>
      <c r="C8100">
        <v>12</v>
      </c>
      <c r="D8100" t="s">
        <v>88</v>
      </c>
      <c r="E8100" t="s">
        <v>10269</v>
      </c>
      <c r="F8100" t="s">
        <v>264</v>
      </c>
      <c r="G8100" t="s">
        <v>264</v>
      </c>
      <c r="H8100">
        <v>6</v>
      </c>
      <c r="I8100">
        <v>3</v>
      </c>
      <c r="J8100" t="s">
        <v>84</v>
      </c>
      <c r="K8100" t="s">
        <v>31</v>
      </c>
      <c r="L8100" t="s">
        <v>302</v>
      </c>
      <c r="N8100" s="52">
        <v>2166396.8640000001</v>
      </c>
      <c r="O8100" s="52">
        <v>2143831.1040000003</v>
      </c>
      <c r="P8100">
        <v>1</v>
      </c>
      <c r="Q8100">
        <v>1</v>
      </c>
      <c r="R8100">
        <v>13899</v>
      </c>
    </row>
    <row r="8101" spans="1:18" hidden="1">
      <c r="A8101" t="s">
        <v>9538</v>
      </c>
      <c r="B8101" t="s">
        <v>1070</v>
      </c>
      <c r="C8101">
        <v>13</v>
      </c>
      <c r="D8101" t="s">
        <v>88</v>
      </c>
      <c r="E8101" t="s">
        <v>10270</v>
      </c>
      <c r="F8101" t="s">
        <v>265</v>
      </c>
      <c r="G8101" t="s">
        <v>265</v>
      </c>
      <c r="H8101">
        <v>6</v>
      </c>
      <c r="I8101">
        <v>1</v>
      </c>
      <c r="J8101" t="s">
        <v>84</v>
      </c>
      <c r="K8101" t="s">
        <v>31</v>
      </c>
      <c r="L8101" t="s">
        <v>302</v>
      </c>
      <c r="N8101" s="52">
        <v>2332307.088</v>
      </c>
      <c r="O8101" s="52">
        <v>2232467.952</v>
      </c>
      <c r="P8101">
        <v>1</v>
      </c>
      <c r="Q8101">
        <v>1</v>
      </c>
      <c r="R8101">
        <v>13901</v>
      </c>
    </row>
    <row r="8102" spans="1:18" hidden="1">
      <c r="A8102" t="s">
        <v>9539</v>
      </c>
      <c r="B8102" t="s">
        <v>1071</v>
      </c>
      <c r="C8102">
        <v>14</v>
      </c>
      <c r="D8102" t="s">
        <v>88</v>
      </c>
      <c r="E8102" t="s">
        <v>10271</v>
      </c>
      <c r="F8102" t="s">
        <v>265</v>
      </c>
      <c r="G8102" t="s">
        <v>265</v>
      </c>
      <c r="H8102">
        <v>6</v>
      </c>
      <c r="I8102">
        <v>2</v>
      </c>
      <c r="J8102" t="s">
        <v>84</v>
      </c>
      <c r="K8102" t="s">
        <v>31</v>
      </c>
      <c r="L8102" t="s">
        <v>302</v>
      </c>
      <c r="N8102" s="52">
        <v>2401452.8160000001</v>
      </c>
      <c r="O8102" s="52">
        <v>2301612.5759999999</v>
      </c>
      <c r="P8102">
        <v>1</v>
      </c>
      <c r="Q8102">
        <v>1</v>
      </c>
      <c r="R8102">
        <v>13903</v>
      </c>
    </row>
    <row r="8103" spans="1:18" hidden="1">
      <c r="A8103" t="s">
        <v>9540</v>
      </c>
      <c r="B8103" t="s">
        <v>1072</v>
      </c>
      <c r="C8103">
        <v>15</v>
      </c>
      <c r="D8103" t="s">
        <v>88</v>
      </c>
      <c r="E8103" t="s">
        <v>10272</v>
      </c>
      <c r="F8103" t="s">
        <v>265</v>
      </c>
      <c r="G8103" t="s">
        <v>265</v>
      </c>
      <c r="H8103">
        <v>6</v>
      </c>
      <c r="I8103">
        <v>3</v>
      </c>
      <c r="J8103" t="s">
        <v>84</v>
      </c>
      <c r="K8103" t="s">
        <v>31</v>
      </c>
      <c r="L8103" t="s">
        <v>302</v>
      </c>
      <c r="N8103" s="52">
        <v>2456768.736</v>
      </c>
      <c r="O8103" s="52">
        <v>2356929.6</v>
      </c>
      <c r="P8103">
        <v>1</v>
      </c>
      <c r="Q8103">
        <v>1</v>
      </c>
      <c r="R8103">
        <v>13905</v>
      </c>
    </row>
    <row r="8104" spans="1:18" hidden="1">
      <c r="A8104" t="s">
        <v>9541</v>
      </c>
      <c r="B8104" t="s">
        <v>1073</v>
      </c>
      <c r="C8104">
        <v>16</v>
      </c>
      <c r="D8104" t="s">
        <v>88</v>
      </c>
      <c r="E8104" t="s">
        <v>10273</v>
      </c>
      <c r="F8104" t="s">
        <v>266</v>
      </c>
      <c r="G8104" t="s">
        <v>266</v>
      </c>
      <c r="H8104">
        <v>6</v>
      </c>
      <c r="I8104">
        <v>1</v>
      </c>
      <c r="J8104" t="s">
        <v>84</v>
      </c>
      <c r="K8104" t="s">
        <v>31</v>
      </c>
      <c r="L8104" t="s">
        <v>302</v>
      </c>
      <c r="N8104" s="52">
        <v>4951670.7360000005</v>
      </c>
      <c r="O8104" s="52">
        <v>4741734.0960000008</v>
      </c>
      <c r="P8104">
        <v>1</v>
      </c>
      <c r="Q8104">
        <v>1</v>
      </c>
      <c r="R8104">
        <v>13907</v>
      </c>
    </row>
    <row r="8105" spans="1:18" hidden="1">
      <c r="A8105" t="s">
        <v>9542</v>
      </c>
      <c r="B8105" t="s">
        <v>1074</v>
      </c>
      <c r="C8105">
        <v>17</v>
      </c>
      <c r="D8105" t="s">
        <v>88</v>
      </c>
      <c r="E8105" t="s">
        <v>10274</v>
      </c>
      <c r="F8105" t="s">
        <v>266</v>
      </c>
      <c r="G8105" t="s">
        <v>266</v>
      </c>
      <c r="H8105">
        <v>6</v>
      </c>
      <c r="I8105">
        <v>2</v>
      </c>
      <c r="J8105" t="s">
        <v>84</v>
      </c>
      <c r="K8105" t="s">
        <v>31</v>
      </c>
      <c r="L8105" t="s">
        <v>302</v>
      </c>
      <c r="N8105" s="52">
        <v>5020816.4640000006</v>
      </c>
      <c r="O8105" s="52">
        <v>4810879.824</v>
      </c>
      <c r="P8105">
        <v>1</v>
      </c>
      <c r="Q8105">
        <v>1</v>
      </c>
      <c r="R8105">
        <v>13909</v>
      </c>
    </row>
    <row r="8106" spans="1:18" hidden="1">
      <c r="A8106" t="s">
        <v>9543</v>
      </c>
      <c r="B8106" t="s">
        <v>1075</v>
      </c>
      <c r="C8106">
        <v>18</v>
      </c>
      <c r="D8106" t="s">
        <v>88</v>
      </c>
      <c r="E8106" t="s">
        <v>10275</v>
      </c>
      <c r="F8106" t="s">
        <v>266</v>
      </c>
      <c r="G8106" t="s">
        <v>266</v>
      </c>
      <c r="H8106">
        <v>6</v>
      </c>
      <c r="I8106">
        <v>3</v>
      </c>
      <c r="J8106" t="s">
        <v>84</v>
      </c>
      <c r="K8106" t="s">
        <v>31</v>
      </c>
      <c r="L8106" t="s">
        <v>302</v>
      </c>
      <c r="N8106" s="52">
        <v>5076132.3840000005</v>
      </c>
      <c r="O8106" s="52">
        <v>4866195.7439999999</v>
      </c>
      <c r="P8106">
        <v>1</v>
      </c>
      <c r="Q8106">
        <v>1</v>
      </c>
      <c r="R8106">
        <v>13911</v>
      </c>
    </row>
    <row r="8107" spans="1:18" hidden="1">
      <c r="A8107" t="s">
        <v>9544</v>
      </c>
      <c r="B8107" t="s">
        <v>1076</v>
      </c>
      <c r="C8107">
        <v>19</v>
      </c>
      <c r="D8107" t="s">
        <v>88</v>
      </c>
      <c r="E8107" t="s">
        <v>10276</v>
      </c>
      <c r="F8107" t="s">
        <v>267</v>
      </c>
      <c r="G8107" t="s">
        <v>267</v>
      </c>
      <c r="H8107">
        <v>6</v>
      </c>
      <c r="I8107">
        <v>1</v>
      </c>
      <c r="J8107" t="s">
        <v>84</v>
      </c>
      <c r="K8107" t="s">
        <v>31</v>
      </c>
      <c r="L8107" t="s">
        <v>302</v>
      </c>
      <c r="N8107" s="52">
        <v>4502915.7120000003</v>
      </c>
      <c r="O8107" s="52">
        <v>4311677.5200000005</v>
      </c>
      <c r="P8107">
        <v>1</v>
      </c>
      <c r="Q8107">
        <v>1</v>
      </c>
      <c r="R8107">
        <v>13913</v>
      </c>
    </row>
    <row r="8108" spans="1:18" hidden="1">
      <c r="A8108" t="s">
        <v>9545</v>
      </c>
      <c r="B8108" t="s">
        <v>1077</v>
      </c>
      <c r="C8108">
        <v>20</v>
      </c>
      <c r="D8108" t="s">
        <v>88</v>
      </c>
      <c r="E8108" t="s">
        <v>10277</v>
      </c>
      <c r="F8108" t="s">
        <v>267</v>
      </c>
      <c r="G8108" t="s">
        <v>267</v>
      </c>
      <c r="H8108">
        <v>6</v>
      </c>
      <c r="I8108">
        <v>2</v>
      </c>
      <c r="J8108" t="s">
        <v>84</v>
      </c>
      <c r="K8108" t="s">
        <v>31</v>
      </c>
      <c r="L8108" t="s">
        <v>302</v>
      </c>
      <c r="N8108" s="52">
        <v>4572061.4400000004</v>
      </c>
      <c r="O8108" s="52">
        <v>4380822.1440000003</v>
      </c>
      <c r="P8108">
        <v>1</v>
      </c>
      <c r="Q8108">
        <v>1</v>
      </c>
      <c r="R8108">
        <v>13915</v>
      </c>
    </row>
    <row r="8109" spans="1:18" hidden="1">
      <c r="A8109" t="s">
        <v>9546</v>
      </c>
      <c r="B8109" t="s">
        <v>1078</v>
      </c>
      <c r="C8109">
        <v>21</v>
      </c>
      <c r="D8109" t="s">
        <v>88</v>
      </c>
      <c r="E8109" t="s">
        <v>10278</v>
      </c>
      <c r="F8109" t="s">
        <v>267</v>
      </c>
      <c r="G8109" t="s">
        <v>267</v>
      </c>
      <c r="H8109">
        <v>6</v>
      </c>
      <c r="I8109">
        <v>3</v>
      </c>
      <c r="J8109" t="s">
        <v>84</v>
      </c>
      <c r="K8109" t="s">
        <v>31</v>
      </c>
      <c r="L8109" t="s">
        <v>302</v>
      </c>
      <c r="N8109" s="52">
        <v>4627377.3600000003</v>
      </c>
      <c r="O8109" s="52">
        <v>4436139.1680000005</v>
      </c>
      <c r="P8109">
        <v>1</v>
      </c>
      <c r="Q8109">
        <v>1</v>
      </c>
      <c r="R8109">
        <v>13917</v>
      </c>
    </row>
    <row r="8110" spans="1:18" hidden="1">
      <c r="A8110" t="s">
        <v>9547</v>
      </c>
      <c r="B8110" t="s">
        <v>1079</v>
      </c>
      <c r="C8110">
        <v>22</v>
      </c>
      <c r="D8110" t="s">
        <v>88</v>
      </c>
      <c r="E8110" t="s">
        <v>10279</v>
      </c>
      <c r="F8110" t="s">
        <v>268</v>
      </c>
      <c r="G8110" t="s">
        <v>268</v>
      </c>
      <c r="H8110">
        <v>6</v>
      </c>
      <c r="I8110">
        <v>1</v>
      </c>
      <c r="J8110" t="s">
        <v>84</v>
      </c>
      <c r="K8110" t="s">
        <v>31</v>
      </c>
      <c r="L8110" t="s">
        <v>302</v>
      </c>
      <c r="N8110" s="52">
        <v>12773806.608000003</v>
      </c>
      <c r="O8110" s="52">
        <v>12751004.592</v>
      </c>
      <c r="P8110">
        <v>1</v>
      </c>
      <c r="Q8110">
        <v>1</v>
      </c>
      <c r="R8110">
        <v>13919</v>
      </c>
    </row>
    <row r="8111" spans="1:18" hidden="1">
      <c r="A8111" t="s">
        <v>9548</v>
      </c>
      <c r="B8111" t="s">
        <v>1080</v>
      </c>
      <c r="C8111">
        <v>23</v>
      </c>
      <c r="D8111" t="s">
        <v>88</v>
      </c>
      <c r="E8111" t="s">
        <v>10280</v>
      </c>
      <c r="F8111" t="s">
        <v>268</v>
      </c>
      <c r="G8111" t="s">
        <v>268</v>
      </c>
      <c r="H8111">
        <v>6</v>
      </c>
      <c r="I8111">
        <v>2</v>
      </c>
      <c r="J8111" t="s">
        <v>84</v>
      </c>
      <c r="K8111" t="s">
        <v>31</v>
      </c>
      <c r="L8111" t="s">
        <v>302</v>
      </c>
      <c r="N8111" s="52">
        <v>12842952.336000001</v>
      </c>
      <c r="O8111" s="52">
        <v>12820149.216000002</v>
      </c>
      <c r="P8111">
        <v>1</v>
      </c>
      <c r="Q8111">
        <v>1</v>
      </c>
      <c r="R8111">
        <v>13921</v>
      </c>
    </row>
    <row r="8112" spans="1:18" hidden="1">
      <c r="A8112" t="s">
        <v>9549</v>
      </c>
      <c r="B8112" t="s">
        <v>1081</v>
      </c>
      <c r="C8112">
        <v>24</v>
      </c>
      <c r="D8112" t="s">
        <v>88</v>
      </c>
      <c r="E8112" t="s">
        <v>10281</v>
      </c>
      <c r="F8112" t="s">
        <v>268</v>
      </c>
      <c r="G8112" t="s">
        <v>268</v>
      </c>
      <c r="H8112">
        <v>6</v>
      </c>
      <c r="I8112">
        <v>3</v>
      </c>
      <c r="J8112" t="s">
        <v>84</v>
      </c>
      <c r="K8112" t="s">
        <v>31</v>
      </c>
      <c r="L8112" t="s">
        <v>302</v>
      </c>
      <c r="N8112" s="52">
        <v>12898268.256000001</v>
      </c>
      <c r="O8112" s="52">
        <v>12875466.24</v>
      </c>
      <c r="P8112">
        <v>1</v>
      </c>
      <c r="Q8112">
        <v>1</v>
      </c>
      <c r="R8112">
        <v>13923</v>
      </c>
    </row>
    <row r="8113" spans="1:19" hidden="1">
      <c r="A8113" t="s">
        <v>9550</v>
      </c>
      <c r="B8113" t="s">
        <v>1082</v>
      </c>
      <c r="C8113">
        <v>25</v>
      </c>
      <c r="D8113" t="s">
        <v>113</v>
      </c>
      <c r="E8113" t="s">
        <v>9853</v>
      </c>
      <c r="F8113" t="s">
        <v>114</v>
      </c>
      <c r="G8113" t="s">
        <v>88</v>
      </c>
      <c r="H8113">
        <v>6</v>
      </c>
      <c r="I8113">
        <v>1</v>
      </c>
      <c r="J8113" t="s">
        <v>88</v>
      </c>
      <c r="K8113" t="s">
        <v>31</v>
      </c>
      <c r="L8113" t="s">
        <v>302</v>
      </c>
      <c r="N8113" s="52">
        <v>1.0833900000000001</v>
      </c>
      <c r="O8113" s="52">
        <v>1.0833900000000001</v>
      </c>
      <c r="P8113">
        <v>1</v>
      </c>
      <c r="Q8113">
        <f>IF(COUNTIFS(SolCotizacion!$D:$D,$G8113,SolCotizacion!$K:$K,$I8113)&gt;0,1,0)</f>
        <v>0</v>
      </c>
      <c r="R8113">
        <v>13925</v>
      </c>
    </row>
    <row r="8114" spans="1:19" hidden="1">
      <c r="A8114" t="s">
        <v>9551</v>
      </c>
      <c r="B8114" t="s">
        <v>9083</v>
      </c>
      <c r="C8114">
        <v>26</v>
      </c>
      <c r="D8114" t="s">
        <v>113</v>
      </c>
      <c r="E8114" t="s">
        <v>9984</v>
      </c>
      <c r="F8114" t="s">
        <v>114</v>
      </c>
      <c r="G8114" t="s">
        <v>88</v>
      </c>
      <c r="H8114">
        <v>6</v>
      </c>
      <c r="I8114">
        <v>2</v>
      </c>
      <c r="J8114" t="s">
        <v>88</v>
      </c>
      <c r="K8114" t="s">
        <v>31</v>
      </c>
      <c r="L8114" t="s">
        <v>302</v>
      </c>
      <c r="N8114" s="52">
        <v>1.0833900000000001</v>
      </c>
      <c r="O8114" s="52">
        <v>1.0833900000000001</v>
      </c>
      <c r="P8114">
        <v>1</v>
      </c>
      <c r="Q8114">
        <f>IF(COUNTIFS(SolCotizacion!$D:$D,$G8114,SolCotizacion!$K:$K,$I8114)&gt;0,1,0)</f>
        <v>1</v>
      </c>
      <c r="R8114">
        <v>13927</v>
      </c>
    </row>
    <row r="8115" spans="1:19" hidden="1">
      <c r="A8115" t="s">
        <v>9552</v>
      </c>
      <c r="B8115" t="s">
        <v>9085</v>
      </c>
      <c r="C8115">
        <v>27</v>
      </c>
      <c r="D8115" t="s">
        <v>113</v>
      </c>
      <c r="E8115" t="s">
        <v>9985</v>
      </c>
      <c r="F8115" t="s">
        <v>114</v>
      </c>
      <c r="G8115" t="s">
        <v>88</v>
      </c>
      <c r="H8115">
        <v>6</v>
      </c>
      <c r="I8115">
        <v>3</v>
      </c>
      <c r="J8115" t="s">
        <v>88</v>
      </c>
      <c r="K8115" t="s">
        <v>31</v>
      </c>
      <c r="L8115" t="s">
        <v>302</v>
      </c>
      <c r="N8115" s="52">
        <v>1.0833900000000001</v>
      </c>
      <c r="O8115" s="52">
        <v>1.0833900000000001</v>
      </c>
      <c r="P8115">
        <v>1</v>
      </c>
      <c r="Q8115">
        <f>IF(COUNTIFS(SolCotizacion!$D:$D,$G8115,SolCotizacion!$K:$K,$I8115)&gt;0,1,0)</f>
        <v>0</v>
      </c>
      <c r="R8115">
        <v>13929</v>
      </c>
    </row>
    <row r="8116" spans="1:19" hidden="1">
      <c r="A8116" t="s">
        <v>9553</v>
      </c>
      <c r="B8116" t="s">
        <v>1083</v>
      </c>
      <c r="C8116">
        <v>28</v>
      </c>
      <c r="D8116" t="s">
        <v>113</v>
      </c>
      <c r="E8116" t="s">
        <v>10282</v>
      </c>
      <c r="F8116" t="s">
        <v>269</v>
      </c>
      <c r="G8116" t="s">
        <v>261</v>
      </c>
      <c r="H8116">
        <v>6</v>
      </c>
      <c r="I8116" t="s">
        <v>103</v>
      </c>
      <c r="J8116" t="s">
        <v>118</v>
      </c>
      <c r="K8116" t="s">
        <v>325</v>
      </c>
      <c r="L8116" t="s">
        <v>302</v>
      </c>
      <c r="N8116" s="52">
        <v>1.0833900000000001</v>
      </c>
      <c r="O8116" s="52">
        <v>1.0833900000000001</v>
      </c>
      <c r="P8116">
        <v>1</v>
      </c>
      <c r="Q8116">
        <f>IF(COUNTIF(SolCotizacion!$E:$E,G8116)&gt;0,1,0)</f>
        <v>0</v>
      </c>
      <c r="R8116">
        <v>13931</v>
      </c>
    </row>
    <row r="8117" spans="1:19" hidden="1">
      <c r="A8117" t="s">
        <v>9554</v>
      </c>
      <c r="B8117" t="s">
        <v>9088</v>
      </c>
      <c r="C8117">
        <v>29</v>
      </c>
      <c r="D8117" t="s">
        <v>113</v>
      </c>
      <c r="E8117" t="s">
        <v>10283</v>
      </c>
      <c r="F8117" t="s">
        <v>270</v>
      </c>
      <c r="G8117" t="s">
        <v>262</v>
      </c>
      <c r="H8117">
        <v>6</v>
      </c>
      <c r="I8117" t="s">
        <v>103</v>
      </c>
      <c r="J8117" t="s">
        <v>118</v>
      </c>
      <c r="K8117" t="s">
        <v>325</v>
      </c>
      <c r="L8117" t="s">
        <v>302</v>
      </c>
      <c r="N8117" s="52">
        <v>1.0833900000000001</v>
      </c>
      <c r="O8117" s="52">
        <v>1.0833900000000001</v>
      </c>
      <c r="P8117">
        <v>1</v>
      </c>
      <c r="Q8117">
        <f>IF(COUNTIF(SolCotizacion!$E:$E,G8117)&gt;0,1,0)</f>
        <v>0</v>
      </c>
      <c r="R8117">
        <v>13933</v>
      </c>
    </row>
    <row r="8118" spans="1:19" hidden="1">
      <c r="A8118" t="s">
        <v>9555</v>
      </c>
      <c r="B8118" t="s">
        <v>9090</v>
      </c>
      <c r="C8118">
        <v>30</v>
      </c>
      <c r="D8118" t="s">
        <v>113</v>
      </c>
      <c r="E8118" t="s">
        <v>10284</v>
      </c>
      <c r="F8118" t="s">
        <v>271</v>
      </c>
      <c r="G8118" t="s">
        <v>263</v>
      </c>
      <c r="H8118">
        <v>6</v>
      </c>
      <c r="I8118" t="s">
        <v>103</v>
      </c>
      <c r="J8118" t="s">
        <v>118</v>
      </c>
      <c r="K8118" t="s">
        <v>325</v>
      </c>
      <c r="L8118" t="s">
        <v>302</v>
      </c>
      <c r="N8118" s="52">
        <v>1.0833900000000001</v>
      </c>
      <c r="O8118" s="52">
        <v>1.0833900000000001</v>
      </c>
      <c r="P8118">
        <v>1</v>
      </c>
      <c r="Q8118">
        <f>IF(COUNTIF(SolCotizacion!$E:$E,G8118)&gt;0,1,0)</f>
        <v>0</v>
      </c>
      <c r="R8118">
        <v>13935</v>
      </c>
    </row>
    <row r="8119" spans="1:19" hidden="1">
      <c r="A8119" t="s">
        <v>9556</v>
      </c>
      <c r="B8119" t="s">
        <v>9092</v>
      </c>
      <c r="C8119">
        <v>31</v>
      </c>
      <c r="D8119" t="s">
        <v>113</v>
      </c>
      <c r="E8119" t="s">
        <v>10285</v>
      </c>
      <c r="F8119" t="s">
        <v>272</v>
      </c>
      <c r="G8119" t="s">
        <v>264</v>
      </c>
      <c r="H8119">
        <v>6</v>
      </c>
      <c r="I8119" t="s">
        <v>103</v>
      </c>
      <c r="J8119" t="s">
        <v>118</v>
      </c>
      <c r="K8119" t="s">
        <v>325</v>
      </c>
      <c r="L8119" t="s">
        <v>302</v>
      </c>
      <c r="N8119" s="52">
        <v>1.0833900000000001</v>
      </c>
      <c r="O8119" s="52">
        <v>1.0833900000000001</v>
      </c>
      <c r="P8119">
        <v>1</v>
      </c>
      <c r="Q8119">
        <f>IF(COUNTIF(SolCotizacion!$E:$E,G8119)&gt;0,1,0)</f>
        <v>0</v>
      </c>
      <c r="R8119">
        <v>13937</v>
      </c>
    </row>
    <row r="8120" spans="1:19" hidden="1">
      <c r="A8120" t="s">
        <v>9557</v>
      </c>
      <c r="B8120" t="s">
        <v>9094</v>
      </c>
      <c r="C8120">
        <v>32</v>
      </c>
      <c r="D8120" t="s">
        <v>113</v>
      </c>
      <c r="E8120" t="s">
        <v>10286</v>
      </c>
      <c r="F8120" t="s">
        <v>273</v>
      </c>
      <c r="G8120" t="s">
        <v>265</v>
      </c>
      <c r="H8120">
        <v>6</v>
      </c>
      <c r="I8120" t="s">
        <v>103</v>
      </c>
      <c r="J8120" t="s">
        <v>118</v>
      </c>
      <c r="K8120" t="s">
        <v>325</v>
      </c>
      <c r="L8120" t="s">
        <v>302</v>
      </c>
      <c r="N8120" s="52">
        <v>1.0833900000000001</v>
      </c>
      <c r="O8120" s="52">
        <v>1.0833900000000001</v>
      </c>
      <c r="P8120">
        <v>1</v>
      </c>
      <c r="Q8120">
        <f>IF(COUNTIF(SolCotizacion!$E:$E,G8120)&gt;0,1,0)</f>
        <v>0</v>
      </c>
      <c r="R8120">
        <v>13939</v>
      </c>
    </row>
    <row r="8121" spans="1:19" hidden="1">
      <c r="A8121" t="s">
        <v>9558</v>
      </c>
      <c r="B8121" t="s">
        <v>9096</v>
      </c>
      <c r="C8121">
        <v>33</v>
      </c>
      <c r="D8121" t="s">
        <v>113</v>
      </c>
      <c r="E8121" t="s">
        <v>10287</v>
      </c>
      <c r="F8121" t="s">
        <v>274</v>
      </c>
      <c r="G8121" t="s">
        <v>266</v>
      </c>
      <c r="H8121">
        <v>6</v>
      </c>
      <c r="I8121" t="s">
        <v>103</v>
      </c>
      <c r="J8121" t="s">
        <v>118</v>
      </c>
      <c r="K8121" t="s">
        <v>325</v>
      </c>
      <c r="L8121" t="s">
        <v>302</v>
      </c>
      <c r="N8121" s="52">
        <v>1.0833900000000001</v>
      </c>
      <c r="O8121" s="52">
        <v>1.0833900000000001</v>
      </c>
      <c r="P8121">
        <v>1</v>
      </c>
      <c r="Q8121">
        <f>IF(COUNTIF(SolCotizacion!$E:$E,G8121)&gt;0,1,0)</f>
        <v>0</v>
      </c>
      <c r="R8121">
        <v>13941</v>
      </c>
    </row>
    <row r="8122" spans="1:19" hidden="1">
      <c r="A8122" t="s">
        <v>9559</v>
      </c>
      <c r="B8122" t="s">
        <v>9098</v>
      </c>
      <c r="C8122">
        <v>34</v>
      </c>
      <c r="D8122" t="s">
        <v>113</v>
      </c>
      <c r="E8122" t="s">
        <v>10288</v>
      </c>
      <c r="F8122" t="s">
        <v>275</v>
      </c>
      <c r="G8122" t="s">
        <v>267</v>
      </c>
      <c r="H8122">
        <v>6</v>
      </c>
      <c r="I8122" t="s">
        <v>103</v>
      </c>
      <c r="J8122" t="s">
        <v>118</v>
      </c>
      <c r="K8122" t="s">
        <v>325</v>
      </c>
      <c r="L8122" t="s">
        <v>302</v>
      </c>
      <c r="N8122" s="52">
        <v>1.0833900000000001</v>
      </c>
      <c r="O8122" s="52">
        <v>1.0833900000000001</v>
      </c>
      <c r="P8122">
        <v>1</v>
      </c>
      <c r="Q8122">
        <f>IF(COUNTIF(SolCotizacion!$E:$E,G8122)&gt;0,1,0)</f>
        <v>0</v>
      </c>
      <c r="R8122">
        <v>13943</v>
      </c>
    </row>
    <row r="8123" spans="1:19" hidden="1">
      <c r="A8123" t="s">
        <v>9560</v>
      </c>
      <c r="B8123" t="s">
        <v>9100</v>
      </c>
      <c r="C8123">
        <v>35</v>
      </c>
      <c r="D8123" t="s">
        <v>113</v>
      </c>
      <c r="E8123" t="s">
        <v>10289</v>
      </c>
      <c r="F8123" t="s">
        <v>276</v>
      </c>
      <c r="G8123" t="s">
        <v>268</v>
      </c>
      <c r="H8123">
        <v>6</v>
      </c>
      <c r="I8123" t="s">
        <v>103</v>
      </c>
      <c r="J8123" t="s">
        <v>118</v>
      </c>
      <c r="K8123" t="s">
        <v>325</v>
      </c>
      <c r="L8123" t="s">
        <v>302</v>
      </c>
      <c r="N8123" s="52">
        <v>1.0833900000000001</v>
      </c>
      <c r="O8123" s="52">
        <v>1.0833900000000001</v>
      </c>
      <c r="P8123">
        <v>1</v>
      </c>
      <c r="Q8123">
        <f>IF(COUNTIF(SolCotizacion!$E:$E,G8123)&gt;0,1,0)</f>
        <v>0</v>
      </c>
      <c r="R8123">
        <v>13945</v>
      </c>
    </row>
    <row r="8124" spans="1:19" hidden="1">
      <c r="A8124" t="s">
        <v>9561</v>
      </c>
      <c r="B8124" t="s">
        <v>1084</v>
      </c>
      <c r="C8124">
        <v>36</v>
      </c>
      <c r="D8124" t="s">
        <v>113</v>
      </c>
      <c r="E8124" t="s">
        <v>9995</v>
      </c>
      <c r="F8124" t="s">
        <v>125</v>
      </c>
      <c r="G8124" t="s">
        <v>88</v>
      </c>
      <c r="H8124">
        <v>6</v>
      </c>
      <c r="I8124">
        <v>1</v>
      </c>
      <c r="J8124" t="s">
        <v>88</v>
      </c>
      <c r="K8124" t="s">
        <v>31</v>
      </c>
      <c r="L8124" t="s">
        <v>302</v>
      </c>
      <c r="N8124" s="52">
        <v>1.0833900000000001</v>
      </c>
      <c r="O8124" s="52">
        <v>1.0833900000000001</v>
      </c>
      <c r="P8124">
        <v>1</v>
      </c>
      <c r="Q8124">
        <f>IF(COUNTIFS(SolCotizacion!$D:$D,$G8124,SolCotizacion!$K:$K,$I8124)&gt;0,1,0)</f>
        <v>0</v>
      </c>
      <c r="R8124">
        <v>13947</v>
      </c>
    </row>
    <row r="8125" spans="1:19" hidden="1">
      <c r="A8125" t="s">
        <v>9562</v>
      </c>
      <c r="B8125" t="s">
        <v>9103</v>
      </c>
      <c r="C8125">
        <v>37</v>
      </c>
      <c r="D8125" t="s">
        <v>113</v>
      </c>
      <c r="E8125" t="s">
        <v>9996</v>
      </c>
      <c r="F8125" t="s">
        <v>125</v>
      </c>
      <c r="G8125" t="s">
        <v>88</v>
      </c>
      <c r="H8125">
        <v>6</v>
      </c>
      <c r="I8125">
        <v>2</v>
      </c>
      <c r="J8125" t="s">
        <v>88</v>
      </c>
      <c r="K8125" t="s">
        <v>31</v>
      </c>
      <c r="L8125" t="s">
        <v>302</v>
      </c>
      <c r="N8125" s="52">
        <v>1.0833900000000001</v>
      </c>
      <c r="O8125" s="52">
        <v>1.0833900000000001</v>
      </c>
      <c r="P8125">
        <v>1</v>
      </c>
      <c r="Q8125">
        <f>IF(COUNTIFS(SolCotizacion!$D:$D,$G8125,SolCotizacion!$K:$K,$I8125)&gt;0,1,0)</f>
        <v>1</v>
      </c>
      <c r="R8125">
        <v>13949</v>
      </c>
    </row>
    <row r="8126" spans="1:19" hidden="1">
      <c r="A8126" t="s">
        <v>9563</v>
      </c>
      <c r="B8126" t="s">
        <v>9105</v>
      </c>
      <c r="C8126">
        <v>38</v>
      </c>
      <c r="D8126" t="s">
        <v>113</v>
      </c>
      <c r="E8126" t="s">
        <v>9997</v>
      </c>
      <c r="F8126" t="s">
        <v>125</v>
      </c>
      <c r="G8126" t="s">
        <v>88</v>
      </c>
      <c r="H8126">
        <v>6</v>
      </c>
      <c r="I8126">
        <v>3</v>
      </c>
      <c r="J8126" t="s">
        <v>88</v>
      </c>
      <c r="K8126" t="s">
        <v>31</v>
      </c>
      <c r="L8126" t="s">
        <v>302</v>
      </c>
      <c r="N8126" s="52">
        <v>1.0833900000000001</v>
      </c>
      <c r="O8126" s="52">
        <v>1.0833900000000001</v>
      </c>
      <c r="P8126">
        <v>1</v>
      </c>
      <c r="Q8126">
        <f>IF(COUNTIFS(SolCotizacion!$D:$D,$G8126,SolCotizacion!$K:$K,$I8126)&gt;0,1,0)</f>
        <v>0</v>
      </c>
      <c r="R8126">
        <v>13951</v>
      </c>
    </row>
    <row r="8127" spans="1:19" hidden="1">
      <c r="A8127" t="s">
        <v>9564</v>
      </c>
      <c r="B8127" t="s">
        <v>9107</v>
      </c>
      <c r="C8127">
        <v>39</v>
      </c>
      <c r="D8127" t="s">
        <v>113</v>
      </c>
      <c r="E8127" t="s">
        <v>10290</v>
      </c>
      <c r="F8127" t="s">
        <v>277</v>
      </c>
      <c r="G8127" t="s">
        <v>261</v>
      </c>
      <c r="H8127">
        <v>6</v>
      </c>
      <c r="I8127">
        <v>1</v>
      </c>
      <c r="J8127" t="s">
        <v>127</v>
      </c>
      <c r="K8127" t="s">
        <v>31</v>
      </c>
      <c r="L8127" t="s">
        <v>302</v>
      </c>
      <c r="M8127" s="53">
        <v>0.01</v>
      </c>
      <c r="N8127" s="52">
        <v>25502.918055999999</v>
      </c>
      <c r="O8127" s="52">
        <v>25237.260510000004</v>
      </c>
      <c r="P8127">
        <v>1</v>
      </c>
      <c r="Q8127">
        <f>IF(SUMIFS(SolCotizacion!$P:$P,SolCotizacion!$E:$E,$G8127,SolCotizacion!$K:$K,$I8127)&gt;499,1,0)</f>
        <v>0</v>
      </c>
      <c r="R8127">
        <v>13953</v>
      </c>
      <c r="S8127" s="56">
        <f>IF(SUMIFS(SolCotizacion!$P:$P,SolCotizacion!$E:$E,$G8127,SolCotizacion!$K:$K,$I8127)&gt;499,4%,0)</f>
        <v>0</v>
      </c>
    </row>
    <row r="8128" spans="1:19" hidden="1">
      <c r="A8128" t="s">
        <v>9565</v>
      </c>
      <c r="B8128" t="s">
        <v>9109</v>
      </c>
      <c r="C8128">
        <v>40</v>
      </c>
      <c r="D8128" t="s">
        <v>113</v>
      </c>
      <c r="E8128" t="s">
        <v>10291</v>
      </c>
      <c r="F8128" t="s">
        <v>277</v>
      </c>
      <c r="G8128" t="s">
        <v>261</v>
      </c>
      <c r="H8128">
        <v>6</v>
      </c>
      <c r="I8128">
        <v>2</v>
      </c>
      <c r="J8128" t="s">
        <v>127</v>
      </c>
      <c r="K8128" t="s">
        <v>31</v>
      </c>
      <c r="L8128" t="s">
        <v>302</v>
      </c>
      <c r="M8128" s="53">
        <v>0.01</v>
      </c>
      <c r="N8128" s="52">
        <v>26175.589748000002</v>
      </c>
      <c r="O8128" s="52">
        <v>25902.92628</v>
      </c>
      <c r="P8128">
        <v>1</v>
      </c>
      <c r="Q8128">
        <f>IF(SUMIFS(SolCotizacion!$P:$P,SolCotizacion!$E:$E,$G8128,SolCotizacion!$K:$K,$I8128)&gt;499,1,0)</f>
        <v>0</v>
      </c>
      <c r="R8128">
        <v>13954</v>
      </c>
      <c r="S8128" s="56">
        <f>IF(SUMIFS(SolCotizacion!$P:$P,SolCotizacion!$E:$E,$G8128,SolCotizacion!$K:$K,$I8128)&gt;499,4%,0)</f>
        <v>0</v>
      </c>
    </row>
    <row r="8129" spans="1:19" hidden="1">
      <c r="A8129" t="s">
        <v>9566</v>
      </c>
      <c r="B8129" t="s">
        <v>9111</v>
      </c>
      <c r="C8129">
        <v>41</v>
      </c>
      <c r="D8129" t="s">
        <v>113</v>
      </c>
      <c r="E8129" t="s">
        <v>10292</v>
      </c>
      <c r="F8129" t="s">
        <v>277</v>
      </c>
      <c r="G8129" t="s">
        <v>261</v>
      </c>
      <c r="H8129">
        <v>6</v>
      </c>
      <c r="I8129">
        <v>3</v>
      </c>
      <c r="J8129" t="s">
        <v>127</v>
      </c>
      <c r="K8129" t="s">
        <v>31</v>
      </c>
      <c r="L8129" t="s">
        <v>302</v>
      </c>
      <c r="M8129" s="53">
        <v>0.01</v>
      </c>
      <c r="N8129" s="52">
        <v>26713.714720000004</v>
      </c>
      <c r="O8129" s="52">
        <v>26435.448578</v>
      </c>
      <c r="P8129">
        <v>1</v>
      </c>
      <c r="Q8129">
        <f>IF(SUMIFS(SolCotizacion!$P:$P,SolCotizacion!$E:$E,$G8129,SolCotizacion!$K:$K,$I8129)&gt;499,1,0)</f>
        <v>0</v>
      </c>
      <c r="R8129">
        <v>13955</v>
      </c>
      <c r="S8129" s="56">
        <f>IF(SUMIFS(SolCotizacion!$P:$P,SolCotizacion!$E:$E,$G8129,SolCotizacion!$K:$K,$I8129)&gt;499,4%,0)</f>
        <v>0</v>
      </c>
    </row>
    <row r="8130" spans="1:19" hidden="1">
      <c r="A8130" t="s">
        <v>9567</v>
      </c>
      <c r="B8130" t="s">
        <v>9113</v>
      </c>
      <c r="C8130">
        <v>42</v>
      </c>
      <c r="D8130" t="s">
        <v>113</v>
      </c>
      <c r="E8130" t="s">
        <v>10293</v>
      </c>
      <c r="F8130" t="s">
        <v>278</v>
      </c>
      <c r="G8130" t="s">
        <v>262</v>
      </c>
      <c r="H8130">
        <v>6</v>
      </c>
      <c r="I8130">
        <v>1</v>
      </c>
      <c r="J8130" t="s">
        <v>127</v>
      </c>
      <c r="K8130" t="s">
        <v>31</v>
      </c>
      <c r="L8130" t="s">
        <v>302</v>
      </c>
      <c r="M8130" s="53">
        <v>0.01</v>
      </c>
      <c r="N8130" s="52">
        <v>32749.744720000002</v>
      </c>
      <c r="O8130" s="52">
        <v>32408.611004000002</v>
      </c>
      <c r="P8130">
        <v>1</v>
      </c>
      <c r="Q8130">
        <f>IF(SUMIFS(SolCotizacion!$P:$P,SolCotizacion!$E:$E,$G8130,SolCotizacion!$K:$K,$I8130)&gt;499,1,0)</f>
        <v>0</v>
      </c>
      <c r="R8130">
        <v>13956</v>
      </c>
      <c r="S8130" s="56">
        <f>IF(SUMIFS(SolCotizacion!$P:$P,SolCotizacion!$E:$E,$G8130,SolCotizacion!$K:$K,$I8130)&gt;499,4%,0)</f>
        <v>0</v>
      </c>
    </row>
    <row r="8131" spans="1:19" hidden="1">
      <c r="A8131" t="s">
        <v>9568</v>
      </c>
      <c r="B8131" t="s">
        <v>9115</v>
      </c>
      <c r="C8131">
        <v>43</v>
      </c>
      <c r="D8131" t="s">
        <v>113</v>
      </c>
      <c r="E8131" t="s">
        <v>10294</v>
      </c>
      <c r="F8131" t="s">
        <v>278</v>
      </c>
      <c r="G8131" t="s">
        <v>262</v>
      </c>
      <c r="H8131">
        <v>6</v>
      </c>
      <c r="I8131">
        <v>2</v>
      </c>
      <c r="J8131" t="s">
        <v>127</v>
      </c>
      <c r="K8131" t="s">
        <v>31</v>
      </c>
      <c r="L8131" t="s">
        <v>302</v>
      </c>
      <c r="M8131" s="53">
        <v>0.01</v>
      </c>
      <c r="N8131" s="52">
        <v>33422.416411999999</v>
      </c>
      <c r="O8131" s="52">
        <v>33074.266455999998</v>
      </c>
      <c r="P8131">
        <v>1</v>
      </c>
      <c r="Q8131">
        <f>IF(SUMIFS(SolCotizacion!$P:$P,SolCotizacion!$E:$E,$G8131,SolCotizacion!$K:$K,$I8131)&gt;499,1,0)</f>
        <v>0</v>
      </c>
      <c r="R8131">
        <v>13957</v>
      </c>
      <c r="S8131" s="56">
        <f>IF(SUMIFS(SolCotizacion!$P:$P,SolCotizacion!$E:$E,$G8131,SolCotizacion!$K:$K,$I8131)&gt;499,4%,0)</f>
        <v>0</v>
      </c>
    </row>
    <row r="8132" spans="1:19" hidden="1">
      <c r="A8132" t="s">
        <v>9569</v>
      </c>
      <c r="B8132" t="s">
        <v>9117</v>
      </c>
      <c r="C8132">
        <v>44</v>
      </c>
      <c r="D8132" t="s">
        <v>113</v>
      </c>
      <c r="E8132" t="s">
        <v>10295</v>
      </c>
      <c r="F8132" t="s">
        <v>278</v>
      </c>
      <c r="G8132" t="s">
        <v>262</v>
      </c>
      <c r="H8132">
        <v>6</v>
      </c>
      <c r="I8132">
        <v>3</v>
      </c>
      <c r="J8132" t="s">
        <v>127</v>
      </c>
      <c r="K8132" t="s">
        <v>31</v>
      </c>
      <c r="L8132" t="s">
        <v>302</v>
      </c>
      <c r="M8132" s="53">
        <v>0.01</v>
      </c>
      <c r="N8132" s="52">
        <v>33960.541383999996</v>
      </c>
      <c r="O8132" s="52">
        <v>33606.788754000001</v>
      </c>
      <c r="P8132">
        <v>1</v>
      </c>
      <c r="Q8132">
        <f>IF(SUMIFS(SolCotizacion!$P:$P,SolCotizacion!$E:$E,$G8132,SolCotizacion!$K:$K,$I8132)&gt;499,1,0)</f>
        <v>0</v>
      </c>
      <c r="R8132">
        <v>13958</v>
      </c>
      <c r="S8132" s="56">
        <f>IF(SUMIFS(SolCotizacion!$P:$P,SolCotizacion!$E:$E,$G8132,SolCotizacion!$K:$K,$I8132)&gt;499,4%,0)</f>
        <v>0</v>
      </c>
    </row>
    <row r="8133" spans="1:19" hidden="1">
      <c r="A8133" t="s">
        <v>9570</v>
      </c>
      <c r="B8133" t="s">
        <v>9119</v>
      </c>
      <c r="C8133">
        <v>45</v>
      </c>
      <c r="D8133" t="s">
        <v>113</v>
      </c>
      <c r="E8133" t="s">
        <v>10296</v>
      </c>
      <c r="F8133" t="s">
        <v>279</v>
      </c>
      <c r="G8133" t="s">
        <v>263</v>
      </c>
      <c r="H8133">
        <v>6</v>
      </c>
      <c r="I8133">
        <v>1</v>
      </c>
      <c r="J8133" t="s">
        <v>127</v>
      </c>
      <c r="K8133" t="s">
        <v>31</v>
      </c>
      <c r="L8133" t="s">
        <v>302</v>
      </c>
      <c r="M8133" s="53">
        <v>0.01</v>
      </c>
      <c r="N8133" s="52">
        <v>165295.85611000002</v>
      </c>
      <c r="O8133" s="52">
        <v>163574.029542</v>
      </c>
      <c r="P8133">
        <v>1</v>
      </c>
      <c r="Q8133">
        <f>IF(SUMIFS(SolCotizacion!$P:$P,SolCotizacion!$E:$E,$G8133,SolCotizacion!$K:$K,$I8133)&gt;499,1,0)</f>
        <v>0</v>
      </c>
      <c r="R8133">
        <v>13959</v>
      </c>
      <c r="S8133" s="56">
        <f>IF(SUMIFS(SolCotizacion!$P:$P,SolCotizacion!$E:$E,$G8133,SolCotizacion!$K:$K,$I8133)&gt;499,4%,0)</f>
        <v>0</v>
      </c>
    </row>
    <row r="8134" spans="1:19" hidden="1">
      <c r="A8134" t="s">
        <v>9571</v>
      </c>
      <c r="B8134" t="s">
        <v>9121</v>
      </c>
      <c r="C8134">
        <v>46</v>
      </c>
      <c r="D8134" t="s">
        <v>113</v>
      </c>
      <c r="E8134" t="s">
        <v>10297</v>
      </c>
      <c r="F8134" t="s">
        <v>279</v>
      </c>
      <c r="G8134" t="s">
        <v>263</v>
      </c>
      <c r="H8134">
        <v>6</v>
      </c>
      <c r="I8134">
        <v>2</v>
      </c>
      <c r="J8134" t="s">
        <v>127</v>
      </c>
      <c r="K8134" t="s">
        <v>31</v>
      </c>
      <c r="L8134" t="s">
        <v>302</v>
      </c>
      <c r="M8134" s="53">
        <v>0.01</v>
      </c>
      <c r="N8134" s="52">
        <v>165968.52780200003</v>
      </c>
      <c r="O8134" s="52">
        <v>164239.68499399998</v>
      </c>
      <c r="P8134">
        <v>1</v>
      </c>
      <c r="Q8134">
        <f>IF(SUMIFS(SolCotizacion!$P:$P,SolCotizacion!$E:$E,$G8134,SolCotizacion!$K:$K,$I8134)&gt;499,1,0)</f>
        <v>0</v>
      </c>
      <c r="R8134">
        <v>13960</v>
      </c>
      <c r="S8134" s="56">
        <f>IF(SUMIFS(SolCotizacion!$P:$P,SolCotizacion!$E:$E,$G8134,SolCotizacion!$K:$K,$I8134)&gt;499,4%,0)</f>
        <v>0</v>
      </c>
    </row>
    <row r="8135" spans="1:19" hidden="1">
      <c r="A8135" t="s">
        <v>9572</v>
      </c>
      <c r="B8135" t="s">
        <v>9123</v>
      </c>
      <c r="C8135">
        <v>47</v>
      </c>
      <c r="D8135" t="s">
        <v>113</v>
      </c>
      <c r="E8135" t="s">
        <v>10298</v>
      </c>
      <c r="F8135" t="s">
        <v>279</v>
      </c>
      <c r="G8135" t="s">
        <v>263</v>
      </c>
      <c r="H8135">
        <v>6</v>
      </c>
      <c r="I8135">
        <v>3</v>
      </c>
      <c r="J8135" t="s">
        <v>127</v>
      </c>
      <c r="K8135" t="s">
        <v>31</v>
      </c>
      <c r="L8135" t="s">
        <v>302</v>
      </c>
      <c r="M8135" s="53">
        <v>0.01</v>
      </c>
      <c r="N8135" s="52">
        <v>166506.65277399999</v>
      </c>
      <c r="O8135" s="52">
        <v>164772.20729200001</v>
      </c>
      <c r="P8135">
        <v>1</v>
      </c>
      <c r="Q8135">
        <f>IF(SUMIFS(SolCotizacion!$P:$P,SolCotizacion!$E:$E,$G8135,SolCotizacion!$K:$K,$I8135)&gt;499,1,0)</f>
        <v>0</v>
      </c>
      <c r="R8135">
        <v>13961</v>
      </c>
      <c r="S8135" s="56">
        <f>IF(SUMIFS(SolCotizacion!$P:$P,SolCotizacion!$E:$E,$G8135,SolCotizacion!$K:$K,$I8135)&gt;499,4%,0)</f>
        <v>0</v>
      </c>
    </row>
    <row r="8136" spans="1:19" hidden="1">
      <c r="A8136" t="s">
        <v>9573</v>
      </c>
      <c r="B8136" t="s">
        <v>9125</v>
      </c>
      <c r="C8136">
        <v>48</v>
      </c>
      <c r="D8136" t="s">
        <v>113</v>
      </c>
      <c r="E8136" t="s">
        <v>10299</v>
      </c>
      <c r="F8136" t="s">
        <v>280</v>
      </c>
      <c r="G8136" t="s">
        <v>264</v>
      </c>
      <c r="H8136">
        <v>6</v>
      </c>
      <c r="I8136">
        <v>1</v>
      </c>
      <c r="J8136" t="s">
        <v>127</v>
      </c>
      <c r="K8136" t="s">
        <v>31</v>
      </c>
      <c r="L8136" t="s">
        <v>302</v>
      </c>
      <c r="M8136" s="53">
        <v>0.01</v>
      </c>
      <c r="N8136" s="52">
        <v>19864.502504</v>
      </c>
      <c r="O8136" s="52">
        <v>19657.575014000002</v>
      </c>
      <c r="P8136">
        <v>1</v>
      </c>
      <c r="Q8136">
        <f>IF(SUMIFS(SolCotizacion!$P:$P,SolCotizacion!$E:$E,$G8136,SolCotizacion!$K:$K,$I8136)&gt;499,1,0)</f>
        <v>0</v>
      </c>
      <c r="R8136">
        <v>13962</v>
      </c>
      <c r="S8136" s="56">
        <f>IF(SUMIFS(SolCotizacion!$P:$P,SolCotizacion!$E:$E,$G8136,SolCotizacion!$K:$K,$I8136)&gt;499,4%,0)</f>
        <v>0</v>
      </c>
    </row>
    <row r="8137" spans="1:19" hidden="1">
      <c r="A8137" t="s">
        <v>9574</v>
      </c>
      <c r="B8137" t="s">
        <v>9127</v>
      </c>
      <c r="C8137">
        <v>49</v>
      </c>
      <c r="D8137" t="s">
        <v>113</v>
      </c>
      <c r="E8137" t="s">
        <v>10300</v>
      </c>
      <c r="F8137" t="s">
        <v>280</v>
      </c>
      <c r="G8137" t="s">
        <v>264</v>
      </c>
      <c r="H8137">
        <v>6</v>
      </c>
      <c r="I8137">
        <v>2</v>
      </c>
      <c r="J8137" t="s">
        <v>127</v>
      </c>
      <c r="K8137" t="s">
        <v>31</v>
      </c>
      <c r="L8137" t="s">
        <v>302</v>
      </c>
      <c r="M8137" s="53">
        <v>0.01</v>
      </c>
      <c r="N8137" s="52">
        <v>20537.153560000002</v>
      </c>
      <c r="O8137" s="52">
        <v>20323.230466000001</v>
      </c>
      <c r="P8137">
        <v>1</v>
      </c>
      <c r="Q8137">
        <f>IF(SUMIFS(SolCotizacion!$P:$P,SolCotizacion!$E:$E,$G8137,SolCotizacion!$K:$K,$I8137)&gt;499,1,0)</f>
        <v>0</v>
      </c>
      <c r="R8137">
        <v>13963</v>
      </c>
      <c r="S8137" s="56">
        <f>IF(SUMIFS(SolCotizacion!$P:$P,SolCotizacion!$E:$E,$G8137,SolCotizacion!$K:$K,$I8137)&gt;499,4%,0)</f>
        <v>0</v>
      </c>
    </row>
    <row r="8138" spans="1:19" hidden="1">
      <c r="A8138" t="s">
        <v>9575</v>
      </c>
      <c r="B8138" t="s">
        <v>9129</v>
      </c>
      <c r="C8138">
        <v>50</v>
      </c>
      <c r="D8138" t="s">
        <v>113</v>
      </c>
      <c r="E8138" t="s">
        <v>10301</v>
      </c>
      <c r="F8138" t="s">
        <v>280</v>
      </c>
      <c r="G8138" t="s">
        <v>264</v>
      </c>
      <c r="H8138">
        <v>6</v>
      </c>
      <c r="I8138">
        <v>3</v>
      </c>
      <c r="J8138" t="s">
        <v>127</v>
      </c>
      <c r="K8138" t="s">
        <v>31</v>
      </c>
      <c r="L8138" t="s">
        <v>302</v>
      </c>
      <c r="M8138" s="53">
        <v>0.01</v>
      </c>
      <c r="N8138" s="52">
        <v>21075.288850000001</v>
      </c>
      <c r="O8138" s="52">
        <v>20855.763082000001</v>
      </c>
      <c r="P8138">
        <v>1</v>
      </c>
      <c r="Q8138">
        <f>IF(SUMIFS(SolCotizacion!$P:$P,SolCotizacion!$E:$E,$G8138,SolCotizacion!$K:$K,$I8138)&gt;499,1,0)</f>
        <v>0</v>
      </c>
      <c r="R8138">
        <v>13964</v>
      </c>
      <c r="S8138" s="56">
        <f>IF(SUMIFS(SolCotizacion!$P:$P,SolCotizacion!$E:$E,$G8138,SolCotizacion!$K:$K,$I8138)&gt;499,4%,0)</f>
        <v>0</v>
      </c>
    </row>
    <row r="8139" spans="1:19" hidden="1">
      <c r="A8139" t="s">
        <v>9576</v>
      </c>
      <c r="B8139" t="s">
        <v>9131</v>
      </c>
      <c r="C8139">
        <v>51</v>
      </c>
      <c r="D8139" t="s">
        <v>113</v>
      </c>
      <c r="E8139" t="s">
        <v>10302</v>
      </c>
      <c r="F8139" t="s">
        <v>281</v>
      </c>
      <c r="G8139" t="s">
        <v>265</v>
      </c>
      <c r="H8139">
        <v>6</v>
      </c>
      <c r="I8139">
        <v>1</v>
      </c>
      <c r="J8139" t="s">
        <v>127</v>
      </c>
      <c r="K8139" t="s">
        <v>31</v>
      </c>
      <c r="L8139" t="s">
        <v>302</v>
      </c>
      <c r="M8139" s="53">
        <v>0.01</v>
      </c>
      <c r="N8139" s="52">
        <v>22689.302636</v>
      </c>
      <c r="O8139" s="52">
        <v>21718.038342</v>
      </c>
      <c r="P8139">
        <v>1</v>
      </c>
      <c r="Q8139">
        <f>IF(SUMIFS(SolCotizacion!$P:$P,SolCotizacion!$E:$E,$G8139,SolCotizacion!$K:$K,$I8139)&gt;499,1,0)</f>
        <v>0</v>
      </c>
      <c r="R8139">
        <v>13965</v>
      </c>
      <c r="S8139" s="56">
        <f>IF(SUMIFS(SolCotizacion!$P:$P,SolCotizacion!$E:$E,$G8139,SolCotizacion!$K:$K,$I8139)&gt;499,4%,0)</f>
        <v>0</v>
      </c>
    </row>
    <row r="8140" spans="1:19" hidden="1">
      <c r="A8140" t="s">
        <v>9577</v>
      </c>
      <c r="B8140" t="s">
        <v>9133</v>
      </c>
      <c r="C8140">
        <v>52</v>
      </c>
      <c r="D8140" t="s">
        <v>113</v>
      </c>
      <c r="E8140" t="s">
        <v>10303</v>
      </c>
      <c r="F8140" t="s">
        <v>281</v>
      </c>
      <c r="G8140" t="s">
        <v>265</v>
      </c>
      <c r="H8140">
        <v>6</v>
      </c>
      <c r="I8140">
        <v>2</v>
      </c>
      <c r="J8140" t="s">
        <v>127</v>
      </c>
      <c r="K8140" t="s">
        <v>31</v>
      </c>
      <c r="L8140" t="s">
        <v>302</v>
      </c>
      <c r="M8140" s="53">
        <v>0.01</v>
      </c>
      <c r="N8140" s="52">
        <v>23361.974328</v>
      </c>
      <c r="O8140" s="52">
        <v>22390.699715999999</v>
      </c>
      <c r="P8140">
        <v>1</v>
      </c>
      <c r="Q8140">
        <f>IF(SUMIFS(SolCotizacion!$P:$P,SolCotizacion!$E:$E,$G8140,SolCotizacion!$K:$K,$I8140)&gt;499,1,0)</f>
        <v>0</v>
      </c>
      <c r="R8140">
        <v>13966</v>
      </c>
      <c r="S8140" s="56">
        <f>IF(SUMIFS(SolCotizacion!$P:$P,SolCotizacion!$E:$E,$G8140,SolCotizacion!$K:$K,$I8140)&gt;499,4%,0)</f>
        <v>0</v>
      </c>
    </row>
    <row r="8141" spans="1:19" hidden="1">
      <c r="A8141" t="s">
        <v>9578</v>
      </c>
      <c r="B8141" t="s">
        <v>9135</v>
      </c>
      <c r="C8141">
        <v>53</v>
      </c>
      <c r="D8141" t="s">
        <v>113</v>
      </c>
      <c r="E8141" t="s">
        <v>10304</v>
      </c>
      <c r="F8141" t="s">
        <v>281</v>
      </c>
      <c r="G8141" t="s">
        <v>265</v>
      </c>
      <c r="H8141">
        <v>6</v>
      </c>
      <c r="I8141">
        <v>3</v>
      </c>
      <c r="J8141" t="s">
        <v>127</v>
      </c>
      <c r="K8141" t="s">
        <v>31</v>
      </c>
      <c r="L8141" t="s">
        <v>302</v>
      </c>
      <c r="M8141" s="53">
        <v>0.01</v>
      </c>
      <c r="N8141" s="52">
        <v>23900.099300000002</v>
      </c>
      <c r="O8141" s="52">
        <v>22928.835005999998</v>
      </c>
      <c r="P8141">
        <v>1</v>
      </c>
      <c r="Q8141">
        <f>IF(SUMIFS(SolCotizacion!$P:$P,SolCotizacion!$E:$E,$G8141,SolCotizacion!$K:$K,$I8141)&gt;499,1,0)</f>
        <v>0</v>
      </c>
      <c r="R8141">
        <v>13967</v>
      </c>
      <c r="S8141" s="56">
        <f>IF(SUMIFS(SolCotizacion!$P:$P,SolCotizacion!$E:$E,$G8141,SolCotizacion!$K:$K,$I8141)&gt;499,4%,0)</f>
        <v>0</v>
      </c>
    </row>
    <row r="8142" spans="1:19" hidden="1">
      <c r="A8142" t="s">
        <v>9579</v>
      </c>
      <c r="B8142" t="s">
        <v>9137</v>
      </c>
      <c r="C8142">
        <v>54</v>
      </c>
      <c r="D8142" t="s">
        <v>113</v>
      </c>
      <c r="E8142" t="s">
        <v>10305</v>
      </c>
      <c r="F8142" t="s">
        <v>282</v>
      </c>
      <c r="G8142" t="s">
        <v>266</v>
      </c>
      <c r="H8142">
        <v>6</v>
      </c>
      <c r="I8142">
        <v>1</v>
      </c>
      <c r="J8142" t="s">
        <v>127</v>
      </c>
      <c r="K8142" t="s">
        <v>31</v>
      </c>
      <c r="L8142" t="s">
        <v>302</v>
      </c>
      <c r="M8142" s="53">
        <v>0.01</v>
      </c>
      <c r="N8142" s="52">
        <v>48171.171972000004</v>
      </c>
      <c r="O8142" s="52">
        <v>46128.858006000002</v>
      </c>
      <c r="P8142">
        <v>1</v>
      </c>
      <c r="Q8142">
        <f>IF(SUMIFS(SolCotizacion!$P:$P,SolCotizacion!$E:$E,$G8142,SolCotizacion!$K:$K,$I8142)&gt;499,1,0)</f>
        <v>0</v>
      </c>
      <c r="R8142">
        <v>13968</v>
      </c>
      <c r="S8142" s="56">
        <f>IF(SUMIFS(SolCotizacion!$P:$P,SolCotizacion!$E:$E,$G8142,SolCotizacion!$K:$K,$I8142)&gt;499,4%,0)</f>
        <v>0</v>
      </c>
    </row>
    <row r="8143" spans="1:19" hidden="1">
      <c r="A8143" t="s">
        <v>9580</v>
      </c>
      <c r="B8143" t="s">
        <v>9139</v>
      </c>
      <c r="C8143">
        <v>55</v>
      </c>
      <c r="D8143" t="s">
        <v>113</v>
      </c>
      <c r="E8143" t="s">
        <v>10306</v>
      </c>
      <c r="F8143" t="s">
        <v>282</v>
      </c>
      <c r="G8143" t="s">
        <v>266</v>
      </c>
      <c r="H8143">
        <v>6</v>
      </c>
      <c r="I8143">
        <v>2</v>
      </c>
      <c r="J8143" t="s">
        <v>127</v>
      </c>
      <c r="K8143" t="s">
        <v>31</v>
      </c>
      <c r="L8143" t="s">
        <v>302</v>
      </c>
      <c r="M8143" s="53">
        <v>0.01</v>
      </c>
      <c r="N8143" s="52">
        <v>48843.843664000007</v>
      </c>
      <c r="O8143" s="52">
        <v>46801.519379999998</v>
      </c>
      <c r="P8143">
        <v>1</v>
      </c>
      <c r="Q8143">
        <f>IF(SUMIFS(SolCotizacion!$P:$P,SolCotizacion!$E:$E,$G8143,SolCotizacion!$K:$K,$I8143)&gt;499,1,0)</f>
        <v>0</v>
      </c>
      <c r="R8143">
        <v>13969</v>
      </c>
      <c r="S8143" s="56">
        <f>IF(SUMIFS(SolCotizacion!$P:$P,SolCotizacion!$E:$E,$G8143,SolCotizacion!$K:$K,$I8143)&gt;499,4%,0)</f>
        <v>0</v>
      </c>
    </row>
    <row r="8144" spans="1:19" hidden="1">
      <c r="A8144" t="s">
        <v>9581</v>
      </c>
      <c r="B8144" t="s">
        <v>9141</v>
      </c>
      <c r="C8144">
        <v>56</v>
      </c>
      <c r="D8144" t="s">
        <v>113</v>
      </c>
      <c r="E8144" t="s">
        <v>10307</v>
      </c>
      <c r="F8144" t="s">
        <v>282</v>
      </c>
      <c r="G8144" t="s">
        <v>266</v>
      </c>
      <c r="H8144">
        <v>6</v>
      </c>
      <c r="I8144">
        <v>3</v>
      </c>
      <c r="J8144" t="s">
        <v>127</v>
      </c>
      <c r="K8144" t="s">
        <v>31</v>
      </c>
      <c r="L8144" t="s">
        <v>302</v>
      </c>
      <c r="M8144" s="53">
        <v>0.01</v>
      </c>
      <c r="N8144" s="52">
        <v>49381.968635999998</v>
      </c>
      <c r="O8144" s="52">
        <v>47339.644352000003</v>
      </c>
      <c r="P8144">
        <v>1</v>
      </c>
      <c r="Q8144">
        <f>IF(SUMIFS(SolCotizacion!$P:$P,SolCotizacion!$E:$E,$G8144,SolCotizacion!$K:$K,$I8144)&gt;499,1,0)</f>
        <v>0</v>
      </c>
      <c r="R8144">
        <v>13970</v>
      </c>
      <c r="S8144" s="56">
        <f>IF(SUMIFS(SolCotizacion!$P:$P,SolCotizacion!$E:$E,$G8144,SolCotizacion!$K:$K,$I8144)&gt;499,4%,0)</f>
        <v>0</v>
      </c>
    </row>
    <row r="8145" spans="1:19" hidden="1">
      <c r="A8145" t="s">
        <v>9582</v>
      </c>
      <c r="B8145" t="s">
        <v>9143</v>
      </c>
      <c r="C8145">
        <v>57</v>
      </c>
      <c r="D8145" t="s">
        <v>113</v>
      </c>
      <c r="E8145" t="s">
        <v>10308</v>
      </c>
      <c r="F8145" t="s">
        <v>283</v>
      </c>
      <c r="G8145" t="s">
        <v>267</v>
      </c>
      <c r="H8145">
        <v>6</v>
      </c>
      <c r="I8145">
        <v>1</v>
      </c>
      <c r="J8145" t="s">
        <v>127</v>
      </c>
      <c r="K8145" t="s">
        <v>31</v>
      </c>
      <c r="L8145" t="s">
        <v>302</v>
      </c>
      <c r="M8145" s="53">
        <v>0.01</v>
      </c>
      <c r="N8145" s="52">
        <v>43805.564264000008</v>
      </c>
      <c r="O8145" s="52">
        <v>41945.146320000007</v>
      </c>
      <c r="P8145">
        <v>1</v>
      </c>
      <c r="Q8145">
        <f>IF(SUMIFS(SolCotizacion!$P:$P,SolCotizacion!$E:$E,$G8145,SolCotizacion!$K:$K,$I8145)&gt;499,1,0)</f>
        <v>0</v>
      </c>
      <c r="R8145">
        <v>13971</v>
      </c>
      <c r="S8145" s="56">
        <f>IF(SUMIFS(SolCotizacion!$P:$P,SolCotizacion!$E:$E,$G8145,SolCotizacion!$K:$K,$I8145)&gt;499,4%,0)</f>
        <v>0</v>
      </c>
    </row>
    <row r="8146" spans="1:19" hidden="1">
      <c r="A8146" t="s">
        <v>9583</v>
      </c>
      <c r="B8146" t="s">
        <v>9145</v>
      </c>
      <c r="C8146">
        <v>58</v>
      </c>
      <c r="D8146" t="s">
        <v>113</v>
      </c>
      <c r="E8146" t="s">
        <v>10309</v>
      </c>
      <c r="F8146" t="s">
        <v>283</v>
      </c>
      <c r="G8146" t="s">
        <v>267</v>
      </c>
      <c r="H8146">
        <v>6</v>
      </c>
      <c r="I8146">
        <v>2</v>
      </c>
      <c r="J8146" t="s">
        <v>127</v>
      </c>
      <c r="K8146" t="s">
        <v>31</v>
      </c>
      <c r="L8146" t="s">
        <v>302</v>
      </c>
      <c r="M8146" s="53">
        <v>0.01</v>
      </c>
      <c r="N8146" s="52">
        <v>44478.235955999997</v>
      </c>
      <c r="O8146" s="52">
        <v>42617.807694000003</v>
      </c>
      <c r="P8146">
        <v>1</v>
      </c>
      <c r="Q8146">
        <f>IF(SUMIFS(SolCotizacion!$P:$P,SolCotizacion!$E:$E,$G8146,SolCotizacion!$K:$K,$I8146)&gt;499,1,0)</f>
        <v>0</v>
      </c>
      <c r="R8146">
        <v>13972</v>
      </c>
      <c r="S8146" s="56">
        <f>IF(SUMIFS(SolCotizacion!$P:$P,SolCotizacion!$E:$E,$G8146,SolCotizacion!$K:$K,$I8146)&gt;499,4%,0)</f>
        <v>0</v>
      </c>
    </row>
    <row r="8147" spans="1:19" hidden="1">
      <c r="A8147" t="s">
        <v>9584</v>
      </c>
      <c r="B8147" t="s">
        <v>9147</v>
      </c>
      <c r="C8147">
        <v>59</v>
      </c>
      <c r="D8147" t="s">
        <v>113</v>
      </c>
      <c r="E8147" t="s">
        <v>10310</v>
      </c>
      <c r="F8147" t="s">
        <v>283</v>
      </c>
      <c r="G8147" t="s">
        <v>267</v>
      </c>
      <c r="H8147">
        <v>6</v>
      </c>
      <c r="I8147">
        <v>3</v>
      </c>
      <c r="J8147" t="s">
        <v>127</v>
      </c>
      <c r="K8147" t="s">
        <v>31</v>
      </c>
      <c r="L8147" t="s">
        <v>302</v>
      </c>
      <c r="M8147" s="53">
        <v>0.01</v>
      </c>
      <c r="N8147" s="52">
        <v>45016.360928000002</v>
      </c>
      <c r="O8147" s="52">
        <v>43155.942984000001</v>
      </c>
      <c r="P8147">
        <v>1</v>
      </c>
      <c r="Q8147">
        <f>IF(SUMIFS(SolCotizacion!$P:$P,SolCotizacion!$E:$E,$G8147,SolCotizacion!$K:$K,$I8147)&gt;499,1,0)</f>
        <v>0</v>
      </c>
      <c r="R8147">
        <v>13973</v>
      </c>
      <c r="S8147" s="56">
        <f>IF(SUMIFS(SolCotizacion!$P:$P,SolCotizacion!$E:$E,$G8147,SolCotizacion!$K:$K,$I8147)&gt;499,4%,0)</f>
        <v>0</v>
      </c>
    </row>
    <row r="8148" spans="1:19" hidden="1">
      <c r="A8148" t="s">
        <v>9585</v>
      </c>
      <c r="B8148" t="s">
        <v>9149</v>
      </c>
      <c r="C8148">
        <v>60</v>
      </c>
      <c r="D8148" t="s">
        <v>113</v>
      </c>
      <c r="E8148" t="s">
        <v>10311</v>
      </c>
      <c r="F8148" t="s">
        <v>284</v>
      </c>
      <c r="G8148" t="s">
        <v>268</v>
      </c>
      <c r="H8148">
        <v>6</v>
      </c>
      <c r="I8148">
        <v>1</v>
      </c>
      <c r="J8148" t="s">
        <v>127</v>
      </c>
      <c r="K8148" t="s">
        <v>31</v>
      </c>
      <c r="L8148" t="s">
        <v>302</v>
      </c>
      <c r="M8148" s="53">
        <v>0.01</v>
      </c>
      <c r="N8148" s="52">
        <v>124266.99978000001</v>
      </c>
      <c r="O8148" s="52">
        <v>124045.17309800001</v>
      </c>
      <c r="P8148">
        <v>1</v>
      </c>
      <c r="Q8148">
        <f>IF(SUMIFS(SolCotizacion!$P:$P,SolCotizacion!$E:$E,$G8148,SolCotizacion!$K:$K,$I8148)&gt;499,1,0)</f>
        <v>0</v>
      </c>
      <c r="R8148">
        <v>13974</v>
      </c>
      <c r="S8148" s="56">
        <f>IF(SUMIFS(SolCotizacion!$P:$P,SolCotizacion!$E:$E,$G8148,SolCotizacion!$K:$K,$I8148)&gt;499,4%,0)</f>
        <v>0</v>
      </c>
    </row>
    <row r="8149" spans="1:19" hidden="1">
      <c r="A8149" t="s">
        <v>9586</v>
      </c>
      <c r="B8149" t="s">
        <v>9151</v>
      </c>
      <c r="C8149">
        <v>61</v>
      </c>
      <c r="D8149" t="s">
        <v>113</v>
      </c>
      <c r="E8149" t="s">
        <v>10312</v>
      </c>
      <c r="F8149" t="s">
        <v>284</v>
      </c>
      <c r="G8149" t="s">
        <v>268</v>
      </c>
      <c r="H8149">
        <v>6</v>
      </c>
      <c r="I8149">
        <v>2</v>
      </c>
      <c r="J8149" t="s">
        <v>127</v>
      </c>
      <c r="K8149" t="s">
        <v>31</v>
      </c>
      <c r="L8149" t="s">
        <v>302</v>
      </c>
      <c r="M8149" s="53">
        <v>0.01</v>
      </c>
      <c r="N8149" s="52">
        <v>124939.661154</v>
      </c>
      <c r="O8149" s="52">
        <v>124717.824154</v>
      </c>
      <c r="P8149">
        <v>1</v>
      </c>
      <c r="Q8149">
        <f>IF(SUMIFS(SolCotizacion!$P:$P,SolCotizacion!$E:$E,$G8149,SolCotizacion!$K:$K,$I8149)&gt;499,1,0)</f>
        <v>0</v>
      </c>
      <c r="R8149">
        <v>13975</v>
      </c>
      <c r="S8149" s="56">
        <f>IF(SUMIFS(SolCotizacion!$P:$P,SolCotizacion!$E:$E,$G8149,SolCotizacion!$K:$K,$I8149)&gt;499,4%,0)</f>
        <v>0</v>
      </c>
    </row>
    <row r="8150" spans="1:19" hidden="1">
      <c r="A8150" t="s">
        <v>9587</v>
      </c>
      <c r="B8150" t="s">
        <v>9153</v>
      </c>
      <c r="C8150">
        <v>62</v>
      </c>
      <c r="D8150" t="s">
        <v>113</v>
      </c>
      <c r="E8150" t="s">
        <v>10313</v>
      </c>
      <c r="F8150" t="s">
        <v>284</v>
      </c>
      <c r="G8150" t="s">
        <v>268</v>
      </c>
      <c r="H8150">
        <v>6</v>
      </c>
      <c r="I8150">
        <v>3</v>
      </c>
      <c r="J8150" t="s">
        <v>127</v>
      </c>
      <c r="K8150" t="s">
        <v>31</v>
      </c>
      <c r="L8150" t="s">
        <v>302</v>
      </c>
      <c r="M8150" s="53">
        <v>0.01</v>
      </c>
      <c r="N8150" s="52">
        <v>125477.78612600001</v>
      </c>
      <c r="O8150" s="52">
        <v>125255.96976200001</v>
      </c>
      <c r="P8150">
        <v>1</v>
      </c>
      <c r="Q8150">
        <f>IF(SUMIFS(SolCotizacion!$P:$P,SolCotizacion!$E:$E,$G8150,SolCotizacion!$K:$K,$I8150)&gt;499,1,0)</f>
        <v>0</v>
      </c>
      <c r="R8150">
        <v>13976</v>
      </c>
      <c r="S8150" s="56">
        <f>IF(SUMIFS(SolCotizacion!$P:$P,SolCotizacion!$E:$E,$G8150,SolCotizacion!$K:$K,$I8150)&gt;499,4%,0)</f>
        <v>0</v>
      </c>
    </row>
    <row r="8151" spans="1:19" hidden="1">
      <c r="A8151" t="s">
        <v>9588</v>
      </c>
      <c r="B8151" t="s">
        <v>1058</v>
      </c>
      <c r="C8151">
        <v>1</v>
      </c>
      <c r="D8151" t="s">
        <v>88</v>
      </c>
      <c r="E8151" t="s">
        <v>10258</v>
      </c>
      <c r="F8151" t="s">
        <v>261</v>
      </c>
      <c r="G8151" t="s">
        <v>261</v>
      </c>
      <c r="H8151">
        <v>6</v>
      </c>
      <c r="I8151">
        <v>1</v>
      </c>
      <c r="J8151" t="s">
        <v>84</v>
      </c>
      <c r="K8151" t="s">
        <v>31</v>
      </c>
      <c r="L8151" t="s">
        <v>290</v>
      </c>
      <c r="N8151" s="52">
        <v>2264326.08</v>
      </c>
      <c r="O8151" s="52">
        <v>2241546.1440000003</v>
      </c>
      <c r="P8151">
        <v>1</v>
      </c>
      <c r="Q8151">
        <v>1</v>
      </c>
      <c r="R8151">
        <v>13977</v>
      </c>
    </row>
    <row r="8152" spans="1:19" hidden="1">
      <c r="A8152" t="s">
        <v>9589</v>
      </c>
      <c r="B8152" t="s">
        <v>1059</v>
      </c>
      <c r="C8152">
        <v>2</v>
      </c>
      <c r="D8152" t="s">
        <v>88</v>
      </c>
      <c r="E8152" t="s">
        <v>10259</v>
      </c>
      <c r="F8152" t="s">
        <v>261</v>
      </c>
      <c r="G8152" t="s">
        <v>261</v>
      </c>
      <c r="H8152">
        <v>6</v>
      </c>
      <c r="I8152">
        <v>2</v>
      </c>
      <c r="J8152" t="s">
        <v>84</v>
      </c>
      <c r="K8152" t="s">
        <v>31</v>
      </c>
      <c r="L8152" t="s">
        <v>290</v>
      </c>
      <c r="N8152" s="52">
        <v>2320934.784</v>
      </c>
      <c r="O8152" s="52">
        <v>2285228.1120000002</v>
      </c>
      <c r="P8152">
        <v>1</v>
      </c>
      <c r="Q8152">
        <v>1</v>
      </c>
      <c r="R8152">
        <v>13979</v>
      </c>
    </row>
    <row r="8153" spans="1:19" hidden="1">
      <c r="A8153" t="s">
        <v>9590</v>
      </c>
      <c r="B8153" t="s">
        <v>1060</v>
      </c>
      <c r="C8153">
        <v>3</v>
      </c>
      <c r="D8153" t="s">
        <v>88</v>
      </c>
      <c r="E8153" t="s">
        <v>10260</v>
      </c>
      <c r="F8153" t="s">
        <v>261</v>
      </c>
      <c r="G8153" t="s">
        <v>261</v>
      </c>
      <c r="H8153">
        <v>6</v>
      </c>
      <c r="I8153">
        <v>3</v>
      </c>
      <c r="J8153" t="s">
        <v>84</v>
      </c>
      <c r="K8153" t="s">
        <v>31</v>
      </c>
      <c r="L8153" t="s">
        <v>290</v>
      </c>
      <c r="N8153" s="52">
        <v>2357775.264</v>
      </c>
      <c r="O8153" s="52">
        <v>2297007.7920000004</v>
      </c>
      <c r="P8153">
        <v>1</v>
      </c>
      <c r="Q8153">
        <v>1</v>
      </c>
      <c r="R8153">
        <v>13981</v>
      </c>
    </row>
    <row r="8154" spans="1:19" hidden="1">
      <c r="A8154" t="s">
        <v>9591</v>
      </c>
      <c r="B8154" t="s">
        <v>1061</v>
      </c>
      <c r="C8154">
        <v>4</v>
      </c>
      <c r="D8154" t="s">
        <v>88</v>
      </c>
      <c r="E8154" t="s">
        <v>10261</v>
      </c>
      <c r="F8154" t="s">
        <v>262</v>
      </c>
      <c r="G8154" t="s">
        <v>262</v>
      </c>
      <c r="H8154">
        <v>6</v>
      </c>
      <c r="I8154">
        <v>1</v>
      </c>
      <c r="J8154" t="s">
        <v>84</v>
      </c>
      <c r="K8154" t="s">
        <v>31</v>
      </c>
      <c r="L8154" t="s">
        <v>290</v>
      </c>
      <c r="N8154" s="52">
        <v>3026566.32</v>
      </c>
      <c r="O8154" s="52">
        <v>2996118.0000000005</v>
      </c>
      <c r="P8154">
        <v>1</v>
      </c>
      <c r="Q8154">
        <v>1</v>
      </c>
      <c r="R8154">
        <v>13983</v>
      </c>
    </row>
    <row r="8155" spans="1:19" hidden="1">
      <c r="A8155" t="s">
        <v>9592</v>
      </c>
      <c r="B8155" t="s">
        <v>1062</v>
      </c>
      <c r="C8155">
        <v>5</v>
      </c>
      <c r="D8155" t="s">
        <v>88</v>
      </c>
      <c r="E8155" t="s">
        <v>10262</v>
      </c>
      <c r="F8155" t="s">
        <v>262</v>
      </c>
      <c r="G8155" t="s">
        <v>262</v>
      </c>
      <c r="H8155">
        <v>6</v>
      </c>
      <c r="I8155">
        <v>2</v>
      </c>
      <c r="J8155" t="s">
        <v>84</v>
      </c>
      <c r="K8155" t="s">
        <v>31</v>
      </c>
      <c r="L8155" t="s">
        <v>290</v>
      </c>
      <c r="N8155" s="52">
        <v>3102230.0640000002</v>
      </c>
      <c r="O8155" s="52">
        <v>3054504.1440000003</v>
      </c>
      <c r="P8155">
        <v>1</v>
      </c>
      <c r="Q8155">
        <v>1</v>
      </c>
      <c r="R8155">
        <v>13985</v>
      </c>
    </row>
    <row r="8156" spans="1:19" hidden="1">
      <c r="A8156" t="s">
        <v>9593</v>
      </c>
      <c r="B8156" t="s">
        <v>1063</v>
      </c>
      <c r="C8156">
        <v>6</v>
      </c>
      <c r="D8156" t="s">
        <v>88</v>
      </c>
      <c r="E8156" t="s">
        <v>10263</v>
      </c>
      <c r="F8156" t="s">
        <v>262</v>
      </c>
      <c r="G8156" t="s">
        <v>262</v>
      </c>
      <c r="H8156">
        <v>6</v>
      </c>
      <c r="I8156">
        <v>3</v>
      </c>
      <c r="J8156" t="s">
        <v>84</v>
      </c>
      <c r="K8156" t="s">
        <v>31</v>
      </c>
      <c r="L8156" t="s">
        <v>290</v>
      </c>
      <c r="N8156" s="52">
        <v>3151471.7760000001</v>
      </c>
      <c r="O8156" s="52">
        <v>3070248.2880000002</v>
      </c>
      <c r="P8156">
        <v>1</v>
      </c>
      <c r="Q8156">
        <v>1</v>
      </c>
      <c r="R8156">
        <v>13987</v>
      </c>
    </row>
    <row r="8157" spans="1:19" hidden="1">
      <c r="A8157" t="s">
        <v>9594</v>
      </c>
      <c r="B8157" t="s">
        <v>1064</v>
      </c>
      <c r="C8157">
        <v>7</v>
      </c>
      <c r="D8157" t="s">
        <v>88</v>
      </c>
      <c r="E8157" t="s">
        <v>10264</v>
      </c>
      <c r="F8157" t="s">
        <v>263</v>
      </c>
      <c r="G8157" t="s">
        <v>263</v>
      </c>
      <c r="H8157">
        <v>6</v>
      </c>
      <c r="I8157">
        <v>1</v>
      </c>
      <c r="J8157" t="s">
        <v>84</v>
      </c>
      <c r="K8157" t="s">
        <v>31</v>
      </c>
      <c r="L8157" t="s">
        <v>290</v>
      </c>
      <c r="N8157" s="52">
        <v>8500689.6000000015</v>
      </c>
      <c r="O8157" s="52">
        <v>8415170.4480000008</v>
      </c>
      <c r="P8157">
        <v>1</v>
      </c>
      <c r="Q8157">
        <v>1</v>
      </c>
      <c r="R8157">
        <v>13989</v>
      </c>
    </row>
    <row r="8158" spans="1:19" hidden="1">
      <c r="A8158" t="s">
        <v>9595</v>
      </c>
      <c r="B8158" t="s">
        <v>1065</v>
      </c>
      <c r="C8158">
        <v>8</v>
      </c>
      <c r="D8158" t="s">
        <v>88</v>
      </c>
      <c r="E8158" t="s">
        <v>10265</v>
      </c>
      <c r="F8158" t="s">
        <v>263</v>
      </c>
      <c r="G8158" t="s">
        <v>263</v>
      </c>
      <c r="H8158">
        <v>6</v>
      </c>
      <c r="I8158">
        <v>2</v>
      </c>
      <c r="J8158" t="s">
        <v>84</v>
      </c>
      <c r="K8158" t="s">
        <v>31</v>
      </c>
      <c r="L8158" t="s">
        <v>290</v>
      </c>
      <c r="N8158" s="52">
        <v>8713207.3920000009</v>
      </c>
      <c r="O8158" s="52">
        <v>8579157.5040000007</v>
      </c>
      <c r="P8158">
        <v>1</v>
      </c>
      <c r="Q8158">
        <v>1</v>
      </c>
      <c r="R8158">
        <v>13991</v>
      </c>
    </row>
    <row r="8159" spans="1:19" hidden="1">
      <c r="A8159" t="s">
        <v>9596</v>
      </c>
      <c r="B8159" t="s">
        <v>1066</v>
      </c>
      <c r="C8159">
        <v>9</v>
      </c>
      <c r="D8159" t="s">
        <v>88</v>
      </c>
      <c r="E8159" t="s">
        <v>10266</v>
      </c>
      <c r="F8159" t="s">
        <v>263</v>
      </c>
      <c r="G8159" t="s">
        <v>263</v>
      </c>
      <c r="H8159">
        <v>6</v>
      </c>
      <c r="I8159">
        <v>3</v>
      </c>
      <c r="J8159" t="s">
        <v>84</v>
      </c>
      <c r="K8159" t="s">
        <v>31</v>
      </c>
      <c r="L8159" t="s">
        <v>290</v>
      </c>
      <c r="N8159" s="52">
        <v>8851512.0960000008</v>
      </c>
      <c r="O8159" s="52">
        <v>8623380.432</v>
      </c>
      <c r="P8159">
        <v>1</v>
      </c>
      <c r="Q8159">
        <v>1</v>
      </c>
      <c r="R8159">
        <v>13993</v>
      </c>
    </row>
    <row r="8160" spans="1:19" hidden="1">
      <c r="A8160" t="s">
        <v>9597</v>
      </c>
      <c r="B8160" t="s">
        <v>1067</v>
      </c>
      <c r="C8160">
        <v>10</v>
      </c>
      <c r="D8160" t="s">
        <v>88</v>
      </c>
      <c r="E8160" t="s">
        <v>10267</v>
      </c>
      <c r="F8160" t="s">
        <v>264</v>
      </c>
      <c r="G8160" t="s">
        <v>264</v>
      </c>
      <c r="H8160">
        <v>6</v>
      </c>
      <c r="I8160">
        <v>1</v>
      </c>
      <c r="J8160" t="s">
        <v>84</v>
      </c>
      <c r="K8160" t="s">
        <v>31</v>
      </c>
      <c r="L8160" t="s">
        <v>290</v>
      </c>
      <c r="N8160" s="52">
        <v>1401520.2720000001</v>
      </c>
      <c r="O8160" s="52">
        <v>1386673.6800000002</v>
      </c>
      <c r="P8160">
        <v>1</v>
      </c>
      <c r="Q8160">
        <v>1</v>
      </c>
      <c r="R8160">
        <v>13995</v>
      </c>
    </row>
    <row r="8161" spans="1:18" hidden="1">
      <c r="A8161" t="s">
        <v>9598</v>
      </c>
      <c r="B8161" t="s">
        <v>1068</v>
      </c>
      <c r="C8161">
        <v>11</v>
      </c>
      <c r="D8161" t="s">
        <v>88</v>
      </c>
      <c r="E8161" t="s">
        <v>10268</v>
      </c>
      <c r="F8161" t="s">
        <v>264</v>
      </c>
      <c r="G8161" t="s">
        <v>264</v>
      </c>
      <c r="H8161">
        <v>6</v>
      </c>
      <c r="I8161">
        <v>2</v>
      </c>
      <c r="J8161" t="s">
        <v>84</v>
      </c>
      <c r="K8161" t="s">
        <v>31</v>
      </c>
      <c r="L8161" t="s">
        <v>290</v>
      </c>
      <c r="N8161" s="52">
        <v>1438483.2960000001</v>
      </c>
      <c r="O8161" s="52">
        <v>1415156.8800000001</v>
      </c>
      <c r="P8161">
        <v>1</v>
      </c>
      <c r="Q8161">
        <v>1</v>
      </c>
      <c r="R8161">
        <v>13997</v>
      </c>
    </row>
    <row r="8162" spans="1:18" hidden="1">
      <c r="A8162" t="s">
        <v>9599</v>
      </c>
      <c r="B8162" t="s">
        <v>1069</v>
      </c>
      <c r="C8162">
        <v>12</v>
      </c>
      <c r="D8162" t="s">
        <v>88</v>
      </c>
      <c r="E8162" t="s">
        <v>10269</v>
      </c>
      <c r="F8162" t="s">
        <v>264</v>
      </c>
      <c r="G8162" t="s">
        <v>264</v>
      </c>
      <c r="H8162">
        <v>6</v>
      </c>
      <c r="I8162">
        <v>3</v>
      </c>
      <c r="J8162" t="s">
        <v>84</v>
      </c>
      <c r="K8162" t="s">
        <v>31</v>
      </c>
      <c r="L8162" t="s">
        <v>290</v>
      </c>
      <c r="N8162" s="52">
        <v>1462592.4480000001</v>
      </c>
      <c r="O8162" s="52">
        <v>1422847.344</v>
      </c>
      <c r="P8162">
        <v>1</v>
      </c>
      <c r="Q8162">
        <v>1</v>
      </c>
      <c r="R8162">
        <v>13999</v>
      </c>
    </row>
    <row r="8163" spans="1:18" hidden="1">
      <c r="A8163" t="s">
        <v>9600</v>
      </c>
      <c r="B8163" t="s">
        <v>1070</v>
      </c>
      <c r="C8163">
        <v>13</v>
      </c>
      <c r="D8163" t="s">
        <v>88</v>
      </c>
      <c r="E8163" t="s">
        <v>10270</v>
      </c>
      <c r="F8163" t="s">
        <v>265</v>
      </c>
      <c r="G8163" t="s">
        <v>265</v>
      </c>
      <c r="H8163">
        <v>6</v>
      </c>
      <c r="I8163">
        <v>1</v>
      </c>
      <c r="J8163" t="s">
        <v>84</v>
      </c>
      <c r="K8163" t="s">
        <v>31</v>
      </c>
      <c r="L8163" t="s">
        <v>290</v>
      </c>
      <c r="N8163" s="52">
        <v>2563902</v>
      </c>
      <c r="O8163" s="52">
        <v>2536741.392</v>
      </c>
      <c r="P8163">
        <v>1</v>
      </c>
      <c r="Q8163">
        <v>1</v>
      </c>
      <c r="R8163">
        <v>14001</v>
      </c>
    </row>
    <row r="8164" spans="1:18" hidden="1">
      <c r="A8164" t="s">
        <v>9601</v>
      </c>
      <c r="B8164" t="s">
        <v>1071</v>
      </c>
      <c r="C8164">
        <v>14</v>
      </c>
      <c r="D8164" t="s">
        <v>88</v>
      </c>
      <c r="E8164" t="s">
        <v>10271</v>
      </c>
      <c r="F8164" t="s">
        <v>265</v>
      </c>
      <c r="G8164" t="s">
        <v>265</v>
      </c>
      <c r="H8164">
        <v>6</v>
      </c>
      <c r="I8164">
        <v>2</v>
      </c>
      <c r="J8164" t="s">
        <v>84</v>
      </c>
      <c r="K8164" t="s">
        <v>31</v>
      </c>
      <c r="L8164" t="s">
        <v>290</v>
      </c>
      <c r="N8164" s="52">
        <v>2631520.8960000002</v>
      </c>
      <c r="O8164" s="52">
        <v>2588847.9840000002</v>
      </c>
      <c r="P8164">
        <v>1</v>
      </c>
      <c r="Q8164">
        <v>1</v>
      </c>
      <c r="R8164">
        <v>14003</v>
      </c>
    </row>
    <row r="8165" spans="1:18" hidden="1">
      <c r="A8165" t="s">
        <v>9602</v>
      </c>
      <c r="B8165" t="s">
        <v>1072</v>
      </c>
      <c r="C8165">
        <v>15</v>
      </c>
      <c r="D8165" t="s">
        <v>88</v>
      </c>
      <c r="E8165" t="s">
        <v>10272</v>
      </c>
      <c r="F8165" t="s">
        <v>265</v>
      </c>
      <c r="G8165" t="s">
        <v>265</v>
      </c>
      <c r="H8165">
        <v>6</v>
      </c>
      <c r="I8165">
        <v>3</v>
      </c>
      <c r="J8165" t="s">
        <v>84</v>
      </c>
      <c r="K8165" t="s">
        <v>31</v>
      </c>
      <c r="L8165" t="s">
        <v>290</v>
      </c>
      <c r="N8165" s="52">
        <v>2675624.5920000002</v>
      </c>
      <c r="O8165" s="52">
        <v>2602917.3600000003</v>
      </c>
      <c r="P8165">
        <v>1</v>
      </c>
      <c r="Q8165">
        <v>1</v>
      </c>
      <c r="R8165">
        <v>14005</v>
      </c>
    </row>
    <row r="8166" spans="1:18" hidden="1">
      <c r="A8166" t="s">
        <v>9603</v>
      </c>
      <c r="B8166" t="s">
        <v>1073</v>
      </c>
      <c r="C8166">
        <v>16</v>
      </c>
      <c r="D8166" t="s">
        <v>88</v>
      </c>
      <c r="E8166" t="s">
        <v>10273</v>
      </c>
      <c r="F8166" t="s">
        <v>266</v>
      </c>
      <c r="G8166" t="s">
        <v>266</v>
      </c>
      <c r="H8166">
        <v>6</v>
      </c>
      <c r="I8166">
        <v>1</v>
      </c>
      <c r="J8166" t="s">
        <v>84</v>
      </c>
      <c r="K8166" t="s">
        <v>31</v>
      </c>
      <c r="L8166" t="s">
        <v>290</v>
      </c>
      <c r="N8166" s="52">
        <v>5783794.1760000009</v>
      </c>
      <c r="O8166" s="52">
        <v>5722525.4880000008</v>
      </c>
      <c r="P8166">
        <v>1</v>
      </c>
      <c r="Q8166">
        <v>1</v>
      </c>
      <c r="R8166">
        <v>14007</v>
      </c>
    </row>
    <row r="8167" spans="1:18" hidden="1">
      <c r="A8167" t="s">
        <v>9604</v>
      </c>
      <c r="B8167" t="s">
        <v>1074</v>
      </c>
      <c r="C8167">
        <v>17</v>
      </c>
      <c r="D8167" t="s">
        <v>88</v>
      </c>
      <c r="E8167" t="s">
        <v>10274</v>
      </c>
      <c r="F8167" t="s">
        <v>266</v>
      </c>
      <c r="G8167" t="s">
        <v>266</v>
      </c>
      <c r="H8167">
        <v>6</v>
      </c>
      <c r="I8167">
        <v>2</v>
      </c>
      <c r="J8167" t="s">
        <v>84</v>
      </c>
      <c r="K8167" t="s">
        <v>31</v>
      </c>
      <c r="L8167" t="s">
        <v>290</v>
      </c>
      <c r="N8167" s="52">
        <v>5936333.8560000006</v>
      </c>
      <c r="O8167" s="52">
        <v>5840069.4720000001</v>
      </c>
      <c r="P8167">
        <v>1</v>
      </c>
      <c r="Q8167">
        <v>1</v>
      </c>
      <c r="R8167">
        <v>14009</v>
      </c>
    </row>
    <row r="8168" spans="1:18" hidden="1">
      <c r="A8168" t="s">
        <v>9605</v>
      </c>
      <c r="B8168" t="s">
        <v>1075</v>
      </c>
      <c r="C8168">
        <v>18</v>
      </c>
      <c r="D8168" t="s">
        <v>88</v>
      </c>
      <c r="E8168" t="s">
        <v>10275</v>
      </c>
      <c r="F8168" t="s">
        <v>266</v>
      </c>
      <c r="G8168" t="s">
        <v>266</v>
      </c>
      <c r="H8168">
        <v>6</v>
      </c>
      <c r="I8168">
        <v>3</v>
      </c>
      <c r="J8168" t="s">
        <v>84</v>
      </c>
      <c r="K8168" t="s">
        <v>31</v>
      </c>
      <c r="L8168" t="s">
        <v>290</v>
      </c>
      <c r="N8168" s="52">
        <v>6035826.336000002</v>
      </c>
      <c r="O8168" s="52">
        <v>5871809.4720000001</v>
      </c>
      <c r="P8168">
        <v>1</v>
      </c>
      <c r="Q8168">
        <v>1</v>
      </c>
      <c r="R8168">
        <v>14011</v>
      </c>
    </row>
    <row r="8169" spans="1:18" hidden="1">
      <c r="A8169" t="s">
        <v>9606</v>
      </c>
      <c r="B8169" t="s">
        <v>1076</v>
      </c>
      <c r="C8169">
        <v>19</v>
      </c>
      <c r="D8169" t="s">
        <v>88</v>
      </c>
      <c r="E8169" t="s">
        <v>10276</v>
      </c>
      <c r="F8169" t="s">
        <v>267</v>
      </c>
      <c r="G8169" t="s">
        <v>267</v>
      </c>
      <c r="H8169">
        <v>6</v>
      </c>
      <c r="I8169">
        <v>1</v>
      </c>
      <c r="J8169" t="s">
        <v>84</v>
      </c>
      <c r="K8169" t="s">
        <v>31</v>
      </c>
      <c r="L8169" t="s">
        <v>290</v>
      </c>
      <c r="N8169" s="52">
        <v>5270082</v>
      </c>
      <c r="O8169" s="52">
        <v>5214254.9280000003</v>
      </c>
      <c r="P8169">
        <v>1</v>
      </c>
      <c r="Q8169">
        <v>1</v>
      </c>
      <c r="R8169">
        <v>14013</v>
      </c>
    </row>
    <row r="8170" spans="1:18" hidden="1">
      <c r="A8170" t="s">
        <v>9607</v>
      </c>
      <c r="B8170" t="s">
        <v>1077</v>
      </c>
      <c r="C8170">
        <v>20</v>
      </c>
      <c r="D8170" t="s">
        <v>88</v>
      </c>
      <c r="E8170" t="s">
        <v>10277</v>
      </c>
      <c r="F8170" t="s">
        <v>267</v>
      </c>
      <c r="G8170" t="s">
        <v>267</v>
      </c>
      <c r="H8170">
        <v>6</v>
      </c>
      <c r="I8170">
        <v>2</v>
      </c>
      <c r="J8170" t="s">
        <v>84</v>
      </c>
      <c r="K8170" t="s">
        <v>31</v>
      </c>
      <c r="L8170" t="s">
        <v>290</v>
      </c>
      <c r="N8170" s="52">
        <v>5409073.392</v>
      </c>
      <c r="O8170" s="52">
        <v>5321358.3840000005</v>
      </c>
      <c r="P8170">
        <v>1</v>
      </c>
      <c r="Q8170">
        <v>1</v>
      </c>
      <c r="R8170">
        <v>14015</v>
      </c>
    </row>
    <row r="8171" spans="1:18" hidden="1">
      <c r="A8171" t="s">
        <v>9608</v>
      </c>
      <c r="B8171" t="s">
        <v>1078</v>
      </c>
      <c r="C8171">
        <v>21</v>
      </c>
      <c r="D8171" t="s">
        <v>88</v>
      </c>
      <c r="E8171" t="s">
        <v>10278</v>
      </c>
      <c r="F8171" t="s">
        <v>267</v>
      </c>
      <c r="G8171" t="s">
        <v>267</v>
      </c>
      <c r="H8171">
        <v>6</v>
      </c>
      <c r="I8171">
        <v>3</v>
      </c>
      <c r="J8171" t="s">
        <v>84</v>
      </c>
      <c r="K8171" t="s">
        <v>31</v>
      </c>
      <c r="L8171" t="s">
        <v>290</v>
      </c>
      <c r="N8171" s="52">
        <v>5499728.3520000009</v>
      </c>
      <c r="O8171" s="52">
        <v>5350278.7680000002</v>
      </c>
      <c r="P8171">
        <v>1</v>
      </c>
      <c r="Q8171">
        <v>1</v>
      </c>
      <c r="R8171">
        <v>14017</v>
      </c>
    </row>
    <row r="8172" spans="1:18" hidden="1">
      <c r="A8172" t="s">
        <v>9609</v>
      </c>
      <c r="B8172" t="s">
        <v>1079</v>
      </c>
      <c r="C8172">
        <v>22</v>
      </c>
      <c r="D8172" t="s">
        <v>88</v>
      </c>
      <c r="E8172" t="s">
        <v>10279</v>
      </c>
      <c r="F8172" t="s">
        <v>268</v>
      </c>
      <c r="G8172" t="s">
        <v>268</v>
      </c>
      <c r="H8172">
        <v>6</v>
      </c>
      <c r="I8172">
        <v>1</v>
      </c>
      <c r="J8172" t="s">
        <v>84</v>
      </c>
      <c r="K8172" t="s">
        <v>31</v>
      </c>
      <c r="L8172" t="s">
        <v>290</v>
      </c>
      <c r="N8172" s="52">
        <v>9236731.9199999999</v>
      </c>
      <c r="O8172" s="52">
        <v>9138884.4000000004</v>
      </c>
      <c r="P8172">
        <v>1</v>
      </c>
      <c r="Q8172">
        <v>1</v>
      </c>
      <c r="R8172">
        <v>14019</v>
      </c>
    </row>
    <row r="8173" spans="1:18" hidden="1">
      <c r="A8173" t="s">
        <v>9610</v>
      </c>
      <c r="B8173" t="s">
        <v>1080</v>
      </c>
      <c r="C8173">
        <v>23</v>
      </c>
      <c r="D8173" t="s">
        <v>88</v>
      </c>
      <c r="E8173" t="s">
        <v>10280</v>
      </c>
      <c r="F8173" t="s">
        <v>268</v>
      </c>
      <c r="G8173" t="s">
        <v>268</v>
      </c>
      <c r="H8173">
        <v>6</v>
      </c>
      <c r="I8173">
        <v>2</v>
      </c>
      <c r="J8173" t="s">
        <v>84</v>
      </c>
      <c r="K8173" t="s">
        <v>31</v>
      </c>
      <c r="L8173" t="s">
        <v>290</v>
      </c>
      <c r="N8173" s="52">
        <v>9480337.2480000015</v>
      </c>
      <c r="O8173" s="52">
        <v>9326601.9360000007</v>
      </c>
      <c r="P8173">
        <v>1</v>
      </c>
      <c r="Q8173">
        <v>1</v>
      </c>
      <c r="R8173">
        <v>14021</v>
      </c>
    </row>
    <row r="8174" spans="1:18" hidden="1">
      <c r="A8174" t="s">
        <v>9611</v>
      </c>
      <c r="B8174" t="s">
        <v>1081</v>
      </c>
      <c r="C8174">
        <v>24</v>
      </c>
      <c r="D8174" t="s">
        <v>88</v>
      </c>
      <c r="E8174" t="s">
        <v>10281</v>
      </c>
      <c r="F8174" t="s">
        <v>268</v>
      </c>
      <c r="G8174" t="s">
        <v>268</v>
      </c>
      <c r="H8174">
        <v>6</v>
      </c>
      <c r="I8174">
        <v>3</v>
      </c>
      <c r="J8174" t="s">
        <v>84</v>
      </c>
      <c r="K8174" t="s">
        <v>31</v>
      </c>
      <c r="L8174" t="s">
        <v>290</v>
      </c>
      <c r="N8174" s="52">
        <v>9639226.0320000015</v>
      </c>
      <c r="O8174" s="52">
        <v>9377290.9920000006</v>
      </c>
      <c r="P8174">
        <v>1</v>
      </c>
      <c r="Q8174">
        <v>1</v>
      </c>
      <c r="R8174">
        <v>14023</v>
      </c>
    </row>
    <row r="8175" spans="1:18" hidden="1">
      <c r="A8175" t="s">
        <v>9612</v>
      </c>
      <c r="B8175" t="s">
        <v>1082</v>
      </c>
      <c r="C8175">
        <v>25</v>
      </c>
      <c r="D8175" t="s">
        <v>113</v>
      </c>
      <c r="E8175" t="s">
        <v>9853</v>
      </c>
      <c r="F8175" t="s">
        <v>114</v>
      </c>
      <c r="G8175" t="s">
        <v>88</v>
      </c>
      <c r="H8175">
        <v>6</v>
      </c>
      <c r="I8175">
        <v>1</v>
      </c>
      <c r="J8175" t="s">
        <v>88</v>
      </c>
      <c r="K8175" t="s">
        <v>31</v>
      </c>
      <c r="L8175" t="s">
        <v>290</v>
      </c>
      <c r="N8175" s="52">
        <v>8592.004960000002</v>
      </c>
      <c r="O8175" s="52">
        <v>8592.004960000002</v>
      </c>
      <c r="P8175">
        <v>1</v>
      </c>
      <c r="Q8175">
        <f>IF(COUNTIFS(SolCotizacion!$D:$D,$G8175,SolCotizacion!$K:$K,$I8175)&gt;0,1,0)</f>
        <v>0</v>
      </c>
      <c r="R8175">
        <v>14025</v>
      </c>
    </row>
    <row r="8176" spans="1:18" hidden="1">
      <c r="A8176" t="s">
        <v>9613</v>
      </c>
      <c r="B8176" t="s">
        <v>9083</v>
      </c>
      <c r="C8176">
        <v>26</v>
      </c>
      <c r="D8176" t="s">
        <v>113</v>
      </c>
      <c r="E8176" t="s">
        <v>9984</v>
      </c>
      <c r="F8176" t="s">
        <v>114</v>
      </c>
      <c r="G8176" t="s">
        <v>88</v>
      </c>
      <c r="H8176">
        <v>6</v>
      </c>
      <c r="I8176">
        <v>2</v>
      </c>
      <c r="J8176" t="s">
        <v>88</v>
      </c>
      <c r="K8176" t="s">
        <v>31</v>
      </c>
      <c r="L8176" t="s">
        <v>290</v>
      </c>
      <c r="N8176" s="52">
        <v>8592.004960000002</v>
      </c>
      <c r="O8176" s="52">
        <v>8592.004960000002</v>
      </c>
      <c r="P8176">
        <v>1</v>
      </c>
      <c r="Q8176">
        <f>IF(COUNTIFS(SolCotizacion!$D:$D,$G8176,SolCotizacion!$K:$K,$I8176)&gt;0,1,0)</f>
        <v>1</v>
      </c>
      <c r="R8176">
        <v>14027</v>
      </c>
    </row>
    <row r="8177" spans="1:19" hidden="1">
      <c r="A8177" t="s">
        <v>9614</v>
      </c>
      <c r="B8177" t="s">
        <v>9085</v>
      </c>
      <c r="C8177">
        <v>27</v>
      </c>
      <c r="D8177" t="s">
        <v>113</v>
      </c>
      <c r="E8177" t="s">
        <v>9985</v>
      </c>
      <c r="F8177" t="s">
        <v>114</v>
      </c>
      <c r="G8177" t="s">
        <v>88</v>
      </c>
      <c r="H8177">
        <v>6</v>
      </c>
      <c r="I8177">
        <v>3</v>
      </c>
      <c r="J8177" t="s">
        <v>88</v>
      </c>
      <c r="K8177" t="s">
        <v>31</v>
      </c>
      <c r="L8177" t="s">
        <v>290</v>
      </c>
      <c r="N8177" s="52">
        <v>8592.004960000002</v>
      </c>
      <c r="O8177" s="52">
        <v>8592.004960000002</v>
      </c>
      <c r="P8177">
        <v>1</v>
      </c>
      <c r="Q8177">
        <f>IF(COUNTIFS(SolCotizacion!$D:$D,$G8177,SolCotizacion!$K:$K,$I8177)&gt;0,1,0)</f>
        <v>0</v>
      </c>
      <c r="R8177">
        <v>14029</v>
      </c>
    </row>
    <row r="8178" spans="1:19" hidden="1">
      <c r="A8178" t="s">
        <v>9615</v>
      </c>
      <c r="B8178" t="s">
        <v>1083</v>
      </c>
      <c r="C8178">
        <v>28</v>
      </c>
      <c r="D8178" t="s">
        <v>113</v>
      </c>
      <c r="E8178" t="s">
        <v>10282</v>
      </c>
      <c r="F8178" t="s">
        <v>269</v>
      </c>
      <c r="G8178" t="s">
        <v>261</v>
      </c>
      <c r="H8178">
        <v>6</v>
      </c>
      <c r="I8178" t="s">
        <v>103</v>
      </c>
      <c r="J8178" t="s">
        <v>118</v>
      </c>
      <c r="K8178" t="s">
        <v>325</v>
      </c>
      <c r="L8178" t="s">
        <v>290</v>
      </c>
      <c r="N8178" s="52">
        <v>37418.185728000004</v>
      </c>
      <c r="O8178" s="52">
        <v>37418.185728000004</v>
      </c>
      <c r="P8178">
        <v>1</v>
      </c>
      <c r="Q8178">
        <f>IF(COUNTIF(SolCotizacion!$E:$E,G8178)&gt;0,1,0)</f>
        <v>0</v>
      </c>
      <c r="R8178">
        <v>14031</v>
      </c>
    </row>
    <row r="8179" spans="1:19" hidden="1">
      <c r="A8179" t="s">
        <v>9616</v>
      </c>
      <c r="B8179" t="s">
        <v>9088</v>
      </c>
      <c r="C8179">
        <v>29</v>
      </c>
      <c r="D8179" t="s">
        <v>113</v>
      </c>
      <c r="E8179" t="s">
        <v>10283</v>
      </c>
      <c r="F8179" t="s">
        <v>270</v>
      </c>
      <c r="G8179" t="s">
        <v>262</v>
      </c>
      <c r="H8179">
        <v>6</v>
      </c>
      <c r="I8179" t="s">
        <v>103</v>
      </c>
      <c r="J8179" t="s">
        <v>118</v>
      </c>
      <c r="K8179" t="s">
        <v>325</v>
      </c>
      <c r="L8179" t="s">
        <v>290</v>
      </c>
      <c r="N8179" s="52">
        <v>53297.278188000004</v>
      </c>
      <c r="O8179" s="52">
        <v>53297.278188000004</v>
      </c>
      <c r="P8179">
        <v>1</v>
      </c>
      <c r="Q8179">
        <f>IF(COUNTIF(SolCotizacion!$E:$E,G8179)&gt;0,1,0)</f>
        <v>0</v>
      </c>
      <c r="R8179">
        <v>14033</v>
      </c>
    </row>
    <row r="8180" spans="1:19" hidden="1">
      <c r="A8180" t="s">
        <v>9617</v>
      </c>
      <c r="B8180" t="s">
        <v>9090</v>
      </c>
      <c r="C8180">
        <v>30</v>
      </c>
      <c r="D8180" t="s">
        <v>113</v>
      </c>
      <c r="E8180" t="s">
        <v>10284</v>
      </c>
      <c r="F8180" t="s">
        <v>271</v>
      </c>
      <c r="G8180" t="s">
        <v>263</v>
      </c>
      <c r="H8180">
        <v>6</v>
      </c>
      <c r="I8180" t="s">
        <v>103</v>
      </c>
      <c r="J8180" t="s">
        <v>118</v>
      </c>
      <c r="K8180" t="s">
        <v>325</v>
      </c>
      <c r="L8180" t="s">
        <v>290</v>
      </c>
      <c r="N8180" s="52">
        <v>149272.12592600001</v>
      </c>
      <c r="O8180" s="52">
        <v>149272.12592600001</v>
      </c>
      <c r="P8180">
        <v>1</v>
      </c>
      <c r="Q8180">
        <f>IF(COUNTIF(SolCotizacion!$E:$E,G8180)&gt;0,1,0)</f>
        <v>0</v>
      </c>
      <c r="R8180">
        <v>14035</v>
      </c>
    </row>
    <row r="8181" spans="1:19" hidden="1">
      <c r="A8181" t="s">
        <v>9618</v>
      </c>
      <c r="B8181" t="s">
        <v>9092</v>
      </c>
      <c r="C8181">
        <v>31</v>
      </c>
      <c r="D8181" t="s">
        <v>113</v>
      </c>
      <c r="E8181" t="s">
        <v>10285</v>
      </c>
      <c r="F8181" t="s">
        <v>272</v>
      </c>
      <c r="G8181" t="s">
        <v>264</v>
      </c>
      <c r="H8181">
        <v>6</v>
      </c>
      <c r="I8181" t="s">
        <v>103</v>
      </c>
      <c r="J8181" t="s">
        <v>118</v>
      </c>
      <c r="K8181" t="s">
        <v>325</v>
      </c>
      <c r="L8181" t="s">
        <v>290</v>
      </c>
      <c r="N8181" s="52">
        <v>22043.860146000003</v>
      </c>
      <c r="O8181" s="52">
        <v>22043.860146000003</v>
      </c>
      <c r="P8181">
        <v>1</v>
      </c>
      <c r="Q8181">
        <f>IF(COUNTIF(SolCotizacion!$E:$E,G8181)&gt;0,1,0)</f>
        <v>0</v>
      </c>
      <c r="R8181">
        <v>14037</v>
      </c>
    </row>
    <row r="8182" spans="1:19" hidden="1">
      <c r="A8182" t="s">
        <v>9619</v>
      </c>
      <c r="B8182" t="s">
        <v>9094</v>
      </c>
      <c r="C8182">
        <v>32</v>
      </c>
      <c r="D8182" t="s">
        <v>113</v>
      </c>
      <c r="E8182" t="s">
        <v>10286</v>
      </c>
      <c r="F8182" t="s">
        <v>273</v>
      </c>
      <c r="G8182" t="s">
        <v>265</v>
      </c>
      <c r="H8182">
        <v>6</v>
      </c>
      <c r="I8182" t="s">
        <v>103</v>
      </c>
      <c r="J8182" t="s">
        <v>118</v>
      </c>
      <c r="K8182" t="s">
        <v>325</v>
      </c>
      <c r="L8182" t="s">
        <v>290</v>
      </c>
      <c r="N8182" s="52">
        <v>41957.981911999996</v>
      </c>
      <c r="O8182" s="52">
        <v>41957.981911999996</v>
      </c>
      <c r="P8182">
        <v>1</v>
      </c>
      <c r="Q8182">
        <f>IF(COUNTIF(SolCotizacion!$E:$E,G8182)&gt;0,1,0)</f>
        <v>0</v>
      </c>
      <c r="R8182">
        <v>14039</v>
      </c>
    </row>
    <row r="8183" spans="1:19" hidden="1">
      <c r="A8183" t="s">
        <v>9620</v>
      </c>
      <c r="B8183" t="s">
        <v>9096</v>
      </c>
      <c r="C8183">
        <v>33</v>
      </c>
      <c r="D8183" t="s">
        <v>113</v>
      </c>
      <c r="E8183" t="s">
        <v>10287</v>
      </c>
      <c r="F8183" t="s">
        <v>274</v>
      </c>
      <c r="G8183" t="s">
        <v>266</v>
      </c>
      <c r="H8183">
        <v>6</v>
      </c>
      <c r="I8183" t="s">
        <v>103</v>
      </c>
      <c r="J8183" t="s">
        <v>118</v>
      </c>
      <c r="K8183" t="s">
        <v>325</v>
      </c>
      <c r="L8183" t="s">
        <v>290</v>
      </c>
      <c r="N8183" s="52">
        <v>95976.99388200001</v>
      </c>
      <c r="O8183" s="52">
        <v>95976.99388200001</v>
      </c>
      <c r="P8183">
        <v>1</v>
      </c>
      <c r="Q8183">
        <f>IF(COUNTIF(SolCotizacion!$E:$E,G8183)&gt;0,1,0)</f>
        <v>0</v>
      </c>
      <c r="R8183">
        <v>14041</v>
      </c>
    </row>
    <row r="8184" spans="1:19" hidden="1">
      <c r="A8184" t="s">
        <v>9621</v>
      </c>
      <c r="B8184" t="s">
        <v>9098</v>
      </c>
      <c r="C8184">
        <v>34</v>
      </c>
      <c r="D8184" t="s">
        <v>113</v>
      </c>
      <c r="E8184" t="s">
        <v>10288</v>
      </c>
      <c r="F8184" t="s">
        <v>275</v>
      </c>
      <c r="G8184" t="s">
        <v>267</v>
      </c>
      <c r="H8184">
        <v>6</v>
      </c>
      <c r="I8184" t="s">
        <v>103</v>
      </c>
      <c r="J8184" t="s">
        <v>118</v>
      </c>
      <c r="K8184" t="s">
        <v>325</v>
      </c>
      <c r="L8184" t="s">
        <v>290</v>
      </c>
      <c r="N8184" s="52">
        <v>88675.935809999995</v>
      </c>
      <c r="O8184" s="52">
        <v>88675.935809999995</v>
      </c>
      <c r="P8184">
        <v>1</v>
      </c>
      <c r="Q8184">
        <f>IF(COUNTIF(SolCotizacion!$E:$E,G8184)&gt;0,1,0)</f>
        <v>0</v>
      </c>
      <c r="R8184">
        <v>14043</v>
      </c>
    </row>
    <row r="8185" spans="1:19" hidden="1">
      <c r="A8185" t="s">
        <v>9622</v>
      </c>
      <c r="B8185" t="s">
        <v>9100</v>
      </c>
      <c r="C8185">
        <v>35</v>
      </c>
      <c r="D8185" t="s">
        <v>113</v>
      </c>
      <c r="E8185" t="s">
        <v>10289</v>
      </c>
      <c r="F8185" t="s">
        <v>276</v>
      </c>
      <c r="G8185" t="s">
        <v>268</v>
      </c>
      <c r="H8185">
        <v>6</v>
      </c>
      <c r="I8185" t="s">
        <v>103</v>
      </c>
      <c r="J8185" t="s">
        <v>118</v>
      </c>
      <c r="K8185" t="s">
        <v>325</v>
      </c>
      <c r="L8185" t="s">
        <v>290</v>
      </c>
      <c r="N8185" s="52">
        <v>148248.600962</v>
      </c>
      <c r="O8185" s="52">
        <v>148248.600962</v>
      </c>
      <c r="P8185">
        <v>1</v>
      </c>
      <c r="Q8185">
        <f>IF(COUNTIF(SolCotizacion!$E:$E,G8185)&gt;0,1,0)</f>
        <v>0</v>
      </c>
      <c r="R8185">
        <v>14045</v>
      </c>
    </row>
    <row r="8186" spans="1:19" hidden="1">
      <c r="A8186" t="s">
        <v>9623</v>
      </c>
      <c r="B8186" t="s">
        <v>1084</v>
      </c>
      <c r="C8186">
        <v>36</v>
      </c>
      <c r="D8186" t="s">
        <v>113</v>
      </c>
      <c r="E8186" t="s">
        <v>9995</v>
      </c>
      <c r="F8186" t="s">
        <v>125</v>
      </c>
      <c r="G8186" t="s">
        <v>88</v>
      </c>
      <c r="H8186">
        <v>6</v>
      </c>
      <c r="I8186">
        <v>1</v>
      </c>
      <c r="J8186" t="s">
        <v>88</v>
      </c>
      <c r="K8186" t="s">
        <v>31</v>
      </c>
      <c r="L8186" t="s">
        <v>290</v>
      </c>
      <c r="N8186" s="52">
        <v>8592.004960000002</v>
      </c>
      <c r="O8186" s="52">
        <v>8592.004960000002</v>
      </c>
      <c r="P8186">
        <v>1</v>
      </c>
      <c r="Q8186">
        <f>IF(COUNTIFS(SolCotizacion!$D:$D,$G8186,SolCotizacion!$K:$K,$I8186)&gt;0,1,0)</f>
        <v>0</v>
      </c>
      <c r="R8186">
        <v>14047</v>
      </c>
    </row>
    <row r="8187" spans="1:19" hidden="1">
      <c r="A8187" t="s">
        <v>9624</v>
      </c>
      <c r="B8187" t="s">
        <v>9103</v>
      </c>
      <c r="C8187">
        <v>37</v>
      </c>
      <c r="D8187" t="s">
        <v>113</v>
      </c>
      <c r="E8187" t="s">
        <v>9996</v>
      </c>
      <c r="F8187" t="s">
        <v>125</v>
      </c>
      <c r="G8187" t="s">
        <v>88</v>
      </c>
      <c r="H8187">
        <v>6</v>
      </c>
      <c r="I8187">
        <v>2</v>
      </c>
      <c r="J8187" t="s">
        <v>88</v>
      </c>
      <c r="K8187" t="s">
        <v>31</v>
      </c>
      <c r="L8187" t="s">
        <v>290</v>
      </c>
      <c r="N8187" s="52">
        <v>8592.004960000002</v>
      </c>
      <c r="O8187" s="52">
        <v>8592.004960000002</v>
      </c>
      <c r="P8187">
        <v>1</v>
      </c>
      <c r="Q8187">
        <f>IF(COUNTIFS(SolCotizacion!$D:$D,$G8187,SolCotizacion!$K:$K,$I8187)&gt;0,1,0)</f>
        <v>1</v>
      </c>
      <c r="R8187">
        <v>14049</v>
      </c>
    </row>
    <row r="8188" spans="1:19" hidden="1">
      <c r="A8188" t="s">
        <v>9625</v>
      </c>
      <c r="B8188" t="s">
        <v>9105</v>
      </c>
      <c r="C8188">
        <v>38</v>
      </c>
      <c r="D8188" t="s">
        <v>113</v>
      </c>
      <c r="E8188" t="s">
        <v>9997</v>
      </c>
      <c r="F8188" t="s">
        <v>125</v>
      </c>
      <c r="G8188" t="s">
        <v>88</v>
      </c>
      <c r="H8188">
        <v>6</v>
      </c>
      <c r="I8188">
        <v>3</v>
      </c>
      <c r="J8188" t="s">
        <v>88</v>
      </c>
      <c r="K8188" t="s">
        <v>31</v>
      </c>
      <c r="L8188" t="s">
        <v>290</v>
      </c>
      <c r="N8188" s="52">
        <v>8592.004960000002</v>
      </c>
      <c r="O8188" s="52">
        <v>8592.004960000002</v>
      </c>
      <c r="P8188">
        <v>1</v>
      </c>
      <c r="Q8188">
        <f>IF(COUNTIFS(SolCotizacion!$D:$D,$G8188,SolCotizacion!$K:$K,$I8188)&gt;0,1,0)</f>
        <v>0</v>
      </c>
      <c r="R8188">
        <v>14051</v>
      </c>
    </row>
    <row r="8189" spans="1:19" hidden="1">
      <c r="A8189" t="s">
        <v>9626</v>
      </c>
      <c r="B8189" t="s">
        <v>9107</v>
      </c>
      <c r="C8189">
        <v>39</v>
      </c>
      <c r="D8189" t="s">
        <v>113</v>
      </c>
      <c r="E8189" t="s">
        <v>10290</v>
      </c>
      <c r="F8189" t="s">
        <v>277</v>
      </c>
      <c r="G8189" t="s">
        <v>261</v>
      </c>
      <c r="H8189">
        <v>6</v>
      </c>
      <c r="I8189">
        <v>1</v>
      </c>
      <c r="J8189" t="s">
        <v>127</v>
      </c>
      <c r="K8189" t="s">
        <v>31</v>
      </c>
      <c r="L8189" t="s">
        <v>290</v>
      </c>
      <c r="M8189" s="53">
        <v>0.04</v>
      </c>
      <c r="N8189" s="52">
        <v>88111.871386000013</v>
      </c>
      <c r="O8189" s="52">
        <v>87225.431369999991</v>
      </c>
      <c r="P8189">
        <v>1</v>
      </c>
      <c r="Q8189">
        <f>IF(SUMIFS(SolCotizacion!$P:$P,SolCotizacion!$E:$E,$G8189,SolCotizacion!$K:$K,$I8189)&gt;499,1,0)</f>
        <v>0</v>
      </c>
      <c r="R8189">
        <v>14053</v>
      </c>
      <c r="S8189" s="56">
        <f>IF(SUMIFS(SolCotizacion!$P:$P,SolCotizacion!$E:$E,$G8189,SolCotizacion!$K:$K,$I8189)&gt;499,4%,0)</f>
        <v>0</v>
      </c>
    </row>
    <row r="8190" spans="1:19" hidden="1">
      <c r="A8190" t="s">
        <v>9627</v>
      </c>
      <c r="B8190" t="s">
        <v>9109</v>
      </c>
      <c r="C8190">
        <v>40</v>
      </c>
      <c r="D8190" t="s">
        <v>113</v>
      </c>
      <c r="E8190" t="s">
        <v>10291</v>
      </c>
      <c r="F8190" t="s">
        <v>277</v>
      </c>
      <c r="G8190" t="s">
        <v>261</v>
      </c>
      <c r="H8190">
        <v>6</v>
      </c>
      <c r="I8190">
        <v>2</v>
      </c>
      <c r="J8190" t="s">
        <v>127</v>
      </c>
      <c r="K8190" t="s">
        <v>31</v>
      </c>
      <c r="L8190" t="s">
        <v>290</v>
      </c>
      <c r="M8190" s="53">
        <v>0.04</v>
      </c>
      <c r="N8190" s="52">
        <v>90314.692160000006</v>
      </c>
      <c r="O8190" s="52">
        <v>88925.229007999995</v>
      </c>
      <c r="P8190">
        <v>1</v>
      </c>
      <c r="Q8190">
        <f>IF(SUMIFS(SolCotizacion!$P:$P,SolCotizacion!$E:$E,$G8190,SolCotizacion!$K:$K,$I8190)&gt;499,1,0)</f>
        <v>0</v>
      </c>
      <c r="R8190">
        <v>14054</v>
      </c>
      <c r="S8190" s="56">
        <f>IF(SUMIFS(SolCotizacion!$P:$P,SolCotizacion!$E:$E,$G8190,SolCotizacion!$K:$K,$I8190)&gt;499,4%,0)</f>
        <v>0</v>
      </c>
    </row>
    <row r="8191" spans="1:19" hidden="1">
      <c r="A8191" t="s">
        <v>9628</v>
      </c>
      <c r="B8191" t="s">
        <v>9111</v>
      </c>
      <c r="C8191">
        <v>41</v>
      </c>
      <c r="D8191" t="s">
        <v>113</v>
      </c>
      <c r="E8191" t="s">
        <v>10292</v>
      </c>
      <c r="F8191" t="s">
        <v>277</v>
      </c>
      <c r="G8191" t="s">
        <v>261</v>
      </c>
      <c r="H8191">
        <v>6</v>
      </c>
      <c r="I8191">
        <v>3</v>
      </c>
      <c r="J8191" t="s">
        <v>127</v>
      </c>
      <c r="K8191" t="s">
        <v>31</v>
      </c>
      <c r="L8191" t="s">
        <v>290</v>
      </c>
      <c r="M8191" s="53">
        <v>0.04</v>
      </c>
      <c r="N8191" s="52">
        <v>91748.264762000006</v>
      </c>
      <c r="O8191" s="52">
        <v>89383.61647600001</v>
      </c>
      <c r="P8191">
        <v>1</v>
      </c>
      <c r="Q8191">
        <f>IF(SUMIFS(SolCotizacion!$P:$P,SolCotizacion!$E:$E,$G8191,SolCotizacion!$K:$K,$I8191)&gt;499,1,0)</f>
        <v>0</v>
      </c>
      <c r="R8191">
        <v>14055</v>
      </c>
      <c r="S8191" s="56">
        <f>IF(SUMIFS(SolCotizacion!$P:$P,SolCotizacion!$E:$E,$G8191,SolCotizacion!$K:$K,$I8191)&gt;499,4%,0)</f>
        <v>0</v>
      </c>
    </row>
    <row r="8192" spans="1:19" hidden="1">
      <c r="A8192" t="s">
        <v>9629</v>
      </c>
      <c r="B8192" t="s">
        <v>9113</v>
      </c>
      <c r="C8192">
        <v>42</v>
      </c>
      <c r="D8192" t="s">
        <v>113</v>
      </c>
      <c r="E8192" t="s">
        <v>10293</v>
      </c>
      <c r="F8192" t="s">
        <v>278</v>
      </c>
      <c r="G8192" t="s">
        <v>262</v>
      </c>
      <c r="H8192">
        <v>6</v>
      </c>
      <c r="I8192">
        <v>1</v>
      </c>
      <c r="J8192" t="s">
        <v>127</v>
      </c>
      <c r="K8192" t="s">
        <v>31</v>
      </c>
      <c r="L8192" t="s">
        <v>290</v>
      </c>
      <c r="M8192" s="53">
        <v>0.04</v>
      </c>
      <c r="N8192" s="52">
        <v>117772.97439600001</v>
      </c>
      <c r="O8192" s="52">
        <v>116588.13782</v>
      </c>
      <c r="P8192">
        <v>1</v>
      </c>
      <c r="Q8192">
        <f>IF(SUMIFS(SolCotizacion!$P:$P,SolCotizacion!$E:$E,$G8192,SolCotizacion!$K:$K,$I8192)&gt;499,1,0)</f>
        <v>0</v>
      </c>
      <c r="R8192">
        <v>14056</v>
      </c>
      <c r="S8192" s="56">
        <f>IF(SUMIFS(SolCotizacion!$P:$P,SolCotizacion!$E:$E,$G8192,SolCotizacion!$K:$K,$I8192)&gt;499,4%,0)</f>
        <v>0</v>
      </c>
    </row>
    <row r="8193" spans="1:19" hidden="1">
      <c r="A8193" t="s">
        <v>9630</v>
      </c>
      <c r="B8193" t="s">
        <v>9115</v>
      </c>
      <c r="C8193">
        <v>43</v>
      </c>
      <c r="D8193" t="s">
        <v>113</v>
      </c>
      <c r="E8193" t="s">
        <v>10294</v>
      </c>
      <c r="F8193" t="s">
        <v>278</v>
      </c>
      <c r="G8193" t="s">
        <v>262</v>
      </c>
      <c r="H8193">
        <v>6</v>
      </c>
      <c r="I8193">
        <v>2</v>
      </c>
      <c r="J8193" t="s">
        <v>127</v>
      </c>
      <c r="K8193" t="s">
        <v>31</v>
      </c>
      <c r="L8193" t="s">
        <v>290</v>
      </c>
      <c r="M8193" s="53">
        <v>0.04</v>
      </c>
      <c r="N8193" s="52">
        <v>120717.287922</v>
      </c>
      <c r="O8193" s="52">
        <v>118860.120148</v>
      </c>
      <c r="P8193">
        <v>1</v>
      </c>
      <c r="Q8193">
        <f>IF(SUMIFS(SolCotizacion!$P:$P,SolCotizacion!$E:$E,$G8193,SolCotizacion!$K:$K,$I8193)&gt;499,1,0)</f>
        <v>0</v>
      </c>
      <c r="R8193">
        <v>14057</v>
      </c>
      <c r="S8193" s="56">
        <f>IF(SUMIFS(SolCotizacion!$P:$P,SolCotizacion!$E:$E,$G8193,SolCotizacion!$K:$K,$I8193)&gt;499,4%,0)</f>
        <v>0</v>
      </c>
    </row>
    <row r="8194" spans="1:19" hidden="1">
      <c r="A8194" t="s">
        <v>9631</v>
      </c>
      <c r="B8194" t="s">
        <v>9117</v>
      </c>
      <c r="C8194">
        <v>44</v>
      </c>
      <c r="D8194" t="s">
        <v>113</v>
      </c>
      <c r="E8194" t="s">
        <v>10295</v>
      </c>
      <c r="F8194" t="s">
        <v>278</v>
      </c>
      <c r="G8194" t="s">
        <v>262</v>
      </c>
      <c r="H8194">
        <v>6</v>
      </c>
      <c r="I8194">
        <v>3</v>
      </c>
      <c r="J8194" t="s">
        <v>127</v>
      </c>
      <c r="K8194" t="s">
        <v>31</v>
      </c>
      <c r="L8194" t="s">
        <v>290</v>
      </c>
      <c r="M8194" s="53">
        <v>0.04</v>
      </c>
      <c r="N8194" s="52">
        <v>122633.433384</v>
      </c>
      <c r="O8194" s="52">
        <v>119472.77203400001</v>
      </c>
      <c r="P8194">
        <v>1</v>
      </c>
      <c r="Q8194">
        <f>IF(SUMIFS(SolCotizacion!$P:$P,SolCotizacion!$E:$E,$G8194,SolCotizacion!$K:$K,$I8194)&gt;499,1,0)</f>
        <v>0</v>
      </c>
      <c r="R8194">
        <v>14058</v>
      </c>
      <c r="S8194" s="56">
        <f>IF(SUMIFS(SolCotizacion!$P:$P,SolCotizacion!$E:$E,$G8194,SolCotizacion!$K:$K,$I8194)&gt;499,4%,0)</f>
        <v>0</v>
      </c>
    </row>
    <row r="8195" spans="1:19" hidden="1">
      <c r="A8195" t="s">
        <v>9632</v>
      </c>
      <c r="B8195" t="s">
        <v>9119</v>
      </c>
      <c r="C8195">
        <v>45</v>
      </c>
      <c r="D8195" t="s">
        <v>113</v>
      </c>
      <c r="E8195" t="s">
        <v>10296</v>
      </c>
      <c r="F8195" t="s">
        <v>279</v>
      </c>
      <c r="G8195" t="s">
        <v>263</v>
      </c>
      <c r="H8195">
        <v>6</v>
      </c>
      <c r="I8195">
        <v>1</v>
      </c>
      <c r="J8195" t="s">
        <v>127</v>
      </c>
      <c r="K8195" t="s">
        <v>31</v>
      </c>
      <c r="L8195" t="s">
        <v>290</v>
      </c>
      <c r="M8195" s="53">
        <v>0.04</v>
      </c>
      <c r="N8195" s="52">
        <v>330787.89867199998</v>
      </c>
      <c r="O8195" s="52">
        <v>327460.08572199999</v>
      </c>
      <c r="P8195">
        <v>1</v>
      </c>
      <c r="Q8195">
        <f>IF(SUMIFS(SolCotizacion!$P:$P,SolCotizacion!$E:$E,$G8195,SolCotizacion!$K:$K,$I8195)&gt;499,1,0)</f>
        <v>0</v>
      </c>
      <c r="R8195">
        <v>14059</v>
      </c>
      <c r="S8195" s="56">
        <f>IF(SUMIFS(SolCotizacion!$P:$P,SolCotizacion!$E:$E,$G8195,SolCotizacion!$K:$K,$I8195)&gt;499,4%,0)</f>
        <v>0</v>
      </c>
    </row>
    <row r="8196" spans="1:19" hidden="1">
      <c r="A8196" t="s">
        <v>9633</v>
      </c>
      <c r="B8196" t="s">
        <v>9121</v>
      </c>
      <c r="C8196">
        <v>46</v>
      </c>
      <c r="D8196" t="s">
        <v>113</v>
      </c>
      <c r="E8196" t="s">
        <v>10297</v>
      </c>
      <c r="F8196" t="s">
        <v>279</v>
      </c>
      <c r="G8196" t="s">
        <v>263</v>
      </c>
      <c r="H8196">
        <v>6</v>
      </c>
      <c r="I8196">
        <v>2</v>
      </c>
      <c r="J8196" t="s">
        <v>127</v>
      </c>
      <c r="K8196" t="s">
        <v>31</v>
      </c>
      <c r="L8196" t="s">
        <v>290</v>
      </c>
      <c r="M8196" s="53">
        <v>0.04</v>
      </c>
      <c r="N8196" s="52">
        <v>339057.61058400001</v>
      </c>
      <c r="O8196" s="52">
        <v>333841.32504800003</v>
      </c>
      <c r="P8196">
        <v>1</v>
      </c>
      <c r="Q8196">
        <f>IF(SUMIFS(SolCotizacion!$P:$P,SolCotizacion!$E:$E,$G8196,SolCotizacion!$K:$K,$I8196)&gt;499,1,0)</f>
        <v>0</v>
      </c>
      <c r="R8196">
        <v>14060</v>
      </c>
      <c r="S8196" s="56">
        <f>IF(SUMIFS(SolCotizacion!$P:$P,SolCotizacion!$E:$E,$G8196,SolCotizacion!$K:$K,$I8196)&gt;499,4%,0)</f>
        <v>0</v>
      </c>
    </row>
    <row r="8197" spans="1:19" hidden="1">
      <c r="A8197" t="s">
        <v>9634</v>
      </c>
      <c r="B8197" t="s">
        <v>9123</v>
      </c>
      <c r="C8197">
        <v>47</v>
      </c>
      <c r="D8197" t="s">
        <v>113</v>
      </c>
      <c r="E8197" t="s">
        <v>10298</v>
      </c>
      <c r="F8197" t="s">
        <v>279</v>
      </c>
      <c r="G8197" t="s">
        <v>263</v>
      </c>
      <c r="H8197">
        <v>6</v>
      </c>
      <c r="I8197">
        <v>3</v>
      </c>
      <c r="J8197" t="s">
        <v>127</v>
      </c>
      <c r="K8197" t="s">
        <v>31</v>
      </c>
      <c r="L8197" t="s">
        <v>290</v>
      </c>
      <c r="M8197" s="53">
        <v>0.04</v>
      </c>
      <c r="N8197" s="52">
        <v>344439.46906600002</v>
      </c>
      <c r="O8197" s="52">
        <v>335562.17140599998</v>
      </c>
      <c r="P8197">
        <v>1</v>
      </c>
      <c r="Q8197">
        <f>IF(SUMIFS(SolCotizacion!$P:$P,SolCotizacion!$E:$E,$G8197,SolCotizacion!$K:$K,$I8197)&gt;499,1,0)</f>
        <v>0</v>
      </c>
      <c r="R8197">
        <v>14061</v>
      </c>
      <c r="S8197" s="56">
        <f>IF(SUMIFS(SolCotizacion!$P:$P,SolCotizacion!$E:$E,$G8197,SolCotizacion!$K:$K,$I8197)&gt;499,4%,0)</f>
        <v>0</v>
      </c>
    </row>
    <row r="8198" spans="1:19" hidden="1">
      <c r="A8198" t="s">
        <v>9635</v>
      </c>
      <c r="B8198" t="s">
        <v>9125</v>
      </c>
      <c r="C8198">
        <v>48</v>
      </c>
      <c r="D8198" t="s">
        <v>113</v>
      </c>
      <c r="E8198" t="s">
        <v>10299</v>
      </c>
      <c r="F8198" t="s">
        <v>280</v>
      </c>
      <c r="G8198" t="s">
        <v>264</v>
      </c>
      <c r="H8198">
        <v>6</v>
      </c>
      <c r="I8198">
        <v>1</v>
      </c>
      <c r="J8198" t="s">
        <v>127</v>
      </c>
      <c r="K8198" t="s">
        <v>31</v>
      </c>
      <c r="L8198" t="s">
        <v>290</v>
      </c>
      <c r="M8198" s="53">
        <v>0.04</v>
      </c>
      <c r="N8198" s="52">
        <v>54537.450198000006</v>
      </c>
      <c r="O8198" s="52">
        <v>53959.724742000006</v>
      </c>
      <c r="P8198">
        <v>1</v>
      </c>
      <c r="Q8198">
        <f>IF(SUMIFS(SolCotizacion!$P:$P,SolCotizacion!$E:$E,$G8198,SolCotizacion!$K:$K,$I8198)&gt;499,1,0)</f>
        <v>0</v>
      </c>
      <c r="R8198">
        <v>14062</v>
      </c>
      <c r="S8198" s="56">
        <f>IF(SUMIFS(SolCotizacion!$P:$P,SolCotizacion!$E:$E,$G8198,SolCotizacion!$K:$K,$I8198)&gt;499,4%,0)</f>
        <v>0</v>
      </c>
    </row>
    <row r="8199" spans="1:19" hidden="1">
      <c r="A8199" t="s">
        <v>9636</v>
      </c>
      <c r="B8199" t="s">
        <v>9127</v>
      </c>
      <c r="C8199">
        <v>49</v>
      </c>
      <c r="D8199" t="s">
        <v>113</v>
      </c>
      <c r="E8199" t="s">
        <v>10300</v>
      </c>
      <c r="F8199" t="s">
        <v>280</v>
      </c>
      <c r="G8199" t="s">
        <v>264</v>
      </c>
      <c r="H8199">
        <v>6</v>
      </c>
      <c r="I8199">
        <v>2</v>
      </c>
      <c r="J8199" t="s">
        <v>127</v>
      </c>
      <c r="K8199" t="s">
        <v>31</v>
      </c>
      <c r="L8199" t="s">
        <v>290</v>
      </c>
      <c r="M8199" s="53">
        <v>0.04</v>
      </c>
      <c r="N8199" s="52">
        <v>55975.800034</v>
      </c>
      <c r="O8199" s="52">
        <v>55068.094620000003</v>
      </c>
      <c r="P8199">
        <v>1</v>
      </c>
      <c r="Q8199">
        <f>IF(SUMIFS(SolCotizacion!$P:$P,SolCotizacion!$E:$E,$G8199,SolCotizacion!$K:$K,$I8199)&gt;499,1,0)</f>
        <v>0</v>
      </c>
      <c r="R8199">
        <v>14063</v>
      </c>
      <c r="S8199" s="56">
        <f>IF(SUMIFS(SolCotizacion!$P:$P,SolCotizacion!$E:$E,$G8199,SolCotizacion!$K:$K,$I8199)&gt;499,4%,0)</f>
        <v>0</v>
      </c>
    </row>
    <row r="8200" spans="1:19" hidden="1">
      <c r="A8200" t="s">
        <v>9637</v>
      </c>
      <c r="B8200" t="s">
        <v>9129</v>
      </c>
      <c r="C8200">
        <v>50</v>
      </c>
      <c r="D8200" t="s">
        <v>113</v>
      </c>
      <c r="E8200" t="s">
        <v>10301</v>
      </c>
      <c r="F8200" t="s">
        <v>280</v>
      </c>
      <c r="G8200" t="s">
        <v>264</v>
      </c>
      <c r="H8200">
        <v>6</v>
      </c>
      <c r="I8200">
        <v>3</v>
      </c>
      <c r="J8200" t="s">
        <v>127</v>
      </c>
      <c r="K8200" t="s">
        <v>31</v>
      </c>
      <c r="L8200" t="s">
        <v>290</v>
      </c>
      <c r="M8200" s="53">
        <v>0.04</v>
      </c>
      <c r="N8200" s="52">
        <v>56913.953866000003</v>
      </c>
      <c r="O8200" s="52">
        <v>55367.347573999999</v>
      </c>
      <c r="P8200">
        <v>1</v>
      </c>
      <c r="Q8200">
        <f>IF(SUMIFS(SolCotizacion!$P:$P,SolCotizacion!$E:$E,$G8200,SolCotizacion!$K:$K,$I8200)&gt;499,1,0)</f>
        <v>0</v>
      </c>
      <c r="R8200">
        <v>14064</v>
      </c>
      <c r="S8200" s="56">
        <f>IF(SUMIFS(SolCotizacion!$P:$P,SolCotizacion!$E:$E,$G8200,SolCotizacion!$K:$K,$I8200)&gt;499,4%,0)</f>
        <v>0</v>
      </c>
    </row>
    <row r="8201" spans="1:19" hidden="1">
      <c r="A8201" t="s">
        <v>9638</v>
      </c>
      <c r="B8201" t="s">
        <v>9131</v>
      </c>
      <c r="C8201">
        <v>51</v>
      </c>
      <c r="D8201" t="s">
        <v>113</v>
      </c>
      <c r="E8201" t="s">
        <v>10302</v>
      </c>
      <c r="F8201" t="s">
        <v>281</v>
      </c>
      <c r="G8201" t="s">
        <v>265</v>
      </c>
      <c r="H8201">
        <v>6</v>
      </c>
      <c r="I8201">
        <v>1</v>
      </c>
      <c r="J8201" t="s">
        <v>127</v>
      </c>
      <c r="K8201" t="s">
        <v>31</v>
      </c>
      <c r="L8201" t="s">
        <v>290</v>
      </c>
      <c r="M8201" s="53">
        <v>0.04</v>
      </c>
      <c r="N8201" s="52">
        <v>99769.292238000009</v>
      </c>
      <c r="O8201" s="52">
        <v>98712.388544000001</v>
      </c>
      <c r="P8201">
        <v>1</v>
      </c>
      <c r="Q8201">
        <f>IF(SUMIFS(SolCotizacion!$P:$P,SolCotizacion!$E:$E,$G8201,SolCotizacion!$K:$K,$I8201)&gt;499,1,0)</f>
        <v>0</v>
      </c>
      <c r="R8201">
        <v>14065</v>
      </c>
      <c r="S8201" s="56">
        <f>IF(SUMIFS(SolCotizacion!$P:$P,SolCotizacion!$E:$E,$G8201,SolCotizacion!$K:$K,$I8201)&gt;499,4%,0)</f>
        <v>0</v>
      </c>
    </row>
    <row r="8202" spans="1:19" hidden="1">
      <c r="A8202" t="s">
        <v>9639</v>
      </c>
      <c r="B8202" t="s">
        <v>9133</v>
      </c>
      <c r="C8202">
        <v>52</v>
      </c>
      <c r="D8202" t="s">
        <v>113</v>
      </c>
      <c r="E8202" t="s">
        <v>10303</v>
      </c>
      <c r="F8202" t="s">
        <v>281</v>
      </c>
      <c r="G8202" t="s">
        <v>265</v>
      </c>
      <c r="H8202">
        <v>6</v>
      </c>
      <c r="I8202">
        <v>2</v>
      </c>
      <c r="J8202" t="s">
        <v>127</v>
      </c>
      <c r="K8202" t="s">
        <v>31</v>
      </c>
      <c r="L8202" t="s">
        <v>290</v>
      </c>
      <c r="M8202" s="53">
        <v>0.04</v>
      </c>
      <c r="N8202" s="52">
        <v>102400.54732600001</v>
      </c>
      <c r="O8202" s="52">
        <v>100740.00967800002</v>
      </c>
      <c r="P8202">
        <v>1</v>
      </c>
      <c r="Q8202">
        <f>IF(SUMIFS(SolCotizacion!$P:$P,SolCotizacion!$E:$E,$G8202,SolCotizacion!$K:$K,$I8202)&gt;499,1,0)</f>
        <v>0</v>
      </c>
      <c r="R8202">
        <v>14066</v>
      </c>
      <c r="S8202" s="56">
        <f>IF(SUMIFS(SolCotizacion!$P:$P,SolCotizacion!$E:$E,$G8202,SolCotizacion!$K:$K,$I8202)&gt;499,4%,0)</f>
        <v>0</v>
      </c>
    </row>
    <row r="8203" spans="1:19" hidden="1">
      <c r="A8203" t="s">
        <v>9640</v>
      </c>
      <c r="B8203" t="s">
        <v>9135</v>
      </c>
      <c r="C8203">
        <v>53</v>
      </c>
      <c r="D8203" t="s">
        <v>113</v>
      </c>
      <c r="E8203" t="s">
        <v>10304</v>
      </c>
      <c r="F8203" t="s">
        <v>281</v>
      </c>
      <c r="G8203" t="s">
        <v>265</v>
      </c>
      <c r="H8203">
        <v>6</v>
      </c>
      <c r="I8203">
        <v>3</v>
      </c>
      <c r="J8203" t="s">
        <v>127</v>
      </c>
      <c r="K8203" t="s">
        <v>31</v>
      </c>
      <c r="L8203" t="s">
        <v>290</v>
      </c>
      <c r="M8203" s="53">
        <v>0.04</v>
      </c>
      <c r="N8203" s="52">
        <v>104116.76090200001</v>
      </c>
      <c r="O8203" s="52">
        <v>101287.49307600001</v>
      </c>
      <c r="P8203">
        <v>1</v>
      </c>
      <c r="Q8203">
        <f>IF(SUMIFS(SolCotizacion!$P:$P,SolCotizacion!$E:$E,$G8203,SolCotizacion!$K:$K,$I8203)&gt;499,1,0)</f>
        <v>0</v>
      </c>
      <c r="R8203">
        <v>14067</v>
      </c>
      <c r="S8203" s="56">
        <f>IF(SUMIFS(SolCotizacion!$P:$P,SolCotizacion!$E:$E,$G8203,SolCotizacion!$K:$K,$I8203)&gt;499,4%,0)</f>
        <v>0</v>
      </c>
    </row>
    <row r="8204" spans="1:19" hidden="1">
      <c r="A8204" t="s">
        <v>9641</v>
      </c>
      <c r="B8204" t="s">
        <v>9137</v>
      </c>
      <c r="C8204">
        <v>54</v>
      </c>
      <c r="D8204" t="s">
        <v>113</v>
      </c>
      <c r="E8204" t="s">
        <v>10305</v>
      </c>
      <c r="F8204" t="s">
        <v>282</v>
      </c>
      <c r="G8204" t="s">
        <v>266</v>
      </c>
      <c r="H8204">
        <v>6</v>
      </c>
      <c r="I8204">
        <v>1</v>
      </c>
      <c r="J8204" t="s">
        <v>127</v>
      </c>
      <c r="K8204" t="s">
        <v>31</v>
      </c>
      <c r="L8204" t="s">
        <v>290</v>
      </c>
      <c r="M8204" s="53">
        <v>0.04</v>
      </c>
      <c r="N8204" s="52">
        <v>225065.16170600001</v>
      </c>
      <c r="O8204" s="52">
        <v>222681.01240000001</v>
      </c>
      <c r="P8204">
        <v>1</v>
      </c>
      <c r="Q8204">
        <f>IF(SUMIFS(SolCotizacion!$P:$P,SolCotizacion!$E:$E,$G8204,SolCotizacion!$K:$K,$I8204)&gt;499,1,0)</f>
        <v>0</v>
      </c>
      <c r="R8204">
        <v>14068</v>
      </c>
      <c r="S8204" s="56">
        <f>IF(SUMIFS(SolCotizacion!$P:$P,SolCotizacion!$E:$E,$G8204,SolCotizacion!$K:$K,$I8204)&gt;499,4%,0)</f>
        <v>0</v>
      </c>
    </row>
    <row r="8205" spans="1:19" hidden="1">
      <c r="A8205" t="s">
        <v>9642</v>
      </c>
      <c r="B8205" t="s">
        <v>9139</v>
      </c>
      <c r="C8205">
        <v>55</v>
      </c>
      <c r="D8205" t="s">
        <v>113</v>
      </c>
      <c r="E8205" t="s">
        <v>10306</v>
      </c>
      <c r="F8205" t="s">
        <v>282</v>
      </c>
      <c r="G8205" t="s">
        <v>266</v>
      </c>
      <c r="H8205">
        <v>6</v>
      </c>
      <c r="I8205">
        <v>2</v>
      </c>
      <c r="J8205" t="s">
        <v>127</v>
      </c>
      <c r="K8205" t="s">
        <v>31</v>
      </c>
      <c r="L8205" t="s">
        <v>290</v>
      </c>
      <c r="M8205" s="53">
        <v>0.04</v>
      </c>
      <c r="N8205" s="52">
        <v>231000.95233599999</v>
      </c>
      <c r="O8205" s="52">
        <v>227255.012754</v>
      </c>
      <c r="P8205">
        <v>1</v>
      </c>
      <c r="Q8205">
        <f>IF(SUMIFS(SolCotizacion!$P:$P,SolCotizacion!$E:$E,$G8205,SolCotizacion!$K:$K,$I8205)&gt;499,1,0)</f>
        <v>0</v>
      </c>
      <c r="R8205">
        <v>14069</v>
      </c>
      <c r="S8205" s="56">
        <f>IF(SUMIFS(SolCotizacion!$P:$P,SolCotizacion!$E:$E,$G8205,SolCotizacion!$K:$K,$I8205)&gt;499,4%,0)</f>
        <v>0</v>
      </c>
    </row>
    <row r="8206" spans="1:19" hidden="1">
      <c r="A8206" t="s">
        <v>9643</v>
      </c>
      <c r="B8206" t="s">
        <v>9141</v>
      </c>
      <c r="C8206">
        <v>56</v>
      </c>
      <c r="D8206" t="s">
        <v>113</v>
      </c>
      <c r="E8206" t="s">
        <v>10307</v>
      </c>
      <c r="F8206" t="s">
        <v>282</v>
      </c>
      <c r="G8206" t="s">
        <v>266</v>
      </c>
      <c r="H8206">
        <v>6</v>
      </c>
      <c r="I8206">
        <v>3</v>
      </c>
      <c r="J8206" t="s">
        <v>127</v>
      </c>
      <c r="K8206" t="s">
        <v>31</v>
      </c>
      <c r="L8206" t="s">
        <v>290</v>
      </c>
      <c r="M8206" s="53">
        <v>0.04</v>
      </c>
      <c r="N8206" s="52">
        <v>234872.50325000001</v>
      </c>
      <c r="O8206" s="52">
        <v>228490.108308</v>
      </c>
      <c r="P8206">
        <v>1</v>
      </c>
      <c r="Q8206">
        <f>IF(SUMIFS(SolCotizacion!$P:$P,SolCotizacion!$E:$E,$G8206,SolCotizacion!$K:$K,$I8206)&gt;499,1,0)</f>
        <v>0</v>
      </c>
      <c r="R8206">
        <v>14070</v>
      </c>
      <c r="S8206" s="56">
        <f>IF(SUMIFS(SolCotizacion!$P:$P,SolCotizacion!$E:$E,$G8206,SolCotizacion!$K:$K,$I8206)&gt;499,4%,0)</f>
        <v>0</v>
      </c>
    </row>
    <row r="8207" spans="1:19" hidden="1">
      <c r="A8207" t="s">
        <v>9644</v>
      </c>
      <c r="B8207" t="s">
        <v>9143</v>
      </c>
      <c r="C8207">
        <v>57</v>
      </c>
      <c r="D8207" t="s">
        <v>113</v>
      </c>
      <c r="E8207" t="s">
        <v>10308</v>
      </c>
      <c r="F8207" t="s">
        <v>283</v>
      </c>
      <c r="G8207" t="s">
        <v>267</v>
      </c>
      <c r="H8207">
        <v>6</v>
      </c>
      <c r="I8207">
        <v>1</v>
      </c>
      <c r="J8207" t="s">
        <v>127</v>
      </c>
      <c r="K8207" t="s">
        <v>31</v>
      </c>
      <c r="L8207" t="s">
        <v>290</v>
      </c>
      <c r="M8207" s="53">
        <v>0.04</v>
      </c>
      <c r="N8207" s="52">
        <v>205075.04787000001</v>
      </c>
      <c r="O8207" s="52">
        <v>202902.64456000002</v>
      </c>
      <c r="P8207">
        <v>1</v>
      </c>
      <c r="Q8207">
        <f>IF(SUMIFS(SolCotizacion!$P:$P,SolCotizacion!$E:$E,$G8207,SolCotizacion!$K:$K,$I8207)&gt;499,1,0)</f>
        <v>0</v>
      </c>
      <c r="R8207">
        <v>14071</v>
      </c>
      <c r="S8207" s="56">
        <f>IF(SUMIFS(SolCotizacion!$P:$P,SolCotizacion!$E:$E,$G8207,SolCotizacion!$K:$K,$I8207)&gt;499,4%,0)</f>
        <v>0</v>
      </c>
    </row>
    <row r="8208" spans="1:19" hidden="1">
      <c r="A8208" t="s">
        <v>9645</v>
      </c>
      <c r="B8208" t="s">
        <v>9145</v>
      </c>
      <c r="C8208">
        <v>58</v>
      </c>
      <c r="D8208" t="s">
        <v>113</v>
      </c>
      <c r="E8208" t="s">
        <v>10309</v>
      </c>
      <c r="F8208" t="s">
        <v>283</v>
      </c>
      <c r="G8208" t="s">
        <v>267</v>
      </c>
      <c r="H8208">
        <v>6</v>
      </c>
      <c r="I8208">
        <v>2</v>
      </c>
      <c r="J8208" t="s">
        <v>127</v>
      </c>
      <c r="K8208" t="s">
        <v>31</v>
      </c>
      <c r="L8208" t="s">
        <v>290</v>
      </c>
      <c r="M8208" s="53">
        <v>0.04</v>
      </c>
      <c r="N8208" s="52">
        <v>210483.62997200002</v>
      </c>
      <c r="O8208" s="52">
        <v>207070.37366400001</v>
      </c>
      <c r="P8208">
        <v>1</v>
      </c>
      <c r="Q8208">
        <f>IF(SUMIFS(SolCotizacion!$P:$P,SolCotizacion!$E:$E,$G8208,SolCotizacion!$K:$K,$I8208)&gt;499,1,0)</f>
        <v>0</v>
      </c>
      <c r="R8208">
        <v>14072</v>
      </c>
      <c r="S8208" s="56">
        <f>IF(SUMIFS(SolCotizacion!$P:$P,SolCotizacion!$E:$E,$G8208,SolCotizacion!$K:$K,$I8208)&gt;499,4%,0)</f>
        <v>0</v>
      </c>
    </row>
    <row r="8209" spans="1:19" hidden="1">
      <c r="A8209" t="s">
        <v>9646</v>
      </c>
      <c r="B8209" t="s">
        <v>9147</v>
      </c>
      <c r="C8209">
        <v>59</v>
      </c>
      <c r="D8209" t="s">
        <v>113</v>
      </c>
      <c r="E8209" t="s">
        <v>10310</v>
      </c>
      <c r="F8209" t="s">
        <v>283</v>
      </c>
      <c r="G8209" t="s">
        <v>267</v>
      </c>
      <c r="H8209">
        <v>6</v>
      </c>
      <c r="I8209">
        <v>3</v>
      </c>
      <c r="J8209" t="s">
        <v>127</v>
      </c>
      <c r="K8209" t="s">
        <v>31</v>
      </c>
      <c r="L8209" t="s">
        <v>290</v>
      </c>
      <c r="M8209" s="53">
        <v>0.04</v>
      </c>
      <c r="N8209" s="52">
        <v>214011.29226400002</v>
      </c>
      <c r="O8209" s="52">
        <v>208195.74760600002</v>
      </c>
      <c r="P8209">
        <v>1</v>
      </c>
      <c r="Q8209">
        <f>IF(SUMIFS(SolCotizacion!$P:$P,SolCotizacion!$E:$E,$G8209,SolCotizacion!$K:$K,$I8209)&gt;499,1,0)</f>
        <v>0</v>
      </c>
      <c r="R8209">
        <v>14073</v>
      </c>
      <c r="S8209" s="56">
        <f>IF(SUMIFS(SolCotizacion!$P:$P,SolCotizacion!$E:$E,$G8209,SolCotizacion!$K:$K,$I8209)&gt;499,4%,0)</f>
        <v>0</v>
      </c>
    </row>
    <row r="8210" spans="1:19" hidden="1">
      <c r="A8210" t="s">
        <v>9647</v>
      </c>
      <c r="B8210" t="s">
        <v>9149</v>
      </c>
      <c r="C8210">
        <v>60</v>
      </c>
      <c r="D8210" t="s">
        <v>113</v>
      </c>
      <c r="E8210" t="s">
        <v>10311</v>
      </c>
      <c r="F8210" t="s">
        <v>284</v>
      </c>
      <c r="G8210" t="s">
        <v>268</v>
      </c>
      <c r="H8210">
        <v>6</v>
      </c>
      <c r="I8210">
        <v>1</v>
      </c>
      <c r="J8210" t="s">
        <v>127</v>
      </c>
      <c r="K8210" t="s">
        <v>31</v>
      </c>
      <c r="L8210" t="s">
        <v>290</v>
      </c>
      <c r="M8210" s="53">
        <v>0.04</v>
      </c>
      <c r="N8210" s="52">
        <v>359429.56264600001</v>
      </c>
      <c r="O8210" s="52">
        <v>355622.01428600005</v>
      </c>
      <c r="P8210">
        <v>1</v>
      </c>
      <c r="Q8210">
        <f>IF(SUMIFS(SolCotizacion!$P:$P,SolCotizacion!$E:$E,$G8210,SolCotizacion!$K:$K,$I8210)&gt;499,1,0)</f>
        <v>0</v>
      </c>
      <c r="R8210">
        <v>14074</v>
      </c>
      <c r="S8210" s="56">
        <f>IF(SUMIFS(SolCotizacion!$P:$P,SolCotizacion!$E:$E,$G8210,SolCotizacion!$K:$K,$I8210)&gt;499,4%,0)</f>
        <v>0</v>
      </c>
    </row>
    <row r="8211" spans="1:19" hidden="1">
      <c r="A8211" t="s">
        <v>9648</v>
      </c>
      <c r="B8211" t="s">
        <v>9151</v>
      </c>
      <c r="C8211">
        <v>61</v>
      </c>
      <c r="D8211" t="s">
        <v>113</v>
      </c>
      <c r="E8211" t="s">
        <v>10312</v>
      </c>
      <c r="F8211" t="s">
        <v>284</v>
      </c>
      <c r="G8211" t="s">
        <v>268</v>
      </c>
      <c r="H8211">
        <v>6</v>
      </c>
      <c r="I8211">
        <v>2</v>
      </c>
      <c r="J8211" t="s">
        <v>127</v>
      </c>
      <c r="K8211" t="s">
        <v>31</v>
      </c>
      <c r="L8211" t="s">
        <v>290</v>
      </c>
      <c r="M8211" s="53">
        <v>0.04</v>
      </c>
      <c r="N8211" s="52">
        <v>368908.98783200001</v>
      </c>
      <c r="O8211" s="52">
        <v>362926.67333999998</v>
      </c>
      <c r="P8211">
        <v>1</v>
      </c>
      <c r="Q8211">
        <f>IF(SUMIFS(SolCotizacion!$P:$P,SolCotizacion!$E:$E,$G8211,SolCotizacion!$K:$K,$I8211)&gt;499,1,0)</f>
        <v>0</v>
      </c>
      <c r="R8211">
        <v>14075</v>
      </c>
      <c r="S8211" s="56">
        <f>IF(SUMIFS(SolCotizacion!$P:$P,SolCotizacion!$E:$E,$G8211,SolCotizacion!$K:$K,$I8211)&gt;499,4%,0)</f>
        <v>0</v>
      </c>
    </row>
    <row r="8212" spans="1:19" hidden="1">
      <c r="A8212" t="s">
        <v>9649</v>
      </c>
      <c r="B8212" t="s">
        <v>9153</v>
      </c>
      <c r="C8212">
        <v>62</v>
      </c>
      <c r="D8212" t="s">
        <v>113</v>
      </c>
      <c r="E8212" t="s">
        <v>10313</v>
      </c>
      <c r="F8212" t="s">
        <v>284</v>
      </c>
      <c r="G8212" t="s">
        <v>268</v>
      </c>
      <c r="H8212">
        <v>6</v>
      </c>
      <c r="I8212">
        <v>3</v>
      </c>
      <c r="J8212" t="s">
        <v>127</v>
      </c>
      <c r="K8212" t="s">
        <v>31</v>
      </c>
      <c r="L8212" t="s">
        <v>290</v>
      </c>
      <c r="M8212" s="53">
        <v>0.04</v>
      </c>
      <c r="N8212" s="52">
        <v>375091.84297200001</v>
      </c>
      <c r="O8212" s="52">
        <v>364899.14476400003</v>
      </c>
      <c r="P8212">
        <v>1</v>
      </c>
      <c r="Q8212">
        <f>IF(SUMIFS(SolCotizacion!$P:$P,SolCotizacion!$E:$E,$G8212,SolCotizacion!$K:$K,$I8212)&gt;499,1,0)</f>
        <v>0</v>
      </c>
      <c r="R8212">
        <v>14076</v>
      </c>
      <c r="S8212" s="56">
        <f>IF(SUMIFS(SolCotizacion!$P:$P,SolCotizacion!$E:$E,$G8212,SolCotizacion!$K:$K,$I8212)&gt;499,4%,0)</f>
        <v>0</v>
      </c>
    </row>
    <row r="8213" spans="1:19" hidden="1">
      <c r="A8213" t="s">
        <v>9650</v>
      </c>
      <c r="B8213" t="s">
        <v>1058</v>
      </c>
      <c r="C8213">
        <v>1</v>
      </c>
      <c r="D8213" t="s">
        <v>88</v>
      </c>
      <c r="E8213" t="s">
        <v>10258</v>
      </c>
      <c r="F8213" t="s">
        <v>261</v>
      </c>
      <c r="G8213" t="s">
        <v>261</v>
      </c>
      <c r="H8213">
        <v>6</v>
      </c>
      <c r="I8213">
        <v>1</v>
      </c>
      <c r="J8213" t="s">
        <v>84</v>
      </c>
      <c r="K8213" t="s">
        <v>31</v>
      </c>
      <c r="L8213" t="s">
        <v>295</v>
      </c>
      <c r="N8213" s="52">
        <v>1975056</v>
      </c>
      <c r="O8213" s="52">
        <v>1975056</v>
      </c>
      <c r="P8213">
        <v>1</v>
      </c>
      <c r="Q8213">
        <v>1</v>
      </c>
      <c r="R8213">
        <v>14077</v>
      </c>
    </row>
    <row r="8214" spans="1:19" hidden="1">
      <c r="A8214" t="s">
        <v>9651</v>
      </c>
      <c r="B8214" t="s">
        <v>1059</v>
      </c>
      <c r="C8214">
        <v>2</v>
      </c>
      <c r="D8214" t="s">
        <v>88</v>
      </c>
      <c r="E8214" t="s">
        <v>10259</v>
      </c>
      <c r="F8214" t="s">
        <v>261</v>
      </c>
      <c r="G8214" t="s">
        <v>261</v>
      </c>
      <c r="H8214">
        <v>6</v>
      </c>
      <c r="I8214">
        <v>2</v>
      </c>
      <c r="J8214" t="s">
        <v>84</v>
      </c>
      <c r="K8214" t="s">
        <v>31</v>
      </c>
      <c r="L8214" t="s">
        <v>295</v>
      </c>
      <c r="N8214" s="52">
        <v>1975056</v>
      </c>
      <c r="O8214" s="52">
        <v>1975056</v>
      </c>
      <c r="P8214">
        <v>1</v>
      </c>
      <c r="Q8214">
        <v>1</v>
      </c>
      <c r="R8214">
        <v>14079</v>
      </c>
    </row>
    <row r="8215" spans="1:19" hidden="1">
      <c r="A8215" t="s">
        <v>9652</v>
      </c>
      <c r="B8215" t="s">
        <v>1060</v>
      </c>
      <c r="C8215">
        <v>3</v>
      </c>
      <c r="D8215" t="s">
        <v>88</v>
      </c>
      <c r="E8215" t="s">
        <v>10260</v>
      </c>
      <c r="F8215" t="s">
        <v>261</v>
      </c>
      <c r="G8215" t="s">
        <v>261</v>
      </c>
      <c r="H8215">
        <v>6</v>
      </c>
      <c r="I8215">
        <v>3</v>
      </c>
      <c r="J8215" t="s">
        <v>84</v>
      </c>
      <c r="K8215" t="s">
        <v>31</v>
      </c>
      <c r="L8215" t="s">
        <v>295</v>
      </c>
      <c r="N8215" s="52">
        <v>1975056</v>
      </c>
      <c r="O8215" s="52">
        <v>1975056</v>
      </c>
      <c r="P8215">
        <v>1</v>
      </c>
      <c r="Q8215">
        <v>1</v>
      </c>
      <c r="R8215">
        <v>14081</v>
      </c>
    </row>
    <row r="8216" spans="1:19" hidden="1">
      <c r="A8216" t="s">
        <v>9653</v>
      </c>
      <c r="B8216" t="s">
        <v>1061</v>
      </c>
      <c r="C8216">
        <v>4</v>
      </c>
      <c r="D8216" t="s">
        <v>88</v>
      </c>
      <c r="E8216" t="s">
        <v>10261</v>
      </c>
      <c r="F8216" t="s">
        <v>262</v>
      </c>
      <c r="G8216" t="s">
        <v>262</v>
      </c>
      <c r="H8216">
        <v>6</v>
      </c>
      <c r="I8216">
        <v>1</v>
      </c>
      <c r="J8216" t="s">
        <v>84</v>
      </c>
      <c r="K8216" t="s">
        <v>31</v>
      </c>
      <c r="L8216" t="s">
        <v>295</v>
      </c>
      <c r="N8216" s="52">
        <v>2777664</v>
      </c>
      <c r="O8216" s="52">
        <v>2777664</v>
      </c>
      <c r="P8216">
        <v>1</v>
      </c>
      <c r="Q8216">
        <v>1</v>
      </c>
      <c r="R8216">
        <v>14083</v>
      </c>
    </row>
    <row r="8217" spans="1:19" hidden="1">
      <c r="A8217" t="s">
        <v>9654</v>
      </c>
      <c r="B8217" t="s">
        <v>1062</v>
      </c>
      <c r="C8217">
        <v>5</v>
      </c>
      <c r="D8217" t="s">
        <v>88</v>
      </c>
      <c r="E8217" t="s">
        <v>10262</v>
      </c>
      <c r="F8217" t="s">
        <v>262</v>
      </c>
      <c r="G8217" t="s">
        <v>262</v>
      </c>
      <c r="H8217">
        <v>6</v>
      </c>
      <c r="I8217">
        <v>2</v>
      </c>
      <c r="J8217" t="s">
        <v>84</v>
      </c>
      <c r="K8217" t="s">
        <v>31</v>
      </c>
      <c r="L8217" t="s">
        <v>295</v>
      </c>
      <c r="N8217" s="52">
        <v>2777664</v>
      </c>
      <c r="O8217" s="52">
        <v>2777664</v>
      </c>
      <c r="P8217">
        <v>1</v>
      </c>
      <c r="Q8217">
        <v>1</v>
      </c>
      <c r="R8217">
        <v>14085</v>
      </c>
    </row>
    <row r="8218" spans="1:19" hidden="1">
      <c r="A8218" t="s">
        <v>9655</v>
      </c>
      <c r="B8218" t="s">
        <v>1063</v>
      </c>
      <c r="C8218">
        <v>6</v>
      </c>
      <c r="D8218" t="s">
        <v>88</v>
      </c>
      <c r="E8218" t="s">
        <v>10263</v>
      </c>
      <c r="F8218" t="s">
        <v>262</v>
      </c>
      <c r="G8218" t="s">
        <v>262</v>
      </c>
      <c r="H8218">
        <v>6</v>
      </c>
      <c r="I8218">
        <v>3</v>
      </c>
      <c r="J8218" t="s">
        <v>84</v>
      </c>
      <c r="K8218" t="s">
        <v>31</v>
      </c>
      <c r="L8218" t="s">
        <v>295</v>
      </c>
      <c r="N8218" s="52">
        <v>2777664</v>
      </c>
      <c r="O8218" s="52">
        <v>2777664</v>
      </c>
      <c r="P8218">
        <v>1</v>
      </c>
      <c r="Q8218">
        <v>1</v>
      </c>
      <c r="R8218">
        <v>14087</v>
      </c>
    </row>
    <row r="8219" spans="1:19" hidden="1">
      <c r="A8219" t="s">
        <v>9656</v>
      </c>
      <c r="B8219" t="s">
        <v>1064</v>
      </c>
      <c r="C8219">
        <v>7</v>
      </c>
      <c r="D8219" t="s">
        <v>88</v>
      </c>
      <c r="E8219" t="s">
        <v>10264</v>
      </c>
      <c r="F8219" t="s">
        <v>263</v>
      </c>
      <c r="G8219" t="s">
        <v>263</v>
      </c>
      <c r="H8219">
        <v>6</v>
      </c>
      <c r="I8219">
        <v>1</v>
      </c>
      <c r="J8219" t="s">
        <v>84</v>
      </c>
      <c r="K8219" t="s">
        <v>31</v>
      </c>
      <c r="L8219" t="s">
        <v>295</v>
      </c>
      <c r="N8219" s="52">
        <v>7314000.0000000009</v>
      </c>
      <c r="O8219" s="52">
        <v>7314000.0000000009</v>
      </c>
      <c r="P8219">
        <v>1</v>
      </c>
      <c r="Q8219">
        <v>1</v>
      </c>
      <c r="R8219">
        <v>14089</v>
      </c>
    </row>
    <row r="8220" spans="1:19" hidden="1">
      <c r="A8220" t="s">
        <v>9657</v>
      </c>
      <c r="B8220" t="s">
        <v>1065</v>
      </c>
      <c r="C8220">
        <v>8</v>
      </c>
      <c r="D8220" t="s">
        <v>88</v>
      </c>
      <c r="E8220" t="s">
        <v>10265</v>
      </c>
      <c r="F8220" t="s">
        <v>263</v>
      </c>
      <c r="G8220" t="s">
        <v>263</v>
      </c>
      <c r="H8220">
        <v>6</v>
      </c>
      <c r="I8220">
        <v>2</v>
      </c>
      <c r="J8220" t="s">
        <v>84</v>
      </c>
      <c r="K8220" t="s">
        <v>31</v>
      </c>
      <c r="L8220" t="s">
        <v>295</v>
      </c>
      <c r="N8220" s="52">
        <v>7314000.0000000009</v>
      </c>
      <c r="O8220" s="52">
        <v>7314000.0000000009</v>
      </c>
      <c r="P8220">
        <v>1</v>
      </c>
      <c r="Q8220">
        <v>1</v>
      </c>
      <c r="R8220">
        <v>14091</v>
      </c>
    </row>
    <row r="8221" spans="1:19" hidden="1">
      <c r="A8221" t="s">
        <v>9658</v>
      </c>
      <c r="B8221" t="s">
        <v>1066</v>
      </c>
      <c r="C8221">
        <v>9</v>
      </c>
      <c r="D8221" t="s">
        <v>88</v>
      </c>
      <c r="E8221" t="s">
        <v>10266</v>
      </c>
      <c r="F8221" t="s">
        <v>263</v>
      </c>
      <c r="G8221" t="s">
        <v>263</v>
      </c>
      <c r="H8221">
        <v>6</v>
      </c>
      <c r="I8221">
        <v>3</v>
      </c>
      <c r="J8221" t="s">
        <v>84</v>
      </c>
      <c r="K8221" t="s">
        <v>31</v>
      </c>
      <c r="L8221" t="s">
        <v>295</v>
      </c>
      <c r="N8221" s="52">
        <v>7314000.0000000009</v>
      </c>
      <c r="O8221" s="52">
        <v>7314000.0000000009</v>
      </c>
      <c r="P8221">
        <v>1</v>
      </c>
      <c r="Q8221">
        <v>1</v>
      </c>
      <c r="R8221">
        <v>14093</v>
      </c>
    </row>
    <row r="8222" spans="1:19" hidden="1">
      <c r="A8222" t="s">
        <v>9659</v>
      </c>
      <c r="B8222" t="s">
        <v>1067</v>
      </c>
      <c r="C8222">
        <v>10</v>
      </c>
      <c r="D8222" t="s">
        <v>88</v>
      </c>
      <c r="E8222" t="s">
        <v>10267</v>
      </c>
      <c r="F8222" t="s">
        <v>264</v>
      </c>
      <c r="G8222" t="s">
        <v>264</v>
      </c>
      <c r="H8222">
        <v>6</v>
      </c>
      <c r="I8222">
        <v>1</v>
      </c>
      <c r="J8222" t="s">
        <v>84</v>
      </c>
      <c r="K8222" t="s">
        <v>31</v>
      </c>
      <c r="L8222" t="s">
        <v>295</v>
      </c>
      <c r="N8222" s="52">
        <v>2384640</v>
      </c>
      <c r="O8222" s="52">
        <v>2384640</v>
      </c>
      <c r="P8222">
        <v>1</v>
      </c>
      <c r="Q8222">
        <v>1</v>
      </c>
      <c r="R8222">
        <v>14095</v>
      </c>
    </row>
    <row r="8223" spans="1:19" hidden="1">
      <c r="A8223" t="s">
        <v>9660</v>
      </c>
      <c r="B8223" t="s">
        <v>1068</v>
      </c>
      <c r="C8223">
        <v>11</v>
      </c>
      <c r="D8223" t="s">
        <v>88</v>
      </c>
      <c r="E8223" t="s">
        <v>10268</v>
      </c>
      <c r="F8223" t="s">
        <v>264</v>
      </c>
      <c r="G8223" t="s">
        <v>264</v>
      </c>
      <c r="H8223">
        <v>6</v>
      </c>
      <c r="I8223">
        <v>2</v>
      </c>
      <c r="J8223" t="s">
        <v>84</v>
      </c>
      <c r="K8223" t="s">
        <v>31</v>
      </c>
      <c r="L8223" t="s">
        <v>295</v>
      </c>
      <c r="N8223" s="52">
        <v>2384640</v>
      </c>
      <c r="O8223" s="52">
        <v>2384640</v>
      </c>
      <c r="P8223">
        <v>1</v>
      </c>
      <c r="Q8223">
        <v>1</v>
      </c>
      <c r="R8223">
        <v>14097</v>
      </c>
    </row>
    <row r="8224" spans="1:19" hidden="1">
      <c r="A8224" t="s">
        <v>9661</v>
      </c>
      <c r="B8224" t="s">
        <v>1069</v>
      </c>
      <c r="C8224">
        <v>12</v>
      </c>
      <c r="D8224" t="s">
        <v>88</v>
      </c>
      <c r="E8224" t="s">
        <v>10269</v>
      </c>
      <c r="F8224" t="s">
        <v>264</v>
      </c>
      <c r="G8224" t="s">
        <v>264</v>
      </c>
      <c r="H8224">
        <v>6</v>
      </c>
      <c r="I8224">
        <v>3</v>
      </c>
      <c r="J8224" t="s">
        <v>84</v>
      </c>
      <c r="K8224" t="s">
        <v>31</v>
      </c>
      <c r="L8224" t="s">
        <v>295</v>
      </c>
      <c r="N8224" s="52">
        <v>2384640</v>
      </c>
      <c r="O8224" s="52">
        <v>2384640</v>
      </c>
      <c r="P8224">
        <v>1</v>
      </c>
      <c r="Q8224">
        <v>1</v>
      </c>
      <c r="R8224">
        <v>14099</v>
      </c>
    </row>
    <row r="8225" spans="1:18" hidden="1">
      <c r="A8225" t="s">
        <v>9662</v>
      </c>
      <c r="B8225" t="s">
        <v>1070</v>
      </c>
      <c r="C8225">
        <v>13</v>
      </c>
      <c r="D8225" t="s">
        <v>88</v>
      </c>
      <c r="E8225" t="s">
        <v>10270</v>
      </c>
      <c r="F8225" t="s">
        <v>265</v>
      </c>
      <c r="G8225" t="s">
        <v>265</v>
      </c>
      <c r="H8225">
        <v>6</v>
      </c>
      <c r="I8225">
        <v>1</v>
      </c>
      <c r="J8225" t="s">
        <v>84</v>
      </c>
      <c r="K8225" t="s">
        <v>31</v>
      </c>
      <c r="L8225" t="s">
        <v>295</v>
      </c>
      <c r="N8225" s="52">
        <v>2870400.0000000005</v>
      </c>
      <c r="O8225" s="52">
        <v>2743440</v>
      </c>
      <c r="P8225">
        <v>1</v>
      </c>
      <c r="Q8225">
        <v>1</v>
      </c>
      <c r="R8225">
        <v>14101</v>
      </c>
    </row>
    <row r="8226" spans="1:18" hidden="1">
      <c r="A8226" t="s">
        <v>9663</v>
      </c>
      <c r="B8226" t="s">
        <v>1071</v>
      </c>
      <c r="C8226">
        <v>14</v>
      </c>
      <c r="D8226" t="s">
        <v>88</v>
      </c>
      <c r="E8226" t="s">
        <v>10271</v>
      </c>
      <c r="F8226" t="s">
        <v>265</v>
      </c>
      <c r="G8226" t="s">
        <v>265</v>
      </c>
      <c r="H8226">
        <v>6</v>
      </c>
      <c r="I8226">
        <v>2</v>
      </c>
      <c r="J8226" t="s">
        <v>84</v>
      </c>
      <c r="K8226" t="s">
        <v>31</v>
      </c>
      <c r="L8226" t="s">
        <v>295</v>
      </c>
      <c r="N8226" s="52">
        <v>2743440</v>
      </c>
      <c r="O8226" s="52">
        <v>2743440</v>
      </c>
      <c r="P8226">
        <v>1</v>
      </c>
      <c r="Q8226">
        <v>1</v>
      </c>
      <c r="R8226">
        <v>14103</v>
      </c>
    </row>
    <row r="8227" spans="1:18" hidden="1">
      <c r="A8227" t="s">
        <v>9664</v>
      </c>
      <c r="B8227" t="s">
        <v>1072</v>
      </c>
      <c r="C8227">
        <v>15</v>
      </c>
      <c r="D8227" t="s">
        <v>88</v>
      </c>
      <c r="E8227" t="s">
        <v>10272</v>
      </c>
      <c r="F8227" t="s">
        <v>265</v>
      </c>
      <c r="G8227" t="s">
        <v>265</v>
      </c>
      <c r="H8227">
        <v>6</v>
      </c>
      <c r="I8227">
        <v>3</v>
      </c>
      <c r="J8227" t="s">
        <v>84</v>
      </c>
      <c r="K8227" t="s">
        <v>31</v>
      </c>
      <c r="L8227" t="s">
        <v>295</v>
      </c>
      <c r="N8227" s="52">
        <v>2743440</v>
      </c>
      <c r="O8227" s="52">
        <v>2743440</v>
      </c>
      <c r="P8227">
        <v>1</v>
      </c>
      <c r="Q8227">
        <v>1</v>
      </c>
      <c r="R8227">
        <v>14105</v>
      </c>
    </row>
    <row r="8228" spans="1:18" hidden="1">
      <c r="A8228" t="s">
        <v>9665</v>
      </c>
      <c r="B8228" t="s">
        <v>1073</v>
      </c>
      <c r="C8228">
        <v>16</v>
      </c>
      <c r="D8228" t="s">
        <v>88</v>
      </c>
      <c r="E8228" t="s">
        <v>10273</v>
      </c>
      <c r="F8228" t="s">
        <v>266</v>
      </c>
      <c r="G8228" t="s">
        <v>266</v>
      </c>
      <c r="H8228">
        <v>6</v>
      </c>
      <c r="I8228">
        <v>1</v>
      </c>
      <c r="J8228" t="s">
        <v>84</v>
      </c>
      <c r="K8228" t="s">
        <v>31</v>
      </c>
      <c r="L8228" t="s">
        <v>295</v>
      </c>
      <c r="N8228" s="52">
        <v>6022319.9999999991</v>
      </c>
      <c r="O8228" s="52">
        <v>5775024.0000000009</v>
      </c>
      <c r="P8228">
        <v>1</v>
      </c>
      <c r="Q8228">
        <v>1</v>
      </c>
      <c r="R8228">
        <v>14107</v>
      </c>
    </row>
    <row r="8229" spans="1:18" hidden="1">
      <c r="A8229" t="s">
        <v>9666</v>
      </c>
      <c r="B8229" t="s">
        <v>1074</v>
      </c>
      <c r="C8229">
        <v>17</v>
      </c>
      <c r="D8229" t="s">
        <v>88</v>
      </c>
      <c r="E8229" t="s">
        <v>10274</v>
      </c>
      <c r="F8229" t="s">
        <v>266</v>
      </c>
      <c r="G8229" t="s">
        <v>266</v>
      </c>
      <c r="H8229">
        <v>6</v>
      </c>
      <c r="I8229">
        <v>2</v>
      </c>
      <c r="J8229" t="s">
        <v>84</v>
      </c>
      <c r="K8229" t="s">
        <v>31</v>
      </c>
      <c r="L8229" t="s">
        <v>295</v>
      </c>
      <c r="N8229" s="52">
        <v>5775024.0000000009</v>
      </c>
      <c r="O8229" s="52">
        <v>5775024.0000000009</v>
      </c>
      <c r="P8229">
        <v>1</v>
      </c>
      <c r="Q8229">
        <v>1</v>
      </c>
      <c r="R8229">
        <v>14109</v>
      </c>
    </row>
    <row r="8230" spans="1:18" hidden="1">
      <c r="A8230" t="s">
        <v>9667</v>
      </c>
      <c r="B8230" t="s">
        <v>1075</v>
      </c>
      <c r="C8230">
        <v>18</v>
      </c>
      <c r="D8230" t="s">
        <v>88</v>
      </c>
      <c r="E8230" t="s">
        <v>10275</v>
      </c>
      <c r="F8230" t="s">
        <v>266</v>
      </c>
      <c r="G8230" t="s">
        <v>266</v>
      </c>
      <c r="H8230">
        <v>6</v>
      </c>
      <c r="I8230">
        <v>3</v>
      </c>
      <c r="J8230" t="s">
        <v>84</v>
      </c>
      <c r="K8230" t="s">
        <v>31</v>
      </c>
      <c r="L8230" t="s">
        <v>295</v>
      </c>
      <c r="N8230" s="52">
        <v>5775024.0000000009</v>
      </c>
      <c r="O8230" s="52">
        <v>5775024.0000000009</v>
      </c>
      <c r="P8230">
        <v>1</v>
      </c>
      <c r="Q8230">
        <v>1</v>
      </c>
      <c r="R8230">
        <v>14111</v>
      </c>
    </row>
    <row r="8231" spans="1:18" hidden="1">
      <c r="A8231" t="s">
        <v>9668</v>
      </c>
      <c r="B8231" t="s">
        <v>1076</v>
      </c>
      <c r="C8231">
        <v>19</v>
      </c>
      <c r="D8231" t="s">
        <v>88</v>
      </c>
      <c r="E8231" t="s">
        <v>10276</v>
      </c>
      <c r="F8231" t="s">
        <v>267</v>
      </c>
      <c r="G8231" t="s">
        <v>267</v>
      </c>
      <c r="H8231">
        <v>6</v>
      </c>
      <c r="I8231">
        <v>1</v>
      </c>
      <c r="J8231" t="s">
        <v>84</v>
      </c>
      <c r="K8231" t="s">
        <v>31</v>
      </c>
      <c r="L8231" t="s">
        <v>295</v>
      </c>
      <c r="N8231" s="52">
        <v>5481360</v>
      </c>
      <c r="O8231" s="52">
        <v>5268288</v>
      </c>
      <c r="P8231">
        <v>1</v>
      </c>
      <c r="Q8231">
        <v>1</v>
      </c>
      <c r="R8231">
        <v>14113</v>
      </c>
    </row>
    <row r="8232" spans="1:18" hidden="1">
      <c r="A8232" t="s">
        <v>9669</v>
      </c>
      <c r="B8232" t="s">
        <v>1077</v>
      </c>
      <c r="C8232">
        <v>20</v>
      </c>
      <c r="D8232" t="s">
        <v>88</v>
      </c>
      <c r="E8232" t="s">
        <v>10277</v>
      </c>
      <c r="F8232" t="s">
        <v>267</v>
      </c>
      <c r="G8232" t="s">
        <v>267</v>
      </c>
      <c r="H8232">
        <v>6</v>
      </c>
      <c r="I8232">
        <v>2</v>
      </c>
      <c r="J8232" t="s">
        <v>84</v>
      </c>
      <c r="K8232" t="s">
        <v>31</v>
      </c>
      <c r="L8232" t="s">
        <v>295</v>
      </c>
      <c r="N8232" s="52">
        <v>5268288</v>
      </c>
      <c r="O8232" s="52">
        <v>5268288</v>
      </c>
      <c r="P8232">
        <v>1</v>
      </c>
      <c r="Q8232">
        <v>1</v>
      </c>
      <c r="R8232">
        <v>14115</v>
      </c>
    </row>
    <row r="8233" spans="1:18" hidden="1">
      <c r="A8233" t="s">
        <v>9670</v>
      </c>
      <c r="B8233" t="s">
        <v>1078</v>
      </c>
      <c r="C8233">
        <v>21</v>
      </c>
      <c r="D8233" t="s">
        <v>88</v>
      </c>
      <c r="E8233" t="s">
        <v>10278</v>
      </c>
      <c r="F8233" t="s">
        <v>267</v>
      </c>
      <c r="G8233" t="s">
        <v>267</v>
      </c>
      <c r="H8233">
        <v>6</v>
      </c>
      <c r="I8233">
        <v>3</v>
      </c>
      <c r="J8233" t="s">
        <v>84</v>
      </c>
      <c r="K8233" t="s">
        <v>31</v>
      </c>
      <c r="L8233" t="s">
        <v>295</v>
      </c>
      <c r="N8233" s="52">
        <v>5268288</v>
      </c>
      <c r="O8233" s="52">
        <v>5268288</v>
      </c>
      <c r="P8233">
        <v>1</v>
      </c>
      <c r="Q8233">
        <v>1</v>
      </c>
      <c r="R8233">
        <v>14117</v>
      </c>
    </row>
    <row r="8234" spans="1:18" hidden="1">
      <c r="A8234" t="s">
        <v>9671</v>
      </c>
      <c r="B8234" t="s">
        <v>1079</v>
      </c>
      <c r="C8234">
        <v>22</v>
      </c>
      <c r="D8234" t="s">
        <v>88</v>
      </c>
      <c r="E8234" t="s">
        <v>10279</v>
      </c>
      <c r="F8234" t="s">
        <v>268</v>
      </c>
      <c r="G8234" t="s">
        <v>268</v>
      </c>
      <c r="H8234">
        <v>6</v>
      </c>
      <c r="I8234">
        <v>1</v>
      </c>
      <c r="J8234" t="s">
        <v>84</v>
      </c>
      <c r="K8234" t="s">
        <v>31</v>
      </c>
      <c r="L8234" t="s">
        <v>295</v>
      </c>
      <c r="N8234" s="52">
        <v>8760240</v>
      </c>
      <c r="O8234" s="52">
        <v>8760240</v>
      </c>
      <c r="P8234">
        <v>1</v>
      </c>
      <c r="Q8234">
        <v>1</v>
      </c>
      <c r="R8234">
        <v>14119</v>
      </c>
    </row>
    <row r="8235" spans="1:18" hidden="1">
      <c r="A8235" t="s">
        <v>9672</v>
      </c>
      <c r="B8235" t="s">
        <v>1080</v>
      </c>
      <c r="C8235">
        <v>23</v>
      </c>
      <c r="D8235" t="s">
        <v>88</v>
      </c>
      <c r="E8235" t="s">
        <v>10280</v>
      </c>
      <c r="F8235" t="s">
        <v>268</v>
      </c>
      <c r="G8235" t="s">
        <v>268</v>
      </c>
      <c r="H8235">
        <v>6</v>
      </c>
      <c r="I8235">
        <v>2</v>
      </c>
      <c r="J8235" t="s">
        <v>84</v>
      </c>
      <c r="K8235" t="s">
        <v>31</v>
      </c>
      <c r="L8235" t="s">
        <v>295</v>
      </c>
      <c r="N8235" s="52">
        <v>8760240</v>
      </c>
      <c r="O8235" s="52">
        <v>8760240</v>
      </c>
      <c r="P8235">
        <v>1</v>
      </c>
      <c r="Q8235">
        <v>1</v>
      </c>
      <c r="R8235">
        <v>14121</v>
      </c>
    </row>
    <row r="8236" spans="1:18" hidden="1">
      <c r="A8236" t="s">
        <v>9673</v>
      </c>
      <c r="B8236" t="s">
        <v>1081</v>
      </c>
      <c r="C8236">
        <v>24</v>
      </c>
      <c r="D8236" t="s">
        <v>88</v>
      </c>
      <c r="E8236" t="s">
        <v>10281</v>
      </c>
      <c r="F8236" t="s">
        <v>268</v>
      </c>
      <c r="G8236" t="s">
        <v>268</v>
      </c>
      <c r="H8236">
        <v>6</v>
      </c>
      <c r="I8236">
        <v>3</v>
      </c>
      <c r="J8236" t="s">
        <v>84</v>
      </c>
      <c r="K8236" t="s">
        <v>31</v>
      </c>
      <c r="L8236" t="s">
        <v>295</v>
      </c>
      <c r="N8236" s="52">
        <v>8760240</v>
      </c>
      <c r="O8236" s="52">
        <v>8760240</v>
      </c>
      <c r="P8236">
        <v>1</v>
      </c>
      <c r="Q8236">
        <v>1</v>
      </c>
      <c r="R8236">
        <v>14123</v>
      </c>
    </row>
    <row r="8237" spans="1:18" hidden="1">
      <c r="A8237" t="s">
        <v>9674</v>
      </c>
      <c r="B8237" t="s">
        <v>1082</v>
      </c>
      <c r="C8237">
        <v>25</v>
      </c>
      <c r="D8237" t="s">
        <v>113</v>
      </c>
      <c r="E8237" t="s">
        <v>9853</v>
      </c>
      <c r="F8237" t="s">
        <v>114</v>
      </c>
      <c r="G8237" t="s">
        <v>88</v>
      </c>
      <c r="H8237">
        <v>6</v>
      </c>
      <c r="I8237">
        <v>1</v>
      </c>
      <c r="J8237" t="s">
        <v>88</v>
      </c>
      <c r="K8237" t="s">
        <v>31</v>
      </c>
      <c r="L8237" t="s">
        <v>295</v>
      </c>
      <c r="N8237" s="52">
        <v>37590.021700000005</v>
      </c>
      <c r="O8237" s="52">
        <v>37590.021700000005</v>
      </c>
      <c r="P8237">
        <v>1</v>
      </c>
      <c r="Q8237">
        <f>IF(COUNTIFS(SolCotizacion!$D:$D,$G8237,SolCotizacion!$K:$K,$I8237)&gt;0,1,0)</f>
        <v>0</v>
      </c>
      <c r="R8237">
        <v>14125</v>
      </c>
    </row>
    <row r="8238" spans="1:18" hidden="1">
      <c r="A8238" t="s">
        <v>9675</v>
      </c>
      <c r="B8238" t="s">
        <v>9083</v>
      </c>
      <c r="C8238">
        <v>26</v>
      </c>
      <c r="D8238" t="s">
        <v>113</v>
      </c>
      <c r="E8238" t="s">
        <v>9984</v>
      </c>
      <c r="F8238" t="s">
        <v>114</v>
      </c>
      <c r="G8238" t="s">
        <v>88</v>
      </c>
      <c r="H8238">
        <v>6</v>
      </c>
      <c r="I8238">
        <v>2</v>
      </c>
      <c r="J8238" t="s">
        <v>88</v>
      </c>
      <c r="K8238" t="s">
        <v>31</v>
      </c>
      <c r="L8238" t="s">
        <v>295</v>
      </c>
      <c r="N8238" s="52">
        <v>37590.021700000005</v>
      </c>
      <c r="O8238" s="52">
        <v>37590.021700000005</v>
      </c>
      <c r="P8238">
        <v>1</v>
      </c>
      <c r="Q8238">
        <f>IF(COUNTIFS(SolCotizacion!$D:$D,$G8238,SolCotizacion!$K:$K,$I8238)&gt;0,1,0)</f>
        <v>1</v>
      </c>
      <c r="R8238">
        <v>14127</v>
      </c>
    </row>
    <row r="8239" spans="1:18" hidden="1">
      <c r="A8239" t="s">
        <v>9676</v>
      </c>
      <c r="B8239" t="s">
        <v>9085</v>
      </c>
      <c r="C8239">
        <v>27</v>
      </c>
      <c r="D8239" t="s">
        <v>113</v>
      </c>
      <c r="E8239" t="s">
        <v>9985</v>
      </c>
      <c r="F8239" t="s">
        <v>114</v>
      </c>
      <c r="G8239" t="s">
        <v>88</v>
      </c>
      <c r="H8239">
        <v>6</v>
      </c>
      <c r="I8239">
        <v>3</v>
      </c>
      <c r="J8239" t="s">
        <v>88</v>
      </c>
      <c r="K8239" t="s">
        <v>31</v>
      </c>
      <c r="L8239" t="s">
        <v>295</v>
      </c>
      <c r="N8239" s="52">
        <v>37590.021700000005</v>
      </c>
      <c r="O8239" s="52">
        <v>37590.021700000005</v>
      </c>
      <c r="P8239">
        <v>1</v>
      </c>
      <c r="Q8239">
        <f>IF(COUNTIFS(SolCotizacion!$D:$D,$G8239,SolCotizacion!$K:$K,$I8239)&gt;0,1,0)</f>
        <v>0</v>
      </c>
      <c r="R8239">
        <v>14129</v>
      </c>
    </row>
    <row r="8240" spans="1:18" hidden="1">
      <c r="A8240" t="s">
        <v>9677</v>
      </c>
      <c r="B8240" t="s">
        <v>1083</v>
      </c>
      <c r="C8240">
        <v>28</v>
      </c>
      <c r="D8240" t="s">
        <v>113</v>
      </c>
      <c r="E8240" t="s">
        <v>10282</v>
      </c>
      <c r="F8240" t="s">
        <v>269</v>
      </c>
      <c r="G8240" t="s">
        <v>261</v>
      </c>
      <c r="H8240">
        <v>6</v>
      </c>
      <c r="I8240" t="s">
        <v>103</v>
      </c>
      <c r="J8240" t="s">
        <v>118</v>
      </c>
      <c r="K8240" t="s">
        <v>325</v>
      </c>
      <c r="L8240" t="s">
        <v>295</v>
      </c>
      <c r="N8240" s="52">
        <v>139620.08060000002</v>
      </c>
      <c r="O8240" s="52">
        <v>139620.08060000002</v>
      </c>
      <c r="P8240">
        <v>1</v>
      </c>
      <c r="Q8240">
        <f>IF(COUNTIF(SolCotizacion!$E:$E,G8240)&gt;0,1,0)</f>
        <v>0</v>
      </c>
      <c r="R8240">
        <v>14131</v>
      </c>
    </row>
    <row r="8241" spans="1:19" hidden="1">
      <c r="A8241" t="s">
        <v>9678</v>
      </c>
      <c r="B8241" t="s">
        <v>9088</v>
      </c>
      <c r="C8241">
        <v>29</v>
      </c>
      <c r="D8241" t="s">
        <v>113</v>
      </c>
      <c r="E8241" t="s">
        <v>10283</v>
      </c>
      <c r="F8241" t="s">
        <v>270</v>
      </c>
      <c r="G8241" t="s">
        <v>262</v>
      </c>
      <c r="H8241">
        <v>6</v>
      </c>
      <c r="I8241" t="s">
        <v>103</v>
      </c>
      <c r="J8241" t="s">
        <v>118</v>
      </c>
      <c r="K8241" t="s">
        <v>325</v>
      </c>
      <c r="L8241" t="s">
        <v>295</v>
      </c>
      <c r="N8241" s="52">
        <v>204060.11780000001</v>
      </c>
      <c r="O8241" s="52">
        <v>204060.11780000001</v>
      </c>
      <c r="P8241">
        <v>1</v>
      </c>
      <c r="Q8241">
        <f>IF(COUNTIF(SolCotizacion!$E:$E,G8241)&gt;0,1,0)</f>
        <v>0</v>
      </c>
      <c r="R8241">
        <v>14133</v>
      </c>
    </row>
    <row r="8242" spans="1:19" hidden="1">
      <c r="A8242" t="s">
        <v>9679</v>
      </c>
      <c r="B8242" t="s">
        <v>9090</v>
      </c>
      <c r="C8242">
        <v>30</v>
      </c>
      <c r="D8242" t="s">
        <v>113</v>
      </c>
      <c r="E8242" t="s">
        <v>10284</v>
      </c>
      <c r="F8242" t="s">
        <v>271</v>
      </c>
      <c r="G8242" t="s">
        <v>263</v>
      </c>
      <c r="H8242">
        <v>6</v>
      </c>
      <c r="I8242" t="s">
        <v>103</v>
      </c>
      <c r="J8242" t="s">
        <v>118</v>
      </c>
      <c r="K8242" t="s">
        <v>325</v>
      </c>
      <c r="L8242" t="s">
        <v>295</v>
      </c>
      <c r="N8242" s="52">
        <v>537000.31000000006</v>
      </c>
      <c r="O8242" s="52">
        <v>537000.31000000006</v>
      </c>
      <c r="P8242">
        <v>1</v>
      </c>
      <c r="Q8242">
        <f>IF(COUNTIF(SolCotizacion!$E:$E,G8242)&gt;0,1,0)</f>
        <v>0</v>
      </c>
      <c r="R8242">
        <v>14135</v>
      </c>
    </row>
    <row r="8243" spans="1:19" hidden="1">
      <c r="A8243" t="s">
        <v>9680</v>
      </c>
      <c r="B8243" t="s">
        <v>9092</v>
      </c>
      <c r="C8243">
        <v>31</v>
      </c>
      <c r="D8243" t="s">
        <v>113</v>
      </c>
      <c r="E8243" t="s">
        <v>10285</v>
      </c>
      <c r="F8243" t="s">
        <v>272</v>
      </c>
      <c r="G8243" t="s">
        <v>264</v>
      </c>
      <c r="H8243">
        <v>6</v>
      </c>
      <c r="I8243" t="s">
        <v>103</v>
      </c>
      <c r="J8243" t="s">
        <v>118</v>
      </c>
      <c r="K8243" t="s">
        <v>325</v>
      </c>
      <c r="L8243" t="s">
        <v>295</v>
      </c>
      <c r="N8243" s="52">
        <v>171840.0992</v>
      </c>
      <c r="O8243" s="52">
        <v>171840.0992</v>
      </c>
      <c r="P8243">
        <v>1</v>
      </c>
      <c r="Q8243">
        <f>IF(COUNTIF(SolCotizacion!$E:$E,G8243)&gt;0,1,0)</f>
        <v>0</v>
      </c>
      <c r="R8243">
        <v>14137</v>
      </c>
    </row>
    <row r="8244" spans="1:19" hidden="1">
      <c r="A8244" t="s">
        <v>9681</v>
      </c>
      <c r="B8244" t="s">
        <v>9094</v>
      </c>
      <c r="C8244">
        <v>32</v>
      </c>
      <c r="D8244" t="s">
        <v>113</v>
      </c>
      <c r="E8244" t="s">
        <v>10286</v>
      </c>
      <c r="F8244" t="s">
        <v>273</v>
      </c>
      <c r="G8244" t="s">
        <v>265</v>
      </c>
      <c r="H8244">
        <v>6</v>
      </c>
      <c r="I8244" t="s">
        <v>103</v>
      </c>
      <c r="J8244" t="s">
        <v>118</v>
      </c>
      <c r="K8244" t="s">
        <v>325</v>
      </c>
      <c r="L8244" t="s">
        <v>295</v>
      </c>
      <c r="N8244" s="52">
        <v>214800.12400000001</v>
      </c>
      <c r="O8244" s="52">
        <v>214800.12400000001</v>
      </c>
      <c r="P8244">
        <v>1</v>
      </c>
      <c r="Q8244">
        <f>IF(COUNTIF(SolCotizacion!$E:$E,G8244)&gt;0,1,0)</f>
        <v>0</v>
      </c>
      <c r="R8244">
        <v>14139</v>
      </c>
    </row>
    <row r="8245" spans="1:19" hidden="1">
      <c r="A8245" t="s">
        <v>9682</v>
      </c>
      <c r="B8245" t="s">
        <v>9096</v>
      </c>
      <c r="C8245">
        <v>33</v>
      </c>
      <c r="D8245" t="s">
        <v>113</v>
      </c>
      <c r="E8245" t="s">
        <v>10287</v>
      </c>
      <c r="F8245" t="s">
        <v>274</v>
      </c>
      <c r="G8245" t="s">
        <v>266</v>
      </c>
      <c r="H8245">
        <v>6</v>
      </c>
      <c r="I8245" t="s">
        <v>103</v>
      </c>
      <c r="J8245" t="s">
        <v>118</v>
      </c>
      <c r="K8245" t="s">
        <v>325</v>
      </c>
      <c r="L8245" t="s">
        <v>295</v>
      </c>
      <c r="N8245" s="52">
        <v>429600.24800000002</v>
      </c>
      <c r="O8245" s="52">
        <v>429600.24800000002</v>
      </c>
      <c r="P8245">
        <v>1</v>
      </c>
      <c r="Q8245">
        <f>IF(COUNTIF(SolCotizacion!$E:$E,G8245)&gt;0,1,0)</f>
        <v>0</v>
      </c>
      <c r="R8245">
        <v>14141</v>
      </c>
    </row>
    <row r="8246" spans="1:19" hidden="1">
      <c r="A8246" t="s">
        <v>9683</v>
      </c>
      <c r="B8246" t="s">
        <v>9098</v>
      </c>
      <c r="C8246">
        <v>34</v>
      </c>
      <c r="D8246" t="s">
        <v>113</v>
      </c>
      <c r="E8246" t="s">
        <v>10288</v>
      </c>
      <c r="F8246" t="s">
        <v>275</v>
      </c>
      <c r="G8246" t="s">
        <v>267</v>
      </c>
      <c r="H8246">
        <v>6</v>
      </c>
      <c r="I8246" t="s">
        <v>103</v>
      </c>
      <c r="J8246" t="s">
        <v>118</v>
      </c>
      <c r="K8246" t="s">
        <v>325</v>
      </c>
      <c r="L8246" t="s">
        <v>295</v>
      </c>
      <c r="N8246" s="52">
        <v>418860.24180000002</v>
      </c>
      <c r="O8246" s="52">
        <v>418860.24180000002</v>
      </c>
      <c r="P8246">
        <v>1</v>
      </c>
      <c r="Q8246">
        <f>IF(COUNTIF(SolCotizacion!$E:$E,G8246)&gt;0,1,0)</f>
        <v>0</v>
      </c>
      <c r="R8246">
        <v>14143</v>
      </c>
    </row>
    <row r="8247" spans="1:19" hidden="1">
      <c r="A8247" t="s">
        <v>9684</v>
      </c>
      <c r="B8247" t="s">
        <v>9100</v>
      </c>
      <c r="C8247">
        <v>35</v>
      </c>
      <c r="D8247" t="s">
        <v>113</v>
      </c>
      <c r="E8247" t="s">
        <v>10289</v>
      </c>
      <c r="F8247" t="s">
        <v>276</v>
      </c>
      <c r="G8247" t="s">
        <v>268</v>
      </c>
      <c r="H8247">
        <v>6</v>
      </c>
      <c r="I8247" t="s">
        <v>103</v>
      </c>
      <c r="J8247" t="s">
        <v>118</v>
      </c>
      <c r="K8247" t="s">
        <v>325</v>
      </c>
      <c r="L8247" t="s">
        <v>295</v>
      </c>
      <c r="N8247" s="52">
        <v>644400.37199999997</v>
      </c>
      <c r="O8247" s="52">
        <v>644400.37199999997</v>
      </c>
      <c r="P8247">
        <v>1</v>
      </c>
      <c r="Q8247">
        <f>IF(COUNTIF(SolCotizacion!$E:$E,G8247)&gt;0,1,0)</f>
        <v>0</v>
      </c>
      <c r="R8247">
        <v>14145</v>
      </c>
    </row>
    <row r="8248" spans="1:19" hidden="1">
      <c r="A8248" t="s">
        <v>9685</v>
      </c>
      <c r="B8248" t="s">
        <v>1084</v>
      </c>
      <c r="C8248">
        <v>36</v>
      </c>
      <c r="D8248" t="s">
        <v>113</v>
      </c>
      <c r="E8248" t="s">
        <v>9995</v>
      </c>
      <c r="F8248" t="s">
        <v>125</v>
      </c>
      <c r="G8248" t="s">
        <v>88</v>
      </c>
      <c r="H8248">
        <v>6</v>
      </c>
      <c r="I8248">
        <v>1</v>
      </c>
      <c r="J8248" t="s">
        <v>88</v>
      </c>
      <c r="K8248" t="s">
        <v>31</v>
      </c>
      <c r="L8248" t="s">
        <v>295</v>
      </c>
      <c r="N8248" s="52">
        <v>48330.027900000001</v>
      </c>
      <c r="O8248" s="52">
        <v>48330.027900000001</v>
      </c>
      <c r="P8248">
        <v>1</v>
      </c>
      <c r="Q8248">
        <f>IF(COUNTIFS(SolCotizacion!$D:$D,$G8248,SolCotizacion!$K:$K,$I8248)&gt;0,1,0)</f>
        <v>0</v>
      </c>
      <c r="R8248">
        <v>14147</v>
      </c>
    </row>
    <row r="8249" spans="1:19" hidden="1">
      <c r="A8249" t="s">
        <v>9686</v>
      </c>
      <c r="B8249" t="s">
        <v>9103</v>
      </c>
      <c r="C8249">
        <v>37</v>
      </c>
      <c r="D8249" t="s">
        <v>113</v>
      </c>
      <c r="E8249" t="s">
        <v>9996</v>
      </c>
      <c r="F8249" t="s">
        <v>125</v>
      </c>
      <c r="G8249" t="s">
        <v>88</v>
      </c>
      <c r="H8249">
        <v>6</v>
      </c>
      <c r="I8249">
        <v>2</v>
      </c>
      <c r="J8249" t="s">
        <v>88</v>
      </c>
      <c r="K8249" t="s">
        <v>31</v>
      </c>
      <c r="L8249" t="s">
        <v>295</v>
      </c>
      <c r="N8249" s="52">
        <v>48330.027900000001</v>
      </c>
      <c r="O8249" s="52">
        <v>48330.027900000001</v>
      </c>
      <c r="P8249">
        <v>1</v>
      </c>
      <c r="Q8249">
        <f>IF(COUNTIFS(SolCotizacion!$D:$D,$G8249,SolCotizacion!$K:$K,$I8249)&gt;0,1,0)</f>
        <v>1</v>
      </c>
      <c r="R8249">
        <v>14149</v>
      </c>
    </row>
    <row r="8250" spans="1:19" hidden="1">
      <c r="A8250" t="s">
        <v>9687</v>
      </c>
      <c r="B8250" t="s">
        <v>9105</v>
      </c>
      <c r="C8250">
        <v>38</v>
      </c>
      <c r="D8250" t="s">
        <v>113</v>
      </c>
      <c r="E8250" t="s">
        <v>9997</v>
      </c>
      <c r="F8250" t="s">
        <v>125</v>
      </c>
      <c r="G8250" t="s">
        <v>88</v>
      </c>
      <c r="H8250">
        <v>6</v>
      </c>
      <c r="I8250">
        <v>3</v>
      </c>
      <c r="J8250" t="s">
        <v>88</v>
      </c>
      <c r="K8250" t="s">
        <v>31</v>
      </c>
      <c r="L8250" t="s">
        <v>295</v>
      </c>
      <c r="N8250" s="52">
        <v>48330.027900000001</v>
      </c>
      <c r="O8250" s="52">
        <v>48330.027900000001</v>
      </c>
      <c r="P8250">
        <v>1</v>
      </c>
      <c r="Q8250">
        <f>IF(COUNTIFS(SolCotizacion!$D:$D,$G8250,SolCotizacion!$K:$K,$I8250)&gt;0,1,0)</f>
        <v>0</v>
      </c>
      <c r="R8250">
        <v>14151</v>
      </c>
    </row>
    <row r="8251" spans="1:19" hidden="1">
      <c r="A8251" t="s">
        <v>9688</v>
      </c>
      <c r="B8251" t="s">
        <v>9107</v>
      </c>
      <c r="C8251">
        <v>39</v>
      </c>
      <c r="D8251" t="s">
        <v>113</v>
      </c>
      <c r="E8251" t="s">
        <v>10290</v>
      </c>
      <c r="F8251" t="s">
        <v>277</v>
      </c>
      <c r="G8251" t="s">
        <v>261</v>
      </c>
      <c r="H8251">
        <v>6</v>
      </c>
      <c r="I8251">
        <v>1</v>
      </c>
      <c r="J8251" t="s">
        <v>127</v>
      </c>
      <c r="K8251" t="s">
        <v>31</v>
      </c>
      <c r="L8251" t="s">
        <v>295</v>
      </c>
      <c r="M8251" s="53">
        <v>0.05</v>
      </c>
      <c r="N8251" s="52">
        <v>96069.360618000006</v>
      </c>
      <c r="O8251" s="52">
        <v>96069.360618000006</v>
      </c>
      <c r="P8251">
        <v>1</v>
      </c>
      <c r="Q8251">
        <f>IF(SUMIFS(SolCotizacion!$P:$P,SolCotizacion!$E:$E,$G8251,SolCotizacion!$K:$K,$I8251)&gt;499,1,0)</f>
        <v>0</v>
      </c>
      <c r="R8251">
        <v>14153</v>
      </c>
      <c r="S8251" s="56">
        <f>IF(SUMIFS(SolCotizacion!$P:$P,SolCotizacion!$E:$E,$G8251,SolCotizacion!$K:$K,$I8251)&gt;499,4%,0)</f>
        <v>0</v>
      </c>
    </row>
    <row r="8252" spans="1:19" hidden="1">
      <c r="A8252" t="s">
        <v>9689</v>
      </c>
      <c r="B8252" t="s">
        <v>9109</v>
      </c>
      <c r="C8252">
        <v>40</v>
      </c>
      <c r="D8252" t="s">
        <v>113</v>
      </c>
      <c r="E8252" t="s">
        <v>10291</v>
      </c>
      <c r="F8252" t="s">
        <v>277</v>
      </c>
      <c r="G8252" t="s">
        <v>261</v>
      </c>
      <c r="H8252">
        <v>6</v>
      </c>
      <c r="I8252">
        <v>2</v>
      </c>
      <c r="J8252" t="s">
        <v>127</v>
      </c>
      <c r="K8252" t="s">
        <v>31</v>
      </c>
      <c r="L8252" t="s">
        <v>295</v>
      </c>
      <c r="M8252" s="53">
        <v>0.05</v>
      </c>
      <c r="N8252" s="52">
        <v>96069.360618000006</v>
      </c>
      <c r="O8252" s="52">
        <v>96069.360618000006</v>
      </c>
      <c r="P8252">
        <v>1</v>
      </c>
      <c r="Q8252">
        <f>IF(SUMIFS(SolCotizacion!$P:$P,SolCotizacion!$E:$E,$G8252,SolCotizacion!$K:$K,$I8252)&gt;499,1,0)</f>
        <v>0</v>
      </c>
      <c r="R8252">
        <v>14154</v>
      </c>
      <c r="S8252" s="56">
        <f>IF(SUMIFS(SolCotizacion!$P:$P,SolCotizacion!$E:$E,$G8252,SolCotizacion!$K:$K,$I8252)&gt;499,4%,0)</f>
        <v>0</v>
      </c>
    </row>
    <row r="8253" spans="1:19" hidden="1">
      <c r="A8253" t="s">
        <v>9690</v>
      </c>
      <c r="B8253" t="s">
        <v>9111</v>
      </c>
      <c r="C8253">
        <v>41</v>
      </c>
      <c r="D8253" t="s">
        <v>113</v>
      </c>
      <c r="E8253" t="s">
        <v>10292</v>
      </c>
      <c r="F8253" t="s">
        <v>277</v>
      </c>
      <c r="G8253" t="s">
        <v>261</v>
      </c>
      <c r="H8253">
        <v>6</v>
      </c>
      <c r="I8253">
        <v>3</v>
      </c>
      <c r="J8253" t="s">
        <v>127</v>
      </c>
      <c r="K8253" t="s">
        <v>31</v>
      </c>
      <c r="L8253" t="s">
        <v>295</v>
      </c>
      <c r="M8253" s="53">
        <v>0.05</v>
      </c>
      <c r="N8253" s="52">
        <v>96069.360618000006</v>
      </c>
      <c r="O8253" s="52">
        <v>96069.360618000006</v>
      </c>
      <c r="P8253">
        <v>1</v>
      </c>
      <c r="Q8253">
        <f>IF(SUMIFS(SolCotizacion!$P:$P,SolCotizacion!$E:$E,$G8253,SolCotizacion!$K:$K,$I8253)&gt;499,1,0)</f>
        <v>0</v>
      </c>
      <c r="R8253">
        <v>14155</v>
      </c>
      <c r="S8253" s="56">
        <f>IF(SUMIFS(SolCotizacion!$P:$P,SolCotizacion!$E:$E,$G8253,SolCotizacion!$K:$K,$I8253)&gt;499,4%,0)</f>
        <v>0</v>
      </c>
    </row>
    <row r="8254" spans="1:19" hidden="1">
      <c r="A8254" t="s">
        <v>9691</v>
      </c>
      <c r="B8254" t="s">
        <v>9113</v>
      </c>
      <c r="C8254">
        <v>42</v>
      </c>
      <c r="D8254" t="s">
        <v>113</v>
      </c>
      <c r="E8254" t="s">
        <v>10293</v>
      </c>
      <c r="F8254" t="s">
        <v>278</v>
      </c>
      <c r="G8254" t="s">
        <v>262</v>
      </c>
      <c r="H8254">
        <v>6</v>
      </c>
      <c r="I8254">
        <v>1</v>
      </c>
      <c r="J8254" t="s">
        <v>127</v>
      </c>
      <c r="K8254" t="s">
        <v>31</v>
      </c>
      <c r="L8254" t="s">
        <v>295</v>
      </c>
      <c r="M8254" s="53">
        <v>0.05</v>
      </c>
      <c r="N8254" s="52">
        <v>135109.27799600002</v>
      </c>
      <c r="O8254" s="52">
        <v>135109.27799600002</v>
      </c>
      <c r="P8254">
        <v>1</v>
      </c>
      <c r="Q8254">
        <f>IF(SUMIFS(SolCotizacion!$P:$P,SolCotizacion!$E:$E,$G8254,SolCotizacion!$K:$K,$I8254)&gt;499,1,0)</f>
        <v>0</v>
      </c>
      <c r="R8254">
        <v>14156</v>
      </c>
      <c r="S8254" s="56">
        <f>IF(SUMIFS(SolCotizacion!$P:$P,SolCotizacion!$E:$E,$G8254,SolCotizacion!$K:$K,$I8254)&gt;499,4%,0)</f>
        <v>0</v>
      </c>
    </row>
    <row r="8255" spans="1:19" hidden="1">
      <c r="A8255" t="s">
        <v>9692</v>
      </c>
      <c r="B8255" t="s">
        <v>9115</v>
      </c>
      <c r="C8255">
        <v>43</v>
      </c>
      <c r="D8255" t="s">
        <v>113</v>
      </c>
      <c r="E8255" t="s">
        <v>10294</v>
      </c>
      <c r="F8255" t="s">
        <v>278</v>
      </c>
      <c r="G8255" t="s">
        <v>262</v>
      </c>
      <c r="H8255">
        <v>6</v>
      </c>
      <c r="I8255">
        <v>2</v>
      </c>
      <c r="J8255" t="s">
        <v>127</v>
      </c>
      <c r="K8255" t="s">
        <v>31</v>
      </c>
      <c r="L8255" t="s">
        <v>295</v>
      </c>
      <c r="M8255" s="53">
        <v>0.05</v>
      </c>
      <c r="N8255" s="52">
        <v>135109.27799600002</v>
      </c>
      <c r="O8255" s="52">
        <v>135109.27799600002</v>
      </c>
      <c r="P8255">
        <v>1</v>
      </c>
      <c r="Q8255">
        <f>IF(SUMIFS(SolCotizacion!$P:$P,SolCotizacion!$E:$E,$G8255,SolCotizacion!$K:$K,$I8255)&gt;499,1,0)</f>
        <v>0</v>
      </c>
      <c r="R8255">
        <v>14157</v>
      </c>
      <c r="S8255" s="56">
        <f>IF(SUMIFS(SolCotizacion!$P:$P,SolCotizacion!$E:$E,$G8255,SolCotizacion!$K:$K,$I8255)&gt;499,4%,0)</f>
        <v>0</v>
      </c>
    </row>
    <row r="8256" spans="1:19" hidden="1">
      <c r="A8256" t="s">
        <v>9693</v>
      </c>
      <c r="B8256" t="s">
        <v>9117</v>
      </c>
      <c r="C8256">
        <v>44</v>
      </c>
      <c r="D8256" t="s">
        <v>113</v>
      </c>
      <c r="E8256" t="s">
        <v>10295</v>
      </c>
      <c r="F8256" t="s">
        <v>278</v>
      </c>
      <c r="G8256" t="s">
        <v>262</v>
      </c>
      <c r="H8256">
        <v>6</v>
      </c>
      <c r="I8256">
        <v>3</v>
      </c>
      <c r="J8256" t="s">
        <v>127</v>
      </c>
      <c r="K8256" t="s">
        <v>31</v>
      </c>
      <c r="L8256" t="s">
        <v>295</v>
      </c>
      <c r="M8256" s="53">
        <v>0.05</v>
      </c>
      <c r="N8256" s="52">
        <v>135109.27799600002</v>
      </c>
      <c r="O8256" s="52">
        <v>135109.27799600002</v>
      </c>
      <c r="P8256">
        <v>1</v>
      </c>
      <c r="Q8256">
        <f>IF(SUMIFS(SolCotizacion!$P:$P,SolCotizacion!$E:$E,$G8256,SolCotizacion!$K:$K,$I8256)&gt;499,1,0)</f>
        <v>0</v>
      </c>
      <c r="R8256">
        <v>14158</v>
      </c>
      <c r="S8256" s="56">
        <f>IF(SUMIFS(SolCotizacion!$P:$P,SolCotizacion!$E:$E,$G8256,SolCotizacion!$K:$K,$I8256)&gt;499,4%,0)</f>
        <v>0</v>
      </c>
    </row>
    <row r="8257" spans="1:19" hidden="1">
      <c r="A8257" t="s">
        <v>9694</v>
      </c>
      <c r="B8257" t="s">
        <v>9119</v>
      </c>
      <c r="C8257">
        <v>45</v>
      </c>
      <c r="D8257" t="s">
        <v>113</v>
      </c>
      <c r="E8257" t="s">
        <v>10296</v>
      </c>
      <c r="F8257" t="s">
        <v>279</v>
      </c>
      <c r="G8257" t="s">
        <v>263</v>
      </c>
      <c r="H8257">
        <v>6</v>
      </c>
      <c r="I8257">
        <v>1</v>
      </c>
      <c r="J8257" t="s">
        <v>127</v>
      </c>
      <c r="K8257" t="s">
        <v>31</v>
      </c>
      <c r="L8257" t="s">
        <v>295</v>
      </c>
      <c r="M8257" s="53">
        <v>0.05</v>
      </c>
      <c r="N8257" s="52">
        <v>355762.71053400001</v>
      </c>
      <c r="O8257" s="52">
        <v>355762.71053400001</v>
      </c>
      <c r="P8257">
        <v>1</v>
      </c>
      <c r="Q8257">
        <f>IF(SUMIFS(SolCotizacion!$P:$P,SolCotizacion!$E:$E,$G8257,SolCotizacion!$K:$K,$I8257)&gt;499,1,0)</f>
        <v>0</v>
      </c>
      <c r="R8257">
        <v>14159</v>
      </c>
      <c r="S8257" s="56">
        <f>IF(SUMIFS(SolCotizacion!$P:$P,SolCotizacion!$E:$E,$G8257,SolCotizacion!$K:$K,$I8257)&gt;499,4%,0)</f>
        <v>0</v>
      </c>
    </row>
    <row r="8258" spans="1:19" hidden="1">
      <c r="A8258" t="s">
        <v>9695</v>
      </c>
      <c r="B8258" t="s">
        <v>9121</v>
      </c>
      <c r="C8258">
        <v>46</v>
      </c>
      <c r="D8258" t="s">
        <v>113</v>
      </c>
      <c r="E8258" t="s">
        <v>10297</v>
      </c>
      <c r="F8258" t="s">
        <v>279</v>
      </c>
      <c r="G8258" t="s">
        <v>263</v>
      </c>
      <c r="H8258">
        <v>6</v>
      </c>
      <c r="I8258">
        <v>2</v>
      </c>
      <c r="J8258" t="s">
        <v>127</v>
      </c>
      <c r="K8258" t="s">
        <v>31</v>
      </c>
      <c r="L8258" t="s">
        <v>295</v>
      </c>
      <c r="M8258" s="53">
        <v>0.05</v>
      </c>
      <c r="N8258" s="52">
        <v>355762.71053400001</v>
      </c>
      <c r="O8258" s="52">
        <v>355762.71053400001</v>
      </c>
      <c r="P8258">
        <v>1</v>
      </c>
      <c r="Q8258">
        <f>IF(SUMIFS(SolCotizacion!$P:$P,SolCotizacion!$E:$E,$G8258,SolCotizacion!$K:$K,$I8258)&gt;499,1,0)</f>
        <v>0</v>
      </c>
      <c r="R8258">
        <v>14160</v>
      </c>
      <c r="S8258" s="56">
        <f>IF(SUMIFS(SolCotizacion!$P:$P,SolCotizacion!$E:$E,$G8258,SolCotizacion!$K:$K,$I8258)&gt;499,4%,0)</f>
        <v>0</v>
      </c>
    </row>
    <row r="8259" spans="1:19" hidden="1">
      <c r="A8259" t="s">
        <v>9696</v>
      </c>
      <c r="B8259" t="s">
        <v>9123</v>
      </c>
      <c r="C8259">
        <v>47</v>
      </c>
      <c r="D8259" t="s">
        <v>113</v>
      </c>
      <c r="E8259" t="s">
        <v>10298</v>
      </c>
      <c r="F8259" t="s">
        <v>279</v>
      </c>
      <c r="G8259" t="s">
        <v>263</v>
      </c>
      <c r="H8259">
        <v>6</v>
      </c>
      <c r="I8259">
        <v>3</v>
      </c>
      <c r="J8259" t="s">
        <v>127</v>
      </c>
      <c r="K8259" t="s">
        <v>31</v>
      </c>
      <c r="L8259" t="s">
        <v>295</v>
      </c>
      <c r="M8259" s="53">
        <v>0.05</v>
      </c>
      <c r="N8259" s="52">
        <v>355762.71053400001</v>
      </c>
      <c r="O8259" s="52">
        <v>355762.71053400001</v>
      </c>
      <c r="P8259">
        <v>1</v>
      </c>
      <c r="Q8259">
        <f>IF(SUMIFS(SolCotizacion!$P:$P,SolCotizacion!$E:$E,$G8259,SolCotizacion!$K:$K,$I8259)&gt;499,1,0)</f>
        <v>0</v>
      </c>
      <c r="R8259">
        <v>14161</v>
      </c>
      <c r="S8259" s="56">
        <f>IF(SUMIFS(SolCotizacion!$P:$P,SolCotizacion!$E:$E,$G8259,SolCotizacion!$K:$K,$I8259)&gt;499,4%,0)</f>
        <v>0</v>
      </c>
    </row>
    <row r="8260" spans="1:19" hidden="1">
      <c r="A8260" t="s">
        <v>9697</v>
      </c>
      <c r="B8260" t="s">
        <v>9125</v>
      </c>
      <c r="C8260">
        <v>48</v>
      </c>
      <c r="D8260" t="s">
        <v>113</v>
      </c>
      <c r="E8260" t="s">
        <v>10299</v>
      </c>
      <c r="F8260" t="s">
        <v>280</v>
      </c>
      <c r="G8260" t="s">
        <v>264</v>
      </c>
      <c r="H8260">
        <v>6</v>
      </c>
      <c r="I8260">
        <v>1</v>
      </c>
      <c r="J8260" t="s">
        <v>127</v>
      </c>
      <c r="K8260" t="s">
        <v>31</v>
      </c>
      <c r="L8260" t="s">
        <v>295</v>
      </c>
      <c r="M8260" s="53">
        <v>0.05</v>
      </c>
      <c r="N8260" s="52">
        <v>115992.06696</v>
      </c>
      <c r="O8260" s="52">
        <v>115992.06696</v>
      </c>
      <c r="P8260">
        <v>1</v>
      </c>
      <c r="Q8260">
        <f>IF(SUMIFS(SolCotizacion!$P:$P,SolCotizacion!$E:$E,$G8260,SolCotizacion!$K:$K,$I8260)&gt;499,1,0)</f>
        <v>0</v>
      </c>
      <c r="R8260">
        <v>14162</v>
      </c>
      <c r="S8260" s="56">
        <f>IF(SUMIFS(SolCotizacion!$P:$P,SolCotizacion!$E:$E,$G8260,SolCotizacion!$K:$K,$I8260)&gt;499,4%,0)</f>
        <v>0</v>
      </c>
    </row>
    <row r="8261" spans="1:19" hidden="1">
      <c r="A8261" t="s">
        <v>9698</v>
      </c>
      <c r="B8261" t="s">
        <v>9127</v>
      </c>
      <c r="C8261">
        <v>49</v>
      </c>
      <c r="D8261" t="s">
        <v>113</v>
      </c>
      <c r="E8261" t="s">
        <v>10300</v>
      </c>
      <c r="F8261" t="s">
        <v>280</v>
      </c>
      <c r="G8261" t="s">
        <v>264</v>
      </c>
      <c r="H8261">
        <v>6</v>
      </c>
      <c r="I8261">
        <v>2</v>
      </c>
      <c r="J8261" t="s">
        <v>127</v>
      </c>
      <c r="K8261" t="s">
        <v>31</v>
      </c>
      <c r="L8261" t="s">
        <v>295</v>
      </c>
      <c r="M8261" s="53">
        <v>0.05</v>
      </c>
      <c r="N8261" s="52">
        <v>115992.06696</v>
      </c>
      <c r="O8261" s="52">
        <v>115992.06696</v>
      </c>
      <c r="P8261">
        <v>1</v>
      </c>
      <c r="Q8261">
        <f>IF(SUMIFS(SolCotizacion!$P:$P,SolCotizacion!$E:$E,$G8261,SolCotizacion!$K:$K,$I8261)&gt;499,1,0)</f>
        <v>0</v>
      </c>
      <c r="R8261">
        <v>14163</v>
      </c>
      <c r="S8261" s="56">
        <f>IF(SUMIFS(SolCotizacion!$P:$P,SolCotizacion!$E:$E,$G8261,SolCotizacion!$K:$K,$I8261)&gt;499,4%,0)</f>
        <v>0</v>
      </c>
    </row>
    <row r="8262" spans="1:19" hidden="1">
      <c r="A8262" t="s">
        <v>9699</v>
      </c>
      <c r="B8262" t="s">
        <v>9129</v>
      </c>
      <c r="C8262">
        <v>50</v>
      </c>
      <c r="D8262" t="s">
        <v>113</v>
      </c>
      <c r="E8262" t="s">
        <v>10301</v>
      </c>
      <c r="F8262" t="s">
        <v>280</v>
      </c>
      <c r="G8262" t="s">
        <v>264</v>
      </c>
      <c r="H8262">
        <v>6</v>
      </c>
      <c r="I8262">
        <v>3</v>
      </c>
      <c r="J8262" t="s">
        <v>127</v>
      </c>
      <c r="K8262" t="s">
        <v>31</v>
      </c>
      <c r="L8262" t="s">
        <v>295</v>
      </c>
      <c r="M8262" s="53">
        <v>0.05</v>
      </c>
      <c r="N8262" s="52">
        <v>115992.06696</v>
      </c>
      <c r="O8262" s="52">
        <v>115992.06696</v>
      </c>
      <c r="P8262">
        <v>1</v>
      </c>
      <c r="Q8262">
        <f>IF(SUMIFS(SolCotizacion!$P:$P,SolCotizacion!$E:$E,$G8262,SolCotizacion!$K:$K,$I8262)&gt;499,1,0)</f>
        <v>0</v>
      </c>
      <c r="R8262">
        <v>14164</v>
      </c>
      <c r="S8262" s="56">
        <f>IF(SUMIFS(SolCotizacion!$P:$P,SolCotizacion!$E:$E,$G8262,SolCotizacion!$K:$K,$I8262)&gt;499,4%,0)</f>
        <v>0</v>
      </c>
    </row>
    <row r="8263" spans="1:19" hidden="1">
      <c r="A8263" t="s">
        <v>9700</v>
      </c>
      <c r="B8263" t="s">
        <v>9131</v>
      </c>
      <c r="C8263">
        <v>51</v>
      </c>
      <c r="D8263" t="s">
        <v>113</v>
      </c>
      <c r="E8263" t="s">
        <v>10302</v>
      </c>
      <c r="F8263" t="s">
        <v>281</v>
      </c>
      <c r="G8263" t="s">
        <v>265</v>
      </c>
      <c r="H8263">
        <v>6</v>
      </c>
      <c r="I8263">
        <v>1</v>
      </c>
      <c r="J8263" t="s">
        <v>127</v>
      </c>
      <c r="K8263" t="s">
        <v>31</v>
      </c>
      <c r="L8263" t="s">
        <v>295</v>
      </c>
      <c r="M8263" s="53">
        <v>0.05</v>
      </c>
      <c r="N8263" s="52">
        <v>139620.08060000002</v>
      </c>
      <c r="O8263" s="52">
        <v>133444.58219400002</v>
      </c>
      <c r="P8263">
        <v>1</v>
      </c>
      <c r="Q8263">
        <f>IF(SUMIFS(SolCotizacion!$P:$P,SolCotizacion!$E:$E,$G8263,SolCotizacion!$K:$K,$I8263)&gt;499,1,0)</f>
        <v>0</v>
      </c>
      <c r="R8263">
        <v>14165</v>
      </c>
      <c r="S8263" s="56">
        <f>IF(SUMIFS(SolCotizacion!$P:$P,SolCotizacion!$E:$E,$G8263,SolCotizacion!$K:$K,$I8263)&gt;499,4%,0)</f>
        <v>0</v>
      </c>
    </row>
    <row r="8264" spans="1:19" hidden="1">
      <c r="A8264" t="s">
        <v>9701</v>
      </c>
      <c r="B8264" t="s">
        <v>9133</v>
      </c>
      <c r="C8264">
        <v>52</v>
      </c>
      <c r="D8264" t="s">
        <v>113</v>
      </c>
      <c r="E8264" t="s">
        <v>10303</v>
      </c>
      <c r="F8264" t="s">
        <v>281</v>
      </c>
      <c r="G8264" t="s">
        <v>265</v>
      </c>
      <c r="H8264">
        <v>6</v>
      </c>
      <c r="I8264">
        <v>2</v>
      </c>
      <c r="J8264" t="s">
        <v>127</v>
      </c>
      <c r="K8264" t="s">
        <v>31</v>
      </c>
      <c r="L8264" t="s">
        <v>295</v>
      </c>
      <c r="M8264" s="53">
        <v>0.05</v>
      </c>
      <c r="N8264" s="52">
        <v>133444.58219400002</v>
      </c>
      <c r="O8264" s="52">
        <v>133444.58219400002</v>
      </c>
      <c r="P8264">
        <v>1</v>
      </c>
      <c r="Q8264">
        <f>IF(SUMIFS(SolCotizacion!$P:$P,SolCotizacion!$E:$E,$G8264,SolCotizacion!$K:$K,$I8264)&gt;499,1,0)</f>
        <v>0</v>
      </c>
      <c r="R8264">
        <v>14166</v>
      </c>
      <c r="S8264" s="56">
        <f>IF(SUMIFS(SolCotizacion!$P:$P,SolCotizacion!$E:$E,$G8264,SolCotizacion!$K:$K,$I8264)&gt;499,4%,0)</f>
        <v>0</v>
      </c>
    </row>
    <row r="8265" spans="1:19" hidden="1">
      <c r="A8265" t="s">
        <v>9702</v>
      </c>
      <c r="B8265" t="s">
        <v>9135</v>
      </c>
      <c r="C8265">
        <v>53</v>
      </c>
      <c r="D8265" t="s">
        <v>113</v>
      </c>
      <c r="E8265" t="s">
        <v>10304</v>
      </c>
      <c r="F8265" t="s">
        <v>281</v>
      </c>
      <c r="G8265" t="s">
        <v>265</v>
      </c>
      <c r="H8265">
        <v>6</v>
      </c>
      <c r="I8265">
        <v>3</v>
      </c>
      <c r="J8265" t="s">
        <v>127</v>
      </c>
      <c r="K8265" t="s">
        <v>31</v>
      </c>
      <c r="L8265" t="s">
        <v>295</v>
      </c>
      <c r="M8265" s="53">
        <v>0.05</v>
      </c>
      <c r="N8265" s="52">
        <v>133444.58219400002</v>
      </c>
      <c r="O8265" s="52">
        <v>133444.58219400002</v>
      </c>
      <c r="P8265">
        <v>1</v>
      </c>
      <c r="Q8265">
        <f>IF(SUMIFS(SolCotizacion!$P:$P,SolCotizacion!$E:$E,$G8265,SolCotizacion!$K:$K,$I8265)&gt;499,1,0)</f>
        <v>0</v>
      </c>
      <c r="R8265">
        <v>14167</v>
      </c>
      <c r="S8265" s="56">
        <f>IF(SUMIFS(SolCotizacion!$P:$P,SolCotizacion!$E:$E,$G8265,SolCotizacion!$K:$K,$I8265)&gt;499,4%,0)</f>
        <v>0</v>
      </c>
    </row>
    <row r="8266" spans="1:19" hidden="1">
      <c r="A8266" t="s">
        <v>9703</v>
      </c>
      <c r="B8266" t="s">
        <v>9137</v>
      </c>
      <c r="C8266">
        <v>54</v>
      </c>
      <c r="D8266" t="s">
        <v>113</v>
      </c>
      <c r="E8266" t="s">
        <v>10305</v>
      </c>
      <c r="F8266" t="s">
        <v>282</v>
      </c>
      <c r="G8266" t="s">
        <v>266</v>
      </c>
      <c r="H8266">
        <v>6</v>
      </c>
      <c r="I8266">
        <v>1</v>
      </c>
      <c r="J8266" t="s">
        <v>127</v>
      </c>
      <c r="K8266" t="s">
        <v>31</v>
      </c>
      <c r="L8266" t="s">
        <v>295</v>
      </c>
      <c r="M8266" s="53">
        <v>0.05</v>
      </c>
      <c r="N8266" s="52">
        <v>292933.67426399997</v>
      </c>
      <c r="O8266" s="52">
        <v>280904.86732000002</v>
      </c>
      <c r="P8266">
        <v>1</v>
      </c>
      <c r="Q8266">
        <f>IF(SUMIFS(SolCotizacion!$P:$P,SolCotizacion!$E:$E,$G8266,SolCotizacion!$K:$K,$I8266)&gt;499,1,0)</f>
        <v>0</v>
      </c>
      <c r="R8266">
        <v>14168</v>
      </c>
      <c r="S8266" s="56">
        <f>IF(SUMIFS(SolCotizacion!$P:$P,SolCotizacion!$E:$E,$G8266,SolCotizacion!$K:$K,$I8266)&gt;499,4%,0)</f>
        <v>0</v>
      </c>
    </row>
    <row r="8267" spans="1:19" hidden="1">
      <c r="A8267" t="s">
        <v>9704</v>
      </c>
      <c r="B8267" t="s">
        <v>9139</v>
      </c>
      <c r="C8267">
        <v>55</v>
      </c>
      <c r="D8267" t="s">
        <v>113</v>
      </c>
      <c r="E8267" t="s">
        <v>10306</v>
      </c>
      <c r="F8267" t="s">
        <v>282</v>
      </c>
      <c r="G8267" t="s">
        <v>266</v>
      </c>
      <c r="H8267">
        <v>6</v>
      </c>
      <c r="I8267">
        <v>2</v>
      </c>
      <c r="J8267" t="s">
        <v>127</v>
      </c>
      <c r="K8267" t="s">
        <v>31</v>
      </c>
      <c r="L8267" t="s">
        <v>295</v>
      </c>
      <c r="M8267" s="53">
        <v>0.05</v>
      </c>
      <c r="N8267" s="52">
        <v>280904.86732000002</v>
      </c>
      <c r="O8267" s="52">
        <v>280904.86732000002</v>
      </c>
      <c r="P8267">
        <v>1</v>
      </c>
      <c r="Q8267">
        <f>IF(SUMIFS(SolCotizacion!$P:$P,SolCotizacion!$E:$E,$G8267,SolCotizacion!$K:$K,$I8267)&gt;499,1,0)</f>
        <v>0</v>
      </c>
      <c r="R8267">
        <v>14169</v>
      </c>
      <c r="S8267" s="56">
        <f>IF(SUMIFS(SolCotizacion!$P:$P,SolCotizacion!$E:$E,$G8267,SolCotizacion!$K:$K,$I8267)&gt;499,4%,0)</f>
        <v>0</v>
      </c>
    </row>
    <row r="8268" spans="1:19" hidden="1">
      <c r="A8268" t="s">
        <v>9705</v>
      </c>
      <c r="B8268" t="s">
        <v>9141</v>
      </c>
      <c r="C8268">
        <v>56</v>
      </c>
      <c r="D8268" t="s">
        <v>113</v>
      </c>
      <c r="E8268" t="s">
        <v>10307</v>
      </c>
      <c r="F8268" t="s">
        <v>282</v>
      </c>
      <c r="G8268" t="s">
        <v>266</v>
      </c>
      <c r="H8268">
        <v>6</v>
      </c>
      <c r="I8268">
        <v>3</v>
      </c>
      <c r="J8268" t="s">
        <v>127</v>
      </c>
      <c r="K8268" t="s">
        <v>31</v>
      </c>
      <c r="L8268" t="s">
        <v>295</v>
      </c>
      <c r="M8268" s="53">
        <v>0.05</v>
      </c>
      <c r="N8268" s="52">
        <v>280904.86732000002</v>
      </c>
      <c r="O8268" s="52">
        <v>280904.86732000002</v>
      </c>
      <c r="P8268">
        <v>1</v>
      </c>
      <c r="Q8268">
        <f>IF(SUMIFS(SolCotizacion!$P:$P,SolCotizacion!$E:$E,$G8268,SolCotizacion!$K:$K,$I8268)&gt;499,1,0)</f>
        <v>0</v>
      </c>
      <c r="R8268">
        <v>14170</v>
      </c>
      <c r="S8268" s="56">
        <f>IF(SUMIFS(SolCotizacion!$P:$P,SolCotizacion!$E:$E,$G8268,SolCotizacion!$K:$K,$I8268)&gt;499,4%,0)</f>
        <v>0</v>
      </c>
    </row>
    <row r="8269" spans="1:19" hidden="1">
      <c r="A8269" t="s">
        <v>9706</v>
      </c>
      <c r="B8269" t="s">
        <v>9143</v>
      </c>
      <c r="C8269">
        <v>57</v>
      </c>
      <c r="D8269" t="s">
        <v>113</v>
      </c>
      <c r="E8269" t="s">
        <v>10308</v>
      </c>
      <c r="F8269" t="s">
        <v>283</v>
      </c>
      <c r="G8269" t="s">
        <v>267</v>
      </c>
      <c r="H8269">
        <v>6</v>
      </c>
      <c r="I8269">
        <v>1</v>
      </c>
      <c r="J8269" t="s">
        <v>127</v>
      </c>
      <c r="K8269" t="s">
        <v>31</v>
      </c>
      <c r="L8269" t="s">
        <v>295</v>
      </c>
      <c r="M8269" s="53">
        <v>0.05</v>
      </c>
      <c r="N8269" s="52">
        <v>266620.65907400002</v>
      </c>
      <c r="O8269" s="52">
        <v>256256.54793200002</v>
      </c>
      <c r="P8269">
        <v>1</v>
      </c>
      <c r="Q8269">
        <f>IF(SUMIFS(SolCotizacion!$P:$P,SolCotizacion!$E:$E,$G8269,SolCotizacion!$K:$K,$I8269)&gt;499,1,0)</f>
        <v>0</v>
      </c>
      <c r="R8269">
        <v>14171</v>
      </c>
      <c r="S8269" s="56">
        <f>IF(SUMIFS(SolCotizacion!$P:$P,SolCotizacion!$E:$E,$G8269,SolCotizacion!$K:$K,$I8269)&gt;499,4%,0)</f>
        <v>0</v>
      </c>
    </row>
    <row r="8270" spans="1:19" hidden="1">
      <c r="A8270" t="s">
        <v>9707</v>
      </c>
      <c r="B8270" t="s">
        <v>9145</v>
      </c>
      <c r="C8270">
        <v>58</v>
      </c>
      <c r="D8270" t="s">
        <v>113</v>
      </c>
      <c r="E8270" t="s">
        <v>10309</v>
      </c>
      <c r="F8270" t="s">
        <v>283</v>
      </c>
      <c r="G8270" t="s">
        <v>267</v>
      </c>
      <c r="H8270">
        <v>6</v>
      </c>
      <c r="I8270">
        <v>2</v>
      </c>
      <c r="J8270" t="s">
        <v>127</v>
      </c>
      <c r="K8270" t="s">
        <v>31</v>
      </c>
      <c r="L8270" t="s">
        <v>295</v>
      </c>
      <c r="M8270" s="53">
        <v>0.05</v>
      </c>
      <c r="N8270" s="52">
        <v>256256.54793200002</v>
      </c>
      <c r="O8270" s="52">
        <v>256256.54793200002</v>
      </c>
      <c r="P8270">
        <v>1</v>
      </c>
      <c r="Q8270">
        <f>IF(SUMIFS(SolCotizacion!$P:$P,SolCotizacion!$E:$E,$G8270,SolCotizacion!$K:$K,$I8270)&gt;499,1,0)</f>
        <v>0</v>
      </c>
      <c r="R8270">
        <v>14172</v>
      </c>
      <c r="S8270" s="56">
        <f>IF(SUMIFS(SolCotizacion!$P:$P,SolCotizacion!$E:$E,$G8270,SolCotizacion!$K:$K,$I8270)&gt;499,4%,0)</f>
        <v>0</v>
      </c>
    </row>
    <row r="8271" spans="1:19" hidden="1">
      <c r="A8271" t="s">
        <v>9708</v>
      </c>
      <c r="B8271" t="s">
        <v>9147</v>
      </c>
      <c r="C8271">
        <v>59</v>
      </c>
      <c r="D8271" t="s">
        <v>113</v>
      </c>
      <c r="E8271" t="s">
        <v>10310</v>
      </c>
      <c r="F8271" t="s">
        <v>283</v>
      </c>
      <c r="G8271" t="s">
        <v>267</v>
      </c>
      <c r="H8271">
        <v>6</v>
      </c>
      <c r="I8271">
        <v>3</v>
      </c>
      <c r="J8271" t="s">
        <v>127</v>
      </c>
      <c r="K8271" t="s">
        <v>31</v>
      </c>
      <c r="L8271" t="s">
        <v>295</v>
      </c>
      <c r="M8271" s="53">
        <v>0.05</v>
      </c>
      <c r="N8271" s="52">
        <v>256256.54793200002</v>
      </c>
      <c r="O8271" s="52">
        <v>256256.54793200002</v>
      </c>
      <c r="P8271">
        <v>1</v>
      </c>
      <c r="Q8271">
        <f>IF(SUMIFS(SolCotizacion!$P:$P,SolCotizacion!$E:$E,$G8271,SolCotizacion!$K:$K,$I8271)&gt;499,1,0)</f>
        <v>0</v>
      </c>
      <c r="R8271">
        <v>14173</v>
      </c>
      <c r="S8271" s="56">
        <f>IF(SUMIFS(SolCotizacion!$P:$P,SolCotizacion!$E:$E,$G8271,SolCotizacion!$K:$K,$I8271)&gt;499,4%,0)</f>
        <v>0</v>
      </c>
    </row>
    <row r="8272" spans="1:19" hidden="1">
      <c r="A8272" t="s">
        <v>9709</v>
      </c>
      <c r="B8272" t="s">
        <v>9149</v>
      </c>
      <c r="C8272">
        <v>60</v>
      </c>
      <c r="D8272" t="s">
        <v>113</v>
      </c>
      <c r="E8272" t="s">
        <v>10311</v>
      </c>
      <c r="F8272" t="s">
        <v>284</v>
      </c>
      <c r="G8272" t="s">
        <v>268</v>
      </c>
      <c r="H8272">
        <v>6</v>
      </c>
      <c r="I8272">
        <v>1</v>
      </c>
      <c r="J8272" t="s">
        <v>127</v>
      </c>
      <c r="K8272" t="s">
        <v>31</v>
      </c>
      <c r="L8272" t="s">
        <v>295</v>
      </c>
      <c r="M8272" s="53">
        <v>0.05</v>
      </c>
      <c r="N8272" s="52">
        <v>426109.75114400004</v>
      </c>
      <c r="O8272" s="52">
        <v>426109.75114400004</v>
      </c>
      <c r="P8272">
        <v>1</v>
      </c>
      <c r="Q8272">
        <f>IF(SUMIFS(SolCotizacion!$P:$P,SolCotizacion!$E:$E,$G8272,SolCotizacion!$K:$K,$I8272)&gt;499,1,0)</f>
        <v>0</v>
      </c>
      <c r="R8272">
        <v>14174</v>
      </c>
      <c r="S8272" s="56">
        <f>IF(SUMIFS(SolCotizacion!$P:$P,SolCotizacion!$E:$E,$G8272,SolCotizacion!$K:$K,$I8272)&gt;499,4%,0)</f>
        <v>0</v>
      </c>
    </row>
    <row r="8273" spans="1:19" hidden="1">
      <c r="A8273" t="s">
        <v>9710</v>
      </c>
      <c r="B8273" t="s">
        <v>9151</v>
      </c>
      <c r="C8273">
        <v>61</v>
      </c>
      <c r="D8273" t="s">
        <v>113</v>
      </c>
      <c r="E8273" t="s">
        <v>10312</v>
      </c>
      <c r="F8273" t="s">
        <v>284</v>
      </c>
      <c r="G8273" t="s">
        <v>268</v>
      </c>
      <c r="H8273">
        <v>6</v>
      </c>
      <c r="I8273">
        <v>2</v>
      </c>
      <c r="J8273" t="s">
        <v>127</v>
      </c>
      <c r="K8273" t="s">
        <v>31</v>
      </c>
      <c r="L8273" t="s">
        <v>295</v>
      </c>
      <c r="M8273" s="53">
        <v>0.05</v>
      </c>
      <c r="N8273" s="52">
        <v>426109.75114400004</v>
      </c>
      <c r="O8273" s="52">
        <v>426109.75114400004</v>
      </c>
      <c r="P8273">
        <v>1</v>
      </c>
      <c r="Q8273">
        <f>IF(SUMIFS(SolCotizacion!$P:$P,SolCotizacion!$E:$E,$G8273,SolCotizacion!$K:$K,$I8273)&gt;499,1,0)</f>
        <v>0</v>
      </c>
      <c r="R8273">
        <v>14175</v>
      </c>
      <c r="S8273" s="56">
        <f>IF(SUMIFS(SolCotizacion!$P:$P,SolCotizacion!$E:$E,$G8273,SolCotizacion!$K:$K,$I8273)&gt;499,4%,0)</f>
        <v>0</v>
      </c>
    </row>
    <row r="8274" spans="1:19" hidden="1">
      <c r="A8274" t="s">
        <v>9711</v>
      </c>
      <c r="B8274" t="s">
        <v>9153</v>
      </c>
      <c r="C8274">
        <v>62</v>
      </c>
      <c r="D8274" t="s">
        <v>113</v>
      </c>
      <c r="E8274" t="s">
        <v>10313</v>
      </c>
      <c r="F8274" t="s">
        <v>284</v>
      </c>
      <c r="G8274" t="s">
        <v>268</v>
      </c>
      <c r="H8274">
        <v>6</v>
      </c>
      <c r="I8274">
        <v>3</v>
      </c>
      <c r="J8274" t="s">
        <v>127</v>
      </c>
      <c r="K8274" t="s">
        <v>31</v>
      </c>
      <c r="L8274" t="s">
        <v>295</v>
      </c>
      <c r="M8274" s="53">
        <v>0.05</v>
      </c>
      <c r="N8274" s="52">
        <v>426109.75114400004</v>
      </c>
      <c r="O8274" s="52">
        <v>426109.75114400004</v>
      </c>
      <c r="P8274">
        <v>1</v>
      </c>
      <c r="Q8274">
        <f>IF(SUMIFS(SolCotizacion!$P:$P,SolCotizacion!$E:$E,$G8274,SolCotizacion!$K:$K,$I8274)&gt;499,1,0)</f>
        <v>0</v>
      </c>
      <c r="R8274">
        <v>14176</v>
      </c>
      <c r="S8274" s="56">
        <f>IF(SUMIFS(SolCotizacion!$P:$P,SolCotizacion!$E:$E,$G8274,SolCotizacion!$K:$K,$I8274)&gt;499,4%,0)</f>
        <v>0</v>
      </c>
    </row>
    <row r="8275" spans="1:19" hidden="1">
      <c r="A8275" t="s">
        <v>9712</v>
      </c>
      <c r="B8275" t="s">
        <v>1058</v>
      </c>
      <c r="C8275">
        <v>1</v>
      </c>
      <c r="D8275" t="s">
        <v>88</v>
      </c>
      <c r="E8275" t="s">
        <v>10258</v>
      </c>
      <c r="F8275" t="s">
        <v>261</v>
      </c>
      <c r="G8275" t="s">
        <v>261</v>
      </c>
      <c r="H8275">
        <v>6</v>
      </c>
      <c r="I8275">
        <v>1</v>
      </c>
      <c r="J8275" t="s">
        <v>84</v>
      </c>
      <c r="K8275" t="s">
        <v>31</v>
      </c>
      <c r="L8275" t="s">
        <v>309</v>
      </c>
      <c r="N8275" s="52">
        <v>2749988.7072000001</v>
      </c>
      <c r="O8275" s="52">
        <v>2718734.3568000006</v>
      </c>
      <c r="P8275">
        <v>1</v>
      </c>
      <c r="Q8275">
        <v>1</v>
      </c>
      <c r="R8275">
        <v>14177</v>
      </c>
    </row>
    <row r="8276" spans="1:19" hidden="1">
      <c r="A8276" t="s">
        <v>9713</v>
      </c>
      <c r="B8276" t="s">
        <v>1059</v>
      </c>
      <c r="C8276">
        <v>2</v>
      </c>
      <c r="D8276" t="s">
        <v>88</v>
      </c>
      <c r="E8276" t="s">
        <v>10259</v>
      </c>
      <c r="F8276" t="s">
        <v>261</v>
      </c>
      <c r="G8276" t="s">
        <v>261</v>
      </c>
      <c r="H8276">
        <v>6</v>
      </c>
      <c r="I8276">
        <v>2</v>
      </c>
      <c r="J8276" t="s">
        <v>84</v>
      </c>
      <c r="K8276" t="s">
        <v>31</v>
      </c>
      <c r="L8276" t="s">
        <v>309</v>
      </c>
      <c r="N8276" s="52">
        <v>2781965.6255999999</v>
      </c>
      <c r="O8276" s="52">
        <v>2749988.7072000001</v>
      </c>
      <c r="P8276">
        <v>1</v>
      </c>
      <c r="Q8276">
        <v>1</v>
      </c>
      <c r="R8276">
        <v>14179</v>
      </c>
    </row>
    <row r="8277" spans="1:19" hidden="1">
      <c r="A8277" t="s">
        <v>9714</v>
      </c>
      <c r="B8277" t="s">
        <v>1060</v>
      </c>
      <c r="C8277">
        <v>3</v>
      </c>
      <c r="D8277" t="s">
        <v>88</v>
      </c>
      <c r="E8277" t="s">
        <v>10260</v>
      </c>
      <c r="F8277" t="s">
        <v>261</v>
      </c>
      <c r="G8277" t="s">
        <v>261</v>
      </c>
      <c r="H8277">
        <v>6</v>
      </c>
      <c r="I8277">
        <v>3</v>
      </c>
      <c r="J8277" t="s">
        <v>84</v>
      </c>
      <c r="K8277" t="s">
        <v>31</v>
      </c>
      <c r="L8277" t="s">
        <v>309</v>
      </c>
      <c r="N8277" s="52">
        <v>2798229.9744000002</v>
      </c>
      <c r="O8277" s="52">
        <v>2765885.2031999999</v>
      </c>
      <c r="P8277">
        <v>1</v>
      </c>
      <c r="Q8277">
        <v>1</v>
      </c>
      <c r="R8277">
        <v>14181</v>
      </c>
    </row>
    <row r="8278" spans="1:19" hidden="1">
      <c r="A8278" t="s">
        <v>9715</v>
      </c>
      <c r="B8278" t="s">
        <v>1061</v>
      </c>
      <c r="C8278">
        <v>4</v>
      </c>
      <c r="D8278" t="s">
        <v>88</v>
      </c>
      <c r="E8278" t="s">
        <v>10261</v>
      </c>
      <c r="F8278" t="s">
        <v>262</v>
      </c>
      <c r="G8278" t="s">
        <v>262</v>
      </c>
      <c r="H8278">
        <v>6</v>
      </c>
      <c r="I8278">
        <v>1</v>
      </c>
      <c r="J8278" t="s">
        <v>84</v>
      </c>
      <c r="K8278" t="s">
        <v>31</v>
      </c>
      <c r="L8278" t="s">
        <v>309</v>
      </c>
      <c r="N8278" s="52">
        <v>3482068.3296000003</v>
      </c>
      <c r="O8278" s="52">
        <v>3442497.8783999998</v>
      </c>
      <c r="P8278">
        <v>1</v>
      </c>
      <c r="Q8278">
        <v>1</v>
      </c>
      <c r="R8278">
        <v>14183</v>
      </c>
    </row>
    <row r="8279" spans="1:19" hidden="1">
      <c r="A8279" t="s">
        <v>9716</v>
      </c>
      <c r="B8279" t="s">
        <v>1062</v>
      </c>
      <c r="C8279">
        <v>5</v>
      </c>
      <c r="D8279" t="s">
        <v>88</v>
      </c>
      <c r="E8279" t="s">
        <v>10262</v>
      </c>
      <c r="F8279" t="s">
        <v>262</v>
      </c>
      <c r="G8279" t="s">
        <v>262</v>
      </c>
      <c r="H8279">
        <v>6</v>
      </c>
      <c r="I8279">
        <v>2</v>
      </c>
      <c r="J8279" t="s">
        <v>84</v>
      </c>
      <c r="K8279" t="s">
        <v>31</v>
      </c>
      <c r="L8279" t="s">
        <v>309</v>
      </c>
      <c r="N8279" s="52">
        <v>3522558.4128000005</v>
      </c>
      <c r="O8279" s="52">
        <v>3482068.3296000003</v>
      </c>
      <c r="P8279">
        <v>1</v>
      </c>
      <c r="Q8279">
        <v>1</v>
      </c>
      <c r="R8279">
        <v>14185</v>
      </c>
    </row>
    <row r="8280" spans="1:19" hidden="1">
      <c r="A8280" t="s">
        <v>9717</v>
      </c>
      <c r="B8280" t="s">
        <v>1063</v>
      </c>
      <c r="C8280">
        <v>6</v>
      </c>
      <c r="D8280" t="s">
        <v>88</v>
      </c>
      <c r="E8280" t="s">
        <v>10263</v>
      </c>
      <c r="F8280" t="s">
        <v>262</v>
      </c>
      <c r="G8280" t="s">
        <v>262</v>
      </c>
      <c r="H8280">
        <v>6</v>
      </c>
      <c r="I8280">
        <v>3</v>
      </c>
      <c r="J8280" t="s">
        <v>84</v>
      </c>
      <c r="K8280" t="s">
        <v>31</v>
      </c>
      <c r="L8280" t="s">
        <v>309</v>
      </c>
      <c r="N8280" s="52">
        <v>3543158.1696000001</v>
      </c>
      <c r="O8280" s="52">
        <v>3502195.1328000007</v>
      </c>
      <c r="P8280">
        <v>1</v>
      </c>
      <c r="Q8280">
        <v>1</v>
      </c>
      <c r="R8280">
        <v>14187</v>
      </c>
    </row>
    <row r="8281" spans="1:19" hidden="1">
      <c r="A8281" t="s">
        <v>9718</v>
      </c>
      <c r="B8281" t="s">
        <v>1064</v>
      </c>
      <c r="C8281">
        <v>7</v>
      </c>
      <c r="D8281" t="s">
        <v>88</v>
      </c>
      <c r="E8281" t="s">
        <v>10264</v>
      </c>
      <c r="F8281" t="s">
        <v>263</v>
      </c>
      <c r="G8281" t="s">
        <v>263</v>
      </c>
      <c r="H8281">
        <v>6</v>
      </c>
      <c r="I8281">
        <v>1</v>
      </c>
      <c r="J8281" t="s">
        <v>84</v>
      </c>
      <c r="K8281" t="s">
        <v>31</v>
      </c>
      <c r="L8281" t="s">
        <v>309</v>
      </c>
      <c r="N8281" s="52">
        <v>16872448.891200002</v>
      </c>
      <c r="O8281" s="52">
        <v>16680718.756800001</v>
      </c>
      <c r="P8281">
        <v>1</v>
      </c>
      <c r="Q8281">
        <v>1</v>
      </c>
      <c r="R8281">
        <v>14189</v>
      </c>
    </row>
    <row r="8282" spans="1:19" hidden="1">
      <c r="A8282" t="s">
        <v>9719</v>
      </c>
      <c r="B8282" t="s">
        <v>1065</v>
      </c>
      <c r="C8282">
        <v>8</v>
      </c>
      <c r="D8282" t="s">
        <v>88</v>
      </c>
      <c r="E8282" t="s">
        <v>10265</v>
      </c>
      <c r="F8282" t="s">
        <v>263</v>
      </c>
      <c r="G8282" t="s">
        <v>263</v>
      </c>
      <c r="H8282">
        <v>6</v>
      </c>
      <c r="I8282">
        <v>2</v>
      </c>
      <c r="J8282" t="s">
        <v>84</v>
      </c>
      <c r="K8282" t="s">
        <v>31</v>
      </c>
      <c r="L8282" t="s">
        <v>309</v>
      </c>
      <c r="N8282" s="52">
        <v>17068645.809599999</v>
      </c>
      <c r="O8282" s="52">
        <v>16872448.891200002</v>
      </c>
      <c r="P8282">
        <v>1</v>
      </c>
      <c r="Q8282">
        <v>1</v>
      </c>
      <c r="R8282">
        <v>14191</v>
      </c>
    </row>
    <row r="8283" spans="1:19" hidden="1">
      <c r="A8283" t="s">
        <v>9720</v>
      </c>
      <c r="B8283" t="s">
        <v>1066</v>
      </c>
      <c r="C8283">
        <v>9</v>
      </c>
      <c r="D8283" t="s">
        <v>88</v>
      </c>
      <c r="E8283" t="s">
        <v>10266</v>
      </c>
      <c r="F8283" t="s">
        <v>263</v>
      </c>
      <c r="G8283" t="s">
        <v>263</v>
      </c>
      <c r="H8283">
        <v>6</v>
      </c>
      <c r="I8283">
        <v>3</v>
      </c>
      <c r="J8283" t="s">
        <v>84</v>
      </c>
      <c r="K8283" t="s">
        <v>31</v>
      </c>
      <c r="L8283" t="s">
        <v>309</v>
      </c>
      <c r="N8283" s="52">
        <v>17168465.294400003</v>
      </c>
      <c r="O8283" s="52">
        <v>16969982.433600001</v>
      </c>
      <c r="P8283">
        <v>1</v>
      </c>
      <c r="Q8283">
        <v>1</v>
      </c>
      <c r="R8283">
        <v>14193</v>
      </c>
    </row>
    <row r="8284" spans="1:19" hidden="1">
      <c r="A8284" t="s">
        <v>9721</v>
      </c>
      <c r="B8284" t="s">
        <v>1067</v>
      </c>
      <c r="C8284">
        <v>10</v>
      </c>
      <c r="D8284" t="s">
        <v>88</v>
      </c>
      <c r="E8284" t="s">
        <v>10267</v>
      </c>
      <c r="F8284" t="s">
        <v>264</v>
      </c>
      <c r="G8284" t="s">
        <v>264</v>
      </c>
      <c r="H8284">
        <v>6</v>
      </c>
      <c r="I8284">
        <v>1</v>
      </c>
      <c r="J8284" t="s">
        <v>84</v>
      </c>
      <c r="K8284" t="s">
        <v>31</v>
      </c>
      <c r="L8284" t="s">
        <v>309</v>
      </c>
      <c r="N8284" s="52">
        <v>1488923.6208000001</v>
      </c>
      <c r="O8284" s="52">
        <v>1472002.3920000002</v>
      </c>
      <c r="P8284">
        <v>1</v>
      </c>
      <c r="Q8284">
        <v>1</v>
      </c>
      <c r="R8284">
        <v>14195</v>
      </c>
    </row>
    <row r="8285" spans="1:19" hidden="1">
      <c r="A8285" t="s">
        <v>9722</v>
      </c>
      <c r="B8285" t="s">
        <v>1068</v>
      </c>
      <c r="C8285">
        <v>11</v>
      </c>
      <c r="D8285" t="s">
        <v>88</v>
      </c>
      <c r="E8285" t="s">
        <v>10268</v>
      </c>
      <c r="F8285" t="s">
        <v>264</v>
      </c>
      <c r="G8285" t="s">
        <v>264</v>
      </c>
      <c r="H8285">
        <v>6</v>
      </c>
      <c r="I8285">
        <v>2</v>
      </c>
      <c r="J8285" t="s">
        <v>84</v>
      </c>
      <c r="K8285" t="s">
        <v>31</v>
      </c>
      <c r="L8285" t="s">
        <v>309</v>
      </c>
      <c r="N8285" s="52">
        <v>1506238.9776000001</v>
      </c>
      <c r="O8285" s="52">
        <v>1488923.6208000001</v>
      </c>
      <c r="P8285">
        <v>1</v>
      </c>
      <c r="Q8285">
        <v>1</v>
      </c>
      <c r="R8285">
        <v>14197</v>
      </c>
    </row>
    <row r="8286" spans="1:19" hidden="1">
      <c r="A8286" t="s">
        <v>9723</v>
      </c>
      <c r="B8286" t="s">
        <v>1069</v>
      </c>
      <c r="C8286">
        <v>12</v>
      </c>
      <c r="D8286" t="s">
        <v>88</v>
      </c>
      <c r="E8286" t="s">
        <v>10269</v>
      </c>
      <c r="F8286" t="s">
        <v>264</v>
      </c>
      <c r="G8286" t="s">
        <v>264</v>
      </c>
      <c r="H8286">
        <v>6</v>
      </c>
      <c r="I8286">
        <v>3</v>
      </c>
      <c r="J8286" t="s">
        <v>84</v>
      </c>
      <c r="K8286" t="s">
        <v>31</v>
      </c>
      <c r="L8286" t="s">
        <v>309</v>
      </c>
      <c r="N8286" s="52">
        <v>1515054.3072000002</v>
      </c>
      <c r="O8286" s="52">
        <v>1497528.7488000002</v>
      </c>
      <c r="P8286">
        <v>1</v>
      </c>
      <c r="Q8286">
        <v>1</v>
      </c>
      <c r="R8286">
        <v>14199</v>
      </c>
    </row>
    <row r="8287" spans="1:19" hidden="1">
      <c r="A8287" t="s">
        <v>9724</v>
      </c>
      <c r="B8287" t="s">
        <v>1070</v>
      </c>
      <c r="C8287">
        <v>13</v>
      </c>
      <c r="D8287" t="s">
        <v>88</v>
      </c>
      <c r="E8287" t="s">
        <v>10270</v>
      </c>
      <c r="F8287" t="s">
        <v>265</v>
      </c>
      <c r="G8287" t="s">
        <v>265</v>
      </c>
      <c r="H8287">
        <v>6</v>
      </c>
      <c r="I8287">
        <v>1</v>
      </c>
      <c r="J8287" t="s">
        <v>84</v>
      </c>
      <c r="K8287" t="s">
        <v>31</v>
      </c>
      <c r="L8287" t="s">
        <v>309</v>
      </c>
      <c r="N8287" s="52">
        <v>2903554.1136000003</v>
      </c>
      <c r="O8287" s="52">
        <v>2756596.9200000004</v>
      </c>
      <c r="P8287">
        <v>1</v>
      </c>
      <c r="Q8287">
        <v>1</v>
      </c>
      <c r="R8287">
        <v>14201</v>
      </c>
    </row>
    <row r="8288" spans="1:19" hidden="1">
      <c r="A8288" t="s">
        <v>9725</v>
      </c>
      <c r="B8288" t="s">
        <v>1071</v>
      </c>
      <c r="C8288">
        <v>14</v>
      </c>
      <c r="D8288" t="s">
        <v>88</v>
      </c>
      <c r="E8288" t="s">
        <v>10271</v>
      </c>
      <c r="F8288" t="s">
        <v>265</v>
      </c>
      <c r="G8288" t="s">
        <v>265</v>
      </c>
      <c r="H8288">
        <v>6</v>
      </c>
      <c r="I8288">
        <v>2</v>
      </c>
      <c r="J8288" t="s">
        <v>84</v>
      </c>
      <c r="K8288" t="s">
        <v>31</v>
      </c>
      <c r="L8288" t="s">
        <v>309</v>
      </c>
      <c r="N8288" s="52">
        <v>2937317.7456</v>
      </c>
      <c r="O8288" s="52">
        <v>2788271.6736000003</v>
      </c>
      <c r="P8288">
        <v>1</v>
      </c>
      <c r="Q8288">
        <v>1</v>
      </c>
      <c r="R8288">
        <v>14203</v>
      </c>
    </row>
    <row r="8289" spans="1:18" hidden="1">
      <c r="A8289" t="s">
        <v>9726</v>
      </c>
      <c r="B8289" t="s">
        <v>1072</v>
      </c>
      <c r="C8289">
        <v>15</v>
      </c>
      <c r="D8289" t="s">
        <v>88</v>
      </c>
      <c r="E8289" t="s">
        <v>10272</v>
      </c>
      <c r="F8289" t="s">
        <v>265</v>
      </c>
      <c r="G8289" t="s">
        <v>265</v>
      </c>
      <c r="H8289">
        <v>6</v>
      </c>
      <c r="I8289">
        <v>3</v>
      </c>
      <c r="J8289" t="s">
        <v>84</v>
      </c>
      <c r="K8289" t="s">
        <v>31</v>
      </c>
      <c r="L8289" t="s">
        <v>309</v>
      </c>
      <c r="N8289" s="52">
        <v>2954501.7264000005</v>
      </c>
      <c r="O8289" s="52">
        <v>2804391.5088000009</v>
      </c>
      <c r="P8289">
        <v>1</v>
      </c>
      <c r="Q8289">
        <v>1</v>
      </c>
      <c r="R8289">
        <v>14205</v>
      </c>
    </row>
    <row r="8290" spans="1:18" hidden="1">
      <c r="A8290" t="s">
        <v>9727</v>
      </c>
      <c r="B8290" t="s">
        <v>1073</v>
      </c>
      <c r="C8290">
        <v>16</v>
      </c>
      <c r="D8290" t="s">
        <v>88</v>
      </c>
      <c r="E8290" t="s">
        <v>10273</v>
      </c>
      <c r="F8290" t="s">
        <v>266</v>
      </c>
      <c r="G8290" t="s">
        <v>266</v>
      </c>
      <c r="H8290">
        <v>6</v>
      </c>
      <c r="I8290">
        <v>1</v>
      </c>
      <c r="J8290" t="s">
        <v>84</v>
      </c>
      <c r="K8290" t="s">
        <v>31</v>
      </c>
      <c r="L8290" t="s">
        <v>309</v>
      </c>
      <c r="N8290" s="52">
        <v>6234907.8960000006</v>
      </c>
      <c r="O8290" s="52">
        <v>5911630.9728000006</v>
      </c>
      <c r="P8290">
        <v>1</v>
      </c>
      <c r="Q8290">
        <v>1</v>
      </c>
      <c r="R8290">
        <v>14207</v>
      </c>
    </row>
    <row r="8291" spans="1:18" hidden="1">
      <c r="A8291" t="s">
        <v>9728</v>
      </c>
      <c r="B8291" t="s">
        <v>1074</v>
      </c>
      <c r="C8291">
        <v>17</v>
      </c>
      <c r="D8291" t="s">
        <v>88</v>
      </c>
      <c r="E8291" t="s">
        <v>10274</v>
      </c>
      <c r="F8291" t="s">
        <v>266</v>
      </c>
      <c r="G8291" t="s">
        <v>266</v>
      </c>
      <c r="H8291">
        <v>6</v>
      </c>
      <c r="I8291">
        <v>2</v>
      </c>
      <c r="J8291" t="s">
        <v>84</v>
      </c>
      <c r="K8291" t="s">
        <v>31</v>
      </c>
      <c r="L8291" t="s">
        <v>309</v>
      </c>
      <c r="N8291" s="52">
        <v>6307414.3103999998</v>
      </c>
      <c r="O8291" s="52">
        <v>5979578.6400000006</v>
      </c>
      <c r="P8291">
        <v>1</v>
      </c>
      <c r="Q8291">
        <v>1</v>
      </c>
      <c r="R8291">
        <v>14209</v>
      </c>
    </row>
    <row r="8292" spans="1:18" hidden="1">
      <c r="A8292" t="s">
        <v>9729</v>
      </c>
      <c r="B8292" t="s">
        <v>1075</v>
      </c>
      <c r="C8292">
        <v>18</v>
      </c>
      <c r="D8292" t="s">
        <v>88</v>
      </c>
      <c r="E8292" t="s">
        <v>10275</v>
      </c>
      <c r="F8292" t="s">
        <v>266</v>
      </c>
      <c r="G8292" t="s">
        <v>266</v>
      </c>
      <c r="H8292">
        <v>6</v>
      </c>
      <c r="I8292">
        <v>3</v>
      </c>
      <c r="J8292" t="s">
        <v>84</v>
      </c>
      <c r="K8292" t="s">
        <v>31</v>
      </c>
      <c r="L8292" t="s">
        <v>309</v>
      </c>
      <c r="N8292" s="52">
        <v>6344291.5536000021</v>
      </c>
      <c r="O8292" s="52">
        <v>6014143.6656000018</v>
      </c>
      <c r="P8292">
        <v>1</v>
      </c>
      <c r="Q8292">
        <v>1</v>
      </c>
      <c r="R8292">
        <v>14211</v>
      </c>
    </row>
    <row r="8293" spans="1:18" hidden="1">
      <c r="A8293" t="s">
        <v>9730</v>
      </c>
      <c r="B8293" t="s">
        <v>1076</v>
      </c>
      <c r="C8293">
        <v>19</v>
      </c>
      <c r="D8293" t="s">
        <v>88</v>
      </c>
      <c r="E8293" t="s">
        <v>10276</v>
      </c>
      <c r="F8293" t="s">
        <v>267</v>
      </c>
      <c r="G8293" t="s">
        <v>267</v>
      </c>
      <c r="H8293">
        <v>6</v>
      </c>
      <c r="I8293">
        <v>1</v>
      </c>
      <c r="J8293" t="s">
        <v>84</v>
      </c>
      <c r="K8293" t="s">
        <v>31</v>
      </c>
      <c r="L8293" t="s">
        <v>309</v>
      </c>
      <c r="N8293" s="52">
        <v>5784813.7200000007</v>
      </c>
      <c r="O8293" s="52">
        <v>5485184.4768000003</v>
      </c>
      <c r="P8293">
        <v>1</v>
      </c>
      <c r="Q8293">
        <v>1</v>
      </c>
      <c r="R8293">
        <v>14213</v>
      </c>
    </row>
    <row r="8294" spans="1:18" hidden="1">
      <c r="A8294" t="s">
        <v>9731</v>
      </c>
      <c r="B8294" t="s">
        <v>1077</v>
      </c>
      <c r="C8294">
        <v>20</v>
      </c>
      <c r="D8294" t="s">
        <v>88</v>
      </c>
      <c r="E8294" t="s">
        <v>10277</v>
      </c>
      <c r="F8294" t="s">
        <v>267</v>
      </c>
      <c r="G8294" t="s">
        <v>267</v>
      </c>
      <c r="H8294">
        <v>6</v>
      </c>
      <c r="I8294">
        <v>2</v>
      </c>
      <c r="J8294" t="s">
        <v>84</v>
      </c>
      <c r="K8294" t="s">
        <v>31</v>
      </c>
      <c r="L8294" t="s">
        <v>309</v>
      </c>
      <c r="N8294" s="52">
        <v>5852078.2320000008</v>
      </c>
      <c r="O8294" s="52">
        <v>5548231.8191999998</v>
      </c>
      <c r="P8294">
        <v>1</v>
      </c>
      <c r="Q8294">
        <v>1</v>
      </c>
      <c r="R8294">
        <v>14215</v>
      </c>
    </row>
    <row r="8295" spans="1:18" hidden="1">
      <c r="A8295" t="s">
        <v>9732</v>
      </c>
      <c r="B8295" t="s">
        <v>1078</v>
      </c>
      <c r="C8295">
        <v>21</v>
      </c>
      <c r="D8295" t="s">
        <v>88</v>
      </c>
      <c r="E8295" t="s">
        <v>10278</v>
      </c>
      <c r="F8295" t="s">
        <v>267</v>
      </c>
      <c r="G8295" t="s">
        <v>267</v>
      </c>
      <c r="H8295">
        <v>6</v>
      </c>
      <c r="I8295">
        <v>3</v>
      </c>
      <c r="J8295" t="s">
        <v>84</v>
      </c>
      <c r="K8295" t="s">
        <v>31</v>
      </c>
      <c r="L8295" t="s">
        <v>309</v>
      </c>
      <c r="N8295" s="52">
        <v>5886301.6800000006</v>
      </c>
      <c r="O8295" s="52">
        <v>5580300.7008000007</v>
      </c>
      <c r="P8295">
        <v>1</v>
      </c>
      <c r="Q8295">
        <v>1</v>
      </c>
      <c r="R8295">
        <v>14217</v>
      </c>
    </row>
    <row r="8296" spans="1:18" hidden="1">
      <c r="A8296" t="s">
        <v>9733</v>
      </c>
      <c r="B8296" t="s">
        <v>1079</v>
      </c>
      <c r="C8296">
        <v>22</v>
      </c>
      <c r="D8296" t="s">
        <v>88</v>
      </c>
      <c r="E8296" t="s">
        <v>10279</v>
      </c>
      <c r="F8296" t="s">
        <v>268</v>
      </c>
      <c r="G8296" t="s">
        <v>268</v>
      </c>
      <c r="H8296">
        <v>6</v>
      </c>
      <c r="I8296">
        <v>1</v>
      </c>
      <c r="J8296" t="s">
        <v>84</v>
      </c>
      <c r="K8296" t="s">
        <v>31</v>
      </c>
      <c r="L8296" t="s">
        <v>309</v>
      </c>
      <c r="N8296" s="52">
        <v>9300448.6176000014</v>
      </c>
      <c r="O8296" s="52">
        <v>8990125.3680000007</v>
      </c>
      <c r="P8296">
        <v>1</v>
      </c>
      <c r="Q8296">
        <v>1</v>
      </c>
      <c r="R8296">
        <v>14219</v>
      </c>
    </row>
    <row r="8297" spans="1:18" hidden="1">
      <c r="A8297" t="s">
        <v>9734</v>
      </c>
      <c r="B8297" t="s">
        <v>1080</v>
      </c>
      <c r="C8297">
        <v>23</v>
      </c>
      <c r="D8297" t="s">
        <v>88</v>
      </c>
      <c r="E8297" t="s">
        <v>10280</v>
      </c>
      <c r="F8297" t="s">
        <v>268</v>
      </c>
      <c r="G8297" t="s">
        <v>268</v>
      </c>
      <c r="H8297">
        <v>6</v>
      </c>
      <c r="I8297">
        <v>2</v>
      </c>
      <c r="J8297" t="s">
        <v>84</v>
      </c>
      <c r="K8297" t="s">
        <v>31</v>
      </c>
      <c r="L8297" t="s">
        <v>309</v>
      </c>
      <c r="N8297" s="52">
        <v>9408584.2032000013</v>
      </c>
      <c r="O8297" s="52">
        <v>9093452.5920000002</v>
      </c>
      <c r="P8297">
        <v>1</v>
      </c>
      <c r="Q8297">
        <v>1</v>
      </c>
      <c r="R8297">
        <v>14221</v>
      </c>
    </row>
    <row r="8298" spans="1:18" hidden="1">
      <c r="A8298" t="s">
        <v>9735</v>
      </c>
      <c r="B8298" t="s">
        <v>1081</v>
      </c>
      <c r="C8298">
        <v>24</v>
      </c>
      <c r="D8298" t="s">
        <v>88</v>
      </c>
      <c r="E8298" t="s">
        <v>10281</v>
      </c>
      <c r="F8298" t="s">
        <v>268</v>
      </c>
      <c r="G8298" t="s">
        <v>268</v>
      </c>
      <c r="H8298">
        <v>6</v>
      </c>
      <c r="I8298">
        <v>3</v>
      </c>
      <c r="J8298" t="s">
        <v>84</v>
      </c>
      <c r="K8298" t="s">
        <v>31</v>
      </c>
      <c r="L8298" t="s">
        <v>309</v>
      </c>
      <c r="N8298" s="52">
        <v>9463604.472000001</v>
      </c>
      <c r="O8298" s="52">
        <v>9146016.1296000015</v>
      </c>
      <c r="P8298">
        <v>1</v>
      </c>
      <c r="Q8298">
        <v>1</v>
      </c>
      <c r="R8298">
        <v>14223</v>
      </c>
    </row>
    <row r="8299" spans="1:18" hidden="1">
      <c r="A8299" t="s">
        <v>9736</v>
      </c>
      <c r="B8299" t="s">
        <v>1082</v>
      </c>
      <c r="C8299">
        <v>25</v>
      </c>
      <c r="D8299" t="s">
        <v>113</v>
      </c>
      <c r="E8299" t="s">
        <v>9853</v>
      </c>
      <c r="F8299" t="s">
        <v>114</v>
      </c>
      <c r="G8299" t="s">
        <v>88</v>
      </c>
      <c r="H8299">
        <v>6</v>
      </c>
      <c r="I8299">
        <v>1</v>
      </c>
      <c r="J8299" t="s">
        <v>88</v>
      </c>
      <c r="K8299" t="s">
        <v>31</v>
      </c>
      <c r="L8299" t="s">
        <v>309</v>
      </c>
      <c r="N8299" s="52">
        <v>32220.018600000003</v>
      </c>
      <c r="O8299" s="52">
        <v>26850.015500000001</v>
      </c>
      <c r="P8299">
        <v>1</v>
      </c>
      <c r="Q8299">
        <f>IF(COUNTIFS(SolCotizacion!$D:$D,$G8299,SolCotizacion!$K:$K,$I8299)&gt;0,1,0)</f>
        <v>0</v>
      </c>
      <c r="R8299">
        <v>14225</v>
      </c>
    </row>
    <row r="8300" spans="1:18" hidden="1">
      <c r="A8300" t="s">
        <v>9737</v>
      </c>
      <c r="B8300" t="s">
        <v>9083</v>
      </c>
      <c r="C8300">
        <v>26</v>
      </c>
      <c r="D8300" t="s">
        <v>113</v>
      </c>
      <c r="E8300" t="s">
        <v>9984</v>
      </c>
      <c r="F8300" t="s">
        <v>114</v>
      </c>
      <c r="G8300" t="s">
        <v>88</v>
      </c>
      <c r="H8300">
        <v>6</v>
      </c>
      <c r="I8300">
        <v>2</v>
      </c>
      <c r="J8300" t="s">
        <v>88</v>
      </c>
      <c r="K8300" t="s">
        <v>31</v>
      </c>
      <c r="L8300" t="s">
        <v>309</v>
      </c>
      <c r="N8300" s="52">
        <v>37590.021700000005</v>
      </c>
      <c r="O8300" s="52">
        <v>32220.018600000003</v>
      </c>
      <c r="P8300">
        <v>1</v>
      </c>
      <c r="Q8300">
        <f>IF(COUNTIFS(SolCotizacion!$D:$D,$G8300,SolCotizacion!$K:$K,$I8300)&gt;0,1,0)</f>
        <v>1</v>
      </c>
      <c r="R8300">
        <v>14227</v>
      </c>
    </row>
    <row r="8301" spans="1:18" hidden="1">
      <c r="A8301" t="s">
        <v>9738</v>
      </c>
      <c r="B8301" t="s">
        <v>9085</v>
      </c>
      <c r="C8301">
        <v>27</v>
      </c>
      <c r="D8301" t="s">
        <v>113</v>
      </c>
      <c r="E8301" t="s">
        <v>9985</v>
      </c>
      <c r="F8301" t="s">
        <v>114</v>
      </c>
      <c r="G8301" t="s">
        <v>88</v>
      </c>
      <c r="H8301">
        <v>6</v>
      </c>
      <c r="I8301">
        <v>3</v>
      </c>
      <c r="J8301" t="s">
        <v>88</v>
      </c>
      <c r="K8301" t="s">
        <v>31</v>
      </c>
      <c r="L8301" t="s">
        <v>309</v>
      </c>
      <c r="N8301" s="52">
        <v>37590.021700000005</v>
      </c>
      <c r="O8301" s="52">
        <v>32220.018600000003</v>
      </c>
      <c r="P8301">
        <v>1</v>
      </c>
      <c r="Q8301">
        <f>IF(COUNTIFS(SolCotizacion!$D:$D,$G8301,SolCotizacion!$K:$K,$I8301)&gt;0,1,0)</f>
        <v>0</v>
      </c>
      <c r="R8301">
        <v>14229</v>
      </c>
    </row>
    <row r="8302" spans="1:18" hidden="1">
      <c r="A8302" t="s">
        <v>9739</v>
      </c>
      <c r="B8302" t="s">
        <v>1083</v>
      </c>
      <c r="C8302">
        <v>28</v>
      </c>
      <c r="D8302" t="s">
        <v>113</v>
      </c>
      <c r="E8302" t="s">
        <v>10282</v>
      </c>
      <c r="F8302" t="s">
        <v>269</v>
      </c>
      <c r="G8302" t="s">
        <v>261</v>
      </c>
      <c r="H8302">
        <v>6</v>
      </c>
      <c r="I8302" t="s">
        <v>103</v>
      </c>
      <c r="J8302" t="s">
        <v>118</v>
      </c>
      <c r="K8302" t="s">
        <v>325</v>
      </c>
      <c r="L8302" t="s">
        <v>309</v>
      </c>
      <c r="N8302" s="52">
        <v>103446.235354</v>
      </c>
      <c r="O8302" s="52">
        <v>103446.235354</v>
      </c>
      <c r="P8302">
        <v>1</v>
      </c>
      <c r="Q8302">
        <f>IF(COUNTIF(SolCotizacion!$E:$E,G8302)&gt;0,1,0)</f>
        <v>0</v>
      </c>
      <c r="R8302">
        <v>14231</v>
      </c>
    </row>
    <row r="8303" spans="1:18" hidden="1">
      <c r="A8303" t="s">
        <v>9740</v>
      </c>
      <c r="B8303" t="s">
        <v>9088</v>
      </c>
      <c r="C8303">
        <v>29</v>
      </c>
      <c r="D8303" t="s">
        <v>113</v>
      </c>
      <c r="E8303" t="s">
        <v>10283</v>
      </c>
      <c r="F8303" t="s">
        <v>270</v>
      </c>
      <c r="G8303" t="s">
        <v>262</v>
      </c>
      <c r="H8303">
        <v>6</v>
      </c>
      <c r="I8303" t="s">
        <v>103</v>
      </c>
      <c r="J8303" t="s">
        <v>118</v>
      </c>
      <c r="K8303" t="s">
        <v>325</v>
      </c>
      <c r="L8303" t="s">
        <v>309</v>
      </c>
      <c r="N8303" s="52">
        <v>130975.66020000001</v>
      </c>
      <c r="O8303" s="52">
        <v>130975.66020000001</v>
      </c>
      <c r="P8303">
        <v>1</v>
      </c>
      <c r="Q8303">
        <f>IF(COUNTIF(SolCotizacion!$E:$E,G8303)&gt;0,1,0)</f>
        <v>0</v>
      </c>
      <c r="R8303">
        <v>14233</v>
      </c>
    </row>
    <row r="8304" spans="1:18" hidden="1">
      <c r="A8304" t="s">
        <v>9741</v>
      </c>
      <c r="B8304" t="s">
        <v>9090</v>
      </c>
      <c r="C8304">
        <v>30</v>
      </c>
      <c r="D8304" t="s">
        <v>113</v>
      </c>
      <c r="E8304" t="s">
        <v>10284</v>
      </c>
      <c r="F8304" t="s">
        <v>271</v>
      </c>
      <c r="G8304" t="s">
        <v>263</v>
      </c>
      <c r="H8304">
        <v>6</v>
      </c>
      <c r="I8304" t="s">
        <v>103</v>
      </c>
      <c r="J8304" t="s">
        <v>118</v>
      </c>
      <c r="K8304" t="s">
        <v>325</v>
      </c>
      <c r="L8304" t="s">
        <v>309</v>
      </c>
      <c r="N8304" s="52">
        <v>634672.17983400007</v>
      </c>
      <c r="O8304" s="52">
        <v>634672.17983400007</v>
      </c>
      <c r="P8304">
        <v>1</v>
      </c>
      <c r="Q8304">
        <f>IF(COUNTIF(SolCotizacion!$E:$E,G8304)&gt;0,1,0)</f>
        <v>0</v>
      </c>
      <c r="R8304">
        <v>14235</v>
      </c>
    </row>
    <row r="8305" spans="1:19" hidden="1">
      <c r="A8305" t="s">
        <v>9742</v>
      </c>
      <c r="B8305" t="s">
        <v>9092</v>
      </c>
      <c r="C8305">
        <v>31</v>
      </c>
      <c r="D8305" t="s">
        <v>113</v>
      </c>
      <c r="E8305" t="s">
        <v>10285</v>
      </c>
      <c r="F8305" t="s">
        <v>272</v>
      </c>
      <c r="G8305" t="s">
        <v>264</v>
      </c>
      <c r="H8305">
        <v>6</v>
      </c>
      <c r="I8305" t="s">
        <v>103</v>
      </c>
      <c r="J8305" t="s">
        <v>118</v>
      </c>
      <c r="K8305" t="s">
        <v>325</v>
      </c>
      <c r="L8305" t="s">
        <v>309</v>
      </c>
      <c r="N8305" s="52">
        <v>56004.618208</v>
      </c>
      <c r="O8305" s="52">
        <v>56004.618208</v>
      </c>
      <c r="P8305">
        <v>1</v>
      </c>
      <c r="Q8305">
        <f>IF(COUNTIF(SolCotizacion!$E:$E,G8305)&gt;0,1,0)</f>
        <v>0</v>
      </c>
      <c r="R8305">
        <v>14237</v>
      </c>
    </row>
    <row r="8306" spans="1:19" hidden="1">
      <c r="A8306" t="s">
        <v>9743</v>
      </c>
      <c r="B8306" t="s">
        <v>9094</v>
      </c>
      <c r="C8306">
        <v>32</v>
      </c>
      <c r="D8306" t="s">
        <v>113</v>
      </c>
      <c r="E8306" t="s">
        <v>10286</v>
      </c>
      <c r="F8306" t="s">
        <v>273</v>
      </c>
      <c r="G8306" t="s">
        <v>265</v>
      </c>
      <c r="H8306">
        <v>6</v>
      </c>
      <c r="I8306" t="s">
        <v>103</v>
      </c>
      <c r="J8306" t="s">
        <v>118</v>
      </c>
      <c r="K8306" t="s">
        <v>325</v>
      </c>
      <c r="L8306" t="s">
        <v>309</v>
      </c>
      <c r="N8306" s="52">
        <v>955669.916432</v>
      </c>
      <c r="O8306" s="52">
        <v>955669.916432</v>
      </c>
      <c r="P8306">
        <v>1</v>
      </c>
      <c r="Q8306">
        <f>IF(COUNTIF(SolCotizacion!$E:$E,G8306)&gt;0,1,0)</f>
        <v>0</v>
      </c>
      <c r="R8306">
        <v>14239</v>
      </c>
    </row>
    <row r="8307" spans="1:19" hidden="1">
      <c r="A8307" t="s">
        <v>9744</v>
      </c>
      <c r="B8307" t="s">
        <v>9096</v>
      </c>
      <c r="C8307">
        <v>33</v>
      </c>
      <c r="D8307" t="s">
        <v>113</v>
      </c>
      <c r="E8307" t="s">
        <v>10287</v>
      </c>
      <c r="F8307" t="s">
        <v>274</v>
      </c>
      <c r="G8307" t="s">
        <v>266</v>
      </c>
      <c r="H8307">
        <v>6</v>
      </c>
      <c r="I8307" t="s">
        <v>103</v>
      </c>
      <c r="J8307" t="s">
        <v>118</v>
      </c>
      <c r="K8307" t="s">
        <v>325</v>
      </c>
      <c r="L8307" t="s">
        <v>309</v>
      </c>
      <c r="N8307" s="52">
        <v>2052156.56415</v>
      </c>
      <c r="O8307" s="52">
        <v>1968111.2951500001</v>
      </c>
      <c r="P8307">
        <v>1</v>
      </c>
      <c r="Q8307">
        <f>IF(COUNTIF(SolCotizacion!$E:$E,G8307)&gt;0,1,0)</f>
        <v>0</v>
      </c>
      <c r="R8307">
        <v>14241</v>
      </c>
    </row>
    <row r="8308" spans="1:19" hidden="1">
      <c r="A8308" t="s">
        <v>9745</v>
      </c>
      <c r="B8308" t="s">
        <v>9098</v>
      </c>
      <c r="C8308">
        <v>34</v>
      </c>
      <c r="D8308" t="s">
        <v>113</v>
      </c>
      <c r="E8308" t="s">
        <v>10288</v>
      </c>
      <c r="F8308" t="s">
        <v>275</v>
      </c>
      <c r="G8308" t="s">
        <v>267</v>
      </c>
      <c r="H8308">
        <v>6</v>
      </c>
      <c r="I8308" t="s">
        <v>103</v>
      </c>
      <c r="J8308" t="s">
        <v>118</v>
      </c>
      <c r="K8308" t="s">
        <v>325</v>
      </c>
      <c r="L8308" t="s">
        <v>309</v>
      </c>
      <c r="N8308" s="52">
        <v>1904016.5498200001</v>
      </c>
      <c r="O8308" s="52">
        <v>1824866.2432000001</v>
      </c>
      <c r="P8308">
        <v>1</v>
      </c>
      <c r="Q8308">
        <f>IF(COUNTIF(SolCotizacion!$E:$E,G8308)&gt;0,1,0)</f>
        <v>0</v>
      </c>
      <c r="R8308">
        <v>14243</v>
      </c>
    </row>
    <row r="8309" spans="1:19" hidden="1">
      <c r="A8309" t="s">
        <v>9746</v>
      </c>
      <c r="B8309" t="s">
        <v>9100</v>
      </c>
      <c r="C8309">
        <v>35</v>
      </c>
      <c r="D8309" t="s">
        <v>113</v>
      </c>
      <c r="E8309" t="s">
        <v>10289</v>
      </c>
      <c r="F8309" t="s">
        <v>276</v>
      </c>
      <c r="G8309" t="s">
        <v>268</v>
      </c>
      <c r="H8309">
        <v>6</v>
      </c>
      <c r="I8309" t="s">
        <v>103</v>
      </c>
      <c r="J8309" t="s">
        <v>118</v>
      </c>
      <c r="K8309" t="s">
        <v>325</v>
      </c>
      <c r="L8309" t="s">
        <v>309</v>
      </c>
      <c r="N8309" s="52">
        <v>3061121.6126259998</v>
      </c>
      <c r="O8309" s="52">
        <v>2993013.753422</v>
      </c>
      <c r="P8309">
        <v>1</v>
      </c>
      <c r="Q8309">
        <f>IF(COUNTIF(SolCotizacion!$E:$E,G8309)&gt;0,1,0)</f>
        <v>0</v>
      </c>
      <c r="R8309">
        <v>14245</v>
      </c>
    </row>
    <row r="8310" spans="1:19" hidden="1">
      <c r="A8310" t="s">
        <v>9747</v>
      </c>
      <c r="B8310" t="s">
        <v>1084</v>
      </c>
      <c r="C8310">
        <v>36</v>
      </c>
      <c r="D8310" t="s">
        <v>113</v>
      </c>
      <c r="E8310" t="s">
        <v>9995</v>
      </c>
      <c r="F8310" t="s">
        <v>125</v>
      </c>
      <c r="G8310" t="s">
        <v>88</v>
      </c>
      <c r="H8310">
        <v>6</v>
      </c>
      <c r="I8310">
        <v>1</v>
      </c>
      <c r="J8310" t="s">
        <v>88</v>
      </c>
      <c r="K8310" t="s">
        <v>31</v>
      </c>
      <c r="L8310" t="s">
        <v>309</v>
      </c>
      <c r="N8310" s="52">
        <v>26850.015500000001</v>
      </c>
      <c r="O8310" s="52">
        <v>21480.0124</v>
      </c>
      <c r="P8310">
        <v>1</v>
      </c>
      <c r="Q8310">
        <f>IF(COUNTIFS(SolCotizacion!$D:$D,$G8310,SolCotizacion!$K:$K,$I8310)&gt;0,1,0)</f>
        <v>0</v>
      </c>
      <c r="R8310">
        <v>14247</v>
      </c>
    </row>
    <row r="8311" spans="1:19" hidden="1">
      <c r="A8311" t="s">
        <v>9748</v>
      </c>
      <c r="B8311" t="s">
        <v>9103</v>
      </c>
      <c r="C8311">
        <v>37</v>
      </c>
      <c r="D8311" t="s">
        <v>113</v>
      </c>
      <c r="E8311" t="s">
        <v>9996</v>
      </c>
      <c r="F8311" t="s">
        <v>125</v>
      </c>
      <c r="G8311" t="s">
        <v>88</v>
      </c>
      <c r="H8311">
        <v>6</v>
      </c>
      <c r="I8311">
        <v>2</v>
      </c>
      <c r="J8311" t="s">
        <v>88</v>
      </c>
      <c r="K8311" t="s">
        <v>31</v>
      </c>
      <c r="L8311" t="s">
        <v>309</v>
      </c>
      <c r="N8311" s="52">
        <v>32220.018600000003</v>
      </c>
      <c r="O8311" s="52">
        <v>26850.015500000001</v>
      </c>
      <c r="P8311">
        <v>1</v>
      </c>
      <c r="Q8311">
        <f>IF(COUNTIFS(SolCotizacion!$D:$D,$G8311,SolCotizacion!$K:$K,$I8311)&gt;0,1,0)</f>
        <v>1</v>
      </c>
      <c r="R8311">
        <v>14249</v>
      </c>
    </row>
    <row r="8312" spans="1:19" hidden="1">
      <c r="A8312" t="s">
        <v>9749</v>
      </c>
      <c r="B8312" t="s">
        <v>9105</v>
      </c>
      <c r="C8312">
        <v>38</v>
      </c>
      <c r="D8312" t="s">
        <v>113</v>
      </c>
      <c r="E8312" t="s">
        <v>9997</v>
      </c>
      <c r="F8312" t="s">
        <v>125</v>
      </c>
      <c r="G8312" t="s">
        <v>88</v>
      </c>
      <c r="H8312">
        <v>6</v>
      </c>
      <c r="I8312">
        <v>3</v>
      </c>
      <c r="J8312" t="s">
        <v>88</v>
      </c>
      <c r="K8312" t="s">
        <v>31</v>
      </c>
      <c r="L8312" t="s">
        <v>309</v>
      </c>
      <c r="N8312" s="52">
        <v>32220.018600000003</v>
      </c>
      <c r="O8312" s="52">
        <v>26850.015500000001</v>
      </c>
      <c r="P8312">
        <v>1</v>
      </c>
      <c r="Q8312">
        <f>IF(COUNTIFS(SolCotizacion!$D:$D,$G8312,SolCotizacion!$K:$K,$I8312)&gt;0,1,0)</f>
        <v>0</v>
      </c>
      <c r="R8312">
        <v>14251</v>
      </c>
    </row>
    <row r="8313" spans="1:19" hidden="1">
      <c r="A8313" t="s">
        <v>9750</v>
      </c>
      <c r="B8313" t="s">
        <v>9107</v>
      </c>
      <c r="C8313">
        <v>39</v>
      </c>
      <c r="D8313" t="s">
        <v>113</v>
      </c>
      <c r="E8313" t="s">
        <v>10290</v>
      </c>
      <c r="F8313" t="s">
        <v>277</v>
      </c>
      <c r="G8313" t="s">
        <v>261</v>
      </c>
      <c r="H8313">
        <v>6</v>
      </c>
      <c r="I8313">
        <v>1</v>
      </c>
      <c r="J8313" t="s">
        <v>127</v>
      </c>
      <c r="K8313" t="s">
        <v>31</v>
      </c>
      <c r="L8313" t="s">
        <v>309</v>
      </c>
      <c r="M8313" s="53">
        <v>0.03</v>
      </c>
      <c r="N8313" s="52">
        <v>80257.871694000001</v>
      </c>
      <c r="O8313" s="52">
        <v>79345.719222</v>
      </c>
      <c r="P8313">
        <v>1</v>
      </c>
      <c r="Q8313">
        <f>IF(SUMIFS(SolCotizacion!$P:$P,SolCotizacion!$E:$E,$G8313,SolCotizacion!$K:$K,$I8313)&gt;499,1,0)</f>
        <v>0</v>
      </c>
      <c r="R8313">
        <v>14253</v>
      </c>
      <c r="S8313" s="56">
        <f>IF(SUMIFS(SolCotizacion!$P:$P,SolCotizacion!$E:$E,$G8313,SolCotizacion!$K:$K,$I8313)&gt;499,4%,0)</f>
        <v>0</v>
      </c>
    </row>
    <row r="8314" spans="1:19" hidden="1">
      <c r="A8314" t="s">
        <v>9751</v>
      </c>
      <c r="B8314" t="s">
        <v>9109</v>
      </c>
      <c r="C8314">
        <v>40</v>
      </c>
      <c r="D8314" t="s">
        <v>113</v>
      </c>
      <c r="E8314" t="s">
        <v>10291</v>
      </c>
      <c r="F8314" t="s">
        <v>277</v>
      </c>
      <c r="G8314" t="s">
        <v>261</v>
      </c>
      <c r="H8314">
        <v>6</v>
      </c>
      <c r="I8314">
        <v>2</v>
      </c>
      <c r="J8314" t="s">
        <v>127</v>
      </c>
      <c r="K8314" t="s">
        <v>31</v>
      </c>
      <c r="L8314" t="s">
        <v>309</v>
      </c>
      <c r="M8314" s="53">
        <v>3.5000000000000003E-2</v>
      </c>
      <c r="N8314" s="52">
        <v>94722.964798000001</v>
      </c>
      <c r="O8314" s="52">
        <v>93634.178484000004</v>
      </c>
      <c r="P8314">
        <v>1</v>
      </c>
      <c r="Q8314">
        <f>IF(SUMIFS(SolCotizacion!$P:$P,SolCotizacion!$E:$E,$G8314,SolCotizacion!$K:$K,$I8314)&gt;499,1,0)</f>
        <v>0</v>
      </c>
      <c r="R8314">
        <v>14254</v>
      </c>
      <c r="S8314" s="56">
        <f>IF(SUMIFS(SolCotizacion!$P:$P,SolCotizacion!$E:$E,$G8314,SolCotizacion!$K:$K,$I8314)&gt;499,4%,0)</f>
        <v>0</v>
      </c>
    </row>
    <row r="8315" spans="1:19" hidden="1">
      <c r="A8315" t="s">
        <v>9752</v>
      </c>
      <c r="B8315" t="s">
        <v>9111</v>
      </c>
      <c r="C8315">
        <v>41</v>
      </c>
      <c r="D8315" t="s">
        <v>113</v>
      </c>
      <c r="E8315" t="s">
        <v>10292</v>
      </c>
      <c r="F8315" t="s">
        <v>277</v>
      </c>
      <c r="G8315" t="s">
        <v>261</v>
      </c>
      <c r="H8315">
        <v>6</v>
      </c>
      <c r="I8315">
        <v>3</v>
      </c>
      <c r="J8315" t="s">
        <v>127</v>
      </c>
      <c r="K8315" t="s">
        <v>31</v>
      </c>
      <c r="L8315" t="s">
        <v>309</v>
      </c>
      <c r="M8315" s="53">
        <v>0.04</v>
      </c>
      <c r="N8315" s="52">
        <v>108887.71124</v>
      </c>
      <c r="O8315" s="52">
        <v>107629.07001</v>
      </c>
      <c r="P8315">
        <v>1</v>
      </c>
      <c r="Q8315">
        <f>IF(SUMIFS(SolCotizacion!$P:$P,SolCotizacion!$E:$E,$G8315,SolCotizacion!$K:$K,$I8315)&gt;499,1,0)</f>
        <v>0</v>
      </c>
      <c r="R8315">
        <v>14255</v>
      </c>
      <c r="S8315" s="56">
        <f>IF(SUMIFS(SolCotizacion!$P:$P,SolCotizacion!$E:$E,$G8315,SolCotizacion!$K:$K,$I8315)&gt;499,4%,0)</f>
        <v>0</v>
      </c>
    </row>
    <row r="8316" spans="1:19" hidden="1">
      <c r="A8316" t="s">
        <v>9753</v>
      </c>
      <c r="B8316" t="s">
        <v>9113</v>
      </c>
      <c r="C8316">
        <v>42</v>
      </c>
      <c r="D8316" t="s">
        <v>113</v>
      </c>
      <c r="E8316" t="s">
        <v>10293</v>
      </c>
      <c r="F8316" t="s">
        <v>278</v>
      </c>
      <c r="G8316" t="s">
        <v>262</v>
      </c>
      <c r="H8316">
        <v>6</v>
      </c>
      <c r="I8316">
        <v>1</v>
      </c>
      <c r="J8316" t="s">
        <v>127</v>
      </c>
      <c r="K8316" t="s">
        <v>31</v>
      </c>
      <c r="L8316" t="s">
        <v>309</v>
      </c>
      <c r="M8316" s="53">
        <v>0.03</v>
      </c>
      <c r="N8316" s="52">
        <v>101623.46779200001</v>
      </c>
      <c r="O8316" s="52">
        <v>100468.615324</v>
      </c>
      <c r="P8316">
        <v>1</v>
      </c>
      <c r="Q8316">
        <f>IF(SUMIFS(SolCotizacion!$P:$P,SolCotizacion!$E:$E,$G8316,SolCotizacion!$K:$K,$I8316)&gt;499,1,0)</f>
        <v>0</v>
      </c>
      <c r="R8316">
        <v>14256</v>
      </c>
      <c r="S8316" s="56">
        <f>IF(SUMIFS(SolCotizacion!$P:$P,SolCotizacion!$E:$E,$G8316,SolCotizacion!$K:$K,$I8316)&gt;499,4%,0)</f>
        <v>0</v>
      </c>
    </row>
    <row r="8317" spans="1:19" hidden="1">
      <c r="A8317" t="s">
        <v>9754</v>
      </c>
      <c r="B8317" t="s">
        <v>9115</v>
      </c>
      <c r="C8317">
        <v>43</v>
      </c>
      <c r="D8317" t="s">
        <v>113</v>
      </c>
      <c r="E8317" t="s">
        <v>10294</v>
      </c>
      <c r="F8317" t="s">
        <v>278</v>
      </c>
      <c r="G8317" t="s">
        <v>262</v>
      </c>
      <c r="H8317">
        <v>6</v>
      </c>
      <c r="I8317">
        <v>2</v>
      </c>
      <c r="J8317" t="s">
        <v>127</v>
      </c>
      <c r="K8317" t="s">
        <v>31</v>
      </c>
      <c r="L8317" t="s">
        <v>309</v>
      </c>
      <c r="M8317" s="53">
        <v>3.5000000000000003E-2</v>
      </c>
      <c r="N8317" s="52">
        <v>119939.35199400001</v>
      </c>
      <c r="O8317" s="52">
        <v>118560.712424</v>
      </c>
      <c r="P8317">
        <v>1</v>
      </c>
      <c r="Q8317">
        <f>IF(SUMIFS(SolCotizacion!$P:$P,SolCotizacion!$E:$E,$G8317,SolCotizacion!$K:$K,$I8317)&gt;499,1,0)</f>
        <v>0</v>
      </c>
      <c r="R8317">
        <v>14257</v>
      </c>
      <c r="S8317" s="56">
        <f>IF(SUMIFS(SolCotizacion!$P:$P,SolCotizacion!$E:$E,$G8317,SolCotizacion!$K:$K,$I8317)&gt;499,4%,0)</f>
        <v>0</v>
      </c>
    </row>
    <row r="8318" spans="1:19" hidden="1">
      <c r="A8318" t="s">
        <v>9755</v>
      </c>
      <c r="B8318" t="s">
        <v>9117</v>
      </c>
      <c r="C8318">
        <v>44</v>
      </c>
      <c r="D8318" t="s">
        <v>113</v>
      </c>
      <c r="E8318" t="s">
        <v>10295</v>
      </c>
      <c r="F8318" t="s">
        <v>278</v>
      </c>
      <c r="G8318" t="s">
        <v>262</v>
      </c>
      <c r="H8318">
        <v>6</v>
      </c>
      <c r="I8318">
        <v>3</v>
      </c>
      <c r="J8318" t="s">
        <v>127</v>
      </c>
      <c r="K8318" t="s">
        <v>31</v>
      </c>
      <c r="L8318" t="s">
        <v>309</v>
      </c>
      <c r="M8318" s="53">
        <v>0.04</v>
      </c>
      <c r="N8318" s="52">
        <v>137875.15203000003</v>
      </c>
      <c r="O8318" s="52">
        <v>136281.15516400003</v>
      </c>
      <c r="P8318">
        <v>1</v>
      </c>
      <c r="Q8318">
        <f>IF(SUMIFS(SolCotizacion!$P:$P,SolCotizacion!$E:$E,$G8318,SolCotizacion!$K:$K,$I8318)&gt;499,1,0)</f>
        <v>0</v>
      </c>
      <c r="R8318">
        <v>14258</v>
      </c>
      <c r="S8318" s="56">
        <f>IF(SUMIFS(SolCotizacion!$P:$P,SolCotizacion!$E:$E,$G8318,SolCotizacion!$K:$K,$I8318)&gt;499,4%,0)</f>
        <v>0</v>
      </c>
    </row>
    <row r="8319" spans="1:19" hidden="1">
      <c r="A8319" t="s">
        <v>9756</v>
      </c>
      <c r="B8319" t="s">
        <v>9119</v>
      </c>
      <c r="C8319">
        <v>45</v>
      </c>
      <c r="D8319" t="s">
        <v>113</v>
      </c>
      <c r="E8319" t="s">
        <v>10296</v>
      </c>
      <c r="F8319" t="s">
        <v>279</v>
      </c>
      <c r="G8319" t="s">
        <v>263</v>
      </c>
      <c r="H8319">
        <v>6</v>
      </c>
      <c r="I8319">
        <v>1</v>
      </c>
      <c r="J8319" t="s">
        <v>127</v>
      </c>
      <c r="K8319" t="s">
        <v>31</v>
      </c>
      <c r="L8319" t="s">
        <v>309</v>
      </c>
      <c r="M8319" s="53">
        <v>0.03</v>
      </c>
      <c r="N8319" s="52">
        <v>492419.03849599999</v>
      </c>
      <c r="O8319" s="52">
        <v>486823.43232600001</v>
      </c>
      <c r="P8319">
        <v>1</v>
      </c>
      <c r="Q8319">
        <f>IF(SUMIFS(SolCotizacion!$P:$P,SolCotizacion!$E:$E,$G8319,SolCotizacion!$K:$K,$I8319)&gt;499,1,0)</f>
        <v>0</v>
      </c>
      <c r="R8319">
        <v>14259</v>
      </c>
      <c r="S8319" s="56">
        <f>IF(SUMIFS(SolCotizacion!$P:$P,SolCotizacion!$E:$E,$G8319,SolCotizacion!$K:$K,$I8319)&gt;499,4%,0)</f>
        <v>0</v>
      </c>
    </row>
    <row r="8320" spans="1:19" hidden="1">
      <c r="A8320" t="s">
        <v>9757</v>
      </c>
      <c r="B8320" t="s">
        <v>9121</v>
      </c>
      <c r="C8320">
        <v>46</v>
      </c>
      <c r="D8320" t="s">
        <v>113</v>
      </c>
      <c r="E8320" t="s">
        <v>10297</v>
      </c>
      <c r="F8320" t="s">
        <v>279</v>
      </c>
      <c r="G8320" t="s">
        <v>263</v>
      </c>
      <c r="H8320">
        <v>6</v>
      </c>
      <c r="I8320">
        <v>2</v>
      </c>
      <c r="J8320" t="s">
        <v>127</v>
      </c>
      <c r="K8320" t="s">
        <v>31</v>
      </c>
      <c r="L8320" t="s">
        <v>309</v>
      </c>
      <c r="M8320" s="53">
        <v>3.5000000000000003E-2</v>
      </c>
      <c r="N8320" s="52">
        <v>581169.17104399996</v>
      </c>
      <c r="O8320" s="52">
        <v>574488.87480600004</v>
      </c>
      <c r="P8320">
        <v>1</v>
      </c>
      <c r="Q8320">
        <f>IF(SUMIFS(SolCotizacion!$P:$P,SolCotizacion!$E:$E,$G8320,SolCotizacion!$K:$K,$I8320)&gt;499,1,0)</f>
        <v>0</v>
      </c>
      <c r="R8320">
        <v>14260</v>
      </c>
      <c r="S8320" s="56">
        <f>IF(SUMIFS(SolCotizacion!$P:$P,SolCotizacion!$E:$E,$G8320,SolCotizacion!$K:$K,$I8320)&gt;499,4%,0)</f>
        <v>0</v>
      </c>
    </row>
    <row r="8321" spans="1:19" hidden="1">
      <c r="A8321" t="s">
        <v>9758</v>
      </c>
      <c r="B8321" t="s">
        <v>9123</v>
      </c>
      <c r="C8321">
        <v>47</v>
      </c>
      <c r="D8321" t="s">
        <v>113</v>
      </c>
      <c r="E8321" t="s">
        <v>10298</v>
      </c>
      <c r="F8321" t="s">
        <v>279</v>
      </c>
      <c r="G8321" t="s">
        <v>263</v>
      </c>
      <c r="H8321">
        <v>6</v>
      </c>
      <c r="I8321">
        <v>3</v>
      </c>
      <c r="J8321" t="s">
        <v>127</v>
      </c>
      <c r="K8321" t="s">
        <v>31</v>
      </c>
      <c r="L8321" t="s">
        <v>309</v>
      </c>
      <c r="M8321" s="53">
        <v>0.04</v>
      </c>
      <c r="N8321" s="52">
        <v>668077.62313600001</v>
      </c>
      <c r="O8321" s="52">
        <v>660354.04296400002</v>
      </c>
      <c r="P8321">
        <v>1</v>
      </c>
      <c r="Q8321">
        <f>IF(SUMIFS(SolCotizacion!$P:$P,SolCotizacion!$E:$E,$G8321,SolCotizacion!$K:$K,$I8321)&gt;499,1,0)</f>
        <v>0</v>
      </c>
      <c r="R8321">
        <v>14261</v>
      </c>
      <c r="S8321" s="56">
        <f>IF(SUMIFS(SolCotizacion!$P:$P,SolCotizacion!$E:$E,$G8321,SolCotizacion!$K:$K,$I8321)&gt;499,4%,0)</f>
        <v>0</v>
      </c>
    </row>
    <row r="8322" spans="1:19" hidden="1">
      <c r="A8322" t="s">
        <v>9759</v>
      </c>
      <c r="B8322" t="s">
        <v>9125</v>
      </c>
      <c r="C8322">
        <v>48</v>
      </c>
      <c r="D8322" t="s">
        <v>113</v>
      </c>
      <c r="E8322" t="s">
        <v>10299</v>
      </c>
      <c r="F8322" t="s">
        <v>280</v>
      </c>
      <c r="G8322" t="s">
        <v>264</v>
      </c>
      <c r="H8322">
        <v>6</v>
      </c>
      <c r="I8322">
        <v>1</v>
      </c>
      <c r="J8322" t="s">
        <v>127</v>
      </c>
      <c r="K8322" t="s">
        <v>31</v>
      </c>
      <c r="L8322" t="s">
        <v>309</v>
      </c>
      <c r="M8322" s="53">
        <v>0.03</v>
      </c>
      <c r="N8322" s="52">
        <v>43453.937142000002</v>
      </c>
      <c r="O8322" s="52">
        <v>42960.097026000003</v>
      </c>
      <c r="P8322">
        <v>1</v>
      </c>
      <c r="Q8322">
        <f>IF(SUMIFS(SolCotizacion!$P:$P,SolCotizacion!$E:$E,$G8322,SolCotizacion!$K:$K,$I8322)&gt;499,1,0)</f>
        <v>0</v>
      </c>
      <c r="R8322">
        <v>14262</v>
      </c>
      <c r="S8322" s="56">
        <f>IF(SUMIFS(SolCotizacion!$P:$P,SolCotizacion!$E:$E,$G8322,SolCotizacion!$K:$K,$I8322)&gt;499,4%,0)</f>
        <v>0</v>
      </c>
    </row>
    <row r="8323" spans="1:19" hidden="1">
      <c r="A8323" t="s">
        <v>9760</v>
      </c>
      <c r="B8323" t="s">
        <v>9127</v>
      </c>
      <c r="C8323">
        <v>49</v>
      </c>
      <c r="D8323" t="s">
        <v>113</v>
      </c>
      <c r="E8323" t="s">
        <v>10300</v>
      </c>
      <c r="F8323" t="s">
        <v>280</v>
      </c>
      <c r="G8323" t="s">
        <v>264</v>
      </c>
      <c r="H8323">
        <v>6</v>
      </c>
      <c r="I8323">
        <v>2</v>
      </c>
      <c r="J8323" t="s">
        <v>127</v>
      </c>
      <c r="K8323" t="s">
        <v>31</v>
      </c>
      <c r="L8323" t="s">
        <v>309</v>
      </c>
      <c r="M8323" s="53">
        <v>3.5000000000000003E-2</v>
      </c>
      <c r="N8323" s="52">
        <v>51285.825360000003</v>
      </c>
      <c r="O8323" s="52">
        <v>50696.265158000002</v>
      </c>
      <c r="P8323">
        <v>1</v>
      </c>
      <c r="Q8323">
        <f>IF(SUMIFS(SolCotizacion!$P:$P,SolCotizacion!$E:$E,$G8323,SolCotizacion!$K:$K,$I8323)&gt;499,1,0)</f>
        <v>0</v>
      </c>
      <c r="R8323">
        <v>14263</v>
      </c>
      <c r="S8323" s="56">
        <f>IF(SUMIFS(SolCotizacion!$P:$P,SolCotizacion!$E:$E,$G8323,SolCotizacion!$K:$K,$I8323)&gt;499,4%,0)</f>
        <v>0</v>
      </c>
    </row>
    <row r="8324" spans="1:19" hidden="1">
      <c r="A8324" t="s">
        <v>9761</v>
      </c>
      <c r="B8324" t="s">
        <v>9129</v>
      </c>
      <c r="C8324">
        <v>50</v>
      </c>
      <c r="D8324" t="s">
        <v>113</v>
      </c>
      <c r="E8324" t="s">
        <v>10301</v>
      </c>
      <c r="F8324" t="s">
        <v>280</v>
      </c>
      <c r="G8324" t="s">
        <v>264</v>
      </c>
      <c r="H8324">
        <v>6</v>
      </c>
      <c r="I8324">
        <v>3</v>
      </c>
      <c r="J8324" t="s">
        <v>127</v>
      </c>
      <c r="K8324" t="s">
        <v>31</v>
      </c>
      <c r="L8324" t="s">
        <v>309</v>
      </c>
      <c r="M8324" s="53">
        <v>0.04</v>
      </c>
      <c r="N8324" s="52">
        <v>58955.41143800001</v>
      </c>
      <c r="O8324" s="52">
        <v>58273.432910000003</v>
      </c>
      <c r="P8324">
        <v>1</v>
      </c>
      <c r="Q8324">
        <f>IF(SUMIFS(SolCotizacion!$P:$P,SolCotizacion!$E:$E,$G8324,SolCotizacion!$K:$K,$I8324)&gt;499,1,0)</f>
        <v>0</v>
      </c>
      <c r="R8324">
        <v>14264</v>
      </c>
      <c r="S8324" s="56">
        <f>IF(SUMIFS(SolCotizacion!$P:$P,SolCotizacion!$E:$E,$G8324,SolCotizacion!$K:$K,$I8324)&gt;499,4%,0)</f>
        <v>0</v>
      </c>
    </row>
    <row r="8325" spans="1:19" hidden="1">
      <c r="A8325" t="s">
        <v>9762</v>
      </c>
      <c r="B8325" t="s">
        <v>9131</v>
      </c>
      <c r="C8325">
        <v>51</v>
      </c>
      <c r="D8325" t="s">
        <v>113</v>
      </c>
      <c r="E8325" t="s">
        <v>10302</v>
      </c>
      <c r="F8325" t="s">
        <v>281</v>
      </c>
      <c r="G8325" t="s">
        <v>265</v>
      </c>
      <c r="H8325">
        <v>6</v>
      </c>
      <c r="I8325">
        <v>1</v>
      </c>
      <c r="J8325" t="s">
        <v>127</v>
      </c>
      <c r="K8325" t="s">
        <v>31</v>
      </c>
      <c r="L8325" t="s">
        <v>309</v>
      </c>
      <c r="M8325" s="53">
        <v>0.03</v>
      </c>
      <c r="N8325" s="52">
        <v>84739.639446000001</v>
      </c>
      <c r="O8325" s="52">
        <v>80450.725432000007</v>
      </c>
      <c r="P8325">
        <v>1</v>
      </c>
      <c r="Q8325">
        <f>IF(SUMIFS(SolCotizacion!$P:$P,SolCotizacion!$E:$E,$G8325,SolCotizacion!$K:$K,$I8325)&gt;499,1,0)</f>
        <v>0</v>
      </c>
      <c r="R8325">
        <v>14265</v>
      </c>
      <c r="S8325" s="56">
        <f>IF(SUMIFS(SolCotizacion!$P:$P,SolCotizacion!$E:$E,$G8325,SolCotizacion!$K:$K,$I8325)&gt;499,4%,0)</f>
        <v>0</v>
      </c>
    </row>
    <row r="8326" spans="1:19" hidden="1">
      <c r="A8326" t="s">
        <v>9763</v>
      </c>
      <c r="B8326" t="s">
        <v>9133</v>
      </c>
      <c r="C8326">
        <v>52</v>
      </c>
      <c r="D8326" t="s">
        <v>113</v>
      </c>
      <c r="E8326" t="s">
        <v>10303</v>
      </c>
      <c r="F8326" t="s">
        <v>281</v>
      </c>
      <c r="G8326" t="s">
        <v>265</v>
      </c>
      <c r="H8326">
        <v>6</v>
      </c>
      <c r="I8326">
        <v>2</v>
      </c>
      <c r="J8326" t="s">
        <v>127</v>
      </c>
      <c r="K8326" t="s">
        <v>31</v>
      </c>
      <c r="L8326" t="s">
        <v>309</v>
      </c>
      <c r="M8326" s="53">
        <v>3.5000000000000003E-2</v>
      </c>
      <c r="N8326" s="52">
        <v>100012.539088</v>
      </c>
      <c r="O8326" s="52">
        <v>94937.672059999997</v>
      </c>
      <c r="P8326">
        <v>1</v>
      </c>
      <c r="Q8326">
        <f>IF(SUMIFS(SolCotizacion!$P:$P,SolCotizacion!$E:$E,$G8326,SolCotizacion!$K:$K,$I8326)&gt;499,1,0)</f>
        <v>0</v>
      </c>
      <c r="R8326">
        <v>14266</v>
      </c>
      <c r="S8326" s="56">
        <f>IF(SUMIFS(SolCotizacion!$P:$P,SolCotizacion!$E:$E,$G8326,SolCotizacion!$K:$K,$I8326)&gt;499,4%,0)</f>
        <v>0</v>
      </c>
    </row>
    <row r="8327" spans="1:19" hidden="1">
      <c r="A8327" t="s">
        <v>9764</v>
      </c>
      <c r="B8327" t="s">
        <v>9135</v>
      </c>
      <c r="C8327">
        <v>53</v>
      </c>
      <c r="D8327" t="s">
        <v>113</v>
      </c>
      <c r="E8327" t="s">
        <v>10304</v>
      </c>
      <c r="F8327" t="s">
        <v>281</v>
      </c>
      <c r="G8327" t="s">
        <v>265</v>
      </c>
      <c r="H8327">
        <v>6</v>
      </c>
      <c r="I8327">
        <v>3</v>
      </c>
      <c r="J8327" t="s">
        <v>127</v>
      </c>
      <c r="K8327" t="s">
        <v>31</v>
      </c>
      <c r="L8327" t="s">
        <v>309</v>
      </c>
      <c r="M8327" s="53">
        <v>0.04</v>
      </c>
      <c r="N8327" s="52">
        <v>114968.71740200001</v>
      </c>
      <c r="O8327" s="52">
        <v>109127.470606</v>
      </c>
      <c r="P8327">
        <v>1</v>
      </c>
      <c r="Q8327">
        <f>IF(SUMIFS(SolCotizacion!$P:$P,SolCotizacion!$E:$E,$G8327,SolCotizacion!$K:$K,$I8327)&gt;499,1,0)</f>
        <v>0</v>
      </c>
      <c r="R8327">
        <v>14267</v>
      </c>
      <c r="S8327" s="56">
        <f>IF(SUMIFS(SolCotizacion!$P:$P,SolCotizacion!$E:$E,$G8327,SolCotizacion!$K:$K,$I8327)&gt;499,4%,0)</f>
        <v>0</v>
      </c>
    </row>
    <row r="8328" spans="1:19" hidden="1">
      <c r="A8328" t="s">
        <v>9765</v>
      </c>
      <c r="B8328" t="s">
        <v>9137</v>
      </c>
      <c r="C8328">
        <v>54</v>
      </c>
      <c r="D8328" t="s">
        <v>113</v>
      </c>
      <c r="E8328" t="s">
        <v>10305</v>
      </c>
      <c r="F8328" t="s">
        <v>282</v>
      </c>
      <c r="G8328" t="s">
        <v>266</v>
      </c>
      <c r="H8328">
        <v>6</v>
      </c>
      <c r="I8328">
        <v>1</v>
      </c>
      <c r="J8328" t="s">
        <v>127</v>
      </c>
      <c r="K8328" t="s">
        <v>31</v>
      </c>
      <c r="L8328" t="s">
        <v>309</v>
      </c>
      <c r="M8328" s="53">
        <v>0.03</v>
      </c>
      <c r="N8328" s="52">
        <v>181964.53352</v>
      </c>
      <c r="O8328" s="52">
        <v>172529.76463800002</v>
      </c>
      <c r="P8328">
        <v>1</v>
      </c>
      <c r="Q8328">
        <f>IF(SUMIFS(SolCotizacion!$P:$P,SolCotizacion!$E:$E,$G8328,SolCotizacion!$K:$K,$I8328)&gt;499,1,0)</f>
        <v>0</v>
      </c>
      <c r="R8328">
        <v>14268</v>
      </c>
      <c r="S8328" s="56">
        <f>IF(SUMIFS(SolCotizacion!$P:$P,SolCotizacion!$E:$E,$G8328,SolCotizacion!$K:$K,$I8328)&gt;499,4%,0)</f>
        <v>0</v>
      </c>
    </row>
    <row r="8329" spans="1:19" hidden="1">
      <c r="A8329" t="s">
        <v>9766</v>
      </c>
      <c r="B8329" t="s">
        <v>9139</v>
      </c>
      <c r="C8329">
        <v>55</v>
      </c>
      <c r="D8329" t="s">
        <v>113</v>
      </c>
      <c r="E8329" t="s">
        <v>10306</v>
      </c>
      <c r="F8329" t="s">
        <v>282</v>
      </c>
      <c r="G8329" t="s">
        <v>266</v>
      </c>
      <c r="H8329">
        <v>6</v>
      </c>
      <c r="I8329">
        <v>2</v>
      </c>
      <c r="J8329" t="s">
        <v>127</v>
      </c>
      <c r="K8329" t="s">
        <v>31</v>
      </c>
      <c r="L8329" t="s">
        <v>309</v>
      </c>
      <c r="M8329" s="53">
        <v>3.5000000000000003E-2</v>
      </c>
      <c r="N8329" s="52">
        <v>214760.72987600003</v>
      </c>
      <c r="O8329" s="52">
        <v>203598.27380200001</v>
      </c>
      <c r="P8329">
        <v>1</v>
      </c>
      <c r="Q8329">
        <f>IF(SUMIFS(SolCotizacion!$P:$P,SolCotizacion!$E:$E,$G8329,SolCotizacion!$K:$K,$I8329)&gt;499,1,0)</f>
        <v>0</v>
      </c>
      <c r="R8329">
        <v>14269</v>
      </c>
      <c r="S8329" s="56">
        <f>IF(SUMIFS(SolCotizacion!$P:$P,SolCotizacion!$E:$E,$G8329,SolCotizacion!$K:$K,$I8329)&gt;499,4%,0)</f>
        <v>0</v>
      </c>
    </row>
    <row r="8330" spans="1:19" hidden="1">
      <c r="A8330" t="s">
        <v>9767</v>
      </c>
      <c r="B8330" t="s">
        <v>9141</v>
      </c>
      <c r="C8330">
        <v>56</v>
      </c>
      <c r="D8330" t="s">
        <v>113</v>
      </c>
      <c r="E8330" t="s">
        <v>10307</v>
      </c>
      <c r="F8330" t="s">
        <v>282</v>
      </c>
      <c r="G8330" t="s">
        <v>266</v>
      </c>
      <c r="H8330">
        <v>6</v>
      </c>
      <c r="I8330">
        <v>3</v>
      </c>
      <c r="J8330" t="s">
        <v>127</v>
      </c>
      <c r="K8330" t="s">
        <v>31</v>
      </c>
      <c r="L8330" t="s">
        <v>309</v>
      </c>
      <c r="M8330" s="53">
        <v>0.04</v>
      </c>
      <c r="N8330" s="52">
        <v>246875.83505200004</v>
      </c>
      <c r="O8330" s="52">
        <v>234028.769436</v>
      </c>
      <c r="P8330">
        <v>1</v>
      </c>
      <c r="Q8330">
        <f>IF(SUMIFS(SolCotizacion!$P:$P,SolCotizacion!$E:$E,$G8330,SolCotizacion!$K:$K,$I8330)&gt;499,1,0)</f>
        <v>0</v>
      </c>
      <c r="R8330">
        <v>14270</v>
      </c>
      <c r="S8330" s="56">
        <f>IF(SUMIFS(SolCotizacion!$P:$P,SolCotizacion!$E:$E,$G8330,SolCotizacion!$K:$K,$I8330)&gt;499,4%,0)</f>
        <v>0</v>
      </c>
    </row>
    <row r="8331" spans="1:19" hidden="1">
      <c r="A8331" t="s">
        <v>9768</v>
      </c>
      <c r="B8331" t="s">
        <v>9143</v>
      </c>
      <c r="C8331">
        <v>57</v>
      </c>
      <c r="D8331" t="s">
        <v>113</v>
      </c>
      <c r="E8331" t="s">
        <v>10308</v>
      </c>
      <c r="F8331" t="s">
        <v>283</v>
      </c>
      <c r="G8331" t="s">
        <v>267</v>
      </c>
      <c r="H8331">
        <v>6</v>
      </c>
      <c r="I8331">
        <v>1</v>
      </c>
      <c r="J8331" t="s">
        <v>127</v>
      </c>
      <c r="K8331" t="s">
        <v>31</v>
      </c>
      <c r="L8331" t="s">
        <v>309</v>
      </c>
      <c r="M8331" s="53">
        <v>0.03</v>
      </c>
      <c r="N8331" s="52">
        <v>168828.62581200001</v>
      </c>
      <c r="O8331" s="52">
        <v>160084.00731400002</v>
      </c>
      <c r="P8331">
        <v>1</v>
      </c>
      <c r="Q8331">
        <f>IF(SUMIFS(SolCotizacion!$P:$P,SolCotizacion!$E:$E,$G8331,SolCotizacion!$K:$K,$I8331)&gt;499,1,0)</f>
        <v>0</v>
      </c>
      <c r="R8331">
        <v>14271</v>
      </c>
      <c r="S8331" s="56">
        <f>IF(SUMIFS(SolCotizacion!$P:$P,SolCotizacion!$E:$E,$G8331,SolCotizacion!$K:$K,$I8331)&gt;499,4%,0)</f>
        <v>0</v>
      </c>
    </row>
    <row r="8332" spans="1:19" hidden="1">
      <c r="A8332" t="s">
        <v>9769</v>
      </c>
      <c r="B8332" t="s">
        <v>9145</v>
      </c>
      <c r="C8332">
        <v>58</v>
      </c>
      <c r="D8332" t="s">
        <v>113</v>
      </c>
      <c r="E8332" t="s">
        <v>10309</v>
      </c>
      <c r="F8332" t="s">
        <v>283</v>
      </c>
      <c r="G8332" t="s">
        <v>267</v>
      </c>
      <c r="H8332">
        <v>6</v>
      </c>
      <c r="I8332">
        <v>2</v>
      </c>
      <c r="J8332" t="s">
        <v>127</v>
      </c>
      <c r="K8332" t="s">
        <v>31</v>
      </c>
      <c r="L8332" t="s">
        <v>309</v>
      </c>
      <c r="M8332" s="53">
        <v>3.5000000000000003E-2</v>
      </c>
      <c r="N8332" s="52">
        <v>199257.01657400001</v>
      </c>
      <c r="O8332" s="52">
        <v>188911.37465200003</v>
      </c>
      <c r="P8332">
        <v>1</v>
      </c>
      <c r="Q8332">
        <f>IF(SUMIFS(SolCotizacion!$P:$P,SolCotizacion!$E:$E,$G8332,SolCotizacion!$K:$K,$I8332)&gt;499,1,0)</f>
        <v>0</v>
      </c>
      <c r="R8332">
        <v>14272</v>
      </c>
      <c r="S8332" s="56">
        <f>IF(SUMIFS(SolCotizacion!$P:$P,SolCotizacion!$E:$E,$G8332,SolCotizacion!$K:$K,$I8332)&gt;499,4%,0)</f>
        <v>0</v>
      </c>
    </row>
    <row r="8333" spans="1:19" hidden="1">
      <c r="A8333" t="s">
        <v>9770</v>
      </c>
      <c r="B8333" t="s">
        <v>9147</v>
      </c>
      <c r="C8333">
        <v>59</v>
      </c>
      <c r="D8333" t="s">
        <v>113</v>
      </c>
      <c r="E8333" t="s">
        <v>10310</v>
      </c>
      <c r="F8333" t="s">
        <v>283</v>
      </c>
      <c r="G8333" t="s">
        <v>267</v>
      </c>
      <c r="H8333">
        <v>6</v>
      </c>
      <c r="I8333">
        <v>3</v>
      </c>
      <c r="J8333" t="s">
        <v>127</v>
      </c>
      <c r="K8333" t="s">
        <v>31</v>
      </c>
      <c r="L8333" t="s">
        <v>309</v>
      </c>
      <c r="M8333" s="53">
        <v>0.04</v>
      </c>
      <c r="N8333" s="52">
        <v>229054.048916</v>
      </c>
      <c r="O8333" s="52">
        <v>217146.61260600001</v>
      </c>
      <c r="P8333">
        <v>1</v>
      </c>
      <c r="Q8333">
        <f>IF(SUMIFS(SolCotizacion!$P:$P,SolCotizacion!$E:$E,$G8333,SolCotizacion!$K:$K,$I8333)&gt;499,1,0)</f>
        <v>0</v>
      </c>
      <c r="R8333">
        <v>14273</v>
      </c>
      <c r="S8333" s="56">
        <f>IF(SUMIFS(SolCotizacion!$P:$P,SolCotizacion!$E:$E,$G8333,SolCotizacion!$K:$K,$I8333)&gt;499,4%,0)</f>
        <v>0</v>
      </c>
    </row>
    <row r="8334" spans="1:19" hidden="1">
      <c r="A8334" t="s">
        <v>9771</v>
      </c>
      <c r="B8334" t="s">
        <v>9149</v>
      </c>
      <c r="C8334">
        <v>60</v>
      </c>
      <c r="D8334" t="s">
        <v>113</v>
      </c>
      <c r="E8334" t="s">
        <v>10311</v>
      </c>
      <c r="F8334" t="s">
        <v>284</v>
      </c>
      <c r="G8334" t="s">
        <v>268</v>
      </c>
      <c r="H8334">
        <v>6</v>
      </c>
      <c r="I8334">
        <v>1</v>
      </c>
      <c r="J8334" t="s">
        <v>127</v>
      </c>
      <c r="K8334" t="s">
        <v>31</v>
      </c>
      <c r="L8334" t="s">
        <v>309</v>
      </c>
      <c r="M8334" s="53">
        <v>0.03</v>
      </c>
      <c r="N8334" s="52">
        <v>271431.72579599998</v>
      </c>
      <c r="O8334" s="52">
        <v>262375.00843400002</v>
      </c>
      <c r="P8334">
        <v>1</v>
      </c>
      <c r="Q8334">
        <f>IF(SUMIFS(SolCotizacion!$P:$P,SolCotizacion!$E:$E,$G8334,SolCotizacion!$K:$K,$I8334)&gt;499,1,0)</f>
        <v>0</v>
      </c>
      <c r="R8334">
        <v>14274</v>
      </c>
      <c r="S8334" s="56">
        <f>IF(SUMIFS(SolCotizacion!$P:$P,SolCotizacion!$E:$E,$G8334,SolCotizacion!$K:$K,$I8334)&gt;499,4%,0)</f>
        <v>0</v>
      </c>
    </row>
    <row r="8335" spans="1:19" hidden="1">
      <c r="A8335" t="s">
        <v>9772</v>
      </c>
      <c r="B8335" t="s">
        <v>9151</v>
      </c>
      <c r="C8335">
        <v>61</v>
      </c>
      <c r="D8335" t="s">
        <v>113</v>
      </c>
      <c r="E8335" t="s">
        <v>10312</v>
      </c>
      <c r="F8335" t="s">
        <v>284</v>
      </c>
      <c r="G8335" t="s">
        <v>268</v>
      </c>
      <c r="H8335">
        <v>6</v>
      </c>
      <c r="I8335">
        <v>2</v>
      </c>
      <c r="J8335" t="s">
        <v>127</v>
      </c>
      <c r="K8335" t="s">
        <v>31</v>
      </c>
      <c r="L8335" t="s">
        <v>309</v>
      </c>
      <c r="M8335" s="53">
        <v>3.5000000000000003E-2</v>
      </c>
      <c r="N8335" s="52">
        <v>320352.25283600006</v>
      </c>
      <c r="O8335" s="52">
        <v>309622.35827600001</v>
      </c>
      <c r="P8335">
        <v>1</v>
      </c>
      <c r="Q8335">
        <f>IF(SUMIFS(SolCotizacion!$P:$P,SolCotizacion!$E:$E,$G8335,SolCotizacion!$K:$K,$I8335)&gt;499,1,0)</f>
        <v>0</v>
      </c>
      <c r="R8335">
        <v>14275</v>
      </c>
      <c r="S8335" s="56">
        <f>IF(SUMIFS(SolCotizacion!$P:$P,SolCotizacion!$E:$E,$G8335,SolCotizacion!$K:$K,$I8335)&gt;499,4%,0)</f>
        <v>0</v>
      </c>
    </row>
    <row r="8336" spans="1:19" hidden="1">
      <c r="A8336" t="s">
        <v>9773</v>
      </c>
      <c r="B8336" t="s">
        <v>9153</v>
      </c>
      <c r="C8336">
        <v>62</v>
      </c>
      <c r="D8336" t="s">
        <v>113</v>
      </c>
      <c r="E8336" t="s">
        <v>10313</v>
      </c>
      <c r="F8336" t="s">
        <v>284</v>
      </c>
      <c r="G8336" t="s">
        <v>268</v>
      </c>
      <c r="H8336">
        <v>6</v>
      </c>
      <c r="I8336">
        <v>3</v>
      </c>
      <c r="J8336" t="s">
        <v>127</v>
      </c>
      <c r="K8336" t="s">
        <v>31</v>
      </c>
      <c r="L8336" t="s">
        <v>309</v>
      </c>
      <c r="M8336" s="53">
        <v>0.04</v>
      </c>
      <c r="N8336" s="52">
        <v>368257.860124</v>
      </c>
      <c r="O8336" s="52">
        <v>355899.527214</v>
      </c>
      <c r="P8336">
        <v>1</v>
      </c>
      <c r="Q8336">
        <f>IF(SUMIFS(SolCotizacion!$P:$P,SolCotizacion!$E:$E,$G8336,SolCotizacion!$K:$K,$I8336)&gt;499,1,0)</f>
        <v>0</v>
      </c>
      <c r="R8336">
        <v>14276</v>
      </c>
      <c r="S8336" s="56">
        <f>IF(SUMIFS(SolCotizacion!$P:$P,SolCotizacion!$E:$E,$G8336,SolCotizacion!$K:$K,$I8336)&gt;499,4%,0)</f>
        <v>0</v>
      </c>
    </row>
    <row r="8337" spans="1:18" hidden="1">
      <c r="A8337" t="s">
        <v>9774</v>
      </c>
      <c r="B8337" t="s">
        <v>1058</v>
      </c>
      <c r="C8337">
        <v>1</v>
      </c>
      <c r="D8337" t="s">
        <v>88</v>
      </c>
      <c r="E8337" t="s">
        <v>10258</v>
      </c>
      <c r="F8337" t="s">
        <v>261</v>
      </c>
      <c r="G8337" t="s">
        <v>261</v>
      </c>
      <c r="H8337">
        <v>6</v>
      </c>
      <c r="I8337">
        <v>1</v>
      </c>
      <c r="J8337" t="s">
        <v>84</v>
      </c>
      <c r="K8337" t="s">
        <v>31</v>
      </c>
      <c r="L8337" t="s">
        <v>319</v>
      </c>
      <c r="N8337" s="52">
        <v>2208000</v>
      </c>
      <c r="O8337" s="52">
        <v>2185920</v>
      </c>
      <c r="P8337">
        <v>1</v>
      </c>
      <c r="Q8337">
        <v>1</v>
      </c>
      <c r="R8337">
        <v>14277</v>
      </c>
    </row>
    <row r="8338" spans="1:18" hidden="1">
      <c r="A8338" t="s">
        <v>9775</v>
      </c>
      <c r="B8338" t="s">
        <v>1059</v>
      </c>
      <c r="C8338">
        <v>2</v>
      </c>
      <c r="D8338" t="s">
        <v>88</v>
      </c>
      <c r="E8338" t="s">
        <v>10259</v>
      </c>
      <c r="F8338" t="s">
        <v>261</v>
      </c>
      <c r="G8338" t="s">
        <v>261</v>
      </c>
      <c r="H8338">
        <v>6</v>
      </c>
      <c r="I8338">
        <v>2</v>
      </c>
      <c r="J8338" t="s">
        <v>84</v>
      </c>
      <c r="K8338" t="s">
        <v>31</v>
      </c>
      <c r="L8338" t="s">
        <v>319</v>
      </c>
      <c r="N8338" s="52">
        <v>2263200</v>
      </c>
      <c r="O8338" s="52">
        <v>2241120</v>
      </c>
      <c r="P8338">
        <v>1</v>
      </c>
      <c r="Q8338">
        <v>1</v>
      </c>
      <c r="R8338">
        <v>14279</v>
      </c>
    </row>
    <row r="8339" spans="1:18" hidden="1">
      <c r="A8339" t="s">
        <v>9776</v>
      </c>
      <c r="B8339" t="s">
        <v>1060</v>
      </c>
      <c r="C8339">
        <v>3</v>
      </c>
      <c r="D8339" t="s">
        <v>88</v>
      </c>
      <c r="E8339" t="s">
        <v>10260</v>
      </c>
      <c r="F8339" t="s">
        <v>261</v>
      </c>
      <c r="G8339" t="s">
        <v>261</v>
      </c>
      <c r="H8339">
        <v>6</v>
      </c>
      <c r="I8339">
        <v>3</v>
      </c>
      <c r="J8339" t="s">
        <v>84</v>
      </c>
      <c r="K8339" t="s">
        <v>31</v>
      </c>
      <c r="L8339" t="s">
        <v>319</v>
      </c>
      <c r="N8339" s="52">
        <v>2318400</v>
      </c>
      <c r="O8339" s="52">
        <v>2263200</v>
      </c>
      <c r="P8339">
        <v>1</v>
      </c>
      <c r="Q8339">
        <v>1</v>
      </c>
      <c r="R8339">
        <v>14281</v>
      </c>
    </row>
    <row r="8340" spans="1:18" hidden="1">
      <c r="A8340" t="s">
        <v>9777</v>
      </c>
      <c r="B8340" t="s">
        <v>1061</v>
      </c>
      <c r="C8340">
        <v>4</v>
      </c>
      <c r="D8340" t="s">
        <v>88</v>
      </c>
      <c r="E8340" t="s">
        <v>10261</v>
      </c>
      <c r="F8340" t="s">
        <v>262</v>
      </c>
      <c r="G8340" t="s">
        <v>262</v>
      </c>
      <c r="H8340">
        <v>6</v>
      </c>
      <c r="I8340">
        <v>1</v>
      </c>
      <c r="J8340" t="s">
        <v>84</v>
      </c>
      <c r="K8340" t="s">
        <v>31</v>
      </c>
      <c r="L8340" t="s">
        <v>319</v>
      </c>
      <c r="N8340" s="52">
        <v>3643200</v>
      </c>
      <c r="O8340" s="52">
        <v>3588000.0000000005</v>
      </c>
      <c r="P8340">
        <v>1</v>
      </c>
      <c r="Q8340">
        <v>1</v>
      </c>
      <c r="R8340">
        <v>14283</v>
      </c>
    </row>
    <row r="8341" spans="1:18" hidden="1">
      <c r="A8341" t="s">
        <v>9778</v>
      </c>
      <c r="B8341" t="s">
        <v>1062</v>
      </c>
      <c r="C8341">
        <v>5</v>
      </c>
      <c r="D8341" t="s">
        <v>88</v>
      </c>
      <c r="E8341" t="s">
        <v>10262</v>
      </c>
      <c r="F8341" t="s">
        <v>262</v>
      </c>
      <c r="G8341" t="s">
        <v>262</v>
      </c>
      <c r="H8341">
        <v>6</v>
      </c>
      <c r="I8341">
        <v>2</v>
      </c>
      <c r="J8341" t="s">
        <v>84</v>
      </c>
      <c r="K8341" t="s">
        <v>31</v>
      </c>
      <c r="L8341" t="s">
        <v>319</v>
      </c>
      <c r="N8341" s="52">
        <v>3698400.0000000005</v>
      </c>
      <c r="O8341" s="52">
        <v>3643200</v>
      </c>
      <c r="P8341">
        <v>1</v>
      </c>
      <c r="Q8341">
        <v>1</v>
      </c>
      <c r="R8341">
        <v>14285</v>
      </c>
    </row>
    <row r="8342" spans="1:18" hidden="1">
      <c r="A8342" t="s">
        <v>9779</v>
      </c>
      <c r="B8342" t="s">
        <v>1063</v>
      </c>
      <c r="C8342">
        <v>6</v>
      </c>
      <c r="D8342" t="s">
        <v>88</v>
      </c>
      <c r="E8342" t="s">
        <v>10263</v>
      </c>
      <c r="F8342" t="s">
        <v>262</v>
      </c>
      <c r="G8342" t="s">
        <v>262</v>
      </c>
      <c r="H8342">
        <v>6</v>
      </c>
      <c r="I8342">
        <v>3</v>
      </c>
      <c r="J8342" t="s">
        <v>84</v>
      </c>
      <c r="K8342" t="s">
        <v>31</v>
      </c>
      <c r="L8342" t="s">
        <v>319</v>
      </c>
      <c r="N8342" s="52">
        <v>3753600.0000000005</v>
      </c>
      <c r="O8342" s="52">
        <v>3698400.0000000005</v>
      </c>
      <c r="P8342">
        <v>1</v>
      </c>
      <c r="Q8342">
        <v>1</v>
      </c>
      <c r="R8342">
        <v>14287</v>
      </c>
    </row>
    <row r="8343" spans="1:18" hidden="1">
      <c r="A8343" t="s">
        <v>9780</v>
      </c>
      <c r="B8343" t="s">
        <v>1064</v>
      </c>
      <c r="C8343">
        <v>7</v>
      </c>
      <c r="D8343" t="s">
        <v>88</v>
      </c>
      <c r="E8343" t="s">
        <v>10264</v>
      </c>
      <c r="F8343" t="s">
        <v>263</v>
      </c>
      <c r="G8343" t="s">
        <v>263</v>
      </c>
      <c r="H8343">
        <v>6</v>
      </c>
      <c r="I8343">
        <v>1</v>
      </c>
      <c r="J8343" t="s">
        <v>84</v>
      </c>
      <c r="K8343" t="s">
        <v>31</v>
      </c>
      <c r="L8343" t="s">
        <v>319</v>
      </c>
      <c r="N8343" s="52">
        <v>8611200</v>
      </c>
      <c r="O8343" s="52">
        <v>8556000</v>
      </c>
      <c r="P8343">
        <v>1</v>
      </c>
      <c r="Q8343">
        <v>1</v>
      </c>
      <c r="R8343">
        <v>14289</v>
      </c>
    </row>
    <row r="8344" spans="1:18" hidden="1">
      <c r="A8344" t="s">
        <v>9781</v>
      </c>
      <c r="B8344" t="s">
        <v>1065</v>
      </c>
      <c r="C8344">
        <v>8</v>
      </c>
      <c r="D8344" t="s">
        <v>88</v>
      </c>
      <c r="E8344" t="s">
        <v>10265</v>
      </c>
      <c r="F8344" t="s">
        <v>263</v>
      </c>
      <c r="G8344" t="s">
        <v>263</v>
      </c>
      <c r="H8344">
        <v>6</v>
      </c>
      <c r="I8344">
        <v>2</v>
      </c>
      <c r="J8344" t="s">
        <v>84</v>
      </c>
      <c r="K8344" t="s">
        <v>31</v>
      </c>
      <c r="L8344" t="s">
        <v>319</v>
      </c>
      <c r="N8344" s="52">
        <v>8666400</v>
      </c>
      <c r="O8344" s="52">
        <v>8611200</v>
      </c>
      <c r="P8344">
        <v>1</v>
      </c>
      <c r="Q8344">
        <v>1</v>
      </c>
      <c r="R8344">
        <v>14291</v>
      </c>
    </row>
    <row r="8345" spans="1:18" hidden="1">
      <c r="A8345" t="s">
        <v>9782</v>
      </c>
      <c r="B8345" t="s">
        <v>1066</v>
      </c>
      <c r="C8345">
        <v>9</v>
      </c>
      <c r="D8345" t="s">
        <v>88</v>
      </c>
      <c r="E8345" t="s">
        <v>10266</v>
      </c>
      <c r="F8345" t="s">
        <v>263</v>
      </c>
      <c r="G8345" t="s">
        <v>263</v>
      </c>
      <c r="H8345">
        <v>6</v>
      </c>
      <c r="I8345">
        <v>3</v>
      </c>
      <c r="J8345" t="s">
        <v>84</v>
      </c>
      <c r="K8345" t="s">
        <v>31</v>
      </c>
      <c r="L8345" t="s">
        <v>319</v>
      </c>
      <c r="N8345" s="52">
        <v>8721600</v>
      </c>
      <c r="O8345" s="52">
        <v>8666400</v>
      </c>
      <c r="P8345">
        <v>1</v>
      </c>
      <c r="Q8345">
        <v>1</v>
      </c>
      <c r="R8345">
        <v>14293</v>
      </c>
    </row>
    <row r="8346" spans="1:18" hidden="1">
      <c r="A8346" t="s">
        <v>9783</v>
      </c>
      <c r="B8346" t="s">
        <v>1067</v>
      </c>
      <c r="C8346">
        <v>10</v>
      </c>
      <c r="D8346" t="s">
        <v>88</v>
      </c>
      <c r="E8346" t="s">
        <v>10267</v>
      </c>
      <c r="F8346" t="s">
        <v>264</v>
      </c>
      <c r="G8346" t="s">
        <v>264</v>
      </c>
      <c r="H8346">
        <v>6</v>
      </c>
      <c r="I8346">
        <v>1</v>
      </c>
      <c r="J8346" t="s">
        <v>84</v>
      </c>
      <c r="K8346" t="s">
        <v>31</v>
      </c>
      <c r="L8346" t="s">
        <v>319</v>
      </c>
      <c r="N8346" s="52">
        <v>3643200</v>
      </c>
      <c r="O8346" s="52">
        <v>3588000.0000000005</v>
      </c>
      <c r="P8346">
        <v>1</v>
      </c>
      <c r="Q8346">
        <v>1</v>
      </c>
      <c r="R8346">
        <v>14295</v>
      </c>
    </row>
    <row r="8347" spans="1:18" hidden="1">
      <c r="A8347" t="s">
        <v>9784</v>
      </c>
      <c r="B8347" t="s">
        <v>1068</v>
      </c>
      <c r="C8347">
        <v>11</v>
      </c>
      <c r="D8347" t="s">
        <v>88</v>
      </c>
      <c r="E8347" t="s">
        <v>10268</v>
      </c>
      <c r="F8347" t="s">
        <v>264</v>
      </c>
      <c r="G8347" t="s">
        <v>264</v>
      </c>
      <c r="H8347">
        <v>6</v>
      </c>
      <c r="I8347">
        <v>2</v>
      </c>
      <c r="J8347" t="s">
        <v>84</v>
      </c>
      <c r="K8347" t="s">
        <v>31</v>
      </c>
      <c r="L8347" t="s">
        <v>319</v>
      </c>
      <c r="N8347" s="52">
        <v>3698400.0000000005</v>
      </c>
      <c r="O8347" s="52">
        <v>3643200</v>
      </c>
      <c r="P8347">
        <v>1</v>
      </c>
      <c r="Q8347">
        <v>1</v>
      </c>
      <c r="R8347">
        <v>14297</v>
      </c>
    </row>
    <row r="8348" spans="1:18" hidden="1">
      <c r="A8348" t="s">
        <v>9785</v>
      </c>
      <c r="B8348" t="s">
        <v>1069</v>
      </c>
      <c r="C8348">
        <v>12</v>
      </c>
      <c r="D8348" t="s">
        <v>88</v>
      </c>
      <c r="E8348" t="s">
        <v>10269</v>
      </c>
      <c r="F8348" t="s">
        <v>264</v>
      </c>
      <c r="G8348" t="s">
        <v>264</v>
      </c>
      <c r="H8348">
        <v>6</v>
      </c>
      <c r="I8348">
        <v>3</v>
      </c>
      <c r="J8348" t="s">
        <v>84</v>
      </c>
      <c r="K8348" t="s">
        <v>31</v>
      </c>
      <c r="L8348" t="s">
        <v>319</v>
      </c>
      <c r="N8348" s="52">
        <v>3753600.0000000005</v>
      </c>
      <c r="O8348" s="52">
        <v>3698400.0000000005</v>
      </c>
      <c r="P8348">
        <v>1</v>
      </c>
      <c r="Q8348">
        <v>1</v>
      </c>
      <c r="R8348">
        <v>14299</v>
      </c>
    </row>
    <row r="8349" spans="1:18" hidden="1">
      <c r="A8349" t="s">
        <v>9786</v>
      </c>
      <c r="B8349" t="s">
        <v>1070</v>
      </c>
      <c r="C8349">
        <v>13</v>
      </c>
      <c r="D8349" t="s">
        <v>88</v>
      </c>
      <c r="E8349" t="s">
        <v>10270</v>
      </c>
      <c r="F8349" t="s">
        <v>265</v>
      </c>
      <c r="G8349" t="s">
        <v>265</v>
      </c>
      <c r="H8349">
        <v>6</v>
      </c>
      <c r="I8349">
        <v>1</v>
      </c>
      <c r="J8349" t="s">
        <v>84</v>
      </c>
      <c r="K8349" t="s">
        <v>31</v>
      </c>
      <c r="L8349" t="s">
        <v>319</v>
      </c>
      <c r="N8349" s="52">
        <v>2263200</v>
      </c>
      <c r="O8349" s="52">
        <v>2241120</v>
      </c>
      <c r="P8349">
        <v>1</v>
      </c>
      <c r="Q8349">
        <v>1</v>
      </c>
      <c r="R8349">
        <v>14301</v>
      </c>
    </row>
    <row r="8350" spans="1:18" hidden="1">
      <c r="A8350" t="s">
        <v>9787</v>
      </c>
      <c r="B8350" t="s">
        <v>1071</v>
      </c>
      <c r="C8350">
        <v>14</v>
      </c>
      <c r="D8350" t="s">
        <v>88</v>
      </c>
      <c r="E8350" t="s">
        <v>10271</v>
      </c>
      <c r="F8350" t="s">
        <v>265</v>
      </c>
      <c r="G8350" t="s">
        <v>265</v>
      </c>
      <c r="H8350">
        <v>6</v>
      </c>
      <c r="I8350">
        <v>2</v>
      </c>
      <c r="J8350" t="s">
        <v>84</v>
      </c>
      <c r="K8350" t="s">
        <v>31</v>
      </c>
      <c r="L8350" t="s">
        <v>319</v>
      </c>
      <c r="N8350" s="52">
        <v>2274240</v>
      </c>
      <c r="O8350" s="52">
        <v>2263200</v>
      </c>
      <c r="P8350">
        <v>1</v>
      </c>
      <c r="Q8350">
        <v>1</v>
      </c>
      <c r="R8350">
        <v>14303</v>
      </c>
    </row>
    <row r="8351" spans="1:18" hidden="1">
      <c r="A8351" t="s">
        <v>9788</v>
      </c>
      <c r="B8351" t="s">
        <v>1072</v>
      </c>
      <c r="C8351">
        <v>15</v>
      </c>
      <c r="D8351" t="s">
        <v>88</v>
      </c>
      <c r="E8351" t="s">
        <v>10272</v>
      </c>
      <c r="F8351" t="s">
        <v>265</v>
      </c>
      <c r="G8351" t="s">
        <v>265</v>
      </c>
      <c r="H8351">
        <v>6</v>
      </c>
      <c r="I8351">
        <v>3</v>
      </c>
      <c r="J8351" t="s">
        <v>84</v>
      </c>
      <c r="K8351" t="s">
        <v>31</v>
      </c>
      <c r="L8351" t="s">
        <v>319</v>
      </c>
      <c r="N8351" s="52">
        <v>2285280</v>
      </c>
      <c r="O8351" s="52">
        <v>2274240</v>
      </c>
      <c r="P8351">
        <v>1</v>
      </c>
      <c r="Q8351">
        <v>1</v>
      </c>
      <c r="R8351">
        <v>14305</v>
      </c>
    </row>
    <row r="8352" spans="1:18" hidden="1">
      <c r="A8352" t="s">
        <v>9789</v>
      </c>
      <c r="B8352" t="s">
        <v>1073</v>
      </c>
      <c r="C8352">
        <v>16</v>
      </c>
      <c r="D8352" t="s">
        <v>88</v>
      </c>
      <c r="E8352" t="s">
        <v>10273</v>
      </c>
      <c r="F8352" t="s">
        <v>266</v>
      </c>
      <c r="G8352" t="s">
        <v>266</v>
      </c>
      <c r="H8352">
        <v>6</v>
      </c>
      <c r="I8352">
        <v>1</v>
      </c>
      <c r="J8352" t="s">
        <v>84</v>
      </c>
      <c r="K8352" t="s">
        <v>31</v>
      </c>
      <c r="L8352" t="s">
        <v>319</v>
      </c>
      <c r="N8352" s="52">
        <v>5299200</v>
      </c>
      <c r="O8352" s="52">
        <v>5277120</v>
      </c>
      <c r="P8352">
        <v>1</v>
      </c>
      <c r="Q8352">
        <v>1</v>
      </c>
      <c r="R8352">
        <v>14307</v>
      </c>
    </row>
    <row r="8353" spans="1:18" hidden="1">
      <c r="A8353" t="s">
        <v>9790</v>
      </c>
      <c r="B8353" t="s">
        <v>1074</v>
      </c>
      <c r="C8353">
        <v>17</v>
      </c>
      <c r="D8353" t="s">
        <v>88</v>
      </c>
      <c r="E8353" t="s">
        <v>10274</v>
      </c>
      <c r="F8353" t="s">
        <v>266</v>
      </c>
      <c r="G8353" t="s">
        <v>266</v>
      </c>
      <c r="H8353">
        <v>6</v>
      </c>
      <c r="I8353">
        <v>2</v>
      </c>
      <c r="J8353" t="s">
        <v>84</v>
      </c>
      <c r="K8353" t="s">
        <v>31</v>
      </c>
      <c r="L8353" t="s">
        <v>319</v>
      </c>
      <c r="N8353" s="52">
        <v>5354400</v>
      </c>
      <c r="O8353" s="52">
        <v>5299200</v>
      </c>
      <c r="P8353">
        <v>1</v>
      </c>
      <c r="Q8353">
        <v>1</v>
      </c>
      <c r="R8353">
        <v>14309</v>
      </c>
    </row>
    <row r="8354" spans="1:18" hidden="1">
      <c r="A8354" t="s">
        <v>9791</v>
      </c>
      <c r="B8354" t="s">
        <v>1075</v>
      </c>
      <c r="C8354">
        <v>18</v>
      </c>
      <c r="D8354" t="s">
        <v>88</v>
      </c>
      <c r="E8354" t="s">
        <v>10275</v>
      </c>
      <c r="F8354" t="s">
        <v>266</v>
      </c>
      <c r="G8354" t="s">
        <v>266</v>
      </c>
      <c r="H8354">
        <v>6</v>
      </c>
      <c r="I8354">
        <v>3</v>
      </c>
      <c r="J8354" t="s">
        <v>84</v>
      </c>
      <c r="K8354" t="s">
        <v>31</v>
      </c>
      <c r="L8354" t="s">
        <v>319</v>
      </c>
      <c r="N8354" s="52">
        <v>5409600</v>
      </c>
      <c r="O8354" s="52">
        <v>5354400</v>
      </c>
      <c r="P8354">
        <v>1</v>
      </c>
      <c r="Q8354">
        <v>1</v>
      </c>
      <c r="R8354">
        <v>14311</v>
      </c>
    </row>
    <row r="8355" spans="1:18" hidden="1">
      <c r="A8355" t="s">
        <v>9792</v>
      </c>
      <c r="B8355" t="s">
        <v>1076</v>
      </c>
      <c r="C8355">
        <v>19</v>
      </c>
      <c r="D8355" t="s">
        <v>88</v>
      </c>
      <c r="E8355" t="s">
        <v>10276</v>
      </c>
      <c r="F8355" t="s">
        <v>267</v>
      </c>
      <c r="G8355" t="s">
        <v>267</v>
      </c>
      <c r="H8355">
        <v>6</v>
      </c>
      <c r="I8355">
        <v>1</v>
      </c>
      <c r="J8355" t="s">
        <v>84</v>
      </c>
      <c r="K8355" t="s">
        <v>31</v>
      </c>
      <c r="L8355" t="s">
        <v>319</v>
      </c>
      <c r="N8355" s="52">
        <v>4857600</v>
      </c>
      <c r="O8355" s="52">
        <v>4846560</v>
      </c>
      <c r="P8355">
        <v>1</v>
      </c>
      <c r="Q8355">
        <v>1</v>
      </c>
      <c r="R8355">
        <v>14313</v>
      </c>
    </row>
    <row r="8356" spans="1:18" hidden="1">
      <c r="A8356" t="s">
        <v>9793</v>
      </c>
      <c r="B8356" t="s">
        <v>1077</v>
      </c>
      <c r="C8356">
        <v>20</v>
      </c>
      <c r="D8356" t="s">
        <v>88</v>
      </c>
      <c r="E8356" t="s">
        <v>10277</v>
      </c>
      <c r="F8356" t="s">
        <v>267</v>
      </c>
      <c r="G8356" t="s">
        <v>267</v>
      </c>
      <c r="H8356">
        <v>6</v>
      </c>
      <c r="I8356">
        <v>2</v>
      </c>
      <c r="J8356" t="s">
        <v>84</v>
      </c>
      <c r="K8356" t="s">
        <v>31</v>
      </c>
      <c r="L8356" t="s">
        <v>319</v>
      </c>
      <c r="N8356" s="52">
        <v>4912800</v>
      </c>
      <c r="O8356" s="52">
        <v>4857600</v>
      </c>
      <c r="P8356">
        <v>1</v>
      </c>
      <c r="Q8356">
        <v>1</v>
      </c>
      <c r="R8356">
        <v>14315</v>
      </c>
    </row>
    <row r="8357" spans="1:18" hidden="1">
      <c r="A8357" t="s">
        <v>9794</v>
      </c>
      <c r="B8357" t="s">
        <v>1078</v>
      </c>
      <c r="C8357">
        <v>21</v>
      </c>
      <c r="D8357" t="s">
        <v>88</v>
      </c>
      <c r="E8357" t="s">
        <v>10278</v>
      </c>
      <c r="F8357" t="s">
        <v>267</v>
      </c>
      <c r="G8357" t="s">
        <v>267</v>
      </c>
      <c r="H8357">
        <v>6</v>
      </c>
      <c r="I8357">
        <v>3</v>
      </c>
      <c r="J8357" t="s">
        <v>84</v>
      </c>
      <c r="K8357" t="s">
        <v>31</v>
      </c>
      <c r="L8357" t="s">
        <v>319</v>
      </c>
      <c r="N8357" s="52">
        <v>4968000</v>
      </c>
      <c r="O8357" s="52">
        <v>4912800</v>
      </c>
      <c r="P8357">
        <v>1</v>
      </c>
      <c r="Q8357">
        <v>1</v>
      </c>
      <c r="R8357">
        <v>14317</v>
      </c>
    </row>
    <row r="8358" spans="1:18" hidden="1">
      <c r="A8358" t="s">
        <v>9795</v>
      </c>
      <c r="B8358" t="s">
        <v>1079</v>
      </c>
      <c r="C8358">
        <v>22</v>
      </c>
      <c r="D8358" t="s">
        <v>88</v>
      </c>
      <c r="E8358" t="s">
        <v>10279</v>
      </c>
      <c r="F8358" t="s">
        <v>268</v>
      </c>
      <c r="G8358" t="s">
        <v>268</v>
      </c>
      <c r="H8358">
        <v>6</v>
      </c>
      <c r="I8358">
        <v>1</v>
      </c>
      <c r="J8358" t="s">
        <v>84</v>
      </c>
      <c r="K8358" t="s">
        <v>31</v>
      </c>
      <c r="L8358" t="s">
        <v>319</v>
      </c>
      <c r="N8358" s="52">
        <v>8832000</v>
      </c>
      <c r="O8358" s="52">
        <v>8721600</v>
      </c>
      <c r="P8358">
        <v>1</v>
      </c>
      <c r="Q8358">
        <v>1</v>
      </c>
      <c r="R8358">
        <v>14319</v>
      </c>
    </row>
    <row r="8359" spans="1:18" hidden="1">
      <c r="A8359" t="s">
        <v>9796</v>
      </c>
      <c r="B8359" t="s">
        <v>1080</v>
      </c>
      <c r="C8359">
        <v>23</v>
      </c>
      <c r="D8359" t="s">
        <v>88</v>
      </c>
      <c r="E8359" t="s">
        <v>10280</v>
      </c>
      <c r="F8359" t="s">
        <v>268</v>
      </c>
      <c r="G8359" t="s">
        <v>268</v>
      </c>
      <c r="H8359">
        <v>6</v>
      </c>
      <c r="I8359">
        <v>2</v>
      </c>
      <c r="J8359" t="s">
        <v>84</v>
      </c>
      <c r="K8359" t="s">
        <v>31</v>
      </c>
      <c r="L8359" t="s">
        <v>319</v>
      </c>
      <c r="N8359" s="52">
        <v>8832000</v>
      </c>
      <c r="O8359" s="52">
        <v>8721600</v>
      </c>
      <c r="P8359">
        <v>1</v>
      </c>
      <c r="Q8359">
        <v>1</v>
      </c>
      <c r="R8359">
        <v>14321</v>
      </c>
    </row>
    <row r="8360" spans="1:18" hidden="1">
      <c r="A8360" t="s">
        <v>9797</v>
      </c>
      <c r="B8360" t="s">
        <v>1081</v>
      </c>
      <c r="C8360">
        <v>24</v>
      </c>
      <c r="D8360" t="s">
        <v>88</v>
      </c>
      <c r="E8360" t="s">
        <v>10281</v>
      </c>
      <c r="F8360" t="s">
        <v>268</v>
      </c>
      <c r="G8360" t="s">
        <v>268</v>
      </c>
      <c r="H8360">
        <v>6</v>
      </c>
      <c r="I8360">
        <v>3</v>
      </c>
      <c r="J8360" t="s">
        <v>84</v>
      </c>
      <c r="K8360" t="s">
        <v>31</v>
      </c>
      <c r="L8360" t="s">
        <v>319</v>
      </c>
      <c r="N8360" s="52">
        <v>8832000</v>
      </c>
      <c r="O8360" s="52">
        <v>8721600</v>
      </c>
      <c r="P8360">
        <v>1</v>
      </c>
      <c r="Q8360">
        <v>1</v>
      </c>
      <c r="R8360">
        <v>14323</v>
      </c>
    </row>
    <row r="8361" spans="1:18" hidden="1">
      <c r="A8361" t="s">
        <v>9798</v>
      </c>
      <c r="B8361" t="s">
        <v>1082</v>
      </c>
      <c r="C8361">
        <v>25</v>
      </c>
      <c r="D8361" t="s">
        <v>113</v>
      </c>
      <c r="E8361" t="s">
        <v>9853</v>
      </c>
      <c r="F8361" t="s">
        <v>114</v>
      </c>
      <c r="G8361" t="s">
        <v>88</v>
      </c>
      <c r="H8361">
        <v>6</v>
      </c>
      <c r="I8361">
        <v>1</v>
      </c>
      <c r="J8361" t="s">
        <v>88</v>
      </c>
      <c r="K8361" t="s">
        <v>31</v>
      </c>
      <c r="L8361" t="s">
        <v>319</v>
      </c>
      <c r="N8361" s="52">
        <v>53700.031000000003</v>
      </c>
      <c r="O8361" s="52">
        <v>48330.027900000001</v>
      </c>
      <c r="P8361">
        <v>1</v>
      </c>
      <c r="Q8361">
        <f>IF(COUNTIFS(SolCotizacion!$D:$D,$G8361,SolCotizacion!$K:$K,$I8361)&gt;0,1,0)</f>
        <v>0</v>
      </c>
      <c r="R8361">
        <v>14325</v>
      </c>
    </row>
    <row r="8362" spans="1:18" hidden="1">
      <c r="A8362" t="s">
        <v>9799</v>
      </c>
      <c r="B8362" t="s">
        <v>9083</v>
      </c>
      <c r="C8362">
        <v>26</v>
      </c>
      <c r="D8362" t="s">
        <v>113</v>
      </c>
      <c r="E8362" t="s">
        <v>9984</v>
      </c>
      <c r="F8362" t="s">
        <v>114</v>
      </c>
      <c r="G8362" t="s">
        <v>88</v>
      </c>
      <c r="H8362">
        <v>6</v>
      </c>
      <c r="I8362">
        <v>2</v>
      </c>
      <c r="J8362" t="s">
        <v>88</v>
      </c>
      <c r="K8362" t="s">
        <v>31</v>
      </c>
      <c r="L8362" t="s">
        <v>319</v>
      </c>
      <c r="N8362" s="52">
        <v>75180.04340000001</v>
      </c>
      <c r="O8362" s="52">
        <v>69810.040300000008</v>
      </c>
      <c r="P8362">
        <v>1</v>
      </c>
      <c r="Q8362">
        <f>IF(COUNTIFS(SolCotizacion!$D:$D,$G8362,SolCotizacion!$K:$K,$I8362)&gt;0,1,0)</f>
        <v>1</v>
      </c>
      <c r="R8362">
        <v>14327</v>
      </c>
    </row>
    <row r="8363" spans="1:18" hidden="1">
      <c r="A8363" t="s">
        <v>9800</v>
      </c>
      <c r="B8363" t="s">
        <v>9085</v>
      </c>
      <c r="C8363">
        <v>27</v>
      </c>
      <c r="D8363" t="s">
        <v>113</v>
      </c>
      <c r="E8363" t="s">
        <v>9985</v>
      </c>
      <c r="F8363" t="s">
        <v>114</v>
      </c>
      <c r="G8363" t="s">
        <v>88</v>
      </c>
      <c r="H8363">
        <v>6</v>
      </c>
      <c r="I8363">
        <v>3</v>
      </c>
      <c r="J8363" t="s">
        <v>88</v>
      </c>
      <c r="K8363" t="s">
        <v>31</v>
      </c>
      <c r="L8363" t="s">
        <v>319</v>
      </c>
      <c r="N8363" s="52">
        <v>106326.06138000001</v>
      </c>
      <c r="O8363" s="52">
        <v>102030.0589</v>
      </c>
      <c r="P8363">
        <v>1</v>
      </c>
      <c r="Q8363">
        <f>IF(COUNTIFS(SolCotizacion!$D:$D,$G8363,SolCotizacion!$K:$K,$I8363)&gt;0,1,0)</f>
        <v>0</v>
      </c>
      <c r="R8363">
        <v>14329</v>
      </c>
    </row>
    <row r="8364" spans="1:18" hidden="1">
      <c r="A8364" t="s">
        <v>9801</v>
      </c>
      <c r="B8364" t="s">
        <v>1083</v>
      </c>
      <c r="C8364">
        <v>28</v>
      </c>
      <c r="D8364" t="s">
        <v>113</v>
      </c>
      <c r="E8364" t="s">
        <v>10282</v>
      </c>
      <c r="F8364" t="s">
        <v>269</v>
      </c>
      <c r="G8364" t="s">
        <v>261</v>
      </c>
      <c r="H8364">
        <v>6</v>
      </c>
      <c r="I8364" t="s">
        <v>103</v>
      </c>
      <c r="J8364" t="s">
        <v>118</v>
      </c>
      <c r="K8364" t="s">
        <v>325</v>
      </c>
      <c r="L8364" t="s">
        <v>319</v>
      </c>
      <c r="N8364" s="52">
        <v>107400.06200000001</v>
      </c>
      <c r="O8364" s="52">
        <v>107400.06200000001</v>
      </c>
      <c r="P8364">
        <v>1</v>
      </c>
      <c r="Q8364">
        <f>IF(COUNTIF(SolCotizacion!$E:$E,G8364)&gt;0,1,0)</f>
        <v>0</v>
      </c>
      <c r="R8364">
        <v>14331</v>
      </c>
    </row>
    <row r="8365" spans="1:18" hidden="1">
      <c r="A8365" t="s">
        <v>9802</v>
      </c>
      <c r="B8365" t="s">
        <v>9088</v>
      </c>
      <c r="C8365">
        <v>29</v>
      </c>
      <c r="D8365" t="s">
        <v>113</v>
      </c>
      <c r="E8365" t="s">
        <v>10283</v>
      </c>
      <c r="F8365" t="s">
        <v>270</v>
      </c>
      <c r="G8365" t="s">
        <v>262</v>
      </c>
      <c r="H8365">
        <v>6</v>
      </c>
      <c r="I8365" t="s">
        <v>103</v>
      </c>
      <c r="J8365" t="s">
        <v>118</v>
      </c>
      <c r="K8365" t="s">
        <v>325</v>
      </c>
      <c r="L8365" t="s">
        <v>319</v>
      </c>
      <c r="N8365" s="52">
        <v>107400.06200000001</v>
      </c>
      <c r="O8365" s="52">
        <v>107400.06200000001</v>
      </c>
      <c r="P8365">
        <v>1</v>
      </c>
      <c r="Q8365">
        <f>IF(COUNTIF(SolCotizacion!$E:$E,G8365)&gt;0,1,0)</f>
        <v>0</v>
      </c>
      <c r="R8365">
        <v>14333</v>
      </c>
    </row>
    <row r="8366" spans="1:18" hidden="1">
      <c r="A8366" t="s">
        <v>9803</v>
      </c>
      <c r="B8366" t="s">
        <v>9090</v>
      </c>
      <c r="C8366">
        <v>30</v>
      </c>
      <c r="D8366" t="s">
        <v>113</v>
      </c>
      <c r="E8366" t="s">
        <v>10284</v>
      </c>
      <c r="F8366" t="s">
        <v>271</v>
      </c>
      <c r="G8366" t="s">
        <v>263</v>
      </c>
      <c r="H8366">
        <v>6</v>
      </c>
      <c r="I8366" t="s">
        <v>103</v>
      </c>
      <c r="J8366" t="s">
        <v>118</v>
      </c>
      <c r="K8366" t="s">
        <v>325</v>
      </c>
      <c r="L8366" t="s">
        <v>319</v>
      </c>
      <c r="N8366" s="52">
        <v>107400.06200000001</v>
      </c>
      <c r="O8366" s="52">
        <v>107400.06200000001</v>
      </c>
      <c r="P8366">
        <v>1</v>
      </c>
      <c r="Q8366">
        <f>IF(COUNTIF(SolCotizacion!$E:$E,G8366)&gt;0,1,0)</f>
        <v>0</v>
      </c>
      <c r="R8366">
        <v>14335</v>
      </c>
    </row>
    <row r="8367" spans="1:18" hidden="1">
      <c r="A8367" t="s">
        <v>9804</v>
      </c>
      <c r="B8367" t="s">
        <v>9092</v>
      </c>
      <c r="C8367">
        <v>31</v>
      </c>
      <c r="D8367" t="s">
        <v>113</v>
      </c>
      <c r="E8367" t="s">
        <v>10285</v>
      </c>
      <c r="F8367" t="s">
        <v>272</v>
      </c>
      <c r="G8367" t="s">
        <v>264</v>
      </c>
      <c r="H8367">
        <v>6</v>
      </c>
      <c r="I8367" t="s">
        <v>103</v>
      </c>
      <c r="J8367" t="s">
        <v>118</v>
      </c>
      <c r="K8367" t="s">
        <v>325</v>
      </c>
      <c r="L8367" t="s">
        <v>319</v>
      </c>
      <c r="N8367" s="52">
        <v>107400.06200000001</v>
      </c>
      <c r="O8367" s="52">
        <v>107400.06200000001</v>
      </c>
      <c r="P8367">
        <v>1</v>
      </c>
      <c r="Q8367">
        <f>IF(COUNTIF(SolCotizacion!$E:$E,G8367)&gt;0,1,0)</f>
        <v>0</v>
      </c>
      <c r="R8367">
        <v>14337</v>
      </c>
    </row>
    <row r="8368" spans="1:18" hidden="1">
      <c r="A8368" t="s">
        <v>9805</v>
      </c>
      <c r="B8368" t="s">
        <v>9094</v>
      </c>
      <c r="C8368">
        <v>32</v>
      </c>
      <c r="D8368" t="s">
        <v>113</v>
      </c>
      <c r="E8368" t="s">
        <v>10286</v>
      </c>
      <c r="F8368" t="s">
        <v>273</v>
      </c>
      <c r="G8368" t="s">
        <v>265</v>
      </c>
      <c r="H8368">
        <v>6</v>
      </c>
      <c r="I8368" t="s">
        <v>103</v>
      </c>
      <c r="J8368" t="s">
        <v>118</v>
      </c>
      <c r="K8368" t="s">
        <v>325</v>
      </c>
      <c r="L8368" t="s">
        <v>319</v>
      </c>
      <c r="N8368" s="52">
        <v>107400.06200000001</v>
      </c>
      <c r="O8368" s="52">
        <v>107400.06200000001</v>
      </c>
      <c r="P8368">
        <v>1</v>
      </c>
      <c r="Q8368">
        <f>IF(COUNTIF(SolCotizacion!$E:$E,G8368)&gt;0,1,0)</f>
        <v>0</v>
      </c>
      <c r="R8368">
        <v>14339</v>
      </c>
    </row>
    <row r="8369" spans="1:19" hidden="1">
      <c r="A8369" t="s">
        <v>9806</v>
      </c>
      <c r="B8369" t="s">
        <v>9096</v>
      </c>
      <c r="C8369">
        <v>33</v>
      </c>
      <c r="D8369" t="s">
        <v>113</v>
      </c>
      <c r="E8369" t="s">
        <v>10287</v>
      </c>
      <c r="F8369" t="s">
        <v>274</v>
      </c>
      <c r="G8369" t="s">
        <v>266</v>
      </c>
      <c r="H8369">
        <v>6</v>
      </c>
      <c r="I8369" t="s">
        <v>103</v>
      </c>
      <c r="J8369" t="s">
        <v>118</v>
      </c>
      <c r="K8369" t="s">
        <v>325</v>
      </c>
      <c r="L8369" t="s">
        <v>319</v>
      </c>
      <c r="N8369" s="52">
        <v>107400.06200000001</v>
      </c>
      <c r="O8369" s="52">
        <v>107400.06200000001</v>
      </c>
      <c r="P8369">
        <v>1</v>
      </c>
      <c r="Q8369">
        <f>IF(COUNTIF(SolCotizacion!$E:$E,G8369)&gt;0,1,0)</f>
        <v>0</v>
      </c>
      <c r="R8369">
        <v>14341</v>
      </c>
    </row>
    <row r="8370" spans="1:19" hidden="1">
      <c r="A8370" t="s">
        <v>9807</v>
      </c>
      <c r="B8370" t="s">
        <v>9098</v>
      </c>
      <c r="C8370">
        <v>34</v>
      </c>
      <c r="D8370" t="s">
        <v>113</v>
      </c>
      <c r="E8370" t="s">
        <v>10288</v>
      </c>
      <c r="F8370" t="s">
        <v>275</v>
      </c>
      <c r="G8370" t="s">
        <v>267</v>
      </c>
      <c r="H8370">
        <v>6</v>
      </c>
      <c r="I8370" t="s">
        <v>103</v>
      </c>
      <c r="J8370" t="s">
        <v>118</v>
      </c>
      <c r="K8370" t="s">
        <v>325</v>
      </c>
      <c r="L8370" t="s">
        <v>319</v>
      </c>
      <c r="N8370" s="52">
        <v>107400.06200000001</v>
      </c>
      <c r="O8370" s="52">
        <v>107400.06200000001</v>
      </c>
      <c r="P8370">
        <v>1</v>
      </c>
      <c r="Q8370">
        <f>IF(COUNTIF(SolCotizacion!$E:$E,G8370)&gt;0,1,0)</f>
        <v>0</v>
      </c>
      <c r="R8370">
        <v>14343</v>
      </c>
    </row>
    <row r="8371" spans="1:19" hidden="1">
      <c r="A8371" t="s">
        <v>9808</v>
      </c>
      <c r="B8371" t="s">
        <v>9100</v>
      </c>
      <c r="C8371">
        <v>35</v>
      </c>
      <c r="D8371" t="s">
        <v>113</v>
      </c>
      <c r="E8371" t="s">
        <v>10289</v>
      </c>
      <c r="F8371" t="s">
        <v>276</v>
      </c>
      <c r="G8371" t="s">
        <v>268</v>
      </c>
      <c r="H8371">
        <v>6</v>
      </c>
      <c r="I8371" t="s">
        <v>103</v>
      </c>
      <c r="J8371" t="s">
        <v>118</v>
      </c>
      <c r="K8371" t="s">
        <v>325</v>
      </c>
      <c r="L8371" t="s">
        <v>319</v>
      </c>
      <c r="N8371" s="52">
        <v>322200.18599999999</v>
      </c>
      <c r="O8371" s="52">
        <v>322200.18599999999</v>
      </c>
      <c r="P8371">
        <v>1</v>
      </c>
      <c r="Q8371">
        <f>IF(COUNTIF(SolCotizacion!$E:$E,G8371)&gt;0,1,0)</f>
        <v>0</v>
      </c>
      <c r="R8371">
        <v>14345</v>
      </c>
    </row>
    <row r="8372" spans="1:19" hidden="1">
      <c r="A8372" t="s">
        <v>9809</v>
      </c>
      <c r="B8372" t="s">
        <v>1084</v>
      </c>
      <c r="C8372">
        <v>36</v>
      </c>
      <c r="D8372" t="s">
        <v>113</v>
      </c>
      <c r="E8372" t="s">
        <v>9995</v>
      </c>
      <c r="F8372" t="s">
        <v>125</v>
      </c>
      <c r="G8372" t="s">
        <v>88</v>
      </c>
      <c r="H8372">
        <v>6</v>
      </c>
      <c r="I8372">
        <v>1</v>
      </c>
      <c r="J8372" t="s">
        <v>88</v>
      </c>
      <c r="K8372" t="s">
        <v>31</v>
      </c>
      <c r="L8372" t="s">
        <v>319</v>
      </c>
      <c r="N8372" s="52">
        <v>53700.031000000003</v>
      </c>
      <c r="O8372" s="52">
        <v>48330.027900000001</v>
      </c>
      <c r="P8372">
        <v>1</v>
      </c>
      <c r="Q8372">
        <f>IF(COUNTIFS(SolCotizacion!$D:$D,$G8372,SolCotizacion!$K:$K,$I8372)&gt;0,1,0)</f>
        <v>0</v>
      </c>
      <c r="R8372">
        <v>14347</v>
      </c>
    </row>
    <row r="8373" spans="1:19" hidden="1">
      <c r="A8373" t="s">
        <v>9810</v>
      </c>
      <c r="B8373" t="s">
        <v>9103</v>
      </c>
      <c r="C8373">
        <v>37</v>
      </c>
      <c r="D8373" t="s">
        <v>113</v>
      </c>
      <c r="E8373" t="s">
        <v>9996</v>
      </c>
      <c r="F8373" t="s">
        <v>125</v>
      </c>
      <c r="G8373" t="s">
        <v>88</v>
      </c>
      <c r="H8373">
        <v>6</v>
      </c>
      <c r="I8373">
        <v>2</v>
      </c>
      <c r="J8373" t="s">
        <v>88</v>
      </c>
      <c r="K8373" t="s">
        <v>31</v>
      </c>
      <c r="L8373" t="s">
        <v>319</v>
      </c>
      <c r="N8373" s="52">
        <v>75180.04340000001</v>
      </c>
      <c r="O8373" s="52">
        <v>69810.040300000008</v>
      </c>
      <c r="P8373">
        <v>1</v>
      </c>
      <c r="Q8373">
        <f>IF(COUNTIFS(SolCotizacion!$D:$D,$G8373,SolCotizacion!$K:$K,$I8373)&gt;0,1,0)</f>
        <v>1</v>
      </c>
      <c r="R8373">
        <v>14349</v>
      </c>
    </row>
    <row r="8374" spans="1:19" hidden="1">
      <c r="A8374" t="s">
        <v>9811</v>
      </c>
      <c r="B8374" t="s">
        <v>9105</v>
      </c>
      <c r="C8374">
        <v>38</v>
      </c>
      <c r="D8374" t="s">
        <v>113</v>
      </c>
      <c r="E8374" t="s">
        <v>9997</v>
      </c>
      <c r="F8374" t="s">
        <v>125</v>
      </c>
      <c r="G8374" t="s">
        <v>88</v>
      </c>
      <c r="H8374">
        <v>6</v>
      </c>
      <c r="I8374">
        <v>3</v>
      </c>
      <c r="J8374" t="s">
        <v>88</v>
      </c>
      <c r="K8374" t="s">
        <v>31</v>
      </c>
      <c r="L8374" t="s">
        <v>319</v>
      </c>
      <c r="N8374" s="52">
        <v>106326.06138000001</v>
      </c>
      <c r="O8374" s="52">
        <v>102030.0589</v>
      </c>
      <c r="P8374">
        <v>1</v>
      </c>
      <c r="Q8374">
        <f>IF(COUNTIFS(SolCotizacion!$D:$D,$G8374,SolCotizacion!$K:$K,$I8374)&gt;0,1,0)</f>
        <v>0</v>
      </c>
      <c r="R8374">
        <v>14351</v>
      </c>
    </row>
    <row r="8375" spans="1:19" hidden="1">
      <c r="A8375" t="s">
        <v>9812</v>
      </c>
      <c r="B8375" t="s">
        <v>9107</v>
      </c>
      <c r="C8375">
        <v>39</v>
      </c>
      <c r="D8375" t="s">
        <v>113</v>
      </c>
      <c r="E8375" t="s">
        <v>10290</v>
      </c>
      <c r="F8375" t="s">
        <v>277</v>
      </c>
      <c r="G8375" t="s">
        <v>261</v>
      </c>
      <c r="H8375">
        <v>6</v>
      </c>
      <c r="I8375">
        <v>1</v>
      </c>
      <c r="J8375" t="s">
        <v>127</v>
      </c>
      <c r="K8375" t="s">
        <v>31</v>
      </c>
      <c r="L8375" t="s">
        <v>319</v>
      </c>
      <c r="M8375" s="53">
        <v>0.1</v>
      </c>
      <c r="N8375" s="52">
        <v>214800.12400000001</v>
      </c>
      <c r="O8375" s="52">
        <v>212652.12276000003</v>
      </c>
      <c r="P8375">
        <v>1</v>
      </c>
      <c r="Q8375">
        <f>IF(SUMIFS(SolCotizacion!$P:$P,SolCotizacion!$E:$E,$G8375,SolCotizacion!$K:$K,$I8375)&gt;499,1,0)</f>
        <v>0</v>
      </c>
      <c r="R8375">
        <v>14353</v>
      </c>
      <c r="S8375" s="56">
        <f>IF(SUMIFS(SolCotizacion!$P:$P,SolCotizacion!$E:$E,$G8375,SolCotizacion!$K:$K,$I8375)&gt;499,4%,0)</f>
        <v>0</v>
      </c>
    </row>
    <row r="8376" spans="1:19" hidden="1">
      <c r="A8376" t="s">
        <v>9813</v>
      </c>
      <c r="B8376" t="s">
        <v>9109</v>
      </c>
      <c r="C8376">
        <v>40</v>
      </c>
      <c r="D8376" t="s">
        <v>113</v>
      </c>
      <c r="E8376" t="s">
        <v>10291</v>
      </c>
      <c r="F8376" t="s">
        <v>277</v>
      </c>
      <c r="G8376" t="s">
        <v>261</v>
      </c>
      <c r="H8376">
        <v>6</v>
      </c>
      <c r="I8376">
        <v>2</v>
      </c>
      <c r="J8376" t="s">
        <v>127</v>
      </c>
      <c r="K8376" t="s">
        <v>31</v>
      </c>
      <c r="L8376" t="s">
        <v>319</v>
      </c>
      <c r="M8376" s="53">
        <v>0.1</v>
      </c>
      <c r="N8376" s="52">
        <v>220170.12710000001</v>
      </c>
      <c r="O8376" s="52">
        <v>218022.12586000003</v>
      </c>
      <c r="P8376">
        <v>1</v>
      </c>
      <c r="Q8376">
        <f>IF(SUMIFS(SolCotizacion!$P:$P,SolCotizacion!$E:$E,$G8376,SolCotizacion!$K:$K,$I8376)&gt;499,1,0)</f>
        <v>0</v>
      </c>
      <c r="R8376">
        <v>14354</v>
      </c>
      <c r="S8376" s="56">
        <f>IF(SUMIFS(SolCotizacion!$P:$P,SolCotizacion!$E:$E,$G8376,SolCotizacion!$K:$K,$I8376)&gt;499,4%,0)</f>
        <v>0</v>
      </c>
    </row>
    <row r="8377" spans="1:19" hidden="1">
      <c r="A8377" t="s">
        <v>9814</v>
      </c>
      <c r="B8377" t="s">
        <v>9111</v>
      </c>
      <c r="C8377">
        <v>41</v>
      </c>
      <c r="D8377" t="s">
        <v>113</v>
      </c>
      <c r="E8377" t="s">
        <v>10292</v>
      </c>
      <c r="F8377" t="s">
        <v>277</v>
      </c>
      <c r="G8377" t="s">
        <v>261</v>
      </c>
      <c r="H8377">
        <v>6</v>
      </c>
      <c r="I8377">
        <v>3</v>
      </c>
      <c r="J8377" t="s">
        <v>127</v>
      </c>
      <c r="K8377" t="s">
        <v>31</v>
      </c>
      <c r="L8377" t="s">
        <v>319</v>
      </c>
      <c r="M8377" s="53">
        <v>0.1</v>
      </c>
      <c r="N8377" s="52">
        <v>225540.13020000001</v>
      </c>
      <c r="O8377" s="52">
        <v>220170.12710000001</v>
      </c>
      <c r="P8377">
        <v>1</v>
      </c>
      <c r="Q8377">
        <f>IF(SUMIFS(SolCotizacion!$P:$P,SolCotizacion!$E:$E,$G8377,SolCotizacion!$K:$K,$I8377)&gt;499,1,0)</f>
        <v>0</v>
      </c>
      <c r="R8377">
        <v>14355</v>
      </c>
      <c r="S8377" s="56">
        <f>IF(SUMIFS(SolCotizacion!$P:$P,SolCotizacion!$E:$E,$G8377,SolCotizacion!$K:$K,$I8377)&gt;499,4%,0)</f>
        <v>0</v>
      </c>
    </row>
    <row r="8378" spans="1:19" hidden="1">
      <c r="A8378" t="s">
        <v>9815</v>
      </c>
      <c r="B8378" t="s">
        <v>9113</v>
      </c>
      <c r="C8378">
        <v>42</v>
      </c>
      <c r="D8378" t="s">
        <v>113</v>
      </c>
      <c r="E8378" t="s">
        <v>10293</v>
      </c>
      <c r="F8378" t="s">
        <v>278</v>
      </c>
      <c r="G8378" t="s">
        <v>262</v>
      </c>
      <c r="H8378">
        <v>6</v>
      </c>
      <c r="I8378">
        <v>1</v>
      </c>
      <c r="J8378" t="s">
        <v>127</v>
      </c>
      <c r="K8378" t="s">
        <v>31</v>
      </c>
      <c r="L8378" t="s">
        <v>319</v>
      </c>
      <c r="M8378" s="53">
        <v>0.1</v>
      </c>
      <c r="N8378" s="52">
        <v>354420.2046</v>
      </c>
      <c r="O8378" s="52">
        <v>349050.20150000002</v>
      </c>
      <c r="P8378">
        <v>1</v>
      </c>
      <c r="Q8378">
        <f>IF(SUMIFS(SolCotizacion!$P:$P,SolCotizacion!$E:$E,$G8378,SolCotizacion!$K:$K,$I8378)&gt;499,1,0)</f>
        <v>0</v>
      </c>
      <c r="R8378">
        <v>14356</v>
      </c>
      <c r="S8378" s="56">
        <f>IF(SUMIFS(SolCotizacion!$P:$P,SolCotizacion!$E:$E,$G8378,SolCotizacion!$K:$K,$I8378)&gt;499,4%,0)</f>
        <v>0</v>
      </c>
    </row>
    <row r="8379" spans="1:19" hidden="1">
      <c r="A8379" t="s">
        <v>9816</v>
      </c>
      <c r="B8379" t="s">
        <v>9115</v>
      </c>
      <c r="C8379">
        <v>43</v>
      </c>
      <c r="D8379" t="s">
        <v>113</v>
      </c>
      <c r="E8379" t="s">
        <v>10294</v>
      </c>
      <c r="F8379" t="s">
        <v>278</v>
      </c>
      <c r="G8379" t="s">
        <v>262</v>
      </c>
      <c r="H8379">
        <v>6</v>
      </c>
      <c r="I8379">
        <v>2</v>
      </c>
      <c r="J8379" t="s">
        <v>127</v>
      </c>
      <c r="K8379" t="s">
        <v>31</v>
      </c>
      <c r="L8379" t="s">
        <v>319</v>
      </c>
      <c r="M8379" s="53">
        <v>0.1</v>
      </c>
      <c r="N8379" s="52">
        <v>359790.20770000003</v>
      </c>
      <c r="O8379" s="52">
        <v>354420.2046</v>
      </c>
      <c r="P8379">
        <v>1</v>
      </c>
      <c r="Q8379">
        <f>IF(SUMIFS(SolCotizacion!$P:$P,SolCotizacion!$E:$E,$G8379,SolCotizacion!$K:$K,$I8379)&gt;499,1,0)</f>
        <v>0</v>
      </c>
      <c r="R8379">
        <v>14357</v>
      </c>
      <c r="S8379" s="56">
        <f>IF(SUMIFS(SolCotizacion!$P:$P,SolCotizacion!$E:$E,$G8379,SolCotizacion!$K:$K,$I8379)&gt;499,4%,0)</f>
        <v>0</v>
      </c>
    </row>
    <row r="8380" spans="1:19" hidden="1">
      <c r="A8380" t="s">
        <v>9817</v>
      </c>
      <c r="B8380" t="s">
        <v>9117</v>
      </c>
      <c r="C8380">
        <v>44</v>
      </c>
      <c r="D8380" t="s">
        <v>113</v>
      </c>
      <c r="E8380" t="s">
        <v>10295</v>
      </c>
      <c r="F8380" t="s">
        <v>278</v>
      </c>
      <c r="G8380" t="s">
        <v>262</v>
      </c>
      <c r="H8380">
        <v>6</v>
      </c>
      <c r="I8380">
        <v>3</v>
      </c>
      <c r="J8380" t="s">
        <v>127</v>
      </c>
      <c r="K8380" t="s">
        <v>31</v>
      </c>
      <c r="L8380" t="s">
        <v>319</v>
      </c>
      <c r="M8380" s="53">
        <v>0.1</v>
      </c>
      <c r="N8380" s="52">
        <v>365160.2108</v>
      </c>
      <c r="O8380" s="52">
        <v>359790.20770000003</v>
      </c>
      <c r="P8380">
        <v>1</v>
      </c>
      <c r="Q8380">
        <f>IF(SUMIFS(SolCotizacion!$P:$P,SolCotizacion!$E:$E,$G8380,SolCotizacion!$K:$K,$I8380)&gt;499,1,0)</f>
        <v>0</v>
      </c>
      <c r="R8380">
        <v>14358</v>
      </c>
      <c r="S8380" s="56">
        <f>IF(SUMIFS(SolCotizacion!$P:$P,SolCotizacion!$E:$E,$G8380,SolCotizacion!$K:$K,$I8380)&gt;499,4%,0)</f>
        <v>0</v>
      </c>
    </row>
    <row r="8381" spans="1:19" hidden="1">
      <c r="A8381" t="s">
        <v>9818</v>
      </c>
      <c r="B8381" t="s">
        <v>9119</v>
      </c>
      <c r="C8381">
        <v>45</v>
      </c>
      <c r="D8381" t="s">
        <v>113</v>
      </c>
      <c r="E8381" t="s">
        <v>10296</v>
      </c>
      <c r="F8381" t="s">
        <v>279</v>
      </c>
      <c r="G8381" t="s">
        <v>263</v>
      </c>
      <c r="H8381">
        <v>6</v>
      </c>
      <c r="I8381">
        <v>1</v>
      </c>
      <c r="J8381" t="s">
        <v>127</v>
      </c>
      <c r="K8381" t="s">
        <v>31</v>
      </c>
      <c r="L8381" t="s">
        <v>319</v>
      </c>
      <c r="M8381" s="53">
        <v>0.1</v>
      </c>
      <c r="N8381" s="52">
        <v>837720.48360000004</v>
      </c>
      <c r="O8381" s="52">
        <v>832350.48050000006</v>
      </c>
      <c r="P8381">
        <v>1</v>
      </c>
      <c r="Q8381">
        <f>IF(SUMIFS(SolCotizacion!$P:$P,SolCotizacion!$E:$E,$G8381,SolCotizacion!$K:$K,$I8381)&gt;499,1,0)</f>
        <v>0</v>
      </c>
      <c r="R8381">
        <v>14359</v>
      </c>
      <c r="S8381" s="56">
        <f>IF(SUMIFS(SolCotizacion!$P:$P,SolCotizacion!$E:$E,$G8381,SolCotizacion!$K:$K,$I8381)&gt;499,4%,0)</f>
        <v>0</v>
      </c>
    </row>
    <row r="8382" spans="1:19" hidden="1">
      <c r="A8382" t="s">
        <v>9819</v>
      </c>
      <c r="B8382" t="s">
        <v>9121</v>
      </c>
      <c r="C8382">
        <v>46</v>
      </c>
      <c r="D8382" t="s">
        <v>113</v>
      </c>
      <c r="E8382" t="s">
        <v>10297</v>
      </c>
      <c r="F8382" t="s">
        <v>279</v>
      </c>
      <c r="G8382" t="s">
        <v>263</v>
      </c>
      <c r="H8382">
        <v>6</v>
      </c>
      <c r="I8382">
        <v>2</v>
      </c>
      <c r="J8382" t="s">
        <v>127</v>
      </c>
      <c r="K8382" t="s">
        <v>31</v>
      </c>
      <c r="L8382" t="s">
        <v>319</v>
      </c>
      <c r="M8382" s="53">
        <v>0.1</v>
      </c>
      <c r="N8382" s="52">
        <v>843090.48670000001</v>
      </c>
      <c r="O8382" s="52">
        <v>837720.48360000004</v>
      </c>
      <c r="P8382">
        <v>1</v>
      </c>
      <c r="Q8382">
        <f>IF(SUMIFS(SolCotizacion!$P:$P,SolCotizacion!$E:$E,$G8382,SolCotizacion!$K:$K,$I8382)&gt;499,1,0)</f>
        <v>0</v>
      </c>
      <c r="R8382">
        <v>14360</v>
      </c>
      <c r="S8382" s="56">
        <f>IF(SUMIFS(SolCotizacion!$P:$P,SolCotizacion!$E:$E,$G8382,SolCotizacion!$K:$K,$I8382)&gt;499,4%,0)</f>
        <v>0</v>
      </c>
    </row>
    <row r="8383" spans="1:19" hidden="1">
      <c r="A8383" t="s">
        <v>9820</v>
      </c>
      <c r="B8383" t="s">
        <v>9123</v>
      </c>
      <c r="C8383">
        <v>47</v>
      </c>
      <c r="D8383" t="s">
        <v>113</v>
      </c>
      <c r="E8383" t="s">
        <v>10298</v>
      </c>
      <c r="F8383" t="s">
        <v>279</v>
      </c>
      <c r="G8383" t="s">
        <v>263</v>
      </c>
      <c r="H8383">
        <v>6</v>
      </c>
      <c r="I8383">
        <v>3</v>
      </c>
      <c r="J8383" t="s">
        <v>127</v>
      </c>
      <c r="K8383" t="s">
        <v>31</v>
      </c>
      <c r="L8383" t="s">
        <v>319</v>
      </c>
      <c r="M8383" s="53">
        <v>0.1</v>
      </c>
      <c r="N8383" s="52">
        <v>848460.4898000001</v>
      </c>
      <c r="O8383" s="52">
        <v>843090.48670000001</v>
      </c>
      <c r="P8383">
        <v>1</v>
      </c>
      <c r="Q8383">
        <f>IF(SUMIFS(SolCotizacion!$P:$P,SolCotizacion!$E:$E,$G8383,SolCotizacion!$K:$K,$I8383)&gt;499,1,0)</f>
        <v>0</v>
      </c>
      <c r="R8383">
        <v>14361</v>
      </c>
      <c r="S8383" s="56">
        <f>IF(SUMIFS(SolCotizacion!$P:$P,SolCotizacion!$E:$E,$G8383,SolCotizacion!$K:$K,$I8383)&gt;499,4%,0)</f>
        <v>0</v>
      </c>
    </row>
    <row r="8384" spans="1:19" hidden="1">
      <c r="A8384" t="s">
        <v>9821</v>
      </c>
      <c r="B8384" t="s">
        <v>9125</v>
      </c>
      <c r="C8384">
        <v>48</v>
      </c>
      <c r="D8384" t="s">
        <v>113</v>
      </c>
      <c r="E8384" t="s">
        <v>10299</v>
      </c>
      <c r="F8384" t="s">
        <v>280</v>
      </c>
      <c r="G8384" t="s">
        <v>264</v>
      </c>
      <c r="H8384">
        <v>6</v>
      </c>
      <c r="I8384">
        <v>1</v>
      </c>
      <c r="J8384" t="s">
        <v>127</v>
      </c>
      <c r="K8384" t="s">
        <v>31</v>
      </c>
      <c r="L8384" t="s">
        <v>319</v>
      </c>
      <c r="M8384" s="53">
        <v>0.1</v>
      </c>
      <c r="N8384" s="52">
        <v>354420.2046</v>
      </c>
      <c r="O8384" s="52">
        <v>349050.20150000002</v>
      </c>
      <c r="P8384">
        <v>1</v>
      </c>
      <c r="Q8384">
        <f>IF(SUMIFS(SolCotizacion!$P:$P,SolCotizacion!$E:$E,$G8384,SolCotizacion!$K:$K,$I8384)&gt;499,1,0)</f>
        <v>0</v>
      </c>
      <c r="R8384">
        <v>14362</v>
      </c>
      <c r="S8384" s="56">
        <f>IF(SUMIFS(SolCotizacion!$P:$P,SolCotizacion!$E:$E,$G8384,SolCotizacion!$K:$K,$I8384)&gt;499,4%,0)</f>
        <v>0</v>
      </c>
    </row>
    <row r="8385" spans="1:19" hidden="1">
      <c r="A8385" t="s">
        <v>9822</v>
      </c>
      <c r="B8385" t="s">
        <v>9127</v>
      </c>
      <c r="C8385">
        <v>49</v>
      </c>
      <c r="D8385" t="s">
        <v>113</v>
      </c>
      <c r="E8385" t="s">
        <v>10300</v>
      </c>
      <c r="F8385" t="s">
        <v>280</v>
      </c>
      <c r="G8385" t="s">
        <v>264</v>
      </c>
      <c r="H8385">
        <v>6</v>
      </c>
      <c r="I8385">
        <v>2</v>
      </c>
      <c r="J8385" t="s">
        <v>127</v>
      </c>
      <c r="K8385" t="s">
        <v>31</v>
      </c>
      <c r="L8385" t="s">
        <v>319</v>
      </c>
      <c r="M8385" s="53">
        <v>0.1</v>
      </c>
      <c r="N8385" s="52">
        <v>359790.20770000003</v>
      </c>
      <c r="O8385" s="52">
        <v>354420.2046</v>
      </c>
      <c r="P8385">
        <v>1</v>
      </c>
      <c r="Q8385">
        <f>IF(SUMIFS(SolCotizacion!$P:$P,SolCotizacion!$E:$E,$G8385,SolCotizacion!$K:$K,$I8385)&gt;499,1,0)</f>
        <v>0</v>
      </c>
      <c r="R8385">
        <v>14363</v>
      </c>
      <c r="S8385" s="56">
        <f>IF(SUMIFS(SolCotizacion!$P:$P,SolCotizacion!$E:$E,$G8385,SolCotizacion!$K:$K,$I8385)&gt;499,4%,0)</f>
        <v>0</v>
      </c>
    </row>
    <row r="8386" spans="1:19" hidden="1">
      <c r="A8386" t="s">
        <v>9823</v>
      </c>
      <c r="B8386" t="s">
        <v>9129</v>
      </c>
      <c r="C8386">
        <v>50</v>
      </c>
      <c r="D8386" t="s">
        <v>113</v>
      </c>
      <c r="E8386" t="s">
        <v>10301</v>
      </c>
      <c r="F8386" t="s">
        <v>280</v>
      </c>
      <c r="G8386" t="s">
        <v>264</v>
      </c>
      <c r="H8386">
        <v>6</v>
      </c>
      <c r="I8386">
        <v>3</v>
      </c>
      <c r="J8386" t="s">
        <v>127</v>
      </c>
      <c r="K8386" t="s">
        <v>31</v>
      </c>
      <c r="L8386" t="s">
        <v>319</v>
      </c>
      <c r="M8386" s="53">
        <v>0.1</v>
      </c>
      <c r="N8386" s="52">
        <v>365160.2108</v>
      </c>
      <c r="O8386" s="52">
        <v>359790.20770000003</v>
      </c>
      <c r="P8386">
        <v>1</v>
      </c>
      <c r="Q8386">
        <f>IF(SUMIFS(SolCotizacion!$P:$P,SolCotizacion!$E:$E,$G8386,SolCotizacion!$K:$K,$I8386)&gt;499,1,0)</f>
        <v>0</v>
      </c>
      <c r="R8386">
        <v>14364</v>
      </c>
      <c r="S8386" s="56">
        <f>IF(SUMIFS(SolCotizacion!$P:$P,SolCotizacion!$E:$E,$G8386,SolCotizacion!$K:$K,$I8386)&gt;499,4%,0)</f>
        <v>0</v>
      </c>
    </row>
    <row r="8387" spans="1:19" hidden="1">
      <c r="A8387" t="s">
        <v>9824</v>
      </c>
      <c r="B8387" t="s">
        <v>9131</v>
      </c>
      <c r="C8387">
        <v>51</v>
      </c>
      <c r="D8387" t="s">
        <v>113</v>
      </c>
      <c r="E8387" t="s">
        <v>10302</v>
      </c>
      <c r="F8387" t="s">
        <v>281</v>
      </c>
      <c r="G8387" t="s">
        <v>265</v>
      </c>
      <c r="H8387">
        <v>6</v>
      </c>
      <c r="I8387">
        <v>1</v>
      </c>
      <c r="J8387" t="s">
        <v>127</v>
      </c>
      <c r="K8387" t="s">
        <v>31</v>
      </c>
      <c r="L8387" t="s">
        <v>319</v>
      </c>
      <c r="M8387" s="53">
        <v>0.1</v>
      </c>
      <c r="N8387" s="52">
        <v>220170.12710000001</v>
      </c>
      <c r="O8387" s="52">
        <v>218022.12586000003</v>
      </c>
      <c r="P8387">
        <v>1</v>
      </c>
      <c r="Q8387">
        <f>IF(SUMIFS(SolCotizacion!$P:$P,SolCotizacion!$E:$E,$G8387,SolCotizacion!$K:$K,$I8387)&gt;499,1,0)</f>
        <v>0</v>
      </c>
      <c r="R8387">
        <v>14365</v>
      </c>
      <c r="S8387" s="56">
        <f>IF(SUMIFS(SolCotizacion!$P:$P,SolCotizacion!$E:$E,$G8387,SolCotizacion!$K:$K,$I8387)&gt;499,4%,0)</f>
        <v>0</v>
      </c>
    </row>
    <row r="8388" spans="1:19" hidden="1">
      <c r="A8388" t="s">
        <v>9825</v>
      </c>
      <c r="B8388" t="s">
        <v>9133</v>
      </c>
      <c r="C8388">
        <v>52</v>
      </c>
      <c r="D8388" t="s">
        <v>113</v>
      </c>
      <c r="E8388" t="s">
        <v>10303</v>
      </c>
      <c r="F8388" t="s">
        <v>281</v>
      </c>
      <c r="G8388" t="s">
        <v>265</v>
      </c>
      <c r="H8388">
        <v>6</v>
      </c>
      <c r="I8388">
        <v>2</v>
      </c>
      <c r="J8388" t="s">
        <v>127</v>
      </c>
      <c r="K8388" t="s">
        <v>31</v>
      </c>
      <c r="L8388" t="s">
        <v>319</v>
      </c>
      <c r="M8388" s="53">
        <v>0.1</v>
      </c>
      <c r="N8388" s="52">
        <v>221244.12772000002</v>
      </c>
      <c r="O8388" s="52">
        <v>220170.12710000001</v>
      </c>
      <c r="P8388">
        <v>1</v>
      </c>
      <c r="Q8388">
        <f>IF(SUMIFS(SolCotizacion!$P:$P,SolCotizacion!$E:$E,$G8388,SolCotizacion!$K:$K,$I8388)&gt;499,1,0)</f>
        <v>0</v>
      </c>
      <c r="R8388">
        <v>14366</v>
      </c>
      <c r="S8388" s="56">
        <f>IF(SUMIFS(SolCotizacion!$P:$P,SolCotizacion!$E:$E,$G8388,SolCotizacion!$K:$K,$I8388)&gt;499,4%,0)</f>
        <v>0</v>
      </c>
    </row>
    <row r="8389" spans="1:19" hidden="1">
      <c r="A8389" t="s">
        <v>9826</v>
      </c>
      <c r="B8389" t="s">
        <v>9135</v>
      </c>
      <c r="C8389">
        <v>53</v>
      </c>
      <c r="D8389" t="s">
        <v>113</v>
      </c>
      <c r="E8389" t="s">
        <v>10304</v>
      </c>
      <c r="F8389" t="s">
        <v>281</v>
      </c>
      <c r="G8389" t="s">
        <v>265</v>
      </c>
      <c r="H8389">
        <v>6</v>
      </c>
      <c r="I8389">
        <v>3</v>
      </c>
      <c r="J8389" t="s">
        <v>127</v>
      </c>
      <c r="K8389" t="s">
        <v>31</v>
      </c>
      <c r="L8389" t="s">
        <v>319</v>
      </c>
      <c r="M8389" s="53">
        <v>0.1</v>
      </c>
      <c r="N8389" s="52">
        <v>222318.12834</v>
      </c>
      <c r="O8389" s="52">
        <v>221244.12772000002</v>
      </c>
      <c r="P8389">
        <v>1</v>
      </c>
      <c r="Q8389">
        <f>IF(SUMIFS(SolCotizacion!$P:$P,SolCotizacion!$E:$E,$G8389,SolCotizacion!$K:$K,$I8389)&gt;499,1,0)</f>
        <v>0</v>
      </c>
      <c r="R8389">
        <v>14367</v>
      </c>
      <c r="S8389" s="56">
        <f>IF(SUMIFS(SolCotizacion!$P:$P,SolCotizacion!$E:$E,$G8389,SolCotizacion!$K:$K,$I8389)&gt;499,4%,0)</f>
        <v>0</v>
      </c>
    </row>
    <row r="8390" spans="1:19" hidden="1">
      <c r="A8390" t="s">
        <v>9827</v>
      </c>
      <c r="B8390" t="s">
        <v>9137</v>
      </c>
      <c r="C8390">
        <v>54</v>
      </c>
      <c r="D8390" t="s">
        <v>113</v>
      </c>
      <c r="E8390" t="s">
        <v>10305</v>
      </c>
      <c r="F8390" t="s">
        <v>282</v>
      </c>
      <c r="G8390" t="s">
        <v>266</v>
      </c>
      <c r="H8390">
        <v>6</v>
      </c>
      <c r="I8390">
        <v>1</v>
      </c>
      <c r="J8390" t="s">
        <v>127</v>
      </c>
      <c r="K8390" t="s">
        <v>31</v>
      </c>
      <c r="L8390" t="s">
        <v>319</v>
      </c>
      <c r="M8390" s="53">
        <v>0.1</v>
      </c>
      <c r="N8390" s="52">
        <v>515520.29760000005</v>
      </c>
      <c r="O8390" s="52">
        <v>513372.29636000004</v>
      </c>
      <c r="P8390">
        <v>1</v>
      </c>
      <c r="Q8390">
        <f>IF(SUMIFS(SolCotizacion!$P:$P,SolCotizacion!$E:$E,$G8390,SolCotizacion!$K:$K,$I8390)&gt;499,1,0)</f>
        <v>0</v>
      </c>
      <c r="R8390">
        <v>14368</v>
      </c>
      <c r="S8390" s="56">
        <f>IF(SUMIFS(SolCotizacion!$P:$P,SolCotizacion!$E:$E,$G8390,SolCotizacion!$K:$K,$I8390)&gt;499,4%,0)</f>
        <v>0</v>
      </c>
    </row>
    <row r="8391" spans="1:19" hidden="1">
      <c r="A8391" t="s">
        <v>9828</v>
      </c>
      <c r="B8391" t="s">
        <v>9139</v>
      </c>
      <c r="C8391">
        <v>55</v>
      </c>
      <c r="D8391" t="s">
        <v>113</v>
      </c>
      <c r="E8391" t="s">
        <v>10306</v>
      </c>
      <c r="F8391" t="s">
        <v>282</v>
      </c>
      <c r="G8391" t="s">
        <v>266</v>
      </c>
      <c r="H8391">
        <v>6</v>
      </c>
      <c r="I8391">
        <v>2</v>
      </c>
      <c r="J8391" t="s">
        <v>127</v>
      </c>
      <c r="K8391" t="s">
        <v>31</v>
      </c>
      <c r="L8391" t="s">
        <v>319</v>
      </c>
      <c r="M8391" s="53">
        <v>0.1</v>
      </c>
      <c r="N8391" s="52">
        <v>520890.30070000002</v>
      </c>
      <c r="O8391" s="52">
        <v>515520.29760000005</v>
      </c>
      <c r="P8391">
        <v>1</v>
      </c>
      <c r="Q8391">
        <f>IF(SUMIFS(SolCotizacion!$P:$P,SolCotizacion!$E:$E,$G8391,SolCotizacion!$K:$K,$I8391)&gt;499,1,0)</f>
        <v>0</v>
      </c>
      <c r="R8391">
        <v>14369</v>
      </c>
      <c r="S8391" s="56">
        <f>IF(SUMIFS(SolCotizacion!$P:$P,SolCotizacion!$E:$E,$G8391,SolCotizacion!$K:$K,$I8391)&gt;499,4%,0)</f>
        <v>0</v>
      </c>
    </row>
    <row r="8392" spans="1:19" hidden="1">
      <c r="A8392" t="s">
        <v>9829</v>
      </c>
      <c r="B8392" t="s">
        <v>9141</v>
      </c>
      <c r="C8392">
        <v>56</v>
      </c>
      <c r="D8392" t="s">
        <v>113</v>
      </c>
      <c r="E8392" t="s">
        <v>10307</v>
      </c>
      <c r="F8392" t="s">
        <v>282</v>
      </c>
      <c r="G8392" t="s">
        <v>266</v>
      </c>
      <c r="H8392">
        <v>6</v>
      </c>
      <c r="I8392">
        <v>3</v>
      </c>
      <c r="J8392" t="s">
        <v>127</v>
      </c>
      <c r="K8392" t="s">
        <v>31</v>
      </c>
      <c r="L8392" t="s">
        <v>319</v>
      </c>
      <c r="M8392" s="53">
        <v>0.1</v>
      </c>
      <c r="N8392" s="52">
        <v>526260.30379999999</v>
      </c>
      <c r="O8392" s="52">
        <v>520890.30070000002</v>
      </c>
      <c r="P8392">
        <v>1</v>
      </c>
      <c r="Q8392">
        <f>IF(SUMIFS(SolCotizacion!$P:$P,SolCotizacion!$E:$E,$G8392,SolCotizacion!$K:$K,$I8392)&gt;499,1,0)</f>
        <v>0</v>
      </c>
      <c r="R8392">
        <v>14370</v>
      </c>
      <c r="S8392" s="56">
        <f>IF(SUMIFS(SolCotizacion!$P:$P,SolCotizacion!$E:$E,$G8392,SolCotizacion!$K:$K,$I8392)&gt;499,4%,0)</f>
        <v>0</v>
      </c>
    </row>
    <row r="8393" spans="1:19" hidden="1">
      <c r="A8393" t="s">
        <v>9830</v>
      </c>
      <c r="B8393" t="s">
        <v>9143</v>
      </c>
      <c r="C8393">
        <v>57</v>
      </c>
      <c r="D8393" t="s">
        <v>113</v>
      </c>
      <c r="E8393" t="s">
        <v>10308</v>
      </c>
      <c r="F8393" t="s">
        <v>283</v>
      </c>
      <c r="G8393" t="s">
        <v>267</v>
      </c>
      <c r="H8393">
        <v>6</v>
      </c>
      <c r="I8393">
        <v>1</v>
      </c>
      <c r="J8393" t="s">
        <v>127</v>
      </c>
      <c r="K8393" t="s">
        <v>31</v>
      </c>
      <c r="L8393" t="s">
        <v>319</v>
      </c>
      <c r="M8393" s="53">
        <v>0.1</v>
      </c>
      <c r="N8393" s="52">
        <v>472560.27280000004</v>
      </c>
      <c r="O8393" s="52">
        <v>471486.27217999997</v>
      </c>
      <c r="P8393">
        <v>1</v>
      </c>
      <c r="Q8393">
        <f>IF(SUMIFS(SolCotizacion!$P:$P,SolCotizacion!$E:$E,$G8393,SolCotizacion!$K:$K,$I8393)&gt;499,1,0)</f>
        <v>0</v>
      </c>
      <c r="R8393">
        <v>14371</v>
      </c>
      <c r="S8393" s="56">
        <f>IF(SUMIFS(SolCotizacion!$P:$P,SolCotizacion!$E:$E,$G8393,SolCotizacion!$K:$K,$I8393)&gt;499,4%,0)</f>
        <v>0</v>
      </c>
    </row>
    <row r="8394" spans="1:19" hidden="1">
      <c r="A8394" t="s">
        <v>9831</v>
      </c>
      <c r="B8394" t="s">
        <v>9145</v>
      </c>
      <c r="C8394">
        <v>58</v>
      </c>
      <c r="D8394" t="s">
        <v>113</v>
      </c>
      <c r="E8394" t="s">
        <v>10309</v>
      </c>
      <c r="F8394" t="s">
        <v>283</v>
      </c>
      <c r="G8394" t="s">
        <v>267</v>
      </c>
      <c r="H8394">
        <v>6</v>
      </c>
      <c r="I8394">
        <v>2</v>
      </c>
      <c r="J8394" t="s">
        <v>127</v>
      </c>
      <c r="K8394" t="s">
        <v>31</v>
      </c>
      <c r="L8394" t="s">
        <v>319</v>
      </c>
      <c r="M8394" s="53">
        <v>0.1</v>
      </c>
      <c r="N8394" s="52">
        <v>477930.27590000001</v>
      </c>
      <c r="O8394" s="52">
        <v>472560.27280000004</v>
      </c>
      <c r="P8394">
        <v>1</v>
      </c>
      <c r="Q8394">
        <f>IF(SUMIFS(SolCotizacion!$P:$P,SolCotizacion!$E:$E,$G8394,SolCotizacion!$K:$K,$I8394)&gt;499,1,0)</f>
        <v>0</v>
      </c>
      <c r="R8394">
        <v>14372</v>
      </c>
      <c r="S8394" s="56">
        <f>IF(SUMIFS(SolCotizacion!$P:$P,SolCotizacion!$E:$E,$G8394,SolCotizacion!$K:$K,$I8394)&gt;499,4%,0)</f>
        <v>0</v>
      </c>
    </row>
    <row r="8395" spans="1:19" hidden="1">
      <c r="A8395" t="s">
        <v>9832</v>
      </c>
      <c r="B8395" t="s">
        <v>9147</v>
      </c>
      <c r="C8395">
        <v>59</v>
      </c>
      <c r="D8395" t="s">
        <v>113</v>
      </c>
      <c r="E8395" t="s">
        <v>10310</v>
      </c>
      <c r="F8395" t="s">
        <v>283</v>
      </c>
      <c r="G8395" t="s">
        <v>267</v>
      </c>
      <c r="H8395">
        <v>6</v>
      </c>
      <c r="I8395">
        <v>3</v>
      </c>
      <c r="J8395" t="s">
        <v>127</v>
      </c>
      <c r="K8395" t="s">
        <v>31</v>
      </c>
      <c r="L8395" t="s">
        <v>319</v>
      </c>
      <c r="M8395" s="53">
        <v>0.1</v>
      </c>
      <c r="N8395" s="52">
        <v>483300.27900000004</v>
      </c>
      <c r="O8395" s="52">
        <v>477930.27590000001</v>
      </c>
      <c r="P8395">
        <v>1</v>
      </c>
      <c r="Q8395">
        <f>IF(SUMIFS(SolCotizacion!$P:$P,SolCotizacion!$E:$E,$G8395,SolCotizacion!$K:$K,$I8395)&gt;499,1,0)</f>
        <v>0</v>
      </c>
      <c r="R8395">
        <v>14373</v>
      </c>
      <c r="S8395" s="56">
        <f>IF(SUMIFS(SolCotizacion!$P:$P,SolCotizacion!$E:$E,$G8395,SolCotizacion!$K:$K,$I8395)&gt;499,4%,0)</f>
        <v>0</v>
      </c>
    </row>
    <row r="8396" spans="1:19" hidden="1">
      <c r="A8396" t="s">
        <v>9833</v>
      </c>
      <c r="B8396" t="s">
        <v>9149</v>
      </c>
      <c r="C8396">
        <v>60</v>
      </c>
      <c r="D8396" t="s">
        <v>113</v>
      </c>
      <c r="E8396" t="s">
        <v>10311</v>
      </c>
      <c r="F8396" t="s">
        <v>284</v>
      </c>
      <c r="G8396" t="s">
        <v>268</v>
      </c>
      <c r="H8396">
        <v>6</v>
      </c>
      <c r="I8396">
        <v>1</v>
      </c>
      <c r="J8396" t="s">
        <v>127</v>
      </c>
      <c r="K8396" t="s">
        <v>31</v>
      </c>
      <c r="L8396" t="s">
        <v>319</v>
      </c>
      <c r="M8396" s="53">
        <v>0.1</v>
      </c>
      <c r="N8396" s="52">
        <v>859200.49600000004</v>
      </c>
      <c r="O8396" s="52">
        <v>848460.4898000001</v>
      </c>
      <c r="P8396">
        <v>1</v>
      </c>
      <c r="Q8396">
        <f>IF(SUMIFS(SolCotizacion!$P:$P,SolCotizacion!$E:$E,$G8396,SolCotizacion!$K:$K,$I8396)&gt;499,1,0)</f>
        <v>0</v>
      </c>
      <c r="R8396">
        <v>14374</v>
      </c>
      <c r="S8396" s="56">
        <f>IF(SUMIFS(SolCotizacion!$P:$P,SolCotizacion!$E:$E,$G8396,SolCotizacion!$K:$K,$I8396)&gt;499,4%,0)</f>
        <v>0</v>
      </c>
    </row>
    <row r="8397" spans="1:19" hidden="1">
      <c r="A8397" t="s">
        <v>9834</v>
      </c>
      <c r="B8397" t="s">
        <v>9151</v>
      </c>
      <c r="C8397">
        <v>61</v>
      </c>
      <c r="D8397" t="s">
        <v>113</v>
      </c>
      <c r="E8397" t="s">
        <v>10312</v>
      </c>
      <c r="F8397" t="s">
        <v>284</v>
      </c>
      <c r="G8397" t="s">
        <v>268</v>
      </c>
      <c r="H8397">
        <v>6</v>
      </c>
      <c r="I8397">
        <v>2</v>
      </c>
      <c r="J8397" t="s">
        <v>127</v>
      </c>
      <c r="K8397" t="s">
        <v>31</v>
      </c>
      <c r="L8397" t="s">
        <v>319</v>
      </c>
      <c r="M8397" s="53">
        <v>0.1</v>
      </c>
      <c r="N8397" s="52">
        <v>859200.49600000004</v>
      </c>
      <c r="O8397" s="52">
        <v>848460.4898000001</v>
      </c>
      <c r="P8397">
        <v>1</v>
      </c>
      <c r="Q8397">
        <f>IF(SUMIFS(SolCotizacion!$P:$P,SolCotizacion!$E:$E,$G8397,SolCotizacion!$K:$K,$I8397)&gt;499,1,0)</f>
        <v>0</v>
      </c>
      <c r="R8397">
        <v>14375</v>
      </c>
      <c r="S8397" s="56">
        <f>IF(SUMIFS(SolCotizacion!$P:$P,SolCotizacion!$E:$E,$G8397,SolCotizacion!$K:$K,$I8397)&gt;499,4%,0)</f>
        <v>0</v>
      </c>
    </row>
    <row r="8398" spans="1:19" hidden="1">
      <c r="A8398" t="s">
        <v>9835</v>
      </c>
      <c r="B8398" t="s">
        <v>9153</v>
      </c>
      <c r="C8398">
        <v>62</v>
      </c>
      <c r="D8398" t="s">
        <v>113</v>
      </c>
      <c r="E8398" t="s">
        <v>10313</v>
      </c>
      <c r="F8398" t="s">
        <v>284</v>
      </c>
      <c r="G8398" t="s">
        <v>268</v>
      </c>
      <c r="H8398">
        <v>6</v>
      </c>
      <c r="I8398">
        <v>3</v>
      </c>
      <c r="J8398" t="s">
        <v>127</v>
      </c>
      <c r="K8398" t="s">
        <v>31</v>
      </c>
      <c r="L8398" t="s">
        <v>319</v>
      </c>
      <c r="M8398" s="53">
        <v>0.1</v>
      </c>
      <c r="N8398" s="52">
        <v>859200.49600000004</v>
      </c>
      <c r="O8398" s="52">
        <v>848460.4898000001</v>
      </c>
      <c r="P8398">
        <v>1</v>
      </c>
      <c r="Q8398">
        <f>IF(SUMIFS(SolCotizacion!$P:$P,SolCotizacion!$E:$E,$G8398,SolCotizacion!$K:$K,$I8398)&gt;499,1,0)</f>
        <v>0</v>
      </c>
      <c r="R8398">
        <v>14376</v>
      </c>
      <c r="S8398" s="56">
        <f>IF(SUMIFS(SolCotizacion!$P:$P,SolCotizacion!$E:$E,$G8398,SolCotizacion!$K:$K,$I8398)&gt;499,4%,0)</f>
        <v>0</v>
      </c>
    </row>
    <row r="8399" spans="1:19" hidden="1">
      <c r="A8399" t="s">
        <v>9867</v>
      </c>
      <c r="B8399" t="s">
        <v>9868</v>
      </c>
      <c r="C8399">
        <v>63</v>
      </c>
      <c r="D8399" t="s">
        <v>102</v>
      </c>
      <c r="E8399" t="s">
        <v>10314</v>
      </c>
      <c r="F8399" t="s">
        <v>9860</v>
      </c>
      <c r="G8399" t="s">
        <v>261</v>
      </c>
      <c r="H8399">
        <v>6</v>
      </c>
      <c r="I8399" t="s">
        <v>103</v>
      </c>
      <c r="J8399" t="s">
        <v>84</v>
      </c>
      <c r="K8399" t="s">
        <v>31</v>
      </c>
      <c r="L8399" t="s">
        <v>319</v>
      </c>
      <c r="N8399" s="52">
        <v>274230.13346223492</v>
      </c>
      <c r="O8399" s="52">
        <v>269486.56796659011</v>
      </c>
      <c r="P8399">
        <v>1</v>
      </c>
      <c r="Q8399">
        <f>IF(COUNTIF(SolCotizacion!$E:$E,G8399)&gt;0,1,0)</f>
        <v>0</v>
      </c>
      <c r="R8399">
        <v>14377</v>
      </c>
    </row>
    <row r="8400" spans="1:19" hidden="1">
      <c r="A8400" t="s">
        <v>9869</v>
      </c>
      <c r="B8400" t="s">
        <v>9870</v>
      </c>
      <c r="C8400">
        <v>64</v>
      </c>
      <c r="D8400" t="s">
        <v>102</v>
      </c>
      <c r="E8400" t="s">
        <v>10315</v>
      </c>
      <c r="F8400" t="s">
        <v>9861</v>
      </c>
      <c r="G8400" t="s">
        <v>262</v>
      </c>
      <c r="H8400">
        <v>6</v>
      </c>
      <c r="I8400" t="s">
        <v>103</v>
      </c>
      <c r="J8400" t="s">
        <v>84</v>
      </c>
      <c r="K8400" t="s">
        <v>31</v>
      </c>
      <c r="L8400" t="s">
        <v>319</v>
      </c>
      <c r="N8400" s="52">
        <v>275567.64561664511</v>
      </c>
      <c r="O8400" s="52">
        <v>270227.42957073497</v>
      </c>
      <c r="P8400">
        <v>1</v>
      </c>
      <c r="Q8400">
        <f>IF(COUNTIF(SolCotizacion!$E:$E,G8400)&gt;0,1,0)</f>
        <v>0</v>
      </c>
      <c r="R8400">
        <v>14378</v>
      </c>
    </row>
    <row r="8401" spans="1:18" hidden="1">
      <c r="A8401" t="s">
        <v>9871</v>
      </c>
      <c r="B8401" t="s">
        <v>9872</v>
      </c>
      <c r="C8401">
        <v>65</v>
      </c>
      <c r="D8401" t="s">
        <v>102</v>
      </c>
      <c r="E8401" t="s">
        <v>10316</v>
      </c>
      <c r="F8401" t="s">
        <v>9862</v>
      </c>
      <c r="G8401" t="s">
        <v>263</v>
      </c>
      <c r="H8401">
        <v>6</v>
      </c>
      <c r="I8401" t="s">
        <v>103</v>
      </c>
      <c r="J8401" t="s">
        <v>84</v>
      </c>
      <c r="K8401" t="s">
        <v>31</v>
      </c>
      <c r="L8401" t="s">
        <v>319</v>
      </c>
      <c r="N8401" s="52">
        <v>279993.97366331506</v>
      </c>
      <c r="O8401" s="52">
        <v>272042.04807250854</v>
      </c>
      <c r="P8401">
        <v>1</v>
      </c>
      <c r="Q8401">
        <f>IF(COUNTIF(SolCotizacion!$E:$E,G8401)&gt;0,1,0)</f>
        <v>0</v>
      </c>
      <c r="R8401">
        <v>14379</v>
      </c>
    </row>
    <row r="8402" spans="1:18" hidden="1">
      <c r="A8402" t="s">
        <v>9873</v>
      </c>
      <c r="B8402" t="s">
        <v>9874</v>
      </c>
      <c r="C8402">
        <v>66</v>
      </c>
      <c r="D8402" t="s">
        <v>102</v>
      </c>
      <c r="E8402" t="s">
        <v>10317</v>
      </c>
      <c r="F8402" t="s">
        <v>9863</v>
      </c>
      <c r="G8402" t="s">
        <v>265</v>
      </c>
      <c r="H8402">
        <v>6</v>
      </c>
      <c r="I8402" t="s">
        <v>103</v>
      </c>
      <c r="J8402" t="s">
        <v>84</v>
      </c>
      <c r="K8402" t="s">
        <v>31</v>
      </c>
      <c r="L8402" t="s">
        <v>319</v>
      </c>
      <c r="N8402" s="52">
        <v>307809.96063548024</v>
      </c>
      <c r="O8402" s="52">
        <v>296278.07605281577</v>
      </c>
      <c r="P8402">
        <v>1</v>
      </c>
      <c r="Q8402">
        <f>IF(COUNTIF(SolCotizacion!$E:$E,G8402)&gt;0,1,0)</f>
        <v>0</v>
      </c>
      <c r="R8402">
        <v>14380</v>
      </c>
    </row>
    <row r="8403" spans="1:18" hidden="1">
      <c r="A8403" t="s">
        <v>9875</v>
      </c>
      <c r="B8403" t="s">
        <v>9876</v>
      </c>
      <c r="C8403">
        <v>67</v>
      </c>
      <c r="D8403" t="s">
        <v>102</v>
      </c>
      <c r="E8403" t="s">
        <v>10318</v>
      </c>
      <c r="F8403" t="s">
        <v>9864</v>
      </c>
      <c r="G8403" t="s">
        <v>266</v>
      </c>
      <c r="H8403">
        <v>6</v>
      </c>
      <c r="I8403" t="s">
        <v>103</v>
      </c>
      <c r="J8403" t="s">
        <v>84</v>
      </c>
      <c r="K8403" t="s">
        <v>31</v>
      </c>
      <c r="L8403" t="s">
        <v>319</v>
      </c>
      <c r="N8403" s="52">
        <v>307809.96063548024</v>
      </c>
      <c r="O8403" s="52">
        <v>296278.07605281577</v>
      </c>
      <c r="P8403">
        <v>1</v>
      </c>
      <c r="Q8403">
        <f>IF(COUNTIF(SolCotizacion!$E:$E,G8403)&gt;0,1,0)</f>
        <v>0</v>
      </c>
      <c r="R8403">
        <v>14381</v>
      </c>
    </row>
    <row r="8404" spans="1:18" hidden="1">
      <c r="A8404" t="s">
        <v>9877</v>
      </c>
      <c r="B8404" t="s">
        <v>9878</v>
      </c>
      <c r="C8404">
        <v>68</v>
      </c>
      <c r="D8404" t="s">
        <v>102</v>
      </c>
      <c r="E8404" t="s">
        <v>10319</v>
      </c>
      <c r="F8404" t="s">
        <v>9865</v>
      </c>
      <c r="G8404" t="s">
        <v>267</v>
      </c>
      <c r="H8404">
        <v>6</v>
      </c>
      <c r="I8404" t="s">
        <v>103</v>
      </c>
      <c r="J8404" t="s">
        <v>84</v>
      </c>
      <c r="K8404" t="s">
        <v>31</v>
      </c>
      <c r="L8404" t="s">
        <v>319</v>
      </c>
      <c r="N8404" s="52">
        <v>390703.68463011319</v>
      </c>
      <c r="O8404" s="52">
        <v>386739.61858406482</v>
      </c>
      <c r="P8404">
        <v>1</v>
      </c>
      <c r="Q8404">
        <f>IF(COUNTIF(SolCotizacion!$E:$E,G8404)&gt;0,1,0)</f>
        <v>0</v>
      </c>
      <c r="R8404">
        <v>14382</v>
      </c>
    </row>
    <row r="8405" spans="1:18" hidden="1">
      <c r="A8405" t="s">
        <v>9879</v>
      </c>
      <c r="B8405" t="s">
        <v>9880</v>
      </c>
      <c r="C8405">
        <v>69</v>
      </c>
      <c r="D8405" t="s">
        <v>102</v>
      </c>
      <c r="E8405" t="s">
        <v>10320</v>
      </c>
      <c r="F8405" t="s">
        <v>9866</v>
      </c>
      <c r="G8405" t="s">
        <v>268</v>
      </c>
      <c r="H8405">
        <v>6</v>
      </c>
      <c r="I8405" t="s">
        <v>103</v>
      </c>
      <c r="J8405" t="s">
        <v>84</v>
      </c>
      <c r="K8405" t="s">
        <v>31</v>
      </c>
      <c r="L8405" t="s">
        <v>319</v>
      </c>
      <c r="N8405" s="52">
        <v>328440</v>
      </c>
      <c r="O8405" s="52">
        <v>315302.40000000002</v>
      </c>
      <c r="P8405">
        <v>1</v>
      </c>
      <c r="Q8405">
        <f>IF(COUNTIF(SolCotizacion!$E:$E,G8405)&gt;0,1,0)</f>
        <v>0</v>
      </c>
      <c r="R8405">
        <v>14383</v>
      </c>
    </row>
    <row r="8406" spans="1:18" hidden="1">
      <c r="A8406" t="s">
        <v>9881</v>
      </c>
      <c r="B8406" t="s">
        <v>9868</v>
      </c>
      <c r="C8406">
        <v>63</v>
      </c>
      <c r="D8406" t="s">
        <v>102</v>
      </c>
      <c r="E8406" t="s">
        <v>10314</v>
      </c>
      <c r="F8406" t="s">
        <v>9860</v>
      </c>
      <c r="G8406" t="s">
        <v>261</v>
      </c>
      <c r="H8406">
        <v>6</v>
      </c>
      <c r="I8406" t="s">
        <v>103</v>
      </c>
      <c r="J8406" t="s">
        <v>84</v>
      </c>
      <c r="K8406" t="s">
        <v>31</v>
      </c>
      <c r="L8406" t="s">
        <v>301</v>
      </c>
      <c r="N8406" s="52">
        <v>274230.13346223492</v>
      </c>
      <c r="O8406" s="52">
        <v>269486.56796659011</v>
      </c>
      <c r="P8406">
        <v>1</v>
      </c>
      <c r="Q8406">
        <f>IF(COUNTIF(SolCotizacion!$E:$E,G8406)&gt;0,1,0)</f>
        <v>0</v>
      </c>
      <c r="R8406">
        <v>14384</v>
      </c>
    </row>
    <row r="8407" spans="1:18" hidden="1">
      <c r="A8407" t="s">
        <v>9882</v>
      </c>
      <c r="B8407" t="s">
        <v>9870</v>
      </c>
      <c r="C8407">
        <v>64</v>
      </c>
      <c r="D8407" t="s">
        <v>102</v>
      </c>
      <c r="E8407" t="s">
        <v>10315</v>
      </c>
      <c r="F8407" t="s">
        <v>9861</v>
      </c>
      <c r="G8407" t="s">
        <v>262</v>
      </c>
      <c r="H8407">
        <v>6</v>
      </c>
      <c r="I8407" t="s">
        <v>103</v>
      </c>
      <c r="J8407" t="s">
        <v>84</v>
      </c>
      <c r="K8407" t="s">
        <v>31</v>
      </c>
      <c r="L8407" t="s">
        <v>301</v>
      </c>
      <c r="N8407" s="52">
        <v>275567.64561664511</v>
      </c>
      <c r="O8407" s="52">
        <v>270227.42957073497</v>
      </c>
      <c r="P8407">
        <v>1</v>
      </c>
      <c r="Q8407">
        <f>IF(COUNTIF(SolCotizacion!$E:$E,G8407)&gt;0,1,0)</f>
        <v>0</v>
      </c>
      <c r="R8407">
        <v>14385</v>
      </c>
    </row>
    <row r="8408" spans="1:18" hidden="1">
      <c r="A8408" t="s">
        <v>9883</v>
      </c>
      <c r="B8408" t="s">
        <v>9872</v>
      </c>
      <c r="C8408">
        <v>65</v>
      </c>
      <c r="D8408" t="s">
        <v>102</v>
      </c>
      <c r="E8408" t="s">
        <v>10316</v>
      </c>
      <c r="F8408" t="s">
        <v>9862</v>
      </c>
      <c r="G8408" t="s">
        <v>263</v>
      </c>
      <c r="H8408">
        <v>6</v>
      </c>
      <c r="I8408" t="s">
        <v>103</v>
      </c>
      <c r="J8408" t="s">
        <v>84</v>
      </c>
      <c r="K8408" t="s">
        <v>31</v>
      </c>
      <c r="L8408" t="s">
        <v>301</v>
      </c>
      <c r="N8408" s="52">
        <v>279993.97366331506</v>
      </c>
      <c r="O8408" s="52">
        <v>272042.04807250854</v>
      </c>
      <c r="P8408">
        <v>1</v>
      </c>
      <c r="Q8408">
        <f>IF(COUNTIF(SolCotizacion!$E:$E,G8408)&gt;0,1,0)</f>
        <v>0</v>
      </c>
      <c r="R8408">
        <v>14386</v>
      </c>
    </row>
    <row r="8409" spans="1:18" hidden="1">
      <c r="A8409" t="s">
        <v>9884</v>
      </c>
      <c r="B8409" t="s">
        <v>9874</v>
      </c>
      <c r="C8409">
        <v>66</v>
      </c>
      <c r="D8409" t="s">
        <v>102</v>
      </c>
      <c r="E8409" t="s">
        <v>10317</v>
      </c>
      <c r="F8409" t="s">
        <v>9863</v>
      </c>
      <c r="G8409" t="s">
        <v>265</v>
      </c>
      <c r="H8409">
        <v>6</v>
      </c>
      <c r="I8409" t="s">
        <v>103</v>
      </c>
      <c r="J8409" t="s">
        <v>84</v>
      </c>
      <c r="K8409" t="s">
        <v>31</v>
      </c>
      <c r="L8409" t="s">
        <v>301</v>
      </c>
      <c r="N8409" s="52">
        <v>307809.96063548024</v>
      </c>
      <c r="O8409" s="52">
        <v>296278.07605281577</v>
      </c>
      <c r="P8409">
        <v>1</v>
      </c>
      <c r="Q8409">
        <f>IF(COUNTIF(SolCotizacion!$E:$E,G8409)&gt;0,1,0)</f>
        <v>0</v>
      </c>
      <c r="R8409">
        <v>14387</v>
      </c>
    </row>
    <row r="8410" spans="1:18" hidden="1">
      <c r="A8410" t="s">
        <v>9885</v>
      </c>
      <c r="B8410" t="s">
        <v>9876</v>
      </c>
      <c r="C8410">
        <v>67</v>
      </c>
      <c r="D8410" t="s">
        <v>102</v>
      </c>
      <c r="E8410" t="s">
        <v>10318</v>
      </c>
      <c r="F8410" t="s">
        <v>9864</v>
      </c>
      <c r="G8410" t="s">
        <v>266</v>
      </c>
      <c r="H8410">
        <v>6</v>
      </c>
      <c r="I8410" t="s">
        <v>103</v>
      </c>
      <c r="J8410" t="s">
        <v>84</v>
      </c>
      <c r="K8410" t="s">
        <v>31</v>
      </c>
      <c r="L8410" t="s">
        <v>301</v>
      </c>
      <c r="N8410" s="52">
        <v>307809.96063548024</v>
      </c>
      <c r="O8410" s="52">
        <v>296278.07605281577</v>
      </c>
      <c r="P8410">
        <v>1</v>
      </c>
      <c r="Q8410">
        <f>IF(COUNTIF(SolCotizacion!$E:$E,G8410)&gt;0,1,0)</f>
        <v>0</v>
      </c>
      <c r="R8410">
        <v>14388</v>
      </c>
    </row>
    <row r="8411" spans="1:18" hidden="1">
      <c r="A8411" t="s">
        <v>9886</v>
      </c>
      <c r="B8411" t="s">
        <v>9878</v>
      </c>
      <c r="C8411">
        <v>68</v>
      </c>
      <c r="D8411" t="s">
        <v>102</v>
      </c>
      <c r="E8411" t="s">
        <v>10319</v>
      </c>
      <c r="F8411" t="s">
        <v>9865</v>
      </c>
      <c r="G8411" t="s">
        <v>267</v>
      </c>
      <c r="H8411">
        <v>6</v>
      </c>
      <c r="I8411" t="s">
        <v>103</v>
      </c>
      <c r="J8411" t="s">
        <v>84</v>
      </c>
      <c r="K8411" t="s">
        <v>31</v>
      </c>
      <c r="L8411" t="s">
        <v>301</v>
      </c>
      <c r="N8411" s="52">
        <v>390703.68463011319</v>
      </c>
      <c r="O8411" s="52">
        <v>386739.61858406482</v>
      </c>
      <c r="P8411">
        <v>1</v>
      </c>
      <c r="Q8411">
        <f>IF(COUNTIF(SolCotizacion!$E:$E,G8411)&gt;0,1,0)</f>
        <v>0</v>
      </c>
      <c r="R8411">
        <v>14389</v>
      </c>
    </row>
    <row r="8412" spans="1:18" hidden="1">
      <c r="A8412" t="s">
        <v>9887</v>
      </c>
      <c r="B8412" t="s">
        <v>9880</v>
      </c>
      <c r="C8412">
        <v>69</v>
      </c>
      <c r="D8412" t="s">
        <v>102</v>
      </c>
      <c r="E8412" t="s">
        <v>10320</v>
      </c>
      <c r="F8412" t="s">
        <v>9866</v>
      </c>
      <c r="G8412" t="s">
        <v>268</v>
      </c>
      <c r="H8412">
        <v>6</v>
      </c>
      <c r="I8412" t="s">
        <v>103</v>
      </c>
      <c r="J8412" t="s">
        <v>84</v>
      </c>
      <c r="K8412" t="s">
        <v>31</v>
      </c>
      <c r="L8412" t="s">
        <v>301</v>
      </c>
      <c r="N8412" s="52">
        <v>539184.22592891601</v>
      </c>
      <c r="O8412" s="52">
        <v>432131.1935798857</v>
      </c>
      <c r="P8412">
        <v>1</v>
      </c>
      <c r="Q8412">
        <f>IF(COUNTIF(SolCotizacion!$E:$E,G8412)&gt;0,1,0)</f>
        <v>0</v>
      </c>
      <c r="R8412">
        <v>14390</v>
      </c>
    </row>
    <row r="8413" spans="1:18" hidden="1">
      <c r="A8413" t="s">
        <v>9888</v>
      </c>
      <c r="B8413" t="s">
        <v>9868</v>
      </c>
      <c r="C8413">
        <v>63</v>
      </c>
      <c r="D8413" t="s">
        <v>102</v>
      </c>
      <c r="E8413" t="s">
        <v>10314</v>
      </c>
      <c r="F8413" t="s">
        <v>9860</v>
      </c>
      <c r="G8413" t="s">
        <v>261</v>
      </c>
      <c r="H8413">
        <v>6</v>
      </c>
      <c r="I8413" t="s">
        <v>103</v>
      </c>
      <c r="J8413" t="s">
        <v>84</v>
      </c>
      <c r="K8413" t="s">
        <v>31</v>
      </c>
      <c r="L8413" t="s">
        <v>295</v>
      </c>
      <c r="N8413" s="52">
        <v>160080</v>
      </c>
      <c r="O8413" s="52">
        <v>154560</v>
      </c>
      <c r="P8413">
        <v>1</v>
      </c>
      <c r="Q8413">
        <f>IF(COUNTIF(SolCotizacion!$E:$E,G8413)&gt;0,1,0)</f>
        <v>0</v>
      </c>
      <c r="R8413">
        <v>14391</v>
      </c>
    </row>
    <row r="8414" spans="1:18" hidden="1">
      <c r="A8414" t="s">
        <v>9889</v>
      </c>
      <c r="B8414" t="s">
        <v>9870</v>
      </c>
      <c r="C8414">
        <v>64</v>
      </c>
      <c r="D8414" t="s">
        <v>102</v>
      </c>
      <c r="E8414" t="s">
        <v>10315</v>
      </c>
      <c r="F8414" t="s">
        <v>9861</v>
      </c>
      <c r="G8414" t="s">
        <v>262</v>
      </c>
      <c r="H8414">
        <v>6</v>
      </c>
      <c r="I8414" t="s">
        <v>103</v>
      </c>
      <c r="J8414" t="s">
        <v>84</v>
      </c>
      <c r="K8414" t="s">
        <v>31</v>
      </c>
      <c r="L8414" t="s">
        <v>295</v>
      </c>
      <c r="N8414" s="52">
        <v>160080</v>
      </c>
      <c r="O8414" s="52">
        <v>154560</v>
      </c>
      <c r="P8414">
        <v>1</v>
      </c>
      <c r="Q8414">
        <f>IF(COUNTIF(SolCotizacion!$E:$E,G8414)&gt;0,1,0)</f>
        <v>0</v>
      </c>
      <c r="R8414">
        <v>14392</v>
      </c>
    </row>
    <row r="8415" spans="1:18" hidden="1">
      <c r="A8415" t="s">
        <v>9890</v>
      </c>
      <c r="B8415" t="s">
        <v>9872</v>
      </c>
      <c r="C8415">
        <v>65</v>
      </c>
      <c r="D8415" t="s">
        <v>102</v>
      </c>
      <c r="E8415" t="s">
        <v>10316</v>
      </c>
      <c r="F8415" t="s">
        <v>9862</v>
      </c>
      <c r="G8415" t="s">
        <v>263</v>
      </c>
      <c r="H8415">
        <v>6</v>
      </c>
      <c r="I8415" t="s">
        <v>103</v>
      </c>
      <c r="J8415" t="s">
        <v>84</v>
      </c>
      <c r="K8415" t="s">
        <v>31</v>
      </c>
      <c r="L8415" t="s">
        <v>295</v>
      </c>
      <c r="N8415" s="52">
        <v>187680.00000000003</v>
      </c>
      <c r="O8415" s="52">
        <v>182160.00000000003</v>
      </c>
      <c r="P8415">
        <v>1</v>
      </c>
      <c r="Q8415">
        <f>IF(COUNTIF(SolCotizacion!$E:$E,G8415)&gt;0,1,0)</f>
        <v>0</v>
      </c>
      <c r="R8415">
        <v>14393</v>
      </c>
    </row>
    <row r="8416" spans="1:18" hidden="1">
      <c r="A8416" t="s">
        <v>9891</v>
      </c>
      <c r="B8416" t="s">
        <v>9874</v>
      </c>
      <c r="C8416">
        <v>66</v>
      </c>
      <c r="D8416" t="s">
        <v>102</v>
      </c>
      <c r="E8416" t="s">
        <v>10317</v>
      </c>
      <c r="F8416" t="s">
        <v>9863</v>
      </c>
      <c r="G8416" t="s">
        <v>265</v>
      </c>
      <c r="H8416">
        <v>6</v>
      </c>
      <c r="I8416" t="s">
        <v>103</v>
      </c>
      <c r="J8416" t="s">
        <v>84</v>
      </c>
      <c r="K8416" t="s">
        <v>31</v>
      </c>
      <c r="L8416" t="s">
        <v>295</v>
      </c>
      <c r="N8416" s="52">
        <v>182160.00000000003</v>
      </c>
      <c r="O8416" s="52">
        <v>176640.00000000003</v>
      </c>
      <c r="P8416">
        <v>1</v>
      </c>
      <c r="Q8416">
        <f>IF(COUNTIF(SolCotizacion!$E:$E,G8416)&gt;0,1,0)</f>
        <v>0</v>
      </c>
      <c r="R8416">
        <v>14394</v>
      </c>
    </row>
    <row r="8417" spans="1:18" hidden="1">
      <c r="A8417" t="s">
        <v>9892</v>
      </c>
      <c r="B8417" t="s">
        <v>9876</v>
      </c>
      <c r="C8417">
        <v>67</v>
      </c>
      <c r="D8417" t="s">
        <v>102</v>
      </c>
      <c r="E8417" t="s">
        <v>10318</v>
      </c>
      <c r="F8417" t="s">
        <v>9864</v>
      </c>
      <c r="G8417" t="s">
        <v>266</v>
      </c>
      <c r="H8417">
        <v>6</v>
      </c>
      <c r="I8417" t="s">
        <v>103</v>
      </c>
      <c r="J8417" t="s">
        <v>84</v>
      </c>
      <c r="K8417" t="s">
        <v>31</v>
      </c>
      <c r="L8417" t="s">
        <v>295</v>
      </c>
      <c r="N8417" s="52">
        <v>182160.00000000003</v>
      </c>
      <c r="O8417" s="52">
        <v>176640.00000000003</v>
      </c>
      <c r="P8417">
        <v>1</v>
      </c>
      <c r="Q8417">
        <f>IF(COUNTIF(SolCotizacion!$E:$E,G8417)&gt;0,1,0)</f>
        <v>0</v>
      </c>
      <c r="R8417">
        <v>14395</v>
      </c>
    </row>
    <row r="8418" spans="1:18" hidden="1">
      <c r="A8418" t="s">
        <v>9893</v>
      </c>
      <c r="B8418" t="s">
        <v>9878</v>
      </c>
      <c r="C8418">
        <v>68</v>
      </c>
      <c r="D8418" t="s">
        <v>102</v>
      </c>
      <c r="E8418" t="s">
        <v>10319</v>
      </c>
      <c r="F8418" t="s">
        <v>9865</v>
      </c>
      <c r="G8418" t="s">
        <v>267</v>
      </c>
      <c r="H8418">
        <v>6</v>
      </c>
      <c r="I8418" t="s">
        <v>103</v>
      </c>
      <c r="J8418" t="s">
        <v>84</v>
      </c>
      <c r="K8418" t="s">
        <v>31</v>
      </c>
      <c r="L8418" t="s">
        <v>295</v>
      </c>
      <c r="N8418" s="52">
        <v>182160.00000000003</v>
      </c>
      <c r="O8418" s="52">
        <v>176640.00000000003</v>
      </c>
      <c r="P8418">
        <v>1</v>
      </c>
      <c r="Q8418">
        <f>IF(COUNTIF(SolCotizacion!$E:$E,G8418)&gt;0,1,0)</f>
        <v>0</v>
      </c>
      <c r="R8418">
        <v>14396</v>
      </c>
    </row>
    <row r="8419" spans="1:18" hidden="1">
      <c r="A8419" t="s">
        <v>9894</v>
      </c>
      <c r="B8419" t="s">
        <v>9880</v>
      </c>
      <c r="C8419">
        <v>69</v>
      </c>
      <c r="D8419" t="s">
        <v>102</v>
      </c>
      <c r="E8419" t="s">
        <v>10320</v>
      </c>
      <c r="F8419" t="s">
        <v>9866</v>
      </c>
      <c r="G8419" t="s">
        <v>268</v>
      </c>
      <c r="H8419">
        <v>6</v>
      </c>
      <c r="I8419" t="s">
        <v>103</v>
      </c>
      <c r="J8419" t="s">
        <v>84</v>
      </c>
      <c r="K8419" t="s">
        <v>31</v>
      </c>
      <c r="L8419" t="s">
        <v>295</v>
      </c>
      <c r="N8419" s="52">
        <v>187680.00000000003</v>
      </c>
      <c r="O8419" s="52">
        <v>182160.00000000003</v>
      </c>
      <c r="P8419">
        <v>1</v>
      </c>
      <c r="Q8419">
        <f>IF(COUNTIF(SolCotizacion!$E:$E,G8419)&gt;0,1,0)</f>
        <v>0</v>
      </c>
      <c r="R8419">
        <v>14397</v>
      </c>
    </row>
    <row r="8420" spans="1:18" hidden="1">
      <c r="A8420" t="s">
        <v>9895</v>
      </c>
      <c r="B8420" t="s">
        <v>9868</v>
      </c>
      <c r="C8420">
        <v>63</v>
      </c>
      <c r="D8420" t="s">
        <v>102</v>
      </c>
      <c r="E8420" t="s">
        <v>10314</v>
      </c>
      <c r="F8420" t="s">
        <v>9860</v>
      </c>
      <c r="G8420" t="s">
        <v>261</v>
      </c>
      <c r="H8420">
        <v>6</v>
      </c>
      <c r="I8420" t="s">
        <v>103</v>
      </c>
      <c r="J8420" t="s">
        <v>84</v>
      </c>
      <c r="K8420" t="s">
        <v>31</v>
      </c>
      <c r="L8420" t="s">
        <v>322</v>
      </c>
      <c r="N8420" s="52">
        <v>231840.00000000003</v>
      </c>
      <c r="O8420" s="52">
        <v>198720.00000000003</v>
      </c>
      <c r="P8420">
        <v>1</v>
      </c>
      <c r="Q8420">
        <f>IF(COUNTIF(SolCotizacion!$E:$E,G8420)&gt;0,1,0)</f>
        <v>0</v>
      </c>
      <c r="R8420">
        <v>14398</v>
      </c>
    </row>
    <row r="8421" spans="1:18" hidden="1">
      <c r="A8421" t="s">
        <v>9896</v>
      </c>
      <c r="B8421" t="s">
        <v>9870</v>
      </c>
      <c r="C8421">
        <v>64</v>
      </c>
      <c r="D8421" t="s">
        <v>102</v>
      </c>
      <c r="E8421" t="s">
        <v>10315</v>
      </c>
      <c r="F8421" t="s">
        <v>9861</v>
      </c>
      <c r="G8421" t="s">
        <v>262</v>
      </c>
      <c r="H8421">
        <v>6</v>
      </c>
      <c r="I8421" t="s">
        <v>103</v>
      </c>
      <c r="J8421" t="s">
        <v>84</v>
      </c>
      <c r="K8421" t="s">
        <v>31</v>
      </c>
      <c r="L8421" t="s">
        <v>322</v>
      </c>
      <c r="N8421" s="52">
        <v>231840.00000000003</v>
      </c>
      <c r="O8421" s="52">
        <v>198720.00000000003</v>
      </c>
      <c r="P8421">
        <v>1</v>
      </c>
      <c r="Q8421">
        <f>IF(COUNTIF(SolCotizacion!$E:$E,G8421)&gt;0,1,0)</f>
        <v>0</v>
      </c>
      <c r="R8421">
        <v>14399</v>
      </c>
    </row>
    <row r="8422" spans="1:18" hidden="1">
      <c r="A8422" t="s">
        <v>9897</v>
      </c>
      <c r="B8422" t="s">
        <v>9872</v>
      </c>
      <c r="C8422">
        <v>65</v>
      </c>
      <c r="D8422" t="s">
        <v>102</v>
      </c>
      <c r="E8422" t="s">
        <v>10316</v>
      </c>
      <c r="F8422" t="s">
        <v>9862</v>
      </c>
      <c r="G8422" t="s">
        <v>263</v>
      </c>
      <c r="H8422">
        <v>6</v>
      </c>
      <c r="I8422" t="s">
        <v>103</v>
      </c>
      <c r="J8422" t="s">
        <v>84</v>
      </c>
      <c r="K8422" t="s">
        <v>31</v>
      </c>
      <c r="L8422" t="s">
        <v>322</v>
      </c>
      <c r="N8422" s="52">
        <v>231840.00000000003</v>
      </c>
      <c r="O8422" s="52">
        <v>198720.00000000003</v>
      </c>
      <c r="P8422">
        <v>1</v>
      </c>
      <c r="Q8422">
        <f>IF(COUNTIF(SolCotizacion!$E:$E,G8422)&gt;0,1,0)</f>
        <v>0</v>
      </c>
      <c r="R8422">
        <v>14400</v>
      </c>
    </row>
    <row r="8423" spans="1:18" hidden="1">
      <c r="A8423" t="s">
        <v>9898</v>
      </c>
      <c r="B8423" t="s">
        <v>9874</v>
      </c>
      <c r="C8423">
        <v>66</v>
      </c>
      <c r="D8423" t="s">
        <v>102</v>
      </c>
      <c r="E8423" t="s">
        <v>10317</v>
      </c>
      <c r="F8423" t="s">
        <v>9863</v>
      </c>
      <c r="G8423" t="s">
        <v>265</v>
      </c>
      <c r="H8423">
        <v>6</v>
      </c>
      <c r="I8423" t="s">
        <v>103</v>
      </c>
      <c r="J8423" t="s">
        <v>84</v>
      </c>
      <c r="K8423" t="s">
        <v>31</v>
      </c>
      <c r="L8423" t="s">
        <v>322</v>
      </c>
      <c r="N8423" s="52">
        <v>231840.00000000003</v>
      </c>
      <c r="O8423" s="52">
        <v>198720.00000000003</v>
      </c>
      <c r="P8423">
        <v>1</v>
      </c>
      <c r="Q8423">
        <f>IF(COUNTIF(SolCotizacion!$E:$E,G8423)&gt;0,1,0)</f>
        <v>0</v>
      </c>
      <c r="R8423">
        <v>14401</v>
      </c>
    </row>
    <row r="8424" spans="1:18" hidden="1">
      <c r="A8424" t="s">
        <v>9899</v>
      </c>
      <c r="B8424" t="s">
        <v>9876</v>
      </c>
      <c r="C8424">
        <v>67</v>
      </c>
      <c r="D8424" t="s">
        <v>102</v>
      </c>
      <c r="E8424" t="s">
        <v>10318</v>
      </c>
      <c r="F8424" t="s">
        <v>9864</v>
      </c>
      <c r="G8424" t="s">
        <v>266</v>
      </c>
      <c r="H8424">
        <v>6</v>
      </c>
      <c r="I8424" t="s">
        <v>103</v>
      </c>
      <c r="J8424" t="s">
        <v>84</v>
      </c>
      <c r="K8424" t="s">
        <v>31</v>
      </c>
      <c r="L8424" t="s">
        <v>322</v>
      </c>
      <c r="N8424" s="52">
        <v>231840.00000000003</v>
      </c>
      <c r="O8424" s="52">
        <v>198720.00000000003</v>
      </c>
      <c r="P8424">
        <v>1</v>
      </c>
      <c r="Q8424">
        <f>IF(COUNTIF(SolCotizacion!$E:$E,G8424)&gt;0,1,0)</f>
        <v>0</v>
      </c>
      <c r="R8424">
        <v>14402</v>
      </c>
    </row>
    <row r="8425" spans="1:18" hidden="1">
      <c r="A8425" t="s">
        <v>9900</v>
      </c>
      <c r="B8425" t="s">
        <v>9878</v>
      </c>
      <c r="C8425">
        <v>68</v>
      </c>
      <c r="D8425" t="s">
        <v>102</v>
      </c>
      <c r="E8425" t="s">
        <v>10319</v>
      </c>
      <c r="F8425" t="s">
        <v>9865</v>
      </c>
      <c r="G8425" t="s">
        <v>267</v>
      </c>
      <c r="H8425">
        <v>6</v>
      </c>
      <c r="I8425" t="s">
        <v>103</v>
      </c>
      <c r="J8425" t="s">
        <v>84</v>
      </c>
      <c r="K8425" t="s">
        <v>31</v>
      </c>
      <c r="L8425" t="s">
        <v>322</v>
      </c>
      <c r="N8425" s="52">
        <v>231840.00000000003</v>
      </c>
      <c r="O8425" s="52">
        <v>198720.00000000003</v>
      </c>
      <c r="P8425">
        <v>1</v>
      </c>
      <c r="Q8425">
        <f>IF(COUNTIF(SolCotizacion!$E:$E,G8425)&gt;0,1,0)</f>
        <v>0</v>
      </c>
      <c r="R8425">
        <v>14403</v>
      </c>
    </row>
    <row r="8426" spans="1:18" hidden="1">
      <c r="A8426" t="s">
        <v>9901</v>
      </c>
      <c r="B8426" t="s">
        <v>9880</v>
      </c>
      <c r="C8426">
        <v>69</v>
      </c>
      <c r="D8426" t="s">
        <v>102</v>
      </c>
      <c r="E8426" t="s">
        <v>10320</v>
      </c>
      <c r="F8426" t="s">
        <v>9866</v>
      </c>
      <c r="G8426" t="s">
        <v>268</v>
      </c>
      <c r="H8426">
        <v>6</v>
      </c>
      <c r="I8426" t="s">
        <v>103</v>
      </c>
      <c r="J8426" t="s">
        <v>84</v>
      </c>
      <c r="K8426" t="s">
        <v>31</v>
      </c>
      <c r="L8426" t="s">
        <v>322</v>
      </c>
      <c r="N8426" s="52">
        <v>496800.00000000006</v>
      </c>
      <c r="O8426" s="52">
        <v>430560.00000000006</v>
      </c>
      <c r="P8426">
        <v>1</v>
      </c>
      <c r="Q8426">
        <f>IF(COUNTIF(SolCotizacion!$E:$E,G8426)&gt;0,1,0)</f>
        <v>0</v>
      </c>
      <c r="R8426">
        <v>14404</v>
      </c>
    </row>
    <row r="8427" spans="1:18" hidden="1">
      <c r="A8427" t="s">
        <v>9902</v>
      </c>
      <c r="B8427" t="s">
        <v>9868</v>
      </c>
      <c r="C8427">
        <v>63</v>
      </c>
      <c r="D8427" t="s">
        <v>102</v>
      </c>
      <c r="E8427" t="s">
        <v>10314</v>
      </c>
      <c r="F8427" t="s">
        <v>9860</v>
      </c>
      <c r="G8427" t="s">
        <v>261</v>
      </c>
      <c r="H8427">
        <v>6</v>
      </c>
      <c r="I8427" t="s">
        <v>103</v>
      </c>
      <c r="J8427" t="s">
        <v>84</v>
      </c>
      <c r="K8427" t="s">
        <v>31</v>
      </c>
      <c r="L8427" t="s">
        <v>291</v>
      </c>
      <c r="N8427" s="52">
        <v>66240</v>
      </c>
      <c r="O8427" s="52">
        <v>66240</v>
      </c>
      <c r="P8427">
        <v>1</v>
      </c>
      <c r="Q8427">
        <f>IF(COUNTIF(SolCotizacion!$E:$E,G8427)&gt;0,1,0)</f>
        <v>0</v>
      </c>
      <c r="R8427">
        <v>14405</v>
      </c>
    </row>
    <row r="8428" spans="1:18" hidden="1">
      <c r="A8428" t="s">
        <v>9903</v>
      </c>
      <c r="B8428" t="s">
        <v>9870</v>
      </c>
      <c r="C8428">
        <v>64</v>
      </c>
      <c r="D8428" t="s">
        <v>102</v>
      </c>
      <c r="E8428" t="s">
        <v>10315</v>
      </c>
      <c r="F8428" t="s">
        <v>9861</v>
      </c>
      <c r="G8428" t="s">
        <v>262</v>
      </c>
      <c r="H8428">
        <v>6</v>
      </c>
      <c r="I8428" t="s">
        <v>103</v>
      </c>
      <c r="J8428" t="s">
        <v>84</v>
      </c>
      <c r="K8428" t="s">
        <v>31</v>
      </c>
      <c r="L8428" t="s">
        <v>291</v>
      </c>
      <c r="N8428" s="52">
        <v>66240</v>
      </c>
      <c r="O8428" s="52">
        <v>66240</v>
      </c>
      <c r="P8428">
        <v>1</v>
      </c>
      <c r="Q8428">
        <f>IF(COUNTIF(SolCotizacion!$E:$E,G8428)&gt;0,1,0)</f>
        <v>0</v>
      </c>
      <c r="R8428">
        <v>14406</v>
      </c>
    </row>
    <row r="8429" spans="1:18" hidden="1">
      <c r="A8429" t="s">
        <v>9904</v>
      </c>
      <c r="B8429" t="s">
        <v>9872</v>
      </c>
      <c r="C8429">
        <v>65</v>
      </c>
      <c r="D8429" t="s">
        <v>102</v>
      </c>
      <c r="E8429" t="s">
        <v>10316</v>
      </c>
      <c r="F8429" t="s">
        <v>9862</v>
      </c>
      <c r="G8429" t="s">
        <v>263</v>
      </c>
      <c r="H8429">
        <v>6</v>
      </c>
      <c r="I8429" t="s">
        <v>103</v>
      </c>
      <c r="J8429" t="s">
        <v>84</v>
      </c>
      <c r="K8429" t="s">
        <v>31</v>
      </c>
      <c r="L8429" t="s">
        <v>291</v>
      </c>
      <c r="N8429" s="52">
        <v>66240</v>
      </c>
      <c r="O8429" s="52">
        <v>66240</v>
      </c>
      <c r="P8429">
        <v>1</v>
      </c>
      <c r="Q8429">
        <f>IF(COUNTIF(SolCotizacion!$E:$E,G8429)&gt;0,1,0)</f>
        <v>0</v>
      </c>
      <c r="R8429">
        <v>14407</v>
      </c>
    </row>
    <row r="8430" spans="1:18" hidden="1">
      <c r="A8430" t="s">
        <v>9905</v>
      </c>
      <c r="B8430" t="s">
        <v>9874</v>
      </c>
      <c r="C8430">
        <v>66</v>
      </c>
      <c r="D8430" t="s">
        <v>102</v>
      </c>
      <c r="E8430" t="s">
        <v>10317</v>
      </c>
      <c r="F8430" t="s">
        <v>9863</v>
      </c>
      <c r="G8430" t="s">
        <v>265</v>
      </c>
      <c r="H8430">
        <v>6</v>
      </c>
      <c r="I8430" t="s">
        <v>103</v>
      </c>
      <c r="J8430" t="s">
        <v>84</v>
      </c>
      <c r="K8430" t="s">
        <v>31</v>
      </c>
      <c r="L8430" t="s">
        <v>291</v>
      </c>
      <c r="N8430" s="52">
        <v>66240</v>
      </c>
      <c r="O8430" s="52">
        <v>66240</v>
      </c>
      <c r="P8430">
        <v>1</v>
      </c>
      <c r="Q8430">
        <f>IF(COUNTIF(SolCotizacion!$E:$E,G8430)&gt;0,1,0)</f>
        <v>0</v>
      </c>
      <c r="R8430">
        <v>14408</v>
      </c>
    </row>
    <row r="8431" spans="1:18" hidden="1">
      <c r="A8431" t="s">
        <v>9906</v>
      </c>
      <c r="B8431" t="s">
        <v>9876</v>
      </c>
      <c r="C8431">
        <v>67</v>
      </c>
      <c r="D8431" t="s">
        <v>102</v>
      </c>
      <c r="E8431" t="s">
        <v>10318</v>
      </c>
      <c r="F8431" t="s">
        <v>9864</v>
      </c>
      <c r="G8431" t="s">
        <v>266</v>
      </c>
      <c r="H8431">
        <v>6</v>
      </c>
      <c r="I8431" t="s">
        <v>103</v>
      </c>
      <c r="J8431" t="s">
        <v>84</v>
      </c>
      <c r="K8431" t="s">
        <v>31</v>
      </c>
      <c r="L8431" t="s">
        <v>291</v>
      </c>
      <c r="N8431" s="52">
        <v>66240</v>
      </c>
      <c r="O8431" s="52">
        <v>66240</v>
      </c>
      <c r="P8431">
        <v>1</v>
      </c>
      <c r="Q8431">
        <f>IF(COUNTIF(SolCotizacion!$E:$E,G8431)&gt;0,1,0)</f>
        <v>0</v>
      </c>
      <c r="R8431">
        <v>14409</v>
      </c>
    </row>
    <row r="8432" spans="1:18" hidden="1">
      <c r="A8432" t="s">
        <v>9907</v>
      </c>
      <c r="B8432" t="s">
        <v>9878</v>
      </c>
      <c r="C8432">
        <v>68</v>
      </c>
      <c r="D8432" t="s">
        <v>102</v>
      </c>
      <c r="E8432" t="s">
        <v>10319</v>
      </c>
      <c r="F8432" t="s">
        <v>9865</v>
      </c>
      <c r="G8432" t="s">
        <v>267</v>
      </c>
      <c r="H8432">
        <v>6</v>
      </c>
      <c r="I8432" t="s">
        <v>103</v>
      </c>
      <c r="J8432" t="s">
        <v>84</v>
      </c>
      <c r="K8432" t="s">
        <v>31</v>
      </c>
      <c r="L8432" t="s">
        <v>291</v>
      </c>
      <c r="N8432" s="52">
        <v>66240</v>
      </c>
      <c r="O8432" s="52">
        <v>66240</v>
      </c>
      <c r="P8432">
        <v>1</v>
      </c>
      <c r="Q8432">
        <f>IF(COUNTIF(SolCotizacion!$E:$E,G8432)&gt;0,1,0)</f>
        <v>0</v>
      </c>
      <c r="R8432">
        <v>14410</v>
      </c>
    </row>
    <row r="8433" spans="1:18" hidden="1">
      <c r="A8433" t="s">
        <v>9908</v>
      </c>
      <c r="B8433" t="s">
        <v>9880</v>
      </c>
      <c r="C8433">
        <v>69</v>
      </c>
      <c r="D8433" t="s">
        <v>102</v>
      </c>
      <c r="E8433" t="s">
        <v>10320</v>
      </c>
      <c r="F8433" t="s">
        <v>9866</v>
      </c>
      <c r="G8433" t="s">
        <v>268</v>
      </c>
      <c r="H8433">
        <v>6</v>
      </c>
      <c r="I8433" t="s">
        <v>103</v>
      </c>
      <c r="J8433" t="s">
        <v>84</v>
      </c>
      <c r="K8433" t="s">
        <v>31</v>
      </c>
      <c r="L8433" t="s">
        <v>291</v>
      </c>
      <c r="N8433" s="52">
        <v>242880.00000000003</v>
      </c>
      <c r="O8433" s="52">
        <v>242880.00000000003</v>
      </c>
      <c r="P8433">
        <v>1</v>
      </c>
      <c r="Q8433">
        <f>IF(COUNTIF(SolCotizacion!$E:$E,G8433)&gt;0,1,0)</f>
        <v>0</v>
      </c>
      <c r="R8433">
        <v>14411</v>
      </c>
    </row>
    <row r="8434" spans="1:18" hidden="1">
      <c r="A8434" t="s">
        <v>9909</v>
      </c>
      <c r="B8434" t="s">
        <v>9868</v>
      </c>
      <c r="C8434">
        <v>63</v>
      </c>
      <c r="D8434" t="s">
        <v>102</v>
      </c>
      <c r="E8434" t="s">
        <v>10314</v>
      </c>
      <c r="F8434" t="s">
        <v>9860</v>
      </c>
      <c r="G8434" t="s">
        <v>261</v>
      </c>
      <c r="H8434">
        <v>6</v>
      </c>
      <c r="I8434" t="s">
        <v>103</v>
      </c>
      <c r="J8434" t="s">
        <v>84</v>
      </c>
      <c r="K8434" t="s">
        <v>31</v>
      </c>
      <c r="L8434" t="s">
        <v>288</v>
      </c>
      <c r="N8434" s="52">
        <v>152352</v>
      </c>
      <c r="O8434" s="52">
        <v>142416</v>
      </c>
      <c r="P8434">
        <v>1</v>
      </c>
      <c r="Q8434">
        <f>IF(COUNTIF(SolCotizacion!$E:$E,G8434)&gt;0,1,0)</f>
        <v>0</v>
      </c>
      <c r="R8434">
        <v>14412</v>
      </c>
    </row>
    <row r="8435" spans="1:18" hidden="1">
      <c r="A8435" t="s">
        <v>9910</v>
      </c>
      <c r="B8435" t="s">
        <v>9870</v>
      </c>
      <c r="C8435">
        <v>64</v>
      </c>
      <c r="D8435" t="s">
        <v>102</v>
      </c>
      <c r="E8435" t="s">
        <v>10315</v>
      </c>
      <c r="F8435" t="s">
        <v>9861</v>
      </c>
      <c r="G8435" t="s">
        <v>262</v>
      </c>
      <c r="H8435">
        <v>6</v>
      </c>
      <c r="I8435" t="s">
        <v>103</v>
      </c>
      <c r="J8435" t="s">
        <v>84</v>
      </c>
      <c r="K8435" t="s">
        <v>31</v>
      </c>
      <c r="L8435" t="s">
        <v>288</v>
      </c>
      <c r="N8435" s="52">
        <v>152352</v>
      </c>
      <c r="O8435" s="52">
        <v>142416</v>
      </c>
      <c r="P8435">
        <v>1</v>
      </c>
      <c r="Q8435">
        <f>IF(COUNTIF(SolCotizacion!$E:$E,G8435)&gt;0,1,0)</f>
        <v>0</v>
      </c>
      <c r="R8435">
        <v>14413</v>
      </c>
    </row>
    <row r="8436" spans="1:18" hidden="1">
      <c r="A8436" t="s">
        <v>9911</v>
      </c>
      <c r="B8436" t="s">
        <v>9872</v>
      </c>
      <c r="C8436">
        <v>65</v>
      </c>
      <c r="D8436" t="s">
        <v>102</v>
      </c>
      <c r="E8436" t="s">
        <v>10316</v>
      </c>
      <c r="F8436" t="s">
        <v>9862</v>
      </c>
      <c r="G8436" t="s">
        <v>263</v>
      </c>
      <c r="H8436">
        <v>6</v>
      </c>
      <c r="I8436" t="s">
        <v>103</v>
      </c>
      <c r="J8436" t="s">
        <v>84</v>
      </c>
      <c r="K8436" t="s">
        <v>31</v>
      </c>
      <c r="L8436" t="s">
        <v>288</v>
      </c>
      <c r="N8436" s="52">
        <v>163392</v>
      </c>
      <c r="O8436" s="52">
        <v>153456</v>
      </c>
      <c r="P8436">
        <v>1</v>
      </c>
      <c r="Q8436">
        <f>IF(COUNTIF(SolCotizacion!$E:$E,G8436)&gt;0,1,0)</f>
        <v>0</v>
      </c>
      <c r="R8436">
        <v>14414</v>
      </c>
    </row>
    <row r="8437" spans="1:18" hidden="1">
      <c r="A8437" t="s">
        <v>9912</v>
      </c>
      <c r="B8437" t="s">
        <v>9874</v>
      </c>
      <c r="C8437">
        <v>66</v>
      </c>
      <c r="D8437" t="s">
        <v>102</v>
      </c>
      <c r="E8437" t="s">
        <v>10317</v>
      </c>
      <c r="F8437" t="s">
        <v>9863</v>
      </c>
      <c r="G8437" t="s">
        <v>265</v>
      </c>
      <c r="H8437">
        <v>6</v>
      </c>
      <c r="I8437" t="s">
        <v>103</v>
      </c>
      <c r="J8437" t="s">
        <v>84</v>
      </c>
      <c r="K8437" t="s">
        <v>31</v>
      </c>
      <c r="L8437" t="s">
        <v>288</v>
      </c>
      <c r="N8437" s="52">
        <v>152352</v>
      </c>
      <c r="O8437" s="52">
        <v>142416</v>
      </c>
      <c r="P8437">
        <v>1</v>
      </c>
      <c r="Q8437">
        <f>IF(COUNTIF(SolCotizacion!$E:$E,G8437)&gt;0,1,0)</f>
        <v>0</v>
      </c>
      <c r="R8437">
        <v>14415</v>
      </c>
    </row>
    <row r="8438" spans="1:18" hidden="1">
      <c r="A8438" t="s">
        <v>9913</v>
      </c>
      <c r="B8438" t="s">
        <v>9876</v>
      </c>
      <c r="C8438">
        <v>67</v>
      </c>
      <c r="D8438" t="s">
        <v>102</v>
      </c>
      <c r="E8438" t="s">
        <v>10318</v>
      </c>
      <c r="F8438" t="s">
        <v>9864</v>
      </c>
      <c r="G8438" t="s">
        <v>266</v>
      </c>
      <c r="H8438">
        <v>6</v>
      </c>
      <c r="I8438" t="s">
        <v>103</v>
      </c>
      <c r="J8438" t="s">
        <v>84</v>
      </c>
      <c r="K8438" t="s">
        <v>31</v>
      </c>
      <c r="L8438" t="s">
        <v>288</v>
      </c>
      <c r="N8438" s="52">
        <v>152352</v>
      </c>
      <c r="O8438" s="52">
        <v>142416</v>
      </c>
      <c r="P8438">
        <v>1</v>
      </c>
      <c r="Q8438">
        <f>IF(COUNTIF(SolCotizacion!$E:$E,G8438)&gt;0,1,0)</f>
        <v>0</v>
      </c>
      <c r="R8438">
        <v>14416</v>
      </c>
    </row>
    <row r="8439" spans="1:18" hidden="1">
      <c r="A8439" t="s">
        <v>9914</v>
      </c>
      <c r="B8439" t="s">
        <v>9878</v>
      </c>
      <c r="C8439">
        <v>68</v>
      </c>
      <c r="D8439" t="s">
        <v>102</v>
      </c>
      <c r="E8439" t="s">
        <v>10319</v>
      </c>
      <c r="F8439" t="s">
        <v>9865</v>
      </c>
      <c r="G8439" t="s">
        <v>267</v>
      </c>
      <c r="H8439">
        <v>6</v>
      </c>
      <c r="I8439" t="s">
        <v>103</v>
      </c>
      <c r="J8439" t="s">
        <v>84</v>
      </c>
      <c r="K8439" t="s">
        <v>31</v>
      </c>
      <c r="L8439" t="s">
        <v>288</v>
      </c>
      <c r="N8439" s="52">
        <v>152352</v>
      </c>
      <c r="O8439" s="52">
        <v>142416</v>
      </c>
      <c r="P8439">
        <v>1</v>
      </c>
      <c r="Q8439">
        <f>IF(COUNTIF(SolCotizacion!$E:$E,G8439)&gt;0,1,0)</f>
        <v>0</v>
      </c>
      <c r="R8439">
        <v>14417</v>
      </c>
    </row>
    <row r="8440" spans="1:18" hidden="1">
      <c r="A8440" t="s">
        <v>9915</v>
      </c>
      <c r="B8440" t="s">
        <v>9880</v>
      </c>
      <c r="C8440">
        <v>69</v>
      </c>
      <c r="D8440" t="s">
        <v>102</v>
      </c>
      <c r="E8440" t="s">
        <v>10320</v>
      </c>
      <c r="F8440" t="s">
        <v>9866</v>
      </c>
      <c r="G8440" t="s">
        <v>268</v>
      </c>
      <c r="H8440">
        <v>6</v>
      </c>
      <c r="I8440" t="s">
        <v>103</v>
      </c>
      <c r="J8440" t="s">
        <v>84</v>
      </c>
      <c r="K8440" t="s">
        <v>31</v>
      </c>
      <c r="L8440" t="s">
        <v>288</v>
      </c>
      <c r="N8440" s="52">
        <v>152352</v>
      </c>
      <c r="O8440" s="52">
        <v>142416</v>
      </c>
      <c r="P8440">
        <v>1</v>
      </c>
      <c r="Q8440">
        <f>IF(COUNTIF(SolCotizacion!$E:$E,G8440)&gt;0,1,0)</f>
        <v>0</v>
      </c>
      <c r="R8440">
        <v>14418</v>
      </c>
    </row>
    <row r="8441" spans="1:18" hidden="1">
      <c r="A8441" t="s">
        <v>9916</v>
      </c>
      <c r="B8441" t="s">
        <v>9868</v>
      </c>
      <c r="C8441">
        <v>63</v>
      </c>
      <c r="D8441" t="s">
        <v>102</v>
      </c>
      <c r="E8441" t="s">
        <v>10314</v>
      </c>
      <c r="F8441" t="s">
        <v>9860</v>
      </c>
      <c r="G8441" t="s">
        <v>261</v>
      </c>
      <c r="H8441">
        <v>6</v>
      </c>
      <c r="I8441" t="s">
        <v>103</v>
      </c>
      <c r="J8441" t="s">
        <v>84</v>
      </c>
      <c r="K8441" t="s">
        <v>31</v>
      </c>
      <c r="L8441" t="s">
        <v>297</v>
      </c>
      <c r="N8441" s="52">
        <v>274230.13346223492</v>
      </c>
      <c r="O8441" s="52">
        <v>269486.56796659011</v>
      </c>
      <c r="P8441">
        <v>1</v>
      </c>
      <c r="Q8441">
        <f>IF(COUNTIF(SolCotizacion!$E:$E,G8441)&gt;0,1,0)</f>
        <v>0</v>
      </c>
      <c r="R8441">
        <v>14419</v>
      </c>
    </row>
    <row r="8442" spans="1:18" hidden="1">
      <c r="A8442" t="s">
        <v>9917</v>
      </c>
      <c r="B8442" t="s">
        <v>9870</v>
      </c>
      <c r="C8442">
        <v>64</v>
      </c>
      <c r="D8442" t="s">
        <v>102</v>
      </c>
      <c r="E8442" t="s">
        <v>10315</v>
      </c>
      <c r="F8442" t="s">
        <v>9861</v>
      </c>
      <c r="G8442" t="s">
        <v>262</v>
      </c>
      <c r="H8442">
        <v>6</v>
      </c>
      <c r="I8442" t="s">
        <v>103</v>
      </c>
      <c r="J8442" t="s">
        <v>84</v>
      </c>
      <c r="K8442" t="s">
        <v>31</v>
      </c>
      <c r="L8442" t="s">
        <v>297</v>
      </c>
      <c r="N8442" s="52">
        <v>275567.64561664511</v>
      </c>
      <c r="O8442" s="52">
        <v>270227.42957073497</v>
      </c>
      <c r="P8442">
        <v>1</v>
      </c>
      <c r="Q8442">
        <f>IF(COUNTIF(SolCotizacion!$E:$E,G8442)&gt;0,1,0)</f>
        <v>0</v>
      </c>
      <c r="R8442">
        <v>14420</v>
      </c>
    </row>
    <row r="8443" spans="1:18" hidden="1">
      <c r="A8443" t="s">
        <v>9918</v>
      </c>
      <c r="B8443" t="s">
        <v>9872</v>
      </c>
      <c r="C8443">
        <v>65</v>
      </c>
      <c r="D8443" t="s">
        <v>102</v>
      </c>
      <c r="E8443" t="s">
        <v>10316</v>
      </c>
      <c r="F8443" t="s">
        <v>9862</v>
      </c>
      <c r="G8443" t="s">
        <v>263</v>
      </c>
      <c r="H8443">
        <v>6</v>
      </c>
      <c r="I8443" t="s">
        <v>103</v>
      </c>
      <c r="J8443" t="s">
        <v>84</v>
      </c>
      <c r="K8443" t="s">
        <v>31</v>
      </c>
      <c r="L8443" t="s">
        <v>297</v>
      </c>
      <c r="N8443" s="52">
        <v>279993.97366331506</v>
      </c>
      <c r="O8443" s="52">
        <v>272042.04807250854</v>
      </c>
      <c r="P8443">
        <v>1</v>
      </c>
      <c r="Q8443">
        <f>IF(COUNTIF(SolCotizacion!$E:$E,G8443)&gt;0,1,0)</f>
        <v>0</v>
      </c>
      <c r="R8443">
        <v>14421</v>
      </c>
    </row>
    <row r="8444" spans="1:18" hidden="1">
      <c r="A8444" t="s">
        <v>9919</v>
      </c>
      <c r="B8444" t="s">
        <v>9874</v>
      </c>
      <c r="C8444">
        <v>66</v>
      </c>
      <c r="D8444" t="s">
        <v>102</v>
      </c>
      <c r="E8444" t="s">
        <v>10317</v>
      </c>
      <c r="F8444" t="s">
        <v>9863</v>
      </c>
      <c r="G8444" t="s">
        <v>265</v>
      </c>
      <c r="H8444">
        <v>6</v>
      </c>
      <c r="I8444" t="s">
        <v>103</v>
      </c>
      <c r="J8444" t="s">
        <v>84</v>
      </c>
      <c r="K8444" t="s">
        <v>31</v>
      </c>
      <c r="L8444" t="s">
        <v>297</v>
      </c>
      <c r="N8444" s="52">
        <v>307809.96063548024</v>
      </c>
      <c r="O8444" s="52">
        <v>296278.07605281577</v>
      </c>
      <c r="P8444">
        <v>1</v>
      </c>
      <c r="Q8444">
        <f>IF(COUNTIF(SolCotizacion!$E:$E,G8444)&gt;0,1,0)</f>
        <v>0</v>
      </c>
      <c r="R8444">
        <v>14422</v>
      </c>
    </row>
    <row r="8445" spans="1:18" hidden="1">
      <c r="A8445" t="s">
        <v>9920</v>
      </c>
      <c r="B8445" t="s">
        <v>9876</v>
      </c>
      <c r="C8445">
        <v>67</v>
      </c>
      <c r="D8445" t="s">
        <v>102</v>
      </c>
      <c r="E8445" t="s">
        <v>10318</v>
      </c>
      <c r="F8445" t="s">
        <v>9864</v>
      </c>
      <c r="G8445" t="s">
        <v>266</v>
      </c>
      <c r="H8445">
        <v>6</v>
      </c>
      <c r="I8445" t="s">
        <v>103</v>
      </c>
      <c r="J8445" t="s">
        <v>84</v>
      </c>
      <c r="K8445" t="s">
        <v>31</v>
      </c>
      <c r="L8445" t="s">
        <v>297</v>
      </c>
      <c r="N8445" s="52">
        <v>307809.96063548024</v>
      </c>
      <c r="O8445" s="52">
        <v>296278.07605281577</v>
      </c>
      <c r="P8445">
        <v>1</v>
      </c>
      <c r="Q8445">
        <f>IF(COUNTIF(SolCotizacion!$E:$E,G8445)&gt;0,1,0)</f>
        <v>0</v>
      </c>
      <c r="R8445">
        <v>14423</v>
      </c>
    </row>
    <row r="8446" spans="1:18" hidden="1">
      <c r="A8446" t="s">
        <v>9921</v>
      </c>
      <c r="B8446" t="s">
        <v>9878</v>
      </c>
      <c r="C8446">
        <v>68</v>
      </c>
      <c r="D8446" t="s">
        <v>102</v>
      </c>
      <c r="E8446" t="s">
        <v>10319</v>
      </c>
      <c r="F8446" t="s">
        <v>9865</v>
      </c>
      <c r="G8446" t="s">
        <v>267</v>
      </c>
      <c r="H8446">
        <v>6</v>
      </c>
      <c r="I8446" t="s">
        <v>103</v>
      </c>
      <c r="J8446" t="s">
        <v>84</v>
      </c>
      <c r="K8446" t="s">
        <v>31</v>
      </c>
      <c r="L8446" t="s">
        <v>297</v>
      </c>
      <c r="N8446" s="52">
        <v>390703.68463011319</v>
      </c>
      <c r="O8446" s="52">
        <v>386739.61858406482</v>
      </c>
      <c r="P8446">
        <v>1</v>
      </c>
      <c r="Q8446">
        <f>IF(COUNTIF(SolCotizacion!$E:$E,G8446)&gt;0,1,0)</f>
        <v>0</v>
      </c>
      <c r="R8446">
        <v>14424</v>
      </c>
    </row>
    <row r="8447" spans="1:18" hidden="1">
      <c r="A8447" t="s">
        <v>9922</v>
      </c>
      <c r="B8447" t="s">
        <v>9880</v>
      </c>
      <c r="C8447">
        <v>69</v>
      </c>
      <c r="D8447" t="s">
        <v>102</v>
      </c>
      <c r="E8447" t="s">
        <v>10320</v>
      </c>
      <c r="F8447" t="s">
        <v>9866</v>
      </c>
      <c r="G8447" t="s">
        <v>268</v>
      </c>
      <c r="H8447">
        <v>6</v>
      </c>
      <c r="I8447" t="s">
        <v>103</v>
      </c>
      <c r="J8447" t="s">
        <v>84</v>
      </c>
      <c r="K8447" t="s">
        <v>31</v>
      </c>
      <c r="L8447" t="s">
        <v>297</v>
      </c>
      <c r="N8447" s="52">
        <v>539184.22592891601</v>
      </c>
      <c r="O8447" s="52">
        <v>432131.1935798857</v>
      </c>
      <c r="P8447">
        <v>1</v>
      </c>
      <c r="Q8447">
        <f>IF(COUNTIF(SolCotizacion!$E:$E,G8447)&gt;0,1,0)</f>
        <v>0</v>
      </c>
      <c r="R8447">
        <v>14425</v>
      </c>
    </row>
    <row r="8448" spans="1:18" hidden="1">
      <c r="A8448" t="s">
        <v>9923</v>
      </c>
      <c r="B8448" t="s">
        <v>9868</v>
      </c>
      <c r="C8448">
        <v>63</v>
      </c>
      <c r="D8448" t="s">
        <v>102</v>
      </c>
      <c r="E8448" t="s">
        <v>10314</v>
      </c>
      <c r="F8448" t="s">
        <v>9860</v>
      </c>
      <c r="G8448" t="s">
        <v>261</v>
      </c>
      <c r="H8448">
        <v>6</v>
      </c>
      <c r="I8448" t="s">
        <v>103</v>
      </c>
      <c r="J8448" t="s">
        <v>84</v>
      </c>
      <c r="K8448" t="s">
        <v>31</v>
      </c>
      <c r="L8448" t="s">
        <v>302</v>
      </c>
      <c r="N8448" s="52">
        <v>110400.00000000001</v>
      </c>
      <c r="O8448" s="52">
        <v>104880.00000000001</v>
      </c>
      <c r="P8448">
        <v>1</v>
      </c>
      <c r="Q8448">
        <f>IF(COUNTIF(SolCotizacion!$E:$E,G8448)&gt;0,1,0)</f>
        <v>0</v>
      </c>
      <c r="R8448">
        <v>14426</v>
      </c>
    </row>
    <row r="8449" spans="1:18" hidden="1">
      <c r="A8449" t="s">
        <v>9924</v>
      </c>
      <c r="B8449" t="s">
        <v>9870</v>
      </c>
      <c r="C8449">
        <v>64</v>
      </c>
      <c r="D8449" t="s">
        <v>102</v>
      </c>
      <c r="E8449" t="s">
        <v>10315</v>
      </c>
      <c r="F8449" t="s">
        <v>9861</v>
      </c>
      <c r="G8449" t="s">
        <v>262</v>
      </c>
      <c r="H8449">
        <v>6</v>
      </c>
      <c r="I8449" t="s">
        <v>103</v>
      </c>
      <c r="J8449" t="s">
        <v>84</v>
      </c>
      <c r="K8449" t="s">
        <v>31</v>
      </c>
      <c r="L8449" t="s">
        <v>302</v>
      </c>
      <c r="N8449" s="52">
        <v>110400.00000000001</v>
      </c>
      <c r="O8449" s="52">
        <v>104880.00000000001</v>
      </c>
      <c r="P8449">
        <v>1</v>
      </c>
      <c r="Q8449">
        <f>IF(COUNTIF(SolCotizacion!$E:$E,G8449)&gt;0,1,0)</f>
        <v>0</v>
      </c>
      <c r="R8449">
        <v>14427</v>
      </c>
    </row>
    <row r="8450" spans="1:18" hidden="1">
      <c r="A8450" t="s">
        <v>9925</v>
      </c>
      <c r="B8450" t="s">
        <v>9872</v>
      </c>
      <c r="C8450">
        <v>65</v>
      </c>
      <c r="D8450" t="s">
        <v>102</v>
      </c>
      <c r="E8450" t="s">
        <v>10316</v>
      </c>
      <c r="F8450" t="s">
        <v>9862</v>
      </c>
      <c r="G8450" t="s">
        <v>263</v>
      </c>
      <c r="H8450">
        <v>6</v>
      </c>
      <c r="I8450" t="s">
        <v>103</v>
      </c>
      <c r="J8450" t="s">
        <v>84</v>
      </c>
      <c r="K8450" t="s">
        <v>31</v>
      </c>
      <c r="L8450" t="s">
        <v>302</v>
      </c>
      <c r="N8450" s="52">
        <v>110400.00000000001</v>
      </c>
      <c r="O8450" s="52">
        <v>104880.00000000001</v>
      </c>
      <c r="P8450">
        <v>1</v>
      </c>
      <c r="Q8450">
        <f>IF(COUNTIF(SolCotizacion!$E:$E,G8450)&gt;0,1,0)</f>
        <v>0</v>
      </c>
      <c r="R8450">
        <v>14428</v>
      </c>
    </row>
    <row r="8451" spans="1:18" hidden="1">
      <c r="A8451" t="s">
        <v>9926</v>
      </c>
      <c r="B8451" t="s">
        <v>9874</v>
      </c>
      <c r="C8451">
        <v>66</v>
      </c>
      <c r="D8451" t="s">
        <v>102</v>
      </c>
      <c r="E8451" t="s">
        <v>10317</v>
      </c>
      <c r="F8451" t="s">
        <v>9863</v>
      </c>
      <c r="G8451" t="s">
        <v>265</v>
      </c>
      <c r="H8451">
        <v>6</v>
      </c>
      <c r="I8451" t="s">
        <v>103</v>
      </c>
      <c r="J8451" t="s">
        <v>84</v>
      </c>
      <c r="K8451" t="s">
        <v>31</v>
      </c>
      <c r="L8451" t="s">
        <v>302</v>
      </c>
      <c r="N8451" s="52">
        <v>110400.00000000001</v>
      </c>
      <c r="O8451" s="52">
        <v>104880.00000000001</v>
      </c>
      <c r="P8451">
        <v>1</v>
      </c>
      <c r="Q8451">
        <f>IF(COUNTIF(SolCotizacion!$E:$E,G8451)&gt;0,1,0)</f>
        <v>0</v>
      </c>
      <c r="R8451">
        <v>14429</v>
      </c>
    </row>
    <row r="8452" spans="1:18" hidden="1">
      <c r="A8452" t="s">
        <v>9927</v>
      </c>
      <c r="B8452" t="s">
        <v>9876</v>
      </c>
      <c r="C8452">
        <v>67</v>
      </c>
      <c r="D8452" t="s">
        <v>102</v>
      </c>
      <c r="E8452" t="s">
        <v>10318</v>
      </c>
      <c r="F8452" t="s">
        <v>9864</v>
      </c>
      <c r="G8452" t="s">
        <v>266</v>
      </c>
      <c r="H8452">
        <v>6</v>
      </c>
      <c r="I8452" t="s">
        <v>103</v>
      </c>
      <c r="J8452" t="s">
        <v>84</v>
      </c>
      <c r="K8452" t="s">
        <v>31</v>
      </c>
      <c r="L8452" t="s">
        <v>302</v>
      </c>
      <c r="N8452" s="52">
        <v>110400.00000000001</v>
      </c>
      <c r="O8452" s="52">
        <v>104880.00000000001</v>
      </c>
      <c r="P8452">
        <v>1</v>
      </c>
      <c r="Q8452">
        <f>IF(COUNTIF(SolCotizacion!$E:$E,G8452)&gt;0,1,0)</f>
        <v>0</v>
      </c>
      <c r="R8452">
        <v>14430</v>
      </c>
    </row>
    <row r="8453" spans="1:18" hidden="1">
      <c r="A8453" t="s">
        <v>9928</v>
      </c>
      <c r="B8453" t="s">
        <v>9878</v>
      </c>
      <c r="C8453">
        <v>68</v>
      </c>
      <c r="D8453" t="s">
        <v>102</v>
      </c>
      <c r="E8453" t="s">
        <v>10319</v>
      </c>
      <c r="F8453" t="s">
        <v>9865</v>
      </c>
      <c r="G8453" t="s">
        <v>267</v>
      </c>
      <c r="H8453">
        <v>6</v>
      </c>
      <c r="I8453" t="s">
        <v>103</v>
      </c>
      <c r="J8453" t="s">
        <v>84</v>
      </c>
      <c r="K8453" t="s">
        <v>31</v>
      </c>
      <c r="L8453" t="s">
        <v>302</v>
      </c>
      <c r="N8453" s="52">
        <v>110400.00000000001</v>
      </c>
      <c r="O8453" s="52">
        <v>104880.00000000001</v>
      </c>
      <c r="P8453">
        <v>1</v>
      </c>
      <c r="Q8453">
        <f>IF(COUNTIF(SolCotizacion!$E:$E,G8453)&gt;0,1,0)</f>
        <v>0</v>
      </c>
      <c r="R8453">
        <v>14431</v>
      </c>
    </row>
    <row r="8454" spans="1:18" hidden="1">
      <c r="A8454" t="s">
        <v>9929</v>
      </c>
      <c r="B8454" t="s">
        <v>9880</v>
      </c>
      <c r="C8454">
        <v>69</v>
      </c>
      <c r="D8454" t="s">
        <v>102</v>
      </c>
      <c r="E8454" t="s">
        <v>10320</v>
      </c>
      <c r="F8454" t="s">
        <v>9866</v>
      </c>
      <c r="G8454" t="s">
        <v>268</v>
      </c>
      <c r="H8454">
        <v>6</v>
      </c>
      <c r="I8454" t="s">
        <v>103</v>
      </c>
      <c r="J8454" t="s">
        <v>84</v>
      </c>
      <c r="K8454" t="s">
        <v>31</v>
      </c>
      <c r="L8454" t="s">
        <v>302</v>
      </c>
      <c r="N8454" s="52">
        <v>110400.00000000001</v>
      </c>
      <c r="O8454" s="52">
        <v>104880.00000000001</v>
      </c>
      <c r="P8454">
        <v>1</v>
      </c>
      <c r="Q8454">
        <f>IF(COUNTIF(SolCotizacion!$E:$E,G8454)&gt;0,1,0)</f>
        <v>0</v>
      </c>
      <c r="R8454">
        <v>14432</v>
      </c>
    </row>
    <row r="8455" spans="1:18" hidden="1">
      <c r="A8455" t="s">
        <v>9930</v>
      </c>
      <c r="B8455" t="s">
        <v>9868</v>
      </c>
      <c r="C8455">
        <v>63</v>
      </c>
      <c r="D8455" t="s">
        <v>102</v>
      </c>
      <c r="E8455" t="s">
        <v>10314</v>
      </c>
      <c r="F8455" t="s">
        <v>9860</v>
      </c>
      <c r="G8455" t="s">
        <v>261</v>
      </c>
      <c r="H8455">
        <v>6</v>
      </c>
      <c r="I8455" t="s">
        <v>103</v>
      </c>
      <c r="J8455" t="s">
        <v>84</v>
      </c>
      <c r="K8455" t="s">
        <v>31</v>
      </c>
      <c r="L8455" t="s">
        <v>305</v>
      </c>
      <c r="N8455" s="52">
        <v>243984.00000000003</v>
      </c>
      <c r="O8455" s="52">
        <v>243984.00000000003</v>
      </c>
      <c r="P8455">
        <v>1</v>
      </c>
      <c r="Q8455">
        <f>IF(COUNTIF(SolCotizacion!$E:$E,G8455)&gt;0,1,0)</f>
        <v>0</v>
      </c>
      <c r="R8455">
        <v>14433</v>
      </c>
    </row>
    <row r="8456" spans="1:18" hidden="1">
      <c r="A8456" t="s">
        <v>9931</v>
      </c>
      <c r="B8456" t="s">
        <v>9870</v>
      </c>
      <c r="C8456">
        <v>64</v>
      </c>
      <c r="D8456" t="s">
        <v>102</v>
      </c>
      <c r="E8456" t="s">
        <v>10315</v>
      </c>
      <c r="F8456" t="s">
        <v>9861</v>
      </c>
      <c r="G8456" t="s">
        <v>262</v>
      </c>
      <c r="H8456">
        <v>6</v>
      </c>
      <c r="I8456" t="s">
        <v>103</v>
      </c>
      <c r="J8456" t="s">
        <v>84</v>
      </c>
      <c r="K8456" t="s">
        <v>31</v>
      </c>
      <c r="L8456" t="s">
        <v>305</v>
      </c>
      <c r="N8456" s="52">
        <v>243984.00000000003</v>
      </c>
      <c r="O8456" s="52">
        <v>243984.00000000003</v>
      </c>
      <c r="P8456">
        <v>1</v>
      </c>
      <c r="Q8456">
        <f>IF(COUNTIF(SolCotizacion!$E:$E,G8456)&gt;0,1,0)</f>
        <v>0</v>
      </c>
      <c r="R8456">
        <v>14434</v>
      </c>
    </row>
    <row r="8457" spans="1:18" hidden="1">
      <c r="A8457" t="s">
        <v>9932</v>
      </c>
      <c r="B8457" t="s">
        <v>9872</v>
      </c>
      <c r="C8457">
        <v>65</v>
      </c>
      <c r="D8457" t="s">
        <v>102</v>
      </c>
      <c r="E8457" t="s">
        <v>10316</v>
      </c>
      <c r="F8457" t="s">
        <v>9862</v>
      </c>
      <c r="G8457" t="s">
        <v>263</v>
      </c>
      <c r="H8457">
        <v>6</v>
      </c>
      <c r="I8457" t="s">
        <v>103</v>
      </c>
      <c r="J8457" t="s">
        <v>84</v>
      </c>
      <c r="K8457" t="s">
        <v>31</v>
      </c>
      <c r="L8457" t="s">
        <v>305</v>
      </c>
      <c r="N8457" s="52">
        <v>243984.00000000003</v>
      </c>
      <c r="O8457" s="52">
        <v>243984.00000000003</v>
      </c>
      <c r="P8457">
        <v>1</v>
      </c>
      <c r="Q8457">
        <f>IF(COUNTIF(SolCotizacion!$E:$E,G8457)&gt;0,1,0)</f>
        <v>0</v>
      </c>
      <c r="R8457">
        <v>14435</v>
      </c>
    </row>
    <row r="8458" spans="1:18" hidden="1">
      <c r="A8458" t="s">
        <v>9933</v>
      </c>
      <c r="B8458" t="s">
        <v>9874</v>
      </c>
      <c r="C8458">
        <v>66</v>
      </c>
      <c r="D8458" t="s">
        <v>102</v>
      </c>
      <c r="E8458" t="s">
        <v>10317</v>
      </c>
      <c r="F8458" t="s">
        <v>9863</v>
      </c>
      <c r="G8458" t="s">
        <v>265</v>
      </c>
      <c r="H8458">
        <v>6</v>
      </c>
      <c r="I8458" t="s">
        <v>103</v>
      </c>
      <c r="J8458" t="s">
        <v>84</v>
      </c>
      <c r="K8458" t="s">
        <v>31</v>
      </c>
      <c r="L8458" t="s">
        <v>305</v>
      </c>
      <c r="N8458" s="52">
        <v>178296.00000000003</v>
      </c>
      <c r="O8458" s="52">
        <v>178296.00000000003</v>
      </c>
      <c r="P8458">
        <v>1</v>
      </c>
      <c r="Q8458">
        <f>IF(COUNTIF(SolCotizacion!$E:$E,G8458)&gt;0,1,0)</f>
        <v>0</v>
      </c>
      <c r="R8458">
        <v>14436</v>
      </c>
    </row>
    <row r="8459" spans="1:18" hidden="1">
      <c r="A8459" t="s">
        <v>9934</v>
      </c>
      <c r="B8459" t="s">
        <v>9876</v>
      </c>
      <c r="C8459">
        <v>67</v>
      </c>
      <c r="D8459" t="s">
        <v>102</v>
      </c>
      <c r="E8459" t="s">
        <v>10318</v>
      </c>
      <c r="F8459" t="s">
        <v>9864</v>
      </c>
      <c r="G8459" t="s">
        <v>266</v>
      </c>
      <c r="H8459">
        <v>6</v>
      </c>
      <c r="I8459" t="s">
        <v>103</v>
      </c>
      <c r="J8459" t="s">
        <v>84</v>
      </c>
      <c r="K8459" t="s">
        <v>31</v>
      </c>
      <c r="L8459" t="s">
        <v>305</v>
      </c>
      <c r="N8459" s="52">
        <v>178296.00000000003</v>
      </c>
      <c r="O8459" s="52">
        <v>178296.00000000003</v>
      </c>
      <c r="P8459">
        <v>1</v>
      </c>
      <c r="Q8459">
        <f>IF(COUNTIF(SolCotizacion!$E:$E,G8459)&gt;0,1,0)</f>
        <v>0</v>
      </c>
      <c r="R8459">
        <v>14437</v>
      </c>
    </row>
    <row r="8460" spans="1:18" hidden="1">
      <c r="A8460" t="s">
        <v>9935</v>
      </c>
      <c r="B8460" t="s">
        <v>9878</v>
      </c>
      <c r="C8460">
        <v>68</v>
      </c>
      <c r="D8460" t="s">
        <v>102</v>
      </c>
      <c r="E8460" t="s">
        <v>10319</v>
      </c>
      <c r="F8460" t="s">
        <v>9865</v>
      </c>
      <c r="G8460" t="s">
        <v>267</v>
      </c>
      <c r="H8460">
        <v>6</v>
      </c>
      <c r="I8460" t="s">
        <v>103</v>
      </c>
      <c r="J8460" t="s">
        <v>84</v>
      </c>
      <c r="K8460" t="s">
        <v>31</v>
      </c>
      <c r="L8460" t="s">
        <v>305</v>
      </c>
      <c r="N8460" s="52">
        <v>178296.00000000003</v>
      </c>
      <c r="O8460" s="52">
        <v>178296.00000000003</v>
      </c>
      <c r="P8460">
        <v>1</v>
      </c>
      <c r="Q8460">
        <f>IF(COUNTIF(SolCotizacion!$E:$E,G8460)&gt;0,1,0)</f>
        <v>0</v>
      </c>
      <c r="R8460">
        <v>14438</v>
      </c>
    </row>
    <row r="8461" spans="1:18" hidden="1">
      <c r="A8461" t="s">
        <v>9936</v>
      </c>
      <c r="B8461" t="s">
        <v>9880</v>
      </c>
      <c r="C8461">
        <v>69</v>
      </c>
      <c r="D8461" t="s">
        <v>102</v>
      </c>
      <c r="E8461" t="s">
        <v>10320</v>
      </c>
      <c r="F8461" t="s">
        <v>9866</v>
      </c>
      <c r="G8461" t="s">
        <v>268</v>
      </c>
      <c r="H8461">
        <v>6</v>
      </c>
      <c r="I8461" t="s">
        <v>103</v>
      </c>
      <c r="J8461" t="s">
        <v>84</v>
      </c>
      <c r="K8461" t="s">
        <v>31</v>
      </c>
      <c r="L8461" t="s">
        <v>305</v>
      </c>
      <c r="N8461" s="52">
        <v>178296.00000000003</v>
      </c>
      <c r="O8461" s="52">
        <v>178296.00000000003</v>
      </c>
      <c r="P8461">
        <v>1</v>
      </c>
      <c r="Q8461">
        <f>IF(COUNTIF(SolCotizacion!$E:$E,G8461)&gt;0,1,0)</f>
        <v>0</v>
      </c>
      <c r="R8461">
        <v>14439</v>
      </c>
    </row>
    <row r="8462" spans="1:18" hidden="1">
      <c r="A8462" t="s">
        <v>9937</v>
      </c>
      <c r="B8462" t="s">
        <v>9868</v>
      </c>
      <c r="C8462">
        <v>63</v>
      </c>
      <c r="D8462" t="s">
        <v>102</v>
      </c>
      <c r="E8462" t="s">
        <v>10314</v>
      </c>
      <c r="F8462" t="s">
        <v>9860</v>
      </c>
      <c r="G8462" t="s">
        <v>261</v>
      </c>
      <c r="H8462">
        <v>6</v>
      </c>
      <c r="I8462" t="s">
        <v>103</v>
      </c>
      <c r="J8462" t="s">
        <v>84</v>
      </c>
      <c r="K8462" t="s">
        <v>31</v>
      </c>
      <c r="L8462" t="s">
        <v>290</v>
      </c>
      <c r="N8462" s="52">
        <v>88320.000000000015</v>
      </c>
      <c r="O8462" s="52">
        <v>87768.000000000015</v>
      </c>
      <c r="P8462">
        <v>1</v>
      </c>
      <c r="Q8462">
        <f>IF(COUNTIF(SolCotizacion!$E:$E,G8462)&gt;0,1,0)</f>
        <v>0</v>
      </c>
      <c r="R8462">
        <v>14440</v>
      </c>
    </row>
    <row r="8463" spans="1:18" hidden="1">
      <c r="A8463" t="s">
        <v>9938</v>
      </c>
      <c r="B8463" t="s">
        <v>9870</v>
      </c>
      <c r="C8463">
        <v>64</v>
      </c>
      <c r="D8463" t="s">
        <v>102</v>
      </c>
      <c r="E8463" t="s">
        <v>10315</v>
      </c>
      <c r="F8463" t="s">
        <v>9861</v>
      </c>
      <c r="G8463" t="s">
        <v>262</v>
      </c>
      <c r="H8463">
        <v>6</v>
      </c>
      <c r="I8463" t="s">
        <v>103</v>
      </c>
      <c r="J8463" t="s">
        <v>84</v>
      </c>
      <c r="K8463" t="s">
        <v>31</v>
      </c>
      <c r="L8463" t="s">
        <v>290</v>
      </c>
      <c r="N8463" s="52">
        <v>88320.000000000015</v>
      </c>
      <c r="O8463" s="52">
        <v>87768.000000000015</v>
      </c>
      <c r="P8463">
        <v>1</v>
      </c>
      <c r="Q8463">
        <f>IF(COUNTIF(SolCotizacion!$E:$E,G8463)&gt;0,1,0)</f>
        <v>0</v>
      </c>
      <c r="R8463">
        <v>14441</v>
      </c>
    </row>
    <row r="8464" spans="1:18" hidden="1">
      <c r="A8464" t="s">
        <v>9939</v>
      </c>
      <c r="B8464" t="s">
        <v>9872</v>
      </c>
      <c r="C8464">
        <v>65</v>
      </c>
      <c r="D8464" t="s">
        <v>102</v>
      </c>
      <c r="E8464" t="s">
        <v>10316</v>
      </c>
      <c r="F8464" t="s">
        <v>9862</v>
      </c>
      <c r="G8464" t="s">
        <v>263</v>
      </c>
      <c r="H8464">
        <v>6</v>
      </c>
      <c r="I8464" t="s">
        <v>103</v>
      </c>
      <c r="J8464" t="s">
        <v>84</v>
      </c>
      <c r="K8464" t="s">
        <v>31</v>
      </c>
      <c r="L8464" t="s">
        <v>290</v>
      </c>
      <c r="N8464" s="52">
        <v>88320.000000000015</v>
      </c>
      <c r="O8464" s="52">
        <v>87768.000000000015</v>
      </c>
      <c r="P8464">
        <v>1</v>
      </c>
      <c r="Q8464">
        <f>IF(COUNTIF(SolCotizacion!$E:$E,G8464)&gt;0,1,0)</f>
        <v>0</v>
      </c>
      <c r="R8464">
        <v>14442</v>
      </c>
    </row>
    <row r="8465" spans="1:18" hidden="1">
      <c r="A8465" t="s">
        <v>9940</v>
      </c>
      <c r="B8465" t="s">
        <v>9874</v>
      </c>
      <c r="C8465">
        <v>66</v>
      </c>
      <c r="D8465" t="s">
        <v>102</v>
      </c>
      <c r="E8465" t="s">
        <v>10317</v>
      </c>
      <c r="F8465" t="s">
        <v>9863</v>
      </c>
      <c r="G8465" t="s">
        <v>265</v>
      </c>
      <c r="H8465">
        <v>6</v>
      </c>
      <c r="I8465" t="s">
        <v>103</v>
      </c>
      <c r="J8465" t="s">
        <v>84</v>
      </c>
      <c r="K8465" t="s">
        <v>31</v>
      </c>
      <c r="L8465" t="s">
        <v>290</v>
      </c>
      <c r="N8465" s="52">
        <v>88320.000000000015</v>
      </c>
      <c r="O8465" s="52">
        <v>87768.000000000015</v>
      </c>
      <c r="P8465">
        <v>1</v>
      </c>
      <c r="Q8465">
        <f>IF(COUNTIF(SolCotizacion!$E:$E,G8465)&gt;0,1,0)</f>
        <v>0</v>
      </c>
      <c r="R8465">
        <v>14443</v>
      </c>
    </row>
    <row r="8466" spans="1:18" hidden="1">
      <c r="A8466" t="s">
        <v>9941</v>
      </c>
      <c r="B8466" t="s">
        <v>9876</v>
      </c>
      <c r="C8466">
        <v>67</v>
      </c>
      <c r="D8466" t="s">
        <v>102</v>
      </c>
      <c r="E8466" t="s">
        <v>10318</v>
      </c>
      <c r="F8466" t="s">
        <v>9864</v>
      </c>
      <c r="G8466" t="s">
        <v>266</v>
      </c>
      <c r="H8466">
        <v>6</v>
      </c>
      <c r="I8466" t="s">
        <v>103</v>
      </c>
      <c r="J8466" t="s">
        <v>84</v>
      </c>
      <c r="K8466" t="s">
        <v>31</v>
      </c>
      <c r="L8466" t="s">
        <v>290</v>
      </c>
      <c r="N8466" s="52">
        <v>88320.000000000015</v>
      </c>
      <c r="O8466" s="52">
        <v>87768.000000000015</v>
      </c>
      <c r="P8466">
        <v>1</v>
      </c>
      <c r="Q8466">
        <f>IF(COUNTIF(SolCotizacion!$E:$E,G8466)&gt;0,1,0)</f>
        <v>0</v>
      </c>
      <c r="R8466">
        <v>14444</v>
      </c>
    </row>
    <row r="8467" spans="1:18" hidden="1">
      <c r="A8467" t="s">
        <v>9942</v>
      </c>
      <c r="B8467" t="s">
        <v>9878</v>
      </c>
      <c r="C8467">
        <v>68</v>
      </c>
      <c r="D8467" t="s">
        <v>102</v>
      </c>
      <c r="E8467" t="s">
        <v>10319</v>
      </c>
      <c r="F8467" t="s">
        <v>9865</v>
      </c>
      <c r="G8467" t="s">
        <v>267</v>
      </c>
      <c r="H8467">
        <v>6</v>
      </c>
      <c r="I8467" t="s">
        <v>103</v>
      </c>
      <c r="J8467" t="s">
        <v>84</v>
      </c>
      <c r="K8467" t="s">
        <v>31</v>
      </c>
      <c r="L8467" t="s">
        <v>290</v>
      </c>
      <c r="N8467" s="52">
        <v>88320.000000000015</v>
      </c>
      <c r="O8467" s="52">
        <v>87768.000000000015</v>
      </c>
      <c r="P8467">
        <v>1</v>
      </c>
      <c r="Q8467">
        <f>IF(COUNTIF(SolCotizacion!$E:$E,G8467)&gt;0,1,0)</f>
        <v>0</v>
      </c>
      <c r="R8467">
        <v>14445</v>
      </c>
    </row>
    <row r="8468" spans="1:18" hidden="1">
      <c r="A8468" t="s">
        <v>9943</v>
      </c>
      <c r="B8468" t="s">
        <v>9880</v>
      </c>
      <c r="C8468">
        <v>69</v>
      </c>
      <c r="D8468" t="s">
        <v>102</v>
      </c>
      <c r="E8468" t="s">
        <v>10320</v>
      </c>
      <c r="F8468" t="s">
        <v>9866</v>
      </c>
      <c r="G8468" t="s">
        <v>268</v>
      </c>
      <c r="H8468">
        <v>6</v>
      </c>
      <c r="I8468" t="s">
        <v>103</v>
      </c>
      <c r="J8468" t="s">
        <v>84</v>
      </c>
      <c r="K8468" t="s">
        <v>31</v>
      </c>
      <c r="L8468" t="s">
        <v>290</v>
      </c>
      <c r="N8468" s="52">
        <v>386400.00000000006</v>
      </c>
      <c r="O8468" s="52">
        <v>385296.00000000006</v>
      </c>
      <c r="P8468">
        <v>1</v>
      </c>
      <c r="Q8468">
        <f>IF(COUNTIF(SolCotizacion!$E:$E,G8468)&gt;0,1,0)</f>
        <v>0</v>
      </c>
      <c r="R8468">
        <v>14446</v>
      </c>
    </row>
    <row r="8469" spans="1:18" hidden="1">
      <c r="A8469" t="s">
        <v>9944</v>
      </c>
      <c r="B8469" t="s">
        <v>9868</v>
      </c>
      <c r="C8469">
        <v>63</v>
      </c>
      <c r="D8469" t="s">
        <v>102</v>
      </c>
      <c r="E8469" t="s">
        <v>10314</v>
      </c>
      <c r="F8469" t="s">
        <v>9860</v>
      </c>
      <c r="G8469" t="s">
        <v>261</v>
      </c>
      <c r="H8469">
        <v>6</v>
      </c>
      <c r="I8469" t="s">
        <v>103</v>
      </c>
      <c r="J8469" t="s">
        <v>84</v>
      </c>
      <c r="K8469" t="s">
        <v>31</v>
      </c>
      <c r="L8469" t="s">
        <v>287</v>
      </c>
      <c r="N8469" s="52">
        <v>274230.13346223492</v>
      </c>
      <c r="O8469" s="52">
        <v>269486.56796659011</v>
      </c>
      <c r="P8469">
        <v>1</v>
      </c>
      <c r="Q8469">
        <f>IF(COUNTIF(SolCotizacion!$E:$E,G8469)&gt;0,1,0)</f>
        <v>0</v>
      </c>
      <c r="R8469">
        <v>14447</v>
      </c>
    </row>
    <row r="8470" spans="1:18" hidden="1">
      <c r="A8470" t="s">
        <v>9945</v>
      </c>
      <c r="B8470" t="s">
        <v>9870</v>
      </c>
      <c r="C8470">
        <v>64</v>
      </c>
      <c r="D8470" t="s">
        <v>102</v>
      </c>
      <c r="E8470" t="s">
        <v>10315</v>
      </c>
      <c r="F8470" t="s">
        <v>9861</v>
      </c>
      <c r="G8470" t="s">
        <v>262</v>
      </c>
      <c r="H8470">
        <v>6</v>
      </c>
      <c r="I8470" t="s">
        <v>103</v>
      </c>
      <c r="J8470" t="s">
        <v>84</v>
      </c>
      <c r="K8470" t="s">
        <v>31</v>
      </c>
      <c r="L8470" t="s">
        <v>287</v>
      </c>
      <c r="N8470" s="52">
        <v>275567.64561664511</v>
      </c>
      <c r="O8470" s="52">
        <v>270227.42957073497</v>
      </c>
      <c r="P8470">
        <v>1</v>
      </c>
      <c r="Q8470">
        <f>IF(COUNTIF(SolCotizacion!$E:$E,G8470)&gt;0,1,0)</f>
        <v>0</v>
      </c>
      <c r="R8470">
        <v>14448</v>
      </c>
    </row>
    <row r="8471" spans="1:18" hidden="1">
      <c r="A8471" t="s">
        <v>9946</v>
      </c>
      <c r="B8471" t="s">
        <v>9872</v>
      </c>
      <c r="C8471">
        <v>65</v>
      </c>
      <c r="D8471" t="s">
        <v>102</v>
      </c>
      <c r="E8471" t="s">
        <v>10316</v>
      </c>
      <c r="F8471" t="s">
        <v>9862</v>
      </c>
      <c r="G8471" t="s">
        <v>263</v>
      </c>
      <c r="H8471">
        <v>6</v>
      </c>
      <c r="I8471" t="s">
        <v>103</v>
      </c>
      <c r="J8471" t="s">
        <v>84</v>
      </c>
      <c r="K8471" t="s">
        <v>31</v>
      </c>
      <c r="L8471" t="s">
        <v>287</v>
      </c>
      <c r="N8471" s="52">
        <v>279993.97366331506</v>
      </c>
      <c r="O8471" s="52">
        <v>272042.04807250854</v>
      </c>
      <c r="P8471">
        <v>1</v>
      </c>
      <c r="Q8471">
        <f>IF(COUNTIF(SolCotizacion!$E:$E,G8471)&gt;0,1,0)</f>
        <v>0</v>
      </c>
      <c r="R8471">
        <v>14449</v>
      </c>
    </row>
    <row r="8472" spans="1:18" hidden="1">
      <c r="A8472" t="s">
        <v>9947</v>
      </c>
      <c r="B8472" t="s">
        <v>9874</v>
      </c>
      <c r="C8472">
        <v>66</v>
      </c>
      <c r="D8472" t="s">
        <v>102</v>
      </c>
      <c r="E8472" t="s">
        <v>10317</v>
      </c>
      <c r="F8472" t="s">
        <v>9863</v>
      </c>
      <c r="G8472" t="s">
        <v>265</v>
      </c>
      <c r="H8472">
        <v>6</v>
      </c>
      <c r="I8472" t="s">
        <v>103</v>
      </c>
      <c r="J8472" t="s">
        <v>84</v>
      </c>
      <c r="K8472" t="s">
        <v>31</v>
      </c>
      <c r="L8472" t="s">
        <v>287</v>
      </c>
      <c r="N8472" s="52">
        <v>307809.96063548024</v>
      </c>
      <c r="O8472" s="52">
        <v>296278.07605281577</v>
      </c>
      <c r="P8472">
        <v>1</v>
      </c>
      <c r="Q8472">
        <f>IF(COUNTIF(SolCotizacion!$E:$E,G8472)&gt;0,1,0)</f>
        <v>0</v>
      </c>
      <c r="R8472">
        <v>14450</v>
      </c>
    </row>
    <row r="8473" spans="1:18" hidden="1">
      <c r="A8473" t="s">
        <v>9948</v>
      </c>
      <c r="B8473" t="s">
        <v>9876</v>
      </c>
      <c r="C8473">
        <v>67</v>
      </c>
      <c r="D8473" t="s">
        <v>102</v>
      </c>
      <c r="E8473" t="s">
        <v>10318</v>
      </c>
      <c r="F8473" t="s">
        <v>9864</v>
      </c>
      <c r="G8473" t="s">
        <v>266</v>
      </c>
      <c r="H8473">
        <v>6</v>
      </c>
      <c r="I8473" t="s">
        <v>103</v>
      </c>
      <c r="J8473" t="s">
        <v>84</v>
      </c>
      <c r="K8473" t="s">
        <v>31</v>
      </c>
      <c r="L8473" t="s">
        <v>287</v>
      </c>
      <c r="N8473" s="52">
        <v>307809.96063548024</v>
      </c>
      <c r="O8473" s="52">
        <v>296278.07605281577</v>
      </c>
      <c r="P8473">
        <v>1</v>
      </c>
      <c r="Q8473">
        <f>IF(COUNTIF(SolCotizacion!$E:$E,G8473)&gt;0,1,0)</f>
        <v>0</v>
      </c>
      <c r="R8473">
        <v>14451</v>
      </c>
    </row>
    <row r="8474" spans="1:18" hidden="1">
      <c r="A8474" t="s">
        <v>9949</v>
      </c>
      <c r="B8474" t="s">
        <v>9878</v>
      </c>
      <c r="C8474">
        <v>68</v>
      </c>
      <c r="D8474" t="s">
        <v>102</v>
      </c>
      <c r="E8474" t="s">
        <v>10319</v>
      </c>
      <c r="F8474" t="s">
        <v>9865</v>
      </c>
      <c r="G8474" t="s">
        <v>267</v>
      </c>
      <c r="H8474">
        <v>6</v>
      </c>
      <c r="I8474" t="s">
        <v>103</v>
      </c>
      <c r="J8474" t="s">
        <v>84</v>
      </c>
      <c r="K8474" t="s">
        <v>31</v>
      </c>
      <c r="L8474" t="s">
        <v>287</v>
      </c>
      <c r="N8474" s="52">
        <v>390703.68463011319</v>
      </c>
      <c r="O8474" s="52">
        <v>386739.61858406482</v>
      </c>
      <c r="P8474">
        <v>1</v>
      </c>
      <c r="Q8474">
        <f>IF(COUNTIF(SolCotizacion!$E:$E,G8474)&gt;0,1,0)</f>
        <v>0</v>
      </c>
      <c r="R8474">
        <v>14452</v>
      </c>
    </row>
    <row r="8475" spans="1:18" hidden="1">
      <c r="A8475" t="s">
        <v>9950</v>
      </c>
      <c r="B8475" t="s">
        <v>9880</v>
      </c>
      <c r="C8475">
        <v>69</v>
      </c>
      <c r="D8475" t="s">
        <v>102</v>
      </c>
      <c r="E8475" t="s">
        <v>10320</v>
      </c>
      <c r="F8475" t="s">
        <v>9866</v>
      </c>
      <c r="G8475" t="s">
        <v>268</v>
      </c>
      <c r="H8475">
        <v>6</v>
      </c>
      <c r="I8475" t="s">
        <v>103</v>
      </c>
      <c r="J8475" t="s">
        <v>84</v>
      </c>
      <c r="K8475" t="s">
        <v>31</v>
      </c>
      <c r="L8475" t="s">
        <v>287</v>
      </c>
      <c r="N8475" s="52">
        <v>539184.22592891601</v>
      </c>
      <c r="O8475" s="52">
        <v>432131.1935798857</v>
      </c>
      <c r="P8475">
        <v>1</v>
      </c>
      <c r="Q8475">
        <f>IF(COUNTIF(SolCotizacion!$E:$E,G8475)&gt;0,1,0)</f>
        <v>0</v>
      </c>
      <c r="R8475">
        <v>14453</v>
      </c>
    </row>
    <row r="8476" spans="1:18" hidden="1">
      <c r="A8476" t="s">
        <v>9951</v>
      </c>
      <c r="B8476" t="s">
        <v>9868</v>
      </c>
      <c r="C8476">
        <v>63</v>
      </c>
      <c r="D8476" t="s">
        <v>102</v>
      </c>
      <c r="E8476" t="s">
        <v>10314</v>
      </c>
      <c r="F8476" t="s">
        <v>9860</v>
      </c>
      <c r="G8476" t="s">
        <v>261</v>
      </c>
      <c r="H8476">
        <v>6</v>
      </c>
      <c r="I8476" t="s">
        <v>103</v>
      </c>
      <c r="J8476" t="s">
        <v>84</v>
      </c>
      <c r="K8476" t="s">
        <v>31</v>
      </c>
      <c r="L8476" t="s">
        <v>309</v>
      </c>
      <c r="N8476" s="52">
        <v>184977.40800000002</v>
      </c>
      <c r="O8476" s="52">
        <v>168161.28000000003</v>
      </c>
      <c r="P8476">
        <v>1</v>
      </c>
      <c r="Q8476">
        <f>IF(COUNTIF(SolCotizacion!$E:$E,G8476)&gt;0,1,0)</f>
        <v>0</v>
      </c>
      <c r="R8476">
        <v>14454</v>
      </c>
    </row>
    <row r="8477" spans="1:18" hidden="1">
      <c r="A8477" t="s">
        <v>9952</v>
      </c>
      <c r="B8477" t="s">
        <v>9870</v>
      </c>
      <c r="C8477">
        <v>64</v>
      </c>
      <c r="D8477" t="s">
        <v>102</v>
      </c>
      <c r="E8477" t="s">
        <v>10315</v>
      </c>
      <c r="F8477" t="s">
        <v>9861</v>
      </c>
      <c r="G8477" t="s">
        <v>262</v>
      </c>
      <c r="H8477">
        <v>6</v>
      </c>
      <c r="I8477" t="s">
        <v>103</v>
      </c>
      <c r="J8477" t="s">
        <v>84</v>
      </c>
      <c r="K8477" t="s">
        <v>31</v>
      </c>
      <c r="L8477" t="s">
        <v>309</v>
      </c>
      <c r="N8477" s="52">
        <v>196538.49600000001</v>
      </c>
      <c r="O8477" s="52">
        <v>178671.36000000002</v>
      </c>
      <c r="P8477">
        <v>1</v>
      </c>
      <c r="Q8477">
        <f>IF(COUNTIF(SolCotizacion!$E:$E,G8477)&gt;0,1,0)</f>
        <v>0</v>
      </c>
      <c r="R8477">
        <v>14455</v>
      </c>
    </row>
    <row r="8478" spans="1:18" hidden="1">
      <c r="A8478" t="s">
        <v>9953</v>
      </c>
      <c r="B8478" t="s">
        <v>9872</v>
      </c>
      <c r="C8478">
        <v>65</v>
      </c>
      <c r="D8478" t="s">
        <v>102</v>
      </c>
      <c r="E8478" t="s">
        <v>10316</v>
      </c>
      <c r="F8478" t="s">
        <v>9862</v>
      </c>
      <c r="G8478" t="s">
        <v>263</v>
      </c>
      <c r="H8478">
        <v>6</v>
      </c>
      <c r="I8478" t="s">
        <v>103</v>
      </c>
      <c r="J8478" t="s">
        <v>84</v>
      </c>
      <c r="K8478" t="s">
        <v>31</v>
      </c>
      <c r="L8478" t="s">
        <v>309</v>
      </c>
      <c r="N8478" s="52">
        <v>213880.12800000006</v>
      </c>
      <c r="O8478" s="52">
        <v>194436.48000000001</v>
      </c>
      <c r="P8478">
        <v>1</v>
      </c>
      <c r="Q8478">
        <f>IF(COUNTIF(SolCotizacion!$E:$E,G8478)&gt;0,1,0)</f>
        <v>0</v>
      </c>
      <c r="R8478">
        <v>14456</v>
      </c>
    </row>
    <row r="8479" spans="1:18" hidden="1">
      <c r="A8479" t="s">
        <v>9954</v>
      </c>
      <c r="B8479" t="s">
        <v>9874</v>
      </c>
      <c r="C8479">
        <v>66</v>
      </c>
      <c r="D8479" t="s">
        <v>102</v>
      </c>
      <c r="E8479" t="s">
        <v>10317</v>
      </c>
      <c r="F8479" t="s">
        <v>9863</v>
      </c>
      <c r="G8479" t="s">
        <v>265</v>
      </c>
      <c r="H8479">
        <v>6</v>
      </c>
      <c r="I8479" t="s">
        <v>103</v>
      </c>
      <c r="J8479" t="s">
        <v>84</v>
      </c>
      <c r="K8479" t="s">
        <v>31</v>
      </c>
      <c r="L8479" t="s">
        <v>309</v>
      </c>
      <c r="N8479" s="52">
        <v>307809.96063548024</v>
      </c>
      <c r="O8479" s="52">
        <v>296278.07605281577</v>
      </c>
      <c r="P8479">
        <v>1</v>
      </c>
      <c r="Q8479">
        <f>IF(COUNTIF(SolCotizacion!$E:$E,G8479)&gt;0,1,0)</f>
        <v>0</v>
      </c>
      <c r="R8479">
        <v>14457</v>
      </c>
    </row>
    <row r="8480" spans="1:18" hidden="1">
      <c r="A8480" t="s">
        <v>9955</v>
      </c>
      <c r="B8480" t="s">
        <v>9876</v>
      </c>
      <c r="C8480">
        <v>67</v>
      </c>
      <c r="D8480" t="s">
        <v>102</v>
      </c>
      <c r="E8480" t="s">
        <v>10318</v>
      </c>
      <c r="F8480" t="s">
        <v>9864</v>
      </c>
      <c r="G8480" t="s">
        <v>266</v>
      </c>
      <c r="H8480">
        <v>6</v>
      </c>
      <c r="I8480" t="s">
        <v>103</v>
      </c>
      <c r="J8480" t="s">
        <v>84</v>
      </c>
      <c r="K8480" t="s">
        <v>31</v>
      </c>
      <c r="L8480" t="s">
        <v>309</v>
      </c>
      <c r="N8480" s="52">
        <v>307809.96063548024</v>
      </c>
      <c r="O8480" s="52">
        <v>296278.07605281577</v>
      </c>
      <c r="P8480">
        <v>1</v>
      </c>
      <c r="Q8480">
        <f>IF(COUNTIF(SolCotizacion!$E:$E,G8480)&gt;0,1,0)</f>
        <v>0</v>
      </c>
      <c r="R8480">
        <v>14458</v>
      </c>
    </row>
    <row r="8481" spans="1:19" hidden="1">
      <c r="A8481" t="s">
        <v>9956</v>
      </c>
      <c r="B8481" t="s">
        <v>9878</v>
      </c>
      <c r="C8481">
        <v>68</v>
      </c>
      <c r="D8481" t="s">
        <v>102</v>
      </c>
      <c r="E8481" t="s">
        <v>10319</v>
      </c>
      <c r="F8481" t="s">
        <v>9865</v>
      </c>
      <c r="G8481" t="s">
        <v>267</v>
      </c>
      <c r="H8481">
        <v>6</v>
      </c>
      <c r="I8481" t="s">
        <v>103</v>
      </c>
      <c r="J8481" t="s">
        <v>84</v>
      </c>
      <c r="K8481" t="s">
        <v>31</v>
      </c>
      <c r="L8481" t="s">
        <v>309</v>
      </c>
      <c r="N8481" s="52">
        <v>346832.64000000001</v>
      </c>
      <c r="O8481" s="52">
        <v>315302.40000000002</v>
      </c>
      <c r="P8481">
        <v>1</v>
      </c>
      <c r="Q8481">
        <f>IF(COUNTIF(SolCotizacion!$E:$E,G8481)&gt;0,1,0)</f>
        <v>0</v>
      </c>
      <c r="R8481">
        <v>14459</v>
      </c>
    </row>
    <row r="8482" spans="1:19" hidden="1">
      <c r="A8482" t="s">
        <v>9957</v>
      </c>
      <c r="B8482" t="s">
        <v>9880</v>
      </c>
      <c r="C8482">
        <v>69</v>
      </c>
      <c r="D8482" t="s">
        <v>102</v>
      </c>
      <c r="E8482" t="s">
        <v>10320</v>
      </c>
      <c r="F8482" t="s">
        <v>9866</v>
      </c>
      <c r="G8482" t="s">
        <v>268</v>
      </c>
      <c r="H8482">
        <v>6</v>
      </c>
      <c r="I8482" t="s">
        <v>103</v>
      </c>
      <c r="J8482" t="s">
        <v>84</v>
      </c>
      <c r="K8482" t="s">
        <v>31</v>
      </c>
      <c r="L8482" t="s">
        <v>309</v>
      </c>
      <c r="N8482" s="52">
        <v>539184.22592891601</v>
      </c>
      <c r="O8482" s="52">
        <v>432131.1935798857</v>
      </c>
      <c r="P8482">
        <v>1</v>
      </c>
      <c r="Q8482">
        <f>IF(COUNTIF(SolCotizacion!$E:$E,G8482)&gt;0,1,0)</f>
        <v>0</v>
      </c>
      <c r="R8482">
        <v>14460</v>
      </c>
    </row>
    <row r="8483" spans="1:19" hidden="1">
      <c r="A8483" t="s">
        <v>10394</v>
      </c>
      <c r="B8483" t="s">
        <v>10395</v>
      </c>
      <c r="C8483">
        <v>67</v>
      </c>
      <c r="D8483" s="76" t="s">
        <v>88</v>
      </c>
      <c r="E8483" t="s">
        <v>10344</v>
      </c>
      <c r="F8483" s="76" t="s">
        <v>10321</v>
      </c>
      <c r="G8483" s="76" t="s">
        <v>10321</v>
      </c>
      <c r="H8483" s="76">
        <v>1</v>
      </c>
      <c r="I8483" s="76">
        <v>1</v>
      </c>
      <c r="J8483" s="76" t="s">
        <v>96</v>
      </c>
      <c r="K8483" s="76" t="s">
        <v>31</v>
      </c>
      <c r="L8483" s="76" t="s">
        <v>287</v>
      </c>
      <c r="M8483" s="77"/>
      <c r="N8483" s="78">
        <v>4954761.5431883931</v>
      </c>
      <c r="O8483" s="78">
        <v>4896355.5553321615</v>
      </c>
      <c r="P8483" s="79">
        <v>1</v>
      </c>
      <c r="Q8483" s="76">
        <v>1</v>
      </c>
      <c r="R8483" s="76">
        <v>14461</v>
      </c>
      <c r="S8483" s="80"/>
    </row>
    <row r="8484" spans="1:19" hidden="1">
      <c r="A8484" t="s">
        <v>10396</v>
      </c>
      <c r="B8484" t="s">
        <v>10397</v>
      </c>
      <c r="C8484">
        <v>68</v>
      </c>
      <c r="D8484" t="s">
        <v>88</v>
      </c>
      <c r="E8484" t="s">
        <v>10345</v>
      </c>
      <c r="F8484" t="s">
        <v>10321</v>
      </c>
      <c r="G8484" t="s">
        <v>10321</v>
      </c>
      <c r="H8484">
        <v>1</v>
      </c>
      <c r="I8484">
        <v>2</v>
      </c>
      <c r="J8484" t="s">
        <v>96</v>
      </c>
      <c r="K8484" t="s">
        <v>31</v>
      </c>
      <c r="L8484" t="s">
        <v>287</v>
      </c>
      <c r="M8484" s="72"/>
      <c r="N8484" s="52">
        <v>5012420.4658666216</v>
      </c>
      <c r="O8484" s="52">
        <v>4950209.0906095747</v>
      </c>
      <c r="P8484" s="73">
        <v>1</v>
      </c>
      <c r="Q8484">
        <v>1</v>
      </c>
      <c r="R8484">
        <v>14462</v>
      </c>
      <c r="S8484" s="74"/>
    </row>
    <row r="8485" spans="1:19" hidden="1">
      <c r="A8485" t="s">
        <v>10398</v>
      </c>
      <c r="B8485" t="s">
        <v>10399</v>
      </c>
      <c r="C8485">
        <v>69</v>
      </c>
      <c r="D8485" t="s">
        <v>88</v>
      </c>
      <c r="E8485" t="s">
        <v>10346</v>
      </c>
      <c r="F8485" t="s">
        <v>10321</v>
      </c>
      <c r="G8485" t="s">
        <v>10321</v>
      </c>
      <c r="H8485">
        <v>1</v>
      </c>
      <c r="I8485">
        <v>3</v>
      </c>
      <c r="J8485" t="s">
        <v>96</v>
      </c>
      <c r="K8485" t="s">
        <v>31</v>
      </c>
      <c r="L8485" t="s">
        <v>287</v>
      </c>
      <c r="M8485" s="72"/>
      <c r="N8485" s="52">
        <v>5065172.2164334645</v>
      </c>
      <c r="O8485" s="52">
        <v>5003817.7358551072</v>
      </c>
      <c r="P8485" s="73">
        <v>1</v>
      </c>
      <c r="Q8485">
        <v>1</v>
      </c>
      <c r="R8485">
        <v>14463</v>
      </c>
      <c r="S8485" s="74"/>
    </row>
    <row r="8486" spans="1:19" hidden="1">
      <c r="A8486" t="s">
        <v>10400</v>
      </c>
      <c r="B8486" t="s">
        <v>10401</v>
      </c>
      <c r="C8486">
        <v>70</v>
      </c>
      <c r="D8486" t="s">
        <v>113</v>
      </c>
      <c r="E8486" t="s">
        <v>10347</v>
      </c>
      <c r="F8486" t="s">
        <v>9999</v>
      </c>
      <c r="G8486" t="s">
        <v>10321</v>
      </c>
      <c r="H8486">
        <v>1</v>
      </c>
      <c r="I8486">
        <v>1</v>
      </c>
      <c r="J8486" t="s">
        <v>127</v>
      </c>
      <c r="K8486" t="s">
        <v>31</v>
      </c>
      <c r="L8486" t="s">
        <v>287</v>
      </c>
      <c r="M8486" s="72">
        <v>3.8187020944507967E-2</v>
      </c>
      <c r="N8486" s="52">
        <v>176833.68112192545</v>
      </c>
      <c r="O8486" s="52">
        <v>174749.19214255601</v>
      </c>
      <c r="P8486" s="73">
        <v>1</v>
      </c>
      <c r="Q8486">
        <f>IF(SUMIFS(SolCotizacion!$P:$P,SolCotizacion!$E:$E,$G8486,SolCotizacion!$K:$K,$I8486)&gt;499,1,0)</f>
        <v>0</v>
      </c>
      <c r="R8486">
        <v>14464</v>
      </c>
      <c r="S8486" s="56">
        <f>IF(SUMIFS(SolCotizacion!$P:$P,SolCotizacion!$E:$E,$G8486,SolCotizacion!$K:$K,$I8486)&gt;499,4%,0)</f>
        <v>0</v>
      </c>
    </row>
    <row r="8487" spans="1:19" hidden="1">
      <c r="A8487" t="s">
        <v>10402</v>
      </c>
      <c r="B8487" t="s">
        <v>10403</v>
      </c>
      <c r="C8487">
        <v>71</v>
      </c>
      <c r="D8487" t="s">
        <v>113</v>
      </c>
      <c r="E8487" t="s">
        <v>10348</v>
      </c>
      <c r="F8487" t="s">
        <v>9999</v>
      </c>
      <c r="G8487" t="s">
        <v>10321</v>
      </c>
      <c r="H8487">
        <v>1</v>
      </c>
      <c r="I8487">
        <v>2</v>
      </c>
      <c r="J8487" t="s">
        <v>127</v>
      </c>
      <c r="K8487" t="s">
        <v>31</v>
      </c>
      <c r="L8487" t="s">
        <v>287</v>
      </c>
      <c r="M8487" s="72">
        <v>3.717033578233752E-2</v>
      </c>
      <c r="N8487" s="52">
        <v>174128.72861025002</v>
      </c>
      <c r="O8487" s="52">
        <v>171967.53966922374</v>
      </c>
      <c r="P8487" s="73">
        <v>1</v>
      </c>
      <c r="Q8487">
        <f>IF(SUMIFS(SolCotizacion!$P:$P,SolCotizacion!$E:$E,$G8487,SolCotizacion!$K:$K,$I8487)&gt;499,1,0)</f>
        <v>0</v>
      </c>
      <c r="R8487">
        <v>14465</v>
      </c>
      <c r="S8487" s="56">
        <f>IF(SUMIFS(SolCotizacion!$P:$P,SolCotizacion!$E:$E,$G8487,SolCotizacion!$K:$K,$I8487)&gt;499,4%,0)</f>
        <v>0</v>
      </c>
    </row>
    <row r="8488" spans="1:19" hidden="1">
      <c r="A8488" t="s">
        <v>10404</v>
      </c>
      <c r="B8488" t="s">
        <v>10405</v>
      </c>
      <c r="C8488">
        <v>72</v>
      </c>
      <c r="D8488" t="s">
        <v>113</v>
      </c>
      <c r="E8488" t="s">
        <v>10349</v>
      </c>
      <c r="F8488" t="s">
        <v>9999</v>
      </c>
      <c r="G8488" t="s">
        <v>10321</v>
      </c>
      <c r="H8488">
        <v>1</v>
      </c>
      <c r="I8488">
        <v>3</v>
      </c>
      <c r="J8488" t="s">
        <v>127</v>
      </c>
      <c r="K8488" t="s">
        <v>31</v>
      </c>
      <c r="L8488" t="s">
        <v>287</v>
      </c>
      <c r="M8488" s="72">
        <v>3.7981544577967777E-2</v>
      </c>
      <c r="N8488" s="52">
        <v>179801.49074217249</v>
      </c>
      <c r="O8488" s="52">
        <v>177623.55352694626</v>
      </c>
      <c r="P8488" s="73">
        <v>1</v>
      </c>
      <c r="Q8488">
        <f>IF(SUMIFS(SolCotizacion!$P:$P,SolCotizacion!$E:$E,$G8488,SolCotizacion!$K:$K,$I8488)&gt;499,1,0)</f>
        <v>0</v>
      </c>
      <c r="R8488">
        <v>14466</v>
      </c>
      <c r="S8488" s="56">
        <f>IF(SUMIFS(SolCotizacion!$P:$P,SolCotizacion!$E:$E,$G8488,SolCotizacion!$K:$K,$I8488)&gt;499,4%,0)</f>
        <v>0</v>
      </c>
    </row>
    <row r="8489" spans="1:19" hidden="1">
      <c r="A8489" t="s">
        <v>10406</v>
      </c>
      <c r="B8489" t="s">
        <v>10407</v>
      </c>
      <c r="C8489">
        <v>73</v>
      </c>
      <c r="D8489" t="s">
        <v>113</v>
      </c>
      <c r="E8489" t="s">
        <v>10350</v>
      </c>
      <c r="F8489" t="s">
        <v>10322</v>
      </c>
      <c r="G8489" t="s">
        <v>10321</v>
      </c>
      <c r="H8489">
        <v>1</v>
      </c>
      <c r="I8489" t="s">
        <v>103</v>
      </c>
      <c r="J8489" t="s">
        <v>118</v>
      </c>
      <c r="K8489" t="s">
        <v>325</v>
      </c>
      <c r="L8489" t="s">
        <v>287</v>
      </c>
      <c r="M8489" s="72"/>
      <c r="N8489" s="52">
        <v>152706.4</v>
      </c>
      <c r="O8489" s="52">
        <v>152706.4</v>
      </c>
      <c r="P8489" s="73">
        <v>1</v>
      </c>
      <c r="Q8489">
        <f>IF(COUNTIF(SolCotizacion!$E:$E,$G8489)&gt;0,1,0)</f>
        <v>0</v>
      </c>
      <c r="R8489">
        <v>14467</v>
      </c>
      <c r="S8489" s="74"/>
    </row>
    <row r="8490" spans="1:19" hidden="1">
      <c r="A8490" t="s">
        <v>10408</v>
      </c>
      <c r="B8490" t="s">
        <v>10409</v>
      </c>
      <c r="C8490">
        <v>74</v>
      </c>
      <c r="D8490" t="s">
        <v>113</v>
      </c>
      <c r="E8490" t="s">
        <v>10350</v>
      </c>
      <c r="F8490" t="s">
        <v>10322</v>
      </c>
      <c r="G8490" t="s">
        <v>10321</v>
      </c>
      <c r="H8490">
        <v>1</v>
      </c>
      <c r="I8490" t="s">
        <v>103</v>
      </c>
      <c r="J8490" t="s">
        <v>119</v>
      </c>
      <c r="K8490" t="s">
        <v>324</v>
      </c>
      <c r="L8490" t="s">
        <v>287</v>
      </c>
      <c r="M8490" s="72"/>
      <c r="N8490" s="52">
        <v>184692.2</v>
      </c>
      <c r="O8490" s="52">
        <v>184692.2</v>
      </c>
      <c r="P8490" s="73">
        <v>1</v>
      </c>
      <c r="Q8490">
        <f>IF(COUNTIF(SolCotizacion!$E:$E,$G8490)&gt;0,1,0)</f>
        <v>0</v>
      </c>
      <c r="R8490">
        <v>14468</v>
      </c>
      <c r="S8490" s="74"/>
    </row>
    <row r="8491" spans="1:19" hidden="1">
      <c r="A8491" t="s">
        <v>10410</v>
      </c>
      <c r="B8491" t="s">
        <v>10411</v>
      </c>
      <c r="C8491">
        <v>75</v>
      </c>
      <c r="D8491" t="s">
        <v>102</v>
      </c>
      <c r="E8491" t="s">
        <v>10351</v>
      </c>
      <c r="F8491" t="s">
        <v>10323</v>
      </c>
      <c r="G8491" t="s">
        <v>10321</v>
      </c>
      <c r="H8491">
        <v>1</v>
      </c>
      <c r="I8491" t="s">
        <v>103</v>
      </c>
      <c r="J8491" t="s">
        <v>96</v>
      </c>
      <c r="K8491" t="s">
        <v>31</v>
      </c>
      <c r="L8491" t="s">
        <v>287</v>
      </c>
      <c r="M8491" s="72"/>
      <c r="N8491" s="52">
        <v>559407.74814425164</v>
      </c>
      <c r="O8491" s="52">
        <v>576298.70023241045</v>
      </c>
      <c r="P8491" s="73">
        <v>1</v>
      </c>
      <c r="Q8491">
        <f>IF(COUNTIF(SolCotizacion!$E:$E,$G8491)&gt;0,1,0)</f>
        <v>0</v>
      </c>
      <c r="R8491">
        <v>14469</v>
      </c>
      <c r="S8491" s="74"/>
    </row>
    <row r="8492" spans="1:19" hidden="1">
      <c r="A8492" t="s">
        <v>10412</v>
      </c>
      <c r="B8492" t="s">
        <v>10413</v>
      </c>
      <c r="C8492">
        <v>76</v>
      </c>
      <c r="D8492" t="s">
        <v>102</v>
      </c>
      <c r="E8492" t="s">
        <v>10352</v>
      </c>
      <c r="F8492" t="s">
        <v>10324</v>
      </c>
      <c r="G8492" t="s">
        <v>10321</v>
      </c>
      <c r="H8492">
        <v>1</v>
      </c>
      <c r="I8492" t="s">
        <v>103</v>
      </c>
      <c r="J8492" t="s">
        <v>96</v>
      </c>
      <c r="K8492" t="s">
        <v>31</v>
      </c>
      <c r="L8492" t="s">
        <v>287</v>
      </c>
      <c r="M8492" s="72"/>
      <c r="N8492" s="52">
        <v>790261.12558781425</v>
      </c>
      <c r="O8492" s="52">
        <v>789990.82644039043</v>
      </c>
      <c r="P8492" s="73">
        <v>1</v>
      </c>
      <c r="Q8492">
        <f>IF(COUNTIF(SolCotizacion!$E:$E,$G8492)&gt;0,1,0)</f>
        <v>0</v>
      </c>
      <c r="R8492">
        <v>14470</v>
      </c>
      <c r="S8492" s="74"/>
    </row>
    <row r="8493" spans="1:19" hidden="1">
      <c r="A8493" t="s">
        <v>10414</v>
      </c>
      <c r="B8493" t="s">
        <v>10395</v>
      </c>
      <c r="C8493">
        <v>67</v>
      </c>
      <c r="D8493" t="s">
        <v>88</v>
      </c>
      <c r="E8493" t="s">
        <v>10344</v>
      </c>
      <c r="F8493" t="s">
        <v>10321</v>
      </c>
      <c r="G8493" t="s">
        <v>10321</v>
      </c>
      <c r="H8493">
        <v>1</v>
      </c>
      <c r="I8493">
        <v>1</v>
      </c>
      <c r="J8493" t="s">
        <v>96</v>
      </c>
      <c r="K8493" t="s">
        <v>31</v>
      </c>
      <c r="L8493" t="s">
        <v>288</v>
      </c>
      <c r="M8493" s="72"/>
      <c r="N8493" s="52">
        <v>3510720.0000000005</v>
      </c>
      <c r="O8493" s="52">
        <v>3545827.2</v>
      </c>
      <c r="P8493" s="73">
        <v>1</v>
      </c>
      <c r="Q8493">
        <v>1</v>
      </c>
      <c r="R8493">
        <v>14471</v>
      </c>
      <c r="S8493" s="74"/>
    </row>
    <row r="8494" spans="1:19" hidden="1">
      <c r="A8494" t="s">
        <v>10415</v>
      </c>
      <c r="B8494" t="s">
        <v>10397</v>
      </c>
      <c r="C8494">
        <v>68</v>
      </c>
      <c r="D8494" t="s">
        <v>88</v>
      </c>
      <c r="E8494" t="s">
        <v>10345</v>
      </c>
      <c r="F8494" t="s">
        <v>10321</v>
      </c>
      <c r="G8494" t="s">
        <v>10321</v>
      </c>
      <c r="H8494">
        <v>1</v>
      </c>
      <c r="I8494">
        <v>2</v>
      </c>
      <c r="J8494" t="s">
        <v>96</v>
      </c>
      <c r="K8494" t="s">
        <v>31</v>
      </c>
      <c r="L8494" t="s">
        <v>288</v>
      </c>
      <c r="M8494" s="72"/>
      <c r="N8494" s="52">
        <v>3545827.2</v>
      </c>
      <c r="O8494" s="52">
        <v>3581285.4720000001</v>
      </c>
      <c r="P8494" s="73">
        <v>1</v>
      </c>
      <c r="Q8494">
        <v>1</v>
      </c>
      <c r="R8494">
        <v>14472</v>
      </c>
      <c r="S8494" s="74"/>
    </row>
    <row r="8495" spans="1:19" hidden="1">
      <c r="A8495" t="s">
        <v>10416</v>
      </c>
      <c r="B8495" t="s">
        <v>10399</v>
      </c>
      <c r="C8495">
        <v>69</v>
      </c>
      <c r="D8495" t="s">
        <v>88</v>
      </c>
      <c r="E8495" t="s">
        <v>10346</v>
      </c>
      <c r="F8495" t="s">
        <v>10321</v>
      </c>
      <c r="G8495" t="s">
        <v>10321</v>
      </c>
      <c r="H8495">
        <v>1</v>
      </c>
      <c r="I8495">
        <v>3</v>
      </c>
      <c r="J8495" t="s">
        <v>96</v>
      </c>
      <c r="K8495" t="s">
        <v>31</v>
      </c>
      <c r="L8495" t="s">
        <v>288</v>
      </c>
      <c r="M8495" s="72"/>
      <c r="N8495" s="52">
        <v>3580934.4000000004</v>
      </c>
      <c r="O8495" s="52">
        <v>3616743.7440000004</v>
      </c>
      <c r="P8495" s="73">
        <v>1</v>
      </c>
      <c r="Q8495">
        <v>1</v>
      </c>
      <c r="R8495">
        <v>14473</v>
      </c>
      <c r="S8495" s="74"/>
    </row>
    <row r="8496" spans="1:19" hidden="1">
      <c r="A8496" t="s">
        <v>10417</v>
      </c>
      <c r="B8496" t="s">
        <v>10401</v>
      </c>
      <c r="C8496">
        <v>70</v>
      </c>
      <c r="D8496" t="s">
        <v>113</v>
      </c>
      <c r="E8496" t="s">
        <v>10347</v>
      </c>
      <c r="F8496" t="s">
        <v>9999</v>
      </c>
      <c r="G8496" t="s">
        <v>10321</v>
      </c>
      <c r="H8496">
        <v>1</v>
      </c>
      <c r="I8496">
        <v>1</v>
      </c>
      <c r="J8496" t="s">
        <v>127</v>
      </c>
      <c r="K8496" t="s">
        <v>31</v>
      </c>
      <c r="L8496" t="s">
        <v>288</v>
      </c>
      <c r="M8496" s="72">
        <v>0.03</v>
      </c>
      <c r="N8496" s="52">
        <v>98433.72</v>
      </c>
      <c r="O8496" s="52">
        <v>99418.05720000001</v>
      </c>
      <c r="P8496" s="73">
        <v>1</v>
      </c>
      <c r="Q8496">
        <f>IF(SUMIFS(SolCotizacion!$P:$P,SolCotizacion!$E:$E,$G8496,SolCotizacion!$K:$K,$I8496)&gt;499,1,0)</f>
        <v>0</v>
      </c>
      <c r="R8496">
        <v>14474</v>
      </c>
      <c r="S8496" s="56">
        <f>IF(SUMIFS(SolCotizacion!$P:$P,SolCotizacion!$E:$E,$G8496,SolCotizacion!$K:$K,$I8496)&gt;499,4%,0)</f>
        <v>0</v>
      </c>
    </row>
    <row r="8497" spans="1:19" hidden="1">
      <c r="A8497" t="s">
        <v>10418</v>
      </c>
      <c r="B8497" t="s">
        <v>10403</v>
      </c>
      <c r="C8497">
        <v>71</v>
      </c>
      <c r="D8497" t="s">
        <v>113</v>
      </c>
      <c r="E8497" t="s">
        <v>10348</v>
      </c>
      <c r="F8497" t="s">
        <v>9999</v>
      </c>
      <c r="G8497" t="s">
        <v>10321</v>
      </c>
      <c r="H8497">
        <v>1</v>
      </c>
      <c r="I8497">
        <v>2</v>
      </c>
      <c r="J8497" t="s">
        <v>127</v>
      </c>
      <c r="K8497" t="s">
        <v>31</v>
      </c>
      <c r="L8497" t="s">
        <v>288</v>
      </c>
      <c r="M8497" s="72">
        <v>0.03</v>
      </c>
      <c r="N8497" s="52">
        <v>99418.05720000001</v>
      </c>
      <c r="O8497" s="52">
        <v>100412.23777199999</v>
      </c>
      <c r="P8497" s="73">
        <v>1</v>
      </c>
      <c r="Q8497">
        <f>IF(SUMIFS(SolCotizacion!$P:$P,SolCotizacion!$E:$E,$G8497,SolCotizacion!$K:$K,$I8497)&gt;499,1,0)</f>
        <v>0</v>
      </c>
      <c r="R8497">
        <v>14475</v>
      </c>
      <c r="S8497" s="56">
        <f>IF(SUMIFS(SolCotizacion!$P:$P,SolCotizacion!$E:$E,$G8497,SolCotizacion!$K:$K,$I8497)&gt;499,4%,0)</f>
        <v>0</v>
      </c>
    </row>
    <row r="8498" spans="1:19" hidden="1">
      <c r="A8498" t="s">
        <v>10419</v>
      </c>
      <c r="B8498" t="s">
        <v>10405</v>
      </c>
      <c r="C8498">
        <v>72</v>
      </c>
      <c r="D8498" t="s">
        <v>113</v>
      </c>
      <c r="E8498" t="s">
        <v>10349</v>
      </c>
      <c r="F8498" t="s">
        <v>9999</v>
      </c>
      <c r="G8498" t="s">
        <v>10321</v>
      </c>
      <c r="H8498">
        <v>1</v>
      </c>
      <c r="I8498">
        <v>3</v>
      </c>
      <c r="J8498" t="s">
        <v>127</v>
      </c>
      <c r="K8498" t="s">
        <v>31</v>
      </c>
      <c r="L8498" t="s">
        <v>288</v>
      </c>
      <c r="M8498" s="72">
        <v>0.03</v>
      </c>
      <c r="N8498" s="52">
        <v>100402.3944</v>
      </c>
      <c r="O8498" s="52">
        <v>101406.41834400001</v>
      </c>
      <c r="P8498" s="73">
        <v>1</v>
      </c>
      <c r="Q8498">
        <f>IF(SUMIFS(SolCotizacion!$P:$P,SolCotizacion!$E:$E,$G8498,SolCotizacion!$K:$K,$I8498)&gt;499,1,0)</f>
        <v>0</v>
      </c>
      <c r="R8498">
        <v>14476</v>
      </c>
      <c r="S8498" s="56">
        <f>IF(SUMIFS(SolCotizacion!$P:$P,SolCotizacion!$E:$E,$G8498,SolCotizacion!$K:$K,$I8498)&gt;499,4%,0)</f>
        <v>0</v>
      </c>
    </row>
    <row r="8499" spans="1:19" hidden="1">
      <c r="A8499" t="s">
        <v>10420</v>
      </c>
      <c r="B8499" t="s">
        <v>10407</v>
      </c>
      <c r="C8499">
        <v>73</v>
      </c>
      <c r="D8499" t="s">
        <v>113</v>
      </c>
      <c r="E8499" t="s">
        <v>10350</v>
      </c>
      <c r="F8499" t="s">
        <v>10322</v>
      </c>
      <c r="G8499" t="s">
        <v>10321</v>
      </c>
      <c r="H8499">
        <v>1</v>
      </c>
      <c r="I8499" t="s">
        <v>103</v>
      </c>
      <c r="J8499" t="s">
        <v>118</v>
      </c>
      <c r="K8499" t="s">
        <v>325</v>
      </c>
      <c r="L8499" t="s">
        <v>288</v>
      </c>
      <c r="M8499" s="72"/>
      <c r="N8499" s="52">
        <v>3.0953999999999999E-2</v>
      </c>
      <c r="O8499" s="52">
        <v>3.0953999999999999E-2</v>
      </c>
      <c r="P8499" s="73">
        <v>1</v>
      </c>
      <c r="Q8499">
        <f>IF(COUNTIF(SolCotizacion!$E:$E,$G8499)&gt;0,1,0)</f>
        <v>0</v>
      </c>
      <c r="R8499">
        <v>14477</v>
      </c>
      <c r="S8499" s="74"/>
    </row>
    <row r="8500" spans="1:19" hidden="1">
      <c r="A8500" t="s">
        <v>10421</v>
      </c>
      <c r="B8500" t="s">
        <v>10409</v>
      </c>
      <c r="C8500">
        <v>74</v>
      </c>
      <c r="D8500" t="s">
        <v>113</v>
      </c>
      <c r="E8500" t="s">
        <v>10350</v>
      </c>
      <c r="F8500" t="s">
        <v>10322</v>
      </c>
      <c r="G8500" t="s">
        <v>10321</v>
      </c>
      <c r="H8500">
        <v>1</v>
      </c>
      <c r="I8500" t="s">
        <v>103</v>
      </c>
      <c r="J8500" t="s">
        <v>119</v>
      </c>
      <c r="K8500" t="s">
        <v>324</v>
      </c>
      <c r="L8500" t="s">
        <v>288</v>
      </c>
      <c r="M8500" s="72"/>
      <c r="N8500" s="52">
        <v>3.0953999999999999E-2</v>
      </c>
      <c r="O8500" s="52">
        <v>3.0953999999999999E-2</v>
      </c>
      <c r="P8500" s="73">
        <v>1</v>
      </c>
      <c r="Q8500">
        <f>IF(COUNTIF(SolCotizacion!$E:$E,$G8500)&gt;0,1,0)</f>
        <v>0</v>
      </c>
      <c r="R8500">
        <v>14478</v>
      </c>
      <c r="S8500" s="74"/>
    </row>
    <row r="8501" spans="1:19" hidden="1">
      <c r="A8501" t="s">
        <v>10422</v>
      </c>
      <c r="B8501" t="s">
        <v>10411</v>
      </c>
      <c r="C8501">
        <v>75</v>
      </c>
      <c r="D8501" t="s">
        <v>102</v>
      </c>
      <c r="E8501" t="s">
        <v>10351</v>
      </c>
      <c r="F8501" t="s">
        <v>10323</v>
      </c>
      <c r="G8501" t="s">
        <v>10321</v>
      </c>
      <c r="H8501">
        <v>1</v>
      </c>
      <c r="I8501" t="s">
        <v>103</v>
      </c>
      <c r="J8501" t="s">
        <v>96</v>
      </c>
      <c r="K8501" t="s">
        <v>31</v>
      </c>
      <c r="L8501" t="s">
        <v>288</v>
      </c>
      <c r="M8501" s="72"/>
      <c r="N8501" s="52">
        <v>311328</v>
      </c>
      <c r="O8501" s="52">
        <v>314640</v>
      </c>
      <c r="P8501" s="73">
        <v>1</v>
      </c>
      <c r="Q8501">
        <f>IF(COUNTIF(SolCotizacion!$E:$E,$G8501)&gt;0,1,0)</f>
        <v>0</v>
      </c>
      <c r="R8501">
        <v>14479</v>
      </c>
      <c r="S8501" s="74"/>
    </row>
    <row r="8502" spans="1:19" hidden="1">
      <c r="A8502" t="s">
        <v>10423</v>
      </c>
      <c r="B8502" t="s">
        <v>10413</v>
      </c>
      <c r="C8502">
        <v>76</v>
      </c>
      <c r="D8502" t="s">
        <v>102</v>
      </c>
      <c r="E8502" t="s">
        <v>10352</v>
      </c>
      <c r="F8502" t="s">
        <v>10324</v>
      </c>
      <c r="G8502" t="s">
        <v>10321</v>
      </c>
      <c r="H8502">
        <v>1</v>
      </c>
      <c r="I8502" t="s">
        <v>103</v>
      </c>
      <c r="J8502" t="s">
        <v>96</v>
      </c>
      <c r="K8502" t="s">
        <v>31</v>
      </c>
      <c r="L8502" t="s">
        <v>288</v>
      </c>
      <c r="M8502" s="72"/>
      <c r="N8502" s="52">
        <v>651360</v>
      </c>
      <c r="O8502" s="52">
        <v>789990.82644039032</v>
      </c>
      <c r="P8502" s="73">
        <v>1</v>
      </c>
      <c r="Q8502">
        <f>IF(COUNTIF(SolCotizacion!$E:$E,$G8502)&gt;0,1,0)</f>
        <v>0</v>
      </c>
      <c r="R8502">
        <v>14480</v>
      </c>
      <c r="S8502" s="74"/>
    </row>
    <row r="8503" spans="1:19" hidden="1">
      <c r="A8503" t="s">
        <v>10424</v>
      </c>
      <c r="B8503" t="s">
        <v>10395</v>
      </c>
      <c r="C8503">
        <v>67</v>
      </c>
      <c r="D8503" t="s">
        <v>88</v>
      </c>
      <c r="E8503" t="s">
        <v>10344</v>
      </c>
      <c r="F8503" t="s">
        <v>10321</v>
      </c>
      <c r="G8503" t="s">
        <v>10321</v>
      </c>
      <c r="H8503">
        <v>1</v>
      </c>
      <c r="I8503">
        <v>1</v>
      </c>
      <c r="J8503" t="s">
        <v>96</v>
      </c>
      <c r="K8503" t="s">
        <v>31</v>
      </c>
      <c r="L8503" t="s">
        <v>289</v>
      </c>
      <c r="M8503" s="72"/>
      <c r="N8503" s="52">
        <v>4120525.4400000004</v>
      </c>
      <c r="O8503" s="52">
        <v>4038122.8800000004</v>
      </c>
      <c r="P8503" s="73">
        <v>1</v>
      </c>
      <c r="Q8503">
        <v>1</v>
      </c>
      <c r="R8503">
        <v>14481</v>
      </c>
      <c r="S8503" s="74"/>
    </row>
    <row r="8504" spans="1:19" hidden="1">
      <c r="A8504" t="s">
        <v>10425</v>
      </c>
      <c r="B8504" t="s">
        <v>10397</v>
      </c>
      <c r="C8504">
        <v>68</v>
      </c>
      <c r="D8504" t="s">
        <v>88</v>
      </c>
      <c r="E8504" t="s">
        <v>10345</v>
      </c>
      <c r="F8504" t="s">
        <v>10321</v>
      </c>
      <c r="G8504" t="s">
        <v>10321</v>
      </c>
      <c r="H8504">
        <v>1</v>
      </c>
      <c r="I8504">
        <v>2</v>
      </c>
      <c r="J8504" t="s">
        <v>96</v>
      </c>
      <c r="K8504" t="s">
        <v>31</v>
      </c>
      <c r="L8504" t="s">
        <v>289</v>
      </c>
      <c r="M8504" s="72"/>
      <c r="N8504" s="52">
        <v>4203325.4400000004</v>
      </c>
      <c r="O8504" s="52">
        <v>4119333.12</v>
      </c>
      <c r="P8504" s="73">
        <v>1</v>
      </c>
      <c r="Q8504">
        <v>1</v>
      </c>
      <c r="R8504">
        <v>14482</v>
      </c>
      <c r="S8504" s="74"/>
    </row>
    <row r="8505" spans="1:19" hidden="1">
      <c r="A8505" t="s">
        <v>10426</v>
      </c>
      <c r="B8505" t="s">
        <v>10399</v>
      </c>
      <c r="C8505">
        <v>69</v>
      </c>
      <c r="D8505" t="s">
        <v>88</v>
      </c>
      <c r="E8505" t="s">
        <v>10346</v>
      </c>
      <c r="F8505" t="s">
        <v>10321</v>
      </c>
      <c r="G8505" t="s">
        <v>10321</v>
      </c>
      <c r="H8505">
        <v>1</v>
      </c>
      <c r="I8505">
        <v>3</v>
      </c>
      <c r="J8505" t="s">
        <v>96</v>
      </c>
      <c r="K8505" t="s">
        <v>31</v>
      </c>
      <c r="L8505" t="s">
        <v>289</v>
      </c>
      <c r="M8505" s="72"/>
      <c r="N8505" s="52">
        <v>4306924.8000000007</v>
      </c>
      <c r="O8505" s="52">
        <v>4220680.32</v>
      </c>
      <c r="P8505" s="73">
        <v>1</v>
      </c>
      <c r="Q8505">
        <v>1</v>
      </c>
      <c r="R8505">
        <v>14483</v>
      </c>
      <c r="S8505" s="74"/>
    </row>
    <row r="8506" spans="1:19" hidden="1">
      <c r="A8506" t="s">
        <v>10427</v>
      </c>
      <c r="B8506" t="s">
        <v>10401</v>
      </c>
      <c r="C8506">
        <v>70</v>
      </c>
      <c r="D8506" t="s">
        <v>113</v>
      </c>
      <c r="E8506" t="s">
        <v>10347</v>
      </c>
      <c r="F8506" t="s">
        <v>9999</v>
      </c>
      <c r="G8506" t="s">
        <v>10321</v>
      </c>
      <c r="H8506">
        <v>1</v>
      </c>
      <c r="I8506">
        <v>1</v>
      </c>
      <c r="J8506" t="s">
        <v>127</v>
      </c>
      <c r="K8506" t="s">
        <v>31</v>
      </c>
      <c r="L8506" t="s">
        <v>289</v>
      </c>
      <c r="M8506" s="72">
        <v>0.04</v>
      </c>
      <c r="N8506" s="52">
        <v>154041.96192</v>
      </c>
      <c r="O8506" s="52">
        <v>150961.41984000002</v>
      </c>
      <c r="P8506" s="73">
        <v>1</v>
      </c>
      <c r="Q8506">
        <f>IF(SUMIFS(SolCotizacion!$P:$P,SolCotizacion!$E:$E,$G8506,SolCotizacion!$K:$K,$I8506)&gt;499,1,0)</f>
        <v>0</v>
      </c>
      <c r="R8506">
        <v>14484</v>
      </c>
      <c r="S8506" s="56">
        <f>IF(SUMIFS(SolCotizacion!$P:$P,SolCotizacion!$E:$E,$G8506,SolCotizacion!$K:$K,$I8506)&gt;499,4%,0)</f>
        <v>0</v>
      </c>
    </row>
    <row r="8507" spans="1:19" hidden="1">
      <c r="A8507" t="s">
        <v>10428</v>
      </c>
      <c r="B8507" t="s">
        <v>10403</v>
      </c>
      <c r="C8507">
        <v>71</v>
      </c>
      <c r="D8507" t="s">
        <v>113</v>
      </c>
      <c r="E8507" t="s">
        <v>10348</v>
      </c>
      <c r="F8507" t="s">
        <v>9999</v>
      </c>
      <c r="G8507" t="s">
        <v>10321</v>
      </c>
      <c r="H8507">
        <v>1</v>
      </c>
      <c r="I8507">
        <v>2</v>
      </c>
      <c r="J8507" t="s">
        <v>127</v>
      </c>
      <c r="K8507" t="s">
        <v>31</v>
      </c>
      <c r="L8507" t="s">
        <v>289</v>
      </c>
      <c r="M8507" s="72">
        <v>0.04</v>
      </c>
      <c r="N8507" s="52">
        <v>157137.36192</v>
      </c>
      <c r="O8507" s="52">
        <v>153997.38816000003</v>
      </c>
      <c r="P8507" s="73">
        <v>1</v>
      </c>
      <c r="Q8507">
        <f>IF(SUMIFS(SolCotizacion!$P:$P,SolCotizacion!$E:$E,$G8507,SolCotizacion!$K:$K,$I8507)&gt;499,1,0)</f>
        <v>0</v>
      </c>
      <c r="R8507">
        <v>14485</v>
      </c>
      <c r="S8507" s="56">
        <f>IF(SUMIFS(SolCotizacion!$P:$P,SolCotizacion!$E:$E,$G8507,SolCotizacion!$K:$K,$I8507)&gt;499,4%,0)</f>
        <v>0</v>
      </c>
    </row>
    <row r="8508" spans="1:19" hidden="1">
      <c r="A8508" t="s">
        <v>10429</v>
      </c>
      <c r="B8508" t="s">
        <v>10405</v>
      </c>
      <c r="C8508">
        <v>72</v>
      </c>
      <c r="D8508" t="s">
        <v>113</v>
      </c>
      <c r="E8508" t="s">
        <v>10349</v>
      </c>
      <c r="F8508" t="s">
        <v>9999</v>
      </c>
      <c r="G8508" t="s">
        <v>10321</v>
      </c>
      <c r="H8508">
        <v>1</v>
      </c>
      <c r="I8508">
        <v>3</v>
      </c>
      <c r="J8508" t="s">
        <v>127</v>
      </c>
      <c r="K8508" t="s">
        <v>31</v>
      </c>
      <c r="L8508" t="s">
        <v>289</v>
      </c>
      <c r="M8508" s="72">
        <v>0.04</v>
      </c>
      <c r="N8508" s="52">
        <v>161010.32640000002</v>
      </c>
      <c r="O8508" s="52">
        <v>157786.15776000003</v>
      </c>
      <c r="P8508" s="73">
        <v>1</v>
      </c>
      <c r="Q8508">
        <f>IF(SUMIFS(SolCotizacion!$P:$P,SolCotizacion!$E:$E,$G8508,SolCotizacion!$K:$K,$I8508)&gt;499,1,0)</f>
        <v>0</v>
      </c>
      <c r="R8508">
        <v>14486</v>
      </c>
      <c r="S8508" s="56">
        <f>IF(SUMIFS(SolCotizacion!$P:$P,SolCotizacion!$E:$E,$G8508,SolCotizacion!$K:$K,$I8508)&gt;499,4%,0)</f>
        <v>0</v>
      </c>
    </row>
    <row r="8509" spans="1:19" hidden="1">
      <c r="A8509" t="s">
        <v>10430</v>
      </c>
      <c r="B8509" t="s">
        <v>10407</v>
      </c>
      <c r="C8509">
        <v>73</v>
      </c>
      <c r="D8509" t="s">
        <v>113</v>
      </c>
      <c r="E8509" t="s">
        <v>10350</v>
      </c>
      <c r="F8509" t="s">
        <v>10322</v>
      </c>
      <c r="G8509" t="s">
        <v>10321</v>
      </c>
      <c r="H8509">
        <v>1</v>
      </c>
      <c r="I8509" t="s">
        <v>103</v>
      </c>
      <c r="J8509" t="s">
        <v>118</v>
      </c>
      <c r="K8509" t="s">
        <v>325</v>
      </c>
      <c r="L8509" t="s">
        <v>289</v>
      </c>
      <c r="M8509" s="72"/>
      <c r="N8509" s="52">
        <v>82832.90400000001</v>
      </c>
      <c r="O8509" s="52">
        <v>81223.296000000002</v>
      </c>
      <c r="P8509" s="73">
        <v>1</v>
      </c>
      <c r="Q8509">
        <f>IF(COUNTIF(SolCotizacion!$E:$E,$G8509)&gt;0,1,0)</f>
        <v>0</v>
      </c>
      <c r="R8509">
        <v>14487</v>
      </c>
      <c r="S8509" s="74"/>
    </row>
    <row r="8510" spans="1:19" hidden="1">
      <c r="A8510" t="s">
        <v>10431</v>
      </c>
      <c r="B8510" t="s">
        <v>10409</v>
      </c>
      <c r="C8510">
        <v>74</v>
      </c>
      <c r="D8510" t="s">
        <v>113</v>
      </c>
      <c r="E8510" t="s">
        <v>10350</v>
      </c>
      <c r="F8510" t="s">
        <v>10322</v>
      </c>
      <c r="G8510" t="s">
        <v>10321</v>
      </c>
      <c r="H8510">
        <v>1</v>
      </c>
      <c r="I8510" t="s">
        <v>103</v>
      </c>
      <c r="J8510" t="s">
        <v>119</v>
      </c>
      <c r="K8510" t="s">
        <v>324</v>
      </c>
      <c r="L8510" t="s">
        <v>289</v>
      </c>
      <c r="M8510" s="72"/>
      <c r="N8510" s="52">
        <v>165665.80800000002</v>
      </c>
      <c r="O8510" s="52">
        <v>162446.592</v>
      </c>
      <c r="P8510" s="73">
        <v>1</v>
      </c>
      <c r="Q8510">
        <f>IF(COUNTIF(SolCotizacion!$E:$E,$G8510)&gt;0,1,0)</f>
        <v>0</v>
      </c>
      <c r="R8510">
        <v>14488</v>
      </c>
      <c r="S8510" s="74"/>
    </row>
    <row r="8511" spans="1:19" hidden="1">
      <c r="A8511" t="s">
        <v>10432</v>
      </c>
      <c r="B8511" t="s">
        <v>10411</v>
      </c>
      <c r="C8511">
        <v>75</v>
      </c>
      <c r="D8511" t="s">
        <v>102</v>
      </c>
      <c r="E8511" t="s">
        <v>10351</v>
      </c>
      <c r="F8511" t="s">
        <v>10323</v>
      </c>
      <c r="G8511" t="s">
        <v>10321</v>
      </c>
      <c r="H8511">
        <v>1</v>
      </c>
      <c r="I8511" t="s">
        <v>103</v>
      </c>
      <c r="J8511" t="s">
        <v>96</v>
      </c>
      <c r="K8511" t="s">
        <v>31</v>
      </c>
      <c r="L8511" t="s">
        <v>289</v>
      </c>
      <c r="M8511" s="72"/>
      <c r="N8511" s="52">
        <v>522368.64000000007</v>
      </c>
      <c r="O8511" s="52">
        <v>511902.72000000003</v>
      </c>
      <c r="P8511" s="73">
        <v>1</v>
      </c>
      <c r="Q8511">
        <f>IF(COUNTIF(SolCotizacion!$E:$E,$G8511)&gt;0,1,0)</f>
        <v>0</v>
      </c>
      <c r="R8511">
        <v>14489</v>
      </c>
      <c r="S8511" s="74"/>
    </row>
    <row r="8512" spans="1:19" hidden="1">
      <c r="A8512" t="s">
        <v>10433</v>
      </c>
      <c r="B8512" t="s">
        <v>10413</v>
      </c>
      <c r="C8512">
        <v>76</v>
      </c>
      <c r="D8512" t="s">
        <v>102</v>
      </c>
      <c r="E8512" t="s">
        <v>10352</v>
      </c>
      <c r="F8512" t="s">
        <v>10324</v>
      </c>
      <c r="G8512" t="s">
        <v>10321</v>
      </c>
      <c r="H8512">
        <v>1</v>
      </c>
      <c r="I8512" t="s">
        <v>103</v>
      </c>
      <c r="J8512" t="s">
        <v>96</v>
      </c>
      <c r="K8512" t="s">
        <v>31</v>
      </c>
      <c r="L8512" t="s">
        <v>289</v>
      </c>
      <c r="M8512" s="72"/>
      <c r="N8512" s="52">
        <v>536544</v>
      </c>
      <c r="O8512" s="52">
        <v>789990.82644039032</v>
      </c>
      <c r="P8512" s="73">
        <v>1</v>
      </c>
      <c r="Q8512">
        <f>IF(COUNTIF(SolCotizacion!$E:$E,$G8512)&gt;0,1,0)</f>
        <v>0</v>
      </c>
      <c r="R8512">
        <v>14490</v>
      </c>
      <c r="S8512" s="74"/>
    </row>
    <row r="8513" spans="1:19" hidden="1">
      <c r="A8513" t="s">
        <v>10434</v>
      </c>
      <c r="B8513" t="s">
        <v>10395</v>
      </c>
      <c r="C8513">
        <v>67</v>
      </c>
      <c r="D8513" t="s">
        <v>88</v>
      </c>
      <c r="E8513" t="s">
        <v>10344</v>
      </c>
      <c r="F8513" t="s">
        <v>10321</v>
      </c>
      <c r="G8513" t="s">
        <v>10321</v>
      </c>
      <c r="H8513">
        <v>1</v>
      </c>
      <c r="I8513">
        <v>1</v>
      </c>
      <c r="J8513" t="s">
        <v>96</v>
      </c>
      <c r="K8513" t="s">
        <v>31</v>
      </c>
      <c r="L8513" t="s">
        <v>290</v>
      </c>
      <c r="M8513" s="72"/>
      <c r="N8513" s="52">
        <v>3391340.0640000002</v>
      </c>
      <c r="O8513" s="52">
        <v>3323550.0480000004</v>
      </c>
      <c r="P8513" s="73">
        <v>1</v>
      </c>
      <c r="Q8513">
        <v>1</v>
      </c>
      <c r="R8513">
        <v>14491</v>
      </c>
      <c r="S8513" s="74"/>
    </row>
    <row r="8514" spans="1:19" hidden="1">
      <c r="A8514" t="s">
        <v>10435</v>
      </c>
      <c r="B8514" t="s">
        <v>10397</v>
      </c>
      <c r="C8514">
        <v>68</v>
      </c>
      <c r="D8514" t="s">
        <v>88</v>
      </c>
      <c r="E8514" t="s">
        <v>10345</v>
      </c>
      <c r="F8514" t="s">
        <v>10321</v>
      </c>
      <c r="G8514" t="s">
        <v>10321</v>
      </c>
      <c r="H8514">
        <v>1</v>
      </c>
      <c r="I8514">
        <v>2</v>
      </c>
      <c r="J8514" t="s">
        <v>96</v>
      </c>
      <c r="K8514" t="s">
        <v>31</v>
      </c>
      <c r="L8514" t="s">
        <v>290</v>
      </c>
      <c r="M8514" s="72"/>
      <c r="N8514" s="52">
        <v>3459524.2080000001</v>
      </c>
      <c r="O8514" s="52">
        <v>3390289.0560000003</v>
      </c>
      <c r="P8514" s="73">
        <v>1</v>
      </c>
      <c r="Q8514">
        <v>1</v>
      </c>
      <c r="R8514">
        <v>14492</v>
      </c>
      <c r="S8514" s="74"/>
    </row>
    <row r="8515" spans="1:19" hidden="1">
      <c r="A8515" t="s">
        <v>10436</v>
      </c>
      <c r="B8515" t="s">
        <v>10399</v>
      </c>
      <c r="C8515">
        <v>69</v>
      </c>
      <c r="D8515" t="s">
        <v>88</v>
      </c>
      <c r="E8515" t="s">
        <v>10346</v>
      </c>
      <c r="F8515" t="s">
        <v>10321</v>
      </c>
      <c r="G8515" t="s">
        <v>10321</v>
      </c>
      <c r="H8515">
        <v>1</v>
      </c>
      <c r="I8515">
        <v>3</v>
      </c>
      <c r="J8515" t="s">
        <v>96</v>
      </c>
      <c r="K8515" t="s">
        <v>31</v>
      </c>
      <c r="L8515" t="s">
        <v>290</v>
      </c>
      <c r="M8515" s="72"/>
      <c r="N8515" s="52">
        <v>3544787.2320000003</v>
      </c>
      <c r="O8515" s="52">
        <v>3473844.1920000003</v>
      </c>
      <c r="P8515" s="73">
        <v>1</v>
      </c>
      <c r="Q8515">
        <v>1</v>
      </c>
      <c r="R8515">
        <v>14493</v>
      </c>
      <c r="S8515" s="74"/>
    </row>
    <row r="8516" spans="1:19" hidden="1">
      <c r="A8516" t="s">
        <v>10437</v>
      </c>
      <c r="B8516" t="s">
        <v>10401</v>
      </c>
      <c r="C8516">
        <v>70</v>
      </c>
      <c r="D8516" t="s">
        <v>113</v>
      </c>
      <c r="E8516" t="s">
        <v>10347</v>
      </c>
      <c r="F8516" t="s">
        <v>9999</v>
      </c>
      <c r="G8516" t="s">
        <v>10321</v>
      </c>
      <c r="H8516">
        <v>1</v>
      </c>
      <c r="I8516">
        <v>1</v>
      </c>
      <c r="J8516" t="s">
        <v>127</v>
      </c>
      <c r="K8516" t="s">
        <v>31</v>
      </c>
      <c r="L8516" t="s">
        <v>290</v>
      </c>
      <c r="M8516" s="72">
        <v>0.04</v>
      </c>
      <c r="N8516" s="52">
        <v>126782.05355200001</v>
      </c>
      <c r="O8516" s="52">
        <v>124247.787664</v>
      </c>
      <c r="P8516" s="73">
        <v>1</v>
      </c>
      <c r="Q8516">
        <f>IF(SUMIFS(SolCotizacion!$P:$P,SolCotizacion!$E:$E,$G8516,SolCotizacion!$K:$K,$I8516)&gt;499,1,0)</f>
        <v>0</v>
      </c>
      <c r="R8516">
        <v>14494</v>
      </c>
      <c r="S8516" s="56">
        <f>IF(SUMIFS(SolCotizacion!$P:$P,SolCotizacion!$E:$E,$G8516,SolCotizacion!$K:$K,$I8516)&gt;499,4%,0)</f>
        <v>0</v>
      </c>
    </row>
    <row r="8517" spans="1:19" hidden="1">
      <c r="A8517" t="s">
        <v>10438</v>
      </c>
      <c r="B8517" t="s">
        <v>10403</v>
      </c>
      <c r="C8517">
        <v>71</v>
      </c>
      <c r="D8517" t="s">
        <v>113</v>
      </c>
      <c r="E8517" t="s">
        <v>10348</v>
      </c>
      <c r="F8517" t="s">
        <v>9999</v>
      </c>
      <c r="G8517" t="s">
        <v>10321</v>
      </c>
      <c r="H8517">
        <v>1</v>
      </c>
      <c r="I8517">
        <v>2</v>
      </c>
      <c r="J8517" t="s">
        <v>127</v>
      </c>
      <c r="K8517" t="s">
        <v>31</v>
      </c>
      <c r="L8517" t="s">
        <v>290</v>
      </c>
      <c r="M8517" s="72">
        <v>0.04</v>
      </c>
      <c r="N8517" s="52">
        <v>129331.05354400001</v>
      </c>
      <c r="O8517" s="52">
        <v>126742.762608</v>
      </c>
      <c r="P8517" s="73">
        <v>1</v>
      </c>
      <c r="Q8517">
        <f>IF(SUMIFS(SolCotizacion!$P:$P,SolCotizacion!$E:$E,$G8517,SolCotizacion!$K:$K,$I8517)&gt;499,1,0)</f>
        <v>0</v>
      </c>
      <c r="R8517">
        <v>14495</v>
      </c>
      <c r="S8517" s="56">
        <f>IF(SUMIFS(SolCotizacion!$P:$P,SolCotizacion!$E:$E,$G8517,SolCotizacion!$K:$K,$I8517)&gt;499,4%,0)</f>
        <v>0</v>
      </c>
    </row>
    <row r="8518" spans="1:19" hidden="1">
      <c r="A8518" t="s">
        <v>10439</v>
      </c>
      <c r="B8518" t="s">
        <v>10405</v>
      </c>
      <c r="C8518">
        <v>72</v>
      </c>
      <c r="D8518" t="s">
        <v>113</v>
      </c>
      <c r="E8518" t="s">
        <v>10349</v>
      </c>
      <c r="F8518" t="s">
        <v>9999</v>
      </c>
      <c r="G8518" t="s">
        <v>10321</v>
      </c>
      <c r="H8518">
        <v>1</v>
      </c>
      <c r="I8518">
        <v>3</v>
      </c>
      <c r="J8518" t="s">
        <v>127</v>
      </c>
      <c r="K8518" t="s">
        <v>31</v>
      </c>
      <c r="L8518" t="s">
        <v>290</v>
      </c>
      <c r="M8518" s="72">
        <v>0.04</v>
      </c>
      <c r="N8518" s="52">
        <v>132518.53137600003</v>
      </c>
      <c r="O8518" s="52">
        <v>129866.39265600001</v>
      </c>
      <c r="P8518" s="73">
        <v>1</v>
      </c>
      <c r="Q8518">
        <f>IF(SUMIFS(SolCotizacion!$P:$P,SolCotizacion!$E:$E,$G8518,SolCotizacion!$K:$K,$I8518)&gt;499,1,0)</f>
        <v>0</v>
      </c>
      <c r="R8518">
        <v>14496</v>
      </c>
      <c r="S8518" s="56">
        <f>IF(SUMIFS(SolCotizacion!$P:$P,SolCotizacion!$E:$E,$G8518,SolCotizacion!$K:$K,$I8518)&gt;499,4%,0)</f>
        <v>0</v>
      </c>
    </row>
    <row r="8519" spans="1:19" hidden="1">
      <c r="A8519" t="s">
        <v>10440</v>
      </c>
      <c r="B8519" t="s">
        <v>10407</v>
      </c>
      <c r="C8519">
        <v>73</v>
      </c>
      <c r="D8519" t="s">
        <v>113</v>
      </c>
      <c r="E8519" t="s">
        <v>10350</v>
      </c>
      <c r="F8519" t="s">
        <v>10322</v>
      </c>
      <c r="G8519" t="s">
        <v>10321</v>
      </c>
      <c r="H8519">
        <v>1</v>
      </c>
      <c r="I8519" t="s">
        <v>103</v>
      </c>
      <c r="J8519" t="s">
        <v>118</v>
      </c>
      <c r="K8519" t="s">
        <v>325</v>
      </c>
      <c r="L8519" t="s">
        <v>290</v>
      </c>
      <c r="M8519" s="72"/>
      <c r="N8519" s="52">
        <v>68145.231</v>
      </c>
      <c r="O8519" s="52">
        <v>66794.604800000001</v>
      </c>
      <c r="P8519" s="73">
        <v>1</v>
      </c>
      <c r="Q8519">
        <f>IF(COUNTIF(SolCotizacion!$E:$E,$G8519)&gt;0,1,0)</f>
        <v>0</v>
      </c>
      <c r="R8519">
        <v>14497</v>
      </c>
      <c r="S8519" s="74"/>
    </row>
    <row r="8520" spans="1:19" hidden="1">
      <c r="A8520" t="s">
        <v>10441</v>
      </c>
      <c r="B8520" t="s">
        <v>10409</v>
      </c>
      <c r="C8520">
        <v>74</v>
      </c>
      <c r="D8520" t="s">
        <v>113</v>
      </c>
      <c r="E8520" t="s">
        <v>10350</v>
      </c>
      <c r="F8520" t="s">
        <v>10322</v>
      </c>
      <c r="G8520" t="s">
        <v>10321</v>
      </c>
      <c r="H8520">
        <v>1</v>
      </c>
      <c r="I8520" t="s">
        <v>103</v>
      </c>
      <c r="J8520" t="s">
        <v>119</v>
      </c>
      <c r="K8520" t="s">
        <v>324</v>
      </c>
      <c r="L8520" t="s">
        <v>290</v>
      </c>
      <c r="M8520" s="72"/>
      <c r="N8520" s="52">
        <v>136413.24619999999</v>
      </c>
      <c r="O8520" s="52">
        <v>133711.9938</v>
      </c>
      <c r="P8520" s="73">
        <v>1</v>
      </c>
      <c r="Q8520">
        <f>IF(COUNTIF(SolCotizacion!$E:$E,$G8520)&gt;0,1,0)</f>
        <v>0</v>
      </c>
      <c r="R8520">
        <v>14498</v>
      </c>
      <c r="S8520" s="74"/>
    </row>
    <row r="8521" spans="1:19" hidden="1">
      <c r="A8521" t="s">
        <v>10442</v>
      </c>
      <c r="B8521" t="s">
        <v>10411</v>
      </c>
      <c r="C8521">
        <v>75</v>
      </c>
      <c r="D8521" t="s">
        <v>102</v>
      </c>
      <c r="E8521" t="s">
        <v>10351</v>
      </c>
      <c r="F8521" t="s">
        <v>10323</v>
      </c>
      <c r="G8521" t="s">
        <v>10321</v>
      </c>
      <c r="H8521">
        <v>1</v>
      </c>
      <c r="I8521" t="s">
        <v>103</v>
      </c>
      <c r="J8521" t="s">
        <v>96</v>
      </c>
      <c r="K8521" t="s">
        <v>31</v>
      </c>
      <c r="L8521" t="s">
        <v>290</v>
      </c>
      <c r="M8521" s="72"/>
      <c r="N8521" s="52">
        <v>429993.64800000004</v>
      </c>
      <c r="O8521" s="52">
        <v>421322.83200000005</v>
      </c>
      <c r="P8521" s="73">
        <v>1</v>
      </c>
      <c r="Q8521">
        <f>IF(COUNTIF(SolCotizacion!$E:$E,$G8521)&gt;0,1,0)</f>
        <v>0</v>
      </c>
      <c r="R8521">
        <v>14499</v>
      </c>
      <c r="S8521" s="74"/>
    </row>
    <row r="8522" spans="1:19" hidden="1">
      <c r="A8522" t="s">
        <v>10443</v>
      </c>
      <c r="B8522" t="s">
        <v>10413</v>
      </c>
      <c r="C8522">
        <v>76</v>
      </c>
      <c r="D8522" t="s">
        <v>102</v>
      </c>
      <c r="E8522" t="s">
        <v>10352</v>
      </c>
      <c r="F8522" t="s">
        <v>10324</v>
      </c>
      <c r="G8522" t="s">
        <v>10321</v>
      </c>
      <c r="H8522">
        <v>1</v>
      </c>
      <c r="I8522" t="s">
        <v>103</v>
      </c>
      <c r="J8522" t="s">
        <v>96</v>
      </c>
      <c r="K8522" t="s">
        <v>31</v>
      </c>
      <c r="L8522" t="s">
        <v>290</v>
      </c>
      <c r="M8522" s="72"/>
      <c r="N8522" s="52">
        <v>441554.73600000003</v>
      </c>
      <c r="O8522" s="52">
        <v>789990.82644039032</v>
      </c>
      <c r="P8522" s="73">
        <v>1</v>
      </c>
      <c r="Q8522">
        <f>IF(COUNTIF(SolCotizacion!$E:$E,$G8522)&gt;0,1,0)</f>
        <v>0</v>
      </c>
      <c r="R8522">
        <v>14500</v>
      </c>
      <c r="S8522" s="74"/>
    </row>
    <row r="8523" spans="1:19" hidden="1">
      <c r="A8523" t="s">
        <v>10444</v>
      </c>
      <c r="B8523" t="s">
        <v>10395</v>
      </c>
      <c r="C8523">
        <v>67</v>
      </c>
      <c r="D8523" t="s">
        <v>88</v>
      </c>
      <c r="E8523" t="s">
        <v>10344</v>
      </c>
      <c r="F8523" t="s">
        <v>10321</v>
      </c>
      <c r="G8523" t="s">
        <v>10321</v>
      </c>
      <c r="H8523">
        <v>1</v>
      </c>
      <c r="I8523">
        <v>1</v>
      </c>
      <c r="J8523" t="s">
        <v>96</v>
      </c>
      <c r="K8523" t="s">
        <v>31</v>
      </c>
      <c r="L8523" t="s">
        <v>291</v>
      </c>
      <c r="M8523" s="72"/>
      <c r="N8523" s="52">
        <v>4954761.5431883931</v>
      </c>
      <c r="O8523" s="52">
        <v>4896355.5553321615</v>
      </c>
      <c r="P8523" s="73">
        <v>1</v>
      </c>
      <c r="Q8523">
        <v>1</v>
      </c>
      <c r="R8523">
        <v>14501</v>
      </c>
      <c r="S8523" s="74"/>
    </row>
    <row r="8524" spans="1:19" hidden="1">
      <c r="A8524" t="s">
        <v>10445</v>
      </c>
      <c r="B8524" t="s">
        <v>10397</v>
      </c>
      <c r="C8524">
        <v>68</v>
      </c>
      <c r="D8524" t="s">
        <v>88</v>
      </c>
      <c r="E8524" t="s">
        <v>10345</v>
      </c>
      <c r="F8524" t="s">
        <v>10321</v>
      </c>
      <c r="G8524" t="s">
        <v>10321</v>
      </c>
      <c r="H8524">
        <v>1</v>
      </c>
      <c r="I8524">
        <v>2</v>
      </c>
      <c r="J8524" t="s">
        <v>96</v>
      </c>
      <c r="K8524" t="s">
        <v>31</v>
      </c>
      <c r="L8524" t="s">
        <v>291</v>
      </c>
      <c r="M8524" s="72"/>
      <c r="N8524" s="52">
        <v>5012420.4658666216</v>
      </c>
      <c r="O8524" s="52">
        <v>4950209.0906095747</v>
      </c>
      <c r="P8524" s="73">
        <v>1</v>
      </c>
      <c r="Q8524">
        <v>1</v>
      </c>
      <c r="R8524">
        <v>14502</v>
      </c>
      <c r="S8524" s="74"/>
    </row>
    <row r="8525" spans="1:19" hidden="1">
      <c r="A8525" t="s">
        <v>10446</v>
      </c>
      <c r="B8525" t="s">
        <v>10399</v>
      </c>
      <c r="C8525">
        <v>69</v>
      </c>
      <c r="D8525" t="s">
        <v>88</v>
      </c>
      <c r="E8525" t="s">
        <v>10346</v>
      </c>
      <c r="F8525" t="s">
        <v>10321</v>
      </c>
      <c r="G8525" t="s">
        <v>10321</v>
      </c>
      <c r="H8525">
        <v>1</v>
      </c>
      <c r="I8525">
        <v>3</v>
      </c>
      <c r="J8525" t="s">
        <v>96</v>
      </c>
      <c r="K8525" t="s">
        <v>31</v>
      </c>
      <c r="L8525" t="s">
        <v>291</v>
      </c>
      <c r="M8525" s="72"/>
      <c r="N8525" s="52">
        <v>5065172.2164334645</v>
      </c>
      <c r="O8525" s="52">
        <v>5003817.7358551072</v>
      </c>
      <c r="P8525" s="73">
        <v>1</v>
      </c>
      <c r="Q8525">
        <v>1</v>
      </c>
      <c r="R8525">
        <v>14503</v>
      </c>
      <c r="S8525" s="74"/>
    </row>
    <row r="8526" spans="1:19" hidden="1">
      <c r="A8526" t="s">
        <v>10447</v>
      </c>
      <c r="B8526" t="s">
        <v>10401</v>
      </c>
      <c r="C8526">
        <v>70</v>
      </c>
      <c r="D8526" t="s">
        <v>113</v>
      </c>
      <c r="E8526" t="s">
        <v>10347</v>
      </c>
      <c r="F8526" t="s">
        <v>9999</v>
      </c>
      <c r="G8526" t="s">
        <v>10321</v>
      </c>
      <c r="H8526">
        <v>1</v>
      </c>
      <c r="I8526">
        <v>1</v>
      </c>
      <c r="J8526" t="s">
        <v>127</v>
      </c>
      <c r="K8526" t="s">
        <v>31</v>
      </c>
      <c r="L8526" t="s">
        <v>291</v>
      </c>
      <c r="M8526" s="72">
        <v>0.01</v>
      </c>
      <c r="N8526" s="52">
        <v>46307.273190777029</v>
      </c>
      <c r="O8526" s="52">
        <v>45761.409981809098</v>
      </c>
      <c r="P8526" s="73">
        <v>1</v>
      </c>
      <c r="Q8526">
        <f>IF(SUMIFS(SolCotizacion!$P:$P,SolCotizacion!$E:$E,$G8526,SolCotizacion!$K:$K,$I8526)&gt;499,1,0)</f>
        <v>0</v>
      </c>
      <c r="R8526">
        <v>14504</v>
      </c>
      <c r="S8526" s="56">
        <f>IF(SUMIFS(SolCotizacion!$P:$P,SolCotizacion!$E:$E,$G8526,SolCotizacion!$K:$K,$I8526)&gt;499,4%,0)</f>
        <v>0</v>
      </c>
    </row>
    <row r="8527" spans="1:19" hidden="1">
      <c r="A8527" t="s">
        <v>10448</v>
      </c>
      <c r="B8527" t="s">
        <v>10403</v>
      </c>
      <c r="C8527">
        <v>71</v>
      </c>
      <c r="D8527" t="s">
        <v>113</v>
      </c>
      <c r="E8527" t="s">
        <v>10348</v>
      </c>
      <c r="F8527" t="s">
        <v>9999</v>
      </c>
      <c r="G8527" t="s">
        <v>10321</v>
      </c>
      <c r="H8527">
        <v>1</v>
      </c>
      <c r="I8527">
        <v>2</v>
      </c>
      <c r="J8527" t="s">
        <v>127</v>
      </c>
      <c r="K8527" t="s">
        <v>31</v>
      </c>
      <c r="L8527" t="s">
        <v>291</v>
      </c>
      <c r="M8527" s="72">
        <v>0.01</v>
      </c>
      <c r="N8527" s="52">
        <v>46846.154317764311</v>
      </c>
      <c r="O8527" s="52">
        <v>46264.725902997816</v>
      </c>
      <c r="P8527" s="73">
        <v>1</v>
      </c>
      <c r="Q8527">
        <f>IF(SUMIFS(SolCotizacion!$P:$P,SolCotizacion!$E:$E,$G8527,SolCotizacion!$K:$K,$I8527)&gt;499,1,0)</f>
        <v>0</v>
      </c>
      <c r="R8527">
        <v>14505</v>
      </c>
      <c r="S8527" s="56">
        <f>IF(SUMIFS(SolCotizacion!$P:$P,SolCotizacion!$E:$E,$G8527,SolCotizacion!$K:$K,$I8527)&gt;499,4%,0)</f>
        <v>0</v>
      </c>
    </row>
    <row r="8528" spans="1:19" hidden="1">
      <c r="A8528" t="s">
        <v>10449</v>
      </c>
      <c r="B8528" t="s">
        <v>10405</v>
      </c>
      <c r="C8528">
        <v>72</v>
      </c>
      <c r="D8528" t="s">
        <v>113</v>
      </c>
      <c r="E8528" t="s">
        <v>10349</v>
      </c>
      <c r="F8528" t="s">
        <v>9999</v>
      </c>
      <c r="G8528" t="s">
        <v>10321</v>
      </c>
      <c r="H8528">
        <v>1</v>
      </c>
      <c r="I8528">
        <v>3</v>
      </c>
      <c r="J8528" t="s">
        <v>127</v>
      </c>
      <c r="K8528" t="s">
        <v>31</v>
      </c>
      <c r="L8528" t="s">
        <v>291</v>
      </c>
      <c r="M8528" s="72">
        <v>0.01</v>
      </c>
      <c r="N8528" s="52">
        <v>47339.17294308015</v>
      </c>
      <c r="O8528" s="52">
        <v>46765.753078399452</v>
      </c>
      <c r="P8528" s="73">
        <v>1</v>
      </c>
      <c r="Q8528">
        <f>IF(SUMIFS(SolCotizacion!$P:$P,SolCotizacion!$E:$E,$G8528,SolCotizacion!$K:$K,$I8528)&gt;499,1,0)</f>
        <v>0</v>
      </c>
      <c r="R8528">
        <v>14506</v>
      </c>
      <c r="S8528" s="56">
        <f>IF(SUMIFS(SolCotizacion!$P:$P,SolCotizacion!$E:$E,$G8528,SolCotizacion!$K:$K,$I8528)&gt;499,4%,0)</f>
        <v>0</v>
      </c>
    </row>
    <row r="8529" spans="1:19" hidden="1">
      <c r="A8529" t="s">
        <v>10450</v>
      </c>
      <c r="B8529" t="s">
        <v>10407</v>
      </c>
      <c r="C8529">
        <v>73</v>
      </c>
      <c r="D8529" t="s">
        <v>113</v>
      </c>
      <c r="E8529" t="s">
        <v>10350</v>
      </c>
      <c r="F8529" t="s">
        <v>10322</v>
      </c>
      <c r="G8529" t="s">
        <v>10321</v>
      </c>
      <c r="H8529">
        <v>1</v>
      </c>
      <c r="I8529" t="s">
        <v>103</v>
      </c>
      <c r="J8529" t="s">
        <v>118</v>
      </c>
      <c r="K8529" t="s">
        <v>325</v>
      </c>
      <c r="L8529" t="s">
        <v>291</v>
      </c>
      <c r="M8529" s="72"/>
      <c r="N8529" s="52">
        <v>136178.84</v>
      </c>
      <c r="O8529" s="52">
        <v>134817.05160000001</v>
      </c>
      <c r="P8529" s="73">
        <v>1</v>
      </c>
      <c r="Q8529">
        <f>IF(COUNTIF(SolCotizacion!$E:$E,$G8529)&gt;0,1,0)</f>
        <v>0</v>
      </c>
      <c r="R8529">
        <v>14507</v>
      </c>
      <c r="S8529" s="74"/>
    </row>
    <row r="8530" spans="1:19" hidden="1">
      <c r="A8530" t="s">
        <v>10451</v>
      </c>
      <c r="B8530" t="s">
        <v>10409</v>
      </c>
      <c r="C8530">
        <v>74</v>
      </c>
      <c r="D8530" t="s">
        <v>113</v>
      </c>
      <c r="E8530" t="s">
        <v>10350</v>
      </c>
      <c r="F8530" t="s">
        <v>10322</v>
      </c>
      <c r="G8530" t="s">
        <v>10321</v>
      </c>
      <c r="H8530">
        <v>1</v>
      </c>
      <c r="I8530" t="s">
        <v>103</v>
      </c>
      <c r="J8530" t="s">
        <v>119</v>
      </c>
      <c r="K8530" t="s">
        <v>324</v>
      </c>
      <c r="L8530" t="s">
        <v>291</v>
      </c>
      <c r="M8530" s="72"/>
      <c r="N8530" s="52">
        <v>164307.58399999997</v>
      </c>
      <c r="O8530" s="52">
        <v>162664.50815999997</v>
      </c>
      <c r="P8530" s="73">
        <v>1</v>
      </c>
      <c r="Q8530">
        <f>IF(COUNTIF(SolCotizacion!$E:$E,$G8530)&gt;0,1,0)</f>
        <v>0</v>
      </c>
      <c r="R8530">
        <v>14508</v>
      </c>
      <c r="S8530" s="74"/>
    </row>
    <row r="8531" spans="1:19" hidden="1">
      <c r="A8531" t="s">
        <v>10452</v>
      </c>
      <c r="B8531" t="s">
        <v>10411</v>
      </c>
      <c r="C8531">
        <v>75</v>
      </c>
      <c r="D8531" t="s">
        <v>102</v>
      </c>
      <c r="E8531" t="s">
        <v>10351</v>
      </c>
      <c r="F8531" t="s">
        <v>10323</v>
      </c>
      <c r="G8531" t="s">
        <v>10321</v>
      </c>
      <c r="H8531">
        <v>1</v>
      </c>
      <c r="I8531" t="s">
        <v>103</v>
      </c>
      <c r="J8531" t="s">
        <v>96</v>
      </c>
      <c r="K8531" t="s">
        <v>31</v>
      </c>
      <c r="L8531" t="s">
        <v>291</v>
      </c>
      <c r="M8531" s="72"/>
      <c r="N8531" s="52">
        <v>540791.38909090927</v>
      </c>
      <c r="O8531" s="52">
        <v>535383.47520000022</v>
      </c>
      <c r="P8531" s="73">
        <v>1</v>
      </c>
      <c r="Q8531">
        <f>IF(COUNTIF(SolCotizacion!$E:$E,$G8531)&gt;0,1,0)</f>
        <v>0</v>
      </c>
      <c r="R8531">
        <v>14509</v>
      </c>
      <c r="S8531" s="74"/>
    </row>
    <row r="8532" spans="1:19" hidden="1">
      <c r="A8532" t="s">
        <v>10453</v>
      </c>
      <c r="B8532" t="s">
        <v>10413</v>
      </c>
      <c r="C8532">
        <v>76</v>
      </c>
      <c r="D8532" t="s">
        <v>102</v>
      </c>
      <c r="E8532" t="s">
        <v>10352</v>
      </c>
      <c r="F8532" t="s">
        <v>10324</v>
      </c>
      <c r="G8532" t="s">
        <v>10321</v>
      </c>
      <c r="H8532">
        <v>1</v>
      </c>
      <c r="I8532" t="s">
        <v>103</v>
      </c>
      <c r="J8532" t="s">
        <v>96</v>
      </c>
      <c r="K8532" t="s">
        <v>31</v>
      </c>
      <c r="L8532" t="s">
        <v>291</v>
      </c>
      <c r="M8532" s="72"/>
      <c r="N8532" s="52">
        <v>790261.12558781425</v>
      </c>
      <c r="O8532" s="52">
        <v>789990.82644039032</v>
      </c>
      <c r="P8532" s="73">
        <v>1</v>
      </c>
      <c r="Q8532">
        <f>IF(COUNTIF(SolCotizacion!$E:$E,$G8532)&gt;0,1,0)</f>
        <v>0</v>
      </c>
      <c r="R8532">
        <v>14510</v>
      </c>
      <c r="S8532" s="74"/>
    </row>
    <row r="8533" spans="1:19" hidden="1">
      <c r="A8533" t="s">
        <v>10454</v>
      </c>
      <c r="B8533" t="s">
        <v>10395</v>
      </c>
      <c r="C8533">
        <v>67</v>
      </c>
      <c r="D8533" t="s">
        <v>88</v>
      </c>
      <c r="E8533" t="s">
        <v>10344</v>
      </c>
      <c r="F8533" t="s">
        <v>10321</v>
      </c>
      <c r="G8533" t="s">
        <v>10321</v>
      </c>
      <c r="H8533">
        <v>1</v>
      </c>
      <c r="I8533">
        <v>1</v>
      </c>
      <c r="J8533" t="s">
        <v>96</v>
      </c>
      <c r="K8533" t="s">
        <v>31</v>
      </c>
      <c r="L8533" t="s">
        <v>292</v>
      </c>
      <c r="M8533" s="72"/>
      <c r="N8533" s="52">
        <v>4954761.5431883931</v>
      </c>
      <c r="O8533" s="52">
        <v>4896355.5553321615</v>
      </c>
      <c r="P8533" s="73">
        <v>1</v>
      </c>
      <c r="Q8533">
        <v>1</v>
      </c>
      <c r="R8533">
        <v>14511</v>
      </c>
      <c r="S8533" s="74"/>
    </row>
    <row r="8534" spans="1:19" hidden="1">
      <c r="A8534" t="s">
        <v>10455</v>
      </c>
      <c r="B8534" t="s">
        <v>10397</v>
      </c>
      <c r="C8534">
        <v>68</v>
      </c>
      <c r="D8534" t="s">
        <v>88</v>
      </c>
      <c r="E8534" t="s">
        <v>10345</v>
      </c>
      <c r="F8534" t="s">
        <v>10321</v>
      </c>
      <c r="G8534" t="s">
        <v>10321</v>
      </c>
      <c r="H8534">
        <v>1</v>
      </c>
      <c r="I8534">
        <v>2</v>
      </c>
      <c r="J8534" t="s">
        <v>96</v>
      </c>
      <c r="K8534" t="s">
        <v>31</v>
      </c>
      <c r="L8534" t="s">
        <v>292</v>
      </c>
      <c r="M8534" s="72"/>
      <c r="N8534" s="52">
        <v>5012420.4658666216</v>
      </c>
      <c r="O8534" s="52">
        <v>4950209.0906095747</v>
      </c>
      <c r="P8534" s="73">
        <v>1</v>
      </c>
      <c r="Q8534">
        <v>1</v>
      </c>
      <c r="R8534">
        <v>14512</v>
      </c>
      <c r="S8534" s="74"/>
    </row>
    <row r="8535" spans="1:19" hidden="1">
      <c r="A8535" t="s">
        <v>10456</v>
      </c>
      <c r="B8535" t="s">
        <v>10399</v>
      </c>
      <c r="C8535">
        <v>69</v>
      </c>
      <c r="D8535" t="s">
        <v>88</v>
      </c>
      <c r="E8535" t="s">
        <v>10346</v>
      </c>
      <c r="F8535" t="s">
        <v>10321</v>
      </c>
      <c r="G8535" t="s">
        <v>10321</v>
      </c>
      <c r="H8535">
        <v>1</v>
      </c>
      <c r="I8535">
        <v>3</v>
      </c>
      <c r="J8535" t="s">
        <v>96</v>
      </c>
      <c r="K8535" t="s">
        <v>31</v>
      </c>
      <c r="L8535" t="s">
        <v>292</v>
      </c>
      <c r="M8535" s="72"/>
      <c r="N8535" s="52">
        <v>5065172.2164334645</v>
      </c>
      <c r="O8535" s="52">
        <v>5003817.7358551072</v>
      </c>
      <c r="P8535" s="73">
        <v>1</v>
      </c>
      <c r="Q8535">
        <v>1</v>
      </c>
      <c r="R8535">
        <v>14513</v>
      </c>
      <c r="S8535" s="74"/>
    </row>
    <row r="8536" spans="1:19" hidden="1">
      <c r="A8536" t="s">
        <v>10457</v>
      </c>
      <c r="B8536" t="s">
        <v>10401</v>
      </c>
      <c r="C8536">
        <v>70</v>
      </c>
      <c r="D8536" t="s">
        <v>113</v>
      </c>
      <c r="E8536" t="s">
        <v>10347</v>
      </c>
      <c r="F8536" t="s">
        <v>9999</v>
      </c>
      <c r="G8536" t="s">
        <v>10321</v>
      </c>
      <c r="H8536">
        <v>1</v>
      </c>
      <c r="I8536">
        <v>1</v>
      </c>
      <c r="J8536" t="s">
        <v>127</v>
      </c>
      <c r="K8536" t="s">
        <v>31</v>
      </c>
      <c r="L8536" t="s">
        <v>292</v>
      </c>
      <c r="M8536" s="72">
        <v>0.01</v>
      </c>
      <c r="N8536" s="52">
        <v>46307.273190777029</v>
      </c>
      <c r="O8536" s="52">
        <v>45761.409981809098</v>
      </c>
      <c r="P8536" s="73">
        <v>1</v>
      </c>
      <c r="Q8536">
        <f>IF(SUMIFS(SolCotizacion!$P:$P,SolCotizacion!$E:$E,$G8536,SolCotizacion!$K:$K,$I8536)&gt;499,1,0)</f>
        <v>0</v>
      </c>
      <c r="R8536">
        <v>14514</v>
      </c>
      <c r="S8536" s="56">
        <f>IF(SUMIFS(SolCotizacion!$P:$P,SolCotizacion!$E:$E,$G8536,SolCotizacion!$K:$K,$I8536)&gt;499,4%,0)</f>
        <v>0</v>
      </c>
    </row>
    <row r="8537" spans="1:19" hidden="1">
      <c r="A8537" t="s">
        <v>10458</v>
      </c>
      <c r="B8537" t="s">
        <v>10403</v>
      </c>
      <c r="C8537">
        <v>71</v>
      </c>
      <c r="D8537" t="s">
        <v>113</v>
      </c>
      <c r="E8537" t="s">
        <v>10348</v>
      </c>
      <c r="F8537" t="s">
        <v>9999</v>
      </c>
      <c r="G8537" t="s">
        <v>10321</v>
      </c>
      <c r="H8537">
        <v>1</v>
      </c>
      <c r="I8537">
        <v>2</v>
      </c>
      <c r="J8537" t="s">
        <v>127</v>
      </c>
      <c r="K8537" t="s">
        <v>31</v>
      </c>
      <c r="L8537" t="s">
        <v>292</v>
      </c>
      <c r="M8537" s="72">
        <v>0.01</v>
      </c>
      <c r="N8537" s="52">
        <v>46846.154317764311</v>
      </c>
      <c r="O8537" s="52">
        <v>46264.725902997816</v>
      </c>
      <c r="P8537" s="73">
        <v>1</v>
      </c>
      <c r="Q8537">
        <f>IF(SUMIFS(SolCotizacion!$P:$P,SolCotizacion!$E:$E,$G8537,SolCotizacion!$K:$K,$I8537)&gt;499,1,0)</f>
        <v>0</v>
      </c>
      <c r="R8537">
        <v>14515</v>
      </c>
      <c r="S8537" s="56">
        <f>IF(SUMIFS(SolCotizacion!$P:$P,SolCotizacion!$E:$E,$G8537,SolCotizacion!$K:$K,$I8537)&gt;499,4%,0)</f>
        <v>0</v>
      </c>
    </row>
    <row r="8538" spans="1:19" hidden="1">
      <c r="A8538" t="s">
        <v>10459</v>
      </c>
      <c r="B8538" t="s">
        <v>10405</v>
      </c>
      <c r="C8538">
        <v>72</v>
      </c>
      <c r="D8538" t="s">
        <v>113</v>
      </c>
      <c r="E8538" t="s">
        <v>10349</v>
      </c>
      <c r="F8538" t="s">
        <v>9999</v>
      </c>
      <c r="G8538" t="s">
        <v>10321</v>
      </c>
      <c r="H8538">
        <v>1</v>
      </c>
      <c r="I8538">
        <v>3</v>
      </c>
      <c r="J8538" t="s">
        <v>127</v>
      </c>
      <c r="K8538" t="s">
        <v>31</v>
      </c>
      <c r="L8538" t="s">
        <v>292</v>
      </c>
      <c r="M8538" s="72">
        <v>0.01</v>
      </c>
      <c r="N8538" s="52">
        <v>47339.17294308015</v>
      </c>
      <c r="O8538" s="52">
        <v>46765.753078399452</v>
      </c>
      <c r="P8538" s="73">
        <v>1</v>
      </c>
      <c r="Q8538">
        <f>IF(SUMIFS(SolCotizacion!$P:$P,SolCotizacion!$E:$E,$G8538,SolCotizacion!$K:$K,$I8538)&gt;499,1,0)</f>
        <v>0</v>
      </c>
      <c r="R8538">
        <v>14516</v>
      </c>
      <c r="S8538" s="56">
        <f>IF(SUMIFS(SolCotizacion!$P:$P,SolCotizacion!$E:$E,$G8538,SolCotizacion!$K:$K,$I8538)&gt;499,4%,0)</f>
        <v>0</v>
      </c>
    </row>
    <row r="8539" spans="1:19" hidden="1">
      <c r="A8539" t="s">
        <v>10460</v>
      </c>
      <c r="B8539" t="s">
        <v>10407</v>
      </c>
      <c r="C8539">
        <v>73</v>
      </c>
      <c r="D8539" t="s">
        <v>113</v>
      </c>
      <c r="E8539" t="s">
        <v>10350</v>
      </c>
      <c r="F8539" t="s">
        <v>10322</v>
      </c>
      <c r="G8539" t="s">
        <v>10321</v>
      </c>
      <c r="H8539">
        <v>1</v>
      </c>
      <c r="I8539" t="s">
        <v>103</v>
      </c>
      <c r="J8539" t="s">
        <v>118</v>
      </c>
      <c r="K8539" t="s">
        <v>325</v>
      </c>
      <c r="L8539" t="s">
        <v>292</v>
      </c>
      <c r="M8539" s="72"/>
      <c r="N8539" s="52">
        <v>159601.67346170757</v>
      </c>
      <c r="O8539" s="52">
        <v>168147.24047299186</v>
      </c>
      <c r="P8539" s="73">
        <v>1</v>
      </c>
      <c r="Q8539">
        <f>IF(COUNTIF(SolCotizacion!$E:$E,$G8539)&gt;0,1,0)</f>
        <v>0</v>
      </c>
      <c r="R8539">
        <v>14517</v>
      </c>
      <c r="S8539" s="74"/>
    </row>
    <row r="8540" spans="1:19" hidden="1">
      <c r="A8540" t="s">
        <v>10461</v>
      </c>
      <c r="B8540" t="s">
        <v>10409</v>
      </c>
      <c r="C8540">
        <v>74</v>
      </c>
      <c r="D8540" t="s">
        <v>113</v>
      </c>
      <c r="E8540" t="s">
        <v>10350</v>
      </c>
      <c r="F8540" t="s">
        <v>10322</v>
      </c>
      <c r="G8540" t="s">
        <v>10321</v>
      </c>
      <c r="H8540">
        <v>1</v>
      </c>
      <c r="I8540" t="s">
        <v>103</v>
      </c>
      <c r="J8540" t="s">
        <v>119</v>
      </c>
      <c r="K8540" t="s">
        <v>324</v>
      </c>
      <c r="L8540" t="s">
        <v>292</v>
      </c>
      <c r="M8540" s="72"/>
      <c r="N8540" s="52">
        <v>234502.67545702247</v>
      </c>
      <c r="O8540" s="52">
        <v>238314.55633426885</v>
      </c>
      <c r="P8540" s="73">
        <v>1</v>
      </c>
      <c r="Q8540">
        <f>IF(COUNTIF(SolCotizacion!$E:$E,$G8540)&gt;0,1,0)</f>
        <v>0</v>
      </c>
      <c r="R8540">
        <v>14518</v>
      </c>
      <c r="S8540" s="74"/>
    </row>
    <row r="8541" spans="1:19" hidden="1">
      <c r="A8541" t="s">
        <v>10462</v>
      </c>
      <c r="B8541" t="s">
        <v>10411</v>
      </c>
      <c r="C8541">
        <v>75</v>
      </c>
      <c r="D8541" t="s">
        <v>102</v>
      </c>
      <c r="E8541" t="s">
        <v>10351</v>
      </c>
      <c r="F8541" t="s">
        <v>10323</v>
      </c>
      <c r="G8541" t="s">
        <v>10321</v>
      </c>
      <c r="H8541">
        <v>1</v>
      </c>
      <c r="I8541" t="s">
        <v>103</v>
      </c>
      <c r="J8541" t="s">
        <v>96</v>
      </c>
      <c r="K8541" t="s">
        <v>31</v>
      </c>
      <c r="L8541" t="s">
        <v>292</v>
      </c>
      <c r="M8541" s="72"/>
      <c r="N8541" s="52">
        <v>559407.74814425164</v>
      </c>
      <c r="O8541" s="52">
        <v>576298.70023241045</v>
      </c>
      <c r="P8541" s="73">
        <v>1</v>
      </c>
      <c r="Q8541">
        <f>IF(COUNTIF(SolCotizacion!$E:$E,$G8541)&gt;0,1,0)</f>
        <v>0</v>
      </c>
      <c r="R8541">
        <v>14519</v>
      </c>
      <c r="S8541" s="74"/>
    </row>
    <row r="8542" spans="1:19" hidden="1">
      <c r="A8542" t="s">
        <v>10463</v>
      </c>
      <c r="B8542" t="s">
        <v>10413</v>
      </c>
      <c r="C8542">
        <v>76</v>
      </c>
      <c r="D8542" t="s">
        <v>102</v>
      </c>
      <c r="E8542" t="s">
        <v>10352</v>
      </c>
      <c r="F8542" t="s">
        <v>10324</v>
      </c>
      <c r="G8542" t="s">
        <v>10321</v>
      </c>
      <c r="H8542">
        <v>1</v>
      </c>
      <c r="I8542" t="s">
        <v>103</v>
      </c>
      <c r="J8542" t="s">
        <v>96</v>
      </c>
      <c r="K8542" t="s">
        <v>31</v>
      </c>
      <c r="L8542" t="s">
        <v>292</v>
      </c>
      <c r="M8542" s="72"/>
      <c r="N8542" s="52">
        <v>790261.12558781425</v>
      </c>
      <c r="O8542" s="52">
        <v>789990.82644039032</v>
      </c>
      <c r="P8542" s="73">
        <v>1</v>
      </c>
      <c r="Q8542">
        <f>IF(COUNTIF(SolCotizacion!$E:$E,$G8542)&gt;0,1,0)</f>
        <v>0</v>
      </c>
      <c r="R8542">
        <v>14520</v>
      </c>
      <c r="S8542" s="74"/>
    </row>
    <row r="8543" spans="1:19" hidden="1">
      <c r="A8543" t="s">
        <v>10464</v>
      </c>
      <c r="B8543" t="s">
        <v>10395</v>
      </c>
      <c r="C8543">
        <v>67</v>
      </c>
      <c r="D8543" t="s">
        <v>88</v>
      </c>
      <c r="E8543" t="s">
        <v>10344</v>
      </c>
      <c r="F8543" t="s">
        <v>10321</v>
      </c>
      <c r="G8543" t="s">
        <v>10321</v>
      </c>
      <c r="H8543">
        <v>1</v>
      </c>
      <c r="I8543">
        <v>1</v>
      </c>
      <c r="J8543" t="s">
        <v>96</v>
      </c>
      <c r="K8543" t="s">
        <v>31</v>
      </c>
      <c r="L8543" t="s">
        <v>293</v>
      </c>
      <c r="M8543" s="72"/>
      <c r="N8543" s="52">
        <v>4125987.6341793104</v>
      </c>
      <c r="O8543" s="52">
        <v>4124044.5307310345</v>
      </c>
      <c r="P8543" s="73">
        <v>1</v>
      </c>
      <c r="Q8543">
        <v>1</v>
      </c>
      <c r="R8543">
        <v>14521</v>
      </c>
      <c r="S8543" s="74"/>
    </row>
    <row r="8544" spans="1:19" hidden="1">
      <c r="A8544" t="s">
        <v>10465</v>
      </c>
      <c r="B8544" t="s">
        <v>10397</v>
      </c>
      <c r="C8544">
        <v>68</v>
      </c>
      <c r="D8544" t="s">
        <v>88</v>
      </c>
      <c r="E8544" t="s">
        <v>10345</v>
      </c>
      <c r="F8544" t="s">
        <v>10321</v>
      </c>
      <c r="G8544" t="s">
        <v>10321</v>
      </c>
      <c r="H8544">
        <v>1</v>
      </c>
      <c r="I8544">
        <v>2</v>
      </c>
      <c r="J8544" t="s">
        <v>96</v>
      </c>
      <c r="K8544" t="s">
        <v>31</v>
      </c>
      <c r="L8544" t="s">
        <v>293</v>
      </c>
      <c r="M8544" s="72"/>
      <c r="N8544" s="52">
        <v>4177564.7192275869</v>
      </c>
      <c r="O8544" s="52">
        <v>4175047.9376183911</v>
      </c>
      <c r="P8544" s="73">
        <v>1</v>
      </c>
      <c r="Q8544">
        <v>1</v>
      </c>
      <c r="R8544">
        <v>14522</v>
      </c>
      <c r="S8544" s="74"/>
    </row>
    <row r="8545" spans="1:19" hidden="1">
      <c r="A8545" t="s">
        <v>10466</v>
      </c>
      <c r="B8545" t="s">
        <v>10399</v>
      </c>
      <c r="C8545">
        <v>69</v>
      </c>
      <c r="D8545" t="s">
        <v>88</v>
      </c>
      <c r="E8545" t="s">
        <v>10346</v>
      </c>
      <c r="F8545" t="s">
        <v>10321</v>
      </c>
      <c r="G8545" t="s">
        <v>10321</v>
      </c>
      <c r="H8545">
        <v>1</v>
      </c>
      <c r="I8545">
        <v>3</v>
      </c>
      <c r="J8545" t="s">
        <v>96</v>
      </c>
      <c r="K8545" t="s">
        <v>31</v>
      </c>
      <c r="L8545" t="s">
        <v>293</v>
      </c>
      <c r="M8545" s="72"/>
      <c r="N8545" s="52">
        <v>4302020.6268505752</v>
      </c>
      <c r="O8545" s="52">
        <v>4298632.6516074268</v>
      </c>
      <c r="P8545" s="73">
        <v>1</v>
      </c>
      <c r="Q8545">
        <v>1</v>
      </c>
      <c r="R8545">
        <v>14523</v>
      </c>
      <c r="S8545" s="74"/>
    </row>
    <row r="8546" spans="1:19" hidden="1">
      <c r="A8546" t="s">
        <v>10467</v>
      </c>
      <c r="B8546" t="s">
        <v>10401</v>
      </c>
      <c r="C8546">
        <v>70</v>
      </c>
      <c r="D8546" t="s">
        <v>113</v>
      </c>
      <c r="E8546" t="s">
        <v>10347</v>
      </c>
      <c r="F8546" t="s">
        <v>9999</v>
      </c>
      <c r="G8546" t="s">
        <v>10321</v>
      </c>
      <c r="H8546">
        <v>1</v>
      </c>
      <c r="I8546">
        <v>1</v>
      </c>
      <c r="J8546" t="s">
        <v>127</v>
      </c>
      <c r="K8546" t="s">
        <v>31</v>
      </c>
      <c r="L8546" t="s">
        <v>293</v>
      </c>
      <c r="M8546" s="72">
        <v>0.01</v>
      </c>
      <c r="N8546" s="52">
        <v>38561.540225962075</v>
      </c>
      <c r="O8546" s="52">
        <v>38543.379952973562</v>
      </c>
      <c r="P8546" s="73">
        <v>1</v>
      </c>
      <c r="Q8546">
        <f>IF(SUMIFS(SolCotizacion!$P:$P,SolCotizacion!$E:$E,$G8546,SolCotizacion!$K:$K,$I8546)&gt;499,1,0)</f>
        <v>0</v>
      </c>
      <c r="R8546">
        <v>14524</v>
      </c>
      <c r="S8546" s="56">
        <f>IF(SUMIFS(SolCotizacion!$P:$P,SolCotizacion!$E:$E,$G8546,SolCotizacion!$K:$K,$I8546)&gt;499,4%,0)</f>
        <v>0</v>
      </c>
    </row>
    <row r="8547" spans="1:19" hidden="1">
      <c r="A8547" t="s">
        <v>10468</v>
      </c>
      <c r="B8547" t="s">
        <v>10403</v>
      </c>
      <c r="C8547">
        <v>71</v>
      </c>
      <c r="D8547" t="s">
        <v>113</v>
      </c>
      <c r="E8547" t="s">
        <v>10348</v>
      </c>
      <c r="F8547" t="s">
        <v>9999</v>
      </c>
      <c r="G8547" t="s">
        <v>10321</v>
      </c>
      <c r="H8547">
        <v>1</v>
      </c>
      <c r="I8547">
        <v>2</v>
      </c>
      <c r="J8547" t="s">
        <v>127</v>
      </c>
      <c r="K8547" t="s">
        <v>31</v>
      </c>
      <c r="L8547" t="s">
        <v>293</v>
      </c>
      <c r="M8547" s="72">
        <v>0.01</v>
      </c>
      <c r="N8547" s="52">
        <v>39043.580410317249</v>
      </c>
      <c r="O8547" s="52">
        <v>39020.058532922609</v>
      </c>
      <c r="P8547" s="73">
        <v>1</v>
      </c>
      <c r="Q8547">
        <f>IF(SUMIFS(SolCotizacion!$P:$P,SolCotizacion!$E:$E,$G8547,SolCotizacion!$K:$K,$I8547)&gt;499,1,0)</f>
        <v>0</v>
      </c>
      <c r="R8547">
        <v>14525</v>
      </c>
      <c r="S8547" s="56">
        <f>IF(SUMIFS(SolCotizacion!$P:$P,SolCotizacion!$E:$E,$G8547,SolCotizacion!$K:$K,$I8547)&gt;499,4%,0)</f>
        <v>0</v>
      </c>
    </row>
    <row r="8548" spans="1:19" hidden="1">
      <c r="A8548" t="s">
        <v>10469</v>
      </c>
      <c r="B8548" t="s">
        <v>10405</v>
      </c>
      <c r="C8548">
        <v>72</v>
      </c>
      <c r="D8548" t="s">
        <v>113</v>
      </c>
      <c r="E8548" t="s">
        <v>10349</v>
      </c>
      <c r="F8548" t="s">
        <v>9999</v>
      </c>
      <c r="G8548" t="s">
        <v>10321</v>
      </c>
      <c r="H8548">
        <v>1</v>
      </c>
      <c r="I8548">
        <v>3</v>
      </c>
      <c r="J8548" t="s">
        <v>127</v>
      </c>
      <c r="K8548" t="s">
        <v>31</v>
      </c>
      <c r="L8548" t="s">
        <v>293</v>
      </c>
      <c r="M8548" s="72">
        <v>0.01</v>
      </c>
      <c r="N8548" s="52">
        <v>40206.747126670503</v>
      </c>
      <c r="O8548" s="52">
        <v>40175.083060946949</v>
      </c>
      <c r="P8548" s="73">
        <v>1</v>
      </c>
      <c r="Q8548">
        <f>IF(SUMIFS(SolCotizacion!$P:$P,SolCotizacion!$E:$E,$G8548,SolCotizacion!$K:$K,$I8548)&gt;499,1,0)</f>
        <v>0</v>
      </c>
      <c r="R8548">
        <v>14526</v>
      </c>
      <c r="S8548" s="56">
        <f>IF(SUMIFS(SolCotizacion!$P:$P,SolCotizacion!$E:$E,$G8548,SolCotizacion!$K:$K,$I8548)&gt;499,4%,0)</f>
        <v>0</v>
      </c>
    </row>
    <row r="8549" spans="1:19" hidden="1">
      <c r="A8549" t="s">
        <v>10470</v>
      </c>
      <c r="B8549" t="s">
        <v>10407</v>
      </c>
      <c r="C8549">
        <v>73</v>
      </c>
      <c r="D8549" t="s">
        <v>113</v>
      </c>
      <c r="E8549" t="s">
        <v>10350</v>
      </c>
      <c r="F8549" t="s">
        <v>10322</v>
      </c>
      <c r="G8549" t="s">
        <v>10321</v>
      </c>
      <c r="H8549">
        <v>1</v>
      </c>
      <c r="I8549" t="s">
        <v>103</v>
      </c>
      <c r="J8549" t="s">
        <v>118</v>
      </c>
      <c r="K8549" t="s">
        <v>325</v>
      </c>
      <c r="L8549" t="s">
        <v>293</v>
      </c>
      <c r="M8549" s="72"/>
      <c r="N8549" s="52">
        <v>105490.1905032066</v>
      </c>
      <c r="O8549" s="52">
        <v>158235.28575480988</v>
      </c>
      <c r="P8549" s="73">
        <v>1</v>
      </c>
      <c r="Q8549">
        <f>IF(COUNTIF(SolCotizacion!$E:$E,$G8549)&gt;0,1,0)</f>
        <v>0</v>
      </c>
      <c r="R8549">
        <v>14527</v>
      </c>
      <c r="S8549" s="74"/>
    </row>
    <row r="8550" spans="1:19" hidden="1">
      <c r="A8550" t="s">
        <v>10471</v>
      </c>
      <c r="B8550" t="s">
        <v>10409</v>
      </c>
      <c r="C8550">
        <v>74</v>
      </c>
      <c r="D8550" t="s">
        <v>113</v>
      </c>
      <c r="E8550" t="s">
        <v>10350</v>
      </c>
      <c r="F8550" t="s">
        <v>10322</v>
      </c>
      <c r="G8550" t="s">
        <v>10321</v>
      </c>
      <c r="H8550">
        <v>1</v>
      </c>
      <c r="I8550" t="s">
        <v>103</v>
      </c>
      <c r="J8550" t="s">
        <v>119</v>
      </c>
      <c r="K8550" t="s">
        <v>324</v>
      </c>
      <c r="L8550" t="s">
        <v>293</v>
      </c>
      <c r="M8550" s="72"/>
      <c r="N8550" s="52">
        <v>105490.1905032066</v>
      </c>
      <c r="O8550" s="52">
        <v>158235.28575480988</v>
      </c>
      <c r="P8550" s="73">
        <v>1</v>
      </c>
      <c r="Q8550">
        <f>IF(COUNTIF(SolCotizacion!$E:$E,$G8550)&gt;0,1,0)</f>
        <v>0</v>
      </c>
      <c r="R8550">
        <v>14528</v>
      </c>
      <c r="S8550" s="74"/>
    </row>
    <row r="8551" spans="1:19" hidden="1">
      <c r="A8551" t="s">
        <v>10472</v>
      </c>
      <c r="B8551" t="s">
        <v>10411</v>
      </c>
      <c r="C8551">
        <v>75</v>
      </c>
      <c r="D8551" t="s">
        <v>102</v>
      </c>
      <c r="E8551" t="s">
        <v>10351</v>
      </c>
      <c r="F8551" t="s">
        <v>10323</v>
      </c>
      <c r="G8551" t="s">
        <v>10321</v>
      </c>
      <c r="H8551">
        <v>1</v>
      </c>
      <c r="I8551" t="s">
        <v>103</v>
      </c>
      <c r="J8551" t="s">
        <v>96</v>
      </c>
      <c r="K8551" t="s">
        <v>31</v>
      </c>
      <c r="L8551" t="s">
        <v>293</v>
      </c>
      <c r="M8551" s="72"/>
      <c r="N8551" s="52">
        <v>539019.11724137934</v>
      </c>
      <c r="O8551" s="52">
        <v>576298.70023241045</v>
      </c>
      <c r="P8551" s="73">
        <v>1</v>
      </c>
      <c r="Q8551">
        <f>IF(COUNTIF(SolCotizacion!$E:$E,$G8551)&gt;0,1,0)</f>
        <v>0</v>
      </c>
      <c r="R8551">
        <v>14529</v>
      </c>
      <c r="S8551" s="74"/>
    </row>
    <row r="8552" spans="1:19" hidden="1">
      <c r="A8552" t="s">
        <v>10473</v>
      </c>
      <c r="B8552" t="s">
        <v>10413</v>
      </c>
      <c r="C8552">
        <v>76</v>
      </c>
      <c r="D8552" t="s">
        <v>102</v>
      </c>
      <c r="E8552" t="s">
        <v>10352</v>
      </c>
      <c r="F8552" t="s">
        <v>10324</v>
      </c>
      <c r="G8552" t="s">
        <v>10321</v>
      </c>
      <c r="H8552">
        <v>1</v>
      </c>
      <c r="I8552" t="s">
        <v>103</v>
      </c>
      <c r="J8552" t="s">
        <v>96</v>
      </c>
      <c r="K8552" t="s">
        <v>31</v>
      </c>
      <c r="L8552" t="s">
        <v>293</v>
      </c>
      <c r="M8552" s="72"/>
      <c r="N8552" s="52">
        <v>382536.00000000006</v>
      </c>
      <c r="O8552" s="52">
        <v>789990.82644039032</v>
      </c>
      <c r="P8552" s="73">
        <v>1</v>
      </c>
      <c r="Q8552">
        <f>IF(COUNTIF(SolCotizacion!$E:$E,$G8552)&gt;0,1,0)</f>
        <v>0</v>
      </c>
      <c r="R8552">
        <v>14530</v>
      </c>
      <c r="S8552" s="74"/>
    </row>
    <row r="8553" spans="1:19" hidden="1">
      <c r="A8553" t="s">
        <v>10474</v>
      </c>
      <c r="B8553" t="s">
        <v>10395</v>
      </c>
      <c r="C8553">
        <v>67</v>
      </c>
      <c r="D8553" t="s">
        <v>88</v>
      </c>
      <c r="E8553" t="s">
        <v>10344</v>
      </c>
      <c r="F8553" t="s">
        <v>10321</v>
      </c>
      <c r="G8553" t="s">
        <v>10321</v>
      </c>
      <c r="H8553">
        <v>1</v>
      </c>
      <c r="I8553">
        <v>1</v>
      </c>
      <c r="J8553" t="s">
        <v>96</v>
      </c>
      <c r="K8553" t="s">
        <v>31</v>
      </c>
      <c r="L8553" t="s">
        <v>294</v>
      </c>
      <c r="M8553" s="72"/>
      <c r="N8553" s="52">
        <v>4125987.6341793104</v>
      </c>
      <c r="O8553" s="52">
        <v>4124044.5307310345</v>
      </c>
      <c r="P8553" s="73">
        <v>1</v>
      </c>
      <c r="Q8553">
        <v>1</v>
      </c>
      <c r="R8553">
        <v>14531</v>
      </c>
      <c r="S8553" s="74"/>
    </row>
    <row r="8554" spans="1:19" hidden="1">
      <c r="A8554" t="s">
        <v>10475</v>
      </c>
      <c r="B8554" t="s">
        <v>10397</v>
      </c>
      <c r="C8554">
        <v>68</v>
      </c>
      <c r="D8554" t="s">
        <v>88</v>
      </c>
      <c r="E8554" t="s">
        <v>10345</v>
      </c>
      <c r="F8554" t="s">
        <v>10321</v>
      </c>
      <c r="G8554" t="s">
        <v>10321</v>
      </c>
      <c r="H8554">
        <v>1</v>
      </c>
      <c r="I8554">
        <v>2</v>
      </c>
      <c r="J8554" t="s">
        <v>96</v>
      </c>
      <c r="K8554" t="s">
        <v>31</v>
      </c>
      <c r="L8554" t="s">
        <v>294</v>
      </c>
      <c r="M8554" s="72"/>
      <c r="N8554" s="52">
        <v>4177564.7192275869</v>
      </c>
      <c r="O8554" s="52">
        <v>4175047.9376183911</v>
      </c>
      <c r="P8554" s="73">
        <v>1</v>
      </c>
      <c r="Q8554">
        <v>1</v>
      </c>
      <c r="R8554">
        <v>14532</v>
      </c>
      <c r="S8554" s="74"/>
    </row>
    <row r="8555" spans="1:19" hidden="1">
      <c r="A8555" t="s">
        <v>10476</v>
      </c>
      <c r="B8555" t="s">
        <v>10399</v>
      </c>
      <c r="C8555">
        <v>69</v>
      </c>
      <c r="D8555" t="s">
        <v>88</v>
      </c>
      <c r="E8555" t="s">
        <v>10346</v>
      </c>
      <c r="F8555" t="s">
        <v>10321</v>
      </c>
      <c r="G8555" t="s">
        <v>10321</v>
      </c>
      <c r="H8555">
        <v>1</v>
      </c>
      <c r="I8555">
        <v>3</v>
      </c>
      <c r="J8555" t="s">
        <v>96</v>
      </c>
      <c r="K8555" t="s">
        <v>31</v>
      </c>
      <c r="L8555" t="s">
        <v>294</v>
      </c>
      <c r="M8555" s="72"/>
      <c r="N8555" s="52">
        <v>4302020.6268505752</v>
      </c>
      <c r="O8555" s="52">
        <v>4298632.6516074268</v>
      </c>
      <c r="P8555" s="73">
        <v>1</v>
      </c>
      <c r="Q8555">
        <v>1</v>
      </c>
      <c r="R8555">
        <v>14533</v>
      </c>
      <c r="S8555" s="74"/>
    </row>
    <row r="8556" spans="1:19" hidden="1">
      <c r="A8556" t="s">
        <v>10477</v>
      </c>
      <c r="B8556" t="s">
        <v>10401</v>
      </c>
      <c r="C8556">
        <v>70</v>
      </c>
      <c r="D8556" t="s">
        <v>113</v>
      </c>
      <c r="E8556" t="s">
        <v>10347</v>
      </c>
      <c r="F8556" t="s">
        <v>9999</v>
      </c>
      <c r="G8556" t="s">
        <v>10321</v>
      </c>
      <c r="H8556">
        <v>1</v>
      </c>
      <c r="I8556">
        <v>1</v>
      </c>
      <c r="J8556" t="s">
        <v>127</v>
      </c>
      <c r="K8556" t="s">
        <v>31</v>
      </c>
      <c r="L8556" t="s">
        <v>294</v>
      </c>
      <c r="M8556" s="72">
        <v>0.01</v>
      </c>
      <c r="N8556" s="52">
        <v>38561.540225962075</v>
      </c>
      <c r="O8556" s="52">
        <v>38543.379952973562</v>
      </c>
      <c r="P8556" s="73">
        <v>1</v>
      </c>
      <c r="Q8556">
        <f>IF(SUMIFS(SolCotizacion!$P:$P,SolCotizacion!$E:$E,$G8556,SolCotizacion!$K:$K,$I8556)&gt;499,1,0)</f>
        <v>0</v>
      </c>
      <c r="R8556">
        <v>14534</v>
      </c>
      <c r="S8556" s="56">
        <f>IF(SUMIFS(SolCotizacion!$P:$P,SolCotizacion!$E:$E,$G8556,SolCotizacion!$K:$K,$I8556)&gt;499,4%,0)</f>
        <v>0</v>
      </c>
    </row>
    <row r="8557" spans="1:19" hidden="1">
      <c r="A8557" t="s">
        <v>10478</v>
      </c>
      <c r="B8557" t="s">
        <v>10403</v>
      </c>
      <c r="C8557">
        <v>71</v>
      </c>
      <c r="D8557" t="s">
        <v>113</v>
      </c>
      <c r="E8557" t="s">
        <v>10348</v>
      </c>
      <c r="F8557" t="s">
        <v>9999</v>
      </c>
      <c r="G8557" t="s">
        <v>10321</v>
      </c>
      <c r="H8557">
        <v>1</v>
      </c>
      <c r="I8557">
        <v>2</v>
      </c>
      <c r="J8557" t="s">
        <v>127</v>
      </c>
      <c r="K8557" t="s">
        <v>31</v>
      </c>
      <c r="L8557" t="s">
        <v>294</v>
      </c>
      <c r="M8557" s="72">
        <v>0.01</v>
      </c>
      <c r="N8557" s="52">
        <v>39043.580410317249</v>
      </c>
      <c r="O8557" s="52">
        <v>39020.058532922609</v>
      </c>
      <c r="P8557" s="73">
        <v>1</v>
      </c>
      <c r="Q8557">
        <f>IF(SUMIFS(SolCotizacion!$P:$P,SolCotizacion!$E:$E,$G8557,SolCotizacion!$K:$K,$I8557)&gt;499,1,0)</f>
        <v>0</v>
      </c>
      <c r="R8557">
        <v>14535</v>
      </c>
      <c r="S8557" s="56">
        <f>IF(SUMIFS(SolCotizacion!$P:$P,SolCotizacion!$E:$E,$G8557,SolCotizacion!$K:$K,$I8557)&gt;499,4%,0)</f>
        <v>0</v>
      </c>
    </row>
    <row r="8558" spans="1:19" hidden="1">
      <c r="A8558" t="s">
        <v>10479</v>
      </c>
      <c r="B8558" t="s">
        <v>10405</v>
      </c>
      <c r="C8558">
        <v>72</v>
      </c>
      <c r="D8558" t="s">
        <v>113</v>
      </c>
      <c r="E8558" t="s">
        <v>10349</v>
      </c>
      <c r="F8558" t="s">
        <v>9999</v>
      </c>
      <c r="G8558" t="s">
        <v>10321</v>
      </c>
      <c r="H8558">
        <v>1</v>
      </c>
      <c r="I8558">
        <v>3</v>
      </c>
      <c r="J8558" t="s">
        <v>127</v>
      </c>
      <c r="K8558" t="s">
        <v>31</v>
      </c>
      <c r="L8558" t="s">
        <v>294</v>
      </c>
      <c r="M8558" s="72">
        <v>0.01</v>
      </c>
      <c r="N8558" s="52">
        <v>40206.747126670503</v>
      </c>
      <c r="O8558" s="52">
        <v>40175.083060946949</v>
      </c>
      <c r="P8558" s="73">
        <v>1</v>
      </c>
      <c r="Q8558">
        <f>IF(SUMIFS(SolCotizacion!$P:$P,SolCotizacion!$E:$E,$G8558,SolCotizacion!$K:$K,$I8558)&gt;499,1,0)</f>
        <v>0</v>
      </c>
      <c r="R8558">
        <v>14536</v>
      </c>
      <c r="S8558" s="56">
        <f>IF(SUMIFS(SolCotizacion!$P:$P,SolCotizacion!$E:$E,$G8558,SolCotizacion!$K:$K,$I8558)&gt;499,4%,0)</f>
        <v>0</v>
      </c>
    </row>
    <row r="8559" spans="1:19" hidden="1">
      <c r="A8559" t="s">
        <v>10480</v>
      </c>
      <c r="B8559" t="s">
        <v>10407</v>
      </c>
      <c r="C8559">
        <v>73</v>
      </c>
      <c r="D8559" t="s">
        <v>113</v>
      </c>
      <c r="E8559" t="s">
        <v>10350</v>
      </c>
      <c r="F8559" t="s">
        <v>10322</v>
      </c>
      <c r="G8559" t="s">
        <v>10321</v>
      </c>
      <c r="H8559">
        <v>1</v>
      </c>
      <c r="I8559" t="s">
        <v>103</v>
      </c>
      <c r="J8559" t="s">
        <v>118</v>
      </c>
      <c r="K8559" t="s">
        <v>325</v>
      </c>
      <c r="L8559" t="s">
        <v>294</v>
      </c>
      <c r="M8559" s="72"/>
      <c r="N8559" s="52">
        <v>105490.1905032066</v>
      </c>
      <c r="O8559" s="52">
        <v>158235.28575480988</v>
      </c>
      <c r="P8559" s="73">
        <v>1</v>
      </c>
      <c r="Q8559">
        <f>IF(COUNTIF(SolCotizacion!$E:$E,$G8559)&gt;0,1,0)</f>
        <v>0</v>
      </c>
      <c r="R8559">
        <v>14537</v>
      </c>
      <c r="S8559" s="74"/>
    </row>
    <row r="8560" spans="1:19" hidden="1">
      <c r="A8560" t="s">
        <v>10481</v>
      </c>
      <c r="B8560" t="s">
        <v>10409</v>
      </c>
      <c r="C8560">
        <v>74</v>
      </c>
      <c r="D8560" t="s">
        <v>113</v>
      </c>
      <c r="E8560" t="s">
        <v>10350</v>
      </c>
      <c r="F8560" t="s">
        <v>10322</v>
      </c>
      <c r="G8560" t="s">
        <v>10321</v>
      </c>
      <c r="H8560">
        <v>1</v>
      </c>
      <c r="I8560" t="s">
        <v>103</v>
      </c>
      <c r="J8560" t="s">
        <v>119</v>
      </c>
      <c r="K8560" t="s">
        <v>324</v>
      </c>
      <c r="L8560" t="s">
        <v>294</v>
      </c>
      <c r="M8560" s="72"/>
      <c r="N8560" s="52">
        <v>105490.1905032066</v>
      </c>
      <c r="O8560" s="52">
        <v>158235.28575480988</v>
      </c>
      <c r="P8560" s="73">
        <v>1</v>
      </c>
      <c r="Q8560">
        <f>IF(COUNTIF(SolCotizacion!$E:$E,$G8560)&gt;0,1,0)</f>
        <v>0</v>
      </c>
      <c r="R8560">
        <v>14538</v>
      </c>
      <c r="S8560" s="74"/>
    </row>
    <row r="8561" spans="1:19" hidden="1">
      <c r="A8561" t="s">
        <v>10482</v>
      </c>
      <c r="B8561" t="s">
        <v>10411</v>
      </c>
      <c r="C8561">
        <v>75</v>
      </c>
      <c r="D8561" t="s">
        <v>102</v>
      </c>
      <c r="E8561" t="s">
        <v>10351</v>
      </c>
      <c r="F8561" t="s">
        <v>10323</v>
      </c>
      <c r="G8561" t="s">
        <v>10321</v>
      </c>
      <c r="H8561">
        <v>1</v>
      </c>
      <c r="I8561" t="s">
        <v>103</v>
      </c>
      <c r="J8561" t="s">
        <v>96</v>
      </c>
      <c r="K8561" t="s">
        <v>31</v>
      </c>
      <c r="L8561" t="s">
        <v>294</v>
      </c>
      <c r="M8561" s="72"/>
      <c r="N8561" s="52">
        <v>539019.11724137934</v>
      </c>
      <c r="O8561" s="52">
        <v>576298.70023241045</v>
      </c>
      <c r="P8561" s="73">
        <v>1</v>
      </c>
      <c r="Q8561">
        <f>IF(COUNTIF(SolCotizacion!$E:$E,$G8561)&gt;0,1,0)</f>
        <v>0</v>
      </c>
      <c r="R8561">
        <v>14539</v>
      </c>
      <c r="S8561" s="74"/>
    </row>
    <row r="8562" spans="1:19" hidden="1">
      <c r="A8562" t="s">
        <v>10483</v>
      </c>
      <c r="B8562" t="s">
        <v>10413</v>
      </c>
      <c r="C8562">
        <v>76</v>
      </c>
      <c r="D8562" t="s">
        <v>102</v>
      </c>
      <c r="E8562" t="s">
        <v>10352</v>
      </c>
      <c r="F8562" t="s">
        <v>10324</v>
      </c>
      <c r="G8562" t="s">
        <v>10321</v>
      </c>
      <c r="H8562">
        <v>1</v>
      </c>
      <c r="I8562" t="s">
        <v>103</v>
      </c>
      <c r="J8562" t="s">
        <v>96</v>
      </c>
      <c r="K8562" t="s">
        <v>31</v>
      </c>
      <c r="L8562" t="s">
        <v>294</v>
      </c>
      <c r="M8562" s="72"/>
      <c r="N8562" s="52">
        <v>382536.00000000006</v>
      </c>
      <c r="O8562" s="52">
        <v>789990.82644039032</v>
      </c>
      <c r="P8562" s="73">
        <v>1</v>
      </c>
      <c r="Q8562">
        <f>IF(COUNTIF(SolCotizacion!$E:$E,$G8562)&gt;0,1,0)</f>
        <v>0</v>
      </c>
      <c r="R8562">
        <v>14540</v>
      </c>
      <c r="S8562" s="74"/>
    </row>
    <row r="8563" spans="1:19" hidden="1">
      <c r="A8563" t="s">
        <v>10484</v>
      </c>
      <c r="B8563" t="s">
        <v>10395</v>
      </c>
      <c r="C8563">
        <v>67</v>
      </c>
      <c r="D8563" t="s">
        <v>88</v>
      </c>
      <c r="E8563" t="s">
        <v>10344</v>
      </c>
      <c r="F8563" t="s">
        <v>10321</v>
      </c>
      <c r="G8563" t="s">
        <v>10321</v>
      </c>
      <c r="H8563">
        <v>1</v>
      </c>
      <c r="I8563">
        <v>1</v>
      </c>
      <c r="J8563" t="s">
        <v>96</v>
      </c>
      <c r="K8563" t="s">
        <v>31</v>
      </c>
      <c r="L8563" t="s">
        <v>295</v>
      </c>
      <c r="M8563" s="72"/>
      <c r="N8563" s="52">
        <v>4416000</v>
      </c>
      <c r="O8563" s="52">
        <v>4410480</v>
      </c>
      <c r="P8563" s="73">
        <v>1</v>
      </c>
      <c r="Q8563">
        <v>1</v>
      </c>
      <c r="R8563">
        <v>14541</v>
      </c>
      <c r="S8563" s="74"/>
    </row>
    <row r="8564" spans="1:19" hidden="1">
      <c r="A8564" t="s">
        <v>10485</v>
      </c>
      <c r="B8564" t="s">
        <v>10397</v>
      </c>
      <c r="C8564">
        <v>68</v>
      </c>
      <c r="D8564" t="s">
        <v>88</v>
      </c>
      <c r="E8564" t="s">
        <v>10345</v>
      </c>
      <c r="F8564" t="s">
        <v>10321</v>
      </c>
      <c r="G8564" t="s">
        <v>10321</v>
      </c>
      <c r="H8564">
        <v>1</v>
      </c>
      <c r="I8564">
        <v>2</v>
      </c>
      <c r="J8564" t="s">
        <v>96</v>
      </c>
      <c r="K8564" t="s">
        <v>31</v>
      </c>
      <c r="L8564" t="s">
        <v>295</v>
      </c>
      <c r="M8564" s="72"/>
      <c r="N8564" s="52">
        <v>4471200</v>
      </c>
      <c r="O8564" s="52">
        <v>4416000</v>
      </c>
      <c r="P8564" s="73">
        <v>1</v>
      </c>
      <c r="Q8564">
        <v>1</v>
      </c>
      <c r="R8564">
        <v>14542</v>
      </c>
      <c r="S8564" s="74"/>
    </row>
    <row r="8565" spans="1:19" hidden="1">
      <c r="A8565" t="s">
        <v>10486</v>
      </c>
      <c r="B8565" t="s">
        <v>10399</v>
      </c>
      <c r="C8565">
        <v>69</v>
      </c>
      <c r="D8565" t="s">
        <v>88</v>
      </c>
      <c r="E8565" t="s">
        <v>10346</v>
      </c>
      <c r="F8565" t="s">
        <v>10321</v>
      </c>
      <c r="G8565" t="s">
        <v>10321</v>
      </c>
      <c r="H8565">
        <v>1</v>
      </c>
      <c r="I8565">
        <v>3</v>
      </c>
      <c r="J8565" t="s">
        <v>96</v>
      </c>
      <c r="K8565" t="s">
        <v>31</v>
      </c>
      <c r="L8565" t="s">
        <v>295</v>
      </c>
      <c r="M8565" s="72"/>
      <c r="N8565" s="52">
        <v>4526400</v>
      </c>
      <c r="O8565" s="52">
        <v>4471200</v>
      </c>
      <c r="P8565" s="73">
        <v>1</v>
      </c>
      <c r="Q8565">
        <v>1</v>
      </c>
      <c r="R8565">
        <v>14543</v>
      </c>
      <c r="S8565" s="74"/>
    </row>
    <row r="8566" spans="1:19" hidden="1">
      <c r="A8566" t="s">
        <v>10487</v>
      </c>
      <c r="B8566" t="s">
        <v>10401</v>
      </c>
      <c r="C8566">
        <v>70</v>
      </c>
      <c r="D8566" t="s">
        <v>113</v>
      </c>
      <c r="E8566" t="s">
        <v>10347</v>
      </c>
      <c r="F8566" t="s">
        <v>9999</v>
      </c>
      <c r="G8566" t="s">
        <v>10321</v>
      </c>
      <c r="H8566">
        <v>1</v>
      </c>
      <c r="I8566">
        <v>1</v>
      </c>
      <c r="J8566" t="s">
        <v>127</v>
      </c>
      <c r="K8566" t="s">
        <v>31</v>
      </c>
      <c r="L8566" t="s">
        <v>295</v>
      </c>
      <c r="M8566" s="72">
        <v>0.01</v>
      </c>
      <c r="N8566" s="52">
        <v>41272</v>
      </c>
      <c r="O8566" s="52">
        <v>41220.410000000003</v>
      </c>
      <c r="P8566" s="73">
        <v>1</v>
      </c>
      <c r="Q8566">
        <f>IF(SUMIFS(SolCotizacion!$P:$P,SolCotizacion!$E:$E,$G8566,SolCotizacion!$K:$K,$I8566)&gt;499,1,0)</f>
        <v>0</v>
      </c>
      <c r="R8566">
        <v>14544</v>
      </c>
      <c r="S8566" s="56">
        <f>IF(SUMIFS(SolCotizacion!$P:$P,SolCotizacion!$E:$E,$G8566,SolCotizacion!$K:$K,$I8566)&gt;499,4%,0)</f>
        <v>0</v>
      </c>
    </row>
    <row r="8567" spans="1:19" hidden="1">
      <c r="A8567" t="s">
        <v>10488</v>
      </c>
      <c r="B8567" t="s">
        <v>10403</v>
      </c>
      <c r="C8567">
        <v>71</v>
      </c>
      <c r="D8567" t="s">
        <v>113</v>
      </c>
      <c r="E8567" t="s">
        <v>10348</v>
      </c>
      <c r="F8567" t="s">
        <v>9999</v>
      </c>
      <c r="G8567" t="s">
        <v>10321</v>
      </c>
      <c r="H8567">
        <v>1</v>
      </c>
      <c r="I8567">
        <v>2</v>
      </c>
      <c r="J8567" t="s">
        <v>127</v>
      </c>
      <c r="K8567" t="s">
        <v>31</v>
      </c>
      <c r="L8567" t="s">
        <v>295</v>
      </c>
      <c r="M8567" s="72">
        <v>0.01</v>
      </c>
      <c r="N8567" s="52">
        <v>41787.9</v>
      </c>
      <c r="O8567" s="52">
        <v>41272</v>
      </c>
      <c r="P8567" s="73">
        <v>1</v>
      </c>
      <c r="Q8567">
        <f>IF(SUMIFS(SolCotizacion!$P:$P,SolCotizacion!$E:$E,$G8567,SolCotizacion!$K:$K,$I8567)&gt;499,1,0)</f>
        <v>0</v>
      </c>
      <c r="R8567">
        <v>14545</v>
      </c>
      <c r="S8567" s="56">
        <f>IF(SUMIFS(SolCotizacion!$P:$P,SolCotizacion!$E:$E,$G8567,SolCotizacion!$K:$K,$I8567)&gt;499,4%,0)</f>
        <v>0</v>
      </c>
    </row>
    <row r="8568" spans="1:19" hidden="1">
      <c r="A8568" t="s">
        <v>10489</v>
      </c>
      <c r="B8568" t="s">
        <v>10405</v>
      </c>
      <c r="C8568">
        <v>72</v>
      </c>
      <c r="D8568" t="s">
        <v>113</v>
      </c>
      <c r="E8568" t="s">
        <v>10349</v>
      </c>
      <c r="F8568" t="s">
        <v>9999</v>
      </c>
      <c r="G8568" t="s">
        <v>10321</v>
      </c>
      <c r="H8568">
        <v>1</v>
      </c>
      <c r="I8568">
        <v>3</v>
      </c>
      <c r="J8568" t="s">
        <v>127</v>
      </c>
      <c r="K8568" t="s">
        <v>31</v>
      </c>
      <c r="L8568" t="s">
        <v>295</v>
      </c>
      <c r="M8568" s="72">
        <v>0.01</v>
      </c>
      <c r="N8568" s="52">
        <v>42303.8</v>
      </c>
      <c r="O8568" s="52">
        <v>41787.9</v>
      </c>
      <c r="P8568" s="73">
        <v>1</v>
      </c>
      <c r="Q8568">
        <f>IF(SUMIFS(SolCotizacion!$P:$P,SolCotizacion!$E:$E,$G8568,SolCotizacion!$K:$K,$I8568)&gt;499,1,0)</f>
        <v>0</v>
      </c>
      <c r="R8568">
        <v>14546</v>
      </c>
      <c r="S8568" s="56">
        <f>IF(SUMIFS(SolCotizacion!$P:$P,SolCotizacion!$E:$E,$G8568,SolCotizacion!$K:$K,$I8568)&gt;499,4%,0)</f>
        <v>0</v>
      </c>
    </row>
    <row r="8569" spans="1:19" hidden="1">
      <c r="A8569" t="s">
        <v>10490</v>
      </c>
      <c r="B8569" t="s">
        <v>10407</v>
      </c>
      <c r="C8569">
        <v>73</v>
      </c>
      <c r="D8569" t="s">
        <v>113</v>
      </c>
      <c r="E8569" t="s">
        <v>10350</v>
      </c>
      <c r="F8569" t="s">
        <v>10322</v>
      </c>
      <c r="G8569" t="s">
        <v>10321</v>
      </c>
      <c r="H8569">
        <v>1</v>
      </c>
      <c r="I8569" t="s">
        <v>103</v>
      </c>
      <c r="J8569" t="s">
        <v>118</v>
      </c>
      <c r="K8569" t="s">
        <v>325</v>
      </c>
      <c r="L8569" t="s">
        <v>295</v>
      </c>
      <c r="M8569" s="72"/>
      <c r="N8569" s="52">
        <v>113498</v>
      </c>
      <c r="O8569" s="52">
        <v>113498</v>
      </c>
      <c r="P8569" s="73">
        <v>1</v>
      </c>
      <c r="Q8569">
        <f>IF(COUNTIF(SolCotizacion!$E:$E,$G8569)&gt;0,1,0)</f>
        <v>0</v>
      </c>
      <c r="R8569">
        <v>14547</v>
      </c>
      <c r="S8569" s="74"/>
    </row>
    <row r="8570" spans="1:19" hidden="1">
      <c r="A8570" t="s">
        <v>10491</v>
      </c>
      <c r="B8570" t="s">
        <v>10409</v>
      </c>
      <c r="C8570">
        <v>74</v>
      </c>
      <c r="D8570" t="s">
        <v>113</v>
      </c>
      <c r="E8570" t="s">
        <v>10350</v>
      </c>
      <c r="F8570" t="s">
        <v>10322</v>
      </c>
      <c r="G8570" t="s">
        <v>10321</v>
      </c>
      <c r="H8570">
        <v>1</v>
      </c>
      <c r="I8570" t="s">
        <v>103</v>
      </c>
      <c r="J8570" t="s">
        <v>119</v>
      </c>
      <c r="K8570" t="s">
        <v>324</v>
      </c>
      <c r="L8570" t="s">
        <v>295</v>
      </c>
      <c r="M8570" s="72"/>
      <c r="N8570" s="52">
        <v>139293</v>
      </c>
      <c r="O8570" s="52">
        <v>139293</v>
      </c>
      <c r="P8570" s="73">
        <v>1</v>
      </c>
      <c r="Q8570">
        <f>IF(COUNTIF(SolCotizacion!$E:$E,$G8570)&gt;0,1,0)</f>
        <v>0</v>
      </c>
      <c r="R8570">
        <v>14548</v>
      </c>
      <c r="S8570" s="74"/>
    </row>
    <row r="8571" spans="1:19" hidden="1">
      <c r="A8571" t="s">
        <v>10492</v>
      </c>
      <c r="B8571" t="s">
        <v>10411</v>
      </c>
      <c r="C8571">
        <v>75</v>
      </c>
      <c r="D8571" t="s">
        <v>102</v>
      </c>
      <c r="E8571" t="s">
        <v>10351</v>
      </c>
      <c r="F8571" t="s">
        <v>10323</v>
      </c>
      <c r="G8571" t="s">
        <v>10321</v>
      </c>
      <c r="H8571">
        <v>1</v>
      </c>
      <c r="I8571" t="s">
        <v>103</v>
      </c>
      <c r="J8571" t="s">
        <v>96</v>
      </c>
      <c r="K8571" t="s">
        <v>31</v>
      </c>
      <c r="L8571" t="s">
        <v>295</v>
      </c>
      <c r="M8571" s="72"/>
      <c r="N8571" s="52">
        <v>463680.00000000006</v>
      </c>
      <c r="O8571" s="52">
        <v>463680.00000000006</v>
      </c>
      <c r="P8571" s="73">
        <v>1</v>
      </c>
      <c r="Q8571">
        <f>IF(COUNTIF(SolCotizacion!$E:$E,$G8571)&gt;0,1,0)</f>
        <v>0</v>
      </c>
      <c r="R8571">
        <v>14549</v>
      </c>
      <c r="S8571" s="74"/>
    </row>
    <row r="8572" spans="1:19" hidden="1">
      <c r="A8572" t="s">
        <v>10493</v>
      </c>
      <c r="B8572" t="s">
        <v>10413</v>
      </c>
      <c r="C8572">
        <v>76</v>
      </c>
      <c r="D8572" t="s">
        <v>102</v>
      </c>
      <c r="E8572" t="s">
        <v>10352</v>
      </c>
      <c r="F8572" t="s">
        <v>10324</v>
      </c>
      <c r="G8572" t="s">
        <v>10321</v>
      </c>
      <c r="H8572">
        <v>1</v>
      </c>
      <c r="I8572" t="s">
        <v>103</v>
      </c>
      <c r="J8572" t="s">
        <v>96</v>
      </c>
      <c r="K8572" t="s">
        <v>31</v>
      </c>
      <c r="L8572" t="s">
        <v>295</v>
      </c>
      <c r="M8572" s="72"/>
      <c r="N8572" s="52">
        <v>790261.12558781425</v>
      </c>
      <c r="O8572" s="52">
        <v>789990.82644039032</v>
      </c>
      <c r="P8572" s="73">
        <v>1</v>
      </c>
      <c r="Q8572">
        <f>IF(COUNTIF(SolCotizacion!$E:$E,$G8572)&gt;0,1,0)</f>
        <v>0</v>
      </c>
      <c r="R8572">
        <v>14550</v>
      </c>
      <c r="S8572" s="74"/>
    </row>
    <row r="8573" spans="1:19" hidden="1">
      <c r="A8573" t="s">
        <v>10494</v>
      </c>
      <c r="B8573" t="s">
        <v>10395</v>
      </c>
      <c r="C8573">
        <v>67</v>
      </c>
      <c r="D8573" t="s">
        <v>88</v>
      </c>
      <c r="E8573" t="s">
        <v>10344</v>
      </c>
      <c r="F8573" t="s">
        <v>10321</v>
      </c>
      <c r="G8573" t="s">
        <v>10321</v>
      </c>
      <c r="H8573">
        <v>1</v>
      </c>
      <c r="I8573">
        <v>1</v>
      </c>
      <c r="J8573" t="s">
        <v>96</v>
      </c>
      <c r="K8573" t="s">
        <v>31</v>
      </c>
      <c r="L8573" t="s">
        <v>296</v>
      </c>
      <c r="M8573" s="72"/>
      <c r="N8573" s="52">
        <v>4789737.4821119998</v>
      </c>
      <c r="O8573" s="52">
        <v>4749823.0030944003</v>
      </c>
      <c r="P8573" s="73">
        <v>1</v>
      </c>
      <c r="Q8573">
        <v>1</v>
      </c>
      <c r="R8573">
        <v>14551</v>
      </c>
      <c r="S8573" s="74"/>
    </row>
    <row r="8574" spans="1:19" hidden="1">
      <c r="A8574" t="s">
        <v>10495</v>
      </c>
      <c r="B8574" t="s">
        <v>10397</v>
      </c>
      <c r="C8574">
        <v>68</v>
      </c>
      <c r="D8574" t="s">
        <v>88</v>
      </c>
      <c r="E8574" t="s">
        <v>10345</v>
      </c>
      <c r="F8574" t="s">
        <v>10321</v>
      </c>
      <c r="G8574" t="s">
        <v>10321</v>
      </c>
      <c r="H8574">
        <v>1</v>
      </c>
      <c r="I8574">
        <v>2</v>
      </c>
      <c r="J8574" t="s">
        <v>96</v>
      </c>
      <c r="K8574" t="s">
        <v>31</v>
      </c>
      <c r="L8574" t="s">
        <v>296</v>
      </c>
      <c r="M8574" s="72"/>
      <c r="N8574" s="52">
        <v>4890753.4821119998</v>
      </c>
      <c r="O8574" s="52">
        <v>4849997.2030944005</v>
      </c>
      <c r="P8574" s="73">
        <v>1</v>
      </c>
      <c r="Q8574">
        <v>1</v>
      </c>
      <c r="R8574">
        <v>14552</v>
      </c>
      <c r="S8574" s="74"/>
    </row>
    <row r="8575" spans="1:19" hidden="1">
      <c r="A8575" t="s">
        <v>10496</v>
      </c>
      <c r="B8575" t="s">
        <v>10399</v>
      </c>
      <c r="C8575">
        <v>69</v>
      </c>
      <c r="D8575" t="s">
        <v>88</v>
      </c>
      <c r="E8575" t="s">
        <v>10346</v>
      </c>
      <c r="F8575" t="s">
        <v>10321</v>
      </c>
      <c r="G8575" t="s">
        <v>10321</v>
      </c>
      <c r="H8575">
        <v>1</v>
      </c>
      <c r="I8575">
        <v>3</v>
      </c>
      <c r="J8575" t="s">
        <v>96</v>
      </c>
      <c r="K8575" t="s">
        <v>31</v>
      </c>
      <c r="L8575" t="s">
        <v>296</v>
      </c>
      <c r="M8575" s="72"/>
      <c r="N8575" s="52">
        <v>4910956.682112</v>
      </c>
      <c r="O8575" s="52">
        <v>4870032.0430944003</v>
      </c>
      <c r="P8575" s="73">
        <v>1</v>
      </c>
      <c r="Q8575">
        <v>1</v>
      </c>
      <c r="R8575">
        <v>14553</v>
      </c>
      <c r="S8575" s="74"/>
    </row>
    <row r="8576" spans="1:19" hidden="1">
      <c r="A8576" t="s">
        <v>10497</v>
      </c>
      <c r="B8576" t="s">
        <v>10401</v>
      </c>
      <c r="C8576">
        <v>70</v>
      </c>
      <c r="D8576" t="s">
        <v>113</v>
      </c>
      <c r="E8576" t="s">
        <v>10347</v>
      </c>
      <c r="F8576" t="s">
        <v>9999</v>
      </c>
      <c r="G8576" t="s">
        <v>10321</v>
      </c>
      <c r="H8576">
        <v>1</v>
      </c>
      <c r="I8576">
        <v>1</v>
      </c>
      <c r="J8576" t="s">
        <v>127</v>
      </c>
      <c r="K8576" t="s">
        <v>31</v>
      </c>
      <c r="L8576" t="s">
        <v>296</v>
      </c>
      <c r="M8576" s="72">
        <v>0.01</v>
      </c>
      <c r="N8576" s="52">
        <v>44764.955924304006</v>
      </c>
      <c r="O8576" s="52">
        <v>44391.914624934798</v>
      </c>
      <c r="P8576" s="73">
        <v>1</v>
      </c>
      <c r="Q8576">
        <f>IF(SUMIFS(SolCotizacion!$P:$P,SolCotizacion!$E:$E,$G8576,SolCotizacion!$K:$K,$I8576)&gt;499,1,0)</f>
        <v>0</v>
      </c>
      <c r="R8576">
        <v>14554</v>
      </c>
      <c r="S8576" s="56">
        <f>IF(SUMIFS(SolCotizacion!$P:$P,SolCotizacion!$E:$E,$G8576,SolCotizacion!$K:$K,$I8576)&gt;499,4%,0)</f>
        <v>0</v>
      </c>
    </row>
    <row r="8577" spans="1:19" hidden="1">
      <c r="A8577" t="s">
        <v>10498</v>
      </c>
      <c r="B8577" t="s">
        <v>10403</v>
      </c>
      <c r="C8577">
        <v>71</v>
      </c>
      <c r="D8577" t="s">
        <v>113</v>
      </c>
      <c r="E8577" t="s">
        <v>10348</v>
      </c>
      <c r="F8577" t="s">
        <v>9999</v>
      </c>
      <c r="G8577" t="s">
        <v>10321</v>
      </c>
      <c r="H8577">
        <v>1</v>
      </c>
      <c r="I8577">
        <v>2</v>
      </c>
      <c r="J8577" t="s">
        <v>127</v>
      </c>
      <c r="K8577" t="s">
        <v>31</v>
      </c>
      <c r="L8577" t="s">
        <v>296</v>
      </c>
      <c r="M8577" s="72">
        <v>0.01</v>
      </c>
      <c r="N8577" s="52">
        <v>45709.052924304</v>
      </c>
      <c r="O8577" s="52">
        <v>45328.1441499348</v>
      </c>
      <c r="P8577" s="73">
        <v>1</v>
      </c>
      <c r="Q8577">
        <f>IF(SUMIFS(SolCotizacion!$P:$P,SolCotizacion!$E:$E,$G8577,SolCotizacion!$K:$K,$I8577)&gt;499,1,0)</f>
        <v>0</v>
      </c>
      <c r="R8577">
        <v>14555</v>
      </c>
      <c r="S8577" s="56">
        <f>IF(SUMIFS(SolCotizacion!$P:$P,SolCotizacion!$E:$E,$G8577,SolCotizacion!$K:$K,$I8577)&gt;499,4%,0)</f>
        <v>0</v>
      </c>
    </row>
    <row r="8578" spans="1:19" hidden="1">
      <c r="A8578" t="s">
        <v>10499</v>
      </c>
      <c r="B8578" t="s">
        <v>10405</v>
      </c>
      <c r="C8578">
        <v>72</v>
      </c>
      <c r="D8578" t="s">
        <v>113</v>
      </c>
      <c r="E8578" t="s">
        <v>10349</v>
      </c>
      <c r="F8578" t="s">
        <v>9999</v>
      </c>
      <c r="G8578" t="s">
        <v>10321</v>
      </c>
      <c r="H8578">
        <v>1</v>
      </c>
      <c r="I8578">
        <v>3</v>
      </c>
      <c r="J8578" t="s">
        <v>127</v>
      </c>
      <c r="K8578" t="s">
        <v>31</v>
      </c>
      <c r="L8578" t="s">
        <v>296</v>
      </c>
      <c r="M8578" s="72">
        <v>0.01</v>
      </c>
      <c r="N8578" s="52">
        <v>45897.872324304</v>
      </c>
      <c r="O8578" s="52">
        <v>45515.390054934796</v>
      </c>
      <c r="P8578" s="73">
        <v>1</v>
      </c>
      <c r="Q8578">
        <f>IF(SUMIFS(SolCotizacion!$P:$P,SolCotizacion!$E:$E,$G8578,SolCotizacion!$K:$K,$I8578)&gt;499,1,0)</f>
        <v>0</v>
      </c>
      <c r="R8578">
        <v>14556</v>
      </c>
      <c r="S8578" s="56">
        <f>IF(SUMIFS(SolCotizacion!$P:$P,SolCotizacion!$E:$E,$G8578,SolCotizacion!$K:$K,$I8578)&gt;499,4%,0)</f>
        <v>0</v>
      </c>
    </row>
    <row r="8579" spans="1:19" hidden="1">
      <c r="A8579" t="s">
        <v>10500</v>
      </c>
      <c r="B8579" t="s">
        <v>10407</v>
      </c>
      <c r="C8579">
        <v>73</v>
      </c>
      <c r="D8579" t="s">
        <v>113</v>
      </c>
      <c r="E8579" t="s">
        <v>10350</v>
      </c>
      <c r="F8579" t="s">
        <v>10322</v>
      </c>
      <c r="G8579" t="s">
        <v>10321</v>
      </c>
      <c r="H8579">
        <v>1</v>
      </c>
      <c r="I8579" t="s">
        <v>103</v>
      </c>
      <c r="J8579" t="s">
        <v>118</v>
      </c>
      <c r="K8579" t="s">
        <v>325</v>
      </c>
      <c r="L8579" t="s">
        <v>296</v>
      </c>
      <c r="M8579" s="72"/>
      <c r="N8579" s="52">
        <v>159601.67346170757</v>
      </c>
      <c r="O8579" s="52">
        <v>168147.24047299186</v>
      </c>
      <c r="P8579" s="73">
        <v>1</v>
      </c>
      <c r="Q8579">
        <f>IF(COUNTIF(SolCotizacion!$E:$E,$G8579)&gt;0,1,0)</f>
        <v>0</v>
      </c>
      <c r="R8579">
        <v>14557</v>
      </c>
      <c r="S8579" s="74"/>
    </row>
    <row r="8580" spans="1:19" hidden="1">
      <c r="A8580" t="s">
        <v>10501</v>
      </c>
      <c r="B8580" t="s">
        <v>10409</v>
      </c>
      <c r="C8580">
        <v>74</v>
      </c>
      <c r="D8580" t="s">
        <v>113</v>
      </c>
      <c r="E8580" t="s">
        <v>10350</v>
      </c>
      <c r="F8580" t="s">
        <v>10322</v>
      </c>
      <c r="G8580" t="s">
        <v>10321</v>
      </c>
      <c r="H8580">
        <v>1</v>
      </c>
      <c r="I8580" t="s">
        <v>103</v>
      </c>
      <c r="J8580" t="s">
        <v>119</v>
      </c>
      <c r="K8580" t="s">
        <v>324</v>
      </c>
      <c r="L8580" t="s">
        <v>296</v>
      </c>
      <c r="M8580" s="72"/>
      <c r="N8580" s="52">
        <v>234502.67545702247</v>
      </c>
      <c r="O8580" s="52">
        <v>238314.55633426885</v>
      </c>
      <c r="P8580" s="73">
        <v>1</v>
      </c>
      <c r="Q8580">
        <f>IF(COUNTIF(SolCotizacion!$E:$E,$G8580)&gt;0,1,0)</f>
        <v>0</v>
      </c>
      <c r="R8580">
        <v>14558</v>
      </c>
      <c r="S8580" s="74"/>
    </row>
    <row r="8581" spans="1:19" hidden="1">
      <c r="A8581" t="s">
        <v>10502</v>
      </c>
      <c r="B8581" t="s">
        <v>10411</v>
      </c>
      <c r="C8581">
        <v>75</v>
      </c>
      <c r="D8581" t="s">
        <v>102</v>
      </c>
      <c r="E8581" t="s">
        <v>10351</v>
      </c>
      <c r="F8581" t="s">
        <v>10323</v>
      </c>
      <c r="G8581" t="s">
        <v>10321</v>
      </c>
      <c r="H8581">
        <v>1</v>
      </c>
      <c r="I8581" t="s">
        <v>103</v>
      </c>
      <c r="J8581" t="s">
        <v>96</v>
      </c>
      <c r="K8581" t="s">
        <v>31</v>
      </c>
      <c r="L8581" t="s">
        <v>296</v>
      </c>
      <c r="M8581" s="72"/>
      <c r="N8581" s="52">
        <v>384668.92799999996</v>
      </c>
      <c r="O8581" s="52">
        <v>381463.35359999997</v>
      </c>
      <c r="P8581" s="73">
        <v>1</v>
      </c>
      <c r="Q8581">
        <f>IF(COUNTIF(SolCotizacion!$E:$E,$G8581)&gt;0,1,0)</f>
        <v>0</v>
      </c>
      <c r="R8581">
        <v>14559</v>
      </c>
      <c r="S8581" s="74"/>
    </row>
    <row r="8582" spans="1:19" hidden="1">
      <c r="A8582" t="s">
        <v>10503</v>
      </c>
      <c r="B8582" t="s">
        <v>10413</v>
      </c>
      <c r="C8582">
        <v>76</v>
      </c>
      <c r="D8582" t="s">
        <v>102</v>
      </c>
      <c r="E8582" t="s">
        <v>10352</v>
      </c>
      <c r="F8582" t="s">
        <v>10324</v>
      </c>
      <c r="G8582" t="s">
        <v>10321</v>
      </c>
      <c r="H8582">
        <v>1</v>
      </c>
      <c r="I8582" t="s">
        <v>103</v>
      </c>
      <c r="J8582" t="s">
        <v>96</v>
      </c>
      <c r="K8582" t="s">
        <v>31</v>
      </c>
      <c r="L8582" t="s">
        <v>296</v>
      </c>
      <c r="M8582" s="72"/>
      <c r="N8582" s="52">
        <v>395768.22936</v>
      </c>
      <c r="O8582" s="52">
        <v>789990.82644039032</v>
      </c>
      <c r="P8582" s="73">
        <v>1</v>
      </c>
      <c r="Q8582">
        <f>IF(COUNTIF(SolCotizacion!$E:$E,$G8582)&gt;0,1,0)</f>
        <v>0</v>
      </c>
      <c r="R8582">
        <v>14560</v>
      </c>
      <c r="S8582" s="74"/>
    </row>
    <row r="8583" spans="1:19" hidden="1">
      <c r="A8583" t="s">
        <v>10504</v>
      </c>
      <c r="B8583" t="s">
        <v>10395</v>
      </c>
      <c r="C8583">
        <v>67</v>
      </c>
      <c r="D8583" t="s">
        <v>88</v>
      </c>
      <c r="E8583" t="s">
        <v>10344</v>
      </c>
      <c r="F8583" t="s">
        <v>10321</v>
      </c>
      <c r="G8583" t="s">
        <v>10321</v>
      </c>
      <c r="H8583">
        <v>1</v>
      </c>
      <c r="I8583">
        <v>1</v>
      </c>
      <c r="J8583" t="s">
        <v>96</v>
      </c>
      <c r="K8583" t="s">
        <v>31</v>
      </c>
      <c r="L8583" t="s">
        <v>297</v>
      </c>
      <c r="M8583" s="72"/>
      <c r="N8583" s="52">
        <v>4748552.5214400012</v>
      </c>
      <c r="O8583" s="52">
        <v>4726472.5214400012</v>
      </c>
      <c r="P8583" s="73">
        <v>1</v>
      </c>
      <c r="Q8583">
        <v>1</v>
      </c>
      <c r="R8583">
        <v>14561</v>
      </c>
      <c r="S8583" s="74"/>
    </row>
    <row r="8584" spans="1:19" hidden="1">
      <c r="A8584" t="s">
        <v>10505</v>
      </c>
      <c r="B8584" t="s">
        <v>10397</v>
      </c>
      <c r="C8584">
        <v>68</v>
      </c>
      <c r="D8584" t="s">
        <v>88</v>
      </c>
      <c r="E8584" t="s">
        <v>10345</v>
      </c>
      <c r="F8584" t="s">
        <v>10321</v>
      </c>
      <c r="G8584" t="s">
        <v>10321</v>
      </c>
      <c r="H8584">
        <v>1</v>
      </c>
      <c r="I8584">
        <v>2</v>
      </c>
      <c r="J8584" t="s">
        <v>96</v>
      </c>
      <c r="K8584" t="s">
        <v>31</v>
      </c>
      <c r="L8584" t="s">
        <v>297</v>
      </c>
      <c r="M8584" s="72"/>
      <c r="N8584" s="52">
        <v>4759592.5214400012</v>
      </c>
      <c r="O8584" s="52">
        <v>4737512.5214400012</v>
      </c>
      <c r="P8584" s="73">
        <v>1</v>
      </c>
      <c r="Q8584">
        <v>1</v>
      </c>
      <c r="R8584">
        <v>14562</v>
      </c>
      <c r="S8584" s="74"/>
    </row>
    <row r="8585" spans="1:19" hidden="1">
      <c r="A8585" t="s">
        <v>10506</v>
      </c>
      <c r="B8585" t="s">
        <v>10399</v>
      </c>
      <c r="C8585">
        <v>69</v>
      </c>
      <c r="D8585" t="s">
        <v>88</v>
      </c>
      <c r="E8585" t="s">
        <v>10346</v>
      </c>
      <c r="F8585" t="s">
        <v>10321</v>
      </c>
      <c r="G8585" t="s">
        <v>10321</v>
      </c>
      <c r="H8585">
        <v>1</v>
      </c>
      <c r="I8585">
        <v>3</v>
      </c>
      <c r="J8585" t="s">
        <v>96</v>
      </c>
      <c r="K8585" t="s">
        <v>31</v>
      </c>
      <c r="L8585" t="s">
        <v>297</v>
      </c>
      <c r="M8585" s="72"/>
      <c r="N8585" s="52">
        <v>4770632.5214400012</v>
      </c>
      <c r="O8585" s="52">
        <v>4748552.5214400012</v>
      </c>
      <c r="P8585" s="73">
        <v>1</v>
      </c>
      <c r="Q8585">
        <v>1</v>
      </c>
      <c r="R8585">
        <v>14563</v>
      </c>
      <c r="S8585" s="74"/>
    </row>
    <row r="8586" spans="1:19" hidden="1">
      <c r="A8586" t="s">
        <v>10507</v>
      </c>
      <c r="B8586" t="s">
        <v>10401</v>
      </c>
      <c r="C8586">
        <v>70</v>
      </c>
      <c r="D8586" t="s">
        <v>113</v>
      </c>
      <c r="E8586" t="s">
        <v>10347</v>
      </c>
      <c r="F8586" t="s">
        <v>9999</v>
      </c>
      <c r="G8586" t="s">
        <v>10321</v>
      </c>
      <c r="H8586">
        <v>1</v>
      </c>
      <c r="I8586">
        <v>1</v>
      </c>
      <c r="J8586" t="s">
        <v>127</v>
      </c>
      <c r="K8586" t="s">
        <v>31</v>
      </c>
      <c r="L8586" t="s">
        <v>297</v>
      </c>
      <c r="M8586" s="72">
        <v>0.02</v>
      </c>
      <c r="N8586" s="52">
        <v>88760.081369960011</v>
      </c>
      <c r="O8586" s="52">
        <v>88347.36136996001</v>
      </c>
      <c r="P8586" s="73">
        <v>1</v>
      </c>
      <c r="Q8586">
        <f>IF(SUMIFS(SolCotizacion!$P:$P,SolCotizacion!$E:$E,$G8586,SolCotizacion!$K:$K,$I8586)&gt;499,1,0)</f>
        <v>0</v>
      </c>
      <c r="R8586">
        <v>14564</v>
      </c>
      <c r="S8586" s="56">
        <f>IF(SUMIFS(SolCotizacion!$P:$P,SolCotizacion!$E:$E,$G8586,SolCotizacion!$K:$K,$I8586)&gt;499,4%,0)</f>
        <v>0</v>
      </c>
    </row>
    <row r="8587" spans="1:19" hidden="1">
      <c r="A8587" t="s">
        <v>10508</v>
      </c>
      <c r="B8587" t="s">
        <v>10403</v>
      </c>
      <c r="C8587">
        <v>71</v>
      </c>
      <c r="D8587" t="s">
        <v>113</v>
      </c>
      <c r="E8587" t="s">
        <v>10348</v>
      </c>
      <c r="F8587" t="s">
        <v>9999</v>
      </c>
      <c r="G8587" t="s">
        <v>10321</v>
      </c>
      <c r="H8587">
        <v>1</v>
      </c>
      <c r="I8587">
        <v>2</v>
      </c>
      <c r="J8587" t="s">
        <v>127</v>
      </c>
      <c r="K8587" t="s">
        <v>31</v>
      </c>
      <c r="L8587" t="s">
        <v>297</v>
      </c>
      <c r="M8587" s="72">
        <v>0.02</v>
      </c>
      <c r="N8587" s="52">
        <v>88966.441369960012</v>
      </c>
      <c r="O8587" s="52">
        <v>88553.721369960011</v>
      </c>
      <c r="P8587" s="73">
        <v>1</v>
      </c>
      <c r="Q8587">
        <f>IF(SUMIFS(SolCotizacion!$P:$P,SolCotizacion!$E:$E,$G8587,SolCotizacion!$K:$K,$I8587)&gt;499,1,0)</f>
        <v>0</v>
      </c>
      <c r="R8587">
        <v>14565</v>
      </c>
      <c r="S8587" s="56">
        <f>IF(SUMIFS(SolCotizacion!$P:$P,SolCotizacion!$E:$E,$G8587,SolCotizacion!$K:$K,$I8587)&gt;499,4%,0)</f>
        <v>0</v>
      </c>
    </row>
    <row r="8588" spans="1:19" hidden="1">
      <c r="A8588" t="s">
        <v>10509</v>
      </c>
      <c r="B8588" t="s">
        <v>10405</v>
      </c>
      <c r="C8588">
        <v>72</v>
      </c>
      <c r="D8588" t="s">
        <v>113</v>
      </c>
      <c r="E8588" t="s">
        <v>10349</v>
      </c>
      <c r="F8588" t="s">
        <v>9999</v>
      </c>
      <c r="G8588" t="s">
        <v>10321</v>
      </c>
      <c r="H8588">
        <v>1</v>
      </c>
      <c r="I8588">
        <v>3</v>
      </c>
      <c r="J8588" t="s">
        <v>127</v>
      </c>
      <c r="K8588" t="s">
        <v>31</v>
      </c>
      <c r="L8588" t="s">
        <v>297</v>
      </c>
      <c r="M8588" s="72">
        <v>0.02</v>
      </c>
      <c r="N8588" s="52">
        <v>89172.801369960012</v>
      </c>
      <c r="O8588" s="52">
        <v>88760.081369960011</v>
      </c>
      <c r="P8588" s="73">
        <v>1</v>
      </c>
      <c r="Q8588">
        <f>IF(SUMIFS(SolCotizacion!$P:$P,SolCotizacion!$E:$E,$G8588,SolCotizacion!$K:$K,$I8588)&gt;499,1,0)</f>
        <v>0</v>
      </c>
      <c r="R8588">
        <v>14566</v>
      </c>
      <c r="S8588" s="56">
        <f>IF(SUMIFS(SolCotizacion!$P:$P,SolCotizacion!$E:$E,$G8588,SolCotizacion!$K:$K,$I8588)&gt;499,4%,0)</f>
        <v>0</v>
      </c>
    </row>
    <row r="8589" spans="1:19" hidden="1">
      <c r="A8589" t="s">
        <v>10510</v>
      </c>
      <c r="B8589" t="s">
        <v>10407</v>
      </c>
      <c r="C8589">
        <v>73</v>
      </c>
      <c r="D8589" t="s">
        <v>113</v>
      </c>
      <c r="E8589" t="s">
        <v>10350</v>
      </c>
      <c r="F8589" t="s">
        <v>10322</v>
      </c>
      <c r="G8589" t="s">
        <v>10321</v>
      </c>
      <c r="H8589">
        <v>1</v>
      </c>
      <c r="I8589" t="s">
        <v>103</v>
      </c>
      <c r="J8589" t="s">
        <v>118</v>
      </c>
      <c r="K8589" t="s">
        <v>325</v>
      </c>
      <c r="L8589" t="s">
        <v>297</v>
      </c>
      <c r="M8589" s="72"/>
      <c r="N8589" s="52">
        <v>125031.94534600001</v>
      </c>
      <c r="O8589" s="52">
        <v>151678.09780200003</v>
      </c>
      <c r="P8589" s="73">
        <v>1</v>
      </c>
      <c r="Q8589">
        <f>IF(COUNTIF(SolCotizacion!$E:$E,$G8589)&gt;0,1,0)</f>
        <v>0</v>
      </c>
      <c r="R8589">
        <v>14567</v>
      </c>
      <c r="S8589" s="74"/>
    </row>
    <row r="8590" spans="1:19" hidden="1">
      <c r="A8590" t="s">
        <v>10511</v>
      </c>
      <c r="B8590" t="s">
        <v>10409</v>
      </c>
      <c r="C8590">
        <v>74</v>
      </c>
      <c r="D8590" t="s">
        <v>113</v>
      </c>
      <c r="E8590" t="s">
        <v>10350</v>
      </c>
      <c r="F8590" t="s">
        <v>10322</v>
      </c>
      <c r="G8590" t="s">
        <v>10321</v>
      </c>
      <c r="H8590">
        <v>1</v>
      </c>
      <c r="I8590" t="s">
        <v>103</v>
      </c>
      <c r="J8590" t="s">
        <v>119</v>
      </c>
      <c r="K8590" t="s">
        <v>324</v>
      </c>
      <c r="L8590" t="s">
        <v>297</v>
      </c>
      <c r="M8590" s="72"/>
      <c r="N8590" s="52">
        <v>114713.94534600001</v>
      </c>
      <c r="O8590" s="52">
        <v>141360.09780200003</v>
      </c>
      <c r="P8590" s="73">
        <v>1</v>
      </c>
      <c r="Q8590">
        <f>IF(COUNTIF(SolCotizacion!$E:$E,$G8590)&gt;0,1,0)</f>
        <v>0</v>
      </c>
      <c r="R8590">
        <v>14568</v>
      </c>
      <c r="S8590" s="74"/>
    </row>
    <row r="8591" spans="1:19" hidden="1">
      <c r="A8591" t="s">
        <v>10512</v>
      </c>
      <c r="B8591" t="s">
        <v>10411</v>
      </c>
      <c r="C8591">
        <v>75</v>
      </c>
      <c r="D8591" t="s">
        <v>102</v>
      </c>
      <c r="E8591" t="s">
        <v>10351</v>
      </c>
      <c r="F8591" t="s">
        <v>10323</v>
      </c>
      <c r="G8591" t="s">
        <v>10321</v>
      </c>
      <c r="H8591">
        <v>1</v>
      </c>
      <c r="I8591" t="s">
        <v>103</v>
      </c>
      <c r="J8591" t="s">
        <v>96</v>
      </c>
      <c r="K8591" t="s">
        <v>31</v>
      </c>
      <c r="L8591" t="s">
        <v>297</v>
      </c>
      <c r="M8591" s="72"/>
      <c r="N8591" s="52">
        <v>523247.74416</v>
      </c>
      <c r="O8591" s="52">
        <v>512207.74416</v>
      </c>
      <c r="P8591" s="73">
        <v>1</v>
      </c>
      <c r="Q8591">
        <f>IF(COUNTIF(SolCotizacion!$E:$E,$G8591)&gt;0,1,0)</f>
        <v>0</v>
      </c>
      <c r="R8591">
        <v>14569</v>
      </c>
      <c r="S8591" s="74"/>
    </row>
    <row r="8592" spans="1:19" hidden="1">
      <c r="A8592" t="s">
        <v>10513</v>
      </c>
      <c r="B8592" t="s">
        <v>10413</v>
      </c>
      <c r="C8592">
        <v>76</v>
      </c>
      <c r="D8592" t="s">
        <v>102</v>
      </c>
      <c r="E8592" t="s">
        <v>10352</v>
      </c>
      <c r="F8592" t="s">
        <v>10324</v>
      </c>
      <c r="G8592" t="s">
        <v>10321</v>
      </c>
      <c r="H8592">
        <v>1</v>
      </c>
      <c r="I8592" t="s">
        <v>103</v>
      </c>
      <c r="J8592" t="s">
        <v>96</v>
      </c>
      <c r="K8592" t="s">
        <v>31</v>
      </c>
      <c r="L8592" t="s">
        <v>297</v>
      </c>
      <c r="M8592" s="72"/>
      <c r="N8592" s="52">
        <v>790261.12558781425</v>
      </c>
      <c r="O8592" s="52">
        <v>789990.82644039032</v>
      </c>
      <c r="P8592" s="73">
        <v>1</v>
      </c>
      <c r="Q8592">
        <f>IF(COUNTIF(SolCotizacion!$E:$E,$G8592)&gt;0,1,0)</f>
        <v>0</v>
      </c>
      <c r="R8592">
        <v>14570</v>
      </c>
      <c r="S8592" s="74"/>
    </row>
    <row r="8593" spans="1:19" hidden="1">
      <c r="A8593" t="s">
        <v>10514</v>
      </c>
      <c r="B8593" t="s">
        <v>10395</v>
      </c>
      <c r="C8593">
        <v>67</v>
      </c>
      <c r="D8593" t="s">
        <v>88</v>
      </c>
      <c r="E8593" t="s">
        <v>10344</v>
      </c>
      <c r="F8593" t="s">
        <v>10321</v>
      </c>
      <c r="G8593" t="s">
        <v>10321</v>
      </c>
      <c r="H8593">
        <v>1</v>
      </c>
      <c r="I8593">
        <v>1</v>
      </c>
      <c r="J8593" t="s">
        <v>96</v>
      </c>
      <c r="K8593" t="s">
        <v>31</v>
      </c>
      <c r="L8593" t="s">
        <v>298</v>
      </c>
      <c r="M8593" s="72"/>
      <c r="N8593" s="52">
        <v>4692005.5200000005</v>
      </c>
      <c r="O8593" s="52">
        <v>4586580.1440000003</v>
      </c>
      <c r="P8593" s="73">
        <v>1</v>
      </c>
      <c r="Q8593">
        <v>1</v>
      </c>
      <c r="R8593">
        <v>14571</v>
      </c>
      <c r="S8593" s="74"/>
    </row>
    <row r="8594" spans="1:19" hidden="1">
      <c r="A8594" t="s">
        <v>10515</v>
      </c>
      <c r="B8594" t="s">
        <v>10397</v>
      </c>
      <c r="C8594">
        <v>68</v>
      </c>
      <c r="D8594" t="s">
        <v>88</v>
      </c>
      <c r="E8594" t="s">
        <v>10345</v>
      </c>
      <c r="F8594" t="s">
        <v>10321</v>
      </c>
      <c r="G8594" t="s">
        <v>10321</v>
      </c>
      <c r="H8594">
        <v>1</v>
      </c>
      <c r="I8594">
        <v>2</v>
      </c>
      <c r="J8594" t="s">
        <v>96</v>
      </c>
      <c r="K8594" t="s">
        <v>31</v>
      </c>
      <c r="L8594" t="s">
        <v>298</v>
      </c>
      <c r="M8594" s="72"/>
      <c r="N8594" s="52">
        <v>4692005.5200000005</v>
      </c>
      <c r="O8594" s="52">
        <v>4586580.1440000003</v>
      </c>
      <c r="P8594" s="73">
        <v>1</v>
      </c>
      <c r="Q8594">
        <v>1</v>
      </c>
      <c r="R8594">
        <v>14572</v>
      </c>
      <c r="S8594" s="74"/>
    </row>
    <row r="8595" spans="1:19" hidden="1">
      <c r="A8595" t="s">
        <v>10516</v>
      </c>
      <c r="B8595" t="s">
        <v>10399</v>
      </c>
      <c r="C8595">
        <v>69</v>
      </c>
      <c r="D8595" t="s">
        <v>88</v>
      </c>
      <c r="E8595" t="s">
        <v>10346</v>
      </c>
      <c r="F8595" t="s">
        <v>10321</v>
      </c>
      <c r="G8595" t="s">
        <v>10321</v>
      </c>
      <c r="H8595">
        <v>1</v>
      </c>
      <c r="I8595">
        <v>3</v>
      </c>
      <c r="J8595" t="s">
        <v>96</v>
      </c>
      <c r="K8595" t="s">
        <v>31</v>
      </c>
      <c r="L8595" t="s">
        <v>298</v>
      </c>
      <c r="M8595" s="72"/>
      <c r="N8595" s="52">
        <v>4692005.5200000005</v>
      </c>
      <c r="O8595" s="52">
        <v>4586580.1440000003</v>
      </c>
      <c r="P8595" s="73">
        <v>1</v>
      </c>
      <c r="Q8595">
        <v>1</v>
      </c>
      <c r="R8595">
        <v>14573</v>
      </c>
      <c r="S8595" s="74"/>
    </row>
    <row r="8596" spans="1:19" hidden="1">
      <c r="A8596" t="s">
        <v>10517</v>
      </c>
      <c r="B8596" t="s">
        <v>10401</v>
      </c>
      <c r="C8596">
        <v>70</v>
      </c>
      <c r="D8596" t="s">
        <v>113</v>
      </c>
      <c r="E8596" t="s">
        <v>10347</v>
      </c>
      <c r="F8596" t="s">
        <v>9999</v>
      </c>
      <c r="G8596" t="s">
        <v>10321</v>
      </c>
      <c r="H8596">
        <v>1</v>
      </c>
      <c r="I8596">
        <v>1</v>
      </c>
      <c r="J8596" t="s">
        <v>127</v>
      </c>
      <c r="K8596" t="s">
        <v>31</v>
      </c>
      <c r="L8596" t="s">
        <v>298</v>
      </c>
      <c r="M8596" s="72">
        <v>0.02</v>
      </c>
      <c r="N8596" s="52">
        <v>87703.103180000006</v>
      </c>
      <c r="O8596" s="52">
        <v>85732.488996</v>
      </c>
      <c r="P8596" s="73">
        <v>1</v>
      </c>
      <c r="Q8596">
        <f>IF(SUMIFS(SolCotizacion!$P:$P,SolCotizacion!$E:$E,$G8596,SolCotizacion!$K:$K,$I8596)&gt;499,1,0)</f>
        <v>0</v>
      </c>
      <c r="R8596">
        <v>14574</v>
      </c>
      <c r="S8596" s="56">
        <f>IF(SUMIFS(SolCotizacion!$P:$P,SolCotizacion!$E:$E,$G8596,SolCotizacion!$K:$K,$I8596)&gt;499,4%,0)</f>
        <v>0</v>
      </c>
    </row>
    <row r="8597" spans="1:19" hidden="1">
      <c r="A8597" t="s">
        <v>10518</v>
      </c>
      <c r="B8597" t="s">
        <v>10403</v>
      </c>
      <c r="C8597">
        <v>71</v>
      </c>
      <c r="D8597" t="s">
        <v>113</v>
      </c>
      <c r="E8597" t="s">
        <v>10348</v>
      </c>
      <c r="F8597" t="s">
        <v>9999</v>
      </c>
      <c r="G8597" t="s">
        <v>10321</v>
      </c>
      <c r="H8597">
        <v>1</v>
      </c>
      <c r="I8597">
        <v>2</v>
      </c>
      <c r="J8597" t="s">
        <v>127</v>
      </c>
      <c r="K8597" t="s">
        <v>31</v>
      </c>
      <c r="L8597" t="s">
        <v>298</v>
      </c>
      <c r="M8597" s="72">
        <v>0.02</v>
      </c>
      <c r="N8597" s="52">
        <v>87703.103180000006</v>
      </c>
      <c r="O8597" s="52">
        <v>85732.488996</v>
      </c>
      <c r="P8597" s="73">
        <v>1</v>
      </c>
      <c r="Q8597">
        <f>IF(SUMIFS(SolCotizacion!$P:$P,SolCotizacion!$E:$E,$G8597,SolCotizacion!$K:$K,$I8597)&gt;499,1,0)</f>
        <v>0</v>
      </c>
      <c r="R8597">
        <v>14575</v>
      </c>
      <c r="S8597" s="56">
        <f>IF(SUMIFS(SolCotizacion!$P:$P,SolCotizacion!$E:$E,$G8597,SolCotizacion!$K:$K,$I8597)&gt;499,4%,0)</f>
        <v>0</v>
      </c>
    </row>
    <row r="8598" spans="1:19" hidden="1">
      <c r="A8598" t="s">
        <v>10519</v>
      </c>
      <c r="B8598" t="s">
        <v>10405</v>
      </c>
      <c r="C8598">
        <v>72</v>
      </c>
      <c r="D8598" t="s">
        <v>113</v>
      </c>
      <c r="E8598" t="s">
        <v>10349</v>
      </c>
      <c r="F8598" t="s">
        <v>9999</v>
      </c>
      <c r="G8598" t="s">
        <v>10321</v>
      </c>
      <c r="H8598">
        <v>1</v>
      </c>
      <c r="I8598">
        <v>3</v>
      </c>
      <c r="J8598" t="s">
        <v>127</v>
      </c>
      <c r="K8598" t="s">
        <v>31</v>
      </c>
      <c r="L8598" t="s">
        <v>298</v>
      </c>
      <c r="M8598" s="72">
        <v>0.02</v>
      </c>
      <c r="N8598" s="52">
        <v>87703.103180000006</v>
      </c>
      <c r="O8598" s="52">
        <v>85732.488996</v>
      </c>
      <c r="P8598" s="73">
        <v>1</v>
      </c>
      <c r="Q8598">
        <f>IF(SUMIFS(SolCotizacion!$P:$P,SolCotizacion!$E:$E,$G8598,SolCotizacion!$K:$K,$I8598)&gt;499,1,0)</f>
        <v>0</v>
      </c>
      <c r="R8598">
        <v>14576</v>
      </c>
      <c r="S8598" s="56">
        <f>IF(SUMIFS(SolCotizacion!$P:$P,SolCotizacion!$E:$E,$G8598,SolCotizacion!$K:$K,$I8598)&gt;499,4%,0)</f>
        <v>0</v>
      </c>
    </row>
    <row r="8599" spans="1:19" hidden="1">
      <c r="A8599" t="s">
        <v>10520</v>
      </c>
      <c r="B8599" t="s">
        <v>10407</v>
      </c>
      <c r="C8599">
        <v>73</v>
      </c>
      <c r="D8599" t="s">
        <v>113</v>
      </c>
      <c r="E8599" t="s">
        <v>10350</v>
      </c>
      <c r="F8599" t="s">
        <v>10322</v>
      </c>
      <c r="G8599" t="s">
        <v>10321</v>
      </c>
      <c r="H8599">
        <v>1</v>
      </c>
      <c r="I8599" t="s">
        <v>103</v>
      </c>
      <c r="J8599" t="s">
        <v>118</v>
      </c>
      <c r="K8599" t="s">
        <v>325</v>
      </c>
      <c r="L8599" t="s">
        <v>298</v>
      </c>
      <c r="M8599" s="72"/>
      <c r="N8599" s="52">
        <v>121390.23820000001</v>
      </c>
      <c r="O8599" s="52">
        <v>118692.0812</v>
      </c>
      <c r="P8599" s="73">
        <v>1</v>
      </c>
      <c r="Q8599">
        <f>IF(COUNTIF(SolCotizacion!$E:$E,$G8599)&gt;0,1,0)</f>
        <v>0</v>
      </c>
      <c r="R8599">
        <v>14577</v>
      </c>
      <c r="S8599" s="74"/>
    </row>
    <row r="8600" spans="1:19" hidden="1">
      <c r="A8600" t="s">
        <v>10521</v>
      </c>
      <c r="B8600" t="s">
        <v>10409</v>
      </c>
      <c r="C8600">
        <v>74</v>
      </c>
      <c r="D8600" t="s">
        <v>113</v>
      </c>
      <c r="E8600" t="s">
        <v>10350</v>
      </c>
      <c r="F8600" t="s">
        <v>10322</v>
      </c>
      <c r="G8600" t="s">
        <v>10321</v>
      </c>
      <c r="H8600">
        <v>1</v>
      </c>
      <c r="I8600" t="s">
        <v>103</v>
      </c>
      <c r="J8600" t="s">
        <v>119</v>
      </c>
      <c r="K8600" t="s">
        <v>324</v>
      </c>
      <c r="L8600" t="s">
        <v>298</v>
      </c>
      <c r="M8600" s="72"/>
      <c r="N8600" s="52">
        <v>146505.28200000001</v>
      </c>
      <c r="O8600" s="52">
        <v>143248.92120000001</v>
      </c>
      <c r="P8600" s="73">
        <v>1</v>
      </c>
      <c r="Q8600">
        <f>IF(COUNTIF(SolCotizacion!$E:$E,$G8600)&gt;0,1,0)</f>
        <v>0</v>
      </c>
      <c r="R8600">
        <v>14578</v>
      </c>
      <c r="S8600" s="74"/>
    </row>
    <row r="8601" spans="1:19" hidden="1">
      <c r="A8601" t="s">
        <v>10522</v>
      </c>
      <c r="B8601" t="s">
        <v>10411</v>
      </c>
      <c r="C8601">
        <v>75</v>
      </c>
      <c r="D8601" t="s">
        <v>102</v>
      </c>
      <c r="E8601" t="s">
        <v>10351</v>
      </c>
      <c r="F8601" t="s">
        <v>10323</v>
      </c>
      <c r="G8601" t="s">
        <v>10321</v>
      </c>
      <c r="H8601">
        <v>1</v>
      </c>
      <c r="I8601" t="s">
        <v>103</v>
      </c>
      <c r="J8601" t="s">
        <v>96</v>
      </c>
      <c r="K8601" t="s">
        <v>31</v>
      </c>
      <c r="L8601" t="s">
        <v>298</v>
      </c>
      <c r="M8601" s="72"/>
      <c r="N8601" s="52">
        <v>478931.76000000007</v>
      </c>
      <c r="O8601" s="52">
        <v>489943.05600000004</v>
      </c>
      <c r="P8601" s="73">
        <v>1</v>
      </c>
      <c r="Q8601">
        <f>IF(COUNTIF(SolCotizacion!$E:$E,$G8601)&gt;0,1,0)</f>
        <v>0</v>
      </c>
      <c r="R8601">
        <v>14579</v>
      </c>
      <c r="S8601" s="74"/>
    </row>
    <row r="8602" spans="1:19" hidden="1">
      <c r="A8602" t="s">
        <v>10523</v>
      </c>
      <c r="B8602" t="s">
        <v>10413</v>
      </c>
      <c r="C8602">
        <v>76</v>
      </c>
      <c r="D8602" t="s">
        <v>102</v>
      </c>
      <c r="E8602" t="s">
        <v>10352</v>
      </c>
      <c r="F8602" t="s">
        <v>10324</v>
      </c>
      <c r="G8602" t="s">
        <v>10321</v>
      </c>
      <c r="H8602">
        <v>1</v>
      </c>
      <c r="I8602" t="s">
        <v>103</v>
      </c>
      <c r="J8602" t="s">
        <v>96</v>
      </c>
      <c r="K8602" t="s">
        <v>31</v>
      </c>
      <c r="L8602" t="s">
        <v>298</v>
      </c>
      <c r="M8602" s="72"/>
      <c r="N8602" s="52">
        <v>790261.12558781425</v>
      </c>
      <c r="O8602" s="52">
        <v>789990.82644039032</v>
      </c>
      <c r="P8602" s="73">
        <v>1</v>
      </c>
      <c r="Q8602">
        <f>IF(COUNTIF(SolCotizacion!$E:$E,$G8602)&gt;0,1,0)</f>
        <v>0</v>
      </c>
      <c r="R8602">
        <v>14580</v>
      </c>
      <c r="S8602" s="74"/>
    </row>
    <row r="8603" spans="1:19" hidden="1">
      <c r="A8603" t="s">
        <v>10524</v>
      </c>
      <c r="B8603" t="s">
        <v>10395</v>
      </c>
      <c r="C8603">
        <v>67</v>
      </c>
      <c r="D8603" t="s">
        <v>88</v>
      </c>
      <c r="E8603" t="s">
        <v>10344</v>
      </c>
      <c r="F8603" t="s">
        <v>10321</v>
      </c>
      <c r="G8603" t="s">
        <v>10321</v>
      </c>
      <c r="H8603">
        <v>1</v>
      </c>
      <c r="I8603">
        <v>1</v>
      </c>
      <c r="J8603" t="s">
        <v>96</v>
      </c>
      <c r="K8603" t="s">
        <v>31</v>
      </c>
      <c r="L8603" t="s">
        <v>299</v>
      </c>
      <c r="M8603" s="72"/>
      <c r="N8603" s="52">
        <v>4954761.5431883931</v>
      </c>
      <c r="O8603" s="52">
        <v>4896355.5553321615</v>
      </c>
      <c r="P8603" s="73">
        <v>1</v>
      </c>
      <c r="Q8603">
        <v>1</v>
      </c>
      <c r="R8603">
        <v>14581</v>
      </c>
      <c r="S8603" s="74"/>
    </row>
    <row r="8604" spans="1:19" hidden="1">
      <c r="A8604" t="s">
        <v>10525</v>
      </c>
      <c r="B8604" t="s">
        <v>10397</v>
      </c>
      <c r="C8604">
        <v>68</v>
      </c>
      <c r="D8604" t="s">
        <v>88</v>
      </c>
      <c r="E8604" t="s">
        <v>10345</v>
      </c>
      <c r="F8604" t="s">
        <v>10321</v>
      </c>
      <c r="G8604" t="s">
        <v>10321</v>
      </c>
      <c r="H8604">
        <v>1</v>
      </c>
      <c r="I8604">
        <v>2</v>
      </c>
      <c r="J8604" t="s">
        <v>96</v>
      </c>
      <c r="K8604" t="s">
        <v>31</v>
      </c>
      <c r="L8604" t="s">
        <v>299</v>
      </c>
      <c r="M8604" s="72"/>
      <c r="N8604" s="52">
        <v>5012420.4658666216</v>
      </c>
      <c r="O8604" s="52">
        <v>4950209.0906095747</v>
      </c>
      <c r="P8604" s="73">
        <v>1</v>
      </c>
      <c r="Q8604">
        <v>1</v>
      </c>
      <c r="R8604">
        <v>14582</v>
      </c>
      <c r="S8604" s="74"/>
    </row>
    <row r="8605" spans="1:19" hidden="1">
      <c r="A8605" t="s">
        <v>10526</v>
      </c>
      <c r="B8605" t="s">
        <v>10399</v>
      </c>
      <c r="C8605">
        <v>69</v>
      </c>
      <c r="D8605" t="s">
        <v>88</v>
      </c>
      <c r="E8605" t="s">
        <v>10346</v>
      </c>
      <c r="F8605" t="s">
        <v>10321</v>
      </c>
      <c r="G8605" t="s">
        <v>10321</v>
      </c>
      <c r="H8605">
        <v>1</v>
      </c>
      <c r="I8605">
        <v>3</v>
      </c>
      <c r="J8605" t="s">
        <v>96</v>
      </c>
      <c r="K8605" t="s">
        <v>31</v>
      </c>
      <c r="L8605" t="s">
        <v>299</v>
      </c>
      <c r="M8605" s="72"/>
      <c r="N8605" s="52">
        <v>5065172.2164334645</v>
      </c>
      <c r="O8605" s="52">
        <v>5003817.7358551072</v>
      </c>
      <c r="P8605" s="73">
        <v>1</v>
      </c>
      <c r="Q8605">
        <v>1</v>
      </c>
      <c r="R8605">
        <v>14583</v>
      </c>
      <c r="S8605" s="74"/>
    </row>
    <row r="8606" spans="1:19" hidden="1">
      <c r="A8606" t="s">
        <v>10527</v>
      </c>
      <c r="B8606" t="s">
        <v>10401</v>
      </c>
      <c r="C8606">
        <v>70</v>
      </c>
      <c r="D8606" t="s">
        <v>113</v>
      </c>
      <c r="E8606" t="s">
        <v>10347</v>
      </c>
      <c r="F8606" t="s">
        <v>9999</v>
      </c>
      <c r="G8606" t="s">
        <v>10321</v>
      </c>
      <c r="H8606">
        <v>1</v>
      </c>
      <c r="I8606">
        <v>1</v>
      </c>
      <c r="J8606" t="s">
        <v>127</v>
      </c>
      <c r="K8606" t="s">
        <v>31</v>
      </c>
      <c r="L8606" t="s">
        <v>299</v>
      </c>
      <c r="M8606" s="72">
        <v>3.8187020944507967E-2</v>
      </c>
      <c r="N8606" s="52">
        <v>176833.68112192545</v>
      </c>
      <c r="O8606" s="52">
        <v>174749.19214255601</v>
      </c>
      <c r="P8606" s="73">
        <v>1</v>
      </c>
      <c r="Q8606">
        <f>IF(SUMIFS(SolCotizacion!$P:$P,SolCotizacion!$E:$E,$G8606,SolCotizacion!$K:$K,$I8606)&gt;499,1,0)</f>
        <v>0</v>
      </c>
      <c r="R8606">
        <v>14584</v>
      </c>
      <c r="S8606" s="56">
        <f>IF(SUMIFS(SolCotizacion!$P:$P,SolCotizacion!$E:$E,$G8606,SolCotizacion!$K:$K,$I8606)&gt;499,4%,0)</f>
        <v>0</v>
      </c>
    </row>
    <row r="8607" spans="1:19" hidden="1">
      <c r="A8607" t="s">
        <v>10528</v>
      </c>
      <c r="B8607" t="s">
        <v>10403</v>
      </c>
      <c r="C8607">
        <v>71</v>
      </c>
      <c r="D8607" t="s">
        <v>113</v>
      </c>
      <c r="E8607" t="s">
        <v>10348</v>
      </c>
      <c r="F8607" t="s">
        <v>9999</v>
      </c>
      <c r="G8607" t="s">
        <v>10321</v>
      </c>
      <c r="H8607">
        <v>1</v>
      </c>
      <c r="I8607">
        <v>2</v>
      </c>
      <c r="J8607" t="s">
        <v>127</v>
      </c>
      <c r="K8607" t="s">
        <v>31</v>
      </c>
      <c r="L8607" t="s">
        <v>299</v>
      </c>
      <c r="M8607" s="72">
        <v>3.717033578233752E-2</v>
      </c>
      <c r="N8607" s="52">
        <v>174128.72861025002</v>
      </c>
      <c r="O8607" s="52">
        <v>171967.53966922374</v>
      </c>
      <c r="P8607" s="73">
        <v>1</v>
      </c>
      <c r="Q8607">
        <f>IF(SUMIFS(SolCotizacion!$P:$P,SolCotizacion!$E:$E,$G8607,SolCotizacion!$K:$K,$I8607)&gt;499,1,0)</f>
        <v>0</v>
      </c>
      <c r="R8607">
        <v>14585</v>
      </c>
      <c r="S8607" s="56">
        <f>IF(SUMIFS(SolCotizacion!$P:$P,SolCotizacion!$E:$E,$G8607,SolCotizacion!$K:$K,$I8607)&gt;499,4%,0)</f>
        <v>0</v>
      </c>
    </row>
    <row r="8608" spans="1:19" hidden="1">
      <c r="A8608" t="s">
        <v>10529</v>
      </c>
      <c r="B8608" t="s">
        <v>10405</v>
      </c>
      <c r="C8608">
        <v>72</v>
      </c>
      <c r="D8608" t="s">
        <v>113</v>
      </c>
      <c r="E8608" t="s">
        <v>10349</v>
      </c>
      <c r="F8608" t="s">
        <v>9999</v>
      </c>
      <c r="G8608" t="s">
        <v>10321</v>
      </c>
      <c r="H8608">
        <v>1</v>
      </c>
      <c r="I8608">
        <v>3</v>
      </c>
      <c r="J8608" t="s">
        <v>127</v>
      </c>
      <c r="K8608" t="s">
        <v>31</v>
      </c>
      <c r="L8608" t="s">
        <v>299</v>
      </c>
      <c r="M8608" s="72">
        <v>3.7981544577967777E-2</v>
      </c>
      <c r="N8608" s="52">
        <v>179801.49074217249</v>
      </c>
      <c r="O8608" s="52">
        <v>177623.55352694626</v>
      </c>
      <c r="P8608" s="73">
        <v>1</v>
      </c>
      <c r="Q8608">
        <f>IF(SUMIFS(SolCotizacion!$P:$P,SolCotizacion!$E:$E,$G8608,SolCotizacion!$K:$K,$I8608)&gt;499,1,0)</f>
        <v>0</v>
      </c>
      <c r="R8608">
        <v>14586</v>
      </c>
      <c r="S8608" s="56">
        <f>IF(SUMIFS(SolCotizacion!$P:$P,SolCotizacion!$E:$E,$G8608,SolCotizacion!$K:$K,$I8608)&gt;499,4%,0)</f>
        <v>0</v>
      </c>
    </row>
    <row r="8609" spans="1:19" hidden="1">
      <c r="A8609" t="s">
        <v>10530</v>
      </c>
      <c r="B8609" t="s">
        <v>10407</v>
      </c>
      <c r="C8609">
        <v>73</v>
      </c>
      <c r="D8609" t="s">
        <v>113</v>
      </c>
      <c r="E8609" t="s">
        <v>10350</v>
      </c>
      <c r="F8609" t="s">
        <v>10322</v>
      </c>
      <c r="G8609" t="s">
        <v>10321</v>
      </c>
      <c r="H8609">
        <v>1</v>
      </c>
      <c r="I8609" t="s">
        <v>103</v>
      </c>
      <c r="J8609" t="s">
        <v>118</v>
      </c>
      <c r="K8609" t="s">
        <v>325</v>
      </c>
      <c r="L8609" t="s">
        <v>299</v>
      </c>
      <c r="M8609" s="72"/>
      <c r="N8609" s="52">
        <v>159601.67346170757</v>
      </c>
      <c r="O8609" s="52">
        <v>168147.24047299186</v>
      </c>
      <c r="P8609" s="73">
        <v>1</v>
      </c>
      <c r="Q8609">
        <f>IF(COUNTIF(SolCotizacion!$E:$E,$G8609)&gt;0,1,0)</f>
        <v>0</v>
      </c>
      <c r="R8609">
        <v>14587</v>
      </c>
      <c r="S8609" s="74"/>
    </row>
    <row r="8610" spans="1:19" hidden="1">
      <c r="A8610" t="s">
        <v>10531</v>
      </c>
      <c r="B8610" t="s">
        <v>10409</v>
      </c>
      <c r="C8610">
        <v>74</v>
      </c>
      <c r="D8610" t="s">
        <v>113</v>
      </c>
      <c r="E8610" t="s">
        <v>10350</v>
      </c>
      <c r="F8610" t="s">
        <v>10322</v>
      </c>
      <c r="G8610" t="s">
        <v>10321</v>
      </c>
      <c r="H8610">
        <v>1</v>
      </c>
      <c r="I8610" t="s">
        <v>103</v>
      </c>
      <c r="J8610" t="s">
        <v>119</v>
      </c>
      <c r="K8610" t="s">
        <v>324</v>
      </c>
      <c r="L8610" t="s">
        <v>299</v>
      </c>
      <c r="M8610" s="72"/>
      <c r="N8610" s="52">
        <v>234502.67545702247</v>
      </c>
      <c r="O8610" s="52">
        <v>238314.55633426885</v>
      </c>
      <c r="P8610" s="73">
        <v>1</v>
      </c>
      <c r="Q8610">
        <f>IF(COUNTIF(SolCotizacion!$E:$E,$G8610)&gt;0,1,0)</f>
        <v>0</v>
      </c>
      <c r="R8610">
        <v>14588</v>
      </c>
      <c r="S8610" s="74"/>
    </row>
    <row r="8611" spans="1:19" hidden="1">
      <c r="A8611" t="s">
        <v>10532</v>
      </c>
      <c r="B8611" t="s">
        <v>10411</v>
      </c>
      <c r="C8611">
        <v>75</v>
      </c>
      <c r="D8611" t="s">
        <v>102</v>
      </c>
      <c r="E8611" t="s">
        <v>10351</v>
      </c>
      <c r="F8611" t="s">
        <v>10323</v>
      </c>
      <c r="G8611" t="s">
        <v>10321</v>
      </c>
      <c r="H8611">
        <v>1</v>
      </c>
      <c r="I8611" t="s">
        <v>103</v>
      </c>
      <c r="J8611" t="s">
        <v>96</v>
      </c>
      <c r="K8611" t="s">
        <v>31</v>
      </c>
      <c r="L8611" t="s">
        <v>299</v>
      </c>
      <c r="M8611" s="72"/>
      <c r="N8611" s="52">
        <v>559407.74814425164</v>
      </c>
      <c r="O8611" s="52">
        <v>576298.70023241045</v>
      </c>
      <c r="P8611" s="73">
        <v>1</v>
      </c>
      <c r="Q8611">
        <f>IF(COUNTIF(SolCotizacion!$E:$E,$G8611)&gt;0,1,0)</f>
        <v>0</v>
      </c>
      <c r="R8611">
        <v>14589</v>
      </c>
      <c r="S8611" s="74"/>
    </row>
    <row r="8612" spans="1:19" hidden="1">
      <c r="A8612" t="s">
        <v>10533</v>
      </c>
      <c r="B8612" t="s">
        <v>10413</v>
      </c>
      <c r="C8612">
        <v>76</v>
      </c>
      <c r="D8612" t="s">
        <v>102</v>
      </c>
      <c r="E8612" t="s">
        <v>10352</v>
      </c>
      <c r="F8612" t="s">
        <v>10324</v>
      </c>
      <c r="G8612" t="s">
        <v>10321</v>
      </c>
      <c r="H8612">
        <v>1</v>
      </c>
      <c r="I8612" t="s">
        <v>103</v>
      </c>
      <c r="J8612" t="s">
        <v>96</v>
      </c>
      <c r="K8612" t="s">
        <v>31</v>
      </c>
      <c r="L8612" t="s">
        <v>299</v>
      </c>
      <c r="M8612" s="72"/>
      <c r="N8612" s="52">
        <v>790261.12558781425</v>
      </c>
      <c r="O8612" s="52">
        <v>789990.82644039032</v>
      </c>
      <c r="P8612" s="73">
        <v>1</v>
      </c>
      <c r="Q8612">
        <f>IF(COUNTIF(SolCotizacion!$E:$E,$G8612)&gt;0,1,0)</f>
        <v>0</v>
      </c>
      <c r="R8612">
        <v>14590</v>
      </c>
      <c r="S8612" s="74"/>
    </row>
    <row r="8613" spans="1:19" hidden="1">
      <c r="A8613" t="s">
        <v>10534</v>
      </c>
      <c r="B8613" t="s">
        <v>10395</v>
      </c>
      <c r="C8613">
        <v>67</v>
      </c>
      <c r="D8613" t="s">
        <v>88</v>
      </c>
      <c r="E8613" t="s">
        <v>10344</v>
      </c>
      <c r="F8613" t="s">
        <v>10321</v>
      </c>
      <c r="G8613" t="s">
        <v>10321</v>
      </c>
      <c r="H8613">
        <v>1</v>
      </c>
      <c r="I8613">
        <v>1</v>
      </c>
      <c r="J8613" t="s">
        <v>96</v>
      </c>
      <c r="K8613" t="s">
        <v>31</v>
      </c>
      <c r="L8613" t="s">
        <v>300</v>
      </c>
      <c r="M8613" s="72"/>
      <c r="N8613" s="52">
        <v>4954761.5431883931</v>
      </c>
      <c r="O8613" s="52">
        <v>4896355.5553321615</v>
      </c>
      <c r="P8613" s="73">
        <v>0</v>
      </c>
      <c r="Q8613">
        <v>1</v>
      </c>
      <c r="R8613">
        <v>14591</v>
      </c>
      <c r="S8613" s="74"/>
    </row>
    <row r="8614" spans="1:19" hidden="1">
      <c r="A8614" t="s">
        <v>10535</v>
      </c>
      <c r="B8614" t="s">
        <v>10397</v>
      </c>
      <c r="C8614">
        <v>68</v>
      </c>
      <c r="D8614" t="s">
        <v>88</v>
      </c>
      <c r="E8614" t="s">
        <v>10345</v>
      </c>
      <c r="F8614" t="s">
        <v>10321</v>
      </c>
      <c r="G8614" t="s">
        <v>10321</v>
      </c>
      <c r="H8614">
        <v>1</v>
      </c>
      <c r="I8614">
        <v>2</v>
      </c>
      <c r="J8614" t="s">
        <v>96</v>
      </c>
      <c r="K8614" t="s">
        <v>31</v>
      </c>
      <c r="L8614" t="s">
        <v>300</v>
      </c>
      <c r="M8614" s="72"/>
      <c r="N8614" s="52">
        <v>5012420.4658666216</v>
      </c>
      <c r="O8614" s="52">
        <v>4950209.0906095747</v>
      </c>
      <c r="P8614" s="73">
        <v>0</v>
      </c>
      <c r="Q8614">
        <v>1</v>
      </c>
      <c r="R8614">
        <v>14592</v>
      </c>
      <c r="S8614" s="74"/>
    </row>
    <row r="8615" spans="1:19" hidden="1">
      <c r="A8615" t="s">
        <v>10536</v>
      </c>
      <c r="B8615" t="s">
        <v>10399</v>
      </c>
      <c r="C8615">
        <v>69</v>
      </c>
      <c r="D8615" t="s">
        <v>88</v>
      </c>
      <c r="E8615" t="s">
        <v>10346</v>
      </c>
      <c r="F8615" t="s">
        <v>10321</v>
      </c>
      <c r="G8615" t="s">
        <v>10321</v>
      </c>
      <c r="H8615">
        <v>1</v>
      </c>
      <c r="I8615">
        <v>3</v>
      </c>
      <c r="J8615" t="s">
        <v>96</v>
      </c>
      <c r="K8615" t="s">
        <v>31</v>
      </c>
      <c r="L8615" t="s">
        <v>300</v>
      </c>
      <c r="M8615" s="72"/>
      <c r="N8615" s="52">
        <v>5065172.2164334645</v>
      </c>
      <c r="O8615" s="52">
        <v>5003817.7358551072</v>
      </c>
      <c r="P8615" s="73">
        <v>0</v>
      </c>
      <c r="Q8615">
        <v>1</v>
      </c>
      <c r="R8615">
        <v>14593</v>
      </c>
      <c r="S8615" s="74"/>
    </row>
    <row r="8616" spans="1:19" hidden="1">
      <c r="A8616" t="s">
        <v>10537</v>
      </c>
      <c r="B8616" t="s">
        <v>10401</v>
      </c>
      <c r="C8616">
        <v>70</v>
      </c>
      <c r="D8616" t="s">
        <v>113</v>
      </c>
      <c r="E8616" t="s">
        <v>10347</v>
      </c>
      <c r="F8616" t="s">
        <v>9999</v>
      </c>
      <c r="G8616" t="s">
        <v>10321</v>
      </c>
      <c r="H8616">
        <v>1</v>
      </c>
      <c r="I8616">
        <v>1</v>
      </c>
      <c r="J8616" t="s">
        <v>127</v>
      </c>
      <c r="K8616" t="s">
        <v>31</v>
      </c>
      <c r="L8616" t="s">
        <v>300</v>
      </c>
      <c r="M8616" s="72">
        <v>3.8187020944507967E-2</v>
      </c>
      <c r="N8616" s="52">
        <v>176833.68112192545</v>
      </c>
      <c r="O8616" s="52">
        <v>174749.19214255601</v>
      </c>
      <c r="P8616" s="73">
        <v>0</v>
      </c>
      <c r="Q8616">
        <f>IF(SUMIFS(SolCotizacion!$P:$P,SolCotizacion!$E:$E,$G8616,SolCotizacion!$K:$K,$I8616)&gt;499,1,0)</f>
        <v>0</v>
      </c>
      <c r="R8616">
        <v>14594</v>
      </c>
      <c r="S8616" s="56">
        <f>IF(SUMIFS(SolCotizacion!$P:$P,SolCotizacion!$E:$E,$G8616,SolCotizacion!$K:$K,$I8616)&gt;499,4%,0)</f>
        <v>0</v>
      </c>
    </row>
    <row r="8617" spans="1:19" hidden="1">
      <c r="A8617" t="s">
        <v>10538</v>
      </c>
      <c r="B8617" t="s">
        <v>10403</v>
      </c>
      <c r="C8617">
        <v>71</v>
      </c>
      <c r="D8617" t="s">
        <v>113</v>
      </c>
      <c r="E8617" t="s">
        <v>10348</v>
      </c>
      <c r="F8617" t="s">
        <v>9999</v>
      </c>
      <c r="G8617" t="s">
        <v>10321</v>
      </c>
      <c r="H8617">
        <v>1</v>
      </c>
      <c r="I8617">
        <v>2</v>
      </c>
      <c r="J8617" t="s">
        <v>127</v>
      </c>
      <c r="K8617" t="s">
        <v>31</v>
      </c>
      <c r="L8617" t="s">
        <v>300</v>
      </c>
      <c r="M8617" s="72">
        <v>3.717033578233752E-2</v>
      </c>
      <c r="N8617" s="52">
        <v>174128.72861025002</v>
      </c>
      <c r="O8617" s="52">
        <v>171967.53966922374</v>
      </c>
      <c r="P8617" s="73">
        <v>0</v>
      </c>
      <c r="Q8617">
        <f>IF(SUMIFS(SolCotizacion!$P:$P,SolCotizacion!$E:$E,$G8617,SolCotizacion!$K:$K,$I8617)&gt;499,1,0)</f>
        <v>0</v>
      </c>
      <c r="R8617">
        <v>14595</v>
      </c>
      <c r="S8617" s="56">
        <f>IF(SUMIFS(SolCotizacion!$P:$P,SolCotizacion!$E:$E,$G8617,SolCotizacion!$K:$K,$I8617)&gt;499,4%,0)</f>
        <v>0</v>
      </c>
    </row>
    <row r="8618" spans="1:19" hidden="1">
      <c r="A8618" t="s">
        <v>10539</v>
      </c>
      <c r="B8618" t="s">
        <v>10405</v>
      </c>
      <c r="C8618">
        <v>72</v>
      </c>
      <c r="D8618" t="s">
        <v>113</v>
      </c>
      <c r="E8618" t="s">
        <v>10349</v>
      </c>
      <c r="F8618" t="s">
        <v>9999</v>
      </c>
      <c r="G8618" t="s">
        <v>10321</v>
      </c>
      <c r="H8618">
        <v>1</v>
      </c>
      <c r="I8618">
        <v>3</v>
      </c>
      <c r="J8618" t="s">
        <v>127</v>
      </c>
      <c r="K8618" t="s">
        <v>31</v>
      </c>
      <c r="L8618" t="s">
        <v>300</v>
      </c>
      <c r="M8618" s="72">
        <v>3.7981544577967777E-2</v>
      </c>
      <c r="N8618" s="52">
        <v>179801.49074217249</v>
      </c>
      <c r="O8618" s="52">
        <v>177623.55352694626</v>
      </c>
      <c r="P8618" s="73">
        <v>0</v>
      </c>
      <c r="Q8618">
        <f>IF(SUMIFS(SolCotizacion!$P:$P,SolCotizacion!$E:$E,$G8618,SolCotizacion!$K:$K,$I8618)&gt;499,1,0)</f>
        <v>0</v>
      </c>
      <c r="R8618">
        <v>14596</v>
      </c>
      <c r="S8618" s="56">
        <f>IF(SUMIFS(SolCotizacion!$P:$P,SolCotizacion!$E:$E,$G8618,SolCotizacion!$K:$K,$I8618)&gt;499,4%,0)</f>
        <v>0</v>
      </c>
    </row>
    <row r="8619" spans="1:19" hidden="1">
      <c r="A8619" t="s">
        <v>10540</v>
      </c>
      <c r="B8619" t="s">
        <v>10407</v>
      </c>
      <c r="C8619">
        <v>73</v>
      </c>
      <c r="D8619" t="s">
        <v>113</v>
      </c>
      <c r="E8619" t="s">
        <v>10350</v>
      </c>
      <c r="F8619" t="s">
        <v>10322</v>
      </c>
      <c r="G8619" t="s">
        <v>10321</v>
      </c>
      <c r="H8619">
        <v>1</v>
      </c>
      <c r="I8619" t="s">
        <v>103</v>
      </c>
      <c r="J8619" t="s">
        <v>118</v>
      </c>
      <c r="K8619" t="s">
        <v>325</v>
      </c>
      <c r="L8619" t="s">
        <v>300</v>
      </c>
      <c r="M8619" s="72"/>
      <c r="N8619" s="52">
        <v>159601.67346170757</v>
      </c>
      <c r="O8619" s="52">
        <v>168147.24047299186</v>
      </c>
      <c r="P8619" s="73">
        <v>0</v>
      </c>
      <c r="Q8619">
        <f>IF(COUNTIF(SolCotizacion!$E:$E,$G8619)&gt;0,1,0)</f>
        <v>0</v>
      </c>
      <c r="R8619">
        <v>14597</v>
      </c>
      <c r="S8619" s="74"/>
    </row>
    <row r="8620" spans="1:19" hidden="1">
      <c r="A8620" t="s">
        <v>10541</v>
      </c>
      <c r="B8620" t="s">
        <v>10409</v>
      </c>
      <c r="C8620">
        <v>74</v>
      </c>
      <c r="D8620" t="s">
        <v>113</v>
      </c>
      <c r="E8620" t="s">
        <v>10350</v>
      </c>
      <c r="F8620" t="s">
        <v>10322</v>
      </c>
      <c r="G8620" t="s">
        <v>10321</v>
      </c>
      <c r="H8620">
        <v>1</v>
      </c>
      <c r="I8620" t="s">
        <v>103</v>
      </c>
      <c r="J8620" t="s">
        <v>119</v>
      </c>
      <c r="K8620" t="s">
        <v>324</v>
      </c>
      <c r="L8620" t="s">
        <v>300</v>
      </c>
      <c r="M8620" s="72"/>
      <c r="N8620" s="52">
        <v>234502.67545702247</v>
      </c>
      <c r="O8620" s="52">
        <v>238314.55633426885</v>
      </c>
      <c r="P8620" s="73">
        <v>0</v>
      </c>
      <c r="Q8620">
        <f>IF(COUNTIF(SolCotizacion!$E:$E,$G8620)&gt;0,1,0)</f>
        <v>0</v>
      </c>
      <c r="R8620">
        <v>14598</v>
      </c>
      <c r="S8620" s="74"/>
    </row>
    <row r="8621" spans="1:19" hidden="1">
      <c r="A8621" t="s">
        <v>10542</v>
      </c>
      <c r="B8621" t="s">
        <v>10411</v>
      </c>
      <c r="C8621">
        <v>75</v>
      </c>
      <c r="D8621" t="s">
        <v>102</v>
      </c>
      <c r="E8621" t="s">
        <v>10351</v>
      </c>
      <c r="F8621" t="s">
        <v>10323</v>
      </c>
      <c r="G8621" t="s">
        <v>10321</v>
      </c>
      <c r="H8621">
        <v>1</v>
      </c>
      <c r="I8621" t="s">
        <v>103</v>
      </c>
      <c r="J8621" t="s">
        <v>96</v>
      </c>
      <c r="K8621" t="s">
        <v>31</v>
      </c>
      <c r="L8621" t="s">
        <v>300</v>
      </c>
      <c r="M8621" s="72"/>
      <c r="N8621" s="52">
        <v>559407.74814425164</v>
      </c>
      <c r="O8621" s="52">
        <v>576298.70023241045</v>
      </c>
      <c r="P8621" s="73">
        <v>0</v>
      </c>
      <c r="Q8621">
        <f>IF(COUNTIF(SolCotizacion!$E:$E,$G8621)&gt;0,1,0)</f>
        <v>0</v>
      </c>
      <c r="R8621">
        <v>14599</v>
      </c>
      <c r="S8621" s="74"/>
    </row>
    <row r="8622" spans="1:19" hidden="1">
      <c r="A8622" t="s">
        <v>10543</v>
      </c>
      <c r="B8622" t="s">
        <v>10413</v>
      </c>
      <c r="C8622">
        <v>76</v>
      </c>
      <c r="D8622" t="s">
        <v>102</v>
      </c>
      <c r="E8622" t="s">
        <v>10352</v>
      </c>
      <c r="F8622" t="s">
        <v>10324</v>
      </c>
      <c r="G8622" t="s">
        <v>10321</v>
      </c>
      <c r="H8622">
        <v>1</v>
      </c>
      <c r="I8622" t="s">
        <v>103</v>
      </c>
      <c r="J8622" t="s">
        <v>96</v>
      </c>
      <c r="K8622" t="s">
        <v>31</v>
      </c>
      <c r="L8622" t="s">
        <v>300</v>
      </c>
      <c r="M8622" s="72"/>
      <c r="N8622" s="52">
        <v>790261.12558781425</v>
      </c>
      <c r="O8622" s="52">
        <v>789990.82644039032</v>
      </c>
      <c r="P8622" s="73">
        <v>0</v>
      </c>
      <c r="Q8622">
        <f>IF(COUNTIF(SolCotizacion!$E:$E,$G8622)&gt;0,1,0)</f>
        <v>0</v>
      </c>
      <c r="R8622">
        <v>14600</v>
      </c>
      <c r="S8622" s="74"/>
    </row>
    <row r="8623" spans="1:19" hidden="1">
      <c r="A8623" t="s">
        <v>10544</v>
      </c>
      <c r="B8623" t="s">
        <v>10395</v>
      </c>
      <c r="C8623">
        <v>67</v>
      </c>
      <c r="D8623" t="s">
        <v>88</v>
      </c>
      <c r="E8623" t="s">
        <v>10344</v>
      </c>
      <c r="F8623" t="s">
        <v>10321</v>
      </c>
      <c r="G8623" t="s">
        <v>10321</v>
      </c>
      <c r="H8623">
        <v>1</v>
      </c>
      <c r="I8623">
        <v>1</v>
      </c>
      <c r="J8623" t="s">
        <v>96</v>
      </c>
      <c r="K8623" t="s">
        <v>31</v>
      </c>
      <c r="L8623" t="s">
        <v>301</v>
      </c>
      <c r="M8623" s="72"/>
      <c r="N8623" s="52">
        <v>4545967.2960000001</v>
      </c>
      <c r="O8623" s="52">
        <v>4522063.4880000008</v>
      </c>
      <c r="P8623" s="73">
        <v>1</v>
      </c>
      <c r="Q8623">
        <v>1</v>
      </c>
      <c r="R8623">
        <v>14601</v>
      </c>
      <c r="S8623" s="74"/>
    </row>
    <row r="8624" spans="1:19" hidden="1">
      <c r="A8624" t="s">
        <v>10545</v>
      </c>
      <c r="B8624" t="s">
        <v>10397</v>
      </c>
      <c r="C8624">
        <v>68</v>
      </c>
      <c r="D8624" t="s">
        <v>88</v>
      </c>
      <c r="E8624" t="s">
        <v>10345</v>
      </c>
      <c r="F8624" t="s">
        <v>10321</v>
      </c>
      <c r="G8624" t="s">
        <v>10321</v>
      </c>
      <c r="H8624">
        <v>1</v>
      </c>
      <c r="I8624">
        <v>2</v>
      </c>
      <c r="J8624" t="s">
        <v>96</v>
      </c>
      <c r="K8624" t="s">
        <v>31</v>
      </c>
      <c r="L8624" t="s">
        <v>301</v>
      </c>
      <c r="M8624" s="72"/>
      <c r="N8624" s="52">
        <v>4624219.92</v>
      </c>
      <c r="O8624" s="52">
        <v>4573325.5200000005</v>
      </c>
      <c r="P8624" s="73">
        <v>1</v>
      </c>
      <c r="Q8624">
        <v>1</v>
      </c>
      <c r="R8624">
        <v>14602</v>
      </c>
      <c r="S8624" s="74"/>
    </row>
    <row r="8625" spans="1:19" hidden="1">
      <c r="A8625" t="s">
        <v>10546</v>
      </c>
      <c r="B8625" t="s">
        <v>10399</v>
      </c>
      <c r="C8625">
        <v>69</v>
      </c>
      <c r="D8625" t="s">
        <v>88</v>
      </c>
      <c r="E8625" t="s">
        <v>10346</v>
      </c>
      <c r="F8625" t="s">
        <v>10321</v>
      </c>
      <c r="G8625" t="s">
        <v>10321</v>
      </c>
      <c r="H8625">
        <v>1</v>
      </c>
      <c r="I8625">
        <v>3</v>
      </c>
      <c r="J8625" t="s">
        <v>96</v>
      </c>
      <c r="K8625" t="s">
        <v>31</v>
      </c>
      <c r="L8625" t="s">
        <v>301</v>
      </c>
      <c r="M8625" s="72"/>
      <c r="N8625" s="52">
        <v>4720492.0320000006</v>
      </c>
      <c r="O8625" s="52">
        <v>4668678</v>
      </c>
      <c r="P8625" s="73">
        <v>1</v>
      </c>
      <c r="Q8625">
        <v>1</v>
      </c>
      <c r="R8625">
        <v>14603</v>
      </c>
      <c r="S8625" s="74"/>
    </row>
    <row r="8626" spans="1:19" hidden="1">
      <c r="A8626" t="s">
        <v>10547</v>
      </c>
      <c r="B8626" t="s">
        <v>10401</v>
      </c>
      <c r="C8626">
        <v>70</v>
      </c>
      <c r="D8626" t="s">
        <v>113</v>
      </c>
      <c r="E8626" t="s">
        <v>10347</v>
      </c>
      <c r="F8626" t="s">
        <v>9999</v>
      </c>
      <c r="G8626" t="s">
        <v>10321</v>
      </c>
      <c r="H8626">
        <v>1</v>
      </c>
      <c r="I8626">
        <v>1</v>
      </c>
      <c r="J8626" t="s">
        <v>127</v>
      </c>
      <c r="K8626" t="s">
        <v>31</v>
      </c>
      <c r="L8626" t="s">
        <v>301</v>
      </c>
      <c r="M8626" s="72">
        <v>3.8187020944507967E-2</v>
      </c>
      <c r="N8626" s="52">
        <v>162243.95951339128</v>
      </c>
      <c r="O8626" s="52">
        <v>161390.84108889659</v>
      </c>
      <c r="P8626" s="73">
        <v>1</v>
      </c>
      <c r="Q8626">
        <f>IF(SUMIFS(SolCotizacion!$P:$P,SolCotizacion!$E:$E,$G8626,SolCotizacion!$K:$K,$I8626)&gt;499,1,0)</f>
        <v>0</v>
      </c>
      <c r="R8626">
        <v>14604</v>
      </c>
      <c r="S8626" s="56">
        <f>IF(SUMIFS(SolCotizacion!$P:$P,SolCotizacion!$E:$E,$G8626,SolCotizacion!$K:$K,$I8626)&gt;499,4%,0)</f>
        <v>0</v>
      </c>
    </row>
    <row r="8627" spans="1:19" hidden="1">
      <c r="A8627" t="s">
        <v>10548</v>
      </c>
      <c r="B8627" t="s">
        <v>10403</v>
      </c>
      <c r="C8627">
        <v>71</v>
      </c>
      <c r="D8627" t="s">
        <v>113</v>
      </c>
      <c r="E8627" t="s">
        <v>10348</v>
      </c>
      <c r="F8627" t="s">
        <v>9999</v>
      </c>
      <c r="G8627" t="s">
        <v>10321</v>
      </c>
      <c r="H8627">
        <v>1</v>
      </c>
      <c r="I8627">
        <v>2</v>
      </c>
      <c r="J8627" t="s">
        <v>127</v>
      </c>
      <c r="K8627" t="s">
        <v>31</v>
      </c>
      <c r="L8627" t="s">
        <v>301</v>
      </c>
      <c r="M8627" s="72">
        <v>3.717033578233752E-2</v>
      </c>
      <c r="N8627" s="52">
        <v>160642.85527662243</v>
      </c>
      <c r="O8627" s="52">
        <v>158874.81182820647</v>
      </c>
      <c r="P8627" s="73">
        <v>1</v>
      </c>
      <c r="Q8627">
        <f>IF(SUMIFS(SolCotizacion!$P:$P,SolCotizacion!$E:$E,$G8627,SolCotizacion!$K:$K,$I8627)&gt;499,1,0)</f>
        <v>0</v>
      </c>
      <c r="R8627">
        <v>14605</v>
      </c>
      <c r="S8627" s="56">
        <f>IF(SUMIFS(SolCotizacion!$P:$P,SolCotizacion!$E:$E,$G8627,SolCotizacion!$K:$K,$I8627)&gt;499,4%,0)</f>
        <v>0</v>
      </c>
    </row>
    <row r="8628" spans="1:19" hidden="1">
      <c r="A8628" t="s">
        <v>10549</v>
      </c>
      <c r="B8628" t="s">
        <v>10405</v>
      </c>
      <c r="C8628">
        <v>72</v>
      </c>
      <c r="D8628" t="s">
        <v>113</v>
      </c>
      <c r="E8628" t="s">
        <v>10349</v>
      </c>
      <c r="F8628" t="s">
        <v>9999</v>
      </c>
      <c r="G8628" t="s">
        <v>10321</v>
      </c>
      <c r="H8628">
        <v>1</v>
      </c>
      <c r="I8628">
        <v>3</v>
      </c>
      <c r="J8628" t="s">
        <v>127</v>
      </c>
      <c r="K8628" t="s">
        <v>31</v>
      </c>
      <c r="L8628" t="s">
        <v>301</v>
      </c>
      <c r="M8628" s="72">
        <v>3.7981544577967777E-2</v>
      </c>
      <c r="N8628" s="52">
        <v>167566.16914948207</v>
      </c>
      <c r="O8628" s="52">
        <v>165726.89502475696</v>
      </c>
      <c r="P8628" s="73">
        <v>1</v>
      </c>
      <c r="Q8628">
        <f>IF(SUMIFS(SolCotizacion!$P:$P,SolCotizacion!$E:$E,$G8628,SolCotizacion!$K:$K,$I8628)&gt;499,1,0)</f>
        <v>0</v>
      </c>
      <c r="R8628">
        <v>14606</v>
      </c>
      <c r="S8628" s="56">
        <f>IF(SUMIFS(SolCotizacion!$P:$P,SolCotizacion!$E:$E,$G8628,SolCotizacion!$K:$K,$I8628)&gt;499,4%,0)</f>
        <v>0</v>
      </c>
    </row>
    <row r="8629" spans="1:19" hidden="1">
      <c r="A8629" t="s">
        <v>10550</v>
      </c>
      <c r="B8629" t="s">
        <v>10407</v>
      </c>
      <c r="C8629">
        <v>73</v>
      </c>
      <c r="D8629" t="s">
        <v>113</v>
      </c>
      <c r="E8629" t="s">
        <v>10350</v>
      </c>
      <c r="F8629" t="s">
        <v>10322</v>
      </c>
      <c r="G8629" t="s">
        <v>10321</v>
      </c>
      <c r="H8629">
        <v>1</v>
      </c>
      <c r="I8629" t="s">
        <v>103</v>
      </c>
      <c r="J8629" t="s">
        <v>118</v>
      </c>
      <c r="K8629" t="s">
        <v>325</v>
      </c>
      <c r="L8629" t="s">
        <v>301</v>
      </c>
      <c r="M8629" s="72"/>
      <c r="N8629" s="52">
        <v>50632.489600000001</v>
      </c>
      <c r="O8629" s="52">
        <v>50632.489600000001</v>
      </c>
      <c r="P8629" s="73">
        <v>1</v>
      </c>
      <c r="Q8629">
        <f>IF(COUNTIF(SolCotizacion!$E:$E,$G8629)&gt;0,1,0)</f>
        <v>0</v>
      </c>
      <c r="R8629">
        <v>14607</v>
      </c>
      <c r="S8629" s="74"/>
    </row>
    <row r="8630" spans="1:19" hidden="1">
      <c r="A8630" t="s">
        <v>10551</v>
      </c>
      <c r="B8630" t="s">
        <v>10409</v>
      </c>
      <c r="C8630">
        <v>74</v>
      </c>
      <c r="D8630" t="s">
        <v>113</v>
      </c>
      <c r="E8630" t="s">
        <v>10350</v>
      </c>
      <c r="F8630" t="s">
        <v>10322</v>
      </c>
      <c r="G8630" t="s">
        <v>10321</v>
      </c>
      <c r="H8630">
        <v>1</v>
      </c>
      <c r="I8630" t="s">
        <v>103</v>
      </c>
      <c r="J8630" t="s">
        <v>119</v>
      </c>
      <c r="K8630" t="s">
        <v>324</v>
      </c>
      <c r="L8630" t="s">
        <v>301</v>
      </c>
      <c r="M8630" s="72"/>
      <c r="N8630" s="52">
        <v>101264.9792</v>
      </c>
      <c r="O8630" s="52">
        <v>101264.9792</v>
      </c>
      <c r="P8630" s="73">
        <v>1</v>
      </c>
      <c r="Q8630">
        <f>IF(COUNTIF(SolCotizacion!$E:$E,$G8630)&gt;0,1,0)</f>
        <v>0</v>
      </c>
      <c r="R8630">
        <v>14608</v>
      </c>
      <c r="S8630" s="74"/>
    </row>
    <row r="8631" spans="1:19" hidden="1">
      <c r="A8631" t="s">
        <v>10552</v>
      </c>
      <c r="B8631" t="s">
        <v>10411</v>
      </c>
      <c r="C8631">
        <v>75</v>
      </c>
      <c r="D8631" t="s">
        <v>102</v>
      </c>
      <c r="E8631" t="s">
        <v>10351</v>
      </c>
      <c r="F8631" t="s">
        <v>10323</v>
      </c>
      <c r="G8631" t="s">
        <v>10321</v>
      </c>
      <c r="H8631">
        <v>1</v>
      </c>
      <c r="I8631" t="s">
        <v>103</v>
      </c>
      <c r="J8631" t="s">
        <v>96</v>
      </c>
      <c r="K8631" t="s">
        <v>31</v>
      </c>
      <c r="L8631" t="s">
        <v>301</v>
      </c>
      <c r="M8631" s="72"/>
      <c r="N8631" s="52">
        <v>466508.44800000003</v>
      </c>
      <c r="O8631" s="52">
        <v>466508.44800000003</v>
      </c>
      <c r="P8631" s="73">
        <v>1</v>
      </c>
      <c r="Q8631">
        <f>IF(COUNTIF(SolCotizacion!$E:$E,$G8631)&gt;0,1,0)</f>
        <v>0</v>
      </c>
      <c r="R8631">
        <v>14609</v>
      </c>
      <c r="S8631" s="74"/>
    </row>
    <row r="8632" spans="1:19" hidden="1">
      <c r="A8632" t="s">
        <v>10553</v>
      </c>
      <c r="B8632" t="s">
        <v>10413</v>
      </c>
      <c r="C8632">
        <v>76</v>
      </c>
      <c r="D8632" t="s">
        <v>102</v>
      </c>
      <c r="E8632" t="s">
        <v>10352</v>
      </c>
      <c r="F8632" t="s">
        <v>10324</v>
      </c>
      <c r="G8632" t="s">
        <v>10321</v>
      </c>
      <c r="H8632">
        <v>1</v>
      </c>
      <c r="I8632" t="s">
        <v>103</v>
      </c>
      <c r="J8632" t="s">
        <v>96</v>
      </c>
      <c r="K8632" t="s">
        <v>31</v>
      </c>
      <c r="L8632" t="s">
        <v>301</v>
      </c>
      <c r="M8632" s="72"/>
      <c r="N8632" s="52">
        <v>790261.12558781425</v>
      </c>
      <c r="O8632" s="52">
        <v>789990.82644039032</v>
      </c>
      <c r="P8632" s="73">
        <v>1</v>
      </c>
      <c r="Q8632">
        <f>IF(COUNTIF(SolCotizacion!$E:$E,$G8632)&gt;0,1,0)</f>
        <v>0</v>
      </c>
      <c r="R8632">
        <v>14610</v>
      </c>
      <c r="S8632" s="74"/>
    </row>
    <row r="8633" spans="1:19" hidden="1">
      <c r="A8633" t="s">
        <v>10554</v>
      </c>
      <c r="B8633" t="s">
        <v>10395</v>
      </c>
      <c r="C8633">
        <v>67</v>
      </c>
      <c r="D8633" t="s">
        <v>88</v>
      </c>
      <c r="E8633" t="s">
        <v>10344</v>
      </c>
      <c r="F8633" t="s">
        <v>10321</v>
      </c>
      <c r="G8633" t="s">
        <v>10321</v>
      </c>
      <c r="H8633">
        <v>1</v>
      </c>
      <c r="I8633">
        <v>1</v>
      </c>
      <c r="J8633" t="s">
        <v>96</v>
      </c>
      <c r="K8633" t="s">
        <v>31</v>
      </c>
      <c r="L8633" t="s">
        <v>302</v>
      </c>
      <c r="M8633" s="72"/>
      <c r="N8633" s="52">
        <v>4954761.5431883931</v>
      </c>
      <c r="O8633" s="52">
        <v>4896355.5553321615</v>
      </c>
      <c r="P8633" s="73">
        <v>1</v>
      </c>
      <c r="Q8633">
        <v>1</v>
      </c>
      <c r="R8633">
        <v>14611</v>
      </c>
      <c r="S8633" s="74"/>
    </row>
    <row r="8634" spans="1:19" hidden="1">
      <c r="A8634" t="s">
        <v>10555</v>
      </c>
      <c r="B8634" t="s">
        <v>10397</v>
      </c>
      <c r="C8634">
        <v>68</v>
      </c>
      <c r="D8634" t="s">
        <v>88</v>
      </c>
      <c r="E8634" t="s">
        <v>10345</v>
      </c>
      <c r="F8634" t="s">
        <v>10321</v>
      </c>
      <c r="G8634" t="s">
        <v>10321</v>
      </c>
      <c r="H8634">
        <v>1</v>
      </c>
      <c r="I8634">
        <v>2</v>
      </c>
      <c r="J8634" t="s">
        <v>96</v>
      </c>
      <c r="K8634" t="s">
        <v>31</v>
      </c>
      <c r="L8634" t="s">
        <v>302</v>
      </c>
      <c r="M8634" s="72"/>
      <c r="N8634" s="52">
        <v>5012420.4658666216</v>
      </c>
      <c r="O8634" s="52">
        <v>4950209.0906095747</v>
      </c>
      <c r="P8634" s="73">
        <v>1</v>
      </c>
      <c r="Q8634">
        <v>1</v>
      </c>
      <c r="R8634">
        <v>14612</v>
      </c>
      <c r="S8634" s="74"/>
    </row>
    <row r="8635" spans="1:19" hidden="1">
      <c r="A8635" t="s">
        <v>10556</v>
      </c>
      <c r="B8635" t="s">
        <v>10399</v>
      </c>
      <c r="C8635">
        <v>69</v>
      </c>
      <c r="D8635" t="s">
        <v>88</v>
      </c>
      <c r="E8635" t="s">
        <v>10346</v>
      </c>
      <c r="F8635" t="s">
        <v>10321</v>
      </c>
      <c r="G8635" t="s">
        <v>10321</v>
      </c>
      <c r="H8635">
        <v>1</v>
      </c>
      <c r="I8635">
        <v>3</v>
      </c>
      <c r="J8635" t="s">
        <v>96</v>
      </c>
      <c r="K8635" t="s">
        <v>31</v>
      </c>
      <c r="L8635" t="s">
        <v>302</v>
      </c>
      <c r="M8635" s="72"/>
      <c r="N8635" s="52">
        <v>5065172.2164334645</v>
      </c>
      <c r="O8635" s="52">
        <v>5003817.7358551072</v>
      </c>
      <c r="P8635" s="73">
        <v>1</v>
      </c>
      <c r="Q8635">
        <v>1</v>
      </c>
      <c r="R8635">
        <v>14613</v>
      </c>
      <c r="S8635" s="74"/>
    </row>
    <row r="8636" spans="1:19" hidden="1">
      <c r="A8636" t="s">
        <v>10557</v>
      </c>
      <c r="B8636" t="s">
        <v>10401</v>
      </c>
      <c r="C8636">
        <v>70</v>
      </c>
      <c r="D8636" t="s">
        <v>113</v>
      </c>
      <c r="E8636" t="s">
        <v>10347</v>
      </c>
      <c r="F8636" t="s">
        <v>9999</v>
      </c>
      <c r="G8636" t="s">
        <v>10321</v>
      </c>
      <c r="H8636">
        <v>1</v>
      </c>
      <c r="I8636">
        <v>1</v>
      </c>
      <c r="J8636" t="s">
        <v>127</v>
      </c>
      <c r="K8636" t="s">
        <v>31</v>
      </c>
      <c r="L8636" t="s">
        <v>302</v>
      </c>
      <c r="M8636" s="72">
        <v>0.02</v>
      </c>
      <c r="N8636" s="52">
        <v>92614.546381554057</v>
      </c>
      <c r="O8636" s="52">
        <v>91522.819963618196</v>
      </c>
      <c r="P8636" s="73">
        <v>1</v>
      </c>
      <c r="Q8636">
        <f>IF(SUMIFS(SolCotizacion!$P:$P,SolCotizacion!$E:$E,$G8636,SolCotizacion!$K:$K,$I8636)&gt;499,1,0)</f>
        <v>0</v>
      </c>
      <c r="R8636">
        <v>14614</v>
      </c>
      <c r="S8636" s="56">
        <f>IF(SUMIFS(SolCotizacion!$P:$P,SolCotizacion!$E:$E,$G8636,SolCotizacion!$K:$K,$I8636)&gt;499,4%,0)</f>
        <v>0</v>
      </c>
    </row>
    <row r="8637" spans="1:19" hidden="1">
      <c r="A8637" t="s">
        <v>10558</v>
      </c>
      <c r="B8637" t="s">
        <v>10403</v>
      </c>
      <c r="C8637">
        <v>71</v>
      </c>
      <c r="D8637" t="s">
        <v>113</v>
      </c>
      <c r="E8637" t="s">
        <v>10348</v>
      </c>
      <c r="F8637" t="s">
        <v>9999</v>
      </c>
      <c r="G8637" t="s">
        <v>10321</v>
      </c>
      <c r="H8637">
        <v>1</v>
      </c>
      <c r="I8637">
        <v>2</v>
      </c>
      <c r="J8637" t="s">
        <v>127</v>
      </c>
      <c r="K8637" t="s">
        <v>31</v>
      </c>
      <c r="L8637" t="s">
        <v>302</v>
      </c>
      <c r="M8637" s="72">
        <v>0.02</v>
      </c>
      <c r="N8637" s="52">
        <v>93692.308635528621</v>
      </c>
      <c r="O8637" s="52">
        <v>92529.451805995632</v>
      </c>
      <c r="P8637" s="73">
        <v>1</v>
      </c>
      <c r="Q8637">
        <f>IF(SUMIFS(SolCotizacion!$P:$P,SolCotizacion!$E:$E,$G8637,SolCotizacion!$K:$K,$I8637)&gt;499,1,0)</f>
        <v>0</v>
      </c>
      <c r="R8637">
        <v>14615</v>
      </c>
      <c r="S8637" s="56">
        <f>IF(SUMIFS(SolCotizacion!$P:$P,SolCotizacion!$E:$E,$G8637,SolCotizacion!$K:$K,$I8637)&gt;499,4%,0)</f>
        <v>0</v>
      </c>
    </row>
    <row r="8638" spans="1:19" hidden="1">
      <c r="A8638" t="s">
        <v>10559</v>
      </c>
      <c r="B8638" t="s">
        <v>10405</v>
      </c>
      <c r="C8638">
        <v>72</v>
      </c>
      <c r="D8638" t="s">
        <v>113</v>
      </c>
      <c r="E8638" t="s">
        <v>10349</v>
      </c>
      <c r="F8638" t="s">
        <v>9999</v>
      </c>
      <c r="G8638" t="s">
        <v>10321</v>
      </c>
      <c r="H8638">
        <v>1</v>
      </c>
      <c r="I8638">
        <v>3</v>
      </c>
      <c r="J8638" t="s">
        <v>127</v>
      </c>
      <c r="K8638" t="s">
        <v>31</v>
      </c>
      <c r="L8638" t="s">
        <v>302</v>
      </c>
      <c r="M8638" s="72">
        <v>0.02</v>
      </c>
      <c r="N8638" s="52">
        <v>94678.345886160299</v>
      </c>
      <c r="O8638" s="52">
        <v>93531.506156798903</v>
      </c>
      <c r="P8638" s="73">
        <v>1</v>
      </c>
      <c r="Q8638">
        <f>IF(SUMIFS(SolCotizacion!$P:$P,SolCotizacion!$E:$E,$G8638,SolCotizacion!$K:$K,$I8638)&gt;499,1,0)</f>
        <v>0</v>
      </c>
      <c r="R8638">
        <v>14616</v>
      </c>
      <c r="S8638" s="56">
        <f>IF(SUMIFS(SolCotizacion!$P:$P,SolCotizacion!$E:$E,$G8638,SolCotizacion!$K:$K,$I8638)&gt;499,4%,0)</f>
        <v>0</v>
      </c>
    </row>
    <row r="8639" spans="1:19" hidden="1">
      <c r="A8639" t="s">
        <v>10560</v>
      </c>
      <c r="B8639" t="s">
        <v>10407</v>
      </c>
      <c r="C8639">
        <v>73</v>
      </c>
      <c r="D8639" t="s">
        <v>113</v>
      </c>
      <c r="E8639" t="s">
        <v>10350</v>
      </c>
      <c r="F8639" t="s">
        <v>10322</v>
      </c>
      <c r="G8639" t="s">
        <v>10321</v>
      </c>
      <c r="H8639">
        <v>1</v>
      </c>
      <c r="I8639" t="s">
        <v>103</v>
      </c>
      <c r="J8639" t="s">
        <v>118</v>
      </c>
      <c r="K8639" t="s">
        <v>325</v>
      </c>
      <c r="L8639" t="s">
        <v>302</v>
      </c>
      <c r="M8639" s="72"/>
      <c r="N8639" s="52">
        <v>47165.487655440003</v>
      </c>
      <c r="O8639" s="52">
        <v>94330.975310880007</v>
      </c>
      <c r="P8639" s="73">
        <v>1</v>
      </c>
      <c r="Q8639">
        <f>IF(COUNTIF(SolCotizacion!$E:$E,$G8639)&gt;0,1,0)</f>
        <v>0</v>
      </c>
      <c r="R8639">
        <v>14617</v>
      </c>
      <c r="S8639" s="74"/>
    </row>
    <row r="8640" spans="1:19" hidden="1">
      <c r="A8640" t="s">
        <v>10561</v>
      </c>
      <c r="B8640" t="s">
        <v>10409</v>
      </c>
      <c r="C8640">
        <v>74</v>
      </c>
      <c r="D8640" t="s">
        <v>113</v>
      </c>
      <c r="E8640" t="s">
        <v>10350</v>
      </c>
      <c r="F8640" t="s">
        <v>10322</v>
      </c>
      <c r="G8640" t="s">
        <v>10321</v>
      </c>
      <c r="H8640">
        <v>1</v>
      </c>
      <c r="I8640" t="s">
        <v>103</v>
      </c>
      <c r="J8640" t="s">
        <v>119</v>
      </c>
      <c r="K8640" t="s">
        <v>324</v>
      </c>
      <c r="L8640" t="s">
        <v>302</v>
      </c>
      <c r="M8640" s="72"/>
      <c r="N8640" s="52">
        <v>94330.975310880007</v>
      </c>
      <c r="O8640" s="52">
        <v>188661.95062176001</v>
      </c>
      <c r="P8640" s="73">
        <v>1</v>
      </c>
      <c r="Q8640">
        <f>IF(COUNTIF(SolCotizacion!$E:$E,$G8640)&gt;0,1,0)</f>
        <v>0</v>
      </c>
      <c r="R8640">
        <v>14618</v>
      </c>
      <c r="S8640" s="74"/>
    </row>
    <row r="8641" spans="1:19" hidden="1">
      <c r="A8641" t="s">
        <v>10562</v>
      </c>
      <c r="B8641" t="s">
        <v>10411</v>
      </c>
      <c r="C8641">
        <v>75</v>
      </c>
      <c r="D8641" t="s">
        <v>102</v>
      </c>
      <c r="E8641" t="s">
        <v>10351</v>
      </c>
      <c r="F8641" t="s">
        <v>10323</v>
      </c>
      <c r="G8641" t="s">
        <v>10321</v>
      </c>
      <c r="H8641">
        <v>1</v>
      </c>
      <c r="I8641" t="s">
        <v>103</v>
      </c>
      <c r="J8641" t="s">
        <v>96</v>
      </c>
      <c r="K8641" t="s">
        <v>31</v>
      </c>
      <c r="L8641" t="s">
        <v>302</v>
      </c>
      <c r="M8641" s="72"/>
      <c r="N8641" s="52">
        <v>291456</v>
      </c>
      <c r="O8641" s="52">
        <v>291456</v>
      </c>
      <c r="P8641" s="73">
        <v>1</v>
      </c>
      <c r="Q8641">
        <f>IF(COUNTIF(SolCotizacion!$E:$E,$G8641)&gt;0,1,0)</f>
        <v>0</v>
      </c>
      <c r="R8641">
        <v>14619</v>
      </c>
      <c r="S8641" s="74"/>
    </row>
    <row r="8642" spans="1:19" hidden="1">
      <c r="A8642" t="s">
        <v>10563</v>
      </c>
      <c r="B8642" t="s">
        <v>10413</v>
      </c>
      <c r="C8642">
        <v>76</v>
      </c>
      <c r="D8642" t="s">
        <v>102</v>
      </c>
      <c r="E8642" t="s">
        <v>10352</v>
      </c>
      <c r="F8642" t="s">
        <v>10324</v>
      </c>
      <c r="G8642" t="s">
        <v>10321</v>
      </c>
      <c r="H8642">
        <v>1</v>
      </c>
      <c r="I8642" t="s">
        <v>103</v>
      </c>
      <c r="J8642" t="s">
        <v>96</v>
      </c>
      <c r="K8642" t="s">
        <v>31</v>
      </c>
      <c r="L8642" t="s">
        <v>302</v>
      </c>
      <c r="M8642" s="72"/>
      <c r="N8642" s="52">
        <v>338817.60000000003</v>
      </c>
      <c r="O8642" s="52">
        <v>789990.82644039032</v>
      </c>
      <c r="P8642" s="73">
        <v>1</v>
      </c>
      <c r="Q8642">
        <f>IF(COUNTIF(SolCotizacion!$E:$E,$G8642)&gt;0,1,0)</f>
        <v>0</v>
      </c>
      <c r="R8642">
        <v>14620</v>
      </c>
      <c r="S8642" s="74"/>
    </row>
    <row r="8643" spans="1:19" hidden="1">
      <c r="A8643" t="s">
        <v>10564</v>
      </c>
      <c r="B8643" t="s">
        <v>10395</v>
      </c>
      <c r="C8643">
        <v>67</v>
      </c>
      <c r="D8643" t="s">
        <v>88</v>
      </c>
      <c r="E8643" t="s">
        <v>10344</v>
      </c>
      <c r="F8643" t="s">
        <v>10321</v>
      </c>
      <c r="G8643" t="s">
        <v>10321</v>
      </c>
      <c r="H8643">
        <v>1</v>
      </c>
      <c r="I8643">
        <v>1</v>
      </c>
      <c r="J8643" t="s">
        <v>96</v>
      </c>
      <c r="K8643" t="s">
        <v>31</v>
      </c>
      <c r="L8643" t="s">
        <v>303</v>
      </c>
      <c r="M8643" s="72"/>
      <c r="N8643" s="52">
        <v>4207123.2</v>
      </c>
      <c r="O8643" s="52">
        <v>4207123.2</v>
      </c>
      <c r="P8643" s="73">
        <v>1</v>
      </c>
      <c r="Q8643">
        <v>1</v>
      </c>
      <c r="R8643">
        <v>14621</v>
      </c>
      <c r="S8643" s="74"/>
    </row>
    <row r="8644" spans="1:19" hidden="1">
      <c r="A8644" t="s">
        <v>10565</v>
      </c>
      <c r="B8644" t="s">
        <v>10397</v>
      </c>
      <c r="C8644">
        <v>68</v>
      </c>
      <c r="D8644" t="s">
        <v>88</v>
      </c>
      <c r="E8644" t="s">
        <v>10345</v>
      </c>
      <c r="F8644" t="s">
        <v>10321</v>
      </c>
      <c r="G8644" t="s">
        <v>10321</v>
      </c>
      <c r="H8644">
        <v>1</v>
      </c>
      <c r="I8644">
        <v>2</v>
      </c>
      <c r="J8644" t="s">
        <v>96</v>
      </c>
      <c r="K8644" t="s">
        <v>31</v>
      </c>
      <c r="L8644" t="s">
        <v>303</v>
      </c>
      <c r="M8644" s="72"/>
      <c r="N8644" s="52">
        <v>4223683.2</v>
      </c>
      <c r="O8644" s="52">
        <v>4223683.2</v>
      </c>
      <c r="P8644" s="73">
        <v>1</v>
      </c>
      <c r="Q8644">
        <v>1</v>
      </c>
      <c r="R8644">
        <v>14622</v>
      </c>
      <c r="S8644" s="74"/>
    </row>
    <row r="8645" spans="1:19" hidden="1">
      <c r="A8645" t="s">
        <v>10566</v>
      </c>
      <c r="B8645" t="s">
        <v>10399</v>
      </c>
      <c r="C8645">
        <v>69</v>
      </c>
      <c r="D8645" t="s">
        <v>88</v>
      </c>
      <c r="E8645" t="s">
        <v>10346</v>
      </c>
      <c r="F8645" t="s">
        <v>10321</v>
      </c>
      <c r="G8645" t="s">
        <v>10321</v>
      </c>
      <c r="H8645">
        <v>1</v>
      </c>
      <c r="I8645">
        <v>3</v>
      </c>
      <c r="J8645" t="s">
        <v>96</v>
      </c>
      <c r="K8645" t="s">
        <v>31</v>
      </c>
      <c r="L8645" t="s">
        <v>303</v>
      </c>
      <c r="M8645" s="72"/>
      <c r="N8645" s="52">
        <v>4234723.2</v>
      </c>
      <c r="O8645" s="52">
        <v>4234723.2</v>
      </c>
      <c r="P8645" s="73">
        <v>1</v>
      </c>
      <c r="Q8645">
        <v>1</v>
      </c>
      <c r="R8645">
        <v>14623</v>
      </c>
      <c r="S8645" s="74"/>
    </row>
    <row r="8646" spans="1:19" hidden="1">
      <c r="A8646" t="s">
        <v>10567</v>
      </c>
      <c r="B8646" t="s">
        <v>10401</v>
      </c>
      <c r="C8646">
        <v>70</v>
      </c>
      <c r="D8646" t="s">
        <v>113</v>
      </c>
      <c r="E8646" t="s">
        <v>10347</v>
      </c>
      <c r="F8646" t="s">
        <v>9999</v>
      </c>
      <c r="G8646" t="s">
        <v>10321</v>
      </c>
      <c r="H8646">
        <v>1</v>
      </c>
      <c r="I8646">
        <v>1</v>
      </c>
      <c r="J8646" t="s">
        <v>127</v>
      </c>
      <c r="K8646" t="s">
        <v>31</v>
      </c>
      <c r="L8646" t="s">
        <v>303</v>
      </c>
      <c r="M8646" s="72">
        <v>0.04</v>
      </c>
      <c r="N8646" s="52">
        <v>157279.3376</v>
      </c>
      <c r="O8646" s="52">
        <v>157279.3376</v>
      </c>
      <c r="P8646" s="73">
        <v>1</v>
      </c>
      <c r="Q8646">
        <f>IF(SUMIFS(SolCotizacion!$P:$P,SolCotizacion!$E:$E,$G8646,SolCotizacion!$K:$K,$I8646)&gt;499,1,0)</f>
        <v>0</v>
      </c>
      <c r="R8646">
        <v>14624</v>
      </c>
      <c r="S8646" s="56">
        <f>IF(SUMIFS(SolCotizacion!$P:$P,SolCotizacion!$E:$E,$G8646,SolCotizacion!$K:$K,$I8646)&gt;499,4%,0)</f>
        <v>0</v>
      </c>
    </row>
    <row r="8647" spans="1:19" hidden="1">
      <c r="A8647" t="s">
        <v>10568</v>
      </c>
      <c r="B8647" t="s">
        <v>10403</v>
      </c>
      <c r="C8647">
        <v>71</v>
      </c>
      <c r="D8647" t="s">
        <v>113</v>
      </c>
      <c r="E8647" t="s">
        <v>10348</v>
      </c>
      <c r="F8647" t="s">
        <v>9999</v>
      </c>
      <c r="G8647" t="s">
        <v>10321</v>
      </c>
      <c r="H8647">
        <v>1</v>
      </c>
      <c r="I8647">
        <v>2</v>
      </c>
      <c r="J8647" t="s">
        <v>127</v>
      </c>
      <c r="K8647" t="s">
        <v>31</v>
      </c>
      <c r="L8647" t="s">
        <v>303</v>
      </c>
      <c r="M8647" s="72">
        <v>0.01</v>
      </c>
      <c r="N8647" s="52">
        <v>39474.604400000004</v>
      </c>
      <c r="O8647" s="52">
        <v>39474.604400000004</v>
      </c>
      <c r="P8647" s="73">
        <v>1</v>
      </c>
      <c r="Q8647">
        <f>IF(SUMIFS(SolCotizacion!$P:$P,SolCotizacion!$E:$E,$G8647,SolCotizacion!$K:$K,$I8647)&gt;499,1,0)</f>
        <v>0</v>
      </c>
      <c r="R8647">
        <v>14625</v>
      </c>
      <c r="S8647" s="56">
        <f>IF(SUMIFS(SolCotizacion!$P:$P,SolCotizacion!$E:$E,$G8647,SolCotizacion!$K:$K,$I8647)&gt;499,4%,0)</f>
        <v>0</v>
      </c>
    </row>
    <row r="8648" spans="1:19" hidden="1">
      <c r="A8648" t="s">
        <v>10569</v>
      </c>
      <c r="B8648" t="s">
        <v>10405</v>
      </c>
      <c r="C8648">
        <v>72</v>
      </c>
      <c r="D8648" t="s">
        <v>113</v>
      </c>
      <c r="E8648" t="s">
        <v>10349</v>
      </c>
      <c r="F8648" t="s">
        <v>9999</v>
      </c>
      <c r="G8648" t="s">
        <v>10321</v>
      </c>
      <c r="H8648">
        <v>1</v>
      </c>
      <c r="I8648">
        <v>3</v>
      </c>
      <c r="J8648" t="s">
        <v>127</v>
      </c>
      <c r="K8648" t="s">
        <v>31</v>
      </c>
      <c r="L8648" t="s">
        <v>303</v>
      </c>
      <c r="M8648" s="72">
        <v>0.01</v>
      </c>
      <c r="N8648" s="52">
        <v>39577.784400000004</v>
      </c>
      <c r="O8648" s="52">
        <v>39577.784400000004</v>
      </c>
      <c r="P8648" s="73">
        <v>1</v>
      </c>
      <c r="Q8648">
        <f>IF(SUMIFS(SolCotizacion!$P:$P,SolCotizacion!$E:$E,$G8648,SolCotizacion!$K:$K,$I8648)&gt;499,1,0)</f>
        <v>0</v>
      </c>
      <c r="R8648">
        <v>14626</v>
      </c>
      <c r="S8648" s="56">
        <f>IF(SUMIFS(SolCotizacion!$P:$P,SolCotizacion!$E:$E,$G8648,SolCotizacion!$K:$K,$I8648)&gt;499,4%,0)</f>
        <v>0</v>
      </c>
    </row>
    <row r="8649" spans="1:19" hidden="1">
      <c r="A8649" t="s">
        <v>10570</v>
      </c>
      <c r="B8649" t="s">
        <v>10407</v>
      </c>
      <c r="C8649">
        <v>73</v>
      </c>
      <c r="D8649" t="s">
        <v>113</v>
      </c>
      <c r="E8649" t="s">
        <v>10350</v>
      </c>
      <c r="F8649" t="s">
        <v>10322</v>
      </c>
      <c r="G8649" t="s">
        <v>10321</v>
      </c>
      <c r="H8649">
        <v>1</v>
      </c>
      <c r="I8649" t="s">
        <v>103</v>
      </c>
      <c r="J8649" t="s">
        <v>118</v>
      </c>
      <c r="K8649" t="s">
        <v>325</v>
      </c>
      <c r="L8649" t="s">
        <v>303</v>
      </c>
      <c r="M8649" s="72"/>
      <c r="N8649" s="52">
        <v>61908</v>
      </c>
      <c r="O8649" s="52">
        <v>61908</v>
      </c>
      <c r="P8649" s="73">
        <v>1</v>
      </c>
      <c r="Q8649">
        <f>IF(COUNTIF(SolCotizacion!$E:$E,$G8649)&gt;0,1,0)</f>
        <v>0</v>
      </c>
      <c r="R8649">
        <v>14627</v>
      </c>
      <c r="S8649" s="74"/>
    </row>
    <row r="8650" spans="1:19" hidden="1">
      <c r="A8650" t="s">
        <v>10571</v>
      </c>
      <c r="B8650" t="s">
        <v>10409</v>
      </c>
      <c r="C8650">
        <v>74</v>
      </c>
      <c r="D8650" t="s">
        <v>113</v>
      </c>
      <c r="E8650" t="s">
        <v>10350</v>
      </c>
      <c r="F8650" t="s">
        <v>10322</v>
      </c>
      <c r="G8650" t="s">
        <v>10321</v>
      </c>
      <c r="H8650">
        <v>1</v>
      </c>
      <c r="I8650" t="s">
        <v>103</v>
      </c>
      <c r="J8650" t="s">
        <v>119</v>
      </c>
      <c r="K8650" t="s">
        <v>324</v>
      </c>
      <c r="L8650" t="s">
        <v>303</v>
      </c>
      <c r="M8650" s="72"/>
      <c r="N8650" s="52">
        <v>123816</v>
      </c>
      <c r="O8650" s="52">
        <v>123816</v>
      </c>
      <c r="P8650" s="73">
        <v>1</v>
      </c>
      <c r="Q8650">
        <f>IF(COUNTIF(SolCotizacion!$E:$E,$G8650)&gt;0,1,0)</f>
        <v>0</v>
      </c>
      <c r="R8650">
        <v>14628</v>
      </c>
      <c r="S8650" s="74"/>
    </row>
    <row r="8651" spans="1:19" hidden="1">
      <c r="A8651" t="s">
        <v>10572</v>
      </c>
      <c r="B8651" t="s">
        <v>10411</v>
      </c>
      <c r="C8651">
        <v>75</v>
      </c>
      <c r="D8651" t="s">
        <v>102</v>
      </c>
      <c r="E8651" t="s">
        <v>10351</v>
      </c>
      <c r="F8651" t="s">
        <v>10323</v>
      </c>
      <c r="G8651" t="s">
        <v>10321</v>
      </c>
      <c r="H8651">
        <v>1</v>
      </c>
      <c r="I8651" t="s">
        <v>103</v>
      </c>
      <c r="J8651" t="s">
        <v>96</v>
      </c>
      <c r="K8651" t="s">
        <v>31</v>
      </c>
      <c r="L8651" t="s">
        <v>303</v>
      </c>
      <c r="M8651" s="72"/>
      <c r="N8651" s="52">
        <v>339833.28</v>
      </c>
      <c r="O8651" s="52">
        <v>339833.28</v>
      </c>
      <c r="P8651" s="73">
        <v>1</v>
      </c>
      <c r="Q8651">
        <f>IF(COUNTIF(SolCotizacion!$E:$E,$G8651)&gt;0,1,0)</f>
        <v>0</v>
      </c>
      <c r="R8651">
        <v>14629</v>
      </c>
      <c r="S8651" s="74"/>
    </row>
    <row r="8652" spans="1:19" hidden="1">
      <c r="A8652" t="s">
        <v>10573</v>
      </c>
      <c r="B8652" t="s">
        <v>10413</v>
      </c>
      <c r="C8652">
        <v>76</v>
      </c>
      <c r="D8652" t="s">
        <v>102</v>
      </c>
      <c r="E8652" t="s">
        <v>10352</v>
      </c>
      <c r="F8652" t="s">
        <v>10324</v>
      </c>
      <c r="G8652" t="s">
        <v>10321</v>
      </c>
      <c r="H8652">
        <v>1</v>
      </c>
      <c r="I8652" t="s">
        <v>103</v>
      </c>
      <c r="J8652" t="s">
        <v>96</v>
      </c>
      <c r="K8652" t="s">
        <v>31</v>
      </c>
      <c r="L8652" t="s">
        <v>303</v>
      </c>
      <c r="M8652" s="72"/>
      <c r="N8652" s="52">
        <v>395055.36000000004</v>
      </c>
      <c r="O8652" s="52">
        <v>789990.82644039032</v>
      </c>
      <c r="P8652" s="73">
        <v>1</v>
      </c>
      <c r="Q8652">
        <f>IF(COUNTIF(SolCotizacion!$E:$E,$G8652)&gt;0,1,0)</f>
        <v>0</v>
      </c>
      <c r="R8652">
        <v>14630</v>
      </c>
      <c r="S8652" s="74"/>
    </row>
    <row r="8653" spans="1:19" hidden="1">
      <c r="A8653" t="s">
        <v>10574</v>
      </c>
      <c r="B8653" t="s">
        <v>10395</v>
      </c>
      <c r="C8653">
        <v>67</v>
      </c>
      <c r="D8653" t="s">
        <v>88</v>
      </c>
      <c r="E8653" t="s">
        <v>10344</v>
      </c>
      <c r="F8653" t="s">
        <v>10321</v>
      </c>
      <c r="G8653" t="s">
        <v>10321</v>
      </c>
      <c r="H8653">
        <v>1</v>
      </c>
      <c r="I8653">
        <v>1</v>
      </c>
      <c r="J8653" t="s">
        <v>96</v>
      </c>
      <c r="K8653" t="s">
        <v>31</v>
      </c>
      <c r="L8653" t="s">
        <v>304</v>
      </c>
      <c r="M8653" s="72"/>
      <c r="N8653" s="52">
        <v>4309309.4400000004</v>
      </c>
      <c r="O8653" s="52">
        <v>4309309.4400000004</v>
      </c>
      <c r="P8653" s="73">
        <v>1</v>
      </c>
      <c r="Q8653">
        <v>1</v>
      </c>
      <c r="R8653">
        <v>14631</v>
      </c>
      <c r="S8653" s="74"/>
    </row>
    <row r="8654" spans="1:19" hidden="1">
      <c r="A8654" t="s">
        <v>10575</v>
      </c>
      <c r="B8654" t="s">
        <v>10397</v>
      </c>
      <c r="C8654">
        <v>68</v>
      </c>
      <c r="D8654" t="s">
        <v>88</v>
      </c>
      <c r="E8654" t="s">
        <v>10345</v>
      </c>
      <c r="F8654" t="s">
        <v>10321</v>
      </c>
      <c r="G8654" t="s">
        <v>10321</v>
      </c>
      <c r="H8654">
        <v>1</v>
      </c>
      <c r="I8654">
        <v>2</v>
      </c>
      <c r="J8654" t="s">
        <v>96</v>
      </c>
      <c r="K8654" t="s">
        <v>31</v>
      </c>
      <c r="L8654" t="s">
        <v>304</v>
      </c>
      <c r="M8654" s="72"/>
      <c r="N8654" s="52">
        <v>4524774.9120000005</v>
      </c>
      <c r="O8654" s="52">
        <v>4524774.9120000005</v>
      </c>
      <c r="P8654" s="73">
        <v>1</v>
      </c>
      <c r="Q8654">
        <v>1</v>
      </c>
      <c r="R8654">
        <v>14632</v>
      </c>
      <c r="S8654" s="74"/>
    </row>
    <row r="8655" spans="1:19" hidden="1">
      <c r="A8655" t="s">
        <v>10576</v>
      </c>
      <c r="B8655" t="s">
        <v>10399</v>
      </c>
      <c r="C8655">
        <v>69</v>
      </c>
      <c r="D8655" t="s">
        <v>88</v>
      </c>
      <c r="E8655" t="s">
        <v>10346</v>
      </c>
      <c r="F8655" t="s">
        <v>10321</v>
      </c>
      <c r="G8655" t="s">
        <v>10321</v>
      </c>
      <c r="H8655">
        <v>1</v>
      </c>
      <c r="I8655">
        <v>3</v>
      </c>
      <c r="J8655" t="s">
        <v>96</v>
      </c>
      <c r="K8655" t="s">
        <v>31</v>
      </c>
      <c r="L8655" t="s">
        <v>304</v>
      </c>
      <c r="M8655" s="72"/>
      <c r="N8655" s="52">
        <v>4660518.3360000001</v>
      </c>
      <c r="O8655" s="52">
        <v>4660518.3360000001</v>
      </c>
      <c r="P8655" s="73">
        <v>1</v>
      </c>
      <c r="Q8655">
        <v>1</v>
      </c>
      <c r="R8655">
        <v>14633</v>
      </c>
      <c r="S8655" s="74"/>
    </row>
    <row r="8656" spans="1:19" hidden="1">
      <c r="A8656" t="s">
        <v>10577</v>
      </c>
      <c r="B8656" t="s">
        <v>10401</v>
      </c>
      <c r="C8656">
        <v>70</v>
      </c>
      <c r="D8656" t="s">
        <v>113</v>
      </c>
      <c r="E8656" t="s">
        <v>10347</v>
      </c>
      <c r="F8656" t="s">
        <v>9999</v>
      </c>
      <c r="G8656" t="s">
        <v>10321</v>
      </c>
      <c r="H8656">
        <v>1</v>
      </c>
      <c r="I8656">
        <v>1</v>
      </c>
      <c r="J8656" t="s">
        <v>127</v>
      </c>
      <c r="K8656" t="s">
        <v>31</v>
      </c>
      <c r="L8656" t="s">
        <v>304</v>
      </c>
      <c r="M8656" s="72">
        <v>0.01</v>
      </c>
      <c r="N8656" s="52">
        <v>40274.868479999997</v>
      </c>
      <c r="O8656" s="52">
        <v>40274.868479999997</v>
      </c>
      <c r="P8656" s="73">
        <v>1</v>
      </c>
      <c r="Q8656">
        <f>IF(SUMIFS(SolCotizacion!$P:$P,SolCotizacion!$E:$E,$G8656,SolCotizacion!$K:$K,$I8656)&gt;499,1,0)</f>
        <v>0</v>
      </c>
      <c r="R8656">
        <v>14634</v>
      </c>
      <c r="S8656" s="56">
        <f>IF(SUMIFS(SolCotizacion!$P:$P,SolCotizacion!$E:$E,$G8656,SolCotizacion!$K:$K,$I8656)&gt;499,4%,0)</f>
        <v>0</v>
      </c>
    </row>
    <row r="8657" spans="1:19" hidden="1">
      <c r="A8657" t="s">
        <v>10578</v>
      </c>
      <c r="B8657" t="s">
        <v>10403</v>
      </c>
      <c r="C8657">
        <v>71</v>
      </c>
      <c r="D8657" t="s">
        <v>113</v>
      </c>
      <c r="E8657" t="s">
        <v>10348</v>
      </c>
      <c r="F8657" t="s">
        <v>9999</v>
      </c>
      <c r="G8657" t="s">
        <v>10321</v>
      </c>
      <c r="H8657">
        <v>1</v>
      </c>
      <c r="I8657">
        <v>2</v>
      </c>
      <c r="J8657" t="s">
        <v>127</v>
      </c>
      <c r="K8657" t="s">
        <v>31</v>
      </c>
      <c r="L8657" t="s">
        <v>304</v>
      </c>
      <c r="M8657" s="72">
        <v>0.01</v>
      </c>
      <c r="N8657" s="52">
        <v>42288.611903999998</v>
      </c>
      <c r="O8657" s="52">
        <v>42288.611903999998</v>
      </c>
      <c r="P8657" s="73">
        <v>1</v>
      </c>
      <c r="Q8657">
        <f>IF(SUMIFS(SolCotizacion!$P:$P,SolCotizacion!$E:$E,$G8657,SolCotizacion!$K:$K,$I8657)&gt;499,1,0)</f>
        <v>0</v>
      </c>
      <c r="R8657">
        <v>14635</v>
      </c>
      <c r="S8657" s="56">
        <f>IF(SUMIFS(SolCotizacion!$P:$P,SolCotizacion!$E:$E,$G8657,SolCotizacion!$K:$K,$I8657)&gt;499,4%,0)</f>
        <v>0</v>
      </c>
    </row>
    <row r="8658" spans="1:19" hidden="1">
      <c r="A8658" t="s">
        <v>10579</v>
      </c>
      <c r="B8658" t="s">
        <v>10405</v>
      </c>
      <c r="C8658">
        <v>72</v>
      </c>
      <c r="D8658" t="s">
        <v>113</v>
      </c>
      <c r="E8658" t="s">
        <v>10349</v>
      </c>
      <c r="F8658" t="s">
        <v>9999</v>
      </c>
      <c r="G8658" t="s">
        <v>10321</v>
      </c>
      <c r="H8658">
        <v>1</v>
      </c>
      <c r="I8658">
        <v>3</v>
      </c>
      <c r="J8658" t="s">
        <v>127</v>
      </c>
      <c r="K8658" t="s">
        <v>31</v>
      </c>
      <c r="L8658" t="s">
        <v>304</v>
      </c>
      <c r="M8658" s="72">
        <v>0.01</v>
      </c>
      <c r="N8658" s="52">
        <v>43557.271912000004</v>
      </c>
      <c r="O8658" s="52">
        <v>43557.271912000004</v>
      </c>
      <c r="P8658" s="73">
        <v>1</v>
      </c>
      <c r="Q8658">
        <f>IF(SUMIFS(SolCotizacion!$P:$P,SolCotizacion!$E:$E,$G8658,SolCotizacion!$K:$K,$I8658)&gt;499,1,0)</f>
        <v>0</v>
      </c>
      <c r="R8658">
        <v>14636</v>
      </c>
      <c r="S8658" s="56">
        <f>IF(SUMIFS(SolCotizacion!$P:$P,SolCotizacion!$E:$E,$G8658,SolCotizacion!$K:$K,$I8658)&gt;499,4%,0)</f>
        <v>0</v>
      </c>
    </row>
    <row r="8659" spans="1:19" hidden="1">
      <c r="A8659" t="s">
        <v>10580</v>
      </c>
      <c r="B8659" t="s">
        <v>10407</v>
      </c>
      <c r="C8659">
        <v>73</v>
      </c>
      <c r="D8659" t="s">
        <v>113</v>
      </c>
      <c r="E8659" t="s">
        <v>10350</v>
      </c>
      <c r="F8659" t="s">
        <v>10322</v>
      </c>
      <c r="G8659" t="s">
        <v>10321</v>
      </c>
      <c r="H8659">
        <v>1</v>
      </c>
      <c r="I8659" t="s">
        <v>103</v>
      </c>
      <c r="J8659" t="s">
        <v>118</v>
      </c>
      <c r="K8659" t="s">
        <v>325</v>
      </c>
      <c r="L8659" t="s">
        <v>304</v>
      </c>
      <c r="M8659" s="72"/>
      <c r="N8659" s="52">
        <v>105862.68000000001</v>
      </c>
      <c r="O8659" s="52">
        <v>105862.68000000001</v>
      </c>
      <c r="P8659" s="73">
        <v>1</v>
      </c>
      <c r="Q8659">
        <f>IF(COUNTIF(SolCotizacion!$E:$E,$G8659)&gt;0,1,0)</f>
        <v>0</v>
      </c>
      <c r="R8659">
        <v>14637</v>
      </c>
      <c r="S8659" s="74"/>
    </row>
    <row r="8660" spans="1:19" hidden="1">
      <c r="A8660" t="s">
        <v>10581</v>
      </c>
      <c r="B8660" t="s">
        <v>10409</v>
      </c>
      <c r="C8660">
        <v>74</v>
      </c>
      <c r="D8660" t="s">
        <v>113</v>
      </c>
      <c r="E8660" t="s">
        <v>10350</v>
      </c>
      <c r="F8660" t="s">
        <v>10322</v>
      </c>
      <c r="G8660" t="s">
        <v>10321</v>
      </c>
      <c r="H8660">
        <v>1</v>
      </c>
      <c r="I8660" t="s">
        <v>103</v>
      </c>
      <c r="J8660" t="s">
        <v>119</v>
      </c>
      <c r="K8660" t="s">
        <v>324</v>
      </c>
      <c r="L8660" t="s">
        <v>304</v>
      </c>
      <c r="M8660" s="72"/>
      <c r="N8660" s="52">
        <v>128975</v>
      </c>
      <c r="O8660" s="52">
        <v>128975</v>
      </c>
      <c r="P8660" s="73">
        <v>1</v>
      </c>
      <c r="Q8660">
        <f>IF(COUNTIF(SolCotizacion!$E:$E,$G8660)&gt;0,1,0)</f>
        <v>0</v>
      </c>
      <c r="R8660">
        <v>14638</v>
      </c>
      <c r="S8660" s="74"/>
    </row>
    <row r="8661" spans="1:19" hidden="1">
      <c r="A8661" t="s">
        <v>10582</v>
      </c>
      <c r="B8661" t="s">
        <v>10411</v>
      </c>
      <c r="C8661">
        <v>75</v>
      </c>
      <c r="D8661" t="s">
        <v>102</v>
      </c>
      <c r="E8661" t="s">
        <v>10351</v>
      </c>
      <c r="F8661" t="s">
        <v>10323</v>
      </c>
      <c r="G8661" t="s">
        <v>10321</v>
      </c>
      <c r="H8661">
        <v>1</v>
      </c>
      <c r="I8661" t="s">
        <v>103</v>
      </c>
      <c r="J8661" t="s">
        <v>96</v>
      </c>
      <c r="K8661" t="s">
        <v>31</v>
      </c>
      <c r="L8661" t="s">
        <v>304</v>
      </c>
      <c r="M8661" s="72"/>
      <c r="N8661" s="52">
        <v>423096.96</v>
      </c>
      <c r="O8661" s="52">
        <v>423096.96</v>
      </c>
      <c r="P8661" s="73">
        <v>1</v>
      </c>
      <c r="Q8661">
        <f>IF(COUNTIF(SolCotizacion!$E:$E,$G8661)&gt;0,1,0)</f>
        <v>0</v>
      </c>
      <c r="R8661">
        <v>14639</v>
      </c>
      <c r="S8661" s="74"/>
    </row>
    <row r="8662" spans="1:19" hidden="1">
      <c r="A8662" t="s">
        <v>10583</v>
      </c>
      <c r="B8662" t="s">
        <v>10413</v>
      </c>
      <c r="C8662">
        <v>76</v>
      </c>
      <c r="D8662" t="s">
        <v>102</v>
      </c>
      <c r="E8662" t="s">
        <v>10352</v>
      </c>
      <c r="F8662" t="s">
        <v>10324</v>
      </c>
      <c r="G8662" t="s">
        <v>10321</v>
      </c>
      <c r="H8662">
        <v>1</v>
      </c>
      <c r="I8662" t="s">
        <v>103</v>
      </c>
      <c r="J8662" t="s">
        <v>96</v>
      </c>
      <c r="K8662" t="s">
        <v>31</v>
      </c>
      <c r="L8662" t="s">
        <v>304</v>
      </c>
      <c r="M8662" s="72"/>
      <c r="N8662" s="52">
        <v>322002.576</v>
      </c>
      <c r="O8662" s="52">
        <v>789990.82644039032</v>
      </c>
      <c r="P8662" s="73">
        <v>1</v>
      </c>
      <c r="Q8662">
        <f>IF(COUNTIF(SolCotizacion!$E:$E,$G8662)&gt;0,1,0)</f>
        <v>0</v>
      </c>
      <c r="R8662">
        <v>14640</v>
      </c>
      <c r="S8662" s="74"/>
    </row>
    <row r="8663" spans="1:19" hidden="1">
      <c r="A8663" t="s">
        <v>10584</v>
      </c>
      <c r="B8663" t="s">
        <v>10395</v>
      </c>
      <c r="C8663">
        <v>67</v>
      </c>
      <c r="D8663" t="s">
        <v>88</v>
      </c>
      <c r="E8663" t="s">
        <v>10344</v>
      </c>
      <c r="F8663" t="s">
        <v>10321</v>
      </c>
      <c r="G8663" t="s">
        <v>10321</v>
      </c>
      <c r="H8663">
        <v>1</v>
      </c>
      <c r="I8663">
        <v>1</v>
      </c>
      <c r="J8663" t="s">
        <v>96</v>
      </c>
      <c r="K8663" t="s">
        <v>31</v>
      </c>
      <c r="L8663" t="s">
        <v>305</v>
      </c>
      <c r="M8663" s="72"/>
      <c r="N8663" s="52">
        <v>4954761.5431883931</v>
      </c>
      <c r="O8663" s="52">
        <v>4896355.5553321615</v>
      </c>
      <c r="P8663" s="73">
        <v>1</v>
      </c>
      <c r="Q8663">
        <v>1</v>
      </c>
      <c r="R8663">
        <v>14641</v>
      </c>
      <c r="S8663" s="74"/>
    </row>
    <row r="8664" spans="1:19" hidden="1">
      <c r="A8664" t="s">
        <v>10585</v>
      </c>
      <c r="B8664" t="s">
        <v>10397</v>
      </c>
      <c r="C8664">
        <v>68</v>
      </c>
      <c r="D8664" t="s">
        <v>88</v>
      </c>
      <c r="E8664" t="s">
        <v>10345</v>
      </c>
      <c r="F8664" t="s">
        <v>10321</v>
      </c>
      <c r="G8664" t="s">
        <v>10321</v>
      </c>
      <c r="H8664">
        <v>1</v>
      </c>
      <c r="I8664">
        <v>2</v>
      </c>
      <c r="J8664" t="s">
        <v>96</v>
      </c>
      <c r="K8664" t="s">
        <v>31</v>
      </c>
      <c r="L8664" t="s">
        <v>305</v>
      </c>
      <c r="M8664" s="72"/>
      <c r="N8664" s="52">
        <v>5012420.4658666216</v>
      </c>
      <c r="O8664" s="52">
        <v>4950209.0906095747</v>
      </c>
      <c r="P8664" s="73">
        <v>1</v>
      </c>
      <c r="Q8664">
        <v>1</v>
      </c>
      <c r="R8664">
        <v>14642</v>
      </c>
      <c r="S8664" s="74"/>
    </row>
    <row r="8665" spans="1:19" hidden="1">
      <c r="A8665" t="s">
        <v>10586</v>
      </c>
      <c r="B8665" t="s">
        <v>10399</v>
      </c>
      <c r="C8665">
        <v>69</v>
      </c>
      <c r="D8665" t="s">
        <v>88</v>
      </c>
      <c r="E8665" t="s">
        <v>10346</v>
      </c>
      <c r="F8665" t="s">
        <v>10321</v>
      </c>
      <c r="G8665" t="s">
        <v>10321</v>
      </c>
      <c r="H8665">
        <v>1</v>
      </c>
      <c r="I8665">
        <v>3</v>
      </c>
      <c r="J8665" t="s">
        <v>96</v>
      </c>
      <c r="K8665" t="s">
        <v>31</v>
      </c>
      <c r="L8665" t="s">
        <v>305</v>
      </c>
      <c r="M8665" s="72"/>
      <c r="N8665" s="52">
        <v>5065172.2164334645</v>
      </c>
      <c r="O8665" s="52">
        <v>5003817.7358551072</v>
      </c>
      <c r="P8665" s="73">
        <v>1</v>
      </c>
      <c r="Q8665">
        <v>1</v>
      </c>
      <c r="R8665">
        <v>14643</v>
      </c>
      <c r="S8665" s="74"/>
    </row>
    <row r="8666" spans="1:19" hidden="1">
      <c r="A8666" t="s">
        <v>10587</v>
      </c>
      <c r="B8666" t="s">
        <v>10401</v>
      </c>
      <c r="C8666">
        <v>70</v>
      </c>
      <c r="D8666" t="s">
        <v>113</v>
      </c>
      <c r="E8666" t="s">
        <v>10347</v>
      </c>
      <c r="F8666" t="s">
        <v>9999</v>
      </c>
      <c r="G8666" t="s">
        <v>10321</v>
      </c>
      <c r="H8666">
        <v>1</v>
      </c>
      <c r="I8666">
        <v>1</v>
      </c>
      <c r="J8666" t="s">
        <v>127</v>
      </c>
      <c r="K8666" t="s">
        <v>31</v>
      </c>
      <c r="L8666" t="s">
        <v>305</v>
      </c>
      <c r="M8666" s="72">
        <v>0.04</v>
      </c>
      <c r="N8666" s="52">
        <v>185229.09276310811</v>
      </c>
      <c r="O8666" s="52">
        <v>183045.63992723639</v>
      </c>
      <c r="P8666" s="73">
        <v>1</v>
      </c>
      <c r="Q8666">
        <f>IF(SUMIFS(SolCotizacion!$P:$P,SolCotizacion!$E:$E,$G8666,SolCotizacion!$K:$K,$I8666)&gt;499,1,0)</f>
        <v>0</v>
      </c>
      <c r="R8666">
        <v>14644</v>
      </c>
      <c r="S8666" s="56">
        <f>IF(SUMIFS(SolCotizacion!$P:$P,SolCotizacion!$E:$E,$G8666,SolCotizacion!$K:$K,$I8666)&gt;499,4%,0)</f>
        <v>0</v>
      </c>
    </row>
    <row r="8667" spans="1:19" hidden="1">
      <c r="A8667" t="s">
        <v>10588</v>
      </c>
      <c r="B8667" t="s">
        <v>10403</v>
      </c>
      <c r="C8667">
        <v>71</v>
      </c>
      <c r="D8667" t="s">
        <v>113</v>
      </c>
      <c r="E8667" t="s">
        <v>10348</v>
      </c>
      <c r="F8667" t="s">
        <v>9999</v>
      </c>
      <c r="G8667" t="s">
        <v>10321</v>
      </c>
      <c r="H8667">
        <v>1</v>
      </c>
      <c r="I8667">
        <v>2</v>
      </c>
      <c r="J8667" t="s">
        <v>127</v>
      </c>
      <c r="K8667" t="s">
        <v>31</v>
      </c>
      <c r="L8667" t="s">
        <v>305</v>
      </c>
      <c r="M8667" s="72">
        <v>0.04</v>
      </c>
      <c r="N8667" s="52">
        <v>187384.61727105724</v>
      </c>
      <c r="O8667" s="52">
        <v>185058.90361199126</v>
      </c>
      <c r="P8667" s="73">
        <v>1</v>
      </c>
      <c r="Q8667">
        <f>IF(SUMIFS(SolCotizacion!$P:$P,SolCotizacion!$E:$E,$G8667,SolCotizacion!$K:$K,$I8667)&gt;499,1,0)</f>
        <v>0</v>
      </c>
      <c r="R8667">
        <v>14645</v>
      </c>
      <c r="S8667" s="56">
        <f>IF(SUMIFS(SolCotizacion!$P:$P,SolCotizacion!$E:$E,$G8667,SolCotizacion!$K:$K,$I8667)&gt;499,4%,0)</f>
        <v>0</v>
      </c>
    </row>
    <row r="8668" spans="1:19" hidden="1">
      <c r="A8668" t="s">
        <v>10589</v>
      </c>
      <c r="B8668" t="s">
        <v>10405</v>
      </c>
      <c r="C8668">
        <v>72</v>
      </c>
      <c r="D8668" t="s">
        <v>113</v>
      </c>
      <c r="E8668" t="s">
        <v>10349</v>
      </c>
      <c r="F8668" t="s">
        <v>9999</v>
      </c>
      <c r="G8668" t="s">
        <v>10321</v>
      </c>
      <c r="H8668">
        <v>1</v>
      </c>
      <c r="I8668">
        <v>3</v>
      </c>
      <c r="J8668" t="s">
        <v>127</v>
      </c>
      <c r="K8668" t="s">
        <v>31</v>
      </c>
      <c r="L8668" t="s">
        <v>305</v>
      </c>
      <c r="M8668" s="72">
        <v>0.04</v>
      </c>
      <c r="N8668" s="52">
        <v>189356.6917723206</v>
      </c>
      <c r="O8668" s="52">
        <v>187063.01231359781</v>
      </c>
      <c r="P8668" s="73">
        <v>1</v>
      </c>
      <c r="Q8668">
        <f>IF(SUMIFS(SolCotizacion!$P:$P,SolCotizacion!$E:$E,$G8668,SolCotizacion!$K:$K,$I8668)&gt;499,1,0)</f>
        <v>0</v>
      </c>
      <c r="R8668">
        <v>14646</v>
      </c>
      <c r="S8668" s="56">
        <f>IF(SUMIFS(SolCotizacion!$P:$P,SolCotizacion!$E:$E,$G8668,SolCotizacion!$K:$K,$I8668)&gt;499,4%,0)</f>
        <v>0</v>
      </c>
    </row>
    <row r="8669" spans="1:19" hidden="1">
      <c r="A8669" t="s">
        <v>10590</v>
      </c>
      <c r="B8669" t="s">
        <v>10407</v>
      </c>
      <c r="C8669">
        <v>73</v>
      </c>
      <c r="D8669" t="s">
        <v>113</v>
      </c>
      <c r="E8669" t="s">
        <v>10350</v>
      </c>
      <c r="F8669" t="s">
        <v>10322</v>
      </c>
      <c r="G8669" t="s">
        <v>10321</v>
      </c>
      <c r="H8669">
        <v>1</v>
      </c>
      <c r="I8669" t="s">
        <v>103</v>
      </c>
      <c r="J8669" t="s">
        <v>118</v>
      </c>
      <c r="K8669" t="s">
        <v>325</v>
      </c>
      <c r="L8669" t="s">
        <v>305</v>
      </c>
      <c r="M8669" s="72"/>
      <c r="N8669" s="52">
        <v>159601.67346170757</v>
      </c>
      <c r="O8669" s="52">
        <v>168147.24047299186</v>
      </c>
      <c r="P8669" s="73">
        <v>1</v>
      </c>
      <c r="Q8669">
        <f>IF(COUNTIF(SolCotizacion!$E:$E,$G8669)&gt;0,1,0)</f>
        <v>0</v>
      </c>
      <c r="R8669">
        <v>14647</v>
      </c>
      <c r="S8669" s="74"/>
    </row>
    <row r="8670" spans="1:19" hidden="1">
      <c r="A8670" t="s">
        <v>10591</v>
      </c>
      <c r="B8670" t="s">
        <v>10409</v>
      </c>
      <c r="C8670">
        <v>74</v>
      </c>
      <c r="D8670" t="s">
        <v>113</v>
      </c>
      <c r="E8670" t="s">
        <v>10350</v>
      </c>
      <c r="F8670" t="s">
        <v>10322</v>
      </c>
      <c r="G8670" t="s">
        <v>10321</v>
      </c>
      <c r="H8670">
        <v>1</v>
      </c>
      <c r="I8670" t="s">
        <v>103</v>
      </c>
      <c r="J8670" t="s">
        <v>119</v>
      </c>
      <c r="K8670" t="s">
        <v>324</v>
      </c>
      <c r="L8670" t="s">
        <v>305</v>
      </c>
      <c r="M8670" s="72"/>
      <c r="N8670" s="52">
        <v>234502.67545702247</v>
      </c>
      <c r="O8670" s="52">
        <v>238314.55633426885</v>
      </c>
      <c r="P8670" s="73">
        <v>1</v>
      </c>
      <c r="Q8670">
        <f>IF(COUNTIF(SolCotizacion!$E:$E,$G8670)&gt;0,1,0)</f>
        <v>0</v>
      </c>
      <c r="R8670">
        <v>14648</v>
      </c>
      <c r="S8670" s="74"/>
    </row>
    <row r="8671" spans="1:19" hidden="1">
      <c r="A8671" t="s">
        <v>10592</v>
      </c>
      <c r="B8671" t="s">
        <v>10411</v>
      </c>
      <c r="C8671">
        <v>75</v>
      </c>
      <c r="D8671" t="s">
        <v>102</v>
      </c>
      <c r="E8671" t="s">
        <v>10351</v>
      </c>
      <c r="F8671" t="s">
        <v>10323</v>
      </c>
      <c r="G8671" t="s">
        <v>10321</v>
      </c>
      <c r="H8671">
        <v>1</v>
      </c>
      <c r="I8671" t="s">
        <v>103</v>
      </c>
      <c r="J8671" t="s">
        <v>96</v>
      </c>
      <c r="K8671" t="s">
        <v>31</v>
      </c>
      <c r="L8671" t="s">
        <v>305</v>
      </c>
      <c r="M8671" s="72"/>
      <c r="N8671" s="52">
        <v>559407.74814425164</v>
      </c>
      <c r="O8671" s="52">
        <v>576298.70023241045</v>
      </c>
      <c r="P8671" s="73">
        <v>1</v>
      </c>
      <c r="Q8671">
        <f>IF(COUNTIF(SolCotizacion!$E:$E,$G8671)&gt;0,1,0)</f>
        <v>0</v>
      </c>
      <c r="R8671">
        <v>14649</v>
      </c>
      <c r="S8671" s="74"/>
    </row>
    <row r="8672" spans="1:19" hidden="1">
      <c r="A8672" t="s">
        <v>10593</v>
      </c>
      <c r="B8672" t="s">
        <v>10413</v>
      </c>
      <c r="C8672">
        <v>76</v>
      </c>
      <c r="D8672" t="s">
        <v>102</v>
      </c>
      <c r="E8672" t="s">
        <v>10352</v>
      </c>
      <c r="F8672" t="s">
        <v>10324</v>
      </c>
      <c r="G8672" t="s">
        <v>10321</v>
      </c>
      <c r="H8672">
        <v>1</v>
      </c>
      <c r="I8672" t="s">
        <v>103</v>
      </c>
      <c r="J8672" t="s">
        <v>96</v>
      </c>
      <c r="K8672" t="s">
        <v>31</v>
      </c>
      <c r="L8672" t="s">
        <v>305</v>
      </c>
      <c r="M8672" s="72"/>
      <c r="N8672" s="52">
        <v>790261.12558781425</v>
      </c>
      <c r="O8672" s="52">
        <v>789990.82644039032</v>
      </c>
      <c r="P8672" s="73">
        <v>1</v>
      </c>
      <c r="Q8672">
        <f>IF(COUNTIF(SolCotizacion!$E:$E,$G8672)&gt;0,1,0)</f>
        <v>0</v>
      </c>
      <c r="R8672">
        <v>14650</v>
      </c>
      <c r="S8672" s="74"/>
    </row>
    <row r="8673" spans="1:19" hidden="1">
      <c r="A8673" t="s">
        <v>10594</v>
      </c>
      <c r="B8673" t="s">
        <v>10395</v>
      </c>
      <c r="C8673">
        <v>67</v>
      </c>
      <c r="D8673" t="s">
        <v>88</v>
      </c>
      <c r="E8673" t="s">
        <v>10344</v>
      </c>
      <c r="F8673" t="s">
        <v>10321</v>
      </c>
      <c r="G8673" t="s">
        <v>10321</v>
      </c>
      <c r="H8673">
        <v>1</v>
      </c>
      <c r="I8673">
        <v>1</v>
      </c>
      <c r="J8673" t="s">
        <v>96</v>
      </c>
      <c r="K8673" t="s">
        <v>31</v>
      </c>
      <c r="L8673" t="s">
        <v>306</v>
      </c>
      <c r="M8673" s="72"/>
      <c r="N8673" s="52">
        <v>4954761.5431883931</v>
      </c>
      <c r="O8673" s="52">
        <v>4896355.5553321615</v>
      </c>
      <c r="P8673" s="73">
        <v>0</v>
      </c>
      <c r="Q8673">
        <v>1</v>
      </c>
      <c r="R8673">
        <v>14651</v>
      </c>
      <c r="S8673" s="74"/>
    </row>
    <row r="8674" spans="1:19" hidden="1">
      <c r="A8674" t="s">
        <v>10595</v>
      </c>
      <c r="B8674" t="s">
        <v>10397</v>
      </c>
      <c r="C8674">
        <v>68</v>
      </c>
      <c r="D8674" t="s">
        <v>88</v>
      </c>
      <c r="E8674" t="s">
        <v>10345</v>
      </c>
      <c r="F8674" t="s">
        <v>10321</v>
      </c>
      <c r="G8674" t="s">
        <v>10321</v>
      </c>
      <c r="H8674">
        <v>1</v>
      </c>
      <c r="I8674">
        <v>2</v>
      </c>
      <c r="J8674" t="s">
        <v>96</v>
      </c>
      <c r="K8674" t="s">
        <v>31</v>
      </c>
      <c r="L8674" t="s">
        <v>306</v>
      </c>
      <c r="M8674" s="72"/>
      <c r="N8674" s="52">
        <v>5012420.4658666216</v>
      </c>
      <c r="O8674" s="52">
        <v>4950209.0906095747</v>
      </c>
      <c r="P8674" s="73">
        <v>0</v>
      </c>
      <c r="Q8674">
        <v>1</v>
      </c>
      <c r="R8674">
        <v>14652</v>
      </c>
      <c r="S8674" s="74"/>
    </row>
    <row r="8675" spans="1:19" hidden="1">
      <c r="A8675" t="s">
        <v>10596</v>
      </c>
      <c r="B8675" t="s">
        <v>10399</v>
      </c>
      <c r="C8675">
        <v>69</v>
      </c>
      <c r="D8675" t="s">
        <v>88</v>
      </c>
      <c r="E8675" t="s">
        <v>10346</v>
      </c>
      <c r="F8675" t="s">
        <v>10321</v>
      </c>
      <c r="G8675" t="s">
        <v>10321</v>
      </c>
      <c r="H8675">
        <v>1</v>
      </c>
      <c r="I8675">
        <v>3</v>
      </c>
      <c r="J8675" t="s">
        <v>96</v>
      </c>
      <c r="K8675" t="s">
        <v>31</v>
      </c>
      <c r="L8675" t="s">
        <v>306</v>
      </c>
      <c r="M8675" s="72"/>
      <c r="N8675" s="52">
        <v>5065172.2164334645</v>
      </c>
      <c r="O8675" s="52">
        <v>5003817.7358551072</v>
      </c>
      <c r="P8675" s="73">
        <v>0</v>
      </c>
      <c r="Q8675">
        <v>1</v>
      </c>
      <c r="R8675">
        <v>14653</v>
      </c>
      <c r="S8675" s="74"/>
    </row>
    <row r="8676" spans="1:19" hidden="1">
      <c r="A8676" t="s">
        <v>10597</v>
      </c>
      <c r="B8676" t="s">
        <v>10401</v>
      </c>
      <c r="C8676">
        <v>70</v>
      </c>
      <c r="D8676" t="s">
        <v>113</v>
      </c>
      <c r="E8676" t="s">
        <v>10347</v>
      </c>
      <c r="F8676" t="s">
        <v>9999</v>
      </c>
      <c r="G8676" t="s">
        <v>10321</v>
      </c>
      <c r="H8676">
        <v>1</v>
      </c>
      <c r="I8676">
        <v>1</v>
      </c>
      <c r="J8676" t="s">
        <v>127</v>
      </c>
      <c r="K8676" t="s">
        <v>31</v>
      </c>
      <c r="L8676" t="s">
        <v>306</v>
      </c>
      <c r="M8676" s="72">
        <v>3.8187020944507967E-2</v>
      </c>
      <c r="N8676" s="52">
        <v>176833.68112192545</v>
      </c>
      <c r="O8676" s="52">
        <v>174749.19214255601</v>
      </c>
      <c r="P8676" s="73">
        <v>0</v>
      </c>
      <c r="Q8676">
        <f>IF(SUMIFS(SolCotizacion!$P:$P,SolCotizacion!$E:$E,$G8676,SolCotizacion!$K:$K,$I8676)&gt;499,1,0)</f>
        <v>0</v>
      </c>
      <c r="R8676">
        <v>14654</v>
      </c>
      <c r="S8676" s="56">
        <f>IF(SUMIFS(SolCotizacion!$P:$P,SolCotizacion!$E:$E,$G8676,SolCotizacion!$K:$K,$I8676)&gt;499,4%,0)</f>
        <v>0</v>
      </c>
    </row>
    <row r="8677" spans="1:19" hidden="1">
      <c r="A8677" t="s">
        <v>10598</v>
      </c>
      <c r="B8677" t="s">
        <v>10403</v>
      </c>
      <c r="C8677">
        <v>71</v>
      </c>
      <c r="D8677" t="s">
        <v>113</v>
      </c>
      <c r="E8677" t="s">
        <v>10348</v>
      </c>
      <c r="F8677" t="s">
        <v>9999</v>
      </c>
      <c r="G8677" t="s">
        <v>10321</v>
      </c>
      <c r="H8677">
        <v>1</v>
      </c>
      <c r="I8677">
        <v>2</v>
      </c>
      <c r="J8677" t="s">
        <v>127</v>
      </c>
      <c r="K8677" t="s">
        <v>31</v>
      </c>
      <c r="L8677" t="s">
        <v>306</v>
      </c>
      <c r="M8677" s="72">
        <v>3.717033578233752E-2</v>
      </c>
      <c r="N8677" s="52">
        <v>174128.72861025002</v>
      </c>
      <c r="O8677" s="52">
        <v>171967.53966922374</v>
      </c>
      <c r="P8677" s="73">
        <v>0</v>
      </c>
      <c r="Q8677">
        <f>IF(SUMIFS(SolCotizacion!$P:$P,SolCotizacion!$E:$E,$G8677,SolCotizacion!$K:$K,$I8677)&gt;499,1,0)</f>
        <v>0</v>
      </c>
      <c r="R8677">
        <v>14655</v>
      </c>
      <c r="S8677" s="56">
        <f>IF(SUMIFS(SolCotizacion!$P:$P,SolCotizacion!$E:$E,$G8677,SolCotizacion!$K:$K,$I8677)&gt;499,4%,0)</f>
        <v>0</v>
      </c>
    </row>
    <row r="8678" spans="1:19" hidden="1">
      <c r="A8678" t="s">
        <v>10599</v>
      </c>
      <c r="B8678" t="s">
        <v>10405</v>
      </c>
      <c r="C8678">
        <v>72</v>
      </c>
      <c r="D8678" t="s">
        <v>113</v>
      </c>
      <c r="E8678" t="s">
        <v>10349</v>
      </c>
      <c r="F8678" t="s">
        <v>9999</v>
      </c>
      <c r="G8678" t="s">
        <v>10321</v>
      </c>
      <c r="H8678">
        <v>1</v>
      </c>
      <c r="I8678">
        <v>3</v>
      </c>
      <c r="J8678" t="s">
        <v>127</v>
      </c>
      <c r="K8678" t="s">
        <v>31</v>
      </c>
      <c r="L8678" t="s">
        <v>306</v>
      </c>
      <c r="M8678" s="72">
        <v>3.7981544577967777E-2</v>
      </c>
      <c r="N8678" s="52">
        <v>179801.49074217249</v>
      </c>
      <c r="O8678" s="52">
        <v>177623.55352694626</v>
      </c>
      <c r="P8678" s="73">
        <v>0</v>
      </c>
      <c r="Q8678">
        <f>IF(SUMIFS(SolCotizacion!$P:$P,SolCotizacion!$E:$E,$G8678,SolCotizacion!$K:$K,$I8678)&gt;499,1,0)</f>
        <v>0</v>
      </c>
      <c r="R8678">
        <v>14656</v>
      </c>
      <c r="S8678" s="56">
        <f>IF(SUMIFS(SolCotizacion!$P:$P,SolCotizacion!$E:$E,$G8678,SolCotizacion!$K:$K,$I8678)&gt;499,4%,0)</f>
        <v>0</v>
      </c>
    </row>
    <row r="8679" spans="1:19" hidden="1">
      <c r="A8679" t="s">
        <v>10600</v>
      </c>
      <c r="B8679" t="s">
        <v>10407</v>
      </c>
      <c r="C8679">
        <v>73</v>
      </c>
      <c r="D8679" t="s">
        <v>113</v>
      </c>
      <c r="E8679" t="s">
        <v>10350</v>
      </c>
      <c r="F8679" t="s">
        <v>10322</v>
      </c>
      <c r="G8679" t="s">
        <v>10321</v>
      </c>
      <c r="H8679">
        <v>1</v>
      </c>
      <c r="I8679" t="s">
        <v>103</v>
      </c>
      <c r="J8679" t="s">
        <v>118</v>
      </c>
      <c r="K8679" t="s">
        <v>325</v>
      </c>
      <c r="L8679" t="s">
        <v>306</v>
      </c>
      <c r="M8679" s="72"/>
      <c r="N8679" s="52">
        <v>159601.67346170757</v>
      </c>
      <c r="O8679" s="52">
        <v>168147.24047299186</v>
      </c>
      <c r="P8679" s="73">
        <v>0</v>
      </c>
      <c r="Q8679">
        <f>IF(COUNTIF(SolCotizacion!$E:$E,$G8679)&gt;0,1,0)</f>
        <v>0</v>
      </c>
      <c r="R8679">
        <v>14657</v>
      </c>
      <c r="S8679" s="74"/>
    </row>
    <row r="8680" spans="1:19" hidden="1">
      <c r="A8680" t="s">
        <v>10601</v>
      </c>
      <c r="B8680" t="s">
        <v>10409</v>
      </c>
      <c r="C8680">
        <v>74</v>
      </c>
      <c r="D8680" t="s">
        <v>113</v>
      </c>
      <c r="E8680" t="s">
        <v>10350</v>
      </c>
      <c r="F8680" t="s">
        <v>10322</v>
      </c>
      <c r="G8680" t="s">
        <v>10321</v>
      </c>
      <c r="H8680">
        <v>1</v>
      </c>
      <c r="I8680" t="s">
        <v>103</v>
      </c>
      <c r="J8680" t="s">
        <v>119</v>
      </c>
      <c r="K8680" t="s">
        <v>324</v>
      </c>
      <c r="L8680" t="s">
        <v>306</v>
      </c>
      <c r="M8680" s="72"/>
      <c r="N8680" s="52">
        <v>234502.67545702247</v>
      </c>
      <c r="O8680" s="52">
        <v>238314.55633426885</v>
      </c>
      <c r="P8680" s="73">
        <v>0</v>
      </c>
      <c r="Q8680">
        <f>IF(COUNTIF(SolCotizacion!$E:$E,$G8680)&gt;0,1,0)</f>
        <v>0</v>
      </c>
      <c r="R8680">
        <v>14658</v>
      </c>
      <c r="S8680" s="74"/>
    </row>
    <row r="8681" spans="1:19" hidden="1">
      <c r="A8681" t="s">
        <v>10602</v>
      </c>
      <c r="B8681" t="s">
        <v>10411</v>
      </c>
      <c r="C8681">
        <v>75</v>
      </c>
      <c r="D8681" t="s">
        <v>102</v>
      </c>
      <c r="E8681" t="s">
        <v>10351</v>
      </c>
      <c r="F8681" t="s">
        <v>10323</v>
      </c>
      <c r="G8681" t="s">
        <v>10321</v>
      </c>
      <c r="H8681">
        <v>1</v>
      </c>
      <c r="I8681" t="s">
        <v>103</v>
      </c>
      <c r="J8681" t="s">
        <v>96</v>
      </c>
      <c r="K8681" t="s">
        <v>31</v>
      </c>
      <c r="L8681" t="s">
        <v>306</v>
      </c>
      <c r="M8681" s="72"/>
      <c r="N8681" s="52">
        <v>559407.74814425164</v>
      </c>
      <c r="O8681" s="52">
        <v>576298.70023241045</v>
      </c>
      <c r="P8681" s="73">
        <v>0</v>
      </c>
      <c r="Q8681">
        <f>IF(COUNTIF(SolCotizacion!$E:$E,$G8681)&gt;0,1,0)</f>
        <v>0</v>
      </c>
      <c r="R8681">
        <v>14659</v>
      </c>
      <c r="S8681" s="74"/>
    </row>
    <row r="8682" spans="1:19" hidden="1">
      <c r="A8682" t="s">
        <v>10603</v>
      </c>
      <c r="B8682" t="s">
        <v>10413</v>
      </c>
      <c r="C8682">
        <v>76</v>
      </c>
      <c r="D8682" t="s">
        <v>102</v>
      </c>
      <c r="E8682" t="s">
        <v>10352</v>
      </c>
      <c r="F8682" t="s">
        <v>10324</v>
      </c>
      <c r="G8682" t="s">
        <v>10321</v>
      </c>
      <c r="H8682">
        <v>1</v>
      </c>
      <c r="I8682" t="s">
        <v>103</v>
      </c>
      <c r="J8682" t="s">
        <v>96</v>
      </c>
      <c r="K8682" t="s">
        <v>31</v>
      </c>
      <c r="L8682" t="s">
        <v>306</v>
      </c>
      <c r="M8682" s="72"/>
      <c r="N8682" s="52">
        <v>790261.12558781425</v>
      </c>
      <c r="O8682" s="52">
        <v>789990.82644039032</v>
      </c>
      <c r="P8682" s="73">
        <v>0</v>
      </c>
      <c r="Q8682">
        <f>IF(COUNTIF(SolCotizacion!$E:$E,$G8682)&gt;0,1,0)</f>
        <v>0</v>
      </c>
      <c r="R8682">
        <v>14660</v>
      </c>
      <c r="S8682" s="74"/>
    </row>
    <row r="8683" spans="1:19" hidden="1">
      <c r="A8683" t="s">
        <v>10604</v>
      </c>
      <c r="B8683" t="s">
        <v>10395</v>
      </c>
      <c r="C8683">
        <v>67</v>
      </c>
      <c r="D8683" t="s">
        <v>88</v>
      </c>
      <c r="E8683" t="s">
        <v>10344</v>
      </c>
      <c r="F8683" t="s">
        <v>10321</v>
      </c>
      <c r="G8683" t="s">
        <v>10321</v>
      </c>
      <c r="H8683">
        <v>1</v>
      </c>
      <c r="I8683">
        <v>1</v>
      </c>
      <c r="J8683" t="s">
        <v>96</v>
      </c>
      <c r="K8683" t="s">
        <v>31</v>
      </c>
      <c r="L8683" t="s">
        <v>307</v>
      </c>
      <c r="M8683" s="72"/>
      <c r="N8683" s="52">
        <v>3924865.7280000001</v>
      </c>
      <c r="O8683" s="52">
        <v>3861792.0000000005</v>
      </c>
      <c r="P8683" s="73">
        <v>0</v>
      </c>
      <c r="Q8683">
        <v>1</v>
      </c>
      <c r="R8683">
        <v>14661</v>
      </c>
      <c r="S8683" s="74"/>
    </row>
    <row r="8684" spans="1:19" hidden="1">
      <c r="A8684" t="s">
        <v>10605</v>
      </c>
      <c r="B8684" t="s">
        <v>10397</v>
      </c>
      <c r="C8684">
        <v>68</v>
      </c>
      <c r="D8684" t="s">
        <v>88</v>
      </c>
      <c r="E8684" t="s">
        <v>10345</v>
      </c>
      <c r="F8684" t="s">
        <v>10321</v>
      </c>
      <c r="G8684" t="s">
        <v>10321</v>
      </c>
      <c r="H8684">
        <v>1</v>
      </c>
      <c r="I8684">
        <v>2</v>
      </c>
      <c r="J8684" t="s">
        <v>96</v>
      </c>
      <c r="K8684" t="s">
        <v>31</v>
      </c>
      <c r="L8684" t="s">
        <v>307</v>
      </c>
      <c r="M8684" s="72"/>
      <c r="N8684" s="52">
        <v>3938003.3280000002</v>
      </c>
      <c r="O8684" s="52">
        <v>3931344.0000000005</v>
      </c>
      <c r="P8684" s="73">
        <v>0</v>
      </c>
      <c r="Q8684">
        <v>1</v>
      </c>
      <c r="R8684">
        <v>14662</v>
      </c>
      <c r="S8684" s="74"/>
    </row>
    <row r="8685" spans="1:19" hidden="1">
      <c r="A8685" t="s">
        <v>10606</v>
      </c>
      <c r="B8685" t="s">
        <v>10399</v>
      </c>
      <c r="C8685">
        <v>69</v>
      </c>
      <c r="D8685" t="s">
        <v>88</v>
      </c>
      <c r="E8685" t="s">
        <v>10346</v>
      </c>
      <c r="F8685" t="s">
        <v>10321</v>
      </c>
      <c r="G8685" t="s">
        <v>10321</v>
      </c>
      <c r="H8685">
        <v>1</v>
      </c>
      <c r="I8685">
        <v>3</v>
      </c>
      <c r="J8685" t="s">
        <v>96</v>
      </c>
      <c r="K8685" t="s">
        <v>31</v>
      </c>
      <c r="L8685" t="s">
        <v>307</v>
      </c>
      <c r="M8685" s="72"/>
      <c r="N8685" s="52">
        <v>3944481.6000000006</v>
      </c>
      <c r="O8685" s="52">
        <v>3937968.0000000005</v>
      </c>
      <c r="P8685" s="73">
        <v>0</v>
      </c>
      <c r="Q8685">
        <v>1</v>
      </c>
      <c r="R8685">
        <v>14663</v>
      </c>
      <c r="S8685" s="74"/>
    </row>
    <row r="8686" spans="1:19" hidden="1">
      <c r="A8686" t="s">
        <v>10607</v>
      </c>
      <c r="B8686" t="s">
        <v>10401</v>
      </c>
      <c r="C8686">
        <v>70</v>
      </c>
      <c r="D8686" t="s">
        <v>113</v>
      </c>
      <c r="E8686" t="s">
        <v>10347</v>
      </c>
      <c r="F8686" t="s">
        <v>9999</v>
      </c>
      <c r="G8686" t="s">
        <v>10321</v>
      </c>
      <c r="H8686">
        <v>1</v>
      </c>
      <c r="I8686">
        <v>1</v>
      </c>
      <c r="J8686" t="s">
        <v>127</v>
      </c>
      <c r="K8686" t="s">
        <v>31</v>
      </c>
      <c r="L8686" t="s">
        <v>307</v>
      </c>
      <c r="M8686" s="72">
        <v>0.04</v>
      </c>
      <c r="N8686" s="52">
        <v>146727.40790399999</v>
      </c>
      <c r="O8686" s="52">
        <v>144369.45600000001</v>
      </c>
      <c r="P8686" s="73">
        <v>0</v>
      </c>
      <c r="Q8686">
        <f>IF(SUMIFS(SolCotizacion!$P:$P,SolCotizacion!$E:$E,$G8686,SolCotizacion!$K:$K,$I8686)&gt;499,1,0)</f>
        <v>0</v>
      </c>
      <c r="R8686">
        <v>14664</v>
      </c>
      <c r="S8686" s="56">
        <f>IF(SUMIFS(SolCotizacion!$P:$P,SolCotizacion!$E:$E,$G8686,SolCotizacion!$K:$K,$I8686)&gt;499,4%,0)</f>
        <v>0</v>
      </c>
    </row>
    <row r="8687" spans="1:19" hidden="1">
      <c r="A8687" t="s">
        <v>10608</v>
      </c>
      <c r="B8687" t="s">
        <v>10403</v>
      </c>
      <c r="C8687">
        <v>71</v>
      </c>
      <c r="D8687" t="s">
        <v>113</v>
      </c>
      <c r="E8687" t="s">
        <v>10348</v>
      </c>
      <c r="F8687" t="s">
        <v>9999</v>
      </c>
      <c r="G8687" t="s">
        <v>10321</v>
      </c>
      <c r="H8687">
        <v>1</v>
      </c>
      <c r="I8687">
        <v>2</v>
      </c>
      <c r="J8687" t="s">
        <v>127</v>
      </c>
      <c r="K8687" t="s">
        <v>31</v>
      </c>
      <c r="L8687" t="s">
        <v>307</v>
      </c>
      <c r="M8687" s="72">
        <v>0.04</v>
      </c>
      <c r="N8687" s="52">
        <v>147218.544704</v>
      </c>
      <c r="O8687" s="52">
        <v>146969.592</v>
      </c>
      <c r="P8687" s="73">
        <v>0</v>
      </c>
      <c r="Q8687">
        <f>IF(SUMIFS(SolCotizacion!$P:$P,SolCotizacion!$E:$E,$G8687,SolCotizacion!$K:$K,$I8687)&gt;499,1,0)</f>
        <v>0</v>
      </c>
      <c r="R8687">
        <v>14665</v>
      </c>
      <c r="S8687" s="56">
        <f>IF(SUMIFS(SolCotizacion!$P:$P,SolCotizacion!$E:$E,$G8687,SolCotizacion!$K:$K,$I8687)&gt;499,4%,0)</f>
        <v>0</v>
      </c>
    </row>
    <row r="8688" spans="1:19" hidden="1">
      <c r="A8688" t="s">
        <v>10609</v>
      </c>
      <c r="B8688" t="s">
        <v>10405</v>
      </c>
      <c r="C8688">
        <v>72</v>
      </c>
      <c r="D8688" t="s">
        <v>113</v>
      </c>
      <c r="E8688" t="s">
        <v>10349</v>
      </c>
      <c r="F8688" t="s">
        <v>9999</v>
      </c>
      <c r="G8688" t="s">
        <v>10321</v>
      </c>
      <c r="H8688">
        <v>1</v>
      </c>
      <c r="I8688">
        <v>3</v>
      </c>
      <c r="J8688" t="s">
        <v>127</v>
      </c>
      <c r="K8688" t="s">
        <v>31</v>
      </c>
      <c r="L8688" t="s">
        <v>307</v>
      </c>
      <c r="M8688" s="72">
        <v>0.04</v>
      </c>
      <c r="N8688" s="52">
        <v>147460.72880000001</v>
      </c>
      <c r="O8688" s="52">
        <v>147217.22400000002</v>
      </c>
      <c r="P8688" s="73">
        <v>0</v>
      </c>
      <c r="Q8688">
        <f>IF(SUMIFS(SolCotizacion!$P:$P,SolCotizacion!$E:$E,$G8688,SolCotizacion!$K:$K,$I8688)&gt;499,1,0)</f>
        <v>0</v>
      </c>
      <c r="R8688">
        <v>14666</v>
      </c>
      <c r="S8688" s="56">
        <f>IF(SUMIFS(SolCotizacion!$P:$P,SolCotizacion!$E:$E,$G8688,SolCotizacion!$K:$K,$I8688)&gt;499,4%,0)</f>
        <v>0</v>
      </c>
    </row>
    <row r="8689" spans="1:19" hidden="1">
      <c r="A8689" t="s">
        <v>10610</v>
      </c>
      <c r="B8689" t="s">
        <v>10407</v>
      </c>
      <c r="C8689">
        <v>73</v>
      </c>
      <c r="D8689" t="s">
        <v>113</v>
      </c>
      <c r="E8689" t="s">
        <v>10350</v>
      </c>
      <c r="F8689" t="s">
        <v>10322</v>
      </c>
      <c r="G8689" t="s">
        <v>10321</v>
      </c>
      <c r="H8689">
        <v>1</v>
      </c>
      <c r="I8689" t="s">
        <v>103</v>
      </c>
      <c r="J8689" t="s">
        <v>118</v>
      </c>
      <c r="K8689" t="s">
        <v>325</v>
      </c>
      <c r="L8689" t="s">
        <v>307</v>
      </c>
      <c r="M8689" s="72"/>
      <c r="N8689" s="52">
        <v>82544</v>
      </c>
      <c r="O8689" s="52">
        <v>82544</v>
      </c>
      <c r="P8689" s="73">
        <v>0</v>
      </c>
      <c r="Q8689">
        <f>IF(COUNTIF(SolCotizacion!$E:$E,$G8689)&gt;0,1,0)</f>
        <v>0</v>
      </c>
      <c r="R8689">
        <v>14667</v>
      </c>
      <c r="S8689" s="74"/>
    </row>
    <row r="8690" spans="1:19" hidden="1">
      <c r="A8690" t="s">
        <v>10611</v>
      </c>
      <c r="B8690" t="s">
        <v>10409</v>
      </c>
      <c r="C8690">
        <v>74</v>
      </c>
      <c r="D8690" t="s">
        <v>113</v>
      </c>
      <c r="E8690" t="s">
        <v>10350</v>
      </c>
      <c r="F8690" t="s">
        <v>10322</v>
      </c>
      <c r="G8690" t="s">
        <v>10321</v>
      </c>
      <c r="H8690">
        <v>1</v>
      </c>
      <c r="I8690" t="s">
        <v>103</v>
      </c>
      <c r="J8690" t="s">
        <v>119</v>
      </c>
      <c r="K8690" t="s">
        <v>324</v>
      </c>
      <c r="L8690" t="s">
        <v>307</v>
      </c>
      <c r="M8690" s="72"/>
      <c r="N8690" s="52">
        <v>123816</v>
      </c>
      <c r="O8690" s="52">
        <v>123816</v>
      </c>
      <c r="P8690" s="73">
        <v>0</v>
      </c>
      <c r="Q8690">
        <f>IF(COUNTIF(SolCotizacion!$E:$E,$G8690)&gt;0,1,0)</f>
        <v>0</v>
      </c>
      <c r="R8690">
        <v>14668</v>
      </c>
      <c r="S8690" s="74"/>
    </row>
    <row r="8691" spans="1:19" hidden="1">
      <c r="A8691" t="s">
        <v>10612</v>
      </c>
      <c r="B8691" t="s">
        <v>10411</v>
      </c>
      <c r="C8691">
        <v>75</v>
      </c>
      <c r="D8691" t="s">
        <v>102</v>
      </c>
      <c r="E8691" t="s">
        <v>10351</v>
      </c>
      <c r="F8691" t="s">
        <v>10323</v>
      </c>
      <c r="G8691" t="s">
        <v>10321</v>
      </c>
      <c r="H8691">
        <v>1</v>
      </c>
      <c r="I8691" t="s">
        <v>103</v>
      </c>
      <c r="J8691" t="s">
        <v>96</v>
      </c>
      <c r="K8691" t="s">
        <v>31</v>
      </c>
      <c r="L8691" t="s">
        <v>307</v>
      </c>
      <c r="M8691" s="72"/>
      <c r="N8691" s="52">
        <v>394128.00000000006</v>
      </c>
      <c r="O8691" s="52">
        <v>375360.00000000006</v>
      </c>
      <c r="P8691" s="73">
        <v>0</v>
      </c>
      <c r="Q8691">
        <f>IF(COUNTIF(SolCotizacion!$E:$E,$G8691)&gt;0,1,0)</f>
        <v>0</v>
      </c>
      <c r="R8691">
        <v>14669</v>
      </c>
      <c r="S8691" s="74"/>
    </row>
    <row r="8692" spans="1:19" hidden="1">
      <c r="A8692" t="s">
        <v>10613</v>
      </c>
      <c r="B8692" t="s">
        <v>10413</v>
      </c>
      <c r="C8692">
        <v>76</v>
      </c>
      <c r="D8692" t="s">
        <v>102</v>
      </c>
      <c r="E8692" t="s">
        <v>10352</v>
      </c>
      <c r="F8692" t="s">
        <v>10324</v>
      </c>
      <c r="G8692" t="s">
        <v>10321</v>
      </c>
      <c r="H8692">
        <v>1</v>
      </c>
      <c r="I8692" t="s">
        <v>103</v>
      </c>
      <c r="J8692" t="s">
        <v>96</v>
      </c>
      <c r="K8692" t="s">
        <v>31</v>
      </c>
      <c r="L8692" t="s">
        <v>307</v>
      </c>
      <c r="M8692" s="72"/>
      <c r="N8692" s="52">
        <v>480240.00000000006</v>
      </c>
      <c r="O8692" s="52">
        <v>789990.82644039032</v>
      </c>
      <c r="P8692" s="73">
        <v>0</v>
      </c>
      <c r="Q8692">
        <f>IF(COUNTIF(SolCotizacion!$E:$E,$G8692)&gt;0,1,0)</f>
        <v>0</v>
      </c>
      <c r="R8692">
        <v>14670</v>
      </c>
      <c r="S8692" s="74"/>
    </row>
    <row r="8693" spans="1:19" hidden="1">
      <c r="A8693" t="s">
        <v>10614</v>
      </c>
      <c r="B8693" t="s">
        <v>10395</v>
      </c>
      <c r="C8693">
        <v>67</v>
      </c>
      <c r="D8693" t="s">
        <v>88</v>
      </c>
      <c r="E8693" t="s">
        <v>10344</v>
      </c>
      <c r="F8693" t="s">
        <v>10321</v>
      </c>
      <c r="G8693" t="s">
        <v>10321</v>
      </c>
      <c r="H8693">
        <v>1</v>
      </c>
      <c r="I8693">
        <v>1</v>
      </c>
      <c r="J8693" t="s">
        <v>96</v>
      </c>
      <c r="K8693" t="s">
        <v>31</v>
      </c>
      <c r="L8693" t="s">
        <v>308</v>
      </c>
      <c r="M8693" s="72"/>
      <c r="N8693" s="52">
        <v>4954761.5431883931</v>
      </c>
      <c r="O8693" s="52">
        <v>4896355.5553321615</v>
      </c>
      <c r="P8693" s="73">
        <v>1</v>
      </c>
      <c r="Q8693">
        <v>1</v>
      </c>
      <c r="R8693">
        <v>14671</v>
      </c>
      <c r="S8693" s="74"/>
    </row>
    <row r="8694" spans="1:19" hidden="1">
      <c r="A8694" t="s">
        <v>10615</v>
      </c>
      <c r="B8694" t="s">
        <v>10397</v>
      </c>
      <c r="C8694">
        <v>68</v>
      </c>
      <c r="D8694" t="s">
        <v>88</v>
      </c>
      <c r="E8694" t="s">
        <v>10345</v>
      </c>
      <c r="F8694" t="s">
        <v>10321</v>
      </c>
      <c r="G8694" t="s">
        <v>10321</v>
      </c>
      <c r="H8694">
        <v>1</v>
      </c>
      <c r="I8694">
        <v>2</v>
      </c>
      <c r="J8694" t="s">
        <v>96</v>
      </c>
      <c r="K8694" t="s">
        <v>31</v>
      </c>
      <c r="L8694" t="s">
        <v>308</v>
      </c>
      <c r="M8694" s="72"/>
      <c r="N8694" s="52">
        <v>5012420.4658666216</v>
      </c>
      <c r="O8694" s="52">
        <v>4950209.0906095747</v>
      </c>
      <c r="P8694" s="73">
        <v>1</v>
      </c>
      <c r="Q8694">
        <v>1</v>
      </c>
      <c r="R8694">
        <v>14672</v>
      </c>
      <c r="S8694" s="74"/>
    </row>
    <row r="8695" spans="1:19" hidden="1">
      <c r="A8695" t="s">
        <v>10616</v>
      </c>
      <c r="B8695" t="s">
        <v>10399</v>
      </c>
      <c r="C8695">
        <v>69</v>
      </c>
      <c r="D8695" t="s">
        <v>88</v>
      </c>
      <c r="E8695" t="s">
        <v>10346</v>
      </c>
      <c r="F8695" t="s">
        <v>10321</v>
      </c>
      <c r="G8695" t="s">
        <v>10321</v>
      </c>
      <c r="H8695">
        <v>1</v>
      </c>
      <c r="I8695">
        <v>3</v>
      </c>
      <c r="J8695" t="s">
        <v>96</v>
      </c>
      <c r="K8695" t="s">
        <v>31</v>
      </c>
      <c r="L8695" t="s">
        <v>308</v>
      </c>
      <c r="M8695" s="72"/>
      <c r="N8695" s="52">
        <v>5065172.2164334645</v>
      </c>
      <c r="O8695" s="52">
        <v>5003817.7358551072</v>
      </c>
      <c r="P8695" s="73">
        <v>1</v>
      </c>
      <c r="Q8695">
        <v>1</v>
      </c>
      <c r="R8695">
        <v>14673</v>
      </c>
      <c r="S8695" s="74"/>
    </row>
    <row r="8696" spans="1:19" hidden="1">
      <c r="A8696" t="s">
        <v>10617</v>
      </c>
      <c r="B8696" t="s">
        <v>10401</v>
      </c>
      <c r="C8696">
        <v>70</v>
      </c>
      <c r="D8696" t="s">
        <v>113</v>
      </c>
      <c r="E8696" t="s">
        <v>10347</v>
      </c>
      <c r="F8696" t="s">
        <v>9999</v>
      </c>
      <c r="G8696" t="s">
        <v>10321</v>
      </c>
      <c r="H8696">
        <v>1</v>
      </c>
      <c r="I8696">
        <v>1</v>
      </c>
      <c r="J8696" t="s">
        <v>127</v>
      </c>
      <c r="K8696" t="s">
        <v>31</v>
      </c>
      <c r="L8696" t="s">
        <v>308</v>
      </c>
      <c r="M8696" s="72">
        <v>3.8187020944507967E-2</v>
      </c>
      <c r="N8696" s="52">
        <v>176833.68112192545</v>
      </c>
      <c r="O8696" s="52">
        <v>174749.19214255601</v>
      </c>
      <c r="P8696" s="73">
        <v>1</v>
      </c>
      <c r="Q8696">
        <f>IF(SUMIFS(SolCotizacion!$P:$P,SolCotizacion!$E:$E,$G8696,SolCotizacion!$K:$K,$I8696)&gt;499,1,0)</f>
        <v>0</v>
      </c>
      <c r="R8696">
        <v>14674</v>
      </c>
      <c r="S8696" s="56">
        <f>IF(SUMIFS(SolCotizacion!$P:$P,SolCotizacion!$E:$E,$G8696,SolCotizacion!$K:$K,$I8696)&gt;499,4%,0)</f>
        <v>0</v>
      </c>
    </row>
    <row r="8697" spans="1:19" hidden="1">
      <c r="A8697" t="s">
        <v>10618</v>
      </c>
      <c r="B8697" t="s">
        <v>10403</v>
      </c>
      <c r="C8697">
        <v>71</v>
      </c>
      <c r="D8697" t="s">
        <v>113</v>
      </c>
      <c r="E8697" t="s">
        <v>10348</v>
      </c>
      <c r="F8697" t="s">
        <v>9999</v>
      </c>
      <c r="G8697" t="s">
        <v>10321</v>
      </c>
      <c r="H8697">
        <v>1</v>
      </c>
      <c r="I8697">
        <v>2</v>
      </c>
      <c r="J8697" t="s">
        <v>127</v>
      </c>
      <c r="K8697" t="s">
        <v>31</v>
      </c>
      <c r="L8697" t="s">
        <v>308</v>
      </c>
      <c r="M8697" s="72">
        <v>3.717033578233752E-2</v>
      </c>
      <c r="N8697" s="52">
        <v>174128.72861025002</v>
      </c>
      <c r="O8697" s="52">
        <v>171967.53966922374</v>
      </c>
      <c r="P8697" s="73">
        <v>1</v>
      </c>
      <c r="Q8697">
        <f>IF(SUMIFS(SolCotizacion!$P:$P,SolCotizacion!$E:$E,$G8697,SolCotizacion!$K:$K,$I8697)&gt;499,1,0)</f>
        <v>0</v>
      </c>
      <c r="R8697">
        <v>14675</v>
      </c>
      <c r="S8697" s="56">
        <f>IF(SUMIFS(SolCotizacion!$P:$P,SolCotizacion!$E:$E,$G8697,SolCotizacion!$K:$K,$I8697)&gt;499,4%,0)</f>
        <v>0</v>
      </c>
    </row>
    <row r="8698" spans="1:19" hidden="1">
      <c r="A8698" t="s">
        <v>10619</v>
      </c>
      <c r="B8698" t="s">
        <v>10405</v>
      </c>
      <c r="C8698">
        <v>72</v>
      </c>
      <c r="D8698" t="s">
        <v>113</v>
      </c>
      <c r="E8698" t="s">
        <v>10349</v>
      </c>
      <c r="F8698" t="s">
        <v>9999</v>
      </c>
      <c r="G8698" t="s">
        <v>10321</v>
      </c>
      <c r="H8698">
        <v>1</v>
      </c>
      <c r="I8698">
        <v>3</v>
      </c>
      <c r="J8698" t="s">
        <v>127</v>
      </c>
      <c r="K8698" t="s">
        <v>31</v>
      </c>
      <c r="L8698" t="s">
        <v>308</v>
      </c>
      <c r="M8698" s="72">
        <v>3.7981544577967777E-2</v>
      </c>
      <c r="N8698" s="52">
        <v>179801.49074217249</v>
      </c>
      <c r="O8698" s="52">
        <v>177623.55352694626</v>
      </c>
      <c r="P8698" s="73">
        <v>1</v>
      </c>
      <c r="Q8698">
        <f>IF(SUMIFS(SolCotizacion!$P:$P,SolCotizacion!$E:$E,$G8698,SolCotizacion!$K:$K,$I8698)&gt;499,1,0)</f>
        <v>0</v>
      </c>
      <c r="R8698">
        <v>14676</v>
      </c>
      <c r="S8698" s="56">
        <f>IF(SUMIFS(SolCotizacion!$P:$P,SolCotizacion!$E:$E,$G8698,SolCotizacion!$K:$K,$I8698)&gt;499,4%,0)</f>
        <v>0</v>
      </c>
    </row>
    <row r="8699" spans="1:19" hidden="1">
      <c r="A8699" t="s">
        <v>10620</v>
      </c>
      <c r="B8699" t="s">
        <v>10407</v>
      </c>
      <c r="C8699">
        <v>73</v>
      </c>
      <c r="D8699" t="s">
        <v>113</v>
      </c>
      <c r="E8699" t="s">
        <v>10350</v>
      </c>
      <c r="F8699" t="s">
        <v>10322</v>
      </c>
      <c r="G8699" t="s">
        <v>10321</v>
      </c>
      <c r="H8699">
        <v>1</v>
      </c>
      <c r="I8699" t="s">
        <v>103</v>
      </c>
      <c r="J8699" t="s">
        <v>118</v>
      </c>
      <c r="K8699" t="s">
        <v>325</v>
      </c>
      <c r="L8699" t="s">
        <v>308</v>
      </c>
      <c r="M8699" s="72"/>
      <c r="N8699" s="52">
        <v>159601.67346170757</v>
      </c>
      <c r="O8699" s="52">
        <v>168147.24047299186</v>
      </c>
      <c r="P8699" s="73">
        <v>1</v>
      </c>
      <c r="Q8699">
        <f>IF(COUNTIF(SolCotizacion!$E:$E,$G8699)&gt;0,1,0)</f>
        <v>0</v>
      </c>
      <c r="R8699">
        <v>14677</v>
      </c>
      <c r="S8699" s="74"/>
    </row>
    <row r="8700" spans="1:19" hidden="1">
      <c r="A8700" t="s">
        <v>10621</v>
      </c>
      <c r="B8700" t="s">
        <v>10409</v>
      </c>
      <c r="C8700">
        <v>74</v>
      </c>
      <c r="D8700" t="s">
        <v>113</v>
      </c>
      <c r="E8700" t="s">
        <v>10350</v>
      </c>
      <c r="F8700" t="s">
        <v>10322</v>
      </c>
      <c r="G8700" t="s">
        <v>10321</v>
      </c>
      <c r="H8700">
        <v>1</v>
      </c>
      <c r="I8700" t="s">
        <v>103</v>
      </c>
      <c r="J8700" t="s">
        <v>119</v>
      </c>
      <c r="K8700" t="s">
        <v>324</v>
      </c>
      <c r="L8700" t="s">
        <v>308</v>
      </c>
      <c r="M8700" s="72"/>
      <c r="N8700" s="52">
        <v>234502.67545702247</v>
      </c>
      <c r="O8700" s="52">
        <v>238314.55633426885</v>
      </c>
      <c r="P8700" s="73">
        <v>1</v>
      </c>
      <c r="Q8700">
        <f>IF(COUNTIF(SolCotizacion!$E:$E,$G8700)&gt;0,1,0)</f>
        <v>0</v>
      </c>
      <c r="R8700">
        <v>14678</v>
      </c>
      <c r="S8700" s="74"/>
    </row>
    <row r="8701" spans="1:19" hidden="1">
      <c r="A8701" t="s">
        <v>10622</v>
      </c>
      <c r="B8701" t="s">
        <v>10411</v>
      </c>
      <c r="C8701">
        <v>75</v>
      </c>
      <c r="D8701" t="s">
        <v>102</v>
      </c>
      <c r="E8701" t="s">
        <v>10351</v>
      </c>
      <c r="F8701" t="s">
        <v>10323</v>
      </c>
      <c r="G8701" t="s">
        <v>10321</v>
      </c>
      <c r="H8701">
        <v>1</v>
      </c>
      <c r="I8701" t="s">
        <v>103</v>
      </c>
      <c r="J8701" t="s">
        <v>96</v>
      </c>
      <c r="K8701" t="s">
        <v>31</v>
      </c>
      <c r="L8701" t="s">
        <v>308</v>
      </c>
      <c r="M8701" s="72"/>
      <c r="N8701" s="52">
        <v>559407.74814425164</v>
      </c>
      <c r="O8701" s="52">
        <v>576298.70023241045</v>
      </c>
      <c r="P8701" s="73">
        <v>1</v>
      </c>
      <c r="Q8701">
        <f>IF(COUNTIF(SolCotizacion!$E:$E,$G8701)&gt;0,1,0)</f>
        <v>0</v>
      </c>
      <c r="R8701">
        <v>14679</v>
      </c>
      <c r="S8701" s="74"/>
    </row>
    <row r="8702" spans="1:19" hidden="1">
      <c r="A8702" t="s">
        <v>10623</v>
      </c>
      <c r="B8702" t="s">
        <v>10413</v>
      </c>
      <c r="C8702">
        <v>76</v>
      </c>
      <c r="D8702" t="s">
        <v>102</v>
      </c>
      <c r="E8702" t="s">
        <v>10352</v>
      </c>
      <c r="F8702" t="s">
        <v>10324</v>
      </c>
      <c r="G8702" t="s">
        <v>10321</v>
      </c>
      <c r="H8702">
        <v>1</v>
      </c>
      <c r="I8702" t="s">
        <v>103</v>
      </c>
      <c r="J8702" t="s">
        <v>96</v>
      </c>
      <c r="K8702" t="s">
        <v>31</v>
      </c>
      <c r="L8702" t="s">
        <v>308</v>
      </c>
      <c r="M8702" s="72"/>
      <c r="N8702" s="52">
        <v>790261.12558781425</v>
      </c>
      <c r="O8702" s="52">
        <v>789990.82644039032</v>
      </c>
      <c r="P8702" s="73">
        <v>1</v>
      </c>
      <c r="Q8702">
        <f>IF(COUNTIF(SolCotizacion!$E:$E,$G8702)&gt;0,1,0)</f>
        <v>0</v>
      </c>
      <c r="R8702">
        <v>14680</v>
      </c>
      <c r="S8702" s="74"/>
    </row>
    <row r="8703" spans="1:19" hidden="1">
      <c r="A8703" t="s">
        <v>10624</v>
      </c>
      <c r="B8703" t="s">
        <v>10395</v>
      </c>
      <c r="C8703">
        <v>67</v>
      </c>
      <c r="D8703" t="s">
        <v>88</v>
      </c>
      <c r="E8703" t="s">
        <v>10344</v>
      </c>
      <c r="F8703" t="s">
        <v>10321</v>
      </c>
      <c r="G8703" t="s">
        <v>10321</v>
      </c>
      <c r="H8703">
        <v>1</v>
      </c>
      <c r="I8703">
        <v>1</v>
      </c>
      <c r="J8703" t="s">
        <v>96</v>
      </c>
      <c r="K8703" t="s">
        <v>31</v>
      </c>
      <c r="L8703" t="s">
        <v>309</v>
      </c>
      <c r="M8703" s="72"/>
      <c r="N8703" s="52">
        <v>4716148.7856000001</v>
      </c>
      <c r="O8703" s="52">
        <v>4662560.5152000003</v>
      </c>
      <c r="P8703" s="73">
        <v>1</v>
      </c>
      <c r="Q8703">
        <v>1</v>
      </c>
      <c r="R8703">
        <v>14681</v>
      </c>
      <c r="S8703" s="74"/>
    </row>
    <row r="8704" spans="1:19" hidden="1">
      <c r="A8704" t="s">
        <v>10625</v>
      </c>
      <c r="B8704" t="s">
        <v>10397</v>
      </c>
      <c r="C8704">
        <v>68</v>
      </c>
      <c r="D8704" t="s">
        <v>88</v>
      </c>
      <c r="E8704" t="s">
        <v>10345</v>
      </c>
      <c r="F8704" t="s">
        <v>10321</v>
      </c>
      <c r="G8704" t="s">
        <v>10321</v>
      </c>
      <c r="H8704">
        <v>1</v>
      </c>
      <c r="I8704">
        <v>2</v>
      </c>
      <c r="J8704" t="s">
        <v>96</v>
      </c>
      <c r="K8704" t="s">
        <v>31</v>
      </c>
      <c r="L8704" t="s">
        <v>309</v>
      </c>
      <c r="M8704" s="72"/>
      <c r="N8704" s="52">
        <v>4716148.7856000001</v>
      </c>
      <c r="O8704" s="52">
        <v>4662560.5152000003</v>
      </c>
      <c r="P8704" s="73">
        <v>1</v>
      </c>
      <c r="Q8704">
        <v>1</v>
      </c>
      <c r="R8704">
        <v>14682</v>
      </c>
      <c r="S8704" s="74"/>
    </row>
    <row r="8705" spans="1:19" hidden="1">
      <c r="A8705" t="s">
        <v>10626</v>
      </c>
      <c r="B8705" t="s">
        <v>10399</v>
      </c>
      <c r="C8705">
        <v>69</v>
      </c>
      <c r="D8705" t="s">
        <v>88</v>
      </c>
      <c r="E8705" t="s">
        <v>10346</v>
      </c>
      <c r="F8705" t="s">
        <v>10321</v>
      </c>
      <c r="G8705" t="s">
        <v>10321</v>
      </c>
      <c r="H8705">
        <v>1</v>
      </c>
      <c r="I8705">
        <v>3</v>
      </c>
      <c r="J8705" t="s">
        <v>96</v>
      </c>
      <c r="K8705" t="s">
        <v>31</v>
      </c>
      <c r="L8705" t="s">
        <v>309</v>
      </c>
      <c r="M8705" s="72"/>
      <c r="N8705" s="52">
        <v>4716148.7856000001</v>
      </c>
      <c r="O8705" s="52">
        <v>4662560.5152000003</v>
      </c>
      <c r="P8705" s="73">
        <v>1</v>
      </c>
      <c r="Q8705">
        <v>1</v>
      </c>
      <c r="R8705">
        <v>14683</v>
      </c>
      <c r="S8705" s="74"/>
    </row>
    <row r="8706" spans="1:19" hidden="1">
      <c r="A8706" t="s">
        <v>10627</v>
      </c>
      <c r="B8706" t="s">
        <v>10401</v>
      </c>
      <c r="C8706">
        <v>70</v>
      </c>
      <c r="D8706" t="s">
        <v>113</v>
      </c>
      <c r="E8706" t="s">
        <v>10347</v>
      </c>
      <c r="F8706" t="s">
        <v>9999</v>
      </c>
      <c r="G8706" t="s">
        <v>10321</v>
      </c>
      <c r="H8706">
        <v>1</v>
      </c>
      <c r="I8706">
        <v>1</v>
      </c>
      <c r="J8706" t="s">
        <v>127</v>
      </c>
      <c r="K8706" t="s">
        <v>31</v>
      </c>
      <c r="L8706" t="s">
        <v>309</v>
      </c>
      <c r="M8706" s="72">
        <v>3.5699999999999996E-2</v>
      </c>
      <c r="N8706" s="52">
        <v>157355.58579371398</v>
      </c>
      <c r="O8706" s="52">
        <v>155567.59858978796</v>
      </c>
      <c r="P8706" s="73">
        <v>1</v>
      </c>
      <c r="Q8706">
        <f>IF(SUMIFS(SolCotizacion!$P:$P,SolCotizacion!$E:$E,$G8706,SolCotizacion!$K:$K,$I8706)&gt;499,1,0)</f>
        <v>0</v>
      </c>
      <c r="R8706">
        <v>14684</v>
      </c>
      <c r="S8706" s="56">
        <f>IF(SUMIFS(SolCotizacion!$P:$P,SolCotizacion!$E:$E,$G8706,SolCotizacion!$K:$K,$I8706)&gt;499,4%,0)</f>
        <v>0</v>
      </c>
    </row>
    <row r="8707" spans="1:19" hidden="1">
      <c r="A8707" t="s">
        <v>10628</v>
      </c>
      <c r="B8707" t="s">
        <v>10403</v>
      </c>
      <c r="C8707">
        <v>71</v>
      </c>
      <c r="D8707" t="s">
        <v>113</v>
      </c>
      <c r="E8707" t="s">
        <v>10348</v>
      </c>
      <c r="F8707" t="s">
        <v>9999</v>
      </c>
      <c r="G8707" t="s">
        <v>10321</v>
      </c>
      <c r="H8707">
        <v>1</v>
      </c>
      <c r="I8707">
        <v>2</v>
      </c>
      <c r="J8707" t="s">
        <v>127</v>
      </c>
      <c r="K8707" t="s">
        <v>31</v>
      </c>
      <c r="L8707" t="s">
        <v>309</v>
      </c>
      <c r="M8707" s="72">
        <v>4.1700000000000001E-2</v>
      </c>
      <c r="N8707" s="52">
        <v>183801.90273383397</v>
      </c>
      <c r="O8707" s="52">
        <v>181713.41347882801</v>
      </c>
      <c r="P8707" s="73">
        <v>1</v>
      </c>
      <c r="Q8707">
        <f>IF(SUMIFS(SolCotizacion!$P:$P,SolCotizacion!$E:$E,$G8707,SolCotizacion!$K:$K,$I8707)&gt;499,1,0)</f>
        <v>0</v>
      </c>
      <c r="R8707">
        <v>14685</v>
      </c>
      <c r="S8707" s="56">
        <f>IF(SUMIFS(SolCotizacion!$P:$P,SolCotizacion!$E:$E,$G8707,SolCotizacion!$K:$K,$I8707)&gt;499,4%,0)</f>
        <v>0</v>
      </c>
    </row>
    <row r="8708" spans="1:19" hidden="1">
      <c r="A8708" t="s">
        <v>10629</v>
      </c>
      <c r="B8708" t="s">
        <v>10405</v>
      </c>
      <c r="C8708">
        <v>72</v>
      </c>
      <c r="D8708" t="s">
        <v>113</v>
      </c>
      <c r="E8708" t="s">
        <v>10349</v>
      </c>
      <c r="F8708" t="s">
        <v>9999</v>
      </c>
      <c r="G8708" t="s">
        <v>10321</v>
      </c>
      <c r="H8708">
        <v>1</v>
      </c>
      <c r="I8708">
        <v>3</v>
      </c>
      <c r="J8708" t="s">
        <v>127</v>
      </c>
      <c r="K8708" t="s">
        <v>31</v>
      </c>
      <c r="L8708" t="s">
        <v>309</v>
      </c>
      <c r="M8708" s="72">
        <v>4.7600000000000003E-2</v>
      </c>
      <c r="N8708" s="52">
        <v>209807.44772495201</v>
      </c>
      <c r="O8708" s="52">
        <v>207423.46478638402</v>
      </c>
      <c r="P8708" s="73">
        <v>1</v>
      </c>
      <c r="Q8708">
        <f>IF(SUMIFS(SolCotizacion!$P:$P,SolCotizacion!$E:$E,$G8708,SolCotizacion!$K:$K,$I8708)&gt;499,1,0)</f>
        <v>0</v>
      </c>
      <c r="R8708">
        <v>14686</v>
      </c>
      <c r="S8708" s="56">
        <f>IF(SUMIFS(SolCotizacion!$P:$P,SolCotizacion!$E:$E,$G8708,SolCotizacion!$K:$K,$I8708)&gt;499,4%,0)</f>
        <v>0</v>
      </c>
    </row>
    <row r="8709" spans="1:19" hidden="1">
      <c r="A8709" t="s">
        <v>10630</v>
      </c>
      <c r="B8709" t="s">
        <v>10407</v>
      </c>
      <c r="C8709">
        <v>73</v>
      </c>
      <c r="D8709" t="s">
        <v>113</v>
      </c>
      <c r="E8709" t="s">
        <v>10350</v>
      </c>
      <c r="F8709" t="s">
        <v>10322</v>
      </c>
      <c r="G8709" t="s">
        <v>10321</v>
      </c>
      <c r="H8709">
        <v>1</v>
      </c>
      <c r="I8709" t="s">
        <v>103</v>
      </c>
      <c r="J8709" t="s">
        <v>118</v>
      </c>
      <c r="K8709" t="s">
        <v>325</v>
      </c>
      <c r="L8709" t="s">
        <v>309</v>
      </c>
      <c r="M8709" s="72"/>
      <c r="N8709" s="52">
        <v>119419.91292</v>
      </c>
      <c r="O8709" s="52">
        <v>119419.91292</v>
      </c>
      <c r="P8709" s="73">
        <v>1</v>
      </c>
      <c r="Q8709">
        <f>IF(COUNTIF(SolCotizacion!$E:$E,$G8709)&gt;0,1,0)</f>
        <v>0</v>
      </c>
      <c r="R8709">
        <v>14687</v>
      </c>
      <c r="S8709" s="74"/>
    </row>
    <row r="8710" spans="1:19" hidden="1">
      <c r="A8710" t="s">
        <v>10631</v>
      </c>
      <c r="B8710" t="s">
        <v>10409</v>
      </c>
      <c r="C8710">
        <v>74</v>
      </c>
      <c r="D8710" t="s">
        <v>113</v>
      </c>
      <c r="E8710" t="s">
        <v>10350</v>
      </c>
      <c r="F8710" t="s">
        <v>10322</v>
      </c>
      <c r="G8710" t="s">
        <v>10321</v>
      </c>
      <c r="H8710">
        <v>1</v>
      </c>
      <c r="I8710" t="s">
        <v>103</v>
      </c>
      <c r="J8710" t="s">
        <v>119</v>
      </c>
      <c r="K8710" t="s">
        <v>324</v>
      </c>
      <c r="L8710" t="s">
        <v>309</v>
      </c>
      <c r="M8710" s="72"/>
      <c r="N8710" s="52">
        <v>234502.67545702247</v>
      </c>
      <c r="O8710" s="52">
        <v>238314.55633426885</v>
      </c>
      <c r="P8710" s="73">
        <v>1</v>
      </c>
      <c r="Q8710">
        <f>IF(COUNTIF(SolCotizacion!$E:$E,$G8710)&gt;0,1,0)</f>
        <v>0</v>
      </c>
      <c r="R8710">
        <v>14688</v>
      </c>
      <c r="S8710" s="74"/>
    </row>
    <row r="8711" spans="1:19" hidden="1">
      <c r="A8711" t="s">
        <v>10632</v>
      </c>
      <c r="B8711" t="s">
        <v>10411</v>
      </c>
      <c r="C8711">
        <v>75</v>
      </c>
      <c r="D8711" t="s">
        <v>102</v>
      </c>
      <c r="E8711" t="s">
        <v>10351</v>
      </c>
      <c r="F8711" t="s">
        <v>10323</v>
      </c>
      <c r="G8711" t="s">
        <v>10321</v>
      </c>
      <c r="H8711">
        <v>1</v>
      </c>
      <c r="I8711" t="s">
        <v>103</v>
      </c>
      <c r="J8711" t="s">
        <v>96</v>
      </c>
      <c r="K8711" t="s">
        <v>31</v>
      </c>
      <c r="L8711" t="s">
        <v>309</v>
      </c>
      <c r="M8711" s="72"/>
      <c r="N8711" s="52">
        <v>473400.27840000001</v>
      </c>
      <c r="O8711" s="52">
        <v>473400.27840000001</v>
      </c>
      <c r="P8711" s="73">
        <v>1</v>
      </c>
      <c r="Q8711">
        <f>IF(COUNTIF(SolCotizacion!$E:$E,$G8711)&gt;0,1,0)</f>
        <v>0</v>
      </c>
      <c r="R8711">
        <v>14689</v>
      </c>
      <c r="S8711" s="74"/>
    </row>
    <row r="8712" spans="1:19" hidden="1">
      <c r="A8712" t="s">
        <v>10633</v>
      </c>
      <c r="B8712" t="s">
        <v>10413</v>
      </c>
      <c r="C8712">
        <v>76</v>
      </c>
      <c r="D8712" t="s">
        <v>102</v>
      </c>
      <c r="E8712" t="s">
        <v>10352</v>
      </c>
      <c r="F8712" t="s">
        <v>10324</v>
      </c>
      <c r="G8712" t="s">
        <v>10321</v>
      </c>
      <c r="H8712">
        <v>1</v>
      </c>
      <c r="I8712" t="s">
        <v>103</v>
      </c>
      <c r="J8712" t="s">
        <v>96</v>
      </c>
      <c r="K8712" t="s">
        <v>31</v>
      </c>
      <c r="L8712" t="s">
        <v>309</v>
      </c>
      <c r="M8712" s="72"/>
      <c r="N8712" s="52">
        <v>790261.12558781425</v>
      </c>
      <c r="O8712" s="52">
        <v>789990.82644039032</v>
      </c>
      <c r="P8712" s="73">
        <v>1</v>
      </c>
      <c r="Q8712">
        <f>IF(COUNTIF(SolCotizacion!$E:$E,$G8712)&gt;0,1,0)</f>
        <v>0</v>
      </c>
      <c r="R8712">
        <v>14690</v>
      </c>
      <c r="S8712" s="74"/>
    </row>
    <row r="8713" spans="1:19" hidden="1">
      <c r="A8713" t="s">
        <v>10634</v>
      </c>
      <c r="B8713" t="s">
        <v>10395</v>
      </c>
      <c r="C8713">
        <v>67</v>
      </c>
      <c r="D8713" t="s">
        <v>88</v>
      </c>
      <c r="E8713" t="s">
        <v>10344</v>
      </c>
      <c r="F8713" t="s">
        <v>10321</v>
      </c>
      <c r="G8713" t="s">
        <v>10321</v>
      </c>
      <c r="H8713">
        <v>1</v>
      </c>
      <c r="I8713">
        <v>1</v>
      </c>
      <c r="J8713" t="s">
        <v>96</v>
      </c>
      <c r="K8713" t="s">
        <v>31</v>
      </c>
      <c r="L8713" t="s">
        <v>310</v>
      </c>
      <c r="M8713" s="72"/>
      <c r="N8713" s="52">
        <v>4645577.8488000007</v>
      </c>
      <c r="O8713" s="52">
        <v>4413298.9536000006</v>
      </c>
      <c r="P8713" s="73">
        <v>1</v>
      </c>
      <c r="Q8713">
        <v>1</v>
      </c>
      <c r="R8713">
        <v>14691</v>
      </c>
      <c r="S8713" s="74"/>
    </row>
    <row r="8714" spans="1:19" hidden="1">
      <c r="A8714" t="s">
        <v>10635</v>
      </c>
      <c r="B8714" t="s">
        <v>10397</v>
      </c>
      <c r="C8714">
        <v>68</v>
      </c>
      <c r="D8714" t="s">
        <v>88</v>
      </c>
      <c r="E8714" t="s">
        <v>10345</v>
      </c>
      <c r="F8714" t="s">
        <v>10321</v>
      </c>
      <c r="G8714" t="s">
        <v>10321</v>
      </c>
      <c r="H8714">
        <v>1</v>
      </c>
      <c r="I8714">
        <v>2</v>
      </c>
      <c r="J8714" t="s">
        <v>96</v>
      </c>
      <c r="K8714" t="s">
        <v>31</v>
      </c>
      <c r="L8714" t="s">
        <v>310</v>
      </c>
      <c r="M8714" s="72"/>
      <c r="N8714" s="52">
        <v>4668518.9688000008</v>
      </c>
      <c r="O8714" s="52">
        <v>4435093.0175999999</v>
      </c>
      <c r="P8714" s="73">
        <v>1</v>
      </c>
      <c r="Q8714">
        <v>1</v>
      </c>
      <c r="R8714">
        <v>14692</v>
      </c>
      <c r="S8714" s="74"/>
    </row>
    <row r="8715" spans="1:19" hidden="1">
      <c r="A8715" t="s">
        <v>10636</v>
      </c>
      <c r="B8715" t="s">
        <v>10399</v>
      </c>
      <c r="C8715">
        <v>69</v>
      </c>
      <c r="D8715" t="s">
        <v>88</v>
      </c>
      <c r="E8715" t="s">
        <v>10346</v>
      </c>
      <c r="F8715" t="s">
        <v>10321</v>
      </c>
      <c r="G8715" t="s">
        <v>10321</v>
      </c>
      <c r="H8715">
        <v>1</v>
      </c>
      <c r="I8715">
        <v>3</v>
      </c>
      <c r="J8715" t="s">
        <v>96</v>
      </c>
      <c r="K8715" t="s">
        <v>31</v>
      </c>
      <c r="L8715" t="s">
        <v>310</v>
      </c>
      <c r="M8715" s="72"/>
      <c r="N8715" s="52">
        <v>4691460.0998400003</v>
      </c>
      <c r="O8715" s="52">
        <v>4456887.0926400004</v>
      </c>
      <c r="P8715" s="73">
        <v>1</v>
      </c>
      <c r="Q8715">
        <v>1</v>
      </c>
      <c r="R8715">
        <v>14693</v>
      </c>
      <c r="S8715" s="74"/>
    </row>
    <row r="8716" spans="1:19" hidden="1">
      <c r="A8716" t="s">
        <v>10637</v>
      </c>
      <c r="B8716" t="s">
        <v>10401</v>
      </c>
      <c r="C8716">
        <v>70</v>
      </c>
      <c r="D8716" t="s">
        <v>113</v>
      </c>
      <c r="E8716" t="s">
        <v>10347</v>
      </c>
      <c r="F8716" t="s">
        <v>9999</v>
      </c>
      <c r="G8716" t="s">
        <v>10321</v>
      </c>
      <c r="H8716">
        <v>1</v>
      </c>
      <c r="I8716">
        <v>1</v>
      </c>
      <c r="J8716" t="s">
        <v>127</v>
      </c>
      <c r="K8716" t="s">
        <v>31</v>
      </c>
      <c r="L8716" t="s">
        <v>310</v>
      </c>
      <c r="M8716" s="72">
        <v>0.04</v>
      </c>
      <c r="N8716" s="52">
        <v>173670.55160840001</v>
      </c>
      <c r="O8716" s="52">
        <v>164987.02392480001</v>
      </c>
      <c r="P8716" s="73">
        <v>1</v>
      </c>
      <c r="Q8716">
        <f>IF(SUMIFS(SolCotizacion!$P:$P,SolCotizacion!$E:$E,$G8716,SolCotizacion!$K:$K,$I8716)&gt;499,1,0)</f>
        <v>0</v>
      </c>
      <c r="R8716">
        <v>14694</v>
      </c>
      <c r="S8716" s="56">
        <f>IF(SUMIFS(SolCotizacion!$P:$P,SolCotizacion!$E:$E,$G8716,SolCotizacion!$K:$K,$I8716)&gt;499,4%,0)</f>
        <v>0</v>
      </c>
    </row>
    <row r="8717" spans="1:19" hidden="1">
      <c r="A8717" t="s">
        <v>10638</v>
      </c>
      <c r="B8717" t="s">
        <v>10403</v>
      </c>
      <c r="C8717">
        <v>71</v>
      </c>
      <c r="D8717" t="s">
        <v>113</v>
      </c>
      <c r="E8717" t="s">
        <v>10348</v>
      </c>
      <c r="F8717" t="s">
        <v>9999</v>
      </c>
      <c r="G8717" t="s">
        <v>10321</v>
      </c>
      <c r="H8717">
        <v>1</v>
      </c>
      <c r="I8717">
        <v>2</v>
      </c>
      <c r="J8717" t="s">
        <v>127</v>
      </c>
      <c r="K8717" t="s">
        <v>31</v>
      </c>
      <c r="L8717" t="s">
        <v>310</v>
      </c>
      <c r="M8717" s="72">
        <v>0.04</v>
      </c>
      <c r="N8717" s="52">
        <v>174528.18376840002</v>
      </c>
      <c r="O8717" s="52">
        <v>165801.77447680003</v>
      </c>
      <c r="P8717" s="73">
        <v>1</v>
      </c>
      <c r="Q8717">
        <f>IF(SUMIFS(SolCotizacion!$P:$P,SolCotizacion!$E:$E,$G8717,SolCotizacion!$K:$K,$I8717)&gt;499,1,0)</f>
        <v>0</v>
      </c>
      <c r="R8717">
        <v>14695</v>
      </c>
      <c r="S8717" s="56">
        <f>IF(SUMIFS(SolCotizacion!$P:$P,SolCotizacion!$E:$E,$G8717,SolCotizacion!$K:$K,$I8717)&gt;499,4%,0)</f>
        <v>0</v>
      </c>
    </row>
    <row r="8718" spans="1:19" hidden="1">
      <c r="A8718" t="s">
        <v>10639</v>
      </c>
      <c r="B8718" t="s">
        <v>10405</v>
      </c>
      <c r="C8718">
        <v>72</v>
      </c>
      <c r="D8718" t="s">
        <v>113</v>
      </c>
      <c r="E8718" t="s">
        <v>10349</v>
      </c>
      <c r="F8718" t="s">
        <v>9999</v>
      </c>
      <c r="G8718" t="s">
        <v>10321</v>
      </c>
      <c r="H8718">
        <v>1</v>
      </c>
      <c r="I8718">
        <v>3</v>
      </c>
      <c r="J8718" t="s">
        <v>127</v>
      </c>
      <c r="K8718" t="s">
        <v>31</v>
      </c>
      <c r="L8718" t="s">
        <v>310</v>
      </c>
      <c r="M8718" s="72">
        <v>0.04</v>
      </c>
      <c r="N8718" s="52">
        <v>175385.81634112002</v>
      </c>
      <c r="O8718" s="52">
        <v>166616.52544152003</v>
      </c>
      <c r="P8718" s="73">
        <v>1</v>
      </c>
      <c r="Q8718">
        <f>IF(SUMIFS(SolCotizacion!$P:$P,SolCotizacion!$E:$E,$G8718,SolCotizacion!$K:$K,$I8718)&gt;499,1,0)</f>
        <v>0</v>
      </c>
      <c r="R8718">
        <v>14696</v>
      </c>
      <c r="S8718" s="56">
        <f>IF(SUMIFS(SolCotizacion!$P:$P,SolCotizacion!$E:$E,$G8718,SolCotizacion!$K:$K,$I8718)&gt;499,4%,0)</f>
        <v>0</v>
      </c>
    </row>
    <row r="8719" spans="1:19" hidden="1">
      <c r="A8719" t="s">
        <v>10640</v>
      </c>
      <c r="B8719" t="s">
        <v>10407</v>
      </c>
      <c r="C8719">
        <v>73</v>
      </c>
      <c r="D8719" t="s">
        <v>113</v>
      </c>
      <c r="E8719" t="s">
        <v>10350</v>
      </c>
      <c r="F8719" t="s">
        <v>10322</v>
      </c>
      <c r="G8719" t="s">
        <v>10321</v>
      </c>
      <c r="H8719">
        <v>1</v>
      </c>
      <c r="I8719" t="s">
        <v>103</v>
      </c>
      <c r="J8719" t="s">
        <v>118</v>
      </c>
      <c r="K8719" t="s">
        <v>325</v>
      </c>
      <c r="L8719" t="s">
        <v>310</v>
      </c>
      <c r="M8719" s="72"/>
      <c r="N8719" s="52">
        <v>155675.022734</v>
      </c>
      <c r="O8719" s="52">
        <v>147891.26798599999</v>
      </c>
      <c r="P8719" s="73">
        <v>1</v>
      </c>
      <c r="Q8719">
        <f>IF(COUNTIF(SolCotizacion!$E:$E,$G8719)&gt;0,1,0)</f>
        <v>0</v>
      </c>
      <c r="R8719">
        <v>14697</v>
      </c>
      <c r="S8719" s="74"/>
    </row>
    <row r="8720" spans="1:19" hidden="1">
      <c r="A8720" t="s">
        <v>10641</v>
      </c>
      <c r="B8720" t="s">
        <v>10409</v>
      </c>
      <c r="C8720">
        <v>74</v>
      </c>
      <c r="D8720" t="s">
        <v>113</v>
      </c>
      <c r="E8720" t="s">
        <v>10350</v>
      </c>
      <c r="F8720" t="s">
        <v>10322</v>
      </c>
      <c r="G8720" t="s">
        <v>10321</v>
      </c>
      <c r="H8720">
        <v>1</v>
      </c>
      <c r="I8720" t="s">
        <v>103</v>
      </c>
      <c r="J8720" t="s">
        <v>119</v>
      </c>
      <c r="K8720" t="s">
        <v>324</v>
      </c>
      <c r="L8720" t="s">
        <v>310</v>
      </c>
      <c r="M8720" s="72"/>
      <c r="N8720" s="52">
        <v>234502.67545702247</v>
      </c>
      <c r="O8720" s="52">
        <v>238314.55633426885</v>
      </c>
      <c r="P8720" s="73">
        <v>1</v>
      </c>
      <c r="Q8720">
        <f>IF(COUNTIF(SolCotizacion!$E:$E,$G8720)&gt;0,1,0)</f>
        <v>0</v>
      </c>
      <c r="R8720">
        <v>14698</v>
      </c>
      <c r="S8720" s="74"/>
    </row>
    <row r="8721" spans="1:24" hidden="1">
      <c r="A8721" t="s">
        <v>10642</v>
      </c>
      <c r="B8721" t="s">
        <v>10411</v>
      </c>
      <c r="C8721">
        <v>75</v>
      </c>
      <c r="D8721" t="s">
        <v>102</v>
      </c>
      <c r="E8721" t="s">
        <v>10351</v>
      </c>
      <c r="F8721" t="s">
        <v>10323</v>
      </c>
      <c r="G8721" t="s">
        <v>10321</v>
      </c>
      <c r="H8721">
        <v>1</v>
      </c>
      <c r="I8721" t="s">
        <v>103</v>
      </c>
      <c r="J8721" t="s">
        <v>96</v>
      </c>
      <c r="K8721" t="s">
        <v>31</v>
      </c>
      <c r="L8721" t="s">
        <v>310</v>
      </c>
      <c r="M8721" s="72"/>
      <c r="N8721" s="52">
        <v>440712.94704000006</v>
      </c>
      <c r="O8721" s="52">
        <v>463908.36240000004</v>
      </c>
      <c r="P8721" s="73">
        <v>1</v>
      </c>
      <c r="Q8721">
        <f>IF(COUNTIF(SolCotizacion!$E:$E,$G8721)&gt;0,1,0)</f>
        <v>0</v>
      </c>
      <c r="R8721">
        <v>14699</v>
      </c>
      <c r="S8721" s="74"/>
    </row>
    <row r="8722" spans="1:24" hidden="1">
      <c r="A8722" t="s">
        <v>10643</v>
      </c>
      <c r="B8722" t="s">
        <v>10413</v>
      </c>
      <c r="C8722">
        <v>76</v>
      </c>
      <c r="D8722" t="s">
        <v>102</v>
      </c>
      <c r="E8722" t="s">
        <v>10352</v>
      </c>
      <c r="F8722" t="s">
        <v>10324</v>
      </c>
      <c r="G8722" t="s">
        <v>10321</v>
      </c>
      <c r="H8722">
        <v>1</v>
      </c>
      <c r="I8722" t="s">
        <v>103</v>
      </c>
      <c r="J8722" t="s">
        <v>96</v>
      </c>
      <c r="K8722" t="s">
        <v>31</v>
      </c>
      <c r="L8722" t="s">
        <v>310</v>
      </c>
      <c r="M8722" s="72"/>
      <c r="N8722" s="52">
        <v>561573.28080000007</v>
      </c>
      <c r="O8722" s="52">
        <v>789990.82644039032</v>
      </c>
      <c r="P8722" s="73">
        <v>1</v>
      </c>
      <c r="Q8722">
        <f>IF(COUNTIF(SolCotizacion!$E:$E,$G8722)&gt;0,1,0)</f>
        <v>0</v>
      </c>
      <c r="R8722">
        <v>14700</v>
      </c>
      <c r="S8722" s="74"/>
    </row>
    <row r="8723" spans="1:24" hidden="1">
      <c r="A8723" t="s">
        <v>10644</v>
      </c>
      <c r="B8723" t="s">
        <v>10395</v>
      </c>
      <c r="C8723">
        <v>67</v>
      </c>
      <c r="D8723" t="s">
        <v>88</v>
      </c>
      <c r="E8723" t="s">
        <v>10344</v>
      </c>
      <c r="F8723" t="s">
        <v>10321</v>
      </c>
      <c r="G8723" t="s">
        <v>10321</v>
      </c>
      <c r="H8723">
        <v>1</v>
      </c>
      <c r="I8723">
        <v>1</v>
      </c>
      <c r="J8723" t="s">
        <v>96</v>
      </c>
      <c r="K8723" t="s">
        <v>31</v>
      </c>
      <c r="L8723" t="s">
        <v>311</v>
      </c>
      <c r="M8723" s="72"/>
      <c r="N8723" s="52">
        <v>4954761.5431883931</v>
      </c>
      <c r="O8723" s="52">
        <v>4896355.5553321615</v>
      </c>
      <c r="P8723" s="73">
        <v>0</v>
      </c>
      <c r="Q8723">
        <v>1</v>
      </c>
      <c r="R8723">
        <v>14701</v>
      </c>
      <c r="S8723" s="74"/>
    </row>
    <row r="8724" spans="1:24" hidden="1">
      <c r="A8724" t="s">
        <v>10645</v>
      </c>
      <c r="B8724" t="s">
        <v>10397</v>
      </c>
      <c r="C8724">
        <v>68</v>
      </c>
      <c r="D8724" t="s">
        <v>88</v>
      </c>
      <c r="E8724" t="s">
        <v>10345</v>
      </c>
      <c r="F8724" t="s">
        <v>10321</v>
      </c>
      <c r="G8724" t="s">
        <v>10321</v>
      </c>
      <c r="H8724">
        <v>1</v>
      </c>
      <c r="I8724">
        <v>2</v>
      </c>
      <c r="J8724" t="s">
        <v>96</v>
      </c>
      <c r="K8724" t="s">
        <v>31</v>
      </c>
      <c r="L8724" t="s">
        <v>311</v>
      </c>
      <c r="M8724" s="72"/>
      <c r="N8724" s="52">
        <v>5012420.4658666216</v>
      </c>
      <c r="O8724" s="52">
        <v>4950209.0906095747</v>
      </c>
      <c r="P8724" s="73">
        <v>0</v>
      </c>
      <c r="Q8724">
        <v>1</v>
      </c>
      <c r="R8724">
        <v>14702</v>
      </c>
      <c r="S8724" s="74"/>
    </row>
    <row r="8725" spans="1:24" hidden="1">
      <c r="A8725" t="s">
        <v>10646</v>
      </c>
      <c r="B8725" t="s">
        <v>10399</v>
      </c>
      <c r="C8725">
        <v>69</v>
      </c>
      <c r="D8725" t="s">
        <v>88</v>
      </c>
      <c r="E8725" t="s">
        <v>10346</v>
      </c>
      <c r="F8725" t="s">
        <v>10321</v>
      </c>
      <c r="G8725" t="s">
        <v>10321</v>
      </c>
      <c r="H8725">
        <v>1</v>
      </c>
      <c r="I8725">
        <v>3</v>
      </c>
      <c r="J8725" t="s">
        <v>96</v>
      </c>
      <c r="K8725" t="s">
        <v>31</v>
      </c>
      <c r="L8725" t="s">
        <v>311</v>
      </c>
      <c r="M8725" s="72"/>
      <c r="N8725" s="52">
        <v>5065172.2164334645</v>
      </c>
      <c r="O8725" s="52">
        <v>5003817.7358551072</v>
      </c>
      <c r="P8725" s="73">
        <v>0</v>
      </c>
      <c r="Q8725">
        <v>1</v>
      </c>
      <c r="R8725">
        <v>14703</v>
      </c>
      <c r="S8725" s="74"/>
    </row>
    <row r="8726" spans="1:24" hidden="1">
      <c r="A8726" t="s">
        <v>10647</v>
      </c>
      <c r="B8726" t="s">
        <v>10401</v>
      </c>
      <c r="C8726">
        <v>70</v>
      </c>
      <c r="D8726" t="s">
        <v>113</v>
      </c>
      <c r="E8726" t="s">
        <v>10347</v>
      </c>
      <c r="F8726" t="s">
        <v>9999</v>
      </c>
      <c r="G8726" t="s">
        <v>10321</v>
      </c>
      <c r="H8726">
        <v>1</v>
      </c>
      <c r="I8726">
        <v>1</v>
      </c>
      <c r="J8726" t="s">
        <v>127</v>
      </c>
      <c r="K8726" t="s">
        <v>31</v>
      </c>
      <c r="L8726" t="s">
        <v>311</v>
      </c>
      <c r="M8726" s="72">
        <v>3.5000000000000003E-2</v>
      </c>
      <c r="N8726" s="52">
        <v>162075.45616771959</v>
      </c>
      <c r="O8726" s="52">
        <v>160164.93493633185</v>
      </c>
      <c r="P8726" s="73">
        <v>0</v>
      </c>
      <c r="Q8726">
        <f>IF(SUMIFS(SolCotizacion!$P:$P,SolCotizacion!$E:$E,$G8726,SolCotizacion!$K:$K,$I8726)&gt;499,1,0)</f>
        <v>0</v>
      </c>
      <c r="R8726">
        <v>14704</v>
      </c>
      <c r="S8726" s="56">
        <f>IF(SUMIFS(SolCotizacion!$P:$P,SolCotizacion!$E:$E,$G8726,SolCotizacion!$K:$K,$I8726)&gt;499,4%,0)</f>
        <v>0</v>
      </c>
    </row>
    <row r="8727" spans="1:24" hidden="1">
      <c r="A8727" t="s">
        <v>10648</v>
      </c>
      <c r="B8727" t="s">
        <v>10403</v>
      </c>
      <c r="C8727">
        <v>71</v>
      </c>
      <c r="D8727" t="s">
        <v>113</v>
      </c>
      <c r="E8727" t="s">
        <v>10348</v>
      </c>
      <c r="F8727" t="s">
        <v>9999</v>
      </c>
      <c r="G8727" t="s">
        <v>10321</v>
      </c>
      <c r="H8727">
        <v>1</v>
      </c>
      <c r="I8727">
        <v>2</v>
      </c>
      <c r="J8727" t="s">
        <v>127</v>
      </c>
      <c r="K8727" t="s">
        <v>31</v>
      </c>
      <c r="L8727" t="s">
        <v>311</v>
      </c>
      <c r="M8727" s="72">
        <v>3.5000000000000003E-2</v>
      </c>
      <c r="N8727" s="52">
        <v>163961.54011217511</v>
      </c>
      <c r="O8727" s="52">
        <v>161926.54066049238</v>
      </c>
      <c r="P8727" s="73">
        <v>0</v>
      </c>
      <c r="Q8727">
        <f>IF(SUMIFS(SolCotizacion!$P:$P,SolCotizacion!$E:$E,$G8727,SolCotizacion!$K:$K,$I8727)&gt;499,1,0)</f>
        <v>0</v>
      </c>
      <c r="R8727">
        <v>14705</v>
      </c>
      <c r="S8727" s="56">
        <f>IF(SUMIFS(SolCotizacion!$P:$P,SolCotizacion!$E:$E,$G8727,SolCotizacion!$K:$K,$I8727)&gt;499,4%,0)</f>
        <v>0</v>
      </c>
    </row>
    <row r="8728" spans="1:24" hidden="1">
      <c r="A8728" t="s">
        <v>10649</v>
      </c>
      <c r="B8728" t="s">
        <v>10405</v>
      </c>
      <c r="C8728">
        <v>72</v>
      </c>
      <c r="D8728" t="s">
        <v>113</v>
      </c>
      <c r="E8728" t="s">
        <v>10349</v>
      </c>
      <c r="F8728" t="s">
        <v>9999</v>
      </c>
      <c r="G8728" t="s">
        <v>10321</v>
      </c>
      <c r="H8728">
        <v>1</v>
      </c>
      <c r="I8728">
        <v>3</v>
      </c>
      <c r="J8728" t="s">
        <v>127</v>
      </c>
      <c r="K8728" t="s">
        <v>31</v>
      </c>
      <c r="L8728" t="s">
        <v>311</v>
      </c>
      <c r="M8728" s="72">
        <v>3.5000000000000003E-2</v>
      </c>
      <c r="N8728" s="52">
        <v>165687.10530078056</v>
      </c>
      <c r="O8728" s="52">
        <v>163680.13577439811</v>
      </c>
      <c r="P8728" s="73">
        <v>0</v>
      </c>
      <c r="Q8728">
        <f>IF(SUMIFS(SolCotizacion!$P:$P,SolCotizacion!$E:$E,$G8728,SolCotizacion!$K:$K,$I8728)&gt;499,1,0)</f>
        <v>0</v>
      </c>
      <c r="R8728">
        <v>14706</v>
      </c>
      <c r="S8728" s="56">
        <f>IF(SUMIFS(SolCotizacion!$P:$P,SolCotizacion!$E:$E,$G8728,SolCotizacion!$K:$K,$I8728)&gt;499,4%,0)</f>
        <v>0</v>
      </c>
    </row>
    <row r="8729" spans="1:24" hidden="1">
      <c r="A8729" t="s">
        <v>10650</v>
      </c>
      <c r="B8729" t="s">
        <v>10407</v>
      </c>
      <c r="C8729">
        <v>73</v>
      </c>
      <c r="D8729" t="s">
        <v>113</v>
      </c>
      <c r="E8729" t="s">
        <v>10350</v>
      </c>
      <c r="F8729" t="s">
        <v>10322</v>
      </c>
      <c r="G8729" t="s">
        <v>10321</v>
      </c>
      <c r="H8729">
        <v>1</v>
      </c>
      <c r="I8729" t="s">
        <v>103</v>
      </c>
      <c r="J8729" t="s">
        <v>118</v>
      </c>
      <c r="K8729" t="s">
        <v>325</v>
      </c>
      <c r="L8729" t="s">
        <v>311</v>
      </c>
      <c r="M8729" s="72"/>
      <c r="N8729" s="52">
        <v>129862.34800000001</v>
      </c>
      <c r="O8729" s="52">
        <v>127265.30740000001</v>
      </c>
      <c r="P8729" s="73">
        <v>0</v>
      </c>
      <c r="Q8729">
        <f>IF(COUNTIF(SolCotizacion!$E:$E,$G8729)&gt;0,1,0)</f>
        <v>0</v>
      </c>
      <c r="R8729">
        <v>14707</v>
      </c>
      <c r="S8729" s="74"/>
    </row>
    <row r="8730" spans="1:24" hidden="1">
      <c r="A8730" t="s">
        <v>10651</v>
      </c>
      <c r="B8730" t="s">
        <v>10409</v>
      </c>
      <c r="C8730">
        <v>74</v>
      </c>
      <c r="D8730" t="s">
        <v>113</v>
      </c>
      <c r="E8730" t="s">
        <v>10350</v>
      </c>
      <c r="F8730" t="s">
        <v>10322</v>
      </c>
      <c r="G8730" t="s">
        <v>10321</v>
      </c>
      <c r="H8730">
        <v>1</v>
      </c>
      <c r="I8730" t="s">
        <v>103</v>
      </c>
      <c r="J8730" t="s">
        <v>119</v>
      </c>
      <c r="K8730" t="s">
        <v>324</v>
      </c>
      <c r="L8730" t="s">
        <v>311</v>
      </c>
      <c r="M8730" s="72"/>
      <c r="N8730" s="52">
        <v>156730.42000000001</v>
      </c>
      <c r="O8730" s="52">
        <v>153595.81160000002</v>
      </c>
      <c r="P8730" s="73">
        <v>0</v>
      </c>
      <c r="Q8730">
        <f>IF(COUNTIF(SolCotizacion!$E:$E,$G8730)&gt;0,1,0)</f>
        <v>0</v>
      </c>
      <c r="R8730">
        <v>14708</v>
      </c>
      <c r="S8730" s="74"/>
    </row>
    <row r="8731" spans="1:24" hidden="1">
      <c r="A8731" t="s">
        <v>10652</v>
      </c>
      <c r="B8731" t="s">
        <v>10411</v>
      </c>
      <c r="C8731">
        <v>75</v>
      </c>
      <c r="D8731" t="s">
        <v>102</v>
      </c>
      <c r="E8731" t="s">
        <v>10351</v>
      </c>
      <c r="F8731" t="s">
        <v>10323</v>
      </c>
      <c r="G8731" t="s">
        <v>10321</v>
      </c>
      <c r="H8731">
        <v>1</v>
      </c>
      <c r="I8731" t="s">
        <v>103</v>
      </c>
      <c r="J8731" t="s">
        <v>96</v>
      </c>
      <c r="K8731" t="s">
        <v>31</v>
      </c>
      <c r="L8731" t="s">
        <v>311</v>
      </c>
      <c r="M8731" s="72"/>
      <c r="N8731" s="52">
        <v>449069.66400000005</v>
      </c>
      <c r="O8731" s="52">
        <v>458234.09395973163</v>
      </c>
      <c r="P8731" s="73">
        <v>0</v>
      </c>
      <c r="Q8731">
        <f>IF(COUNTIF(SolCotizacion!$E:$E,$G8731)&gt;0,1,0)</f>
        <v>0</v>
      </c>
      <c r="R8731">
        <v>14709</v>
      </c>
      <c r="S8731" s="74"/>
    </row>
    <row r="8732" spans="1:24" hidden="1">
      <c r="A8732" t="s">
        <v>10653</v>
      </c>
      <c r="B8732" t="s">
        <v>10413</v>
      </c>
      <c r="C8732">
        <v>76</v>
      </c>
      <c r="D8732" t="s">
        <v>102</v>
      </c>
      <c r="E8732" t="s">
        <v>10352</v>
      </c>
      <c r="F8732" t="s">
        <v>10324</v>
      </c>
      <c r="G8732" t="s">
        <v>10321</v>
      </c>
      <c r="H8732">
        <v>1</v>
      </c>
      <c r="I8732" t="s">
        <v>103</v>
      </c>
      <c r="J8732" t="s">
        <v>96</v>
      </c>
      <c r="K8732" t="s">
        <v>31</v>
      </c>
      <c r="L8732" t="s">
        <v>311</v>
      </c>
      <c r="M8732" s="72"/>
      <c r="N8732" s="52">
        <v>790261.12558781425</v>
      </c>
      <c r="O8732" s="52">
        <v>789990.82644039032</v>
      </c>
      <c r="P8732" s="73">
        <v>0</v>
      </c>
      <c r="Q8732">
        <f>IF(COUNTIF(SolCotizacion!$E:$E,$G8732)&gt;0,1,0)</f>
        <v>0</v>
      </c>
      <c r="R8732">
        <v>14710</v>
      </c>
      <c r="S8732" s="74"/>
    </row>
    <row r="8733" spans="1:24" s="76" customFormat="1" hidden="1">
      <c r="A8733" t="s">
        <v>10654</v>
      </c>
      <c r="B8733" t="s">
        <v>10655</v>
      </c>
      <c r="C8733">
        <v>46</v>
      </c>
      <c r="D8733" s="76" t="s">
        <v>88</v>
      </c>
      <c r="E8733" t="s">
        <v>10353</v>
      </c>
      <c r="F8733" s="76" t="s">
        <v>10325</v>
      </c>
      <c r="G8733" s="76" t="s">
        <v>10325</v>
      </c>
      <c r="H8733" s="76">
        <v>3</v>
      </c>
      <c r="I8733" s="76">
        <v>1</v>
      </c>
      <c r="J8733" s="76" t="s">
        <v>96</v>
      </c>
      <c r="K8733" s="76" t="s">
        <v>31</v>
      </c>
      <c r="L8733" s="76" t="s">
        <v>287</v>
      </c>
      <c r="M8733" s="77"/>
      <c r="N8733" s="78">
        <v>2519878.5555840442</v>
      </c>
      <c r="O8733" s="78">
        <v>2497101.4385209419</v>
      </c>
      <c r="P8733" s="79">
        <v>1</v>
      </c>
      <c r="Q8733" s="76">
        <v>1</v>
      </c>
      <c r="R8733" s="76">
        <v>14711</v>
      </c>
      <c r="S8733" s="80"/>
      <c r="W8733"/>
      <c r="X8733"/>
    </row>
    <row r="8734" spans="1:24" hidden="1">
      <c r="A8734" t="s">
        <v>10656</v>
      </c>
      <c r="B8734" t="s">
        <v>10657</v>
      </c>
      <c r="C8734">
        <v>47</v>
      </c>
      <c r="D8734" t="s">
        <v>88</v>
      </c>
      <c r="E8734" t="s">
        <v>10354</v>
      </c>
      <c r="F8734" t="s">
        <v>10325</v>
      </c>
      <c r="G8734" t="s">
        <v>10325</v>
      </c>
      <c r="H8734">
        <v>3</v>
      </c>
      <c r="I8734">
        <v>2</v>
      </c>
      <c r="J8734" t="s">
        <v>96</v>
      </c>
      <c r="K8734" t="s">
        <v>31</v>
      </c>
      <c r="L8734" t="s">
        <v>287</v>
      </c>
      <c r="M8734" s="72"/>
      <c r="N8734" s="52">
        <v>2575658.557716432</v>
      </c>
      <c r="O8734" s="52">
        <v>2556521.3624399691</v>
      </c>
      <c r="P8734" s="73">
        <v>1</v>
      </c>
      <c r="Q8734">
        <v>1</v>
      </c>
      <c r="R8734">
        <v>14712</v>
      </c>
      <c r="S8734" s="74"/>
    </row>
    <row r="8735" spans="1:24" hidden="1">
      <c r="A8735" t="s">
        <v>10658</v>
      </c>
      <c r="B8735" t="s">
        <v>10659</v>
      </c>
      <c r="C8735">
        <v>48</v>
      </c>
      <c r="D8735" t="s">
        <v>88</v>
      </c>
      <c r="E8735" t="s">
        <v>10355</v>
      </c>
      <c r="F8735" t="s">
        <v>10325</v>
      </c>
      <c r="G8735" t="s">
        <v>10325</v>
      </c>
      <c r="H8735">
        <v>3</v>
      </c>
      <c r="I8735">
        <v>3</v>
      </c>
      <c r="J8735" t="s">
        <v>96</v>
      </c>
      <c r="K8735" t="s">
        <v>31</v>
      </c>
      <c r="L8735" t="s">
        <v>287</v>
      </c>
      <c r="M8735" s="72"/>
      <c r="N8735" s="52">
        <v>2592833.681904708</v>
      </c>
      <c r="O8735" s="52">
        <v>2571802.0453061522</v>
      </c>
      <c r="P8735" s="73">
        <v>1</v>
      </c>
      <c r="Q8735">
        <v>1</v>
      </c>
      <c r="R8735">
        <v>14713</v>
      </c>
      <c r="S8735" s="74"/>
    </row>
    <row r="8736" spans="1:24" hidden="1">
      <c r="A8736" t="s">
        <v>10660</v>
      </c>
      <c r="B8736" t="s">
        <v>10661</v>
      </c>
      <c r="C8736">
        <v>49</v>
      </c>
      <c r="D8736" t="s">
        <v>102</v>
      </c>
      <c r="E8736" t="s">
        <v>10356</v>
      </c>
      <c r="F8736" t="s">
        <v>10326</v>
      </c>
      <c r="G8736" t="s">
        <v>10325</v>
      </c>
      <c r="H8736">
        <v>3</v>
      </c>
      <c r="I8736" t="s">
        <v>103</v>
      </c>
      <c r="J8736" t="s">
        <v>96</v>
      </c>
      <c r="K8736" t="s">
        <v>31</v>
      </c>
      <c r="L8736" t="s">
        <v>287</v>
      </c>
      <c r="M8736" s="72"/>
      <c r="N8736" s="52">
        <v>710218.90873288363</v>
      </c>
      <c r="O8736" s="52">
        <v>705387.65411906026</v>
      </c>
      <c r="P8736" s="73">
        <v>1</v>
      </c>
      <c r="Q8736">
        <f>IF(COUNTIF(SolCotizacion!$E:$E,$G8736)&gt;0,1,0)</f>
        <v>0</v>
      </c>
      <c r="R8736">
        <v>14714</v>
      </c>
      <c r="S8736" s="74"/>
    </row>
    <row r="8737" spans="1:19" hidden="1">
      <c r="A8737" t="s">
        <v>10662</v>
      </c>
      <c r="B8737" t="s">
        <v>10663</v>
      </c>
      <c r="C8737">
        <v>50</v>
      </c>
      <c r="D8737" t="s">
        <v>113</v>
      </c>
      <c r="E8737" t="s">
        <v>10357</v>
      </c>
      <c r="F8737" t="s">
        <v>10327</v>
      </c>
      <c r="G8737" t="s">
        <v>10325</v>
      </c>
      <c r="H8737">
        <v>3</v>
      </c>
      <c r="I8737" t="s">
        <v>103</v>
      </c>
      <c r="J8737" t="s">
        <v>118</v>
      </c>
      <c r="K8737" t="s">
        <v>325</v>
      </c>
      <c r="L8737" t="s">
        <v>287</v>
      </c>
      <c r="M8737" s="72"/>
      <c r="N8737" s="52">
        <v>304381</v>
      </c>
      <c r="O8737" s="52">
        <v>304381</v>
      </c>
      <c r="P8737" s="73">
        <v>1</v>
      </c>
      <c r="Q8737">
        <f>IF(COUNTIF(SolCotizacion!$E:$E,$G8737)&gt;0,1,0)</f>
        <v>0</v>
      </c>
      <c r="R8737">
        <v>14715</v>
      </c>
      <c r="S8737" s="74"/>
    </row>
    <row r="8738" spans="1:19" hidden="1">
      <c r="A8738" t="s">
        <v>10664</v>
      </c>
      <c r="B8738" t="s">
        <v>10665</v>
      </c>
      <c r="C8738">
        <v>51</v>
      </c>
      <c r="D8738" t="s">
        <v>113</v>
      </c>
      <c r="E8738" t="s">
        <v>10357</v>
      </c>
      <c r="F8738" t="s">
        <v>10327</v>
      </c>
      <c r="G8738" t="s">
        <v>10325</v>
      </c>
      <c r="H8738">
        <v>3</v>
      </c>
      <c r="I8738" t="s">
        <v>103</v>
      </c>
      <c r="J8738" t="s">
        <v>119</v>
      </c>
      <c r="K8738" t="s">
        <v>324</v>
      </c>
      <c r="L8738" t="s">
        <v>287</v>
      </c>
      <c r="M8738" s="72"/>
      <c r="N8738" s="52">
        <v>439665.65332259814</v>
      </c>
      <c r="O8738" s="52">
        <v>437815.46103731543</v>
      </c>
      <c r="P8738" s="73">
        <v>1</v>
      </c>
      <c r="Q8738">
        <f>IF(COUNTIF(SolCotizacion!$E:$E,$G8738)&gt;0,1,0)</f>
        <v>0</v>
      </c>
      <c r="R8738">
        <v>14716</v>
      </c>
      <c r="S8738" s="74"/>
    </row>
    <row r="8739" spans="1:19" hidden="1">
      <c r="A8739" t="s">
        <v>10666</v>
      </c>
      <c r="B8739" t="s">
        <v>10667</v>
      </c>
      <c r="C8739">
        <v>52</v>
      </c>
      <c r="D8739" t="s">
        <v>113</v>
      </c>
      <c r="E8739" t="s">
        <v>10358</v>
      </c>
      <c r="F8739" t="s">
        <v>10328</v>
      </c>
      <c r="G8739" t="s">
        <v>10325</v>
      </c>
      <c r="H8739">
        <v>3</v>
      </c>
      <c r="I8739">
        <v>1</v>
      </c>
      <c r="J8739" t="s">
        <v>127</v>
      </c>
      <c r="K8739" t="s">
        <v>31</v>
      </c>
      <c r="L8739" t="s">
        <v>287</v>
      </c>
      <c r="M8739" s="72">
        <v>0.1246424845273484</v>
      </c>
      <c r="N8739" s="52">
        <v>293543.29044783697</v>
      </c>
      <c r="O8739" s="52">
        <v>290889.96024079097</v>
      </c>
      <c r="P8739" s="73">
        <v>1</v>
      </c>
      <c r="Q8739">
        <f>IF(SUMIFS(SolCotizacion!$P:$P,SolCotizacion!$E:$E,$G8739,SolCotizacion!$K:$K,$I8739)&gt;499,1,0)</f>
        <v>0</v>
      </c>
      <c r="R8739">
        <v>14717</v>
      </c>
      <c r="S8739" s="56">
        <f>IF(SUMIFS(SolCotizacion!$P:$P,SolCotizacion!$E:$E,$G8739,SolCotizacion!$K:$K,$I8739)&gt;499,4%,0)</f>
        <v>0</v>
      </c>
    </row>
    <row r="8740" spans="1:19" hidden="1">
      <c r="A8740" t="s">
        <v>10668</v>
      </c>
      <c r="B8740" t="s">
        <v>10669</v>
      </c>
      <c r="C8740">
        <v>53</v>
      </c>
      <c r="D8740" t="s">
        <v>113</v>
      </c>
      <c r="E8740" t="s">
        <v>10359</v>
      </c>
      <c r="F8740" t="s">
        <v>10328</v>
      </c>
      <c r="G8740" t="s">
        <v>10325</v>
      </c>
      <c r="H8740">
        <v>3</v>
      </c>
      <c r="I8740">
        <v>2</v>
      </c>
      <c r="J8740" t="s">
        <v>127</v>
      </c>
      <c r="K8740" t="s">
        <v>31</v>
      </c>
      <c r="L8740" t="s">
        <v>287</v>
      </c>
      <c r="M8740" s="72">
        <v>0.12390259763946967</v>
      </c>
      <c r="N8740" s="52">
        <v>298260.09504173714</v>
      </c>
      <c r="O8740" s="52">
        <v>296044.01649169414</v>
      </c>
      <c r="P8740" s="73">
        <v>1</v>
      </c>
      <c r="Q8740">
        <f>IF(SUMIFS(SolCotizacion!$P:$P,SolCotizacion!$E:$E,$G8740,SolCotizacion!$K:$K,$I8740)&gt;499,1,0)</f>
        <v>0</v>
      </c>
      <c r="R8740">
        <v>14718</v>
      </c>
      <c r="S8740" s="56">
        <f>IF(SUMIFS(SolCotizacion!$P:$P,SolCotizacion!$E:$E,$G8740,SolCotizacion!$K:$K,$I8740)&gt;499,4%,0)</f>
        <v>0</v>
      </c>
    </row>
    <row r="8741" spans="1:19" hidden="1">
      <c r="A8741" t="s">
        <v>10670</v>
      </c>
      <c r="B8741" t="s">
        <v>10671</v>
      </c>
      <c r="C8741">
        <v>54</v>
      </c>
      <c r="D8741" t="s">
        <v>113</v>
      </c>
      <c r="E8741" t="s">
        <v>10360</v>
      </c>
      <c r="F8741" t="s">
        <v>10328</v>
      </c>
      <c r="G8741" t="s">
        <v>10325</v>
      </c>
      <c r="H8741">
        <v>3</v>
      </c>
      <c r="I8741">
        <v>3</v>
      </c>
      <c r="J8741" t="s">
        <v>127</v>
      </c>
      <c r="K8741" t="s">
        <v>31</v>
      </c>
      <c r="L8741" t="s">
        <v>287</v>
      </c>
      <c r="M8741" s="72">
        <v>0.12403375275594491</v>
      </c>
      <c r="N8741" s="52">
        <v>300566.79039775737</v>
      </c>
      <c r="O8741" s="52">
        <v>298128.75838924217</v>
      </c>
      <c r="P8741" s="73">
        <v>1</v>
      </c>
      <c r="Q8741">
        <f>IF(SUMIFS(SolCotizacion!$P:$P,SolCotizacion!$E:$E,$G8741,SolCotizacion!$K:$K,$I8741)&gt;499,1,0)</f>
        <v>0</v>
      </c>
      <c r="R8741">
        <v>14719</v>
      </c>
      <c r="S8741" s="56">
        <f>IF(SUMIFS(SolCotizacion!$P:$P,SolCotizacion!$E:$E,$G8741,SolCotizacion!$K:$K,$I8741)&gt;499,4%,0)</f>
        <v>0</v>
      </c>
    </row>
    <row r="8742" spans="1:19" hidden="1">
      <c r="A8742" t="s">
        <v>10672</v>
      </c>
      <c r="B8742" t="s">
        <v>10673</v>
      </c>
      <c r="C8742">
        <v>55</v>
      </c>
      <c r="D8742" t="s">
        <v>113</v>
      </c>
      <c r="E8742" t="s">
        <v>10361</v>
      </c>
      <c r="F8742" t="s">
        <v>10329</v>
      </c>
      <c r="G8742" t="s">
        <v>10325</v>
      </c>
      <c r="H8742">
        <v>3</v>
      </c>
      <c r="I8742">
        <v>1</v>
      </c>
      <c r="J8742" t="s">
        <v>127</v>
      </c>
      <c r="K8742" t="s">
        <v>31</v>
      </c>
      <c r="L8742" t="s">
        <v>287</v>
      </c>
      <c r="M8742" s="72">
        <v>0.11932568822162398</v>
      </c>
      <c r="N8742" s="52">
        <v>79205.005546077489</v>
      </c>
      <c r="O8742" s="52">
        <v>78666.21455674</v>
      </c>
      <c r="P8742" s="73">
        <v>1</v>
      </c>
      <c r="Q8742">
        <f>IF(SUMIFS(SolCotizacion!$P:$P,SolCotizacion!$E:$E,$G8742,SolCotizacion!$K:$K,$I8742)&gt;499,1,0)</f>
        <v>0</v>
      </c>
      <c r="R8742">
        <v>14720</v>
      </c>
      <c r="S8742" s="56">
        <f>IF(SUMIFS(SolCotizacion!$P:$P,SolCotizacion!$E:$E,$G8742,SolCotizacion!$K:$K,$I8742)&gt;499,4%,0)</f>
        <v>0</v>
      </c>
    </row>
    <row r="8743" spans="1:19" hidden="1">
      <c r="A8743" t="s">
        <v>10674</v>
      </c>
      <c r="B8743" t="s">
        <v>10675</v>
      </c>
      <c r="C8743">
        <v>56</v>
      </c>
      <c r="D8743" t="s">
        <v>113</v>
      </c>
      <c r="E8743" t="s">
        <v>10362</v>
      </c>
      <c r="F8743" t="s">
        <v>10329</v>
      </c>
      <c r="G8743" t="s">
        <v>10325</v>
      </c>
      <c r="H8743">
        <v>3</v>
      </c>
      <c r="I8743">
        <v>2</v>
      </c>
      <c r="J8743" t="s">
        <v>127</v>
      </c>
      <c r="K8743" t="s">
        <v>31</v>
      </c>
      <c r="L8743" t="s">
        <v>287</v>
      </c>
      <c r="M8743" s="72">
        <v>0.11790741013794886</v>
      </c>
      <c r="N8743" s="52">
        <v>35888.77540519902</v>
      </c>
      <c r="O8743" s="52">
        <v>35888.77540519902</v>
      </c>
      <c r="P8743" s="73">
        <v>1</v>
      </c>
      <c r="Q8743">
        <f>IF(SUMIFS(SolCotizacion!$P:$P,SolCotizacion!$E:$E,$G8743,SolCotizacion!$K:$K,$I8743)&gt;499,1,0)</f>
        <v>0</v>
      </c>
      <c r="R8743">
        <v>14721</v>
      </c>
      <c r="S8743" s="56">
        <f>IF(SUMIFS(SolCotizacion!$P:$P,SolCotizacion!$E:$E,$G8743,SolCotizacion!$K:$K,$I8743)&gt;499,4%,0)</f>
        <v>0</v>
      </c>
    </row>
    <row r="8744" spans="1:19" hidden="1">
      <c r="A8744" t="s">
        <v>10676</v>
      </c>
      <c r="B8744" t="s">
        <v>10677</v>
      </c>
      <c r="C8744">
        <v>57</v>
      </c>
      <c r="D8744" t="s">
        <v>113</v>
      </c>
      <c r="E8744" t="s">
        <v>10363</v>
      </c>
      <c r="F8744" t="s">
        <v>10329</v>
      </c>
      <c r="G8744" t="s">
        <v>10325</v>
      </c>
      <c r="H8744">
        <v>3</v>
      </c>
      <c r="I8744">
        <v>3</v>
      </c>
      <c r="J8744" t="s">
        <v>127</v>
      </c>
      <c r="K8744" t="s">
        <v>31</v>
      </c>
      <c r="L8744" t="s">
        <v>287</v>
      </c>
      <c r="M8744" s="72">
        <v>0.11805898412839216</v>
      </c>
      <c r="N8744" s="52">
        <v>51906.480387411779</v>
      </c>
      <c r="O8744" s="52">
        <v>51688.048565769124</v>
      </c>
      <c r="P8744" s="73">
        <v>1</v>
      </c>
      <c r="Q8744">
        <f>IF(SUMIFS(SolCotizacion!$P:$P,SolCotizacion!$E:$E,$G8744,SolCotizacion!$K:$K,$I8744)&gt;499,1,0)</f>
        <v>0</v>
      </c>
      <c r="R8744">
        <v>14722</v>
      </c>
      <c r="S8744" s="56">
        <f>IF(SUMIFS(SolCotizacion!$P:$P,SolCotizacion!$E:$E,$G8744,SolCotizacion!$K:$K,$I8744)&gt;499,4%,0)</f>
        <v>0</v>
      </c>
    </row>
    <row r="8745" spans="1:19" hidden="1">
      <c r="A8745" t="s">
        <v>10678</v>
      </c>
      <c r="B8745" t="s">
        <v>10655</v>
      </c>
      <c r="C8745">
        <v>46</v>
      </c>
      <c r="D8745" t="s">
        <v>88</v>
      </c>
      <c r="E8745" t="s">
        <v>10353</v>
      </c>
      <c r="F8745" t="s">
        <v>10325</v>
      </c>
      <c r="G8745" t="s">
        <v>10325</v>
      </c>
      <c r="H8745">
        <v>3</v>
      </c>
      <c r="I8745">
        <v>1</v>
      </c>
      <c r="J8745" t="s">
        <v>96</v>
      </c>
      <c r="K8745" t="s">
        <v>31</v>
      </c>
      <c r="L8745" t="s">
        <v>290</v>
      </c>
      <c r="M8745" s="72"/>
      <c r="N8745" s="52">
        <v>789175.6320000001</v>
      </c>
      <c r="O8745" s="52">
        <v>773410.5120000001</v>
      </c>
      <c r="P8745" s="73">
        <v>1</v>
      </c>
      <c r="Q8745">
        <v>1</v>
      </c>
      <c r="R8745">
        <v>14723</v>
      </c>
      <c r="S8745" s="74"/>
    </row>
    <row r="8746" spans="1:19" hidden="1">
      <c r="A8746" t="s">
        <v>10679</v>
      </c>
      <c r="B8746" t="s">
        <v>10657</v>
      </c>
      <c r="C8746">
        <v>47</v>
      </c>
      <c r="D8746" t="s">
        <v>88</v>
      </c>
      <c r="E8746" t="s">
        <v>10354</v>
      </c>
      <c r="F8746" t="s">
        <v>10325</v>
      </c>
      <c r="G8746" t="s">
        <v>10325</v>
      </c>
      <c r="H8746">
        <v>3</v>
      </c>
      <c r="I8746">
        <v>2</v>
      </c>
      <c r="J8746" t="s">
        <v>96</v>
      </c>
      <c r="K8746" t="s">
        <v>31</v>
      </c>
      <c r="L8746" t="s">
        <v>290</v>
      </c>
      <c r="M8746" s="72"/>
      <c r="N8746" s="52">
        <v>805072.12800000003</v>
      </c>
      <c r="O8746" s="52">
        <v>788912.88000000012</v>
      </c>
      <c r="P8746" s="73">
        <v>1</v>
      </c>
      <c r="Q8746">
        <v>1</v>
      </c>
      <c r="R8746">
        <v>14724</v>
      </c>
      <c r="S8746" s="74"/>
    </row>
    <row r="8747" spans="1:19" hidden="1">
      <c r="A8747" t="s">
        <v>10680</v>
      </c>
      <c r="B8747" t="s">
        <v>10659</v>
      </c>
      <c r="C8747">
        <v>48</v>
      </c>
      <c r="D8747" t="s">
        <v>88</v>
      </c>
      <c r="E8747" t="s">
        <v>10355</v>
      </c>
      <c r="F8747" t="s">
        <v>10325</v>
      </c>
      <c r="G8747" t="s">
        <v>10325</v>
      </c>
      <c r="H8747">
        <v>3</v>
      </c>
      <c r="I8747">
        <v>3</v>
      </c>
      <c r="J8747" t="s">
        <v>96</v>
      </c>
      <c r="K8747" t="s">
        <v>31</v>
      </c>
      <c r="L8747" t="s">
        <v>290</v>
      </c>
      <c r="M8747" s="72"/>
      <c r="N8747" s="52">
        <v>824909.9040000001</v>
      </c>
      <c r="O8747" s="52">
        <v>808356.52800000005</v>
      </c>
      <c r="P8747" s="73">
        <v>1</v>
      </c>
      <c r="Q8747">
        <v>1</v>
      </c>
      <c r="R8747">
        <v>14725</v>
      </c>
      <c r="S8747" s="74"/>
    </row>
    <row r="8748" spans="1:19" hidden="1">
      <c r="A8748" t="s">
        <v>10681</v>
      </c>
      <c r="B8748" t="s">
        <v>10661</v>
      </c>
      <c r="C8748">
        <v>49</v>
      </c>
      <c r="D8748" t="s">
        <v>102</v>
      </c>
      <c r="E8748" t="s">
        <v>10356</v>
      </c>
      <c r="F8748" t="s">
        <v>10326</v>
      </c>
      <c r="G8748" t="s">
        <v>10325</v>
      </c>
      <c r="H8748">
        <v>3</v>
      </c>
      <c r="I8748" t="s">
        <v>103</v>
      </c>
      <c r="J8748" t="s">
        <v>96</v>
      </c>
      <c r="K8748" t="s">
        <v>31</v>
      </c>
      <c r="L8748" t="s">
        <v>290</v>
      </c>
      <c r="M8748" s="72"/>
      <c r="N8748" s="52">
        <v>630473.424</v>
      </c>
      <c r="O8748" s="52">
        <v>617861.3280000001</v>
      </c>
      <c r="P8748" s="73">
        <v>1</v>
      </c>
      <c r="Q8748">
        <f>IF(COUNTIF(SolCotizacion!$E:$E,$G8748)&gt;0,1,0)</f>
        <v>0</v>
      </c>
      <c r="R8748">
        <v>14726</v>
      </c>
      <c r="S8748" s="74"/>
    </row>
    <row r="8749" spans="1:19" hidden="1">
      <c r="A8749" t="s">
        <v>10682</v>
      </c>
      <c r="B8749" t="s">
        <v>10663</v>
      </c>
      <c r="C8749">
        <v>50</v>
      </c>
      <c r="D8749" t="s">
        <v>113</v>
      </c>
      <c r="E8749" t="s">
        <v>10357</v>
      </c>
      <c r="F8749" t="s">
        <v>10327</v>
      </c>
      <c r="G8749" t="s">
        <v>10325</v>
      </c>
      <c r="H8749">
        <v>3</v>
      </c>
      <c r="I8749" t="s">
        <v>103</v>
      </c>
      <c r="J8749" t="s">
        <v>118</v>
      </c>
      <c r="K8749" t="s">
        <v>325</v>
      </c>
      <c r="L8749" t="s">
        <v>290</v>
      </c>
      <c r="M8749" s="72"/>
      <c r="N8749" s="52">
        <v>59918.689600000005</v>
      </c>
      <c r="O8749" s="52">
        <v>58690.847600000001</v>
      </c>
      <c r="P8749" s="73">
        <v>1</v>
      </c>
      <c r="Q8749">
        <f>IF(COUNTIF(SolCotizacion!$E:$E,$G8749)&gt;0,1,0)</f>
        <v>0</v>
      </c>
      <c r="R8749">
        <v>14727</v>
      </c>
      <c r="S8749" s="74"/>
    </row>
    <row r="8750" spans="1:19" hidden="1">
      <c r="A8750" t="s">
        <v>10683</v>
      </c>
      <c r="B8750" t="s">
        <v>10665</v>
      </c>
      <c r="C8750">
        <v>51</v>
      </c>
      <c r="D8750" t="s">
        <v>113</v>
      </c>
      <c r="E8750" t="s">
        <v>10357</v>
      </c>
      <c r="F8750" t="s">
        <v>10327</v>
      </c>
      <c r="G8750" t="s">
        <v>10325</v>
      </c>
      <c r="H8750">
        <v>3</v>
      </c>
      <c r="I8750" t="s">
        <v>103</v>
      </c>
      <c r="J8750" t="s">
        <v>119</v>
      </c>
      <c r="K8750" t="s">
        <v>324</v>
      </c>
      <c r="L8750" t="s">
        <v>290</v>
      </c>
      <c r="M8750" s="72"/>
      <c r="N8750" s="52">
        <v>119714.595</v>
      </c>
      <c r="O8750" s="52">
        <v>117381.6952</v>
      </c>
      <c r="P8750" s="73">
        <v>1</v>
      </c>
      <c r="Q8750">
        <f>IF(COUNTIF(SolCotizacion!$E:$E,$G8750)&gt;0,1,0)</f>
        <v>0</v>
      </c>
      <c r="R8750">
        <v>14728</v>
      </c>
      <c r="S8750" s="74"/>
    </row>
    <row r="8751" spans="1:19" hidden="1">
      <c r="A8751" t="s">
        <v>10684</v>
      </c>
      <c r="B8751" t="s">
        <v>10667</v>
      </c>
      <c r="C8751">
        <v>52</v>
      </c>
      <c r="D8751" t="s">
        <v>113</v>
      </c>
      <c r="E8751" t="s">
        <v>10358</v>
      </c>
      <c r="F8751" t="s">
        <v>10328</v>
      </c>
      <c r="G8751" t="s">
        <v>10325</v>
      </c>
      <c r="H8751">
        <v>3</v>
      </c>
      <c r="I8751">
        <v>1</v>
      </c>
      <c r="J8751" t="s">
        <v>127</v>
      </c>
      <c r="K8751" t="s">
        <v>31</v>
      </c>
      <c r="L8751" t="s">
        <v>290</v>
      </c>
      <c r="M8751" s="72">
        <v>0.04</v>
      </c>
      <c r="N8751" s="52">
        <v>29502.587576000002</v>
      </c>
      <c r="O8751" s="52">
        <v>28913.223416000001</v>
      </c>
      <c r="P8751" s="73">
        <v>1</v>
      </c>
      <c r="Q8751">
        <f>IF(SUMIFS(SolCotizacion!$P:$P,SolCotizacion!$E:$E,$G8751,SolCotizacion!$K:$K,$I8751)&gt;499,1,0)</f>
        <v>0</v>
      </c>
      <c r="R8751">
        <v>14729</v>
      </c>
      <c r="S8751" s="56">
        <f>IF(SUMIFS(SolCotizacion!$P:$P,SolCotizacion!$E:$E,$G8751,SolCotizacion!$K:$K,$I8751)&gt;499,4%,0)</f>
        <v>0</v>
      </c>
    </row>
    <row r="8752" spans="1:19" hidden="1">
      <c r="A8752" t="s">
        <v>10685</v>
      </c>
      <c r="B8752" t="s">
        <v>10669</v>
      </c>
      <c r="C8752">
        <v>53</v>
      </c>
      <c r="D8752" t="s">
        <v>113</v>
      </c>
      <c r="E8752" t="s">
        <v>10359</v>
      </c>
      <c r="F8752" t="s">
        <v>10328</v>
      </c>
      <c r="G8752" t="s">
        <v>10325</v>
      </c>
      <c r="H8752">
        <v>3</v>
      </c>
      <c r="I8752">
        <v>2</v>
      </c>
      <c r="J8752" t="s">
        <v>127</v>
      </c>
      <c r="K8752" t="s">
        <v>31</v>
      </c>
      <c r="L8752" t="s">
        <v>290</v>
      </c>
      <c r="M8752" s="72">
        <v>0.04</v>
      </c>
      <c r="N8752" s="52">
        <v>30096.863104</v>
      </c>
      <c r="O8752" s="52">
        <v>29492.76484</v>
      </c>
      <c r="P8752" s="73">
        <v>1</v>
      </c>
      <c r="Q8752">
        <f>IF(SUMIFS(SolCotizacion!$P:$P,SolCotizacion!$E:$E,$G8752,SolCotizacion!$K:$K,$I8752)&gt;499,1,0)</f>
        <v>0</v>
      </c>
      <c r="R8752">
        <v>14730</v>
      </c>
      <c r="S8752" s="56">
        <f>IF(SUMIFS(SolCotizacion!$P:$P,SolCotizacion!$E:$E,$G8752,SolCotizacion!$K:$K,$I8752)&gt;499,4%,0)</f>
        <v>0</v>
      </c>
    </row>
    <row r="8753" spans="1:19" hidden="1">
      <c r="A8753" t="s">
        <v>10686</v>
      </c>
      <c r="B8753" t="s">
        <v>10671</v>
      </c>
      <c r="C8753">
        <v>54</v>
      </c>
      <c r="D8753" t="s">
        <v>113</v>
      </c>
      <c r="E8753" t="s">
        <v>10360</v>
      </c>
      <c r="F8753" t="s">
        <v>10328</v>
      </c>
      <c r="G8753" t="s">
        <v>10325</v>
      </c>
      <c r="H8753">
        <v>3</v>
      </c>
      <c r="I8753">
        <v>3</v>
      </c>
      <c r="J8753" t="s">
        <v>127</v>
      </c>
      <c r="K8753" t="s">
        <v>31</v>
      </c>
      <c r="L8753" t="s">
        <v>290</v>
      </c>
      <c r="M8753" s="72">
        <v>0.04</v>
      </c>
      <c r="N8753" s="52">
        <v>30838.479672000001</v>
      </c>
      <c r="O8753" s="52">
        <v>30219.647304000002</v>
      </c>
      <c r="P8753" s="73">
        <v>1</v>
      </c>
      <c r="Q8753">
        <f>IF(SUMIFS(SolCotizacion!$P:$P,SolCotizacion!$E:$E,$G8753,SolCotizacion!$K:$K,$I8753)&gt;499,1,0)</f>
        <v>0</v>
      </c>
      <c r="R8753">
        <v>14731</v>
      </c>
      <c r="S8753" s="56">
        <f>IF(SUMIFS(SolCotizacion!$P:$P,SolCotizacion!$E:$E,$G8753,SolCotizacion!$K:$K,$I8753)&gt;499,4%,0)</f>
        <v>0</v>
      </c>
    </row>
    <row r="8754" spans="1:19" hidden="1">
      <c r="A8754" t="s">
        <v>10687</v>
      </c>
      <c r="B8754" t="s">
        <v>10673</v>
      </c>
      <c r="C8754">
        <v>55</v>
      </c>
      <c r="D8754" t="s">
        <v>113</v>
      </c>
      <c r="E8754" t="s">
        <v>10361</v>
      </c>
      <c r="F8754" t="s">
        <v>10329</v>
      </c>
      <c r="G8754" t="s">
        <v>10325</v>
      </c>
      <c r="H8754">
        <v>3</v>
      </c>
      <c r="I8754">
        <v>1</v>
      </c>
      <c r="J8754" t="s">
        <v>127</v>
      </c>
      <c r="K8754" t="s">
        <v>31</v>
      </c>
      <c r="L8754" t="s">
        <v>290</v>
      </c>
      <c r="M8754" s="72">
        <v>0.01</v>
      </c>
      <c r="N8754" s="52">
        <v>5892.4137580000006</v>
      </c>
      <c r="O8754" s="52">
        <v>5774.5409259999997</v>
      </c>
      <c r="P8754" s="73">
        <v>1</v>
      </c>
      <c r="Q8754">
        <f>IF(SUMIFS(SolCotizacion!$P:$P,SolCotizacion!$E:$E,$G8754,SolCotizacion!$K:$K,$I8754)&gt;499,1,0)</f>
        <v>0</v>
      </c>
      <c r="R8754">
        <v>14732</v>
      </c>
      <c r="S8754" s="56">
        <f>IF(SUMIFS(SolCotizacion!$P:$P,SolCotizacion!$E:$E,$G8754,SolCotizacion!$K:$K,$I8754)&gt;499,4%,0)</f>
        <v>0</v>
      </c>
    </row>
    <row r="8755" spans="1:19" hidden="1">
      <c r="A8755" t="s">
        <v>10688</v>
      </c>
      <c r="B8755" t="s">
        <v>10675</v>
      </c>
      <c r="C8755">
        <v>56</v>
      </c>
      <c r="D8755" t="s">
        <v>113</v>
      </c>
      <c r="E8755" t="s">
        <v>10362</v>
      </c>
      <c r="F8755" t="s">
        <v>10329</v>
      </c>
      <c r="G8755" t="s">
        <v>10325</v>
      </c>
      <c r="H8755">
        <v>3</v>
      </c>
      <c r="I8755">
        <v>2</v>
      </c>
      <c r="J8755" t="s">
        <v>127</v>
      </c>
      <c r="K8755" t="s">
        <v>31</v>
      </c>
      <c r="L8755" t="s">
        <v>290</v>
      </c>
      <c r="M8755" s="72">
        <v>0.01</v>
      </c>
      <c r="N8755" s="52">
        <v>599.18689600000005</v>
      </c>
      <c r="O8755" s="52">
        <v>586.90847600000006</v>
      </c>
      <c r="P8755" s="73">
        <v>1</v>
      </c>
      <c r="Q8755">
        <f>IF(SUMIFS(SolCotizacion!$P:$P,SolCotizacion!$E:$E,$G8755,SolCotizacion!$K:$K,$I8755)&gt;499,1,0)</f>
        <v>0</v>
      </c>
      <c r="R8755">
        <v>14733</v>
      </c>
      <c r="S8755" s="56">
        <f>IF(SUMIFS(SolCotizacion!$P:$P,SolCotizacion!$E:$E,$G8755,SolCotizacion!$K:$K,$I8755)&gt;499,4%,0)</f>
        <v>0</v>
      </c>
    </row>
    <row r="8756" spans="1:19" hidden="1">
      <c r="A8756" t="s">
        <v>10689</v>
      </c>
      <c r="B8756" t="s">
        <v>10677</v>
      </c>
      <c r="C8756">
        <v>57</v>
      </c>
      <c r="D8756" t="s">
        <v>113</v>
      </c>
      <c r="E8756" t="s">
        <v>10363</v>
      </c>
      <c r="F8756" t="s">
        <v>10329</v>
      </c>
      <c r="G8756" t="s">
        <v>10325</v>
      </c>
      <c r="H8756">
        <v>3</v>
      </c>
      <c r="I8756">
        <v>3</v>
      </c>
      <c r="J8756" t="s">
        <v>127</v>
      </c>
      <c r="K8756" t="s">
        <v>31</v>
      </c>
      <c r="L8756" t="s">
        <v>290</v>
      </c>
      <c r="M8756" s="72">
        <v>0.01</v>
      </c>
      <c r="N8756" s="52">
        <v>1197.1459500000001</v>
      </c>
      <c r="O8756" s="52">
        <v>1173.8169520000001</v>
      </c>
      <c r="P8756" s="73">
        <v>1</v>
      </c>
      <c r="Q8756">
        <f>IF(SUMIFS(SolCotizacion!$P:$P,SolCotizacion!$E:$E,$G8756,SolCotizacion!$K:$K,$I8756)&gt;499,1,0)</f>
        <v>0</v>
      </c>
      <c r="R8756">
        <v>14734</v>
      </c>
      <c r="S8756" s="56">
        <f>IF(SUMIFS(SolCotizacion!$P:$P,SolCotizacion!$E:$E,$G8756,SolCotizacion!$K:$K,$I8756)&gt;499,4%,0)</f>
        <v>0</v>
      </c>
    </row>
    <row r="8757" spans="1:19" hidden="1">
      <c r="A8757" t="s">
        <v>10690</v>
      </c>
      <c r="B8757" t="s">
        <v>10655</v>
      </c>
      <c r="C8757">
        <v>46</v>
      </c>
      <c r="D8757" t="s">
        <v>88</v>
      </c>
      <c r="E8757" t="s">
        <v>10353</v>
      </c>
      <c r="F8757" t="s">
        <v>10325</v>
      </c>
      <c r="G8757" t="s">
        <v>10325</v>
      </c>
      <c r="H8757">
        <v>3</v>
      </c>
      <c r="I8757">
        <v>1</v>
      </c>
      <c r="J8757" t="s">
        <v>96</v>
      </c>
      <c r="K8757" t="s">
        <v>31</v>
      </c>
      <c r="L8757" t="s">
        <v>303</v>
      </c>
      <c r="M8757" s="72"/>
      <c r="N8757" s="52">
        <v>2195193.6</v>
      </c>
      <c r="O8757" s="52">
        <v>2195193.6</v>
      </c>
      <c r="P8757" s="73">
        <v>0</v>
      </c>
      <c r="Q8757">
        <v>1</v>
      </c>
      <c r="R8757">
        <v>14735</v>
      </c>
      <c r="S8757" s="74"/>
    </row>
    <row r="8758" spans="1:19" hidden="1">
      <c r="A8758" t="s">
        <v>10691</v>
      </c>
      <c r="B8758" t="s">
        <v>10657</v>
      </c>
      <c r="C8758">
        <v>47</v>
      </c>
      <c r="D8758" t="s">
        <v>88</v>
      </c>
      <c r="E8758" t="s">
        <v>10354</v>
      </c>
      <c r="F8758" t="s">
        <v>10325</v>
      </c>
      <c r="G8758" t="s">
        <v>10325</v>
      </c>
      <c r="H8758">
        <v>3</v>
      </c>
      <c r="I8758">
        <v>2</v>
      </c>
      <c r="J8758" t="s">
        <v>96</v>
      </c>
      <c r="K8758" t="s">
        <v>31</v>
      </c>
      <c r="L8758" t="s">
        <v>303</v>
      </c>
      <c r="M8758" s="72"/>
      <c r="N8758" s="52">
        <v>2250393.6000000001</v>
      </c>
      <c r="O8758" s="52">
        <v>2250393.6000000001</v>
      </c>
      <c r="P8758" s="73">
        <v>0</v>
      </c>
      <c r="Q8758">
        <v>1</v>
      </c>
      <c r="R8758">
        <v>14736</v>
      </c>
      <c r="S8758" s="74"/>
    </row>
    <row r="8759" spans="1:19" hidden="1">
      <c r="A8759" t="s">
        <v>10692</v>
      </c>
      <c r="B8759" t="s">
        <v>10659</v>
      </c>
      <c r="C8759">
        <v>48</v>
      </c>
      <c r="D8759" t="s">
        <v>88</v>
      </c>
      <c r="E8759" t="s">
        <v>10355</v>
      </c>
      <c r="F8759" t="s">
        <v>10325</v>
      </c>
      <c r="G8759" t="s">
        <v>10325</v>
      </c>
      <c r="H8759">
        <v>3</v>
      </c>
      <c r="I8759">
        <v>3</v>
      </c>
      <c r="J8759" t="s">
        <v>96</v>
      </c>
      <c r="K8759" t="s">
        <v>31</v>
      </c>
      <c r="L8759" t="s">
        <v>303</v>
      </c>
      <c r="M8759" s="72"/>
      <c r="N8759" s="52">
        <v>2261433.6</v>
      </c>
      <c r="O8759" s="52">
        <v>2261433.6</v>
      </c>
      <c r="P8759" s="73">
        <v>0</v>
      </c>
      <c r="Q8759">
        <v>1</v>
      </c>
      <c r="R8759">
        <v>14737</v>
      </c>
      <c r="S8759" s="74"/>
    </row>
    <row r="8760" spans="1:19" hidden="1">
      <c r="A8760" t="s">
        <v>10693</v>
      </c>
      <c r="B8760" t="s">
        <v>10661</v>
      </c>
      <c r="C8760">
        <v>49</v>
      </c>
      <c r="D8760" t="s">
        <v>102</v>
      </c>
      <c r="E8760" t="s">
        <v>10356</v>
      </c>
      <c r="F8760" t="s">
        <v>10326</v>
      </c>
      <c r="G8760" t="s">
        <v>10325</v>
      </c>
      <c r="H8760">
        <v>3</v>
      </c>
      <c r="I8760" t="s">
        <v>103</v>
      </c>
      <c r="J8760" t="s">
        <v>96</v>
      </c>
      <c r="K8760" t="s">
        <v>31</v>
      </c>
      <c r="L8760" t="s">
        <v>303</v>
      </c>
      <c r="M8760" s="72"/>
      <c r="N8760" s="52">
        <v>710218.90873288363</v>
      </c>
      <c r="O8760" s="52">
        <v>705387.65411906026</v>
      </c>
      <c r="P8760" s="73">
        <v>0</v>
      </c>
      <c r="Q8760">
        <f>IF(COUNTIF(SolCotizacion!$E:$E,$G8760)&gt;0,1,0)</f>
        <v>0</v>
      </c>
      <c r="R8760">
        <v>14738</v>
      </c>
      <c r="S8760" s="74"/>
    </row>
    <row r="8761" spans="1:19" hidden="1">
      <c r="A8761" t="s">
        <v>10694</v>
      </c>
      <c r="B8761" t="s">
        <v>10663</v>
      </c>
      <c r="C8761">
        <v>50</v>
      </c>
      <c r="D8761" t="s">
        <v>113</v>
      </c>
      <c r="E8761" t="s">
        <v>10357</v>
      </c>
      <c r="F8761" t="s">
        <v>10327</v>
      </c>
      <c r="G8761" t="s">
        <v>10325</v>
      </c>
      <c r="H8761">
        <v>3</v>
      </c>
      <c r="I8761" t="s">
        <v>103</v>
      </c>
      <c r="J8761" t="s">
        <v>118</v>
      </c>
      <c r="K8761" t="s">
        <v>325</v>
      </c>
      <c r="L8761" t="s">
        <v>303</v>
      </c>
      <c r="M8761" s="72"/>
      <c r="N8761" s="52">
        <v>247632</v>
      </c>
      <c r="O8761" s="52">
        <v>247632</v>
      </c>
      <c r="P8761" s="73">
        <v>0</v>
      </c>
      <c r="Q8761">
        <f>IF(COUNTIF(SolCotizacion!$E:$E,$G8761)&gt;0,1,0)</f>
        <v>0</v>
      </c>
      <c r="R8761">
        <v>14739</v>
      </c>
      <c r="S8761" s="74"/>
    </row>
    <row r="8762" spans="1:19" hidden="1">
      <c r="A8762" t="s">
        <v>10695</v>
      </c>
      <c r="B8762" t="s">
        <v>10665</v>
      </c>
      <c r="C8762">
        <v>51</v>
      </c>
      <c r="D8762" t="s">
        <v>113</v>
      </c>
      <c r="E8762" t="s">
        <v>10357</v>
      </c>
      <c r="F8762" t="s">
        <v>10327</v>
      </c>
      <c r="G8762" t="s">
        <v>10325</v>
      </c>
      <c r="H8762">
        <v>3</v>
      </c>
      <c r="I8762" t="s">
        <v>103</v>
      </c>
      <c r="J8762" t="s">
        <v>119</v>
      </c>
      <c r="K8762" t="s">
        <v>324</v>
      </c>
      <c r="L8762" t="s">
        <v>303</v>
      </c>
      <c r="M8762" s="72"/>
      <c r="N8762" s="52">
        <v>439665.65332259814</v>
      </c>
      <c r="O8762" s="52">
        <v>437815.46103731543</v>
      </c>
      <c r="P8762" s="73">
        <v>0</v>
      </c>
      <c r="Q8762">
        <f>IF(COUNTIF(SolCotizacion!$E:$E,$G8762)&gt;0,1,0)</f>
        <v>0</v>
      </c>
      <c r="R8762">
        <v>14740</v>
      </c>
      <c r="S8762" s="74"/>
    </row>
    <row r="8763" spans="1:19" hidden="1">
      <c r="A8763" t="s">
        <v>10696</v>
      </c>
      <c r="B8763" t="s">
        <v>10667</v>
      </c>
      <c r="C8763">
        <v>52</v>
      </c>
      <c r="D8763" t="s">
        <v>113</v>
      </c>
      <c r="E8763" t="s">
        <v>10358</v>
      </c>
      <c r="F8763" t="s">
        <v>10328</v>
      </c>
      <c r="G8763" t="s">
        <v>10325</v>
      </c>
      <c r="H8763">
        <v>3</v>
      </c>
      <c r="I8763">
        <v>1</v>
      </c>
      <c r="J8763" t="s">
        <v>127</v>
      </c>
      <c r="K8763" t="s">
        <v>31</v>
      </c>
      <c r="L8763" t="s">
        <v>303</v>
      </c>
      <c r="M8763" s="72">
        <v>0.04</v>
      </c>
      <c r="N8763" s="52">
        <v>82065.2448</v>
      </c>
      <c r="O8763" s="52">
        <v>82065.2448</v>
      </c>
      <c r="P8763" s="73">
        <v>0</v>
      </c>
      <c r="Q8763">
        <f>IF(SUMIFS(SolCotizacion!$P:$P,SolCotizacion!$E:$E,$G8763,SolCotizacion!$K:$K,$I8763)&gt;499,1,0)</f>
        <v>0</v>
      </c>
      <c r="R8763">
        <v>14741</v>
      </c>
      <c r="S8763" s="56">
        <f>IF(SUMIFS(SolCotizacion!$P:$P,SolCotizacion!$E:$E,$G8763,SolCotizacion!$K:$K,$I8763)&gt;499,4%,0)</f>
        <v>0</v>
      </c>
    </row>
    <row r="8764" spans="1:19" hidden="1">
      <c r="A8764" t="s">
        <v>10697</v>
      </c>
      <c r="B8764" t="s">
        <v>10669</v>
      </c>
      <c r="C8764">
        <v>53</v>
      </c>
      <c r="D8764" t="s">
        <v>113</v>
      </c>
      <c r="E8764" t="s">
        <v>10359</v>
      </c>
      <c r="F8764" t="s">
        <v>10328</v>
      </c>
      <c r="G8764" t="s">
        <v>10325</v>
      </c>
      <c r="H8764">
        <v>3</v>
      </c>
      <c r="I8764">
        <v>2</v>
      </c>
      <c r="J8764" t="s">
        <v>127</v>
      </c>
      <c r="K8764" t="s">
        <v>31</v>
      </c>
      <c r="L8764" t="s">
        <v>303</v>
      </c>
      <c r="M8764" s="72">
        <v>0.01</v>
      </c>
      <c r="N8764" s="52">
        <v>21032.211200000002</v>
      </c>
      <c r="O8764" s="52">
        <v>21032.211200000002</v>
      </c>
      <c r="P8764" s="73">
        <v>0</v>
      </c>
      <c r="Q8764">
        <f>IF(SUMIFS(SolCotizacion!$P:$P,SolCotizacion!$E:$E,$G8764,SolCotizacion!$K:$K,$I8764)&gt;499,1,0)</f>
        <v>0</v>
      </c>
      <c r="R8764">
        <v>14742</v>
      </c>
      <c r="S8764" s="56">
        <f>IF(SUMIFS(SolCotizacion!$P:$P,SolCotizacion!$E:$E,$G8764,SolCotizacion!$K:$K,$I8764)&gt;499,4%,0)</f>
        <v>0</v>
      </c>
    </row>
    <row r="8765" spans="1:19" hidden="1">
      <c r="A8765" t="s">
        <v>10698</v>
      </c>
      <c r="B8765" t="s">
        <v>10671</v>
      </c>
      <c r="C8765">
        <v>54</v>
      </c>
      <c r="D8765" t="s">
        <v>113</v>
      </c>
      <c r="E8765" t="s">
        <v>10360</v>
      </c>
      <c r="F8765" t="s">
        <v>10328</v>
      </c>
      <c r="G8765" t="s">
        <v>10325</v>
      </c>
      <c r="H8765">
        <v>3</v>
      </c>
      <c r="I8765">
        <v>3</v>
      </c>
      <c r="J8765" t="s">
        <v>127</v>
      </c>
      <c r="K8765" t="s">
        <v>31</v>
      </c>
      <c r="L8765" t="s">
        <v>303</v>
      </c>
      <c r="M8765" s="72">
        <v>0.01</v>
      </c>
      <c r="N8765" s="52">
        <v>21135.391200000002</v>
      </c>
      <c r="O8765" s="52">
        <v>21135.391200000002</v>
      </c>
      <c r="P8765" s="73">
        <v>0</v>
      </c>
      <c r="Q8765">
        <f>IF(SUMIFS(SolCotizacion!$P:$P,SolCotizacion!$E:$E,$G8765,SolCotizacion!$K:$K,$I8765)&gt;499,1,0)</f>
        <v>0</v>
      </c>
      <c r="R8765">
        <v>14743</v>
      </c>
      <c r="S8765" s="56">
        <f>IF(SUMIFS(SolCotizacion!$P:$P,SolCotizacion!$E:$E,$G8765,SolCotizacion!$K:$K,$I8765)&gt;499,4%,0)</f>
        <v>0</v>
      </c>
    </row>
    <row r="8766" spans="1:19" hidden="1">
      <c r="A8766" t="s">
        <v>10699</v>
      </c>
      <c r="B8766" t="s">
        <v>10673</v>
      </c>
      <c r="C8766">
        <v>55</v>
      </c>
      <c r="D8766" t="s">
        <v>113</v>
      </c>
      <c r="E8766" t="s">
        <v>10361</v>
      </c>
      <c r="F8766" t="s">
        <v>10329</v>
      </c>
      <c r="G8766" t="s">
        <v>10325</v>
      </c>
      <c r="H8766">
        <v>3</v>
      </c>
      <c r="I8766">
        <v>1</v>
      </c>
      <c r="J8766" t="s">
        <v>127</v>
      </c>
      <c r="K8766" t="s">
        <v>31</v>
      </c>
      <c r="L8766" t="s">
        <v>303</v>
      </c>
      <c r="M8766" s="72">
        <v>0.04</v>
      </c>
      <c r="N8766" s="52">
        <v>26550.864856180771</v>
      </c>
      <c r="O8766" s="52">
        <v>26370.252953624866</v>
      </c>
      <c r="P8766" s="73">
        <v>0</v>
      </c>
      <c r="Q8766">
        <f>IF(SUMIFS(SolCotizacion!$P:$P,SolCotizacion!$E:$E,$G8766,SolCotizacion!$K:$K,$I8766)&gt;499,1,0)</f>
        <v>0</v>
      </c>
      <c r="R8766">
        <v>14744</v>
      </c>
      <c r="S8766" s="56">
        <f>IF(SUMIFS(SolCotizacion!$P:$P,SolCotizacion!$E:$E,$G8766,SolCotizacion!$K:$K,$I8766)&gt;499,4%,0)</f>
        <v>0</v>
      </c>
    </row>
    <row r="8767" spans="1:19" hidden="1">
      <c r="A8767" t="s">
        <v>10700</v>
      </c>
      <c r="B8767" t="s">
        <v>10675</v>
      </c>
      <c r="C8767">
        <v>56</v>
      </c>
      <c r="D8767" t="s">
        <v>113</v>
      </c>
      <c r="E8767" t="s">
        <v>10362</v>
      </c>
      <c r="F8767" t="s">
        <v>10329</v>
      </c>
      <c r="G8767" t="s">
        <v>10325</v>
      </c>
      <c r="H8767">
        <v>3</v>
      </c>
      <c r="I8767">
        <v>2</v>
      </c>
      <c r="J8767" t="s">
        <v>127</v>
      </c>
      <c r="K8767" t="s">
        <v>31</v>
      </c>
      <c r="L8767" t="s">
        <v>303</v>
      </c>
      <c r="M8767" s="72">
        <v>0.01</v>
      </c>
      <c r="N8767" s="52">
        <v>2476.3200000000002</v>
      </c>
      <c r="O8767" s="52">
        <v>2476.3200000000002</v>
      </c>
      <c r="P8767" s="73">
        <v>0</v>
      </c>
      <c r="Q8767">
        <f>IF(SUMIFS(SolCotizacion!$P:$P,SolCotizacion!$E:$E,$G8767,SolCotizacion!$K:$K,$I8767)&gt;499,1,0)</f>
        <v>0</v>
      </c>
      <c r="R8767">
        <v>14745</v>
      </c>
      <c r="S8767" s="56">
        <f>IF(SUMIFS(SolCotizacion!$P:$P,SolCotizacion!$E:$E,$G8767,SolCotizacion!$K:$K,$I8767)&gt;499,4%,0)</f>
        <v>0</v>
      </c>
    </row>
    <row r="8768" spans="1:19" hidden="1">
      <c r="A8768" t="s">
        <v>10701</v>
      </c>
      <c r="B8768" t="s">
        <v>10677</v>
      </c>
      <c r="C8768">
        <v>57</v>
      </c>
      <c r="D8768" t="s">
        <v>113</v>
      </c>
      <c r="E8768" t="s">
        <v>10363</v>
      </c>
      <c r="F8768" t="s">
        <v>10329</v>
      </c>
      <c r="G8768" t="s">
        <v>10325</v>
      </c>
      <c r="H8768">
        <v>3</v>
      </c>
      <c r="I8768">
        <v>3</v>
      </c>
      <c r="J8768" t="s">
        <v>127</v>
      </c>
      <c r="K8768" t="s">
        <v>31</v>
      </c>
      <c r="L8768" t="s">
        <v>303</v>
      </c>
      <c r="M8768" s="72">
        <v>0.01</v>
      </c>
      <c r="N8768" s="52">
        <v>4396.6565332259815</v>
      </c>
      <c r="O8768" s="52">
        <v>4378.1546103731544</v>
      </c>
      <c r="P8768" s="73">
        <v>0</v>
      </c>
      <c r="Q8768">
        <f>IF(SUMIFS(SolCotizacion!$P:$P,SolCotizacion!$E:$E,$G8768,SolCotizacion!$K:$K,$I8768)&gt;499,1,0)</f>
        <v>0</v>
      </c>
      <c r="R8768">
        <v>14746</v>
      </c>
      <c r="S8768" s="56">
        <f>IF(SUMIFS(SolCotizacion!$P:$P,SolCotizacion!$E:$E,$G8768,SolCotizacion!$K:$K,$I8768)&gt;499,4%,0)</f>
        <v>0</v>
      </c>
    </row>
    <row r="8769" spans="1:19" hidden="1">
      <c r="A8769" t="s">
        <v>10702</v>
      </c>
      <c r="B8769" t="s">
        <v>10655</v>
      </c>
      <c r="C8769">
        <v>46</v>
      </c>
      <c r="D8769" t="s">
        <v>88</v>
      </c>
      <c r="E8769" t="s">
        <v>10353</v>
      </c>
      <c r="F8769" t="s">
        <v>10325</v>
      </c>
      <c r="G8769" t="s">
        <v>10325</v>
      </c>
      <c r="H8769">
        <v>3</v>
      </c>
      <c r="I8769">
        <v>1</v>
      </c>
      <c r="J8769" t="s">
        <v>96</v>
      </c>
      <c r="K8769" t="s">
        <v>31</v>
      </c>
      <c r="L8769" t="s">
        <v>292</v>
      </c>
      <c r="M8769" s="72"/>
      <c r="N8769" s="52">
        <v>2208000</v>
      </c>
      <c r="O8769" s="52">
        <v>2208000</v>
      </c>
      <c r="P8769" s="73">
        <v>1</v>
      </c>
      <c r="Q8769">
        <v>1</v>
      </c>
      <c r="R8769">
        <v>14747</v>
      </c>
      <c r="S8769" s="74"/>
    </row>
    <row r="8770" spans="1:19" hidden="1">
      <c r="A8770" t="s">
        <v>10703</v>
      </c>
      <c r="B8770" t="s">
        <v>10657</v>
      </c>
      <c r="C8770">
        <v>47</v>
      </c>
      <c r="D8770" t="s">
        <v>88</v>
      </c>
      <c r="E8770" t="s">
        <v>10354</v>
      </c>
      <c r="F8770" t="s">
        <v>10325</v>
      </c>
      <c r="G8770" t="s">
        <v>10325</v>
      </c>
      <c r="H8770">
        <v>3</v>
      </c>
      <c r="I8770">
        <v>2</v>
      </c>
      <c r="J8770" t="s">
        <v>96</v>
      </c>
      <c r="K8770" t="s">
        <v>31</v>
      </c>
      <c r="L8770" t="s">
        <v>292</v>
      </c>
      <c r="M8770" s="72"/>
      <c r="N8770" s="52">
        <v>2208000</v>
      </c>
      <c r="O8770" s="52">
        <v>2208000</v>
      </c>
      <c r="P8770" s="73">
        <v>1</v>
      </c>
      <c r="Q8770">
        <v>1</v>
      </c>
      <c r="R8770">
        <v>14748</v>
      </c>
      <c r="S8770" s="74"/>
    </row>
    <row r="8771" spans="1:19" hidden="1">
      <c r="A8771" t="s">
        <v>10704</v>
      </c>
      <c r="B8771" t="s">
        <v>10659</v>
      </c>
      <c r="C8771">
        <v>48</v>
      </c>
      <c r="D8771" t="s">
        <v>88</v>
      </c>
      <c r="E8771" t="s">
        <v>10355</v>
      </c>
      <c r="F8771" t="s">
        <v>10325</v>
      </c>
      <c r="G8771" t="s">
        <v>10325</v>
      </c>
      <c r="H8771">
        <v>3</v>
      </c>
      <c r="I8771">
        <v>3</v>
      </c>
      <c r="J8771" t="s">
        <v>96</v>
      </c>
      <c r="K8771" t="s">
        <v>31</v>
      </c>
      <c r="L8771" t="s">
        <v>292</v>
      </c>
      <c r="M8771" s="72"/>
      <c r="N8771" s="52">
        <v>2208000</v>
      </c>
      <c r="O8771" s="52">
        <v>2208000</v>
      </c>
      <c r="P8771" s="73">
        <v>1</v>
      </c>
      <c r="Q8771">
        <v>1</v>
      </c>
      <c r="R8771">
        <v>14749</v>
      </c>
      <c r="S8771" s="74"/>
    </row>
    <row r="8772" spans="1:19" hidden="1">
      <c r="A8772" t="s">
        <v>10705</v>
      </c>
      <c r="B8772" t="s">
        <v>10661</v>
      </c>
      <c r="C8772">
        <v>49</v>
      </c>
      <c r="D8772" t="s">
        <v>102</v>
      </c>
      <c r="E8772" t="s">
        <v>10356</v>
      </c>
      <c r="F8772" t="s">
        <v>10326</v>
      </c>
      <c r="G8772" t="s">
        <v>10325</v>
      </c>
      <c r="H8772">
        <v>3</v>
      </c>
      <c r="I8772" t="s">
        <v>103</v>
      </c>
      <c r="J8772" t="s">
        <v>96</v>
      </c>
      <c r="K8772" t="s">
        <v>31</v>
      </c>
      <c r="L8772" t="s">
        <v>292</v>
      </c>
      <c r="M8772" s="72"/>
      <c r="N8772" s="52">
        <v>710218.90873288363</v>
      </c>
      <c r="O8772" s="52">
        <v>705387.65411906026</v>
      </c>
      <c r="P8772" s="73">
        <v>1</v>
      </c>
      <c r="Q8772">
        <f>IF(COUNTIF(SolCotizacion!$E:$E,$G8772)&gt;0,1,0)</f>
        <v>0</v>
      </c>
      <c r="R8772">
        <v>14750</v>
      </c>
      <c r="S8772" s="74"/>
    </row>
    <row r="8773" spans="1:19" hidden="1">
      <c r="A8773" t="s">
        <v>10706</v>
      </c>
      <c r="B8773" t="s">
        <v>10663</v>
      </c>
      <c r="C8773">
        <v>50</v>
      </c>
      <c r="D8773" t="s">
        <v>113</v>
      </c>
      <c r="E8773" t="s">
        <v>10357</v>
      </c>
      <c r="F8773" t="s">
        <v>10327</v>
      </c>
      <c r="G8773" t="s">
        <v>10325</v>
      </c>
      <c r="H8773">
        <v>3</v>
      </c>
      <c r="I8773" t="s">
        <v>103</v>
      </c>
      <c r="J8773" t="s">
        <v>118</v>
      </c>
      <c r="K8773" t="s">
        <v>325</v>
      </c>
      <c r="L8773" t="s">
        <v>292</v>
      </c>
      <c r="M8773" s="72"/>
      <c r="N8773" s="52">
        <v>308358.87456966337</v>
      </c>
      <c r="O8773" s="52">
        <v>307127.22985850315</v>
      </c>
      <c r="P8773" s="73">
        <v>1</v>
      </c>
      <c r="Q8773">
        <f>IF(COUNTIF(SolCotizacion!$E:$E,$G8773)&gt;0,1,0)</f>
        <v>0</v>
      </c>
      <c r="R8773">
        <v>14751</v>
      </c>
      <c r="S8773" s="74"/>
    </row>
    <row r="8774" spans="1:19" hidden="1">
      <c r="A8774" t="s">
        <v>10707</v>
      </c>
      <c r="B8774" t="s">
        <v>10665</v>
      </c>
      <c r="C8774">
        <v>51</v>
      </c>
      <c r="D8774" t="s">
        <v>113</v>
      </c>
      <c r="E8774" t="s">
        <v>10357</v>
      </c>
      <c r="F8774" t="s">
        <v>10327</v>
      </c>
      <c r="G8774" t="s">
        <v>10325</v>
      </c>
      <c r="H8774">
        <v>3</v>
      </c>
      <c r="I8774" t="s">
        <v>103</v>
      </c>
      <c r="J8774" t="s">
        <v>119</v>
      </c>
      <c r="K8774" t="s">
        <v>324</v>
      </c>
      <c r="L8774" t="s">
        <v>292</v>
      </c>
      <c r="M8774" s="72"/>
      <c r="N8774" s="52">
        <v>433356</v>
      </c>
      <c r="O8774" s="52">
        <v>433356</v>
      </c>
      <c r="P8774" s="73">
        <v>1</v>
      </c>
      <c r="Q8774">
        <f>IF(COUNTIF(SolCotizacion!$E:$E,$G8774)&gt;0,1,0)</f>
        <v>0</v>
      </c>
      <c r="R8774">
        <v>14752</v>
      </c>
      <c r="S8774" s="74"/>
    </row>
    <row r="8775" spans="1:19" hidden="1">
      <c r="A8775" t="s">
        <v>10708</v>
      </c>
      <c r="B8775" t="s">
        <v>10667</v>
      </c>
      <c r="C8775">
        <v>52</v>
      </c>
      <c r="D8775" t="s">
        <v>113</v>
      </c>
      <c r="E8775" t="s">
        <v>10358</v>
      </c>
      <c r="F8775" t="s">
        <v>10328</v>
      </c>
      <c r="G8775" t="s">
        <v>10325</v>
      </c>
      <c r="H8775">
        <v>3</v>
      </c>
      <c r="I8775">
        <v>1</v>
      </c>
      <c r="J8775" t="s">
        <v>127</v>
      </c>
      <c r="K8775" t="s">
        <v>31</v>
      </c>
      <c r="L8775" t="s">
        <v>292</v>
      </c>
      <c r="M8775" s="72">
        <v>0.01</v>
      </c>
      <c r="N8775" s="52">
        <v>20636</v>
      </c>
      <c r="O8775" s="52">
        <v>20636</v>
      </c>
      <c r="P8775" s="73">
        <v>1</v>
      </c>
      <c r="Q8775">
        <f>IF(SUMIFS(SolCotizacion!$P:$P,SolCotizacion!$E:$E,$G8775,SolCotizacion!$K:$K,$I8775)&gt;499,1,0)</f>
        <v>0</v>
      </c>
      <c r="R8775">
        <v>14753</v>
      </c>
      <c r="S8775" s="56">
        <f>IF(SUMIFS(SolCotizacion!$P:$P,SolCotizacion!$E:$E,$G8775,SolCotizacion!$K:$K,$I8775)&gt;499,4%,0)</f>
        <v>0</v>
      </c>
    </row>
    <row r="8776" spans="1:19" hidden="1">
      <c r="A8776" t="s">
        <v>10709</v>
      </c>
      <c r="B8776" t="s">
        <v>10669</v>
      </c>
      <c r="C8776">
        <v>53</v>
      </c>
      <c r="D8776" t="s">
        <v>113</v>
      </c>
      <c r="E8776" t="s">
        <v>10359</v>
      </c>
      <c r="F8776" t="s">
        <v>10328</v>
      </c>
      <c r="G8776" t="s">
        <v>10325</v>
      </c>
      <c r="H8776">
        <v>3</v>
      </c>
      <c r="I8776">
        <v>2</v>
      </c>
      <c r="J8776" t="s">
        <v>127</v>
      </c>
      <c r="K8776" t="s">
        <v>31</v>
      </c>
      <c r="L8776" t="s">
        <v>292</v>
      </c>
      <c r="M8776" s="72">
        <v>0.01</v>
      </c>
      <c r="N8776" s="52">
        <v>20636</v>
      </c>
      <c r="O8776" s="52">
        <v>20636</v>
      </c>
      <c r="P8776" s="73">
        <v>1</v>
      </c>
      <c r="Q8776">
        <f>IF(SUMIFS(SolCotizacion!$P:$P,SolCotizacion!$E:$E,$G8776,SolCotizacion!$K:$K,$I8776)&gt;499,1,0)</f>
        <v>0</v>
      </c>
      <c r="R8776">
        <v>14754</v>
      </c>
      <c r="S8776" s="56">
        <f>IF(SUMIFS(SolCotizacion!$P:$P,SolCotizacion!$E:$E,$G8776,SolCotizacion!$K:$K,$I8776)&gt;499,4%,0)</f>
        <v>0</v>
      </c>
    </row>
    <row r="8777" spans="1:19" hidden="1">
      <c r="A8777" t="s">
        <v>10710</v>
      </c>
      <c r="B8777" t="s">
        <v>10671</v>
      </c>
      <c r="C8777">
        <v>54</v>
      </c>
      <c r="D8777" t="s">
        <v>113</v>
      </c>
      <c r="E8777" t="s">
        <v>10360</v>
      </c>
      <c r="F8777" t="s">
        <v>10328</v>
      </c>
      <c r="G8777" t="s">
        <v>10325</v>
      </c>
      <c r="H8777">
        <v>3</v>
      </c>
      <c r="I8777">
        <v>3</v>
      </c>
      <c r="J8777" t="s">
        <v>127</v>
      </c>
      <c r="K8777" t="s">
        <v>31</v>
      </c>
      <c r="L8777" t="s">
        <v>292</v>
      </c>
      <c r="M8777" s="72">
        <v>0.01</v>
      </c>
      <c r="N8777" s="52">
        <v>20636</v>
      </c>
      <c r="O8777" s="52">
        <v>20636</v>
      </c>
      <c r="P8777" s="73">
        <v>1</v>
      </c>
      <c r="Q8777">
        <f>IF(SUMIFS(SolCotizacion!$P:$P,SolCotizacion!$E:$E,$G8777,SolCotizacion!$K:$K,$I8777)&gt;499,1,0)</f>
        <v>0</v>
      </c>
      <c r="R8777">
        <v>14755</v>
      </c>
      <c r="S8777" s="56">
        <f>IF(SUMIFS(SolCotizacion!$P:$P,SolCotizacion!$E:$E,$G8777,SolCotizacion!$K:$K,$I8777)&gt;499,4%,0)</f>
        <v>0</v>
      </c>
    </row>
    <row r="8778" spans="1:19" hidden="1">
      <c r="A8778" t="s">
        <v>10711</v>
      </c>
      <c r="B8778" t="s">
        <v>10673</v>
      </c>
      <c r="C8778">
        <v>55</v>
      </c>
      <c r="D8778" t="s">
        <v>113</v>
      </c>
      <c r="E8778" t="s">
        <v>10361</v>
      </c>
      <c r="F8778" t="s">
        <v>10329</v>
      </c>
      <c r="G8778" t="s">
        <v>10325</v>
      </c>
      <c r="H8778">
        <v>3</v>
      </c>
      <c r="I8778">
        <v>1</v>
      </c>
      <c r="J8778" t="s">
        <v>127</v>
      </c>
      <c r="K8778" t="s">
        <v>31</v>
      </c>
      <c r="L8778" t="s">
        <v>292</v>
      </c>
      <c r="M8778" s="72">
        <v>0.01</v>
      </c>
      <c r="N8778" s="52">
        <v>6637.7162140451928</v>
      </c>
      <c r="O8778" s="52">
        <v>6592.5632384062164</v>
      </c>
      <c r="P8778" s="73">
        <v>1</v>
      </c>
      <c r="Q8778">
        <f>IF(SUMIFS(SolCotizacion!$P:$P,SolCotizacion!$E:$E,$G8778,SolCotizacion!$K:$K,$I8778)&gt;499,1,0)</f>
        <v>0</v>
      </c>
      <c r="R8778">
        <v>14756</v>
      </c>
      <c r="S8778" s="56">
        <f>IF(SUMIFS(SolCotizacion!$P:$P,SolCotizacion!$E:$E,$G8778,SolCotizacion!$K:$K,$I8778)&gt;499,4%,0)</f>
        <v>0</v>
      </c>
    </row>
    <row r="8779" spans="1:19" hidden="1">
      <c r="A8779" t="s">
        <v>10712</v>
      </c>
      <c r="B8779" t="s">
        <v>10675</v>
      </c>
      <c r="C8779">
        <v>56</v>
      </c>
      <c r="D8779" t="s">
        <v>113</v>
      </c>
      <c r="E8779" t="s">
        <v>10362</v>
      </c>
      <c r="F8779" t="s">
        <v>10329</v>
      </c>
      <c r="G8779" t="s">
        <v>10325</v>
      </c>
      <c r="H8779">
        <v>3</v>
      </c>
      <c r="I8779">
        <v>2</v>
      </c>
      <c r="J8779" t="s">
        <v>127</v>
      </c>
      <c r="K8779" t="s">
        <v>31</v>
      </c>
      <c r="L8779" t="s">
        <v>292</v>
      </c>
      <c r="M8779" s="72">
        <v>0.01</v>
      </c>
      <c r="N8779" s="52">
        <v>3083.5887456966334</v>
      </c>
      <c r="O8779" s="52">
        <v>3071.2722985850314</v>
      </c>
      <c r="P8779" s="73">
        <v>1</v>
      </c>
      <c r="Q8779">
        <f>IF(SUMIFS(SolCotizacion!$P:$P,SolCotizacion!$E:$E,$G8779,SolCotizacion!$K:$K,$I8779)&gt;499,1,0)</f>
        <v>0</v>
      </c>
      <c r="R8779">
        <v>14757</v>
      </c>
      <c r="S8779" s="56">
        <f>IF(SUMIFS(SolCotizacion!$P:$P,SolCotizacion!$E:$E,$G8779,SolCotizacion!$K:$K,$I8779)&gt;499,4%,0)</f>
        <v>0</v>
      </c>
    </row>
    <row r="8780" spans="1:19" hidden="1">
      <c r="A8780" t="s">
        <v>10713</v>
      </c>
      <c r="B8780" t="s">
        <v>10677</v>
      </c>
      <c r="C8780">
        <v>57</v>
      </c>
      <c r="D8780" t="s">
        <v>113</v>
      </c>
      <c r="E8780" t="s">
        <v>10363</v>
      </c>
      <c r="F8780" t="s">
        <v>10329</v>
      </c>
      <c r="G8780" t="s">
        <v>10325</v>
      </c>
      <c r="H8780">
        <v>3</v>
      </c>
      <c r="I8780">
        <v>3</v>
      </c>
      <c r="J8780" t="s">
        <v>127</v>
      </c>
      <c r="K8780" t="s">
        <v>31</v>
      </c>
      <c r="L8780" t="s">
        <v>292</v>
      </c>
      <c r="M8780" s="72">
        <v>0.01</v>
      </c>
      <c r="N8780" s="52">
        <v>4333.5600000000004</v>
      </c>
      <c r="O8780" s="52">
        <v>4333.5600000000004</v>
      </c>
      <c r="P8780" s="73">
        <v>1</v>
      </c>
      <c r="Q8780">
        <f>IF(SUMIFS(SolCotizacion!$P:$P,SolCotizacion!$E:$E,$G8780,SolCotizacion!$K:$K,$I8780)&gt;499,1,0)</f>
        <v>0</v>
      </c>
      <c r="R8780">
        <v>14758</v>
      </c>
      <c r="S8780" s="56">
        <f>IF(SUMIFS(SolCotizacion!$P:$P,SolCotizacion!$E:$E,$G8780,SolCotizacion!$K:$K,$I8780)&gt;499,4%,0)</f>
        <v>0</v>
      </c>
    </row>
    <row r="8781" spans="1:19" hidden="1">
      <c r="A8781" t="s">
        <v>10714</v>
      </c>
      <c r="B8781" t="s">
        <v>10655</v>
      </c>
      <c r="C8781">
        <v>46</v>
      </c>
      <c r="D8781" t="s">
        <v>88</v>
      </c>
      <c r="E8781" t="s">
        <v>10353</v>
      </c>
      <c r="F8781" t="s">
        <v>10325</v>
      </c>
      <c r="G8781" t="s">
        <v>10325</v>
      </c>
      <c r="H8781">
        <v>3</v>
      </c>
      <c r="I8781">
        <v>1</v>
      </c>
      <c r="J8781" t="s">
        <v>96</v>
      </c>
      <c r="K8781" t="s">
        <v>31</v>
      </c>
      <c r="L8781" t="s">
        <v>295</v>
      </c>
      <c r="M8781" s="72"/>
      <c r="N8781" s="52">
        <v>1429680.0000000002</v>
      </c>
      <c r="O8781" s="52">
        <v>1418640.0000000002</v>
      </c>
      <c r="P8781" s="73">
        <v>1</v>
      </c>
      <c r="Q8781">
        <v>1</v>
      </c>
      <c r="R8781">
        <v>14759</v>
      </c>
      <c r="S8781" s="74"/>
    </row>
    <row r="8782" spans="1:19" hidden="1">
      <c r="A8782" t="s">
        <v>10715</v>
      </c>
      <c r="B8782" t="s">
        <v>10657</v>
      </c>
      <c r="C8782">
        <v>47</v>
      </c>
      <c r="D8782" t="s">
        <v>88</v>
      </c>
      <c r="E8782" t="s">
        <v>10354</v>
      </c>
      <c r="F8782" t="s">
        <v>10325</v>
      </c>
      <c r="G8782" t="s">
        <v>10325</v>
      </c>
      <c r="H8782">
        <v>3</v>
      </c>
      <c r="I8782">
        <v>2</v>
      </c>
      <c r="J8782" t="s">
        <v>96</v>
      </c>
      <c r="K8782" t="s">
        <v>31</v>
      </c>
      <c r="L8782" t="s">
        <v>295</v>
      </c>
      <c r="M8782" s="72"/>
      <c r="N8782" s="52">
        <v>1440720.0000000002</v>
      </c>
      <c r="O8782" s="52">
        <v>1429680.0000000002</v>
      </c>
      <c r="P8782" s="73">
        <v>1</v>
      </c>
      <c r="Q8782">
        <v>1</v>
      </c>
      <c r="R8782">
        <v>14760</v>
      </c>
      <c r="S8782" s="74"/>
    </row>
    <row r="8783" spans="1:19" hidden="1">
      <c r="A8783" t="s">
        <v>10716</v>
      </c>
      <c r="B8783" t="s">
        <v>10659</v>
      </c>
      <c r="C8783">
        <v>48</v>
      </c>
      <c r="D8783" t="s">
        <v>88</v>
      </c>
      <c r="E8783" t="s">
        <v>10355</v>
      </c>
      <c r="F8783" t="s">
        <v>10325</v>
      </c>
      <c r="G8783" t="s">
        <v>10325</v>
      </c>
      <c r="H8783">
        <v>3</v>
      </c>
      <c r="I8783">
        <v>3</v>
      </c>
      <c r="J8783" t="s">
        <v>96</v>
      </c>
      <c r="K8783" t="s">
        <v>31</v>
      </c>
      <c r="L8783" t="s">
        <v>295</v>
      </c>
      <c r="M8783" s="72"/>
      <c r="N8783" s="52">
        <v>1451760.0000000002</v>
      </c>
      <c r="O8783" s="52">
        <v>1462800.0000000002</v>
      </c>
      <c r="P8783" s="73">
        <v>1</v>
      </c>
      <c r="Q8783">
        <v>1</v>
      </c>
      <c r="R8783">
        <v>14761</v>
      </c>
      <c r="S8783" s="74"/>
    </row>
    <row r="8784" spans="1:19" hidden="1">
      <c r="A8784" t="s">
        <v>10717</v>
      </c>
      <c r="B8784" t="s">
        <v>10661</v>
      </c>
      <c r="C8784">
        <v>49</v>
      </c>
      <c r="D8784" t="s">
        <v>102</v>
      </c>
      <c r="E8784" t="s">
        <v>10356</v>
      </c>
      <c r="F8784" t="s">
        <v>10326</v>
      </c>
      <c r="G8784" t="s">
        <v>10325</v>
      </c>
      <c r="H8784">
        <v>3</v>
      </c>
      <c r="I8784" t="s">
        <v>103</v>
      </c>
      <c r="J8784" t="s">
        <v>96</v>
      </c>
      <c r="K8784" t="s">
        <v>31</v>
      </c>
      <c r="L8784" t="s">
        <v>295</v>
      </c>
      <c r="M8784" s="72"/>
      <c r="N8784" s="52">
        <v>591744</v>
      </c>
      <c r="O8784" s="52">
        <v>591744</v>
      </c>
      <c r="P8784" s="73">
        <v>1</v>
      </c>
      <c r="Q8784">
        <f>IF(COUNTIF(SolCotizacion!$E:$E,$G8784)&gt;0,1,0)</f>
        <v>0</v>
      </c>
      <c r="R8784">
        <v>14762</v>
      </c>
      <c r="S8784" s="74"/>
    </row>
    <row r="8785" spans="1:19" hidden="1">
      <c r="A8785" t="s">
        <v>10718</v>
      </c>
      <c r="B8785" t="s">
        <v>10663</v>
      </c>
      <c r="C8785">
        <v>50</v>
      </c>
      <c r="D8785" t="s">
        <v>113</v>
      </c>
      <c r="E8785" t="s">
        <v>10357</v>
      </c>
      <c r="F8785" t="s">
        <v>10327</v>
      </c>
      <c r="G8785" t="s">
        <v>10325</v>
      </c>
      <c r="H8785">
        <v>3</v>
      </c>
      <c r="I8785" t="s">
        <v>103</v>
      </c>
      <c r="J8785" t="s">
        <v>118</v>
      </c>
      <c r="K8785" t="s">
        <v>325</v>
      </c>
      <c r="L8785" t="s">
        <v>295</v>
      </c>
      <c r="M8785" s="72"/>
      <c r="N8785" s="52">
        <v>226996</v>
      </c>
      <c r="O8785" s="52">
        <v>226996</v>
      </c>
      <c r="P8785" s="73">
        <v>1</v>
      </c>
      <c r="Q8785">
        <f>IF(COUNTIF(SolCotizacion!$E:$E,$G8785)&gt;0,1,0)</f>
        <v>0</v>
      </c>
      <c r="R8785">
        <v>14763</v>
      </c>
      <c r="S8785" s="74"/>
    </row>
    <row r="8786" spans="1:19" hidden="1">
      <c r="A8786" t="s">
        <v>10719</v>
      </c>
      <c r="B8786" t="s">
        <v>10665</v>
      </c>
      <c r="C8786">
        <v>51</v>
      </c>
      <c r="D8786" t="s">
        <v>113</v>
      </c>
      <c r="E8786" t="s">
        <v>10357</v>
      </c>
      <c r="F8786" t="s">
        <v>10327</v>
      </c>
      <c r="G8786" t="s">
        <v>10325</v>
      </c>
      <c r="H8786">
        <v>3</v>
      </c>
      <c r="I8786" t="s">
        <v>103</v>
      </c>
      <c r="J8786" t="s">
        <v>119</v>
      </c>
      <c r="K8786" t="s">
        <v>324</v>
      </c>
      <c r="L8786" t="s">
        <v>295</v>
      </c>
      <c r="M8786" s="72"/>
      <c r="N8786" s="52">
        <v>345653</v>
      </c>
      <c r="O8786" s="52">
        <v>345653</v>
      </c>
      <c r="P8786" s="73">
        <v>1</v>
      </c>
      <c r="Q8786">
        <f>IF(COUNTIF(SolCotizacion!$E:$E,$G8786)&gt;0,1,0)</f>
        <v>0</v>
      </c>
      <c r="R8786">
        <v>14764</v>
      </c>
      <c r="S8786" s="74"/>
    </row>
    <row r="8787" spans="1:19" hidden="1">
      <c r="A8787" t="s">
        <v>10720</v>
      </c>
      <c r="B8787" t="s">
        <v>10667</v>
      </c>
      <c r="C8787">
        <v>52</v>
      </c>
      <c r="D8787" t="s">
        <v>113</v>
      </c>
      <c r="E8787" t="s">
        <v>10358</v>
      </c>
      <c r="F8787" t="s">
        <v>10328</v>
      </c>
      <c r="G8787" t="s">
        <v>10325</v>
      </c>
      <c r="H8787">
        <v>3</v>
      </c>
      <c r="I8787">
        <v>1</v>
      </c>
      <c r="J8787" t="s">
        <v>127</v>
      </c>
      <c r="K8787" t="s">
        <v>31</v>
      </c>
      <c r="L8787" t="s">
        <v>295</v>
      </c>
      <c r="M8787" s="72">
        <v>0.01</v>
      </c>
      <c r="N8787" s="52">
        <v>13361.810000000001</v>
      </c>
      <c r="O8787" s="52">
        <v>13258.630000000001</v>
      </c>
      <c r="P8787" s="73">
        <v>1</v>
      </c>
      <c r="Q8787">
        <f>IF(SUMIFS(SolCotizacion!$P:$P,SolCotizacion!$E:$E,$G8787,SolCotizacion!$K:$K,$I8787)&gt;499,1,0)</f>
        <v>0</v>
      </c>
      <c r="R8787">
        <v>14765</v>
      </c>
      <c r="S8787" s="56">
        <f>IF(SUMIFS(SolCotizacion!$P:$P,SolCotizacion!$E:$E,$G8787,SolCotizacion!$K:$K,$I8787)&gt;499,4%,0)</f>
        <v>0</v>
      </c>
    </row>
    <row r="8788" spans="1:19" hidden="1">
      <c r="A8788" t="s">
        <v>10721</v>
      </c>
      <c r="B8788" t="s">
        <v>10669</v>
      </c>
      <c r="C8788">
        <v>53</v>
      </c>
      <c r="D8788" t="s">
        <v>113</v>
      </c>
      <c r="E8788" t="s">
        <v>10359</v>
      </c>
      <c r="F8788" t="s">
        <v>10328</v>
      </c>
      <c r="G8788" t="s">
        <v>10325</v>
      </c>
      <c r="H8788">
        <v>3</v>
      </c>
      <c r="I8788">
        <v>2</v>
      </c>
      <c r="J8788" t="s">
        <v>127</v>
      </c>
      <c r="K8788" t="s">
        <v>31</v>
      </c>
      <c r="L8788" t="s">
        <v>295</v>
      </c>
      <c r="M8788" s="72">
        <v>0.01</v>
      </c>
      <c r="N8788" s="52">
        <v>13464.99</v>
      </c>
      <c r="O8788" s="52">
        <v>13361.810000000001</v>
      </c>
      <c r="P8788" s="73">
        <v>1</v>
      </c>
      <c r="Q8788">
        <f>IF(SUMIFS(SolCotizacion!$P:$P,SolCotizacion!$E:$E,$G8788,SolCotizacion!$K:$K,$I8788)&gt;499,1,0)</f>
        <v>0</v>
      </c>
      <c r="R8788">
        <v>14766</v>
      </c>
      <c r="S8788" s="56">
        <f>IF(SUMIFS(SolCotizacion!$P:$P,SolCotizacion!$E:$E,$G8788,SolCotizacion!$K:$K,$I8788)&gt;499,4%,0)</f>
        <v>0</v>
      </c>
    </row>
    <row r="8789" spans="1:19" hidden="1">
      <c r="A8789" t="s">
        <v>10722</v>
      </c>
      <c r="B8789" t="s">
        <v>10671</v>
      </c>
      <c r="C8789">
        <v>54</v>
      </c>
      <c r="D8789" t="s">
        <v>113</v>
      </c>
      <c r="E8789" t="s">
        <v>10360</v>
      </c>
      <c r="F8789" t="s">
        <v>10328</v>
      </c>
      <c r="G8789" t="s">
        <v>10325</v>
      </c>
      <c r="H8789">
        <v>3</v>
      </c>
      <c r="I8789">
        <v>3</v>
      </c>
      <c r="J8789" t="s">
        <v>127</v>
      </c>
      <c r="K8789" t="s">
        <v>31</v>
      </c>
      <c r="L8789" t="s">
        <v>295</v>
      </c>
      <c r="M8789" s="72">
        <v>0.01</v>
      </c>
      <c r="N8789" s="52">
        <v>13568.17</v>
      </c>
      <c r="O8789" s="52">
        <v>13671.35</v>
      </c>
      <c r="P8789" s="73">
        <v>1</v>
      </c>
      <c r="Q8789">
        <f>IF(SUMIFS(SolCotizacion!$P:$P,SolCotizacion!$E:$E,$G8789,SolCotizacion!$K:$K,$I8789)&gt;499,1,0)</f>
        <v>0</v>
      </c>
      <c r="R8789">
        <v>14767</v>
      </c>
      <c r="S8789" s="56">
        <f>IF(SUMIFS(SolCotizacion!$P:$P,SolCotizacion!$E:$E,$G8789,SolCotizacion!$K:$K,$I8789)&gt;499,4%,0)</f>
        <v>0</v>
      </c>
    </row>
    <row r="8790" spans="1:19" hidden="1">
      <c r="A8790" t="s">
        <v>10723</v>
      </c>
      <c r="B8790" t="s">
        <v>10673</v>
      </c>
      <c r="C8790">
        <v>55</v>
      </c>
      <c r="D8790" t="s">
        <v>113</v>
      </c>
      <c r="E8790" t="s">
        <v>10361</v>
      </c>
      <c r="F8790" t="s">
        <v>10329</v>
      </c>
      <c r="G8790" t="s">
        <v>10325</v>
      </c>
      <c r="H8790">
        <v>3</v>
      </c>
      <c r="I8790">
        <v>1</v>
      </c>
      <c r="J8790" t="s">
        <v>127</v>
      </c>
      <c r="K8790" t="s">
        <v>31</v>
      </c>
      <c r="L8790" t="s">
        <v>295</v>
      </c>
      <c r="M8790" s="72">
        <v>0.01</v>
      </c>
      <c r="N8790" s="52">
        <v>5530.4480000000003</v>
      </c>
      <c r="O8790" s="52">
        <v>5530.4480000000003</v>
      </c>
      <c r="P8790" s="73">
        <v>1</v>
      </c>
      <c r="Q8790">
        <f>IF(SUMIFS(SolCotizacion!$P:$P,SolCotizacion!$E:$E,$G8790,SolCotizacion!$K:$K,$I8790)&gt;499,1,0)</f>
        <v>0</v>
      </c>
      <c r="R8790">
        <v>14768</v>
      </c>
      <c r="S8790" s="56">
        <f>IF(SUMIFS(SolCotizacion!$P:$P,SolCotizacion!$E:$E,$G8790,SolCotizacion!$K:$K,$I8790)&gt;499,4%,0)</f>
        <v>0</v>
      </c>
    </row>
    <row r="8791" spans="1:19" hidden="1">
      <c r="A8791" t="s">
        <v>10724</v>
      </c>
      <c r="B8791" t="s">
        <v>10675</v>
      </c>
      <c r="C8791">
        <v>56</v>
      </c>
      <c r="D8791" t="s">
        <v>113</v>
      </c>
      <c r="E8791" t="s">
        <v>10362</v>
      </c>
      <c r="F8791" t="s">
        <v>10329</v>
      </c>
      <c r="G8791" t="s">
        <v>10325</v>
      </c>
      <c r="H8791">
        <v>3</v>
      </c>
      <c r="I8791">
        <v>2</v>
      </c>
      <c r="J8791" t="s">
        <v>127</v>
      </c>
      <c r="K8791" t="s">
        <v>31</v>
      </c>
      <c r="L8791" t="s">
        <v>295</v>
      </c>
      <c r="M8791" s="72">
        <v>0.01</v>
      </c>
      <c r="N8791" s="52">
        <v>2269.96</v>
      </c>
      <c r="O8791" s="52">
        <v>2269.96</v>
      </c>
      <c r="P8791" s="73">
        <v>1</v>
      </c>
      <c r="Q8791">
        <f>IF(SUMIFS(SolCotizacion!$P:$P,SolCotizacion!$E:$E,$G8791,SolCotizacion!$K:$K,$I8791)&gt;499,1,0)</f>
        <v>0</v>
      </c>
      <c r="R8791">
        <v>14769</v>
      </c>
      <c r="S8791" s="56">
        <f>IF(SUMIFS(SolCotizacion!$P:$P,SolCotizacion!$E:$E,$G8791,SolCotizacion!$K:$K,$I8791)&gt;499,4%,0)</f>
        <v>0</v>
      </c>
    </row>
    <row r="8792" spans="1:19" hidden="1">
      <c r="A8792" t="s">
        <v>10725</v>
      </c>
      <c r="B8792" t="s">
        <v>10677</v>
      </c>
      <c r="C8792">
        <v>57</v>
      </c>
      <c r="D8792" t="s">
        <v>113</v>
      </c>
      <c r="E8792" t="s">
        <v>10363</v>
      </c>
      <c r="F8792" t="s">
        <v>10329</v>
      </c>
      <c r="G8792" t="s">
        <v>10325</v>
      </c>
      <c r="H8792">
        <v>3</v>
      </c>
      <c r="I8792">
        <v>3</v>
      </c>
      <c r="J8792" t="s">
        <v>127</v>
      </c>
      <c r="K8792" t="s">
        <v>31</v>
      </c>
      <c r="L8792" t="s">
        <v>295</v>
      </c>
      <c r="M8792" s="72">
        <v>0.01</v>
      </c>
      <c r="N8792" s="52">
        <v>3456.53</v>
      </c>
      <c r="O8792" s="52">
        <v>3456.53</v>
      </c>
      <c r="P8792" s="73">
        <v>1</v>
      </c>
      <c r="Q8792">
        <f>IF(SUMIFS(SolCotizacion!$P:$P,SolCotizacion!$E:$E,$G8792,SolCotizacion!$K:$K,$I8792)&gt;499,1,0)</f>
        <v>0</v>
      </c>
      <c r="R8792">
        <v>14770</v>
      </c>
      <c r="S8792" s="56">
        <f>IF(SUMIFS(SolCotizacion!$P:$P,SolCotizacion!$E:$E,$G8792,SolCotizacion!$K:$K,$I8792)&gt;499,4%,0)</f>
        <v>0</v>
      </c>
    </row>
    <row r="8793" spans="1:19" hidden="1">
      <c r="A8793" t="s">
        <v>10726</v>
      </c>
      <c r="B8793" t="s">
        <v>10655</v>
      </c>
      <c r="C8793">
        <v>46</v>
      </c>
      <c r="D8793" t="s">
        <v>88</v>
      </c>
      <c r="E8793" t="s">
        <v>10353</v>
      </c>
      <c r="F8793" t="s">
        <v>10325</v>
      </c>
      <c r="G8793" t="s">
        <v>10325</v>
      </c>
      <c r="H8793">
        <v>3</v>
      </c>
      <c r="I8793">
        <v>1</v>
      </c>
      <c r="J8793" t="s">
        <v>96</v>
      </c>
      <c r="K8793" t="s">
        <v>31</v>
      </c>
      <c r="L8793" t="s">
        <v>291</v>
      </c>
      <c r="M8793" s="72"/>
      <c r="N8793" s="52">
        <v>1910602.4707200001</v>
      </c>
      <c r="O8793" s="52">
        <v>1891496.4480000001</v>
      </c>
      <c r="P8793" s="73">
        <v>1</v>
      </c>
      <c r="Q8793">
        <v>1</v>
      </c>
      <c r="R8793">
        <v>14771</v>
      </c>
      <c r="S8793" s="74"/>
    </row>
    <row r="8794" spans="1:19" hidden="1">
      <c r="A8794" t="s">
        <v>10727</v>
      </c>
      <c r="B8794" t="s">
        <v>10657</v>
      </c>
      <c r="C8794">
        <v>47</v>
      </c>
      <c r="D8794" t="s">
        <v>88</v>
      </c>
      <c r="E8794" t="s">
        <v>10354</v>
      </c>
      <c r="F8794" t="s">
        <v>10325</v>
      </c>
      <c r="G8794" t="s">
        <v>10325</v>
      </c>
      <c r="H8794">
        <v>3</v>
      </c>
      <c r="I8794">
        <v>2</v>
      </c>
      <c r="J8794" t="s">
        <v>96</v>
      </c>
      <c r="K8794" t="s">
        <v>31</v>
      </c>
      <c r="L8794" t="s">
        <v>291</v>
      </c>
      <c r="M8794" s="72"/>
      <c r="N8794" s="52">
        <v>1965802.4707200001</v>
      </c>
      <c r="O8794" s="52">
        <v>1946144.4480000001</v>
      </c>
      <c r="P8794" s="73">
        <v>1</v>
      </c>
      <c r="Q8794">
        <v>1</v>
      </c>
      <c r="R8794">
        <v>14772</v>
      </c>
      <c r="S8794" s="74"/>
    </row>
    <row r="8795" spans="1:19" hidden="1">
      <c r="A8795" t="s">
        <v>10728</v>
      </c>
      <c r="B8795" t="s">
        <v>10659</v>
      </c>
      <c r="C8795">
        <v>48</v>
      </c>
      <c r="D8795" t="s">
        <v>88</v>
      </c>
      <c r="E8795" t="s">
        <v>10355</v>
      </c>
      <c r="F8795" t="s">
        <v>10325</v>
      </c>
      <c r="G8795" t="s">
        <v>10325</v>
      </c>
      <c r="H8795">
        <v>3</v>
      </c>
      <c r="I8795">
        <v>3</v>
      </c>
      <c r="J8795" t="s">
        <v>96</v>
      </c>
      <c r="K8795" t="s">
        <v>31</v>
      </c>
      <c r="L8795" t="s">
        <v>291</v>
      </c>
      <c r="M8795" s="72"/>
      <c r="N8795" s="52">
        <v>1987882.4707200001</v>
      </c>
      <c r="O8795" s="52">
        <v>1968003.6480000003</v>
      </c>
      <c r="P8795" s="73">
        <v>1</v>
      </c>
      <c r="Q8795">
        <v>1</v>
      </c>
      <c r="R8795">
        <v>14773</v>
      </c>
      <c r="S8795" s="74"/>
    </row>
    <row r="8796" spans="1:19" hidden="1">
      <c r="A8796" t="s">
        <v>10729</v>
      </c>
      <c r="B8796" t="s">
        <v>10661</v>
      </c>
      <c r="C8796">
        <v>49</v>
      </c>
      <c r="D8796" t="s">
        <v>102</v>
      </c>
      <c r="E8796" t="s">
        <v>10356</v>
      </c>
      <c r="F8796" t="s">
        <v>10326</v>
      </c>
      <c r="G8796" t="s">
        <v>10325</v>
      </c>
      <c r="H8796">
        <v>3</v>
      </c>
      <c r="I8796" t="s">
        <v>103</v>
      </c>
      <c r="J8796" t="s">
        <v>96</v>
      </c>
      <c r="K8796" t="s">
        <v>31</v>
      </c>
      <c r="L8796" t="s">
        <v>291</v>
      </c>
      <c r="M8796" s="72"/>
      <c r="N8796" s="52">
        <v>710218.90873288363</v>
      </c>
      <c r="O8796" s="52">
        <v>705387.65411906026</v>
      </c>
      <c r="P8796" s="73">
        <v>1</v>
      </c>
      <c r="Q8796">
        <f>IF(COUNTIF(SolCotizacion!$E:$E,$G8796)&gt;0,1,0)</f>
        <v>0</v>
      </c>
      <c r="R8796">
        <v>14774</v>
      </c>
      <c r="S8796" s="74"/>
    </row>
    <row r="8797" spans="1:19" hidden="1">
      <c r="A8797" t="s">
        <v>10730</v>
      </c>
      <c r="B8797" t="s">
        <v>10663</v>
      </c>
      <c r="C8797">
        <v>50</v>
      </c>
      <c r="D8797" t="s">
        <v>113</v>
      </c>
      <c r="E8797" t="s">
        <v>10357</v>
      </c>
      <c r="F8797" t="s">
        <v>10327</v>
      </c>
      <c r="G8797" t="s">
        <v>10325</v>
      </c>
      <c r="H8797">
        <v>3</v>
      </c>
      <c r="I8797" t="s">
        <v>103</v>
      </c>
      <c r="J8797" t="s">
        <v>118</v>
      </c>
      <c r="K8797" t="s">
        <v>325</v>
      </c>
      <c r="L8797" t="s">
        <v>291</v>
      </c>
      <c r="M8797" s="72"/>
      <c r="N8797" s="52">
        <v>272357.68375200004</v>
      </c>
      <c r="O8797" s="52">
        <v>269634.10320000001</v>
      </c>
      <c r="P8797" s="73">
        <v>1</v>
      </c>
      <c r="Q8797">
        <f>IF(COUNTIF(SolCotizacion!$E:$E,$G8797)&gt;0,1,0)</f>
        <v>0</v>
      </c>
      <c r="R8797">
        <v>14775</v>
      </c>
      <c r="S8797" s="74"/>
    </row>
    <row r="8798" spans="1:19" hidden="1">
      <c r="A8798" t="s">
        <v>10731</v>
      </c>
      <c r="B8798" t="s">
        <v>10665</v>
      </c>
      <c r="C8798">
        <v>51</v>
      </c>
      <c r="D8798" t="s">
        <v>113</v>
      </c>
      <c r="E8798" t="s">
        <v>10357</v>
      </c>
      <c r="F8798" t="s">
        <v>10327</v>
      </c>
      <c r="G8798" t="s">
        <v>10325</v>
      </c>
      <c r="H8798">
        <v>3</v>
      </c>
      <c r="I8798" t="s">
        <v>103</v>
      </c>
      <c r="J8798" t="s">
        <v>119</v>
      </c>
      <c r="K8798" t="s">
        <v>324</v>
      </c>
      <c r="L8798" t="s">
        <v>291</v>
      </c>
      <c r="M8798" s="72"/>
      <c r="N8798" s="52">
        <v>419698.72375200002</v>
      </c>
      <c r="O8798" s="52">
        <v>415501.7328</v>
      </c>
      <c r="P8798" s="73">
        <v>1</v>
      </c>
      <c r="Q8798">
        <f>IF(COUNTIF(SolCotizacion!$E:$E,$G8798)&gt;0,1,0)</f>
        <v>0</v>
      </c>
      <c r="R8798">
        <v>14776</v>
      </c>
      <c r="S8798" s="74"/>
    </row>
    <row r="8799" spans="1:19" hidden="1">
      <c r="A8799" t="s">
        <v>10732</v>
      </c>
      <c r="B8799" t="s">
        <v>10667</v>
      </c>
      <c r="C8799">
        <v>52</v>
      </c>
      <c r="D8799" t="s">
        <v>113</v>
      </c>
      <c r="E8799" t="s">
        <v>10358</v>
      </c>
      <c r="F8799" t="s">
        <v>10328</v>
      </c>
      <c r="G8799" t="s">
        <v>10325</v>
      </c>
      <c r="H8799">
        <v>3</v>
      </c>
      <c r="I8799">
        <v>1</v>
      </c>
      <c r="J8799" t="s">
        <v>127</v>
      </c>
      <c r="K8799" t="s">
        <v>31</v>
      </c>
      <c r="L8799" t="s">
        <v>291</v>
      </c>
      <c r="M8799" s="72">
        <v>0.01</v>
      </c>
      <c r="N8799" s="52">
        <v>17856.518381239999</v>
      </c>
      <c r="O8799" s="52">
        <v>17677.953215999998</v>
      </c>
      <c r="P8799" s="73">
        <v>1</v>
      </c>
      <c r="Q8799">
        <f>IF(SUMIFS(SolCotizacion!$P:$P,SolCotizacion!$E:$E,$G8799,SolCotizacion!$K:$K,$I8799)&gt;499,1,0)</f>
        <v>0</v>
      </c>
      <c r="R8799">
        <v>14777</v>
      </c>
      <c r="S8799" s="56">
        <f>IF(SUMIFS(SolCotizacion!$P:$P,SolCotizacion!$E:$E,$G8799,SolCotizacion!$K:$K,$I8799)&gt;499,4%,0)</f>
        <v>0</v>
      </c>
    </row>
    <row r="8800" spans="1:19" hidden="1">
      <c r="A8800" t="s">
        <v>10733</v>
      </c>
      <c r="B8800" t="s">
        <v>10669</v>
      </c>
      <c r="C8800">
        <v>53</v>
      </c>
      <c r="D8800" t="s">
        <v>113</v>
      </c>
      <c r="E8800" t="s">
        <v>10359</v>
      </c>
      <c r="F8800" t="s">
        <v>10328</v>
      </c>
      <c r="G8800" t="s">
        <v>10325</v>
      </c>
      <c r="H8800">
        <v>3</v>
      </c>
      <c r="I8800">
        <v>2</v>
      </c>
      <c r="J8800" t="s">
        <v>127</v>
      </c>
      <c r="K8800" t="s">
        <v>31</v>
      </c>
      <c r="L8800" t="s">
        <v>291</v>
      </c>
      <c r="M8800" s="72">
        <v>0.01</v>
      </c>
      <c r="N8800" s="52">
        <v>18372.418381240001</v>
      </c>
      <c r="O8800" s="52">
        <v>18188.694216</v>
      </c>
      <c r="P8800" s="73">
        <v>1</v>
      </c>
      <c r="Q8800">
        <f>IF(SUMIFS(SolCotizacion!$P:$P,SolCotizacion!$E:$E,$G8800,SolCotizacion!$K:$K,$I8800)&gt;499,1,0)</f>
        <v>0</v>
      </c>
      <c r="R8800">
        <v>14778</v>
      </c>
      <c r="S8800" s="56">
        <f>IF(SUMIFS(SolCotizacion!$P:$P,SolCotizacion!$E:$E,$G8800,SolCotizacion!$K:$K,$I8800)&gt;499,4%,0)</f>
        <v>0</v>
      </c>
    </row>
    <row r="8801" spans="1:19" hidden="1">
      <c r="A8801" t="s">
        <v>10734</v>
      </c>
      <c r="B8801" t="s">
        <v>10671</v>
      </c>
      <c r="C8801">
        <v>54</v>
      </c>
      <c r="D8801" t="s">
        <v>113</v>
      </c>
      <c r="E8801" t="s">
        <v>10360</v>
      </c>
      <c r="F8801" t="s">
        <v>10328</v>
      </c>
      <c r="G8801" t="s">
        <v>10325</v>
      </c>
      <c r="H8801">
        <v>3</v>
      </c>
      <c r="I8801">
        <v>3</v>
      </c>
      <c r="J8801" t="s">
        <v>127</v>
      </c>
      <c r="K8801" t="s">
        <v>31</v>
      </c>
      <c r="L8801" t="s">
        <v>291</v>
      </c>
      <c r="M8801" s="72">
        <v>0.01</v>
      </c>
      <c r="N8801" s="52">
        <v>18578.778381239998</v>
      </c>
      <c r="O8801" s="52">
        <v>18392.990615999999</v>
      </c>
      <c r="P8801" s="73">
        <v>1</v>
      </c>
      <c r="Q8801">
        <f>IF(SUMIFS(SolCotizacion!$P:$P,SolCotizacion!$E:$E,$G8801,SolCotizacion!$K:$K,$I8801)&gt;499,1,0)</f>
        <v>0</v>
      </c>
      <c r="R8801">
        <v>14779</v>
      </c>
      <c r="S8801" s="56">
        <f>IF(SUMIFS(SolCotizacion!$P:$P,SolCotizacion!$E:$E,$G8801,SolCotizacion!$K:$K,$I8801)&gt;499,4%,0)</f>
        <v>0</v>
      </c>
    </row>
    <row r="8802" spans="1:19" hidden="1">
      <c r="A8802" t="s">
        <v>10735</v>
      </c>
      <c r="B8802" t="s">
        <v>10673</v>
      </c>
      <c r="C8802">
        <v>55</v>
      </c>
      <c r="D8802" t="s">
        <v>113</v>
      </c>
      <c r="E8802" t="s">
        <v>10361</v>
      </c>
      <c r="F8802" t="s">
        <v>10329</v>
      </c>
      <c r="G8802" t="s">
        <v>10325</v>
      </c>
      <c r="H8802">
        <v>3</v>
      </c>
      <c r="I8802">
        <v>1</v>
      </c>
      <c r="J8802" t="s">
        <v>127</v>
      </c>
      <c r="K8802" t="s">
        <v>31</v>
      </c>
      <c r="L8802" t="s">
        <v>291</v>
      </c>
      <c r="M8802" s="72">
        <v>0.01</v>
      </c>
      <c r="N8802" s="52">
        <v>6637.7162140451928</v>
      </c>
      <c r="O8802" s="52">
        <v>6592.5632384062164</v>
      </c>
      <c r="P8802" s="73">
        <v>1</v>
      </c>
      <c r="Q8802">
        <f>IF(SUMIFS(SolCotizacion!$P:$P,SolCotizacion!$E:$E,$G8802,SolCotizacion!$K:$K,$I8802)&gt;499,1,0)</f>
        <v>0</v>
      </c>
      <c r="R8802">
        <v>14780</v>
      </c>
      <c r="S8802" s="56">
        <f>IF(SUMIFS(SolCotizacion!$P:$P,SolCotizacion!$E:$E,$G8802,SolCotizacion!$K:$K,$I8802)&gt;499,4%,0)</f>
        <v>0</v>
      </c>
    </row>
    <row r="8803" spans="1:19" hidden="1">
      <c r="A8803" t="s">
        <v>10736</v>
      </c>
      <c r="B8803" t="s">
        <v>10675</v>
      </c>
      <c r="C8803">
        <v>56</v>
      </c>
      <c r="D8803" t="s">
        <v>113</v>
      </c>
      <c r="E8803" t="s">
        <v>10362</v>
      </c>
      <c r="F8803" t="s">
        <v>10329</v>
      </c>
      <c r="G8803" t="s">
        <v>10325</v>
      </c>
      <c r="H8803">
        <v>3</v>
      </c>
      <c r="I8803">
        <v>2</v>
      </c>
      <c r="J8803" t="s">
        <v>127</v>
      </c>
      <c r="K8803" t="s">
        <v>31</v>
      </c>
      <c r="L8803" t="s">
        <v>291</v>
      </c>
      <c r="M8803" s="72">
        <v>0.01</v>
      </c>
      <c r="N8803" s="52">
        <v>2723.5768375200005</v>
      </c>
      <c r="O8803" s="52">
        <v>2696.3410320000003</v>
      </c>
      <c r="P8803" s="73">
        <v>1</v>
      </c>
      <c r="Q8803">
        <f>IF(SUMIFS(SolCotizacion!$P:$P,SolCotizacion!$E:$E,$G8803,SolCotizacion!$K:$K,$I8803)&gt;499,1,0)</f>
        <v>0</v>
      </c>
      <c r="R8803">
        <v>14781</v>
      </c>
      <c r="S8803" s="56">
        <f>IF(SUMIFS(SolCotizacion!$P:$P,SolCotizacion!$E:$E,$G8803,SolCotizacion!$K:$K,$I8803)&gt;499,4%,0)</f>
        <v>0</v>
      </c>
    </row>
    <row r="8804" spans="1:19" hidden="1">
      <c r="A8804" t="s">
        <v>10737</v>
      </c>
      <c r="B8804" t="s">
        <v>10677</v>
      </c>
      <c r="C8804">
        <v>57</v>
      </c>
      <c r="D8804" t="s">
        <v>113</v>
      </c>
      <c r="E8804" t="s">
        <v>10363</v>
      </c>
      <c r="F8804" t="s">
        <v>10329</v>
      </c>
      <c r="G8804" t="s">
        <v>10325</v>
      </c>
      <c r="H8804">
        <v>3</v>
      </c>
      <c r="I8804">
        <v>3</v>
      </c>
      <c r="J8804" t="s">
        <v>127</v>
      </c>
      <c r="K8804" t="s">
        <v>31</v>
      </c>
      <c r="L8804" t="s">
        <v>291</v>
      </c>
      <c r="M8804" s="72">
        <v>0.01</v>
      </c>
      <c r="N8804" s="52">
        <v>4196.9872375200002</v>
      </c>
      <c r="O8804" s="52">
        <v>4155.0173279999999</v>
      </c>
      <c r="P8804" s="73">
        <v>1</v>
      </c>
      <c r="Q8804">
        <f>IF(SUMIFS(SolCotizacion!$P:$P,SolCotizacion!$E:$E,$G8804,SolCotizacion!$K:$K,$I8804)&gt;499,1,0)</f>
        <v>0</v>
      </c>
      <c r="R8804">
        <v>14782</v>
      </c>
      <c r="S8804" s="56">
        <f>IF(SUMIFS(SolCotizacion!$P:$P,SolCotizacion!$E:$E,$G8804,SolCotizacion!$K:$K,$I8804)&gt;499,4%,0)</f>
        <v>0</v>
      </c>
    </row>
    <row r="8805" spans="1:19" hidden="1">
      <c r="A8805" t="s">
        <v>10738</v>
      </c>
      <c r="B8805" t="s">
        <v>10655</v>
      </c>
      <c r="C8805">
        <v>46</v>
      </c>
      <c r="D8805" t="s">
        <v>88</v>
      </c>
      <c r="E8805" t="s">
        <v>10353</v>
      </c>
      <c r="F8805" t="s">
        <v>10325</v>
      </c>
      <c r="G8805" t="s">
        <v>10325</v>
      </c>
      <c r="H8805">
        <v>3</v>
      </c>
      <c r="I8805">
        <v>1</v>
      </c>
      <c r="J8805" t="s">
        <v>96</v>
      </c>
      <c r="K8805" t="s">
        <v>31</v>
      </c>
      <c r="L8805" t="s">
        <v>289</v>
      </c>
      <c r="M8805" s="72"/>
      <c r="N8805" s="52">
        <v>816871.68</v>
      </c>
      <c r="O8805" s="52">
        <v>800444.16</v>
      </c>
      <c r="P8805" s="73">
        <v>1</v>
      </c>
      <c r="Q8805">
        <v>1</v>
      </c>
      <c r="R8805">
        <v>14783</v>
      </c>
      <c r="S8805" s="74"/>
    </row>
    <row r="8806" spans="1:19" hidden="1">
      <c r="A8806" t="s">
        <v>10739</v>
      </c>
      <c r="B8806" t="s">
        <v>10657</v>
      </c>
      <c r="C8806">
        <v>47</v>
      </c>
      <c r="D8806" t="s">
        <v>88</v>
      </c>
      <c r="E8806" t="s">
        <v>10354</v>
      </c>
      <c r="F8806" t="s">
        <v>10325</v>
      </c>
      <c r="G8806" t="s">
        <v>10325</v>
      </c>
      <c r="H8806">
        <v>3</v>
      </c>
      <c r="I8806">
        <v>2</v>
      </c>
      <c r="J8806" t="s">
        <v>96</v>
      </c>
      <c r="K8806" t="s">
        <v>31</v>
      </c>
      <c r="L8806" t="s">
        <v>289</v>
      </c>
      <c r="M8806" s="72"/>
      <c r="N8806" s="52">
        <v>833299.20000000007</v>
      </c>
      <c r="O8806" s="52">
        <v>816606.72000000009</v>
      </c>
      <c r="P8806" s="73">
        <v>1</v>
      </c>
      <c r="Q8806">
        <v>1</v>
      </c>
      <c r="R8806">
        <v>14784</v>
      </c>
      <c r="S8806" s="74"/>
    </row>
    <row r="8807" spans="1:19" hidden="1">
      <c r="A8807" t="s">
        <v>10740</v>
      </c>
      <c r="B8807" t="s">
        <v>10659</v>
      </c>
      <c r="C8807">
        <v>48</v>
      </c>
      <c r="D8807" t="s">
        <v>88</v>
      </c>
      <c r="E8807" t="s">
        <v>10355</v>
      </c>
      <c r="F8807" t="s">
        <v>10325</v>
      </c>
      <c r="G8807" t="s">
        <v>10325</v>
      </c>
      <c r="H8807">
        <v>3</v>
      </c>
      <c r="I8807">
        <v>3</v>
      </c>
      <c r="J8807" t="s">
        <v>96</v>
      </c>
      <c r="K8807" t="s">
        <v>31</v>
      </c>
      <c r="L8807" t="s">
        <v>289</v>
      </c>
      <c r="M8807" s="72"/>
      <c r="N8807" s="52">
        <v>853833.60000000009</v>
      </c>
      <c r="O8807" s="52">
        <v>836743.68000000005</v>
      </c>
      <c r="P8807" s="73">
        <v>1</v>
      </c>
      <c r="Q8807">
        <v>1</v>
      </c>
      <c r="R8807">
        <v>14785</v>
      </c>
      <c r="S8807" s="74"/>
    </row>
    <row r="8808" spans="1:19" hidden="1">
      <c r="A8808" t="s">
        <v>10741</v>
      </c>
      <c r="B8808" t="s">
        <v>10661</v>
      </c>
      <c r="C8808">
        <v>49</v>
      </c>
      <c r="D8808" t="s">
        <v>102</v>
      </c>
      <c r="E8808" t="s">
        <v>10356</v>
      </c>
      <c r="F8808" t="s">
        <v>10326</v>
      </c>
      <c r="G8808" t="s">
        <v>10325</v>
      </c>
      <c r="H8808">
        <v>3</v>
      </c>
      <c r="I8808" t="s">
        <v>103</v>
      </c>
      <c r="J8808" t="s">
        <v>96</v>
      </c>
      <c r="K8808" t="s">
        <v>31</v>
      </c>
      <c r="L8808" t="s">
        <v>289</v>
      </c>
      <c r="M8808" s="72"/>
      <c r="N8808" s="52">
        <v>652596.4800000001</v>
      </c>
      <c r="O8808" s="52">
        <v>639480.96000000008</v>
      </c>
      <c r="P8808" s="73">
        <v>1</v>
      </c>
      <c r="Q8808">
        <f>IF(COUNTIF(SolCotizacion!$E:$E,$G8808)&gt;0,1,0)</f>
        <v>0</v>
      </c>
      <c r="R8808">
        <v>14786</v>
      </c>
      <c r="S8808" s="74"/>
    </row>
    <row r="8809" spans="1:19" hidden="1">
      <c r="A8809" t="s">
        <v>10742</v>
      </c>
      <c r="B8809" t="s">
        <v>10663</v>
      </c>
      <c r="C8809">
        <v>50</v>
      </c>
      <c r="D8809" t="s">
        <v>113</v>
      </c>
      <c r="E8809" t="s">
        <v>10357</v>
      </c>
      <c r="F8809" t="s">
        <v>10327</v>
      </c>
      <c r="G8809" t="s">
        <v>10325</v>
      </c>
      <c r="H8809">
        <v>3</v>
      </c>
      <c r="I8809" t="s">
        <v>103</v>
      </c>
      <c r="J8809" t="s">
        <v>118</v>
      </c>
      <c r="K8809" t="s">
        <v>325</v>
      </c>
      <c r="L8809" t="s">
        <v>289</v>
      </c>
      <c r="M8809" s="72"/>
      <c r="N8809" s="52">
        <v>61908</v>
      </c>
      <c r="O8809" s="52">
        <v>60669.840000000004</v>
      </c>
      <c r="P8809" s="73">
        <v>1</v>
      </c>
      <c r="Q8809">
        <f>IF(COUNTIF(SolCotizacion!$E:$E,$G8809)&gt;0,1,0)</f>
        <v>0</v>
      </c>
      <c r="R8809">
        <v>14787</v>
      </c>
      <c r="S8809" s="74"/>
    </row>
    <row r="8810" spans="1:19" hidden="1">
      <c r="A8810" t="s">
        <v>10743</v>
      </c>
      <c r="B8810" t="s">
        <v>10665</v>
      </c>
      <c r="C8810">
        <v>51</v>
      </c>
      <c r="D8810" t="s">
        <v>113</v>
      </c>
      <c r="E8810" t="s">
        <v>10357</v>
      </c>
      <c r="F8810" t="s">
        <v>10327</v>
      </c>
      <c r="G8810" t="s">
        <v>10325</v>
      </c>
      <c r="H8810">
        <v>3</v>
      </c>
      <c r="I8810" t="s">
        <v>103</v>
      </c>
      <c r="J8810" t="s">
        <v>119</v>
      </c>
      <c r="K8810" t="s">
        <v>324</v>
      </c>
      <c r="L8810" t="s">
        <v>289</v>
      </c>
      <c r="M8810" s="72"/>
      <c r="N8810" s="52">
        <v>123939.81600000001</v>
      </c>
      <c r="O8810" s="52">
        <v>121463.496</v>
      </c>
      <c r="P8810" s="73">
        <v>1</v>
      </c>
      <c r="Q8810">
        <f>IF(COUNTIF(SolCotizacion!$E:$E,$G8810)&gt;0,1,0)</f>
        <v>0</v>
      </c>
      <c r="R8810">
        <v>14788</v>
      </c>
      <c r="S8810" s="74"/>
    </row>
    <row r="8811" spans="1:19" hidden="1">
      <c r="A8811" t="s">
        <v>10744</v>
      </c>
      <c r="B8811" t="s">
        <v>10667</v>
      </c>
      <c r="C8811">
        <v>52</v>
      </c>
      <c r="D8811" t="s">
        <v>113</v>
      </c>
      <c r="E8811" t="s">
        <v>10358</v>
      </c>
      <c r="F8811" t="s">
        <v>10328</v>
      </c>
      <c r="G8811" t="s">
        <v>10325</v>
      </c>
      <c r="H8811">
        <v>3</v>
      </c>
      <c r="I8811">
        <v>1</v>
      </c>
      <c r="J8811" t="s">
        <v>127</v>
      </c>
      <c r="K8811" t="s">
        <v>31</v>
      </c>
      <c r="L8811" t="s">
        <v>289</v>
      </c>
      <c r="M8811" s="72">
        <v>0.04</v>
      </c>
      <c r="N8811" s="52">
        <v>30537.97824</v>
      </c>
      <c r="O8811" s="52">
        <v>29923.850880000005</v>
      </c>
      <c r="P8811" s="73">
        <v>1</v>
      </c>
      <c r="Q8811">
        <f>IF(SUMIFS(SolCotizacion!$P:$P,SolCotizacion!$E:$E,$G8811,SolCotizacion!$K:$K,$I8811)&gt;499,1,0)</f>
        <v>0</v>
      </c>
      <c r="R8811">
        <v>14789</v>
      </c>
      <c r="S8811" s="56">
        <f>IF(SUMIFS(SolCotizacion!$P:$P,SolCotizacion!$E:$E,$G8811,SolCotizacion!$K:$K,$I8811)&gt;499,4%,0)</f>
        <v>0</v>
      </c>
    </row>
    <row r="8812" spans="1:19" hidden="1">
      <c r="A8812" t="s">
        <v>10745</v>
      </c>
      <c r="B8812" t="s">
        <v>10669</v>
      </c>
      <c r="C8812">
        <v>53</v>
      </c>
      <c r="D8812" t="s">
        <v>113</v>
      </c>
      <c r="E8812" t="s">
        <v>10359</v>
      </c>
      <c r="F8812" t="s">
        <v>10328</v>
      </c>
      <c r="G8812" t="s">
        <v>10325</v>
      </c>
      <c r="H8812">
        <v>3</v>
      </c>
      <c r="I8812">
        <v>2</v>
      </c>
      <c r="J8812" t="s">
        <v>127</v>
      </c>
      <c r="K8812" t="s">
        <v>31</v>
      </c>
      <c r="L8812" t="s">
        <v>289</v>
      </c>
      <c r="M8812" s="72">
        <v>0.04</v>
      </c>
      <c r="N8812" s="52">
        <v>31152.105600000003</v>
      </c>
      <c r="O8812" s="52">
        <v>30528.072960000001</v>
      </c>
      <c r="P8812" s="73">
        <v>1</v>
      </c>
      <c r="Q8812">
        <f>IF(SUMIFS(SolCotizacion!$P:$P,SolCotizacion!$E:$E,$G8812,SolCotizacion!$K:$K,$I8812)&gt;499,1,0)</f>
        <v>0</v>
      </c>
      <c r="R8812">
        <v>14790</v>
      </c>
      <c r="S8812" s="56">
        <f>IF(SUMIFS(SolCotizacion!$P:$P,SolCotizacion!$E:$E,$G8812,SolCotizacion!$K:$K,$I8812)&gt;499,4%,0)</f>
        <v>0</v>
      </c>
    </row>
    <row r="8813" spans="1:19" hidden="1">
      <c r="A8813" t="s">
        <v>10746</v>
      </c>
      <c r="B8813" t="s">
        <v>10671</v>
      </c>
      <c r="C8813">
        <v>54</v>
      </c>
      <c r="D8813" t="s">
        <v>113</v>
      </c>
      <c r="E8813" t="s">
        <v>10360</v>
      </c>
      <c r="F8813" t="s">
        <v>10328</v>
      </c>
      <c r="G8813" t="s">
        <v>10325</v>
      </c>
      <c r="H8813">
        <v>3</v>
      </c>
      <c r="I8813">
        <v>3</v>
      </c>
      <c r="J8813" t="s">
        <v>127</v>
      </c>
      <c r="K8813" t="s">
        <v>31</v>
      </c>
      <c r="L8813" t="s">
        <v>289</v>
      </c>
      <c r="M8813" s="72">
        <v>0.04</v>
      </c>
      <c r="N8813" s="52">
        <v>31919.764800000001</v>
      </c>
      <c r="O8813" s="52">
        <v>31280.874240000001</v>
      </c>
      <c r="P8813" s="73">
        <v>1</v>
      </c>
      <c r="Q8813">
        <f>IF(SUMIFS(SolCotizacion!$P:$P,SolCotizacion!$E:$E,$G8813,SolCotizacion!$K:$K,$I8813)&gt;499,1,0)</f>
        <v>0</v>
      </c>
      <c r="R8813">
        <v>14791</v>
      </c>
      <c r="S8813" s="56">
        <f>IF(SUMIFS(SolCotizacion!$P:$P,SolCotizacion!$E:$E,$G8813,SolCotizacion!$K:$K,$I8813)&gt;499,4%,0)</f>
        <v>0</v>
      </c>
    </row>
    <row r="8814" spans="1:19" hidden="1">
      <c r="A8814" t="s">
        <v>10747</v>
      </c>
      <c r="B8814" t="s">
        <v>10673</v>
      </c>
      <c r="C8814">
        <v>55</v>
      </c>
      <c r="D8814" t="s">
        <v>113</v>
      </c>
      <c r="E8814" t="s">
        <v>10361</v>
      </c>
      <c r="F8814" t="s">
        <v>10329</v>
      </c>
      <c r="G8814" t="s">
        <v>10325</v>
      </c>
      <c r="H8814">
        <v>3</v>
      </c>
      <c r="I8814">
        <v>1</v>
      </c>
      <c r="J8814" t="s">
        <v>127</v>
      </c>
      <c r="K8814" t="s">
        <v>31</v>
      </c>
      <c r="L8814" t="s">
        <v>289</v>
      </c>
      <c r="M8814" s="72">
        <v>0.01</v>
      </c>
      <c r="N8814" s="52">
        <v>6099.17616</v>
      </c>
      <c r="O8814" s="52">
        <v>5976.598320000001</v>
      </c>
      <c r="P8814" s="73">
        <v>1</v>
      </c>
      <c r="Q8814">
        <f>IF(SUMIFS(SolCotizacion!$P:$P,SolCotizacion!$E:$E,$G8814,SolCotizacion!$K:$K,$I8814)&gt;499,1,0)</f>
        <v>0</v>
      </c>
      <c r="R8814">
        <v>14792</v>
      </c>
      <c r="S8814" s="56">
        <f>IF(SUMIFS(SolCotizacion!$P:$P,SolCotizacion!$E:$E,$G8814,SolCotizacion!$K:$K,$I8814)&gt;499,4%,0)</f>
        <v>0</v>
      </c>
    </row>
    <row r="8815" spans="1:19" hidden="1">
      <c r="A8815" t="s">
        <v>10748</v>
      </c>
      <c r="B8815" t="s">
        <v>10675</v>
      </c>
      <c r="C8815">
        <v>56</v>
      </c>
      <c r="D8815" t="s">
        <v>113</v>
      </c>
      <c r="E8815" t="s">
        <v>10362</v>
      </c>
      <c r="F8815" t="s">
        <v>10329</v>
      </c>
      <c r="G8815" t="s">
        <v>10325</v>
      </c>
      <c r="H8815">
        <v>3</v>
      </c>
      <c r="I8815">
        <v>2</v>
      </c>
      <c r="J8815" t="s">
        <v>127</v>
      </c>
      <c r="K8815" t="s">
        <v>31</v>
      </c>
      <c r="L8815" t="s">
        <v>289</v>
      </c>
      <c r="M8815" s="72">
        <v>0.01</v>
      </c>
      <c r="N8815" s="52">
        <v>619.08000000000004</v>
      </c>
      <c r="O8815" s="52">
        <v>606.69839999999999</v>
      </c>
      <c r="P8815" s="73">
        <v>1</v>
      </c>
      <c r="Q8815">
        <f>IF(SUMIFS(SolCotizacion!$P:$P,SolCotizacion!$E:$E,$G8815,SolCotizacion!$K:$K,$I8815)&gt;499,1,0)</f>
        <v>0</v>
      </c>
      <c r="R8815">
        <v>14793</v>
      </c>
      <c r="S8815" s="56">
        <f>IF(SUMIFS(SolCotizacion!$P:$P,SolCotizacion!$E:$E,$G8815,SolCotizacion!$K:$K,$I8815)&gt;499,4%,0)</f>
        <v>0</v>
      </c>
    </row>
    <row r="8816" spans="1:19" hidden="1">
      <c r="A8816" t="s">
        <v>10749</v>
      </c>
      <c r="B8816" t="s">
        <v>10677</v>
      </c>
      <c r="C8816">
        <v>57</v>
      </c>
      <c r="D8816" t="s">
        <v>113</v>
      </c>
      <c r="E8816" t="s">
        <v>10363</v>
      </c>
      <c r="F8816" t="s">
        <v>10329</v>
      </c>
      <c r="G8816" t="s">
        <v>10325</v>
      </c>
      <c r="H8816">
        <v>3</v>
      </c>
      <c r="I8816">
        <v>3</v>
      </c>
      <c r="J8816" t="s">
        <v>127</v>
      </c>
      <c r="K8816" t="s">
        <v>31</v>
      </c>
      <c r="L8816" t="s">
        <v>289</v>
      </c>
      <c r="M8816" s="72">
        <v>0.01</v>
      </c>
      <c r="N8816" s="52">
        <v>1239.3981600000002</v>
      </c>
      <c r="O8816" s="52">
        <v>1214.6349600000001</v>
      </c>
      <c r="P8816" s="73">
        <v>1</v>
      </c>
      <c r="Q8816">
        <f>IF(SUMIFS(SolCotizacion!$P:$P,SolCotizacion!$E:$E,$G8816,SolCotizacion!$K:$K,$I8816)&gt;499,1,0)</f>
        <v>0</v>
      </c>
      <c r="R8816">
        <v>14794</v>
      </c>
      <c r="S8816" s="56">
        <f>IF(SUMIFS(SolCotizacion!$P:$P,SolCotizacion!$E:$E,$G8816,SolCotizacion!$K:$K,$I8816)&gt;499,4%,0)</f>
        <v>0</v>
      </c>
    </row>
    <row r="8817" spans="1:19" hidden="1">
      <c r="A8817" t="s">
        <v>10750</v>
      </c>
      <c r="B8817" t="s">
        <v>10655</v>
      </c>
      <c r="C8817">
        <v>46</v>
      </c>
      <c r="D8817" t="s">
        <v>88</v>
      </c>
      <c r="E8817" t="s">
        <v>10353</v>
      </c>
      <c r="F8817" t="s">
        <v>10325</v>
      </c>
      <c r="G8817" t="s">
        <v>10325</v>
      </c>
      <c r="H8817">
        <v>3</v>
      </c>
      <c r="I8817">
        <v>1</v>
      </c>
      <c r="J8817" t="s">
        <v>96</v>
      </c>
      <c r="K8817" t="s">
        <v>31</v>
      </c>
      <c r="L8817" t="s">
        <v>297</v>
      </c>
      <c r="M8817" s="72"/>
      <c r="N8817" s="52">
        <v>2519878.5555840442</v>
      </c>
      <c r="O8817" s="52">
        <v>2497101.4385209419</v>
      </c>
      <c r="P8817" s="73">
        <v>0</v>
      </c>
      <c r="Q8817">
        <v>1</v>
      </c>
      <c r="R8817">
        <v>14795</v>
      </c>
      <c r="S8817" s="74"/>
    </row>
    <row r="8818" spans="1:19" hidden="1">
      <c r="A8818" t="s">
        <v>10751</v>
      </c>
      <c r="B8818" t="s">
        <v>10657</v>
      </c>
      <c r="C8818">
        <v>47</v>
      </c>
      <c r="D8818" t="s">
        <v>88</v>
      </c>
      <c r="E8818" t="s">
        <v>10354</v>
      </c>
      <c r="F8818" t="s">
        <v>10325</v>
      </c>
      <c r="G8818" t="s">
        <v>10325</v>
      </c>
      <c r="H8818">
        <v>3</v>
      </c>
      <c r="I8818">
        <v>2</v>
      </c>
      <c r="J8818" t="s">
        <v>96</v>
      </c>
      <c r="K8818" t="s">
        <v>31</v>
      </c>
      <c r="L8818" t="s">
        <v>297</v>
      </c>
      <c r="M8818" s="72"/>
      <c r="N8818" s="52">
        <v>2575658.557716432</v>
      </c>
      <c r="O8818" s="52">
        <v>2556521.3624399691</v>
      </c>
      <c r="P8818" s="73">
        <v>0</v>
      </c>
      <c r="Q8818">
        <v>1</v>
      </c>
      <c r="R8818">
        <v>14796</v>
      </c>
      <c r="S8818" s="74"/>
    </row>
    <row r="8819" spans="1:19" hidden="1">
      <c r="A8819" t="s">
        <v>10752</v>
      </c>
      <c r="B8819" t="s">
        <v>10659</v>
      </c>
      <c r="C8819">
        <v>48</v>
      </c>
      <c r="D8819" t="s">
        <v>88</v>
      </c>
      <c r="E8819" t="s">
        <v>10355</v>
      </c>
      <c r="F8819" t="s">
        <v>10325</v>
      </c>
      <c r="G8819" t="s">
        <v>10325</v>
      </c>
      <c r="H8819">
        <v>3</v>
      </c>
      <c r="I8819">
        <v>3</v>
      </c>
      <c r="J8819" t="s">
        <v>96</v>
      </c>
      <c r="K8819" t="s">
        <v>31</v>
      </c>
      <c r="L8819" t="s">
        <v>297</v>
      </c>
      <c r="M8819" s="72"/>
      <c r="N8819" s="52">
        <v>2592833.681904708</v>
      </c>
      <c r="O8819" s="52">
        <v>2571802.0453061522</v>
      </c>
      <c r="P8819" s="73">
        <v>0</v>
      </c>
      <c r="Q8819">
        <v>1</v>
      </c>
      <c r="R8819">
        <v>14797</v>
      </c>
      <c r="S8819" s="74"/>
    </row>
    <row r="8820" spans="1:19" hidden="1">
      <c r="A8820" t="s">
        <v>10753</v>
      </c>
      <c r="B8820" t="s">
        <v>10661</v>
      </c>
      <c r="C8820">
        <v>49</v>
      </c>
      <c r="D8820" t="s">
        <v>102</v>
      </c>
      <c r="E8820" t="s">
        <v>10356</v>
      </c>
      <c r="F8820" t="s">
        <v>10326</v>
      </c>
      <c r="G8820" t="s">
        <v>10325</v>
      </c>
      <c r="H8820">
        <v>3</v>
      </c>
      <c r="I8820" t="s">
        <v>103</v>
      </c>
      <c r="J8820" t="s">
        <v>96</v>
      </c>
      <c r="K8820" t="s">
        <v>31</v>
      </c>
      <c r="L8820" t="s">
        <v>297</v>
      </c>
      <c r="M8820" s="72"/>
      <c r="N8820" s="52">
        <v>710218.90873288363</v>
      </c>
      <c r="O8820" s="52">
        <v>705387.65411906026</v>
      </c>
      <c r="P8820" s="73">
        <v>0</v>
      </c>
      <c r="Q8820">
        <f>IF(COUNTIF(SolCotizacion!$E:$E,$G8820)&gt;0,1,0)</f>
        <v>0</v>
      </c>
      <c r="R8820">
        <v>14798</v>
      </c>
      <c r="S8820" s="74"/>
    </row>
    <row r="8821" spans="1:19" hidden="1">
      <c r="A8821" t="s">
        <v>10754</v>
      </c>
      <c r="B8821" t="s">
        <v>10663</v>
      </c>
      <c r="C8821">
        <v>50</v>
      </c>
      <c r="D8821" t="s">
        <v>113</v>
      </c>
      <c r="E8821" t="s">
        <v>10357</v>
      </c>
      <c r="F8821" t="s">
        <v>10327</v>
      </c>
      <c r="G8821" t="s">
        <v>10325</v>
      </c>
      <c r="H8821">
        <v>3</v>
      </c>
      <c r="I8821" t="s">
        <v>103</v>
      </c>
      <c r="J8821" t="s">
        <v>118</v>
      </c>
      <c r="K8821" t="s">
        <v>325</v>
      </c>
      <c r="L8821" t="s">
        <v>297</v>
      </c>
      <c r="M8821" s="72"/>
      <c r="N8821" s="52">
        <v>308358.87456966337</v>
      </c>
      <c r="O8821" s="52">
        <v>307127.22985850315</v>
      </c>
      <c r="P8821" s="73">
        <v>0</v>
      </c>
      <c r="Q8821">
        <f>IF(COUNTIF(SolCotizacion!$E:$E,$G8821)&gt;0,1,0)</f>
        <v>0</v>
      </c>
      <c r="R8821">
        <v>14799</v>
      </c>
      <c r="S8821" s="74"/>
    </row>
    <row r="8822" spans="1:19" hidden="1">
      <c r="A8822" t="s">
        <v>10755</v>
      </c>
      <c r="B8822" t="s">
        <v>10665</v>
      </c>
      <c r="C8822">
        <v>51</v>
      </c>
      <c r="D8822" t="s">
        <v>113</v>
      </c>
      <c r="E8822" t="s">
        <v>10357</v>
      </c>
      <c r="F8822" t="s">
        <v>10327</v>
      </c>
      <c r="G8822" t="s">
        <v>10325</v>
      </c>
      <c r="H8822">
        <v>3</v>
      </c>
      <c r="I8822" t="s">
        <v>103</v>
      </c>
      <c r="J8822" t="s">
        <v>119</v>
      </c>
      <c r="K8822" t="s">
        <v>324</v>
      </c>
      <c r="L8822" t="s">
        <v>297</v>
      </c>
      <c r="M8822" s="72"/>
      <c r="N8822" s="52">
        <v>439665.65332259814</v>
      </c>
      <c r="O8822" s="52">
        <v>437815.46103731543</v>
      </c>
      <c r="P8822" s="73">
        <v>0</v>
      </c>
      <c r="Q8822">
        <f>IF(COUNTIF(SolCotizacion!$E:$E,$G8822)&gt;0,1,0)</f>
        <v>0</v>
      </c>
      <c r="R8822">
        <v>14800</v>
      </c>
      <c r="S8822" s="74"/>
    </row>
    <row r="8823" spans="1:19" hidden="1">
      <c r="A8823" t="s">
        <v>10756</v>
      </c>
      <c r="B8823" t="s">
        <v>10667</v>
      </c>
      <c r="C8823">
        <v>52</v>
      </c>
      <c r="D8823" t="s">
        <v>113</v>
      </c>
      <c r="E8823" t="s">
        <v>10358</v>
      </c>
      <c r="F8823" t="s">
        <v>10328</v>
      </c>
      <c r="G8823" t="s">
        <v>10325</v>
      </c>
      <c r="H8823">
        <v>3</v>
      </c>
      <c r="I8823">
        <v>1</v>
      </c>
      <c r="J8823" t="s">
        <v>127</v>
      </c>
      <c r="K8823" t="s">
        <v>31</v>
      </c>
      <c r="L8823" t="s">
        <v>297</v>
      </c>
      <c r="M8823" s="72">
        <v>0.1246424845273484</v>
      </c>
      <c r="N8823" s="52">
        <v>293543.29044783697</v>
      </c>
      <c r="O8823" s="52">
        <v>290889.96024079097</v>
      </c>
      <c r="P8823" s="73">
        <v>0</v>
      </c>
      <c r="Q8823">
        <f>IF(SUMIFS(SolCotizacion!$P:$P,SolCotizacion!$E:$E,$G8823,SolCotizacion!$K:$K,$I8823)&gt;499,1,0)</f>
        <v>0</v>
      </c>
      <c r="R8823">
        <v>14801</v>
      </c>
      <c r="S8823" s="56">
        <f>IF(SUMIFS(SolCotizacion!$P:$P,SolCotizacion!$E:$E,$G8823,SolCotizacion!$K:$K,$I8823)&gt;499,4%,0)</f>
        <v>0</v>
      </c>
    </row>
    <row r="8824" spans="1:19" hidden="1">
      <c r="A8824" t="s">
        <v>10757</v>
      </c>
      <c r="B8824" t="s">
        <v>10669</v>
      </c>
      <c r="C8824">
        <v>53</v>
      </c>
      <c r="D8824" t="s">
        <v>113</v>
      </c>
      <c r="E8824" t="s">
        <v>10359</v>
      </c>
      <c r="F8824" t="s">
        <v>10328</v>
      </c>
      <c r="G8824" t="s">
        <v>10325</v>
      </c>
      <c r="H8824">
        <v>3</v>
      </c>
      <c r="I8824">
        <v>2</v>
      </c>
      <c r="J8824" t="s">
        <v>127</v>
      </c>
      <c r="K8824" t="s">
        <v>31</v>
      </c>
      <c r="L8824" t="s">
        <v>297</v>
      </c>
      <c r="M8824" s="72">
        <v>0.12390259763946967</v>
      </c>
      <c r="N8824" s="52">
        <v>298260.09504173714</v>
      </c>
      <c r="O8824" s="52">
        <v>296044.01649169414</v>
      </c>
      <c r="P8824" s="73">
        <v>0</v>
      </c>
      <c r="Q8824">
        <f>IF(SUMIFS(SolCotizacion!$P:$P,SolCotizacion!$E:$E,$G8824,SolCotizacion!$K:$K,$I8824)&gt;499,1,0)</f>
        <v>0</v>
      </c>
      <c r="R8824">
        <v>14802</v>
      </c>
      <c r="S8824" s="56">
        <f>IF(SUMIFS(SolCotizacion!$P:$P,SolCotizacion!$E:$E,$G8824,SolCotizacion!$K:$K,$I8824)&gt;499,4%,0)</f>
        <v>0</v>
      </c>
    </row>
    <row r="8825" spans="1:19" hidden="1">
      <c r="A8825" t="s">
        <v>10758</v>
      </c>
      <c r="B8825" t="s">
        <v>10671</v>
      </c>
      <c r="C8825">
        <v>54</v>
      </c>
      <c r="D8825" t="s">
        <v>113</v>
      </c>
      <c r="E8825" t="s">
        <v>10360</v>
      </c>
      <c r="F8825" t="s">
        <v>10328</v>
      </c>
      <c r="G8825" t="s">
        <v>10325</v>
      </c>
      <c r="H8825">
        <v>3</v>
      </c>
      <c r="I8825">
        <v>3</v>
      </c>
      <c r="J8825" t="s">
        <v>127</v>
      </c>
      <c r="K8825" t="s">
        <v>31</v>
      </c>
      <c r="L8825" t="s">
        <v>297</v>
      </c>
      <c r="M8825" s="72">
        <v>0.12403375275594491</v>
      </c>
      <c r="N8825" s="52">
        <v>300566.79039775737</v>
      </c>
      <c r="O8825" s="52">
        <v>298128.75838924217</v>
      </c>
      <c r="P8825" s="73">
        <v>0</v>
      </c>
      <c r="Q8825">
        <f>IF(SUMIFS(SolCotizacion!$P:$P,SolCotizacion!$E:$E,$G8825,SolCotizacion!$K:$K,$I8825)&gt;499,1,0)</f>
        <v>0</v>
      </c>
      <c r="R8825">
        <v>14803</v>
      </c>
      <c r="S8825" s="56">
        <f>IF(SUMIFS(SolCotizacion!$P:$P,SolCotizacion!$E:$E,$G8825,SolCotizacion!$K:$K,$I8825)&gt;499,4%,0)</f>
        <v>0</v>
      </c>
    </row>
    <row r="8826" spans="1:19" hidden="1">
      <c r="A8826" t="s">
        <v>10759</v>
      </c>
      <c r="B8826" t="s">
        <v>10673</v>
      </c>
      <c r="C8826">
        <v>55</v>
      </c>
      <c r="D8826" t="s">
        <v>113</v>
      </c>
      <c r="E8826" t="s">
        <v>10361</v>
      </c>
      <c r="F8826" t="s">
        <v>10329</v>
      </c>
      <c r="G8826" t="s">
        <v>10325</v>
      </c>
      <c r="H8826">
        <v>3</v>
      </c>
      <c r="I8826">
        <v>1</v>
      </c>
      <c r="J8826" t="s">
        <v>127</v>
      </c>
      <c r="K8826" t="s">
        <v>31</v>
      </c>
      <c r="L8826" t="s">
        <v>297</v>
      </c>
      <c r="M8826" s="72">
        <v>0.11932568822162398</v>
      </c>
      <c r="N8826" s="52">
        <v>79205.005546077489</v>
      </c>
      <c r="O8826" s="52">
        <v>78666.21455674</v>
      </c>
      <c r="P8826" s="73">
        <v>0</v>
      </c>
      <c r="Q8826">
        <f>IF(SUMIFS(SolCotizacion!$P:$P,SolCotizacion!$E:$E,$G8826,SolCotizacion!$K:$K,$I8826)&gt;499,1,0)</f>
        <v>0</v>
      </c>
      <c r="R8826">
        <v>14804</v>
      </c>
      <c r="S8826" s="56">
        <f>IF(SUMIFS(SolCotizacion!$P:$P,SolCotizacion!$E:$E,$G8826,SolCotizacion!$K:$K,$I8826)&gt;499,4%,0)</f>
        <v>0</v>
      </c>
    </row>
    <row r="8827" spans="1:19" hidden="1">
      <c r="A8827" t="s">
        <v>10760</v>
      </c>
      <c r="B8827" t="s">
        <v>10675</v>
      </c>
      <c r="C8827">
        <v>56</v>
      </c>
      <c r="D8827" t="s">
        <v>113</v>
      </c>
      <c r="E8827" t="s">
        <v>10362</v>
      </c>
      <c r="F8827" t="s">
        <v>10329</v>
      </c>
      <c r="G8827" t="s">
        <v>10325</v>
      </c>
      <c r="H8827">
        <v>3</v>
      </c>
      <c r="I8827">
        <v>2</v>
      </c>
      <c r="J8827" t="s">
        <v>127</v>
      </c>
      <c r="K8827" t="s">
        <v>31</v>
      </c>
      <c r="L8827" t="s">
        <v>297</v>
      </c>
      <c r="M8827" s="72">
        <v>0.11790741013794886</v>
      </c>
      <c r="N8827" s="52">
        <v>36357.796293561631</v>
      </c>
      <c r="O8827" s="52">
        <v>36212.576255458625</v>
      </c>
      <c r="P8827" s="73">
        <v>0</v>
      </c>
      <c r="Q8827">
        <f>IF(SUMIFS(SolCotizacion!$P:$P,SolCotizacion!$E:$E,$G8827,SolCotizacion!$K:$K,$I8827)&gt;499,1,0)</f>
        <v>0</v>
      </c>
      <c r="R8827">
        <v>14805</v>
      </c>
      <c r="S8827" s="56">
        <f>IF(SUMIFS(SolCotizacion!$P:$P,SolCotizacion!$E:$E,$G8827,SolCotizacion!$K:$K,$I8827)&gt;499,4%,0)</f>
        <v>0</v>
      </c>
    </row>
    <row r="8828" spans="1:19" hidden="1">
      <c r="A8828" t="s">
        <v>10761</v>
      </c>
      <c r="B8828" t="s">
        <v>10677</v>
      </c>
      <c r="C8828">
        <v>57</v>
      </c>
      <c r="D8828" t="s">
        <v>113</v>
      </c>
      <c r="E8828" t="s">
        <v>10363</v>
      </c>
      <c r="F8828" t="s">
        <v>10329</v>
      </c>
      <c r="G8828" t="s">
        <v>10325</v>
      </c>
      <c r="H8828">
        <v>3</v>
      </c>
      <c r="I8828">
        <v>3</v>
      </c>
      <c r="J8828" t="s">
        <v>127</v>
      </c>
      <c r="K8828" t="s">
        <v>31</v>
      </c>
      <c r="L8828" t="s">
        <v>297</v>
      </c>
      <c r="M8828" s="72">
        <v>0.11805898412839216</v>
      </c>
      <c r="N8828" s="52">
        <v>51906.480387411779</v>
      </c>
      <c r="O8828" s="52">
        <v>51688.048565769124</v>
      </c>
      <c r="P8828" s="73">
        <v>0</v>
      </c>
      <c r="Q8828">
        <f>IF(SUMIFS(SolCotizacion!$P:$P,SolCotizacion!$E:$E,$G8828,SolCotizacion!$K:$K,$I8828)&gt;499,1,0)</f>
        <v>0</v>
      </c>
      <c r="R8828">
        <v>14806</v>
      </c>
      <c r="S8828" s="56">
        <f>IF(SUMIFS(SolCotizacion!$P:$P,SolCotizacion!$E:$E,$G8828,SolCotizacion!$K:$K,$I8828)&gt;499,4%,0)</f>
        <v>0</v>
      </c>
    </row>
    <row r="8829" spans="1:19" hidden="1">
      <c r="A8829" t="s">
        <v>10762</v>
      </c>
      <c r="B8829" t="s">
        <v>10655</v>
      </c>
      <c r="C8829">
        <v>46</v>
      </c>
      <c r="D8829" t="s">
        <v>88</v>
      </c>
      <c r="E8829" t="s">
        <v>10353</v>
      </c>
      <c r="F8829" t="s">
        <v>10325</v>
      </c>
      <c r="G8829" t="s">
        <v>10325</v>
      </c>
      <c r="H8829">
        <v>3</v>
      </c>
      <c r="I8829">
        <v>1</v>
      </c>
      <c r="J8829" t="s">
        <v>96</v>
      </c>
      <c r="K8829" t="s">
        <v>31</v>
      </c>
      <c r="L8829" t="s">
        <v>293</v>
      </c>
      <c r="M8829" s="72"/>
      <c r="N8829" s="52">
        <v>1130702.5449253388</v>
      </c>
      <c r="O8829" s="52">
        <v>1128937.4134145179</v>
      </c>
      <c r="P8829" s="73">
        <v>1</v>
      </c>
      <c r="Q8829">
        <v>1</v>
      </c>
      <c r="R8829">
        <v>14807</v>
      </c>
      <c r="S8829" s="74"/>
    </row>
    <row r="8830" spans="1:19" hidden="1">
      <c r="A8830" t="s">
        <v>10763</v>
      </c>
      <c r="B8830" t="s">
        <v>10657</v>
      </c>
      <c r="C8830">
        <v>47</v>
      </c>
      <c r="D8830" t="s">
        <v>88</v>
      </c>
      <c r="E8830" t="s">
        <v>10354</v>
      </c>
      <c r="F8830" t="s">
        <v>10325</v>
      </c>
      <c r="G8830" t="s">
        <v>10325</v>
      </c>
      <c r="H8830">
        <v>3</v>
      </c>
      <c r="I8830">
        <v>2</v>
      </c>
      <c r="J8830" t="s">
        <v>96</v>
      </c>
      <c r="K8830" t="s">
        <v>31</v>
      </c>
      <c r="L8830" t="s">
        <v>293</v>
      </c>
      <c r="M8830" s="72"/>
      <c r="N8830" s="52">
        <v>1148145.0137077766</v>
      </c>
      <c r="O8830" s="52">
        <v>1145858.7481318561</v>
      </c>
      <c r="P8830" s="73">
        <v>1</v>
      </c>
      <c r="Q8830">
        <v>1</v>
      </c>
      <c r="R8830">
        <v>14808</v>
      </c>
      <c r="S8830" s="74"/>
    </row>
    <row r="8831" spans="1:19" hidden="1">
      <c r="A8831" t="s">
        <v>10764</v>
      </c>
      <c r="B8831" t="s">
        <v>10659</v>
      </c>
      <c r="C8831">
        <v>48</v>
      </c>
      <c r="D8831" t="s">
        <v>88</v>
      </c>
      <c r="E8831" t="s">
        <v>10355</v>
      </c>
      <c r="F8831" t="s">
        <v>10325</v>
      </c>
      <c r="G8831" t="s">
        <v>10325</v>
      </c>
      <c r="H8831">
        <v>3</v>
      </c>
      <c r="I8831">
        <v>3</v>
      </c>
      <c r="J8831" t="s">
        <v>96</v>
      </c>
      <c r="K8831" t="s">
        <v>31</v>
      </c>
      <c r="L8831" t="s">
        <v>293</v>
      </c>
      <c r="M8831" s="72"/>
      <c r="N8831" s="52">
        <v>1185653.6696475786</v>
      </c>
      <c r="O8831" s="52">
        <v>1182576.0044492236</v>
      </c>
      <c r="P8831" s="73">
        <v>1</v>
      </c>
      <c r="Q8831">
        <v>1</v>
      </c>
      <c r="R8831">
        <v>14809</v>
      </c>
      <c r="S8831" s="74"/>
    </row>
    <row r="8832" spans="1:19" hidden="1">
      <c r="A8832" t="s">
        <v>10765</v>
      </c>
      <c r="B8832" t="s">
        <v>10661</v>
      </c>
      <c r="C8832">
        <v>49</v>
      </c>
      <c r="D8832" t="s">
        <v>102</v>
      </c>
      <c r="E8832" t="s">
        <v>10356</v>
      </c>
      <c r="F8832" t="s">
        <v>10326</v>
      </c>
      <c r="G8832" t="s">
        <v>10325</v>
      </c>
      <c r="H8832">
        <v>3</v>
      </c>
      <c r="I8832" t="s">
        <v>103</v>
      </c>
      <c r="J8832" t="s">
        <v>96</v>
      </c>
      <c r="K8832" t="s">
        <v>31</v>
      </c>
      <c r="L8832" t="s">
        <v>293</v>
      </c>
      <c r="M8832" s="72"/>
      <c r="N8832" s="52">
        <v>546154.32000000007</v>
      </c>
      <c r="O8832" s="52">
        <v>546154.32000000007</v>
      </c>
      <c r="P8832" s="73">
        <v>1</v>
      </c>
      <c r="Q8832">
        <f>IF(COUNTIF(SolCotizacion!$E:$E,$G8832)&gt;0,1,0)</f>
        <v>0</v>
      </c>
      <c r="R8832">
        <v>14810</v>
      </c>
      <c r="S8832" s="74"/>
    </row>
    <row r="8833" spans="1:19" hidden="1">
      <c r="A8833" t="s">
        <v>10766</v>
      </c>
      <c r="B8833" t="s">
        <v>10663</v>
      </c>
      <c r="C8833">
        <v>50</v>
      </c>
      <c r="D8833" t="s">
        <v>113</v>
      </c>
      <c r="E8833" t="s">
        <v>10357</v>
      </c>
      <c r="F8833" t="s">
        <v>10327</v>
      </c>
      <c r="G8833" t="s">
        <v>10325</v>
      </c>
      <c r="H8833">
        <v>3</v>
      </c>
      <c r="I8833" t="s">
        <v>103</v>
      </c>
      <c r="J8833" t="s">
        <v>118</v>
      </c>
      <c r="K8833" t="s">
        <v>325</v>
      </c>
      <c r="L8833" t="s">
        <v>293</v>
      </c>
      <c r="M8833" s="72"/>
      <c r="N8833" s="52">
        <v>68276.009627672014</v>
      </c>
      <c r="O8833" s="52">
        <v>66035.199999999997</v>
      </c>
      <c r="P8833" s="73">
        <v>1</v>
      </c>
      <c r="Q8833">
        <f>IF(COUNTIF(SolCotizacion!$E:$E,$G8833)&gt;0,1,0)</f>
        <v>0</v>
      </c>
      <c r="R8833">
        <v>14811</v>
      </c>
      <c r="S8833" s="74"/>
    </row>
    <row r="8834" spans="1:19" hidden="1">
      <c r="A8834" t="s">
        <v>10767</v>
      </c>
      <c r="B8834" t="s">
        <v>10665</v>
      </c>
      <c r="C8834">
        <v>51</v>
      </c>
      <c r="D8834" t="s">
        <v>113</v>
      </c>
      <c r="E8834" t="s">
        <v>10357</v>
      </c>
      <c r="F8834" t="s">
        <v>10327</v>
      </c>
      <c r="G8834" t="s">
        <v>10325</v>
      </c>
      <c r="H8834">
        <v>3</v>
      </c>
      <c r="I8834" t="s">
        <v>103</v>
      </c>
      <c r="J8834" t="s">
        <v>119</v>
      </c>
      <c r="K8834" t="s">
        <v>324</v>
      </c>
      <c r="L8834" t="s">
        <v>293</v>
      </c>
      <c r="M8834" s="72"/>
      <c r="N8834" s="52">
        <v>86193.900195171998</v>
      </c>
      <c r="O8834" s="52">
        <v>83575.8</v>
      </c>
      <c r="P8834" s="73">
        <v>1</v>
      </c>
      <c r="Q8834">
        <f>IF(COUNTIF(SolCotizacion!$E:$E,$G8834)&gt;0,1,0)</f>
        <v>0</v>
      </c>
      <c r="R8834">
        <v>14812</v>
      </c>
      <c r="S8834" s="74"/>
    </row>
    <row r="8835" spans="1:19" hidden="1">
      <c r="A8835" t="s">
        <v>10768</v>
      </c>
      <c r="B8835" t="s">
        <v>10667</v>
      </c>
      <c r="C8835">
        <v>52</v>
      </c>
      <c r="D8835" t="s">
        <v>113</v>
      </c>
      <c r="E8835" t="s">
        <v>10358</v>
      </c>
      <c r="F8835" t="s">
        <v>10328</v>
      </c>
      <c r="G8835" t="s">
        <v>10325</v>
      </c>
      <c r="H8835">
        <v>3</v>
      </c>
      <c r="I8835">
        <v>1</v>
      </c>
      <c r="J8835" t="s">
        <v>127</v>
      </c>
      <c r="K8835" t="s">
        <v>31</v>
      </c>
      <c r="L8835" t="s">
        <v>293</v>
      </c>
      <c r="M8835" s="72">
        <v>0.01</v>
      </c>
      <c r="N8835" s="52">
        <v>10567.562371865622</v>
      </c>
      <c r="O8835" s="52">
        <v>10551.065427183874</v>
      </c>
      <c r="P8835" s="73">
        <v>1</v>
      </c>
      <c r="Q8835">
        <f>IF(SUMIFS(SolCotizacion!$P:$P,SolCotizacion!$E:$E,$G8835,SolCotizacion!$K:$K,$I8835)&gt;499,1,0)</f>
        <v>0</v>
      </c>
      <c r="R8835">
        <v>14813</v>
      </c>
      <c r="S8835" s="56">
        <f>IF(SUMIFS(SolCotizacion!$P:$P,SolCotizacion!$E:$E,$G8835,SolCotizacion!$K:$K,$I8835)&gt;499,4%,0)</f>
        <v>0</v>
      </c>
    </row>
    <row r="8836" spans="1:19" hidden="1">
      <c r="A8836" t="s">
        <v>10769</v>
      </c>
      <c r="B8836" t="s">
        <v>10669</v>
      </c>
      <c r="C8836">
        <v>53</v>
      </c>
      <c r="D8836" t="s">
        <v>113</v>
      </c>
      <c r="E8836" t="s">
        <v>10359</v>
      </c>
      <c r="F8836" t="s">
        <v>10328</v>
      </c>
      <c r="G8836" t="s">
        <v>10325</v>
      </c>
      <c r="H8836">
        <v>3</v>
      </c>
      <c r="I8836">
        <v>2</v>
      </c>
      <c r="J8836" t="s">
        <v>127</v>
      </c>
      <c r="K8836" t="s">
        <v>31</v>
      </c>
      <c r="L8836" t="s">
        <v>293</v>
      </c>
      <c r="M8836" s="72">
        <v>0.01</v>
      </c>
      <c r="N8836" s="52">
        <v>10730.579937895689</v>
      </c>
      <c r="O8836" s="52">
        <v>10709.21246668885</v>
      </c>
      <c r="P8836" s="73">
        <v>1</v>
      </c>
      <c r="Q8836">
        <f>IF(SUMIFS(SolCotizacion!$P:$P,SolCotizacion!$E:$E,$G8836,SolCotizacion!$K:$K,$I8836)&gt;499,1,0)</f>
        <v>0</v>
      </c>
      <c r="R8836">
        <v>14814</v>
      </c>
      <c r="S8836" s="56">
        <f>IF(SUMIFS(SolCotizacion!$P:$P,SolCotizacion!$E:$E,$G8836,SolCotizacion!$K:$K,$I8836)&gt;499,4%,0)</f>
        <v>0</v>
      </c>
    </row>
    <row r="8837" spans="1:19" hidden="1">
      <c r="A8837" t="s">
        <v>10770</v>
      </c>
      <c r="B8837" t="s">
        <v>10671</v>
      </c>
      <c r="C8837">
        <v>54</v>
      </c>
      <c r="D8837" t="s">
        <v>113</v>
      </c>
      <c r="E8837" t="s">
        <v>10360</v>
      </c>
      <c r="F8837" t="s">
        <v>10328</v>
      </c>
      <c r="G8837" t="s">
        <v>10325</v>
      </c>
      <c r="H8837">
        <v>3</v>
      </c>
      <c r="I8837">
        <v>3</v>
      </c>
      <c r="J8837" t="s">
        <v>127</v>
      </c>
      <c r="K8837" t="s">
        <v>31</v>
      </c>
      <c r="L8837" t="s">
        <v>293</v>
      </c>
      <c r="M8837" s="72">
        <v>0.01</v>
      </c>
      <c r="N8837" s="52">
        <v>11081.136379912787</v>
      </c>
      <c r="O8837" s="52">
        <v>11052.372476365117</v>
      </c>
      <c r="P8837" s="73">
        <v>1</v>
      </c>
      <c r="Q8837">
        <f>IF(SUMIFS(SolCotizacion!$P:$P,SolCotizacion!$E:$E,$G8837,SolCotizacion!$K:$K,$I8837)&gt;499,1,0)</f>
        <v>0</v>
      </c>
      <c r="R8837">
        <v>14815</v>
      </c>
      <c r="S8837" s="56">
        <f>IF(SUMIFS(SolCotizacion!$P:$P,SolCotizacion!$E:$E,$G8837,SolCotizacion!$K:$K,$I8837)&gt;499,4%,0)</f>
        <v>0</v>
      </c>
    </row>
    <row r="8838" spans="1:19" hidden="1">
      <c r="A8838" t="s">
        <v>10771</v>
      </c>
      <c r="B8838" t="s">
        <v>10673</v>
      </c>
      <c r="C8838">
        <v>55</v>
      </c>
      <c r="D8838" t="s">
        <v>113</v>
      </c>
      <c r="E8838" t="s">
        <v>10361</v>
      </c>
      <c r="F8838" t="s">
        <v>10329</v>
      </c>
      <c r="G8838" t="s">
        <v>10325</v>
      </c>
      <c r="H8838">
        <v>3</v>
      </c>
      <c r="I8838">
        <v>1</v>
      </c>
      <c r="J8838" t="s">
        <v>127</v>
      </c>
      <c r="K8838" t="s">
        <v>31</v>
      </c>
      <c r="L8838" t="s">
        <v>293</v>
      </c>
      <c r="M8838" s="72">
        <v>0.01</v>
      </c>
      <c r="N8838" s="52">
        <v>5104.3661900000006</v>
      </c>
      <c r="O8838" s="52">
        <v>5104.3661900000006</v>
      </c>
      <c r="P8838" s="73">
        <v>1</v>
      </c>
      <c r="Q8838">
        <f>IF(SUMIFS(SolCotizacion!$P:$P,SolCotizacion!$E:$E,$G8838,SolCotizacion!$K:$K,$I8838)&gt;499,1,0)</f>
        <v>0</v>
      </c>
      <c r="R8838">
        <v>14816</v>
      </c>
      <c r="S8838" s="56">
        <f>IF(SUMIFS(SolCotizacion!$P:$P,SolCotizacion!$E:$E,$G8838,SolCotizacion!$K:$K,$I8838)&gt;499,4%,0)</f>
        <v>0</v>
      </c>
    </row>
    <row r="8839" spans="1:19" hidden="1">
      <c r="A8839" t="s">
        <v>10772</v>
      </c>
      <c r="B8839" t="s">
        <v>10675</v>
      </c>
      <c r="C8839">
        <v>56</v>
      </c>
      <c r="D8839" t="s">
        <v>113</v>
      </c>
      <c r="E8839" t="s">
        <v>10362</v>
      </c>
      <c r="F8839" t="s">
        <v>10329</v>
      </c>
      <c r="G8839" t="s">
        <v>10325</v>
      </c>
      <c r="H8839">
        <v>3</v>
      </c>
      <c r="I8839">
        <v>2</v>
      </c>
      <c r="J8839" t="s">
        <v>127</v>
      </c>
      <c r="K8839" t="s">
        <v>31</v>
      </c>
      <c r="L8839" t="s">
        <v>293</v>
      </c>
      <c r="M8839" s="72">
        <v>0.01</v>
      </c>
      <c r="N8839" s="52">
        <v>682.76009627672011</v>
      </c>
      <c r="O8839" s="52">
        <v>660.35200000000009</v>
      </c>
      <c r="P8839" s="73">
        <v>1</v>
      </c>
      <c r="Q8839">
        <f>IF(SUMIFS(SolCotizacion!$P:$P,SolCotizacion!$E:$E,$G8839,SolCotizacion!$K:$K,$I8839)&gt;499,1,0)</f>
        <v>0</v>
      </c>
      <c r="R8839">
        <v>14817</v>
      </c>
      <c r="S8839" s="56">
        <f>IF(SUMIFS(SolCotizacion!$P:$P,SolCotizacion!$E:$E,$G8839,SolCotizacion!$K:$K,$I8839)&gt;499,4%,0)</f>
        <v>0</v>
      </c>
    </row>
    <row r="8840" spans="1:19" hidden="1">
      <c r="A8840" t="s">
        <v>10773</v>
      </c>
      <c r="B8840" t="s">
        <v>10677</v>
      </c>
      <c r="C8840">
        <v>57</v>
      </c>
      <c r="D8840" t="s">
        <v>113</v>
      </c>
      <c r="E8840" t="s">
        <v>10363</v>
      </c>
      <c r="F8840" t="s">
        <v>10329</v>
      </c>
      <c r="G8840" t="s">
        <v>10325</v>
      </c>
      <c r="H8840">
        <v>3</v>
      </c>
      <c r="I8840">
        <v>3</v>
      </c>
      <c r="J8840" t="s">
        <v>127</v>
      </c>
      <c r="K8840" t="s">
        <v>31</v>
      </c>
      <c r="L8840" t="s">
        <v>293</v>
      </c>
      <c r="M8840" s="72">
        <v>0.01</v>
      </c>
      <c r="N8840" s="52">
        <v>861.93900195172</v>
      </c>
      <c r="O8840" s="52">
        <v>835.75800000000004</v>
      </c>
      <c r="P8840" s="73">
        <v>1</v>
      </c>
      <c r="Q8840">
        <f>IF(SUMIFS(SolCotizacion!$P:$P,SolCotizacion!$E:$E,$G8840,SolCotizacion!$K:$K,$I8840)&gt;499,1,0)</f>
        <v>0</v>
      </c>
      <c r="R8840">
        <v>14818</v>
      </c>
      <c r="S8840" s="56">
        <f>IF(SUMIFS(SolCotizacion!$P:$P,SolCotizacion!$E:$E,$G8840,SolCotizacion!$K:$K,$I8840)&gt;499,4%,0)</f>
        <v>0</v>
      </c>
    </row>
    <row r="8841" spans="1:19" hidden="1">
      <c r="A8841" t="s">
        <v>10774</v>
      </c>
      <c r="B8841" t="s">
        <v>10655</v>
      </c>
      <c r="C8841">
        <v>46</v>
      </c>
      <c r="D8841" t="s">
        <v>88</v>
      </c>
      <c r="E8841" t="s">
        <v>10353</v>
      </c>
      <c r="F8841" t="s">
        <v>10325</v>
      </c>
      <c r="G8841" t="s">
        <v>10325</v>
      </c>
      <c r="H8841">
        <v>3</v>
      </c>
      <c r="I8841">
        <v>1</v>
      </c>
      <c r="J8841" t="s">
        <v>96</v>
      </c>
      <c r="K8841" t="s">
        <v>31</v>
      </c>
      <c r="L8841" t="s">
        <v>298</v>
      </c>
      <c r="M8841" s="72"/>
      <c r="N8841" s="52">
        <v>2206896</v>
      </c>
      <c r="O8841" s="52">
        <v>2052336.0000000002</v>
      </c>
      <c r="P8841" s="73">
        <v>1</v>
      </c>
      <c r="Q8841">
        <v>1</v>
      </c>
      <c r="R8841">
        <v>14819</v>
      </c>
      <c r="S8841" s="74"/>
    </row>
    <row r="8842" spans="1:19" hidden="1">
      <c r="A8842" t="s">
        <v>10775</v>
      </c>
      <c r="B8842" t="s">
        <v>10657</v>
      </c>
      <c r="C8842">
        <v>47</v>
      </c>
      <c r="D8842" t="s">
        <v>88</v>
      </c>
      <c r="E8842" t="s">
        <v>10354</v>
      </c>
      <c r="F8842" t="s">
        <v>10325</v>
      </c>
      <c r="G8842" t="s">
        <v>10325</v>
      </c>
      <c r="H8842">
        <v>3</v>
      </c>
      <c r="I8842">
        <v>2</v>
      </c>
      <c r="J8842" t="s">
        <v>96</v>
      </c>
      <c r="K8842" t="s">
        <v>31</v>
      </c>
      <c r="L8842" t="s">
        <v>298</v>
      </c>
      <c r="M8842" s="72"/>
      <c r="N8842" s="52">
        <v>2206896</v>
      </c>
      <c r="O8842" s="52">
        <v>2052336.0000000002</v>
      </c>
      <c r="P8842" s="73">
        <v>1</v>
      </c>
      <c r="Q8842">
        <v>1</v>
      </c>
      <c r="R8842">
        <v>14820</v>
      </c>
      <c r="S8842" s="74"/>
    </row>
    <row r="8843" spans="1:19" hidden="1">
      <c r="A8843" t="s">
        <v>10776</v>
      </c>
      <c r="B8843" t="s">
        <v>10659</v>
      </c>
      <c r="C8843">
        <v>48</v>
      </c>
      <c r="D8843" t="s">
        <v>88</v>
      </c>
      <c r="E8843" t="s">
        <v>10355</v>
      </c>
      <c r="F8843" t="s">
        <v>10325</v>
      </c>
      <c r="G8843" t="s">
        <v>10325</v>
      </c>
      <c r="H8843">
        <v>3</v>
      </c>
      <c r="I8843">
        <v>3</v>
      </c>
      <c r="J8843" t="s">
        <v>96</v>
      </c>
      <c r="K8843" t="s">
        <v>31</v>
      </c>
      <c r="L8843" t="s">
        <v>298</v>
      </c>
      <c r="M8843" s="72"/>
      <c r="N8843" s="52">
        <v>2206896</v>
      </c>
      <c r="O8843" s="52">
        <v>2052336.0000000002</v>
      </c>
      <c r="P8843" s="73">
        <v>1</v>
      </c>
      <c r="Q8843">
        <v>1</v>
      </c>
      <c r="R8843">
        <v>14821</v>
      </c>
      <c r="S8843" s="74"/>
    </row>
    <row r="8844" spans="1:19" hidden="1">
      <c r="A8844" t="s">
        <v>10777</v>
      </c>
      <c r="B8844" t="s">
        <v>10661</v>
      </c>
      <c r="C8844">
        <v>49</v>
      </c>
      <c r="D8844" t="s">
        <v>102</v>
      </c>
      <c r="E8844" t="s">
        <v>10356</v>
      </c>
      <c r="F8844" t="s">
        <v>10326</v>
      </c>
      <c r="G8844" t="s">
        <v>10325</v>
      </c>
      <c r="H8844">
        <v>3</v>
      </c>
      <c r="I8844" t="s">
        <v>103</v>
      </c>
      <c r="J8844" t="s">
        <v>96</v>
      </c>
      <c r="K8844" t="s">
        <v>31</v>
      </c>
      <c r="L8844" t="s">
        <v>298</v>
      </c>
      <c r="M8844" s="72"/>
      <c r="N8844" s="52">
        <v>529920</v>
      </c>
      <c r="O8844" s="52">
        <v>507840.00000000006</v>
      </c>
      <c r="P8844" s="73">
        <v>1</v>
      </c>
      <c r="Q8844">
        <f>IF(COUNTIF(SolCotizacion!$E:$E,$G8844)&gt;0,1,0)</f>
        <v>0</v>
      </c>
      <c r="R8844">
        <v>14822</v>
      </c>
      <c r="S8844" s="74"/>
    </row>
    <row r="8845" spans="1:19" hidden="1">
      <c r="A8845" t="s">
        <v>10778</v>
      </c>
      <c r="B8845" t="s">
        <v>10663</v>
      </c>
      <c r="C8845">
        <v>50</v>
      </c>
      <c r="D8845" t="s">
        <v>113</v>
      </c>
      <c r="E8845" t="s">
        <v>10357</v>
      </c>
      <c r="F8845" t="s">
        <v>10327</v>
      </c>
      <c r="G8845" t="s">
        <v>10325</v>
      </c>
      <c r="H8845">
        <v>3</v>
      </c>
      <c r="I8845" t="s">
        <v>103</v>
      </c>
      <c r="J8845" t="s">
        <v>118</v>
      </c>
      <c r="K8845" t="s">
        <v>325</v>
      </c>
      <c r="L8845" t="s">
        <v>298</v>
      </c>
      <c r="M8845" s="72"/>
      <c r="N8845" s="52">
        <v>246600.2</v>
      </c>
      <c r="O8845" s="52">
        <v>232155</v>
      </c>
      <c r="P8845" s="73">
        <v>1</v>
      </c>
      <c r="Q8845">
        <f>IF(COUNTIF(SolCotizacion!$E:$E,$G8845)&gt;0,1,0)</f>
        <v>0</v>
      </c>
      <c r="R8845">
        <v>14823</v>
      </c>
      <c r="S8845" s="74"/>
    </row>
    <row r="8846" spans="1:19" hidden="1">
      <c r="A8846" t="s">
        <v>10779</v>
      </c>
      <c r="B8846" t="s">
        <v>10665</v>
      </c>
      <c r="C8846">
        <v>51</v>
      </c>
      <c r="D8846" t="s">
        <v>113</v>
      </c>
      <c r="E8846" t="s">
        <v>10357</v>
      </c>
      <c r="F8846" t="s">
        <v>10327</v>
      </c>
      <c r="G8846" t="s">
        <v>10325</v>
      </c>
      <c r="H8846">
        <v>3</v>
      </c>
      <c r="I8846" t="s">
        <v>103</v>
      </c>
      <c r="J8846" t="s">
        <v>119</v>
      </c>
      <c r="K8846" t="s">
        <v>324</v>
      </c>
      <c r="L8846" t="s">
        <v>298</v>
      </c>
      <c r="M8846" s="72"/>
      <c r="N8846" s="52">
        <v>380734.2</v>
      </c>
      <c r="O8846" s="52">
        <v>361130</v>
      </c>
      <c r="P8846" s="73">
        <v>1</v>
      </c>
      <c r="Q8846">
        <f>IF(COUNTIF(SolCotizacion!$E:$E,$G8846)&gt;0,1,0)</f>
        <v>0</v>
      </c>
      <c r="R8846">
        <v>14824</v>
      </c>
      <c r="S8846" s="74"/>
    </row>
    <row r="8847" spans="1:19" hidden="1">
      <c r="A8847" t="s">
        <v>10780</v>
      </c>
      <c r="B8847" t="s">
        <v>10667</v>
      </c>
      <c r="C8847">
        <v>52</v>
      </c>
      <c r="D8847" t="s">
        <v>113</v>
      </c>
      <c r="E8847" t="s">
        <v>10358</v>
      </c>
      <c r="F8847" t="s">
        <v>10328</v>
      </c>
      <c r="G8847" t="s">
        <v>10325</v>
      </c>
      <c r="H8847">
        <v>3</v>
      </c>
      <c r="I8847">
        <v>1</v>
      </c>
      <c r="J8847" t="s">
        <v>127</v>
      </c>
      <c r="K8847" t="s">
        <v>31</v>
      </c>
      <c r="L8847" t="s">
        <v>298</v>
      </c>
      <c r="M8847" s="72">
        <v>0.02</v>
      </c>
      <c r="N8847" s="52">
        <v>41251.364000000001</v>
      </c>
      <c r="O8847" s="52">
        <v>38362.324000000001</v>
      </c>
      <c r="P8847" s="73">
        <v>1</v>
      </c>
      <c r="Q8847">
        <f>IF(SUMIFS(SolCotizacion!$P:$P,SolCotizacion!$E:$E,$G8847,SolCotizacion!$K:$K,$I8847)&gt;499,1,0)</f>
        <v>0</v>
      </c>
      <c r="R8847">
        <v>14825</v>
      </c>
      <c r="S8847" s="56">
        <f>IF(SUMIFS(SolCotizacion!$P:$P,SolCotizacion!$E:$E,$G8847,SolCotizacion!$K:$K,$I8847)&gt;499,4%,0)</f>
        <v>0</v>
      </c>
    </row>
    <row r="8848" spans="1:19" hidden="1">
      <c r="A8848" t="s">
        <v>10781</v>
      </c>
      <c r="B8848" t="s">
        <v>10669</v>
      </c>
      <c r="C8848">
        <v>53</v>
      </c>
      <c r="D8848" t="s">
        <v>113</v>
      </c>
      <c r="E8848" t="s">
        <v>10359</v>
      </c>
      <c r="F8848" t="s">
        <v>10328</v>
      </c>
      <c r="G8848" t="s">
        <v>10325</v>
      </c>
      <c r="H8848">
        <v>3</v>
      </c>
      <c r="I8848">
        <v>2</v>
      </c>
      <c r="J8848" t="s">
        <v>127</v>
      </c>
      <c r="K8848" t="s">
        <v>31</v>
      </c>
      <c r="L8848" t="s">
        <v>298</v>
      </c>
      <c r="M8848" s="72">
        <v>0.02</v>
      </c>
      <c r="N8848" s="52">
        <v>41251.364000000001</v>
      </c>
      <c r="O8848" s="52">
        <v>38362.324000000001</v>
      </c>
      <c r="P8848" s="73">
        <v>1</v>
      </c>
      <c r="Q8848">
        <f>IF(SUMIFS(SolCotizacion!$P:$P,SolCotizacion!$E:$E,$G8848,SolCotizacion!$K:$K,$I8848)&gt;499,1,0)</f>
        <v>0</v>
      </c>
      <c r="R8848">
        <v>14826</v>
      </c>
      <c r="S8848" s="56">
        <f>IF(SUMIFS(SolCotizacion!$P:$P,SolCotizacion!$E:$E,$G8848,SolCotizacion!$K:$K,$I8848)&gt;499,4%,0)</f>
        <v>0</v>
      </c>
    </row>
    <row r="8849" spans="1:19" hidden="1">
      <c r="A8849" t="s">
        <v>10782</v>
      </c>
      <c r="B8849" t="s">
        <v>10671</v>
      </c>
      <c r="C8849">
        <v>54</v>
      </c>
      <c r="D8849" t="s">
        <v>113</v>
      </c>
      <c r="E8849" t="s">
        <v>10360</v>
      </c>
      <c r="F8849" t="s">
        <v>10328</v>
      </c>
      <c r="G8849" t="s">
        <v>10325</v>
      </c>
      <c r="H8849">
        <v>3</v>
      </c>
      <c r="I8849">
        <v>3</v>
      </c>
      <c r="J8849" t="s">
        <v>127</v>
      </c>
      <c r="K8849" t="s">
        <v>31</v>
      </c>
      <c r="L8849" t="s">
        <v>298</v>
      </c>
      <c r="M8849" s="72">
        <v>0.02</v>
      </c>
      <c r="N8849" s="52">
        <v>41251.364000000001</v>
      </c>
      <c r="O8849" s="52">
        <v>38362.324000000001</v>
      </c>
      <c r="P8849" s="73">
        <v>1</v>
      </c>
      <c r="Q8849">
        <f>IF(SUMIFS(SolCotizacion!$P:$P,SolCotizacion!$E:$E,$G8849,SolCotizacion!$K:$K,$I8849)&gt;499,1,0)</f>
        <v>0</v>
      </c>
      <c r="R8849">
        <v>14827</v>
      </c>
      <c r="S8849" s="56">
        <f>IF(SUMIFS(SolCotizacion!$P:$P,SolCotizacion!$E:$E,$G8849,SolCotizacion!$K:$K,$I8849)&gt;499,4%,0)</f>
        <v>0</v>
      </c>
    </row>
    <row r="8850" spans="1:19" hidden="1">
      <c r="A8850" t="s">
        <v>10783</v>
      </c>
      <c r="B8850" t="s">
        <v>10673</v>
      </c>
      <c r="C8850">
        <v>55</v>
      </c>
      <c r="D8850" t="s">
        <v>113</v>
      </c>
      <c r="E8850" t="s">
        <v>10361</v>
      </c>
      <c r="F8850" t="s">
        <v>10329</v>
      </c>
      <c r="G8850" t="s">
        <v>10325</v>
      </c>
      <c r="H8850">
        <v>3</v>
      </c>
      <c r="I8850">
        <v>1</v>
      </c>
      <c r="J8850" t="s">
        <v>127</v>
      </c>
      <c r="K8850" t="s">
        <v>31</v>
      </c>
      <c r="L8850" t="s">
        <v>298</v>
      </c>
      <c r="M8850" s="72">
        <v>0.02</v>
      </c>
      <c r="N8850" s="52">
        <v>9905.2800000000007</v>
      </c>
      <c r="O8850" s="52">
        <v>9492.5600000000013</v>
      </c>
      <c r="P8850" s="73">
        <v>1</v>
      </c>
      <c r="Q8850">
        <f>IF(SUMIFS(SolCotizacion!$P:$P,SolCotizacion!$E:$E,$G8850,SolCotizacion!$K:$K,$I8850)&gt;499,1,0)</f>
        <v>0</v>
      </c>
      <c r="R8850">
        <v>14828</v>
      </c>
      <c r="S8850" s="56">
        <f>IF(SUMIFS(SolCotizacion!$P:$P,SolCotizacion!$E:$E,$G8850,SolCotizacion!$K:$K,$I8850)&gt;499,4%,0)</f>
        <v>0</v>
      </c>
    </row>
    <row r="8851" spans="1:19" hidden="1">
      <c r="A8851" t="s">
        <v>10784</v>
      </c>
      <c r="B8851" t="s">
        <v>10675</v>
      </c>
      <c r="C8851">
        <v>56</v>
      </c>
      <c r="D8851" t="s">
        <v>113</v>
      </c>
      <c r="E8851" t="s">
        <v>10362</v>
      </c>
      <c r="F8851" t="s">
        <v>10329</v>
      </c>
      <c r="G8851" t="s">
        <v>10325</v>
      </c>
      <c r="H8851">
        <v>3</v>
      </c>
      <c r="I8851">
        <v>2</v>
      </c>
      <c r="J8851" t="s">
        <v>127</v>
      </c>
      <c r="K8851" t="s">
        <v>31</v>
      </c>
      <c r="L8851" t="s">
        <v>298</v>
      </c>
      <c r="M8851" s="72">
        <v>0.02</v>
      </c>
      <c r="N8851" s="52">
        <v>4932.0039999999999</v>
      </c>
      <c r="O8851" s="52">
        <v>4643.1000000000004</v>
      </c>
      <c r="P8851" s="73">
        <v>1</v>
      </c>
      <c r="Q8851">
        <f>IF(SUMIFS(SolCotizacion!$P:$P,SolCotizacion!$E:$E,$G8851,SolCotizacion!$K:$K,$I8851)&gt;499,1,0)</f>
        <v>0</v>
      </c>
      <c r="R8851">
        <v>14829</v>
      </c>
      <c r="S8851" s="56">
        <f>IF(SUMIFS(SolCotizacion!$P:$P,SolCotizacion!$E:$E,$G8851,SolCotizacion!$K:$K,$I8851)&gt;499,4%,0)</f>
        <v>0</v>
      </c>
    </row>
    <row r="8852" spans="1:19" hidden="1">
      <c r="A8852" t="s">
        <v>10785</v>
      </c>
      <c r="B8852" t="s">
        <v>10677</v>
      </c>
      <c r="C8852">
        <v>57</v>
      </c>
      <c r="D8852" t="s">
        <v>113</v>
      </c>
      <c r="E8852" t="s">
        <v>10363</v>
      </c>
      <c r="F8852" t="s">
        <v>10329</v>
      </c>
      <c r="G8852" t="s">
        <v>10325</v>
      </c>
      <c r="H8852">
        <v>3</v>
      </c>
      <c r="I8852">
        <v>3</v>
      </c>
      <c r="J8852" t="s">
        <v>127</v>
      </c>
      <c r="K8852" t="s">
        <v>31</v>
      </c>
      <c r="L8852" t="s">
        <v>298</v>
      </c>
      <c r="M8852" s="72">
        <v>0.02</v>
      </c>
      <c r="N8852" s="52">
        <v>7614.6840000000002</v>
      </c>
      <c r="O8852" s="52">
        <v>7222.6</v>
      </c>
      <c r="P8852" s="73">
        <v>1</v>
      </c>
      <c r="Q8852">
        <f>IF(SUMIFS(SolCotizacion!$P:$P,SolCotizacion!$E:$E,$G8852,SolCotizacion!$K:$K,$I8852)&gt;499,1,0)</f>
        <v>0</v>
      </c>
      <c r="R8852">
        <v>14830</v>
      </c>
      <c r="S8852" s="56">
        <f>IF(SUMIFS(SolCotizacion!$P:$P,SolCotizacion!$E:$E,$G8852,SolCotizacion!$K:$K,$I8852)&gt;499,4%,0)</f>
        <v>0</v>
      </c>
    </row>
    <row r="8853" spans="1:19" hidden="1">
      <c r="A8853" t="s">
        <v>10786</v>
      </c>
      <c r="B8853" t="s">
        <v>10655</v>
      </c>
      <c r="C8853">
        <v>46</v>
      </c>
      <c r="D8853" t="s">
        <v>88</v>
      </c>
      <c r="E8853" t="s">
        <v>10353</v>
      </c>
      <c r="F8853" t="s">
        <v>10325</v>
      </c>
      <c r="G8853" t="s">
        <v>10325</v>
      </c>
      <c r="H8853">
        <v>3</v>
      </c>
      <c r="I8853">
        <v>1</v>
      </c>
      <c r="J8853" t="s">
        <v>96</v>
      </c>
      <c r="K8853" t="s">
        <v>31</v>
      </c>
      <c r="L8853" t="s">
        <v>305</v>
      </c>
      <c r="M8853" s="72"/>
      <c r="N8853" s="52">
        <v>2519878.5555840442</v>
      </c>
      <c r="O8853" s="52">
        <v>2497101.4385209419</v>
      </c>
      <c r="P8853" s="73">
        <v>1</v>
      </c>
      <c r="Q8853">
        <v>1</v>
      </c>
      <c r="R8853">
        <v>14831</v>
      </c>
      <c r="S8853" s="74"/>
    </row>
    <row r="8854" spans="1:19" hidden="1">
      <c r="A8854" t="s">
        <v>10787</v>
      </c>
      <c r="B8854" t="s">
        <v>10657</v>
      </c>
      <c r="C8854">
        <v>47</v>
      </c>
      <c r="D8854" t="s">
        <v>88</v>
      </c>
      <c r="E8854" t="s">
        <v>10354</v>
      </c>
      <c r="F8854" t="s">
        <v>10325</v>
      </c>
      <c r="G8854" t="s">
        <v>10325</v>
      </c>
      <c r="H8854">
        <v>3</v>
      </c>
      <c r="I8854">
        <v>2</v>
      </c>
      <c r="J8854" t="s">
        <v>96</v>
      </c>
      <c r="K8854" t="s">
        <v>31</v>
      </c>
      <c r="L8854" t="s">
        <v>305</v>
      </c>
      <c r="M8854" s="72"/>
      <c r="N8854" s="52">
        <v>2575658.557716432</v>
      </c>
      <c r="O8854" s="52">
        <v>2556521.3624399691</v>
      </c>
      <c r="P8854" s="73">
        <v>1</v>
      </c>
      <c r="Q8854">
        <v>1</v>
      </c>
      <c r="R8854">
        <v>14832</v>
      </c>
      <c r="S8854" s="74"/>
    </row>
    <row r="8855" spans="1:19" hidden="1">
      <c r="A8855" t="s">
        <v>10788</v>
      </c>
      <c r="B8855" t="s">
        <v>10659</v>
      </c>
      <c r="C8855">
        <v>48</v>
      </c>
      <c r="D8855" t="s">
        <v>88</v>
      </c>
      <c r="E8855" t="s">
        <v>10355</v>
      </c>
      <c r="F8855" t="s">
        <v>10325</v>
      </c>
      <c r="G8855" t="s">
        <v>10325</v>
      </c>
      <c r="H8855">
        <v>3</v>
      </c>
      <c r="I8855">
        <v>3</v>
      </c>
      <c r="J8855" t="s">
        <v>96</v>
      </c>
      <c r="K8855" t="s">
        <v>31</v>
      </c>
      <c r="L8855" t="s">
        <v>305</v>
      </c>
      <c r="M8855" s="72"/>
      <c r="N8855" s="52">
        <v>2592833.681904708</v>
      </c>
      <c r="O8855" s="52">
        <v>2571802.0453061522</v>
      </c>
      <c r="P8855" s="73">
        <v>1</v>
      </c>
      <c r="Q8855">
        <v>1</v>
      </c>
      <c r="R8855">
        <v>14833</v>
      </c>
      <c r="S8855" s="74"/>
    </row>
    <row r="8856" spans="1:19" hidden="1">
      <c r="A8856" t="s">
        <v>10789</v>
      </c>
      <c r="B8856" t="s">
        <v>10661</v>
      </c>
      <c r="C8856">
        <v>49</v>
      </c>
      <c r="D8856" t="s">
        <v>102</v>
      </c>
      <c r="E8856" t="s">
        <v>10356</v>
      </c>
      <c r="F8856" t="s">
        <v>10326</v>
      </c>
      <c r="G8856" t="s">
        <v>10325</v>
      </c>
      <c r="H8856">
        <v>3</v>
      </c>
      <c r="I8856" t="s">
        <v>103</v>
      </c>
      <c r="J8856" t="s">
        <v>96</v>
      </c>
      <c r="K8856" t="s">
        <v>31</v>
      </c>
      <c r="L8856" t="s">
        <v>305</v>
      </c>
      <c r="M8856" s="72"/>
      <c r="N8856" s="52">
        <v>710218.90873288363</v>
      </c>
      <c r="O8856" s="52">
        <v>705387.65411906026</v>
      </c>
      <c r="P8856" s="73">
        <v>1</v>
      </c>
      <c r="Q8856">
        <f>IF(COUNTIF(SolCotizacion!$E:$E,$G8856)&gt;0,1,0)</f>
        <v>0</v>
      </c>
      <c r="R8856">
        <v>14834</v>
      </c>
      <c r="S8856" s="74"/>
    </row>
    <row r="8857" spans="1:19" hidden="1">
      <c r="A8857" t="s">
        <v>10790</v>
      </c>
      <c r="B8857" t="s">
        <v>10663</v>
      </c>
      <c r="C8857">
        <v>50</v>
      </c>
      <c r="D8857" t="s">
        <v>113</v>
      </c>
      <c r="E8857" t="s">
        <v>10357</v>
      </c>
      <c r="F8857" t="s">
        <v>10327</v>
      </c>
      <c r="G8857" t="s">
        <v>10325</v>
      </c>
      <c r="H8857">
        <v>3</v>
      </c>
      <c r="I8857" t="s">
        <v>103</v>
      </c>
      <c r="J8857" t="s">
        <v>118</v>
      </c>
      <c r="K8857" t="s">
        <v>325</v>
      </c>
      <c r="L8857" t="s">
        <v>305</v>
      </c>
      <c r="M8857" s="72"/>
      <c r="N8857" s="52">
        <v>308358.87456966337</v>
      </c>
      <c r="O8857" s="52">
        <v>307127.22985850315</v>
      </c>
      <c r="P8857" s="73">
        <v>1</v>
      </c>
      <c r="Q8857">
        <f>IF(COUNTIF(SolCotizacion!$E:$E,$G8857)&gt;0,1,0)</f>
        <v>0</v>
      </c>
      <c r="R8857">
        <v>14835</v>
      </c>
      <c r="S8857" s="74"/>
    </row>
    <row r="8858" spans="1:19" hidden="1">
      <c r="A8858" t="s">
        <v>10791</v>
      </c>
      <c r="B8858" t="s">
        <v>10665</v>
      </c>
      <c r="C8858">
        <v>51</v>
      </c>
      <c r="D8858" t="s">
        <v>113</v>
      </c>
      <c r="E8858" t="s">
        <v>10357</v>
      </c>
      <c r="F8858" t="s">
        <v>10327</v>
      </c>
      <c r="G8858" t="s">
        <v>10325</v>
      </c>
      <c r="H8858">
        <v>3</v>
      </c>
      <c r="I8858" t="s">
        <v>103</v>
      </c>
      <c r="J8858" t="s">
        <v>119</v>
      </c>
      <c r="K8858" t="s">
        <v>324</v>
      </c>
      <c r="L8858" t="s">
        <v>305</v>
      </c>
      <c r="M8858" s="72"/>
      <c r="N8858" s="52">
        <v>439665.65332259814</v>
      </c>
      <c r="O8858" s="52">
        <v>437815.46103731543</v>
      </c>
      <c r="P8858" s="73">
        <v>1</v>
      </c>
      <c r="Q8858">
        <f>IF(COUNTIF(SolCotizacion!$E:$E,$G8858)&gt;0,1,0)</f>
        <v>0</v>
      </c>
      <c r="R8858">
        <v>14836</v>
      </c>
      <c r="S8858" s="74"/>
    </row>
    <row r="8859" spans="1:19" hidden="1">
      <c r="A8859" t="s">
        <v>10792</v>
      </c>
      <c r="B8859" t="s">
        <v>10667</v>
      </c>
      <c r="C8859">
        <v>52</v>
      </c>
      <c r="D8859" t="s">
        <v>113</v>
      </c>
      <c r="E8859" t="s">
        <v>10358</v>
      </c>
      <c r="F8859" t="s">
        <v>10328</v>
      </c>
      <c r="G8859" t="s">
        <v>10325</v>
      </c>
      <c r="H8859">
        <v>3</v>
      </c>
      <c r="I8859">
        <v>1</v>
      </c>
      <c r="J8859" t="s">
        <v>127</v>
      </c>
      <c r="K8859" t="s">
        <v>31</v>
      </c>
      <c r="L8859" t="s">
        <v>305</v>
      </c>
      <c r="M8859" s="72">
        <v>0.04</v>
      </c>
      <c r="N8859" s="52">
        <v>94203.286001870176</v>
      </c>
      <c r="O8859" s="52">
        <v>93351.784937170582</v>
      </c>
      <c r="P8859" s="73">
        <v>1</v>
      </c>
      <c r="Q8859">
        <f>IF(SUMIFS(SolCotizacion!$P:$P,SolCotizacion!$E:$E,$G8859,SolCotizacion!$K:$K,$I8859)&gt;499,1,0)</f>
        <v>0</v>
      </c>
      <c r="R8859">
        <v>14837</v>
      </c>
      <c r="S8859" s="56">
        <f>IF(SUMIFS(SolCotizacion!$P:$P,SolCotizacion!$E:$E,$G8859,SolCotizacion!$K:$K,$I8859)&gt;499,4%,0)</f>
        <v>0</v>
      </c>
    </row>
    <row r="8860" spans="1:19" hidden="1">
      <c r="A8860" t="s">
        <v>10793</v>
      </c>
      <c r="B8860" t="s">
        <v>10669</v>
      </c>
      <c r="C8860">
        <v>53</v>
      </c>
      <c r="D8860" t="s">
        <v>113</v>
      </c>
      <c r="E8860" t="s">
        <v>10359</v>
      </c>
      <c r="F8860" t="s">
        <v>10328</v>
      </c>
      <c r="G8860" t="s">
        <v>10325</v>
      </c>
      <c r="H8860">
        <v>3</v>
      </c>
      <c r="I8860">
        <v>2</v>
      </c>
      <c r="J8860" t="s">
        <v>127</v>
      </c>
      <c r="K8860" t="s">
        <v>31</v>
      </c>
      <c r="L8860" t="s">
        <v>305</v>
      </c>
      <c r="M8860" s="72">
        <v>0.04</v>
      </c>
      <c r="N8860" s="52">
        <v>96288.568835210666</v>
      </c>
      <c r="O8860" s="52">
        <v>95573.142817592758</v>
      </c>
      <c r="P8860" s="73">
        <v>1</v>
      </c>
      <c r="Q8860">
        <f>IF(SUMIFS(SolCotizacion!$P:$P,SolCotizacion!$E:$E,$G8860,SolCotizacion!$K:$K,$I8860)&gt;499,1,0)</f>
        <v>0</v>
      </c>
      <c r="R8860">
        <v>14838</v>
      </c>
      <c r="S8860" s="56">
        <f>IF(SUMIFS(SolCotizacion!$P:$P,SolCotizacion!$E:$E,$G8860,SolCotizacion!$K:$K,$I8860)&gt;499,4%,0)</f>
        <v>0</v>
      </c>
    </row>
    <row r="8861" spans="1:19" hidden="1">
      <c r="A8861" t="s">
        <v>10794</v>
      </c>
      <c r="B8861" t="s">
        <v>10671</v>
      </c>
      <c r="C8861">
        <v>54</v>
      </c>
      <c r="D8861" t="s">
        <v>113</v>
      </c>
      <c r="E8861" t="s">
        <v>10360</v>
      </c>
      <c r="F8861" t="s">
        <v>10328</v>
      </c>
      <c r="G8861" t="s">
        <v>10325</v>
      </c>
      <c r="H8861">
        <v>3</v>
      </c>
      <c r="I8861">
        <v>3</v>
      </c>
      <c r="J8861" t="s">
        <v>127</v>
      </c>
      <c r="K8861" t="s">
        <v>31</v>
      </c>
      <c r="L8861" t="s">
        <v>305</v>
      </c>
      <c r="M8861" s="72">
        <v>0.04</v>
      </c>
      <c r="N8861" s="52">
        <v>96930.644673524555</v>
      </c>
      <c r="O8861" s="52">
        <v>96144.396751698834</v>
      </c>
      <c r="P8861" s="73">
        <v>1</v>
      </c>
      <c r="Q8861">
        <f>IF(SUMIFS(SolCotizacion!$P:$P,SolCotizacion!$E:$E,$G8861,SolCotizacion!$K:$K,$I8861)&gt;499,1,0)</f>
        <v>0</v>
      </c>
      <c r="R8861">
        <v>14839</v>
      </c>
      <c r="S8861" s="56">
        <f>IF(SUMIFS(SolCotizacion!$P:$P,SolCotizacion!$E:$E,$G8861,SolCotizacion!$K:$K,$I8861)&gt;499,4%,0)</f>
        <v>0</v>
      </c>
    </row>
    <row r="8862" spans="1:19" hidden="1">
      <c r="A8862" t="s">
        <v>10795</v>
      </c>
      <c r="B8862" t="s">
        <v>10673</v>
      </c>
      <c r="C8862">
        <v>55</v>
      </c>
      <c r="D8862" t="s">
        <v>113</v>
      </c>
      <c r="E8862" t="s">
        <v>10361</v>
      </c>
      <c r="F8862" t="s">
        <v>10329</v>
      </c>
      <c r="G8862" t="s">
        <v>10325</v>
      </c>
      <c r="H8862">
        <v>3</v>
      </c>
      <c r="I8862">
        <v>1</v>
      </c>
      <c r="J8862" t="s">
        <v>127</v>
      </c>
      <c r="K8862" t="s">
        <v>31</v>
      </c>
      <c r="L8862" t="s">
        <v>305</v>
      </c>
      <c r="M8862" s="72">
        <v>0.04</v>
      </c>
      <c r="N8862" s="52">
        <v>26550.864856180771</v>
      </c>
      <c r="O8862" s="52">
        <v>26370.252953624866</v>
      </c>
      <c r="P8862" s="73">
        <v>1</v>
      </c>
      <c r="Q8862">
        <f>IF(SUMIFS(SolCotizacion!$P:$P,SolCotizacion!$E:$E,$G8862,SolCotizacion!$K:$K,$I8862)&gt;499,1,0)</f>
        <v>0</v>
      </c>
      <c r="R8862">
        <v>14840</v>
      </c>
      <c r="S8862" s="56">
        <f>IF(SUMIFS(SolCotizacion!$P:$P,SolCotizacion!$E:$E,$G8862,SolCotizacion!$K:$K,$I8862)&gt;499,4%,0)</f>
        <v>0</v>
      </c>
    </row>
    <row r="8863" spans="1:19" hidden="1">
      <c r="A8863" t="s">
        <v>10796</v>
      </c>
      <c r="B8863" t="s">
        <v>10675</v>
      </c>
      <c r="C8863">
        <v>56</v>
      </c>
      <c r="D8863" t="s">
        <v>113</v>
      </c>
      <c r="E8863" t="s">
        <v>10362</v>
      </c>
      <c r="F8863" t="s">
        <v>10329</v>
      </c>
      <c r="G8863" t="s">
        <v>10325</v>
      </c>
      <c r="H8863">
        <v>3</v>
      </c>
      <c r="I8863">
        <v>2</v>
      </c>
      <c r="J8863" t="s">
        <v>127</v>
      </c>
      <c r="K8863" t="s">
        <v>31</v>
      </c>
      <c r="L8863" t="s">
        <v>305</v>
      </c>
      <c r="M8863" s="72">
        <v>0.04</v>
      </c>
      <c r="N8863" s="52">
        <v>12334.354982786534</v>
      </c>
      <c r="O8863" s="52">
        <v>12285.089194340126</v>
      </c>
      <c r="P8863" s="73">
        <v>1</v>
      </c>
      <c r="Q8863">
        <f>IF(SUMIFS(SolCotizacion!$P:$P,SolCotizacion!$E:$E,$G8863,SolCotizacion!$K:$K,$I8863)&gt;499,1,0)</f>
        <v>0</v>
      </c>
      <c r="R8863">
        <v>14841</v>
      </c>
      <c r="S8863" s="56">
        <f>IF(SUMIFS(SolCotizacion!$P:$P,SolCotizacion!$E:$E,$G8863,SolCotizacion!$K:$K,$I8863)&gt;499,4%,0)</f>
        <v>0</v>
      </c>
    </row>
    <row r="8864" spans="1:19" hidden="1">
      <c r="A8864" t="s">
        <v>10797</v>
      </c>
      <c r="B8864" t="s">
        <v>10677</v>
      </c>
      <c r="C8864">
        <v>57</v>
      </c>
      <c r="D8864" t="s">
        <v>113</v>
      </c>
      <c r="E8864" t="s">
        <v>10363</v>
      </c>
      <c r="F8864" t="s">
        <v>10329</v>
      </c>
      <c r="G8864" t="s">
        <v>10325</v>
      </c>
      <c r="H8864">
        <v>3</v>
      </c>
      <c r="I8864">
        <v>3</v>
      </c>
      <c r="J8864" t="s">
        <v>127</v>
      </c>
      <c r="K8864" t="s">
        <v>31</v>
      </c>
      <c r="L8864" t="s">
        <v>305</v>
      </c>
      <c r="M8864" s="72">
        <v>0.04</v>
      </c>
      <c r="N8864" s="52">
        <v>17586.626132903926</v>
      </c>
      <c r="O8864" s="52">
        <v>17512.618441492617</v>
      </c>
      <c r="P8864" s="73">
        <v>1</v>
      </c>
      <c r="Q8864">
        <f>IF(SUMIFS(SolCotizacion!$P:$P,SolCotizacion!$E:$E,$G8864,SolCotizacion!$K:$K,$I8864)&gt;499,1,0)</f>
        <v>0</v>
      </c>
      <c r="R8864">
        <v>14842</v>
      </c>
      <c r="S8864" s="56">
        <f>IF(SUMIFS(SolCotizacion!$P:$P,SolCotizacion!$E:$E,$G8864,SolCotizacion!$K:$K,$I8864)&gt;499,4%,0)</f>
        <v>0</v>
      </c>
    </row>
    <row r="8865" spans="1:19" hidden="1">
      <c r="A8865" t="s">
        <v>10798</v>
      </c>
      <c r="B8865" t="s">
        <v>10655</v>
      </c>
      <c r="C8865">
        <v>46</v>
      </c>
      <c r="D8865" t="s">
        <v>88</v>
      </c>
      <c r="E8865" t="s">
        <v>10353</v>
      </c>
      <c r="F8865" t="s">
        <v>10325</v>
      </c>
      <c r="G8865" t="s">
        <v>10325</v>
      </c>
      <c r="H8865">
        <v>3</v>
      </c>
      <c r="I8865">
        <v>1</v>
      </c>
      <c r="J8865" t="s">
        <v>96</v>
      </c>
      <c r="K8865" t="s">
        <v>31</v>
      </c>
      <c r="L8865" t="s">
        <v>306</v>
      </c>
      <c r="M8865" s="72"/>
      <c r="N8865" s="52">
        <v>2269989.6</v>
      </c>
      <c r="O8865" s="52">
        <v>2235600</v>
      </c>
      <c r="P8865" s="73">
        <v>1</v>
      </c>
      <c r="Q8865">
        <v>1</v>
      </c>
      <c r="R8865">
        <v>14843</v>
      </c>
      <c r="S8865" s="74"/>
    </row>
    <row r="8866" spans="1:19" hidden="1">
      <c r="A8866" t="s">
        <v>10799</v>
      </c>
      <c r="B8866" t="s">
        <v>10657</v>
      </c>
      <c r="C8866">
        <v>47</v>
      </c>
      <c r="D8866" t="s">
        <v>88</v>
      </c>
      <c r="E8866" t="s">
        <v>10354</v>
      </c>
      <c r="F8866" t="s">
        <v>10325</v>
      </c>
      <c r="G8866" t="s">
        <v>10325</v>
      </c>
      <c r="H8866">
        <v>3</v>
      </c>
      <c r="I8866">
        <v>2</v>
      </c>
      <c r="J8866" t="s">
        <v>96</v>
      </c>
      <c r="K8866" t="s">
        <v>31</v>
      </c>
      <c r="L8866" t="s">
        <v>306</v>
      </c>
      <c r="M8866" s="72"/>
      <c r="N8866" s="52">
        <v>2294112</v>
      </c>
      <c r="O8866" s="52">
        <v>2294112</v>
      </c>
      <c r="P8866" s="73">
        <v>1</v>
      </c>
      <c r="Q8866">
        <v>1</v>
      </c>
      <c r="R8866">
        <v>14844</v>
      </c>
      <c r="S8866" s="74"/>
    </row>
    <row r="8867" spans="1:19" hidden="1">
      <c r="A8867" t="s">
        <v>10800</v>
      </c>
      <c r="B8867" t="s">
        <v>10659</v>
      </c>
      <c r="C8867">
        <v>48</v>
      </c>
      <c r="D8867" t="s">
        <v>88</v>
      </c>
      <c r="E8867" t="s">
        <v>10355</v>
      </c>
      <c r="F8867" t="s">
        <v>10325</v>
      </c>
      <c r="G8867" t="s">
        <v>10325</v>
      </c>
      <c r="H8867">
        <v>3</v>
      </c>
      <c r="I8867">
        <v>3</v>
      </c>
      <c r="J8867" t="s">
        <v>96</v>
      </c>
      <c r="K8867" t="s">
        <v>31</v>
      </c>
      <c r="L8867" t="s">
        <v>306</v>
      </c>
      <c r="M8867" s="72"/>
      <c r="N8867" s="52">
        <v>2294112</v>
      </c>
      <c r="O8867" s="52">
        <v>2294112</v>
      </c>
      <c r="P8867" s="73">
        <v>1</v>
      </c>
      <c r="Q8867">
        <v>1</v>
      </c>
      <c r="R8867">
        <v>14845</v>
      </c>
      <c r="S8867" s="74"/>
    </row>
    <row r="8868" spans="1:19" hidden="1">
      <c r="A8868" t="s">
        <v>10801</v>
      </c>
      <c r="B8868" t="s">
        <v>10661</v>
      </c>
      <c r="C8868">
        <v>49</v>
      </c>
      <c r="D8868" t="s">
        <v>102</v>
      </c>
      <c r="E8868" t="s">
        <v>10356</v>
      </c>
      <c r="F8868" t="s">
        <v>10326</v>
      </c>
      <c r="G8868" t="s">
        <v>10325</v>
      </c>
      <c r="H8868">
        <v>3</v>
      </c>
      <c r="I8868" t="s">
        <v>103</v>
      </c>
      <c r="J8868" t="s">
        <v>96</v>
      </c>
      <c r="K8868" t="s">
        <v>31</v>
      </c>
      <c r="L8868" t="s">
        <v>306</v>
      </c>
      <c r="M8868" s="72"/>
      <c r="N8868" s="52">
        <v>276000</v>
      </c>
      <c r="O8868" s="52">
        <v>276000</v>
      </c>
      <c r="P8868" s="73">
        <v>1</v>
      </c>
      <c r="Q8868">
        <f>IF(COUNTIF(SolCotizacion!$E:$E,$G8868)&gt;0,1,0)</f>
        <v>0</v>
      </c>
      <c r="R8868">
        <v>14846</v>
      </c>
      <c r="S8868" s="74"/>
    </row>
    <row r="8869" spans="1:19" hidden="1">
      <c r="A8869" t="s">
        <v>10802</v>
      </c>
      <c r="B8869" t="s">
        <v>10663</v>
      </c>
      <c r="C8869">
        <v>50</v>
      </c>
      <c r="D8869" t="s">
        <v>113</v>
      </c>
      <c r="E8869" t="s">
        <v>10357</v>
      </c>
      <c r="F8869" t="s">
        <v>10327</v>
      </c>
      <c r="G8869" t="s">
        <v>10325</v>
      </c>
      <c r="H8869">
        <v>3</v>
      </c>
      <c r="I8869" t="s">
        <v>103</v>
      </c>
      <c r="J8869" t="s">
        <v>118</v>
      </c>
      <c r="K8869" t="s">
        <v>325</v>
      </c>
      <c r="L8869" t="s">
        <v>306</v>
      </c>
      <c r="M8869" s="72"/>
      <c r="N8869" s="52">
        <v>243504.80000000002</v>
      </c>
      <c r="O8869" s="52">
        <v>243504.80000000002</v>
      </c>
      <c r="P8869" s="73">
        <v>1</v>
      </c>
      <c r="Q8869">
        <f>IF(COUNTIF(SolCotizacion!$E:$E,$G8869)&gt;0,1,0)</f>
        <v>0</v>
      </c>
      <c r="R8869">
        <v>14847</v>
      </c>
      <c r="S8869" s="74"/>
    </row>
    <row r="8870" spans="1:19" hidden="1">
      <c r="A8870" t="s">
        <v>10803</v>
      </c>
      <c r="B8870" t="s">
        <v>10665</v>
      </c>
      <c r="C8870">
        <v>51</v>
      </c>
      <c r="D8870" t="s">
        <v>113</v>
      </c>
      <c r="E8870" t="s">
        <v>10357</v>
      </c>
      <c r="F8870" t="s">
        <v>10327</v>
      </c>
      <c r="G8870" t="s">
        <v>10325</v>
      </c>
      <c r="H8870">
        <v>3</v>
      </c>
      <c r="I8870" t="s">
        <v>103</v>
      </c>
      <c r="J8870" t="s">
        <v>119</v>
      </c>
      <c r="K8870" t="s">
        <v>324</v>
      </c>
      <c r="L8870" t="s">
        <v>306</v>
      </c>
      <c r="M8870" s="72"/>
      <c r="N8870" s="52">
        <v>376607</v>
      </c>
      <c r="O8870" s="52">
        <v>376607</v>
      </c>
      <c r="P8870" s="73">
        <v>1</v>
      </c>
      <c r="Q8870">
        <f>IF(COUNTIF(SolCotizacion!$E:$E,$G8870)&gt;0,1,0)</f>
        <v>0</v>
      </c>
      <c r="R8870">
        <v>14848</v>
      </c>
      <c r="S8870" s="74"/>
    </row>
    <row r="8871" spans="1:19" hidden="1">
      <c r="A8871" t="s">
        <v>10804</v>
      </c>
      <c r="B8871" t="s">
        <v>10667</v>
      </c>
      <c r="C8871">
        <v>52</v>
      </c>
      <c r="D8871" t="s">
        <v>113</v>
      </c>
      <c r="E8871" t="s">
        <v>10358</v>
      </c>
      <c r="F8871" t="s">
        <v>10328</v>
      </c>
      <c r="G8871" t="s">
        <v>10325</v>
      </c>
      <c r="H8871">
        <v>3</v>
      </c>
      <c r="I8871">
        <v>1</v>
      </c>
      <c r="J8871" t="s">
        <v>127</v>
      </c>
      <c r="K8871" t="s">
        <v>31</v>
      </c>
      <c r="L8871" t="s">
        <v>306</v>
      </c>
      <c r="M8871" s="72">
        <v>0.1246424845273484</v>
      </c>
      <c r="N8871" s="52">
        <v>264433.46445794427</v>
      </c>
      <c r="O8871" s="52">
        <v>260427.38395901912</v>
      </c>
      <c r="P8871" s="73">
        <v>1</v>
      </c>
      <c r="Q8871">
        <f>IF(SUMIFS(SolCotizacion!$P:$P,SolCotizacion!$E:$E,$G8871,SolCotizacion!$K:$K,$I8871)&gt;499,1,0)</f>
        <v>0</v>
      </c>
      <c r="R8871">
        <v>14849</v>
      </c>
      <c r="S8871" s="56">
        <f>IF(SUMIFS(SolCotizacion!$P:$P,SolCotizacion!$E:$E,$G8871,SolCotizacion!$K:$K,$I8871)&gt;499,4%,0)</f>
        <v>0</v>
      </c>
    </row>
    <row r="8872" spans="1:19" hidden="1">
      <c r="A8872" t="s">
        <v>10805</v>
      </c>
      <c r="B8872" t="s">
        <v>10669</v>
      </c>
      <c r="C8872">
        <v>53</v>
      </c>
      <c r="D8872" t="s">
        <v>113</v>
      </c>
      <c r="E8872" t="s">
        <v>10359</v>
      </c>
      <c r="F8872" t="s">
        <v>10328</v>
      </c>
      <c r="G8872" t="s">
        <v>10325</v>
      </c>
      <c r="H8872">
        <v>3</v>
      </c>
      <c r="I8872">
        <v>2</v>
      </c>
      <c r="J8872" t="s">
        <v>127</v>
      </c>
      <c r="K8872" t="s">
        <v>31</v>
      </c>
      <c r="L8872" t="s">
        <v>306</v>
      </c>
      <c r="M8872" s="72">
        <v>0.12390259763946967</v>
      </c>
      <c r="N8872" s="52">
        <v>265657.13110787323</v>
      </c>
      <c r="O8872" s="52">
        <v>265657.13110787323</v>
      </c>
      <c r="P8872" s="73">
        <v>1</v>
      </c>
      <c r="Q8872">
        <f>IF(SUMIFS(SolCotizacion!$P:$P,SolCotizacion!$E:$E,$G8872,SolCotizacion!$K:$K,$I8872)&gt;499,1,0)</f>
        <v>0</v>
      </c>
      <c r="R8872">
        <v>14850</v>
      </c>
      <c r="S8872" s="56">
        <f>IF(SUMIFS(SolCotizacion!$P:$P,SolCotizacion!$E:$E,$G8872,SolCotizacion!$K:$K,$I8872)&gt;499,4%,0)</f>
        <v>0</v>
      </c>
    </row>
    <row r="8873" spans="1:19" hidden="1">
      <c r="A8873" t="s">
        <v>10806</v>
      </c>
      <c r="B8873" t="s">
        <v>10671</v>
      </c>
      <c r="C8873">
        <v>54</v>
      </c>
      <c r="D8873" t="s">
        <v>113</v>
      </c>
      <c r="E8873" t="s">
        <v>10360</v>
      </c>
      <c r="F8873" t="s">
        <v>10328</v>
      </c>
      <c r="G8873" t="s">
        <v>10325</v>
      </c>
      <c r="H8873">
        <v>3</v>
      </c>
      <c r="I8873">
        <v>3</v>
      </c>
      <c r="J8873" t="s">
        <v>127</v>
      </c>
      <c r="K8873" t="s">
        <v>31</v>
      </c>
      <c r="L8873" t="s">
        <v>306</v>
      </c>
      <c r="M8873" s="72">
        <v>0.12403375275594491</v>
      </c>
      <c r="N8873" s="52">
        <v>265938.33822246752</v>
      </c>
      <c r="O8873" s="52">
        <v>265938.33822246752</v>
      </c>
      <c r="P8873" s="73">
        <v>1</v>
      </c>
      <c r="Q8873">
        <f>IF(SUMIFS(SolCotizacion!$P:$P,SolCotizacion!$E:$E,$G8873,SolCotizacion!$K:$K,$I8873)&gt;499,1,0)</f>
        <v>0</v>
      </c>
      <c r="R8873">
        <v>14851</v>
      </c>
      <c r="S8873" s="56">
        <f>IF(SUMIFS(SolCotizacion!$P:$P,SolCotizacion!$E:$E,$G8873,SolCotizacion!$K:$K,$I8873)&gt;499,4%,0)</f>
        <v>0</v>
      </c>
    </row>
    <row r="8874" spans="1:19" hidden="1">
      <c r="A8874" t="s">
        <v>10807</v>
      </c>
      <c r="B8874" t="s">
        <v>10673</v>
      </c>
      <c r="C8874">
        <v>55</v>
      </c>
      <c r="D8874" t="s">
        <v>113</v>
      </c>
      <c r="E8874" t="s">
        <v>10361</v>
      </c>
      <c r="F8874" t="s">
        <v>10329</v>
      </c>
      <c r="G8874" t="s">
        <v>10325</v>
      </c>
      <c r="H8874">
        <v>3</v>
      </c>
      <c r="I8874">
        <v>1</v>
      </c>
      <c r="J8874" t="s">
        <v>127</v>
      </c>
      <c r="K8874" t="s">
        <v>31</v>
      </c>
      <c r="L8874" t="s">
        <v>306</v>
      </c>
      <c r="M8874" s="72">
        <v>0.11932568822162398</v>
      </c>
      <c r="N8874" s="52">
        <v>30780.061276767905</v>
      </c>
      <c r="O8874" s="52">
        <v>30780.061276767905</v>
      </c>
      <c r="P8874" s="73">
        <v>1</v>
      </c>
      <c r="Q8874">
        <f>IF(SUMIFS(SolCotizacion!$P:$P,SolCotizacion!$E:$E,$G8874,SolCotizacion!$K:$K,$I8874)&gt;499,1,0)</f>
        <v>0</v>
      </c>
      <c r="R8874">
        <v>14852</v>
      </c>
      <c r="S8874" s="56">
        <f>IF(SUMIFS(SolCotizacion!$P:$P,SolCotizacion!$E:$E,$G8874,SolCotizacion!$K:$K,$I8874)&gt;499,4%,0)</f>
        <v>0</v>
      </c>
    </row>
    <row r="8875" spans="1:19" hidden="1">
      <c r="A8875" t="s">
        <v>10808</v>
      </c>
      <c r="B8875" t="s">
        <v>10675</v>
      </c>
      <c r="C8875">
        <v>56</v>
      </c>
      <c r="D8875" t="s">
        <v>113</v>
      </c>
      <c r="E8875" t="s">
        <v>10362</v>
      </c>
      <c r="F8875" t="s">
        <v>10329</v>
      </c>
      <c r="G8875" t="s">
        <v>10325</v>
      </c>
      <c r="H8875">
        <v>3</v>
      </c>
      <c r="I8875">
        <v>2</v>
      </c>
      <c r="J8875" t="s">
        <v>127</v>
      </c>
      <c r="K8875" t="s">
        <v>31</v>
      </c>
      <c r="L8875" t="s">
        <v>306</v>
      </c>
      <c r="M8875" s="72">
        <v>0.11790741013794886</v>
      </c>
      <c r="N8875" s="52">
        <v>28711.02032415921</v>
      </c>
      <c r="O8875" s="52">
        <v>28711.02032415921</v>
      </c>
      <c r="P8875" s="73">
        <v>1</v>
      </c>
      <c r="Q8875">
        <f>IF(SUMIFS(SolCotizacion!$P:$P,SolCotizacion!$E:$E,$G8875,SolCotizacion!$K:$K,$I8875)&gt;499,1,0)</f>
        <v>0</v>
      </c>
      <c r="R8875">
        <v>14853</v>
      </c>
      <c r="S8875" s="56">
        <f>IF(SUMIFS(SolCotizacion!$P:$P,SolCotizacion!$E:$E,$G8875,SolCotizacion!$K:$K,$I8875)&gt;499,4%,0)</f>
        <v>0</v>
      </c>
    </row>
    <row r="8876" spans="1:19" hidden="1">
      <c r="A8876" t="s">
        <v>10809</v>
      </c>
      <c r="B8876" t="s">
        <v>10677</v>
      </c>
      <c r="C8876">
        <v>57</v>
      </c>
      <c r="D8876" t="s">
        <v>113</v>
      </c>
      <c r="E8876" t="s">
        <v>10363</v>
      </c>
      <c r="F8876" t="s">
        <v>10329</v>
      </c>
      <c r="G8876" t="s">
        <v>10325</v>
      </c>
      <c r="H8876">
        <v>3</v>
      </c>
      <c r="I8876">
        <v>3</v>
      </c>
      <c r="J8876" t="s">
        <v>127</v>
      </c>
      <c r="K8876" t="s">
        <v>31</v>
      </c>
      <c r="L8876" t="s">
        <v>306</v>
      </c>
      <c r="M8876" s="72">
        <v>0.11805898412839216</v>
      </c>
      <c r="N8876" s="52">
        <v>44461.839835641389</v>
      </c>
      <c r="O8876" s="52">
        <v>44461.839835641389</v>
      </c>
      <c r="P8876" s="73">
        <v>1</v>
      </c>
      <c r="Q8876">
        <f>IF(SUMIFS(SolCotizacion!$P:$P,SolCotizacion!$E:$E,$G8876,SolCotizacion!$K:$K,$I8876)&gt;499,1,0)</f>
        <v>0</v>
      </c>
      <c r="R8876">
        <v>14854</v>
      </c>
      <c r="S8876" s="56">
        <f>IF(SUMIFS(SolCotizacion!$P:$P,SolCotizacion!$E:$E,$G8876,SolCotizacion!$K:$K,$I8876)&gt;499,4%,0)</f>
        <v>0</v>
      </c>
    </row>
    <row r="8877" spans="1:19" hidden="1">
      <c r="A8877" t="s">
        <v>10810</v>
      </c>
      <c r="B8877" t="s">
        <v>10655</v>
      </c>
      <c r="C8877">
        <v>46</v>
      </c>
      <c r="D8877" t="s">
        <v>88</v>
      </c>
      <c r="E8877" t="s">
        <v>10353</v>
      </c>
      <c r="F8877" t="s">
        <v>10325</v>
      </c>
      <c r="G8877" t="s">
        <v>10325</v>
      </c>
      <c r="H8877">
        <v>3</v>
      </c>
      <c r="I8877">
        <v>1</v>
      </c>
      <c r="J8877" t="s">
        <v>96</v>
      </c>
      <c r="K8877" t="s">
        <v>31</v>
      </c>
      <c r="L8877" t="s">
        <v>294</v>
      </c>
      <c r="M8877" s="72"/>
      <c r="N8877" s="52">
        <v>1130702.5449253388</v>
      </c>
      <c r="O8877" s="52">
        <v>1128937.4134145179</v>
      </c>
      <c r="P8877" s="73">
        <v>1</v>
      </c>
      <c r="Q8877">
        <v>1</v>
      </c>
      <c r="R8877">
        <v>14855</v>
      </c>
      <c r="S8877" s="74"/>
    </row>
    <row r="8878" spans="1:19" hidden="1">
      <c r="A8878" t="s">
        <v>10811</v>
      </c>
      <c r="B8878" t="s">
        <v>10657</v>
      </c>
      <c r="C8878">
        <v>47</v>
      </c>
      <c r="D8878" t="s">
        <v>88</v>
      </c>
      <c r="E8878" t="s">
        <v>10354</v>
      </c>
      <c r="F8878" t="s">
        <v>10325</v>
      </c>
      <c r="G8878" t="s">
        <v>10325</v>
      </c>
      <c r="H8878">
        <v>3</v>
      </c>
      <c r="I8878">
        <v>2</v>
      </c>
      <c r="J8878" t="s">
        <v>96</v>
      </c>
      <c r="K8878" t="s">
        <v>31</v>
      </c>
      <c r="L8878" t="s">
        <v>294</v>
      </c>
      <c r="M8878" s="72"/>
      <c r="N8878" s="52">
        <v>1148145.0137077766</v>
      </c>
      <c r="O8878" s="52">
        <v>1145858.7481318561</v>
      </c>
      <c r="P8878" s="73">
        <v>1</v>
      </c>
      <c r="Q8878">
        <v>1</v>
      </c>
      <c r="R8878">
        <v>14856</v>
      </c>
      <c r="S8878" s="74"/>
    </row>
    <row r="8879" spans="1:19" hidden="1">
      <c r="A8879" t="s">
        <v>10812</v>
      </c>
      <c r="B8879" t="s">
        <v>10659</v>
      </c>
      <c r="C8879">
        <v>48</v>
      </c>
      <c r="D8879" t="s">
        <v>88</v>
      </c>
      <c r="E8879" t="s">
        <v>10355</v>
      </c>
      <c r="F8879" t="s">
        <v>10325</v>
      </c>
      <c r="G8879" t="s">
        <v>10325</v>
      </c>
      <c r="H8879">
        <v>3</v>
      </c>
      <c r="I8879">
        <v>3</v>
      </c>
      <c r="J8879" t="s">
        <v>96</v>
      </c>
      <c r="K8879" t="s">
        <v>31</v>
      </c>
      <c r="L8879" t="s">
        <v>294</v>
      </c>
      <c r="M8879" s="72"/>
      <c r="N8879" s="52">
        <v>1185653.6696475786</v>
      </c>
      <c r="O8879" s="52">
        <v>1182576.0044492236</v>
      </c>
      <c r="P8879" s="73">
        <v>1</v>
      </c>
      <c r="Q8879">
        <v>1</v>
      </c>
      <c r="R8879">
        <v>14857</v>
      </c>
      <c r="S8879" s="74"/>
    </row>
    <row r="8880" spans="1:19" hidden="1">
      <c r="A8880" t="s">
        <v>10813</v>
      </c>
      <c r="B8880" t="s">
        <v>10661</v>
      </c>
      <c r="C8880">
        <v>49</v>
      </c>
      <c r="D8880" t="s">
        <v>102</v>
      </c>
      <c r="E8880" t="s">
        <v>10356</v>
      </c>
      <c r="F8880" t="s">
        <v>10326</v>
      </c>
      <c r="G8880" t="s">
        <v>10325</v>
      </c>
      <c r="H8880">
        <v>3</v>
      </c>
      <c r="I8880" t="s">
        <v>103</v>
      </c>
      <c r="J8880" t="s">
        <v>96</v>
      </c>
      <c r="K8880" t="s">
        <v>31</v>
      </c>
      <c r="L8880" t="s">
        <v>294</v>
      </c>
      <c r="M8880" s="72"/>
      <c r="N8880" s="52">
        <v>546154.32000000007</v>
      </c>
      <c r="O8880" s="52">
        <v>546154.32000000007</v>
      </c>
      <c r="P8880" s="73">
        <v>1</v>
      </c>
      <c r="Q8880">
        <f>IF(COUNTIF(SolCotizacion!$E:$E,$G8880)&gt;0,1,0)</f>
        <v>0</v>
      </c>
      <c r="R8880">
        <v>14858</v>
      </c>
      <c r="S8880" s="74"/>
    </row>
    <row r="8881" spans="1:19" hidden="1">
      <c r="A8881" t="s">
        <v>10814</v>
      </c>
      <c r="B8881" t="s">
        <v>10663</v>
      </c>
      <c r="C8881">
        <v>50</v>
      </c>
      <c r="D8881" t="s">
        <v>113</v>
      </c>
      <c r="E8881" t="s">
        <v>10357</v>
      </c>
      <c r="F8881" t="s">
        <v>10327</v>
      </c>
      <c r="G8881" t="s">
        <v>10325</v>
      </c>
      <c r="H8881">
        <v>3</v>
      </c>
      <c r="I8881" t="s">
        <v>103</v>
      </c>
      <c r="J8881" t="s">
        <v>118</v>
      </c>
      <c r="K8881" t="s">
        <v>325</v>
      </c>
      <c r="L8881" t="s">
        <v>294</v>
      </c>
      <c r="M8881" s="72"/>
      <c r="N8881" s="52">
        <v>68276.009627672014</v>
      </c>
      <c r="O8881" s="52">
        <v>66035.199999999997</v>
      </c>
      <c r="P8881" s="73">
        <v>1</v>
      </c>
      <c r="Q8881">
        <f>IF(COUNTIF(SolCotizacion!$E:$E,$G8881)&gt;0,1,0)</f>
        <v>0</v>
      </c>
      <c r="R8881">
        <v>14859</v>
      </c>
      <c r="S8881" s="74"/>
    </row>
    <row r="8882" spans="1:19" hidden="1">
      <c r="A8882" t="s">
        <v>10815</v>
      </c>
      <c r="B8882" t="s">
        <v>10665</v>
      </c>
      <c r="C8882">
        <v>51</v>
      </c>
      <c r="D8882" t="s">
        <v>113</v>
      </c>
      <c r="E8882" t="s">
        <v>10357</v>
      </c>
      <c r="F8882" t="s">
        <v>10327</v>
      </c>
      <c r="G8882" t="s">
        <v>10325</v>
      </c>
      <c r="H8882">
        <v>3</v>
      </c>
      <c r="I8882" t="s">
        <v>103</v>
      </c>
      <c r="J8882" t="s">
        <v>119</v>
      </c>
      <c r="K8882" t="s">
        <v>324</v>
      </c>
      <c r="L8882" t="s">
        <v>294</v>
      </c>
      <c r="M8882" s="72"/>
      <c r="N8882" s="52">
        <v>86193.900195171998</v>
      </c>
      <c r="O8882" s="52">
        <v>83575.8</v>
      </c>
      <c r="P8882" s="73">
        <v>1</v>
      </c>
      <c r="Q8882">
        <f>IF(COUNTIF(SolCotizacion!$E:$E,$G8882)&gt;0,1,0)</f>
        <v>0</v>
      </c>
      <c r="R8882">
        <v>14860</v>
      </c>
      <c r="S8882" s="74"/>
    </row>
    <row r="8883" spans="1:19" hidden="1">
      <c r="A8883" t="s">
        <v>10816</v>
      </c>
      <c r="B8883" t="s">
        <v>10667</v>
      </c>
      <c r="C8883">
        <v>52</v>
      </c>
      <c r="D8883" t="s">
        <v>113</v>
      </c>
      <c r="E8883" t="s">
        <v>10358</v>
      </c>
      <c r="F8883" t="s">
        <v>10328</v>
      </c>
      <c r="G8883" t="s">
        <v>10325</v>
      </c>
      <c r="H8883">
        <v>3</v>
      </c>
      <c r="I8883">
        <v>1</v>
      </c>
      <c r="J8883" t="s">
        <v>127</v>
      </c>
      <c r="K8883" t="s">
        <v>31</v>
      </c>
      <c r="L8883" t="s">
        <v>294</v>
      </c>
      <c r="M8883" s="72">
        <v>0.01</v>
      </c>
      <c r="N8883" s="52">
        <v>10567.562371865622</v>
      </c>
      <c r="O8883" s="52">
        <v>10551.065427183874</v>
      </c>
      <c r="P8883" s="73">
        <v>1</v>
      </c>
      <c r="Q8883">
        <f>IF(SUMIFS(SolCotizacion!$P:$P,SolCotizacion!$E:$E,$G8883,SolCotizacion!$K:$K,$I8883)&gt;499,1,0)</f>
        <v>0</v>
      </c>
      <c r="R8883">
        <v>14861</v>
      </c>
      <c r="S8883" s="56">
        <f>IF(SUMIFS(SolCotizacion!$P:$P,SolCotizacion!$E:$E,$G8883,SolCotizacion!$K:$K,$I8883)&gt;499,4%,0)</f>
        <v>0</v>
      </c>
    </row>
    <row r="8884" spans="1:19" hidden="1">
      <c r="A8884" t="s">
        <v>10817</v>
      </c>
      <c r="B8884" t="s">
        <v>10669</v>
      </c>
      <c r="C8884">
        <v>53</v>
      </c>
      <c r="D8884" t="s">
        <v>113</v>
      </c>
      <c r="E8884" t="s">
        <v>10359</v>
      </c>
      <c r="F8884" t="s">
        <v>10328</v>
      </c>
      <c r="G8884" t="s">
        <v>10325</v>
      </c>
      <c r="H8884">
        <v>3</v>
      </c>
      <c r="I8884">
        <v>2</v>
      </c>
      <c r="J8884" t="s">
        <v>127</v>
      </c>
      <c r="K8884" t="s">
        <v>31</v>
      </c>
      <c r="L8884" t="s">
        <v>294</v>
      </c>
      <c r="M8884" s="72">
        <v>0.01</v>
      </c>
      <c r="N8884" s="52">
        <v>10730.579937895689</v>
      </c>
      <c r="O8884" s="52">
        <v>10709.21246668885</v>
      </c>
      <c r="P8884" s="73">
        <v>1</v>
      </c>
      <c r="Q8884">
        <f>IF(SUMIFS(SolCotizacion!$P:$P,SolCotizacion!$E:$E,$G8884,SolCotizacion!$K:$K,$I8884)&gt;499,1,0)</f>
        <v>0</v>
      </c>
      <c r="R8884">
        <v>14862</v>
      </c>
      <c r="S8884" s="56">
        <f>IF(SUMIFS(SolCotizacion!$P:$P,SolCotizacion!$E:$E,$G8884,SolCotizacion!$K:$K,$I8884)&gt;499,4%,0)</f>
        <v>0</v>
      </c>
    </row>
    <row r="8885" spans="1:19" hidden="1">
      <c r="A8885" t="s">
        <v>10818</v>
      </c>
      <c r="B8885" t="s">
        <v>10671</v>
      </c>
      <c r="C8885">
        <v>54</v>
      </c>
      <c r="D8885" t="s">
        <v>113</v>
      </c>
      <c r="E8885" t="s">
        <v>10360</v>
      </c>
      <c r="F8885" t="s">
        <v>10328</v>
      </c>
      <c r="G8885" t="s">
        <v>10325</v>
      </c>
      <c r="H8885">
        <v>3</v>
      </c>
      <c r="I8885">
        <v>3</v>
      </c>
      <c r="J8885" t="s">
        <v>127</v>
      </c>
      <c r="K8885" t="s">
        <v>31</v>
      </c>
      <c r="L8885" t="s">
        <v>294</v>
      </c>
      <c r="M8885" s="72">
        <v>0.01</v>
      </c>
      <c r="N8885" s="52">
        <v>11081.136379912787</v>
      </c>
      <c r="O8885" s="52">
        <v>11052.372476365117</v>
      </c>
      <c r="P8885" s="73">
        <v>1</v>
      </c>
      <c r="Q8885">
        <f>IF(SUMIFS(SolCotizacion!$P:$P,SolCotizacion!$E:$E,$G8885,SolCotizacion!$K:$K,$I8885)&gt;499,1,0)</f>
        <v>0</v>
      </c>
      <c r="R8885">
        <v>14863</v>
      </c>
      <c r="S8885" s="56">
        <f>IF(SUMIFS(SolCotizacion!$P:$P,SolCotizacion!$E:$E,$G8885,SolCotizacion!$K:$K,$I8885)&gt;499,4%,0)</f>
        <v>0</v>
      </c>
    </row>
    <row r="8886" spans="1:19" hidden="1">
      <c r="A8886" t="s">
        <v>10819</v>
      </c>
      <c r="B8886" t="s">
        <v>10673</v>
      </c>
      <c r="C8886">
        <v>55</v>
      </c>
      <c r="D8886" t="s">
        <v>113</v>
      </c>
      <c r="E8886" t="s">
        <v>10361</v>
      </c>
      <c r="F8886" t="s">
        <v>10329</v>
      </c>
      <c r="G8886" t="s">
        <v>10325</v>
      </c>
      <c r="H8886">
        <v>3</v>
      </c>
      <c r="I8886">
        <v>1</v>
      </c>
      <c r="J8886" t="s">
        <v>127</v>
      </c>
      <c r="K8886" t="s">
        <v>31</v>
      </c>
      <c r="L8886" t="s">
        <v>294</v>
      </c>
      <c r="M8886" s="72">
        <v>0.01</v>
      </c>
      <c r="N8886" s="52">
        <v>5104.3661900000006</v>
      </c>
      <c r="O8886" s="52">
        <v>5104.3661900000006</v>
      </c>
      <c r="P8886" s="73">
        <v>1</v>
      </c>
      <c r="Q8886">
        <f>IF(SUMIFS(SolCotizacion!$P:$P,SolCotizacion!$E:$E,$G8886,SolCotizacion!$K:$K,$I8886)&gt;499,1,0)</f>
        <v>0</v>
      </c>
      <c r="R8886">
        <v>14864</v>
      </c>
      <c r="S8886" s="56">
        <f>IF(SUMIFS(SolCotizacion!$P:$P,SolCotizacion!$E:$E,$G8886,SolCotizacion!$K:$K,$I8886)&gt;499,4%,0)</f>
        <v>0</v>
      </c>
    </row>
    <row r="8887" spans="1:19" hidden="1">
      <c r="A8887" t="s">
        <v>10820</v>
      </c>
      <c r="B8887" t="s">
        <v>10675</v>
      </c>
      <c r="C8887">
        <v>56</v>
      </c>
      <c r="D8887" t="s">
        <v>113</v>
      </c>
      <c r="E8887" t="s">
        <v>10362</v>
      </c>
      <c r="F8887" t="s">
        <v>10329</v>
      </c>
      <c r="G8887" t="s">
        <v>10325</v>
      </c>
      <c r="H8887">
        <v>3</v>
      </c>
      <c r="I8887">
        <v>2</v>
      </c>
      <c r="J8887" t="s">
        <v>127</v>
      </c>
      <c r="K8887" t="s">
        <v>31</v>
      </c>
      <c r="L8887" t="s">
        <v>294</v>
      </c>
      <c r="M8887" s="72">
        <v>0.01</v>
      </c>
      <c r="N8887" s="52">
        <v>682.76009627672011</v>
      </c>
      <c r="O8887" s="52">
        <v>660.35200000000009</v>
      </c>
      <c r="P8887" s="73">
        <v>1</v>
      </c>
      <c r="Q8887">
        <f>IF(SUMIFS(SolCotizacion!$P:$P,SolCotizacion!$E:$E,$G8887,SolCotizacion!$K:$K,$I8887)&gt;499,1,0)</f>
        <v>0</v>
      </c>
      <c r="R8887">
        <v>14865</v>
      </c>
      <c r="S8887" s="56">
        <f>IF(SUMIFS(SolCotizacion!$P:$P,SolCotizacion!$E:$E,$G8887,SolCotizacion!$K:$K,$I8887)&gt;499,4%,0)</f>
        <v>0</v>
      </c>
    </row>
    <row r="8888" spans="1:19" hidden="1">
      <c r="A8888" t="s">
        <v>10821</v>
      </c>
      <c r="B8888" t="s">
        <v>10677</v>
      </c>
      <c r="C8888">
        <v>57</v>
      </c>
      <c r="D8888" t="s">
        <v>113</v>
      </c>
      <c r="E8888" t="s">
        <v>10363</v>
      </c>
      <c r="F8888" t="s">
        <v>10329</v>
      </c>
      <c r="G8888" t="s">
        <v>10325</v>
      </c>
      <c r="H8888">
        <v>3</v>
      </c>
      <c r="I8888">
        <v>3</v>
      </c>
      <c r="J8888" t="s">
        <v>127</v>
      </c>
      <c r="K8888" t="s">
        <v>31</v>
      </c>
      <c r="L8888" t="s">
        <v>294</v>
      </c>
      <c r="M8888" s="72">
        <v>0.01</v>
      </c>
      <c r="N8888" s="52">
        <v>861.93900195172</v>
      </c>
      <c r="O8888" s="52">
        <v>835.75800000000004</v>
      </c>
      <c r="P8888" s="73">
        <v>1</v>
      </c>
      <c r="Q8888">
        <f>IF(SUMIFS(SolCotizacion!$P:$P,SolCotizacion!$E:$E,$G8888,SolCotizacion!$K:$K,$I8888)&gt;499,1,0)</f>
        <v>0</v>
      </c>
      <c r="R8888">
        <v>14866</v>
      </c>
      <c r="S8888" s="56">
        <f>IF(SUMIFS(SolCotizacion!$P:$P,SolCotizacion!$E:$E,$G8888,SolCotizacion!$K:$K,$I8888)&gt;499,4%,0)</f>
        <v>0</v>
      </c>
    </row>
    <row r="8889" spans="1:19" hidden="1">
      <c r="A8889" t="s">
        <v>10822</v>
      </c>
      <c r="B8889" t="s">
        <v>10655</v>
      </c>
      <c r="C8889">
        <v>46</v>
      </c>
      <c r="D8889" t="s">
        <v>88</v>
      </c>
      <c r="E8889" t="s">
        <v>10353</v>
      </c>
      <c r="F8889" t="s">
        <v>10325</v>
      </c>
      <c r="G8889" t="s">
        <v>10325</v>
      </c>
      <c r="H8889">
        <v>3</v>
      </c>
      <c r="I8889">
        <v>1</v>
      </c>
      <c r="J8889" t="s">
        <v>96</v>
      </c>
      <c r="K8889" t="s">
        <v>31</v>
      </c>
      <c r="L8889" t="s">
        <v>304</v>
      </c>
      <c r="M8889" s="72"/>
      <c r="N8889" s="52">
        <v>1312757.5680000002</v>
      </c>
      <c r="O8889" s="52">
        <v>1312757.5680000002</v>
      </c>
      <c r="P8889" s="73">
        <v>1</v>
      </c>
      <c r="Q8889">
        <v>1</v>
      </c>
      <c r="R8889">
        <v>14867</v>
      </c>
      <c r="S8889" s="74"/>
    </row>
    <row r="8890" spans="1:19" hidden="1">
      <c r="A8890" t="s">
        <v>10823</v>
      </c>
      <c r="B8890" t="s">
        <v>10657</v>
      </c>
      <c r="C8890">
        <v>47</v>
      </c>
      <c r="D8890" t="s">
        <v>88</v>
      </c>
      <c r="E8890" t="s">
        <v>10354</v>
      </c>
      <c r="F8890" t="s">
        <v>10325</v>
      </c>
      <c r="G8890" t="s">
        <v>10325</v>
      </c>
      <c r="H8890">
        <v>3</v>
      </c>
      <c r="I8890">
        <v>2</v>
      </c>
      <c r="J8890" t="s">
        <v>96</v>
      </c>
      <c r="K8890" t="s">
        <v>31</v>
      </c>
      <c r="L8890" t="s">
        <v>304</v>
      </c>
      <c r="M8890" s="72"/>
      <c r="N8890" s="52">
        <v>1378395.888</v>
      </c>
      <c r="O8890" s="52">
        <v>1378395.888</v>
      </c>
      <c r="P8890" s="73">
        <v>1</v>
      </c>
      <c r="Q8890">
        <v>1</v>
      </c>
      <c r="R8890">
        <v>14868</v>
      </c>
      <c r="S8890" s="74"/>
    </row>
    <row r="8891" spans="1:19" hidden="1">
      <c r="A8891" t="s">
        <v>10824</v>
      </c>
      <c r="B8891" t="s">
        <v>10659</v>
      </c>
      <c r="C8891">
        <v>48</v>
      </c>
      <c r="D8891" t="s">
        <v>88</v>
      </c>
      <c r="E8891" t="s">
        <v>10355</v>
      </c>
      <c r="F8891" t="s">
        <v>10325</v>
      </c>
      <c r="G8891" t="s">
        <v>10325</v>
      </c>
      <c r="H8891">
        <v>3</v>
      </c>
      <c r="I8891">
        <v>3</v>
      </c>
      <c r="J8891" t="s">
        <v>96</v>
      </c>
      <c r="K8891" t="s">
        <v>31</v>
      </c>
      <c r="L8891" t="s">
        <v>304</v>
      </c>
      <c r="M8891" s="72"/>
      <c r="N8891" s="52">
        <v>1419747.3120000002</v>
      </c>
      <c r="O8891" s="52">
        <v>1419747.3120000002</v>
      </c>
      <c r="P8891" s="73">
        <v>1</v>
      </c>
      <c r="Q8891">
        <v>1</v>
      </c>
      <c r="R8891">
        <v>14869</v>
      </c>
      <c r="S8891" s="74"/>
    </row>
    <row r="8892" spans="1:19" hidden="1">
      <c r="A8892" t="s">
        <v>10825</v>
      </c>
      <c r="B8892" t="s">
        <v>10661</v>
      </c>
      <c r="C8892">
        <v>49</v>
      </c>
      <c r="D8892" t="s">
        <v>102</v>
      </c>
      <c r="E8892" t="s">
        <v>10356</v>
      </c>
      <c r="F8892" t="s">
        <v>10326</v>
      </c>
      <c r="G8892" t="s">
        <v>10325</v>
      </c>
      <c r="H8892">
        <v>3</v>
      </c>
      <c r="I8892" t="s">
        <v>103</v>
      </c>
      <c r="J8892" t="s">
        <v>96</v>
      </c>
      <c r="K8892" t="s">
        <v>31</v>
      </c>
      <c r="L8892" t="s">
        <v>304</v>
      </c>
      <c r="M8892" s="72"/>
      <c r="N8892" s="52">
        <v>132480</v>
      </c>
      <c r="O8892" s="52">
        <v>132480</v>
      </c>
      <c r="P8892" s="73">
        <v>1</v>
      </c>
      <c r="Q8892">
        <f>IF(COUNTIF(SolCotizacion!$E:$E,$G8892)&gt;0,1,0)</f>
        <v>0</v>
      </c>
      <c r="R8892">
        <v>14870</v>
      </c>
      <c r="S8892" s="74"/>
    </row>
    <row r="8893" spans="1:19" hidden="1">
      <c r="A8893" t="s">
        <v>10826</v>
      </c>
      <c r="B8893" t="s">
        <v>10663</v>
      </c>
      <c r="C8893">
        <v>50</v>
      </c>
      <c r="D8893" t="s">
        <v>113</v>
      </c>
      <c r="E8893" t="s">
        <v>10357</v>
      </c>
      <c r="F8893" t="s">
        <v>10327</v>
      </c>
      <c r="G8893" t="s">
        <v>10325</v>
      </c>
      <c r="H8893">
        <v>3</v>
      </c>
      <c r="I8893" t="s">
        <v>103</v>
      </c>
      <c r="J8893" t="s">
        <v>118</v>
      </c>
      <c r="K8893" t="s">
        <v>325</v>
      </c>
      <c r="L8893" t="s">
        <v>304</v>
      </c>
      <c r="M8893" s="72"/>
      <c r="N8893" s="52">
        <v>211725.36000000002</v>
      </c>
      <c r="O8893" s="52">
        <v>211725.36000000002</v>
      </c>
      <c r="P8893" s="73">
        <v>1</v>
      </c>
      <c r="Q8893">
        <f>IF(COUNTIF(SolCotizacion!$E:$E,$G8893)&gt;0,1,0)</f>
        <v>0</v>
      </c>
      <c r="R8893">
        <v>14871</v>
      </c>
      <c r="S8893" s="74"/>
    </row>
    <row r="8894" spans="1:19" hidden="1">
      <c r="A8894" t="s">
        <v>10827</v>
      </c>
      <c r="B8894" t="s">
        <v>10665</v>
      </c>
      <c r="C8894">
        <v>51</v>
      </c>
      <c r="D8894" t="s">
        <v>113</v>
      </c>
      <c r="E8894" t="s">
        <v>10357</v>
      </c>
      <c r="F8894" t="s">
        <v>10327</v>
      </c>
      <c r="G8894" t="s">
        <v>10325</v>
      </c>
      <c r="H8894">
        <v>3</v>
      </c>
      <c r="I8894" t="s">
        <v>103</v>
      </c>
      <c r="J8894" t="s">
        <v>119</v>
      </c>
      <c r="K8894" t="s">
        <v>324</v>
      </c>
      <c r="L8894" t="s">
        <v>304</v>
      </c>
      <c r="M8894" s="72"/>
      <c r="N8894" s="52">
        <v>326409.93</v>
      </c>
      <c r="O8894" s="52">
        <v>326409.93</v>
      </c>
      <c r="P8894" s="73">
        <v>1</v>
      </c>
      <c r="Q8894">
        <f>IF(COUNTIF(SolCotizacion!$E:$E,$G8894)&gt;0,1,0)</f>
        <v>0</v>
      </c>
      <c r="R8894">
        <v>14872</v>
      </c>
      <c r="S8894" s="74"/>
    </row>
    <row r="8895" spans="1:19" hidden="1">
      <c r="A8895" t="s">
        <v>10828</v>
      </c>
      <c r="B8895" t="s">
        <v>10667</v>
      </c>
      <c r="C8895">
        <v>52</v>
      </c>
      <c r="D8895" t="s">
        <v>113</v>
      </c>
      <c r="E8895" t="s">
        <v>10358</v>
      </c>
      <c r="F8895" t="s">
        <v>10328</v>
      </c>
      <c r="G8895" t="s">
        <v>10325</v>
      </c>
      <c r="H8895">
        <v>3</v>
      </c>
      <c r="I8895">
        <v>1</v>
      </c>
      <c r="J8895" t="s">
        <v>127</v>
      </c>
      <c r="K8895" t="s">
        <v>31</v>
      </c>
      <c r="L8895" t="s">
        <v>304</v>
      </c>
      <c r="M8895" s="72">
        <v>0.01</v>
      </c>
      <c r="N8895" s="52">
        <v>12269.051256000001</v>
      </c>
      <c r="O8895" s="52">
        <v>12269.051256000001</v>
      </c>
      <c r="P8895" s="73">
        <v>1</v>
      </c>
      <c r="Q8895">
        <f>IF(SUMIFS(SolCotizacion!$P:$P,SolCotizacion!$E:$E,$G8895,SolCotizacion!$K:$K,$I8895)&gt;499,1,0)</f>
        <v>0</v>
      </c>
      <c r="R8895">
        <v>14873</v>
      </c>
      <c r="S8895" s="56">
        <f>IF(SUMIFS(SolCotizacion!$P:$P,SolCotizacion!$E:$E,$G8895,SolCotizacion!$K:$K,$I8895)&gt;499,4%,0)</f>
        <v>0</v>
      </c>
    </row>
    <row r="8896" spans="1:19" hidden="1">
      <c r="A8896" t="s">
        <v>10829</v>
      </c>
      <c r="B8896" t="s">
        <v>10669</v>
      </c>
      <c r="C8896">
        <v>53</v>
      </c>
      <c r="D8896" t="s">
        <v>113</v>
      </c>
      <c r="E8896" t="s">
        <v>10359</v>
      </c>
      <c r="F8896" t="s">
        <v>10328</v>
      </c>
      <c r="G8896" t="s">
        <v>10325</v>
      </c>
      <c r="H8896">
        <v>3</v>
      </c>
      <c r="I8896">
        <v>2</v>
      </c>
      <c r="J8896" t="s">
        <v>127</v>
      </c>
      <c r="K8896" t="s">
        <v>31</v>
      </c>
      <c r="L8896" t="s">
        <v>304</v>
      </c>
      <c r="M8896" s="72">
        <v>0.01</v>
      </c>
      <c r="N8896" s="52">
        <v>12882.507946000002</v>
      </c>
      <c r="O8896" s="52">
        <v>12882.507946000002</v>
      </c>
      <c r="P8896" s="73">
        <v>1</v>
      </c>
      <c r="Q8896">
        <f>IF(SUMIFS(SolCotizacion!$P:$P,SolCotizacion!$E:$E,$G8896,SolCotizacion!$K:$K,$I8896)&gt;499,1,0)</f>
        <v>0</v>
      </c>
      <c r="R8896">
        <v>14874</v>
      </c>
      <c r="S8896" s="56">
        <f>IF(SUMIFS(SolCotizacion!$P:$P,SolCotizacion!$E:$E,$G8896,SolCotizacion!$K:$K,$I8896)&gt;499,4%,0)</f>
        <v>0</v>
      </c>
    </row>
    <row r="8897" spans="1:19" hidden="1">
      <c r="A8897" t="s">
        <v>10830</v>
      </c>
      <c r="B8897" t="s">
        <v>10671</v>
      </c>
      <c r="C8897">
        <v>54</v>
      </c>
      <c r="D8897" t="s">
        <v>113</v>
      </c>
      <c r="E8897" t="s">
        <v>10360</v>
      </c>
      <c r="F8897" t="s">
        <v>10328</v>
      </c>
      <c r="G8897" t="s">
        <v>10325</v>
      </c>
      <c r="H8897">
        <v>3</v>
      </c>
      <c r="I8897">
        <v>3</v>
      </c>
      <c r="J8897" t="s">
        <v>127</v>
      </c>
      <c r="K8897" t="s">
        <v>31</v>
      </c>
      <c r="L8897" t="s">
        <v>304</v>
      </c>
      <c r="M8897" s="72">
        <v>0.01</v>
      </c>
      <c r="N8897" s="52">
        <v>13268.978954000002</v>
      </c>
      <c r="O8897" s="52">
        <v>13268.978954000002</v>
      </c>
      <c r="P8897" s="73">
        <v>1</v>
      </c>
      <c r="Q8897">
        <f>IF(SUMIFS(SolCotizacion!$P:$P,SolCotizacion!$E:$E,$G8897,SolCotizacion!$K:$K,$I8897)&gt;499,1,0)</f>
        <v>0</v>
      </c>
      <c r="R8897">
        <v>14875</v>
      </c>
      <c r="S8897" s="56">
        <f>IF(SUMIFS(SolCotizacion!$P:$P,SolCotizacion!$E:$E,$G8897,SolCotizacion!$K:$K,$I8897)&gt;499,4%,0)</f>
        <v>0</v>
      </c>
    </row>
    <row r="8898" spans="1:19" hidden="1">
      <c r="A8898" t="s">
        <v>10831</v>
      </c>
      <c r="B8898" t="s">
        <v>10673</v>
      </c>
      <c r="C8898">
        <v>55</v>
      </c>
      <c r="D8898" t="s">
        <v>113</v>
      </c>
      <c r="E8898" t="s">
        <v>10361</v>
      </c>
      <c r="F8898" t="s">
        <v>10329</v>
      </c>
      <c r="G8898" t="s">
        <v>10325</v>
      </c>
      <c r="H8898">
        <v>3</v>
      </c>
      <c r="I8898">
        <v>1</v>
      </c>
      <c r="J8898" t="s">
        <v>127</v>
      </c>
      <c r="K8898" t="s">
        <v>31</v>
      </c>
      <c r="L8898" t="s">
        <v>304</v>
      </c>
      <c r="M8898" s="72">
        <v>0.01</v>
      </c>
      <c r="N8898" s="52">
        <v>1238.1600000000001</v>
      </c>
      <c r="O8898" s="52">
        <v>1238.1600000000001</v>
      </c>
      <c r="P8898" s="73">
        <v>1</v>
      </c>
      <c r="Q8898">
        <f>IF(SUMIFS(SolCotizacion!$P:$P,SolCotizacion!$E:$E,$G8898,SolCotizacion!$K:$K,$I8898)&gt;499,1,0)</f>
        <v>0</v>
      </c>
      <c r="R8898">
        <v>14876</v>
      </c>
      <c r="S8898" s="56">
        <f>IF(SUMIFS(SolCotizacion!$P:$P,SolCotizacion!$E:$E,$G8898,SolCotizacion!$K:$K,$I8898)&gt;499,4%,0)</f>
        <v>0</v>
      </c>
    </row>
    <row r="8899" spans="1:19" hidden="1">
      <c r="A8899" t="s">
        <v>10832</v>
      </c>
      <c r="B8899" t="s">
        <v>10675</v>
      </c>
      <c r="C8899">
        <v>56</v>
      </c>
      <c r="D8899" t="s">
        <v>113</v>
      </c>
      <c r="E8899" t="s">
        <v>10362</v>
      </c>
      <c r="F8899" t="s">
        <v>10329</v>
      </c>
      <c r="G8899" t="s">
        <v>10325</v>
      </c>
      <c r="H8899">
        <v>3</v>
      </c>
      <c r="I8899">
        <v>2</v>
      </c>
      <c r="J8899" t="s">
        <v>127</v>
      </c>
      <c r="K8899" t="s">
        <v>31</v>
      </c>
      <c r="L8899" t="s">
        <v>304</v>
      </c>
      <c r="M8899" s="72">
        <v>0.01</v>
      </c>
      <c r="N8899" s="52">
        <v>2117.2536</v>
      </c>
      <c r="O8899" s="52">
        <v>2117.2536</v>
      </c>
      <c r="P8899" s="73">
        <v>1</v>
      </c>
      <c r="Q8899">
        <f>IF(SUMIFS(SolCotizacion!$P:$P,SolCotizacion!$E:$E,$G8899,SolCotizacion!$K:$K,$I8899)&gt;499,1,0)</f>
        <v>0</v>
      </c>
      <c r="R8899">
        <v>14877</v>
      </c>
      <c r="S8899" s="56">
        <f>IF(SUMIFS(SolCotizacion!$P:$P,SolCotizacion!$E:$E,$G8899,SolCotizacion!$K:$K,$I8899)&gt;499,4%,0)</f>
        <v>0</v>
      </c>
    </row>
    <row r="8900" spans="1:19" hidden="1">
      <c r="A8900" t="s">
        <v>10833</v>
      </c>
      <c r="B8900" t="s">
        <v>10677</v>
      </c>
      <c r="C8900">
        <v>57</v>
      </c>
      <c r="D8900" t="s">
        <v>113</v>
      </c>
      <c r="E8900" t="s">
        <v>10363</v>
      </c>
      <c r="F8900" t="s">
        <v>10329</v>
      </c>
      <c r="G8900" t="s">
        <v>10325</v>
      </c>
      <c r="H8900">
        <v>3</v>
      </c>
      <c r="I8900">
        <v>3</v>
      </c>
      <c r="J8900" t="s">
        <v>127</v>
      </c>
      <c r="K8900" t="s">
        <v>31</v>
      </c>
      <c r="L8900" t="s">
        <v>304</v>
      </c>
      <c r="M8900" s="72">
        <v>0.01</v>
      </c>
      <c r="N8900" s="52">
        <v>3264.0993000000003</v>
      </c>
      <c r="O8900" s="52">
        <v>3264.0993000000003</v>
      </c>
      <c r="P8900" s="73">
        <v>1</v>
      </c>
      <c r="Q8900">
        <f>IF(SUMIFS(SolCotizacion!$P:$P,SolCotizacion!$E:$E,$G8900,SolCotizacion!$K:$K,$I8900)&gt;499,1,0)</f>
        <v>0</v>
      </c>
      <c r="R8900">
        <v>14878</v>
      </c>
      <c r="S8900" s="56">
        <f>IF(SUMIFS(SolCotizacion!$P:$P,SolCotizacion!$E:$E,$G8900,SolCotizacion!$K:$K,$I8900)&gt;499,4%,0)</f>
        <v>0</v>
      </c>
    </row>
    <row r="8901" spans="1:19" hidden="1">
      <c r="A8901" t="s">
        <v>10834</v>
      </c>
      <c r="B8901" t="s">
        <v>10655</v>
      </c>
      <c r="C8901">
        <v>46</v>
      </c>
      <c r="D8901" t="s">
        <v>88</v>
      </c>
      <c r="E8901" t="s">
        <v>10353</v>
      </c>
      <c r="F8901" t="s">
        <v>10325</v>
      </c>
      <c r="G8901" t="s">
        <v>10325</v>
      </c>
      <c r="H8901">
        <v>3</v>
      </c>
      <c r="I8901">
        <v>1</v>
      </c>
      <c r="J8901" t="s">
        <v>96</v>
      </c>
      <c r="K8901" t="s">
        <v>31</v>
      </c>
      <c r="L8901" t="s">
        <v>288</v>
      </c>
      <c r="M8901" s="72"/>
      <c r="N8901" s="52">
        <v>2481565.6800000002</v>
      </c>
      <c r="O8901" s="52">
        <v>2481565.6800000002</v>
      </c>
      <c r="P8901" s="73">
        <v>1</v>
      </c>
      <c r="Q8901">
        <v>1</v>
      </c>
      <c r="R8901">
        <v>14879</v>
      </c>
      <c r="S8901" s="74"/>
    </row>
    <row r="8902" spans="1:19" hidden="1">
      <c r="A8902" t="s">
        <v>10835</v>
      </c>
      <c r="B8902" t="s">
        <v>10657</v>
      </c>
      <c r="C8902">
        <v>47</v>
      </c>
      <c r="D8902" t="s">
        <v>88</v>
      </c>
      <c r="E8902" t="s">
        <v>10354</v>
      </c>
      <c r="F8902" t="s">
        <v>10325</v>
      </c>
      <c r="G8902" t="s">
        <v>10325</v>
      </c>
      <c r="H8902">
        <v>3</v>
      </c>
      <c r="I8902">
        <v>2</v>
      </c>
      <c r="J8902" t="s">
        <v>96</v>
      </c>
      <c r="K8902" t="s">
        <v>31</v>
      </c>
      <c r="L8902" t="s">
        <v>288</v>
      </c>
      <c r="M8902" s="72"/>
      <c r="N8902" s="52">
        <v>2532209.8775510206</v>
      </c>
      <c r="O8902" s="52">
        <v>2532209.8775510206</v>
      </c>
      <c r="P8902" s="73">
        <v>1</v>
      </c>
      <c r="Q8902">
        <v>1</v>
      </c>
      <c r="R8902">
        <v>14880</v>
      </c>
      <c r="S8902" s="74"/>
    </row>
    <row r="8903" spans="1:19" hidden="1">
      <c r="A8903" t="s">
        <v>10836</v>
      </c>
      <c r="B8903" t="s">
        <v>10659</v>
      </c>
      <c r="C8903">
        <v>48</v>
      </c>
      <c r="D8903" t="s">
        <v>88</v>
      </c>
      <c r="E8903" t="s">
        <v>10355</v>
      </c>
      <c r="F8903" t="s">
        <v>10325</v>
      </c>
      <c r="G8903" t="s">
        <v>10325</v>
      </c>
      <c r="H8903">
        <v>3</v>
      </c>
      <c r="I8903">
        <v>3</v>
      </c>
      <c r="J8903" t="s">
        <v>96</v>
      </c>
      <c r="K8903" t="s">
        <v>31</v>
      </c>
      <c r="L8903" t="s">
        <v>288</v>
      </c>
      <c r="M8903" s="72"/>
      <c r="N8903" s="52">
        <v>2584964.25</v>
      </c>
      <c r="O8903" s="52">
        <v>2571802.0453061522</v>
      </c>
      <c r="P8903" s="73">
        <v>1</v>
      </c>
      <c r="Q8903">
        <v>1</v>
      </c>
      <c r="R8903">
        <v>14881</v>
      </c>
      <c r="S8903" s="74"/>
    </row>
    <row r="8904" spans="1:19" hidden="1">
      <c r="A8904" t="s">
        <v>10837</v>
      </c>
      <c r="B8904" t="s">
        <v>10661</v>
      </c>
      <c r="C8904">
        <v>49</v>
      </c>
      <c r="D8904" t="s">
        <v>102</v>
      </c>
      <c r="E8904" t="s">
        <v>10356</v>
      </c>
      <c r="F8904" t="s">
        <v>10326</v>
      </c>
      <c r="G8904" t="s">
        <v>10325</v>
      </c>
      <c r="H8904">
        <v>3</v>
      </c>
      <c r="I8904" t="s">
        <v>103</v>
      </c>
      <c r="J8904" t="s">
        <v>96</v>
      </c>
      <c r="K8904" t="s">
        <v>31</v>
      </c>
      <c r="L8904" t="s">
        <v>288</v>
      </c>
      <c r="M8904" s="72"/>
      <c r="N8904" s="52">
        <v>559267.6320000001</v>
      </c>
      <c r="O8904" s="52">
        <v>559267.6320000001</v>
      </c>
      <c r="P8904" s="73">
        <v>1</v>
      </c>
      <c r="Q8904">
        <f>IF(COUNTIF(SolCotizacion!$E:$E,$G8904)&gt;0,1,0)</f>
        <v>0</v>
      </c>
      <c r="R8904">
        <v>14882</v>
      </c>
      <c r="S8904" s="74"/>
    </row>
    <row r="8905" spans="1:19" hidden="1">
      <c r="A8905" t="s">
        <v>10838</v>
      </c>
      <c r="B8905" t="s">
        <v>10663</v>
      </c>
      <c r="C8905">
        <v>50</v>
      </c>
      <c r="D8905" t="s">
        <v>113</v>
      </c>
      <c r="E8905" t="s">
        <v>10357</v>
      </c>
      <c r="F8905" t="s">
        <v>10327</v>
      </c>
      <c r="G8905" t="s">
        <v>10325</v>
      </c>
      <c r="H8905">
        <v>3</v>
      </c>
      <c r="I8905" t="s">
        <v>103</v>
      </c>
      <c r="J8905" t="s">
        <v>118</v>
      </c>
      <c r="K8905" t="s">
        <v>325</v>
      </c>
      <c r="L8905" t="s">
        <v>288</v>
      </c>
      <c r="M8905" s="72"/>
      <c r="N8905" s="52">
        <v>112601.70629400008</v>
      </c>
      <c r="O8905" s="52">
        <v>112601.70629400008</v>
      </c>
      <c r="P8905" s="73">
        <v>1</v>
      </c>
      <c r="Q8905">
        <f>IF(COUNTIF(SolCotizacion!$E:$E,$G8905)&gt;0,1,0)</f>
        <v>0</v>
      </c>
      <c r="R8905">
        <v>14883</v>
      </c>
      <c r="S8905" s="74"/>
    </row>
    <row r="8906" spans="1:19" hidden="1">
      <c r="A8906" t="s">
        <v>10839</v>
      </c>
      <c r="B8906" t="s">
        <v>10665</v>
      </c>
      <c r="C8906">
        <v>51</v>
      </c>
      <c r="D8906" t="s">
        <v>113</v>
      </c>
      <c r="E8906" t="s">
        <v>10357</v>
      </c>
      <c r="F8906" t="s">
        <v>10327</v>
      </c>
      <c r="G8906" t="s">
        <v>10325</v>
      </c>
      <c r="H8906">
        <v>3</v>
      </c>
      <c r="I8906" t="s">
        <v>103</v>
      </c>
      <c r="J8906" t="s">
        <v>119</v>
      </c>
      <c r="K8906" t="s">
        <v>324</v>
      </c>
      <c r="L8906" t="s">
        <v>288</v>
      </c>
      <c r="M8906" s="72"/>
      <c r="N8906" s="52">
        <v>226256.90102399988</v>
      </c>
      <c r="O8906" s="52">
        <v>226256.90102399988</v>
      </c>
      <c r="P8906" s="73">
        <v>1</v>
      </c>
      <c r="Q8906">
        <f>IF(COUNTIF(SolCotizacion!$E:$E,$G8906)&gt;0,1,0)</f>
        <v>0</v>
      </c>
      <c r="R8906">
        <v>14884</v>
      </c>
      <c r="S8906" s="74"/>
    </row>
    <row r="8907" spans="1:19" hidden="1">
      <c r="A8907" t="s">
        <v>10840</v>
      </c>
      <c r="B8907" t="s">
        <v>10667</v>
      </c>
      <c r="C8907">
        <v>52</v>
      </c>
      <c r="D8907" t="s">
        <v>113</v>
      </c>
      <c r="E8907" t="s">
        <v>10358</v>
      </c>
      <c r="F8907" t="s">
        <v>10328</v>
      </c>
      <c r="G8907" t="s">
        <v>10325</v>
      </c>
      <c r="H8907">
        <v>3</v>
      </c>
      <c r="I8907">
        <v>1</v>
      </c>
      <c r="J8907" t="s">
        <v>127</v>
      </c>
      <c r="K8907" t="s">
        <v>31</v>
      </c>
      <c r="L8907" t="s">
        <v>288</v>
      </c>
      <c r="M8907" s="72">
        <v>0.02</v>
      </c>
      <c r="N8907" s="52">
        <v>46385.497620000002</v>
      </c>
      <c r="O8907" s="52">
        <v>46385.497620000002</v>
      </c>
      <c r="P8907" s="73">
        <v>1</v>
      </c>
      <c r="Q8907">
        <f>IF(SUMIFS(SolCotizacion!$P:$P,SolCotizacion!$E:$E,$G8907,SolCotizacion!$K:$K,$I8907)&gt;499,1,0)</f>
        <v>0</v>
      </c>
      <c r="R8907">
        <v>14885</v>
      </c>
      <c r="S8907" s="56">
        <f>IF(SUMIFS(SolCotizacion!$P:$P,SolCotizacion!$E:$E,$G8907,SolCotizacion!$K:$K,$I8907)&gt;499,4%,0)</f>
        <v>0</v>
      </c>
    </row>
    <row r="8908" spans="1:19" hidden="1">
      <c r="A8908" t="s">
        <v>10841</v>
      </c>
      <c r="B8908" t="s">
        <v>10669</v>
      </c>
      <c r="C8908">
        <v>53</v>
      </c>
      <c r="D8908" t="s">
        <v>113</v>
      </c>
      <c r="E8908" t="s">
        <v>10359</v>
      </c>
      <c r="F8908" t="s">
        <v>10328</v>
      </c>
      <c r="G8908" t="s">
        <v>10325</v>
      </c>
      <c r="H8908">
        <v>3</v>
      </c>
      <c r="I8908">
        <v>2</v>
      </c>
      <c r="J8908" t="s">
        <v>127</v>
      </c>
      <c r="K8908" t="s">
        <v>31</v>
      </c>
      <c r="L8908" t="s">
        <v>288</v>
      </c>
      <c r="M8908" s="72">
        <v>0.02</v>
      </c>
      <c r="N8908" s="52">
        <v>47332.140428571431</v>
      </c>
      <c r="O8908" s="52">
        <v>47332.140428571431</v>
      </c>
      <c r="P8908" s="73">
        <v>1</v>
      </c>
      <c r="Q8908">
        <f>IF(SUMIFS(SolCotizacion!$P:$P,SolCotizacion!$E:$E,$G8908,SolCotizacion!$K:$K,$I8908)&gt;499,1,0)</f>
        <v>0</v>
      </c>
      <c r="R8908">
        <v>14886</v>
      </c>
      <c r="S8908" s="56">
        <f>IF(SUMIFS(SolCotizacion!$P:$P,SolCotizacion!$E:$E,$G8908,SolCotizacion!$K:$K,$I8908)&gt;499,4%,0)</f>
        <v>0</v>
      </c>
    </row>
    <row r="8909" spans="1:19" hidden="1">
      <c r="A8909" t="s">
        <v>10842</v>
      </c>
      <c r="B8909" t="s">
        <v>10671</v>
      </c>
      <c r="C8909">
        <v>54</v>
      </c>
      <c r="D8909" t="s">
        <v>113</v>
      </c>
      <c r="E8909" t="s">
        <v>10360</v>
      </c>
      <c r="F8909" t="s">
        <v>10328</v>
      </c>
      <c r="G8909" t="s">
        <v>10325</v>
      </c>
      <c r="H8909">
        <v>3</v>
      </c>
      <c r="I8909">
        <v>3</v>
      </c>
      <c r="J8909" t="s">
        <v>127</v>
      </c>
      <c r="K8909" t="s">
        <v>31</v>
      </c>
      <c r="L8909" t="s">
        <v>288</v>
      </c>
      <c r="M8909" s="72">
        <v>0.02</v>
      </c>
      <c r="N8909" s="52">
        <v>48318.226687500006</v>
      </c>
      <c r="O8909" s="52">
        <v>48072.198375849417</v>
      </c>
      <c r="P8909" s="73">
        <v>1</v>
      </c>
      <c r="Q8909">
        <f>IF(SUMIFS(SolCotizacion!$P:$P,SolCotizacion!$E:$E,$G8909,SolCotizacion!$K:$K,$I8909)&gt;499,1,0)</f>
        <v>0</v>
      </c>
      <c r="R8909">
        <v>14887</v>
      </c>
      <c r="S8909" s="56">
        <f>IF(SUMIFS(SolCotizacion!$P:$P,SolCotizacion!$E:$E,$G8909,SolCotizacion!$K:$K,$I8909)&gt;499,4%,0)</f>
        <v>0</v>
      </c>
    </row>
    <row r="8910" spans="1:19" hidden="1">
      <c r="A8910" t="s">
        <v>10843</v>
      </c>
      <c r="B8910" t="s">
        <v>10673</v>
      </c>
      <c r="C8910">
        <v>55</v>
      </c>
      <c r="D8910" t="s">
        <v>113</v>
      </c>
      <c r="E8910" t="s">
        <v>10361</v>
      </c>
      <c r="F8910" t="s">
        <v>10329</v>
      </c>
      <c r="G8910" t="s">
        <v>10325</v>
      </c>
      <c r="H8910">
        <v>3</v>
      </c>
      <c r="I8910">
        <v>1</v>
      </c>
      <c r="J8910" t="s">
        <v>127</v>
      </c>
      <c r="K8910" t="s">
        <v>31</v>
      </c>
      <c r="L8910" t="s">
        <v>288</v>
      </c>
      <c r="M8910" s="72">
        <v>0.02</v>
      </c>
      <c r="N8910" s="52">
        <v>10453.846788000001</v>
      </c>
      <c r="O8910" s="52">
        <v>10453.846788000001</v>
      </c>
      <c r="P8910" s="73">
        <v>1</v>
      </c>
      <c r="Q8910">
        <f>IF(SUMIFS(SolCotizacion!$P:$P,SolCotizacion!$E:$E,$G8910,SolCotizacion!$K:$K,$I8910)&gt;499,1,0)</f>
        <v>0</v>
      </c>
      <c r="R8910">
        <v>14888</v>
      </c>
      <c r="S8910" s="56">
        <f>IF(SUMIFS(SolCotizacion!$P:$P,SolCotizacion!$E:$E,$G8910,SolCotizacion!$K:$K,$I8910)&gt;499,4%,0)</f>
        <v>0</v>
      </c>
    </row>
    <row r="8911" spans="1:19" hidden="1">
      <c r="A8911" t="s">
        <v>10844</v>
      </c>
      <c r="B8911" t="s">
        <v>10675</v>
      </c>
      <c r="C8911">
        <v>56</v>
      </c>
      <c r="D8911" t="s">
        <v>113</v>
      </c>
      <c r="E8911" t="s">
        <v>10362</v>
      </c>
      <c r="F8911" t="s">
        <v>10329</v>
      </c>
      <c r="G8911" t="s">
        <v>10325</v>
      </c>
      <c r="H8911">
        <v>3</v>
      </c>
      <c r="I8911">
        <v>2</v>
      </c>
      <c r="J8911" t="s">
        <v>127</v>
      </c>
      <c r="K8911" t="s">
        <v>31</v>
      </c>
      <c r="L8911" t="s">
        <v>288</v>
      </c>
      <c r="M8911" s="72">
        <v>0.02</v>
      </c>
      <c r="N8911" s="52">
        <v>2252.0341258800017</v>
      </c>
      <c r="O8911" s="52">
        <v>2252.0341258800017</v>
      </c>
      <c r="P8911" s="73">
        <v>1</v>
      </c>
      <c r="Q8911">
        <f>IF(SUMIFS(SolCotizacion!$P:$P,SolCotizacion!$E:$E,$G8911,SolCotizacion!$K:$K,$I8911)&gt;499,1,0)</f>
        <v>0</v>
      </c>
      <c r="R8911">
        <v>14889</v>
      </c>
      <c r="S8911" s="56">
        <f>IF(SUMIFS(SolCotizacion!$P:$P,SolCotizacion!$E:$E,$G8911,SolCotizacion!$K:$K,$I8911)&gt;499,4%,0)</f>
        <v>0</v>
      </c>
    </row>
    <row r="8912" spans="1:19" hidden="1">
      <c r="A8912" t="s">
        <v>10845</v>
      </c>
      <c r="B8912" t="s">
        <v>10677</v>
      </c>
      <c r="C8912">
        <v>57</v>
      </c>
      <c r="D8912" t="s">
        <v>113</v>
      </c>
      <c r="E8912" t="s">
        <v>10363</v>
      </c>
      <c r="F8912" t="s">
        <v>10329</v>
      </c>
      <c r="G8912" t="s">
        <v>10325</v>
      </c>
      <c r="H8912">
        <v>3</v>
      </c>
      <c r="I8912">
        <v>3</v>
      </c>
      <c r="J8912" t="s">
        <v>127</v>
      </c>
      <c r="K8912" t="s">
        <v>31</v>
      </c>
      <c r="L8912" t="s">
        <v>288</v>
      </c>
      <c r="M8912" s="72">
        <v>0.02</v>
      </c>
      <c r="N8912" s="52">
        <v>4525.1380204799971</v>
      </c>
      <c r="O8912" s="52">
        <v>4525.1380204799971</v>
      </c>
      <c r="P8912" s="73">
        <v>1</v>
      </c>
      <c r="Q8912">
        <f>IF(SUMIFS(SolCotizacion!$P:$P,SolCotizacion!$E:$E,$G8912,SolCotizacion!$K:$K,$I8912)&gt;499,1,0)</f>
        <v>0</v>
      </c>
      <c r="R8912">
        <v>14890</v>
      </c>
      <c r="S8912" s="56">
        <f>IF(SUMIFS(SolCotizacion!$P:$P,SolCotizacion!$E:$E,$G8912,SolCotizacion!$K:$K,$I8912)&gt;499,4%,0)</f>
        <v>0</v>
      </c>
    </row>
    <row r="8913" spans="1:19" hidden="1">
      <c r="A8913" t="s">
        <v>10846</v>
      </c>
      <c r="B8913" t="s">
        <v>10655</v>
      </c>
      <c r="C8913">
        <v>46</v>
      </c>
      <c r="D8913" t="s">
        <v>88</v>
      </c>
      <c r="E8913" t="s">
        <v>10353</v>
      </c>
      <c r="F8913" t="s">
        <v>10325</v>
      </c>
      <c r="G8913" t="s">
        <v>10325</v>
      </c>
      <c r="H8913">
        <v>3</v>
      </c>
      <c r="I8913">
        <v>1</v>
      </c>
      <c r="J8913" t="s">
        <v>96</v>
      </c>
      <c r="K8913" t="s">
        <v>31</v>
      </c>
      <c r="L8913" t="s">
        <v>302</v>
      </c>
      <c r="M8913" s="72"/>
      <c r="N8913" s="52">
        <v>2481565.6800000002</v>
      </c>
      <c r="O8913" s="52">
        <v>2481565.6800000002</v>
      </c>
      <c r="P8913" s="73">
        <v>0</v>
      </c>
      <c r="Q8913">
        <v>1</v>
      </c>
      <c r="R8913">
        <v>14891</v>
      </c>
      <c r="S8913" s="74"/>
    </row>
    <row r="8914" spans="1:19" hidden="1">
      <c r="A8914" t="s">
        <v>10847</v>
      </c>
      <c r="B8914" t="s">
        <v>10657</v>
      </c>
      <c r="C8914">
        <v>47</v>
      </c>
      <c r="D8914" t="s">
        <v>88</v>
      </c>
      <c r="E8914" t="s">
        <v>10354</v>
      </c>
      <c r="F8914" t="s">
        <v>10325</v>
      </c>
      <c r="G8914" t="s">
        <v>10325</v>
      </c>
      <c r="H8914">
        <v>3</v>
      </c>
      <c r="I8914">
        <v>2</v>
      </c>
      <c r="J8914" t="s">
        <v>96</v>
      </c>
      <c r="K8914" t="s">
        <v>31</v>
      </c>
      <c r="L8914" t="s">
        <v>302</v>
      </c>
      <c r="M8914" s="72"/>
      <c r="N8914" s="52">
        <v>2532209.8775510206</v>
      </c>
      <c r="O8914" s="52">
        <v>2532209.8775510206</v>
      </c>
      <c r="P8914" s="73">
        <v>0</v>
      </c>
      <c r="Q8914">
        <v>1</v>
      </c>
      <c r="R8914">
        <v>14892</v>
      </c>
      <c r="S8914" s="74"/>
    </row>
    <row r="8915" spans="1:19" hidden="1">
      <c r="A8915" t="s">
        <v>10848</v>
      </c>
      <c r="B8915" t="s">
        <v>10659</v>
      </c>
      <c r="C8915">
        <v>48</v>
      </c>
      <c r="D8915" t="s">
        <v>88</v>
      </c>
      <c r="E8915" t="s">
        <v>10355</v>
      </c>
      <c r="F8915" t="s">
        <v>10325</v>
      </c>
      <c r="G8915" t="s">
        <v>10325</v>
      </c>
      <c r="H8915">
        <v>3</v>
      </c>
      <c r="I8915">
        <v>3</v>
      </c>
      <c r="J8915" t="s">
        <v>96</v>
      </c>
      <c r="K8915" t="s">
        <v>31</v>
      </c>
      <c r="L8915" t="s">
        <v>302</v>
      </c>
      <c r="M8915" s="72"/>
      <c r="N8915" s="52">
        <v>2584964.25</v>
      </c>
      <c r="O8915" s="52">
        <v>2571802.0453061522</v>
      </c>
      <c r="P8915" s="73">
        <v>0</v>
      </c>
      <c r="Q8915">
        <v>1</v>
      </c>
      <c r="R8915">
        <v>14893</v>
      </c>
      <c r="S8915" s="74"/>
    </row>
    <row r="8916" spans="1:19" hidden="1">
      <c r="A8916" t="s">
        <v>10849</v>
      </c>
      <c r="B8916" t="s">
        <v>10661</v>
      </c>
      <c r="C8916">
        <v>49</v>
      </c>
      <c r="D8916" t="s">
        <v>102</v>
      </c>
      <c r="E8916" t="s">
        <v>10356</v>
      </c>
      <c r="F8916" t="s">
        <v>10326</v>
      </c>
      <c r="G8916" t="s">
        <v>10325</v>
      </c>
      <c r="H8916">
        <v>3</v>
      </c>
      <c r="I8916" t="s">
        <v>103</v>
      </c>
      <c r="J8916" t="s">
        <v>96</v>
      </c>
      <c r="K8916" t="s">
        <v>31</v>
      </c>
      <c r="L8916" t="s">
        <v>302</v>
      </c>
      <c r="M8916" s="72"/>
      <c r="N8916" s="52">
        <v>559267.6320000001</v>
      </c>
      <c r="O8916" s="52">
        <v>559267.6320000001</v>
      </c>
      <c r="P8916" s="73">
        <v>0</v>
      </c>
      <c r="Q8916">
        <f>IF(COUNTIF(SolCotizacion!$E:$E,$G8916)&gt;0,1,0)</f>
        <v>0</v>
      </c>
      <c r="R8916">
        <v>14894</v>
      </c>
      <c r="S8916" s="74"/>
    </row>
    <row r="8917" spans="1:19" hidden="1">
      <c r="A8917" t="s">
        <v>10850</v>
      </c>
      <c r="B8917" t="s">
        <v>10663</v>
      </c>
      <c r="C8917">
        <v>50</v>
      </c>
      <c r="D8917" t="s">
        <v>113</v>
      </c>
      <c r="E8917" t="s">
        <v>10357</v>
      </c>
      <c r="F8917" t="s">
        <v>10327</v>
      </c>
      <c r="G8917" t="s">
        <v>10325</v>
      </c>
      <c r="H8917">
        <v>3</v>
      </c>
      <c r="I8917" t="s">
        <v>103</v>
      </c>
      <c r="J8917" t="s">
        <v>118</v>
      </c>
      <c r="K8917" t="s">
        <v>325</v>
      </c>
      <c r="L8917" t="s">
        <v>302</v>
      </c>
      <c r="M8917" s="72"/>
      <c r="N8917" s="52">
        <v>112601.70629400008</v>
      </c>
      <c r="O8917" s="52">
        <v>112601.70629400008</v>
      </c>
      <c r="P8917" s="73">
        <v>0</v>
      </c>
      <c r="Q8917">
        <f>IF(COUNTIF(SolCotizacion!$E:$E,$G8917)&gt;0,1,0)</f>
        <v>0</v>
      </c>
      <c r="R8917">
        <v>14895</v>
      </c>
      <c r="S8917" s="74"/>
    </row>
    <row r="8918" spans="1:19" hidden="1">
      <c r="A8918" t="s">
        <v>10851</v>
      </c>
      <c r="B8918" t="s">
        <v>10665</v>
      </c>
      <c r="C8918">
        <v>51</v>
      </c>
      <c r="D8918" t="s">
        <v>113</v>
      </c>
      <c r="E8918" t="s">
        <v>10357</v>
      </c>
      <c r="F8918" t="s">
        <v>10327</v>
      </c>
      <c r="G8918" t="s">
        <v>10325</v>
      </c>
      <c r="H8918">
        <v>3</v>
      </c>
      <c r="I8918" t="s">
        <v>103</v>
      </c>
      <c r="J8918" t="s">
        <v>119</v>
      </c>
      <c r="K8918" t="s">
        <v>324</v>
      </c>
      <c r="L8918" t="s">
        <v>302</v>
      </c>
      <c r="M8918" s="72"/>
      <c r="N8918" s="52">
        <v>226256.90102399988</v>
      </c>
      <c r="O8918" s="52">
        <v>226256.90102399988</v>
      </c>
      <c r="P8918" s="73">
        <v>0</v>
      </c>
      <c r="Q8918">
        <f>IF(COUNTIF(SolCotizacion!$E:$E,$G8918)&gt;0,1,0)</f>
        <v>0</v>
      </c>
      <c r="R8918">
        <v>14896</v>
      </c>
      <c r="S8918" s="74"/>
    </row>
    <row r="8919" spans="1:19" hidden="1">
      <c r="A8919" t="s">
        <v>10852</v>
      </c>
      <c r="B8919" t="s">
        <v>10667</v>
      </c>
      <c r="C8919">
        <v>52</v>
      </c>
      <c r="D8919" t="s">
        <v>113</v>
      </c>
      <c r="E8919" t="s">
        <v>10358</v>
      </c>
      <c r="F8919" t="s">
        <v>10328</v>
      </c>
      <c r="G8919" t="s">
        <v>10325</v>
      </c>
      <c r="H8919">
        <v>3</v>
      </c>
      <c r="I8919">
        <v>1</v>
      </c>
      <c r="J8919" t="s">
        <v>127</v>
      </c>
      <c r="K8919" t="s">
        <v>31</v>
      </c>
      <c r="L8919" t="s">
        <v>302</v>
      </c>
      <c r="M8919" s="72">
        <v>0.02</v>
      </c>
      <c r="N8919" s="52">
        <v>46385.497620000002</v>
      </c>
      <c r="O8919" s="52">
        <v>46385.497620000002</v>
      </c>
      <c r="P8919" s="73">
        <v>0</v>
      </c>
      <c r="Q8919">
        <f>IF(SUMIFS(SolCotizacion!$P:$P,SolCotizacion!$E:$E,$G8919,SolCotizacion!$K:$K,$I8919)&gt;499,1,0)</f>
        <v>0</v>
      </c>
      <c r="R8919">
        <v>14897</v>
      </c>
      <c r="S8919" s="56">
        <f>IF(SUMIFS(SolCotizacion!$P:$P,SolCotizacion!$E:$E,$G8919,SolCotizacion!$K:$K,$I8919)&gt;499,4%,0)</f>
        <v>0</v>
      </c>
    </row>
    <row r="8920" spans="1:19" hidden="1">
      <c r="A8920" t="s">
        <v>10853</v>
      </c>
      <c r="B8920" t="s">
        <v>10669</v>
      </c>
      <c r="C8920">
        <v>53</v>
      </c>
      <c r="D8920" t="s">
        <v>113</v>
      </c>
      <c r="E8920" t="s">
        <v>10359</v>
      </c>
      <c r="F8920" t="s">
        <v>10328</v>
      </c>
      <c r="G8920" t="s">
        <v>10325</v>
      </c>
      <c r="H8920">
        <v>3</v>
      </c>
      <c r="I8920">
        <v>2</v>
      </c>
      <c r="J8920" t="s">
        <v>127</v>
      </c>
      <c r="K8920" t="s">
        <v>31</v>
      </c>
      <c r="L8920" t="s">
        <v>302</v>
      </c>
      <c r="M8920" s="72">
        <v>0.02</v>
      </c>
      <c r="N8920" s="52">
        <v>47332.140428571431</v>
      </c>
      <c r="O8920" s="52">
        <v>47332.140428571431</v>
      </c>
      <c r="P8920" s="73">
        <v>0</v>
      </c>
      <c r="Q8920">
        <f>IF(SUMIFS(SolCotizacion!$P:$P,SolCotizacion!$E:$E,$G8920,SolCotizacion!$K:$K,$I8920)&gt;499,1,0)</f>
        <v>0</v>
      </c>
      <c r="R8920">
        <v>14898</v>
      </c>
      <c r="S8920" s="56">
        <f>IF(SUMIFS(SolCotizacion!$P:$P,SolCotizacion!$E:$E,$G8920,SolCotizacion!$K:$K,$I8920)&gt;499,4%,0)</f>
        <v>0</v>
      </c>
    </row>
    <row r="8921" spans="1:19" hidden="1">
      <c r="A8921" t="s">
        <v>10854</v>
      </c>
      <c r="B8921" t="s">
        <v>10671</v>
      </c>
      <c r="C8921">
        <v>54</v>
      </c>
      <c r="D8921" t="s">
        <v>113</v>
      </c>
      <c r="E8921" t="s">
        <v>10360</v>
      </c>
      <c r="F8921" t="s">
        <v>10328</v>
      </c>
      <c r="G8921" t="s">
        <v>10325</v>
      </c>
      <c r="H8921">
        <v>3</v>
      </c>
      <c r="I8921">
        <v>3</v>
      </c>
      <c r="J8921" t="s">
        <v>127</v>
      </c>
      <c r="K8921" t="s">
        <v>31</v>
      </c>
      <c r="L8921" t="s">
        <v>302</v>
      </c>
      <c r="M8921" s="72">
        <v>0.02</v>
      </c>
      <c r="N8921" s="52">
        <v>48318.226687500006</v>
      </c>
      <c r="O8921" s="52">
        <v>48072.198375849417</v>
      </c>
      <c r="P8921" s="73">
        <v>0</v>
      </c>
      <c r="Q8921">
        <f>IF(SUMIFS(SolCotizacion!$P:$P,SolCotizacion!$E:$E,$G8921,SolCotizacion!$K:$K,$I8921)&gt;499,1,0)</f>
        <v>0</v>
      </c>
      <c r="R8921">
        <v>14899</v>
      </c>
      <c r="S8921" s="56">
        <f>IF(SUMIFS(SolCotizacion!$P:$P,SolCotizacion!$E:$E,$G8921,SolCotizacion!$K:$K,$I8921)&gt;499,4%,0)</f>
        <v>0</v>
      </c>
    </row>
    <row r="8922" spans="1:19" hidden="1">
      <c r="A8922" t="s">
        <v>10855</v>
      </c>
      <c r="B8922" t="s">
        <v>10673</v>
      </c>
      <c r="C8922">
        <v>55</v>
      </c>
      <c r="D8922" t="s">
        <v>113</v>
      </c>
      <c r="E8922" t="s">
        <v>10361</v>
      </c>
      <c r="F8922" t="s">
        <v>10329</v>
      </c>
      <c r="G8922" t="s">
        <v>10325</v>
      </c>
      <c r="H8922">
        <v>3</v>
      </c>
      <c r="I8922">
        <v>1</v>
      </c>
      <c r="J8922" t="s">
        <v>127</v>
      </c>
      <c r="K8922" t="s">
        <v>31</v>
      </c>
      <c r="L8922" t="s">
        <v>302</v>
      </c>
      <c r="M8922" s="72">
        <v>0.02</v>
      </c>
      <c r="N8922" s="52">
        <v>10453.846788000001</v>
      </c>
      <c r="O8922" s="52">
        <v>10453.846788000001</v>
      </c>
      <c r="P8922" s="73">
        <v>0</v>
      </c>
      <c r="Q8922">
        <f>IF(SUMIFS(SolCotizacion!$P:$P,SolCotizacion!$E:$E,$G8922,SolCotizacion!$K:$K,$I8922)&gt;499,1,0)</f>
        <v>0</v>
      </c>
      <c r="R8922">
        <v>14900</v>
      </c>
      <c r="S8922" s="56">
        <f>IF(SUMIFS(SolCotizacion!$P:$P,SolCotizacion!$E:$E,$G8922,SolCotizacion!$K:$K,$I8922)&gt;499,4%,0)</f>
        <v>0</v>
      </c>
    </row>
    <row r="8923" spans="1:19" hidden="1">
      <c r="A8923" t="s">
        <v>10856</v>
      </c>
      <c r="B8923" t="s">
        <v>10675</v>
      </c>
      <c r="C8923">
        <v>56</v>
      </c>
      <c r="D8923" t="s">
        <v>113</v>
      </c>
      <c r="E8923" t="s">
        <v>10362</v>
      </c>
      <c r="F8923" t="s">
        <v>10329</v>
      </c>
      <c r="G8923" t="s">
        <v>10325</v>
      </c>
      <c r="H8923">
        <v>3</v>
      </c>
      <c r="I8923">
        <v>2</v>
      </c>
      <c r="J8923" t="s">
        <v>127</v>
      </c>
      <c r="K8923" t="s">
        <v>31</v>
      </c>
      <c r="L8923" t="s">
        <v>302</v>
      </c>
      <c r="M8923" s="72">
        <v>0.02</v>
      </c>
      <c r="N8923" s="52">
        <v>2252.0341258800017</v>
      </c>
      <c r="O8923" s="52">
        <v>2252.0341258800017</v>
      </c>
      <c r="P8923" s="73">
        <v>0</v>
      </c>
      <c r="Q8923">
        <f>IF(SUMIFS(SolCotizacion!$P:$P,SolCotizacion!$E:$E,$G8923,SolCotizacion!$K:$K,$I8923)&gt;499,1,0)</f>
        <v>0</v>
      </c>
      <c r="R8923">
        <v>14901</v>
      </c>
      <c r="S8923" s="56">
        <f>IF(SUMIFS(SolCotizacion!$P:$P,SolCotizacion!$E:$E,$G8923,SolCotizacion!$K:$K,$I8923)&gt;499,4%,0)</f>
        <v>0</v>
      </c>
    </row>
    <row r="8924" spans="1:19" hidden="1">
      <c r="A8924" t="s">
        <v>10857</v>
      </c>
      <c r="B8924" t="s">
        <v>10677</v>
      </c>
      <c r="C8924">
        <v>57</v>
      </c>
      <c r="D8924" t="s">
        <v>113</v>
      </c>
      <c r="E8924" t="s">
        <v>10363</v>
      </c>
      <c r="F8924" t="s">
        <v>10329</v>
      </c>
      <c r="G8924" t="s">
        <v>10325</v>
      </c>
      <c r="H8924">
        <v>3</v>
      </c>
      <c r="I8924">
        <v>3</v>
      </c>
      <c r="J8924" t="s">
        <v>127</v>
      </c>
      <c r="K8924" t="s">
        <v>31</v>
      </c>
      <c r="L8924" t="s">
        <v>302</v>
      </c>
      <c r="M8924" s="72">
        <v>0.02</v>
      </c>
      <c r="N8924" s="52">
        <v>4525.1380204799971</v>
      </c>
      <c r="O8924" s="52">
        <v>4525.1380204799971</v>
      </c>
      <c r="P8924" s="73">
        <v>0</v>
      </c>
      <c r="Q8924">
        <f>IF(SUMIFS(SolCotizacion!$P:$P,SolCotizacion!$E:$E,$G8924,SolCotizacion!$K:$K,$I8924)&gt;499,1,0)</f>
        <v>0</v>
      </c>
      <c r="R8924">
        <v>14902</v>
      </c>
      <c r="S8924" s="56">
        <f>IF(SUMIFS(SolCotizacion!$P:$P,SolCotizacion!$E:$E,$G8924,SolCotizacion!$K:$K,$I8924)&gt;499,4%,0)</f>
        <v>0</v>
      </c>
    </row>
    <row r="8925" spans="1:19" hidden="1">
      <c r="A8925" t="s">
        <v>10858</v>
      </c>
      <c r="B8925" t="s">
        <v>10655</v>
      </c>
      <c r="C8925">
        <v>46</v>
      </c>
      <c r="D8925" t="s">
        <v>88</v>
      </c>
      <c r="E8925" t="s">
        <v>10353</v>
      </c>
      <c r="F8925" t="s">
        <v>10325</v>
      </c>
      <c r="G8925" t="s">
        <v>10325</v>
      </c>
      <c r="H8925">
        <v>3</v>
      </c>
      <c r="I8925">
        <v>1</v>
      </c>
      <c r="J8925" t="s">
        <v>96</v>
      </c>
      <c r="K8925" t="s">
        <v>31</v>
      </c>
      <c r="L8925" t="s">
        <v>318</v>
      </c>
      <c r="M8925" s="72"/>
      <c r="N8925" s="52">
        <v>2208000</v>
      </c>
      <c r="O8925" s="52">
        <v>2152800</v>
      </c>
      <c r="P8925" s="73">
        <v>0</v>
      </c>
      <c r="Q8925">
        <v>1</v>
      </c>
      <c r="R8925">
        <v>14903</v>
      </c>
      <c r="S8925" s="74"/>
    </row>
    <row r="8926" spans="1:19" hidden="1">
      <c r="A8926" t="s">
        <v>10859</v>
      </c>
      <c r="B8926" t="s">
        <v>10657</v>
      </c>
      <c r="C8926">
        <v>47</v>
      </c>
      <c r="D8926" t="s">
        <v>88</v>
      </c>
      <c r="E8926" t="s">
        <v>10354</v>
      </c>
      <c r="F8926" t="s">
        <v>10325</v>
      </c>
      <c r="G8926" t="s">
        <v>10325</v>
      </c>
      <c r="H8926">
        <v>3</v>
      </c>
      <c r="I8926">
        <v>2</v>
      </c>
      <c r="J8926" t="s">
        <v>96</v>
      </c>
      <c r="K8926" t="s">
        <v>31</v>
      </c>
      <c r="L8926" t="s">
        <v>318</v>
      </c>
      <c r="M8926" s="72"/>
      <c r="N8926" s="52">
        <v>2318400</v>
      </c>
      <c r="O8926" s="52">
        <v>2263200</v>
      </c>
      <c r="P8926" s="73">
        <v>0</v>
      </c>
      <c r="Q8926">
        <v>1</v>
      </c>
      <c r="R8926">
        <v>14904</v>
      </c>
      <c r="S8926" s="74"/>
    </row>
    <row r="8927" spans="1:19" hidden="1">
      <c r="A8927" t="s">
        <v>10860</v>
      </c>
      <c r="B8927" t="s">
        <v>10659</v>
      </c>
      <c r="C8927">
        <v>48</v>
      </c>
      <c r="D8927" t="s">
        <v>88</v>
      </c>
      <c r="E8927" t="s">
        <v>10355</v>
      </c>
      <c r="F8927" t="s">
        <v>10325</v>
      </c>
      <c r="G8927" t="s">
        <v>10325</v>
      </c>
      <c r="H8927">
        <v>3</v>
      </c>
      <c r="I8927">
        <v>3</v>
      </c>
      <c r="J8927" t="s">
        <v>96</v>
      </c>
      <c r="K8927" t="s">
        <v>31</v>
      </c>
      <c r="L8927" t="s">
        <v>318</v>
      </c>
      <c r="M8927" s="72"/>
      <c r="N8927" s="52">
        <v>2373600</v>
      </c>
      <c r="O8927" s="52">
        <v>2318400</v>
      </c>
      <c r="P8927" s="73">
        <v>0</v>
      </c>
      <c r="Q8927">
        <v>1</v>
      </c>
      <c r="R8927">
        <v>14905</v>
      </c>
      <c r="S8927" s="74"/>
    </row>
    <row r="8928" spans="1:19" hidden="1">
      <c r="A8928" t="s">
        <v>10861</v>
      </c>
      <c r="B8928" t="s">
        <v>10661</v>
      </c>
      <c r="C8928">
        <v>49</v>
      </c>
      <c r="D8928" t="s">
        <v>102</v>
      </c>
      <c r="E8928" t="s">
        <v>10356</v>
      </c>
      <c r="F8928" t="s">
        <v>10326</v>
      </c>
      <c r="G8928" t="s">
        <v>10325</v>
      </c>
      <c r="H8928">
        <v>3</v>
      </c>
      <c r="I8928" t="s">
        <v>103</v>
      </c>
      <c r="J8928" t="s">
        <v>96</v>
      </c>
      <c r="K8928" t="s">
        <v>31</v>
      </c>
      <c r="L8928" t="s">
        <v>318</v>
      </c>
      <c r="M8928" s="72"/>
      <c r="N8928" s="52">
        <v>552000</v>
      </c>
      <c r="O8928" s="52">
        <v>552000</v>
      </c>
      <c r="P8928" s="73">
        <v>0</v>
      </c>
      <c r="Q8928">
        <f>IF(COUNTIF(SolCotizacion!$E:$E,$G8928)&gt;0,1,0)</f>
        <v>0</v>
      </c>
      <c r="R8928">
        <v>14906</v>
      </c>
      <c r="S8928" s="74"/>
    </row>
    <row r="8929" spans="1:19" hidden="1">
      <c r="A8929" t="s">
        <v>10862</v>
      </c>
      <c r="B8929" t="s">
        <v>10663</v>
      </c>
      <c r="C8929">
        <v>50</v>
      </c>
      <c r="D8929" t="s">
        <v>113</v>
      </c>
      <c r="E8929" t="s">
        <v>10357</v>
      </c>
      <c r="F8929" t="s">
        <v>10327</v>
      </c>
      <c r="G8929" t="s">
        <v>10325</v>
      </c>
      <c r="H8929">
        <v>3</v>
      </c>
      <c r="I8929" t="s">
        <v>103</v>
      </c>
      <c r="J8929" t="s">
        <v>118</v>
      </c>
      <c r="K8929" t="s">
        <v>325</v>
      </c>
      <c r="L8929" t="s">
        <v>318</v>
      </c>
      <c r="M8929" s="72"/>
      <c r="N8929" s="52">
        <v>257950</v>
      </c>
      <c r="O8929" s="52">
        <v>257950</v>
      </c>
      <c r="P8929" s="73">
        <v>0</v>
      </c>
      <c r="Q8929">
        <f>IF(COUNTIF(SolCotizacion!$E:$E,$G8929)&gt;0,1,0)</f>
        <v>0</v>
      </c>
      <c r="R8929">
        <v>14907</v>
      </c>
      <c r="S8929" s="74"/>
    </row>
    <row r="8930" spans="1:19" hidden="1">
      <c r="A8930" t="s">
        <v>10863</v>
      </c>
      <c r="B8930" t="s">
        <v>10665</v>
      </c>
      <c r="C8930">
        <v>51</v>
      </c>
      <c r="D8930" t="s">
        <v>113</v>
      </c>
      <c r="E8930" t="s">
        <v>10357</v>
      </c>
      <c r="F8930" t="s">
        <v>10327</v>
      </c>
      <c r="G8930" t="s">
        <v>10325</v>
      </c>
      <c r="H8930">
        <v>3</v>
      </c>
      <c r="I8930" t="s">
        <v>103</v>
      </c>
      <c r="J8930" t="s">
        <v>119</v>
      </c>
      <c r="K8930" t="s">
        <v>324</v>
      </c>
      <c r="L8930" t="s">
        <v>318</v>
      </c>
      <c r="M8930" s="72"/>
      <c r="N8930" s="52">
        <v>381766</v>
      </c>
      <c r="O8930" s="52">
        <v>381766</v>
      </c>
      <c r="P8930" s="73">
        <v>0</v>
      </c>
      <c r="Q8930">
        <f>IF(COUNTIF(SolCotizacion!$E:$E,$G8930)&gt;0,1,0)</f>
        <v>0</v>
      </c>
      <c r="R8930">
        <v>14908</v>
      </c>
      <c r="S8930" s="74"/>
    </row>
    <row r="8931" spans="1:19" hidden="1">
      <c r="A8931" t="s">
        <v>10864</v>
      </c>
      <c r="B8931" t="s">
        <v>10667</v>
      </c>
      <c r="C8931">
        <v>52</v>
      </c>
      <c r="D8931" t="s">
        <v>113</v>
      </c>
      <c r="E8931" t="s">
        <v>10358</v>
      </c>
      <c r="F8931" t="s">
        <v>10328</v>
      </c>
      <c r="G8931" t="s">
        <v>10325</v>
      </c>
      <c r="H8931">
        <v>3</v>
      </c>
      <c r="I8931">
        <v>1</v>
      </c>
      <c r="J8931" t="s">
        <v>127</v>
      </c>
      <c r="K8931" t="s">
        <v>31</v>
      </c>
      <c r="L8931" t="s">
        <v>318</v>
      </c>
      <c r="M8931" s="72">
        <v>3.7000000000000002E-3</v>
      </c>
      <c r="N8931" s="52">
        <v>7635.3200000000006</v>
      </c>
      <c r="O8931" s="52">
        <v>7444.4370000000008</v>
      </c>
      <c r="P8931" s="73">
        <v>0</v>
      </c>
      <c r="Q8931">
        <f>IF(SUMIFS(SolCotizacion!$P:$P,SolCotizacion!$E:$E,$G8931,SolCotizacion!$K:$K,$I8931)&gt;499,1,0)</f>
        <v>0</v>
      </c>
      <c r="R8931">
        <v>14909</v>
      </c>
      <c r="S8931" s="56">
        <f>IF(SUMIFS(SolCotizacion!$P:$P,SolCotizacion!$E:$E,$G8931,SolCotizacion!$K:$K,$I8931)&gt;499,4%,0)</f>
        <v>0</v>
      </c>
    </row>
    <row r="8932" spans="1:19" hidden="1">
      <c r="A8932" t="s">
        <v>10865</v>
      </c>
      <c r="B8932" t="s">
        <v>10669</v>
      </c>
      <c r="C8932">
        <v>53</v>
      </c>
      <c r="D8932" t="s">
        <v>113</v>
      </c>
      <c r="E8932" t="s">
        <v>10359</v>
      </c>
      <c r="F8932" t="s">
        <v>10328</v>
      </c>
      <c r="G8932" t="s">
        <v>10325</v>
      </c>
      <c r="H8932">
        <v>3</v>
      </c>
      <c r="I8932">
        <v>2</v>
      </c>
      <c r="J8932" t="s">
        <v>127</v>
      </c>
      <c r="K8932" t="s">
        <v>31</v>
      </c>
      <c r="L8932" t="s">
        <v>318</v>
      </c>
      <c r="M8932" s="72">
        <v>7.4999999999999997E-3</v>
      </c>
      <c r="N8932" s="52">
        <v>16250.85</v>
      </c>
      <c r="O8932" s="52">
        <v>15863.925000000001</v>
      </c>
      <c r="P8932" s="73">
        <v>0</v>
      </c>
      <c r="Q8932">
        <f>IF(SUMIFS(SolCotizacion!$P:$P,SolCotizacion!$E:$E,$G8932,SolCotizacion!$K:$K,$I8932)&gt;499,1,0)</f>
        <v>0</v>
      </c>
      <c r="R8932">
        <v>14910</v>
      </c>
      <c r="S8932" s="56">
        <f>IF(SUMIFS(SolCotizacion!$P:$P,SolCotizacion!$E:$E,$G8932,SolCotizacion!$K:$K,$I8932)&gt;499,4%,0)</f>
        <v>0</v>
      </c>
    </row>
    <row r="8933" spans="1:19" hidden="1">
      <c r="A8933" t="s">
        <v>10866</v>
      </c>
      <c r="B8933" t="s">
        <v>10671</v>
      </c>
      <c r="C8933">
        <v>54</v>
      </c>
      <c r="D8933" t="s">
        <v>113</v>
      </c>
      <c r="E8933" t="s">
        <v>10360</v>
      </c>
      <c r="F8933" t="s">
        <v>10328</v>
      </c>
      <c r="G8933" t="s">
        <v>10325</v>
      </c>
      <c r="H8933">
        <v>3</v>
      </c>
      <c r="I8933">
        <v>3</v>
      </c>
      <c r="J8933" t="s">
        <v>127</v>
      </c>
      <c r="K8933" t="s">
        <v>31</v>
      </c>
      <c r="L8933" t="s">
        <v>318</v>
      </c>
      <c r="M8933" s="72">
        <v>1.12E-2</v>
      </c>
      <c r="N8933" s="52">
        <v>24845.744000000002</v>
      </c>
      <c r="O8933" s="52">
        <v>24267.936000000002</v>
      </c>
      <c r="P8933" s="73">
        <v>0</v>
      </c>
      <c r="Q8933">
        <f>IF(SUMIFS(SolCotizacion!$P:$P,SolCotizacion!$E:$E,$G8933,SolCotizacion!$K:$K,$I8933)&gt;499,1,0)</f>
        <v>0</v>
      </c>
      <c r="R8933">
        <v>14911</v>
      </c>
      <c r="S8933" s="56">
        <f>IF(SUMIFS(SolCotizacion!$P:$P,SolCotizacion!$E:$E,$G8933,SolCotizacion!$K:$K,$I8933)&gt;499,4%,0)</f>
        <v>0</v>
      </c>
    </row>
    <row r="8934" spans="1:19" hidden="1">
      <c r="A8934" t="s">
        <v>10867</v>
      </c>
      <c r="B8934" t="s">
        <v>10673</v>
      </c>
      <c r="C8934">
        <v>55</v>
      </c>
      <c r="D8934" t="s">
        <v>113</v>
      </c>
      <c r="E8934" t="s">
        <v>10361</v>
      </c>
      <c r="F8934" t="s">
        <v>10329</v>
      </c>
      <c r="G8934" t="s">
        <v>10325</v>
      </c>
      <c r="H8934">
        <v>3</v>
      </c>
      <c r="I8934">
        <v>1</v>
      </c>
      <c r="J8934" t="s">
        <v>127</v>
      </c>
      <c r="K8934" t="s">
        <v>31</v>
      </c>
      <c r="L8934" t="s">
        <v>318</v>
      </c>
      <c r="M8934" s="72">
        <v>3.7000000000000002E-3</v>
      </c>
      <c r="N8934" s="52">
        <v>1908.8300000000002</v>
      </c>
      <c r="O8934" s="52">
        <v>1908.8300000000002</v>
      </c>
      <c r="P8934" s="73">
        <v>0</v>
      </c>
      <c r="Q8934">
        <f>IF(SUMIFS(SolCotizacion!$P:$P,SolCotizacion!$E:$E,$G8934,SolCotizacion!$K:$K,$I8934)&gt;499,1,0)</f>
        <v>0</v>
      </c>
      <c r="R8934">
        <v>14912</v>
      </c>
      <c r="S8934" s="56">
        <f>IF(SUMIFS(SolCotizacion!$P:$P,SolCotizacion!$E:$E,$G8934,SolCotizacion!$K:$K,$I8934)&gt;499,4%,0)</f>
        <v>0</v>
      </c>
    </row>
    <row r="8935" spans="1:19" hidden="1">
      <c r="A8935" t="s">
        <v>10868</v>
      </c>
      <c r="B8935" t="s">
        <v>10675</v>
      </c>
      <c r="C8935">
        <v>56</v>
      </c>
      <c r="D8935" t="s">
        <v>113</v>
      </c>
      <c r="E8935" t="s">
        <v>10362</v>
      </c>
      <c r="F8935" t="s">
        <v>10329</v>
      </c>
      <c r="G8935" t="s">
        <v>10325</v>
      </c>
      <c r="H8935">
        <v>3</v>
      </c>
      <c r="I8935">
        <v>2</v>
      </c>
      <c r="J8935" t="s">
        <v>127</v>
      </c>
      <c r="K8935" t="s">
        <v>31</v>
      </c>
      <c r="L8935" t="s">
        <v>318</v>
      </c>
      <c r="M8935" s="72">
        <v>7.4999999999999997E-3</v>
      </c>
      <c r="N8935" s="52">
        <v>1934.625</v>
      </c>
      <c r="O8935" s="52">
        <v>1934.625</v>
      </c>
      <c r="P8935" s="73">
        <v>0</v>
      </c>
      <c r="Q8935">
        <f>IF(SUMIFS(SolCotizacion!$P:$P,SolCotizacion!$E:$E,$G8935,SolCotizacion!$K:$K,$I8935)&gt;499,1,0)</f>
        <v>0</v>
      </c>
      <c r="R8935">
        <v>14913</v>
      </c>
      <c r="S8935" s="56">
        <f>IF(SUMIFS(SolCotizacion!$P:$P,SolCotizacion!$E:$E,$G8935,SolCotizacion!$K:$K,$I8935)&gt;499,4%,0)</f>
        <v>0</v>
      </c>
    </row>
    <row r="8936" spans="1:19" hidden="1">
      <c r="A8936" t="s">
        <v>10869</v>
      </c>
      <c r="B8936" t="s">
        <v>10677</v>
      </c>
      <c r="C8936">
        <v>57</v>
      </c>
      <c r="D8936" t="s">
        <v>113</v>
      </c>
      <c r="E8936" t="s">
        <v>10363</v>
      </c>
      <c r="F8936" t="s">
        <v>10329</v>
      </c>
      <c r="G8936" t="s">
        <v>10325</v>
      </c>
      <c r="H8936">
        <v>3</v>
      </c>
      <c r="I8936">
        <v>3</v>
      </c>
      <c r="J8936" t="s">
        <v>127</v>
      </c>
      <c r="K8936" t="s">
        <v>31</v>
      </c>
      <c r="L8936" t="s">
        <v>318</v>
      </c>
      <c r="M8936" s="72">
        <v>1.12E-2</v>
      </c>
      <c r="N8936" s="52">
        <v>4275.7791999999999</v>
      </c>
      <c r="O8936" s="52">
        <v>4275.7791999999999</v>
      </c>
      <c r="P8936" s="73">
        <v>0</v>
      </c>
      <c r="Q8936">
        <f>IF(SUMIFS(SolCotizacion!$P:$P,SolCotizacion!$E:$E,$G8936,SolCotizacion!$K:$K,$I8936)&gt;499,1,0)</f>
        <v>0</v>
      </c>
      <c r="R8936">
        <v>14914</v>
      </c>
      <c r="S8936" s="56">
        <f>IF(SUMIFS(SolCotizacion!$P:$P,SolCotizacion!$E:$E,$G8936,SolCotizacion!$K:$K,$I8936)&gt;499,4%,0)</f>
        <v>0</v>
      </c>
    </row>
    <row r="8937" spans="1:19" hidden="1">
      <c r="A8937" t="s">
        <v>10870</v>
      </c>
      <c r="B8937" t="s">
        <v>10655</v>
      </c>
      <c r="C8937">
        <v>46</v>
      </c>
      <c r="D8937" t="s">
        <v>88</v>
      </c>
      <c r="E8937" t="s">
        <v>10353</v>
      </c>
      <c r="F8937" t="s">
        <v>10325</v>
      </c>
      <c r="G8937" t="s">
        <v>10325</v>
      </c>
      <c r="H8937">
        <v>3</v>
      </c>
      <c r="I8937">
        <v>1</v>
      </c>
      <c r="J8937" t="s">
        <v>96</v>
      </c>
      <c r="K8937" t="s">
        <v>31</v>
      </c>
      <c r="L8937" t="s">
        <v>309</v>
      </c>
      <c r="M8937" s="72"/>
      <c r="N8937" s="52">
        <v>1729223.4624000001</v>
      </c>
      <c r="O8937" s="52">
        <v>1709569.6128</v>
      </c>
      <c r="P8937" s="73">
        <v>1</v>
      </c>
      <c r="Q8937">
        <v>1</v>
      </c>
      <c r="R8937">
        <v>14915</v>
      </c>
      <c r="S8937" s="74"/>
    </row>
    <row r="8938" spans="1:19" hidden="1">
      <c r="A8938" t="s">
        <v>10871</v>
      </c>
      <c r="B8938" t="s">
        <v>10657</v>
      </c>
      <c r="C8938">
        <v>47</v>
      </c>
      <c r="D8938" t="s">
        <v>88</v>
      </c>
      <c r="E8938" t="s">
        <v>10354</v>
      </c>
      <c r="F8938" t="s">
        <v>10325</v>
      </c>
      <c r="G8938" t="s">
        <v>10325</v>
      </c>
      <c r="H8938">
        <v>3</v>
      </c>
      <c r="I8938">
        <v>2</v>
      </c>
      <c r="J8938" t="s">
        <v>96</v>
      </c>
      <c r="K8938" t="s">
        <v>31</v>
      </c>
      <c r="L8938" t="s">
        <v>309</v>
      </c>
      <c r="M8938" s="72"/>
      <c r="N8938" s="52">
        <v>1749337.1280000003</v>
      </c>
      <c r="O8938" s="52">
        <v>1729223.4624000001</v>
      </c>
      <c r="P8938" s="73">
        <v>1</v>
      </c>
      <c r="Q8938">
        <v>1</v>
      </c>
      <c r="R8938">
        <v>14916</v>
      </c>
      <c r="S8938" s="74"/>
    </row>
    <row r="8939" spans="1:19" hidden="1">
      <c r="A8939" t="s">
        <v>10872</v>
      </c>
      <c r="B8939" t="s">
        <v>10659</v>
      </c>
      <c r="C8939">
        <v>48</v>
      </c>
      <c r="D8939" t="s">
        <v>88</v>
      </c>
      <c r="E8939" t="s">
        <v>10355</v>
      </c>
      <c r="F8939" t="s">
        <v>10325</v>
      </c>
      <c r="G8939" t="s">
        <v>10325</v>
      </c>
      <c r="H8939">
        <v>3</v>
      </c>
      <c r="I8939">
        <v>3</v>
      </c>
      <c r="J8939" t="s">
        <v>96</v>
      </c>
      <c r="K8939" t="s">
        <v>31</v>
      </c>
      <c r="L8939" t="s">
        <v>309</v>
      </c>
      <c r="M8939" s="72"/>
      <c r="N8939" s="52">
        <v>1759558.1808000002</v>
      </c>
      <c r="O8939" s="52">
        <v>1739221.1760000002</v>
      </c>
      <c r="P8939" s="73">
        <v>1</v>
      </c>
      <c r="Q8939">
        <v>1</v>
      </c>
      <c r="R8939">
        <v>14917</v>
      </c>
      <c r="S8939" s="74"/>
    </row>
    <row r="8940" spans="1:19" hidden="1">
      <c r="A8940" t="s">
        <v>10873</v>
      </c>
      <c r="B8940" t="s">
        <v>10661</v>
      </c>
      <c r="C8940">
        <v>49</v>
      </c>
      <c r="D8940" t="s">
        <v>102</v>
      </c>
      <c r="E8940" t="s">
        <v>10356</v>
      </c>
      <c r="F8940" t="s">
        <v>10326</v>
      </c>
      <c r="G8940" t="s">
        <v>10325</v>
      </c>
      <c r="H8940">
        <v>3</v>
      </c>
      <c r="I8940" t="s">
        <v>103</v>
      </c>
      <c r="J8940" t="s">
        <v>96</v>
      </c>
      <c r="K8940" t="s">
        <v>31</v>
      </c>
      <c r="L8940" t="s">
        <v>309</v>
      </c>
      <c r="M8940" s="72"/>
      <c r="N8940" s="52">
        <v>710218.90873288363</v>
      </c>
      <c r="O8940" s="52">
        <v>705387.65411906026</v>
      </c>
      <c r="P8940" s="73">
        <v>1</v>
      </c>
      <c r="Q8940">
        <f>IF(COUNTIF(SolCotizacion!$E:$E,$G8940)&gt;0,1,0)</f>
        <v>0</v>
      </c>
      <c r="R8940">
        <v>14918</v>
      </c>
      <c r="S8940" s="74"/>
    </row>
    <row r="8941" spans="1:19" hidden="1">
      <c r="A8941" t="s">
        <v>10874</v>
      </c>
      <c r="B8941" t="s">
        <v>10663</v>
      </c>
      <c r="C8941">
        <v>50</v>
      </c>
      <c r="D8941" t="s">
        <v>113</v>
      </c>
      <c r="E8941" t="s">
        <v>10357</v>
      </c>
      <c r="F8941" t="s">
        <v>10327</v>
      </c>
      <c r="G8941" t="s">
        <v>10325</v>
      </c>
      <c r="H8941">
        <v>3</v>
      </c>
      <c r="I8941" t="s">
        <v>103</v>
      </c>
      <c r="J8941" t="s">
        <v>118</v>
      </c>
      <c r="K8941" t="s">
        <v>325</v>
      </c>
      <c r="L8941" t="s">
        <v>309</v>
      </c>
      <c r="M8941" s="72"/>
      <c r="N8941" s="52">
        <v>215351.20838</v>
      </c>
      <c r="O8941" s="52">
        <v>215351.20838</v>
      </c>
      <c r="P8941" s="73">
        <v>1</v>
      </c>
      <c r="Q8941">
        <f>IF(COUNTIF(SolCotizacion!$E:$E,$G8941)&gt;0,1,0)</f>
        <v>0</v>
      </c>
      <c r="R8941">
        <v>14919</v>
      </c>
      <c r="S8941" s="74"/>
    </row>
    <row r="8942" spans="1:19" hidden="1">
      <c r="A8942" t="s">
        <v>10875</v>
      </c>
      <c r="B8942" t="s">
        <v>10665</v>
      </c>
      <c r="C8942">
        <v>51</v>
      </c>
      <c r="D8942" t="s">
        <v>113</v>
      </c>
      <c r="E8942" t="s">
        <v>10357</v>
      </c>
      <c r="F8942" t="s">
        <v>10327</v>
      </c>
      <c r="G8942" t="s">
        <v>10325</v>
      </c>
      <c r="H8942">
        <v>3</v>
      </c>
      <c r="I8942" t="s">
        <v>103</v>
      </c>
      <c r="J8942" t="s">
        <v>119</v>
      </c>
      <c r="K8942" t="s">
        <v>324</v>
      </c>
      <c r="L8942" t="s">
        <v>309</v>
      </c>
      <c r="M8942" s="72"/>
      <c r="N8942" s="52">
        <v>281912.5232</v>
      </c>
      <c r="O8942" s="52">
        <v>281912.5232</v>
      </c>
      <c r="P8942" s="73">
        <v>1</v>
      </c>
      <c r="Q8942">
        <f>IF(COUNTIF(SolCotizacion!$E:$E,$G8942)&gt;0,1,0)</f>
        <v>0</v>
      </c>
      <c r="R8942">
        <v>14920</v>
      </c>
      <c r="S8942" s="74"/>
    </row>
    <row r="8943" spans="1:19" hidden="1">
      <c r="A8943" t="s">
        <v>10876</v>
      </c>
      <c r="B8943" t="s">
        <v>10667</v>
      </c>
      <c r="C8943">
        <v>52</v>
      </c>
      <c r="D8943" t="s">
        <v>113</v>
      </c>
      <c r="E8943" t="s">
        <v>10358</v>
      </c>
      <c r="F8943" t="s">
        <v>10328</v>
      </c>
      <c r="G8943" t="s">
        <v>10325</v>
      </c>
      <c r="H8943">
        <v>3</v>
      </c>
      <c r="I8943">
        <v>1</v>
      </c>
      <c r="J8943" t="s">
        <v>127</v>
      </c>
      <c r="K8943" t="s">
        <v>31</v>
      </c>
      <c r="L8943" t="s">
        <v>309</v>
      </c>
      <c r="M8943" s="72">
        <v>0.03</v>
      </c>
      <c r="N8943" s="52">
        <v>48484.042622399997</v>
      </c>
      <c r="O8943" s="52">
        <v>47932.987132800001</v>
      </c>
      <c r="P8943" s="73">
        <v>1</v>
      </c>
      <c r="Q8943">
        <f>IF(SUMIFS(SolCotizacion!$P:$P,SolCotizacion!$E:$E,$G8943,SolCotizacion!$K:$K,$I8943)&gt;499,1,0)</f>
        <v>0</v>
      </c>
      <c r="R8943">
        <v>14921</v>
      </c>
      <c r="S8943" s="56">
        <f>IF(SUMIFS(SolCotizacion!$P:$P,SolCotizacion!$E:$E,$G8943,SolCotizacion!$K:$K,$I8943)&gt;499,4%,0)</f>
        <v>0</v>
      </c>
    </row>
    <row r="8944" spans="1:19" hidden="1">
      <c r="A8944" t="s">
        <v>10877</v>
      </c>
      <c r="B8944" t="s">
        <v>10669</v>
      </c>
      <c r="C8944">
        <v>53</v>
      </c>
      <c r="D8944" t="s">
        <v>113</v>
      </c>
      <c r="E8944" t="s">
        <v>10359</v>
      </c>
      <c r="F8944" t="s">
        <v>10328</v>
      </c>
      <c r="G8944" t="s">
        <v>10325</v>
      </c>
      <c r="H8944">
        <v>3</v>
      </c>
      <c r="I8944">
        <v>2</v>
      </c>
      <c r="J8944" t="s">
        <v>127</v>
      </c>
      <c r="K8944" t="s">
        <v>31</v>
      </c>
      <c r="L8944" t="s">
        <v>309</v>
      </c>
      <c r="M8944" s="72">
        <v>0.04</v>
      </c>
      <c r="N8944" s="52">
        <v>65397.320604</v>
      </c>
      <c r="O8944" s="52">
        <v>64645.390163199998</v>
      </c>
      <c r="P8944" s="73">
        <v>1</v>
      </c>
      <c r="Q8944">
        <f>IF(SUMIFS(SolCotizacion!$P:$P,SolCotizacion!$E:$E,$G8944,SolCotizacion!$K:$K,$I8944)&gt;499,1,0)</f>
        <v>0</v>
      </c>
      <c r="R8944">
        <v>14922</v>
      </c>
      <c r="S8944" s="56">
        <f>IF(SUMIFS(SolCotizacion!$P:$P,SolCotizacion!$E:$E,$G8944,SolCotizacion!$K:$K,$I8944)&gt;499,4%,0)</f>
        <v>0</v>
      </c>
    </row>
    <row r="8945" spans="1:19" hidden="1">
      <c r="A8945" t="s">
        <v>10878</v>
      </c>
      <c r="B8945" t="s">
        <v>10671</v>
      </c>
      <c r="C8945">
        <v>54</v>
      </c>
      <c r="D8945" t="s">
        <v>113</v>
      </c>
      <c r="E8945" t="s">
        <v>10360</v>
      </c>
      <c r="F8945" t="s">
        <v>10328</v>
      </c>
      <c r="G8945" t="s">
        <v>10325</v>
      </c>
      <c r="H8945">
        <v>3</v>
      </c>
      <c r="I8945">
        <v>3</v>
      </c>
      <c r="J8945" t="s">
        <v>127</v>
      </c>
      <c r="K8945" t="s">
        <v>31</v>
      </c>
      <c r="L8945" t="s">
        <v>309</v>
      </c>
      <c r="M8945" s="72">
        <v>0.04</v>
      </c>
      <c r="N8945" s="52">
        <v>65779.425034400003</v>
      </c>
      <c r="O8945" s="52">
        <v>65019.145268000007</v>
      </c>
      <c r="P8945" s="73">
        <v>1</v>
      </c>
      <c r="Q8945">
        <f>IF(SUMIFS(SolCotizacion!$P:$P,SolCotizacion!$E:$E,$G8945,SolCotizacion!$K:$K,$I8945)&gt;499,1,0)</f>
        <v>0</v>
      </c>
      <c r="R8945">
        <v>14923</v>
      </c>
      <c r="S8945" s="56">
        <f>IF(SUMIFS(SolCotizacion!$P:$P,SolCotizacion!$E:$E,$G8945,SolCotizacion!$K:$K,$I8945)&gt;499,4%,0)</f>
        <v>0</v>
      </c>
    </row>
    <row r="8946" spans="1:19" hidden="1">
      <c r="A8946" t="s">
        <v>10879</v>
      </c>
      <c r="B8946" t="s">
        <v>10673</v>
      </c>
      <c r="C8946">
        <v>55</v>
      </c>
      <c r="D8946" t="s">
        <v>113</v>
      </c>
      <c r="E8946" t="s">
        <v>10361</v>
      </c>
      <c r="F8946" t="s">
        <v>10329</v>
      </c>
      <c r="G8946" t="s">
        <v>10325</v>
      </c>
      <c r="H8946">
        <v>3</v>
      </c>
      <c r="I8946">
        <v>1</v>
      </c>
      <c r="J8946" t="s">
        <v>127</v>
      </c>
      <c r="K8946" t="s">
        <v>31</v>
      </c>
      <c r="L8946" t="s">
        <v>309</v>
      </c>
      <c r="M8946" s="72">
        <v>0.01</v>
      </c>
      <c r="N8946" s="52">
        <v>6637.7162140451928</v>
      </c>
      <c r="O8946" s="52">
        <v>6592.5632384062164</v>
      </c>
      <c r="P8946" s="73">
        <v>1</v>
      </c>
      <c r="Q8946">
        <f>IF(SUMIFS(SolCotizacion!$P:$P,SolCotizacion!$E:$E,$G8946,SolCotizacion!$K:$K,$I8946)&gt;499,1,0)</f>
        <v>0</v>
      </c>
      <c r="R8946">
        <v>14924</v>
      </c>
      <c r="S8946" s="56">
        <f>IF(SUMIFS(SolCotizacion!$P:$P,SolCotizacion!$E:$E,$G8946,SolCotizacion!$K:$K,$I8946)&gt;499,4%,0)</f>
        <v>0</v>
      </c>
    </row>
    <row r="8947" spans="1:19" hidden="1">
      <c r="A8947" t="s">
        <v>10880</v>
      </c>
      <c r="B8947" t="s">
        <v>10675</v>
      </c>
      <c r="C8947">
        <v>56</v>
      </c>
      <c r="D8947" t="s">
        <v>113</v>
      </c>
      <c r="E8947" t="s">
        <v>10362</v>
      </c>
      <c r="F8947" t="s">
        <v>10329</v>
      </c>
      <c r="G8947" t="s">
        <v>10325</v>
      </c>
      <c r="H8947">
        <v>3</v>
      </c>
      <c r="I8947">
        <v>2</v>
      </c>
      <c r="J8947" t="s">
        <v>127</v>
      </c>
      <c r="K8947" t="s">
        <v>31</v>
      </c>
      <c r="L8947" t="s">
        <v>309</v>
      </c>
      <c r="M8947" s="72">
        <v>0.01</v>
      </c>
      <c r="N8947" s="52">
        <v>2153.5120837999998</v>
      </c>
      <c r="O8947" s="52">
        <v>2153.5120837999998</v>
      </c>
      <c r="P8947" s="73">
        <v>1</v>
      </c>
      <c r="Q8947">
        <f>IF(SUMIFS(SolCotizacion!$P:$P,SolCotizacion!$E:$E,$G8947,SolCotizacion!$K:$K,$I8947)&gt;499,1,0)</f>
        <v>0</v>
      </c>
      <c r="R8947">
        <v>14925</v>
      </c>
      <c r="S8947" s="56">
        <f>IF(SUMIFS(SolCotizacion!$P:$P,SolCotizacion!$E:$E,$G8947,SolCotizacion!$K:$K,$I8947)&gt;499,4%,0)</f>
        <v>0</v>
      </c>
    </row>
    <row r="8948" spans="1:19" hidden="1">
      <c r="A8948" t="s">
        <v>10881</v>
      </c>
      <c r="B8948" t="s">
        <v>10677</v>
      </c>
      <c r="C8948">
        <v>57</v>
      </c>
      <c r="D8948" t="s">
        <v>113</v>
      </c>
      <c r="E8948" t="s">
        <v>10363</v>
      </c>
      <c r="F8948" t="s">
        <v>10329</v>
      </c>
      <c r="G8948" t="s">
        <v>10325</v>
      </c>
      <c r="H8948">
        <v>3</v>
      </c>
      <c r="I8948">
        <v>3</v>
      </c>
      <c r="J8948" t="s">
        <v>127</v>
      </c>
      <c r="K8948" t="s">
        <v>31</v>
      </c>
      <c r="L8948" t="s">
        <v>309</v>
      </c>
      <c r="M8948" s="72">
        <v>0.01</v>
      </c>
      <c r="N8948" s="52">
        <v>2819.1252320000003</v>
      </c>
      <c r="O8948" s="52">
        <v>2819.1252320000003</v>
      </c>
      <c r="P8948" s="73">
        <v>1</v>
      </c>
      <c r="Q8948">
        <f>IF(SUMIFS(SolCotizacion!$P:$P,SolCotizacion!$E:$E,$G8948,SolCotizacion!$K:$K,$I8948)&gt;499,1,0)</f>
        <v>0</v>
      </c>
      <c r="R8948">
        <v>14926</v>
      </c>
      <c r="S8948" s="56">
        <f>IF(SUMIFS(SolCotizacion!$P:$P,SolCotizacion!$E:$E,$G8948,SolCotizacion!$K:$K,$I8948)&gt;499,4%,0)</f>
        <v>0</v>
      </c>
    </row>
    <row r="8949" spans="1:19" hidden="1">
      <c r="A8949" t="s">
        <v>10882</v>
      </c>
      <c r="B8949" t="s">
        <v>10655</v>
      </c>
      <c r="C8949">
        <v>46</v>
      </c>
      <c r="D8949" t="s">
        <v>88</v>
      </c>
      <c r="E8949" t="s">
        <v>10353</v>
      </c>
      <c r="F8949" t="s">
        <v>10325</v>
      </c>
      <c r="G8949" t="s">
        <v>10325</v>
      </c>
      <c r="H8949">
        <v>3</v>
      </c>
      <c r="I8949">
        <v>1</v>
      </c>
      <c r="J8949" t="s">
        <v>96</v>
      </c>
      <c r="K8949" t="s">
        <v>31</v>
      </c>
      <c r="L8949" t="s">
        <v>308</v>
      </c>
      <c r="M8949" s="72"/>
      <c r="N8949" s="52">
        <v>2519878.5555840442</v>
      </c>
      <c r="O8949" s="52">
        <v>2497101.4385209419</v>
      </c>
      <c r="P8949" s="73">
        <v>0</v>
      </c>
      <c r="Q8949">
        <v>1</v>
      </c>
      <c r="R8949">
        <v>14927</v>
      </c>
      <c r="S8949" s="74"/>
    </row>
    <row r="8950" spans="1:19" hidden="1">
      <c r="A8950" t="s">
        <v>10883</v>
      </c>
      <c r="B8950" t="s">
        <v>10657</v>
      </c>
      <c r="C8950">
        <v>47</v>
      </c>
      <c r="D8950" t="s">
        <v>88</v>
      </c>
      <c r="E8950" t="s">
        <v>10354</v>
      </c>
      <c r="F8950" t="s">
        <v>10325</v>
      </c>
      <c r="G8950" t="s">
        <v>10325</v>
      </c>
      <c r="H8950">
        <v>3</v>
      </c>
      <c r="I8950">
        <v>2</v>
      </c>
      <c r="J8950" t="s">
        <v>96</v>
      </c>
      <c r="K8950" t="s">
        <v>31</v>
      </c>
      <c r="L8950" t="s">
        <v>308</v>
      </c>
      <c r="M8950" s="72"/>
      <c r="N8950" s="52">
        <v>2575658.557716432</v>
      </c>
      <c r="O8950" s="52">
        <v>2556521.3624399691</v>
      </c>
      <c r="P8950" s="73">
        <v>0</v>
      </c>
      <c r="Q8950">
        <v>1</v>
      </c>
      <c r="R8950">
        <v>14928</v>
      </c>
      <c r="S8950" s="74"/>
    </row>
    <row r="8951" spans="1:19" hidden="1">
      <c r="A8951" t="s">
        <v>10884</v>
      </c>
      <c r="B8951" t="s">
        <v>10659</v>
      </c>
      <c r="C8951">
        <v>48</v>
      </c>
      <c r="D8951" t="s">
        <v>88</v>
      </c>
      <c r="E8951" t="s">
        <v>10355</v>
      </c>
      <c r="F8951" t="s">
        <v>10325</v>
      </c>
      <c r="G8951" t="s">
        <v>10325</v>
      </c>
      <c r="H8951">
        <v>3</v>
      </c>
      <c r="I8951">
        <v>3</v>
      </c>
      <c r="J8951" t="s">
        <v>96</v>
      </c>
      <c r="K8951" t="s">
        <v>31</v>
      </c>
      <c r="L8951" t="s">
        <v>308</v>
      </c>
      <c r="M8951" s="72"/>
      <c r="N8951" s="52">
        <v>2592833.681904708</v>
      </c>
      <c r="O8951" s="52">
        <v>2571802.0453061522</v>
      </c>
      <c r="P8951" s="73">
        <v>0</v>
      </c>
      <c r="Q8951">
        <v>1</v>
      </c>
      <c r="R8951">
        <v>14929</v>
      </c>
      <c r="S8951" s="74"/>
    </row>
    <row r="8952" spans="1:19" hidden="1">
      <c r="A8952" t="s">
        <v>10885</v>
      </c>
      <c r="B8952" t="s">
        <v>10661</v>
      </c>
      <c r="C8952">
        <v>49</v>
      </c>
      <c r="D8952" t="s">
        <v>102</v>
      </c>
      <c r="E8952" t="s">
        <v>10356</v>
      </c>
      <c r="F8952" t="s">
        <v>10326</v>
      </c>
      <c r="G8952" t="s">
        <v>10325</v>
      </c>
      <c r="H8952">
        <v>3</v>
      </c>
      <c r="I8952" t="s">
        <v>103</v>
      </c>
      <c r="J8952" t="s">
        <v>96</v>
      </c>
      <c r="K8952" t="s">
        <v>31</v>
      </c>
      <c r="L8952" t="s">
        <v>308</v>
      </c>
      <c r="M8952" s="72"/>
      <c r="N8952" s="52">
        <v>710218.90873288363</v>
      </c>
      <c r="O8952" s="52">
        <v>705387.65411906026</v>
      </c>
      <c r="P8952" s="73">
        <v>0</v>
      </c>
      <c r="Q8952">
        <f>IF(COUNTIF(SolCotizacion!$E:$E,$G8952)&gt;0,1,0)</f>
        <v>0</v>
      </c>
      <c r="R8952">
        <v>14930</v>
      </c>
      <c r="S8952" s="74"/>
    </row>
    <row r="8953" spans="1:19" hidden="1">
      <c r="A8953" t="s">
        <v>10886</v>
      </c>
      <c r="B8953" t="s">
        <v>10663</v>
      </c>
      <c r="C8953">
        <v>50</v>
      </c>
      <c r="D8953" t="s">
        <v>113</v>
      </c>
      <c r="E8953" t="s">
        <v>10357</v>
      </c>
      <c r="F8953" t="s">
        <v>10327</v>
      </c>
      <c r="G8953" t="s">
        <v>10325</v>
      </c>
      <c r="H8953">
        <v>3</v>
      </c>
      <c r="I8953" t="s">
        <v>103</v>
      </c>
      <c r="J8953" t="s">
        <v>118</v>
      </c>
      <c r="K8953" t="s">
        <v>325</v>
      </c>
      <c r="L8953" t="s">
        <v>308</v>
      </c>
      <c r="M8953" s="72"/>
      <c r="N8953" s="52">
        <v>308358.87456966337</v>
      </c>
      <c r="O8953" s="52">
        <v>307127.22985850315</v>
      </c>
      <c r="P8953" s="73">
        <v>0</v>
      </c>
      <c r="Q8953">
        <f>IF(COUNTIF(SolCotizacion!$E:$E,$G8953)&gt;0,1,0)</f>
        <v>0</v>
      </c>
      <c r="R8953">
        <v>14931</v>
      </c>
      <c r="S8953" s="74"/>
    </row>
    <row r="8954" spans="1:19" hidden="1">
      <c r="A8954" t="s">
        <v>10887</v>
      </c>
      <c r="B8954" t="s">
        <v>10665</v>
      </c>
      <c r="C8954">
        <v>51</v>
      </c>
      <c r="D8954" t="s">
        <v>113</v>
      </c>
      <c r="E8954" t="s">
        <v>10357</v>
      </c>
      <c r="F8954" t="s">
        <v>10327</v>
      </c>
      <c r="G8954" t="s">
        <v>10325</v>
      </c>
      <c r="H8954">
        <v>3</v>
      </c>
      <c r="I8954" t="s">
        <v>103</v>
      </c>
      <c r="J8954" t="s">
        <v>119</v>
      </c>
      <c r="K8954" t="s">
        <v>324</v>
      </c>
      <c r="L8954" t="s">
        <v>308</v>
      </c>
      <c r="M8954" s="72"/>
      <c r="N8954" s="52">
        <v>439665.65332259814</v>
      </c>
      <c r="O8954" s="52">
        <v>437815.46103731543</v>
      </c>
      <c r="P8954" s="73">
        <v>0</v>
      </c>
      <c r="Q8954">
        <f>IF(COUNTIF(SolCotizacion!$E:$E,$G8954)&gt;0,1,0)</f>
        <v>0</v>
      </c>
      <c r="R8954">
        <v>14932</v>
      </c>
      <c r="S8954" s="74"/>
    </row>
    <row r="8955" spans="1:19" hidden="1">
      <c r="A8955" t="s">
        <v>10888</v>
      </c>
      <c r="B8955" t="s">
        <v>10667</v>
      </c>
      <c r="C8955">
        <v>52</v>
      </c>
      <c r="D8955" t="s">
        <v>113</v>
      </c>
      <c r="E8955" t="s">
        <v>10358</v>
      </c>
      <c r="F8955" t="s">
        <v>10328</v>
      </c>
      <c r="G8955" t="s">
        <v>10325</v>
      </c>
      <c r="H8955">
        <v>3</v>
      </c>
      <c r="I8955">
        <v>1</v>
      </c>
      <c r="J8955" t="s">
        <v>127</v>
      </c>
      <c r="K8955" t="s">
        <v>31</v>
      </c>
      <c r="L8955" t="s">
        <v>308</v>
      </c>
      <c r="M8955" s="72">
        <v>0.1246424845273484</v>
      </c>
      <c r="N8955" s="52">
        <v>293543.29044783697</v>
      </c>
      <c r="O8955" s="52">
        <v>290889.96024079097</v>
      </c>
      <c r="P8955" s="73">
        <v>0</v>
      </c>
      <c r="Q8955">
        <f>IF(SUMIFS(SolCotizacion!$P:$P,SolCotizacion!$E:$E,$G8955,SolCotizacion!$K:$K,$I8955)&gt;499,1,0)</f>
        <v>0</v>
      </c>
      <c r="R8955">
        <v>14933</v>
      </c>
      <c r="S8955" s="56">
        <f>IF(SUMIFS(SolCotizacion!$P:$P,SolCotizacion!$E:$E,$G8955,SolCotizacion!$K:$K,$I8955)&gt;499,4%,0)</f>
        <v>0</v>
      </c>
    </row>
    <row r="8956" spans="1:19" hidden="1">
      <c r="A8956" t="s">
        <v>10889</v>
      </c>
      <c r="B8956" t="s">
        <v>10669</v>
      </c>
      <c r="C8956">
        <v>53</v>
      </c>
      <c r="D8956" t="s">
        <v>113</v>
      </c>
      <c r="E8956" t="s">
        <v>10359</v>
      </c>
      <c r="F8956" t="s">
        <v>10328</v>
      </c>
      <c r="G8956" t="s">
        <v>10325</v>
      </c>
      <c r="H8956">
        <v>3</v>
      </c>
      <c r="I8956">
        <v>2</v>
      </c>
      <c r="J8956" t="s">
        <v>127</v>
      </c>
      <c r="K8956" t="s">
        <v>31</v>
      </c>
      <c r="L8956" t="s">
        <v>308</v>
      </c>
      <c r="M8956" s="72">
        <v>0.12390259763946967</v>
      </c>
      <c r="N8956" s="52">
        <v>298260.09504173714</v>
      </c>
      <c r="O8956" s="52">
        <v>296044.01649169414</v>
      </c>
      <c r="P8956" s="73">
        <v>0</v>
      </c>
      <c r="Q8956">
        <f>IF(SUMIFS(SolCotizacion!$P:$P,SolCotizacion!$E:$E,$G8956,SolCotizacion!$K:$K,$I8956)&gt;499,1,0)</f>
        <v>0</v>
      </c>
      <c r="R8956">
        <v>14934</v>
      </c>
      <c r="S8956" s="56">
        <f>IF(SUMIFS(SolCotizacion!$P:$P,SolCotizacion!$E:$E,$G8956,SolCotizacion!$K:$K,$I8956)&gt;499,4%,0)</f>
        <v>0</v>
      </c>
    </row>
    <row r="8957" spans="1:19" hidden="1">
      <c r="A8957" t="s">
        <v>10890</v>
      </c>
      <c r="B8957" t="s">
        <v>10671</v>
      </c>
      <c r="C8957">
        <v>54</v>
      </c>
      <c r="D8957" t="s">
        <v>113</v>
      </c>
      <c r="E8957" t="s">
        <v>10360</v>
      </c>
      <c r="F8957" t="s">
        <v>10328</v>
      </c>
      <c r="G8957" t="s">
        <v>10325</v>
      </c>
      <c r="H8957">
        <v>3</v>
      </c>
      <c r="I8957">
        <v>3</v>
      </c>
      <c r="J8957" t="s">
        <v>127</v>
      </c>
      <c r="K8957" t="s">
        <v>31</v>
      </c>
      <c r="L8957" t="s">
        <v>308</v>
      </c>
      <c r="M8957" s="72">
        <v>0.12403375275594491</v>
      </c>
      <c r="N8957" s="52">
        <v>300566.79039775737</v>
      </c>
      <c r="O8957" s="52">
        <v>298128.75838924217</v>
      </c>
      <c r="P8957" s="73">
        <v>0</v>
      </c>
      <c r="Q8957">
        <f>IF(SUMIFS(SolCotizacion!$P:$P,SolCotizacion!$E:$E,$G8957,SolCotizacion!$K:$K,$I8957)&gt;499,1,0)</f>
        <v>0</v>
      </c>
      <c r="R8957">
        <v>14935</v>
      </c>
      <c r="S8957" s="56">
        <f>IF(SUMIFS(SolCotizacion!$P:$P,SolCotizacion!$E:$E,$G8957,SolCotizacion!$K:$K,$I8957)&gt;499,4%,0)</f>
        <v>0</v>
      </c>
    </row>
    <row r="8958" spans="1:19" hidden="1">
      <c r="A8958" t="s">
        <v>10891</v>
      </c>
      <c r="B8958" t="s">
        <v>10673</v>
      </c>
      <c r="C8958">
        <v>55</v>
      </c>
      <c r="D8958" t="s">
        <v>113</v>
      </c>
      <c r="E8958" t="s">
        <v>10361</v>
      </c>
      <c r="F8958" t="s">
        <v>10329</v>
      </c>
      <c r="G8958" t="s">
        <v>10325</v>
      </c>
      <c r="H8958">
        <v>3</v>
      </c>
      <c r="I8958">
        <v>1</v>
      </c>
      <c r="J8958" t="s">
        <v>127</v>
      </c>
      <c r="K8958" t="s">
        <v>31</v>
      </c>
      <c r="L8958" t="s">
        <v>308</v>
      </c>
      <c r="M8958" s="72">
        <v>0.11932568822162398</v>
      </c>
      <c r="N8958" s="52">
        <v>79205.005546077489</v>
      </c>
      <c r="O8958" s="52">
        <v>78666.21455674</v>
      </c>
      <c r="P8958" s="73">
        <v>0</v>
      </c>
      <c r="Q8958">
        <f>IF(SUMIFS(SolCotizacion!$P:$P,SolCotizacion!$E:$E,$G8958,SolCotizacion!$K:$K,$I8958)&gt;499,1,0)</f>
        <v>0</v>
      </c>
      <c r="R8958">
        <v>14936</v>
      </c>
      <c r="S8958" s="56">
        <f>IF(SUMIFS(SolCotizacion!$P:$P,SolCotizacion!$E:$E,$G8958,SolCotizacion!$K:$K,$I8958)&gt;499,4%,0)</f>
        <v>0</v>
      </c>
    </row>
    <row r="8959" spans="1:19" hidden="1">
      <c r="A8959" t="s">
        <v>10892</v>
      </c>
      <c r="B8959" t="s">
        <v>10675</v>
      </c>
      <c r="C8959">
        <v>56</v>
      </c>
      <c r="D8959" t="s">
        <v>113</v>
      </c>
      <c r="E8959" t="s">
        <v>10362</v>
      </c>
      <c r="F8959" t="s">
        <v>10329</v>
      </c>
      <c r="G8959" t="s">
        <v>10325</v>
      </c>
      <c r="H8959">
        <v>3</v>
      </c>
      <c r="I8959">
        <v>2</v>
      </c>
      <c r="J8959" t="s">
        <v>127</v>
      </c>
      <c r="K8959" t="s">
        <v>31</v>
      </c>
      <c r="L8959" t="s">
        <v>308</v>
      </c>
      <c r="M8959" s="72">
        <v>0.11790741013794886</v>
      </c>
      <c r="N8959" s="52">
        <v>36357.796293561631</v>
      </c>
      <c r="O8959" s="52">
        <v>36212.576255458625</v>
      </c>
      <c r="P8959" s="73">
        <v>0</v>
      </c>
      <c r="Q8959">
        <f>IF(SUMIFS(SolCotizacion!$P:$P,SolCotizacion!$E:$E,$G8959,SolCotizacion!$K:$K,$I8959)&gt;499,1,0)</f>
        <v>0</v>
      </c>
      <c r="R8959">
        <v>14937</v>
      </c>
      <c r="S8959" s="56">
        <f>IF(SUMIFS(SolCotizacion!$P:$P,SolCotizacion!$E:$E,$G8959,SolCotizacion!$K:$K,$I8959)&gt;499,4%,0)</f>
        <v>0</v>
      </c>
    </row>
    <row r="8960" spans="1:19" hidden="1">
      <c r="A8960" t="s">
        <v>10893</v>
      </c>
      <c r="B8960" t="s">
        <v>10677</v>
      </c>
      <c r="C8960">
        <v>57</v>
      </c>
      <c r="D8960" t="s">
        <v>113</v>
      </c>
      <c r="E8960" t="s">
        <v>10363</v>
      </c>
      <c r="F8960" t="s">
        <v>10329</v>
      </c>
      <c r="G8960" t="s">
        <v>10325</v>
      </c>
      <c r="H8960">
        <v>3</v>
      </c>
      <c r="I8960">
        <v>3</v>
      </c>
      <c r="J8960" t="s">
        <v>127</v>
      </c>
      <c r="K8960" t="s">
        <v>31</v>
      </c>
      <c r="L8960" t="s">
        <v>308</v>
      </c>
      <c r="M8960" s="72">
        <v>0.11805898412839216</v>
      </c>
      <c r="N8960" s="52">
        <v>51906.480387411779</v>
      </c>
      <c r="O8960" s="52">
        <v>51688.048565769124</v>
      </c>
      <c r="P8960" s="73">
        <v>0</v>
      </c>
      <c r="Q8960">
        <f>IF(SUMIFS(SolCotizacion!$P:$P,SolCotizacion!$E:$E,$G8960,SolCotizacion!$K:$K,$I8960)&gt;499,1,0)</f>
        <v>0</v>
      </c>
      <c r="R8960">
        <v>14938</v>
      </c>
      <c r="S8960" s="56">
        <f>IF(SUMIFS(SolCotizacion!$P:$P,SolCotizacion!$E:$E,$G8960,SolCotizacion!$K:$K,$I8960)&gt;499,4%,0)</f>
        <v>0</v>
      </c>
    </row>
    <row r="8961" spans="1:19" hidden="1">
      <c r="A8961" t="s">
        <v>10894</v>
      </c>
      <c r="B8961" t="s">
        <v>10655</v>
      </c>
      <c r="C8961">
        <v>46</v>
      </c>
      <c r="D8961" t="s">
        <v>88</v>
      </c>
      <c r="E8961" t="s">
        <v>10353</v>
      </c>
      <c r="F8961" t="s">
        <v>10325</v>
      </c>
      <c r="G8961" t="s">
        <v>10325</v>
      </c>
      <c r="H8961">
        <v>3</v>
      </c>
      <c r="I8961">
        <v>1</v>
      </c>
      <c r="J8961" t="s">
        <v>96</v>
      </c>
      <c r="K8961" t="s">
        <v>31</v>
      </c>
      <c r="L8961" t="s">
        <v>307</v>
      </c>
      <c r="M8961" s="72"/>
      <c r="N8961" s="52">
        <v>2179082.9280000003</v>
      </c>
      <c r="O8961" s="52">
        <v>2191440</v>
      </c>
      <c r="P8961" s="73">
        <v>0</v>
      </c>
      <c r="Q8961">
        <v>1</v>
      </c>
      <c r="R8961">
        <v>14939</v>
      </c>
      <c r="S8961" s="74"/>
    </row>
    <row r="8962" spans="1:19" hidden="1">
      <c r="A8962" t="s">
        <v>10895</v>
      </c>
      <c r="B8962" t="s">
        <v>10657</v>
      </c>
      <c r="C8962">
        <v>47</v>
      </c>
      <c r="D8962" t="s">
        <v>88</v>
      </c>
      <c r="E8962" t="s">
        <v>10354</v>
      </c>
      <c r="F8962" t="s">
        <v>10325</v>
      </c>
      <c r="G8962" t="s">
        <v>10325</v>
      </c>
      <c r="H8962">
        <v>3</v>
      </c>
      <c r="I8962">
        <v>2</v>
      </c>
      <c r="J8962" t="s">
        <v>96</v>
      </c>
      <c r="K8962" t="s">
        <v>31</v>
      </c>
      <c r="L8962" t="s">
        <v>307</v>
      </c>
      <c r="M8962" s="72"/>
      <c r="N8962" s="52">
        <v>2225884.8000000003</v>
      </c>
      <c r="O8962" s="52">
        <v>2237808</v>
      </c>
      <c r="P8962" s="73">
        <v>0</v>
      </c>
      <c r="Q8962">
        <v>1</v>
      </c>
      <c r="R8962">
        <v>14940</v>
      </c>
      <c r="S8962" s="74"/>
    </row>
    <row r="8963" spans="1:19" hidden="1">
      <c r="A8963" t="s">
        <v>10896</v>
      </c>
      <c r="B8963" t="s">
        <v>10659</v>
      </c>
      <c r="C8963">
        <v>48</v>
      </c>
      <c r="D8963" t="s">
        <v>88</v>
      </c>
      <c r="E8963" t="s">
        <v>10355</v>
      </c>
      <c r="F8963" t="s">
        <v>10325</v>
      </c>
      <c r="G8963" t="s">
        <v>10325</v>
      </c>
      <c r="H8963">
        <v>3</v>
      </c>
      <c r="I8963">
        <v>3</v>
      </c>
      <c r="J8963" t="s">
        <v>96</v>
      </c>
      <c r="K8963" t="s">
        <v>31</v>
      </c>
      <c r="L8963" t="s">
        <v>307</v>
      </c>
      <c r="M8963" s="72"/>
      <c r="N8963" s="52">
        <v>2246640</v>
      </c>
      <c r="O8963" s="52">
        <v>2230080</v>
      </c>
      <c r="P8963" s="73">
        <v>0</v>
      </c>
      <c r="Q8963">
        <v>1</v>
      </c>
      <c r="R8963">
        <v>14941</v>
      </c>
      <c r="S8963" s="74"/>
    </row>
    <row r="8964" spans="1:19" hidden="1">
      <c r="A8964" t="s">
        <v>10897</v>
      </c>
      <c r="B8964" t="s">
        <v>10661</v>
      </c>
      <c r="C8964">
        <v>49</v>
      </c>
      <c r="D8964" t="s">
        <v>102</v>
      </c>
      <c r="E8964" t="s">
        <v>10356</v>
      </c>
      <c r="F8964" t="s">
        <v>10326</v>
      </c>
      <c r="G8964" t="s">
        <v>10325</v>
      </c>
      <c r="H8964">
        <v>3</v>
      </c>
      <c r="I8964" t="s">
        <v>103</v>
      </c>
      <c r="J8964" t="s">
        <v>96</v>
      </c>
      <c r="K8964" t="s">
        <v>31</v>
      </c>
      <c r="L8964" t="s">
        <v>307</v>
      </c>
      <c r="M8964" s="72"/>
      <c r="N8964" s="52">
        <v>710218.90873288363</v>
      </c>
      <c r="O8964" s="52">
        <v>705387.65411906026</v>
      </c>
      <c r="P8964" s="73">
        <v>0</v>
      </c>
      <c r="Q8964">
        <f>IF(COUNTIF(SolCotizacion!$E:$E,$G8964)&gt;0,1,0)</f>
        <v>0</v>
      </c>
      <c r="R8964">
        <v>14942</v>
      </c>
      <c r="S8964" s="74"/>
    </row>
    <row r="8965" spans="1:19" hidden="1">
      <c r="A8965" t="s">
        <v>10898</v>
      </c>
      <c r="B8965" t="s">
        <v>10663</v>
      </c>
      <c r="C8965">
        <v>50</v>
      </c>
      <c r="D8965" t="s">
        <v>113</v>
      </c>
      <c r="E8965" t="s">
        <v>10357</v>
      </c>
      <c r="F8965" t="s">
        <v>10327</v>
      </c>
      <c r="G8965" t="s">
        <v>10325</v>
      </c>
      <c r="H8965">
        <v>3</v>
      </c>
      <c r="I8965" t="s">
        <v>103</v>
      </c>
      <c r="J8965" t="s">
        <v>118</v>
      </c>
      <c r="K8965" t="s">
        <v>325</v>
      </c>
      <c r="L8965" t="s">
        <v>307</v>
      </c>
      <c r="M8965" s="72"/>
      <c r="N8965" s="52">
        <v>82544</v>
      </c>
      <c r="O8965" s="52">
        <v>82544</v>
      </c>
      <c r="P8965" s="73">
        <v>0</v>
      </c>
      <c r="Q8965">
        <f>IF(COUNTIF(SolCotizacion!$E:$E,$G8965)&gt;0,1,0)</f>
        <v>0</v>
      </c>
      <c r="R8965">
        <v>14943</v>
      </c>
      <c r="S8965" s="74"/>
    </row>
    <row r="8966" spans="1:19" hidden="1">
      <c r="A8966" t="s">
        <v>10899</v>
      </c>
      <c r="B8966" t="s">
        <v>10665</v>
      </c>
      <c r="C8966">
        <v>51</v>
      </c>
      <c r="D8966" t="s">
        <v>113</v>
      </c>
      <c r="E8966" t="s">
        <v>10357</v>
      </c>
      <c r="F8966" t="s">
        <v>10327</v>
      </c>
      <c r="G8966" t="s">
        <v>10325</v>
      </c>
      <c r="H8966">
        <v>3</v>
      </c>
      <c r="I8966" t="s">
        <v>103</v>
      </c>
      <c r="J8966" t="s">
        <v>119</v>
      </c>
      <c r="K8966" t="s">
        <v>324</v>
      </c>
      <c r="L8966" t="s">
        <v>307</v>
      </c>
      <c r="M8966" s="72"/>
      <c r="N8966" s="52">
        <v>123816</v>
      </c>
      <c r="O8966" s="52">
        <v>123816</v>
      </c>
      <c r="P8966" s="73">
        <v>0</v>
      </c>
      <c r="Q8966">
        <f>IF(COUNTIF(SolCotizacion!$E:$E,$G8966)&gt;0,1,0)</f>
        <v>0</v>
      </c>
      <c r="R8966">
        <v>14944</v>
      </c>
      <c r="S8966" s="74"/>
    </row>
    <row r="8967" spans="1:19" hidden="1">
      <c r="A8967" t="s">
        <v>10900</v>
      </c>
      <c r="B8967" t="s">
        <v>10667</v>
      </c>
      <c r="C8967">
        <v>52</v>
      </c>
      <c r="D8967" t="s">
        <v>113</v>
      </c>
      <c r="E8967" t="s">
        <v>10358</v>
      </c>
      <c r="F8967" t="s">
        <v>10328</v>
      </c>
      <c r="G8967" t="s">
        <v>10325</v>
      </c>
      <c r="H8967">
        <v>3</v>
      </c>
      <c r="I8967">
        <v>1</v>
      </c>
      <c r="J8967" t="s">
        <v>127</v>
      </c>
      <c r="K8967" t="s">
        <v>31</v>
      </c>
      <c r="L8967" t="s">
        <v>307</v>
      </c>
      <c r="M8967" s="72">
        <v>0.04</v>
      </c>
      <c r="N8967" s="52">
        <v>81462.962503999996</v>
      </c>
      <c r="O8967" s="52">
        <v>81924.92</v>
      </c>
      <c r="P8967" s="73">
        <v>0</v>
      </c>
      <c r="Q8967">
        <f>IF(SUMIFS(SolCotizacion!$P:$P,SolCotizacion!$E:$E,$G8967,SolCotizacion!$K:$K,$I8967)&gt;499,1,0)</f>
        <v>0</v>
      </c>
      <c r="R8967">
        <v>14945</v>
      </c>
      <c r="S8967" s="56">
        <f>IF(SUMIFS(SolCotizacion!$P:$P,SolCotizacion!$E:$E,$G8967,SolCotizacion!$K:$K,$I8967)&gt;499,4%,0)</f>
        <v>0</v>
      </c>
    </row>
    <row r="8968" spans="1:19" hidden="1">
      <c r="A8968" t="s">
        <v>10901</v>
      </c>
      <c r="B8968" t="s">
        <v>10669</v>
      </c>
      <c r="C8968">
        <v>53</v>
      </c>
      <c r="D8968" t="s">
        <v>113</v>
      </c>
      <c r="E8968" t="s">
        <v>10359</v>
      </c>
      <c r="F8968" t="s">
        <v>10328</v>
      </c>
      <c r="G8968" t="s">
        <v>10325</v>
      </c>
      <c r="H8968">
        <v>3</v>
      </c>
      <c r="I8968">
        <v>2</v>
      </c>
      <c r="J8968" t="s">
        <v>127</v>
      </c>
      <c r="K8968" t="s">
        <v>31</v>
      </c>
      <c r="L8968" t="s">
        <v>307</v>
      </c>
      <c r="M8968" s="72">
        <v>0.04</v>
      </c>
      <c r="N8968" s="52">
        <v>83212.606400000004</v>
      </c>
      <c r="O8968" s="52">
        <v>83658.343999999997</v>
      </c>
      <c r="P8968" s="73">
        <v>0</v>
      </c>
      <c r="Q8968">
        <f>IF(SUMIFS(SolCotizacion!$P:$P,SolCotizacion!$E:$E,$G8968,SolCotizacion!$K:$K,$I8968)&gt;499,1,0)</f>
        <v>0</v>
      </c>
      <c r="R8968">
        <v>14946</v>
      </c>
      <c r="S8968" s="56">
        <f>IF(SUMIFS(SolCotizacion!$P:$P,SolCotizacion!$E:$E,$G8968,SolCotizacion!$K:$K,$I8968)&gt;499,4%,0)</f>
        <v>0</v>
      </c>
    </row>
    <row r="8969" spans="1:19" hidden="1">
      <c r="A8969" t="s">
        <v>10902</v>
      </c>
      <c r="B8969" t="s">
        <v>10671</v>
      </c>
      <c r="C8969">
        <v>54</v>
      </c>
      <c r="D8969" t="s">
        <v>113</v>
      </c>
      <c r="E8969" t="s">
        <v>10360</v>
      </c>
      <c r="F8969" t="s">
        <v>10328</v>
      </c>
      <c r="G8969" t="s">
        <v>10325</v>
      </c>
      <c r="H8969">
        <v>3</v>
      </c>
      <c r="I8969">
        <v>3</v>
      </c>
      <c r="J8969" t="s">
        <v>127</v>
      </c>
      <c r="K8969" t="s">
        <v>31</v>
      </c>
      <c r="L8969" t="s">
        <v>307</v>
      </c>
      <c r="M8969" s="72">
        <v>0.04</v>
      </c>
      <c r="N8969" s="52">
        <v>83988.52</v>
      </c>
      <c r="O8969" s="52">
        <v>83369.440000000002</v>
      </c>
      <c r="P8969" s="73">
        <v>0</v>
      </c>
      <c r="Q8969">
        <f>IF(SUMIFS(SolCotizacion!$P:$P,SolCotizacion!$E:$E,$G8969,SolCotizacion!$K:$K,$I8969)&gt;499,1,0)</f>
        <v>0</v>
      </c>
      <c r="R8969">
        <v>14947</v>
      </c>
      <c r="S8969" s="56">
        <f>IF(SUMIFS(SolCotizacion!$P:$P,SolCotizacion!$E:$E,$G8969,SolCotizacion!$K:$K,$I8969)&gt;499,4%,0)</f>
        <v>0</v>
      </c>
    </row>
    <row r="8970" spans="1:19" hidden="1">
      <c r="A8970" t="s">
        <v>10903</v>
      </c>
      <c r="B8970" t="s">
        <v>10673</v>
      </c>
      <c r="C8970">
        <v>55</v>
      </c>
      <c r="D8970" t="s">
        <v>113</v>
      </c>
      <c r="E8970" t="s">
        <v>10361</v>
      </c>
      <c r="F8970" t="s">
        <v>10329</v>
      </c>
      <c r="G8970" t="s">
        <v>10325</v>
      </c>
      <c r="H8970">
        <v>3</v>
      </c>
      <c r="I8970">
        <v>1</v>
      </c>
      <c r="J8970" t="s">
        <v>127</v>
      </c>
      <c r="K8970" t="s">
        <v>31</v>
      </c>
      <c r="L8970" t="s">
        <v>307</v>
      </c>
      <c r="M8970" s="72">
        <v>0.01</v>
      </c>
      <c r="N8970" s="52">
        <v>6637.7162140451928</v>
      </c>
      <c r="O8970" s="52">
        <v>6592.5632384062164</v>
      </c>
      <c r="P8970" s="73">
        <v>0</v>
      </c>
      <c r="Q8970">
        <f>IF(SUMIFS(SolCotizacion!$P:$P,SolCotizacion!$E:$E,$G8970,SolCotizacion!$K:$K,$I8970)&gt;499,1,0)</f>
        <v>0</v>
      </c>
      <c r="R8970">
        <v>14948</v>
      </c>
      <c r="S8970" s="56">
        <f>IF(SUMIFS(SolCotizacion!$P:$P,SolCotizacion!$E:$E,$G8970,SolCotizacion!$K:$K,$I8970)&gt;499,4%,0)</f>
        <v>0</v>
      </c>
    </row>
    <row r="8971" spans="1:19" hidden="1">
      <c r="A8971" t="s">
        <v>10904</v>
      </c>
      <c r="B8971" t="s">
        <v>10675</v>
      </c>
      <c r="C8971">
        <v>56</v>
      </c>
      <c r="D8971" t="s">
        <v>113</v>
      </c>
      <c r="E8971" t="s">
        <v>10362</v>
      </c>
      <c r="F8971" t="s">
        <v>10329</v>
      </c>
      <c r="G8971" t="s">
        <v>10325</v>
      </c>
      <c r="H8971">
        <v>3</v>
      </c>
      <c r="I8971">
        <v>2</v>
      </c>
      <c r="J8971" t="s">
        <v>127</v>
      </c>
      <c r="K8971" t="s">
        <v>31</v>
      </c>
      <c r="L8971" t="s">
        <v>307</v>
      </c>
      <c r="M8971" s="72">
        <v>0.01</v>
      </c>
      <c r="N8971" s="52">
        <v>825.44</v>
      </c>
      <c r="O8971" s="52">
        <v>825.44</v>
      </c>
      <c r="P8971" s="73">
        <v>0</v>
      </c>
      <c r="Q8971">
        <f>IF(SUMIFS(SolCotizacion!$P:$P,SolCotizacion!$E:$E,$G8971,SolCotizacion!$K:$K,$I8971)&gt;499,1,0)</f>
        <v>0</v>
      </c>
      <c r="R8971">
        <v>14949</v>
      </c>
      <c r="S8971" s="56">
        <f>IF(SUMIFS(SolCotizacion!$P:$P,SolCotizacion!$E:$E,$G8971,SolCotizacion!$K:$K,$I8971)&gt;499,4%,0)</f>
        <v>0</v>
      </c>
    </row>
    <row r="8972" spans="1:19" hidden="1">
      <c r="A8972" t="s">
        <v>10905</v>
      </c>
      <c r="B8972" t="s">
        <v>10677</v>
      </c>
      <c r="C8972">
        <v>57</v>
      </c>
      <c r="D8972" t="s">
        <v>113</v>
      </c>
      <c r="E8972" t="s">
        <v>10363</v>
      </c>
      <c r="F8972" t="s">
        <v>10329</v>
      </c>
      <c r="G8972" t="s">
        <v>10325</v>
      </c>
      <c r="H8972">
        <v>3</v>
      </c>
      <c r="I8972">
        <v>3</v>
      </c>
      <c r="J8972" t="s">
        <v>127</v>
      </c>
      <c r="K8972" t="s">
        <v>31</v>
      </c>
      <c r="L8972" t="s">
        <v>307</v>
      </c>
      <c r="M8972" s="72">
        <v>0.01</v>
      </c>
      <c r="N8972" s="52">
        <v>1238.1600000000001</v>
      </c>
      <c r="O8972" s="52">
        <v>1238.1600000000001</v>
      </c>
      <c r="P8972" s="73">
        <v>0</v>
      </c>
      <c r="Q8972">
        <f>IF(SUMIFS(SolCotizacion!$P:$P,SolCotizacion!$E:$E,$G8972,SolCotizacion!$K:$K,$I8972)&gt;499,1,0)</f>
        <v>0</v>
      </c>
      <c r="R8972">
        <v>14950</v>
      </c>
      <c r="S8972" s="56">
        <f>IF(SUMIFS(SolCotizacion!$P:$P,SolCotizacion!$E:$E,$G8972,SolCotizacion!$K:$K,$I8972)&gt;499,4%,0)</f>
        <v>0</v>
      </c>
    </row>
    <row r="8973" spans="1:19" hidden="1">
      <c r="A8973" t="s">
        <v>10906</v>
      </c>
      <c r="B8973" t="s">
        <v>10655</v>
      </c>
      <c r="C8973">
        <v>46</v>
      </c>
      <c r="D8973" t="s">
        <v>88</v>
      </c>
      <c r="E8973" t="s">
        <v>10353</v>
      </c>
      <c r="F8973" t="s">
        <v>10325</v>
      </c>
      <c r="G8973" t="s">
        <v>10325</v>
      </c>
      <c r="H8973">
        <v>3</v>
      </c>
      <c r="I8973">
        <v>1</v>
      </c>
      <c r="J8973" t="s">
        <v>96</v>
      </c>
      <c r="K8973" t="s">
        <v>31</v>
      </c>
      <c r="L8973" t="s">
        <v>316</v>
      </c>
      <c r="M8973" s="72"/>
      <c r="N8973" s="52">
        <v>2519878.5555840442</v>
      </c>
      <c r="O8973" s="52">
        <v>2497101.4385209419</v>
      </c>
      <c r="P8973" s="73">
        <v>0</v>
      </c>
      <c r="Q8973">
        <v>1</v>
      </c>
      <c r="R8973">
        <v>14951</v>
      </c>
      <c r="S8973" s="74"/>
    </row>
    <row r="8974" spans="1:19" hidden="1">
      <c r="A8974" t="s">
        <v>10907</v>
      </c>
      <c r="B8974" t="s">
        <v>10657</v>
      </c>
      <c r="C8974">
        <v>47</v>
      </c>
      <c r="D8974" t="s">
        <v>88</v>
      </c>
      <c r="E8974" t="s">
        <v>10354</v>
      </c>
      <c r="F8974" t="s">
        <v>10325</v>
      </c>
      <c r="G8974" t="s">
        <v>10325</v>
      </c>
      <c r="H8974">
        <v>3</v>
      </c>
      <c r="I8974">
        <v>2</v>
      </c>
      <c r="J8974" t="s">
        <v>96</v>
      </c>
      <c r="K8974" t="s">
        <v>31</v>
      </c>
      <c r="L8974" t="s">
        <v>316</v>
      </c>
      <c r="M8974" s="72"/>
      <c r="N8974" s="52">
        <v>2575658.557716432</v>
      </c>
      <c r="O8974" s="52">
        <v>2556521.3624399691</v>
      </c>
      <c r="P8974" s="73">
        <v>0</v>
      </c>
      <c r="Q8974">
        <v>1</v>
      </c>
      <c r="R8974">
        <v>14952</v>
      </c>
      <c r="S8974" s="74"/>
    </row>
    <row r="8975" spans="1:19" hidden="1">
      <c r="A8975" t="s">
        <v>10908</v>
      </c>
      <c r="B8975" t="s">
        <v>10659</v>
      </c>
      <c r="C8975">
        <v>48</v>
      </c>
      <c r="D8975" t="s">
        <v>88</v>
      </c>
      <c r="E8975" t="s">
        <v>10355</v>
      </c>
      <c r="F8975" t="s">
        <v>10325</v>
      </c>
      <c r="G8975" t="s">
        <v>10325</v>
      </c>
      <c r="H8975">
        <v>3</v>
      </c>
      <c r="I8975">
        <v>3</v>
      </c>
      <c r="J8975" t="s">
        <v>96</v>
      </c>
      <c r="K8975" t="s">
        <v>31</v>
      </c>
      <c r="L8975" t="s">
        <v>316</v>
      </c>
      <c r="M8975" s="72"/>
      <c r="N8975" s="52">
        <v>2592833.681904708</v>
      </c>
      <c r="O8975" s="52">
        <v>2571802.0453061522</v>
      </c>
      <c r="P8975" s="73">
        <v>0</v>
      </c>
      <c r="Q8975">
        <v>1</v>
      </c>
      <c r="R8975">
        <v>14953</v>
      </c>
      <c r="S8975" s="74"/>
    </row>
    <row r="8976" spans="1:19" hidden="1">
      <c r="A8976" t="s">
        <v>10909</v>
      </c>
      <c r="B8976" t="s">
        <v>10661</v>
      </c>
      <c r="C8976">
        <v>49</v>
      </c>
      <c r="D8976" t="s">
        <v>102</v>
      </c>
      <c r="E8976" t="s">
        <v>10356</v>
      </c>
      <c r="F8976" t="s">
        <v>10326</v>
      </c>
      <c r="G8976" t="s">
        <v>10325</v>
      </c>
      <c r="H8976">
        <v>3</v>
      </c>
      <c r="I8976" t="s">
        <v>103</v>
      </c>
      <c r="J8976" t="s">
        <v>96</v>
      </c>
      <c r="K8976" t="s">
        <v>31</v>
      </c>
      <c r="L8976" t="s">
        <v>316</v>
      </c>
      <c r="M8976" s="72"/>
      <c r="N8976" s="52">
        <v>710218.90873288363</v>
      </c>
      <c r="O8976" s="52">
        <v>705387.65411906026</v>
      </c>
      <c r="P8976" s="73">
        <v>0</v>
      </c>
      <c r="Q8976">
        <f>IF(COUNTIF(SolCotizacion!$E:$E,$G8976)&gt;0,1,0)</f>
        <v>0</v>
      </c>
      <c r="R8976">
        <v>14954</v>
      </c>
      <c r="S8976" s="74"/>
    </row>
    <row r="8977" spans="1:19" hidden="1">
      <c r="A8977" t="s">
        <v>10910</v>
      </c>
      <c r="B8977" t="s">
        <v>10663</v>
      </c>
      <c r="C8977">
        <v>50</v>
      </c>
      <c r="D8977" t="s">
        <v>113</v>
      </c>
      <c r="E8977" t="s">
        <v>10357</v>
      </c>
      <c r="F8977" t="s">
        <v>10327</v>
      </c>
      <c r="G8977" t="s">
        <v>10325</v>
      </c>
      <c r="H8977">
        <v>3</v>
      </c>
      <c r="I8977" t="s">
        <v>103</v>
      </c>
      <c r="J8977" t="s">
        <v>118</v>
      </c>
      <c r="K8977" t="s">
        <v>325</v>
      </c>
      <c r="L8977" t="s">
        <v>316</v>
      </c>
      <c r="M8977" s="72"/>
      <c r="N8977" s="52">
        <v>308358.87456966337</v>
      </c>
      <c r="O8977" s="52">
        <v>307127.22985850315</v>
      </c>
      <c r="P8977" s="73">
        <v>0</v>
      </c>
      <c r="Q8977">
        <f>IF(COUNTIF(SolCotizacion!$E:$E,$G8977)&gt;0,1,0)</f>
        <v>0</v>
      </c>
      <c r="R8977">
        <v>14955</v>
      </c>
      <c r="S8977" s="74"/>
    </row>
    <row r="8978" spans="1:19" hidden="1">
      <c r="A8978" t="s">
        <v>10911</v>
      </c>
      <c r="B8978" t="s">
        <v>10665</v>
      </c>
      <c r="C8978">
        <v>51</v>
      </c>
      <c r="D8978" t="s">
        <v>113</v>
      </c>
      <c r="E8978" t="s">
        <v>10357</v>
      </c>
      <c r="F8978" t="s">
        <v>10327</v>
      </c>
      <c r="G8978" t="s">
        <v>10325</v>
      </c>
      <c r="H8978">
        <v>3</v>
      </c>
      <c r="I8978" t="s">
        <v>103</v>
      </c>
      <c r="J8978" t="s">
        <v>119</v>
      </c>
      <c r="K8978" t="s">
        <v>324</v>
      </c>
      <c r="L8978" t="s">
        <v>316</v>
      </c>
      <c r="M8978" s="72"/>
      <c r="N8978" s="52">
        <v>439665.65332259814</v>
      </c>
      <c r="O8978" s="52">
        <v>437815.46103731543</v>
      </c>
      <c r="P8978" s="73">
        <v>0</v>
      </c>
      <c r="Q8978">
        <f>IF(COUNTIF(SolCotizacion!$E:$E,$G8978)&gt;0,1,0)</f>
        <v>0</v>
      </c>
      <c r="R8978">
        <v>14956</v>
      </c>
      <c r="S8978" s="74"/>
    </row>
    <row r="8979" spans="1:19" hidden="1">
      <c r="A8979" t="s">
        <v>10912</v>
      </c>
      <c r="B8979" t="s">
        <v>10667</v>
      </c>
      <c r="C8979">
        <v>52</v>
      </c>
      <c r="D8979" t="s">
        <v>113</v>
      </c>
      <c r="E8979" t="s">
        <v>10358</v>
      </c>
      <c r="F8979" t="s">
        <v>10328</v>
      </c>
      <c r="G8979" t="s">
        <v>10325</v>
      </c>
      <c r="H8979">
        <v>3</v>
      </c>
      <c r="I8979">
        <v>1</v>
      </c>
      <c r="J8979" t="s">
        <v>127</v>
      </c>
      <c r="K8979" t="s">
        <v>31</v>
      </c>
      <c r="L8979" t="s">
        <v>316</v>
      </c>
      <c r="M8979" s="72">
        <v>0.1246424845273484</v>
      </c>
      <c r="N8979" s="52">
        <v>293543.29044783697</v>
      </c>
      <c r="O8979" s="52">
        <v>290889.96024079097</v>
      </c>
      <c r="P8979" s="73">
        <v>0</v>
      </c>
      <c r="Q8979">
        <f>IF(SUMIFS(SolCotizacion!$P:$P,SolCotizacion!$E:$E,$G8979,SolCotizacion!$K:$K,$I8979)&gt;499,1,0)</f>
        <v>0</v>
      </c>
      <c r="R8979">
        <v>14957</v>
      </c>
      <c r="S8979" s="56">
        <f>IF(SUMIFS(SolCotizacion!$P:$P,SolCotizacion!$E:$E,$G8979,SolCotizacion!$K:$K,$I8979)&gt;499,4%,0)</f>
        <v>0</v>
      </c>
    </row>
    <row r="8980" spans="1:19" hidden="1">
      <c r="A8980" t="s">
        <v>10913</v>
      </c>
      <c r="B8980" t="s">
        <v>10669</v>
      </c>
      <c r="C8980">
        <v>53</v>
      </c>
      <c r="D8980" t="s">
        <v>113</v>
      </c>
      <c r="E8980" t="s">
        <v>10359</v>
      </c>
      <c r="F8980" t="s">
        <v>10328</v>
      </c>
      <c r="G8980" t="s">
        <v>10325</v>
      </c>
      <c r="H8980">
        <v>3</v>
      </c>
      <c r="I8980">
        <v>2</v>
      </c>
      <c r="J8980" t="s">
        <v>127</v>
      </c>
      <c r="K8980" t="s">
        <v>31</v>
      </c>
      <c r="L8980" t="s">
        <v>316</v>
      </c>
      <c r="M8980" s="72">
        <v>0.12390259763946967</v>
      </c>
      <c r="N8980" s="52">
        <v>298260.09504173714</v>
      </c>
      <c r="O8980" s="52">
        <v>296044.01649169414</v>
      </c>
      <c r="P8980" s="73">
        <v>0</v>
      </c>
      <c r="Q8980">
        <f>IF(SUMIFS(SolCotizacion!$P:$P,SolCotizacion!$E:$E,$G8980,SolCotizacion!$K:$K,$I8980)&gt;499,1,0)</f>
        <v>0</v>
      </c>
      <c r="R8980">
        <v>14958</v>
      </c>
      <c r="S8980" s="56">
        <f>IF(SUMIFS(SolCotizacion!$P:$P,SolCotizacion!$E:$E,$G8980,SolCotizacion!$K:$K,$I8980)&gt;499,4%,0)</f>
        <v>0</v>
      </c>
    </row>
    <row r="8981" spans="1:19" hidden="1">
      <c r="A8981" t="s">
        <v>10914</v>
      </c>
      <c r="B8981" t="s">
        <v>10671</v>
      </c>
      <c r="C8981">
        <v>54</v>
      </c>
      <c r="D8981" t="s">
        <v>113</v>
      </c>
      <c r="E8981" t="s">
        <v>10360</v>
      </c>
      <c r="F8981" t="s">
        <v>10328</v>
      </c>
      <c r="G8981" t="s">
        <v>10325</v>
      </c>
      <c r="H8981">
        <v>3</v>
      </c>
      <c r="I8981">
        <v>3</v>
      </c>
      <c r="J8981" t="s">
        <v>127</v>
      </c>
      <c r="K8981" t="s">
        <v>31</v>
      </c>
      <c r="L8981" t="s">
        <v>316</v>
      </c>
      <c r="M8981" s="72">
        <v>0.12403375275594491</v>
      </c>
      <c r="N8981" s="52">
        <v>300566.79039775737</v>
      </c>
      <c r="O8981" s="52">
        <v>298128.75838924217</v>
      </c>
      <c r="P8981" s="73">
        <v>0</v>
      </c>
      <c r="Q8981">
        <f>IF(SUMIFS(SolCotizacion!$P:$P,SolCotizacion!$E:$E,$G8981,SolCotizacion!$K:$K,$I8981)&gt;499,1,0)</f>
        <v>0</v>
      </c>
      <c r="R8981">
        <v>14959</v>
      </c>
      <c r="S8981" s="56">
        <f>IF(SUMIFS(SolCotizacion!$P:$P,SolCotizacion!$E:$E,$G8981,SolCotizacion!$K:$K,$I8981)&gt;499,4%,0)</f>
        <v>0</v>
      </c>
    </row>
    <row r="8982" spans="1:19" hidden="1">
      <c r="A8982" t="s">
        <v>10915</v>
      </c>
      <c r="B8982" t="s">
        <v>10673</v>
      </c>
      <c r="C8982">
        <v>55</v>
      </c>
      <c r="D8982" t="s">
        <v>113</v>
      </c>
      <c r="E8982" t="s">
        <v>10361</v>
      </c>
      <c r="F8982" t="s">
        <v>10329</v>
      </c>
      <c r="G8982" t="s">
        <v>10325</v>
      </c>
      <c r="H8982">
        <v>3</v>
      </c>
      <c r="I8982">
        <v>1</v>
      </c>
      <c r="J8982" t="s">
        <v>127</v>
      </c>
      <c r="K8982" t="s">
        <v>31</v>
      </c>
      <c r="L8982" t="s">
        <v>316</v>
      </c>
      <c r="M8982" s="72">
        <v>0.11932568822162398</v>
      </c>
      <c r="N8982" s="52">
        <v>79205.005546077489</v>
      </c>
      <c r="O8982" s="52">
        <v>78666.21455674</v>
      </c>
      <c r="P8982" s="73">
        <v>0</v>
      </c>
      <c r="Q8982">
        <f>IF(SUMIFS(SolCotizacion!$P:$P,SolCotizacion!$E:$E,$G8982,SolCotizacion!$K:$K,$I8982)&gt;499,1,0)</f>
        <v>0</v>
      </c>
      <c r="R8982">
        <v>14960</v>
      </c>
      <c r="S8982" s="56">
        <f>IF(SUMIFS(SolCotizacion!$P:$P,SolCotizacion!$E:$E,$G8982,SolCotizacion!$K:$K,$I8982)&gt;499,4%,0)</f>
        <v>0</v>
      </c>
    </row>
    <row r="8983" spans="1:19" hidden="1">
      <c r="A8983" t="s">
        <v>10916</v>
      </c>
      <c r="B8983" t="s">
        <v>10675</v>
      </c>
      <c r="C8983">
        <v>56</v>
      </c>
      <c r="D8983" t="s">
        <v>113</v>
      </c>
      <c r="E8983" t="s">
        <v>10362</v>
      </c>
      <c r="F8983" t="s">
        <v>10329</v>
      </c>
      <c r="G8983" t="s">
        <v>10325</v>
      </c>
      <c r="H8983">
        <v>3</v>
      </c>
      <c r="I8983">
        <v>2</v>
      </c>
      <c r="J8983" t="s">
        <v>127</v>
      </c>
      <c r="K8983" t="s">
        <v>31</v>
      </c>
      <c r="L8983" t="s">
        <v>316</v>
      </c>
      <c r="M8983" s="72">
        <v>0.11790741013794886</v>
      </c>
      <c r="N8983" s="52">
        <v>36357.796293561631</v>
      </c>
      <c r="O8983" s="52">
        <v>36212.576255458625</v>
      </c>
      <c r="P8983" s="73">
        <v>0</v>
      </c>
      <c r="Q8983">
        <f>IF(SUMIFS(SolCotizacion!$P:$P,SolCotizacion!$E:$E,$G8983,SolCotizacion!$K:$K,$I8983)&gt;499,1,0)</f>
        <v>0</v>
      </c>
      <c r="R8983">
        <v>14961</v>
      </c>
      <c r="S8983" s="56">
        <f>IF(SUMIFS(SolCotizacion!$P:$P,SolCotizacion!$E:$E,$G8983,SolCotizacion!$K:$K,$I8983)&gt;499,4%,0)</f>
        <v>0</v>
      </c>
    </row>
    <row r="8984" spans="1:19" hidden="1">
      <c r="A8984" t="s">
        <v>10917</v>
      </c>
      <c r="B8984" t="s">
        <v>10677</v>
      </c>
      <c r="C8984">
        <v>57</v>
      </c>
      <c r="D8984" t="s">
        <v>113</v>
      </c>
      <c r="E8984" t="s">
        <v>10363</v>
      </c>
      <c r="F8984" t="s">
        <v>10329</v>
      </c>
      <c r="G8984" t="s">
        <v>10325</v>
      </c>
      <c r="H8984">
        <v>3</v>
      </c>
      <c r="I8984">
        <v>3</v>
      </c>
      <c r="J8984" t="s">
        <v>127</v>
      </c>
      <c r="K8984" t="s">
        <v>31</v>
      </c>
      <c r="L8984" t="s">
        <v>316</v>
      </c>
      <c r="M8984" s="72">
        <v>0.11805898412839216</v>
      </c>
      <c r="N8984" s="52">
        <v>51906.480387411779</v>
      </c>
      <c r="O8984" s="52">
        <v>51688.048565769124</v>
      </c>
      <c r="P8984" s="73">
        <v>0</v>
      </c>
      <c r="Q8984">
        <f>IF(SUMIFS(SolCotizacion!$P:$P,SolCotizacion!$E:$E,$G8984,SolCotizacion!$K:$K,$I8984)&gt;499,1,0)</f>
        <v>0</v>
      </c>
      <c r="R8984">
        <v>14962</v>
      </c>
      <c r="S8984" s="56">
        <f>IF(SUMIFS(SolCotizacion!$P:$P,SolCotizacion!$E:$E,$G8984,SolCotizacion!$K:$K,$I8984)&gt;499,4%,0)</f>
        <v>0</v>
      </c>
    </row>
    <row r="8985" spans="1:19" hidden="1">
      <c r="A8985" t="s">
        <v>10918</v>
      </c>
      <c r="B8985" t="s">
        <v>10919</v>
      </c>
      <c r="C8985">
        <v>58</v>
      </c>
      <c r="D8985" t="s">
        <v>88</v>
      </c>
      <c r="E8985" t="s">
        <v>10364</v>
      </c>
      <c r="F8985" t="s">
        <v>10330</v>
      </c>
      <c r="G8985" t="s">
        <v>10330</v>
      </c>
      <c r="H8985">
        <v>3</v>
      </c>
      <c r="I8985">
        <v>1</v>
      </c>
      <c r="J8985" t="s">
        <v>96</v>
      </c>
      <c r="K8985" t="s">
        <v>31</v>
      </c>
      <c r="L8985" t="s">
        <v>287</v>
      </c>
      <c r="M8985" s="72"/>
      <c r="N8985" s="52">
        <v>12042593.465932043</v>
      </c>
      <c r="O8985" s="52">
        <v>11919289.786966281</v>
      </c>
      <c r="P8985" s="73">
        <v>1</v>
      </c>
      <c r="Q8985">
        <v>1</v>
      </c>
      <c r="R8985">
        <v>14963</v>
      </c>
      <c r="S8985" s="74"/>
    </row>
    <row r="8986" spans="1:19" hidden="1">
      <c r="A8986" t="s">
        <v>10920</v>
      </c>
      <c r="B8986" t="s">
        <v>10921</v>
      </c>
      <c r="C8986">
        <v>59</v>
      </c>
      <c r="D8986" t="s">
        <v>88</v>
      </c>
      <c r="E8986" t="s">
        <v>10365</v>
      </c>
      <c r="F8986" t="s">
        <v>10330</v>
      </c>
      <c r="G8986" t="s">
        <v>10330</v>
      </c>
      <c r="H8986">
        <v>3</v>
      </c>
      <c r="I8986">
        <v>2</v>
      </c>
      <c r="J8986" t="s">
        <v>96</v>
      </c>
      <c r="K8986" t="s">
        <v>31</v>
      </c>
      <c r="L8986" t="s">
        <v>287</v>
      </c>
      <c r="M8986" s="72"/>
      <c r="N8986" s="52">
        <v>12167531.133072736</v>
      </c>
      <c r="O8986" s="52">
        <v>12070226.427701322</v>
      </c>
      <c r="P8986" s="73">
        <v>1</v>
      </c>
      <c r="Q8986">
        <v>1</v>
      </c>
      <c r="R8986">
        <v>14964</v>
      </c>
      <c r="S8986" s="74"/>
    </row>
    <row r="8987" spans="1:19" hidden="1">
      <c r="A8987" t="s">
        <v>10922</v>
      </c>
      <c r="B8987" t="s">
        <v>10923</v>
      </c>
      <c r="C8987">
        <v>60</v>
      </c>
      <c r="D8987" t="s">
        <v>88</v>
      </c>
      <c r="E8987" t="s">
        <v>10366</v>
      </c>
      <c r="F8987" t="s">
        <v>10330</v>
      </c>
      <c r="G8987" t="s">
        <v>10330</v>
      </c>
      <c r="H8987">
        <v>3</v>
      </c>
      <c r="I8987">
        <v>3</v>
      </c>
      <c r="J8987" t="s">
        <v>96</v>
      </c>
      <c r="K8987" t="s">
        <v>31</v>
      </c>
      <c r="L8987" t="s">
        <v>287</v>
      </c>
      <c r="M8987" s="72"/>
      <c r="N8987" s="52">
        <v>12232056.677236866</v>
      </c>
      <c r="O8987" s="52">
        <v>12134098.413238237</v>
      </c>
      <c r="P8987" s="73">
        <v>1</v>
      </c>
      <c r="Q8987">
        <v>1</v>
      </c>
      <c r="R8987">
        <v>14965</v>
      </c>
      <c r="S8987" s="74"/>
    </row>
    <row r="8988" spans="1:19" hidden="1">
      <c r="A8988" t="s">
        <v>10924</v>
      </c>
      <c r="B8988" t="s">
        <v>10925</v>
      </c>
      <c r="C8988">
        <v>61</v>
      </c>
      <c r="D8988" t="s">
        <v>113</v>
      </c>
      <c r="E8988" t="s">
        <v>10367</v>
      </c>
      <c r="F8988" t="s">
        <v>10331</v>
      </c>
      <c r="G8988" t="s">
        <v>10330</v>
      </c>
      <c r="H8988">
        <v>3</v>
      </c>
      <c r="I8988">
        <v>1</v>
      </c>
      <c r="J8988" t="s">
        <v>127</v>
      </c>
      <c r="K8988" t="s">
        <v>31</v>
      </c>
      <c r="L8988" t="s">
        <v>287</v>
      </c>
      <c r="M8988" s="72">
        <v>0.1246424845273484</v>
      </c>
      <c r="N8988" s="52">
        <v>1402854.3175946765</v>
      </c>
      <c r="O8988" s="52">
        <v>1388490.5429723933</v>
      </c>
      <c r="P8988" s="73">
        <v>1</v>
      </c>
      <c r="Q8988">
        <f>IF(SUMIFS(SolCotizacion!$P:$P,SolCotizacion!$E:$E,$G8988,SolCotizacion!$K:$K,$I8988)&gt;499,1,0)</f>
        <v>0</v>
      </c>
      <c r="R8988">
        <v>14966</v>
      </c>
      <c r="S8988" s="56">
        <f>IF(SUMIFS(SolCotizacion!$P:$P,SolCotizacion!$E:$E,$G8988,SolCotizacion!$K:$K,$I8988)&gt;499,4%,0)</f>
        <v>0</v>
      </c>
    </row>
    <row r="8989" spans="1:19" hidden="1">
      <c r="A8989" t="s">
        <v>10926</v>
      </c>
      <c r="B8989" t="s">
        <v>10927</v>
      </c>
      <c r="C8989">
        <v>62</v>
      </c>
      <c r="D8989" t="s">
        <v>113</v>
      </c>
      <c r="E8989" t="s">
        <v>10368</v>
      </c>
      <c r="F8989" t="s">
        <v>10331</v>
      </c>
      <c r="G8989" t="s">
        <v>10330</v>
      </c>
      <c r="H8989">
        <v>3</v>
      </c>
      <c r="I8989">
        <v>2</v>
      </c>
      <c r="J8989" t="s">
        <v>127</v>
      </c>
      <c r="K8989" t="s">
        <v>31</v>
      </c>
      <c r="L8989" t="s">
        <v>287</v>
      </c>
      <c r="M8989" s="72">
        <v>0.12390259763946967</v>
      </c>
      <c r="N8989" s="52">
        <v>1408994.597246269</v>
      </c>
      <c r="O8989" s="52">
        <v>1397726.7564118779</v>
      </c>
      <c r="P8989" s="73">
        <v>1</v>
      </c>
      <c r="Q8989">
        <f>IF(SUMIFS(SolCotizacion!$P:$P,SolCotizacion!$E:$E,$G8989,SolCotizacion!$K:$K,$I8989)&gt;499,1,0)</f>
        <v>0</v>
      </c>
      <c r="R8989">
        <v>14967</v>
      </c>
      <c r="S8989" s="56">
        <f>IF(SUMIFS(SolCotizacion!$P:$P,SolCotizacion!$E:$E,$G8989,SolCotizacion!$K:$K,$I8989)&gt;499,4%,0)</f>
        <v>0</v>
      </c>
    </row>
    <row r="8990" spans="1:19" hidden="1">
      <c r="A8990" t="s">
        <v>10928</v>
      </c>
      <c r="B8990" t="s">
        <v>10929</v>
      </c>
      <c r="C8990">
        <v>63</v>
      </c>
      <c r="D8990" t="s">
        <v>113</v>
      </c>
      <c r="E8990" t="s">
        <v>10369</v>
      </c>
      <c r="F8990" t="s">
        <v>10331</v>
      </c>
      <c r="G8990" t="s">
        <v>10330</v>
      </c>
      <c r="H8990">
        <v>3</v>
      </c>
      <c r="I8990">
        <v>3</v>
      </c>
      <c r="J8990" t="s">
        <v>127</v>
      </c>
      <c r="K8990" t="s">
        <v>31</v>
      </c>
      <c r="L8990" t="s">
        <v>287</v>
      </c>
      <c r="M8990" s="72">
        <v>0.12403375275594491</v>
      </c>
      <c r="N8990" s="52">
        <v>1417966.0041826244</v>
      </c>
      <c r="O8990" s="52">
        <v>1406610.4740502886</v>
      </c>
      <c r="P8990" s="73">
        <v>1</v>
      </c>
      <c r="Q8990">
        <f>IF(SUMIFS(SolCotizacion!$P:$P,SolCotizacion!$E:$E,$G8990,SolCotizacion!$K:$K,$I8990)&gt;499,1,0)</f>
        <v>0</v>
      </c>
      <c r="R8990">
        <v>14968</v>
      </c>
      <c r="S8990" s="56">
        <f>IF(SUMIFS(SolCotizacion!$P:$P,SolCotizacion!$E:$E,$G8990,SolCotizacion!$K:$K,$I8990)&gt;499,4%,0)</f>
        <v>0</v>
      </c>
    </row>
    <row r="8991" spans="1:19" hidden="1">
      <c r="A8991" t="s">
        <v>10930</v>
      </c>
      <c r="B8991" t="s">
        <v>10931</v>
      </c>
      <c r="C8991">
        <v>64</v>
      </c>
      <c r="D8991" t="s">
        <v>113</v>
      </c>
      <c r="E8991" t="s">
        <v>10370</v>
      </c>
      <c r="F8991" t="s">
        <v>10332</v>
      </c>
      <c r="G8991" t="s">
        <v>10330</v>
      </c>
      <c r="H8991">
        <v>3</v>
      </c>
      <c r="I8991">
        <v>1</v>
      </c>
      <c r="J8991" t="s">
        <v>127</v>
      </c>
      <c r="K8991" t="s">
        <v>31</v>
      </c>
      <c r="L8991" t="s">
        <v>287</v>
      </c>
      <c r="M8991" s="72">
        <v>0.11932568822162398</v>
      </c>
      <c r="N8991" s="52">
        <v>1343013.6406253371</v>
      </c>
      <c r="O8991" s="52">
        <v>1329262.5725303479</v>
      </c>
      <c r="P8991" s="73">
        <v>1</v>
      </c>
      <c r="Q8991">
        <f>IF(SUMIFS(SolCotizacion!$P:$P,SolCotizacion!$E:$E,$G8991,SolCotizacion!$K:$K,$I8991)&gt;499,1,0)</f>
        <v>0</v>
      </c>
      <c r="R8991">
        <v>14969</v>
      </c>
      <c r="S8991" s="56">
        <f>IF(SUMIFS(SolCotizacion!$P:$P,SolCotizacion!$E:$E,$G8991,SolCotizacion!$K:$K,$I8991)&gt;499,4%,0)</f>
        <v>0</v>
      </c>
    </row>
    <row r="8992" spans="1:19" hidden="1">
      <c r="A8992" t="s">
        <v>10932</v>
      </c>
      <c r="B8992" t="s">
        <v>10933</v>
      </c>
      <c r="C8992">
        <v>65</v>
      </c>
      <c r="D8992" t="s">
        <v>113</v>
      </c>
      <c r="E8992" t="s">
        <v>10371</v>
      </c>
      <c r="F8992" t="s">
        <v>10332</v>
      </c>
      <c r="G8992" t="s">
        <v>10330</v>
      </c>
      <c r="H8992">
        <v>3</v>
      </c>
      <c r="I8992">
        <v>2</v>
      </c>
      <c r="J8992" t="s">
        <v>127</v>
      </c>
      <c r="K8992" t="s">
        <v>31</v>
      </c>
      <c r="L8992" t="s">
        <v>287</v>
      </c>
      <c r="M8992" s="72">
        <v>0.11790741013794886</v>
      </c>
      <c r="N8992" s="52">
        <v>1340818.5705926495</v>
      </c>
      <c r="O8992" s="52">
        <v>1330095.9388162317</v>
      </c>
      <c r="P8992" s="73">
        <v>1</v>
      </c>
      <c r="Q8992">
        <f>IF(SUMIFS(SolCotizacion!$P:$P,SolCotizacion!$E:$E,$G8992,SolCotizacion!$K:$K,$I8992)&gt;499,1,0)</f>
        <v>0</v>
      </c>
      <c r="R8992">
        <v>14970</v>
      </c>
      <c r="S8992" s="56">
        <f>IF(SUMIFS(SolCotizacion!$P:$P,SolCotizacion!$E:$E,$G8992,SolCotizacion!$K:$K,$I8992)&gt;499,4%,0)</f>
        <v>0</v>
      </c>
    </row>
    <row r="8993" spans="1:19" hidden="1">
      <c r="A8993" t="s">
        <v>10934</v>
      </c>
      <c r="B8993" t="s">
        <v>10935</v>
      </c>
      <c r="C8993">
        <v>66</v>
      </c>
      <c r="D8993" t="s">
        <v>113</v>
      </c>
      <c r="E8993" t="s">
        <v>10372</v>
      </c>
      <c r="F8993" t="s">
        <v>10332</v>
      </c>
      <c r="G8993" t="s">
        <v>10330</v>
      </c>
      <c r="H8993">
        <v>3</v>
      </c>
      <c r="I8993">
        <v>3</v>
      </c>
      <c r="J8993" t="s">
        <v>127</v>
      </c>
      <c r="K8993" t="s">
        <v>31</v>
      </c>
      <c r="L8993" t="s">
        <v>287</v>
      </c>
      <c r="M8993" s="72">
        <v>0.11805898412839216</v>
      </c>
      <c r="N8993" s="52">
        <v>1349661.8643135629</v>
      </c>
      <c r="O8993" s="52">
        <v>1338853.3358132539</v>
      </c>
      <c r="P8993" s="73">
        <v>1</v>
      </c>
      <c r="Q8993">
        <f>IF(SUMIFS(SolCotizacion!$P:$P,SolCotizacion!$E:$E,$G8993,SolCotizacion!$K:$K,$I8993)&gt;499,1,0)</f>
        <v>0</v>
      </c>
      <c r="R8993">
        <v>14971</v>
      </c>
      <c r="S8993" s="56">
        <f>IF(SUMIFS(SolCotizacion!$P:$P,SolCotizacion!$E:$E,$G8993,SolCotizacion!$K:$K,$I8993)&gt;499,4%,0)</f>
        <v>0</v>
      </c>
    </row>
    <row r="8994" spans="1:19" hidden="1">
      <c r="A8994" t="s">
        <v>10936</v>
      </c>
      <c r="B8994" t="s">
        <v>10937</v>
      </c>
      <c r="C8994">
        <v>67</v>
      </c>
      <c r="D8994" t="s">
        <v>102</v>
      </c>
      <c r="E8994" t="s">
        <v>10373</v>
      </c>
      <c r="F8994" t="s">
        <v>10333</v>
      </c>
      <c r="G8994" t="s">
        <v>10330</v>
      </c>
      <c r="H8994">
        <v>3</v>
      </c>
      <c r="I8994" t="s">
        <v>103</v>
      </c>
      <c r="J8994" t="s">
        <v>96</v>
      </c>
      <c r="K8994" t="s">
        <v>31</v>
      </c>
      <c r="L8994" t="s">
        <v>287</v>
      </c>
      <c r="M8994" s="72"/>
      <c r="N8994" s="52">
        <v>1549906.3546290603</v>
      </c>
      <c r="O8994" s="52">
        <v>1599251.0507020606</v>
      </c>
      <c r="P8994" s="73">
        <v>1</v>
      </c>
      <c r="Q8994">
        <f>IF(COUNTIF(SolCotizacion!$E:$E,$G8994)&gt;0,1,0)</f>
        <v>0</v>
      </c>
      <c r="R8994">
        <v>14972</v>
      </c>
      <c r="S8994" s="74"/>
    </row>
    <row r="8995" spans="1:19" hidden="1">
      <c r="A8995" t="s">
        <v>10938</v>
      </c>
      <c r="B8995" t="s">
        <v>10939</v>
      </c>
      <c r="C8995">
        <v>68</v>
      </c>
      <c r="D8995" t="s">
        <v>102</v>
      </c>
      <c r="E8995" t="s">
        <v>10374</v>
      </c>
      <c r="F8995" t="s">
        <v>10334</v>
      </c>
      <c r="G8995" t="s">
        <v>10330</v>
      </c>
      <c r="H8995">
        <v>3</v>
      </c>
      <c r="I8995" t="s">
        <v>103</v>
      </c>
      <c r="J8995" t="s">
        <v>96</v>
      </c>
      <c r="K8995" t="s">
        <v>31</v>
      </c>
      <c r="L8995" t="s">
        <v>287</v>
      </c>
      <c r="M8995" s="72"/>
      <c r="N8995" s="52">
        <v>414734.85726832564</v>
      </c>
      <c r="O8995" s="52">
        <v>414254.81425006955</v>
      </c>
      <c r="P8995" s="73">
        <v>1</v>
      </c>
      <c r="Q8995">
        <f>IF(COUNTIF(SolCotizacion!$E:$E,$G8995)&gt;0,1,0)</f>
        <v>0</v>
      </c>
      <c r="R8995">
        <v>14973</v>
      </c>
      <c r="S8995" s="74"/>
    </row>
    <row r="8996" spans="1:19" hidden="1">
      <c r="A8996" t="s">
        <v>10940</v>
      </c>
      <c r="B8996" t="s">
        <v>10941</v>
      </c>
      <c r="C8996">
        <v>69</v>
      </c>
      <c r="D8996" t="s">
        <v>113</v>
      </c>
      <c r="E8996" t="s">
        <v>10375</v>
      </c>
      <c r="F8996" t="s">
        <v>10335</v>
      </c>
      <c r="G8996" t="s">
        <v>10330</v>
      </c>
      <c r="H8996">
        <v>3</v>
      </c>
      <c r="I8996" t="s">
        <v>103</v>
      </c>
      <c r="J8996" t="s">
        <v>118</v>
      </c>
      <c r="K8996" t="s">
        <v>325</v>
      </c>
      <c r="L8996" t="s">
        <v>287</v>
      </c>
      <c r="M8996" s="72"/>
      <c r="N8996" s="52">
        <v>118657</v>
      </c>
      <c r="O8996" s="52">
        <v>118657</v>
      </c>
      <c r="P8996" s="73">
        <v>1</v>
      </c>
      <c r="Q8996">
        <f>IF(COUNTIF(SolCotizacion!$E:$E,$G8996)&gt;0,1,0)</f>
        <v>0</v>
      </c>
      <c r="R8996">
        <v>14974</v>
      </c>
      <c r="S8996" s="74"/>
    </row>
    <row r="8997" spans="1:19" hidden="1">
      <c r="A8997" t="s">
        <v>10942</v>
      </c>
      <c r="B8997" t="s">
        <v>10943</v>
      </c>
      <c r="C8997">
        <v>70</v>
      </c>
      <c r="D8997" t="s">
        <v>113</v>
      </c>
      <c r="E8997" t="s">
        <v>10375</v>
      </c>
      <c r="F8997" t="s">
        <v>10335</v>
      </c>
      <c r="G8997" t="s">
        <v>10330</v>
      </c>
      <c r="H8997">
        <v>3</v>
      </c>
      <c r="I8997" t="s">
        <v>103</v>
      </c>
      <c r="J8997" t="s">
        <v>119</v>
      </c>
      <c r="K8997" t="s">
        <v>324</v>
      </c>
      <c r="L8997" t="s">
        <v>287</v>
      </c>
      <c r="M8997" s="72"/>
      <c r="N8997" s="52">
        <v>175406</v>
      </c>
      <c r="O8997" s="52">
        <v>175406</v>
      </c>
      <c r="P8997" s="73">
        <v>1</v>
      </c>
      <c r="Q8997">
        <f>IF(COUNTIF(SolCotizacion!$E:$E,$G8997)&gt;0,1,0)</f>
        <v>0</v>
      </c>
      <c r="R8997">
        <v>14975</v>
      </c>
      <c r="S8997" s="74"/>
    </row>
    <row r="8998" spans="1:19" hidden="1">
      <c r="A8998" t="s">
        <v>10944</v>
      </c>
      <c r="B8998" t="s">
        <v>10919</v>
      </c>
      <c r="C8998">
        <v>58</v>
      </c>
      <c r="D8998" t="s">
        <v>88</v>
      </c>
      <c r="E8998" t="s">
        <v>10364</v>
      </c>
      <c r="F8998" t="s">
        <v>10330</v>
      </c>
      <c r="G8998" t="s">
        <v>10330</v>
      </c>
      <c r="H8998">
        <v>3</v>
      </c>
      <c r="I8998">
        <v>1</v>
      </c>
      <c r="J8998" t="s">
        <v>96</v>
      </c>
      <c r="K8998" t="s">
        <v>31</v>
      </c>
      <c r="L8998" t="s">
        <v>290</v>
      </c>
      <c r="M8998" s="72"/>
      <c r="N8998" s="52">
        <v>7923943.4400000004</v>
      </c>
      <c r="O8998" s="52">
        <v>7765503.9840000011</v>
      </c>
      <c r="P8998" s="73">
        <v>1</v>
      </c>
      <c r="Q8998">
        <v>1</v>
      </c>
      <c r="R8998">
        <v>14976</v>
      </c>
      <c r="S8998" s="74"/>
    </row>
    <row r="8999" spans="1:19" hidden="1">
      <c r="A8999" t="s">
        <v>10945</v>
      </c>
      <c r="B8999" t="s">
        <v>10921</v>
      </c>
      <c r="C8999">
        <v>59</v>
      </c>
      <c r="D8999" t="s">
        <v>88</v>
      </c>
      <c r="E8999" t="s">
        <v>10365</v>
      </c>
      <c r="F8999" t="s">
        <v>10330</v>
      </c>
      <c r="G8999" t="s">
        <v>10330</v>
      </c>
      <c r="H8999">
        <v>3</v>
      </c>
      <c r="I8999">
        <v>2</v>
      </c>
      <c r="J8999" t="s">
        <v>96</v>
      </c>
      <c r="K8999" t="s">
        <v>31</v>
      </c>
      <c r="L8999" t="s">
        <v>290</v>
      </c>
      <c r="M8999" s="72"/>
      <c r="N8999" s="52">
        <v>8083302.5280000009</v>
      </c>
      <c r="O8999" s="52">
        <v>7921578.6720000003</v>
      </c>
      <c r="P8999" s="73">
        <v>1</v>
      </c>
      <c r="Q8999">
        <v>1</v>
      </c>
      <c r="R8999">
        <v>14977</v>
      </c>
      <c r="S8999" s="74"/>
    </row>
    <row r="9000" spans="1:19" hidden="1">
      <c r="A9000" t="s">
        <v>10946</v>
      </c>
      <c r="B9000" t="s">
        <v>10923</v>
      </c>
      <c r="C9000">
        <v>60</v>
      </c>
      <c r="D9000" t="s">
        <v>88</v>
      </c>
      <c r="E9000" t="s">
        <v>10366</v>
      </c>
      <c r="F9000" t="s">
        <v>10330</v>
      </c>
      <c r="G9000" t="s">
        <v>10330</v>
      </c>
      <c r="H9000">
        <v>3</v>
      </c>
      <c r="I9000">
        <v>3</v>
      </c>
      <c r="J9000" t="s">
        <v>96</v>
      </c>
      <c r="K9000" t="s">
        <v>31</v>
      </c>
      <c r="L9000" t="s">
        <v>290</v>
      </c>
      <c r="M9000" s="72"/>
      <c r="N9000" s="52">
        <v>8282337.1680000005</v>
      </c>
      <c r="O9000" s="52">
        <v>8116672.0320000006</v>
      </c>
      <c r="P9000" s="73">
        <v>1</v>
      </c>
      <c r="Q9000">
        <v>1</v>
      </c>
      <c r="R9000">
        <v>14978</v>
      </c>
      <c r="S9000" s="74"/>
    </row>
    <row r="9001" spans="1:19" hidden="1">
      <c r="A9001" t="s">
        <v>10947</v>
      </c>
      <c r="B9001" t="s">
        <v>10925</v>
      </c>
      <c r="C9001">
        <v>61</v>
      </c>
      <c r="D9001" t="s">
        <v>113</v>
      </c>
      <c r="E9001" t="s">
        <v>10367</v>
      </c>
      <c r="F9001" t="s">
        <v>10331</v>
      </c>
      <c r="G9001" t="s">
        <v>10330</v>
      </c>
      <c r="H9001">
        <v>3</v>
      </c>
      <c r="I9001">
        <v>1</v>
      </c>
      <c r="J9001" t="s">
        <v>127</v>
      </c>
      <c r="K9001" t="s">
        <v>31</v>
      </c>
      <c r="L9001" t="s">
        <v>290</v>
      </c>
      <c r="M9001" s="72">
        <v>0.04</v>
      </c>
      <c r="N9001" s="52">
        <v>296229.16092000005</v>
      </c>
      <c r="O9001" s="52">
        <v>290306.05111200002</v>
      </c>
      <c r="P9001" s="73">
        <v>1</v>
      </c>
      <c r="Q9001">
        <f>IF(SUMIFS(SolCotizacion!$P:$P,SolCotizacion!$E:$E,$G9001,SolCotizacion!$K:$K,$I9001)&gt;499,1,0)</f>
        <v>0</v>
      </c>
      <c r="R9001">
        <v>14979</v>
      </c>
      <c r="S9001" s="56">
        <f>IF(SUMIFS(SolCotizacion!$P:$P,SolCotizacion!$E:$E,$G9001,SolCotizacion!$K:$K,$I9001)&gt;499,4%,0)</f>
        <v>0</v>
      </c>
    </row>
    <row r="9002" spans="1:19" hidden="1">
      <c r="A9002" t="s">
        <v>10948</v>
      </c>
      <c r="B9002" t="s">
        <v>10927</v>
      </c>
      <c r="C9002">
        <v>62</v>
      </c>
      <c r="D9002" t="s">
        <v>113</v>
      </c>
      <c r="E9002" t="s">
        <v>10368</v>
      </c>
      <c r="F9002" t="s">
        <v>10331</v>
      </c>
      <c r="G9002" t="s">
        <v>10330</v>
      </c>
      <c r="H9002">
        <v>3</v>
      </c>
      <c r="I9002">
        <v>2</v>
      </c>
      <c r="J9002" t="s">
        <v>127</v>
      </c>
      <c r="K9002" t="s">
        <v>31</v>
      </c>
      <c r="L9002" t="s">
        <v>290</v>
      </c>
      <c r="M9002" s="72">
        <v>0.04</v>
      </c>
      <c r="N9002" s="52">
        <v>302186.65030400007</v>
      </c>
      <c r="O9002" s="52">
        <v>296140.75629600004</v>
      </c>
      <c r="P9002" s="73">
        <v>1</v>
      </c>
      <c r="Q9002">
        <f>IF(SUMIFS(SolCotizacion!$P:$P,SolCotizacion!$E:$E,$G9002,SolCotizacion!$K:$K,$I9002)&gt;499,1,0)</f>
        <v>0</v>
      </c>
      <c r="R9002">
        <v>14980</v>
      </c>
      <c r="S9002" s="56">
        <f>IF(SUMIFS(SolCotizacion!$P:$P,SolCotizacion!$E:$E,$G9002,SolCotizacion!$K:$K,$I9002)&gt;499,4%,0)</f>
        <v>0</v>
      </c>
    </row>
    <row r="9003" spans="1:19" hidden="1">
      <c r="A9003" t="s">
        <v>10949</v>
      </c>
      <c r="B9003" t="s">
        <v>10929</v>
      </c>
      <c r="C9003">
        <v>63</v>
      </c>
      <c r="D9003" t="s">
        <v>113</v>
      </c>
      <c r="E9003" t="s">
        <v>10369</v>
      </c>
      <c r="F9003" t="s">
        <v>10331</v>
      </c>
      <c r="G9003" t="s">
        <v>10330</v>
      </c>
      <c r="H9003">
        <v>3</v>
      </c>
      <c r="I9003">
        <v>3</v>
      </c>
      <c r="J9003" t="s">
        <v>127</v>
      </c>
      <c r="K9003" t="s">
        <v>31</v>
      </c>
      <c r="L9003" t="s">
        <v>290</v>
      </c>
      <c r="M9003" s="72">
        <v>0.04</v>
      </c>
      <c r="N9003" s="52">
        <v>309627.37282400002</v>
      </c>
      <c r="O9003" s="52">
        <v>303434.13777600002</v>
      </c>
      <c r="P9003" s="73">
        <v>1</v>
      </c>
      <c r="Q9003">
        <f>IF(SUMIFS(SolCotizacion!$P:$P,SolCotizacion!$E:$E,$G9003,SolCotizacion!$K:$K,$I9003)&gt;499,1,0)</f>
        <v>0</v>
      </c>
      <c r="R9003">
        <v>14981</v>
      </c>
      <c r="S9003" s="56">
        <f>IF(SUMIFS(SolCotizacion!$P:$P,SolCotizacion!$E:$E,$G9003,SolCotizacion!$K:$K,$I9003)&gt;499,4%,0)</f>
        <v>0</v>
      </c>
    </row>
    <row r="9004" spans="1:19" hidden="1">
      <c r="A9004" t="s">
        <v>10950</v>
      </c>
      <c r="B9004" t="s">
        <v>10931</v>
      </c>
      <c r="C9004">
        <v>64</v>
      </c>
      <c r="D9004" t="s">
        <v>113</v>
      </c>
      <c r="E9004" t="s">
        <v>10370</v>
      </c>
      <c r="F9004" t="s">
        <v>10332</v>
      </c>
      <c r="G9004" t="s">
        <v>10330</v>
      </c>
      <c r="H9004">
        <v>3</v>
      </c>
      <c r="I9004">
        <v>1</v>
      </c>
      <c r="J9004" t="s">
        <v>127</v>
      </c>
      <c r="K9004" t="s">
        <v>31</v>
      </c>
      <c r="L9004" t="s">
        <v>290</v>
      </c>
      <c r="M9004" s="72">
        <v>0.01</v>
      </c>
      <c r="N9004" s="52">
        <v>74057.290230000013</v>
      </c>
      <c r="O9004" s="52">
        <v>72576.512778000004</v>
      </c>
      <c r="P9004" s="73">
        <v>1</v>
      </c>
      <c r="Q9004">
        <f>IF(SUMIFS(SolCotizacion!$P:$P,SolCotizacion!$E:$E,$G9004,SolCotizacion!$K:$K,$I9004)&gt;499,1,0)</f>
        <v>0</v>
      </c>
      <c r="R9004">
        <v>14982</v>
      </c>
      <c r="S9004" s="56">
        <f>IF(SUMIFS(SolCotizacion!$P:$P,SolCotizacion!$E:$E,$G9004,SolCotizacion!$K:$K,$I9004)&gt;499,4%,0)</f>
        <v>0</v>
      </c>
    </row>
    <row r="9005" spans="1:19" hidden="1">
      <c r="A9005" t="s">
        <v>10951</v>
      </c>
      <c r="B9005" t="s">
        <v>10933</v>
      </c>
      <c r="C9005">
        <v>65</v>
      </c>
      <c r="D9005" t="s">
        <v>113</v>
      </c>
      <c r="E9005" t="s">
        <v>10371</v>
      </c>
      <c r="F9005" t="s">
        <v>10332</v>
      </c>
      <c r="G9005" t="s">
        <v>10330</v>
      </c>
      <c r="H9005">
        <v>3</v>
      </c>
      <c r="I9005">
        <v>2</v>
      </c>
      <c r="J9005" t="s">
        <v>127</v>
      </c>
      <c r="K9005" t="s">
        <v>31</v>
      </c>
      <c r="L9005" t="s">
        <v>290</v>
      </c>
      <c r="M9005" s="72">
        <v>0.01</v>
      </c>
      <c r="N9005" s="52">
        <v>75546.662576000017</v>
      </c>
      <c r="O9005" s="52">
        <v>74035.189074000009</v>
      </c>
      <c r="P9005" s="73">
        <v>1</v>
      </c>
      <c r="Q9005">
        <f>IF(SUMIFS(SolCotizacion!$P:$P,SolCotizacion!$E:$E,$G9005,SolCotizacion!$K:$K,$I9005)&gt;499,1,0)</f>
        <v>0</v>
      </c>
      <c r="R9005">
        <v>14983</v>
      </c>
      <c r="S9005" s="56">
        <f>IF(SUMIFS(SolCotizacion!$P:$P,SolCotizacion!$E:$E,$G9005,SolCotizacion!$K:$K,$I9005)&gt;499,4%,0)</f>
        <v>0</v>
      </c>
    </row>
    <row r="9006" spans="1:19" hidden="1">
      <c r="A9006" t="s">
        <v>10952</v>
      </c>
      <c r="B9006" t="s">
        <v>10935</v>
      </c>
      <c r="C9006">
        <v>66</v>
      </c>
      <c r="D9006" t="s">
        <v>113</v>
      </c>
      <c r="E9006" t="s">
        <v>10372</v>
      </c>
      <c r="F9006" t="s">
        <v>10332</v>
      </c>
      <c r="G9006" t="s">
        <v>10330</v>
      </c>
      <c r="H9006">
        <v>3</v>
      </c>
      <c r="I9006">
        <v>3</v>
      </c>
      <c r="J9006" t="s">
        <v>127</v>
      </c>
      <c r="K9006" t="s">
        <v>31</v>
      </c>
      <c r="L9006" t="s">
        <v>290</v>
      </c>
      <c r="M9006" s="72">
        <v>0.01</v>
      </c>
      <c r="N9006" s="52">
        <v>77406.843206000005</v>
      </c>
      <c r="O9006" s="52">
        <v>75858.534444000004</v>
      </c>
      <c r="P9006" s="73">
        <v>1</v>
      </c>
      <c r="Q9006">
        <f>IF(SUMIFS(SolCotizacion!$P:$P,SolCotizacion!$E:$E,$G9006,SolCotizacion!$K:$K,$I9006)&gt;499,1,0)</f>
        <v>0</v>
      </c>
      <c r="R9006">
        <v>14984</v>
      </c>
      <c r="S9006" s="56">
        <f>IF(SUMIFS(SolCotizacion!$P:$P,SolCotizacion!$E:$E,$G9006,SolCotizacion!$K:$K,$I9006)&gt;499,4%,0)</f>
        <v>0</v>
      </c>
    </row>
    <row r="9007" spans="1:19" hidden="1">
      <c r="A9007" t="s">
        <v>10953</v>
      </c>
      <c r="B9007" t="s">
        <v>10937</v>
      </c>
      <c r="C9007">
        <v>67</v>
      </c>
      <c r="D9007" t="s">
        <v>102</v>
      </c>
      <c r="E9007" t="s">
        <v>10373</v>
      </c>
      <c r="F9007" t="s">
        <v>10333</v>
      </c>
      <c r="G9007" t="s">
        <v>10330</v>
      </c>
      <c r="H9007">
        <v>3</v>
      </c>
      <c r="I9007" t="s">
        <v>103</v>
      </c>
      <c r="J9007" t="s">
        <v>96</v>
      </c>
      <c r="K9007" t="s">
        <v>31</v>
      </c>
      <c r="L9007" t="s">
        <v>290</v>
      </c>
      <c r="M9007" s="72"/>
      <c r="N9007" s="52">
        <v>1549906.3546290603</v>
      </c>
      <c r="O9007" s="52">
        <v>1584263.1840000001</v>
      </c>
      <c r="P9007" s="73">
        <v>1</v>
      </c>
      <c r="Q9007">
        <f>IF(COUNTIF(SolCotizacion!$E:$E,$G9007)&gt;0,1,0)</f>
        <v>0</v>
      </c>
      <c r="R9007">
        <v>14985</v>
      </c>
      <c r="S9007" s="74"/>
    </row>
    <row r="9008" spans="1:19" hidden="1">
      <c r="A9008" t="s">
        <v>10954</v>
      </c>
      <c r="B9008" t="s">
        <v>10939</v>
      </c>
      <c r="C9008">
        <v>68</v>
      </c>
      <c r="D9008" t="s">
        <v>102</v>
      </c>
      <c r="E9008" t="s">
        <v>10374</v>
      </c>
      <c r="F9008" t="s">
        <v>10334</v>
      </c>
      <c r="G9008" t="s">
        <v>10330</v>
      </c>
      <c r="H9008">
        <v>3</v>
      </c>
      <c r="I9008" t="s">
        <v>103</v>
      </c>
      <c r="J9008" t="s">
        <v>96</v>
      </c>
      <c r="K9008" t="s">
        <v>31</v>
      </c>
      <c r="L9008" t="s">
        <v>290</v>
      </c>
      <c r="M9008" s="72"/>
      <c r="N9008" s="52">
        <v>171971.18400000001</v>
      </c>
      <c r="O9008" s="52">
        <v>168555.40800000002</v>
      </c>
      <c r="P9008" s="73">
        <v>1</v>
      </c>
      <c r="Q9008">
        <f>IF(COUNTIF(SolCotizacion!$E:$E,$G9008)&gt;0,1,0)</f>
        <v>0</v>
      </c>
      <c r="R9008">
        <v>14986</v>
      </c>
      <c r="S9008" s="74"/>
    </row>
    <row r="9009" spans="1:19" hidden="1">
      <c r="A9009" t="s">
        <v>10955</v>
      </c>
      <c r="B9009" t="s">
        <v>10941</v>
      </c>
      <c r="C9009">
        <v>69</v>
      </c>
      <c r="D9009" t="s">
        <v>113</v>
      </c>
      <c r="E9009" t="s">
        <v>10375</v>
      </c>
      <c r="F9009" t="s">
        <v>10335</v>
      </c>
      <c r="G9009" t="s">
        <v>10330</v>
      </c>
      <c r="H9009">
        <v>3</v>
      </c>
      <c r="I9009" t="s">
        <v>103</v>
      </c>
      <c r="J9009" t="s">
        <v>118</v>
      </c>
      <c r="K9009" t="s">
        <v>325</v>
      </c>
      <c r="L9009" t="s">
        <v>290</v>
      </c>
      <c r="M9009" s="72"/>
      <c r="N9009" s="52">
        <v>176318.11120000001</v>
      </c>
      <c r="O9009" s="52">
        <v>172880.15360000002</v>
      </c>
      <c r="P9009" s="73">
        <v>1</v>
      </c>
      <c r="Q9009">
        <f>IF(COUNTIF(SolCotizacion!$E:$E,$G9009)&gt;0,1,0)</f>
        <v>0</v>
      </c>
      <c r="R9009">
        <v>14987</v>
      </c>
      <c r="S9009" s="74"/>
    </row>
    <row r="9010" spans="1:19" hidden="1">
      <c r="A9010" t="s">
        <v>10956</v>
      </c>
      <c r="B9010" t="s">
        <v>10943</v>
      </c>
      <c r="C9010">
        <v>70</v>
      </c>
      <c r="D9010" t="s">
        <v>113</v>
      </c>
      <c r="E9010" t="s">
        <v>10375</v>
      </c>
      <c r="F9010" t="s">
        <v>10335</v>
      </c>
      <c r="G9010" t="s">
        <v>10330</v>
      </c>
      <c r="H9010">
        <v>3</v>
      </c>
      <c r="I9010" t="s">
        <v>103</v>
      </c>
      <c r="J9010" t="s">
        <v>119</v>
      </c>
      <c r="K9010" t="s">
        <v>324</v>
      </c>
      <c r="L9010" t="s">
        <v>290</v>
      </c>
      <c r="M9010" s="72"/>
      <c r="N9010" s="52">
        <v>352759.00660000002</v>
      </c>
      <c r="O9010" s="52">
        <v>345637.52300000004</v>
      </c>
      <c r="P9010" s="73">
        <v>1</v>
      </c>
      <c r="Q9010">
        <f>IF(COUNTIF(SolCotizacion!$E:$E,$G9010)&gt;0,1,0)</f>
        <v>0</v>
      </c>
      <c r="R9010">
        <v>14988</v>
      </c>
      <c r="S9010" s="74"/>
    </row>
    <row r="9011" spans="1:19" hidden="1">
      <c r="A9011" t="s">
        <v>10957</v>
      </c>
      <c r="B9011" t="s">
        <v>10919</v>
      </c>
      <c r="C9011">
        <v>58</v>
      </c>
      <c r="D9011" t="s">
        <v>88</v>
      </c>
      <c r="E9011" t="s">
        <v>10364</v>
      </c>
      <c r="F9011" t="s">
        <v>10330</v>
      </c>
      <c r="G9011" t="s">
        <v>10330</v>
      </c>
      <c r="H9011">
        <v>3</v>
      </c>
      <c r="I9011">
        <v>1</v>
      </c>
      <c r="J9011" t="s">
        <v>96</v>
      </c>
      <c r="K9011" t="s">
        <v>31</v>
      </c>
      <c r="L9011" t="s">
        <v>303</v>
      </c>
      <c r="M9011" s="72"/>
      <c r="N9011" s="52">
        <v>9532377.6000000015</v>
      </c>
      <c r="O9011" s="52">
        <v>9532377.6000000015</v>
      </c>
      <c r="P9011" s="73">
        <v>0</v>
      </c>
      <c r="Q9011">
        <v>1</v>
      </c>
      <c r="R9011">
        <v>14989</v>
      </c>
      <c r="S9011" s="74"/>
    </row>
    <row r="9012" spans="1:19" hidden="1">
      <c r="A9012" t="s">
        <v>10958</v>
      </c>
      <c r="B9012" t="s">
        <v>10921</v>
      </c>
      <c r="C9012">
        <v>59</v>
      </c>
      <c r="D9012" t="s">
        <v>88</v>
      </c>
      <c r="E9012" t="s">
        <v>10365</v>
      </c>
      <c r="F9012" t="s">
        <v>10330</v>
      </c>
      <c r="G9012" t="s">
        <v>10330</v>
      </c>
      <c r="H9012">
        <v>3</v>
      </c>
      <c r="I9012">
        <v>2</v>
      </c>
      <c r="J9012" t="s">
        <v>96</v>
      </c>
      <c r="K9012" t="s">
        <v>31</v>
      </c>
      <c r="L9012" t="s">
        <v>303</v>
      </c>
      <c r="M9012" s="72"/>
      <c r="N9012" s="52">
        <v>9587577.6000000015</v>
      </c>
      <c r="O9012" s="52">
        <v>9587577.6000000015</v>
      </c>
      <c r="P9012" s="73">
        <v>0</v>
      </c>
      <c r="Q9012">
        <v>1</v>
      </c>
      <c r="R9012">
        <v>14990</v>
      </c>
      <c r="S9012" s="74"/>
    </row>
    <row r="9013" spans="1:19" hidden="1">
      <c r="A9013" t="s">
        <v>10959</v>
      </c>
      <c r="B9013" t="s">
        <v>10923</v>
      </c>
      <c r="C9013">
        <v>60</v>
      </c>
      <c r="D9013" t="s">
        <v>88</v>
      </c>
      <c r="E9013" t="s">
        <v>10366</v>
      </c>
      <c r="F9013" t="s">
        <v>10330</v>
      </c>
      <c r="G9013" t="s">
        <v>10330</v>
      </c>
      <c r="H9013">
        <v>3</v>
      </c>
      <c r="I9013">
        <v>3</v>
      </c>
      <c r="J9013" t="s">
        <v>96</v>
      </c>
      <c r="K9013" t="s">
        <v>31</v>
      </c>
      <c r="L9013" t="s">
        <v>303</v>
      </c>
      <c r="M9013" s="72"/>
      <c r="N9013" s="52">
        <v>9598617.6000000015</v>
      </c>
      <c r="O9013" s="52">
        <v>9598617.6000000015</v>
      </c>
      <c r="P9013" s="73">
        <v>0</v>
      </c>
      <c r="Q9013">
        <v>1</v>
      </c>
      <c r="R9013">
        <v>14991</v>
      </c>
      <c r="S9013" s="74"/>
    </row>
    <row r="9014" spans="1:19" hidden="1">
      <c r="A9014" t="s">
        <v>10960</v>
      </c>
      <c r="B9014" t="s">
        <v>10925</v>
      </c>
      <c r="C9014">
        <v>61</v>
      </c>
      <c r="D9014" t="s">
        <v>113</v>
      </c>
      <c r="E9014" t="s">
        <v>10367</v>
      </c>
      <c r="F9014" t="s">
        <v>10331</v>
      </c>
      <c r="G9014" t="s">
        <v>10330</v>
      </c>
      <c r="H9014">
        <v>3</v>
      </c>
      <c r="I9014">
        <v>1</v>
      </c>
      <c r="J9014" t="s">
        <v>127</v>
      </c>
      <c r="K9014" t="s">
        <v>31</v>
      </c>
      <c r="L9014" t="s">
        <v>303</v>
      </c>
      <c r="M9014" s="72">
        <v>0.04</v>
      </c>
      <c r="N9014" s="52">
        <v>356358.95680000004</v>
      </c>
      <c r="O9014" s="52">
        <v>356358.95680000004</v>
      </c>
      <c r="P9014" s="73">
        <v>0</v>
      </c>
      <c r="Q9014">
        <f>IF(SUMIFS(SolCotizacion!$P:$P,SolCotizacion!$E:$E,$G9014,SolCotizacion!$K:$K,$I9014)&gt;499,1,0)</f>
        <v>0</v>
      </c>
      <c r="R9014">
        <v>14992</v>
      </c>
      <c r="S9014" s="56">
        <f>IF(SUMIFS(SolCotizacion!$P:$P,SolCotizacion!$E:$E,$G9014,SolCotizacion!$K:$K,$I9014)&gt;499,4%,0)</f>
        <v>0</v>
      </c>
    </row>
    <row r="9015" spans="1:19" hidden="1">
      <c r="A9015" t="s">
        <v>10961</v>
      </c>
      <c r="B9015" t="s">
        <v>10927</v>
      </c>
      <c r="C9015">
        <v>62</v>
      </c>
      <c r="D9015" t="s">
        <v>113</v>
      </c>
      <c r="E9015" t="s">
        <v>10368</v>
      </c>
      <c r="F9015" t="s">
        <v>10331</v>
      </c>
      <c r="G9015" t="s">
        <v>10330</v>
      </c>
      <c r="H9015">
        <v>3</v>
      </c>
      <c r="I9015">
        <v>2</v>
      </c>
      <c r="J9015" t="s">
        <v>127</v>
      </c>
      <c r="K9015" t="s">
        <v>31</v>
      </c>
      <c r="L9015" t="s">
        <v>303</v>
      </c>
      <c r="M9015" s="72">
        <v>0.01</v>
      </c>
      <c r="N9015" s="52">
        <v>89605.639200000005</v>
      </c>
      <c r="O9015" s="52">
        <v>89605.639200000005</v>
      </c>
      <c r="P9015" s="73">
        <v>0</v>
      </c>
      <c r="Q9015">
        <f>IF(SUMIFS(SolCotizacion!$P:$P,SolCotizacion!$E:$E,$G9015,SolCotizacion!$K:$K,$I9015)&gt;499,1,0)</f>
        <v>0</v>
      </c>
      <c r="R9015">
        <v>14993</v>
      </c>
      <c r="S9015" s="56">
        <f>IF(SUMIFS(SolCotizacion!$P:$P,SolCotizacion!$E:$E,$G9015,SolCotizacion!$K:$K,$I9015)&gt;499,4%,0)</f>
        <v>0</v>
      </c>
    </row>
    <row r="9016" spans="1:19" hidden="1">
      <c r="A9016" t="s">
        <v>10962</v>
      </c>
      <c r="B9016" t="s">
        <v>10929</v>
      </c>
      <c r="C9016">
        <v>63</v>
      </c>
      <c r="D9016" t="s">
        <v>113</v>
      </c>
      <c r="E9016" t="s">
        <v>10369</v>
      </c>
      <c r="F9016" t="s">
        <v>10331</v>
      </c>
      <c r="G9016" t="s">
        <v>10330</v>
      </c>
      <c r="H9016">
        <v>3</v>
      </c>
      <c r="I9016">
        <v>3</v>
      </c>
      <c r="J9016" t="s">
        <v>127</v>
      </c>
      <c r="K9016" t="s">
        <v>31</v>
      </c>
      <c r="L9016" t="s">
        <v>303</v>
      </c>
      <c r="M9016" s="72">
        <v>0.01</v>
      </c>
      <c r="N9016" s="52">
        <v>89708.819199999998</v>
      </c>
      <c r="O9016" s="52">
        <v>89708.819199999998</v>
      </c>
      <c r="P9016" s="73">
        <v>0</v>
      </c>
      <c r="Q9016">
        <f>IF(SUMIFS(SolCotizacion!$P:$P,SolCotizacion!$E:$E,$G9016,SolCotizacion!$K:$K,$I9016)&gt;499,1,0)</f>
        <v>0</v>
      </c>
      <c r="R9016">
        <v>14994</v>
      </c>
      <c r="S9016" s="56">
        <f>IF(SUMIFS(SolCotizacion!$P:$P,SolCotizacion!$E:$E,$G9016,SolCotizacion!$K:$K,$I9016)&gt;499,4%,0)</f>
        <v>0</v>
      </c>
    </row>
    <row r="9017" spans="1:19" hidden="1">
      <c r="A9017" t="s">
        <v>10963</v>
      </c>
      <c r="B9017" t="s">
        <v>10931</v>
      </c>
      <c r="C9017">
        <v>64</v>
      </c>
      <c r="D9017" t="s">
        <v>113</v>
      </c>
      <c r="E9017" t="s">
        <v>10370</v>
      </c>
      <c r="F9017" t="s">
        <v>10332</v>
      </c>
      <c r="G9017" t="s">
        <v>10330</v>
      </c>
      <c r="H9017">
        <v>3</v>
      </c>
      <c r="I9017">
        <v>1</v>
      </c>
      <c r="J9017" t="s">
        <v>127</v>
      </c>
      <c r="K9017" t="s">
        <v>31</v>
      </c>
      <c r="L9017" t="s">
        <v>303</v>
      </c>
      <c r="M9017" s="72">
        <v>0.04</v>
      </c>
      <c r="N9017" s="52">
        <v>356358.95680000004</v>
      </c>
      <c r="O9017" s="52">
        <v>356358.95680000004</v>
      </c>
      <c r="P9017" s="73">
        <v>0</v>
      </c>
      <c r="Q9017">
        <f>IF(SUMIFS(SolCotizacion!$P:$P,SolCotizacion!$E:$E,$G9017,SolCotizacion!$K:$K,$I9017)&gt;499,1,0)</f>
        <v>0</v>
      </c>
      <c r="R9017">
        <v>14995</v>
      </c>
      <c r="S9017" s="56">
        <f>IF(SUMIFS(SolCotizacion!$P:$P,SolCotizacion!$E:$E,$G9017,SolCotizacion!$K:$K,$I9017)&gt;499,4%,0)</f>
        <v>0</v>
      </c>
    </row>
    <row r="9018" spans="1:19" hidden="1">
      <c r="A9018" t="s">
        <v>10964</v>
      </c>
      <c r="B9018" t="s">
        <v>10933</v>
      </c>
      <c r="C9018">
        <v>65</v>
      </c>
      <c r="D9018" t="s">
        <v>113</v>
      </c>
      <c r="E9018" t="s">
        <v>10371</v>
      </c>
      <c r="F9018" t="s">
        <v>10332</v>
      </c>
      <c r="G9018" t="s">
        <v>10330</v>
      </c>
      <c r="H9018">
        <v>3</v>
      </c>
      <c r="I9018">
        <v>2</v>
      </c>
      <c r="J9018" t="s">
        <v>127</v>
      </c>
      <c r="K9018" t="s">
        <v>31</v>
      </c>
      <c r="L9018" t="s">
        <v>303</v>
      </c>
      <c r="M9018" s="72">
        <v>0.01</v>
      </c>
      <c r="N9018" s="52">
        <v>89605.639200000005</v>
      </c>
      <c r="O9018" s="52">
        <v>89605.639200000005</v>
      </c>
      <c r="P9018" s="73">
        <v>0</v>
      </c>
      <c r="Q9018">
        <f>IF(SUMIFS(SolCotizacion!$P:$P,SolCotizacion!$E:$E,$G9018,SolCotizacion!$K:$K,$I9018)&gt;499,1,0)</f>
        <v>0</v>
      </c>
      <c r="R9018">
        <v>14996</v>
      </c>
      <c r="S9018" s="56">
        <f>IF(SUMIFS(SolCotizacion!$P:$P,SolCotizacion!$E:$E,$G9018,SolCotizacion!$K:$K,$I9018)&gt;499,4%,0)</f>
        <v>0</v>
      </c>
    </row>
    <row r="9019" spans="1:19" hidden="1">
      <c r="A9019" t="s">
        <v>10965</v>
      </c>
      <c r="B9019" t="s">
        <v>10935</v>
      </c>
      <c r="C9019">
        <v>66</v>
      </c>
      <c r="D9019" t="s">
        <v>113</v>
      </c>
      <c r="E9019" t="s">
        <v>10372</v>
      </c>
      <c r="F9019" t="s">
        <v>10332</v>
      </c>
      <c r="G9019" t="s">
        <v>10330</v>
      </c>
      <c r="H9019">
        <v>3</v>
      </c>
      <c r="I9019">
        <v>3</v>
      </c>
      <c r="J9019" t="s">
        <v>127</v>
      </c>
      <c r="K9019" t="s">
        <v>31</v>
      </c>
      <c r="L9019" t="s">
        <v>303</v>
      </c>
      <c r="M9019" s="72">
        <v>0.01</v>
      </c>
      <c r="N9019" s="52">
        <v>89708.819199999998</v>
      </c>
      <c r="O9019" s="52">
        <v>89708.819199999998</v>
      </c>
      <c r="P9019" s="73">
        <v>0</v>
      </c>
      <c r="Q9019">
        <f>IF(SUMIFS(SolCotizacion!$P:$P,SolCotizacion!$E:$E,$G9019,SolCotizacion!$K:$K,$I9019)&gt;499,1,0)</f>
        <v>0</v>
      </c>
      <c r="R9019">
        <v>14997</v>
      </c>
      <c r="S9019" s="56">
        <f>IF(SUMIFS(SolCotizacion!$P:$P,SolCotizacion!$E:$E,$G9019,SolCotizacion!$K:$K,$I9019)&gt;499,4%,0)</f>
        <v>0</v>
      </c>
    </row>
    <row r="9020" spans="1:19" hidden="1">
      <c r="A9020" t="s">
        <v>10966</v>
      </c>
      <c r="B9020" t="s">
        <v>10937</v>
      </c>
      <c r="C9020">
        <v>67</v>
      </c>
      <c r="D9020" t="s">
        <v>102</v>
      </c>
      <c r="E9020" t="s">
        <v>10373</v>
      </c>
      <c r="F9020" t="s">
        <v>10333</v>
      </c>
      <c r="G9020" t="s">
        <v>10330</v>
      </c>
      <c r="H9020">
        <v>3</v>
      </c>
      <c r="I9020" t="s">
        <v>103</v>
      </c>
      <c r="J9020" t="s">
        <v>96</v>
      </c>
      <c r="K9020" t="s">
        <v>31</v>
      </c>
      <c r="L9020" t="s">
        <v>303</v>
      </c>
      <c r="M9020" s="72"/>
      <c r="N9020" s="52">
        <v>1549906.3546290603</v>
      </c>
      <c r="O9020" s="52">
        <v>1599251.0507020606</v>
      </c>
      <c r="P9020" s="73">
        <v>0</v>
      </c>
      <c r="Q9020">
        <f>IF(COUNTIF(SolCotizacion!$E:$E,$G9020)&gt;0,1,0)</f>
        <v>0</v>
      </c>
      <c r="R9020">
        <v>14998</v>
      </c>
      <c r="S9020" s="74"/>
    </row>
    <row r="9021" spans="1:19" hidden="1">
      <c r="A9021" t="s">
        <v>10967</v>
      </c>
      <c r="B9021" t="s">
        <v>10939</v>
      </c>
      <c r="C9021">
        <v>68</v>
      </c>
      <c r="D9021" t="s">
        <v>102</v>
      </c>
      <c r="E9021" t="s">
        <v>10374</v>
      </c>
      <c r="F9021" t="s">
        <v>10334</v>
      </c>
      <c r="G9021" t="s">
        <v>10330</v>
      </c>
      <c r="H9021">
        <v>3</v>
      </c>
      <c r="I9021" t="s">
        <v>103</v>
      </c>
      <c r="J9021" t="s">
        <v>96</v>
      </c>
      <c r="K9021" t="s">
        <v>31</v>
      </c>
      <c r="L9021" t="s">
        <v>303</v>
      </c>
      <c r="M9021" s="72"/>
      <c r="N9021" s="52">
        <v>301601.76</v>
      </c>
      <c r="O9021" s="52">
        <v>301601.76</v>
      </c>
      <c r="P9021" s="73">
        <v>0</v>
      </c>
      <c r="Q9021">
        <f>IF(COUNTIF(SolCotizacion!$E:$E,$G9021)&gt;0,1,0)</f>
        <v>0</v>
      </c>
      <c r="R9021">
        <v>14999</v>
      </c>
      <c r="S9021" s="74"/>
    </row>
    <row r="9022" spans="1:19" hidden="1">
      <c r="A9022" t="s">
        <v>10968</v>
      </c>
      <c r="B9022" t="s">
        <v>10941</v>
      </c>
      <c r="C9022">
        <v>69</v>
      </c>
      <c r="D9022" t="s">
        <v>113</v>
      </c>
      <c r="E9022" t="s">
        <v>10375</v>
      </c>
      <c r="F9022" t="s">
        <v>10335</v>
      </c>
      <c r="G9022" t="s">
        <v>10330</v>
      </c>
      <c r="H9022">
        <v>3</v>
      </c>
      <c r="I9022" t="s">
        <v>103</v>
      </c>
      <c r="J9022" t="s">
        <v>118</v>
      </c>
      <c r="K9022" t="s">
        <v>325</v>
      </c>
      <c r="L9022" t="s">
        <v>303</v>
      </c>
      <c r="M9022" s="72"/>
      <c r="N9022" s="52">
        <v>245356.53805533735</v>
      </c>
      <c r="O9022" s="52">
        <v>244317.22351843736</v>
      </c>
      <c r="P9022" s="73">
        <v>0</v>
      </c>
      <c r="Q9022">
        <f>IF(COUNTIF(SolCotizacion!$E:$E,$G9022)&gt;0,1,0)</f>
        <v>0</v>
      </c>
      <c r="R9022">
        <v>15000</v>
      </c>
      <c r="S9022" s="74"/>
    </row>
    <row r="9023" spans="1:19" hidden="1">
      <c r="A9023" t="s">
        <v>10969</v>
      </c>
      <c r="B9023" t="s">
        <v>10943</v>
      </c>
      <c r="C9023">
        <v>70</v>
      </c>
      <c r="D9023" t="s">
        <v>113</v>
      </c>
      <c r="E9023" t="s">
        <v>10375</v>
      </c>
      <c r="F9023" t="s">
        <v>10335</v>
      </c>
      <c r="G9023" t="s">
        <v>10330</v>
      </c>
      <c r="H9023">
        <v>3</v>
      </c>
      <c r="I9023" t="s">
        <v>103</v>
      </c>
      <c r="J9023" t="s">
        <v>119</v>
      </c>
      <c r="K9023" t="s">
        <v>324</v>
      </c>
      <c r="L9023" t="s">
        <v>303</v>
      </c>
      <c r="M9023" s="72"/>
      <c r="N9023" s="52">
        <v>480194.69902362581</v>
      </c>
      <c r="O9023" s="52">
        <v>478293.45132237172</v>
      </c>
      <c r="P9023" s="73">
        <v>0</v>
      </c>
      <c r="Q9023">
        <f>IF(COUNTIF(SolCotizacion!$E:$E,$G9023)&gt;0,1,0)</f>
        <v>0</v>
      </c>
      <c r="R9023">
        <v>15001</v>
      </c>
      <c r="S9023" s="74"/>
    </row>
    <row r="9024" spans="1:19" hidden="1">
      <c r="A9024" t="s">
        <v>10970</v>
      </c>
      <c r="B9024" t="s">
        <v>10919</v>
      </c>
      <c r="C9024">
        <v>58</v>
      </c>
      <c r="D9024" t="s">
        <v>88</v>
      </c>
      <c r="E9024" t="s">
        <v>10364</v>
      </c>
      <c r="F9024" t="s">
        <v>10330</v>
      </c>
      <c r="G9024" t="s">
        <v>10330</v>
      </c>
      <c r="H9024">
        <v>3</v>
      </c>
      <c r="I9024">
        <v>1</v>
      </c>
      <c r="J9024" t="s">
        <v>96</v>
      </c>
      <c r="K9024" t="s">
        <v>31</v>
      </c>
      <c r="L9024" t="s">
        <v>292</v>
      </c>
      <c r="M9024" s="72"/>
      <c r="N9024" s="52">
        <v>12042593.465932043</v>
      </c>
      <c r="O9024" s="52">
        <v>11919289.786966281</v>
      </c>
      <c r="P9024" s="73">
        <v>1</v>
      </c>
      <c r="Q9024">
        <v>1</v>
      </c>
      <c r="R9024">
        <v>15002</v>
      </c>
      <c r="S9024" s="74"/>
    </row>
    <row r="9025" spans="1:19" hidden="1">
      <c r="A9025" t="s">
        <v>10971</v>
      </c>
      <c r="B9025" t="s">
        <v>10921</v>
      </c>
      <c r="C9025">
        <v>59</v>
      </c>
      <c r="D9025" t="s">
        <v>88</v>
      </c>
      <c r="E9025" t="s">
        <v>10365</v>
      </c>
      <c r="F9025" t="s">
        <v>10330</v>
      </c>
      <c r="G9025" t="s">
        <v>10330</v>
      </c>
      <c r="H9025">
        <v>3</v>
      </c>
      <c r="I9025">
        <v>2</v>
      </c>
      <c r="J9025" t="s">
        <v>96</v>
      </c>
      <c r="K9025" t="s">
        <v>31</v>
      </c>
      <c r="L9025" t="s">
        <v>292</v>
      </c>
      <c r="M9025" s="72"/>
      <c r="N9025" s="52">
        <v>12167531.133072736</v>
      </c>
      <c r="O9025" s="52">
        <v>12070226.427701322</v>
      </c>
      <c r="P9025" s="73">
        <v>1</v>
      </c>
      <c r="Q9025">
        <v>1</v>
      </c>
      <c r="R9025">
        <v>15003</v>
      </c>
      <c r="S9025" s="74"/>
    </row>
    <row r="9026" spans="1:19" hidden="1">
      <c r="A9026" t="s">
        <v>10972</v>
      </c>
      <c r="B9026" t="s">
        <v>10923</v>
      </c>
      <c r="C9026">
        <v>60</v>
      </c>
      <c r="D9026" t="s">
        <v>88</v>
      </c>
      <c r="E9026" t="s">
        <v>10366</v>
      </c>
      <c r="F9026" t="s">
        <v>10330</v>
      </c>
      <c r="G9026" t="s">
        <v>10330</v>
      </c>
      <c r="H9026">
        <v>3</v>
      </c>
      <c r="I9026">
        <v>3</v>
      </c>
      <c r="J9026" t="s">
        <v>96</v>
      </c>
      <c r="K9026" t="s">
        <v>31</v>
      </c>
      <c r="L9026" t="s">
        <v>292</v>
      </c>
      <c r="M9026" s="72"/>
      <c r="N9026" s="52">
        <v>12232056.677236866</v>
      </c>
      <c r="O9026" s="52">
        <v>12134098.413238237</v>
      </c>
      <c r="P9026" s="73">
        <v>1</v>
      </c>
      <c r="Q9026">
        <v>1</v>
      </c>
      <c r="R9026">
        <v>15004</v>
      </c>
      <c r="S9026" s="74"/>
    </row>
    <row r="9027" spans="1:19" hidden="1">
      <c r="A9027" t="s">
        <v>10973</v>
      </c>
      <c r="B9027" t="s">
        <v>10925</v>
      </c>
      <c r="C9027">
        <v>61</v>
      </c>
      <c r="D9027" t="s">
        <v>113</v>
      </c>
      <c r="E9027" t="s">
        <v>10367</v>
      </c>
      <c r="F9027" t="s">
        <v>10331</v>
      </c>
      <c r="G9027" t="s">
        <v>10330</v>
      </c>
      <c r="H9027">
        <v>3</v>
      </c>
      <c r="I9027">
        <v>1</v>
      </c>
      <c r="J9027" t="s">
        <v>127</v>
      </c>
      <c r="K9027" t="s">
        <v>31</v>
      </c>
      <c r="L9027" t="s">
        <v>292</v>
      </c>
      <c r="M9027" s="72">
        <v>0.01</v>
      </c>
      <c r="N9027" s="52">
        <v>112550.25306294096</v>
      </c>
      <c r="O9027" s="52">
        <v>111397.8550923171</v>
      </c>
      <c r="P9027" s="73">
        <v>1</v>
      </c>
      <c r="Q9027">
        <f>IF(SUMIFS(SolCotizacion!$P:$P,SolCotizacion!$E:$E,$G9027,SolCotizacion!$K:$K,$I9027)&gt;499,1,0)</f>
        <v>0</v>
      </c>
      <c r="R9027">
        <v>15005</v>
      </c>
      <c r="S9027" s="56">
        <f>IF(SUMIFS(SolCotizacion!$P:$P,SolCotizacion!$E:$E,$G9027,SolCotizacion!$K:$K,$I9027)&gt;499,4%,0)</f>
        <v>0</v>
      </c>
    </row>
    <row r="9028" spans="1:19" hidden="1">
      <c r="A9028" t="s">
        <v>10974</v>
      </c>
      <c r="B9028" t="s">
        <v>10927</v>
      </c>
      <c r="C9028">
        <v>62</v>
      </c>
      <c r="D9028" t="s">
        <v>113</v>
      </c>
      <c r="E9028" t="s">
        <v>10368</v>
      </c>
      <c r="F9028" t="s">
        <v>10331</v>
      </c>
      <c r="G9028" t="s">
        <v>10330</v>
      </c>
      <c r="H9028">
        <v>3</v>
      </c>
      <c r="I9028">
        <v>2</v>
      </c>
      <c r="J9028" t="s">
        <v>127</v>
      </c>
      <c r="K9028" t="s">
        <v>31</v>
      </c>
      <c r="L9028" t="s">
        <v>292</v>
      </c>
      <c r="M9028" s="72">
        <v>0.01</v>
      </c>
      <c r="N9028" s="52">
        <v>113717.9223107287</v>
      </c>
      <c r="O9028" s="52">
        <v>112808.51112411435</v>
      </c>
      <c r="P9028" s="73">
        <v>1</v>
      </c>
      <c r="Q9028">
        <f>IF(SUMIFS(SolCotizacion!$P:$P,SolCotizacion!$E:$E,$G9028,SolCotizacion!$K:$K,$I9028)&gt;499,1,0)</f>
        <v>0</v>
      </c>
      <c r="R9028">
        <v>15006</v>
      </c>
      <c r="S9028" s="56">
        <f>IF(SUMIFS(SolCotizacion!$P:$P,SolCotizacion!$E:$E,$G9028,SolCotizacion!$K:$K,$I9028)&gt;499,4%,0)</f>
        <v>0</v>
      </c>
    </row>
    <row r="9029" spans="1:19" hidden="1">
      <c r="A9029" t="s">
        <v>10975</v>
      </c>
      <c r="B9029" t="s">
        <v>10929</v>
      </c>
      <c r="C9029">
        <v>63</v>
      </c>
      <c r="D9029" t="s">
        <v>113</v>
      </c>
      <c r="E9029" t="s">
        <v>10369</v>
      </c>
      <c r="F9029" t="s">
        <v>10331</v>
      </c>
      <c r="G9029" t="s">
        <v>10330</v>
      </c>
      <c r="H9029">
        <v>3</v>
      </c>
      <c r="I9029">
        <v>3</v>
      </c>
      <c r="J9029" t="s">
        <v>127</v>
      </c>
      <c r="K9029" t="s">
        <v>31</v>
      </c>
      <c r="L9029" t="s">
        <v>292</v>
      </c>
      <c r="M9029" s="72">
        <v>0.01</v>
      </c>
      <c r="N9029" s="52">
        <v>114320.97898163948</v>
      </c>
      <c r="O9029" s="52">
        <v>113405.45962662331</v>
      </c>
      <c r="P9029" s="73">
        <v>1</v>
      </c>
      <c r="Q9029">
        <f>IF(SUMIFS(SolCotizacion!$P:$P,SolCotizacion!$E:$E,$G9029,SolCotizacion!$K:$K,$I9029)&gt;499,1,0)</f>
        <v>0</v>
      </c>
      <c r="R9029">
        <v>15007</v>
      </c>
      <c r="S9029" s="56">
        <f>IF(SUMIFS(SolCotizacion!$P:$P,SolCotizacion!$E:$E,$G9029,SolCotizacion!$K:$K,$I9029)&gt;499,4%,0)</f>
        <v>0</v>
      </c>
    </row>
    <row r="9030" spans="1:19" hidden="1">
      <c r="A9030" t="s">
        <v>10976</v>
      </c>
      <c r="B9030" t="s">
        <v>10931</v>
      </c>
      <c r="C9030">
        <v>64</v>
      </c>
      <c r="D9030" t="s">
        <v>113</v>
      </c>
      <c r="E9030" t="s">
        <v>10370</v>
      </c>
      <c r="F9030" t="s">
        <v>10332</v>
      </c>
      <c r="G9030" t="s">
        <v>10330</v>
      </c>
      <c r="H9030">
        <v>3</v>
      </c>
      <c r="I9030">
        <v>1</v>
      </c>
      <c r="J9030" t="s">
        <v>127</v>
      </c>
      <c r="K9030" t="s">
        <v>31</v>
      </c>
      <c r="L9030" t="s">
        <v>292</v>
      </c>
      <c r="M9030" s="72">
        <v>0.01</v>
      </c>
      <c r="N9030" s="52">
        <v>112550.25306294096</v>
      </c>
      <c r="O9030" s="52">
        <v>111397.8550923171</v>
      </c>
      <c r="P9030" s="73">
        <v>1</v>
      </c>
      <c r="Q9030">
        <f>IF(SUMIFS(SolCotizacion!$P:$P,SolCotizacion!$E:$E,$G9030,SolCotizacion!$K:$K,$I9030)&gt;499,1,0)</f>
        <v>0</v>
      </c>
      <c r="R9030">
        <v>15008</v>
      </c>
      <c r="S9030" s="56">
        <f>IF(SUMIFS(SolCotizacion!$P:$P,SolCotizacion!$E:$E,$G9030,SolCotizacion!$K:$K,$I9030)&gt;499,4%,0)</f>
        <v>0</v>
      </c>
    </row>
    <row r="9031" spans="1:19" hidden="1">
      <c r="A9031" t="s">
        <v>10977</v>
      </c>
      <c r="B9031" t="s">
        <v>10933</v>
      </c>
      <c r="C9031">
        <v>65</v>
      </c>
      <c r="D9031" t="s">
        <v>113</v>
      </c>
      <c r="E9031" t="s">
        <v>10371</v>
      </c>
      <c r="F9031" t="s">
        <v>10332</v>
      </c>
      <c r="G9031" t="s">
        <v>10330</v>
      </c>
      <c r="H9031">
        <v>3</v>
      </c>
      <c r="I9031">
        <v>2</v>
      </c>
      <c r="J9031" t="s">
        <v>127</v>
      </c>
      <c r="K9031" t="s">
        <v>31</v>
      </c>
      <c r="L9031" t="s">
        <v>292</v>
      </c>
      <c r="M9031" s="72">
        <v>0.01</v>
      </c>
      <c r="N9031" s="52">
        <v>113717.9223107287</v>
      </c>
      <c r="O9031" s="52">
        <v>112808.51112411435</v>
      </c>
      <c r="P9031" s="73">
        <v>1</v>
      </c>
      <c r="Q9031">
        <f>IF(SUMIFS(SolCotizacion!$P:$P,SolCotizacion!$E:$E,$G9031,SolCotizacion!$K:$K,$I9031)&gt;499,1,0)</f>
        <v>0</v>
      </c>
      <c r="R9031">
        <v>15009</v>
      </c>
      <c r="S9031" s="56">
        <f>IF(SUMIFS(SolCotizacion!$P:$P,SolCotizacion!$E:$E,$G9031,SolCotizacion!$K:$K,$I9031)&gt;499,4%,0)</f>
        <v>0</v>
      </c>
    </row>
    <row r="9032" spans="1:19" hidden="1">
      <c r="A9032" t="s">
        <v>10978</v>
      </c>
      <c r="B9032" t="s">
        <v>10935</v>
      </c>
      <c r="C9032">
        <v>66</v>
      </c>
      <c r="D9032" t="s">
        <v>113</v>
      </c>
      <c r="E9032" t="s">
        <v>10372</v>
      </c>
      <c r="F9032" t="s">
        <v>10332</v>
      </c>
      <c r="G9032" t="s">
        <v>10330</v>
      </c>
      <c r="H9032">
        <v>3</v>
      </c>
      <c r="I9032">
        <v>3</v>
      </c>
      <c r="J9032" t="s">
        <v>127</v>
      </c>
      <c r="K9032" t="s">
        <v>31</v>
      </c>
      <c r="L9032" t="s">
        <v>292</v>
      </c>
      <c r="M9032" s="72">
        <v>0.01</v>
      </c>
      <c r="N9032" s="52">
        <v>114320.97898163948</v>
      </c>
      <c r="O9032" s="52">
        <v>113405.45962662331</v>
      </c>
      <c r="P9032" s="73">
        <v>1</v>
      </c>
      <c r="Q9032">
        <f>IF(SUMIFS(SolCotizacion!$P:$P,SolCotizacion!$E:$E,$G9032,SolCotizacion!$K:$K,$I9032)&gt;499,1,0)</f>
        <v>0</v>
      </c>
      <c r="R9032">
        <v>15010</v>
      </c>
      <c r="S9032" s="56">
        <f>IF(SUMIFS(SolCotizacion!$P:$P,SolCotizacion!$E:$E,$G9032,SolCotizacion!$K:$K,$I9032)&gt;499,4%,0)</f>
        <v>0</v>
      </c>
    </row>
    <row r="9033" spans="1:19" hidden="1">
      <c r="A9033" t="s">
        <v>10979</v>
      </c>
      <c r="B9033" t="s">
        <v>10937</v>
      </c>
      <c r="C9033">
        <v>67</v>
      </c>
      <c r="D9033" t="s">
        <v>102</v>
      </c>
      <c r="E9033" t="s">
        <v>10373</v>
      </c>
      <c r="F9033" t="s">
        <v>10333</v>
      </c>
      <c r="G9033" t="s">
        <v>10330</v>
      </c>
      <c r="H9033">
        <v>3</v>
      </c>
      <c r="I9033" t="s">
        <v>103</v>
      </c>
      <c r="J9033" t="s">
        <v>96</v>
      </c>
      <c r="K9033" t="s">
        <v>31</v>
      </c>
      <c r="L9033" t="s">
        <v>292</v>
      </c>
      <c r="M9033" s="72"/>
      <c r="N9033" s="52">
        <v>1549906.3546290603</v>
      </c>
      <c r="O9033" s="52">
        <v>1599251.0507020606</v>
      </c>
      <c r="P9033" s="73">
        <v>1</v>
      </c>
      <c r="Q9033">
        <f>IF(COUNTIF(SolCotizacion!$E:$E,$G9033)&gt;0,1,0)</f>
        <v>0</v>
      </c>
      <c r="R9033">
        <v>15011</v>
      </c>
      <c r="S9033" s="74"/>
    </row>
    <row r="9034" spans="1:19" hidden="1">
      <c r="A9034" t="s">
        <v>10980</v>
      </c>
      <c r="B9034" t="s">
        <v>10939</v>
      </c>
      <c r="C9034">
        <v>68</v>
      </c>
      <c r="D9034" t="s">
        <v>102</v>
      </c>
      <c r="E9034" t="s">
        <v>10374</v>
      </c>
      <c r="F9034" t="s">
        <v>10334</v>
      </c>
      <c r="G9034" t="s">
        <v>10330</v>
      </c>
      <c r="H9034">
        <v>3</v>
      </c>
      <c r="I9034" t="s">
        <v>103</v>
      </c>
      <c r="J9034" t="s">
        <v>96</v>
      </c>
      <c r="K9034" t="s">
        <v>31</v>
      </c>
      <c r="L9034" t="s">
        <v>292</v>
      </c>
      <c r="M9034" s="72"/>
      <c r="N9034" s="52">
        <v>414734.85726832564</v>
      </c>
      <c r="O9034" s="52">
        <v>414254.81425006955</v>
      </c>
      <c r="P9034" s="73">
        <v>1</v>
      </c>
      <c r="Q9034">
        <f>IF(COUNTIF(SolCotizacion!$E:$E,$G9034)&gt;0,1,0)</f>
        <v>0</v>
      </c>
      <c r="R9034">
        <v>15012</v>
      </c>
      <c r="S9034" s="74"/>
    </row>
    <row r="9035" spans="1:19" hidden="1">
      <c r="A9035" t="s">
        <v>10981</v>
      </c>
      <c r="B9035" t="s">
        <v>10941</v>
      </c>
      <c r="C9035">
        <v>69</v>
      </c>
      <c r="D9035" t="s">
        <v>113</v>
      </c>
      <c r="E9035" t="s">
        <v>10375</v>
      </c>
      <c r="F9035" t="s">
        <v>10335</v>
      </c>
      <c r="G9035" t="s">
        <v>10330</v>
      </c>
      <c r="H9035">
        <v>3</v>
      </c>
      <c r="I9035" t="s">
        <v>103</v>
      </c>
      <c r="J9035" t="s">
        <v>118</v>
      </c>
      <c r="K9035" t="s">
        <v>325</v>
      </c>
      <c r="L9035" t="s">
        <v>292</v>
      </c>
      <c r="M9035" s="72"/>
      <c r="N9035" s="52">
        <v>206360</v>
      </c>
      <c r="O9035" s="52">
        <v>206360</v>
      </c>
      <c r="P9035" s="73">
        <v>1</v>
      </c>
      <c r="Q9035">
        <f>IF(COUNTIF(SolCotizacion!$E:$E,$G9035)&gt;0,1,0)</f>
        <v>0</v>
      </c>
      <c r="R9035">
        <v>15013</v>
      </c>
      <c r="S9035" s="74"/>
    </row>
    <row r="9036" spans="1:19" hidden="1">
      <c r="A9036" t="s">
        <v>10982</v>
      </c>
      <c r="B9036" t="s">
        <v>10943</v>
      </c>
      <c r="C9036">
        <v>70</v>
      </c>
      <c r="D9036" t="s">
        <v>113</v>
      </c>
      <c r="E9036" t="s">
        <v>10375</v>
      </c>
      <c r="F9036" t="s">
        <v>10335</v>
      </c>
      <c r="G9036" t="s">
        <v>10330</v>
      </c>
      <c r="H9036">
        <v>3</v>
      </c>
      <c r="I9036" t="s">
        <v>103</v>
      </c>
      <c r="J9036" t="s">
        <v>119</v>
      </c>
      <c r="K9036" t="s">
        <v>324</v>
      </c>
      <c r="L9036" t="s">
        <v>292</v>
      </c>
      <c r="M9036" s="72"/>
      <c r="N9036" s="52">
        <v>309540</v>
      </c>
      <c r="O9036" s="52">
        <v>309540</v>
      </c>
      <c r="P9036" s="73">
        <v>1</v>
      </c>
      <c r="Q9036">
        <f>IF(COUNTIF(SolCotizacion!$E:$E,$G9036)&gt;0,1,0)</f>
        <v>0</v>
      </c>
      <c r="R9036">
        <v>15014</v>
      </c>
      <c r="S9036" s="74"/>
    </row>
    <row r="9037" spans="1:19" hidden="1">
      <c r="A9037" t="s">
        <v>10983</v>
      </c>
      <c r="B9037" t="s">
        <v>10919</v>
      </c>
      <c r="C9037">
        <v>58</v>
      </c>
      <c r="D9037" t="s">
        <v>88</v>
      </c>
      <c r="E9037" t="s">
        <v>10364</v>
      </c>
      <c r="F9037" t="s">
        <v>10330</v>
      </c>
      <c r="G9037" t="s">
        <v>10330</v>
      </c>
      <c r="H9037">
        <v>3</v>
      </c>
      <c r="I9037">
        <v>1</v>
      </c>
      <c r="J9037" t="s">
        <v>96</v>
      </c>
      <c r="K9037" t="s">
        <v>31</v>
      </c>
      <c r="L9037" t="s">
        <v>295</v>
      </c>
      <c r="M9037" s="72"/>
      <c r="N9037" s="52">
        <v>11260800.000000002</v>
      </c>
      <c r="O9037" s="52">
        <v>11222160.000000002</v>
      </c>
      <c r="P9037" s="73">
        <v>1</v>
      </c>
      <c r="Q9037">
        <v>1</v>
      </c>
      <c r="R9037">
        <v>15015</v>
      </c>
      <c r="S9037" s="74"/>
    </row>
    <row r="9038" spans="1:19" hidden="1">
      <c r="A9038" t="s">
        <v>10984</v>
      </c>
      <c r="B9038" t="s">
        <v>10921</v>
      </c>
      <c r="C9038">
        <v>59</v>
      </c>
      <c r="D9038" t="s">
        <v>88</v>
      </c>
      <c r="E9038" t="s">
        <v>10365</v>
      </c>
      <c r="F9038" t="s">
        <v>10330</v>
      </c>
      <c r="G9038" t="s">
        <v>10330</v>
      </c>
      <c r="H9038">
        <v>3</v>
      </c>
      <c r="I9038">
        <v>2</v>
      </c>
      <c r="J9038" t="s">
        <v>96</v>
      </c>
      <c r="K9038" t="s">
        <v>31</v>
      </c>
      <c r="L9038" t="s">
        <v>295</v>
      </c>
      <c r="M9038" s="72"/>
      <c r="N9038" s="52">
        <v>11316000.000000002</v>
      </c>
      <c r="O9038" s="52">
        <v>11271840.000000002</v>
      </c>
      <c r="P9038" s="73">
        <v>1</v>
      </c>
      <c r="Q9038">
        <v>1</v>
      </c>
      <c r="R9038">
        <v>15016</v>
      </c>
      <c r="S9038" s="74"/>
    </row>
    <row r="9039" spans="1:19" hidden="1">
      <c r="A9039" t="s">
        <v>10985</v>
      </c>
      <c r="B9039" t="s">
        <v>10923</v>
      </c>
      <c r="C9039">
        <v>60</v>
      </c>
      <c r="D9039" t="s">
        <v>88</v>
      </c>
      <c r="E9039" t="s">
        <v>10366</v>
      </c>
      <c r="F9039" t="s">
        <v>10330</v>
      </c>
      <c r="G9039" t="s">
        <v>10330</v>
      </c>
      <c r="H9039">
        <v>3</v>
      </c>
      <c r="I9039">
        <v>3</v>
      </c>
      <c r="J9039" t="s">
        <v>96</v>
      </c>
      <c r="K9039" t="s">
        <v>31</v>
      </c>
      <c r="L9039" t="s">
        <v>295</v>
      </c>
      <c r="M9039" s="72"/>
      <c r="N9039" s="52">
        <v>11371200.000000002</v>
      </c>
      <c r="O9039" s="52">
        <v>11316000.000000002</v>
      </c>
      <c r="P9039" s="73">
        <v>1</v>
      </c>
      <c r="Q9039">
        <v>1</v>
      </c>
      <c r="R9039">
        <v>15017</v>
      </c>
      <c r="S9039" s="74"/>
    </row>
    <row r="9040" spans="1:19" hidden="1">
      <c r="A9040" t="s">
        <v>10986</v>
      </c>
      <c r="B9040" t="s">
        <v>10925</v>
      </c>
      <c r="C9040">
        <v>61</v>
      </c>
      <c r="D9040" t="s">
        <v>113</v>
      </c>
      <c r="E9040" t="s">
        <v>10367</v>
      </c>
      <c r="F9040" t="s">
        <v>10331</v>
      </c>
      <c r="G9040" t="s">
        <v>10330</v>
      </c>
      <c r="H9040">
        <v>3</v>
      </c>
      <c r="I9040">
        <v>1</v>
      </c>
      <c r="J9040" t="s">
        <v>127</v>
      </c>
      <c r="K9040" t="s">
        <v>31</v>
      </c>
      <c r="L9040" t="s">
        <v>295</v>
      </c>
      <c r="M9040" s="72">
        <v>0.01</v>
      </c>
      <c r="N9040" s="52">
        <v>105243.6</v>
      </c>
      <c r="O9040" s="52">
        <v>104882.47</v>
      </c>
      <c r="P9040" s="73">
        <v>1</v>
      </c>
      <c r="Q9040">
        <f>IF(SUMIFS(SolCotizacion!$P:$P,SolCotizacion!$E:$E,$G9040,SolCotizacion!$K:$K,$I9040)&gt;499,1,0)</f>
        <v>0</v>
      </c>
      <c r="R9040">
        <v>15018</v>
      </c>
      <c r="S9040" s="56">
        <f>IF(SUMIFS(SolCotizacion!$P:$P,SolCotizacion!$E:$E,$G9040,SolCotizacion!$K:$K,$I9040)&gt;499,4%,0)</f>
        <v>0</v>
      </c>
    </row>
    <row r="9041" spans="1:19" hidden="1">
      <c r="A9041" t="s">
        <v>10987</v>
      </c>
      <c r="B9041" t="s">
        <v>10927</v>
      </c>
      <c r="C9041">
        <v>62</v>
      </c>
      <c r="D9041" t="s">
        <v>113</v>
      </c>
      <c r="E9041" t="s">
        <v>10368</v>
      </c>
      <c r="F9041" t="s">
        <v>10331</v>
      </c>
      <c r="G9041" t="s">
        <v>10330</v>
      </c>
      <c r="H9041">
        <v>3</v>
      </c>
      <c r="I9041">
        <v>2</v>
      </c>
      <c r="J9041" t="s">
        <v>127</v>
      </c>
      <c r="K9041" t="s">
        <v>31</v>
      </c>
      <c r="L9041" t="s">
        <v>295</v>
      </c>
      <c r="M9041" s="72">
        <v>0.01</v>
      </c>
      <c r="N9041" s="52">
        <v>105759.5</v>
      </c>
      <c r="O9041" s="52">
        <v>105346.78</v>
      </c>
      <c r="P9041" s="73">
        <v>1</v>
      </c>
      <c r="Q9041">
        <f>IF(SUMIFS(SolCotizacion!$P:$P,SolCotizacion!$E:$E,$G9041,SolCotizacion!$K:$K,$I9041)&gt;499,1,0)</f>
        <v>0</v>
      </c>
      <c r="R9041">
        <v>15019</v>
      </c>
      <c r="S9041" s="56">
        <f>IF(SUMIFS(SolCotizacion!$P:$P,SolCotizacion!$E:$E,$G9041,SolCotizacion!$K:$K,$I9041)&gt;499,4%,0)</f>
        <v>0</v>
      </c>
    </row>
    <row r="9042" spans="1:19" hidden="1">
      <c r="A9042" t="s">
        <v>10988</v>
      </c>
      <c r="B9042" t="s">
        <v>10929</v>
      </c>
      <c r="C9042">
        <v>63</v>
      </c>
      <c r="D9042" t="s">
        <v>113</v>
      </c>
      <c r="E9042" t="s">
        <v>10369</v>
      </c>
      <c r="F9042" t="s">
        <v>10331</v>
      </c>
      <c r="G9042" t="s">
        <v>10330</v>
      </c>
      <c r="H9042">
        <v>3</v>
      </c>
      <c r="I9042">
        <v>3</v>
      </c>
      <c r="J9042" t="s">
        <v>127</v>
      </c>
      <c r="K9042" t="s">
        <v>31</v>
      </c>
      <c r="L9042" t="s">
        <v>295</v>
      </c>
      <c r="M9042" s="72">
        <v>0.01</v>
      </c>
      <c r="N9042" s="52">
        <v>106275.40000000001</v>
      </c>
      <c r="O9042" s="52">
        <v>105759.5</v>
      </c>
      <c r="P9042" s="73">
        <v>1</v>
      </c>
      <c r="Q9042">
        <f>IF(SUMIFS(SolCotizacion!$P:$P,SolCotizacion!$E:$E,$G9042,SolCotizacion!$K:$K,$I9042)&gt;499,1,0)</f>
        <v>0</v>
      </c>
      <c r="R9042">
        <v>15020</v>
      </c>
      <c r="S9042" s="56">
        <f>IF(SUMIFS(SolCotizacion!$P:$P,SolCotizacion!$E:$E,$G9042,SolCotizacion!$K:$K,$I9042)&gt;499,4%,0)</f>
        <v>0</v>
      </c>
    </row>
    <row r="9043" spans="1:19" hidden="1">
      <c r="A9043" t="s">
        <v>10989</v>
      </c>
      <c r="B9043" t="s">
        <v>10931</v>
      </c>
      <c r="C9043">
        <v>64</v>
      </c>
      <c r="D9043" t="s">
        <v>113</v>
      </c>
      <c r="E9043" t="s">
        <v>10370</v>
      </c>
      <c r="F9043" t="s">
        <v>10332</v>
      </c>
      <c r="G9043" t="s">
        <v>10330</v>
      </c>
      <c r="H9043">
        <v>3</v>
      </c>
      <c r="I9043">
        <v>1</v>
      </c>
      <c r="J9043" t="s">
        <v>127</v>
      </c>
      <c r="K9043" t="s">
        <v>31</v>
      </c>
      <c r="L9043" t="s">
        <v>295</v>
      </c>
      <c r="M9043" s="72">
        <v>0.01</v>
      </c>
      <c r="N9043" s="52">
        <v>105243.6</v>
      </c>
      <c r="O9043" s="52">
        <v>104882.47</v>
      </c>
      <c r="P9043" s="73">
        <v>1</v>
      </c>
      <c r="Q9043">
        <f>IF(SUMIFS(SolCotizacion!$P:$P,SolCotizacion!$E:$E,$G9043,SolCotizacion!$K:$K,$I9043)&gt;499,1,0)</f>
        <v>0</v>
      </c>
      <c r="R9043">
        <v>15021</v>
      </c>
      <c r="S9043" s="56">
        <f>IF(SUMIFS(SolCotizacion!$P:$P,SolCotizacion!$E:$E,$G9043,SolCotizacion!$K:$K,$I9043)&gt;499,4%,0)</f>
        <v>0</v>
      </c>
    </row>
    <row r="9044" spans="1:19" hidden="1">
      <c r="A9044" t="s">
        <v>10990</v>
      </c>
      <c r="B9044" t="s">
        <v>10933</v>
      </c>
      <c r="C9044">
        <v>65</v>
      </c>
      <c r="D9044" t="s">
        <v>113</v>
      </c>
      <c r="E9044" t="s">
        <v>10371</v>
      </c>
      <c r="F9044" t="s">
        <v>10332</v>
      </c>
      <c r="G9044" t="s">
        <v>10330</v>
      </c>
      <c r="H9044">
        <v>3</v>
      </c>
      <c r="I9044">
        <v>2</v>
      </c>
      <c r="J9044" t="s">
        <v>127</v>
      </c>
      <c r="K9044" t="s">
        <v>31</v>
      </c>
      <c r="L9044" t="s">
        <v>295</v>
      </c>
      <c r="M9044" s="72">
        <v>0.01</v>
      </c>
      <c r="N9044" s="52">
        <v>105759.5</v>
      </c>
      <c r="O9044" s="52">
        <v>105346.78</v>
      </c>
      <c r="P9044" s="73">
        <v>1</v>
      </c>
      <c r="Q9044">
        <f>IF(SUMIFS(SolCotizacion!$P:$P,SolCotizacion!$E:$E,$G9044,SolCotizacion!$K:$K,$I9044)&gt;499,1,0)</f>
        <v>0</v>
      </c>
      <c r="R9044">
        <v>15022</v>
      </c>
      <c r="S9044" s="56">
        <f>IF(SUMIFS(SolCotizacion!$P:$P,SolCotizacion!$E:$E,$G9044,SolCotizacion!$K:$K,$I9044)&gt;499,4%,0)</f>
        <v>0</v>
      </c>
    </row>
    <row r="9045" spans="1:19" hidden="1">
      <c r="A9045" t="s">
        <v>10991</v>
      </c>
      <c r="B9045" t="s">
        <v>10935</v>
      </c>
      <c r="C9045">
        <v>66</v>
      </c>
      <c r="D9045" t="s">
        <v>113</v>
      </c>
      <c r="E9045" t="s">
        <v>10372</v>
      </c>
      <c r="F9045" t="s">
        <v>10332</v>
      </c>
      <c r="G9045" t="s">
        <v>10330</v>
      </c>
      <c r="H9045">
        <v>3</v>
      </c>
      <c r="I9045">
        <v>3</v>
      </c>
      <c r="J9045" t="s">
        <v>127</v>
      </c>
      <c r="K9045" t="s">
        <v>31</v>
      </c>
      <c r="L9045" t="s">
        <v>295</v>
      </c>
      <c r="M9045" s="72">
        <v>0.01</v>
      </c>
      <c r="N9045" s="52">
        <v>106275.40000000001</v>
      </c>
      <c r="O9045" s="52">
        <v>105759.5</v>
      </c>
      <c r="P9045" s="73">
        <v>1</v>
      </c>
      <c r="Q9045">
        <f>IF(SUMIFS(SolCotizacion!$P:$P,SolCotizacion!$E:$E,$G9045,SolCotizacion!$K:$K,$I9045)&gt;499,1,0)</f>
        <v>0</v>
      </c>
      <c r="R9045">
        <v>15023</v>
      </c>
      <c r="S9045" s="56">
        <f>IF(SUMIFS(SolCotizacion!$P:$P,SolCotizacion!$E:$E,$G9045,SolCotizacion!$K:$K,$I9045)&gt;499,4%,0)</f>
        <v>0</v>
      </c>
    </row>
    <row r="9046" spans="1:19" hidden="1">
      <c r="A9046" t="s">
        <v>10992</v>
      </c>
      <c r="B9046" t="s">
        <v>10937</v>
      </c>
      <c r="C9046">
        <v>67</v>
      </c>
      <c r="D9046" t="s">
        <v>102</v>
      </c>
      <c r="E9046" t="s">
        <v>10373</v>
      </c>
      <c r="F9046" t="s">
        <v>10333</v>
      </c>
      <c r="G9046" t="s">
        <v>10330</v>
      </c>
      <c r="H9046">
        <v>3</v>
      </c>
      <c r="I9046" t="s">
        <v>103</v>
      </c>
      <c r="J9046" t="s">
        <v>96</v>
      </c>
      <c r="K9046" t="s">
        <v>31</v>
      </c>
      <c r="L9046" t="s">
        <v>295</v>
      </c>
      <c r="M9046" s="72"/>
      <c r="N9046" s="52">
        <v>1549906.3546290603</v>
      </c>
      <c r="O9046" s="52">
        <v>1599251.0507020606</v>
      </c>
      <c r="P9046" s="73">
        <v>1</v>
      </c>
      <c r="Q9046">
        <f>IF(COUNTIF(SolCotizacion!$E:$E,$G9046)&gt;0,1,0)</f>
        <v>0</v>
      </c>
      <c r="R9046">
        <v>15024</v>
      </c>
      <c r="S9046" s="74"/>
    </row>
    <row r="9047" spans="1:19" hidden="1">
      <c r="A9047" t="s">
        <v>10993</v>
      </c>
      <c r="B9047" t="s">
        <v>10939</v>
      </c>
      <c r="C9047">
        <v>68</v>
      </c>
      <c r="D9047" t="s">
        <v>102</v>
      </c>
      <c r="E9047" t="s">
        <v>10374</v>
      </c>
      <c r="F9047" t="s">
        <v>10334</v>
      </c>
      <c r="G9047" t="s">
        <v>10330</v>
      </c>
      <c r="H9047">
        <v>3</v>
      </c>
      <c r="I9047" t="s">
        <v>103</v>
      </c>
      <c r="J9047" t="s">
        <v>96</v>
      </c>
      <c r="K9047" t="s">
        <v>31</v>
      </c>
      <c r="L9047" t="s">
        <v>295</v>
      </c>
      <c r="M9047" s="72"/>
      <c r="N9047" s="52">
        <v>353280.00000000006</v>
      </c>
      <c r="O9047" s="52">
        <v>353280.00000000006</v>
      </c>
      <c r="P9047" s="73">
        <v>1</v>
      </c>
      <c r="Q9047">
        <f>IF(COUNTIF(SolCotizacion!$E:$E,$G9047)&gt;0,1,0)</f>
        <v>0</v>
      </c>
      <c r="R9047">
        <v>15025</v>
      </c>
      <c r="S9047" s="74"/>
    </row>
    <row r="9048" spans="1:19" hidden="1">
      <c r="A9048" t="s">
        <v>10994</v>
      </c>
      <c r="B9048" t="s">
        <v>10941</v>
      </c>
      <c r="C9048">
        <v>69</v>
      </c>
      <c r="D9048" t="s">
        <v>113</v>
      </c>
      <c r="E9048" t="s">
        <v>10375</v>
      </c>
      <c r="F9048" t="s">
        <v>10335</v>
      </c>
      <c r="G9048" t="s">
        <v>10330</v>
      </c>
      <c r="H9048">
        <v>3</v>
      </c>
      <c r="I9048" t="s">
        <v>103</v>
      </c>
      <c r="J9048" t="s">
        <v>118</v>
      </c>
      <c r="K9048" t="s">
        <v>325</v>
      </c>
      <c r="L9048" t="s">
        <v>295</v>
      </c>
      <c r="M9048" s="72"/>
      <c r="N9048" s="52">
        <v>87703</v>
      </c>
      <c r="O9048" s="52">
        <v>87703</v>
      </c>
      <c r="P9048" s="73">
        <v>1</v>
      </c>
      <c r="Q9048">
        <f>IF(COUNTIF(SolCotizacion!$E:$E,$G9048)&gt;0,1,0)</f>
        <v>0</v>
      </c>
      <c r="R9048">
        <v>15026</v>
      </c>
      <c r="S9048" s="74"/>
    </row>
    <row r="9049" spans="1:19" hidden="1">
      <c r="A9049" t="s">
        <v>10995</v>
      </c>
      <c r="B9049" t="s">
        <v>10943</v>
      </c>
      <c r="C9049">
        <v>70</v>
      </c>
      <c r="D9049" t="s">
        <v>113</v>
      </c>
      <c r="E9049" t="s">
        <v>10375</v>
      </c>
      <c r="F9049" t="s">
        <v>10335</v>
      </c>
      <c r="G9049" t="s">
        <v>10330</v>
      </c>
      <c r="H9049">
        <v>3</v>
      </c>
      <c r="I9049" t="s">
        <v>103</v>
      </c>
      <c r="J9049" t="s">
        <v>119</v>
      </c>
      <c r="K9049" t="s">
        <v>324</v>
      </c>
      <c r="L9049" t="s">
        <v>295</v>
      </c>
      <c r="M9049" s="72"/>
      <c r="N9049" s="52">
        <v>128975</v>
      </c>
      <c r="O9049" s="52">
        <v>128975</v>
      </c>
      <c r="P9049" s="73">
        <v>1</v>
      </c>
      <c r="Q9049">
        <f>IF(COUNTIF(SolCotizacion!$E:$E,$G9049)&gt;0,1,0)</f>
        <v>0</v>
      </c>
      <c r="R9049">
        <v>15027</v>
      </c>
      <c r="S9049" s="74"/>
    </row>
    <row r="9050" spans="1:19" hidden="1">
      <c r="A9050" t="s">
        <v>10996</v>
      </c>
      <c r="B9050" t="s">
        <v>10919</v>
      </c>
      <c r="C9050">
        <v>58</v>
      </c>
      <c r="D9050" t="s">
        <v>88</v>
      </c>
      <c r="E9050" t="s">
        <v>10364</v>
      </c>
      <c r="F9050" t="s">
        <v>10330</v>
      </c>
      <c r="G9050" t="s">
        <v>10330</v>
      </c>
      <c r="H9050">
        <v>3</v>
      </c>
      <c r="I9050">
        <v>1</v>
      </c>
      <c r="J9050" t="s">
        <v>96</v>
      </c>
      <c r="K9050" t="s">
        <v>31</v>
      </c>
      <c r="L9050" t="s">
        <v>291</v>
      </c>
      <c r="M9050" s="72"/>
      <c r="N9050" s="52">
        <v>12042593.465932043</v>
      </c>
      <c r="O9050" s="52">
        <v>11919289.786966281</v>
      </c>
      <c r="P9050" s="73">
        <v>1</v>
      </c>
      <c r="Q9050">
        <v>1</v>
      </c>
      <c r="R9050">
        <v>15028</v>
      </c>
      <c r="S9050" s="74"/>
    </row>
    <row r="9051" spans="1:19" hidden="1">
      <c r="A9051" t="s">
        <v>10997</v>
      </c>
      <c r="B9051" t="s">
        <v>10921</v>
      </c>
      <c r="C9051">
        <v>59</v>
      </c>
      <c r="D9051" t="s">
        <v>88</v>
      </c>
      <c r="E9051" t="s">
        <v>10365</v>
      </c>
      <c r="F9051" t="s">
        <v>10330</v>
      </c>
      <c r="G9051" t="s">
        <v>10330</v>
      </c>
      <c r="H9051">
        <v>3</v>
      </c>
      <c r="I9051">
        <v>2</v>
      </c>
      <c r="J9051" t="s">
        <v>96</v>
      </c>
      <c r="K9051" t="s">
        <v>31</v>
      </c>
      <c r="L9051" t="s">
        <v>291</v>
      </c>
      <c r="M9051" s="72"/>
      <c r="N9051" s="52">
        <v>12167531.133072736</v>
      </c>
      <c r="O9051" s="52">
        <v>12070226.427701322</v>
      </c>
      <c r="P9051" s="73">
        <v>1</v>
      </c>
      <c r="Q9051">
        <v>1</v>
      </c>
      <c r="R9051">
        <v>15029</v>
      </c>
      <c r="S9051" s="74"/>
    </row>
    <row r="9052" spans="1:19" hidden="1">
      <c r="A9052" t="s">
        <v>10998</v>
      </c>
      <c r="B9052" t="s">
        <v>10923</v>
      </c>
      <c r="C9052">
        <v>60</v>
      </c>
      <c r="D9052" t="s">
        <v>88</v>
      </c>
      <c r="E9052" t="s">
        <v>10366</v>
      </c>
      <c r="F9052" t="s">
        <v>10330</v>
      </c>
      <c r="G9052" t="s">
        <v>10330</v>
      </c>
      <c r="H9052">
        <v>3</v>
      </c>
      <c r="I9052">
        <v>3</v>
      </c>
      <c r="J9052" t="s">
        <v>96</v>
      </c>
      <c r="K9052" t="s">
        <v>31</v>
      </c>
      <c r="L9052" t="s">
        <v>291</v>
      </c>
      <c r="M9052" s="72"/>
      <c r="N9052" s="52">
        <v>12232056.677236866</v>
      </c>
      <c r="O9052" s="52">
        <v>12134098.413238237</v>
      </c>
      <c r="P9052" s="73">
        <v>1</v>
      </c>
      <c r="Q9052">
        <v>1</v>
      </c>
      <c r="R9052">
        <v>15030</v>
      </c>
      <c r="S9052" s="74"/>
    </row>
    <row r="9053" spans="1:19" hidden="1">
      <c r="A9053" t="s">
        <v>10999</v>
      </c>
      <c r="B9053" t="s">
        <v>10925</v>
      </c>
      <c r="C9053">
        <v>61</v>
      </c>
      <c r="D9053" t="s">
        <v>113</v>
      </c>
      <c r="E9053" t="s">
        <v>10367</v>
      </c>
      <c r="F9053" t="s">
        <v>10331</v>
      </c>
      <c r="G9053" t="s">
        <v>10330</v>
      </c>
      <c r="H9053">
        <v>3</v>
      </c>
      <c r="I9053">
        <v>1</v>
      </c>
      <c r="J9053" t="s">
        <v>127</v>
      </c>
      <c r="K9053" t="s">
        <v>31</v>
      </c>
      <c r="L9053" t="s">
        <v>291</v>
      </c>
      <c r="M9053" s="72">
        <v>0.01</v>
      </c>
      <c r="N9053" s="52">
        <v>112550.25306294096</v>
      </c>
      <c r="O9053" s="52">
        <v>111397.8550923171</v>
      </c>
      <c r="P9053" s="73">
        <v>1</v>
      </c>
      <c r="Q9053">
        <f>IF(SUMIFS(SolCotizacion!$P:$P,SolCotizacion!$E:$E,$G9053,SolCotizacion!$K:$K,$I9053)&gt;499,1,0)</f>
        <v>0</v>
      </c>
      <c r="R9053">
        <v>15031</v>
      </c>
      <c r="S9053" s="56">
        <f>IF(SUMIFS(SolCotizacion!$P:$P,SolCotizacion!$E:$E,$G9053,SolCotizacion!$K:$K,$I9053)&gt;499,4%,0)</f>
        <v>0</v>
      </c>
    </row>
    <row r="9054" spans="1:19" hidden="1">
      <c r="A9054" t="s">
        <v>11000</v>
      </c>
      <c r="B9054" t="s">
        <v>10927</v>
      </c>
      <c r="C9054">
        <v>62</v>
      </c>
      <c r="D9054" t="s">
        <v>113</v>
      </c>
      <c r="E9054" t="s">
        <v>10368</v>
      </c>
      <c r="F9054" t="s">
        <v>10331</v>
      </c>
      <c r="G9054" t="s">
        <v>10330</v>
      </c>
      <c r="H9054">
        <v>3</v>
      </c>
      <c r="I9054">
        <v>2</v>
      </c>
      <c r="J9054" t="s">
        <v>127</v>
      </c>
      <c r="K9054" t="s">
        <v>31</v>
      </c>
      <c r="L9054" t="s">
        <v>291</v>
      </c>
      <c r="M9054" s="72">
        <v>0.01</v>
      </c>
      <c r="N9054" s="52">
        <v>113717.9223107287</v>
      </c>
      <c r="O9054" s="52">
        <v>112808.51112411435</v>
      </c>
      <c r="P9054" s="73">
        <v>1</v>
      </c>
      <c r="Q9054">
        <f>IF(SUMIFS(SolCotizacion!$P:$P,SolCotizacion!$E:$E,$G9054,SolCotizacion!$K:$K,$I9054)&gt;499,1,0)</f>
        <v>0</v>
      </c>
      <c r="R9054">
        <v>15032</v>
      </c>
      <c r="S9054" s="56">
        <f>IF(SUMIFS(SolCotizacion!$P:$P,SolCotizacion!$E:$E,$G9054,SolCotizacion!$K:$K,$I9054)&gt;499,4%,0)</f>
        <v>0</v>
      </c>
    </row>
    <row r="9055" spans="1:19" hidden="1">
      <c r="A9055" t="s">
        <v>11001</v>
      </c>
      <c r="B9055" t="s">
        <v>10929</v>
      </c>
      <c r="C9055">
        <v>63</v>
      </c>
      <c r="D9055" t="s">
        <v>113</v>
      </c>
      <c r="E9055" t="s">
        <v>10369</v>
      </c>
      <c r="F9055" t="s">
        <v>10331</v>
      </c>
      <c r="G9055" t="s">
        <v>10330</v>
      </c>
      <c r="H9055">
        <v>3</v>
      </c>
      <c r="I9055">
        <v>3</v>
      </c>
      <c r="J9055" t="s">
        <v>127</v>
      </c>
      <c r="K9055" t="s">
        <v>31</v>
      </c>
      <c r="L9055" t="s">
        <v>291</v>
      </c>
      <c r="M9055" s="72">
        <v>0.01</v>
      </c>
      <c r="N9055" s="52">
        <v>114320.97898163948</v>
      </c>
      <c r="O9055" s="52">
        <v>113405.45962662331</v>
      </c>
      <c r="P9055" s="73">
        <v>1</v>
      </c>
      <c r="Q9055">
        <f>IF(SUMIFS(SolCotizacion!$P:$P,SolCotizacion!$E:$E,$G9055,SolCotizacion!$K:$K,$I9055)&gt;499,1,0)</f>
        <v>0</v>
      </c>
      <c r="R9055">
        <v>15033</v>
      </c>
      <c r="S9055" s="56">
        <f>IF(SUMIFS(SolCotizacion!$P:$P,SolCotizacion!$E:$E,$G9055,SolCotizacion!$K:$K,$I9055)&gt;499,4%,0)</f>
        <v>0</v>
      </c>
    </row>
    <row r="9056" spans="1:19" hidden="1">
      <c r="A9056" t="s">
        <v>11002</v>
      </c>
      <c r="B9056" t="s">
        <v>10931</v>
      </c>
      <c r="C9056">
        <v>64</v>
      </c>
      <c r="D9056" t="s">
        <v>113</v>
      </c>
      <c r="E9056" t="s">
        <v>10370</v>
      </c>
      <c r="F9056" t="s">
        <v>10332</v>
      </c>
      <c r="G9056" t="s">
        <v>10330</v>
      </c>
      <c r="H9056">
        <v>3</v>
      </c>
      <c r="I9056">
        <v>1</v>
      </c>
      <c r="J9056" t="s">
        <v>127</v>
      </c>
      <c r="K9056" t="s">
        <v>31</v>
      </c>
      <c r="L9056" t="s">
        <v>291</v>
      </c>
      <c r="M9056" s="72">
        <v>0.01</v>
      </c>
      <c r="N9056" s="52">
        <v>112550.25306294096</v>
      </c>
      <c r="O9056" s="52">
        <v>111397.8550923171</v>
      </c>
      <c r="P9056" s="73">
        <v>1</v>
      </c>
      <c r="Q9056">
        <f>IF(SUMIFS(SolCotizacion!$P:$P,SolCotizacion!$E:$E,$G9056,SolCotizacion!$K:$K,$I9056)&gt;499,1,0)</f>
        <v>0</v>
      </c>
      <c r="R9056">
        <v>15034</v>
      </c>
      <c r="S9056" s="56">
        <f>IF(SUMIFS(SolCotizacion!$P:$P,SolCotizacion!$E:$E,$G9056,SolCotizacion!$K:$K,$I9056)&gt;499,4%,0)</f>
        <v>0</v>
      </c>
    </row>
    <row r="9057" spans="1:19" hidden="1">
      <c r="A9057" t="s">
        <v>11003</v>
      </c>
      <c r="B9057" t="s">
        <v>10933</v>
      </c>
      <c r="C9057">
        <v>65</v>
      </c>
      <c r="D9057" t="s">
        <v>113</v>
      </c>
      <c r="E9057" t="s">
        <v>10371</v>
      </c>
      <c r="F9057" t="s">
        <v>10332</v>
      </c>
      <c r="G9057" t="s">
        <v>10330</v>
      </c>
      <c r="H9057">
        <v>3</v>
      </c>
      <c r="I9057">
        <v>2</v>
      </c>
      <c r="J9057" t="s">
        <v>127</v>
      </c>
      <c r="K9057" t="s">
        <v>31</v>
      </c>
      <c r="L9057" t="s">
        <v>291</v>
      </c>
      <c r="M9057" s="72">
        <v>0.01</v>
      </c>
      <c r="N9057" s="52">
        <v>113717.9223107287</v>
      </c>
      <c r="O9057" s="52">
        <v>112808.51112411435</v>
      </c>
      <c r="P9057" s="73">
        <v>1</v>
      </c>
      <c r="Q9057">
        <f>IF(SUMIFS(SolCotizacion!$P:$P,SolCotizacion!$E:$E,$G9057,SolCotizacion!$K:$K,$I9057)&gt;499,1,0)</f>
        <v>0</v>
      </c>
      <c r="R9057">
        <v>15035</v>
      </c>
      <c r="S9057" s="56">
        <f>IF(SUMIFS(SolCotizacion!$P:$P,SolCotizacion!$E:$E,$G9057,SolCotizacion!$K:$K,$I9057)&gt;499,4%,0)</f>
        <v>0</v>
      </c>
    </row>
    <row r="9058" spans="1:19" hidden="1">
      <c r="A9058" t="s">
        <v>11004</v>
      </c>
      <c r="B9058" t="s">
        <v>10935</v>
      </c>
      <c r="C9058">
        <v>66</v>
      </c>
      <c r="D9058" t="s">
        <v>113</v>
      </c>
      <c r="E9058" t="s">
        <v>10372</v>
      </c>
      <c r="F9058" t="s">
        <v>10332</v>
      </c>
      <c r="G9058" t="s">
        <v>10330</v>
      </c>
      <c r="H9058">
        <v>3</v>
      </c>
      <c r="I9058">
        <v>3</v>
      </c>
      <c r="J9058" t="s">
        <v>127</v>
      </c>
      <c r="K9058" t="s">
        <v>31</v>
      </c>
      <c r="L9058" t="s">
        <v>291</v>
      </c>
      <c r="M9058" s="72">
        <v>0.01</v>
      </c>
      <c r="N9058" s="52">
        <v>114320.97898163948</v>
      </c>
      <c r="O9058" s="52">
        <v>113405.45962662331</v>
      </c>
      <c r="P9058" s="73">
        <v>1</v>
      </c>
      <c r="Q9058">
        <f>IF(SUMIFS(SolCotizacion!$P:$P,SolCotizacion!$E:$E,$G9058,SolCotizacion!$K:$K,$I9058)&gt;499,1,0)</f>
        <v>0</v>
      </c>
      <c r="R9058">
        <v>15036</v>
      </c>
      <c r="S9058" s="56">
        <f>IF(SUMIFS(SolCotizacion!$P:$P,SolCotizacion!$E:$E,$G9058,SolCotizacion!$K:$K,$I9058)&gt;499,4%,0)</f>
        <v>0</v>
      </c>
    </row>
    <row r="9059" spans="1:19" hidden="1">
      <c r="A9059" t="s">
        <v>11005</v>
      </c>
      <c r="B9059" t="s">
        <v>10937</v>
      </c>
      <c r="C9059">
        <v>67</v>
      </c>
      <c r="D9059" t="s">
        <v>102</v>
      </c>
      <c r="E9059" t="s">
        <v>10373</v>
      </c>
      <c r="F9059" t="s">
        <v>10333</v>
      </c>
      <c r="G9059" t="s">
        <v>10330</v>
      </c>
      <c r="H9059">
        <v>3</v>
      </c>
      <c r="I9059" t="s">
        <v>103</v>
      </c>
      <c r="J9059" t="s">
        <v>96</v>
      </c>
      <c r="K9059" t="s">
        <v>31</v>
      </c>
      <c r="L9059" t="s">
        <v>291</v>
      </c>
      <c r="M9059" s="72"/>
      <c r="N9059" s="52">
        <v>410848.57680000004</v>
      </c>
      <c r="O9059" s="52">
        <v>406740.09600000002</v>
      </c>
      <c r="P9059" s="73">
        <v>1</v>
      </c>
      <c r="Q9059">
        <f>IF(COUNTIF(SolCotizacion!$E:$E,$G9059)&gt;0,1,0)</f>
        <v>0</v>
      </c>
      <c r="R9059">
        <v>15037</v>
      </c>
      <c r="S9059" s="74"/>
    </row>
    <row r="9060" spans="1:19" hidden="1">
      <c r="A9060" t="s">
        <v>11006</v>
      </c>
      <c r="B9060" t="s">
        <v>10939</v>
      </c>
      <c r="C9060">
        <v>68</v>
      </c>
      <c r="D9060" t="s">
        <v>102</v>
      </c>
      <c r="E9060" t="s">
        <v>10374</v>
      </c>
      <c r="F9060" t="s">
        <v>10334</v>
      </c>
      <c r="G9060" t="s">
        <v>10330</v>
      </c>
      <c r="H9060">
        <v>3</v>
      </c>
      <c r="I9060" t="s">
        <v>103</v>
      </c>
      <c r="J9060" t="s">
        <v>96</v>
      </c>
      <c r="K9060" t="s">
        <v>31</v>
      </c>
      <c r="L9060" t="s">
        <v>291</v>
      </c>
      <c r="M9060" s="72"/>
      <c r="N9060" s="52">
        <v>414734.85726832564</v>
      </c>
      <c r="O9060" s="52">
        <v>414254.81425006955</v>
      </c>
      <c r="P9060" s="73">
        <v>1</v>
      </c>
      <c r="Q9060">
        <f>IF(COUNTIF(SolCotizacion!$E:$E,$G9060)&gt;0,1,0)</f>
        <v>0</v>
      </c>
      <c r="R9060">
        <v>15038</v>
      </c>
      <c r="S9060" s="74"/>
    </row>
    <row r="9061" spans="1:19" hidden="1">
      <c r="A9061" t="s">
        <v>11007</v>
      </c>
      <c r="B9061" t="s">
        <v>10941</v>
      </c>
      <c r="C9061">
        <v>69</v>
      </c>
      <c r="D9061" t="s">
        <v>113</v>
      </c>
      <c r="E9061" t="s">
        <v>10375</v>
      </c>
      <c r="F9061" t="s">
        <v>10335</v>
      </c>
      <c r="G9061" t="s">
        <v>10330</v>
      </c>
      <c r="H9061">
        <v>3</v>
      </c>
      <c r="I9061" t="s">
        <v>103</v>
      </c>
      <c r="J9061" t="s">
        <v>118</v>
      </c>
      <c r="K9061" t="s">
        <v>325</v>
      </c>
      <c r="L9061" t="s">
        <v>291</v>
      </c>
      <c r="M9061" s="72"/>
      <c r="N9061" s="52">
        <v>102692.23718600001</v>
      </c>
      <c r="O9061" s="52">
        <v>101665.31760000001</v>
      </c>
      <c r="P9061" s="73">
        <v>1</v>
      </c>
      <c r="Q9061">
        <f>IF(COUNTIF(SolCotizacion!$E:$E,$G9061)&gt;0,1,0)</f>
        <v>0</v>
      </c>
      <c r="R9061">
        <v>15039</v>
      </c>
      <c r="S9061" s="74"/>
    </row>
    <row r="9062" spans="1:19" hidden="1">
      <c r="A9062" t="s">
        <v>11008</v>
      </c>
      <c r="B9062" t="s">
        <v>10943</v>
      </c>
      <c r="C9062">
        <v>70</v>
      </c>
      <c r="D9062" t="s">
        <v>113</v>
      </c>
      <c r="E9062" t="s">
        <v>10375</v>
      </c>
      <c r="F9062" t="s">
        <v>10335</v>
      </c>
      <c r="G9062" t="s">
        <v>10330</v>
      </c>
      <c r="H9062">
        <v>3</v>
      </c>
      <c r="I9062" t="s">
        <v>103</v>
      </c>
      <c r="J9062" t="s">
        <v>119</v>
      </c>
      <c r="K9062" t="s">
        <v>324</v>
      </c>
      <c r="L9062" t="s">
        <v>291</v>
      </c>
      <c r="M9062" s="72"/>
      <c r="N9062" s="52">
        <v>156270.80468999999</v>
      </c>
      <c r="O9062" s="52">
        <v>154708.092</v>
      </c>
      <c r="P9062" s="73">
        <v>1</v>
      </c>
      <c r="Q9062">
        <f>IF(COUNTIF(SolCotizacion!$E:$E,$G9062)&gt;0,1,0)</f>
        <v>0</v>
      </c>
      <c r="R9062">
        <v>15040</v>
      </c>
      <c r="S9062" s="74"/>
    </row>
    <row r="9063" spans="1:19" hidden="1">
      <c r="A9063" t="s">
        <v>11009</v>
      </c>
      <c r="B9063" t="s">
        <v>10919</v>
      </c>
      <c r="C9063">
        <v>58</v>
      </c>
      <c r="D9063" t="s">
        <v>88</v>
      </c>
      <c r="E9063" t="s">
        <v>10364</v>
      </c>
      <c r="F9063" t="s">
        <v>10330</v>
      </c>
      <c r="G9063" t="s">
        <v>10330</v>
      </c>
      <c r="H9063">
        <v>3</v>
      </c>
      <c r="I9063">
        <v>1</v>
      </c>
      <c r="J9063" t="s">
        <v>96</v>
      </c>
      <c r="K9063" t="s">
        <v>31</v>
      </c>
      <c r="L9063" t="s">
        <v>289</v>
      </c>
      <c r="M9063" s="72"/>
      <c r="N9063" s="52">
        <v>8201306.8800000008</v>
      </c>
      <c r="O9063" s="52">
        <v>8037296.6400000006</v>
      </c>
      <c r="P9063" s="73">
        <v>1</v>
      </c>
      <c r="Q9063">
        <v>1</v>
      </c>
      <c r="R9063">
        <v>15041</v>
      </c>
      <c r="S9063" s="74"/>
    </row>
    <row r="9064" spans="1:19" hidden="1">
      <c r="A9064" t="s">
        <v>11010</v>
      </c>
      <c r="B9064" t="s">
        <v>10921</v>
      </c>
      <c r="C9064">
        <v>59</v>
      </c>
      <c r="D9064" t="s">
        <v>88</v>
      </c>
      <c r="E9064" t="s">
        <v>10365</v>
      </c>
      <c r="F9064" t="s">
        <v>10330</v>
      </c>
      <c r="G9064" t="s">
        <v>10330</v>
      </c>
      <c r="H9064">
        <v>3</v>
      </c>
      <c r="I9064">
        <v>2</v>
      </c>
      <c r="J9064" t="s">
        <v>96</v>
      </c>
      <c r="K9064" t="s">
        <v>31</v>
      </c>
      <c r="L9064" t="s">
        <v>289</v>
      </c>
      <c r="M9064" s="72"/>
      <c r="N9064" s="52">
        <v>8366112.0000000009</v>
      </c>
      <c r="O9064" s="52">
        <v>8198789.7600000007</v>
      </c>
      <c r="P9064" s="73">
        <v>1</v>
      </c>
      <c r="Q9064">
        <v>1</v>
      </c>
      <c r="R9064">
        <v>15042</v>
      </c>
      <c r="S9064" s="74"/>
    </row>
    <row r="9065" spans="1:19" hidden="1">
      <c r="A9065" t="s">
        <v>11011</v>
      </c>
      <c r="B9065" t="s">
        <v>10923</v>
      </c>
      <c r="C9065">
        <v>60</v>
      </c>
      <c r="D9065" t="s">
        <v>88</v>
      </c>
      <c r="E9065" t="s">
        <v>10366</v>
      </c>
      <c r="F9065" t="s">
        <v>10330</v>
      </c>
      <c r="G9065" t="s">
        <v>10330</v>
      </c>
      <c r="H9065">
        <v>3</v>
      </c>
      <c r="I9065">
        <v>3</v>
      </c>
      <c r="J9065" t="s">
        <v>96</v>
      </c>
      <c r="K9065" t="s">
        <v>31</v>
      </c>
      <c r="L9065" t="s">
        <v>289</v>
      </c>
      <c r="M9065" s="72"/>
      <c r="N9065" s="52">
        <v>8572250.8800000008</v>
      </c>
      <c r="O9065" s="52">
        <v>8400821.7599999998</v>
      </c>
      <c r="P9065" s="73">
        <v>1</v>
      </c>
      <c r="Q9065">
        <v>1</v>
      </c>
      <c r="R9065">
        <v>15043</v>
      </c>
      <c r="S9065" s="74"/>
    </row>
    <row r="9066" spans="1:19" hidden="1">
      <c r="A9066" t="s">
        <v>11012</v>
      </c>
      <c r="B9066" t="s">
        <v>10925</v>
      </c>
      <c r="C9066">
        <v>61</v>
      </c>
      <c r="D9066" t="s">
        <v>113</v>
      </c>
      <c r="E9066" t="s">
        <v>10367</v>
      </c>
      <c r="F9066" t="s">
        <v>10331</v>
      </c>
      <c r="G9066" t="s">
        <v>10330</v>
      </c>
      <c r="H9066">
        <v>3</v>
      </c>
      <c r="I9066">
        <v>1</v>
      </c>
      <c r="J9066" t="s">
        <v>127</v>
      </c>
      <c r="K9066" t="s">
        <v>31</v>
      </c>
      <c r="L9066" t="s">
        <v>289</v>
      </c>
      <c r="M9066" s="72">
        <v>0.04</v>
      </c>
      <c r="N9066" s="52">
        <v>306598.13183999999</v>
      </c>
      <c r="O9066" s="52">
        <v>300466.76352000004</v>
      </c>
      <c r="P9066" s="73">
        <v>1</v>
      </c>
      <c r="Q9066">
        <f>IF(SUMIFS(SolCotizacion!$P:$P,SolCotizacion!$E:$E,$G9066,SolCotizacion!$K:$K,$I9066)&gt;499,1,0)</f>
        <v>0</v>
      </c>
      <c r="R9066">
        <v>15044</v>
      </c>
      <c r="S9066" s="56">
        <f>IF(SUMIFS(SolCotizacion!$P:$P,SolCotizacion!$E:$E,$G9066,SolCotizacion!$K:$K,$I9066)&gt;499,4%,0)</f>
        <v>0</v>
      </c>
    </row>
    <row r="9067" spans="1:19" hidden="1">
      <c r="A9067" t="s">
        <v>11013</v>
      </c>
      <c r="B9067" t="s">
        <v>10927</v>
      </c>
      <c r="C9067">
        <v>62</v>
      </c>
      <c r="D9067" t="s">
        <v>113</v>
      </c>
      <c r="E9067" t="s">
        <v>10368</v>
      </c>
      <c r="F9067" t="s">
        <v>10331</v>
      </c>
      <c r="G9067" t="s">
        <v>10330</v>
      </c>
      <c r="H9067">
        <v>3</v>
      </c>
      <c r="I9067">
        <v>2</v>
      </c>
      <c r="J9067" t="s">
        <v>127</v>
      </c>
      <c r="K9067" t="s">
        <v>31</v>
      </c>
      <c r="L9067" t="s">
        <v>289</v>
      </c>
      <c r="M9067" s="72">
        <v>0.04</v>
      </c>
      <c r="N9067" s="52">
        <v>312759.21600000001</v>
      </c>
      <c r="O9067" s="52">
        <v>306504.03168000007</v>
      </c>
      <c r="P9067" s="73">
        <v>1</v>
      </c>
      <c r="Q9067">
        <f>IF(SUMIFS(SolCotizacion!$P:$P,SolCotizacion!$E:$E,$G9067,SolCotizacion!$K:$K,$I9067)&gt;499,1,0)</f>
        <v>0</v>
      </c>
      <c r="R9067">
        <v>15045</v>
      </c>
      <c r="S9067" s="56">
        <f>IF(SUMIFS(SolCotizacion!$P:$P,SolCotizacion!$E:$E,$G9067,SolCotizacion!$K:$K,$I9067)&gt;499,4%,0)</f>
        <v>0</v>
      </c>
    </row>
    <row r="9068" spans="1:19" hidden="1">
      <c r="A9068" t="s">
        <v>11014</v>
      </c>
      <c r="B9068" t="s">
        <v>10929</v>
      </c>
      <c r="C9068">
        <v>63</v>
      </c>
      <c r="D9068" t="s">
        <v>113</v>
      </c>
      <c r="E9068" t="s">
        <v>10369</v>
      </c>
      <c r="F9068" t="s">
        <v>10331</v>
      </c>
      <c r="G9068" t="s">
        <v>10330</v>
      </c>
      <c r="H9068">
        <v>3</v>
      </c>
      <c r="I9068">
        <v>3</v>
      </c>
      <c r="J9068" t="s">
        <v>127</v>
      </c>
      <c r="K9068" t="s">
        <v>31</v>
      </c>
      <c r="L9068" t="s">
        <v>289</v>
      </c>
      <c r="M9068" s="72">
        <v>0.04</v>
      </c>
      <c r="N9068" s="52">
        <v>320465.52383999998</v>
      </c>
      <c r="O9068" s="52">
        <v>314056.80768000003</v>
      </c>
      <c r="P9068" s="73">
        <v>1</v>
      </c>
      <c r="Q9068">
        <f>IF(SUMIFS(SolCotizacion!$P:$P,SolCotizacion!$E:$E,$G9068,SolCotizacion!$K:$K,$I9068)&gt;499,1,0)</f>
        <v>0</v>
      </c>
      <c r="R9068">
        <v>15046</v>
      </c>
      <c r="S9068" s="56">
        <f>IF(SUMIFS(SolCotizacion!$P:$P,SolCotizacion!$E:$E,$G9068,SolCotizacion!$K:$K,$I9068)&gt;499,4%,0)</f>
        <v>0</v>
      </c>
    </row>
    <row r="9069" spans="1:19" hidden="1">
      <c r="A9069" t="s">
        <v>11015</v>
      </c>
      <c r="B9069" t="s">
        <v>10931</v>
      </c>
      <c r="C9069">
        <v>64</v>
      </c>
      <c r="D9069" t="s">
        <v>113</v>
      </c>
      <c r="E9069" t="s">
        <v>10370</v>
      </c>
      <c r="F9069" t="s">
        <v>10332</v>
      </c>
      <c r="G9069" t="s">
        <v>10330</v>
      </c>
      <c r="H9069">
        <v>3</v>
      </c>
      <c r="I9069">
        <v>1</v>
      </c>
      <c r="J9069" t="s">
        <v>127</v>
      </c>
      <c r="K9069" t="s">
        <v>31</v>
      </c>
      <c r="L9069" t="s">
        <v>289</v>
      </c>
      <c r="M9069" s="72">
        <v>0.01</v>
      </c>
      <c r="N9069" s="52">
        <v>76649.532959999997</v>
      </c>
      <c r="O9069" s="52">
        <v>75116.690880000009</v>
      </c>
      <c r="P9069" s="73">
        <v>1</v>
      </c>
      <c r="Q9069">
        <f>IF(SUMIFS(SolCotizacion!$P:$P,SolCotizacion!$E:$E,$G9069,SolCotizacion!$K:$K,$I9069)&gt;499,1,0)</f>
        <v>0</v>
      </c>
      <c r="R9069">
        <v>15047</v>
      </c>
      <c r="S9069" s="56">
        <f>IF(SUMIFS(SolCotizacion!$P:$P,SolCotizacion!$E:$E,$G9069,SolCotizacion!$K:$K,$I9069)&gt;499,4%,0)</f>
        <v>0</v>
      </c>
    </row>
    <row r="9070" spans="1:19" hidden="1">
      <c r="A9070" t="s">
        <v>11016</v>
      </c>
      <c r="B9070" t="s">
        <v>10933</v>
      </c>
      <c r="C9070">
        <v>65</v>
      </c>
      <c r="D9070" t="s">
        <v>113</v>
      </c>
      <c r="E9070" t="s">
        <v>10371</v>
      </c>
      <c r="F9070" t="s">
        <v>10332</v>
      </c>
      <c r="G9070" t="s">
        <v>10330</v>
      </c>
      <c r="H9070">
        <v>3</v>
      </c>
      <c r="I9070">
        <v>2</v>
      </c>
      <c r="J9070" t="s">
        <v>127</v>
      </c>
      <c r="K9070" t="s">
        <v>31</v>
      </c>
      <c r="L9070" t="s">
        <v>289</v>
      </c>
      <c r="M9070" s="72">
        <v>0.01</v>
      </c>
      <c r="N9070" s="52">
        <v>78189.804000000004</v>
      </c>
      <c r="O9070" s="52">
        <v>76626.007920000018</v>
      </c>
      <c r="P9070" s="73">
        <v>1</v>
      </c>
      <c r="Q9070">
        <f>IF(SUMIFS(SolCotizacion!$P:$P,SolCotizacion!$E:$E,$G9070,SolCotizacion!$K:$K,$I9070)&gt;499,1,0)</f>
        <v>0</v>
      </c>
      <c r="R9070">
        <v>15048</v>
      </c>
      <c r="S9070" s="56">
        <f>IF(SUMIFS(SolCotizacion!$P:$P,SolCotizacion!$E:$E,$G9070,SolCotizacion!$K:$K,$I9070)&gt;499,4%,0)</f>
        <v>0</v>
      </c>
    </row>
    <row r="9071" spans="1:19" hidden="1">
      <c r="A9071" t="s">
        <v>11017</v>
      </c>
      <c r="B9071" t="s">
        <v>10935</v>
      </c>
      <c r="C9071">
        <v>66</v>
      </c>
      <c r="D9071" t="s">
        <v>113</v>
      </c>
      <c r="E9071" t="s">
        <v>10372</v>
      </c>
      <c r="F9071" t="s">
        <v>10332</v>
      </c>
      <c r="G9071" t="s">
        <v>10330</v>
      </c>
      <c r="H9071">
        <v>3</v>
      </c>
      <c r="I9071">
        <v>3</v>
      </c>
      <c r="J9071" t="s">
        <v>127</v>
      </c>
      <c r="K9071" t="s">
        <v>31</v>
      </c>
      <c r="L9071" t="s">
        <v>289</v>
      </c>
      <c r="M9071" s="72">
        <v>0.01</v>
      </c>
      <c r="N9071" s="52">
        <v>80116.380959999995</v>
      </c>
      <c r="O9071" s="52">
        <v>78514.201920000007</v>
      </c>
      <c r="P9071" s="73">
        <v>1</v>
      </c>
      <c r="Q9071">
        <f>IF(SUMIFS(SolCotizacion!$P:$P,SolCotizacion!$E:$E,$G9071,SolCotizacion!$K:$K,$I9071)&gt;499,1,0)</f>
        <v>0</v>
      </c>
      <c r="R9071">
        <v>15049</v>
      </c>
      <c r="S9071" s="56">
        <f>IF(SUMIFS(SolCotizacion!$P:$P,SolCotizacion!$E:$E,$G9071,SolCotizacion!$K:$K,$I9071)&gt;499,4%,0)</f>
        <v>0</v>
      </c>
    </row>
    <row r="9072" spans="1:19" hidden="1">
      <c r="A9072" t="s">
        <v>11018</v>
      </c>
      <c r="B9072" t="s">
        <v>10937</v>
      </c>
      <c r="C9072">
        <v>67</v>
      </c>
      <c r="D9072" t="s">
        <v>102</v>
      </c>
      <c r="E9072" t="s">
        <v>10373</v>
      </c>
      <c r="F9072" t="s">
        <v>10333</v>
      </c>
      <c r="G9072" t="s">
        <v>10330</v>
      </c>
      <c r="H9072">
        <v>3</v>
      </c>
      <c r="I9072" t="s">
        <v>103</v>
      </c>
      <c r="J9072" t="s">
        <v>96</v>
      </c>
      <c r="K9072" t="s">
        <v>31</v>
      </c>
      <c r="L9072" t="s">
        <v>289</v>
      </c>
      <c r="M9072" s="72"/>
      <c r="N9072" s="52">
        <v>1549906.3546290603</v>
      </c>
      <c r="O9072" s="52">
        <v>1599251.0507020606</v>
      </c>
      <c r="P9072" s="73">
        <v>1</v>
      </c>
      <c r="Q9072">
        <f>IF(COUNTIF(SolCotizacion!$E:$E,$G9072)&gt;0,1,0)</f>
        <v>0</v>
      </c>
      <c r="R9072">
        <v>15050</v>
      </c>
      <c r="S9072" s="74"/>
    </row>
    <row r="9073" spans="1:19" hidden="1">
      <c r="A9073" t="s">
        <v>11019</v>
      </c>
      <c r="B9073" t="s">
        <v>10939</v>
      </c>
      <c r="C9073">
        <v>68</v>
      </c>
      <c r="D9073" t="s">
        <v>102</v>
      </c>
      <c r="E9073" t="s">
        <v>10374</v>
      </c>
      <c r="F9073" t="s">
        <v>10334</v>
      </c>
      <c r="G9073" t="s">
        <v>10330</v>
      </c>
      <c r="H9073">
        <v>3</v>
      </c>
      <c r="I9073" t="s">
        <v>103</v>
      </c>
      <c r="J9073" t="s">
        <v>96</v>
      </c>
      <c r="K9073" t="s">
        <v>31</v>
      </c>
      <c r="L9073" t="s">
        <v>289</v>
      </c>
      <c r="M9073" s="72"/>
      <c r="N9073" s="52">
        <v>178053.12000000002</v>
      </c>
      <c r="O9073" s="52">
        <v>174476.16</v>
      </c>
      <c r="P9073" s="73">
        <v>1</v>
      </c>
      <c r="Q9073">
        <f>IF(COUNTIF(SolCotizacion!$E:$E,$G9073)&gt;0,1,0)</f>
        <v>0</v>
      </c>
      <c r="R9073">
        <v>15051</v>
      </c>
      <c r="S9073" s="74"/>
    </row>
    <row r="9074" spans="1:19" hidden="1">
      <c r="A9074" t="s">
        <v>11020</v>
      </c>
      <c r="B9074" t="s">
        <v>10941</v>
      </c>
      <c r="C9074">
        <v>69</v>
      </c>
      <c r="D9074" t="s">
        <v>113</v>
      </c>
      <c r="E9074" t="s">
        <v>10375</v>
      </c>
      <c r="F9074" t="s">
        <v>10335</v>
      </c>
      <c r="G9074" t="s">
        <v>10330</v>
      </c>
      <c r="H9074">
        <v>3</v>
      </c>
      <c r="I9074" t="s">
        <v>103</v>
      </c>
      <c r="J9074" t="s">
        <v>118</v>
      </c>
      <c r="K9074" t="s">
        <v>325</v>
      </c>
      <c r="L9074" t="s">
        <v>289</v>
      </c>
      <c r="M9074" s="72"/>
      <c r="N9074" s="52">
        <v>182504.78400000001</v>
      </c>
      <c r="O9074" s="52">
        <v>178914.12</v>
      </c>
      <c r="P9074" s="73">
        <v>1</v>
      </c>
      <c r="Q9074">
        <f>IF(COUNTIF(SolCotizacion!$E:$E,$G9074)&gt;0,1,0)</f>
        <v>0</v>
      </c>
      <c r="R9074">
        <v>15052</v>
      </c>
      <c r="S9074" s="74"/>
    </row>
    <row r="9075" spans="1:19" hidden="1">
      <c r="A9075" t="s">
        <v>11021</v>
      </c>
      <c r="B9075" t="s">
        <v>10943</v>
      </c>
      <c r="C9075">
        <v>70</v>
      </c>
      <c r="D9075" t="s">
        <v>113</v>
      </c>
      <c r="E9075" t="s">
        <v>10375</v>
      </c>
      <c r="F9075" t="s">
        <v>10335</v>
      </c>
      <c r="G9075" t="s">
        <v>10330</v>
      </c>
      <c r="H9075">
        <v>3</v>
      </c>
      <c r="I9075" t="s">
        <v>103</v>
      </c>
      <c r="J9075" t="s">
        <v>119</v>
      </c>
      <c r="K9075" t="s">
        <v>324</v>
      </c>
      <c r="L9075" t="s">
        <v>289</v>
      </c>
      <c r="M9075" s="72"/>
      <c r="N9075" s="52">
        <v>365133.38400000002</v>
      </c>
      <c r="O9075" s="52">
        <v>357828.24</v>
      </c>
      <c r="P9075" s="73">
        <v>1</v>
      </c>
      <c r="Q9075">
        <f>IF(COUNTIF(SolCotizacion!$E:$E,$G9075)&gt;0,1,0)</f>
        <v>0</v>
      </c>
      <c r="R9075">
        <v>15053</v>
      </c>
      <c r="S9075" s="74"/>
    </row>
    <row r="9076" spans="1:19" hidden="1">
      <c r="A9076" t="s">
        <v>11022</v>
      </c>
      <c r="B9076" t="s">
        <v>10919</v>
      </c>
      <c r="C9076">
        <v>58</v>
      </c>
      <c r="D9076" t="s">
        <v>88</v>
      </c>
      <c r="E9076" t="s">
        <v>10364</v>
      </c>
      <c r="F9076" t="s">
        <v>10330</v>
      </c>
      <c r="G9076" t="s">
        <v>10330</v>
      </c>
      <c r="H9076">
        <v>3</v>
      </c>
      <c r="I9076">
        <v>1</v>
      </c>
      <c r="J9076" t="s">
        <v>96</v>
      </c>
      <c r="K9076" t="s">
        <v>31</v>
      </c>
      <c r="L9076" t="s">
        <v>297</v>
      </c>
      <c r="M9076" s="72"/>
      <c r="N9076" s="52">
        <v>12042593.465932043</v>
      </c>
      <c r="O9076" s="52">
        <v>11919289.786966281</v>
      </c>
      <c r="P9076" s="73">
        <v>0</v>
      </c>
      <c r="Q9076">
        <v>1</v>
      </c>
      <c r="R9076">
        <v>15054</v>
      </c>
      <c r="S9076" s="74"/>
    </row>
    <row r="9077" spans="1:19" hidden="1">
      <c r="A9077" t="s">
        <v>11023</v>
      </c>
      <c r="B9077" t="s">
        <v>10921</v>
      </c>
      <c r="C9077">
        <v>59</v>
      </c>
      <c r="D9077" t="s">
        <v>88</v>
      </c>
      <c r="E9077" t="s">
        <v>10365</v>
      </c>
      <c r="F9077" t="s">
        <v>10330</v>
      </c>
      <c r="G9077" t="s">
        <v>10330</v>
      </c>
      <c r="H9077">
        <v>3</v>
      </c>
      <c r="I9077">
        <v>2</v>
      </c>
      <c r="J9077" t="s">
        <v>96</v>
      </c>
      <c r="K9077" t="s">
        <v>31</v>
      </c>
      <c r="L9077" t="s">
        <v>297</v>
      </c>
      <c r="M9077" s="72"/>
      <c r="N9077" s="52">
        <v>12167531.133072736</v>
      </c>
      <c r="O9077" s="52">
        <v>12070226.427701322</v>
      </c>
      <c r="P9077" s="73">
        <v>0</v>
      </c>
      <c r="Q9077">
        <v>1</v>
      </c>
      <c r="R9077">
        <v>15055</v>
      </c>
      <c r="S9077" s="74"/>
    </row>
    <row r="9078" spans="1:19" hidden="1">
      <c r="A9078" t="s">
        <v>11024</v>
      </c>
      <c r="B9078" t="s">
        <v>10923</v>
      </c>
      <c r="C9078">
        <v>60</v>
      </c>
      <c r="D9078" t="s">
        <v>88</v>
      </c>
      <c r="E9078" t="s">
        <v>10366</v>
      </c>
      <c r="F9078" t="s">
        <v>10330</v>
      </c>
      <c r="G9078" t="s">
        <v>10330</v>
      </c>
      <c r="H9078">
        <v>3</v>
      </c>
      <c r="I9078">
        <v>3</v>
      </c>
      <c r="J9078" t="s">
        <v>96</v>
      </c>
      <c r="K9078" t="s">
        <v>31</v>
      </c>
      <c r="L9078" t="s">
        <v>297</v>
      </c>
      <c r="M9078" s="72"/>
      <c r="N9078" s="52">
        <v>12232056.677236866</v>
      </c>
      <c r="O9078" s="52">
        <v>12134098.413238237</v>
      </c>
      <c r="P9078" s="73">
        <v>0</v>
      </c>
      <c r="Q9078">
        <v>1</v>
      </c>
      <c r="R9078">
        <v>15056</v>
      </c>
      <c r="S9078" s="74"/>
    </row>
    <row r="9079" spans="1:19" hidden="1">
      <c r="A9079" t="s">
        <v>11025</v>
      </c>
      <c r="B9079" t="s">
        <v>10925</v>
      </c>
      <c r="C9079">
        <v>61</v>
      </c>
      <c r="D9079" t="s">
        <v>113</v>
      </c>
      <c r="E9079" t="s">
        <v>10367</v>
      </c>
      <c r="F9079" t="s">
        <v>10331</v>
      </c>
      <c r="G9079" t="s">
        <v>10330</v>
      </c>
      <c r="H9079">
        <v>3</v>
      </c>
      <c r="I9079">
        <v>1</v>
      </c>
      <c r="J9079" t="s">
        <v>127</v>
      </c>
      <c r="K9079" t="s">
        <v>31</v>
      </c>
      <c r="L9079" t="s">
        <v>297</v>
      </c>
      <c r="M9079" s="72">
        <v>0.1246424845273484</v>
      </c>
      <c r="N9079" s="52">
        <v>1402854.3175946765</v>
      </c>
      <c r="O9079" s="52">
        <v>1388490.5429723933</v>
      </c>
      <c r="P9079" s="73">
        <v>0</v>
      </c>
      <c r="Q9079">
        <f>IF(SUMIFS(SolCotizacion!$P:$P,SolCotizacion!$E:$E,$G9079,SolCotizacion!$K:$K,$I9079)&gt;499,1,0)</f>
        <v>0</v>
      </c>
      <c r="R9079">
        <v>15057</v>
      </c>
      <c r="S9079" s="56">
        <f>IF(SUMIFS(SolCotizacion!$P:$P,SolCotizacion!$E:$E,$G9079,SolCotizacion!$K:$K,$I9079)&gt;499,4%,0)</f>
        <v>0</v>
      </c>
    </row>
    <row r="9080" spans="1:19" hidden="1">
      <c r="A9080" t="s">
        <v>11026</v>
      </c>
      <c r="B9080" t="s">
        <v>10927</v>
      </c>
      <c r="C9080">
        <v>62</v>
      </c>
      <c r="D9080" t="s">
        <v>113</v>
      </c>
      <c r="E9080" t="s">
        <v>10368</v>
      </c>
      <c r="F9080" t="s">
        <v>10331</v>
      </c>
      <c r="G9080" t="s">
        <v>10330</v>
      </c>
      <c r="H9080">
        <v>3</v>
      </c>
      <c r="I9080">
        <v>2</v>
      </c>
      <c r="J9080" t="s">
        <v>127</v>
      </c>
      <c r="K9080" t="s">
        <v>31</v>
      </c>
      <c r="L9080" t="s">
        <v>297</v>
      </c>
      <c r="M9080" s="72">
        <v>0.12390259763946967</v>
      </c>
      <c r="N9080" s="52">
        <v>1408994.597246269</v>
      </c>
      <c r="O9080" s="52">
        <v>1397726.7564118779</v>
      </c>
      <c r="P9080" s="73">
        <v>0</v>
      </c>
      <c r="Q9080">
        <f>IF(SUMIFS(SolCotizacion!$P:$P,SolCotizacion!$E:$E,$G9080,SolCotizacion!$K:$K,$I9080)&gt;499,1,0)</f>
        <v>0</v>
      </c>
      <c r="R9080">
        <v>15058</v>
      </c>
      <c r="S9080" s="56">
        <f>IF(SUMIFS(SolCotizacion!$P:$P,SolCotizacion!$E:$E,$G9080,SolCotizacion!$K:$K,$I9080)&gt;499,4%,0)</f>
        <v>0</v>
      </c>
    </row>
    <row r="9081" spans="1:19" hidden="1">
      <c r="A9081" t="s">
        <v>11027</v>
      </c>
      <c r="B9081" t="s">
        <v>10929</v>
      </c>
      <c r="C9081">
        <v>63</v>
      </c>
      <c r="D9081" t="s">
        <v>113</v>
      </c>
      <c r="E9081" t="s">
        <v>10369</v>
      </c>
      <c r="F9081" t="s">
        <v>10331</v>
      </c>
      <c r="G9081" t="s">
        <v>10330</v>
      </c>
      <c r="H9081">
        <v>3</v>
      </c>
      <c r="I9081">
        <v>3</v>
      </c>
      <c r="J9081" t="s">
        <v>127</v>
      </c>
      <c r="K9081" t="s">
        <v>31</v>
      </c>
      <c r="L9081" t="s">
        <v>297</v>
      </c>
      <c r="M9081" s="72">
        <v>0.12403375275594491</v>
      </c>
      <c r="N9081" s="52">
        <v>1417966.0041826244</v>
      </c>
      <c r="O9081" s="52">
        <v>1406610.4740502886</v>
      </c>
      <c r="P9081" s="73">
        <v>0</v>
      </c>
      <c r="Q9081">
        <f>IF(SUMIFS(SolCotizacion!$P:$P,SolCotizacion!$E:$E,$G9081,SolCotizacion!$K:$K,$I9081)&gt;499,1,0)</f>
        <v>0</v>
      </c>
      <c r="R9081">
        <v>15059</v>
      </c>
      <c r="S9081" s="56">
        <f>IF(SUMIFS(SolCotizacion!$P:$P,SolCotizacion!$E:$E,$G9081,SolCotizacion!$K:$K,$I9081)&gt;499,4%,0)</f>
        <v>0</v>
      </c>
    </row>
    <row r="9082" spans="1:19" hidden="1">
      <c r="A9082" t="s">
        <v>11028</v>
      </c>
      <c r="B9082" t="s">
        <v>10931</v>
      </c>
      <c r="C9082">
        <v>64</v>
      </c>
      <c r="D9082" t="s">
        <v>113</v>
      </c>
      <c r="E9082" t="s">
        <v>10370</v>
      </c>
      <c r="F9082" t="s">
        <v>10332</v>
      </c>
      <c r="G9082" t="s">
        <v>10330</v>
      </c>
      <c r="H9082">
        <v>3</v>
      </c>
      <c r="I9082">
        <v>1</v>
      </c>
      <c r="J9082" t="s">
        <v>127</v>
      </c>
      <c r="K9082" t="s">
        <v>31</v>
      </c>
      <c r="L9082" t="s">
        <v>297</v>
      </c>
      <c r="M9082" s="72">
        <v>0.11932568822162398</v>
      </c>
      <c r="N9082" s="52">
        <v>1343013.6406253371</v>
      </c>
      <c r="O9082" s="52">
        <v>1329262.5725303479</v>
      </c>
      <c r="P9082" s="73">
        <v>0</v>
      </c>
      <c r="Q9082">
        <f>IF(SUMIFS(SolCotizacion!$P:$P,SolCotizacion!$E:$E,$G9082,SolCotizacion!$K:$K,$I9082)&gt;499,1,0)</f>
        <v>0</v>
      </c>
      <c r="R9082">
        <v>15060</v>
      </c>
      <c r="S9082" s="56">
        <f>IF(SUMIFS(SolCotizacion!$P:$P,SolCotizacion!$E:$E,$G9082,SolCotizacion!$K:$K,$I9082)&gt;499,4%,0)</f>
        <v>0</v>
      </c>
    </row>
    <row r="9083" spans="1:19" hidden="1">
      <c r="A9083" t="s">
        <v>11029</v>
      </c>
      <c r="B9083" t="s">
        <v>10933</v>
      </c>
      <c r="C9083">
        <v>65</v>
      </c>
      <c r="D9083" t="s">
        <v>113</v>
      </c>
      <c r="E9083" t="s">
        <v>10371</v>
      </c>
      <c r="F9083" t="s">
        <v>10332</v>
      </c>
      <c r="G9083" t="s">
        <v>10330</v>
      </c>
      <c r="H9083">
        <v>3</v>
      </c>
      <c r="I9083">
        <v>2</v>
      </c>
      <c r="J9083" t="s">
        <v>127</v>
      </c>
      <c r="K9083" t="s">
        <v>31</v>
      </c>
      <c r="L9083" t="s">
        <v>297</v>
      </c>
      <c r="M9083" s="72">
        <v>0.11790741013794886</v>
      </c>
      <c r="N9083" s="52">
        <v>1340818.5705926495</v>
      </c>
      <c r="O9083" s="52">
        <v>1330095.9388162317</v>
      </c>
      <c r="P9083" s="73">
        <v>0</v>
      </c>
      <c r="Q9083">
        <f>IF(SUMIFS(SolCotizacion!$P:$P,SolCotizacion!$E:$E,$G9083,SolCotizacion!$K:$K,$I9083)&gt;499,1,0)</f>
        <v>0</v>
      </c>
      <c r="R9083">
        <v>15061</v>
      </c>
      <c r="S9083" s="56">
        <f>IF(SUMIFS(SolCotizacion!$P:$P,SolCotizacion!$E:$E,$G9083,SolCotizacion!$K:$K,$I9083)&gt;499,4%,0)</f>
        <v>0</v>
      </c>
    </row>
    <row r="9084" spans="1:19" hidden="1">
      <c r="A9084" t="s">
        <v>11030</v>
      </c>
      <c r="B9084" t="s">
        <v>10935</v>
      </c>
      <c r="C9084">
        <v>66</v>
      </c>
      <c r="D9084" t="s">
        <v>113</v>
      </c>
      <c r="E9084" t="s">
        <v>10372</v>
      </c>
      <c r="F9084" t="s">
        <v>10332</v>
      </c>
      <c r="G9084" t="s">
        <v>10330</v>
      </c>
      <c r="H9084">
        <v>3</v>
      </c>
      <c r="I9084">
        <v>3</v>
      </c>
      <c r="J9084" t="s">
        <v>127</v>
      </c>
      <c r="K9084" t="s">
        <v>31</v>
      </c>
      <c r="L9084" t="s">
        <v>297</v>
      </c>
      <c r="M9084" s="72">
        <v>0.11805898412839216</v>
      </c>
      <c r="N9084" s="52">
        <v>1349661.8643135629</v>
      </c>
      <c r="O9084" s="52">
        <v>1338853.3358132539</v>
      </c>
      <c r="P9084" s="73">
        <v>0</v>
      </c>
      <c r="Q9084">
        <f>IF(SUMIFS(SolCotizacion!$P:$P,SolCotizacion!$E:$E,$G9084,SolCotizacion!$K:$K,$I9084)&gt;499,1,0)</f>
        <v>0</v>
      </c>
      <c r="R9084">
        <v>15062</v>
      </c>
      <c r="S9084" s="56">
        <f>IF(SUMIFS(SolCotizacion!$P:$P,SolCotizacion!$E:$E,$G9084,SolCotizacion!$K:$K,$I9084)&gt;499,4%,0)</f>
        <v>0</v>
      </c>
    </row>
    <row r="9085" spans="1:19" hidden="1">
      <c r="A9085" t="s">
        <v>11031</v>
      </c>
      <c r="B9085" t="s">
        <v>10937</v>
      </c>
      <c r="C9085">
        <v>67</v>
      </c>
      <c r="D9085" t="s">
        <v>102</v>
      </c>
      <c r="E9085" t="s">
        <v>10373</v>
      </c>
      <c r="F9085" t="s">
        <v>10333</v>
      </c>
      <c r="G9085" t="s">
        <v>10330</v>
      </c>
      <c r="H9085">
        <v>3</v>
      </c>
      <c r="I9085" t="s">
        <v>103</v>
      </c>
      <c r="J9085" t="s">
        <v>96</v>
      </c>
      <c r="K9085" t="s">
        <v>31</v>
      </c>
      <c r="L9085" t="s">
        <v>297</v>
      </c>
      <c r="M9085" s="72"/>
      <c r="N9085" s="52">
        <v>1549906.3546290603</v>
      </c>
      <c r="O9085" s="52">
        <v>1599251.0507020606</v>
      </c>
      <c r="P9085" s="73">
        <v>0</v>
      </c>
      <c r="Q9085">
        <f>IF(COUNTIF(SolCotizacion!$E:$E,$G9085)&gt;0,1,0)</f>
        <v>0</v>
      </c>
      <c r="R9085">
        <v>15063</v>
      </c>
      <c r="S9085" s="74"/>
    </row>
    <row r="9086" spans="1:19" hidden="1">
      <c r="A9086" t="s">
        <v>11032</v>
      </c>
      <c r="B9086" t="s">
        <v>10939</v>
      </c>
      <c r="C9086">
        <v>68</v>
      </c>
      <c r="D9086" t="s">
        <v>102</v>
      </c>
      <c r="E9086" t="s">
        <v>10374</v>
      </c>
      <c r="F9086" t="s">
        <v>10334</v>
      </c>
      <c r="G9086" t="s">
        <v>10330</v>
      </c>
      <c r="H9086">
        <v>3</v>
      </c>
      <c r="I9086" t="s">
        <v>103</v>
      </c>
      <c r="J9086" t="s">
        <v>96</v>
      </c>
      <c r="K9086" t="s">
        <v>31</v>
      </c>
      <c r="L9086" t="s">
        <v>297</v>
      </c>
      <c r="M9086" s="72"/>
      <c r="N9086" s="52">
        <v>414734.85726832564</v>
      </c>
      <c r="O9086" s="52">
        <v>414254.81425006955</v>
      </c>
      <c r="P9086" s="73">
        <v>0</v>
      </c>
      <c r="Q9086">
        <f>IF(COUNTIF(SolCotizacion!$E:$E,$G9086)&gt;0,1,0)</f>
        <v>0</v>
      </c>
      <c r="R9086">
        <v>15064</v>
      </c>
      <c r="S9086" s="74"/>
    </row>
    <row r="9087" spans="1:19" hidden="1">
      <c r="A9087" t="s">
        <v>11033</v>
      </c>
      <c r="B9087" t="s">
        <v>10941</v>
      </c>
      <c r="C9087">
        <v>69</v>
      </c>
      <c r="D9087" t="s">
        <v>113</v>
      </c>
      <c r="E9087" t="s">
        <v>10375</v>
      </c>
      <c r="F9087" t="s">
        <v>10335</v>
      </c>
      <c r="G9087" t="s">
        <v>10330</v>
      </c>
      <c r="H9087">
        <v>3</v>
      </c>
      <c r="I9087" t="s">
        <v>103</v>
      </c>
      <c r="J9087" t="s">
        <v>118</v>
      </c>
      <c r="K9087" t="s">
        <v>325</v>
      </c>
      <c r="L9087" t="s">
        <v>297</v>
      </c>
      <c r="M9087" s="72"/>
      <c r="N9087" s="52">
        <v>245356.53805533735</v>
      </c>
      <c r="O9087" s="52">
        <v>244317.22351843736</v>
      </c>
      <c r="P9087" s="73">
        <v>0</v>
      </c>
      <c r="Q9087">
        <f>IF(COUNTIF(SolCotizacion!$E:$E,$G9087)&gt;0,1,0)</f>
        <v>0</v>
      </c>
      <c r="R9087">
        <v>15065</v>
      </c>
      <c r="S9087" s="74"/>
    </row>
    <row r="9088" spans="1:19" hidden="1">
      <c r="A9088" t="s">
        <v>11034</v>
      </c>
      <c r="B9088" t="s">
        <v>10943</v>
      </c>
      <c r="C9088">
        <v>70</v>
      </c>
      <c r="D9088" t="s">
        <v>113</v>
      </c>
      <c r="E9088" t="s">
        <v>10375</v>
      </c>
      <c r="F9088" t="s">
        <v>10335</v>
      </c>
      <c r="G9088" t="s">
        <v>10330</v>
      </c>
      <c r="H9088">
        <v>3</v>
      </c>
      <c r="I9088" t="s">
        <v>103</v>
      </c>
      <c r="J9088" t="s">
        <v>119</v>
      </c>
      <c r="K9088" t="s">
        <v>324</v>
      </c>
      <c r="L9088" t="s">
        <v>297</v>
      </c>
      <c r="M9088" s="72"/>
      <c r="N9088" s="52">
        <v>480194.69902362581</v>
      </c>
      <c r="O9088" s="52">
        <v>478293.45132237172</v>
      </c>
      <c r="P9088" s="73">
        <v>0</v>
      </c>
      <c r="Q9088">
        <f>IF(COUNTIF(SolCotizacion!$E:$E,$G9088)&gt;0,1,0)</f>
        <v>0</v>
      </c>
      <c r="R9088">
        <v>15066</v>
      </c>
      <c r="S9088" s="74"/>
    </row>
    <row r="9089" spans="1:19" hidden="1">
      <c r="A9089" t="s">
        <v>11035</v>
      </c>
      <c r="B9089" t="s">
        <v>10919</v>
      </c>
      <c r="C9089">
        <v>58</v>
      </c>
      <c r="D9089" t="s">
        <v>88</v>
      </c>
      <c r="E9089" t="s">
        <v>10364</v>
      </c>
      <c r="F9089" t="s">
        <v>10330</v>
      </c>
      <c r="G9089" t="s">
        <v>10330</v>
      </c>
      <c r="H9089">
        <v>3</v>
      </c>
      <c r="I9089">
        <v>1</v>
      </c>
      <c r="J9089" t="s">
        <v>96</v>
      </c>
      <c r="K9089" t="s">
        <v>31</v>
      </c>
      <c r="L9089" t="s">
        <v>293</v>
      </c>
      <c r="M9089" s="72"/>
      <c r="N9089" s="52">
        <v>7225802.8198494762</v>
      </c>
      <c r="O9089" s="52">
        <v>7224037.688338656</v>
      </c>
      <c r="P9089" s="73">
        <v>0</v>
      </c>
      <c r="Q9089">
        <v>1</v>
      </c>
      <c r="R9089">
        <v>15067</v>
      </c>
      <c r="S9089" s="74"/>
    </row>
    <row r="9090" spans="1:19" hidden="1">
      <c r="A9090" t="s">
        <v>11036</v>
      </c>
      <c r="B9090" t="s">
        <v>10921</v>
      </c>
      <c r="C9090">
        <v>59</v>
      </c>
      <c r="D9090" t="s">
        <v>88</v>
      </c>
      <c r="E9090" t="s">
        <v>10365</v>
      </c>
      <c r="F9090" t="s">
        <v>10330</v>
      </c>
      <c r="G9090" t="s">
        <v>10330</v>
      </c>
      <c r="H9090">
        <v>3</v>
      </c>
      <c r="I9090">
        <v>2</v>
      </c>
      <c r="J9090" t="s">
        <v>96</v>
      </c>
      <c r="K9090" t="s">
        <v>31</v>
      </c>
      <c r="L9090" t="s">
        <v>293</v>
      </c>
      <c r="M9090" s="72"/>
      <c r="N9090" s="52">
        <v>7316095.0927146729</v>
      </c>
      <c r="O9090" s="52">
        <v>7313808.8271387527</v>
      </c>
      <c r="P9090" s="73">
        <v>0</v>
      </c>
      <c r="Q9090">
        <v>1</v>
      </c>
      <c r="R9090">
        <v>15068</v>
      </c>
      <c r="S9090" s="74"/>
    </row>
    <row r="9091" spans="1:19" hidden="1">
      <c r="A9091" t="s">
        <v>11037</v>
      </c>
      <c r="B9091" t="s">
        <v>10923</v>
      </c>
      <c r="C9091">
        <v>60</v>
      </c>
      <c r="D9091" t="s">
        <v>88</v>
      </c>
      <c r="E9091" t="s">
        <v>10366</v>
      </c>
      <c r="F9091" t="s">
        <v>10330</v>
      </c>
      <c r="G9091" t="s">
        <v>10330</v>
      </c>
      <c r="H9091">
        <v>3</v>
      </c>
      <c r="I9091">
        <v>3</v>
      </c>
      <c r="J9091" t="s">
        <v>96</v>
      </c>
      <c r="K9091" t="s">
        <v>31</v>
      </c>
      <c r="L9091" t="s">
        <v>293</v>
      </c>
      <c r="M9091" s="72"/>
      <c r="N9091" s="52">
        <v>7529657.441854476</v>
      </c>
      <c r="O9091" s="52">
        <v>7526579.776656121</v>
      </c>
      <c r="P9091" s="73">
        <v>0</v>
      </c>
      <c r="Q9091">
        <v>1</v>
      </c>
      <c r="R9091">
        <v>15069</v>
      </c>
      <c r="S9091" s="74"/>
    </row>
    <row r="9092" spans="1:19" hidden="1">
      <c r="A9092" t="s">
        <v>11038</v>
      </c>
      <c r="B9092" t="s">
        <v>10925</v>
      </c>
      <c r="C9092">
        <v>61</v>
      </c>
      <c r="D9092" t="s">
        <v>113</v>
      </c>
      <c r="E9092" t="s">
        <v>10367</v>
      </c>
      <c r="F9092" t="s">
        <v>10331</v>
      </c>
      <c r="G9092" t="s">
        <v>10330</v>
      </c>
      <c r="H9092">
        <v>3</v>
      </c>
      <c r="I9092">
        <v>1</v>
      </c>
      <c r="J9092" t="s">
        <v>127</v>
      </c>
      <c r="K9092" t="s">
        <v>31</v>
      </c>
      <c r="L9092" t="s">
        <v>293</v>
      </c>
      <c r="M9092" s="72">
        <v>0.01</v>
      </c>
      <c r="N9092" s="52">
        <v>67532.457876093205</v>
      </c>
      <c r="O9092" s="52">
        <v>67515.960931411464</v>
      </c>
      <c r="P9092" s="73">
        <v>0</v>
      </c>
      <c r="Q9092">
        <f>IF(SUMIFS(SolCotizacion!$P:$P,SolCotizacion!$E:$E,$G9092,SolCotizacion!$K:$K,$I9092)&gt;499,1,0)</f>
        <v>0</v>
      </c>
      <c r="R9092">
        <v>15070</v>
      </c>
      <c r="S9092" s="56">
        <f>IF(SUMIFS(SolCotizacion!$P:$P,SolCotizacion!$E:$E,$G9092,SolCotizacion!$K:$K,$I9092)&gt;499,4%,0)</f>
        <v>0</v>
      </c>
    </row>
    <row r="9093" spans="1:19" hidden="1">
      <c r="A9093" t="s">
        <v>11039</v>
      </c>
      <c r="B9093" t="s">
        <v>10927</v>
      </c>
      <c r="C9093">
        <v>62</v>
      </c>
      <c r="D9093" t="s">
        <v>113</v>
      </c>
      <c r="E9093" t="s">
        <v>10368</v>
      </c>
      <c r="F9093" t="s">
        <v>10331</v>
      </c>
      <c r="G9093" t="s">
        <v>10330</v>
      </c>
      <c r="H9093">
        <v>3</v>
      </c>
      <c r="I9093">
        <v>2</v>
      </c>
      <c r="J9093" t="s">
        <v>127</v>
      </c>
      <c r="K9093" t="s">
        <v>31</v>
      </c>
      <c r="L9093" t="s">
        <v>293</v>
      </c>
      <c r="M9093" s="72">
        <v>0.01</v>
      </c>
      <c r="N9093" s="52">
        <v>68376.330766874991</v>
      </c>
      <c r="O9093" s="52">
        <v>68354.96329566816</v>
      </c>
      <c r="P9093" s="73">
        <v>0</v>
      </c>
      <c r="Q9093">
        <f>IF(SUMIFS(SolCotizacion!$P:$P,SolCotizacion!$E:$E,$G9093,SolCotizacion!$K:$K,$I9093)&gt;499,1,0)</f>
        <v>0</v>
      </c>
      <c r="R9093">
        <v>15071</v>
      </c>
      <c r="S9093" s="56">
        <f>IF(SUMIFS(SolCotizacion!$P:$P,SolCotizacion!$E:$E,$G9093,SolCotizacion!$K:$K,$I9093)&gt;499,4%,0)</f>
        <v>0</v>
      </c>
    </row>
    <row r="9094" spans="1:19" hidden="1">
      <c r="A9094" t="s">
        <v>11040</v>
      </c>
      <c r="B9094" t="s">
        <v>10929</v>
      </c>
      <c r="C9094">
        <v>63</v>
      </c>
      <c r="D9094" t="s">
        <v>113</v>
      </c>
      <c r="E9094" t="s">
        <v>10369</v>
      </c>
      <c r="F9094" t="s">
        <v>10331</v>
      </c>
      <c r="G9094" t="s">
        <v>10330</v>
      </c>
      <c r="H9094">
        <v>3</v>
      </c>
      <c r="I9094">
        <v>3</v>
      </c>
      <c r="J9094" t="s">
        <v>127</v>
      </c>
      <c r="K9094" t="s">
        <v>31</v>
      </c>
      <c r="L9094" t="s">
        <v>293</v>
      </c>
      <c r="M9094" s="72">
        <v>0.01</v>
      </c>
      <c r="N9094" s="52">
        <v>70372.287577042109</v>
      </c>
      <c r="O9094" s="52">
        <v>70343.523673494434</v>
      </c>
      <c r="P9094" s="73">
        <v>0</v>
      </c>
      <c r="Q9094">
        <f>IF(SUMIFS(SolCotizacion!$P:$P,SolCotizacion!$E:$E,$G9094,SolCotizacion!$K:$K,$I9094)&gt;499,1,0)</f>
        <v>0</v>
      </c>
      <c r="R9094">
        <v>15072</v>
      </c>
      <c r="S9094" s="56">
        <f>IF(SUMIFS(SolCotizacion!$P:$P,SolCotizacion!$E:$E,$G9094,SolCotizacion!$K:$K,$I9094)&gt;499,4%,0)</f>
        <v>0</v>
      </c>
    </row>
    <row r="9095" spans="1:19" hidden="1">
      <c r="A9095" t="s">
        <v>11041</v>
      </c>
      <c r="B9095" t="s">
        <v>10931</v>
      </c>
      <c r="C9095">
        <v>64</v>
      </c>
      <c r="D9095" t="s">
        <v>113</v>
      </c>
      <c r="E9095" t="s">
        <v>10370</v>
      </c>
      <c r="F9095" t="s">
        <v>10332</v>
      </c>
      <c r="G9095" t="s">
        <v>10330</v>
      </c>
      <c r="H9095">
        <v>3</v>
      </c>
      <c r="I9095">
        <v>1</v>
      </c>
      <c r="J9095" t="s">
        <v>127</v>
      </c>
      <c r="K9095" t="s">
        <v>31</v>
      </c>
      <c r="L9095" t="s">
        <v>293</v>
      </c>
      <c r="M9095" s="72">
        <v>0.01</v>
      </c>
      <c r="N9095" s="52">
        <v>67532.457876093205</v>
      </c>
      <c r="O9095" s="52">
        <v>67515.960931411464</v>
      </c>
      <c r="P9095" s="73">
        <v>0</v>
      </c>
      <c r="Q9095">
        <f>IF(SUMIFS(SolCotizacion!$P:$P,SolCotizacion!$E:$E,$G9095,SolCotizacion!$K:$K,$I9095)&gt;499,1,0)</f>
        <v>0</v>
      </c>
      <c r="R9095">
        <v>15073</v>
      </c>
      <c r="S9095" s="56">
        <f>IF(SUMIFS(SolCotizacion!$P:$P,SolCotizacion!$E:$E,$G9095,SolCotizacion!$K:$K,$I9095)&gt;499,4%,0)</f>
        <v>0</v>
      </c>
    </row>
    <row r="9096" spans="1:19" hidden="1">
      <c r="A9096" t="s">
        <v>11042</v>
      </c>
      <c r="B9096" t="s">
        <v>10933</v>
      </c>
      <c r="C9096">
        <v>65</v>
      </c>
      <c r="D9096" t="s">
        <v>113</v>
      </c>
      <c r="E9096" t="s">
        <v>10371</v>
      </c>
      <c r="F9096" t="s">
        <v>10332</v>
      </c>
      <c r="G9096" t="s">
        <v>10330</v>
      </c>
      <c r="H9096">
        <v>3</v>
      </c>
      <c r="I9096">
        <v>2</v>
      </c>
      <c r="J9096" t="s">
        <v>127</v>
      </c>
      <c r="K9096" t="s">
        <v>31</v>
      </c>
      <c r="L9096" t="s">
        <v>293</v>
      </c>
      <c r="M9096" s="72">
        <v>0.01</v>
      </c>
      <c r="N9096" s="52">
        <v>68376.330766874991</v>
      </c>
      <c r="O9096" s="52">
        <v>68354.96329566816</v>
      </c>
      <c r="P9096" s="73">
        <v>0</v>
      </c>
      <c r="Q9096">
        <f>IF(SUMIFS(SolCotizacion!$P:$P,SolCotizacion!$E:$E,$G9096,SolCotizacion!$K:$K,$I9096)&gt;499,1,0)</f>
        <v>0</v>
      </c>
      <c r="R9096">
        <v>15074</v>
      </c>
      <c r="S9096" s="56">
        <f>IF(SUMIFS(SolCotizacion!$P:$P,SolCotizacion!$E:$E,$G9096,SolCotizacion!$K:$K,$I9096)&gt;499,4%,0)</f>
        <v>0</v>
      </c>
    </row>
    <row r="9097" spans="1:19" hidden="1">
      <c r="A9097" t="s">
        <v>11043</v>
      </c>
      <c r="B9097" t="s">
        <v>10935</v>
      </c>
      <c r="C9097">
        <v>66</v>
      </c>
      <c r="D9097" t="s">
        <v>113</v>
      </c>
      <c r="E9097" t="s">
        <v>10372</v>
      </c>
      <c r="F9097" t="s">
        <v>10332</v>
      </c>
      <c r="G9097" t="s">
        <v>10330</v>
      </c>
      <c r="H9097">
        <v>3</v>
      </c>
      <c r="I9097">
        <v>3</v>
      </c>
      <c r="J9097" t="s">
        <v>127</v>
      </c>
      <c r="K9097" t="s">
        <v>31</v>
      </c>
      <c r="L9097" t="s">
        <v>293</v>
      </c>
      <c r="M9097" s="72">
        <v>0.01</v>
      </c>
      <c r="N9097" s="52">
        <v>70372.287577042109</v>
      </c>
      <c r="O9097" s="52">
        <v>70343.523673494434</v>
      </c>
      <c r="P9097" s="73">
        <v>0</v>
      </c>
      <c r="Q9097">
        <f>IF(SUMIFS(SolCotizacion!$P:$P,SolCotizacion!$E:$E,$G9097,SolCotizacion!$K:$K,$I9097)&gt;499,1,0)</f>
        <v>0</v>
      </c>
      <c r="R9097">
        <v>15075</v>
      </c>
      <c r="S9097" s="56">
        <f>IF(SUMIFS(SolCotizacion!$P:$P,SolCotizacion!$E:$E,$G9097,SolCotizacion!$K:$K,$I9097)&gt;499,4%,0)</f>
        <v>0</v>
      </c>
    </row>
    <row r="9098" spans="1:19" hidden="1">
      <c r="A9098" t="s">
        <v>11044</v>
      </c>
      <c r="B9098" t="s">
        <v>10937</v>
      </c>
      <c r="C9098">
        <v>67</v>
      </c>
      <c r="D9098" t="s">
        <v>102</v>
      </c>
      <c r="E9098" t="s">
        <v>10373</v>
      </c>
      <c r="F9098" t="s">
        <v>10333</v>
      </c>
      <c r="G9098" t="s">
        <v>10330</v>
      </c>
      <c r="H9098">
        <v>3</v>
      </c>
      <c r="I9098" t="s">
        <v>103</v>
      </c>
      <c r="J9098" t="s">
        <v>96</v>
      </c>
      <c r="K9098" t="s">
        <v>31</v>
      </c>
      <c r="L9098" t="s">
        <v>293</v>
      </c>
      <c r="M9098" s="72"/>
      <c r="N9098" s="52">
        <v>730439.52</v>
      </c>
      <c r="O9098" s="52">
        <v>730439.52</v>
      </c>
      <c r="P9098" s="73">
        <v>0</v>
      </c>
      <c r="Q9098">
        <f>IF(COUNTIF(SolCotizacion!$E:$E,$G9098)&gt;0,1,0)</f>
        <v>0</v>
      </c>
      <c r="R9098">
        <v>15076</v>
      </c>
      <c r="S9098" s="74"/>
    </row>
    <row r="9099" spans="1:19" hidden="1">
      <c r="A9099" t="s">
        <v>11045</v>
      </c>
      <c r="B9099" t="s">
        <v>10939</v>
      </c>
      <c r="C9099">
        <v>68</v>
      </c>
      <c r="D9099" t="s">
        <v>102</v>
      </c>
      <c r="E9099" t="s">
        <v>10374</v>
      </c>
      <c r="F9099" t="s">
        <v>10334</v>
      </c>
      <c r="G9099" t="s">
        <v>10330</v>
      </c>
      <c r="H9099">
        <v>3</v>
      </c>
      <c r="I9099" t="s">
        <v>103</v>
      </c>
      <c r="J9099" t="s">
        <v>96</v>
      </c>
      <c r="K9099" t="s">
        <v>31</v>
      </c>
      <c r="L9099" t="s">
        <v>293</v>
      </c>
      <c r="M9099" s="72"/>
      <c r="N9099" s="52">
        <v>414734.85726832564</v>
      </c>
      <c r="O9099" s="52">
        <v>414254.81425006955</v>
      </c>
      <c r="P9099" s="73">
        <v>0</v>
      </c>
      <c r="Q9099">
        <f>IF(COUNTIF(SolCotizacion!$E:$E,$G9099)&gt;0,1,0)</f>
        <v>0</v>
      </c>
      <c r="R9099">
        <v>15077</v>
      </c>
      <c r="S9099" s="74"/>
    </row>
    <row r="9100" spans="1:19" hidden="1">
      <c r="A9100" t="s">
        <v>11046</v>
      </c>
      <c r="B9100" t="s">
        <v>10941</v>
      </c>
      <c r="C9100">
        <v>69</v>
      </c>
      <c r="D9100" t="s">
        <v>113</v>
      </c>
      <c r="E9100" t="s">
        <v>10375</v>
      </c>
      <c r="F9100" t="s">
        <v>10335</v>
      </c>
      <c r="G9100" t="s">
        <v>10330</v>
      </c>
      <c r="H9100">
        <v>3</v>
      </c>
      <c r="I9100" t="s">
        <v>103</v>
      </c>
      <c r="J9100" t="s">
        <v>118</v>
      </c>
      <c r="K9100" t="s">
        <v>325</v>
      </c>
      <c r="L9100" t="s">
        <v>293</v>
      </c>
      <c r="M9100" s="72"/>
      <c r="N9100" s="52">
        <v>101297.99680000001</v>
      </c>
      <c r="O9100" s="52">
        <v>101273.23360000001</v>
      </c>
      <c r="P9100" s="73">
        <v>0</v>
      </c>
      <c r="Q9100">
        <f>IF(COUNTIF(SolCotizacion!$E:$E,$G9100)&gt;0,1,0)</f>
        <v>0</v>
      </c>
      <c r="R9100">
        <v>15078</v>
      </c>
      <c r="S9100" s="74"/>
    </row>
    <row r="9101" spans="1:19" hidden="1">
      <c r="A9101" t="s">
        <v>11047</v>
      </c>
      <c r="B9101" t="s">
        <v>10943</v>
      </c>
      <c r="C9101">
        <v>70</v>
      </c>
      <c r="D9101" t="s">
        <v>113</v>
      </c>
      <c r="E9101" t="s">
        <v>10375</v>
      </c>
      <c r="F9101" t="s">
        <v>10335</v>
      </c>
      <c r="G9101" t="s">
        <v>10330</v>
      </c>
      <c r="H9101">
        <v>3</v>
      </c>
      <c r="I9101" t="s">
        <v>103</v>
      </c>
      <c r="J9101" t="s">
        <v>119</v>
      </c>
      <c r="K9101" t="s">
        <v>324</v>
      </c>
      <c r="L9101" t="s">
        <v>293</v>
      </c>
      <c r="M9101" s="72"/>
      <c r="N9101" s="52">
        <v>105558.299</v>
      </c>
      <c r="O9101" s="52">
        <v>105558.299</v>
      </c>
      <c r="P9101" s="73">
        <v>0</v>
      </c>
      <c r="Q9101">
        <f>IF(COUNTIF(SolCotizacion!$E:$E,$G9101)&gt;0,1,0)</f>
        <v>0</v>
      </c>
      <c r="R9101">
        <v>15079</v>
      </c>
      <c r="S9101" s="74"/>
    </row>
    <row r="9102" spans="1:19" hidden="1">
      <c r="A9102" t="s">
        <v>11048</v>
      </c>
      <c r="B9102" t="s">
        <v>10919</v>
      </c>
      <c r="C9102">
        <v>58</v>
      </c>
      <c r="D9102" t="s">
        <v>88</v>
      </c>
      <c r="E9102" t="s">
        <v>10364</v>
      </c>
      <c r="F9102" t="s">
        <v>10330</v>
      </c>
      <c r="G9102" t="s">
        <v>10330</v>
      </c>
      <c r="H9102">
        <v>3</v>
      </c>
      <c r="I9102">
        <v>1</v>
      </c>
      <c r="J9102" t="s">
        <v>96</v>
      </c>
      <c r="K9102" t="s">
        <v>31</v>
      </c>
      <c r="L9102" t="s">
        <v>298</v>
      </c>
      <c r="M9102" s="72"/>
      <c r="N9102" s="52">
        <v>11868000.000000002</v>
      </c>
      <c r="O9102" s="52">
        <v>11481600.000000002</v>
      </c>
      <c r="P9102" s="73">
        <v>1</v>
      </c>
      <c r="Q9102">
        <v>1</v>
      </c>
      <c r="R9102">
        <v>15080</v>
      </c>
      <c r="S9102" s="74"/>
    </row>
    <row r="9103" spans="1:19" hidden="1">
      <c r="A9103" t="s">
        <v>11049</v>
      </c>
      <c r="B9103" t="s">
        <v>10921</v>
      </c>
      <c r="C9103">
        <v>59</v>
      </c>
      <c r="D9103" t="s">
        <v>88</v>
      </c>
      <c r="E9103" t="s">
        <v>10365</v>
      </c>
      <c r="F9103" t="s">
        <v>10330</v>
      </c>
      <c r="G9103" t="s">
        <v>10330</v>
      </c>
      <c r="H9103">
        <v>3</v>
      </c>
      <c r="I9103">
        <v>2</v>
      </c>
      <c r="J9103" t="s">
        <v>96</v>
      </c>
      <c r="K9103" t="s">
        <v>31</v>
      </c>
      <c r="L9103" t="s">
        <v>298</v>
      </c>
      <c r="M9103" s="72"/>
      <c r="N9103" s="52">
        <v>11868000.000000002</v>
      </c>
      <c r="O9103" s="52">
        <v>11481600.000000002</v>
      </c>
      <c r="P9103" s="73">
        <v>1</v>
      </c>
      <c r="Q9103">
        <v>1</v>
      </c>
      <c r="R9103">
        <v>15081</v>
      </c>
      <c r="S9103" s="74"/>
    </row>
    <row r="9104" spans="1:19" hidden="1">
      <c r="A9104" t="s">
        <v>11050</v>
      </c>
      <c r="B9104" t="s">
        <v>10923</v>
      </c>
      <c r="C9104">
        <v>60</v>
      </c>
      <c r="D9104" t="s">
        <v>88</v>
      </c>
      <c r="E9104" t="s">
        <v>10366</v>
      </c>
      <c r="F9104" t="s">
        <v>10330</v>
      </c>
      <c r="G9104" t="s">
        <v>10330</v>
      </c>
      <c r="H9104">
        <v>3</v>
      </c>
      <c r="I9104">
        <v>3</v>
      </c>
      <c r="J9104" t="s">
        <v>96</v>
      </c>
      <c r="K9104" t="s">
        <v>31</v>
      </c>
      <c r="L9104" t="s">
        <v>298</v>
      </c>
      <c r="M9104" s="72"/>
      <c r="N9104" s="52">
        <v>11868000.000000002</v>
      </c>
      <c r="O9104" s="52">
        <v>11481600.000000002</v>
      </c>
      <c r="P9104" s="73">
        <v>1</v>
      </c>
      <c r="Q9104">
        <v>1</v>
      </c>
      <c r="R9104">
        <v>15082</v>
      </c>
      <c r="S9104" s="74"/>
    </row>
    <row r="9105" spans="1:19" hidden="1">
      <c r="A9105" t="s">
        <v>11051</v>
      </c>
      <c r="B9105" t="s">
        <v>10925</v>
      </c>
      <c r="C9105">
        <v>61</v>
      </c>
      <c r="D9105" t="s">
        <v>113</v>
      </c>
      <c r="E9105" t="s">
        <v>10367</v>
      </c>
      <c r="F9105" t="s">
        <v>10331</v>
      </c>
      <c r="G9105" t="s">
        <v>10330</v>
      </c>
      <c r="H9105">
        <v>3</v>
      </c>
      <c r="I9105">
        <v>1</v>
      </c>
      <c r="J9105" t="s">
        <v>127</v>
      </c>
      <c r="K9105" t="s">
        <v>31</v>
      </c>
      <c r="L9105" t="s">
        <v>298</v>
      </c>
      <c r="M9105" s="72">
        <v>0.02</v>
      </c>
      <c r="N9105" s="52">
        <v>221837</v>
      </c>
      <c r="O9105" s="52">
        <v>214614.40000000002</v>
      </c>
      <c r="P9105" s="73">
        <v>1</v>
      </c>
      <c r="Q9105">
        <f>IF(SUMIFS(SolCotizacion!$P:$P,SolCotizacion!$E:$E,$G9105,SolCotizacion!$K:$K,$I9105)&gt;499,1,0)</f>
        <v>0</v>
      </c>
      <c r="R9105">
        <v>15083</v>
      </c>
      <c r="S9105" s="56">
        <f>IF(SUMIFS(SolCotizacion!$P:$P,SolCotizacion!$E:$E,$G9105,SolCotizacion!$K:$K,$I9105)&gt;499,4%,0)</f>
        <v>0</v>
      </c>
    </row>
    <row r="9106" spans="1:19" hidden="1">
      <c r="A9106" t="s">
        <v>11052</v>
      </c>
      <c r="B9106" t="s">
        <v>10927</v>
      </c>
      <c r="C9106">
        <v>62</v>
      </c>
      <c r="D9106" t="s">
        <v>113</v>
      </c>
      <c r="E9106" t="s">
        <v>10368</v>
      </c>
      <c r="F9106" t="s">
        <v>10331</v>
      </c>
      <c r="G9106" t="s">
        <v>10330</v>
      </c>
      <c r="H9106">
        <v>3</v>
      </c>
      <c r="I9106">
        <v>2</v>
      </c>
      <c r="J9106" t="s">
        <v>127</v>
      </c>
      <c r="K9106" t="s">
        <v>31</v>
      </c>
      <c r="L9106" t="s">
        <v>298</v>
      </c>
      <c r="M9106" s="72">
        <v>0.02</v>
      </c>
      <c r="N9106" s="52">
        <v>221837</v>
      </c>
      <c r="O9106" s="52">
        <v>214614.40000000002</v>
      </c>
      <c r="P9106" s="73">
        <v>1</v>
      </c>
      <c r="Q9106">
        <f>IF(SUMIFS(SolCotizacion!$P:$P,SolCotizacion!$E:$E,$G9106,SolCotizacion!$K:$K,$I9106)&gt;499,1,0)</f>
        <v>0</v>
      </c>
      <c r="R9106">
        <v>15084</v>
      </c>
      <c r="S9106" s="56">
        <f>IF(SUMIFS(SolCotizacion!$P:$P,SolCotizacion!$E:$E,$G9106,SolCotizacion!$K:$K,$I9106)&gt;499,4%,0)</f>
        <v>0</v>
      </c>
    </row>
    <row r="9107" spans="1:19" hidden="1">
      <c r="A9107" t="s">
        <v>11053</v>
      </c>
      <c r="B9107" t="s">
        <v>10929</v>
      </c>
      <c r="C9107">
        <v>63</v>
      </c>
      <c r="D9107" t="s">
        <v>113</v>
      </c>
      <c r="E9107" t="s">
        <v>10369</v>
      </c>
      <c r="F9107" t="s">
        <v>10331</v>
      </c>
      <c r="G9107" t="s">
        <v>10330</v>
      </c>
      <c r="H9107">
        <v>3</v>
      </c>
      <c r="I9107">
        <v>3</v>
      </c>
      <c r="J9107" t="s">
        <v>127</v>
      </c>
      <c r="K9107" t="s">
        <v>31</v>
      </c>
      <c r="L9107" t="s">
        <v>298</v>
      </c>
      <c r="M9107" s="72">
        <v>0.02</v>
      </c>
      <c r="N9107" s="52">
        <v>221837</v>
      </c>
      <c r="O9107" s="52">
        <v>214614.40000000002</v>
      </c>
      <c r="P9107" s="73">
        <v>1</v>
      </c>
      <c r="Q9107">
        <f>IF(SUMIFS(SolCotizacion!$P:$P,SolCotizacion!$E:$E,$G9107,SolCotizacion!$K:$K,$I9107)&gt;499,1,0)</f>
        <v>0</v>
      </c>
      <c r="R9107">
        <v>15085</v>
      </c>
      <c r="S9107" s="56">
        <f>IF(SUMIFS(SolCotizacion!$P:$P,SolCotizacion!$E:$E,$G9107,SolCotizacion!$K:$K,$I9107)&gt;499,4%,0)</f>
        <v>0</v>
      </c>
    </row>
    <row r="9108" spans="1:19" hidden="1">
      <c r="A9108" t="s">
        <v>11054</v>
      </c>
      <c r="B9108" t="s">
        <v>10931</v>
      </c>
      <c r="C9108">
        <v>64</v>
      </c>
      <c r="D9108" t="s">
        <v>113</v>
      </c>
      <c r="E9108" t="s">
        <v>10370</v>
      </c>
      <c r="F9108" t="s">
        <v>10332</v>
      </c>
      <c r="G9108" t="s">
        <v>10330</v>
      </c>
      <c r="H9108">
        <v>3</v>
      </c>
      <c r="I9108">
        <v>1</v>
      </c>
      <c r="J9108" t="s">
        <v>127</v>
      </c>
      <c r="K9108" t="s">
        <v>31</v>
      </c>
      <c r="L9108" t="s">
        <v>298</v>
      </c>
      <c r="M9108" s="72">
        <v>0.02</v>
      </c>
      <c r="N9108" s="52">
        <v>221837</v>
      </c>
      <c r="O9108" s="52">
        <v>214614.40000000002</v>
      </c>
      <c r="P9108" s="73">
        <v>1</v>
      </c>
      <c r="Q9108">
        <f>IF(SUMIFS(SolCotizacion!$P:$P,SolCotizacion!$E:$E,$G9108,SolCotizacion!$K:$K,$I9108)&gt;499,1,0)</f>
        <v>0</v>
      </c>
      <c r="R9108">
        <v>15086</v>
      </c>
      <c r="S9108" s="56">
        <f>IF(SUMIFS(SolCotizacion!$P:$P,SolCotizacion!$E:$E,$G9108,SolCotizacion!$K:$K,$I9108)&gt;499,4%,0)</f>
        <v>0</v>
      </c>
    </row>
    <row r="9109" spans="1:19" hidden="1">
      <c r="A9109" t="s">
        <v>11055</v>
      </c>
      <c r="B9109" t="s">
        <v>10933</v>
      </c>
      <c r="C9109">
        <v>65</v>
      </c>
      <c r="D9109" t="s">
        <v>113</v>
      </c>
      <c r="E9109" t="s">
        <v>10371</v>
      </c>
      <c r="F9109" t="s">
        <v>10332</v>
      </c>
      <c r="G9109" t="s">
        <v>10330</v>
      </c>
      <c r="H9109">
        <v>3</v>
      </c>
      <c r="I9109">
        <v>2</v>
      </c>
      <c r="J9109" t="s">
        <v>127</v>
      </c>
      <c r="K9109" t="s">
        <v>31</v>
      </c>
      <c r="L9109" t="s">
        <v>298</v>
      </c>
      <c r="M9109" s="72">
        <v>0.02</v>
      </c>
      <c r="N9109" s="52">
        <v>221837</v>
      </c>
      <c r="O9109" s="52">
        <v>214614.40000000002</v>
      </c>
      <c r="P9109" s="73">
        <v>1</v>
      </c>
      <c r="Q9109">
        <f>IF(SUMIFS(SolCotizacion!$P:$P,SolCotizacion!$E:$E,$G9109,SolCotizacion!$K:$K,$I9109)&gt;499,1,0)</f>
        <v>0</v>
      </c>
      <c r="R9109">
        <v>15087</v>
      </c>
      <c r="S9109" s="56">
        <f>IF(SUMIFS(SolCotizacion!$P:$P,SolCotizacion!$E:$E,$G9109,SolCotizacion!$K:$K,$I9109)&gt;499,4%,0)</f>
        <v>0</v>
      </c>
    </row>
    <row r="9110" spans="1:19" hidden="1">
      <c r="A9110" t="s">
        <v>11056</v>
      </c>
      <c r="B9110" t="s">
        <v>10935</v>
      </c>
      <c r="C9110">
        <v>66</v>
      </c>
      <c r="D9110" t="s">
        <v>113</v>
      </c>
      <c r="E9110" t="s">
        <v>10372</v>
      </c>
      <c r="F9110" t="s">
        <v>10332</v>
      </c>
      <c r="G9110" t="s">
        <v>10330</v>
      </c>
      <c r="H9110">
        <v>3</v>
      </c>
      <c r="I9110">
        <v>3</v>
      </c>
      <c r="J9110" t="s">
        <v>127</v>
      </c>
      <c r="K9110" t="s">
        <v>31</v>
      </c>
      <c r="L9110" t="s">
        <v>298</v>
      </c>
      <c r="M9110" s="72">
        <v>0.02</v>
      </c>
      <c r="N9110" s="52">
        <v>221837</v>
      </c>
      <c r="O9110" s="52">
        <v>214614.40000000002</v>
      </c>
      <c r="P9110" s="73">
        <v>1</v>
      </c>
      <c r="Q9110">
        <f>IF(SUMIFS(SolCotizacion!$P:$P,SolCotizacion!$E:$E,$G9110,SolCotizacion!$K:$K,$I9110)&gt;499,1,0)</f>
        <v>0</v>
      </c>
      <c r="R9110">
        <v>15088</v>
      </c>
      <c r="S9110" s="56">
        <f>IF(SUMIFS(SolCotizacion!$P:$P,SolCotizacion!$E:$E,$G9110,SolCotizacion!$K:$K,$I9110)&gt;499,4%,0)</f>
        <v>0</v>
      </c>
    </row>
    <row r="9111" spans="1:19" hidden="1">
      <c r="A9111" t="s">
        <v>11057</v>
      </c>
      <c r="B9111" t="s">
        <v>10937</v>
      </c>
      <c r="C9111">
        <v>67</v>
      </c>
      <c r="D9111" t="s">
        <v>102</v>
      </c>
      <c r="E9111" t="s">
        <v>10373</v>
      </c>
      <c r="F9111" t="s">
        <v>10333</v>
      </c>
      <c r="G9111" t="s">
        <v>10330</v>
      </c>
      <c r="H9111">
        <v>3</v>
      </c>
      <c r="I9111" t="s">
        <v>103</v>
      </c>
      <c r="J9111" t="s">
        <v>96</v>
      </c>
      <c r="K9111" t="s">
        <v>31</v>
      </c>
      <c r="L9111" t="s">
        <v>298</v>
      </c>
      <c r="M9111" s="72"/>
      <c r="N9111" s="52">
        <v>474720.00000000006</v>
      </c>
      <c r="O9111" s="52">
        <v>452640.00000000006</v>
      </c>
      <c r="P9111" s="73">
        <v>1</v>
      </c>
      <c r="Q9111">
        <f>IF(COUNTIF(SolCotizacion!$E:$E,$G9111)&gt;0,1,0)</f>
        <v>0</v>
      </c>
      <c r="R9111">
        <v>15089</v>
      </c>
      <c r="S9111" s="74"/>
    </row>
    <row r="9112" spans="1:19" hidden="1">
      <c r="A9112" t="s">
        <v>11058</v>
      </c>
      <c r="B9112" t="s">
        <v>10939</v>
      </c>
      <c r="C9112">
        <v>68</v>
      </c>
      <c r="D9112" t="s">
        <v>102</v>
      </c>
      <c r="E9112" t="s">
        <v>10374</v>
      </c>
      <c r="F9112" t="s">
        <v>10334</v>
      </c>
      <c r="G9112" t="s">
        <v>10330</v>
      </c>
      <c r="H9112">
        <v>3</v>
      </c>
      <c r="I9112" t="s">
        <v>103</v>
      </c>
      <c r="J9112" t="s">
        <v>96</v>
      </c>
      <c r="K9112" t="s">
        <v>31</v>
      </c>
      <c r="L9112" t="s">
        <v>298</v>
      </c>
      <c r="M9112" s="72"/>
      <c r="N9112" s="52">
        <v>414734.85726832564</v>
      </c>
      <c r="O9112" s="52">
        <v>414254.81425006955</v>
      </c>
      <c r="P9112" s="73">
        <v>1</v>
      </c>
      <c r="Q9112">
        <f>IF(COUNTIF(SolCotizacion!$E:$E,$G9112)&gt;0,1,0)</f>
        <v>0</v>
      </c>
      <c r="R9112">
        <v>15090</v>
      </c>
      <c r="S9112" s="74"/>
    </row>
    <row r="9113" spans="1:19" hidden="1">
      <c r="A9113" t="s">
        <v>11059</v>
      </c>
      <c r="B9113" t="s">
        <v>10941</v>
      </c>
      <c r="C9113">
        <v>69</v>
      </c>
      <c r="D9113" t="s">
        <v>113</v>
      </c>
      <c r="E9113" t="s">
        <v>10375</v>
      </c>
      <c r="F9113" t="s">
        <v>10335</v>
      </c>
      <c r="G9113" t="s">
        <v>10330</v>
      </c>
      <c r="H9113">
        <v>3</v>
      </c>
      <c r="I9113" t="s">
        <v>103</v>
      </c>
      <c r="J9113" t="s">
        <v>118</v>
      </c>
      <c r="K9113" t="s">
        <v>325</v>
      </c>
      <c r="L9113" t="s">
        <v>298</v>
      </c>
      <c r="M9113" s="72"/>
      <c r="N9113" s="52">
        <v>102148.20000000001</v>
      </c>
      <c r="O9113" s="52">
        <v>92862</v>
      </c>
      <c r="P9113" s="73">
        <v>1</v>
      </c>
      <c r="Q9113">
        <f>IF(COUNTIF(SolCotizacion!$E:$E,$G9113)&gt;0,1,0)</f>
        <v>0</v>
      </c>
      <c r="R9113">
        <v>15091</v>
      </c>
      <c r="S9113" s="74"/>
    </row>
    <row r="9114" spans="1:19" hidden="1">
      <c r="A9114" t="s">
        <v>11060</v>
      </c>
      <c r="B9114" t="s">
        <v>10943</v>
      </c>
      <c r="C9114">
        <v>70</v>
      </c>
      <c r="D9114" t="s">
        <v>113</v>
      </c>
      <c r="E9114" t="s">
        <v>10375</v>
      </c>
      <c r="F9114" t="s">
        <v>10335</v>
      </c>
      <c r="G9114" t="s">
        <v>10330</v>
      </c>
      <c r="H9114">
        <v>3</v>
      </c>
      <c r="I9114" t="s">
        <v>103</v>
      </c>
      <c r="J9114" t="s">
        <v>119</v>
      </c>
      <c r="K9114" t="s">
        <v>324</v>
      </c>
      <c r="L9114" t="s">
        <v>298</v>
      </c>
      <c r="M9114" s="72"/>
      <c r="N9114" s="52">
        <v>144452</v>
      </c>
      <c r="O9114" s="52">
        <v>134134</v>
      </c>
      <c r="P9114" s="73">
        <v>1</v>
      </c>
      <c r="Q9114">
        <f>IF(COUNTIF(SolCotizacion!$E:$E,$G9114)&gt;0,1,0)</f>
        <v>0</v>
      </c>
      <c r="R9114">
        <v>15092</v>
      </c>
      <c r="S9114" s="74"/>
    </row>
    <row r="9115" spans="1:19" hidden="1">
      <c r="A9115" t="s">
        <v>11061</v>
      </c>
      <c r="B9115" t="s">
        <v>10919</v>
      </c>
      <c r="C9115">
        <v>58</v>
      </c>
      <c r="D9115" t="s">
        <v>88</v>
      </c>
      <c r="E9115" t="s">
        <v>10364</v>
      </c>
      <c r="F9115" t="s">
        <v>10330</v>
      </c>
      <c r="G9115" t="s">
        <v>10330</v>
      </c>
      <c r="H9115">
        <v>3</v>
      </c>
      <c r="I9115">
        <v>1</v>
      </c>
      <c r="J9115" t="s">
        <v>96</v>
      </c>
      <c r="K9115" t="s">
        <v>31</v>
      </c>
      <c r="L9115" t="s">
        <v>305</v>
      </c>
      <c r="M9115" s="72"/>
      <c r="N9115" s="52">
        <v>12042593.465932043</v>
      </c>
      <c r="O9115" s="52">
        <v>11919289.786966281</v>
      </c>
      <c r="P9115" s="73">
        <v>1</v>
      </c>
      <c r="Q9115">
        <v>1</v>
      </c>
      <c r="R9115">
        <v>15093</v>
      </c>
      <c r="S9115" s="74"/>
    </row>
    <row r="9116" spans="1:19" hidden="1">
      <c r="A9116" t="s">
        <v>11062</v>
      </c>
      <c r="B9116" t="s">
        <v>10921</v>
      </c>
      <c r="C9116">
        <v>59</v>
      </c>
      <c r="D9116" t="s">
        <v>88</v>
      </c>
      <c r="E9116" t="s">
        <v>10365</v>
      </c>
      <c r="F9116" t="s">
        <v>10330</v>
      </c>
      <c r="G9116" t="s">
        <v>10330</v>
      </c>
      <c r="H9116">
        <v>3</v>
      </c>
      <c r="I9116">
        <v>2</v>
      </c>
      <c r="J9116" t="s">
        <v>96</v>
      </c>
      <c r="K9116" t="s">
        <v>31</v>
      </c>
      <c r="L9116" t="s">
        <v>305</v>
      </c>
      <c r="M9116" s="72"/>
      <c r="N9116" s="52">
        <v>12167531.133072736</v>
      </c>
      <c r="O9116" s="52">
        <v>12070226.427701322</v>
      </c>
      <c r="P9116" s="73">
        <v>1</v>
      </c>
      <c r="Q9116">
        <v>1</v>
      </c>
      <c r="R9116">
        <v>15094</v>
      </c>
      <c r="S9116" s="74"/>
    </row>
    <row r="9117" spans="1:19" hidden="1">
      <c r="A9117" t="s">
        <v>11063</v>
      </c>
      <c r="B9117" t="s">
        <v>10923</v>
      </c>
      <c r="C9117">
        <v>60</v>
      </c>
      <c r="D9117" t="s">
        <v>88</v>
      </c>
      <c r="E9117" t="s">
        <v>10366</v>
      </c>
      <c r="F9117" t="s">
        <v>10330</v>
      </c>
      <c r="G9117" t="s">
        <v>10330</v>
      </c>
      <c r="H9117">
        <v>3</v>
      </c>
      <c r="I9117">
        <v>3</v>
      </c>
      <c r="J9117" t="s">
        <v>96</v>
      </c>
      <c r="K9117" t="s">
        <v>31</v>
      </c>
      <c r="L9117" t="s">
        <v>305</v>
      </c>
      <c r="M9117" s="72"/>
      <c r="N9117" s="52">
        <v>12232056.677236866</v>
      </c>
      <c r="O9117" s="52">
        <v>12134098.413238237</v>
      </c>
      <c r="P9117" s="73">
        <v>1</v>
      </c>
      <c r="Q9117">
        <v>1</v>
      </c>
      <c r="R9117">
        <v>15095</v>
      </c>
      <c r="S9117" s="74"/>
    </row>
    <row r="9118" spans="1:19" hidden="1">
      <c r="A9118" t="s">
        <v>11064</v>
      </c>
      <c r="B9118" t="s">
        <v>10925</v>
      </c>
      <c r="C9118">
        <v>61</v>
      </c>
      <c r="D9118" t="s">
        <v>113</v>
      </c>
      <c r="E9118" t="s">
        <v>10367</v>
      </c>
      <c r="F9118" t="s">
        <v>10331</v>
      </c>
      <c r="G9118" t="s">
        <v>10330</v>
      </c>
      <c r="H9118">
        <v>3</v>
      </c>
      <c r="I9118">
        <v>1</v>
      </c>
      <c r="J9118" t="s">
        <v>127</v>
      </c>
      <c r="K9118" t="s">
        <v>31</v>
      </c>
      <c r="L9118" t="s">
        <v>305</v>
      </c>
      <c r="M9118" s="72">
        <v>0.04</v>
      </c>
      <c r="N9118" s="52">
        <v>450201.01225176384</v>
      </c>
      <c r="O9118" s="52">
        <v>445591.4203692684</v>
      </c>
      <c r="P9118" s="73">
        <v>1</v>
      </c>
      <c r="Q9118">
        <f>IF(SUMIFS(SolCotizacion!$P:$P,SolCotizacion!$E:$E,$G9118,SolCotizacion!$K:$K,$I9118)&gt;499,1,0)</f>
        <v>0</v>
      </c>
      <c r="R9118">
        <v>15096</v>
      </c>
      <c r="S9118" s="56">
        <f>IF(SUMIFS(SolCotizacion!$P:$P,SolCotizacion!$E:$E,$G9118,SolCotizacion!$K:$K,$I9118)&gt;499,4%,0)</f>
        <v>0</v>
      </c>
    </row>
    <row r="9119" spans="1:19" hidden="1">
      <c r="A9119" t="s">
        <v>11065</v>
      </c>
      <c r="B9119" t="s">
        <v>10927</v>
      </c>
      <c r="C9119">
        <v>62</v>
      </c>
      <c r="D9119" t="s">
        <v>113</v>
      </c>
      <c r="E9119" t="s">
        <v>10368</v>
      </c>
      <c r="F9119" t="s">
        <v>10331</v>
      </c>
      <c r="G9119" t="s">
        <v>10330</v>
      </c>
      <c r="H9119">
        <v>3</v>
      </c>
      <c r="I9119">
        <v>2</v>
      </c>
      <c r="J9119" t="s">
        <v>127</v>
      </c>
      <c r="K9119" t="s">
        <v>31</v>
      </c>
      <c r="L9119" t="s">
        <v>305</v>
      </c>
      <c r="M9119" s="72">
        <v>0.04</v>
      </c>
      <c r="N9119" s="52">
        <v>454871.68924291478</v>
      </c>
      <c r="O9119" s="52">
        <v>451234.04449645738</v>
      </c>
      <c r="P9119" s="73">
        <v>1</v>
      </c>
      <c r="Q9119">
        <f>IF(SUMIFS(SolCotizacion!$P:$P,SolCotizacion!$E:$E,$G9119,SolCotizacion!$K:$K,$I9119)&gt;499,1,0)</f>
        <v>0</v>
      </c>
      <c r="R9119">
        <v>15097</v>
      </c>
      <c r="S9119" s="56">
        <f>IF(SUMIFS(SolCotizacion!$P:$P,SolCotizacion!$E:$E,$G9119,SolCotizacion!$K:$K,$I9119)&gt;499,4%,0)</f>
        <v>0</v>
      </c>
    </row>
    <row r="9120" spans="1:19" hidden="1">
      <c r="A9120" t="s">
        <v>11066</v>
      </c>
      <c r="B9120" t="s">
        <v>10929</v>
      </c>
      <c r="C9120">
        <v>63</v>
      </c>
      <c r="D9120" t="s">
        <v>113</v>
      </c>
      <c r="E9120" t="s">
        <v>10369</v>
      </c>
      <c r="F9120" t="s">
        <v>10331</v>
      </c>
      <c r="G9120" t="s">
        <v>10330</v>
      </c>
      <c r="H9120">
        <v>3</v>
      </c>
      <c r="I9120">
        <v>3</v>
      </c>
      <c r="J9120" t="s">
        <v>127</v>
      </c>
      <c r="K9120" t="s">
        <v>31</v>
      </c>
      <c r="L9120" t="s">
        <v>305</v>
      </c>
      <c r="M9120" s="72">
        <v>0.04</v>
      </c>
      <c r="N9120" s="52">
        <v>457283.91592655791</v>
      </c>
      <c r="O9120" s="52">
        <v>453621.83850649325</v>
      </c>
      <c r="P9120" s="73">
        <v>1</v>
      </c>
      <c r="Q9120">
        <f>IF(SUMIFS(SolCotizacion!$P:$P,SolCotizacion!$E:$E,$G9120,SolCotizacion!$K:$K,$I9120)&gt;499,1,0)</f>
        <v>0</v>
      </c>
      <c r="R9120">
        <v>15098</v>
      </c>
      <c r="S9120" s="56">
        <f>IF(SUMIFS(SolCotizacion!$P:$P,SolCotizacion!$E:$E,$G9120,SolCotizacion!$K:$K,$I9120)&gt;499,4%,0)</f>
        <v>0</v>
      </c>
    </row>
    <row r="9121" spans="1:19" hidden="1">
      <c r="A9121" t="s">
        <v>11067</v>
      </c>
      <c r="B9121" t="s">
        <v>10931</v>
      </c>
      <c r="C9121">
        <v>64</v>
      </c>
      <c r="D9121" t="s">
        <v>113</v>
      </c>
      <c r="E9121" t="s">
        <v>10370</v>
      </c>
      <c r="F9121" t="s">
        <v>10332</v>
      </c>
      <c r="G9121" t="s">
        <v>10330</v>
      </c>
      <c r="H9121">
        <v>3</v>
      </c>
      <c r="I9121">
        <v>1</v>
      </c>
      <c r="J9121" t="s">
        <v>127</v>
      </c>
      <c r="K9121" t="s">
        <v>31</v>
      </c>
      <c r="L9121" t="s">
        <v>305</v>
      </c>
      <c r="M9121" s="72">
        <v>0.04</v>
      </c>
      <c r="N9121" s="52">
        <v>450201.01225176384</v>
      </c>
      <c r="O9121" s="52">
        <v>445591.4203692684</v>
      </c>
      <c r="P9121" s="73">
        <v>1</v>
      </c>
      <c r="Q9121">
        <f>IF(SUMIFS(SolCotizacion!$P:$P,SolCotizacion!$E:$E,$G9121,SolCotizacion!$K:$K,$I9121)&gt;499,1,0)</f>
        <v>0</v>
      </c>
      <c r="R9121">
        <v>15099</v>
      </c>
      <c r="S9121" s="56">
        <f>IF(SUMIFS(SolCotizacion!$P:$P,SolCotizacion!$E:$E,$G9121,SolCotizacion!$K:$K,$I9121)&gt;499,4%,0)</f>
        <v>0</v>
      </c>
    </row>
    <row r="9122" spans="1:19" hidden="1">
      <c r="A9122" t="s">
        <v>11068</v>
      </c>
      <c r="B9122" t="s">
        <v>10933</v>
      </c>
      <c r="C9122">
        <v>65</v>
      </c>
      <c r="D9122" t="s">
        <v>113</v>
      </c>
      <c r="E9122" t="s">
        <v>10371</v>
      </c>
      <c r="F9122" t="s">
        <v>10332</v>
      </c>
      <c r="G9122" t="s">
        <v>10330</v>
      </c>
      <c r="H9122">
        <v>3</v>
      </c>
      <c r="I9122">
        <v>2</v>
      </c>
      <c r="J9122" t="s">
        <v>127</v>
      </c>
      <c r="K9122" t="s">
        <v>31</v>
      </c>
      <c r="L9122" t="s">
        <v>305</v>
      </c>
      <c r="M9122" s="72">
        <v>0.04</v>
      </c>
      <c r="N9122" s="52">
        <v>454871.68924291478</v>
      </c>
      <c r="O9122" s="52">
        <v>451234.04449645738</v>
      </c>
      <c r="P9122" s="73">
        <v>1</v>
      </c>
      <c r="Q9122">
        <f>IF(SUMIFS(SolCotizacion!$P:$P,SolCotizacion!$E:$E,$G9122,SolCotizacion!$K:$K,$I9122)&gt;499,1,0)</f>
        <v>0</v>
      </c>
      <c r="R9122">
        <v>15100</v>
      </c>
      <c r="S9122" s="56">
        <f>IF(SUMIFS(SolCotizacion!$P:$P,SolCotizacion!$E:$E,$G9122,SolCotizacion!$K:$K,$I9122)&gt;499,4%,0)</f>
        <v>0</v>
      </c>
    </row>
    <row r="9123" spans="1:19" hidden="1">
      <c r="A9123" t="s">
        <v>11069</v>
      </c>
      <c r="B9123" t="s">
        <v>10935</v>
      </c>
      <c r="C9123">
        <v>66</v>
      </c>
      <c r="D9123" t="s">
        <v>113</v>
      </c>
      <c r="E9123" t="s">
        <v>10372</v>
      </c>
      <c r="F9123" t="s">
        <v>10332</v>
      </c>
      <c r="G9123" t="s">
        <v>10330</v>
      </c>
      <c r="H9123">
        <v>3</v>
      </c>
      <c r="I9123">
        <v>3</v>
      </c>
      <c r="J9123" t="s">
        <v>127</v>
      </c>
      <c r="K9123" t="s">
        <v>31</v>
      </c>
      <c r="L9123" t="s">
        <v>305</v>
      </c>
      <c r="M9123" s="72">
        <v>0.04</v>
      </c>
      <c r="N9123" s="52">
        <v>457283.91592655791</v>
      </c>
      <c r="O9123" s="52">
        <v>453621.83850649325</v>
      </c>
      <c r="P9123" s="73">
        <v>1</v>
      </c>
      <c r="Q9123">
        <f>IF(SUMIFS(SolCotizacion!$P:$P,SolCotizacion!$E:$E,$G9123,SolCotizacion!$K:$K,$I9123)&gt;499,1,0)</f>
        <v>0</v>
      </c>
      <c r="R9123">
        <v>15101</v>
      </c>
      <c r="S9123" s="56">
        <f>IF(SUMIFS(SolCotizacion!$P:$P,SolCotizacion!$E:$E,$G9123,SolCotizacion!$K:$K,$I9123)&gt;499,4%,0)</f>
        <v>0</v>
      </c>
    </row>
    <row r="9124" spans="1:19" hidden="1">
      <c r="A9124" t="s">
        <v>11070</v>
      </c>
      <c r="B9124" t="s">
        <v>10937</v>
      </c>
      <c r="C9124">
        <v>67</v>
      </c>
      <c r="D9124" t="s">
        <v>102</v>
      </c>
      <c r="E9124" t="s">
        <v>10373</v>
      </c>
      <c r="F9124" t="s">
        <v>10333</v>
      </c>
      <c r="G9124" t="s">
        <v>10330</v>
      </c>
      <c r="H9124">
        <v>3</v>
      </c>
      <c r="I9124" t="s">
        <v>103</v>
      </c>
      <c r="J9124" t="s">
        <v>96</v>
      </c>
      <c r="K9124" t="s">
        <v>31</v>
      </c>
      <c r="L9124" t="s">
        <v>305</v>
      </c>
      <c r="M9124" s="72"/>
      <c r="N9124" s="52">
        <v>1549906.3546290603</v>
      </c>
      <c r="O9124" s="52">
        <v>1599251.0507020606</v>
      </c>
      <c r="P9124" s="73">
        <v>1</v>
      </c>
      <c r="Q9124">
        <f>IF(COUNTIF(SolCotizacion!$E:$E,$G9124)&gt;0,1,0)</f>
        <v>0</v>
      </c>
      <c r="R9124">
        <v>15102</v>
      </c>
      <c r="S9124" s="74"/>
    </row>
    <row r="9125" spans="1:19" hidden="1">
      <c r="A9125" t="s">
        <v>11071</v>
      </c>
      <c r="B9125" t="s">
        <v>10939</v>
      </c>
      <c r="C9125">
        <v>68</v>
      </c>
      <c r="D9125" t="s">
        <v>102</v>
      </c>
      <c r="E9125" t="s">
        <v>10374</v>
      </c>
      <c r="F9125" t="s">
        <v>10334</v>
      </c>
      <c r="G9125" t="s">
        <v>10330</v>
      </c>
      <c r="H9125">
        <v>3</v>
      </c>
      <c r="I9125" t="s">
        <v>103</v>
      </c>
      <c r="J9125" t="s">
        <v>96</v>
      </c>
      <c r="K9125" t="s">
        <v>31</v>
      </c>
      <c r="L9125" t="s">
        <v>305</v>
      </c>
      <c r="M9125" s="72"/>
      <c r="N9125" s="52">
        <v>414734.85726832564</v>
      </c>
      <c r="O9125" s="52">
        <v>414254.81425006955</v>
      </c>
      <c r="P9125" s="73">
        <v>1</v>
      </c>
      <c r="Q9125">
        <f>IF(COUNTIF(SolCotizacion!$E:$E,$G9125)&gt;0,1,0)</f>
        <v>0</v>
      </c>
      <c r="R9125">
        <v>15103</v>
      </c>
      <c r="S9125" s="74"/>
    </row>
    <row r="9126" spans="1:19" hidden="1">
      <c r="A9126" t="s">
        <v>11072</v>
      </c>
      <c r="B9126" t="s">
        <v>10941</v>
      </c>
      <c r="C9126">
        <v>69</v>
      </c>
      <c r="D9126" t="s">
        <v>113</v>
      </c>
      <c r="E9126" t="s">
        <v>10375</v>
      </c>
      <c r="F9126" t="s">
        <v>10335</v>
      </c>
      <c r="G9126" t="s">
        <v>10330</v>
      </c>
      <c r="H9126">
        <v>3</v>
      </c>
      <c r="I9126" t="s">
        <v>103</v>
      </c>
      <c r="J9126" t="s">
        <v>118</v>
      </c>
      <c r="K9126" t="s">
        <v>325</v>
      </c>
      <c r="L9126" t="s">
        <v>305</v>
      </c>
      <c r="M9126" s="72"/>
      <c r="N9126" s="52">
        <v>166986.51200000002</v>
      </c>
      <c r="O9126" s="52">
        <v>166986.51200000002</v>
      </c>
      <c r="P9126" s="73">
        <v>1</v>
      </c>
      <c r="Q9126">
        <f>IF(COUNTIF(SolCotizacion!$E:$E,$G9126)&gt;0,1,0)</f>
        <v>0</v>
      </c>
      <c r="R9126">
        <v>15104</v>
      </c>
      <c r="S9126" s="74"/>
    </row>
    <row r="9127" spans="1:19" hidden="1">
      <c r="A9127" t="s">
        <v>11073</v>
      </c>
      <c r="B9127" t="s">
        <v>10943</v>
      </c>
      <c r="C9127">
        <v>70</v>
      </c>
      <c r="D9127" t="s">
        <v>113</v>
      </c>
      <c r="E9127" t="s">
        <v>10375</v>
      </c>
      <c r="F9127" t="s">
        <v>10335</v>
      </c>
      <c r="G9127" t="s">
        <v>10330</v>
      </c>
      <c r="H9127">
        <v>3</v>
      </c>
      <c r="I9127" t="s">
        <v>103</v>
      </c>
      <c r="J9127" t="s">
        <v>119</v>
      </c>
      <c r="K9127" t="s">
        <v>324</v>
      </c>
      <c r="L9127" t="s">
        <v>305</v>
      </c>
      <c r="M9127" s="72"/>
      <c r="N9127" s="52">
        <v>166986.51200000002</v>
      </c>
      <c r="O9127" s="52">
        <v>166986.51200000002</v>
      </c>
      <c r="P9127" s="73">
        <v>1</v>
      </c>
      <c r="Q9127">
        <f>IF(COUNTIF(SolCotizacion!$E:$E,$G9127)&gt;0,1,0)</f>
        <v>0</v>
      </c>
      <c r="R9127">
        <v>15105</v>
      </c>
      <c r="S9127" s="74"/>
    </row>
    <row r="9128" spans="1:19" hidden="1">
      <c r="A9128" t="s">
        <v>11074</v>
      </c>
      <c r="B9128" t="s">
        <v>10919</v>
      </c>
      <c r="C9128">
        <v>58</v>
      </c>
      <c r="D9128" t="s">
        <v>88</v>
      </c>
      <c r="E9128" t="s">
        <v>10364</v>
      </c>
      <c r="F9128" t="s">
        <v>10330</v>
      </c>
      <c r="G9128" t="s">
        <v>10330</v>
      </c>
      <c r="H9128">
        <v>3</v>
      </c>
      <c r="I9128">
        <v>1</v>
      </c>
      <c r="J9128" t="s">
        <v>96</v>
      </c>
      <c r="K9128" t="s">
        <v>31</v>
      </c>
      <c r="L9128" t="s">
        <v>306</v>
      </c>
      <c r="M9128" s="72"/>
      <c r="N9128" s="52">
        <v>11840400.000000002</v>
      </c>
      <c r="O9128" s="52">
        <v>11647200.000000002</v>
      </c>
      <c r="P9128" s="73">
        <v>0</v>
      </c>
      <c r="Q9128">
        <v>1</v>
      </c>
      <c r="R9128">
        <v>15106</v>
      </c>
      <c r="S9128" s="74"/>
    </row>
    <row r="9129" spans="1:19" hidden="1">
      <c r="A9129" t="s">
        <v>11075</v>
      </c>
      <c r="B9129" t="s">
        <v>10921</v>
      </c>
      <c r="C9129">
        <v>59</v>
      </c>
      <c r="D9129" t="s">
        <v>88</v>
      </c>
      <c r="E9129" t="s">
        <v>10365</v>
      </c>
      <c r="F9129" t="s">
        <v>10330</v>
      </c>
      <c r="G9129" t="s">
        <v>10330</v>
      </c>
      <c r="H9129">
        <v>3</v>
      </c>
      <c r="I9129">
        <v>2</v>
      </c>
      <c r="J9129" t="s">
        <v>96</v>
      </c>
      <c r="K9129" t="s">
        <v>31</v>
      </c>
      <c r="L9129" t="s">
        <v>306</v>
      </c>
      <c r="M9129" s="72"/>
      <c r="N9129" s="52">
        <v>11970672.000000002</v>
      </c>
      <c r="O9129" s="52">
        <v>11970672.000000002</v>
      </c>
      <c r="P9129" s="73">
        <v>0</v>
      </c>
      <c r="Q9129">
        <v>1</v>
      </c>
      <c r="R9129">
        <v>15107</v>
      </c>
      <c r="S9129" s="74"/>
    </row>
    <row r="9130" spans="1:19" hidden="1">
      <c r="A9130" t="s">
        <v>11076</v>
      </c>
      <c r="B9130" t="s">
        <v>10923</v>
      </c>
      <c r="C9130">
        <v>60</v>
      </c>
      <c r="D9130" t="s">
        <v>88</v>
      </c>
      <c r="E9130" t="s">
        <v>10366</v>
      </c>
      <c r="F9130" t="s">
        <v>10330</v>
      </c>
      <c r="G9130" t="s">
        <v>10330</v>
      </c>
      <c r="H9130">
        <v>3</v>
      </c>
      <c r="I9130">
        <v>3</v>
      </c>
      <c r="J9130" t="s">
        <v>96</v>
      </c>
      <c r="K9130" t="s">
        <v>31</v>
      </c>
      <c r="L9130" t="s">
        <v>306</v>
      </c>
      <c r="M9130" s="72"/>
      <c r="N9130" s="52">
        <v>11970672.000000002</v>
      </c>
      <c r="O9130" s="52">
        <v>11970672.000000002</v>
      </c>
      <c r="P9130" s="73">
        <v>0</v>
      </c>
      <c r="Q9130">
        <v>1</v>
      </c>
      <c r="R9130">
        <v>15108</v>
      </c>
      <c r="S9130" s="74"/>
    </row>
    <row r="9131" spans="1:19" hidden="1">
      <c r="A9131" t="s">
        <v>11077</v>
      </c>
      <c r="B9131" t="s">
        <v>10925</v>
      </c>
      <c r="C9131">
        <v>61</v>
      </c>
      <c r="D9131" t="s">
        <v>113</v>
      </c>
      <c r="E9131" t="s">
        <v>10367</v>
      </c>
      <c r="F9131" t="s">
        <v>10331</v>
      </c>
      <c r="G9131" t="s">
        <v>10330</v>
      </c>
      <c r="H9131">
        <v>3</v>
      </c>
      <c r="I9131">
        <v>1</v>
      </c>
      <c r="J9131" t="s">
        <v>127</v>
      </c>
      <c r="K9131" t="s">
        <v>31</v>
      </c>
      <c r="L9131" t="s">
        <v>306</v>
      </c>
      <c r="M9131" s="72">
        <v>0.1246424845273484</v>
      </c>
      <c r="N9131" s="52">
        <v>1379300.5891162865</v>
      </c>
      <c r="O9131" s="52">
        <v>1356794.5188976058</v>
      </c>
      <c r="P9131" s="73">
        <v>0</v>
      </c>
      <c r="Q9131">
        <f>IF(SUMIFS(SolCotizacion!$P:$P,SolCotizacion!$E:$E,$G9131,SolCotizacion!$K:$K,$I9131)&gt;499,1,0)</f>
        <v>0</v>
      </c>
      <c r="R9131">
        <v>15109</v>
      </c>
      <c r="S9131" s="56">
        <f>IF(SUMIFS(SolCotizacion!$P:$P,SolCotizacion!$E:$E,$G9131,SolCotizacion!$K:$K,$I9131)&gt;499,4%,0)</f>
        <v>0</v>
      </c>
    </row>
    <row r="9132" spans="1:19" hidden="1">
      <c r="A9132" t="s">
        <v>11078</v>
      </c>
      <c r="B9132" t="s">
        <v>10927</v>
      </c>
      <c r="C9132">
        <v>62</v>
      </c>
      <c r="D9132" t="s">
        <v>113</v>
      </c>
      <c r="E9132" t="s">
        <v>10368</v>
      </c>
      <c r="F9132" t="s">
        <v>10331</v>
      </c>
      <c r="G9132" t="s">
        <v>10330</v>
      </c>
      <c r="H9132">
        <v>3</v>
      </c>
      <c r="I9132">
        <v>2</v>
      </c>
      <c r="J9132" t="s">
        <v>127</v>
      </c>
      <c r="K9132" t="s">
        <v>31</v>
      </c>
      <c r="L9132" t="s">
        <v>306</v>
      </c>
      <c r="M9132" s="72">
        <v>0.12390259763946967</v>
      </c>
      <c r="N9132" s="52">
        <v>1386198.3987500814</v>
      </c>
      <c r="O9132" s="52">
        <v>1386198.3987500814</v>
      </c>
      <c r="P9132" s="73">
        <v>0</v>
      </c>
      <c r="Q9132">
        <f>IF(SUMIFS(SolCotizacion!$P:$P,SolCotizacion!$E:$E,$G9132,SolCotizacion!$K:$K,$I9132)&gt;499,1,0)</f>
        <v>0</v>
      </c>
      <c r="R9132">
        <v>15110</v>
      </c>
      <c r="S9132" s="56">
        <f>IF(SUMIFS(SolCotizacion!$P:$P,SolCotizacion!$E:$E,$G9132,SolCotizacion!$K:$K,$I9132)&gt;499,4%,0)</f>
        <v>0</v>
      </c>
    </row>
    <row r="9133" spans="1:19" hidden="1">
      <c r="A9133" t="s">
        <v>11079</v>
      </c>
      <c r="B9133" t="s">
        <v>10929</v>
      </c>
      <c r="C9133">
        <v>63</v>
      </c>
      <c r="D9133" t="s">
        <v>113</v>
      </c>
      <c r="E9133" t="s">
        <v>10369</v>
      </c>
      <c r="F9133" t="s">
        <v>10331</v>
      </c>
      <c r="G9133" t="s">
        <v>10330</v>
      </c>
      <c r="H9133">
        <v>3</v>
      </c>
      <c r="I9133">
        <v>3</v>
      </c>
      <c r="J9133" t="s">
        <v>127</v>
      </c>
      <c r="K9133" t="s">
        <v>31</v>
      </c>
      <c r="L9133" t="s">
        <v>306</v>
      </c>
      <c r="M9133" s="72">
        <v>0.12403375275594491</v>
      </c>
      <c r="N9133" s="52">
        <v>1387665.736932731</v>
      </c>
      <c r="O9133" s="52">
        <v>1387665.736932731</v>
      </c>
      <c r="P9133" s="73">
        <v>0</v>
      </c>
      <c r="Q9133">
        <f>IF(SUMIFS(SolCotizacion!$P:$P,SolCotizacion!$E:$E,$G9133,SolCotizacion!$K:$K,$I9133)&gt;499,1,0)</f>
        <v>0</v>
      </c>
      <c r="R9133">
        <v>15111</v>
      </c>
      <c r="S9133" s="56">
        <f>IF(SUMIFS(SolCotizacion!$P:$P,SolCotizacion!$E:$E,$G9133,SolCotizacion!$K:$K,$I9133)&gt;499,4%,0)</f>
        <v>0</v>
      </c>
    </row>
    <row r="9134" spans="1:19" hidden="1">
      <c r="A9134" t="s">
        <v>11080</v>
      </c>
      <c r="B9134" t="s">
        <v>10931</v>
      </c>
      <c r="C9134">
        <v>64</v>
      </c>
      <c r="D9134" t="s">
        <v>113</v>
      </c>
      <c r="E9134" t="s">
        <v>10370</v>
      </c>
      <c r="F9134" t="s">
        <v>10332</v>
      </c>
      <c r="G9134" t="s">
        <v>10330</v>
      </c>
      <c r="H9134">
        <v>3</v>
      </c>
      <c r="I9134">
        <v>1</v>
      </c>
      <c r="J9134" t="s">
        <v>127</v>
      </c>
      <c r="K9134" t="s">
        <v>31</v>
      </c>
      <c r="L9134" t="s">
        <v>306</v>
      </c>
      <c r="M9134" s="72">
        <v>0.11932568822162398</v>
      </c>
      <c r="N9134" s="52">
        <v>1320464.6287733431</v>
      </c>
      <c r="O9134" s="52">
        <v>1298918.5858796057</v>
      </c>
      <c r="P9134" s="73">
        <v>0</v>
      </c>
      <c r="Q9134">
        <f>IF(SUMIFS(SolCotizacion!$P:$P,SolCotizacion!$E:$E,$G9134,SolCotizacion!$K:$K,$I9134)&gt;499,1,0)</f>
        <v>0</v>
      </c>
      <c r="R9134">
        <v>15112</v>
      </c>
      <c r="S9134" s="56">
        <f>IF(SUMIFS(SolCotizacion!$P:$P,SolCotizacion!$E:$E,$G9134,SolCotizacion!$K:$K,$I9134)&gt;499,4%,0)</f>
        <v>0</v>
      </c>
    </row>
    <row r="9135" spans="1:19" hidden="1">
      <c r="A9135" t="s">
        <v>11081</v>
      </c>
      <c r="B9135" t="s">
        <v>10933</v>
      </c>
      <c r="C9135">
        <v>65</v>
      </c>
      <c r="D9135" t="s">
        <v>113</v>
      </c>
      <c r="E9135" t="s">
        <v>10371</v>
      </c>
      <c r="F9135" t="s">
        <v>10332</v>
      </c>
      <c r="G9135" t="s">
        <v>10330</v>
      </c>
      <c r="H9135">
        <v>3</v>
      </c>
      <c r="I9135">
        <v>2</v>
      </c>
      <c r="J9135" t="s">
        <v>127</v>
      </c>
      <c r="K9135" t="s">
        <v>31</v>
      </c>
      <c r="L9135" t="s">
        <v>306</v>
      </c>
      <c r="M9135" s="72">
        <v>0.11790741013794886</v>
      </c>
      <c r="N9135" s="52">
        <v>1319125.3956561794</v>
      </c>
      <c r="O9135" s="52">
        <v>1319125.3956561794</v>
      </c>
      <c r="P9135" s="73">
        <v>0</v>
      </c>
      <c r="Q9135">
        <f>IF(SUMIFS(SolCotizacion!$P:$P,SolCotizacion!$E:$E,$G9135,SolCotizacion!$K:$K,$I9135)&gt;499,1,0)</f>
        <v>0</v>
      </c>
      <c r="R9135">
        <v>15113</v>
      </c>
      <c r="S9135" s="56">
        <f>IF(SUMIFS(SolCotizacion!$P:$P,SolCotizacion!$E:$E,$G9135,SolCotizacion!$K:$K,$I9135)&gt;499,4%,0)</f>
        <v>0</v>
      </c>
    </row>
    <row r="9136" spans="1:19" hidden="1">
      <c r="A9136" t="s">
        <v>11082</v>
      </c>
      <c r="B9136" t="s">
        <v>10935</v>
      </c>
      <c r="C9136">
        <v>66</v>
      </c>
      <c r="D9136" t="s">
        <v>113</v>
      </c>
      <c r="E9136" t="s">
        <v>10372</v>
      </c>
      <c r="F9136" t="s">
        <v>10332</v>
      </c>
      <c r="G9136" t="s">
        <v>10330</v>
      </c>
      <c r="H9136">
        <v>3</v>
      </c>
      <c r="I9136">
        <v>3</v>
      </c>
      <c r="J9136" t="s">
        <v>127</v>
      </c>
      <c r="K9136" t="s">
        <v>31</v>
      </c>
      <c r="L9136" t="s">
        <v>306</v>
      </c>
      <c r="M9136" s="72">
        <v>0.11805898412839216</v>
      </c>
      <c r="N9136" s="52">
        <v>1320821.1762681084</v>
      </c>
      <c r="O9136" s="52">
        <v>1320821.1762681084</v>
      </c>
      <c r="P9136" s="73">
        <v>0</v>
      </c>
      <c r="Q9136">
        <f>IF(SUMIFS(SolCotizacion!$P:$P,SolCotizacion!$E:$E,$G9136,SolCotizacion!$K:$K,$I9136)&gt;499,1,0)</f>
        <v>0</v>
      </c>
      <c r="R9136">
        <v>15114</v>
      </c>
      <c r="S9136" s="56">
        <f>IF(SUMIFS(SolCotizacion!$P:$P,SolCotizacion!$E:$E,$G9136,SolCotizacion!$K:$K,$I9136)&gt;499,4%,0)</f>
        <v>0</v>
      </c>
    </row>
    <row r="9137" spans="1:19" hidden="1">
      <c r="A9137" t="s">
        <v>11083</v>
      </c>
      <c r="B9137" t="s">
        <v>10937</v>
      </c>
      <c r="C9137">
        <v>67</v>
      </c>
      <c r="D9137" t="s">
        <v>102</v>
      </c>
      <c r="E9137" t="s">
        <v>10373</v>
      </c>
      <c r="F9137" t="s">
        <v>10333</v>
      </c>
      <c r="G9137" t="s">
        <v>10330</v>
      </c>
      <c r="H9137">
        <v>3</v>
      </c>
      <c r="I9137" t="s">
        <v>103</v>
      </c>
      <c r="J9137" t="s">
        <v>96</v>
      </c>
      <c r="K9137" t="s">
        <v>31</v>
      </c>
      <c r="L9137" t="s">
        <v>306</v>
      </c>
      <c r="M9137" s="72"/>
      <c r="N9137" s="52">
        <v>1549906.3546290603</v>
      </c>
      <c r="O9137" s="52">
        <v>1599251.0507020606</v>
      </c>
      <c r="P9137" s="73">
        <v>0</v>
      </c>
      <c r="Q9137">
        <f>IF(COUNTIF(SolCotizacion!$E:$E,$G9137)&gt;0,1,0)</f>
        <v>0</v>
      </c>
      <c r="R9137">
        <v>15115</v>
      </c>
      <c r="S9137" s="74"/>
    </row>
    <row r="9138" spans="1:19" hidden="1">
      <c r="A9138" t="s">
        <v>11084</v>
      </c>
      <c r="B9138" t="s">
        <v>10939</v>
      </c>
      <c r="C9138">
        <v>68</v>
      </c>
      <c r="D9138" t="s">
        <v>102</v>
      </c>
      <c r="E9138" t="s">
        <v>10374</v>
      </c>
      <c r="F9138" t="s">
        <v>10334</v>
      </c>
      <c r="G9138" t="s">
        <v>10330</v>
      </c>
      <c r="H9138">
        <v>3</v>
      </c>
      <c r="I9138" t="s">
        <v>103</v>
      </c>
      <c r="J9138" t="s">
        <v>96</v>
      </c>
      <c r="K9138" t="s">
        <v>31</v>
      </c>
      <c r="L9138" t="s">
        <v>306</v>
      </c>
      <c r="M9138" s="72"/>
      <c r="N9138" s="52">
        <v>220800.00000000003</v>
      </c>
      <c r="O9138" s="52">
        <v>215280.00000000003</v>
      </c>
      <c r="P9138" s="73">
        <v>0</v>
      </c>
      <c r="Q9138">
        <f>IF(COUNTIF(SolCotizacion!$E:$E,$G9138)&gt;0,1,0)</f>
        <v>0</v>
      </c>
      <c r="R9138">
        <v>15116</v>
      </c>
      <c r="S9138" s="74"/>
    </row>
    <row r="9139" spans="1:19" hidden="1">
      <c r="A9139" t="s">
        <v>11085</v>
      </c>
      <c r="B9139" t="s">
        <v>10941</v>
      </c>
      <c r="C9139">
        <v>69</v>
      </c>
      <c r="D9139" t="s">
        <v>113</v>
      </c>
      <c r="E9139" t="s">
        <v>10375</v>
      </c>
      <c r="F9139" t="s">
        <v>10335</v>
      </c>
      <c r="G9139" t="s">
        <v>10330</v>
      </c>
      <c r="H9139">
        <v>3</v>
      </c>
      <c r="I9139" t="s">
        <v>103</v>
      </c>
      <c r="J9139" t="s">
        <v>118</v>
      </c>
      <c r="K9139" t="s">
        <v>325</v>
      </c>
      <c r="L9139" t="s">
        <v>306</v>
      </c>
      <c r="M9139" s="72"/>
      <c r="N9139" s="52">
        <v>103180</v>
      </c>
      <c r="O9139" s="52">
        <v>103180</v>
      </c>
      <c r="P9139" s="73">
        <v>0</v>
      </c>
      <c r="Q9139">
        <f>IF(COUNTIF(SolCotizacion!$E:$E,$G9139)&gt;0,1,0)</f>
        <v>0</v>
      </c>
      <c r="R9139">
        <v>15117</v>
      </c>
      <c r="S9139" s="74"/>
    </row>
    <row r="9140" spans="1:19" hidden="1">
      <c r="A9140" t="s">
        <v>11086</v>
      </c>
      <c r="B9140" t="s">
        <v>10943</v>
      </c>
      <c r="C9140">
        <v>70</v>
      </c>
      <c r="D9140" t="s">
        <v>113</v>
      </c>
      <c r="E9140" t="s">
        <v>10375</v>
      </c>
      <c r="F9140" t="s">
        <v>10335</v>
      </c>
      <c r="G9140" t="s">
        <v>10330</v>
      </c>
      <c r="H9140">
        <v>3</v>
      </c>
      <c r="I9140" t="s">
        <v>103</v>
      </c>
      <c r="J9140" t="s">
        <v>119</v>
      </c>
      <c r="K9140" t="s">
        <v>324</v>
      </c>
      <c r="L9140" t="s">
        <v>306</v>
      </c>
      <c r="M9140" s="72"/>
      <c r="N9140" s="52">
        <v>154770</v>
      </c>
      <c r="O9140" s="52">
        <v>154770</v>
      </c>
      <c r="P9140" s="73">
        <v>0</v>
      </c>
      <c r="Q9140">
        <f>IF(COUNTIF(SolCotizacion!$E:$E,$G9140)&gt;0,1,0)</f>
        <v>0</v>
      </c>
      <c r="R9140">
        <v>15118</v>
      </c>
      <c r="S9140" s="74"/>
    </row>
    <row r="9141" spans="1:19" hidden="1">
      <c r="A9141" t="s">
        <v>11087</v>
      </c>
      <c r="B9141" t="s">
        <v>10919</v>
      </c>
      <c r="C9141">
        <v>58</v>
      </c>
      <c r="D9141" t="s">
        <v>88</v>
      </c>
      <c r="E9141" t="s">
        <v>10364</v>
      </c>
      <c r="F9141" t="s">
        <v>10330</v>
      </c>
      <c r="G9141" t="s">
        <v>10330</v>
      </c>
      <c r="H9141">
        <v>3</v>
      </c>
      <c r="I9141">
        <v>1</v>
      </c>
      <c r="J9141" t="s">
        <v>96</v>
      </c>
      <c r="K9141" t="s">
        <v>31</v>
      </c>
      <c r="L9141" t="s">
        <v>294</v>
      </c>
      <c r="M9141" s="72"/>
      <c r="N9141" s="52">
        <v>7225802.8198494762</v>
      </c>
      <c r="O9141" s="52">
        <v>7224037.688338656</v>
      </c>
      <c r="P9141" s="73">
        <v>0</v>
      </c>
      <c r="Q9141">
        <v>1</v>
      </c>
      <c r="R9141">
        <v>15119</v>
      </c>
      <c r="S9141" s="74"/>
    </row>
    <row r="9142" spans="1:19" hidden="1">
      <c r="A9142" t="s">
        <v>11088</v>
      </c>
      <c r="B9142" t="s">
        <v>10921</v>
      </c>
      <c r="C9142">
        <v>59</v>
      </c>
      <c r="D9142" t="s">
        <v>88</v>
      </c>
      <c r="E9142" t="s">
        <v>10365</v>
      </c>
      <c r="F9142" t="s">
        <v>10330</v>
      </c>
      <c r="G9142" t="s">
        <v>10330</v>
      </c>
      <c r="H9142">
        <v>3</v>
      </c>
      <c r="I9142">
        <v>2</v>
      </c>
      <c r="J9142" t="s">
        <v>96</v>
      </c>
      <c r="K9142" t="s">
        <v>31</v>
      </c>
      <c r="L9142" t="s">
        <v>294</v>
      </c>
      <c r="M9142" s="72"/>
      <c r="N9142" s="52">
        <v>7316095.0927146729</v>
      </c>
      <c r="O9142" s="52">
        <v>7313808.8271387527</v>
      </c>
      <c r="P9142" s="73">
        <v>0</v>
      </c>
      <c r="Q9142">
        <v>1</v>
      </c>
      <c r="R9142">
        <v>15120</v>
      </c>
      <c r="S9142" s="74"/>
    </row>
    <row r="9143" spans="1:19" hidden="1">
      <c r="A9143" t="s">
        <v>11089</v>
      </c>
      <c r="B9143" t="s">
        <v>10923</v>
      </c>
      <c r="C9143">
        <v>60</v>
      </c>
      <c r="D9143" t="s">
        <v>88</v>
      </c>
      <c r="E9143" t="s">
        <v>10366</v>
      </c>
      <c r="F9143" t="s">
        <v>10330</v>
      </c>
      <c r="G9143" t="s">
        <v>10330</v>
      </c>
      <c r="H9143">
        <v>3</v>
      </c>
      <c r="I9143">
        <v>3</v>
      </c>
      <c r="J9143" t="s">
        <v>96</v>
      </c>
      <c r="K9143" t="s">
        <v>31</v>
      </c>
      <c r="L9143" t="s">
        <v>294</v>
      </c>
      <c r="M9143" s="72"/>
      <c r="N9143" s="52">
        <v>7529657.441854476</v>
      </c>
      <c r="O9143" s="52">
        <v>7526579.776656121</v>
      </c>
      <c r="P9143" s="73">
        <v>0</v>
      </c>
      <c r="Q9143">
        <v>1</v>
      </c>
      <c r="R9143">
        <v>15121</v>
      </c>
      <c r="S9143" s="74"/>
    </row>
    <row r="9144" spans="1:19" hidden="1">
      <c r="A9144" t="s">
        <v>11090</v>
      </c>
      <c r="B9144" t="s">
        <v>10925</v>
      </c>
      <c r="C9144">
        <v>61</v>
      </c>
      <c r="D9144" t="s">
        <v>113</v>
      </c>
      <c r="E9144" t="s">
        <v>10367</v>
      </c>
      <c r="F9144" t="s">
        <v>10331</v>
      </c>
      <c r="G9144" t="s">
        <v>10330</v>
      </c>
      <c r="H9144">
        <v>3</v>
      </c>
      <c r="I9144">
        <v>1</v>
      </c>
      <c r="J9144" t="s">
        <v>127</v>
      </c>
      <c r="K9144" t="s">
        <v>31</v>
      </c>
      <c r="L9144" t="s">
        <v>294</v>
      </c>
      <c r="M9144" s="72">
        <v>0.01</v>
      </c>
      <c r="N9144" s="52">
        <v>67532.457876093205</v>
      </c>
      <c r="O9144" s="52">
        <v>67515.960931411464</v>
      </c>
      <c r="P9144" s="73">
        <v>0</v>
      </c>
      <c r="Q9144">
        <f>IF(SUMIFS(SolCotizacion!$P:$P,SolCotizacion!$E:$E,$G9144,SolCotizacion!$K:$K,$I9144)&gt;499,1,0)</f>
        <v>0</v>
      </c>
      <c r="R9144">
        <v>15122</v>
      </c>
      <c r="S9144" s="56">
        <f>IF(SUMIFS(SolCotizacion!$P:$P,SolCotizacion!$E:$E,$G9144,SolCotizacion!$K:$K,$I9144)&gt;499,4%,0)</f>
        <v>0</v>
      </c>
    </row>
    <row r="9145" spans="1:19" hidden="1">
      <c r="A9145" t="s">
        <v>11091</v>
      </c>
      <c r="B9145" t="s">
        <v>10927</v>
      </c>
      <c r="C9145">
        <v>62</v>
      </c>
      <c r="D9145" t="s">
        <v>113</v>
      </c>
      <c r="E9145" t="s">
        <v>10368</v>
      </c>
      <c r="F9145" t="s">
        <v>10331</v>
      </c>
      <c r="G9145" t="s">
        <v>10330</v>
      </c>
      <c r="H9145">
        <v>3</v>
      </c>
      <c r="I9145">
        <v>2</v>
      </c>
      <c r="J9145" t="s">
        <v>127</v>
      </c>
      <c r="K9145" t="s">
        <v>31</v>
      </c>
      <c r="L9145" t="s">
        <v>294</v>
      </c>
      <c r="M9145" s="72">
        <v>0.01</v>
      </c>
      <c r="N9145" s="52">
        <v>68376.330766874991</v>
      </c>
      <c r="O9145" s="52">
        <v>68354.96329566816</v>
      </c>
      <c r="P9145" s="73">
        <v>0</v>
      </c>
      <c r="Q9145">
        <f>IF(SUMIFS(SolCotizacion!$P:$P,SolCotizacion!$E:$E,$G9145,SolCotizacion!$K:$K,$I9145)&gt;499,1,0)</f>
        <v>0</v>
      </c>
      <c r="R9145">
        <v>15123</v>
      </c>
      <c r="S9145" s="56">
        <f>IF(SUMIFS(SolCotizacion!$P:$P,SolCotizacion!$E:$E,$G9145,SolCotizacion!$K:$K,$I9145)&gt;499,4%,0)</f>
        <v>0</v>
      </c>
    </row>
    <row r="9146" spans="1:19" hidden="1">
      <c r="A9146" t="s">
        <v>11092</v>
      </c>
      <c r="B9146" t="s">
        <v>10929</v>
      </c>
      <c r="C9146">
        <v>63</v>
      </c>
      <c r="D9146" t="s">
        <v>113</v>
      </c>
      <c r="E9146" t="s">
        <v>10369</v>
      </c>
      <c r="F9146" t="s">
        <v>10331</v>
      </c>
      <c r="G9146" t="s">
        <v>10330</v>
      </c>
      <c r="H9146">
        <v>3</v>
      </c>
      <c r="I9146">
        <v>3</v>
      </c>
      <c r="J9146" t="s">
        <v>127</v>
      </c>
      <c r="K9146" t="s">
        <v>31</v>
      </c>
      <c r="L9146" t="s">
        <v>294</v>
      </c>
      <c r="M9146" s="72">
        <v>0.01</v>
      </c>
      <c r="N9146" s="52">
        <v>70372.287577042109</v>
      </c>
      <c r="O9146" s="52">
        <v>70343.523673494434</v>
      </c>
      <c r="P9146" s="73">
        <v>0</v>
      </c>
      <c r="Q9146">
        <f>IF(SUMIFS(SolCotizacion!$P:$P,SolCotizacion!$E:$E,$G9146,SolCotizacion!$K:$K,$I9146)&gt;499,1,0)</f>
        <v>0</v>
      </c>
      <c r="R9146">
        <v>15124</v>
      </c>
      <c r="S9146" s="56">
        <f>IF(SUMIFS(SolCotizacion!$P:$P,SolCotizacion!$E:$E,$G9146,SolCotizacion!$K:$K,$I9146)&gt;499,4%,0)</f>
        <v>0</v>
      </c>
    </row>
    <row r="9147" spans="1:19" hidden="1">
      <c r="A9147" t="s">
        <v>11093</v>
      </c>
      <c r="B9147" t="s">
        <v>10931</v>
      </c>
      <c r="C9147">
        <v>64</v>
      </c>
      <c r="D9147" t="s">
        <v>113</v>
      </c>
      <c r="E9147" t="s">
        <v>10370</v>
      </c>
      <c r="F9147" t="s">
        <v>10332</v>
      </c>
      <c r="G9147" t="s">
        <v>10330</v>
      </c>
      <c r="H9147">
        <v>3</v>
      </c>
      <c r="I9147">
        <v>1</v>
      </c>
      <c r="J9147" t="s">
        <v>127</v>
      </c>
      <c r="K9147" t="s">
        <v>31</v>
      </c>
      <c r="L9147" t="s">
        <v>294</v>
      </c>
      <c r="M9147" s="72">
        <v>0.01</v>
      </c>
      <c r="N9147" s="52">
        <v>67532.457876093205</v>
      </c>
      <c r="O9147" s="52">
        <v>67515.960931411464</v>
      </c>
      <c r="P9147" s="73">
        <v>0</v>
      </c>
      <c r="Q9147">
        <f>IF(SUMIFS(SolCotizacion!$P:$P,SolCotizacion!$E:$E,$G9147,SolCotizacion!$K:$K,$I9147)&gt;499,1,0)</f>
        <v>0</v>
      </c>
      <c r="R9147">
        <v>15125</v>
      </c>
      <c r="S9147" s="56">
        <f>IF(SUMIFS(SolCotizacion!$P:$P,SolCotizacion!$E:$E,$G9147,SolCotizacion!$K:$K,$I9147)&gt;499,4%,0)</f>
        <v>0</v>
      </c>
    </row>
    <row r="9148" spans="1:19" hidden="1">
      <c r="A9148" t="s">
        <v>11094</v>
      </c>
      <c r="B9148" t="s">
        <v>10933</v>
      </c>
      <c r="C9148">
        <v>65</v>
      </c>
      <c r="D9148" t="s">
        <v>113</v>
      </c>
      <c r="E9148" t="s">
        <v>10371</v>
      </c>
      <c r="F9148" t="s">
        <v>10332</v>
      </c>
      <c r="G9148" t="s">
        <v>10330</v>
      </c>
      <c r="H9148">
        <v>3</v>
      </c>
      <c r="I9148">
        <v>2</v>
      </c>
      <c r="J9148" t="s">
        <v>127</v>
      </c>
      <c r="K9148" t="s">
        <v>31</v>
      </c>
      <c r="L9148" t="s">
        <v>294</v>
      </c>
      <c r="M9148" s="72">
        <v>0.01</v>
      </c>
      <c r="N9148" s="52">
        <v>68376.330766874991</v>
      </c>
      <c r="O9148" s="52">
        <v>68354.96329566816</v>
      </c>
      <c r="P9148" s="73">
        <v>0</v>
      </c>
      <c r="Q9148">
        <f>IF(SUMIFS(SolCotizacion!$P:$P,SolCotizacion!$E:$E,$G9148,SolCotizacion!$K:$K,$I9148)&gt;499,1,0)</f>
        <v>0</v>
      </c>
      <c r="R9148">
        <v>15126</v>
      </c>
      <c r="S9148" s="56">
        <f>IF(SUMIFS(SolCotizacion!$P:$P,SolCotizacion!$E:$E,$G9148,SolCotizacion!$K:$K,$I9148)&gt;499,4%,0)</f>
        <v>0</v>
      </c>
    </row>
    <row r="9149" spans="1:19" hidden="1">
      <c r="A9149" t="s">
        <v>11095</v>
      </c>
      <c r="B9149" t="s">
        <v>10935</v>
      </c>
      <c r="C9149">
        <v>66</v>
      </c>
      <c r="D9149" t="s">
        <v>113</v>
      </c>
      <c r="E9149" t="s">
        <v>10372</v>
      </c>
      <c r="F9149" t="s">
        <v>10332</v>
      </c>
      <c r="G9149" t="s">
        <v>10330</v>
      </c>
      <c r="H9149">
        <v>3</v>
      </c>
      <c r="I9149">
        <v>3</v>
      </c>
      <c r="J9149" t="s">
        <v>127</v>
      </c>
      <c r="K9149" t="s">
        <v>31</v>
      </c>
      <c r="L9149" t="s">
        <v>294</v>
      </c>
      <c r="M9149" s="72">
        <v>0.01</v>
      </c>
      <c r="N9149" s="52">
        <v>70372.287577042109</v>
      </c>
      <c r="O9149" s="52">
        <v>70343.523673494434</v>
      </c>
      <c r="P9149" s="73">
        <v>0</v>
      </c>
      <c r="Q9149">
        <f>IF(SUMIFS(SolCotizacion!$P:$P,SolCotizacion!$E:$E,$G9149,SolCotizacion!$K:$K,$I9149)&gt;499,1,0)</f>
        <v>0</v>
      </c>
      <c r="R9149">
        <v>15127</v>
      </c>
      <c r="S9149" s="56">
        <f>IF(SUMIFS(SolCotizacion!$P:$P,SolCotizacion!$E:$E,$G9149,SolCotizacion!$K:$K,$I9149)&gt;499,4%,0)</f>
        <v>0</v>
      </c>
    </row>
    <row r="9150" spans="1:19" hidden="1">
      <c r="A9150" t="s">
        <v>11096</v>
      </c>
      <c r="B9150" t="s">
        <v>10937</v>
      </c>
      <c r="C9150">
        <v>67</v>
      </c>
      <c r="D9150" t="s">
        <v>102</v>
      </c>
      <c r="E9150" t="s">
        <v>10373</v>
      </c>
      <c r="F9150" t="s">
        <v>10333</v>
      </c>
      <c r="G9150" t="s">
        <v>10330</v>
      </c>
      <c r="H9150">
        <v>3</v>
      </c>
      <c r="I9150" t="s">
        <v>103</v>
      </c>
      <c r="J9150" t="s">
        <v>96</v>
      </c>
      <c r="K9150" t="s">
        <v>31</v>
      </c>
      <c r="L9150" t="s">
        <v>294</v>
      </c>
      <c r="M9150" s="72"/>
      <c r="N9150" s="52">
        <v>730439.52</v>
      </c>
      <c r="O9150" s="52">
        <v>730439.52</v>
      </c>
      <c r="P9150" s="73">
        <v>0</v>
      </c>
      <c r="Q9150">
        <f>IF(COUNTIF(SolCotizacion!$E:$E,$G9150)&gt;0,1,0)</f>
        <v>0</v>
      </c>
      <c r="R9150">
        <v>15128</v>
      </c>
      <c r="S9150" s="74"/>
    </row>
    <row r="9151" spans="1:19" hidden="1">
      <c r="A9151" t="s">
        <v>11097</v>
      </c>
      <c r="B9151" t="s">
        <v>10939</v>
      </c>
      <c r="C9151">
        <v>68</v>
      </c>
      <c r="D9151" t="s">
        <v>102</v>
      </c>
      <c r="E9151" t="s">
        <v>10374</v>
      </c>
      <c r="F9151" t="s">
        <v>10334</v>
      </c>
      <c r="G9151" t="s">
        <v>10330</v>
      </c>
      <c r="H9151">
        <v>3</v>
      </c>
      <c r="I9151" t="s">
        <v>103</v>
      </c>
      <c r="J9151" t="s">
        <v>96</v>
      </c>
      <c r="K9151" t="s">
        <v>31</v>
      </c>
      <c r="L9151" t="s">
        <v>294</v>
      </c>
      <c r="M9151" s="72"/>
      <c r="N9151" s="52">
        <v>414734.85726832564</v>
      </c>
      <c r="O9151" s="52">
        <v>414254.81425006955</v>
      </c>
      <c r="P9151" s="73">
        <v>0</v>
      </c>
      <c r="Q9151">
        <f>IF(COUNTIF(SolCotizacion!$E:$E,$G9151)&gt;0,1,0)</f>
        <v>0</v>
      </c>
      <c r="R9151">
        <v>15129</v>
      </c>
      <c r="S9151" s="74"/>
    </row>
    <row r="9152" spans="1:19" hidden="1">
      <c r="A9152" t="s">
        <v>11098</v>
      </c>
      <c r="B9152" t="s">
        <v>10941</v>
      </c>
      <c r="C9152">
        <v>69</v>
      </c>
      <c r="D9152" t="s">
        <v>113</v>
      </c>
      <c r="E9152" t="s">
        <v>10375</v>
      </c>
      <c r="F9152" t="s">
        <v>10335</v>
      </c>
      <c r="G9152" t="s">
        <v>10330</v>
      </c>
      <c r="H9152">
        <v>3</v>
      </c>
      <c r="I9152" t="s">
        <v>103</v>
      </c>
      <c r="J9152" t="s">
        <v>118</v>
      </c>
      <c r="K9152" t="s">
        <v>325</v>
      </c>
      <c r="L9152" t="s">
        <v>294</v>
      </c>
      <c r="M9152" s="72"/>
      <c r="N9152" s="52">
        <v>101297.99680000001</v>
      </c>
      <c r="O9152" s="52">
        <v>101273.23360000001</v>
      </c>
      <c r="P9152" s="73">
        <v>0</v>
      </c>
      <c r="Q9152">
        <f>IF(COUNTIF(SolCotizacion!$E:$E,$G9152)&gt;0,1,0)</f>
        <v>0</v>
      </c>
      <c r="R9152">
        <v>15130</v>
      </c>
      <c r="S9152" s="74"/>
    </row>
    <row r="9153" spans="1:19" hidden="1">
      <c r="A9153" t="s">
        <v>11099</v>
      </c>
      <c r="B9153" t="s">
        <v>10943</v>
      </c>
      <c r="C9153">
        <v>70</v>
      </c>
      <c r="D9153" t="s">
        <v>113</v>
      </c>
      <c r="E9153" t="s">
        <v>10375</v>
      </c>
      <c r="F9153" t="s">
        <v>10335</v>
      </c>
      <c r="G9153" t="s">
        <v>10330</v>
      </c>
      <c r="H9153">
        <v>3</v>
      </c>
      <c r="I9153" t="s">
        <v>103</v>
      </c>
      <c r="J9153" t="s">
        <v>119</v>
      </c>
      <c r="K9153" t="s">
        <v>324</v>
      </c>
      <c r="L9153" t="s">
        <v>294</v>
      </c>
      <c r="M9153" s="72"/>
      <c r="N9153" s="52">
        <v>105558.299</v>
      </c>
      <c r="O9153" s="52">
        <v>105558.299</v>
      </c>
      <c r="P9153" s="73">
        <v>0</v>
      </c>
      <c r="Q9153">
        <f>IF(COUNTIF(SolCotizacion!$E:$E,$G9153)&gt;0,1,0)</f>
        <v>0</v>
      </c>
      <c r="R9153">
        <v>15131</v>
      </c>
      <c r="S9153" s="74"/>
    </row>
    <row r="9154" spans="1:19" hidden="1">
      <c r="A9154" t="s">
        <v>11100</v>
      </c>
      <c r="B9154" t="s">
        <v>10919</v>
      </c>
      <c r="C9154">
        <v>58</v>
      </c>
      <c r="D9154" t="s">
        <v>88</v>
      </c>
      <c r="E9154" t="s">
        <v>10364</v>
      </c>
      <c r="F9154" t="s">
        <v>10330</v>
      </c>
      <c r="G9154" t="s">
        <v>10330</v>
      </c>
      <c r="H9154">
        <v>3</v>
      </c>
      <c r="I9154">
        <v>1</v>
      </c>
      <c r="J9154" t="s">
        <v>96</v>
      </c>
      <c r="K9154" t="s">
        <v>31</v>
      </c>
      <c r="L9154" t="s">
        <v>304</v>
      </c>
      <c r="M9154" s="72"/>
      <c r="N9154" s="52">
        <v>10897840.128</v>
      </c>
      <c r="O9154" s="52">
        <v>10897840.128</v>
      </c>
      <c r="P9154" s="73">
        <v>1</v>
      </c>
      <c r="Q9154">
        <v>1</v>
      </c>
      <c r="R9154">
        <v>15132</v>
      </c>
      <c r="S9154" s="74"/>
    </row>
    <row r="9155" spans="1:19" hidden="1">
      <c r="A9155" t="s">
        <v>11101</v>
      </c>
      <c r="B9155" t="s">
        <v>10921</v>
      </c>
      <c r="C9155">
        <v>59</v>
      </c>
      <c r="D9155" t="s">
        <v>88</v>
      </c>
      <c r="E9155" t="s">
        <v>10365</v>
      </c>
      <c r="F9155" t="s">
        <v>10330</v>
      </c>
      <c r="G9155" t="s">
        <v>10330</v>
      </c>
      <c r="H9155">
        <v>3</v>
      </c>
      <c r="I9155">
        <v>2</v>
      </c>
      <c r="J9155" t="s">
        <v>96</v>
      </c>
      <c r="K9155" t="s">
        <v>31</v>
      </c>
      <c r="L9155" t="s">
        <v>304</v>
      </c>
      <c r="M9155" s="72"/>
      <c r="N9155" s="52">
        <v>11446044.576000001</v>
      </c>
      <c r="O9155" s="52">
        <v>11446044.576000001</v>
      </c>
      <c r="P9155" s="73">
        <v>1</v>
      </c>
      <c r="Q9155">
        <v>1</v>
      </c>
      <c r="R9155">
        <v>15133</v>
      </c>
      <c r="S9155" s="74"/>
    </row>
    <row r="9156" spans="1:19" hidden="1">
      <c r="A9156" t="s">
        <v>11102</v>
      </c>
      <c r="B9156" t="s">
        <v>10923</v>
      </c>
      <c r="C9156">
        <v>60</v>
      </c>
      <c r="D9156" t="s">
        <v>88</v>
      </c>
      <c r="E9156" t="s">
        <v>10366</v>
      </c>
      <c r="F9156" t="s">
        <v>10330</v>
      </c>
      <c r="G9156" t="s">
        <v>10330</v>
      </c>
      <c r="H9156">
        <v>3</v>
      </c>
      <c r="I9156">
        <v>3</v>
      </c>
      <c r="J9156" t="s">
        <v>96</v>
      </c>
      <c r="K9156" t="s">
        <v>31</v>
      </c>
      <c r="L9156" t="s">
        <v>304</v>
      </c>
      <c r="M9156" s="72"/>
      <c r="N9156" s="52">
        <v>11786014.752</v>
      </c>
      <c r="O9156" s="52">
        <v>11786014.752</v>
      </c>
      <c r="P9156" s="73">
        <v>1</v>
      </c>
      <c r="Q9156">
        <v>1</v>
      </c>
      <c r="R9156">
        <v>15134</v>
      </c>
      <c r="S9156" s="74"/>
    </row>
    <row r="9157" spans="1:19" hidden="1">
      <c r="A9157" t="s">
        <v>11103</v>
      </c>
      <c r="B9157" t="s">
        <v>10925</v>
      </c>
      <c r="C9157">
        <v>61</v>
      </c>
      <c r="D9157" t="s">
        <v>113</v>
      </c>
      <c r="E9157" t="s">
        <v>10367</v>
      </c>
      <c r="F9157" t="s">
        <v>10331</v>
      </c>
      <c r="G9157" t="s">
        <v>10330</v>
      </c>
      <c r="H9157">
        <v>3</v>
      </c>
      <c r="I9157">
        <v>1</v>
      </c>
      <c r="J9157" t="s">
        <v>127</v>
      </c>
      <c r="K9157" t="s">
        <v>31</v>
      </c>
      <c r="L9157" t="s">
        <v>304</v>
      </c>
      <c r="M9157" s="72">
        <v>0.01</v>
      </c>
      <c r="N9157" s="52">
        <v>101851.37177600001</v>
      </c>
      <c r="O9157" s="52">
        <v>101851.37177600001</v>
      </c>
      <c r="P9157" s="73">
        <v>1</v>
      </c>
      <c r="Q9157">
        <f>IF(SUMIFS(SolCotizacion!$P:$P,SolCotizacion!$E:$E,$G9157,SolCotizacion!$K:$K,$I9157)&gt;499,1,0)</f>
        <v>0</v>
      </c>
      <c r="R9157">
        <v>15135</v>
      </c>
      <c r="S9157" s="56">
        <f>IF(SUMIFS(SolCotizacion!$P:$P,SolCotizacion!$E:$E,$G9157,SolCotizacion!$K:$K,$I9157)&gt;499,4%,0)</f>
        <v>0</v>
      </c>
    </row>
    <row r="9158" spans="1:19" hidden="1">
      <c r="A9158" t="s">
        <v>11104</v>
      </c>
      <c r="B9158" t="s">
        <v>10927</v>
      </c>
      <c r="C9158">
        <v>62</v>
      </c>
      <c r="D9158" t="s">
        <v>113</v>
      </c>
      <c r="E9158" t="s">
        <v>10368</v>
      </c>
      <c r="F9158" t="s">
        <v>10331</v>
      </c>
      <c r="G9158" t="s">
        <v>10330</v>
      </c>
      <c r="H9158">
        <v>3</v>
      </c>
      <c r="I9158">
        <v>2</v>
      </c>
      <c r="J9158" t="s">
        <v>127</v>
      </c>
      <c r="K9158" t="s">
        <v>31</v>
      </c>
      <c r="L9158" t="s">
        <v>304</v>
      </c>
      <c r="M9158" s="72">
        <v>0.01</v>
      </c>
      <c r="N9158" s="52">
        <v>106974.89849200001</v>
      </c>
      <c r="O9158" s="52">
        <v>106974.89849200001</v>
      </c>
      <c r="P9158" s="73">
        <v>1</v>
      </c>
      <c r="Q9158">
        <f>IF(SUMIFS(SolCotizacion!$P:$P,SolCotizacion!$E:$E,$G9158,SolCotizacion!$K:$K,$I9158)&gt;499,1,0)</f>
        <v>0</v>
      </c>
      <c r="R9158">
        <v>15136</v>
      </c>
      <c r="S9158" s="56">
        <f>IF(SUMIFS(SolCotizacion!$P:$P,SolCotizacion!$E:$E,$G9158,SolCotizacion!$K:$K,$I9158)&gt;499,4%,0)</f>
        <v>0</v>
      </c>
    </row>
    <row r="9159" spans="1:19" hidden="1">
      <c r="A9159" t="s">
        <v>11105</v>
      </c>
      <c r="B9159" t="s">
        <v>10929</v>
      </c>
      <c r="C9159">
        <v>63</v>
      </c>
      <c r="D9159" t="s">
        <v>113</v>
      </c>
      <c r="E9159" t="s">
        <v>10369</v>
      </c>
      <c r="F9159" t="s">
        <v>10331</v>
      </c>
      <c r="G9159" t="s">
        <v>10330</v>
      </c>
      <c r="H9159">
        <v>3</v>
      </c>
      <c r="I9159">
        <v>3</v>
      </c>
      <c r="J9159" t="s">
        <v>127</v>
      </c>
      <c r="K9159" t="s">
        <v>31</v>
      </c>
      <c r="L9159" t="s">
        <v>304</v>
      </c>
      <c r="M9159" s="72">
        <v>0.01</v>
      </c>
      <c r="N9159" s="52">
        <v>110152.26468400001</v>
      </c>
      <c r="O9159" s="52">
        <v>110152.26468400001</v>
      </c>
      <c r="P9159" s="73">
        <v>1</v>
      </c>
      <c r="Q9159">
        <f>IF(SUMIFS(SolCotizacion!$P:$P,SolCotizacion!$E:$E,$G9159,SolCotizacion!$K:$K,$I9159)&gt;499,1,0)</f>
        <v>0</v>
      </c>
      <c r="R9159">
        <v>15137</v>
      </c>
      <c r="S9159" s="56">
        <f>IF(SUMIFS(SolCotizacion!$P:$P,SolCotizacion!$E:$E,$G9159,SolCotizacion!$K:$K,$I9159)&gt;499,4%,0)</f>
        <v>0</v>
      </c>
    </row>
    <row r="9160" spans="1:19" hidden="1">
      <c r="A9160" t="s">
        <v>11106</v>
      </c>
      <c r="B9160" t="s">
        <v>10931</v>
      </c>
      <c r="C9160">
        <v>64</v>
      </c>
      <c r="D9160" t="s">
        <v>113</v>
      </c>
      <c r="E9160" t="s">
        <v>10370</v>
      </c>
      <c r="F9160" t="s">
        <v>10332</v>
      </c>
      <c r="G9160" t="s">
        <v>10330</v>
      </c>
      <c r="H9160">
        <v>3</v>
      </c>
      <c r="I9160">
        <v>1</v>
      </c>
      <c r="J9160" t="s">
        <v>127</v>
      </c>
      <c r="K9160" t="s">
        <v>31</v>
      </c>
      <c r="L9160" t="s">
        <v>304</v>
      </c>
      <c r="M9160" s="72">
        <v>0.01</v>
      </c>
      <c r="N9160" s="52">
        <v>101851.37177600001</v>
      </c>
      <c r="O9160" s="52">
        <v>101851.37177600001</v>
      </c>
      <c r="P9160" s="73">
        <v>1</v>
      </c>
      <c r="Q9160">
        <f>IF(SUMIFS(SolCotizacion!$P:$P,SolCotizacion!$E:$E,$G9160,SolCotizacion!$K:$K,$I9160)&gt;499,1,0)</f>
        <v>0</v>
      </c>
      <c r="R9160">
        <v>15138</v>
      </c>
      <c r="S9160" s="56">
        <f>IF(SUMIFS(SolCotizacion!$P:$P,SolCotizacion!$E:$E,$G9160,SolCotizacion!$K:$K,$I9160)&gt;499,4%,0)</f>
        <v>0</v>
      </c>
    </row>
    <row r="9161" spans="1:19" hidden="1">
      <c r="A9161" t="s">
        <v>11107</v>
      </c>
      <c r="B9161" t="s">
        <v>10933</v>
      </c>
      <c r="C9161">
        <v>65</v>
      </c>
      <c r="D9161" t="s">
        <v>113</v>
      </c>
      <c r="E9161" t="s">
        <v>10371</v>
      </c>
      <c r="F9161" t="s">
        <v>10332</v>
      </c>
      <c r="G9161" t="s">
        <v>10330</v>
      </c>
      <c r="H9161">
        <v>3</v>
      </c>
      <c r="I9161">
        <v>2</v>
      </c>
      <c r="J9161" t="s">
        <v>127</v>
      </c>
      <c r="K9161" t="s">
        <v>31</v>
      </c>
      <c r="L9161" t="s">
        <v>304</v>
      </c>
      <c r="M9161" s="72">
        <v>0.01</v>
      </c>
      <c r="N9161" s="52">
        <v>106974.89849200001</v>
      </c>
      <c r="O9161" s="52">
        <v>106974.89849200001</v>
      </c>
      <c r="P9161" s="73">
        <v>1</v>
      </c>
      <c r="Q9161">
        <f>IF(SUMIFS(SolCotizacion!$P:$P,SolCotizacion!$E:$E,$G9161,SolCotizacion!$K:$K,$I9161)&gt;499,1,0)</f>
        <v>0</v>
      </c>
      <c r="R9161">
        <v>15139</v>
      </c>
      <c r="S9161" s="56">
        <f>IF(SUMIFS(SolCotizacion!$P:$P,SolCotizacion!$E:$E,$G9161,SolCotizacion!$K:$K,$I9161)&gt;499,4%,0)</f>
        <v>0</v>
      </c>
    </row>
    <row r="9162" spans="1:19" hidden="1">
      <c r="A9162" t="s">
        <v>11108</v>
      </c>
      <c r="B9162" t="s">
        <v>10935</v>
      </c>
      <c r="C9162">
        <v>66</v>
      </c>
      <c r="D9162" t="s">
        <v>113</v>
      </c>
      <c r="E9162" t="s">
        <v>10372</v>
      </c>
      <c r="F9162" t="s">
        <v>10332</v>
      </c>
      <c r="G9162" t="s">
        <v>10330</v>
      </c>
      <c r="H9162">
        <v>3</v>
      </c>
      <c r="I9162">
        <v>3</v>
      </c>
      <c r="J9162" t="s">
        <v>127</v>
      </c>
      <c r="K9162" t="s">
        <v>31</v>
      </c>
      <c r="L9162" t="s">
        <v>304</v>
      </c>
      <c r="M9162" s="72">
        <v>0.01</v>
      </c>
      <c r="N9162" s="52">
        <v>110152.26468400001</v>
      </c>
      <c r="O9162" s="52">
        <v>110152.26468400001</v>
      </c>
      <c r="P9162" s="73">
        <v>1</v>
      </c>
      <c r="Q9162">
        <f>IF(SUMIFS(SolCotizacion!$P:$P,SolCotizacion!$E:$E,$G9162,SolCotizacion!$K:$K,$I9162)&gt;499,1,0)</f>
        <v>0</v>
      </c>
      <c r="R9162">
        <v>15140</v>
      </c>
      <c r="S9162" s="56">
        <f>IF(SUMIFS(SolCotizacion!$P:$P,SolCotizacion!$E:$E,$G9162,SolCotizacion!$K:$K,$I9162)&gt;499,4%,0)</f>
        <v>0</v>
      </c>
    </row>
    <row r="9163" spans="1:19" hidden="1">
      <c r="A9163" t="s">
        <v>11109</v>
      </c>
      <c r="B9163" t="s">
        <v>10937</v>
      </c>
      <c r="C9163">
        <v>67</v>
      </c>
      <c r="D9163" t="s">
        <v>102</v>
      </c>
      <c r="E9163" t="s">
        <v>10373</v>
      </c>
      <c r="F9163" t="s">
        <v>10333</v>
      </c>
      <c r="G9163" t="s">
        <v>10330</v>
      </c>
      <c r="H9163">
        <v>3</v>
      </c>
      <c r="I9163" t="s">
        <v>103</v>
      </c>
      <c r="J9163" t="s">
        <v>96</v>
      </c>
      <c r="K9163" t="s">
        <v>31</v>
      </c>
      <c r="L9163" t="s">
        <v>304</v>
      </c>
      <c r="M9163" s="72"/>
      <c r="N9163" s="52">
        <v>270590.40000000002</v>
      </c>
      <c r="O9163" s="52">
        <v>270590.40000000002</v>
      </c>
      <c r="P9163" s="73">
        <v>1</v>
      </c>
      <c r="Q9163">
        <f>IF(COUNTIF(SolCotizacion!$E:$E,$G9163)&gt;0,1,0)</f>
        <v>0</v>
      </c>
      <c r="R9163">
        <v>15141</v>
      </c>
      <c r="S9163" s="74"/>
    </row>
    <row r="9164" spans="1:19" hidden="1">
      <c r="A9164" t="s">
        <v>11110</v>
      </c>
      <c r="B9164" t="s">
        <v>10939</v>
      </c>
      <c r="C9164">
        <v>68</v>
      </c>
      <c r="D9164" t="s">
        <v>102</v>
      </c>
      <c r="E9164" t="s">
        <v>10374</v>
      </c>
      <c r="F9164" t="s">
        <v>10334</v>
      </c>
      <c r="G9164" t="s">
        <v>10330</v>
      </c>
      <c r="H9164">
        <v>3</v>
      </c>
      <c r="I9164" t="s">
        <v>103</v>
      </c>
      <c r="J9164" t="s">
        <v>96</v>
      </c>
      <c r="K9164" t="s">
        <v>31</v>
      </c>
      <c r="L9164" t="s">
        <v>304</v>
      </c>
      <c r="M9164" s="72"/>
      <c r="N9164" s="52">
        <v>270590.40000000002</v>
      </c>
      <c r="O9164" s="52">
        <v>270590.40000000002</v>
      </c>
      <c r="P9164" s="73">
        <v>1</v>
      </c>
      <c r="Q9164">
        <f>IF(COUNTIF(SolCotizacion!$E:$E,$G9164)&gt;0,1,0)</f>
        <v>0</v>
      </c>
      <c r="R9164">
        <v>15142</v>
      </c>
      <c r="S9164" s="74"/>
    </row>
    <row r="9165" spans="1:19" hidden="1">
      <c r="A9165" t="s">
        <v>11111</v>
      </c>
      <c r="B9165" t="s">
        <v>10941</v>
      </c>
      <c r="C9165">
        <v>69</v>
      </c>
      <c r="D9165" t="s">
        <v>113</v>
      </c>
      <c r="E9165" t="s">
        <v>10375</v>
      </c>
      <c r="F9165" t="s">
        <v>10335</v>
      </c>
      <c r="G9165" t="s">
        <v>10330</v>
      </c>
      <c r="H9165">
        <v>3</v>
      </c>
      <c r="I9165" t="s">
        <v>103</v>
      </c>
      <c r="J9165" t="s">
        <v>118</v>
      </c>
      <c r="K9165" t="s">
        <v>325</v>
      </c>
      <c r="L9165" t="s">
        <v>304</v>
      </c>
      <c r="M9165" s="72"/>
      <c r="N9165" s="52">
        <v>79397.010000000009</v>
      </c>
      <c r="O9165" s="52">
        <v>79397.010000000009</v>
      </c>
      <c r="P9165" s="73">
        <v>1</v>
      </c>
      <c r="Q9165">
        <f>IF(COUNTIF(SolCotizacion!$E:$E,$G9165)&gt;0,1,0)</f>
        <v>0</v>
      </c>
      <c r="R9165">
        <v>15143</v>
      </c>
      <c r="S9165" s="74"/>
    </row>
    <row r="9166" spans="1:19" hidden="1">
      <c r="A9166" t="s">
        <v>11112</v>
      </c>
      <c r="B9166" t="s">
        <v>10943</v>
      </c>
      <c r="C9166">
        <v>70</v>
      </c>
      <c r="D9166" t="s">
        <v>113</v>
      </c>
      <c r="E9166" t="s">
        <v>10375</v>
      </c>
      <c r="F9166" t="s">
        <v>10335</v>
      </c>
      <c r="G9166" t="s">
        <v>10330</v>
      </c>
      <c r="H9166">
        <v>3</v>
      </c>
      <c r="I9166" t="s">
        <v>103</v>
      </c>
      <c r="J9166" t="s">
        <v>119</v>
      </c>
      <c r="K9166" t="s">
        <v>324</v>
      </c>
      <c r="L9166" t="s">
        <v>304</v>
      </c>
      <c r="M9166" s="72"/>
      <c r="N9166" s="52">
        <v>120565.83</v>
      </c>
      <c r="O9166" s="52">
        <v>120565.83</v>
      </c>
      <c r="P9166" s="73">
        <v>1</v>
      </c>
      <c r="Q9166">
        <f>IF(COUNTIF(SolCotizacion!$E:$E,$G9166)&gt;0,1,0)</f>
        <v>0</v>
      </c>
      <c r="R9166">
        <v>15144</v>
      </c>
      <c r="S9166" s="74"/>
    </row>
    <row r="9167" spans="1:19" hidden="1">
      <c r="A9167" t="s">
        <v>11113</v>
      </c>
      <c r="B9167" t="s">
        <v>10919</v>
      </c>
      <c r="C9167">
        <v>58</v>
      </c>
      <c r="D9167" t="s">
        <v>88</v>
      </c>
      <c r="E9167" t="s">
        <v>10364</v>
      </c>
      <c r="F9167" t="s">
        <v>10330</v>
      </c>
      <c r="G9167" t="s">
        <v>10330</v>
      </c>
      <c r="H9167">
        <v>3</v>
      </c>
      <c r="I9167">
        <v>1</v>
      </c>
      <c r="J9167" t="s">
        <v>96</v>
      </c>
      <c r="K9167" t="s">
        <v>31</v>
      </c>
      <c r="L9167" t="s">
        <v>288</v>
      </c>
      <c r="M9167" s="72"/>
      <c r="N9167" s="52">
        <v>11206082.448000001</v>
      </c>
      <c r="O9167" s="52">
        <v>11206082.448000001</v>
      </c>
      <c r="P9167" s="73">
        <v>1</v>
      </c>
      <c r="Q9167">
        <v>1</v>
      </c>
      <c r="R9167">
        <v>15145</v>
      </c>
      <c r="S9167" s="74"/>
    </row>
    <row r="9168" spans="1:19" hidden="1">
      <c r="A9168" t="s">
        <v>11114</v>
      </c>
      <c r="B9168" t="s">
        <v>10921</v>
      </c>
      <c r="C9168">
        <v>59</v>
      </c>
      <c r="D9168" t="s">
        <v>88</v>
      </c>
      <c r="E9168" t="s">
        <v>10365</v>
      </c>
      <c r="F9168" t="s">
        <v>10330</v>
      </c>
      <c r="G9168" t="s">
        <v>10330</v>
      </c>
      <c r="H9168">
        <v>3</v>
      </c>
      <c r="I9168">
        <v>2</v>
      </c>
      <c r="J9168" t="s">
        <v>96</v>
      </c>
      <c r="K9168" t="s">
        <v>31</v>
      </c>
      <c r="L9168" t="s">
        <v>288</v>
      </c>
      <c r="M9168" s="72"/>
      <c r="N9168" s="52">
        <v>11434778.008163268</v>
      </c>
      <c r="O9168" s="52">
        <v>11434778.008163268</v>
      </c>
      <c r="P9168" s="73">
        <v>1</v>
      </c>
      <c r="Q9168">
        <v>1</v>
      </c>
      <c r="R9168">
        <v>15146</v>
      </c>
      <c r="S9168" s="74"/>
    </row>
    <row r="9169" spans="1:19" hidden="1">
      <c r="A9169" t="s">
        <v>11115</v>
      </c>
      <c r="B9169" t="s">
        <v>10923</v>
      </c>
      <c r="C9169">
        <v>60</v>
      </c>
      <c r="D9169" t="s">
        <v>88</v>
      </c>
      <c r="E9169" t="s">
        <v>10366</v>
      </c>
      <c r="F9169" t="s">
        <v>10330</v>
      </c>
      <c r="G9169" t="s">
        <v>10330</v>
      </c>
      <c r="H9169">
        <v>3</v>
      </c>
      <c r="I9169">
        <v>3</v>
      </c>
      <c r="J9169" t="s">
        <v>96</v>
      </c>
      <c r="K9169" t="s">
        <v>31</v>
      </c>
      <c r="L9169" t="s">
        <v>288</v>
      </c>
      <c r="M9169" s="72"/>
      <c r="N9169" s="52">
        <v>11673002.550000001</v>
      </c>
      <c r="O9169" s="52">
        <v>11673002.550000001</v>
      </c>
      <c r="P9169" s="73">
        <v>1</v>
      </c>
      <c r="Q9169">
        <v>1</v>
      </c>
      <c r="R9169">
        <v>15147</v>
      </c>
      <c r="S9169" s="74"/>
    </row>
    <row r="9170" spans="1:19" hidden="1">
      <c r="A9170" t="s">
        <v>11116</v>
      </c>
      <c r="B9170" t="s">
        <v>10925</v>
      </c>
      <c r="C9170">
        <v>61</v>
      </c>
      <c r="D9170" t="s">
        <v>113</v>
      </c>
      <c r="E9170" t="s">
        <v>10367</v>
      </c>
      <c r="F9170" t="s">
        <v>10331</v>
      </c>
      <c r="G9170" t="s">
        <v>10330</v>
      </c>
      <c r="H9170">
        <v>3</v>
      </c>
      <c r="I9170">
        <v>1</v>
      </c>
      <c r="J9170" t="s">
        <v>127</v>
      </c>
      <c r="K9170" t="s">
        <v>31</v>
      </c>
      <c r="L9170" t="s">
        <v>288</v>
      </c>
      <c r="M9170" s="72">
        <v>0.02</v>
      </c>
      <c r="N9170" s="52">
        <v>209464.41793200001</v>
      </c>
      <c r="O9170" s="52">
        <v>209464.41793200001</v>
      </c>
      <c r="P9170" s="73">
        <v>1</v>
      </c>
      <c r="Q9170">
        <f>IF(SUMIFS(SolCotizacion!$P:$P,SolCotizacion!$E:$E,$G9170,SolCotizacion!$K:$K,$I9170)&gt;499,1,0)</f>
        <v>0</v>
      </c>
      <c r="R9170">
        <v>15148</v>
      </c>
      <c r="S9170" s="56">
        <f>IF(SUMIFS(SolCotizacion!$P:$P,SolCotizacion!$E:$E,$G9170,SolCotizacion!$K:$K,$I9170)&gt;499,4%,0)</f>
        <v>0</v>
      </c>
    </row>
    <row r="9171" spans="1:19" hidden="1">
      <c r="A9171" t="s">
        <v>11117</v>
      </c>
      <c r="B9171" t="s">
        <v>10927</v>
      </c>
      <c r="C9171">
        <v>62</v>
      </c>
      <c r="D9171" t="s">
        <v>113</v>
      </c>
      <c r="E9171" t="s">
        <v>10368</v>
      </c>
      <c r="F9171" t="s">
        <v>10331</v>
      </c>
      <c r="G9171" t="s">
        <v>10330</v>
      </c>
      <c r="H9171">
        <v>3</v>
      </c>
      <c r="I9171">
        <v>2</v>
      </c>
      <c r="J9171" t="s">
        <v>127</v>
      </c>
      <c r="K9171" t="s">
        <v>31</v>
      </c>
      <c r="L9171" t="s">
        <v>288</v>
      </c>
      <c r="M9171" s="72">
        <v>0.02</v>
      </c>
      <c r="N9171" s="52">
        <v>213739.20197142861</v>
      </c>
      <c r="O9171" s="52">
        <v>213739.20197142861</v>
      </c>
      <c r="P9171" s="73">
        <v>1</v>
      </c>
      <c r="Q9171">
        <f>IF(SUMIFS(SolCotizacion!$P:$P,SolCotizacion!$E:$E,$G9171,SolCotizacion!$K:$K,$I9171)&gt;499,1,0)</f>
        <v>0</v>
      </c>
      <c r="R9171">
        <v>15149</v>
      </c>
      <c r="S9171" s="56">
        <f>IF(SUMIFS(SolCotizacion!$P:$P,SolCotizacion!$E:$E,$G9171,SolCotizacion!$K:$K,$I9171)&gt;499,4%,0)</f>
        <v>0</v>
      </c>
    </row>
    <row r="9172" spans="1:19" hidden="1">
      <c r="A9172" t="s">
        <v>11118</v>
      </c>
      <c r="B9172" t="s">
        <v>10929</v>
      </c>
      <c r="C9172">
        <v>63</v>
      </c>
      <c r="D9172" t="s">
        <v>113</v>
      </c>
      <c r="E9172" t="s">
        <v>10369</v>
      </c>
      <c r="F9172" t="s">
        <v>10331</v>
      </c>
      <c r="G9172" t="s">
        <v>10330</v>
      </c>
      <c r="H9172">
        <v>3</v>
      </c>
      <c r="I9172">
        <v>3</v>
      </c>
      <c r="J9172" t="s">
        <v>127</v>
      </c>
      <c r="K9172" t="s">
        <v>31</v>
      </c>
      <c r="L9172" t="s">
        <v>288</v>
      </c>
      <c r="M9172" s="72">
        <v>0.02</v>
      </c>
      <c r="N9172" s="52">
        <v>218192.10201250002</v>
      </c>
      <c r="O9172" s="52">
        <v>218192.10201250002</v>
      </c>
      <c r="P9172" s="73">
        <v>1</v>
      </c>
      <c r="Q9172">
        <f>IF(SUMIFS(SolCotizacion!$P:$P,SolCotizacion!$E:$E,$G9172,SolCotizacion!$K:$K,$I9172)&gt;499,1,0)</f>
        <v>0</v>
      </c>
      <c r="R9172">
        <v>15150</v>
      </c>
      <c r="S9172" s="56">
        <f>IF(SUMIFS(SolCotizacion!$P:$P,SolCotizacion!$E:$E,$G9172,SolCotizacion!$K:$K,$I9172)&gt;499,4%,0)</f>
        <v>0</v>
      </c>
    </row>
    <row r="9173" spans="1:19" hidden="1">
      <c r="A9173" t="s">
        <v>11119</v>
      </c>
      <c r="B9173" t="s">
        <v>10931</v>
      </c>
      <c r="C9173">
        <v>64</v>
      </c>
      <c r="D9173" t="s">
        <v>113</v>
      </c>
      <c r="E9173" t="s">
        <v>10370</v>
      </c>
      <c r="F9173" t="s">
        <v>10332</v>
      </c>
      <c r="G9173" t="s">
        <v>10330</v>
      </c>
      <c r="H9173">
        <v>3</v>
      </c>
      <c r="I9173">
        <v>1</v>
      </c>
      <c r="J9173" t="s">
        <v>127</v>
      </c>
      <c r="K9173" t="s">
        <v>31</v>
      </c>
      <c r="L9173" t="s">
        <v>288</v>
      </c>
      <c r="M9173" s="72">
        <v>0.02</v>
      </c>
      <c r="N9173" s="52">
        <v>209464.41793200001</v>
      </c>
      <c r="O9173" s="52">
        <v>209464.41793200001</v>
      </c>
      <c r="P9173" s="73">
        <v>1</v>
      </c>
      <c r="Q9173">
        <f>IF(SUMIFS(SolCotizacion!$P:$P,SolCotizacion!$E:$E,$G9173,SolCotizacion!$K:$K,$I9173)&gt;499,1,0)</f>
        <v>0</v>
      </c>
      <c r="R9173">
        <v>15151</v>
      </c>
      <c r="S9173" s="56">
        <f>IF(SUMIFS(SolCotizacion!$P:$P,SolCotizacion!$E:$E,$G9173,SolCotizacion!$K:$K,$I9173)&gt;499,4%,0)</f>
        <v>0</v>
      </c>
    </row>
    <row r="9174" spans="1:19" hidden="1">
      <c r="A9174" t="s">
        <v>11120</v>
      </c>
      <c r="B9174" t="s">
        <v>10933</v>
      </c>
      <c r="C9174">
        <v>65</v>
      </c>
      <c r="D9174" t="s">
        <v>113</v>
      </c>
      <c r="E9174" t="s">
        <v>10371</v>
      </c>
      <c r="F9174" t="s">
        <v>10332</v>
      </c>
      <c r="G9174" t="s">
        <v>10330</v>
      </c>
      <c r="H9174">
        <v>3</v>
      </c>
      <c r="I9174">
        <v>2</v>
      </c>
      <c r="J9174" t="s">
        <v>127</v>
      </c>
      <c r="K9174" t="s">
        <v>31</v>
      </c>
      <c r="L9174" t="s">
        <v>288</v>
      </c>
      <c r="M9174" s="72">
        <v>0.02</v>
      </c>
      <c r="N9174" s="52">
        <v>213739.20197142861</v>
      </c>
      <c r="O9174" s="52">
        <v>213739.20197142861</v>
      </c>
      <c r="P9174" s="73">
        <v>1</v>
      </c>
      <c r="Q9174">
        <f>IF(SUMIFS(SolCotizacion!$P:$P,SolCotizacion!$E:$E,$G9174,SolCotizacion!$K:$K,$I9174)&gt;499,1,0)</f>
        <v>0</v>
      </c>
      <c r="R9174">
        <v>15152</v>
      </c>
      <c r="S9174" s="56">
        <f>IF(SUMIFS(SolCotizacion!$P:$P,SolCotizacion!$E:$E,$G9174,SolCotizacion!$K:$K,$I9174)&gt;499,4%,0)</f>
        <v>0</v>
      </c>
    </row>
    <row r="9175" spans="1:19" hidden="1">
      <c r="A9175" t="s">
        <v>11121</v>
      </c>
      <c r="B9175" t="s">
        <v>10935</v>
      </c>
      <c r="C9175">
        <v>66</v>
      </c>
      <c r="D9175" t="s">
        <v>113</v>
      </c>
      <c r="E9175" t="s">
        <v>10372</v>
      </c>
      <c r="F9175" t="s">
        <v>10332</v>
      </c>
      <c r="G9175" t="s">
        <v>10330</v>
      </c>
      <c r="H9175">
        <v>3</v>
      </c>
      <c r="I9175">
        <v>3</v>
      </c>
      <c r="J9175" t="s">
        <v>127</v>
      </c>
      <c r="K9175" t="s">
        <v>31</v>
      </c>
      <c r="L9175" t="s">
        <v>288</v>
      </c>
      <c r="M9175" s="72">
        <v>0.02</v>
      </c>
      <c r="N9175" s="52">
        <v>218192.10201250002</v>
      </c>
      <c r="O9175" s="52">
        <v>218192.10201250002</v>
      </c>
      <c r="P9175" s="73">
        <v>1</v>
      </c>
      <c r="Q9175">
        <f>IF(SUMIFS(SolCotizacion!$P:$P,SolCotizacion!$E:$E,$G9175,SolCotizacion!$K:$K,$I9175)&gt;499,1,0)</f>
        <v>0</v>
      </c>
      <c r="R9175">
        <v>15153</v>
      </c>
      <c r="S9175" s="56">
        <f>IF(SUMIFS(SolCotizacion!$P:$P,SolCotizacion!$E:$E,$G9175,SolCotizacion!$K:$K,$I9175)&gt;499,4%,0)</f>
        <v>0</v>
      </c>
    </row>
    <row r="9176" spans="1:19" hidden="1">
      <c r="A9176" t="s">
        <v>11122</v>
      </c>
      <c r="B9176" t="s">
        <v>10937</v>
      </c>
      <c r="C9176">
        <v>67</v>
      </c>
      <c r="D9176" t="s">
        <v>102</v>
      </c>
      <c r="E9176" t="s">
        <v>10373</v>
      </c>
      <c r="F9176" t="s">
        <v>10333</v>
      </c>
      <c r="G9176" t="s">
        <v>10330</v>
      </c>
      <c r="H9176">
        <v>3</v>
      </c>
      <c r="I9176" t="s">
        <v>103</v>
      </c>
      <c r="J9176" t="s">
        <v>96</v>
      </c>
      <c r="K9176" t="s">
        <v>31</v>
      </c>
      <c r="L9176" t="s">
        <v>288</v>
      </c>
      <c r="M9176" s="72"/>
      <c r="N9176" s="52">
        <v>1549906.3546290603</v>
      </c>
      <c r="O9176" s="52">
        <v>1599251.0507020606</v>
      </c>
      <c r="P9176" s="73">
        <v>1</v>
      </c>
      <c r="Q9176">
        <f>IF(COUNTIF(SolCotizacion!$E:$E,$G9176)&gt;0,1,0)</f>
        <v>0</v>
      </c>
      <c r="R9176">
        <v>15154</v>
      </c>
      <c r="S9176" s="74"/>
    </row>
    <row r="9177" spans="1:19" hidden="1">
      <c r="A9177" t="s">
        <v>11123</v>
      </c>
      <c r="B9177" t="s">
        <v>10939</v>
      </c>
      <c r="C9177">
        <v>68</v>
      </c>
      <c r="D9177" t="s">
        <v>102</v>
      </c>
      <c r="E9177" t="s">
        <v>10374</v>
      </c>
      <c r="F9177" t="s">
        <v>10334</v>
      </c>
      <c r="G9177" t="s">
        <v>10330</v>
      </c>
      <c r="H9177">
        <v>3</v>
      </c>
      <c r="I9177" t="s">
        <v>103</v>
      </c>
      <c r="J9177" t="s">
        <v>96</v>
      </c>
      <c r="K9177" t="s">
        <v>31</v>
      </c>
      <c r="L9177" t="s">
        <v>288</v>
      </c>
      <c r="M9177" s="72"/>
      <c r="N9177" s="52">
        <v>307813.96800000005</v>
      </c>
      <c r="O9177" s="52">
        <v>307813.96800000005</v>
      </c>
      <c r="P9177" s="73">
        <v>1</v>
      </c>
      <c r="Q9177">
        <f>IF(COUNTIF(SolCotizacion!$E:$E,$G9177)&gt;0,1,0)</f>
        <v>0</v>
      </c>
      <c r="R9177">
        <v>15155</v>
      </c>
      <c r="S9177" s="74"/>
    </row>
    <row r="9178" spans="1:19" hidden="1">
      <c r="A9178" t="s">
        <v>11124</v>
      </c>
      <c r="B9178" t="s">
        <v>10941</v>
      </c>
      <c r="C9178">
        <v>69</v>
      </c>
      <c r="D9178" t="s">
        <v>113</v>
      </c>
      <c r="E9178" t="s">
        <v>10375</v>
      </c>
      <c r="F9178" t="s">
        <v>10335</v>
      </c>
      <c r="G9178" t="s">
        <v>10330</v>
      </c>
      <c r="H9178">
        <v>3</v>
      </c>
      <c r="I9178" t="s">
        <v>103</v>
      </c>
      <c r="J9178" t="s">
        <v>118</v>
      </c>
      <c r="K9178" t="s">
        <v>325</v>
      </c>
      <c r="L9178" t="s">
        <v>288</v>
      </c>
      <c r="M9178" s="72"/>
      <c r="N9178" s="52">
        <v>245356.53805533735</v>
      </c>
      <c r="O9178" s="52">
        <v>244317.22351843736</v>
      </c>
      <c r="P9178" s="73">
        <v>1</v>
      </c>
      <c r="Q9178">
        <f>IF(COUNTIF(SolCotizacion!$E:$E,$G9178)&gt;0,1,0)</f>
        <v>0</v>
      </c>
      <c r="R9178">
        <v>15156</v>
      </c>
      <c r="S9178" s="74"/>
    </row>
    <row r="9179" spans="1:19" hidden="1">
      <c r="A9179" t="s">
        <v>11125</v>
      </c>
      <c r="B9179" t="s">
        <v>10943</v>
      </c>
      <c r="C9179">
        <v>70</v>
      </c>
      <c r="D9179" t="s">
        <v>113</v>
      </c>
      <c r="E9179" t="s">
        <v>10375</v>
      </c>
      <c r="F9179" t="s">
        <v>10335</v>
      </c>
      <c r="G9179" t="s">
        <v>10330</v>
      </c>
      <c r="H9179">
        <v>3</v>
      </c>
      <c r="I9179" t="s">
        <v>103</v>
      </c>
      <c r="J9179" t="s">
        <v>119</v>
      </c>
      <c r="K9179" t="s">
        <v>324</v>
      </c>
      <c r="L9179" t="s">
        <v>288</v>
      </c>
      <c r="M9179" s="72"/>
      <c r="N9179" s="52">
        <v>480194.69902362581</v>
      </c>
      <c r="O9179" s="52">
        <v>478293.45132237172</v>
      </c>
      <c r="P9179" s="73">
        <v>1</v>
      </c>
      <c r="Q9179">
        <f>IF(COUNTIF(SolCotizacion!$E:$E,$G9179)&gt;0,1,0)</f>
        <v>0</v>
      </c>
      <c r="R9179">
        <v>15157</v>
      </c>
      <c r="S9179" s="74"/>
    </row>
    <row r="9180" spans="1:19" hidden="1">
      <c r="A9180" t="s">
        <v>11126</v>
      </c>
      <c r="B9180" t="s">
        <v>10919</v>
      </c>
      <c r="C9180">
        <v>58</v>
      </c>
      <c r="D9180" t="s">
        <v>88</v>
      </c>
      <c r="E9180" t="s">
        <v>10364</v>
      </c>
      <c r="F9180" t="s">
        <v>10330</v>
      </c>
      <c r="G9180" t="s">
        <v>10330</v>
      </c>
      <c r="H9180">
        <v>3</v>
      </c>
      <c r="I9180">
        <v>1</v>
      </c>
      <c r="J9180" t="s">
        <v>96</v>
      </c>
      <c r="K9180" t="s">
        <v>31</v>
      </c>
      <c r="L9180" t="s">
        <v>302</v>
      </c>
      <c r="M9180" s="72"/>
      <c r="N9180" s="52">
        <v>11206082.448000001</v>
      </c>
      <c r="O9180" s="52">
        <v>11206082.448000001</v>
      </c>
      <c r="P9180" s="73">
        <v>0</v>
      </c>
      <c r="Q9180">
        <v>1</v>
      </c>
      <c r="R9180">
        <v>15158</v>
      </c>
      <c r="S9180" s="74"/>
    </row>
    <row r="9181" spans="1:19" hidden="1">
      <c r="A9181" t="s">
        <v>11127</v>
      </c>
      <c r="B9181" t="s">
        <v>10921</v>
      </c>
      <c r="C9181">
        <v>59</v>
      </c>
      <c r="D9181" t="s">
        <v>88</v>
      </c>
      <c r="E9181" t="s">
        <v>10365</v>
      </c>
      <c r="F9181" t="s">
        <v>10330</v>
      </c>
      <c r="G9181" t="s">
        <v>10330</v>
      </c>
      <c r="H9181">
        <v>3</v>
      </c>
      <c r="I9181">
        <v>2</v>
      </c>
      <c r="J9181" t="s">
        <v>96</v>
      </c>
      <c r="K9181" t="s">
        <v>31</v>
      </c>
      <c r="L9181" t="s">
        <v>302</v>
      </c>
      <c r="M9181" s="72"/>
      <c r="N9181" s="52">
        <v>11434778.008163268</v>
      </c>
      <c r="O9181" s="52">
        <v>11434778.008163268</v>
      </c>
      <c r="P9181" s="73">
        <v>0</v>
      </c>
      <c r="Q9181">
        <v>1</v>
      </c>
      <c r="R9181">
        <v>15159</v>
      </c>
      <c r="S9181" s="74"/>
    </row>
    <row r="9182" spans="1:19" hidden="1">
      <c r="A9182" t="s">
        <v>11128</v>
      </c>
      <c r="B9182" t="s">
        <v>10923</v>
      </c>
      <c r="C9182">
        <v>60</v>
      </c>
      <c r="D9182" t="s">
        <v>88</v>
      </c>
      <c r="E9182" t="s">
        <v>10366</v>
      </c>
      <c r="F9182" t="s">
        <v>10330</v>
      </c>
      <c r="G9182" t="s">
        <v>10330</v>
      </c>
      <c r="H9182">
        <v>3</v>
      </c>
      <c r="I9182">
        <v>3</v>
      </c>
      <c r="J9182" t="s">
        <v>96</v>
      </c>
      <c r="K9182" t="s">
        <v>31</v>
      </c>
      <c r="L9182" t="s">
        <v>302</v>
      </c>
      <c r="M9182" s="72"/>
      <c r="N9182" s="52">
        <v>11673002.550000001</v>
      </c>
      <c r="O9182" s="52">
        <v>11673002.550000001</v>
      </c>
      <c r="P9182" s="73">
        <v>0</v>
      </c>
      <c r="Q9182">
        <v>1</v>
      </c>
      <c r="R9182">
        <v>15160</v>
      </c>
      <c r="S9182" s="74"/>
    </row>
    <row r="9183" spans="1:19" hidden="1">
      <c r="A9183" t="s">
        <v>11129</v>
      </c>
      <c r="B9183" t="s">
        <v>10925</v>
      </c>
      <c r="C9183">
        <v>61</v>
      </c>
      <c r="D9183" t="s">
        <v>113</v>
      </c>
      <c r="E9183" t="s">
        <v>10367</v>
      </c>
      <c r="F9183" t="s">
        <v>10331</v>
      </c>
      <c r="G9183" t="s">
        <v>10330</v>
      </c>
      <c r="H9183">
        <v>3</v>
      </c>
      <c r="I9183">
        <v>1</v>
      </c>
      <c r="J9183" t="s">
        <v>127</v>
      </c>
      <c r="K9183" t="s">
        <v>31</v>
      </c>
      <c r="L9183" t="s">
        <v>302</v>
      </c>
      <c r="M9183" s="72">
        <v>0.02</v>
      </c>
      <c r="N9183" s="52">
        <v>209464.41793200001</v>
      </c>
      <c r="O9183" s="52">
        <v>209464.41793200001</v>
      </c>
      <c r="P9183" s="73">
        <v>0</v>
      </c>
      <c r="Q9183">
        <f>IF(SUMIFS(SolCotizacion!$P:$P,SolCotizacion!$E:$E,$G9183,SolCotizacion!$K:$K,$I9183)&gt;499,1,0)</f>
        <v>0</v>
      </c>
      <c r="R9183">
        <v>15161</v>
      </c>
      <c r="S9183" s="56">
        <f>IF(SUMIFS(SolCotizacion!$P:$P,SolCotizacion!$E:$E,$G9183,SolCotizacion!$K:$K,$I9183)&gt;499,4%,0)</f>
        <v>0</v>
      </c>
    </row>
    <row r="9184" spans="1:19" hidden="1">
      <c r="A9184" t="s">
        <v>11130</v>
      </c>
      <c r="B9184" t="s">
        <v>10927</v>
      </c>
      <c r="C9184">
        <v>62</v>
      </c>
      <c r="D9184" t="s">
        <v>113</v>
      </c>
      <c r="E9184" t="s">
        <v>10368</v>
      </c>
      <c r="F9184" t="s">
        <v>10331</v>
      </c>
      <c r="G9184" t="s">
        <v>10330</v>
      </c>
      <c r="H9184">
        <v>3</v>
      </c>
      <c r="I9184">
        <v>2</v>
      </c>
      <c r="J9184" t="s">
        <v>127</v>
      </c>
      <c r="K9184" t="s">
        <v>31</v>
      </c>
      <c r="L9184" t="s">
        <v>302</v>
      </c>
      <c r="M9184" s="72">
        <v>0.02</v>
      </c>
      <c r="N9184" s="52">
        <v>213739.20197142861</v>
      </c>
      <c r="O9184" s="52">
        <v>213739.20197142861</v>
      </c>
      <c r="P9184" s="73">
        <v>0</v>
      </c>
      <c r="Q9184">
        <f>IF(SUMIFS(SolCotizacion!$P:$P,SolCotizacion!$E:$E,$G9184,SolCotizacion!$K:$K,$I9184)&gt;499,1,0)</f>
        <v>0</v>
      </c>
      <c r="R9184">
        <v>15162</v>
      </c>
      <c r="S9184" s="56">
        <f>IF(SUMIFS(SolCotizacion!$P:$P,SolCotizacion!$E:$E,$G9184,SolCotizacion!$K:$K,$I9184)&gt;499,4%,0)</f>
        <v>0</v>
      </c>
    </row>
    <row r="9185" spans="1:19" hidden="1">
      <c r="A9185" t="s">
        <v>11131</v>
      </c>
      <c r="B9185" t="s">
        <v>10929</v>
      </c>
      <c r="C9185">
        <v>63</v>
      </c>
      <c r="D9185" t="s">
        <v>113</v>
      </c>
      <c r="E9185" t="s">
        <v>10369</v>
      </c>
      <c r="F9185" t="s">
        <v>10331</v>
      </c>
      <c r="G9185" t="s">
        <v>10330</v>
      </c>
      <c r="H9185">
        <v>3</v>
      </c>
      <c r="I9185">
        <v>3</v>
      </c>
      <c r="J9185" t="s">
        <v>127</v>
      </c>
      <c r="K9185" t="s">
        <v>31</v>
      </c>
      <c r="L9185" t="s">
        <v>302</v>
      </c>
      <c r="M9185" s="72">
        <v>0.02</v>
      </c>
      <c r="N9185" s="52">
        <v>218192.10201250002</v>
      </c>
      <c r="O9185" s="52">
        <v>218192.10201250002</v>
      </c>
      <c r="P9185" s="73">
        <v>0</v>
      </c>
      <c r="Q9185">
        <f>IF(SUMIFS(SolCotizacion!$P:$P,SolCotizacion!$E:$E,$G9185,SolCotizacion!$K:$K,$I9185)&gt;499,1,0)</f>
        <v>0</v>
      </c>
      <c r="R9185">
        <v>15163</v>
      </c>
      <c r="S9185" s="56">
        <f>IF(SUMIFS(SolCotizacion!$P:$P,SolCotizacion!$E:$E,$G9185,SolCotizacion!$K:$K,$I9185)&gt;499,4%,0)</f>
        <v>0</v>
      </c>
    </row>
    <row r="9186" spans="1:19" hidden="1">
      <c r="A9186" t="s">
        <v>11132</v>
      </c>
      <c r="B9186" t="s">
        <v>10931</v>
      </c>
      <c r="C9186">
        <v>64</v>
      </c>
      <c r="D9186" t="s">
        <v>113</v>
      </c>
      <c r="E9186" t="s">
        <v>10370</v>
      </c>
      <c r="F9186" t="s">
        <v>10332</v>
      </c>
      <c r="G9186" t="s">
        <v>10330</v>
      </c>
      <c r="H9186">
        <v>3</v>
      </c>
      <c r="I9186">
        <v>1</v>
      </c>
      <c r="J9186" t="s">
        <v>127</v>
      </c>
      <c r="K9186" t="s">
        <v>31</v>
      </c>
      <c r="L9186" t="s">
        <v>302</v>
      </c>
      <c r="M9186" s="72">
        <v>0.02</v>
      </c>
      <c r="N9186" s="52">
        <v>209464.41793200001</v>
      </c>
      <c r="O9186" s="52">
        <v>209464.41793200001</v>
      </c>
      <c r="P9186" s="73">
        <v>0</v>
      </c>
      <c r="Q9186">
        <f>IF(SUMIFS(SolCotizacion!$P:$P,SolCotizacion!$E:$E,$G9186,SolCotizacion!$K:$K,$I9186)&gt;499,1,0)</f>
        <v>0</v>
      </c>
      <c r="R9186">
        <v>15164</v>
      </c>
      <c r="S9186" s="56">
        <f>IF(SUMIFS(SolCotizacion!$P:$P,SolCotizacion!$E:$E,$G9186,SolCotizacion!$K:$K,$I9186)&gt;499,4%,0)</f>
        <v>0</v>
      </c>
    </row>
    <row r="9187" spans="1:19" hidden="1">
      <c r="A9187" t="s">
        <v>11133</v>
      </c>
      <c r="B9187" t="s">
        <v>10933</v>
      </c>
      <c r="C9187">
        <v>65</v>
      </c>
      <c r="D9187" t="s">
        <v>113</v>
      </c>
      <c r="E9187" t="s">
        <v>10371</v>
      </c>
      <c r="F9187" t="s">
        <v>10332</v>
      </c>
      <c r="G9187" t="s">
        <v>10330</v>
      </c>
      <c r="H9187">
        <v>3</v>
      </c>
      <c r="I9187">
        <v>2</v>
      </c>
      <c r="J9187" t="s">
        <v>127</v>
      </c>
      <c r="K9187" t="s">
        <v>31</v>
      </c>
      <c r="L9187" t="s">
        <v>302</v>
      </c>
      <c r="M9187" s="72">
        <v>0.02</v>
      </c>
      <c r="N9187" s="52">
        <v>213739.20197142861</v>
      </c>
      <c r="O9187" s="52">
        <v>213739.20197142861</v>
      </c>
      <c r="P9187" s="73">
        <v>0</v>
      </c>
      <c r="Q9187">
        <f>IF(SUMIFS(SolCotizacion!$P:$P,SolCotizacion!$E:$E,$G9187,SolCotizacion!$K:$K,$I9187)&gt;499,1,0)</f>
        <v>0</v>
      </c>
      <c r="R9187">
        <v>15165</v>
      </c>
      <c r="S9187" s="56">
        <f>IF(SUMIFS(SolCotizacion!$P:$P,SolCotizacion!$E:$E,$G9187,SolCotizacion!$K:$K,$I9187)&gt;499,4%,0)</f>
        <v>0</v>
      </c>
    </row>
    <row r="9188" spans="1:19" hidden="1">
      <c r="A9188" t="s">
        <v>11134</v>
      </c>
      <c r="B9188" t="s">
        <v>10935</v>
      </c>
      <c r="C9188">
        <v>66</v>
      </c>
      <c r="D9188" t="s">
        <v>113</v>
      </c>
      <c r="E9188" t="s">
        <v>10372</v>
      </c>
      <c r="F9188" t="s">
        <v>10332</v>
      </c>
      <c r="G9188" t="s">
        <v>10330</v>
      </c>
      <c r="H9188">
        <v>3</v>
      </c>
      <c r="I9188">
        <v>3</v>
      </c>
      <c r="J9188" t="s">
        <v>127</v>
      </c>
      <c r="K9188" t="s">
        <v>31</v>
      </c>
      <c r="L9188" t="s">
        <v>302</v>
      </c>
      <c r="M9188" s="72">
        <v>0.02</v>
      </c>
      <c r="N9188" s="52">
        <v>218192.10201250002</v>
      </c>
      <c r="O9188" s="52">
        <v>218192.10201250002</v>
      </c>
      <c r="P9188" s="73">
        <v>0</v>
      </c>
      <c r="Q9188">
        <f>IF(SUMIFS(SolCotizacion!$P:$P,SolCotizacion!$E:$E,$G9188,SolCotizacion!$K:$K,$I9188)&gt;499,1,0)</f>
        <v>0</v>
      </c>
      <c r="R9188">
        <v>15166</v>
      </c>
      <c r="S9188" s="56">
        <f>IF(SUMIFS(SolCotizacion!$P:$P,SolCotizacion!$E:$E,$G9188,SolCotizacion!$K:$K,$I9188)&gt;499,4%,0)</f>
        <v>0</v>
      </c>
    </row>
    <row r="9189" spans="1:19" hidden="1">
      <c r="A9189" t="s">
        <v>11135</v>
      </c>
      <c r="B9189" t="s">
        <v>10937</v>
      </c>
      <c r="C9189">
        <v>67</v>
      </c>
      <c r="D9189" t="s">
        <v>102</v>
      </c>
      <c r="E9189" t="s">
        <v>10373</v>
      </c>
      <c r="F9189" t="s">
        <v>10333</v>
      </c>
      <c r="G9189" t="s">
        <v>10330</v>
      </c>
      <c r="H9189">
        <v>3</v>
      </c>
      <c r="I9189" t="s">
        <v>103</v>
      </c>
      <c r="J9189" t="s">
        <v>96</v>
      </c>
      <c r="K9189" t="s">
        <v>31</v>
      </c>
      <c r="L9189" t="s">
        <v>302</v>
      </c>
      <c r="M9189" s="72"/>
      <c r="N9189" s="52">
        <v>1549906.3546290603</v>
      </c>
      <c r="O9189" s="52">
        <v>1599251.0507020606</v>
      </c>
      <c r="P9189" s="73">
        <v>0</v>
      </c>
      <c r="Q9189">
        <f>IF(COUNTIF(SolCotizacion!$E:$E,$G9189)&gt;0,1,0)</f>
        <v>0</v>
      </c>
      <c r="R9189">
        <v>15167</v>
      </c>
      <c r="S9189" s="74"/>
    </row>
    <row r="9190" spans="1:19" hidden="1">
      <c r="A9190" t="s">
        <v>11136</v>
      </c>
      <c r="B9190" t="s">
        <v>10939</v>
      </c>
      <c r="C9190">
        <v>68</v>
      </c>
      <c r="D9190" t="s">
        <v>102</v>
      </c>
      <c r="E9190" t="s">
        <v>10374</v>
      </c>
      <c r="F9190" t="s">
        <v>10334</v>
      </c>
      <c r="G9190" t="s">
        <v>10330</v>
      </c>
      <c r="H9190">
        <v>3</v>
      </c>
      <c r="I9190" t="s">
        <v>103</v>
      </c>
      <c r="J9190" t="s">
        <v>96</v>
      </c>
      <c r="K9190" t="s">
        <v>31</v>
      </c>
      <c r="L9190" t="s">
        <v>302</v>
      </c>
      <c r="M9190" s="72"/>
      <c r="N9190" s="52">
        <v>307813.96800000005</v>
      </c>
      <c r="O9190" s="52">
        <v>307813.96800000005</v>
      </c>
      <c r="P9190" s="73">
        <v>0</v>
      </c>
      <c r="Q9190">
        <f>IF(COUNTIF(SolCotizacion!$E:$E,$G9190)&gt;0,1,0)</f>
        <v>0</v>
      </c>
      <c r="R9190">
        <v>15168</v>
      </c>
      <c r="S9190" s="74"/>
    </row>
    <row r="9191" spans="1:19" hidden="1">
      <c r="A9191" t="s">
        <v>11137</v>
      </c>
      <c r="B9191" t="s">
        <v>10941</v>
      </c>
      <c r="C9191">
        <v>69</v>
      </c>
      <c r="D9191" t="s">
        <v>113</v>
      </c>
      <c r="E9191" t="s">
        <v>10375</v>
      </c>
      <c r="F9191" t="s">
        <v>10335</v>
      </c>
      <c r="G9191" t="s">
        <v>10330</v>
      </c>
      <c r="H9191">
        <v>3</v>
      </c>
      <c r="I9191" t="s">
        <v>103</v>
      </c>
      <c r="J9191" t="s">
        <v>118</v>
      </c>
      <c r="K9191" t="s">
        <v>325</v>
      </c>
      <c r="L9191" t="s">
        <v>302</v>
      </c>
      <c r="M9191" s="72"/>
      <c r="N9191" s="52">
        <v>245356.53805533735</v>
      </c>
      <c r="O9191" s="52">
        <v>244317.22351843736</v>
      </c>
      <c r="P9191" s="73">
        <v>0</v>
      </c>
      <c r="Q9191">
        <f>IF(COUNTIF(SolCotizacion!$E:$E,$G9191)&gt;0,1,0)</f>
        <v>0</v>
      </c>
      <c r="R9191">
        <v>15169</v>
      </c>
      <c r="S9191" s="74"/>
    </row>
    <row r="9192" spans="1:19" hidden="1">
      <c r="A9192" t="s">
        <v>11138</v>
      </c>
      <c r="B9192" t="s">
        <v>10943</v>
      </c>
      <c r="C9192">
        <v>70</v>
      </c>
      <c r="D9192" t="s">
        <v>113</v>
      </c>
      <c r="E9192" t="s">
        <v>10375</v>
      </c>
      <c r="F9192" t="s">
        <v>10335</v>
      </c>
      <c r="G9192" t="s">
        <v>10330</v>
      </c>
      <c r="H9192">
        <v>3</v>
      </c>
      <c r="I9192" t="s">
        <v>103</v>
      </c>
      <c r="J9192" t="s">
        <v>119</v>
      </c>
      <c r="K9192" t="s">
        <v>324</v>
      </c>
      <c r="L9192" t="s">
        <v>302</v>
      </c>
      <c r="M9192" s="72"/>
      <c r="N9192" s="52">
        <v>480194.69902362581</v>
      </c>
      <c r="O9192" s="52">
        <v>478293.45132237172</v>
      </c>
      <c r="P9192" s="73">
        <v>0</v>
      </c>
      <c r="Q9192">
        <f>IF(COUNTIF(SolCotizacion!$E:$E,$G9192)&gt;0,1,0)</f>
        <v>0</v>
      </c>
      <c r="R9192">
        <v>15170</v>
      </c>
      <c r="S9192" s="74"/>
    </row>
    <row r="9193" spans="1:19" hidden="1">
      <c r="A9193" t="s">
        <v>11139</v>
      </c>
      <c r="B9193" t="s">
        <v>10919</v>
      </c>
      <c r="C9193">
        <v>58</v>
      </c>
      <c r="D9193" t="s">
        <v>88</v>
      </c>
      <c r="E9193" t="s">
        <v>10364</v>
      </c>
      <c r="F9193" t="s">
        <v>10330</v>
      </c>
      <c r="G9193" t="s">
        <v>10330</v>
      </c>
      <c r="H9193">
        <v>3</v>
      </c>
      <c r="I9193">
        <v>1</v>
      </c>
      <c r="J9193" t="s">
        <v>96</v>
      </c>
      <c r="K9193" t="s">
        <v>31</v>
      </c>
      <c r="L9193" t="s">
        <v>318</v>
      </c>
      <c r="M9193" s="72"/>
      <c r="N9193" s="52">
        <v>10653600</v>
      </c>
      <c r="O9193" s="52">
        <v>10708800</v>
      </c>
      <c r="P9193" s="73">
        <v>0</v>
      </c>
      <c r="Q9193">
        <v>1</v>
      </c>
      <c r="R9193">
        <v>15171</v>
      </c>
      <c r="S9193" s="74"/>
    </row>
    <row r="9194" spans="1:19" hidden="1">
      <c r="A9194" t="s">
        <v>11140</v>
      </c>
      <c r="B9194" t="s">
        <v>10921</v>
      </c>
      <c r="C9194">
        <v>59</v>
      </c>
      <c r="D9194" t="s">
        <v>88</v>
      </c>
      <c r="E9194" t="s">
        <v>10365</v>
      </c>
      <c r="F9194" t="s">
        <v>10330</v>
      </c>
      <c r="G9194" t="s">
        <v>10330</v>
      </c>
      <c r="H9194">
        <v>3</v>
      </c>
      <c r="I9194">
        <v>2</v>
      </c>
      <c r="J9194" t="s">
        <v>96</v>
      </c>
      <c r="K9194" t="s">
        <v>31</v>
      </c>
      <c r="L9194" t="s">
        <v>318</v>
      </c>
      <c r="M9194" s="72"/>
      <c r="N9194" s="52">
        <v>10653600</v>
      </c>
      <c r="O9194" s="52">
        <v>10708800</v>
      </c>
      <c r="P9194" s="73">
        <v>0</v>
      </c>
      <c r="Q9194">
        <v>1</v>
      </c>
      <c r="R9194">
        <v>15172</v>
      </c>
      <c r="S9194" s="74"/>
    </row>
    <row r="9195" spans="1:19" hidden="1">
      <c r="A9195" t="s">
        <v>11141</v>
      </c>
      <c r="B9195" t="s">
        <v>10923</v>
      </c>
      <c r="C9195">
        <v>60</v>
      </c>
      <c r="D9195" t="s">
        <v>88</v>
      </c>
      <c r="E9195" t="s">
        <v>10366</v>
      </c>
      <c r="F9195" t="s">
        <v>10330</v>
      </c>
      <c r="G9195" t="s">
        <v>10330</v>
      </c>
      <c r="H9195">
        <v>3</v>
      </c>
      <c r="I9195">
        <v>3</v>
      </c>
      <c r="J9195" t="s">
        <v>96</v>
      </c>
      <c r="K9195" t="s">
        <v>31</v>
      </c>
      <c r="L9195" t="s">
        <v>318</v>
      </c>
      <c r="M9195" s="72"/>
      <c r="N9195" s="52">
        <v>10653600</v>
      </c>
      <c r="O9195" s="52">
        <v>10708800</v>
      </c>
      <c r="P9195" s="73">
        <v>0</v>
      </c>
      <c r="Q9195">
        <v>1</v>
      </c>
      <c r="R9195">
        <v>15173</v>
      </c>
      <c r="S9195" s="74"/>
    </row>
    <row r="9196" spans="1:19" hidden="1">
      <c r="A9196" t="s">
        <v>11142</v>
      </c>
      <c r="B9196" t="s">
        <v>10925</v>
      </c>
      <c r="C9196">
        <v>61</v>
      </c>
      <c r="D9196" t="s">
        <v>113</v>
      </c>
      <c r="E9196" t="s">
        <v>10367</v>
      </c>
      <c r="F9196" t="s">
        <v>10331</v>
      </c>
      <c r="G9196" t="s">
        <v>10330</v>
      </c>
      <c r="H9196">
        <v>3</v>
      </c>
      <c r="I9196">
        <v>1</v>
      </c>
      <c r="J9196" t="s">
        <v>127</v>
      </c>
      <c r="K9196" t="s">
        <v>31</v>
      </c>
      <c r="L9196" t="s">
        <v>318</v>
      </c>
      <c r="M9196" s="72">
        <v>3.7000000000000002E-3</v>
      </c>
      <c r="N9196" s="52">
        <v>36840.419000000002</v>
      </c>
      <c r="O9196" s="52">
        <v>37031.302000000003</v>
      </c>
      <c r="P9196" s="73">
        <v>0</v>
      </c>
      <c r="Q9196">
        <f>IF(SUMIFS(SolCotizacion!$P:$P,SolCotizacion!$E:$E,$G9196,SolCotizacion!$K:$K,$I9196)&gt;499,1,0)</f>
        <v>0</v>
      </c>
      <c r="R9196">
        <v>15174</v>
      </c>
      <c r="S9196" s="56">
        <f>IF(SUMIFS(SolCotizacion!$P:$P,SolCotizacion!$E:$E,$G9196,SolCotizacion!$K:$K,$I9196)&gt;499,4%,0)</f>
        <v>0</v>
      </c>
    </row>
    <row r="9197" spans="1:19" hidden="1">
      <c r="A9197" t="s">
        <v>11143</v>
      </c>
      <c r="B9197" t="s">
        <v>10927</v>
      </c>
      <c r="C9197">
        <v>62</v>
      </c>
      <c r="D9197" t="s">
        <v>113</v>
      </c>
      <c r="E9197" t="s">
        <v>10368</v>
      </c>
      <c r="F9197" t="s">
        <v>10331</v>
      </c>
      <c r="G9197" t="s">
        <v>10330</v>
      </c>
      <c r="H9197">
        <v>3</v>
      </c>
      <c r="I9197">
        <v>2</v>
      </c>
      <c r="J9197" t="s">
        <v>127</v>
      </c>
      <c r="K9197" t="s">
        <v>31</v>
      </c>
      <c r="L9197" t="s">
        <v>318</v>
      </c>
      <c r="M9197" s="72">
        <v>7.4999999999999997E-3</v>
      </c>
      <c r="N9197" s="52">
        <v>74676.525000000009</v>
      </c>
      <c r="O9197" s="52">
        <v>75063.45</v>
      </c>
      <c r="P9197" s="73">
        <v>0</v>
      </c>
      <c r="Q9197">
        <f>IF(SUMIFS(SolCotizacion!$P:$P,SolCotizacion!$E:$E,$G9197,SolCotizacion!$K:$K,$I9197)&gt;499,1,0)</f>
        <v>0</v>
      </c>
      <c r="R9197">
        <v>15175</v>
      </c>
      <c r="S9197" s="56">
        <f>IF(SUMIFS(SolCotizacion!$P:$P,SolCotizacion!$E:$E,$G9197,SolCotizacion!$K:$K,$I9197)&gt;499,4%,0)</f>
        <v>0</v>
      </c>
    </row>
    <row r="9198" spans="1:19" hidden="1">
      <c r="A9198" t="s">
        <v>11144</v>
      </c>
      <c r="B9198" t="s">
        <v>10929</v>
      </c>
      <c r="C9198">
        <v>63</v>
      </c>
      <c r="D9198" t="s">
        <v>113</v>
      </c>
      <c r="E9198" t="s">
        <v>10369</v>
      </c>
      <c r="F9198" t="s">
        <v>10331</v>
      </c>
      <c r="G9198" t="s">
        <v>10330</v>
      </c>
      <c r="H9198">
        <v>3</v>
      </c>
      <c r="I9198">
        <v>3</v>
      </c>
      <c r="J9198" t="s">
        <v>127</v>
      </c>
      <c r="K9198" t="s">
        <v>31</v>
      </c>
      <c r="L9198" t="s">
        <v>318</v>
      </c>
      <c r="M9198" s="72">
        <v>1.12E-2</v>
      </c>
      <c r="N9198" s="52">
        <v>111516.944</v>
      </c>
      <c r="O9198" s="52">
        <v>112094.75200000001</v>
      </c>
      <c r="P9198" s="73">
        <v>0</v>
      </c>
      <c r="Q9198">
        <f>IF(SUMIFS(SolCotizacion!$P:$P,SolCotizacion!$E:$E,$G9198,SolCotizacion!$K:$K,$I9198)&gt;499,1,0)</f>
        <v>0</v>
      </c>
      <c r="R9198">
        <v>15176</v>
      </c>
      <c r="S9198" s="56">
        <f>IF(SUMIFS(SolCotizacion!$P:$P,SolCotizacion!$E:$E,$G9198,SolCotizacion!$K:$K,$I9198)&gt;499,4%,0)</f>
        <v>0</v>
      </c>
    </row>
    <row r="9199" spans="1:19" hidden="1">
      <c r="A9199" t="s">
        <v>11145</v>
      </c>
      <c r="B9199" t="s">
        <v>10931</v>
      </c>
      <c r="C9199">
        <v>64</v>
      </c>
      <c r="D9199" t="s">
        <v>113</v>
      </c>
      <c r="E9199" t="s">
        <v>10370</v>
      </c>
      <c r="F9199" t="s">
        <v>10332</v>
      </c>
      <c r="G9199" t="s">
        <v>10330</v>
      </c>
      <c r="H9199">
        <v>3</v>
      </c>
      <c r="I9199">
        <v>1</v>
      </c>
      <c r="J9199" t="s">
        <v>127</v>
      </c>
      <c r="K9199" t="s">
        <v>31</v>
      </c>
      <c r="L9199" t="s">
        <v>318</v>
      </c>
      <c r="M9199" s="72">
        <v>3.7000000000000002E-3</v>
      </c>
      <c r="N9199" s="52">
        <v>36840.419000000002</v>
      </c>
      <c r="O9199" s="52">
        <v>37031.302000000003</v>
      </c>
      <c r="P9199" s="73">
        <v>0</v>
      </c>
      <c r="Q9199">
        <f>IF(SUMIFS(SolCotizacion!$P:$P,SolCotizacion!$E:$E,$G9199,SolCotizacion!$K:$K,$I9199)&gt;499,1,0)</f>
        <v>0</v>
      </c>
      <c r="R9199">
        <v>15177</v>
      </c>
      <c r="S9199" s="56">
        <f>IF(SUMIFS(SolCotizacion!$P:$P,SolCotizacion!$E:$E,$G9199,SolCotizacion!$K:$K,$I9199)&gt;499,4%,0)</f>
        <v>0</v>
      </c>
    </row>
    <row r="9200" spans="1:19" hidden="1">
      <c r="A9200" t="s">
        <v>11146</v>
      </c>
      <c r="B9200" t="s">
        <v>10933</v>
      </c>
      <c r="C9200">
        <v>65</v>
      </c>
      <c r="D9200" t="s">
        <v>113</v>
      </c>
      <c r="E9200" t="s">
        <v>10371</v>
      </c>
      <c r="F9200" t="s">
        <v>10332</v>
      </c>
      <c r="G9200" t="s">
        <v>10330</v>
      </c>
      <c r="H9200">
        <v>3</v>
      </c>
      <c r="I9200">
        <v>2</v>
      </c>
      <c r="J9200" t="s">
        <v>127</v>
      </c>
      <c r="K9200" t="s">
        <v>31</v>
      </c>
      <c r="L9200" t="s">
        <v>318</v>
      </c>
      <c r="M9200" s="72">
        <v>7.4999999999999997E-3</v>
      </c>
      <c r="N9200" s="52">
        <v>74676.525000000009</v>
      </c>
      <c r="O9200" s="52">
        <v>75063.45</v>
      </c>
      <c r="P9200" s="73">
        <v>0</v>
      </c>
      <c r="Q9200">
        <f>IF(SUMIFS(SolCotizacion!$P:$P,SolCotizacion!$E:$E,$G9200,SolCotizacion!$K:$K,$I9200)&gt;499,1,0)</f>
        <v>0</v>
      </c>
      <c r="R9200">
        <v>15178</v>
      </c>
      <c r="S9200" s="56">
        <f>IF(SUMIFS(SolCotizacion!$P:$P,SolCotizacion!$E:$E,$G9200,SolCotizacion!$K:$K,$I9200)&gt;499,4%,0)</f>
        <v>0</v>
      </c>
    </row>
    <row r="9201" spans="1:19" hidden="1">
      <c r="A9201" t="s">
        <v>11147</v>
      </c>
      <c r="B9201" t="s">
        <v>10935</v>
      </c>
      <c r="C9201">
        <v>66</v>
      </c>
      <c r="D9201" t="s">
        <v>113</v>
      </c>
      <c r="E9201" t="s">
        <v>10372</v>
      </c>
      <c r="F9201" t="s">
        <v>10332</v>
      </c>
      <c r="G9201" t="s">
        <v>10330</v>
      </c>
      <c r="H9201">
        <v>3</v>
      </c>
      <c r="I9201">
        <v>3</v>
      </c>
      <c r="J9201" t="s">
        <v>127</v>
      </c>
      <c r="K9201" t="s">
        <v>31</v>
      </c>
      <c r="L9201" t="s">
        <v>318</v>
      </c>
      <c r="M9201" s="72">
        <v>1.12E-2</v>
      </c>
      <c r="N9201" s="52">
        <v>111516.944</v>
      </c>
      <c r="O9201" s="52">
        <v>112094.75200000001</v>
      </c>
      <c r="P9201" s="73">
        <v>0</v>
      </c>
      <c r="Q9201">
        <f>IF(SUMIFS(SolCotizacion!$P:$P,SolCotizacion!$E:$E,$G9201,SolCotizacion!$K:$K,$I9201)&gt;499,1,0)</f>
        <v>0</v>
      </c>
      <c r="R9201">
        <v>15179</v>
      </c>
      <c r="S9201" s="56">
        <f>IF(SUMIFS(SolCotizacion!$P:$P,SolCotizacion!$E:$E,$G9201,SolCotizacion!$K:$K,$I9201)&gt;499,4%,0)</f>
        <v>0</v>
      </c>
    </row>
    <row r="9202" spans="1:19" hidden="1">
      <c r="A9202" t="s">
        <v>11148</v>
      </c>
      <c r="B9202" t="s">
        <v>10937</v>
      </c>
      <c r="C9202">
        <v>67</v>
      </c>
      <c r="D9202" t="s">
        <v>102</v>
      </c>
      <c r="E9202" t="s">
        <v>10373</v>
      </c>
      <c r="F9202" t="s">
        <v>10333</v>
      </c>
      <c r="G9202" t="s">
        <v>10330</v>
      </c>
      <c r="H9202">
        <v>3</v>
      </c>
      <c r="I9202" t="s">
        <v>103</v>
      </c>
      <c r="J9202" t="s">
        <v>96</v>
      </c>
      <c r="K9202" t="s">
        <v>31</v>
      </c>
      <c r="L9202" t="s">
        <v>318</v>
      </c>
      <c r="M9202" s="72"/>
      <c r="N9202" s="52">
        <v>1549906.3546290603</v>
      </c>
      <c r="O9202" s="52">
        <v>1599251.0507020606</v>
      </c>
      <c r="P9202" s="73">
        <v>0</v>
      </c>
      <c r="Q9202">
        <f>IF(COUNTIF(SolCotizacion!$E:$E,$G9202)&gt;0,1,0)</f>
        <v>0</v>
      </c>
      <c r="R9202">
        <v>15180</v>
      </c>
      <c r="S9202" s="74"/>
    </row>
    <row r="9203" spans="1:19" hidden="1">
      <c r="A9203" t="s">
        <v>11149</v>
      </c>
      <c r="B9203" t="s">
        <v>10939</v>
      </c>
      <c r="C9203">
        <v>68</v>
      </c>
      <c r="D9203" t="s">
        <v>102</v>
      </c>
      <c r="E9203" t="s">
        <v>10374</v>
      </c>
      <c r="F9203" t="s">
        <v>10334</v>
      </c>
      <c r="G9203" t="s">
        <v>10330</v>
      </c>
      <c r="H9203">
        <v>3</v>
      </c>
      <c r="I9203" t="s">
        <v>103</v>
      </c>
      <c r="J9203" t="s">
        <v>96</v>
      </c>
      <c r="K9203" t="s">
        <v>31</v>
      </c>
      <c r="L9203" t="s">
        <v>318</v>
      </c>
      <c r="M9203" s="72"/>
      <c r="N9203" s="52">
        <v>414734.85726832564</v>
      </c>
      <c r="O9203" s="52">
        <v>414254.81425006955</v>
      </c>
      <c r="P9203" s="73">
        <v>0</v>
      </c>
      <c r="Q9203">
        <f>IF(COUNTIF(SolCotizacion!$E:$E,$G9203)&gt;0,1,0)</f>
        <v>0</v>
      </c>
      <c r="R9203">
        <v>15181</v>
      </c>
      <c r="S9203" s="74"/>
    </row>
    <row r="9204" spans="1:19" hidden="1">
      <c r="A9204" t="s">
        <v>11150</v>
      </c>
      <c r="B9204" t="s">
        <v>10941</v>
      </c>
      <c r="C9204">
        <v>69</v>
      </c>
      <c r="D9204" t="s">
        <v>113</v>
      </c>
      <c r="E9204" t="s">
        <v>10375</v>
      </c>
      <c r="F9204" t="s">
        <v>10335</v>
      </c>
      <c r="G9204" t="s">
        <v>10330</v>
      </c>
      <c r="H9204">
        <v>3</v>
      </c>
      <c r="I9204" t="s">
        <v>103</v>
      </c>
      <c r="J9204" t="s">
        <v>118</v>
      </c>
      <c r="K9204" t="s">
        <v>325</v>
      </c>
      <c r="L9204" t="s">
        <v>318</v>
      </c>
      <c r="M9204" s="72"/>
      <c r="N9204" s="52">
        <v>245356.53805533735</v>
      </c>
      <c r="O9204" s="52">
        <v>244317.22351843736</v>
      </c>
      <c r="P9204" s="73">
        <v>0</v>
      </c>
      <c r="Q9204">
        <f>IF(COUNTIF(SolCotizacion!$E:$E,$G9204)&gt;0,1,0)</f>
        <v>0</v>
      </c>
      <c r="R9204">
        <v>15182</v>
      </c>
      <c r="S9204" s="74"/>
    </row>
    <row r="9205" spans="1:19" hidden="1">
      <c r="A9205" t="s">
        <v>11151</v>
      </c>
      <c r="B9205" t="s">
        <v>10943</v>
      </c>
      <c r="C9205">
        <v>70</v>
      </c>
      <c r="D9205" t="s">
        <v>113</v>
      </c>
      <c r="E9205" t="s">
        <v>10375</v>
      </c>
      <c r="F9205" t="s">
        <v>10335</v>
      </c>
      <c r="G9205" t="s">
        <v>10330</v>
      </c>
      <c r="H9205">
        <v>3</v>
      </c>
      <c r="I9205" t="s">
        <v>103</v>
      </c>
      <c r="J9205" t="s">
        <v>119</v>
      </c>
      <c r="K9205" t="s">
        <v>324</v>
      </c>
      <c r="L9205" t="s">
        <v>318</v>
      </c>
      <c r="M9205" s="72"/>
      <c r="N9205" s="52">
        <v>480194.69902362581</v>
      </c>
      <c r="O9205" s="52">
        <v>478293.45132237172</v>
      </c>
      <c r="P9205" s="73">
        <v>0</v>
      </c>
      <c r="Q9205">
        <f>IF(COUNTIF(SolCotizacion!$E:$E,$G9205)&gt;0,1,0)</f>
        <v>0</v>
      </c>
      <c r="R9205">
        <v>15183</v>
      </c>
      <c r="S9205" s="74"/>
    </row>
    <row r="9206" spans="1:19" hidden="1">
      <c r="A9206" t="s">
        <v>11152</v>
      </c>
      <c r="B9206" t="s">
        <v>10919</v>
      </c>
      <c r="C9206">
        <v>58</v>
      </c>
      <c r="D9206" t="s">
        <v>88</v>
      </c>
      <c r="E9206" t="s">
        <v>10364</v>
      </c>
      <c r="F9206" t="s">
        <v>10330</v>
      </c>
      <c r="G9206" t="s">
        <v>10330</v>
      </c>
      <c r="H9206">
        <v>3</v>
      </c>
      <c r="I9206">
        <v>1</v>
      </c>
      <c r="J9206" t="s">
        <v>96</v>
      </c>
      <c r="K9206" t="s">
        <v>31</v>
      </c>
      <c r="L9206" t="s">
        <v>309</v>
      </c>
      <c r="M9206" s="72"/>
      <c r="N9206" s="52">
        <v>11305062.451199999</v>
      </c>
      <c r="O9206" s="52">
        <v>11176589.8608</v>
      </c>
      <c r="P9206" s="73">
        <v>1</v>
      </c>
      <c r="Q9206">
        <v>1</v>
      </c>
      <c r="R9206">
        <v>15184</v>
      </c>
      <c r="S9206" s="74"/>
    </row>
    <row r="9207" spans="1:19" hidden="1">
      <c r="A9207" t="s">
        <v>11153</v>
      </c>
      <c r="B9207" t="s">
        <v>10921</v>
      </c>
      <c r="C9207">
        <v>59</v>
      </c>
      <c r="D9207" t="s">
        <v>88</v>
      </c>
      <c r="E9207" t="s">
        <v>10365</v>
      </c>
      <c r="F9207" t="s">
        <v>10330</v>
      </c>
      <c r="G9207" t="s">
        <v>10330</v>
      </c>
      <c r="H9207">
        <v>3</v>
      </c>
      <c r="I9207">
        <v>2</v>
      </c>
      <c r="J9207" t="s">
        <v>96</v>
      </c>
      <c r="K9207" t="s">
        <v>31</v>
      </c>
      <c r="L9207" t="s">
        <v>309</v>
      </c>
      <c r="M9207" s="72"/>
      <c r="N9207" s="52">
        <v>11436517.276800001</v>
      </c>
      <c r="O9207" s="52">
        <v>11305062.451199999</v>
      </c>
      <c r="P9207" s="73">
        <v>1</v>
      </c>
      <c r="Q9207">
        <v>1</v>
      </c>
      <c r="R9207">
        <v>15185</v>
      </c>
      <c r="S9207" s="74"/>
    </row>
    <row r="9208" spans="1:19" hidden="1">
      <c r="A9208" t="s">
        <v>11154</v>
      </c>
      <c r="B9208" t="s">
        <v>10923</v>
      </c>
      <c r="C9208">
        <v>60</v>
      </c>
      <c r="D9208" t="s">
        <v>88</v>
      </c>
      <c r="E9208" t="s">
        <v>10366</v>
      </c>
      <c r="F9208" t="s">
        <v>10330</v>
      </c>
      <c r="G9208" t="s">
        <v>10330</v>
      </c>
      <c r="H9208">
        <v>3</v>
      </c>
      <c r="I9208">
        <v>3</v>
      </c>
      <c r="J9208" t="s">
        <v>96</v>
      </c>
      <c r="K9208" t="s">
        <v>31</v>
      </c>
      <c r="L9208" t="s">
        <v>309</v>
      </c>
      <c r="M9208" s="72"/>
      <c r="N9208" s="52">
        <v>11503387.660800001</v>
      </c>
      <c r="O9208" s="52">
        <v>11370408.873600001</v>
      </c>
      <c r="P9208" s="73">
        <v>1</v>
      </c>
      <c r="Q9208">
        <v>1</v>
      </c>
      <c r="R9208">
        <v>15186</v>
      </c>
      <c r="S9208" s="74"/>
    </row>
    <row r="9209" spans="1:19" hidden="1">
      <c r="A9209" t="s">
        <v>11155</v>
      </c>
      <c r="B9209" t="s">
        <v>10925</v>
      </c>
      <c r="C9209">
        <v>61</v>
      </c>
      <c r="D9209" t="s">
        <v>113</v>
      </c>
      <c r="E9209" t="s">
        <v>10367</v>
      </c>
      <c r="F9209" t="s">
        <v>10331</v>
      </c>
      <c r="G9209" t="s">
        <v>10330</v>
      </c>
      <c r="H9209">
        <v>3</v>
      </c>
      <c r="I9209">
        <v>1</v>
      </c>
      <c r="J9209" t="s">
        <v>127</v>
      </c>
      <c r="K9209" t="s">
        <v>31</v>
      </c>
      <c r="L9209" t="s">
        <v>309</v>
      </c>
      <c r="M9209" s="72">
        <v>0.03</v>
      </c>
      <c r="N9209" s="52">
        <v>316971.83253119997</v>
      </c>
      <c r="O9209" s="52">
        <v>313369.71245579998</v>
      </c>
      <c r="P9209" s="73">
        <v>1</v>
      </c>
      <c r="Q9209">
        <f>IF(SUMIFS(SolCotizacion!$P:$P,SolCotizacion!$E:$E,$G9209,SolCotizacion!$K:$K,$I9209)&gt;499,1,0)</f>
        <v>0</v>
      </c>
      <c r="R9209">
        <v>15187</v>
      </c>
      <c r="S9209" s="56">
        <f>IF(SUMIFS(SolCotizacion!$P:$P,SolCotizacion!$E:$E,$G9209,SolCotizacion!$K:$K,$I9209)&gt;499,4%,0)</f>
        <v>0</v>
      </c>
    </row>
    <row r="9210" spans="1:19" hidden="1">
      <c r="A9210" t="s">
        <v>11156</v>
      </c>
      <c r="B9210" t="s">
        <v>10927</v>
      </c>
      <c r="C9210">
        <v>62</v>
      </c>
      <c r="D9210" t="s">
        <v>113</v>
      </c>
      <c r="E9210" t="s">
        <v>10368</v>
      </c>
      <c r="F9210" t="s">
        <v>10331</v>
      </c>
      <c r="G9210" t="s">
        <v>10330</v>
      </c>
      <c r="H9210">
        <v>3</v>
      </c>
      <c r="I9210">
        <v>2</v>
      </c>
      <c r="J9210" t="s">
        <v>127</v>
      </c>
      <c r="K9210" t="s">
        <v>31</v>
      </c>
      <c r="L9210" t="s">
        <v>309</v>
      </c>
      <c r="M9210" s="72">
        <v>0.04</v>
      </c>
      <c r="N9210" s="52">
        <v>427543.42486239999</v>
      </c>
      <c r="O9210" s="52">
        <v>422629.11004159995</v>
      </c>
      <c r="P9210" s="73">
        <v>1</v>
      </c>
      <c r="Q9210">
        <f>IF(SUMIFS(SolCotizacion!$P:$P,SolCotizacion!$E:$E,$G9210,SolCotizacion!$K:$K,$I9210)&gt;499,1,0)</f>
        <v>0</v>
      </c>
      <c r="R9210">
        <v>15188</v>
      </c>
      <c r="S9210" s="56">
        <f>IF(SUMIFS(SolCotizacion!$P:$P,SolCotizacion!$E:$E,$G9210,SolCotizacion!$K:$K,$I9210)&gt;499,4%,0)</f>
        <v>0</v>
      </c>
    </row>
    <row r="9211" spans="1:19" hidden="1">
      <c r="A9211" t="s">
        <v>11157</v>
      </c>
      <c r="B9211" t="s">
        <v>10929</v>
      </c>
      <c r="C9211">
        <v>63</v>
      </c>
      <c r="D9211" t="s">
        <v>113</v>
      </c>
      <c r="E9211" t="s">
        <v>10369</v>
      </c>
      <c r="F9211" t="s">
        <v>10331</v>
      </c>
      <c r="G9211" t="s">
        <v>10330</v>
      </c>
      <c r="H9211">
        <v>3</v>
      </c>
      <c r="I9211">
        <v>3</v>
      </c>
      <c r="J9211" t="s">
        <v>127</v>
      </c>
      <c r="K9211" t="s">
        <v>31</v>
      </c>
      <c r="L9211" t="s">
        <v>309</v>
      </c>
      <c r="M9211" s="72">
        <v>0.04</v>
      </c>
      <c r="N9211" s="52">
        <v>430043.31117440003</v>
      </c>
      <c r="O9211" s="52">
        <v>425072.02448480006</v>
      </c>
      <c r="P9211" s="73">
        <v>1</v>
      </c>
      <c r="Q9211">
        <f>IF(SUMIFS(SolCotizacion!$P:$P,SolCotizacion!$E:$E,$G9211,SolCotizacion!$K:$K,$I9211)&gt;499,1,0)</f>
        <v>0</v>
      </c>
      <c r="R9211">
        <v>15189</v>
      </c>
      <c r="S9211" s="56">
        <f>IF(SUMIFS(SolCotizacion!$P:$P,SolCotizacion!$E:$E,$G9211,SolCotizacion!$K:$K,$I9211)&gt;499,4%,0)</f>
        <v>0</v>
      </c>
    </row>
    <row r="9212" spans="1:19" hidden="1">
      <c r="A9212" t="s">
        <v>11158</v>
      </c>
      <c r="B9212" t="s">
        <v>10931</v>
      </c>
      <c r="C9212">
        <v>64</v>
      </c>
      <c r="D9212" t="s">
        <v>113</v>
      </c>
      <c r="E9212" t="s">
        <v>10370</v>
      </c>
      <c r="F9212" t="s">
        <v>10332</v>
      </c>
      <c r="G9212" t="s">
        <v>10330</v>
      </c>
      <c r="H9212">
        <v>3</v>
      </c>
      <c r="I9212">
        <v>1</v>
      </c>
      <c r="J9212" t="s">
        <v>127</v>
      </c>
      <c r="K9212" t="s">
        <v>31</v>
      </c>
      <c r="L9212" t="s">
        <v>309</v>
      </c>
      <c r="M9212" s="72">
        <v>0.01</v>
      </c>
      <c r="N9212" s="52">
        <v>105657.27751039999</v>
      </c>
      <c r="O9212" s="52">
        <v>104456.5708186</v>
      </c>
      <c r="P9212" s="73">
        <v>1</v>
      </c>
      <c r="Q9212">
        <f>IF(SUMIFS(SolCotizacion!$P:$P,SolCotizacion!$E:$E,$G9212,SolCotizacion!$K:$K,$I9212)&gt;499,1,0)</f>
        <v>0</v>
      </c>
      <c r="R9212">
        <v>15190</v>
      </c>
      <c r="S9212" s="56">
        <f>IF(SUMIFS(SolCotizacion!$P:$P,SolCotizacion!$E:$E,$G9212,SolCotizacion!$K:$K,$I9212)&gt;499,4%,0)</f>
        <v>0</v>
      </c>
    </row>
    <row r="9213" spans="1:19" hidden="1">
      <c r="A9213" t="s">
        <v>11159</v>
      </c>
      <c r="B9213" t="s">
        <v>10933</v>
      </c>
      <c r="C9213">
        <v>65</v>
      </c>
      <c r="D9213" t="s">
        <v>113</v>
      </c>
      <c r="E9213" t="s">
        <v>10371</v>
      </c>
      <c r="F9213" t="s">
        <v>10332</v>
      </c>
      <c r="G9213" t="s">
        <v>10330</v>
      </c>
      <c r="H9213">
        <v>3</v>
      </c>
      <c r="I9213">
        <v>2</v>
      </c>
      <c r="J9213" t="s">
        <v>127</v>
      </c>
      <c r="K9213" t="s">
        <v>31</v>
      </c>
      <c r="L9213" t="s">
        <v>309</v>
      </c>
      <c r="M9213" s="72">
        <v>0.01</v>
      </c>
      <c r="N9213" s="52">
        <v>106885.8562156</v>
      </c>
      <c r="O9213" s="52">
        <v>105657.27751039999</v>
      </c>
      <c r="P9213" s="73">
        <v>1</v>
      </c>
      <c r="Q9213">
        <f>IF(SUMIFS(SolCotizacion!$P:$P,SolCotizacion!$E:$E,$G9213,SolCotizacion!$K:$K,$I9213)&gt;499,1,0)</f>
        <v>0</v>
      </c>
      <c r="R9213">
        <v>15191</v>
      </c>
      <c r="S9213" s="56">
        <f>IF(SUMIFS(SolCotizacion!$P:$P,SolCotizacion!$E:$E,$G9213,SolCotizacion!$K:$K,$I9213)&gt;499,4%,0)</f>
        <v>0</v>
      </c>
    </row>
    <row r="9214" spans="1:19" hidden="1">
      <c r="A9214" t="s">
        <v>11160</v>
      </c>
      <c r="B9214" t="s">
        <v>10935</v>
      </c>
      <c r="C9214">
        <v>66</v>
      </c>
      <c r="D9214" t="s">
        <v>113</v>
      </c>
      <c r="E9214" t="s">
        <v>10372</v>
      </c>
      <c r="F9214" t="s">
        <v>10332</v>
      </c>
      <c r="G9214" t="s">
        <v>10330</v>
      </c>
      <c r="H9214">
        <v>3</v>
      </c>
      <c r="I9214">
        <v>3</v>
      </c>
      <c r="J9214" t="s">
        <v>127</v>
      </c>
      <c r="K9214" t="s">
        <v>31</v>
      </c>
      <c r="L9214" t="s">
        <v>309</v>
      </c>
      <c r="M9214" s="72">
        <v>0.01</v>
      </c>
      <c r="N9214" s="52">
        <v>107510.82779360001</v>
      </c>
      <c r="O9214" s="52">
        <v>106268.00612120001</v>
      </c>
      <c r="P9214" s="73">
        <v>1</v>
      </c>
      <c r="Q9214">
        <f>IF(SUMIFS(SolCotizacion!$P:$P,SolCotizacion!$E:$E,$G9214,SolCotizacion!$K:$K,$I9214)&gt;499,1,0)</f>
        <v>0</v>
      </c>
      <c r="R9214">
        <v>15192</v>
      </c>
      <c r="S9214" s="56">
        <f>IF(SUMIFS(SolCotizacion!$P:$P,SolCotizacion!$E:$E,$G9214,SolCotizacion!$K:$K,$I9214)&gt;499,4%,0)</f>
        <v>0</v>
      </c>
    </row>
    <row r="9215" spans="1:19" hidden="1">
      <c r="A9215" t="s">
        <v>11161</v>
      </c>
      <c r="B9215" t="s">
        <v>10937</v>
      </c>
      <c r="C9215">
        <v>67</v>
      </c>
      <c r="D9215" t="s">
        <v>102</v>
      </c>
      <c r="E9215" t="s">
        <v>10373</v>
      </c>
      <c r="F9215" t="s">
        <v>10333</v>
      </c>
      <c r="G9215" t="s">
        <v>10330</v>
      </c>
      <c r="H9215">
        <v>3</v>
      </c>
      <c r="I9215" t="s">
        <v>103</v>
      </c>
      <c r="J9215" t="s">
        <v>96</v>
      </c>
      <c r="K9215" t="s">
        <v>31</v>
      </c>
      <c r="L9215" t="s">
        <v>309</v>
      </c>
      <c r="M9215" s="72"/>
      <c r="N9215" s="52">
        <v>378428.56800000003</v>
      </c>
      <c r="O9215" s="52">
        <v>378428.56800000003</v>
      </c>
      <c r="P9215" s="73">
        <v>1</v>
      </c>
      <c r="Q9215">
        <f>IF(COUNTIF(SolCotizacion!$E:$E,$G9215)&gt;0,1,0)</f>
        <v>0</v>
      </c>
      <c r="R9215">
        <v>15193</v>
      </c>
      <c r="S9215" s="74"/>
    </row>
    <row r="9216" spans="1:19" hidden="1">
      <c r="A9216" t="s">
        <v>11162</v>
      </c>
      <c r="B9216" t="s">
        <v>10939</v>
      </c>
      <c r="C9216">
        <v>68</v>
      </c>
      <c r="D9216" t="s">
        <v>102</v>
      </c>
      <c r="E9216" t="s">
        <v>10374</v>
      </c>
      <c r="F9216" t="s">
        <v>10334</v>
      </c>
      <c r="G9216" t="s">
        <v>10330</v>
      </c>
      <c r="H9216">
        <v>3</v>
      </c>
      <c r="I9216" t="s">
        <v>103</v>
      </c>
      <c r="J9216" t="s">
        <v>96</v>
      </c>
      <c r="K9216" t="s">
        <v>31</v>
      </c>
      <c r="L9216" t="s">
        <v>309</v>
      </c>
      <c r="M9216" s="72"/>
      <c r="N9216" s="52">
        <v>414734.85726832564</v>
      </c>
      <c r="O9216" s="52">
        <v>414254.81425006955</v>
      </c>
      <c r="P9216" s="73">
        <v>1</v>
      </c>
      <c r="Q9216">
        <f>IF(COUNTIF(SolCotizacion!$E:$E,$G9216)&gt;0,1,0)</f>
        <v>0</v>
      </c>
      <c r="R9216">
        <v>15194</v>
      </c>
      <c r="S9216" s="74"/>
    </row>
    <row r="9217" spans="1:19" hidden="1">
      <c r="A9217" t="s">
        <v>11163</v>
      </c>
      <c r="B9217" t="s">
        <v>10941</v>
      </c>
      <c r="C9217">
        <v>69</v>
      </c>
      <c r="D9217" t="s">
        <v>113</v>
      </c>
      <c r="E9217" t="s">
        <v>10375</v>
      </c>
      <c r="F9217" t="s">
        <v>10335</v>
      </c>
      <c r="G9217" t="s">
        <v>10330</v>
      </c>
      <c r="H9217">
        <v>3</v>
      </c>
      <c r="I9217" t="s">
        <v>103</v>
      </c>
      <c r="J9217" t="s">
        <v>118</v>
      </c>
      <c r="K9217" t="s">
        <v>325</v>
      </c>
      <c r="L9217" t="s">
        <v>309</v>
      </c>
      <c r="M9217" s="72"/>
      <c r="N9217" s="52">
        <v>86145.394719999997</v>
      </c>
      <c r="O9217" s="52">
        <v>86145.394719999997</v>
      </c>
      <c r="P9217" s="73">
        <v>1</v>
      </c>
      <c r="Q9217">
        <f>IF(COUNTIF(SolCotizacion!$E:$E,$G9217)&gt;0,1,0)</f>
        <v>0</v>
      </c>
      <c r="R9217">
        <v>15195</v>
      </c>
      <c r="S9217" s="74"/>
    </row>
    <row r="9218" spans="1:19" hidden="1">
      <c r="A9218" t="s">
        <v>11164</v>
      </c>
      <c r="B9218" t="s">
        <v>10943</v>
      </c>
      <c r="C9218">
        <v>70</v>
      </c>
      <c r="D9218" t="s">
        <v>113</v>
      </c>
      <c r="E9218" t="s">
        <v>10375</v>
      </c>
      <c r="F9218" t="s">
        <v>10335</v>
      </c>
      <c r="G9218" t="s">
        <v>10330</v>
      </c>
      <c r="H9218">
        <v>3</v>
      </c>
      <c r="I9218" t="s">
        <v>103</v>
      </c>
      <c r="J9218" t="s">
        <v>119</v>
      </c>
      <c r="K9218" t="s">
        <v>324</v>
      </c>
      <c r="L9218" t="s">
        <v>309</v>
      </c>
      <c r="M9218" s="72"/>
      <c r="N9218" s="52">
        <v>129205.81366</v>
      </c>
      <c r="O9218" s="52">
        <v>129205.81366</v>
      </c>
      <c r="P9218" s="73">
        <v>1</v>
      </c>
      <c r="Q9218">
        <f>IF(COUNTIF(SolCotizacion!$E:$E,$G9218)&gt;0,1,0)</f>
        <v>0</v>
      </c>
      <c r="R9218">
        <v>15196</v>
      </c>
      <c r="S9218" s="74"/>
    </row>
    <row r="9219" spans="1:19" hidden="1">
      <c r="A9219" t="s">
        <v>11165</v>
      </c>
      <c r="B9219" t="s">
        <v>10919</v>
      </c>
      <c r="C9219">
        <v>58</v>
      </c>
      <c r="D9219" t="s">
        <v>88</v>
      </c>
      <c r="E9219" t="s">
        <v>10364</v>
      </c>
      <c r="F9219" t="s">
        <v>10330</v>
      </c>
      <c r="G9219" t="s">
        <v>10330</v>
      </c>
      <c r="H9219">
        <v>3</v>
      </c>
      <c r="I9219">
        <v>1</v>
      </c>
      <c r="J9219" t="s">
        <v>96</v>
      </c>
      <c r="K9219" t="s">
        <v>31</v>
      </c>
      <c r="L9219" t="s">
        <v>308</v>
      </c>
      <c r="M9219" s="72"/>
      <c r="N9219" s="52">
        <v>12042593.465932043</v>
      </c>
      <c r="O9219" s="52">
        <v>11919289.786966281</v>
      </c>
      <c r="P9219" s="73">
        <v>0</v>
      </c>
      <c r="Q9219">
        <v>1</v>
      </c>
      <c r="R9219">
        <v>15197</v>
      </c>
      <c r="S9219" s="74"/>
    </row>
    <row r="9220" spans="1:19" hidden="1">
      <c r="A9220" t="s">
        <v>11166</v>
      </c>
      <c r="B9220" t="s">
        <v>10921</v>
      </c>
      <c r="C9220">
        <v>59</v>
      </c>
      <c r="D9220" t="s">
        <v>88</v>
      </c>
      <c r="E9220" t="s">
        <v>10365</v>
      </c>
      <c r="F9220" t="s">
        <v>10330</v>
      </c>
      <c r="G9220" t="s">
        <v>10330</v>
      </c>
      <c r="H9220">
        <v>3</v>
      </c>
      <c r="I9220">
        <v>2</v>
      </c>
      <c r="J9220" t="s">
        <v>96</v>
      </c>
      <c r="K9220" t="s">
        <v>31</v>
      </c>
      <c r="L9220" t="s">
        <v>308</v>
      </c>
      <c r="M9220" s="72"/>
      <c r="N9220" s="52">
        <v>12167531.133072736</v>
      </c>
      <c r="O9220" s="52">
        <v>12070226.427701322</v>
      </c>
      <c r="P9220" s="73">
        <v>0</v>
      </c>
      <c r="Q9220">
        <v>1</v>
      </c>
      <c r="R9220">
        <v>15198</v>
      </c>
      <c r="S9220" s="74"/>
    </row>
    <row r="9221" spans="1:19" hidden="1">
      <c r="A9221" t="s">
        <v>11167</v>
      </c>
      <c r="B9221" t="s">
        <v>10923</v>
      </c>
      <c r="C9221">
        <v>60</v>
      </c>
      <c r="D9221" t="s">
        <v>88</v>
      </c>
      <c r="E9221" t="s">
        <v>10366</v>
      </c>
      <c r="F9221" t="s">
        <v>10330</v>
      </c>
      <c r="G9221" t="s">
        <v>10330</v>
      </c>
      <c r="H9221">
        <v>3</v>
      </c>
      <c r="I9221">
        <v>3</v>
      </c>
      <c r="J9221" t="s">
        <v>96</v>
      </c>
      <c r="K9221" t="s">
        <v>31</v>
      </c>
      <c r="L9221" t="s">
        <v>308</v>
      </c>
      <c r="M9221" s="72"/>
      <c r="N9221" s="52">
        <v>12232056.677236866</v>
      </c>
      <c r="O9221" s="52">
        <v>12134098.413238237</v>
      </c>
      <c r="P9221" s="73">
        <v>0</v>
      </c>
      <c r="Q9221">
        <v>1</v>
      </c>
      <c r="R9221">
        <v>15199</v>
      </c>
      <c r="S9221" s="74"/>
    </row>
    <row r="9222" spans="1:19" hidden="1">
      <c r="A9222" t="s">
        <v>11168</v>
      </c>
      <c r="B9222" t="s">
        <v>10925</v>
      </c>
      <c r="C9222">
        <v>61</v>
      </c>
      <c r="D9222" t="s">
        <v>113</v>
      </c>
      <c r="E9222" t="s">
        <v>10367</v>
      </c>
      <c r="F9222" t="s">
        <v>10331</v>
      </c>
      <c r="G9222" t="s">
        <v>10330</v>
      </c>
      <c r="H9222">
        <v>3</v>
      </c>
      <c r="I9222">
        <v>1</v>
      </c>
      <c r="J9222" t="s">
        <v>127</v>
      </c>
      <c r="K9222" t="s">
        <v>31</v>
      </c>
      <c r="L9222" t="s">
        <v>308</v>
      </c>
      <c r="M9222" s="72">
        <v>0.1246424845273484</v>
      </c>
      <c r="N9222" s="52">
        <v>1402854.3175946765</v>
      </c>
      <c r="O9222" s="52">
        <v>1388490.5429723933</v>
      </c>
      <c r="P9222" s="73">
        <v>0</v>
      </c>
      <c r="Q9222">
        <f>IF(SUMIFS(SolCotizacion!$P:$P,SolCotizacion!$E:$E,$G9222,SolCotizacion!$K:$K,$I9222)&gt;499,1,0)</f>
        <v>0</v>
      </c>
      <c r="R9222">
        <v>15200</v>
      </c>
      <c r="S9222" s="56">
        <f>IF(SUMIFS(SolCotizacion!$P:$P,SolCotizacion!$E:$E,$G9222,SolCotizacion!$K:$K,$I9222)&gt;499,4%,0)</f>
        <v>0</v>
      </c>
    </row>
    <row r="9223" spans="1:19" hidden="1">
      <c r="A9223" t="s">
        <v>11169</v>
      </c>
      <c r="B9223" t="s">
        <v>10927</v>
      </c>
      <c r="C9223">
        <v>62</v>
      </c>
      <c r="D9223" t="s">
        <v>113</v>
      </c>
      <c r="E9223" t="s">
        <v>10368</v>
      </c>
      <c r="F9223" t="s">
        <v>10331</v>
      </c>
      <c r="G9223" t="s">
        <v>10330</v>
      </c>
      <c r="H9223">
        <v>3</v>
      </c>
      <c r="I9223">
        <v>2</v>
      </c>
      <c r="J9223" t="s">
        <v>127</v>
      </c>
      <c r="K9223" t="s">
        <v>31</v>
      </c>
      <c r="L9223" t="s">
        <v>308</v>
      </c>
      <c r="M9223" s="72">
        <v>0.12390259763946967</v>
      </c>
      <c r="N9223" s="52">
        <v>1408994.597246269</v>
      </c>
      <c r="O9223" s="52">
        <v>1397726.7564118779</v>
      </c>
      <c r="P9223" s="73">
        <v>0</v>
      </c>
      <c r="Q9223">
        <f>IF(SUMIFS(SolCotizacion!$P:$P,SolCotizacion!$E:$E,$G9223,SolCotizacion!$K:$K,$I9223)&gt;499,1,0)</f>
        <v>0</v>
      </c>
      <c r="R9223">
        <v>15201</v>
      </c>
      <c r="S9223" s="56">
        <f>IF(SUMIFS(SolCotizacion!$P:$P,SolCotizacion!$E:$E,$G9223,SolCotizacion!$K:$K,$I9223)&gt;499,4%,0)</f>
        <v>0</v>
      </c>
    </row>
    <row r="9224" spans="1:19" hidden="1">
      <c r="A9224" t="s">
        <v>11170</v>
      </c>
      <c r="B9224" t="s">
        <v>10929</v>
      </c>
      <c r="C9224">
        <v>63</v>
      </c>
      <c r="D9224" t="s">
        <v>113</v>
      </c>
      <c r="E9224" t="s">
        <v>10369</v>
      </c>
      <c r="F9224" t="s">
        <v>10331</v>
      </c>
      <c r="G9224" t="s">
        <v>10330</v>
      </c>
      <c r="H9224">
        <v>3</v>
      </c>
      <c r="I9224">
        <v>3</v>
      </c>
      <c r="J9224" t="s">
        <v>127</v>
      </c>
      <c r="K9224" t="s">
        <v>31</v>
      </c>
      <c r="L9224" t="s">
        <v>308</v>
      </c>
      <c r="M9224" s="72">
        <v>0.12403375275594491</v>
      </c>
      <c r="N9224" s="52">
        <v>1417966.0041826244</v>
      </c>
      <c r="O9224" s="52">
        <v>1406610.4740502886</v>
      </c>
      <c r="P9224" s="73">
        <v>0</v>
      </c>
      <c r="Q9224">
        <f>IF(SUMIFS(SolCotizacion!$P:$P,SolCotizacion!$E:$E,$G9224,SolCotizacion!$K:$K,$I9224)&gt;499,1,0)</f>
        <v>0</v>
      </c>
      <c r="R9224">
        <v>15202</v>
      </c>
      <c r="S9224" s="56">
        <f>IF(SUMIFS(SolCotizacion!$P:$P,SolCotizacion!$E:$E,$G9224,SolCotizacion!$K:$K,$I9224)&gt;499,4%,0)</f>
        <v>0</v>
      </c>
    </row>
    <row r="9225" spans="1:19" hidden="1">
      <c r="A9225" t="s">
        <v>11171</v>
      </c>
      <c r="B9225" t="s">
        <v>10931</v>
      </c>
      <c r="C9225">
        <v>64</v>
      </c>
      <c r="D9225" t="s">
        <v>113</v>
      </c>
      <c r="E9225" t="s">
        <v>10370</v>
      </c>
      <c r="F9225" t="s">
        <v>10332</v>
      </c>
      <c r="G9225" t="s">
        <v>10330</v>
      </c>
      <c r="H9225">
        <v>3</v>
      </c>
      <c r="I9225">
        <v>1</v>
      </c>
      <c r="J9225" t="s">
        <v>127</v>
      </c>
      <c r="K9225" t="s">
        <v>31</v>
      </c>
      <c r="L9225" t="s">
        <v>308</v>
      </c>
      <c r="M9225" s="72">
        <v>0.11932568822162398</v>
      </c>
      <c r="N9225" s="52">
        <v>1343013.6406253371</v>
      </c>
      <c r="O9225" s="52">
        <v>1329262.5725303479</v>
      </c>
      <c r="P9225" s="73">
        <v>0</v>
      </c>
      <c r="Q9225">
        <f>IF(SUMIFS(SolCotizacion!$P:$P,SolCotizacion!$E:$E,$G9225,SolCotizacion!$K:$K,$I9225)&gt;499,1,0)</f>
        <v>0</v>
      </c>
      <c r="R9225">
        <v>15203</v>
      </c>
      <c r="S9225" s="56">
        <f>IF(SUMIFS(SolCotizacion!$P:$P,SolCotizacion!$E:$E,$G9225,SolCotizacion!$K:$K,$I9225)&gt;499,4%,0)</f>
        <v>0</v>
      </c>
    </row>
    <row r="9226" spans="1:19" hidden="1">
      <c r="A9226" t="s">
        <v>11172</v>
      </c>
      <c r="B9226" t="s">
        <v>10933</v>
      </c>
      <c r="C9226">
        <v>65</v>
      </c>
      <c r="D9226" t="s">
        <v>113</v>
      </c>
      <c r="E9226" t="s">
        <v>10371</v>
      </c>
      <c r="F9226" t="s">
        <v>10332</v>
      </c>
      <c r="G9226" t="s">
        <v>10330</v>
      </c>
      <c r="H9226">
        <v>3</v>
      </c>
      <c r="I9226">
        <v>2</v>
      </c>
      <c r="J9226" t="s">
        <v>127</v>
      </c>
      <c r="K9226" t="s">
        <v>31</v>
      </c>
      <c r="L9226" t="s">
        <v>308</v>
      </c>
      <c r="M9226" s="72">
        <v>0.11790741013794886</v>
      </c>
      <c r="N9226" s="52">
        <v>1340818.5705926495</v>
      </c>
      <c r="O9226" s="52">
        <v>1330095.9388162317</v>
      </c>
      <c r="P9226" s="73">
        <v>0</v>
      </c>
      <c r="Q9226">
        <f>IF(SUMIFS(SolCotizacion!$P:$P,SolCotizacion!$E:$E,$G9226,SolCotizacion!$K:$K,$I9226)&gt;499,1,0)</f>
        <v>0</v>
      </c>
      <c r="R9226">
        <v>15204</v>
      </c>
      <c r="S9226" s="56">
        <f>IF(SUMIFS(SolCotizacion!$P:$P,SolCotizacion!$E:$E,$G9226,SolCotizacion!$K:$K,$I9226)&gt;499,4%,0)</f>
        <v>0</v>
      </c>
    </row>
    <row r="9227" spans="1:19" hidden="1">
      <c r="A9227" t="s">
        <v>11173</v>
      </c>
      <c r="B9227" t="s">
        <v>10935</v>
      </c>
      <c r="C9227">
        <v>66</v>
      </c>
      <c r="D9227" t="s">
        <v>113</v>
      </c>
      <c r="E9227" t="s">
        <v>10372</v>
      </c>
      <c r="F9227" t="s">
        <v>10332</v>
      </c>
      <c r="G9227" t="s">
        <v>10330</v>
      </c>
      <c r="H9227">
        <v>3</v>
      </c>
      <c r="I9227">
        <v>3</v>
      </c>
      <c r="J9227" t="s">
        <v>127</v>
      </c>
      <c r="K9227" t="s">
        <v>31</v>
      </c>
      <c r="L9227" t="s">
        <v>308</v>
      </c>
      <c r="M9227" s="72">
        <v>0.11805898412839216</v>
      </c>
      <c r="N9227" s="52">
        <v>1349661.8643135629</v>
      </c>
      <c r="O9227" s="52">
        <v>1338853.3358132539</v>
      </c>
      <c r="P9227" s="73">
        <v>0</v>
      </c>
      <c r="Q9227">
        <f>IF(SUMIFS(SolCotizacion!$P:$P,SolCotizacion!$E:$E,$G9227,SolCotizacion!$K:$K,$I9227)&gt;499,1,0)</f>
        <v>0</v>
      </c>
      <c r="R9227">
        <v>15205</v>
      </c>
      <c r="S9227" s="56">
        <f>IF(SUMIFS(SolCotizacion!$P:$P,SolCotizacion!$E:$E,$G9227,SolCotizacion!$K:$K,$I9227)&gt;499,4%,0)</f>
        <v>0</v>
      </c>
    </row>
    <row r="9228" spans="1:19" hidden="1">
      <c r="A9228" t="s">
        <v>11174</v>
      </c>
      <c r="B9228" t="s">
        <v>10937</v>
      </c>
      <c r="C9228">
        <v>67</v>
      </c>
      <c r="D9228" t="s">
        <v>102</v>
      </c>
      <c r="E9228" t="s">
        <v>10373</v>
      </c>
      <c r="F9228" t="s">
        <v>10333</v>
      </c>
      <c r="G9228" t="s">
        <v>10330</v>
      </c>
      <c r="H9228">
        <v>3</v>
      </c>
      <c r="I9228" t="s">
        <v>103</v>
      </c>
      <c r="J9228" t="s">
        <v>96</v>
      </c>
      <c r="K9228" t="s">
        <v>31</v>
      </c>
      <c r="L9228" t="s">
        <v>308</v>
      </c>
      <c r="M9228" s="72"/>
      <c r="N9228" s="52">
        <v>1549906.3546290603</v>
      </c>
      <c r="O9228" s="52">
        <v>1599251.0507020606</v>
      </c>
      <c r="P9228" s="73">
        <v>0</v>
      </c>
      <c r="Q9228">
        <f>IF(COUNTIF(SolCotizacion!$E:$E,$G9228)&gt;0,1,0)</f>
        <v>0</v>
      </c>
      <c r="R9228">
        <v>15206</v>
      </c>
      <c r="S9228" s="74"/>
    </row>
    <row r="9229" spans="1:19" hidden="1">
      <c r="A9229" t="s">
        <v>11175</v>
      </c>
      <c r="B9229" t="s">
        <v>10939</v>
      </c>
      <c r="C9229">
        <v>68</v>
      </c>
      <c r="D9229" t="s">
        <v>102</v>
      </c>
      <c r="E9229" t="s">
        <v>10374</v>
      </c>
      <c r="F9229" t="s">
        <v>10334</v>
      </c>
      <c r="G9229" t="s">
        <v>10330</v>
      </c>
      <c r="H9229">
        <v>3</v>
      </c>
      <c r="I9229" t="s">
        <v>103</v>
      </c>
      <c r="J9229" t="s">
        <v>96</v>
      </c>
      <c r="K9229" t="s">
        <v>31</v>
      </c>
      <c r="L9229" t="s">
        <v>308</v>
      </c>
      <c r="M9229" s="72"/>
      <c r="N9229" s="52">
        <v>414734.85726832564</v>
      </c>
      <c r="O9229" s="52">
        <v>414254.81425006955</v>
      </c>
      <c r="P9229" s="73">
        <v>0</v>
      </c>
      <c r="Q9229">
        <f>IF(COUNTIF(SolCotizacion!$E:$E,$G9229)&gt;0,1,0)</f>
        <v>0</v>
      </c>
      <c r="R9229">
        <v>15207</v>
      </c>
      <c r="S9229" s="74"/>
    </row>
    <row r="9230" spans="1:19" hidden="1">
      <c r="A9230" t="s">
        <v>11176</v>
      </c>
      <c r="B9230" t="s">
        <v>10941</v>
      </c>
      <c r="C9230">
        <v>69</v>
      </c>
      <c r="D9230" t="s">
        <v>113</v>
      </c>
      <c r="E9230" t="s">
        <v>10375</v>
      </c>
      <c r="F9230" t="s">
        <v>10335</v>
      </c>
      <c r="G9230" t="s">
        <v>10330</v>
      </c>
      <c r="H9230">
        <v>3</v>
      </c>
      <c r="I9230" t="s">
        <v>103</v>
      </c>
      <c r="J9230" t="s">
        <v>118</v>
      </c>
      <c r="K9230" t="s">
        <v>325</v>
      </c>
      <c r="L9230" t="s">
        <v>308</v>
      </c>
      <c r="M9230" s="72"/>
      <c r="N9230" s="52">
        <v>245356.53805533735</v>
      </c>
      <c r="O9230" s="52">
        <v>244317.22351843736</v>
      </c>
      <c r="P9230" s="73">
        <v>0</v>
      </c>
      <c r="Q9230">
        <f>IF(COUNTIF(SolCotizacion!$E:$E,$G9230)&gt;0,1,0)</f>
        <v>0</v>
      </c>
      <c r="R9230">
        <v>15208</v>
      </c>
      <c r="S9230" s="74"/>
    </row>
    <row r="9231" spans="1:19" hidden="1">
      <c r="A9231" t="s">
        <v>11177</v>
      </c>
      <c r="B9231" t="s">
        <v>10943</v>
      </c>
      <c r="C9231">
        <v>70</v>
      </c>
      <c r="D9231" t="s">
        <v>113</v>
      </c>
      <c r="E9231" t="s">
        <v>10375</v>
      </c>
      <c r="F9231" t="s">
        <v>10335</v>
      </c>
      <c r="G9231" t="s">
        <v>10330</v>
      </c>
      <c r="H9231">
        <v>3</v>
      </c>
      <c r="I9231" t="s">
        <v>103</v>
      </c>
      <c r="J9231" t="s">
        <v>119</v>
      </c>
      <c r="K9231" t="s">
        <v>324</v>
      </c>
      <c r="L9231" t="s">
        <v>308</v>
      </c>
      <c r="M9231" s="72"/>
      <c r="N9231" s="52">
        <v>480194.69902362581</v>
      </c>
      <c r="O9231" s="52">
        <v>478293.45132237172</v>
      </c>
      <c r="P9231" s="73">
        <v>0</v>
      </c>
      <c r="Q9231">
        <f>IF(COUNTIF(SolCotizacion!$E:$E,$G9231)&gt;0,1,0)</f>
        <v>0</v>
      </c>
      <c r="R9231">
        <v>15209</v>
      </c>
      <c r="S9231" s="74"/>
    </row>
    <row r="9232" spans="1:19" hidden="1">
      <c r="A9232" t="s">
        <v>11178</v>
      </c>
      <c r="B9232" t="s">
        <v>10919</v>
      </c>
      <c r="C9232">
        <v>58</v>
      </c>
      <c r="D9232" t="s">
        <v>88</v>
      </c>
      <c r="E9232" t="s">
        <v>10364</v>
      </c>
      <c r="F9232" t="s">
        <v>10330</v>
      </c>
      <c r="G9232" t="s">
        <v>10330</v>
      </c>
      <c r="H9232">
        <v>3</v>
      </c>
      <c r="I9232">
        <v>1</v>
      </c>
      <c r="J9232" t="s">
        <v>96</v>
      </c>
      <c r="K9232" t="s">
        <v>31</v>
      </c>
      <c r="L9232" t="s">
        <v>307</v>
      </c>
      <c r="M9232" s="72"/>
      <c r="N9232" s="52">
        <v>10253003.664000001</v>
      </c>
      <c r="O9232" s="52">
        <v>10245120</v>
      </c>
      <c r="P9232" s="73">
        <v>0</v>
      </c>
      <c r="Q9232">
        <v>1</v>
      </c>
      <c r="R9232">
        <v>15210</v>
      </c>
      <c r="S9232" s="74"/>
    </row>
    <row r="9233" spans="1:19" hidden="1">
      <c r="A9233" t="s">
        <v>11179</v>
      </c>
      <c r="B9233" t="s">
        <v>10921</v>
      </c>
      <c r="C9233">
        <v>59</v>
      </c>
      <c r="D9233" t="s">
        <v>88</v>
      </c>
      <c r="E9233" t="s">
        <v>10365</v>
      </c>
      <c r="F9233" t="s">
        <v>10330</v>
      </c>
      <c r="G9233" t="s">
        <v>10330</v>
      </c>
      <c r="H9233">
        <v>3</v>
      </c>
      <c r="I9233">
        <v>2</v>
      </c>
      <c r="J9233" t="s">
        <v>96</v>
      </c>
      <c r="K9233" t="s">
        <v>31</v>
      </c>
      <c r="L9233" t="s">
        <v>307</v>
      </c>
      <c r="M9233" s="72"/>
      <c r="N9233" s="52">
        <v>10268524.800000001</v>
      </c>
      <c r="O9233" s="52">
        <v>10261680</v>
      </c>
      <c r="P9233" s="73">
        <v>0</v>
      </c>
      <c r="Q9233">
        <v>1</v>
      </c>
      <c r="R9233">
        <v>15211</v>
      </c>
      <c r="S9233" s="74"/>
    </row>
    <row r="9234" spans="1:19" hidden="1">
      <c r="A9234" t="s">
        <v>11180</v>
      </c>
      <c r="B9234" t="s">
        <v>10923</v>
      </c>
      <c r="C9234">
        <v>60</v>
      </c>
      <c r="D9234" t="s">
        <v>88</v>
      </c>
      <c r="E9234" t="s">
        <v>10366</v>
      </c>
      <c r="F9234" t="s">
        <v>10330</v>
      </c>
      <c r="G9234" t="s">
        <v>10330</v>
      </c>
      <c r="H9234">
        <v>3</v>
      </c>
      <c r="I9234">
        <v>3</v>
      </c>
      <c r="J9234" t="s">
        <v>96</v>
      </c>
      <c r="K9234" t="s">
        <v>31</v>
      </c>
      <c r="L9234" t="s">
        <v>307</v>
      </c>
      <c r="M9234" s="72"/>
      <c r="N9234" s="52">
        <v>10276032</v>
      </c>
      <c r="O9234" s="52">
        <v>10268304</v>
      </c>
      <c r="P9234" s="73">
        <v>0</v>
      </c>
      <c r="Q9234">
        <v>1</v>
      </c>
      <c r="R9234">
        <v>15212</v>
      </c>
      <c r="S9234" s="74"/>
    </row>
    <row r="9235" spans="1:19" hidden="1">
      <c r="A9235" t="s">
        <v>11181</v>
      </c>
      <c r="B9235" t="s">
        <v>10925</v>
      </c>
      <c r="C9235">
        <v>61</v>
      </c>
      <c r="D9235" t="s">
        <v>113</v>
      </c>
      <c r="E9235" t="s">
        <v>10367</v>
      </c>
      <c r="F9235" t="s">
        <v>10331</v>
      </c>
      <c r="G9235" t="s">
        <v>10330</v>
      </c>
      <c r="H9235">
        <v>3</v>
      </c>
      <c r="I9235">
        <v>1</v>
      </c>
      <c r="J9235" t="s">
        <v>127</v>
      </c>
      <c r="K9235" t="s">
        <v>31</v>
      </c>
      <c r="L9235" t="s">
        <v>307</v>
      </c>
      <c r="M9235" s="72">
        <v>0.04</v>
      </c>
      <c r="N9235" s="52">
        <v>383298.88335200003</v>
      </c>
      <c r="O9235" s="52">
        <v>383004.16000000003</v>
      </c>
      <c r="P9235" s="73">
        <v>0</v>
      </c>
      <c r="Q9235">
        <f>IF(SUMIFS(SolCotizacion!$P:$P,SolCotizacion!$E:$E,$G9235,SolCotizacion!$K:$K,$I9235)&gt;499,1,0)</f>
        <v>0</v>
      </c>
      <c r="R9235">
        <v>15213</v>
      </c>
      <c r="S9235" s="56">
        <f>IF(SUMIFS(SolCotizacion!$P:$P,SolCotizacion!$E:$E,$G9235,SolCotizacion!$K:$K,$I9235)&gt;499,4%,0)</f>
        <v>0</v>
      </c>
    </row>
    <row r="9236" spans="1:19" hidden="1">
      <c r="A9236" t="s">
        <v>11182</v>
      </c>
      <c r="B9236" t="s">
        <v>10927</v>
      </c>
      <c r="C9236">
        <v>62</v>
      </c>
      <c r="D9236" t="s">
        <v>113</v>
      </c>
      <c r="E9236" t="s">
        <v>10368</v>
      </c>
      <c r="F9236" t="s">
        <v>10331</v>
      </c>
      <c r="G9236" t="s">
        <v>10330</v>
      </c>
      <c r="H9236">
        <v>3</v>
      </c>
      <c r="I9236">
        <v>2</v>
      </c>
      <c r="J9236" t="s">
        <v>127</v>
      </c>
      <c r="K9236" t="s">
        <v>31</v>
      </c>
      <c r="L9236" t="s">
        <v>307</v>
      </c>
      <c r="M9236" s="72">
        <v>0.04</v>
      </c>
      <c r="N9236" s="52">
        <v>383879.12640000001</v>
      </c>
      <c r="O9236" s="52">
        <v>383623.24</v>
      </c>
      <c r="P9236" s="73">
        <v>0</v>
      </c>
      <c r="Q9236">
        <f>IF(SUMIFS(SolCotizacion!$P:$P,SolCotizacion!$E:$E,$G9236,SolCotizacion!$K:$K,$I9236)&gt;499,1,0)</f>
        <v>0</v>
      </c>
      <c r="R9236">
        <v>15214</v>
      </c>
      <c r="S9236" s="56">
        <f>IF(SUMIFS(SolCotizacion!$P:$P,SolCotizacion!$E:$E,$G9236,SolCotizacion!$K:$K,$I9236)&gt;499,4%,0)</f>
        <v>0</v>
      </c>
    </row>
    <row r="9237" spans="1:19" hidden="1">
      <c r="A9237" t="s">
        <v>11183</v>
      </c>
      <c r="B9237" t="s">
        <v>10929</v>
      </c>
      <c r="C9237">
        <v>63</v>
      </c>
      <c r="D9237" t="s">
        <v>113</v>
      </c>
      <c r="E9237" t="s">
        <v>10369</v>
      </c>
      <c r="F9237" t="s">
        <v>10331</v>
      </c>
      <c r="G9237" t="s">
        <v>10330</v>
      </c>
      <c r="H9237">
        <v>3</v>
      </c>
      <c r="I9237">
        <v>3</v>
      </c>
      <c r="J9237" t="s">
        <v>127</v>
      </c>
      <c r="K9237" t="s">
        <v>31</v>
      </c>
      <c r="L9237" t="s">
        <v>307</v>
      </c>
      <c r="M9237" s="72">
        <v>0.04</v>
      </c>
      <c r="N9237" s="52">
        <v>384159.77600000001</v>
      </c>
      <c r="O9237" s="52">
        <v>383870.87200000003</v>
      </c>
      <c r="P9237" s="73">
        <v>0</v>
      </c>
      <c r="Q9237">
        <f>IF(SUMIFS(SolCotizacion!$P:$P,SolCotizacion!$E:$E,$G9237,SolCotizacion!$K:$K,$I9237)&gt;499,1,0)</f>
        <v>0</v>
      </c>
      <c r="R9237">
        <v>15215</v>
      </c>
      <c r="S9237" s="56">
        <f>IF(SUMIFS(SolCotizacion!$P:$P,SolCotizacion!$E:$E,$G9237,SolCotizacion!$K:$K,$I9237)&gt;499,4%,0)</f>
        <v>0</v>
      </c>
    </row>
    <row r="9238" spans="1:19" hidden="1">
      <c r="A9238" t="s">
        <v>11184</v>
      </c>
      <c r="B9238" t="s">
        <v>10931</v>
      </c>
      <c r="C9238">
        <v>64</v>
      </c>
      <c r="D9238" t="s">
        <v>113</v>
      </c>
      <c r="E9238" t="s">
        <v>10370</v>
      </c>
      <c r="F9238" t="s">
        <v>10332</v>
      </c>
      <c r="G9238" t="s">
        <v>10330</v>
      </c>
      <c r="H9238">
        <v>3</v>
      </c>
      <c r="I9238">
        <v>1</v>
      </c>
      <c r="J9238" t="s">
        <v>127</v>
      </c>
      <c r="K9238" t="s">
        <v>31</v>
      </c>
      <c r="L9238" t="s">
        <v>307</v>
      </c>
      <c r="M9238" s="72">
        <v>0.01</v>
      </c>
      <c r="N9238" s="52">
        <v>95824.720838000008</v>
      </c>
      <c r="O9238" s="52">
        <v>95751.040000000008</v>
      </c>
      <c r="P9238" s="73">
        <v>0</v>
      </c>
      <c r="Q9238">
        <f>IF(SUMIFS(SolCotizacion!$P:$P,SolCotizacion!$E:$E,$G9238,SolCotizacion!$K:$K,$I9238)&gt;499,1,0)</f>
        <v>0</v>
      </c>
      <c r="R9238">
        <v>15216</v>
      </c>
      <c r="S9238" s="56">
        <f>IF(SUMIFS(SolCotizacion!$P:$P,SolCotizacion!$E:$E,$G9238,SolCotizacion!$K:$K,$I9238)&gt;499,4%,0)</f>
        <v>0</v>
      </c>
    </row>
    <row r="9239" spans="1:19" hidden="1">
      <c r="A9239" t="s">
        <v>11185</v>
      </c>
      <c r="B9239" t="s">
        <v>10933</v>
      </c>
      <c r="C9239">
        <v>65</v>
      </c>
      <c r="D9239" t="s">
        <v>113</v>
      </c>
      <c r="E9239" t="s">
        <v>10371</v>
      </c>
      <c r="F9239" t="s">
        <v>10332</v>
      </c>
      <c r="G9239" t="s">
        <v>10330</v>
      </c>
      <c r="H9239">
        <v>3</v>
      </c>
      <c r="I9239">
        <v>2</v>
      </c>
      <c r="J9239" t="s">
        <v>127</v>
      </c>
      <c r="K9239" t="s">
        <v>31</v>
      </c>
      <c r="L9239" t="s">
        <v>307</v>
      </c>
      <c r="M9239" s="72">
        <v>0.01</v>
      </c>
      <c r="N9239" s="52">
        <v>95969.781600000002</v>
      </c>
      <c r="O9239" s="52">
        <v>95905.81</v>
      </c>
      <c r="P9239" s="73">
        <v>0</v>
      </c>
      <c r="Q9239">
        <f>IF(SUMIFS(SolCotizacion!$P:$P,SolCotizacion!$E:$E,$G9239,SolCotizacion!$K:$K,$I9239)&gt;499,1,0)</f>
        <v>0</v>
      </c>
      <c r="R9239">
        <v>15217</v>
      </c>
      <c r="S9239" s="56">
        <f>IF(SUMIFS(SolCotizacion!$P:$P,SolCotizacion!$E:$E,$G9239,SolCotizacion!$K:$K,$I9239)&gt;499,4%,0)</f>
        <v>0</v>
      </c>
    </row>
    <row r="9240" spans="1:19" hidden="1">
      <c r="A9240" t="s">
        <v>11186</v>
      </c>
      <c r="B9240" t="s">
        <v>10935</v>
      </c>
      <c r="C9240">
        <v>66</v>
      </c>
      <c r="D9240" t="s">
        <v>113</v>
      </c>
      <c r="E9240" t="s">
        <v>10372</v>
      </c>
      <c r="F9240" t="s">
        <v>10332</v>
      </c>
      <c r="G9240" t="s">
        <v>10330</v>
      </c>
      <c r="H9240">
        <v>3</v>
      </c>
      <c r="I9240">
        <v>3</v>
      </c>
      <c r="J9240" t="s">
        <v>127</v>
      </c>
      <c r="K9240" t="s">
        <v>31</v>
      </c>
      <c r="L9240" t="s">
        <v>307</v>
      </c>
      <c r="M9240" s="72">
        <v>0.01</v>
      </c>
      <c r="N9240" s="52">
        <v>96039.944000000003</v>
      </c>
      <c r="O9240" s="52">
        <v>95967.718000000008</v>
      </c>
      <c r="P9240" s="73">
        <v>0</v>
      </c>
      <c r="Q9240">
        <f>IF(SUMIFS(SolCotizacion!$P:$P,SolCotizacion!$E:$E,$G9240,SolCotizacion!$K:$K,$I9240)&gt;499,1,0)</f>
        <v>0</v>
      </c>
      <c r="R9240">
        <v>15218</v>
      </c>
      <c r="S9240" s="56">
        <f>IF(SUMIFS(SolCotizacion!$P:$P,SolCotizacion!$E:$E,$G9240,SolCotizacion!$K:$K,$I9240)&gt;499,4%,0)</f>
        <v>0</v>
      </c>
    </row>
    <row r="9241" spans="1:19" hidden="1">
      <c r="A9241" t="s">
        <v>11187</v>
      </c>
      <c r="B9241" t="s">
        <v>10937</v>
      </c>
      <c r="C9241">
        <v>67</v>
      </c>
      <c r="D9241" t="s">
        <v>102</v>
      </c>
      <c r="E9241" t="s">
        <v>10373</v>
      </c>
      <c r="F9241" t="s">
        <v>10333</v>
      </c>
      <c r="G9241" t="s">
        <v>10330</v>
      </c>
      <c r="H9241">
        <v>3</v>
      </c>
      <c r="I9241" t="s">
        <v>103</v>
      </c>
      <c r="J9241" t="s">
        <v>96</v>
      </c>
      <c r="K9241" t="s">
        <v>31</v>
      </c>
      <c r="L9241" t="s">
        <v>307</v>
      </c>
      <c r="M9241" s="72"/>
      <c r="N9241" s="52">
        <v>1549906.3546290603</v>
      </c>
      <c r="O9241" s="52">
        <v>1599251.0507020606</v>
      </c>
      <c r="P9241" s="73">
        <v>0</v>
      </c>
      <c r="Q9241">
        <f>IF(COUNTIF(SolCotizacion!$E:$E,$G9241)&gt;0,1,0)</f>
        <v>0</v>
      </c>
      <c r="R9241">
        <v>15219</v>
      </c>
      <c r="S9241" s="74"/>
    </row>
    <row r="9242" spans="1:19" hidden="1">
      <c r="A9242" t="s">
        <v>11188</v>
      </c>
      <c r="B9242" t="s">
        <v>10939</v>
      </c>
      <c r="C9242">
        <v>68</v>
      </c>
      <c r="D9242" t="s">
        <v>102</v>
      </c>
      <c r="E9242" t="s">
        <v>10374</v>
      </c>
      <c r="F9242" t="s">
        <v>10334</v>
      </c>
      <c r="G9242" t="s">
        <v>10330</v>
      </c>
      <c r="H9242">
        <v>3</v>
      </c>
      <c r="I9242" t="s">
        <v>103</v>
      </c>
      <c r="J9242" t="s">
        <v>96</v>
      </c>
      <c r="K9242" t="s">
        <v>31</v>
      </c>
      <c r="L9242" t="s">
        <v>307</v>
      </c>
      <c r="M9242" s="72"/>
      <c r="N9242" s="52">
        <v>331420.80000000005</v>
      </c>
      <c r="O9242" s="52">
        <v>325680</v>
      </c>
      <c r="P9242" s="73">
        <v>0</v>
      </c>
      <c r="Q9242">
        <f>IF(COUNTIF(SolCotizacion!$E:$E,$G9242)&gt;0,1,0)</f>
        <v>0</v>
      </c>
      <c r="R9242">
        <v>15220</v>
      </c>
      <c r="S9242" s="74"/>
    </row>
    <row r="9243" spans="1:19" hidden="1">
      <c r="A9243" t="s">
        <v>11189</v>
      </c>
      <c r="B9243" t="s">
        <v>10941</v>
      </c>
      <c r="C9243">
        <v>69</v>
      </c>
      <c r="D9243" t="s">
        <v>113</v>
      </c>
      <c r="E9243" t="s">
        <v>10375</v>
      </c>
      <c r="F9243" t="s">
        <v>10335</v>
      </c>
      <c r="G9243" t="s">
        <v>10330</v>
      </c>
      <c r="H9243">
        <v>3</v>
      </c>
      <c r="I9243" t="s">
        <v>103</v>
      </c>
      <c r="J9243" t="s">
        <v>118</v>
      </c>
      <c r="K9243" t="s">
        <v>325</v>
      </c>
      <c r="L9243" t="s">
        <v>307</v>
      </c>
      <c r="M9243" s="72"/>
      <c r="N9243" s="52">
        <v>82544</v>
      </c>
      <c r="O9243" s="52">
        <v>82544</v>
      </c>
      <c r="P9243" s="73">
        <v>0</v>
      </c>
      <c r="Q9243">
        <f>IF(COUNTIF(SolCotizacion!$E:$E,$G9243)&gt;0,1,0)</f>
        <v>0</v>
      </c>
      <c r="R9243">
        <v>15221</v>
      </c>
      <c r="S9243" s="74"/>
    </row>
    <row r="9244" spans="1:19" hidden="1">
      <c r="A9244" t="s">
        <v>11190</v>
      </c>
      <c r="B9244" t="s">
        <v>10943</v>
      </c>
      <c r="C9244">
        <v>70</v>
      </c>
      <c r="D9244" t="s">
        <v>113</v>
      </c>
      <c r="E9244" t="s">
        <v>10375</v>
      </c>
      <c r="F9244" t="s">
        <v>10335</v>
      </c>
      <c r="G9244" t="s">
        <v>10330</v>
      </c>
      <c r="H9244">
        <v>3</v>
      </c>
      <c r="I9244" t="s">
        <v>103</v>
      </c>
      <c r="J9244" t="s">
        <v>119</v>
      </c>
      <c r="K9244" t="s">
        <v>324</v>
      </c>
      <c r="L9244" t="s">
        <v>307</v>
      </c>
      <c r="M9244" s="72"/>
      <c r="N9244" s="52">
        <v>123816</v>
      </c>
      <c r="O9244" s="52">
        <v>123816</v>
      </c>
      <c r="P9244" s="73">
        <v>0</v>
      </c>
      <c r="Q9244">
        <f>IF(COUNTIF(SolCotizacion!$E:$E,$G9244)&gt;0,1,0)</f>
        <v>0</v>
      </c>
      <c r="R9244">
        <v>15222</v>
      </c>
      <c r="S9244" s="74"/>
    </row>
    <row r="9245" spans="1:19" hidden="1">
      <c r="A9245" t="s">
        <v>11191</v>
      </c>
      <c r="B9245" t="s">
        <v>10919</v>
      </c>
      <c r="C9245">
        <v>58</v>
      </c>
      <c r="D9245" t="s">
        <v>88</v>
      </c>
      <c r="E9245" t="s">
        <v>10364</v>
      </c>
      <c r="F9245" t="s">
        <v>10330</v>
      </c>
      <c r="G9245" t="s">
        <v>10330</v>
      </c>
      <c r="H9245">
        <v>3</v>
      </c>
      <c r="I9245">
        <v>1</v>
      </c>
      <c r="J9245" t="s">
        <v>96</v>
      </c>
      <c r="K9245" t="s">
        <v>31</v>
      </c>
      <c r="L9245" t="s">
        <v>316</v>
      </c>
      <c r="M9245" s="72"/>
      <c r="N9245" s="52">
        <v>12042593.465932043</v>
      </c>
      <c r="O9245" s="52">
        <v>11919289.786966281</v>
      </c>
      <c r="P9245" s="73">
        <v>0</v>
      </c>
      <c r="Q9245">
        <v>1</v>
      </c>
      <c r="R9245">
        <v>15223</v>
      </c>
      <c r="S9245" s="74"/>
    </row>
    <row r="9246" spans="1:19" hidden="1">
      <c r="A9246" t="s">
        <v>11192</v>
      </c>
      <c r="B9246" t="s">
        <v>10921</v>
      </c>
      <c r="C9246">
        <v>59</v>
      </c>
      <c r="D9246" t="s">
        <v>88</v>
      </c>
      <c r="E9246" t="s">
        <v>10365</v>
      </c>
      <c r="F9246" t="s">
        <v>10330</v>
      </c>
      <c r="G9246" t="s">
        <v>10330</v>
      </c>
      <c r="H9246">
        <v>3</v>
      </c>
      <c r="I9246">
        <v>2</v>
      </c>
      <c r="J9246" t="s">
        <v>96</v>
      </c>
      <c r="K9246" t="s">
        <v>31</v>
      </c>
      <c r="L9246" t="s">
        <v>316</v>
      </c>
      <c r="M9246" s="72"/>
      <c r="N9246" s="52">
        <v>12167531.133072736</v>
      </c>
      <c r="O9246" s="52">
        <v>12070226.427701322</v>
      </c>
      <c r="P9246" s="73">
        <v>0</v>
      </c>
      <c r="Q9246">
        <v>1</v>
      </c>
      <c r="R9246">
        <v>15224</v>
      </c>
      <c r="S9246" s="74"/>
    </row>
    <row r="9247" spans="1:19" hidden="1">
      <c r="A9247" t="s">
        <v>11193</v>
      </c>
      <c r="B9247" t="s">
        <v>10923</v>
      </c>
      <c r="C9247">
        <v>60</v>
      </c>
      <c r="D9247" t="s">
        <v>88</v>
      </c>
      <c r="E9247" t="s">
        <v>10366</v>
      </c>
      <c r="F9247" t="s">
        <v>10330</v>
      </c>
      <c r="G9247" t="s">
        <v>10330</v>
      </c>
      <c r="H9247">
        <v>3</v>
      </c>
      <c r="I9247">
        <v>3</v>
      </c>
      <c r="J9247" t="s">
        <v>96</v>
      </c>
      <c r="K9247" t="s">
        <v>31</v>
      </c>
      <c r="L9247" t="s">
        <v>316</v>
      </c>
      <c r="M9247" s="72"/>
      <c r="N9247" s="52">
        <v>12232056.677236866</v>
      </c>
      <c r="O9247" s="52">
        <v>12134098.413238237</v>
      </c>
      <c r="P9247" s="73">
        <v>0</v>
      </c>
      <c r="Q9247">
        <v>1</v>
      </c>
      <c r="R9247">
        <v>15225</v>
      </c>
      <c r="S9247" s="74"/>
    </row>
    <row r="9248" spans="1:19" hidden="1">
      <c r="A9248" t="s">
        <v>11194</v>
      </c>
      <c r="B9248" t="s">
        <v>10925</v>
      </c>
      <c r="C9248">
        <v>61</v>
      </c>
      <c r="D9248" t="s">
        <v>113</v>
      </c>
      <c r="E9248" t="s">
        <v>10367</v>
      </c>
      <c r="F9248" t="s">
        <v>10331</v>
      </c>
      <c r="G9248" t="s">
        <v>10330</v>
      </c>
      <c r="H9248">
        <v>3</v>
      </c>
      <c r="I9248">
        <v>1</v>
      </c>
      <c r="J9248" t="s">
        <v>127</v>
      </c>
      <c r="K9248" t="s">
        <v>31</v>
      </c>
      <c r="L9248" t="s">
        <v>316</v>
      </c>
      <c r="M9248" s="72">
        <v>0.1246424845273484</v>
      </c>
      <c r="N9248" s="52">
        <v>1402854.3175946765</v>
      </c>
      <c r="O9248" s="52">
        <v>1388490.5429723933</v>
      </c>
      <c r="P9248" s="73">
        <v>0</v>
      </c>
      <c r="Q9248">
        <f>IF(SUMIFS(SolCotizacion!$P:$P,SolCotizacion!$E:$E,$G9248,SolCotizacion!$K:$K,$I9248)&gt;499,1,0)</f>
        <v>0</v>
      </c>
      <c r="R9248">
        <v>15226</v>
      </c>
      <c r="S9248" s="56">
        <f>IF(SUMIFS(SolCotizacion!$P:$P,SolCotizacion!$E:$E,$G9248,SolCotizacion!$K:$K,$I9248)&gt;499,4%,0)</f>
        <v>0</v>
      </c>
    </row>
    <row r="9249" spans="1:19" hidden="1">
      <c r="A9249" t="s">
        <v>11195</v>
      </c>
      <c r="B9249" t="s">
        <v>10927</v>
      </c>
      <c r="C9249">
        <v>62</v>
      </c>
      <c r="D9249" t="s">
        <v>113</v>
      </c>
      <c r="E9249" t="s">
        <v>10368</v>
      </c>
      <c r="F9249" t="s">
        <v>10331</v>
      </c>
      <c r="G9249" t="s">
        <v>10330</v>
      </c>
      <c r="H9249">
        <v>3</v>
      </c>
      <c r="I9249">
        <v>2</v>
      </c>
      <c r="J9249" t="s">
        <v>127</v>
      </c>
      <c r="K9249" t="s">
        <v>31</v>
      </c>
      <c r="L9249" t="s">
        <v>316</v>
      </c>
      <c r="M9249" s="72">
        <v>0.12390259763946967</v>
      </c>
      <c r="N9249" s="52">
        <v>1408994.597246269</v>
      </c>
      <c r="O9249" s="52">
        <v>1397726.7564118779</v>
      </c>
      <c r="P9249" s="73">
        <v>0</v>
      </c>
      <c r="Q9249">
        <f>IF(SUMIFS(SolCotizacion!$P:$P,SolCotizacion!$E:$E,$G9249,SolCotizacion!$K:$K,$I9249)&gt;499,1,0)</f>
        <v>0</v>
      </c>
      <c r="R9249">
        <v>15227</v>
      </c>
      <c r="S9249" s="56">
        <f>IF(SUMIFS(SolCotizacion!$P:$P,SolCotizacion!$E:$E,$G9249,SolCotizacion!$K:$K,$I9249)&gt;499,4%,0)</f>
        <v>0</v>
      </c>
    </row>
    <row r="9250" spans="1:19" hidden="1">
      <c r="A9250" t="s">
        <v>11196</v>
      </c>
      <c r="B9250" t="s">
        <v>10929</v>
      </c>
      <c r="C9250">
        <v>63</v>
      </c>
      <c r="D9250" t="s">
        <v>113</v>
      </c>
      <c r="E9250" t="s">
        <v>10369</v>
      </c>
      <c r="F9250" t="s">
        <v>10331</v>
      </c>
      <c r="G9250" t="s">
        <v>10330</v>
      </c>
      <c r="H9250">
        <v>3</v>
      </c>
      <c r="I9250">
        <v>3</v>
      </c>
      <c r="J9250" t="s">
        <v>127</v>
      </c>
      <c r="K9250" t="s">
        <v>31</v>
      </c>
      <c r="L9250" t="s">
        <v>316</v>
      </c>
      <c r="M9250" s="72">
        <v>0.12403375275594491</v>
      </c>
      <c r="N9250" s="52">
        <v>1417966.0041826244</v>
      </c>
      <c r="O9250" s="52">
        <v>1406610.4740502886</v>
      </c>
      <c r="P9250" s="73">
        <v>0</v>
      </c>
      <c r="Q9250">
        <f>IF(SUMIFS(SolCotizacion!$P:$P,SolCotizacion!$E:$E,$G9250,SolCotizacion!$K:$K,$I9250)&gt;499,1,0)</f>
        <v>0</v>
      </c>
      <c r="R9250">
        <v>15228</v>
      </c>
      <c r="S9250" s="56">
        <f>IF(SUMIFS(SolCotizacion!$P:$P,SolCotizacion!$E:$E,$G9250,SolCotizacion!$K:$K,$I9250)&gt;499,4%,0)</f>
        <v>0</v>
      </c>
    </row>
    <row r="9251" spans="1:19" hidden="1">
      <c r="A9251" t="s">
        <v>11197</v>
      </c>
      <c r="B9251" t="s">
        <v>10931</v>
      </c>
      <c r="C9251">
        <v>64</v>
      </c>
      <c r="D9251" t="s">
        <v>113</v>
      </c>
      <c r="E9251" t="s">
        <v>10370</v>
      </c>
      <c r="F9251" t="s">
        <v>10332</v>
      </c>
      <c r="G9251" t="s">
        <v>10330</v>
      </c>
      <c r="H9251">
        <v>3</v>
      </c>
      <c r="I9251">
        <v>1</v>
      </c>
      <c r="J9251" t="s">
        <v>127</v>
      </c>
      <c r="K9251" t="s">
        <v>31</v>
      </c>
      <c r="L9251" t="s">
        <v>316</v>
      </c>
      <c r="M9251" s="72">
        <v>0.11932568822162398</v>
      </c>
      <c r="N9251" s="52">
        <v>1343013.6406253371</v>
      </c>
      <c r="O9251" s="52">
        <v>1329262.5725303479</v>
      </c>
      <c r="P9251" s="73">
        <v>0</v>
      </c>
      <c r="Q9251">
        <f>IF(SUMIFS(SolCotizacion!$P:$P,SolCotizacion!$E:$E,$G9251,SolCotizacion!$K:$K,$I9251)&gt;499,1,0)</f>
        <v>0</v>
      </c>
      <c r="R9251">
        <v>15229</v>
      </c>
      <c r="S9251" s="56">
        <f>IF(SUMIFS(SolCotizacion!$P:$P,SolCotizacion!$E:$E,$G9251,SolCotizacion!$K:$K,$I9251)&gt;499,4%,0)</f>
        <v>0</v>
      </c>
    </row>
    <row r="9252" spans="1:19" hidden="1">
      <c r="A9252" t="s">
        <v>11198</v>
      </c>
      <c r="B9252" t="s">
        <v>10933</v>
      </c>
      <c r="C9252">
        <v>65</v>
      </c>
      <c r="D9252" t="s">
        <v>113</v>
      </c>
      <c r="E9252" t="s">
        <v>10371</v>
      </c>
      <c r="F9252" t="s">
        <v>10332</v>
      </c>
      <c r="G9252" t="s">
        <v>10330</v>
      </c>
      <c r="H9252">
        <v>3</v>
      </c>
      <c r="I9252">
        <v>2</v>
      </c>
      <c r="J9252" t="s">
        <v>127</v>
      </c>
      <c r="K9252" t="s">
        <v>31</v>
      </c>
      <c r="L9252" t="s">
        <v>316</v>
      </c>
      <c r="M9252" s="72">
        <v>0.11790741013794886</v>
      </c>
      <c r="N9252" s="52">
        <v>1340818.5705926495</v>
      </c>
      <c r="O9252" s="52">
        <v>1330095.9388162317</v>
      </c>
      <c r="P9252" s="73">
        <v>0</v>
      </c>
      <c r="Q9252">
        <f>IF(SUMIFS(SolCotizacion!$P:$P,SolCotizacion!$E:$E,$G9252,SolCotizacion!$K:$K,$I9252)&gt;499,1,0)</f>
        <v>0</v>
      </c>
      <c r="R9252">
        <v>15230</v>
      </c>
      <c r="S9252" s="56">
        <f>IF(SUMIFS(SolCotizacion!$P:$P,SolCotizacion!$E:$E,$G9252,SolCotizacion!$K:$K,$I9252)&gt;499,4%,0)</f>
        <v>0</v>
      </c>
    </row>
    <row r="9253" spans="1:19" hidden="1">
      <c r="A9253" t="s">
        <v>11199</v>
      </c>
      <c r="B9253" t="s">
        <v>10935</v>
      </c>
      <c r="C9253">
        <v>66</v>
      </c>
      <c r="D9253" t="s">
        <v>113</v>
      </c>
      <c r="E9253" t="s">
        <v>10372</v>
      </c>
      <c r="F9253" t="s">
        <v>10332</v>
      </c>
      <c r="G9253" t="s">
        <v>10330</v>
      </c>
      <c r="H9253">
        <v>3</v>
      </c>
      <c r="I9253">
        <v>3</v>
      </c>
      <c r="J9253" t="s">
        <v>127</v>
      </c>
      <c r="K9253" t="s">
        <v>31</v>
      </c>
      <c r="L9253" t="s">
        <v>316</v>
      </c>
      <c r="M9253" s="72">
        <v>0.11805898412839216</v>
      </c>
      <c r="N9253" s="52">
        <v>1349661.8643135629</v>
      </c>
      <c r="O9253" s="52">
        <v>1338853.3358132539</v>
      </c>
      <c r="P9253" s="73">
        <v>0</v>
      </c>
      <c r="Q9253">
        <f>IF(SUMIFS(SolCotizacion!$P:$P,SolCotizacion!$E:$E,$G9253,SolCotizacion!$K:$K,$I9253)&gt;499,1,0)</f>
        <v>0</v>
      </c>
      <c r="R9253">
        <v>15231</v>
      </c>
      <c r="S9253" s="56">
        <f>IF(SUMIFS(SolCotizacion!$P:$P,SolCotizacion!$E:$E,$G9253,SolCotizacion!$K:$K,$I9253)&gt;499,4%,0)</f>
        <v>0</v>
      </c>
    </row>
    <row r="9254" spans="1:19" hidden="1">
      <c r="A9254" t="s">
        <v>11200</v>
      </c>
      <c r="B9254" t="s">
        <v>10937</v>
      </c>
      <c r="C9254">
        <v>67</v>
      </c>
      <c r="D9254" t="s">
        <v>102</v>
      </c>
      <c r="E9254" t="s">
        <v>10373</v>
      </c>
      <c r="F9254" t="s">
        <v>10333</v>
      </c>
      <c r="G9254" t="s">
        <v>10330</v>
      </c>
      <c r="H9254">
        <v>3</v>
      </c>
      <c r="I9254" t="s">
        <v>103</v>
      </c>
      <c r="J9254" t="s">
        <v>96</v>
      </c>
      <c r="K9254" t="s">
        <v>31</v>
      </c>
      <c r="L9254" t="s">
        <v>316</v>
      </c>
      <c r="M9254" s="72"/>
      <c r="N9254" s="52">
        <v>1549906.3546290603</v>
      </c>
      <c r="O9254" s="52">
        <v>1599251.0507020606</v>
      </c>
      <c r="P9254" s="73">
        <v>0</v>
      </c>
      <c r="Q9254">
        <f>IF(COUNTIF(SolCotizacion!$E:$E,$G9254)&gt;0,1,0)</f>
        <v>0</v>
      </c>
      <c r="R9254">
        <v>15232</v>
      </c>
      <c r="S9254" s="74"/>
    </row>
    <row r="9255" spans="1:19" hidden="1">
      <c r="A9255" t="s">
        <v>11201</v>
      </c>
      <c r="B9255" t="s">
        <v>10939</v>
      </c>
      <c r="C9255">
        <v>68</v>
      </c>
      <c r="D9255" t="s">
        <v>102</v>
      </c>
      <c r="E9255" t="s">
        <v>10374</v>
      </c>
      <c r="F9255" t="s">
        <v>10334</v>
      </c>
      <c r="G9255" t="s">
        <v>10330</v>
      </c>
      <c r="H9255">
        <v>3</v>
      </c>
      <c r="I9255" t="s">
        <v>103</v>
      </c>
      <c r="J9255" t="s">
        <v>96</v>
      </c>
      <c r="K9255" t="s">
        <v>31</v>
      </c>
      <c r="L9255" t="s">
        <v>316</v>
      </c>
      <c r="M9255" s="72"/>
      <c r="N9255" s="52">
        <v>414734.85726832564</v>
      </c>
      <c r="O9255" s="52">
        <v>414254.81425006955</v>
      </c>
      <c r="P9255" s="73">
        <v>0</v>
      </c>
      <c r="Q9255">
        <f>IF(COUNTIF(SolCotizacion!$E:$E,$G9255)&gt;0,1,0)</f>
        <v>0</v>
      </c>
      <c r="R9255">
        <v>15233</v>
      </c>
      <c r="S9255" s="74"/>
    </row>
    <row r="9256" spans="1:19" hidden="1">
      <c r="A9256" t="s">
        <v>11202</v>
      </c>
      <c r="B9256" t="s">
        <v>10941</v>
      </c>
      <c r="C9256">
        <v>69</v>
      </c>
      <c r="D9256" t="s">
        <v>113</v>
      </c>
      <c r="E9256" t="s">
        <v>10375</v>
      </c>
      <c r="F9256" t="s">
        <v>10335</v>
      </c>
      <c r="G9256" t="s">
        <v>10330</v>
      </c>
      <c r="H9256">
        <v>3</v>
      </c>
      <c r="I9256" t="s">
        <v>103</v>
      </c>
      <c r="J9256" t="s">
        <v>118</v>
      </c>
      <c r="K9256" t="s">
        <v>325</v>
      </c>
      <c r="L9256" t="s">
        <v>316</v>
      </c>
      <c r="M9256" s="72"/>
      <c r="N9256" s="52">
        <v>245356.53805533735</v>
      </c>
      <c r="O9256" s="52">
        <v>244317.22351843736</v>
      </c>
      <c r="P9256" s="73">
        <v>0</v>
      </c>
      <c r="Q9256">
        <f>IF(COUNTIF(SolCotizacion!$E:$E,$G9256)&gt;0,1,0)</f>
        <v>0</v>
      </c>
      <c r="R9256">
        <v>15234</v>
      </c>
      <c r="S9256" s="74"/>
    </row>
    <row r="9257" spans="1:19" hidden="1">
      <c r="A9257" t="s">
        <v>11203</v>
      </c>
      <c r="B9257" t="s">
        <v>10943</v>
      </c>
      <c r="C9257">
        <v>70</v>
      </c>
      <c r="D9257" t="s">
        <v>113</v>
      </c>
      <c r="E9257" t="s">
        <v>10375</v>
      </c>
      <c r="F9257" t="s">
        <v>10335</v>
      </c>
      <c r="G9257" t="s">
        <v>10330</v>
      </c>
      <c r="H9257">
        <v>3</v>
      </c>
      <c r="I9257" t="s">
        <v>103</v>
      </c>
      <c r="J9257" t="s">
        <v>119</v>
      </c>
      <c r="K9257" t="s">
        <v>324</v>
      </c>
      <c r="L9257" t="s">
        <v>316</v>
      </c>
      <c r="M9257" s="72"/>
      <c r="N9257" s="52">
        <v>480194.69902362581</v>
      </c>
      <c r="O9257" s="52">
        <v>478293.45132237172</v>
      </c>
      <c r="P9257" s="73">
        <v>0</v>
      </c>
      <c r="Q9257">
        <f>IF(COUNTIF(SolCotizacion!$E:$E,$G9257)&gt;0,1,0)</f>
        <v>0</v>
      </c>
      <c r="R9257">
        <v>15235</v>
      </c>
      <c r="S9257" s="74"/>
    </row>
    <row r="9258" spans="1:19" hidden="1">
      <c r="A9258" t="s">
        <v>11204</v>
      </c>
      <c r="B9258" t="s">
        <v>11205</v>
      </c>
      <c r="C9258">
        <v>34</v>
      </c>
      <c r="D9258" t="s">
        <v>88</v>
      </c>
      <c r="E9258" t="s">
        <v>10376</v>
      </c>
      <c r="F9258" t="s">
        <v>10336</v>
      </c>
      <c r="G9258" t="s">
        <v>10336</v>
      </c>
      <c r="H9258">
        <v>4</v>
      </c>
      <c r="I9258">
        <v>1</v>
      </c>
      <c r="J9258" t="s">
        <v>96</v>
      </c>
      <c r="K9258" t="s">
        <v>31</v>
      </c>
      <c r="L9258" t="s">
        <v>296</v>
      </c>
      <c r="M9258" s="72"/>
      <c r="N9258" s="52">
        <v>430754.67936000007</v>
      </c>
      <c r="O9258" s="52">
        <v>422139.58224000002</v>
      </c>
      <c r="P9258" s="73">
        <v>1</v>
      </c>
      <c r="Q9258">
        <v>1</v>
      </c>
      <c r="R9258">
        <v>15236</v>
      </c>
      <c r="S9258" s="74"/>
    </row>
    <row r="9259" spans="1:19" hidden="1">
      <c r="A9259" t="s">
        <v>11206</v>
      </c>
      <c r="B9259" t="s">
        <v>11207</v>
      </c>
      <c r="C9259">
        <v>35</v>
      </c>
      <c r="D9259" t="s">
        <v>88</v>
      </c>
      <c r="E9259" t="s">
        <v>10377</v>
      </c>
      <c r="F9259" t="s">
        <v>10336</v>
      </c>
      <c r="G9259" t="s">
        <v>10336</v>
      </c>
      <c r="H9259">
        <v>4</v>
      </c>
      <c r="I9259">
        <v>2</v>
      </c>
      <c r="J9259" t="s">
        <v>96</v>
      </c>
      <c r="K9259" t="s">
        <v>31</v>
      </c>
      <c r="L9259" t="s">
        <v>296</v>
      </c>
      <c r="M9259" s="72"/>
      <c r="N9259" s="52">
        <v>439413.06432000006</v>
      </c>
      <c r="O9259" s="52">
        <v>430624.80480000004</v>
      </c>
      <c r="P9259" s="73">
        <v>1</v>
      </c>
      <c r="Q9259">
        <v>1</v>
      </c>
      <c r="R9259">
        <v>15237</v>
      </c>
      <c r="S9259" s="74"/>
    </row>
    <row r="9260" spans="1:19" hidden="1">
      <c r="A9260" t="s">
        <v>11208</v>
      </c>
      <c r="B9260" t="s">
        <v>11209</v>
      </c>
      <c r="C9260">
        <v>36</v>
      </c>
      <c r="D9260" t="s">
        <v>88</v>
      </c>
      <c r="E9260" t="s">
        <v>10378</v>
      </c>
      <c r="F9260" t="s">
        <v>10336</v>
      </c>
      <c r="G9260" t="s">
        <v>10336</v>
      </c>
      <c r="H9260">
        <v>4</v>
      </c>
      <c r="I9260">
        <v>3</v>
      </c>
      <c r="J9260" t="s">
        <v>96</v>
      </c>
      <c r="K9260" t="s">
        <v>31</v>
      </c>
      <c r="L9260" t="s">
        <v>296</v>
      </c>
      <c r="M9260" s="72"/>
      <c r="N9260" s="52">
        <v>450236.05104000005</v>
      </c>
      <c r="O9260" s="52">
        <v>441231.33024000004</v>
      </c>
      <c r="P9260" s="73">
        <v>1</v>
      </c>
      <c r="Q9260">
        <v>1</v>
      </c>
      <c r="R9260">
        <v>15238</v>
      </c>
      <c r="S9260" s="74"/>
    </row>
    <row r="9261" spans="1:19" hidden="1">
      <c r="A9261" t="s">
        <v>11210</v>
      </c>
      <c r="B9261" t="s">
        <v>11211</v>
      </c>
      <c r="C9261">
        <v>37</v>
      </c>
      <c r="D9261" t="s">
        <v>113</v>
      </c>
      <c r="E9261" t="s">
        <v>10379</v>
      </c>
      <c r="F9261" t="s">
        <v>10337</v>
      </c>
      <c r="G9261" t="s">
        <v>10336</v>
      </c>
      <c r="H9261">
        <v>4</v>
      </c>
      <c r="I9261">
        <v>1</v>
      </c>
      <c r="J9261" t="s">
        <v>127</v>
      </c>
      <c r="K9261" t="s">
        <v>31</v>
      </c>
      <c r="L9261" t="s">
        <v>296</v>
      </c>
      <c r="M9261" s="72">
        <v>0.04</v>
      </c>
      <c r="N9261" s="52">
        <v>16103.357904480003</v>
      </c>
      <c r="O9261" s="52">
        <v>15781.290614320002</v>
      </c>
      <c r="P9261" s="73">
        <v>1</v>
      </c>
      <c r="Q9261">
        <f>IF(SUMIFS(SolCotizacion!$P:$P,SolCotizacion!$E:$E,$G9261,SolCotizacion!$K:$K,$I9261)&gt;499,1,0)</f>
        <v>0</v>
      </c>
      <c r="R9261">
        <v>15239</v>
      </c>
      <c r="S9261" s="56">
        <f>IF(SUMIFS(SolCotizacion!$P:$P,SolCotizacion!$E:$E,$G9261,SolCotizacion!$K:$K,$I9261)&gt;499,4%,0)</f>
        <v>0</v>
      </c>
    </row>
    <row r="9262" spans="1:19" hidden="1">
      <c r="A9262" t="s">
        <v>11212</v>
      </c>
      <c r="B9262" t="s">
        <v>11213</v>
      </c>
      <c r="C9262">
        <v>38</v>
      </c>
      <c r="D9262" t="s">
        <v>113</v>
      </c>
      <c r="E9262" t="s">
        <v>10380</v>
      </c>
      <c r="F9262" t="s">
        <v>10337</v>
      </c>
      <c r="G9262" t="s">
        <v>10336</v>
      </c>
      <c r="H9262">
        <v>4</v>
      </c>
      <c r="I9262">
        <v>2</v>
      </c>
      <c r="J9262" t="s">
        <v>127</v>
      </c>
      <c r="K9262" t="s">
        <v>31</v>
      </c>
      <c r="L9262" t="s">
        <v>296</v>
      </c>
      <c r="M9262" s="72">
        <v>0.04</v>
      </c>
      <c r="N9262" s="52">
        <v>16427.043469760003</v>
      </c>
      <c r="O9262" s="52">
        <v>16098.502666400002</v>
      </c>
      <c r="P9262" s="73">
        <v>1</v>
      </c>
      <c r="Q9262">
        <f>IF(SUMIFS(SolCotizacion!$P:$P,SolCotizacion!$E:$E,$G9262,SolCotizacion!$K:$K,$I9262)&gt;499,1,0)</f>
        <v>0</v>
      </c>
      <c r="R9262">
        <v>15240</v>
      </c>
      <c r="S9262" s="56">
        <f>IF(SUMIFS(SolCotizacion!$P:$P,SolCotizacion!$E:$E,$G9262,SolCotizacion!$K:$K,$I9262)&gt;499,4%,0)</f>
        <v>0</v>
      </c>
    </row>
    <row r="9263" spans="1:19" hidden="1">
      <c r="A9263" t="s">
        <v>11214</v>
      </c>
      <c r="B9263" t="s">
        <v>11215</v>
      </c>
      <c r="C9263">
        <v>39</v>
      </c>
      <c r="D9263" t="s">
        <v>113</v>
      </c>
      <c r="E9263" t="s">
        <v>10381</v>
      </c>
      <c r="F9263" t="s">
        <v>10337</v>
      </c>
      <c r="G9263" t="s">
        <v>10336</v>
      </c>
      <c r="H9263">
        <v>4</v>
      </c>
      <c r="I9263">
        <v>3</v>
      </c>
      <c r="J9263" t="s">
        <v>127</v>
      </c>
      <c r="K9263" t="s">
        <v>31</v>
      </c>
      <c r="L9263" t="s">
        <v>296</v>
      </c>
      <c r="M9263" s="72">
        <v>0.04</v>
      </c>
      <c r="N9263" s="52">
        <v>16831.65063272</v>
      </c>
      <c r="O9263" s="52">
        <v>16495.017628320002</v>
      </c>
      <c r="P9263" s="73">
        <v>1</v>
      </c>
      <c r="Q9263">
        <f>IF(SUMIFS(SolCotizacion!$P:$P,SolCotizacion!$E:$E,$G9263,SolCotizacion!$K:$K,$I9263)&gt;499,1,0)</f>
        <v>0</v>
      </c>
      <c r="R9263">
        <v>15241</v>
      </c>
      <c r="S9263" s="56">
        <f>IF(SUMIFS(SolCotizacion!$P:$P,SolCotizacion!$E:$E,$G9263,SolCotizacion!$K:$K,$I9263)&gt;499,4%,0)</f>
        <v>0</v>
      </c>
    </row>
    <row r="9264" spans="1:19" hidden="1">
      <c r="A9264" t="s">
        <v>11216</v>
      </c>
      <c r="B9264" t="s">
        <v>11217</v>
      </c>
      <c r="C9264">
        <v>40</v>
      </c>
      <c r="D9264" t="s">
        <v>113</v>
      </c>
      <c r="E9264" t="s">
        <v>10382</v>
      </c>
      <c r="F9264" t="s">
        <v>10338</v>
      </c>
      <c r="G9264" t="s">
        <v>10336</v>
      </c>
      <c r="H9264">
        <v>4</v>
      </c>
      <c r="I9264">
        <v>1</v>
      </c>
      <c r="J9264" t="s">
        <v>127</v>
      </c>
      <c r="K9264" t="s">
        <v>31</v>
      </c>
      <c r="L9264" t="s">
        <v>296</v>
      </c>
      <c r="M9264" s="72">
        <v>0.01</v>
      </c>
      <c r="N9264" s="52">
        <v>4025.8394761200007</v>
      </c>
      <c r="O9264" s="52">
        <v>3945.3226535800004</v>
      </c>
      <c r="P9264" s="73">
        <v>1</v>
      </c>
      <c r="Q9264">
        <f>IF(SUMIFS(SolCotizacion!$P:$P,SolCotizacion!$E:$E,$G9264,SolCotizacion!$K:$K,$I9264)&gt;499,1,0)</f>
        <v>0</v>
      </c>
      <c r="R9264">
        <v>15242</v>
      </c>
      <c r="S9264" s="56">
        <f>IF(SUMIFS(SolCotizacion!$P:$P,SolCotizacion!$E:$E,$G9264,SolCotizacion!$K:$K,$I9264)&gt;499,4%,0)</f>
        <v>0</v>
      </c>
    </row>
    <row r="9265" spans="1:19" hidden="1">
      <c r="A9265" t="s">
        <v>11218</v>
      </c>
      <c r="B9265" t="s">
        <v>11219</v>
      </c>
      <c r="C9265">
        <v>41</v>
      </c>
      <c r="D9265" t="s">
        <v>113</v>
      </c>
      <c r="E9265" t="s">
        <v>10383</v>
      </c>
      <c r="F9265" t="s">
        <v>10338</v>
      </c>
      <c r="G9265" t="s">
        <v>10336</v>
      </c>
      <c r="H9265">
        <v>4</v>
      </c>
      <c r="I9265">
        <v>2</v>
      </c>
      <c r="J9265" t="s">
        <v>127</v>
      </c>
      <c r="K9265" t="s">
        <v>31</v>
      </c>
      <c r="L9265" t="s">
        <v>296</v>
      </c>
      <c r="M9265" s="72">
        <v>0.01</v>
      </c>
      <c r="N9265" s="52">
        <v>4106.7608674400008</v>
      </c>
      <c r="O9265" s="52">
        <v>4024.6256666000004</v>
      </c>
      <c r="P9265" s="73">
        <v>1</v>
      </c>
      <c r="Q9265">
        <f>IF(SUMIFS(SolCotizacion!$P:$P,SolCotizacion!$E:$E,$G9265,SolCotizacion!$K:$K,$I9265)&gt;499,1,0)</f>
        <v>0</v>
      </c>
      <c r="R9265">
        <v>15243</v>
      </c>
      <c r="S9265" s="56">
        <f>IF(SUMIFS(SolCotizacion!$P:$P,SolCotizacion!$E:$E,$G9265,SolCotizacion!$K:$K,$I9265)&gt;499,4%,0)</f>
        <v>0</v>
      </c>
    </row>
    <row r="9266" spans="1:19" hidden="1">
      <c r="A9266" t="s">
        <v>11220</v>
      </c>
      <c r="B9266" t="s">
        <v>11221</v>
      </c>
      <c r="C9266">
        <v>42</v>
      </c>
      <c r="D9266" t="s">
        <v>113</v>
      </c>
      <c r="E9266" t="s">
        <v>10384</v>
      </c>
      <c r="F9266" t="s">
        <v>10338</v>
      </c>
      <c r="G9266" t="s">
        <v>10336</v>
      </c>
      <c r="H9266">
        <v>4</v>
      </c>
      <c r="I9266">
        <v>3</v>
      </c>
      <c r="J9266" t="s">
        <v>127</v>
      </c>
      <c r="K9266" t="s">
        <v>31</v>
      </c>
      <c r="L9266" t="s">
        <v>296</v>
      </c>
      <c r="M9266" s="72">
        <v>0.01</v>
      </c>
      <c r="N9266" s="52">
        <v>4207.9126581800001</v>
      </c>
      <c r="O9266" s="52">
        <v>4123.7544070800004</v>
      </c>
      <c r="P9266" s="73">
        <v>1</v>
      </c>
      <c r="Q9266">
        <f>IF(SUMIFS(SolCotizacion!$P:$P,SolCotizacion!$E:$E,$G9266,SolCotizacion!$K:$K,$I9266)&gt;499,1,0)</f>
        <v>0</v>
      </c>
      <c r="R9266">
        <v>15244</v>
      </c>
      <c r="S9266" s="56">
        <f>IF(SUMIFS(SolCotizacion!$P:$P,SolCotizacion!$E:$E,$G9266,SolCotizacion!$K:$K,$I9266)&gt;499,4%,0)</f>
        <v>0</v>
      </c>
    </row>
    <row r="9267" spans="1:19" hidden="1">
      <c r="A9267" t="s">
        <v>11222</v>
      </c>
      <c r="B9267" t="s">
        <v>11223</v>
      </c>
      <c r="C9267">
        <v>43</v>
      </c>
      <c r="D9267" t="s">
        <v>113</v>
      </c>
      <c r="E9267" t="s">
        <v>10385</v>
      </c>
      <c r="F9267" t="s">
        <v>10339</v>
      </c>
      <c r="G9267" t="s">
        <v>10336</v>
      </c>
      <c r="H9267">
        <v>4</v>
      </c>
      <c r="I9267" t="s">
        <v>103</v>
      </c>
      <c r="J9267" t="s">
        <v>118</v>
      </c>
      <c r="K9267" t="s">
        <v>325</v>
      </c>
      <c r="L9267" t="s">
        <v>296</v>
      </c>
      <c r="M9267" s="72"/>
      <c r="N9267" s="52">
        <v>36510.511268000002</v>
      </c>
      <c r="O9267" s="52">
        <v>35780.296090000003</v>
      </c>
      <c r="P9267" s="73">
        <v>1</v>
      </c>
      <c r="Q9267">
        <f>IF(COUNTIF(SolCotizacion!$E:$E,$G9267)&gt;0,1,0)</f>
        <v>0</v>
      </c>
      <c r="R9267">
        <v>15245</v>
      </c>
      <c r="S9267" s="74"/>
    </row>
    <row r="9268" spans="1:19" hidden="1">
      <c r="A9268" t="s">
        <v>11224</v>
      </c>
      <c r="B9268" t="s">
        <v>11225</v>
      </c>
      <c r="C9268">
        <v>44</v>
      </c>
      <c r="D9268" t="s">
        <v>113</v>
      </c>
      <c r="E9268" t="s">
        <v>10385</v>
      </c>
      <c r="F9268" t="s">
        <v>10339</v>
      </c>
      <c r="G9268" t="s">
        <v>10336</v>
      </c>
      <c r="H9268">
        <v>4</v>
      </c>
      <c r="I9268" t="s">
        <v>103</v>
      </c>
      <c r="J9268" t="s">
        <v>119</v>
      </c>
      <c r="K9268" t="s">
        <v>324</v>
      </c>
      <c r="L9268" t="s">
        <v>296</v>
      </c>
      <c r="M9268" s="72"/>
      <c r="N9268" s="52">
        <v>73021.012218000003</v>
      </c>
      <c r="O9268" s="52">
        <v>71560.592180000007</v>
      </c>
      <c r="P9268" s="73">
        <v>1</v>
      </c>
      <c r="Q9268">
        <f>IF(COUNTIF(SolCotizacion!$E:$E,$G9268)&gt;0,1,0)</f>
        <v>0</v>
      </c>
      <c r="R9268">
        <v>15246</v>
      </c>
      <c r="S9268" s="74"/>
    </row>
    <row r="9269" spans="1:19" hidden="1">
      <c r="A9269" t="s">
        <v>11226</v>
      </c>
      <c r="B9269" t="s">
        <v>11205</v>
      </c>
      <c r="C9269">
        <v>34</v>
      </c>
      <c r="D9269" t="s">
        <v>88</v>
      </c>
      <c r="E9269" t="s">
        <v>10376</v>
      </c>
      <c r="F9269" t="s">
        <v>10336</v>
      </c>
      <c r="G9269" t="s">
        <v>10336</v>
      </c>
      <c r="H9269">
        <v>4</v>
      </c>
      <c r="I9269">
        <v>1</v>
      </c>
      <c r="J9269" t="s">
        <v>96</v>
      </c>
      <c r="K9269" t="s">
        <v>31</v>
      </c>
      <c r="L9269" t="s">
        <v>287</v>
      </c>
      <c r="M9269" s="72"/>
      <c r="N9269" s="52">
        <v>660549.0416161333</v>
      </c>
      <c r="O9269" s="52">
        <v>653904.86938392976</v>
      </c>
      <c r="P9269" s="73">
        <v>1</v>
      </c>
      <c r="Q9269">
        <v>1</v>
      </c>
      <c r="R9269">
        <v>15247</v>
      </c>
      <c r="S9269" s="74"/>
    </row>
    <row r="9270" spans="1:19" hidden="1">
      <c r="A9270" t="s">
        <v>11227</v>
      </c>
      <c r="B9270" t="s">
        <v>11207</v>
      </c>
      <c r="C9270">
        <v>35</v>
      </c>
      <c r="D9270" t="s">
        <v>88</v>
      </c>
      <c r="E9270" t="s">
        <v>10377</v>
      </c>
      <c r="F9270" t="s">
        <v>10336</v>
      </c>
      <c r="G9270" t="s">
        <v>10336</v>
      </c>
      <c r="H9270">
        <v>4</v>
      </c>
      <c r="I9270">
        <v>2</v>
      </c>
      <c r="J9270" t="s">
        <v>96</v>
      </c>
      <c r="K9270" t="s">
        <v>31</v>
      </c>
      <c r="L9270" t="s">
        <v>287</v>
      </c>
      <c r="M9270" s="72"/>
      <c r="N9270" s="52">
        <v>662212.39687436575</v>
      </c>
      <c r="O9270" s="52">
        <v>658055.0324666535</v>
      </c>
      <c r="P9270" s="73">
        <v>1</v>
      </c>
      <c r="Q9270">
        <v>1</v>
      </c>
      <c r="R9270">
        <v>15248</v>
      </c>
      <c r="S9270" s="74"/>
    </row>
    <row r="9271" spans="1:19" hidden="1">
      <c r="A9271" t="s">
        <v>11228</v>
      </c>
      <c r="B9271" t="s">
        <v>11209</v>
      </c>
      <c r="C9271">
        <v>36</v>
      </c>
      <c r="D9271" t="s">
        <v>88</v>
      </c>
      <c r="E9271" t="s">
        <v>10378</v>
      </c>
      <c r="F9271" t="s">
        <v>10336</v>
      </c>
      <c r="G9271" t="s">
        <v>10336</v>
      </c>
      <c r="H9271">
        <v>4</v>
      </c>
      <c r="I9271">
        <v>3</v>
      </c>
      <c r="J9271" t="s">
        <v>96</v>
      </c>
      <c r="K9271" t="s">
        <v>31</v>
      </c>
      <c r="L9271" t="s">
        <v>287</v>
      </c>
      <c r="M9271" s="72"/>
      <c r="N9271" s="52">
        <v>667366.08918319969</v>
      </c>
      <c r="O9271" s="52">
        <v>663113.08596655563</v>
      </c>
      <c r="P9271" s="73">
        <v>1</v>
      </c>
      <c r="Q9271">
        <v>1</v>
      </c>
      <c r="R9271">
        <v>15249</v>
      </c>
      <c r="S9271" s="74"/>
    </row>
    <row r="9272" spans="1:19" hidden="1">
      <c r="A9272" t="s">
        <v>11229</v>
      </c>
      <c r="B9272" t="s">
        <v>11211</v>
      </c>
      <c r="C9272">
        <v>37</v>
      </c>
      <c r="D9272" t="s">
        <v>113</v>
      </c>
      <c r="E9272" t="s">
        <v>10379</v>
      </c>
      <c r="F9272" t="s">
        <v>10337</v>
      </c>
      <c r="G9272" t="s">
        <v>10336</v>
      </c>
      <c r="H9272">
        <v>4</v>
      </c>
      <c r="I9272">
        <v>1</v>
      </c>
      <c r="J9272" t="s">
        <v>127</v>
      </c>
      <c r="K9272" t="s">
        <v>31</v>
      </c>
      <c r="L9272" t="s">
        <v>287</v>
      </c>
      <c r="M9272" s="72">
        <v>4.3491376746189449E-2</v>
      </c>
      <c r="N9272" s="52">
        <v>26849.40541858727</v>
      </c>
      <c r="O9272" s="52">
        <v>26579.339060611957</v>
      </c>
      <c r="P9272" s="73">
        <v>1</v>
      </c>
      <c r="Q9272">
        <f>IF(SUMIFS(SolCotizacion!$P:$P,SolCotizacion!$E:$E,$G9272,SolCotizacion!$K:$K,$I9272)&gt;499,1,0)</f>
        <v>0</v>
      </c>
      <c r="R9272">
        <v>15250</v>
      </c>
      <c r="S9272" s="56">
        <f>IF(SUMIFS(SolCotizacion!$P:$P,SolCotizacion!$E:$E,$G9272,SolCotizacion!$K:$K,$I9272)&gt;499,4%,0)</f>
        <v>0</v>
      </c>
    </row>
    <row r="9273" spans="1:19" hidden="1">
      <c r="A9273" t="s">
        <v>11230</v>
      </c>
      <c r="B9273" t="s">
        <v>11213</v>
      </c>
      <c r="C9273">
        <v>38</v>
      </c>
      <c r="D9273" t="s">
        <v>113</v>
      </c>
      <c r="E9273" t="s">
        <v>10380</v>
      </c>
      <c r="F9273" t="s">
        <v>10337</v>
      </c>
      <c r="G9273" t="s">
        <v>10336</v>
      </c>
      <c r="H9273">
        <v>4</v>
      </c>
      <c r="I9273">
        <v>2</v>
      </c>
      <c r="J9273" t="s">
        <v>127</v>
      </c>
      <c r="K9273" t="s">
        <v>31</v>
      </c>
      <c r="L9273" t="s">
        <v>287</v>
      </c>
      <c r="M9273" s="72">
        <v>4.3491376746189449E-2</v>
      </c>
      <c r="N9273" s="52">
        <v>26917.01599232174</v>
      </c>
      <c r="O9273" s="52">
        <v>26748.031169964921</v>
      </c>
      <c r="P9273" s="73">
        <v>1</v>
      </c>
      <c r="Q9273">
        <f>IF(SUMIFS(SolCotizacion!$P:$P,SolCotizacion!$E:$E,$G9273,SolCotizacion!$K:$K,$I9273)&gt;499,1,0)</f>
        <v>0</v>
      </c>
      <c r="R9273">
        <v>15251</v>
      </c>
      <c r="S9273" s="56">
        <f>IF(SUMIFS(SolCotizacion!$P:$P,SolCotizacion!$E:$E,$G9273,SolCotizacion!$K:$K,$I9273)&gt;499,4%,0)</f>
        <v>0</v>
      </c>
    </row>
    <row r="9274" spans="1:19" hidden="1">
      <c r="A9274" t="s">
        <v>11231</v>
      </c>
      <c r="B9274" t="s">
        <v>11215</v>
      </c>
      <c r="C9274">
        <v>39</v>
      </c>
      <c r="D9274" t="s">
        <v>113</v>
      </c>
      <c r="E9274" t="s">
        <v>10381</v>
      </c>
      <c r="F9274" t="s">
        <v>10337</v>
      </c>
      <c r="G9274" t="s">
        <v>10336</v>
      </c>
      <c r="H9274">
        <v>4</v>
      </c>
      <c r="I9274">
        <v>3</v>
      </c>
      <c r="J9274" t="s">
        <v>127</v>
      </c>
      <c r="K9274" t="s">
        <v>31</v>
      </c>
      <c r="L9274" t="s">
        <v>287</v>
      </c>
      <c r="M9274" s="72">
        <v>4.3491376746189449E-2</v>
      </c>
      <c r="N9274" s="52">
        <v>27126.498658232489</v>
      </c>
      <c r="O9274" s="52">
        <v>26953.62639528764</v>
      </c>
      <c r="P9274" s="73">
        <v>1</v>
      </c>
      <c r="Q9274">
        <f>IF(SUMIFS(SolCotizacion!$P:$P,SolCotizacion!$E:$E,$G9274,SolCotizacion!$K:$K,$I9274)&gt;499,1,0)</f>
        <v>0</v>
      </c>
      <c r="R9274">
        <v>15252</v>
      </c>
      <c r="S9274" s="56">
        <f>IF(SUMIFS(SolCotizacion!$P:$P,SolCotizacion!$E:$E,$G9274,SolCotizacion!$K:$K,$I9274)&gt;499,4%,0)</f>
        <v>0</v>
      </c>
    </row>
    <row r="9275" spans="1:19" hidden="1">
      <c r="A9275" t="s">
        <v>11232</v>
      </c>
      <c r="B9275" t="s">
        <v>11217</v>
      </c>
      <c r="C9275">
        <v>40</v>
      </c>
      <c r="D9275" t="s">
        <v>113</v>
      </c>
      <c r="E9275" t="s">
        <v>10382</v>
      </c>
      <c r="F9275" t="s">
        <v>10338</v>
      </c>
      <c r="G9275" t="s">
        <v>10336</v>
      </c>
      <c r="H9275">
        <v>4</v>
      </c>
      <c r="I9275">
        <v>1</v>
      </c>
      <c r="J9275" t="s">
        <v>127</v>
      </c>
      <c r="K9275" t="s">
        <v>31</v>
      </c>
      <c r="L9275" t="s">
        <v>287</v>
      </c>
      <c r="M9275" s="72">
        <v>3.4142135623730953E-2</v>
      </c>
      <c r="N9275" s="52">
        <v>21077.650555135868</v>
      </c>
      <c r="O9275" s="52">
        <v>20865.639740320537</v>
      </c>
      <c r="P9275" s="73">
        <v>1</v>
      </c>
      <c r="Q9275">
        <f>IF(SUMIFS(SolCotizacion!$P:$P,SolCotizacion!$E:$E,$G9275,SolCotizacion!$K:$K,$I9275)&gt;499,1,0)</f>
        <v>0</v>
      </c>
      <c r="R9275">
        <v>15253</v>
      </c>
      <c r="S9275" s="56">
        <f>IF(SUMIFS(SolCotizacion!$P:$P,SolCotizacion!$E:$E,$G9275,SolCotizacion!$K:$K,$I9275)&gt;499,4%,0)</f>
        <v>0</v>
      </c>
    </row>
    <row r="9276" spans="1:19" hidden="1">
      <c r="A9276" t="s">
        <v>11233</v>
      </c>
      <c r="B9276" t="s">
        <v>11219</v>
      </c>
      <c r="C9276">
        <v>41</v>
      </c>
      <c r="D9276" t="s">
        <v>113</v>
      </c>
      <c r="E9276" t="s">
        <v>10383</v>
      </c>
      <c r="F9276" t="s">
        <v>10338</v>
      </c>
      <c r="G9276" t="s">
        <v>10336</v>
      </c>
      <c r="H9276">
        <v>4</v>
      </c>
      <c r="I9276">
        <v>2</v>
      </c>
      <c r="J9276" t="s">
        <v>127</v>
      </c>
      <c r="K9276" t="s">
        <v>31</v>
      </c>
      <c r="L9276" t="s">
        <v>287</v>
      </c>
      <c r="M9276" s="72">
        <v>3.4142135623730953E-2</v>
      </c>
      <c r="N9276" s="52">
        <v>21130.727039504527</v>
      </c>
      <c r="O9276" s="52">
        <v>20998.068495330845</v>
      </c>
      <c r="P9276" s="73">
        <v>1</v>
      </c>
      <c r="Q9276">
        <f>IF(SUMIFS(SolCotizacion!$P:$P,SolCotizacion!$E:$E,$G9276,SolCotizacion!$K:$K,$I9276)&gt;499,1,0)</f>
        <v>0</v>
      </c>
      <c r="R9276">
        <v>15254</v>
      </c>
      <c r="S9276" s="56">
        <f>IF(SUMIFS(SolCotizacion!$P:$P,SolCotizacion!$E:$E,$G9276,SolCotizacion!$K:$K,$I9276)&gt;499,4%,0)</f>
        <v>0</v>
      </c>
    </row>
    <row r="9277" spans="1:19" hidden="1">
      <c r="A9277" t="s">
        <v>11234</v>
      </c>
      <c r="B9277" t="s">
        <v>11221</v>
      </c>
      <c r="C9277">
        <v>42</v>
      </c>
      <c r="D9277" t="s">
        <v>113</v>
      </c>
      <c r="E9277" t="s">
        <v>10384</v>
      </c>
      <c r="F9277" t="s">
        <v>10338</v>
      </c>
      <c r="G9277" t="s">
        <v>10336</v>
      </c>
      <c r="H9277">
        <v>4</v>
      </c>
      <c r="I9277">
        <v>3</v>
      </c>
      <c r="J9277" t="s">
        <v>127</v>
      </c>
      <c r="K9277" t="s">
        <v>31</v>
      </c>
      <c r="L9277" t="s">
        <v>287</v>
      </c>
      <c r="M9277" s="72">
        <v>3.4142135623730953E-2</v>
      </c>
      <c r="N9277" s="52">
        <v>21295.177699047563</v>
      </c>
      <c r="O9277" s="52">
        <v>21159.467388438428</v>
      </c>
      <c r="P9277" s="73">
        <v>1</v>
      </c>
      <c r="Q9277">
        <f>IF(SUMIFS(SolCotizacion!$P:$P,SolCotizacion!$E:$E,$G9277,SolCotizacion!$K:$K,$I9277)&gt;499,1,0)</f>
        <v>0</v>
      </c>
      <c r="R9277">
        <v>15255</v>
      </c>
      <c r="S9277" s="56">
        <f>IF(SUMIFS(SolCotizacion!$P:$P,SolCotizacion!$E:$E,$G9277,SolCotizacion!$K:$K,$I9277)&gt;499,4%,0)</f>
        <v>0</v>
      </c>
    </row>
    <row r="9278" spans="1:19" hidden="1">
      <c r="A9278" t="s">
        <v>11235</v>
      </c>
      <c r="B9278" t="s">
        <v>11223</v>
      </c>
      <c r="C9278">
        <v>43</v>
      </c>
      <c r="D9278" t="s">
        <v>113</v>
      </c>
      <c r="E9278" t="s">
        <v>10385</v>
      </c>
      <c r="F9278" t="s">
        <v>10339</v>
      </c>
      <c r="G9278" t="s">
        <v>10336</v>
      </c>
      <c r="H9278">
        <v>4</v>
      </c>
      <c r="I9278" t="s">
        <v>103</v>
      </c>
      <c r="J9278" t="s">
        <v>118</v>
      </c>
      <c r="K9278" t="s">
        <v>325</v>
      </c>
      <c r="L9278" t="s">
        <v>287</v>
      </c>
      <c r="M9278" s="72"/>
      <c r="N9278" s="52">
        <v>105358.94027877865</v>
      </c>
      <c r="O9278" s="52">
        <v>108347.90431761519</v>
      </c>
      <c r="P9278" s="73">
        <v>1</v>
      </c>
      <c r="Q9278">
        <f>IF(COUNTIF(SolCotizacion!$E:$E,$G9278)&gt;0,1,0)</f>
        <v>0</v>
      </c>
      <c r="R9278">
        <v>15256</v>
      </c>
      <c r="S9278" s="74"/>
    </row>
    <row r="9279" spans="1:19" hidden="1">
      <c r="A9279" t="s">
        <v>11236</v>
      </c>
      <c r="B9279" t="s">
        <v>11225</v>
      </c>
      <c r="C9279">
        <v>44</v>
      </c>
      <c r="D9279" t="s">
        <v>113</v>
      </c>
      <c r="E9279" t="s">
        <v>10385</v>
      </c>
      <c r="F9279" t="s">
        <v>10339</v>
      </c>
      <c r="G9279" t="s">
        <v>10336</v>
      </c>
      <c r="H9279">
        <v>4</v>
      </c>
      <c r="I9279" t="s">
        <v>103</v>
      </c>
      <c r="J9279" t="s">
        <v>119</v>
      </c>
      <c r="K9279" t="s">
        <v>324</v>
      </c>
      <c r="L9279" t="s">
        <v>287</v>
      </c>
      <c r="M9279" s="72"/>
      <c r="N9279" s="52">
        <v>108282.77133302773</v>
      </c>
      <c r="O9279" s="52">
        <v>101933.04037027295</v>
      </c>
      <c r="P9279" s="73">
        <v>1</v>
      </c>
      <c r="Q9279">
        <f>IF(COUNTIF(SolCotizacion!$E:$E,$G9279)&gt;0,1,0)</f>
        <v>0</v>
      </c>
      <c r="R9279">
        <v>15257</v>
      </c>
      <c r="S9279" s="74"/>
    </row>
    <row r="9280" spans="1:19" hidden="1">
      <c r="A9280" t="s">
        <v>11237</v>
      </c>
      <c r="B9280" t="s">
        <v>11205</v>
      </c>
      <c r="C9280">
        <v>34</v>
      </c>
      <c r="D9280" t="s">
        <v>88</v>
      </c>
      <c r="E9280" t="s">
        <v>10376</v>
      </c>
      <c r="F9280" t="s">
        <v>10336</v>
      </c>
      <c r="G9280" t="s">
        <v>10336</v>
      </c>
      <c r="H9280">
        <v>4</v>
      </c>
      <c r="I9280">
        <v>1</v>
      </c>
      <c r="J9280" t="s">
        <v>96</v>
      </c>
      <c r="K9280" t="s">
        <v>31</v>
      </c>
      <c r="L9280" t="s">
        <v>289</v>
      </c>
      <c r="M9280" s="72"/>
      <c r="N9280" s="52">
        <v>558270.72000000009</v>
      </c>
      <c r="O9280" s="52">
        <v>547142.40000000002</v>
      </c>
      <c r="P9280" s="73">
        <v>1</v>
      </c>
      <c r="Q9280">
        <v>1</v>
      </c>
      <c r="R9280">
        <v>15258</v>
      </c>
      <c r="S9280" s="74"/>
    </row>
    <row r="9281" spans="1:19" hidden="1">
      <c r="A9281" t="s">
        <v>11238</v>
      </c>
      <c r="B9281" t="s">
        <v>11207</v>
      </c>
      <c r="C9281">
        <v>35</v>
      </c>
      <c r="D9281" t="s">
        <v>88</v>
      </c>
      <c r="E9281" t="s">
        <v>10377</v>
      </c>
      <c r="F9281" t="s">
        <v>10336</v>
      </c>
      <c r="G9281" t="s">
        <v>10336</v>
      </c>
      <c r="H9281">
        <v>4</v>
      </c>
      <c r="I9281">
        <v>2</v>
      </c>
      <c r="J9281" t="s">
        <v>96</v>
      </c>
      <c r="K9281" t="s">
        <v>31</v>
      </c>
      <c r="L9281" t="s">
        <v>289</v>
      </c>
      <c r="M9281" s="72"/>
      <c r="N9281" s="52">
        <v>569531.52</v>
      </c>
      <c r="O9281" s="52">
        <v>558138.24</v>
      </c>
      <c r="P9281" s="73">
        <v>1</v>
      </c>
      <c r="Q9281">
        <v>1</v>
      </c>
      <c r="R9281">
        <v>15259</v>
      </c>
      <c r="S9281" s="74"/>
    </row>
    <row r="9282" spans="1:19" hidden="1">
      <c r="A9282" t="s">
        <v>11239</v>
      </c>
      <c r="B9282" t="s">
        <v>11209</v>
      </c>
      <c r="C9282">
        <v>36</v>
      </c>
      <c r="D9282" t="s">
        <v>88</v>
      </c>
      <c r="E9282" t="s">
        <v>10378</v>
      </c>
      <c r="F9282" t="s">
        <v>10336</v>
      </c>
      <c r="G9282" t="s">
        <v>10336</v>
      </c>
      <c r="H9282">
        <v>4</v>
      </c>
      <c r="I9282">
        <v>3</v>
      </c>
      <c r="J9282" t="s">
        <v>96</v>
      </c>
      <c r="K9282" t="s">
        <v>31</v>
      </c>
      <c r="L9282" t="s">
        <v>289</v>
      </c>
      <c r="M9282" s="72"/>
      <c r="N9282" s="52">
        <v>583441.92000000004</v>
      </c>
      <c r="O9282" s="52">
        <v>571783.68000000005</v>
      </c>
      <c r="P9282" s="73">
        <v>1</v>
      </c>
      <c r="Q9282">
        <v>1</v>
      </c>
      <c r="R9282">
        <v>15260</v>
      </c>
      <c r="S9282" s="74"/>
    </row>
    <row r="9283" spans="1:19" hidden="1">
      <c r="A9283" t="s">
        <v>11240</v>
      </c>
      <c r="B9283" t="s">
        <v>11211</v>
      </c>
      <c r="C9283">
        <v>37</v>
      </c>
      <c r="D9283" t="s">
        <v>113</v>
      </c>
      <c r="E9283" t="s">
        <v>10379</v>
      </c>
      <c r="F9283" t="s">
        <v>10337</v>
      </c>
      <c r="G9283" t="s">
        <v>10336</v>
      </c>
      <c r="H9283">
        <v>4</v>
      </c>
      <c r="I9283">
        <v>1</v>
      </c>
      <c r="J9283" t="s">
        <v>127</v>
      </c>
      <c r="K9283" t="s">
        <v>31</v>
      </c>
      <c r="L9283" t="s">
        <v>289</v>
      </c>
      <c r="M9283" s="72">
        <v>4.3499999999999997E-2</v>
      </c>
      <c r="N9283" s="52">
        <v>22696.587143999997</v>
      </c>
      <c r="O9283" s="52">
        <v>22244.163479999999</v>
      </c>
      <c r="P9283" s="73">
        <v>1</v>
      </c>
      <c r="Q9283">
        <f>IF(SUMIFS(SolCotizacion!$P:$P,SolCotizacion!$E:$E,$G9283,SolCotizacion!$K:$K,$I9283)&gt;499,1,0)</f>
        <v>0</v>
      </c>
      <c r="R9283">
        <v>15261</v>
      </c>
      <c r="S9283" s="56">
        <f>IF(SUMIFS(SolCotizacion!$P:$P,SolCotizacion!$E:$E,$G9283,SolCotizacion!$K:$K,$I9283)&gt;499,4%,0)</f>
        <v>0</v>
      </c>
    </row>
    <row r="9284" spans="1:19" hidden="1">
      <c r="A9284" t="s">
        <v>11241</v>
      </c>
      <c r="B9284" t="s">
        <v>11213</v>
      </c>
      <c r="C9284">
        <v>38</v>
      </c>
      <c r="D9284" t="s">
        <v>113</v>
      </c>
      <c r="E9284" t="s">
        <v>10380</v>
      </c>
      <c r="F9284" t="s">
        <v>10337</v>
      </c>
      <c r="G9284" t="s">
        <v>10336</v>
      </c>
      <c r="H9284">
        <v>4</v>
      </c>
      <c r="I9284">
        <v>2</v>
      </c>
      <c r="J9284" t="s">
        <v>127</v>
      </c>
      <c r="K9284" t="s">
        <v>31</v>
      </c>
      <c r="L9284" t="s">
        <v>289</v>
      </c>
      <c r="M9284" s="72">
        <v>0.04</v>
      </c>
      <c r="N9284" s="52">
        <v>21291.399360000003</v>
      </c>
      <c r="O9284" s="52">
        <v>20865.472320000001</v>
      </c>
      <c r="P9284" s="73">
        <v>1</v>
      </c>
      <c r="Q9284">
        <f>IF(SUMIFS(SolCotizacion!$P:$P,SolCotizacion!$E:$E,$G9284,SolCotizacion!$K:$K,$I9284)&gt;499,1,0)</f>
        <v>0</v>
      </c>
      <c r="R9284">
        <v>15262</v>
      </c>
      <c r="S9284" s="56">
        <f>IF(SUMIFS(SolCotizacion!$P:$P,SolCotizacion!$E:$E,$G9284,SolCotizacion!$K:$K,$I9284)&gt;499,4%,0)</f>
        <v>0</v>
      </c>
    </row>
    <row r="9285" spans="1:19" hidden="1">
      <c r="A9285" t="s">
        <v>11242</v>
      </c>
      <c r="B9285" t="s">
        <v>11215</v>
      </c>
      <c r="C9285">
        <v>39</v>
      </c>
      <c r="D9285" t="s">
        <v>113</v>
      </c>
      <c r="E9285" t="s">
        <v>10381</v>
      </c>
      <c r="F9285" t="s">
        <v>10337</v>
      </c>
      <c r="G9285" t="s">
        <v>10336</v>
      </c>
      <c r="H9285">
        <v>4</v>
      </c>
      <c r="I9285">
        <v>3</v>
      </c>
      <c r="J9285" t="s">
        <v>127</v>
      </c>
      <c r="K9285" t="s">
        <v>31</v>
      </c>
      <c r="L9285" t="s">
        <v>289</v>
      </c>
      <c r="M9285" s="72">
        <v>0.04</v>
      </c>
      <c r="N9285" s="52">
        <v>21811.426560000004</v>
      </c>
      <c r="O9285" s="52">
        <v>21375.594239999999</v>
      </c>
      <c r="P9285" s="73">
        <v>1</v>
      </c>
      <c r="Q9285">
        <f>IF(SUMIFS(SolCotizacion!$P:$P,SolCotizacion!$E:$E,$G9285,SolCotizacion!$K:$K,$I9285)&gt;499,1,0)</f>
        <v>0</v>
      </c>
      <c r="R9285">
        <v>15263</v>
      </c>
      <c r="S9285" s="56">
        <f>IF(SUMIFS(SolCotizacion!$P:$P,SolCotizacion!$E:$E,$G9285,SolCotizacion!$K:$K,$I9285)&gt;499,4%,0)</f>
        <v>0</v>
      </c>
    </row>
    <row r="9286" spans="1:19" hidden="1">
      <c r="A9286" t="s">
        <v>11243</v>
      </c>
      <c r="B9286" t="s">
        <v>11217</v>
      </c>
      <c r="C9286">
        <v>40</v>
      </c>
      <c r="D9286" t="s">
        <v>113</v>
      </c>
      <c r="E9286" t="s">
        <v>10382</v>
      </c>
      <c r="F9286" t="s">
        <v>10338</v>
      </c>
      <c r="G9286" t="s">
        <v>10336</v>
      </c>
      <c r="H9286">
        <v>4</v>
      </c>
      <c r="I9286">
        <v>1</v>
      </c>
      <c r="J9286" t="s">
        <v>127</v>
      </c>
      <c r="K9286" t="s">
        <v>31</v>
      </c>
      <c r="L9286" t="s">
        <v>289</v>
      </c>
      <c r="M9286" s="72">
        <v>0.01</v>
      </c>
      <c r="N9286" s="52">
        <v>5217.6062400000001</v>
      </c>
      <c r="O9286" s="52">
        <v>5113.6008000000002</v>
      </c>
      <c r="P9286" s="73">
        <v>1</v>
      </c>
      <c r="Q9286">
        <f>IF(SUMIFS(SolCotizacion!$P:$P,SolCotizacion!$E:$E,$G9286,SolCotizacion!$K:$K,$I9286)&gt;499,1,0)</f>
        <v>0</v>
      </c>
      <c r="R9286">
        <v>15264</v>
      </c>
      <c r="S9286" s="56">
        <f>IF(SUMIFS(SolCotizacion!$P:$P,SolCotizacion!$E:$E,$G9286,SolCotizacion!$K:$K,$I9286)&gt;499,4%,0)</f>
        <v>0</v>
      </c>
    </row>
    <row r="9287" spans="1:19" hidden="1">
      <c r="A9287" t="s">
        <v>11244</v>
      </c>
      <c r="B9287" t="s">
        <v>11219</v>
      </c>
      <c r="C9287">
        <v>41</v>
      </c>
      <c r="D9287" t="s">
        <v>113</v>
      </c>
      <c r="E9287" t="s">
        <v>10383</v>
      </c>
      <c r="F9287" t="s">
        <v>10338</v>
      </c>
      <c r="G9287" t="s">
        <v>10336</v>
      </c>
      <c r="H9287">
        <v>4</v>
      </c>
      <c r="I9287">
        <v>2</v>
      </c>
      <c r="J9287" t="s">
        <v>127</v>
      </c>
      <c r="K9287" t="s">
        <v>31</v>
      </c>
      <c r="L9287" t="s">
        <v>289</v>
      </c>
      <c r="M9287" s="72">
        <v>0.01</v>
      </c>
      <c r="N9287" s="52">
        <v>5322.8498400000008</v>
      </c>
      <c r="O9287" s="52">
        <v>5216.3680800000002</v>
      </c>
      <c r="P9287" s="73">
        <v>1</v>
      </c>
      <c r="Q9287">
        <f>IF(SUMIFS(SolCotizacion!$P:$P,SolCotizacion!$E:$E,$G9287,SolCotizacion!$K:$K,$I9287)&gt;499,1,0)</f>
        <v>0</v>
      </c>
      <c r="R9287">
        <v>15265</v>
      </c>
      <c r="S9287" s="56">
        <f>IF(SUMIFS(SolCotizacion!$P:$P,SolCotizacion!$E:$E,$G9287,SolCotizacion!$K:$K,$I9287)&gt;499,4%,0)</f>
        <v>0</v>
      </c>
    </row>
    <row r="9288" spans="1:19" hidden="1">
      <c r="A9288" t="s">
        <v>11245</v>
      </c>
      <c r="B9288" t="s">
        <v>11221</v>
      </c>
      <c r="C9288">
        <v>42</v>
      </c>
      <c r="D9288" t="s">
        <v>113</v>
      </c>
      <c r="E9288" t="s">
        <v>10384</v>
      </c>
      <c r="F9288" t="s">
        <v>10338</v>
      </c>
      <c r="G9288" t="s">
        <v>10336</v>
      </c>
      <c r="H9288">
        <v>4</v>
      </c>
      <c r="I9288">
        <v>3</v>
      </c>
      <c r="J9288" t="s">
        <v>127</v>
      </c>
      <c r="K9288" t="s">
        <v>31</v>
      </c>
      <c r="L9288" t="s">
        <v>289</v>
      </c>
      <c r="M9288" s="72">
        <v>0.01</v>
      </c>
      <c r="N9288" s="52">
        <v>5452.8566400000009</v>
      </c>
      <c r="O9288" s="52">
        <v>5343.8985599999996</v>
      </c>
      <c r="P9288" s="73">
        <v>1</v>
      </c>
      <c r="Q9288">
        <f>IF(SUMIFS(SolCotizacion!$P:$P,SolCotizacion!$E:$E,$G9288,SolCotizacion!$K:$K,$I9288)&gt;499,1,0)</f>
        <v>0</v>
      </c>
      <c r="R9288">
        <v>15266</v>
      </c>
      <c r="S9288" s="56">
        <f>IF(SUMIFS(SolCotizacion!$P:$P,SolCotizacion!$E:$E,$G9288,SolCotizacion!$K:$K,$I9288)&gt;499,4%,0)</f>
        <v>0</v>
      </c>
    </row>
    <row r="9289" spans="1:19" hidden="1">
      <c r="A9289" t="s">
        <v>11246</v>
      </c>
      <c r="B9289" t="s">
        <v>11223</v>
      </c>
      <c r="C9289">
        <v>43</v>
      </c>
      <c r="D9289" t="s">
        <v>113</v>
      </c>
      <c r="E9289" t="s">
        <v>10385</v>
      </c>
      <c r="F9289" t="s">
        <v>10339</v>
      </c>
      <c r="G9289" t="s">
        <v>10336</v>
      </c>
      <c r="H9289">
        <v>4</v>
      </c>
      <c r="I9289" t="s">
        <v>103</v>
      </c>
      <c r="J9289" t="s">
        <v>118</v>
      </c>
      <c r="K9289" t="s">
        <v>325</v>
      </c>
      <c r="L9289" t="s">
        <v>289</v>
      </c>
      <c r="M9289" s="72"/>
      <c r="N9289" s="52">
        <v>47297.712</v>
      </c>
      <c r="O9289" s="52">
        <v>46431</v>
      </c>
      <c r="P9289" s="73">
        <v>1</v>
      </c>
      <c r="Q9289">
        <f>IF(COUNTIF(SolCotizacion!$E:$E,$G9289)&gt;0,1,0)</f>
        <v>0</v>
      </c>
      <c r="R9289">
        <v>15267</v>
      </c>
      <c r="S9289" s="74"/>
    </row>
    <row r="9290" spans="1:19" hidden="1">
      <c r="A9290" t="s">
        <v>11247</v>
      </c>
      <c r="B9290" t="s">
        <v>11225</v>
      </c>
      <c r="C9290">
        <v>44</v>
      </c>
      <c r="D9290" t="s">
        <v>113</v>
      </c>
      <c r="E9290" t="s">
        <v>10385</v>
      </c>
      <c r="F9290" t="s">
        <v>10339</v>
      </c>
      <c r="G9290" t="s">
        <v>10336</v>
      </c>
      <c r="H9290">
        <v>4</v>
      </c>
      <c r="I9290" t="s">
        <v>103</v>
      </c>
      <c r="J9290" t="s">
        <v>119</v>
      </c>
      <c r="K9290" t="s">
        <v>324</v>
      </c>
      <c r="L9290" t="s">
        <v>289</v>
      </c>
      <c r="M9290" s="72"/>
      <c r="N9290" s="52">
        <v>94595.423999999999</v>
      </c>
      <c r="O9290" s="52">
        <v>92738.184000000008</v>
      </c>
      <c r="P9290" s="73">
        <v>1</v>
      </c>
      <c r="Q9290">
        <f>IF(COUNTIF(SolCotizacion!$E:$E,$G9290)&gt;0,1,0)</f>
        <v>0</v>
      </c>
      <c r="R9290">
        <v>15268</v>
      </c>
      <c r="S9290" s="74"/>
    </row>
    <row r="9291" spans="1:19" hidden="1">
      <c r="A9291" t="s">
        <v>11248</v>
      </c>
      <c r="B9291" t="s">
        <v>11205</v>
      </c>
      <c r="C9291">
        <v>34</v>
      </c>
      <c r="D9291" t="s">
        <v>88</v>
      </c>
      <c r="E9291" t="s">
        <v>10376</v>
      </c>
      <c r="F9291" t="s">
        <v>10336</v>
      </c>
      <c r="G9291" t="s">
        <v>10336</v>
      </c>
      <c r="H9291">
        <v>4</v>
      </c>
      <c r="I9291">
        <v>1</v>
      </c>
      <c r="J9291" t="s">
        <v>96</v>
      </c>
      <c r="K9291" t="s">
        <v>31</v>
      </c>
      <c r="L9291" t="s">
        <v>299</v>
      </c>
      <c r="M9291" s="72"/>
      <c r="N9291" s="52">
        <v>660549.0416161333</v>
      </c>
      <c r="O9291" s="52">
        <v>653904.86938392976</v>
      </c>
      <c r="P9291" s="73">
        <v>0</v>
      </c>
      <c r="Q9291">
        <v>1</v>
      </c>
      <c r="R9291">
        <v>15269</v>
      </c>
      <c r="S9291" s="74"/>
    </row>
    <row r="9292" spans="1:19" hidden="1">
      <c r="A9292" t="s">
        <v>11249</v>
      </c>
      <c r="B9292" t="s">
        <v>11207</v>
      </c>
      <c r="C9292">
        <v>35</v>
      </c>
      <c r="D9292" t="s">
        <v>88</v>
      </c>
      <c r="E9292" t="s">
        <v>10377</v>
      </c>
      <c r="F9292" t="s">
        <v>10336</v>
      </c>
      <c r="G9292" t="s">
        <v>10336</v>
      </c>
      <c r="H9292">
        <v>4</v>
      </c>
      <c r="I9292">
        <v>2</v>
      </c>
      <c r="J9292" t="s">
        <v>96</v>
      </c>
      <c r="K9292" t="s">
        <v>31</v>
      </c>
      <c r="L9292" t="s">
        <v>299</v>
      </c>
      <c r="M9292" s="72"/>
      <c r="N9292" s="52">
        <v>662212.39687436575</v>
      </c>
      <c r="O9292" s="52">
        <v>658055.0324666535</v>
      </c>
      <c r="P9292" s="73">
        <v>0</v>
      </c>
      <c r="Q9292">
        <v>1</v>
      </c>
      <c r="R9292">
        <v>15270</v>
      </c>
      <c r="S9292" s="74"/>
    </row>
    <row r="9293" spans="1:19" hidden="1">
      <c r="A9293" t="s">
        <v>11250</v>
      </c>
      <c r="B9293" t="s">
        <v>11209</v>
      </c>
      <c r="C9293">
        <v>36</v>
      </c>
      <c r="D9293" t="s">
        <v>88</v>
      </c>
      <c r="E9293" t="s">
        <v>10378</v>
      </c>
      <c r="F9293" t="s">
        <v>10336</v>
      </c>
      <c r="G9293" t="s">
        <v>10336</v>
      </c>
      <c r="H9293">
        <v>4</v>
      </c>
      <c r="I9293">
        <v>3</v>
      </c>
      <c r="J9293" t="s">
        <v>96</v>
      </c>
      <c r="K9293" t="s">
        <v>31</v>
      </c>
      <c r="L9293" t="s">
        <v>299</v>
      </c>
      <c r="M9293" s="72"/>
      <c r="N9293" s="52">
        <v>667366.08918319969</v>
      </c>
      <c r="O9293" s="52">
        <v>663113.08596655563</v>
      </c>
      <c r="P9293" s="73">
        <v>0</v>
      </c>
      <c r="Q9293">
        <v>1</v>
      </c>
      <c r="R9293">
        <v>15271</v>
      </c>
      <c r="S9293" s="74"/>
    </row>
    <row r="9294" spans="1:19" hidden="1">
      <c r="A9294" t="s">
        <v>11251</v>
      </c>
      <c r="B9294" t="s">
        <v>11211</v>
      </c>
      <c r="C9294">
        <v>37</v>
      </c>
      <c r="D9294" t="s">
        <v>113</v>
      </c>
      <c r="E9294" t="s">
        <v>10379</v>
      </c>
      <c r="F9294" t="s">
        <v>10337</v>
      </c>
      <c r="G9294" t="s">
        <v>10336</v>
      </c>
      <c r="H9294">
        <v>4</v>
      </c>
      <c r="I9294">
        <v>1</v>
      </c>
      <c r="J9294" t="s">
        <v>127</v>
      </c>
      <c r="K9294" t="s">
        <v>31</v>
      </c>
      <c r="L9294" t="s">
        <v>299</v>
      </c>
      <c r="M9294" s="72">
        <v>1E-4</v>
      </c>
      <c r="N9294" s="52">
        <v>61.735009161188977</v>
      </c>
      <c r="O9294" s="52">
        <v>61.114043861443726</v>
      </c>
      <c r="P9294" s="73">
        <v>0</v>
      </c>
      <c r="Q9294">
        <f>IF(SUMIFS(SolCotizacion!$P:$P,SolCotizacion!$E:$E,$G9294,SolCotizacion!$K:$K,$I9294)&gt;499,1,0)</f>
        <v>0</v>
      </c>
      <c r="R9294">
        <v>15272</v>
      </c>
      <c r="S9294" s="56">
        <f>IF(SUMIFS(SolCotizacion!$P:$P,SolCotizacion!$E:$E,$G9294,SolCotizacion!$K:$K,$I9294)&gt;499,4%,0)</f>
        <v>0</v>
      </c>
    </row>
    <row r="9295" spans="1:19" hidden="1">
      <c r="A9295" t="s">
        <v>11252</v>
      </c>
      <c r="B9295" t="s">
        <v>11213</v>
      </c>
      <c r="C9295">
        <v>38</v>
      </c>
      <c r="D9295" t="s">
        <v>113</v>
      </c>
      <c r="E9295" t="s">
        <v>10380</v>
      </c>
      <c r="F9295" t="s">
        <v>10337</v>
      </c>
      <c r="G9295" t="s">
        <v>10336</v>
      </c>
      <c r="H9295">
        <v>4</v>
      </c>
      <c r="I9295">
        <v>2</v>
      </c>
      <c r="J9295" t="s">
        <v>127</v>
      </c>
      <c r="K9295" t="s">
        <v>31</v>
      </c>
      <c r="L9295" t="s">
        <v>299</v>
      </c>
      <c r="M9295" s="72">
        <v>1E-4</v>
      </c>
      <c r="N9295" s="52">
        <v>61.890466584689364</v>
      </c>
      <c r="O9295" s="52">
        <v>61.501918704628004</v>
      </c>
      <c r="P9295" s="73">
        <v>0</v>
      </c>
      <c r="Q9295">
        <f>IF(SUMIFS(SolCotizacion!$P:$P,SolCotizacion!$E:$E,$G9295,SolCotizacion!$K:$K,$I9295)&gt;499,1,0)</f>
        <v>0</v>
      </c>
      <c r="R9295">
        <v>15273</v>
      </c>
      <c r="S9295" s="56">
        <f>IF(SUMIFS(SolCotizacion!$P:$P,SolCotizacion!$E:$E,$G9295,SolCotizacion!$K:$K,$I9295)&gt;499,4%,0)</f>
        <v>0</v>
      </c>
    </row>
    <row r="9296" spans="1:19" hidden="1">
      <c r="A9296" t="s">
        <v>11253</v>
      </c>
      <c r="B9296" t="s">
        <v>11215</v>
      </c>
      <c r="C9296">
        <v>39</v>
      </c>
      <c r="D9296" t="s">
        <v>113</v>
      </c>
      <c r="E9296" t="s">
        <v>10381</v>
      </c>
      <c r="F9296" t="s">
        <v>10337</v>
      </c>
      <c r="G9296" t="s">
        <v>10336</v>
      </c>
      <c r="H9296">
        <v>4</v>
      </c>
      <c r="I9296">
        <v>3</v>
      </c>
      <c r="J9296" t="s">
        <v>127</v>
      </c>
      <c r="K9296" t="s">
        <v>31</v>
      </c>
      <c r="L9296" t="s">
        <v>299</v>
      </c>
      <c r="M9296" s="72">
        <v>1E-4</v>
      </c>
      <c r="N9296" s="52">
        <v>62.37213141478491</v>
      </c>
      <c r="O9296" s="52">
        <v>61.974645117780085</v>
      </c>
      <c r="P9296" s="73">
        <v>0</v>
      </c>
      <c r="Q9296">
        <f>IF(SUMIFS(SolCotizacion!$P:$P,SolCotizacion!$E:$E,$G9296,SolCotizacion!$K:$K,$I9296)&gt;499,1,0)</f>
        <v>0</v>
      </c>
      <c r="R9296">
        <v>15274</v>
      </c>
      <c r="S9296" s="56">
        <f>IF(SUMIFS(SolCotizacion!$P:$P,SolCotizacion!$E:$E,$G9296,SolCotizacion!$K:$K,$I9296)&gt;499,4%,0)</f>
        <v>0</v>
      </c>
    </row>
    <row r="9297" spans="1:19" hidden="1">
      <c r="A9297" t="s">
        <v>11254</v>
      </c>
      <c r="B9297" t="s">
        <v>11217</v>
      </c>
      <c r="C9297">
        <v>40</v>
      </c>
      <c r="D9297" t="s">
        <v>113</v>
      </c>
      <c r="E9297" t="s">
        <v>10382</v>
      </c>
      <c r="F9297" t="s">
        <v>10338</v>
      </c>
      <c r="G9297" t="s">
        <v>10336</v>
      </c>
      <c r="H9297">
        <v>4</v>
      </c>
      <c r="I9297">
        <v>1</v>
      </c>
      <c r="J9297" t="s">
        <v>127</v>
      </c>
      <c r="K9297" t="s">
        <v>31</v>
      </c>
      <c r="L9297" t="s">
        <v>299</v>
      </c>
      <c r="M9297" s="72">
        <v>1E-4</v>
      </c>
      <c r="N9297" s="52">
        <v>61.735009161188977</v>
      </c>
      <c r="O9297" s="52">
        <v>61.114043861443726</v>
      </c>
      <c r="P9297" s="73">
        <v>0</v>
      </c>
      <c r="Q9297">
        <f>IF(SUMIFS(SolCotizacion!$P:$P,SolCotizacion!$E:$E,$G9297,SolCotizacion!$K:$K,$I9297)&gt;499,1,0)</f>
        <v>0</v>
      </c>
      <c r="R9297">
        <v>15275</v>
      </c>
      <c r="S9297" s="56">
        <f>IF(SUMIFS(SolCotizacion!$P:$P,SolCotizacion!$E:$E,$G9297,SolCotizacion!$K:$K,$I9297)&gt;499,4%,0)</f>
        <v>0</v>
      </c>
    </row>
    <row r="9298" spans="1:19" hidden="1">
      <c r="A9298" t="s">
        <v>11255</v>
      </c>
      <c r="B9298" t="s">
        <v>11219</v>
      </c>
      <c r="C9298">
        <v>41</v>
      </c>
      <c r="D9298" t="s">
        <v>113</v>
      </c>
      <c r="E9298" t="s">
        <v>10383</v>
      </c>
      <c r="F9298" t="s">
        <v>10338</v>
      </c>
      <c r="G9298" t="s">
        <v>10336</v>
      </c>
      <c r="H9298">
        <v>4</v>
      </c>
      <c r="I9298">
        <v>2</v>
      </c>
      <c r="J9298" t="s">
        <v>127</v>
      </c>
      <c r="K9298" t="s">
        <v>31</v>
      </c>
      <c r="L9298" t="s">
        <v>299</v>
      </c>
      <c r="M9298" s="72">
        <v>1E-4</v>
      </c>
      <c r="N9298" s="52">
        <v>61.890466584689364</v>
      </c>
      <c r="O9298" s="52">
        <v>61.501918704628004</v>
      </c>
      <c r="P9298" s="73">
        <v>0</v>
      </c>
      <c r="Q9298">
        <f>IF(SUMIFS(SolCotizacion!$P:$P,SolCotizacion!$E:$E,$G9298,SolCotizacion!$K:$K,$I9298)&gt;499,1,0)</f>
        <v>0</v>
      </c>
      <c r="R9298">
        <v>15276</v>
      </c>
      <c r="S9298" s="56">
        <f>IF(SUMIFS(SolCotizacion!$P:$P,SolCotizacion!$E:$E,$G9298,SolCotizacion!$K:$K,$I9298)&gt;499,4%,0)</f>
        <v>0</v>
      </c>
    </row>
    <row r="9299" spans="1:19" hidden="1">
      <c r="A9299" t="s">
        <v>11256</v>
      </c>
      <c r="B9299" t="s">
        <v>11221</v>
      </c>
      <c r="C9299">
        <v>42</v>
      </c>
      <c r="D9299" t="s">
        <v>113</v>
      </c>
      <c r="E9299" t="s">
        <v>10384</v>
      </c>
      <c r="F9299" t="s">
        <v>10338</v>
      </c>
      <c r="G9299" t="s">
        <v>10336</v>
      </c>
      <c r="H9299">
        <v>4</v>
      </c>
      <c r="I9299">
        <v>3</v>
      </c>
      <c r="J9299" t="s">
        <v>127</v>
      </c>
      <c r="K9299" t="s">
        <v>31</v>
      </c>
      <c r="L9299" t="s">
        <v>299</v>
      </c>
      <c r="M9299" s="72">
        <v>1E-4</v>
      </c>
      <c r="N9299" s="52">
        <v>62.37213141478491</v>
      </c>
      <c r="O9299" s="52">
        <v>61.974645117780085</v>
      </c>
      <c r="P9299" s="73">
        <v>0</v>
      </c>
      <c r="Q9299">
        <f>IF(SUMIFS(SolCotizacion!$P:$P,SolCotizacion!$E:$E,$G9299,SolCotizacion!$K:$K,$I9299)&gt;499,1,0)</f>
        <v>0</v>
      </c>
      <c r="R9299">
        <v>15277</v>
      </c>
      <c r="S9299" s="56">
        <f>IF(SUMIFS(SolCotizacion!$P:$P,SolCotizacion!$E:$E,$G9299,SolCotizacion!$K:$K,$I9299)&gt;499,4%,0)</f>
        <v>0</v>
      </c>
    </row>
    <row r="9300" spans="1:19" hidden="1">
      <c r="A9300" t="s">
        <v>11257</v>
      </c>
      <c r="B9300" t="s">
        <v>11223</v>
      </c>
      <c r="C9300">
        <v>43</v>
      </c>
      <c r="D9300" t="s">
        <v>113</v>
      </c>
      <c r="E9300" t="s">
        <v>10385</v>
      </c>
      <c r="F9300" t="s">
        <v>10339</v>
      </c>
      <c r="G9300" t="s">
        <v>10336</v>
      </c>
      <c r="H9300">
        <v>4</v>
      </c>
      <c r="I9300" t="s">
        <v>103</v>
      </c>
      <c r="J9300" t="s">
        <v>118</v>
      </c>
      <c r="K9300" t="s">
        <v>325</v>
      </c>
      <c r="L9300" t="s">
        <v>299</v>
      </c>
      <c r="M9300" s="72"/>
      <c r="N9300" s="52">
        <v>105358.94027877865</v>
      </c>
      <c r="O9300" s="52">
        <v>108347.90431761519</v>
      </c>
      <c r="P9300" s="73">
        <v>0</v>
      </c>
      <c r="Q9300">
        <f>IF(COUNTIF(SolCotizacion!$E:$E,$G9300)&gt;0,1,0)</f>
        <v>0</v>
      </c>
      <c r="R9300">
        <v>15278</v>
      </c>
      <c r="S9300" s="74"/>
    </row>
    <row r="9301" spans="1:19" hidden="1">
      <c r="A9301" t="s">
        <v>11258</v>
      </c>
      <c r="B9301" t="s">
        <v>11225</v>
      </c>
      <c r="C9301">
        <v>44</v>
      </c>
      <c r="D9301" t="s">
        <v>113</v>
      </c>
      <c r="E9301" t="s">
        <v>10385</v>
      </c>
      <c r="F9301" t="s">
        <v>10339</v>
      </c>
      <c r="G9301" t="s">
        <v>10336</v>
      </c>
      <c r="H9301">
        <v>4</v>
      </c>
      <c r="I9301" t="s">
        <v>103</v>
      </c>
      <c r="J9301" t="s">
        <v>119</v>
      </c>
      <c r="K9301" t="s">
        <v>324</v>
      </c>
      <c r="L9301" t="s">
        <v>299</v>
      </c>
      <c r="M9301" s="72"/>
      <c r="N9301" s="52">
        <v>108282.77133302773</v>
      </c>
      <c r="O9301" s="52">
        <v>101933.04037027295</v>
      </c>
      <c r="P9301" s="73">
        <v>0</v>
      </c>
      <c r="Q9301">
        <f>IF(COUNTIF(SolCotizacion!$E:$E,$G9301)&gt;0,1,0)</f>
        <v>0</v>
      </c>
      <c r="R9301">
        <v>15279</v>
      </c>
      <c r="S9301" s="74"/>
    </row>
    <row r="9302" spans="1:19" hidden="1">
      <c r="A9302" t="s">
        <v>11259</v>
      </c>
      <c r="B9302" t="s">
        <v>11205</v>
      </c>
      <c r="C9302">
        <v>34</v>
      </c>
      <c r="D9302" t="s">
        <v>88</v>
      </c>
      <c r="E9302" t="s">
        <v>10376</v>
      </c>
      <c r="F9302" t="s">
        <v>10336</v>
      </c>
      <c r="G9302" t="s">
        <v>10336</v>
      </c>
      <c r="H9302">
        <v>4</v>
      </c>
      <c r="I9302">
        <v>1</v>
      </c>
      <c r="J9302" t="s">
        <v>96</v>
      </c>
      <c r="K9302" t="s">
        <v>31</v>
      </c>
      <c r="L9302" t="s">
        <v>309</v>
      </c>
      <c r="M9302" s="72"/>
      <c r="N9302" s="52">
        <v>660549.0416161333</v>
      </c>
      <c r="O9302" s="52">
        <v>653904.86938392976</v>
      </c>
      <c r="P9302" s="73">
        <v>0</v>
      </c>
      <c r="Q9302">
        <v>1</v>
      </c>
      <c r="R9302">
        <v>15280</v>
      </c>
      <c r="S9302" s="74"/>
    </row>
    <row r="9303" spans="1:19" hidden="1">
      <c r="A9303" t="s">
        <v>11260</v>
      </c>
      <c r="B9303" t="s">
        <v>11207</v>
      </c>
      <c r="C9303">
        <v>35</v>
      </c>
      <c r="D9303" t="s">
        <v>88</v>
      </c>
      <c r="E9303" t="s">
        <v>10377</v>
      </c>
      <c r="F9303" t="s">
        <v>10336</v>
      </c>
      <c r="G9303" t="s">
        <v>10336</v>
      </c>
      <c r="H9303">
        <v>4</v>
      </c>
      <c r="I9303">
        <v>2</v>
      </c>
      <c r="J9303" t="s">
        <v>96</v>
      </c>
      <c r="K9303" t="s">
        <v>31</v>
      </c>
      <c r="L9303" t="s">
        <v>309</v>
      </c>
      <c r="M9303" s="72"/>
      <c r="N9303" s="52">
        <v>662212.39687436575</v>
      </c>
      <c r="O9303" s="52">
        <v>658055.0324666535</v>
      </c>
      <c r="P9303" s="73">
        <v>0</v>
      </c>
      <c r="Q9303">
        <v>1</v>
      </c>
      <c r="R9303">
        <v>15281</v>
      </c>
      <c r="S9303" s="74"/>
    </row>
    <row r="9304" spans="1:19" hidden="1">
      <c r="A9304" t="s">
        <v>11261</v>
      </c>
      <c r="B9304" t="s">
        <v>11209</v>
      </c>
      <c r="C9304">
        <v>36</v>
      </c>
      <c r="D9304" t="s">
        <v>88</v>
      </c>
      <c r="E9304" t="s">
        <v>10378</v>
      </c>
      <c r="F9304" t="s">
        <v>10336</v>
      </c>
      <c r="G9304" t="s">
        <v>10336</v>
      </c>
      <c r="H9304">
        <v>4</v>
      </c>
      <c r="I9304">
        <v>3</v>
      </c>
      <c r="J9304" t="s">
        <v>96</v>
      </c>
      <c r="K9304" t="s">
        <v>31</v>
      </c>
      <c r="L9304" t="s">
        <v>309</v>
      </c>
      <c r="M9304" s="72"/>
      <c r="N9304" s="52">
        <v>667366.08918319969</v>
      </c>
      <c r="O9304" s="52">
        <v>663113.08596655563</v>
      </c>
      <c r="P9304" s="73">
        <v>0</v>
      </c>
      <c r="Q9304">
        <v>1</v>
      </c>
      <c r="R9304">
        <v>15282</v>
      </c>
      <c r="S9304" s="74"/>
    </row>
    <row r="9305" spans="1:19" hidden="1">
      <c r="A9305" t="s">
        <v>11262</v>
      </c>
      <c r="B9305" t="s">
        <v>11211</v>
      </c>
      <c r="C9305">
        <v>37</v>
      </c>
      <c r="D9305" t="s">
        <v>113</v>
      </c>
      <c r="E9305" t="s">
        <v>10379</v>
      </c>
      <c r="F9305" t="s">
        <v>10337</v>
      </c>
      <c r="G9305" t="s">
        <v>10336</v>
      </c>
      <c r="H9305">
        <v>4</v>
      </c>
      <c r="I9305">
        <v>1</v>
      </c>
      <c r="J9305" t="s">
        <v>127</v>
      </c>
      <c r="K9305" t="s">
        <v>31</v>
      </c>
      <c r="L9305" t="s">
        <v>309</v>
      </c>
      <c r="M9305" s="72">
        <v>4.3491376746189449E-2</v>
      </c>
      <c r="N9305" s="52">
        <v>26849.40541858727</v>
      </c>
      <c r="O9305" s="52">
        <v>26579.339060611957</v>
      </c>
      <c r="P9305" s="73">
        <v>0</v>
      </c>
      <c r="Q9305">
        <f>IF(SUMIFS(SolCotizacion!$P:$P,SolCotizacion!$E:$E,$G9305,SolCotizacion!$K:$K,$I9305)&gt;499,1,0)</f>
        <v>0</v>
      </c>
      <c r="R9305">
        <v>15283</v>
      </c>
      <c r="S9305" s="56">
        <f>IF(SUMIFS(SolCotizacion!$P:$P,SolCotizacion!$E:$E,$G9305,SolCotizacion!$K:$K,$I9305)&gt;499,4%,0)</f>
        <v>0</v>
      </c>
    </row>
    <row r="9306" spans="1:19" hidden="1">
      <c r="A9306" t="s">
        <v>11263</v>
      </c>
      <c r="B9306" t="s">
        <v>11213</v>
      </c>
      <c r="C9306">
        <v>38</v>
      </c>
      <c r="D9306" t="s">
        <v>113</v>
      </c>
      <c r="E9306" t="s">
        <v>10380</v>
      </c>
      <c r="F9306" t="s">
        <v>10337</v>
      </c>
      <c r="G9306" t="s">
        <v>10336</v>
      </c>
      <c r="H9306">
        <v>4</v>
      </c>
      <c r="I9306">
        <v>2</v>
      </c>
      <c r="J9306" t="s">
        <v>127</v>
      </c>
      <c r="K9306" t="s">
        <v>31</v>
      </c>
      <c r="L9306" t="s">
        <v>309</v>
      </c>
      <c r="M9306" s="72">
        <v>4.3491376746189449E-2</v>
      </c>
      <c r="N9306" s="52">
        <v>26917.01599232174</v>
      </c>
      <c r="O9306" s="52">
        <v>26748.031169964921</v>
      </c>
      <c r="P9306" s="73">
        <v>0</v>
      </c>
      <c r="Q9306">
        <f>IF(SUMIFS(SolCotizacion!$P:$P,SolCotizacion!$E:$E,$G9306,SolCotizacion!$K:$K,$I9306)&gt;499,1,0)</f>
        <v>0</v>
      </c>
      <c r="R9306">
        <v>15284</v>
      </c>
      <c r="S9306" s="56">
        <f>IF(SUMIFS(SolCotizacion!$P:$P,SolCotizacion!$E:$E,$G9306,SolCotizacion!$K:$K,$I9306)&gt;499,4%,0)</f>
        <v>0</v>
      </c>
    </row>
    <row r="9307" spans="1:19" hidden="1">
      <c r="A9307" t="s">
        <v>11264</v>
      </c>
      <c r="B9307" t="s">
        <v>11215</v>
      </c>
      <c r="C9307">
        <v>39</v>
      </c>
      <c r="D9307" t="s">
        <v>113</v>
      </c>
      <c r="E9307" t="s">
        <v>10381</v>
      </c>
      <c r="F9307" t="s">
        <v>10337</v>
      </c>
      <c r="G9307" t="s">
        <v>10336</v>
      </c>
      <c r="H9307">
        <v>4</v>
      </c>
      <c r="I9307">
        <v>3</v>
      </c>
      <c r="J9307" t="s">
        <v>127</v>
      </c>
      <c r="K9307" t="s">
        <v>31</v>
      </c>
      <c r="L9307" t="s">
        <v>309</v>
      </c>
      <c r="M9307" s="72">
        <v>4.3491376746189449E-2</v>
      </c>
      <c r="N9307" s="52">
        <v>27126.498658232489</v>
      </c>
      <c r="O9307" s="52">
        <v>26953.62639528764</v>
      </c>
      <c r="P9307" s="73">
        <v>0</v>
      </c>
      <c r="Q9307">
        <f>IF(SUMIFS(SolCotizacion!$P:$P,SolCotizacion!$E:$E,$G9307,SolCotizacion!$K:$K,$I9307)&gt;499,1,0)</f>
        <v>0</v>
      </c>
      <c r="R9307">
        <v>15285</v>
      </c>
      <c r="S9307" s="56">
        <f>IF(SUMIFS(SolCotizacion!$P:$P,SolCotizacion!$E:$E,$G9307,SolCotizacion!$K:$K,$I9307)&gt;499,4%,0)</f>
        <v>0</v>
      </c>
    </row>
    <row r="9308" spans="1:19" hidden="1">
      <c r="A9308" t="s">
        <v>11265</v>
      </c>
      <c r="B9308" t="s">
        <v>11217</v>
      </c>
      <c r="C9308">
        <v>40</v>
      </c>
      <c r="D9308" t="s">
        <v>113</v>
      </c>
      <c r="E9308" t="s">
        <v>10382</v>
      </c>
      <c r="F9308" t="s">
        <v>10338</v>
      </c>
      <c r="G9308" t="s">
        <v>10336</v>
      </c>
      <c r="H9308">
        <v>4</v>
      </c>
      <c r="I9308">
        <v>1</v>
      </c>
      <c r="J9308" t="s">
        <v>127</v>
      </c>
      <c r="K9308" t="s">
        <v>31</v>
      </c>
      <c r="L9308" t="s">
        <v>309</v>
      </c>
      <c r="M9308" s="72">
        <v>3.4142135623730953E-2</v>
      </c>
      <c r="N9308" s="52">
        <v>21077.650555135868</v>
      </c>
      <c r="O9308" s="52">
        <v>20865.639740320537</v>
      </c>
      <c r="P9308" s="73">
        <v>0</v>
      </c>
      <c r="Q9308">
        <f>IF(SUMIFS(SolCotizacion!$P:$P,SolCotizacion!$E:$E,$G9308,SolCotizacion!$K:$K,$I9308)&gt;499,1,0)</f>
        <v>0</v>
      </c>
      <c r="R9308">
        <v>15286</v>
      </c>
      <c r="S9308" s="56">
        <f>IF(SUMIFS(SolCotizacion!$P:$P,SolCotizacion!$E:$E,$G9308,SolCotizacion!$K:$K,$I9308)&gt;499,4%,0)</f>
        <v>0</v>
      </c>
    </row>
    <row r="9309" spans="1:19" hidden="1">
      <c r="A9309" t="s">
        <v>11266</v>
      </c>
      <c r="B9309" t="s">
        <v>11219</v>
      </c>
      <c r="C9309">
        <v>41</v>
      </c>
      <c r="D9309" t="s">
        <v>113</v>
      </c>
      <c r="E9309" t="s">
        <v>10383</v>
      </c>
      <c r="F9309" t="s">
        <v>10338</v>
      </c>
      <c r="G9309" t="s">
        <v>10336</v>
      </c>
      <c r="H9309">
        <v>4</v>
      </c>
      <c r="I9309">
        <v>2</v>
      </c>
      <c r="J9309" t="s">
        <v>127</v>
      </c>
      <c r="K9309" t="s">
        <v>31</v>
      </c>
      <c r="L9309" t="s">
        <v>309</v>
      </c>
      <c r="M9309" s="72">
        <v>3.4142135623730953E-2</v>
      </c>
      <c r="N9309" s="52">
        <v>21130.727039504527</v>
      </c>
      <c r="O9309" s="52">
        <v>20998.068495330845</v>
      </c>
      <c r="P9309" s="73">
        <v>0</v>
      </c>
      <c r="Q9309">
        <f>IF(SUMIFS(SolCotizacion!$P:$P,SolCotizacion!$E:$E,$G9309,SolCotizacion!$K:$K,$I9309)&gt;499,1,0)</f>
        <v>0</v>
      </c>
      <c r="R9309">
        <v>15287</v>
      </c>
      <c r="S9309" s="56">
        <f>IF(SUMIFS(SolCotizacion!$P:$P,SolCotizacion!$E:$E,$G9309,SolCotizacion!$K:$K,$I9309)&gt;499,4%,0)</f>
        <v>0</v>
      </c>
    </row>
    <row r="9310" spans="1:19" hidden="1">
      <c r="A9310" t="s">
        <v>11267</v>
      </c>
      <c r="B9310" t="s">
        <v>11221</v>
      </c>
      <c r="C9310">
        <v>42</v>
      </c>
      <c r="D9310" t="s">
        <v>113</v>
      </c>
      <c r="E9310" t="s">
        <v>10384</v>
      </c>
      <c r="F9310" t="s">
        <v>10338</v>
      </c>
      <c r="G9310" t="s">
        <v>10336</v>
      </c>
      <c r="H9310">
        <v>4</v>
      </c>
      <c r="I9310">
        <v>3</v>
      </c>
      <c r="J9310" t="s">
        <v>127</v>
      </c>
      <c r="K9310" t="s">
        <v>31</v>
      </c>
      <c r="L9310" t="s">
        <v>309</v>
      </c>
      <c r="M9310" s="72">
        <v>3.4142135623730953E-2</v>
      </c>
      <c r="N9310" s="52">
        <v>21295.177699047563</v>
      </c>
      <c r="O9310" s="52">
        <v>21159.467388438428</v>
      </c>
      <c r="P9310" s="73">
        <v>0</v>
      </c>
      <c r="Q9310">
        <f>IF(SUMIFS(SolCotizacion!$P:$P,SolCotizacion!$E:$E,$G9310,SolCotizacion!$K:$K,$I9310)&gt;499,1,0)</f>
        <v>0</v>
      </c>
      <c r="R9310">
        <v>15288</v>
      </c>
      <c r="S9310" s="56">
        <f>IF(SUMIFS(SolCotizacion!$P:$P,SolCotizacion!$E:$E,$G9310,SolCotizacion!$K:$K,$I9310)&gt;499,4%,0)</f>
        <v>0</v>
      </c>
    </row>
    <row r="9311" spans="1:19" hidden="1">
      <c r="A9311" t="s">
        <v>11268</v>
      </c>
      <c r="B9311" t="s">
        <v>11223</v>
      </c>
      <c r="C9311">
        <v>43</v>
      </c>
      <c r="D9311" t="s">
        <v>113</v>
      </c>
      <c r="E9311" t="s">
        <v>10385</v>
      </c>
      <c r="F9311" t="s">
        <v>10339</v>
      </c>
      <c r="G9311" t="s">
        <v>10336</v>
      </c>
      <c r="H9311">
        <v>4</v>
      </c>
      <c r="I9311" t="s">
        <v>103</v>
      </c>
      <c r="J9311" t="s">
        <v>118</v>
      </c>
      <c r="K9311" t="s">
        <v>325</v>
      </c>
      <c r="L9311" t="s">
        <v>309</v>
      </c>
      <c r="M9311" s="72"/>
      <c r="N9311" s="52">
        <v>105358.94027877865</v>
      </c>
      <c r="O9311" s="52">
        <v>108347.90431761519</v>
      </c>
      <c r="P9311" s="73">
        <v>0</v>
      </c>
      <c r="Q9311">
        <f>IF(COUNTIF(SolCotizacion!$E:$E,$G9311)&gt;0,1,0)</f>
        <v>0</v>
      </c>
      <c r="R9311">
        <v>15289</v>
      </c>
      <c r="S9311" s="74"/>
    </row>
    <row r="9312" spans="1:19" hidden="1">
      <c r="A9312" t="s">
        <v>11269</v>
      </c>
      <c r="B9312" t="s">
        <v>11225</v>
      </c>
      <c r="C9312">
        <v>44</v>
      </c>
      <c r="D9312" t="s">
        <v>113</v>
      </c>
      <c r="E9312" t="s">
        <v>10385</v>
      </c>
      <c r="F9312" t="s">
        <v>10339</v>
      </c>
      <c r="G9312" t="s">
        <v>10336</v>
      </c>
      <c r="H9312">
        <v>4</v>
      </c>
      <c r="I9312" t="s">
        <v>103</v>
      </c>
      <c r="J9312" t="s">
        <v>119</v>
      </c>
      <c r="K9312" t="s">
        <v>324</v>
      </c>
      <c r="L9312" t="s">
        <v>309</v>
      </c>
      <c r="M9312" s="72"/>
      <c r="N9312" s="52">
        <v>108282.77133302773</v>
      </c>
      <c r="O9312" s="52">
        <v>101933.04037027295</v>
      </c>
      <c r="P9312" s="73">
        <v>0</v>
      </c>
      <c r="Q9312">
        <f>IF(COUNTIF(SolCotizacion!$E:$E,$G9312)&gt;0,1,0)</f>
        <v>0</v>
      </c>
      <c r="R9312">
        <v>15290</v>
      </c>
      <c r="S9312" s="74"/>
    </row>
    <row r="9313" spans="1:19" hidden="1">
      <c r="A9313" t="s">
        <v>11270</v>
      </c>
      <c r="B9313" t="s">
        <v>11205</v>
      </c>
      <c r="C9313">
        <v>34</v>
      </c>
      <c r="D9313" t="s">
        <v>88</v>
      </c>
      <c r="E9313" t="s">
        <v>10376</v>
      </c>
      <c r="F9313" t="s">
        <v>10336</v>
      </c>
      <c r="G9313" t="s">
        <v>10336</v>
      </c>
      <c r="H9313">
        <v>4</v>
      </c>
      <c r="I9313">
        <v>1</v>
      </c>
      <c r="J9313" t="s">
        <v>96</v>
      </c>
      <c r="K9313" t="s">
        <v>31</v>
      </c>
      <c r="L9313" t="s">
        <v>298</v>
      </c>
      <c r="M9313" s="72"/>
      <c r="N9313" s="52">
        <v>660549.0416161333</v>
      </c>
      <c r="O9313" s="52">
        <v>653904.86938392976</v>
      </c>
      <c r="P9313" s="73">
        <v>0</v>
      </c>
      <c r="Q9313">
        <v>1</v>
      </c>
      <c r="R9313">
        <v>15291</v>
      </c>
      <c r="S9313" s="74"/>
    </row>
    <row r="9314" spans="1:19" hidden="1">
      <c r="A9314" t="s">
        <v>11271</v>
      </c>
      <c r="B9314" t="s">
        <v>11207</v>
      </c>
      <c r="C9314">
        <v>35</v>
      </c>
      <c r="D9314" t="s">
        <v>88</v>
      </c>
      <c r="E9314" t="s">
        <v>10377</v>
      </c>
      <c r="F9314" t="s">
        <v>10336</v>
      </c>
      <c r="G9314" t="s">
        <v>10336</v>
      </c>
      <c r="H9314">
        <v>4</v>
      </c>
      <c r="I9314">
        <v>2</v>
      </c>
      <c r="J9314" t="s">
        <v>96</v>
      </c>
      <c r="K9314" t="s">
        <v>31</v>
      </c>
      <c r="L9314" t="s">
        <v>298</v>
      </c>
      <c r="M9314" s="72"/>
      <c r="N9314" s="52">
        <v>662212.39687436575</v>
      </c>
      <c r="O9314" s="52">
        <v>658055.0324666535</v>
      </c>
      <c r="P9314" s="73">
        <v>0</v>
      </c>
      <c r="Q9314">
        <v>1</v>
      </c>
      <c r="R9314">
        <v>15292</v>
      </c>
      <c r="S9314" s="74"/>
    </row>
    <row r="9315" spans="1:19" hidden="1">
      <c r="A9315" t="s">
        <v>11272</v>
      </c>
      <c r="B9315" t="s">
        <v>11209</v>
      </c>
      <c r="C9315">
        <v>36</v>
      </c>
      <c r="D9315" t="s">
        <v>88</v>
      </c>
      <c r="E9315" t="s">
        <v>10378</v>
      </c>
      <c r="F9315" t="s">
        <v>10336</v>
      </c>
      <c r="G9315" t="s">
        <v>10336</v>
      </c>
      <c r="H9315">
        <v>4</v>
      </c>
      <c r="I9315">
        <v>3</v>
      </c>
      <c r="J9315" t="s">
        <v>96</v>
      </c>
      <c r="K9315" t="s">
        <v>31</v>
      </c>
      <c r="L9315" t="s">
        <v>298</v>
      </c>
      <c r="M9315" s="72"/>
      <c r="N9315" s="52">
        <v>667366.08918319969</v>
      </c>
      <c r="O9315" s="52">
        <v>663113.08596655563</v>
      </c>
      <c r="P9315" s="73">
        <v>0</v>
      </c>
      <c r="Q9315">
        <v>1</v>
      </c>
      <c r="R9315">
        <v>15293</v>
      </c>
      <c r="S9315" s="74"/>
    </row>
    <row r="9316" spans="1:19" hidden="1">
      <c r="A9316" t="s">
        <v>11273</v>
      </c>
      <c r="B9316" t="s">
        <v>11211</v>
      </c>
      <c r="C9316">
        <v>37</v>
      </c>
      <c r="D9316" t="s">
        <v>113</v>
      </c>
      <c r="E9316" t="s">
        <v>10379</v>
      </c>
      <c r="F9316" t="s">
        <v>10337</v>
      </c>
      <c r="G9316" t="s">
        <v>10336</v>
      </c>
      <c r="H9316">
        <v>4</v>
      </c>
      <c r="I9316">
        <v>1</v>
      </c>
      <c r="J9316" t="s">
        <v>127</v>
      </c>
      <c r="K9316" t="s">
        <v>31</v>
      </c>
      <c r="L9316" t="s">
        <v>298</v>
      </c>
      <c r="M9316" s="72">
        <v>4.3491376746189449E-2</v>
      </c>
      <c r="N9316" s="52">
        <v>26849.40541858727</v>
      </c>
      <c r="O9316" s="52">
        <v>26579.339060611957</v>
      </c>
      <c r="P9316" s="73">
        <v>0</v>
      </c>
      <c r="Q9316">
        <f>IF(SUMIFS(SolCotizacion!$P:$P,SolCotizacion!$E:$E,$G9316,SolCotizacion!$K:$K,$I9316)&gt;499,1,0)</f>
        <v>0</v>
      </c>
      <c r="R9316">
        <v>15294</v>
      </c>
      <c r="S9316" s="56">
        <f>IF(SUMIFS(SolCotizacion!$P:$P,SolCotizacion!$E:$E,$G9316,SolCotizacion!$K:$K,$I9316)&gt;499,4%,0)</f>
        <v>0</v>
      </c>
    </row>
    <row r="9317" spans="1:19" hidden="1">
      <c r="A9317" t="s">
        <v>11274</v>
      </c>
      <c r="B9317" t="s">
        <v>11213</v>
      </c>
      <c r="C9317">
        <v>38</v>
      </c>
      <c r="D9317" t="s">
        <v>113</v>
      </c>
      <c r="E9317" t="s">
        <v>10380</v>
      </c>
      <c r="F9317" t="s">
        <v>10337</v>
      </c>
      <c r="G9317" t="s">
        <v>10336</v>
      </c>
      <c r="H9317">
        <v>4</v>
      </c>
      <c r="I9317">
        <v>2</v>
      </c>
      <c r="J9317" t="s">
        <v>127</v>
      </c>
      <c r="K9317" t="s">
        <v>31</v>
      </c>
      <c r="L9317" t="s">
        <v>298</v>
      </c>
      <c r="M9317" s="72">
        <v>4.3491376746189449E-2</v>
      </c>
      <c r="N9317" s="52">
        <v>26917.01599232174</v>
      </c>
      <c r="O9317" s="52">
        <v>26748.031169964921</v>
      </c>
      <c r="P9317" s="73">
        <v>0</v>
      </c>
      <c r="Q9317">
        <f>IF(SUMIFS(SolCotizacion!$P:$P,SolCotizacion!$E:$E,$G9317,SolCotizacion!$K:$K,$I9317)&gt;499,1,0)</f>
        <v>0</v>
      </c>
      <c r="R9317">
        <v>15295</v>
      </c>
      <c r="S9317" s="56">
        <f>IF(SUMIFS(SolCotizacion!$P:$P,SolCotizacion!$E:$E,$G9317,SolCotizacion!$K:$K,$I9317)&gt;499,4%,0)</f>
        <v>0</v>
      </c>
    </row>
    <row r="9318" spans="1:19" hidden="1">
      <c r="A9318" t="s">
        <v>11275</v>
      </c>
      <c r="B9318" t="s">
        <v>11215</v>
      </c>
      <c r="C9318">
        <v>39</v>
      </c>
      <c r="D9318" t="s">
        <v>113</v>
      </c>
      <c r="E9318" t="s">
        <v>10381</v>
      </c>
      <c r="F9318" t="s">
        <v>10337</v>
      </c>
      <c r="G9318" t="s">
        <v>10336</v>
      </c>
      <c r="H9318">
        <v>4</v>
      </c>
      <c r="I9318">
        <v>3</v>
      </c>
      <c r="J9318" t="s">
        <v>127</v>
      </c>
      <c r="K9318" t="s">
        <v>31</v>
      </c>
      <c r="L9318" t="s">
        <v>298</v>
      </c>
      <c r="M9318" s="72">
        <v>4.3491376746189449E-2</v>
      </c>
      <c r="N9318" s="52">
        <v>27126.498658232489</v>
      </c>
      <c r="O9318" s="52">
        <v>26953.62639528764</v>
      </c>
      <c r="P9318" s="73">
        <v>0</v>
      </c>
      <c r="Q9318">
        <f>IF(SUMIFS(SolCotizacion!$P:$P,SolCotizacion!$E:$E,$G9318,SolCotizacion!$K:$K,$I9318)&gt;499,1,0)</f>
        <v>0</v>
      </c>
      <c r="R9318">
        <v>15296</v>
      </c>
      <c r="S9318" s="56">
        <f>IF(SUMIFS(SolCotizacion!$P:$P,SolCotizacion!$E:$E,$G9318,SolCotizacion!$K:$K,$I9318)&gt;499,4%,0)</f>
        <v>0</v>
      </c>
    </row>
    <row r="9319" spans="1:19" hidden="1">
      <c r="A9319" t="s">
        <v>11276</v>
      </c>
      <c r="B9319" t="s">
        <v>11217</v>
      </c>
      <c r="C9319">
        <v>40</v>
      </c>
      <c r="D9319" t="s">
        <v>113</v>
      </c>
      <c r="E9319" t="s">
        <v>10382</v>
      </c>
      <c r="F9319" t="s">
        <v>10338</v>
      </c>
      <c r="G9319" t="s">
        <v>10336</v>
      </c>
      <c r="H9319">
        <v>4</v>
      </c>
      <c r="I9319">
        <v>1</v>
      </c>
      <c r="J9319" t="s">
        <v>127</v>
      </c>
      <c r="K9319" t="s">
        <v>31</v>
      </c>
      <c r="L9319" t="s">
        <v>298</v>
      </c>
      <c r="M9319" s="72">
        <v>3.4142135623730953E-2</v>
      </c>
      <c r="N9319" s="52">
        <v>21077.650555135868</v>
      </c>
      <c r="O9319" s="52">
        <v>20865.639740320537</v>
      </c>
      <c r="P9319" s="73">
        <v>0</v>
      </c>
      <c r="Q9319">
        <f>IF(SUMIFS(SolCotizacion!$P:$P,SolCotizacion!$E:$E,$G9319,SolCotizacion!$K:$K,$I9319)&gt;499,1,0)</f>
        <v>0</v>
      </c>
      <c r="R9319">
        <v>15297</v>
      </c>
      <c r="S9319" s="56">
        <f>IF(SUMIFS(SolCotizacion!$P:$P,SolCotizacion!$E:$E,$G9319,SolCotizacion!$K:$K,$I9319)&gt;499,4%,0)</f>
        <v>0</v>
      </c>
    </row>
    <row r="9320" spans="1:19" hidden="1">
      <c r="A9320" t="s">
        <v>11277</v>
      </c>
      <c r="B9320" t="s">
        <v>11219</v>
      </c>
      <c r="C9320">
        <v>41</v>
      </c>
      <c r="D9320" t="s">
        <v>113</v>
      </c>
      <c r="E9320" t="s">
        <v>10383</v>
      </c>
      <c r="F9320" t="s">
        <v>10338</v>
      </c>
      <c r="G9320" t="s">
        <v>10336</v>
      </c>
      <c r="H9320">
        <v>4</v>
      </c>
      <c r="I9320">
        <v>2</v>
      </c>
      <c r="J9320" t="s">
        <v>127</v>
      </c>
      <c r="K9320" t="s">
        <v>31</v>
      </c>
      <c r="L9320" t="s">
        <v>298</v>
      </c>
      <c r="M9320" s="72">
        <v>3.4142135623730953E-2</v>
      </c>
      <c r="N9320" s="52">
        <v>21130.727039504527</v>
      </c>
      <c r="O9320" s="52">
        <v>20998.068495330845</v>
      </c>
      <c r="P9320" s="73">
        <v>0</v>
      </c>
      <c r="Q9320">
        <f>IF(SUMIFS(SolCotizacion!$P:$P,SolCotizacion!$E:$E,$G9320,SolCotizacion!$K:$K,$I9320)&gt;499,1,0)</f>
        <v>0</v>
      </c>
      <c r="R9320">
        <v>15298</v>
      </c>
      <c r="S9320" s="56">
        <f>IF(SUMIFS(SolCotizacion!$P:$P,SolCotizacion!$E:$E,$G9320,SolCotizacion!$K:$K,$I9320)&gt;499,4%,0)</f>
        <v>0</v>
      </c>
    </row>
    <row r="9321" spans="1:19" hidden="1">
      <c r="A9321" t="s">
        <v>11278</v>
      </c>
      <c r="B9321" t="s">
        <v>11221</v>
      </c>
      <c r="C9321">
        <v>42</v>
      </c>
      <c r="D9321" t="s">
        <v>113</v>
      </c>
      <c r="E9321" t="s">
        <v>10384</v>
      </c>
      <c r="F9321" t="s">
        <v>10338</v>
      </c>
      <c r="G9321" t="s">
        <v>10336</v>
      </c>
      <c r="H9321">
        <v>4</v>
      </c>
      <c r="I9321">
        <v>3</v>
      </c>
      <c r="J9321" t="s">
        <v>127</v>
      </c>
      <c r="K9321" t="s">
        <v>31</v>
      </c>
      <c r="L9321" t="s">
        <v>298</v>
      </c>
      <c r="M9321" s="72">
        <v>3.4142135623730953E-2</v>
      </c>
      <c r="N9321" s="52">
        <v>21295.177699047563</v>
      </c>
      <c r="O9321" s="52">
        <v>21159.467388438428</v>
      </c>
      <c r="P9321" s="73">
        <v>0</v>
      </c>
      <c r="Q9321">
        <f>IF(SUMIFS(SolCotizacion!$P:$P,SolCotizacion!$E:$E,$G9321,SolCotizacion!$K:$K,$I9321)&gt;499,1,0)</f>
        <v>0</v>
      </c>
      <c r="R9321">
        <v>15299</v>
      </c>
      <c r="S9321" s="56">
        <f>IF(SUMIFS(SolCotizacion!$P:$P,SolCotizacion!$E:$E,$G9321,SolCotizacion!$K:$K,$I9321)&gt;499,4%,0)</f>
        <v>0</v>
      </c>
    </row>
    <row r="9322" spans="1:19" hidden="1">
      <c r="A9322" t="s">
        <v>11279</v>
      </c>
      <c r="B9322" t="s">
        <v>11223</v>
      </c>
      <c r="C9322">
        <v>43</v>
      </c>
      <c r="D9322" t="s">
        <v>113</v>
      </c>
      <c r="E9322" t="s">
        <v>10385</v>
      </c>
      <c r="F9322" t="s">
        <v>10339</v>
      </c>
      <c r="G9322" t="s">
        <v>10336</v>
      </c>
      <c r="H9322">
        <v>4</v>
      </c>
      <c r="I9322" t="s">
        <v>103</v>
      </c>
      <c r="J9322" t="s">
        <v>118</v>
      </c>
      <c r="K9322" t="s">
        <v>325</v>
      </c>
      <c r="L9322" t="s">
        <v>298</v>
      </c>
      <c r="M9322" s="72"/>
      <c r="N9322" s="52">
        <v>105358.94027877865</v>
      </c>
      <c r="O9322" s="52">
        <v>90431.079200000007</v>
      </c>
      <c r="P9322" s="73">
        <v>0</v>
      </c>
      <c r="Q9322">
        <f>IF(COUNTIF(SolCotizacion!$E:$E,$G9322)&gt;0,1,0)</f>
        <v>0</v>
      </c>
      <c r="R9322">
        <v>15300</v>
      </c>
      <c r="S9322" s="74"/>
    </row>
    <row r="9323" spans="1:19" hidden="1">
      <c r="A9323" t="s">
        <v>11280</v>
      </c>
      <c r="B9323" t="s">
        <v>11225</v>
      </c>
      <c r="C9323">
        <v>44</v>
      </c>
      <c r="D9323" t="s">
        <v>113</v>
      </c>
      <c r="E9323" t="s">
        <v>10385</v>
      </c>
      <c r="F9323" t="s">
        <v>10339</v>
      </c>
      <c r="G9323" t="s">
        <v>10336</v>
      </c>
      <c r="H9323">
        <v>4</v>
      </c>
      <c r="I9323" t="s">
        <v>103</v>
      </c>
      <c r="J9323" t="s">
        <v>119</v>
      </c>
      <c r="K9323" t="s">
        <v>324</v>
      </c>
      <c r="L9323" t="s">
        <v>298</v>
      </c>
      <c r="M9323" s="72"/>
      <c r="N9323" s="52">
        <v>108282.77133302773</v>
      </c>
      <c r="O9323" s="52">
        <v>99474.806200000006</v>
      </c>
      <c r="P9323" s="73">
        <v>0</v>
      </c>
      <c r="Q9323">
        <f>IF(COUNTIF(SolCotizacion!$E:$E,$G9323)&gt;0,1,0)</f>
        <v>0</v>
      </c>
      <c r="R9323">
        <v>15301</v>
      </c>
      <c r="S9323" s="74"/>
    </row>
    <row r="9324" spans="1:19" hidden="1">
      <c r="A9324" t="s">
        <v>11281</v>
      </c>
      <c r="B9324" t="s">
        <v>11205</v>
      </c>
      <c r="C9324">
        <v>34</v>
      </c>
      <c r="D9324" t="s">
        <v>88</v>
      </c>
      <c r="E9324" t="s">
        <v>10376</v>
      </c>
      <c r="F9324" t="s">
        <v>10336</v>
      </c>
      <c r="G9324" t="s">
        <v>10336</v>
      </c>
      <c r="H9324">
        <v>4</v>
      </c>
      <c r="I9324">
        <v>1</v>
      </c>
      <c r="J9324" t="s">
        <v>96</v>
      </c>
      <c r="K9324" t="s">
        <v>31</v>
      </c>
      <c r="L9324" t="s">
        <v>319</v>
      </c>
      <c r="M9324" s="72"/>
      <c r="N9324" s="52">
        <v>660549.0416161333</v>
      </c>
      <c r="O9324" s="52">
        <v>653904.86938392976</v>
      </c>
      <c r="P9324" s="73">
        <v>0</v>
      </c>
      <c r="Q9324">
        <v>1</v>
      </c>
      <c r="R9324">
        <v>15302</v>
      </c>
      <c r="S9324" s="74"/>
    </row>
    <row r="9325" spans="1:19" hidden="1">
      <c r="A9325" t="s">
        <v>11282</v>
      </c>
      <c r="B9325" t="s">
        <v>11207</v>
      </c>
      <c r="C9325">
        <v>35</v>
      </c>
      <c r="D9325" t="s">
        <v>88</v>
      </c>
      <c r="E9325" t="s">
        <v>10377</v>
      </c>
      <c r="F9325" t="s">
        <v>10336</v>
      </c>
      <c r="G9325" t="s">
        <v>10336</v>
      </c>
      <c r="H9325">
        <v>4</v>
      </c>
      <c r="I9325">
        <v>2</v>
      </c>
      <c r="J9325" t="s">
        <v>96</v>
      </c>
      <c r="K9325" t="s">
        <v>31</v>
      </c>
      <c r="L9325" t="s">
        <v>319</v>
      </c>
      <c r="M9325" s="72"/>
      <c r="N9325" s="52">
        <v>662212.39687436575</v>
      </c>
      <c r="O9325" s="52">
        <v>658055.0324666535</v>
      </c>
      <c r="P9325" s="73">
        <v>0</v>
      </c>
      <c r="Q9325">
        <v>1</v>
      </c>
      <c r="R9325">
        <v>15303</v>
      </c>
      <c r="S9325" s="74"/>
    </row>
    <row r="9326" spans="1:19" hidden="1">
      <c r="A9326" t="s">
        <v>11283</v>
      </c>
      <c r="B9326" t="s">
        <v>11209</v>
      </c>
      <c r="C9326">
        <v>36</v>
      </c>
      <c r="D9326" t="s">
        <v>88</v>
      </c>
      <c r="E9326" t="s">
        <v>10378</v>
      </c>
      <c r="F9326" t="s">
        <v>10336</v>
      </c>
      <c r="G9326" t="s">
        <v>10336</v>
      </c>
      <c r="H9326">
        <v>4</v>
      </c>
      <c r="I9326">
        <v>3</v>
      </c>
      <c r="J9326" t="s">
        <v>96</v>
      </c>
      <c r="K9326" t="s">
        <v>31</v>
      </c>
      <c r="L9326" t="s">
        <v>319</v>
      </c>
      <c r="M9326" s="72"/>
      <c r="N9326" s="52">
        <v>667366.08918319969</v>
      </c>
      <c r="O9326" s="52">
        <v>663113.08596655563</v>
      </c>
      <c r="P9326" s="73">
        <v>0</v>
      </c>
      <c r="Q9326">
        <v>1</v>
      </c>
      <c r="R9326">
        <v>15304</v>
      </c>
      <c r="S9326" s="74"/>
    </row>
    <row r="9327" spans="1:19" hidden="1">
      <c r="A9327" t="s">
        <v>11284</v>
      </c>
      <c r="B9327" t="s">
        <v>11211</v>
      </c>
      <c r="C9327">
        <v>37</v>
      </c>
      <c r="D9327" t="s">
        <v>113</v>
      </c>
      <c r="E9327" t="s">
        <v>10379</v>
      </c>
      <c r="F9327" t="s">
        <v>10337</v>
      </c>
      <c r="G9327" t="s">
        <v>10336</v>
      </c>
      <c r="H9327">
        <v>4</v>
      </c>
      <c r="I9327">
        <v>1</v>
      </c>
      <c r="J9327" t="s">
        <v>127</v>
      </c>
      <c r="K9327" t="s">
        <v>31</v>
      </c>
      <c r="L9327" t="s">
        <v>319</v>
      </c>
      <c r="M9327" s="72">
        <v>0.04</v>
      </c>
      <c r="N9327" s="52">
        <v>24694.003664475593</v>
      </c>
      <c r="O9327" s="52">
        <v>24445.61754457749</v>
      </c>
      <c r="P9327" s="73">
        <v>0</v>
      </c>
      <c r="Q9327">
        <f>IF(SUMIFS(SolCotizacion!$P:$P,SolCotizacion!$E:$E,$G9327,SolCotizacion!$K:$K,$I9327)&gt;499,1,0)</f>
        <v>0</v>
      </c>
      <c r="R9327">
        <v>15305</v>
      </c>
      <c r="S9327" s="56">
        <f>IF(SUMIFS(SolCotizacion!$P:$P,SolCotizacion!$E:$E,$G9327,SolCotizacion!$K:$K,$I9327)&gt;499,4%,0)</f>
        <v>0</v>
      </c>
    </row>
    <row r="9328" spans="1:19" hidden="1">
      <c r="A9328" t="s">
        <v>11285</v>
      </c>
      <c r="B9328" t="s">
        <v>11213</v>
      </c>
      <c r="C9328">
        <v>38</v>
      </c>
      <c r="D9328" t="s">
        <v>113</v>
      </c>
      <c r="E9328" t="s">
        <v>10380</v>
      </c>
      <c r="F9328" t="s">
        <v>10337</v>
      </c>
      <c r="G9328" t="s">
        <v>10336</v>
      </c>
      <c r="H9328">
        <v>4</v>
      </c>
      <c r="I9328">
        <v>2</v>
      </c>
      <c r="J9328" t="s">
        <v>127</v>
      </c>
      <c r="K9328" t="s">
        <v>31</v>
      </c>
      <c r="L9328" t="s">
        <v>319</v>
      </c>
      <c r="M9328" s="72">
        <v>0.04</v>
      </c>
      <c r="N9328" s="52">
        <v>24756.186633875743</v>
      </c>
      <c r="O9328" s="52">
        <v>24600.767481851202</v>
      </c>
      <c r="P9328" s="73">
        <v>0</v>
      </c>
      <c r="Q9328">
        <f>IF(SUMIFS(SolCotizacion!$P:$P,SolCotizacion!$E:$E,$G9328,SolCotizacion!$K:$K,$I9328)&gt;499,1,0)</f>
        <v>0</v>
      </c>
      <c r="R9328">
        <v>15306</v>
      </c>
      <c r="S9328" s="56">
        <f>IF(SUMIFS(SolCotizacion!$P:$P,SolCotizacion!$E:$E,$G9328,SolCotizacion!$K:$K,$I9328)&gt;499,4%,0)</f>
        <v>0</v>
      </c>
    </row>
    <row r="9329" spans="1:19" hidden="1">
      <c r="A9329" t="s">
        <v>11286</v>
      </c>
      <c r="B9329" t="s">
        <v>11215</v>
      </c>
      <c r="C9329">
        <v>39</v>
      </c>
      <c r="D9329" t="s">
        <v>113</v>
      </c>
      <c r="E9329" t="s">
        <v>10381</v>
      </c>
      <c r="F9329" t="s">
        <v>10337</v>
      </c>
      <c r="G9329" t="s">
        <v>10336</v>
      </c>
      <c r="H9329">
        <v>4</v>
      </c>
      <c r="I9329">
        <v>3</v>
      </c>
      <c r="J9329" t="s">
        <v>127</v>
      </c>
      <c r="K9329" t="s">
        <v>31</v>
      </c>
      <c r="L9329" t="s">
        <v>319</v>
      </c>
      <c r="M9329" s="72">
        <v>0.04</v>
      </c>
      <c r="N9329" s="52">
        <v>24948.852565913963</v>
      </c>
      <c r="O9329" s="52">
        <v>24789.858047112033</v>
      </c>
      <c r="P9329" s="73">
        <v>0</v>
      </c>
      <c r="Q9329">
        <f>IF(SUMIFS(SolCotizacion!$P:$P,SolCotizacion!$E:$E,$G9329,SolCotizacion!$K:$K,$I9329)&gt;499,1,0)</f>
        <v>0</v>
      </c>
      <c r="R9329">
        <v>15307</v>
      </c>
      <c r="S9329" s="56">
        <f>IF(SUMIFS(SolCotizacion!$P:$P,SolCotizacion!$E:$E,$G9329,SolCotizacion!$K:$K,$I9329)&gt;499,4%,0)</f>
        <v>0</v>
      </c>
    </row>
    <row r="9330" spans="1:19" hidden="1">
      <c r="A9330" t="s">
        <v>11287</v>
      </c>
      <c r="B9330" t="s">
        <v>11217</v>
      </c>
      <c r="C9330">
        <v>40</v>
      </c>
      <c r="D9330" t="s">
        <v>113</v>
      </c>
      <c r="E9330" t="s">
        <v>10382</v>
      </c>
      <c r="F9330" t="s">
        <v>10338</v>
      </c>
      <c r="G9330" t="s">
        <v>10336</v>
      </c>
      <c r="H9330">
        <v>4</v>
      </c>
      <c r="I9330">
        <v>1</v>
      </c>
      <c r="J9330" t="s">
        <v>127</v>
      </c>
      <c r="K9330" t="s">
        <v>31</v>
      </c>
      <c r="L9330" t="s">
        <v>319</v>
      </c>
      <c r="M9330" s="72">
        <v>0.04</v>
      </c>
      <c r="N9330" s="52">
        <v>24694.003664475593</v>
      </c>
      <c r="O9330" s="52">
        <v>24445.61754457749</v>
      </c>
      <c r="P9330" s="73">
        <v>0</v>
      </c>
      <c r="Q9330">
        <f>IF(SUMIFS(SolCotizacion!$P:$P,SolCotizacion!$E:$E,$G9330,SolCotizacion!$K:$K,$I9330)&gt;499,1,0)</f>
        <v>0</v>
      </c>
      <c r="R9330">
        <v>15308</v>
      </c>
      <c r="S9330" s="56">
        <f>IF(SUMIFS(SolCotizacion!$P:$P,SolCotizacion!$E:$E,$G9330,SolCotizacion!$K:$K,$I9330)&gt;499,4%,0)</f>
        <v>0</v>
      </c>
    </row>
    <row r="9331" spans="1:19" hidden="1">
      <c r="A9331" t="s">
        <v>11288</v>
      </c>
      <c r="B9331" t="s">
        <v>11219</v>
      </c>
      <c r="C9331">
        <v>41</v>
      </c>
      <c r="D9331" t="s">
        <v>113</v>
      </c>
      <c r="E9331" t="s">
        <v>10383</v>
      </c>
      <c r="F9331" t="s">
        <v>10338</v>
      </c>
      <c r="G9331" t="s">
        <v>10336</v>
      </c>
      <c r="H9331">
        <v>4</v>
      </c>
      <c r="I9331">
        <v>2</v>
      </c>
      <c r="J9331" t="s">
        <v>127</v>
      </c>
      <c r="K9331" t="s">
        <v>31</v>
      </c>
      <c r="L9331" t="s">
        <v>319</v>
      </c>
      <c r="M9331" s="72">
        <v>0.04</v>
      </c>
      <c r="N9331" s="52">
        <v>24756.186633875743</v>
      </c>
      <c r="O9331" s="52">
        <v>24600.767481851202</v>
      </c>
      <c r="P9331" s="73">
        <v>0</v>
      </c>
      <c r="Q9331">
        <f>IF(SUMIFS(SolCotizacion!$P:$P,SolCotizacion!$E:$E,$G9331,SolCotizacion!$K:$K,$I9331)&gt;499,1,0)</f>
        <v>0</v>
      </c>
      <c r="R9331">
        <v>15309</v>
      </c>
      <c r="S9331" s="56">
        <f>IF(SUMIFS(SolCotizacion!$P:$P,SolCotizacion!$E:$E,$G9331,SolCotizacion!$K:$K,$I9331)&gt;499,4%,0)</f>
        <v>0</v>
      </c>
    </row>
    <row r="9332" spans="1:19" hidden="1">
      <c r="A9332" t="s">
        <v>11289</v>
      </c>
      <c r="B9332" t="s">
        <v>11221</v>
      </c>
      <c r="C9332">
        <v>42</v>
      </c>
      <c r="D9332" t="s">
        <v>113</v>
      </c>
      <c r="E9332" t="s">
        <v>10384</v>
      </c>
      <c r="F9332" t="s">
        <v>10338</v>
      </c>
      <c r="G9332" t="s">
        <v>10336</v>
      </c>
      <c r="H9332">
        <v>4</v>
      </c>
      <c r="I9332">
        <v>3</v>
      </c>
      <c r="J9332" t="s">
        <v>127</v>
      </c>
      <c r="K9332" t="s">
        <v>31</v>
      </c>
      <c r="L9332" t="s">
        <v>319</v>
      </c>
      <c r="M9332" s="72">
        <v>0.04</v>
      </c>
      <c r="N9332" s="52">
        <v>24948.852565913963</v>
      </c>
      <c r="O9332" s="52">
        <v>24789.858047112033</v>
      </c>
      <c r="P9332" s="73">
        <v>0</v>
      </c>
      <c r="Q9332">
        <f>IF(SUMIFS(SolCotizacion!$P:$P,SolCotizacion!$E:$E,$G9332,SolCotizacion!$K:$K,$I9332)&gt;499,1,0)</f>
        <v>0</v>
      </c>
      <c r="R9332">
        <v>15310</v>
      </c>
      <c r="S9332" s="56">
        <f>IF(SUMIFS(SolCotizacion!$P:$P,SolCotizacion!$E:$E,$G9332,SolCotizacion!$K:$K,$I9332)&gt;499,4%,0)</f>
        <v>0</v>
      </c>
    </row>
    <row r="9333" spans="1:19" hidden="1">
      <c r="A9333" t="s">
        <v>11290</v>
      </c>
      <c r="B9333" t="s">
        <v>11223</v>
      </c>
      <c r="C9333">
        <v>43</v>
      </c>
      <c r="D9333" t="s">
        <v>113</v>
      </c>
      <c r="E9333" t="s">
        <v>10385</v>
      </c>
      <c r="F9333" t="s">
        <v>10339</v>
      </c>
      <c r="G9333" t="s">
        <v>10336</v>
      </c>
      <c r="H9333">
        <v>4</v>
      </c>
      <c r="I9333" t="s">
        <v>103</v>
      </c>
      <c r="J9333" t="s">
        <v>118</v>
      </c>
      <c r="K9333" t="s">
        <v>325</v>
      </c>
      <c r="L9333" t="s">
        <v>319</v>
      </c>
      <c r="M9333" s="72"/>
      <c r="N9333" s="52">
        <v>105358.94027877865</v>
      </c>
      <c r="O9333" s="52">
        <v>108347.90431761519</v>
      </c>
      <c r="P9333" s="73">
        <v>0</v>
      </c>
      <c r="Q9333">
        <f>IF(COUNTIF(SolCotizacion!$E:$E,$G9333)&gt;0,1,0)</f>
        <v>0</v>
      </c>
      <c r="R9333">
        <v>15311</v>
      </c>
      <c r="S9333" s="74"/>
    </row>
    <row r="9334" spans="1:19" hidden="1">
      <c r="A9334" t="s">
        <v>11291</v>
      </c>
      <c r="B9334" t="s">
        <v>11225</v>
      </c>
      <c r="C9334">
        <v>44</v>
      </c>
      <c r="D9334" t="s">
        <v>113</v>
      </c>
      <c r="E9334" t="s">
        <v>10385</v>
      </c>
      <c r="F9334" t="s">
        <v>10339</v>
      </c>
      <c r="G9334" t="s">
        <v>10336</v>
      </c>
      <c r="H9334">
        <v>4</v>
      </c>
      <c r="I9334" t="s">
        <v>103</v>
      </c>
      <c r="J9334" t="s">
        <v>119</v>
      </c>
      <c r="K9334" t="s">
        <v>324</v>
      </c>
      <c r="L9334" t="s">
        <v>319</v>
      </c>
      <c r="M9334" s="72"/>
      <c r="N9334" s="52">
        <v>108282.77133302773</v>
      </c>
      <c r="O9334" s="52">
        <v>101933.04037027295</v>
      </c>
      <c r="P9334" s="73">
        <v>0</v>
      </c>
      <c r="Q9334">
        <f>IF(COUNTIF(SolCotizacion!$E:$E,$G9334)&gt;0,1,0)</f>
        <v>0</v>
      </c>
      <c r="R9334">
        <v>15312</v>
      </c>
      <c r="S9334" s="74"/>
    </row>
    <row r="9335" spans="1:19" hidden="1">
      <c r="A9335" t="s">
        <v>11292</v>
      </c>
      <c r="B9335" t="s">
        <v>11205</v>
      </c>
      <c r="C9335">
        <v>34</v>
      </c>
      <c r="D9335" t="s">
        <v>88</v>
      </c>
      <c r="E9335" t="s">
        <v>10376</v>
      </c>
      <c r="F9335" t="s">
        <v>10336</v>
      </c>
      <c r="G9335" t="s">
        <v>10336</v>
      </c>
      <c r="H9335">
        <v>4</v>
      </c>
      <c r="I9335">
        <v>1</v>
      </c>
      <c r="J9335" t="s">
        <v>96</v>
      </c>
      <c r="K9335" t="s">
        <v>31</v>
      </c>
      <c r="L9335" t="s">
        <v>295</v>
      </c>
      <c r="M9335" s="72"/>
      <c r="N9335" s="52">
        <v>581730.72000000009</v>
      </c>
      <c r="O9335" s="52">
        <v>576208.5120000001</v>
      </c>
      <c r="P9335" s="73">
        <v>1</v>
      </c>
      <c r="Q9335">
        <v>1</v>
      </c>
      <c r="R9335">
        <v>15313</v>
      </c>
      <c r="S9335" s="74"/>
    </row>
    <row r="9336" spans="1:19" hidden="1">
      <c r="A9336" t="s">
        <v>11293</v>
      </c>
      <c r="B9336" t="s">
        <v>11207</v>
      </c>
      <c r="C9336">
        <v>35</v>
      </c>
      <c r="D9336" t="s">
        <v>88</v>
      </c>
      <c r="E9336" t="s">
        <v>10377</v>
      </c>
      <c r="F9336" t="s">
        <v>10336</v>
      </c>
      <c r="G9336" t="s">
        <v>10336</v>
      </c>
      <c r="H9336">
        <v>4</v>
      </c>
      <c r="I9336">
        <v>2</v>
      </c>
      <c r="J9336" t="s">
        <v>96</v>
      </c>
      <c r="K9336" t="s">
        <v>31</v>
      </c>
      <c r="L9336" t="s">
        <v>295</v>
      </c>
      <c r="M9336" s="72"/>
      <c r="N9336" s="52">
        <v>597264</v>
      </c>
      <c r="O9336" s="52">
        <v>591744</v>
      </c>
      <c r="P9336" s="73">
        <v>1</v>
      </c>
      <c r="Q9336">
        <v>1</v>
      </c>
      <c r="R9336">
        <v>15314</v>
      </c>
      <c r="S9336" s="74"/>
    </row>
    <row r="9337" spans="1:19" hidden="1">
      <c r="A9337" t="s">
        <v>11294</v>
      </c>
      <c r="B9337" t="s">
        <v>11209</v>
      </c>
      <c r="C9337">
        <v>36</v>
      </c>
      <c r="D9337" t="s">
        <v>88</v>
      </c>
      <c r="E9337" t="s">
        <v>10378</v>
      </c>
      <c r="F9337" t="s">
        <v>10336</v>
      </c>
      <c r="G9337" t="s">
        <v>10336</v>
      </c>
      <c r="H9337">
        <v>4</v>
      </c>
      <c r="I9337">
        <v>3</v>
      </c>
      <c r="J9337" t="s">
        <v>96</v>
      </c>
      <c r="K9337" t="s">
        <v>31</v>
      </c>
      <c r="L9337" t="s">
        <v>295</v>
      </c>
      <c r="M9337" s="72"/>
      <c r="N9337" s="52">
        <v>608304</v>
      </c>
      <c r="O9337" s="52">
        <v>602784</v>
      </c>
      <c r="P9337" s="73">
        <v>1</v>
      </c>
      <c r="Q9337">
        <v>1</v>
      </c>
      <c r="R9337">
        <v>15315</v>
      </c>
      <c r="S9337" s="74"/>
    </row>
    <row r="9338" spans="1:19" hidden="1">
      <c r="A9338" t="s">
        <v>11295</v>
      </c>
      <c r="B9338" t="s">
        <v>11211</v>
      </c>
      <c r="C9338">
        <v>37</v>
      </c>
      <c r="D9338" t="s">
        <v>113</v>
      </c>
      <c r="E9338" t="s">
        <v>10379</v>
      </c>
      <c r="F9338" t="s">
        <v>10337</v>
      </c>
      <c r="G9338" t="s">
        <v>10336</v>
      </c>
      <c r="H9338">
        <v>4</v>
      </c>
      <c r="I9338">
        <v>1</v>
      </c>
      <c r="J9338" t="s">
        <v>127</v>
      </c>
      <c r="K9338" t="s">
        <v>31</v>
      </c>
      <c r="L9338" t="s">
        <v>295</v>
      </c>
      <c r="M9338" s="72">
        <v>0.01</v>
      </c>
      <c r="N9338" s="52">
        <v>5436.8637400000007</v>
      </c>
      <c r="O9338" s="52">
        <v>5385.2531040000003</v>
      </c>
      <c r="P9338" s="73">
        <v>1</v>
      </c>
      <c r="Q9338">
        <f>IF(SUMIFS(SolCotizacion!$P:$P,SolCotizacion!$E:$E,$G9338,SolCotizacion!$K:$K,$I9338)&gt;499,1,0)</f>
        <v>0</v>
      </c>
      <c r="R9338">
        <v>15316</v>
      </c>
      <c r="S9338" s="56">
        <f>IF(SUMIFS(SolCotizacion!$P:$P,SolCotizacion!$E:$E,$G9338,SolCotizacion!$K:$K,$I9338)&gt;499,4%,0)</f>
        <v>0</v>
      </c>
    </row>
    <row r="9339" spans="1:19" hidden="1">
      <c r="A9339" t="s">
        <v>11296</v>
      </c>
      <c r="B9339" t="s">
        <v>11213</v>
      </c>
      <c r="C9339">
        <v>38</v>
      </c>
      <c r="D9339" t="s">
        <v>113</v>
      </c>
      <c r="E9339" t="s">
        <v>10380</v>
      </c>
      <c r="F9339" t="s">
        <v>10337</v>
      </c>
      <c r="G9339" t="s">
        <v>10336</v>
      </c>
      <c r="H9339">
        <v>4</v>
      </c>
      <c r="I9339">
        <v>2</v>
      </c>
      <c r="J9339" t="s">
        <v>127</v>
      </c>
      <c r="K9339" t="s">
        <v>31</v>
      </c>
      <c r="L9339" t="s">
        <v>295</v>
      </c>
      <c r="M9339" s="72">
        <v>0.01</v>
      </c>
      <c r="N9339" s="52">
        <v>5582.0380000000005</v>
      </c>
      <c r="O9339" s="52">
        <v>5530.4480000000003</v>
      </c>
      <c r="P9339" s="73">
        <v>1</v>
      </c>
      <c r="Q9339">
        <f>IF(SUMIFS(SolCotizacion!$P:$P,SolCotizacion!$E:$E,$G9339,SolCotizacion!$K:$K,$I9339)&gt;499,1,0)</f>
        <v>0</v>
      </c>
      <c r="R9339">
        <v>15317</v>
      </c>
      <c r="S9339" s="56">
        <f>IF(SUMIFS(SolCotizacion!$P:$P,SolCotizacion!$E:$E,$G9339,SolCotizacion!$K:$K,$I9339)&gt;499,4%,0)</f>
        <v>0</v>
      </c>
    </row>
    <row r="9340" spans="1:19" hidden="1">
      <c r="A9340" t="s">
        <v>11297</v>
      </c>
      <c r="B9340" t="s">
        <v>11215</v>
      </c>
      <c r="C9340">
        <v>39</v>
      </c>
      <c r="D9340" t="s">
        <v>113</v>
      </c>
      <c r="E9340" t="s">
        <v>10381</v>
      </c>
      <c r="F9340" t="s">
        <v>10337</v>
      </c>
      <c r="G9340" t="s">
        <v>10336</v>
      </c>
      <c r="H9340">
        <v>4</v>
      </c>
      <c r="I9340">
        <v>3</v>
      </c>
      <c r="J9340" t="s">
        <v>127</v>
      </c>
      <c r="K9340" t="s">
        <v>31</v>
      </c>
      <c r="L9340" t="s">
        <v>295</v>
      </c>
      <c r="M9340" s="72">
        <v>0.01</v>
      </c>
      <c r="N9340" s="52">
        <v>5685.2179999999998</v>
      </c>
      <c r="O9340" s="52">
        <v>5633.6280000000006</v>
      </c>
      <c r="P9340" s="73">
        <v>1</v>
      </c>
      <c r="Q9340">
        <f>IF(SUMIFS(SolCotizacion!$P:$P,SolCotizacion!$E:$E,$G9340,SolCotizacion!$K:$K,$I9340)&gt;499,1,0)</f>
        <v>0</v>
      </c>
      <c r="R9340">
        <v>15318</v>
      </c>
      <c r="S9340" s="56">
        <f>IF(SUMIFS(SolCotizacion!$P:$P,SolCotizacion!$E:$E,$G9340,SolCotizacion!$K:$K,$I9340)&gt;499,4%,0)</f>
        <v>0</v>
      </c>
    </row>
    <row r="9341" spans="1:19" hidden="1">
      <c r="A9341" t="s">
        <v>11298</v>
      </c>
      <c r="B9341" t="s">
        <v>11217</v>
      </c>
      <c r="C9341">
        <v>40</v>
      </c>
      <c r="D9341" t="s">
        <v>113</v>
      </c>
      <c r="E9341" t="s">
        <v>10382</v>
      </c>
      <c r="F9341" t="s">
        <v>10338</v>
      </c>
      <c r="G9341" t="s">
        <v>10336</v>
      </c>
      <c r="H9341">
        <v>4</v>
      </c>
      <c r="I9341">
        <v>1</v>
      </c>
      <c r="J9341" t="s">
        <v>127</v>
      </c>
      <c r="K9341" t="s">
        <v>31</v>
      </c>
      <c r="L9341" t="s">
        <v>295</v>
      </c>
      <c r="M9341" s="72">
        <v>0.01</v>
      </c>
      <c r="N9341" s="52">
        <v>5436.8637400000007</v>
      </c>
      <c r="O9341" s="52">
        <v>5385.2531040000003</v>
      </c>
      <c r="P9341" s="73">
        <v>1</v>
      </c>
      <c r="Q9341">
        <f>IF(SUMIFS(SolCotizacion!$P:$P,SolCotizacion!$E:$E,$G9341,SolCotizacion!$K:$K,$I9341)&gt;499,1,0)</f>
        <v>0</v>
      </c>
      <c r="R9341">
        <v>15319</v>
      </c>
      <c r="S9341" s="56">
        <f>IF(SUMIFS(SolCotizacion!$P:$P,SolCotizacion!$E:$E,$G9341,SolCotizacion!$K:$K,$I9341)&gt;499,4%,0)</f>
        <v>0</v>
      </c>
    </row>
    <row r="9342" spans="1:19" hidden="1">
      <c r="A9342" t="s">
        <v>11299</v>
      </c>
      <c r="B9342" t="s">
        <v>11219</v>
      </c>
      <c r="C9342">
        <v>41</v>
      </c>
      <c r="D9342" t="s">
        <v>113</v>
      </c>
      <c r="E9342" t="s">
        <v>10383</v>
      </c>
      <c r="F9342" t="s">
        <v>10338</v>
      </c>
      <c r="G9342" t="s">
        <v>10336</v>
      </c>
      <c r="H9342">
        <v>4</v>
      </c>
      <c r="I9342">
        <v>2</v>
      </c>
      <c r="J9342" t="s">
        <v>127</v>
      </c>
      <c r="K9342" t="s">
        <v>31</v>
      </c>
      <c r="L9342" t="s">
        <v>295</v>
      </c>
      <c r="M9342" s="72">
        <v>0.01</v>
      </c>
      <c r="N9342" s="52">
        <v>5582.0380000000005</v>
      </c>
      <c r="O9342" s="52">
        <v>5530.4480000000003</v>
      </c>
      <c r="P9342" s="73">
        <v>1</v>
      </c>
      <c r="Q9342">
        <f>IF(SUMIFS(SolCotizacion!$P:$P,SolCotizacion!$E:$E,$G9342,SolCotizacion!$K:$K,$I9342)&gt;499,1,0)</f>
        <v>0</v>
      </c>
      <c r="R9342">
        <v>15320</v>
      </c>
      <c r="S9342" s="56">
        <f>IF(SUMIFS(SolCotizacion!$P:$P,SolCotizacion!$E:$E,$G9342,SolCotizacion!$K:$K,$I9342)&gt;499,4%,0)</f>
        <v>0</v>
      </c>
    </row>
    <row r="9343" spans="1:19" hidden="1">
      <c r="A9343" t="s">
        <v>11300</v>
      </c>
      <c r="B9343" t="s">
        <v>11221</v>
      </c>
      <c r="C9343">
        <v>42</v>
      </c>
      <c r="D9343" t="s">
        <v>113</v>
      </c>
      <c r="E9343" t="s">
        <v>10384</v>
      </c>
      <c r="F9343" t="s">
        <v>10338</v>
      </c>
      <c r="G9343" t="s">
        <v>10336</v>
      </c>
      <c r="H9343">
        <v>4</v>
      </c>
      <c r="I9343">
        <v>3</v>
      </c>
      <c r="J9343" t="s">
        <v>127</v>
      </c>
      <c r="K9343" t="s">
        <v>31</v>
      </c>
      <c r="L9343" t="s">
        <v>295</v>
      </c>
      <c r="M9343" s="72">
        <v>0.01</v>
      </c>
      <c r="N9343" s="52">
        <v>5685.2179999999998</v>
      </c>
      <c r="O9343" s="52">
        <v>5633.6280000000006</v>
      </c>
      <c r="P9343" s="73">
        <v>1</v>
      </c>
      <c r="Q9343">
        <f>IF(SUMIFS(SolCotizacion!$P:$P,SolCotizacion!$E:$E,$G9343,SolCotizacion!$K:$K,$I9343)&gt;499,1,0)</f>
        <v>0</v>
      </c>
      <c r="R9343">
        <v>15321</v>
      </c>
      <c r="S9343" s="56">
        <f>IF(SUMIFS(SolCotizacion!$P:$P,SolCotizacion!$E:$E,$G9343,SolCotizacion!$K:$K,$I9343)&gt;499,4%,0)</f>
        <v>0</v>
      </c>
    </row>
    <row r="9344" spans="1:19" hidden="1">
      <c r="A9344" t="s">
        <v>11301</v>
      </c>
      <c r="B9344" t="s">
        <v>11223</v>
      </c>
      <c r="C9344">
        <v>43</v>
      </c>
      <c r="D9344" t="s">
        <v>113</v>
      </c>
      <c r="E9344" t="s">
        <v>10385</v>
      </c>
      <c r="F9344" t="s">
        <v>10339</v>
      </c>
      <c r="G9344" t="s">
        <v>10336</v>
      </c>
      <c r="H9344">
        <v>4</v>
      </c>
      <c r="I9344" t="s">
        <v>103</v>
      </c>
      <c r="J9344" t="s">
        <v>118</v>
      </c>
      <c r="K9344" t="s">
        <v>325</v>
      </c>
      <c r="L9344" t="s">
        <v>295</v>
      </c>
      <c r="M9344" s="72"/>
      <c r="N9344" s="52">
        <v>105358.94027877865</v>
      </c>
      <c r="O9344" s="52">
        <v>108347.90431761519</v>
      </c>
      <c r="P9344" s="73">
        <v>1</v>
      </c>
      <c r="Q9344">
        <f>IF(COUNTIF(SolCotizacion!$E:$E,$G9344)&gt;0,1,0)</f>
        <v>0</v>
      </c>
      <c r="R9344">
        <v>15322</v>
      </c>
      <c r="S9344" s="74"/>
    </row>
    <row r="9345" spans="1:19" hidden="1">
      <c r="A9345" t="s">
        <v>11302</v>
      </c>
      <c r="B9345" t="s">
        <v>11225</v>
      </c>
      <c r="C9345">
        <v>44</v>
      </c>
      <c r="D9345" t="s">
        <v>113</v>
      </c>
      <c r="E9345" t="s">
        <v>10385</v>
      </c>
      <c r="F9345" t="s">
        <v>10339</v>
      </c>
      <c r="G9345" t="s">
        <v>10336</v>
      </c>
      <c r="H9345">
        <v>4</v>
      </c>
      <c r="I9345" t="s">
        <v>103</v>
      </c>
      <c r="J9345" t="s">
        <v>119</v>
      </c>
      <c r="K9345" t="s">
        <v>324</v>
      </c>
      <c r="L9345" t="s">
        <v>295</v>
      </c>
      <c r="M9345" s="72"/>
      <c r="N9345" s="52">
        <v>108282.77133302773</v>
      </c>
      <c r="O9345" s="52">
        <v>101933.04037027295</v>
      </c>
      <c r="P9345" s="73">
        <v>1</v>
      </c>
      <c r="Q9345">
        <f>IF(COUNTIF(SolCotizacion!$E:$E,$G9345)&gt;0,1,0)</f>
        <v>0</v>
      </c>
      <c r="R9345">
        <v>15323</v>
      </c>
      <c r="S9345" s="74"/>
    </row>
    <row r="9346" spans="1:19" hidden="1">
      <c r="A9346" t="s">
        <v>11303</v>
      </c>
      <c r="B9346" t="s">
        <v>11205</v>
      </c>
      <c r="C9346">
        <v>34</v>
      </c>
      <c r="D9346" t="s">
        <v>88</v>
      </c>
      <c r="E9346" t="s">
        <v>10376</v>
      </c>
      <c r="F9346" t="s">
        <v>10336</v>
      </c>
      <c r="G9346" t="s">
        <v>10336</v>
      </c>
      <c r="H9346">
        <v>4</v>
      </c>
      <c r="I9346">
        <v>1</v>
      </c>
      <c r="J9346" t="s">
        <v>96</v>
      </c>
      <c r="K9346" t="s">
        <v>31</v>
      </c>
      <c r="L9346" t="s">
        <v>320</v>
      </c>
      <c r="M9346" s="72"/>
      <c r="N9346" s="52">
        <v>654120</v>
      </c>
      <c r="O9346" s="52">
        <v>648048</v>
      </c>
      <c r="P9346" s="73">
        <v>1</v>
      </c>
      <c r="Q9346">
        <v>1</v>
      </c>
      <c r="R9346">
        <v>15324</v>
      </c>
      <c r="S9346" s="74"/>
    </row>
    <row r="9347" spans="1:19" hidden="1">
      <c r="A9347" t="s">
        <v>11304</v>
      </c>
      <c r="B9347" t="s">
        <v>11207</v>
      </c>
      <c r="C9347">
        <v>35</v>
      </c>
      <c r="D9347" t="s">
        <v>88</v>
      </c>
      <c r="E9347" t="s">
        <v>10377</v>
      </c>
      <c r="F9347" t="s">
        <v>10336</v>
      </c>
      <c r="G9347" t="s">
        <v>10336</v>
      </c>
      <c r="H9347">
        <v>4</v>
      </c>
      <c r="I9347">
        <v>2</v>
      </c>
      <c r="J9347" t="s">
        <v>96</v>
      </c>
      <c r="K9347" t="s">
        <v>31</v>
      </c>
      <c r="L9347" t="s">
        <v>320</v>
      </c>
      <c r="M9347" s="72"/>
      <c r="N9347" s="52">
        <v>654120</v>
      </c>
      <c r="O9347" s="52">
        <v>648048</v>
      </c>
      <c r="P9347" s="73">
        <v>1</v>
      </c>
      <c r="Q9347">
        <v>1</v>
      </c>
      <c r="R9347">
        <v>15325</v>
      </c>
      <c r="S9347" s="74"/>
    </row>
    <row r="9348" spans="1:19" hidden="1">
      <c r="A9348" t="s">
        <v>11305</v>
      </c>
      <c r="B9348" t="s">
        <v>11209</v>
      </c>
      <c r="C9348">
        <v>36</v>
      </c>
      <c r="D9348" t="s">
        <v>88</v>
      </c>
      <c r="E9348" t="s">
        <v>10378</v>
      </c>
      <c r="F9348" t="s">
        <v>10336</v>
      </c>
      <c r="G9348" t="s">
        <v>10336</v>
      </c>
      <c r="H9348">
        <v>4</v>
      </c>
      <c r="I9348">
        <v>3</v>
      </c>
      <c r="J9348" t="s">
        <v>96</v>
      </c>
      <c r="K9348" t="s">
        <v>31</v>
      </c>
      <c r="L9348" t="s">
        <v>320</v>
      </c>
      <c r="M9348" s="72"/>
      <c r="N9348" s="52">
        <v>654120</v>
      </c>
      <c r="O9348" s="52">
        <v>648048</v>
      </c>
      <c r="P9348" s="73">
        <v>1</v>
      </c>
      <c r="Q9348">
        <v>1</v>
      </c>
      <c r="R9348">
        <v>15326</v>
      </c>
      <c r="S9348" s="74"/>
    </row>
    <row r="9349" spans="1:19" hidden="1">
      <c r="A9349" t="s">
        <v>11306</v>
      </c>
      <c r="B9349" t="s">
        <v>11211</v>
      </c>
      <c r="C9349">
        <v>37</v>
      </c>
      <c r="D9349" t="s">
        <v>113</v>
      </c>
      <c r="E9349" t="s">
        <v>10379</v>
      </c>
      <c r="F9349" t="s">
        <v>10337</v>
      </c>
      <c r="G9349" t="s">
        <v>10336</v>
      </c>
      <c r="H9349">
        <v>4</v>
      </c>
      <c r="I9349">
        <v>1</v>
      </c>
      <c r="J9349" t="s">
        <v>127</v>
      </c>
      <c r="K9349" t="s">
        <v>31</v>
      </c>
      <c r="L9349" t="s">
        <v>320</v>
      </c>
      <c r="M9349" s="72">
        <v>0.04</v>
      </c>
      <c r="N9349" s="52">
        <v>24453.66</v>
      </c>
      <c r="O9349" s="52">
        <v>24226.664000000001</v>
      </c>
      <c r="P9349" s="73">
        <v>1</v>
      </c>
      <c r="Q9349">
        <f>IF(SUMIFS(SolCotizacion!$P:$P,SolCotizacion!$E:$E,$G9349,SolCotizacion!$K:$K,$I9349)&gt;499,1,0)</f>
        <v>0</v>
      </c>
      <c r="R9349">
        <v>15327</v>
      </c>
      <c r="S9349" s="56">
        <f>IF(SUMIFS(SolCotizacion!$P:$P,SolCotizacion!$E:$E,$G9349,SolCotizacion!$K:$K,$I9349)&gt;499,4%,0)</f>
        <v>0</v>
      </c>
    </row>
    <row r="9350" spans="1:19" hidden="1">
      <c r="A9350" t="s">
        <v>11307</v>
      </c>
      <c r="B9350" t="s">
        <v>11213</v>
      </c>
      <c r="C9350">
        <v>38</v>
      </c>
      <c r="D9350" t="s">
        <v>113</v>
      </c>
      <c r="E9350" t="s">
        <v>10380</v>
      </c>
      <c r="F9350" t="s">
        <v>10337</v>
      </c>
      <c r="G9350" t="s">
        <v>10336</v>
      </c>
      <c r="H9350">
        <v>4</v>
      </c>
      <c r="I9350">
        <v>2</v>
      </c>
      <c r="J9350" t="s">
        <v>127</v>
      </c>
      <c r="K9350" t="s">
        <v>31</v>
      </c>
      <c r="L9350" t="s">
        <v>320</v>
      </c>
      <c r="M9350" s="72">
        <v>0.04</v>
      </c>
      <c r="N9350" s="52">
        <v>24453.66</v>
      </c>
      <c r="O9350" s="52">
        <v>24226.664000000001</v>
      </c>
      <c r="P9350" s="73">
        <v>1</v>
      </c>
      <c r="Q9350">
        <f>IF(SUMIFS(SolCotizacion!$P:$P,SolCotizacion!$E:$E,$G9350,SolCotizacion!$K:$K,$I9350)&gt;499,1,0)</f>
        <v>0</v>
      </c>
      <c r="R9350">
        <v>15328</v>
      </c>
      <c r="S9350" s="56">
        <f>IF(SUMIFS(SolCotizacion!$P:$P,SolCotizacion!$E:$E,$G9350,SolCotizacion!$K:$K,$I9350)&gt;499,4%,0)</f>
        <v>0</v>
      </c>
    </row>
    <row r="9351" spans="1:19" hidden="1">
      <c r="A9351" t="s">
        <v>11308</v>
      </c>
      <c r="B9351" t="s">
        <v>11215</v>
      </c>
      <c r="C9351">
        <v>39</v>
      </c>
      <c r="D9351" t="s">
        <v>113</v>
      </c>
      <c r="E9351" t="s">
        <v>10381</v>
      </c>
      <c r="F9351" t="s">
        <v>10337</v>
      </c>
      <c r="G9351" t="s">
        <v>10336</v>
      </c>
      <c r="H9351">
        <v>4</v>
      </c>
      <c r="I9351">
        <v>3</v>
      </c>
      <c r="J9351" t="s">
        <v>127</v>
      </c>
      <c r="K9351" t="s">
        <v>31</v>
      </c>
      <c r="L9351" t="s">
        <v>320</v>
      </c>
      <c r="M9351" s="72">
        <v>0.04</v>
      </c>
      <c r="N9351" s="52">
        <v>24453.66</v>
      </c>
      <c r="O9351" s="52">
        <v>24226.664000000001</v>
      </c>
      <c r="P9351" s="73">
        <v>1</v>
      </c>
      <c r="Q9351">
        <f>IF(SUMIFS(SolCotizacion!$P:$P,SolCotizacion!$E:$E,$G9351,SolCotizacion!$K:$K,$I9351)&gt;499,1,0)</f>
        <v>0</v>
      </c>
      <c r="R9351">
        <v>15329</v>
      </c>
      <c r="S9351" s="56">
        <f>IF(SUMIFS(SolCotizacion!$P:$P,SolCotizacion!$E:$E,$G9351,SolCotizacion!$K:$K,$I9351)&gt;499,4%,0)</f>
        <v>0</v>
      </c>
    </row>
    <row r="9352" spans="1:19" hidden="1">
      <c r="A9352" t="s">
        <v>11309</v>
      </c>
      <c r="B9352" t="s">
        <v>11217</v>
      </c>
      <c r="C9352">
        <v>40</v>
      </c>
      <c r="D9352" t="s">
        <v>113</v>
      </c>
      <c r="E9352" t="s">
        <v>10382</v>
      </c>
      <c r="F9352" t="s">
        <v>10338</v>
      </c>
      <c r="G9352" t="s">
        <v>10336</v>
      </c>
      <c r="H9352">
        <v>4</v>
      </c>
      <c r="I9352">
        <v>1</v>
      </c>
      <c r="J9352" t="s">
        <v>127</v>
      </c>
      <c r="K9352" t="s">
        <v>31</v>
      </c>
      <c r="L9352" t="s">
        <v>320</v>
      </c>
      <c r="M9352" s="72">
        <v>0.04</v>
      </c>
      <c r="N9352" s="52">
        <v>24453.66</v>
      </c>
      <c r="O9352" s="52">
        <v>24226.664000000001</v>
      </c>
      <c r="P9352" s="73">
        <v>1</v>
      </c>
      <c r="Q9352">
        <f>IF(SUMIFS(SolCotizacion!$P:$P,SolCotizacion!$E:$E,$G9352,SolCotizacion!$K:$K,$I9352)&gt;499,1,0)</f>
        <v>0</v>
      </c>
      <c r="R9352">
        <v>15330</v>
      </c>
      <c r="S9352" s="56">
        <f>IF(SUMIFS(SolCotizacion!$P:$P,SolCotizacion!$E:$E,$G9352,SolCotizacion!$K:$K,$I9352)&gt;499,4%,0)</f>
        <v>0</v>
      </c>
    </row>
    <row r="9353" spans="1:19" hidden="1">
      <c r="A9353" t="s">
        <v>11310</v>
      </c>
      <c r="B9353" t="s">
        <v>11219</v>
      </c>
      <c r="C9353">
        <v>41</v>
      </c>
      <c r="D9353" t="s">
        <v>113</v>
      </c>
      <c r="E9353" t="s">
        <v>10383</v>
      </c>
      <c r="F9353" t="s">
        <v>10338</v>
      </c>
      <c r="G9353" t="s">
        <v>10336</v>
      </c>
      <c r="H9353">
        <v>4</v>
      </c>
      <c r="I9353">
        <v>2</v>
      </c>
      <c r="J9353" t="s">
        <v>127</v>
      </c>
      <c r="K9353" t="s">
        <v>31</v>
      </c>
      <c r="L9353" t="s">
        <v>320</v>
      </c>
      <c r="M9353" s="72">
        <v>0.04</v>
      </c>
      <c r="N9353" s="52">
        <v>24453.66</v>
      </c>
      <c r="O9353" s="52">
        <v>24226.664000000001</v>
      </c>
      <c r="P9353" s="73">
        <v>1</v>
      </c>
      <c r="Q9353">
        <f>IF(SUMIFS(SolCotizacion!$P:$P,SolCotizacion!$E:$E,$G9353,SolCotizacion!$K:$K,$I9353)&gt;499,1,0)</f>
        <v>0</v>
      </c>
      <c r="R9353">
        <v>15331</v>
      </c>
      <c r="S9353" s="56">
        <f>IF(SUMIFS(SolCotizacion!$P:$P,SolCotizacion!$E:$E,$G9353,SolCotizacion!$K:$K,$I9353)&gt;499,4%,0)</f>
        <v>0</v>
      </c>
    </row>
    <row r="9354" spans="1:19" hidden="1">
      <c r="A9354" t="s">
        <v>11311</v>
      </c>
      <c r="B9354" t="s">
        <v>11221</v>
      </c>
      <c r="C9354">
        <v>42</v>
      </c>
      <c r="D9354" t="s">
        <v>113</v>
      </c>
      <c r="E9354" t="s">
        <v>10384</v>
      </c>
      <c r="F9354" t="s">
        <v>10338</v>
      </c>
      <c r="G9354" t="s">
        <v>10336</v>
      </c>
      <c r="H9354">
        <v>4</v>
      </c>
      <c r="I9354">
        <v>3</v>
      </c>
      <c r="J9354" t="s">
        <v>127</v>
      </c>
      <c r="K9354" t="s">
        <v>31</v>
      </c>
      <c r="L9354" t="s">
        <v>320</v>
      </c>
      <c r="M9354" s="72">
        <v>0.04</v>
      </c>
      <c r="N9354" s="52">
        <v>24453.66</v>
      </c>
      <c r="O9354" s="52">
        <v>24226.664000000001</v>
      </c>
      <c r="P9354" s="73">
        <v>1</v>
      </c>
      <c r="Q9354">
        <f>IF(SUMIFS(SolCotizacion!$P:$P,SolCotizacion!$E:$E,$G9354,SolCotizacion!$K:$K,$I9354)&gt;499,1,0)</f>
        <v>0</v>
      </c>
      <c r="R9354">
        <v>15332</v>
      </c>
      <c r="S9354" s="56">
        <f>IF(SUMIFS(SolCotizacion!$P:$P,SolCotizacion!$E:$E,$G9354,SolCotizacion!$K:$K,$I9354)&gt;499,4%,0)</f>
        <v>0</v>
      </c>
    </row>
    <row r="9355" spans="1:19" hidden="1">
      <c r="A9355" t="s">
        <v>11312</v>
      </c>
      <c r="B9355" t="s">
        <v>11223</v>
      </c>
      <c r="C9355">
        <v>43</v>
      </c>
      <c r="D9355" t="s">
        <v>113</v>
      </c>
      <c r="E9355" t="s">
        <v>10385</v>
      </c>
      <c r="F9355" t="s">
        <v>10339</v>
      </c>
      <c r="G9355" t="s">
        <v>10336</v>
      </c>
      <c r="H9355">
        <v>4</v>
      </c>
      <c r="I9355" t="s">
        <v>103</v>
      </c>
      <c r="J9355" t="s">
        <v>118</v>
      </c>
      <c r="K9355" t="s">
        <v>325</v>
      </c>
      <c r="L9355" t="s">
        <v>320</v>
      </c>
      <c r="M9355" s="72"/>
      <c r="N9355" s="52">
        <v>13929.300000000001</v>
      </c>
      <c r="O9355" s="52">
        <v>13929.300000000001</v>
      </c>
      <c r="P9355" s="73">
        <v>1</v>
      </c>
      <c r="Q9355">
        <f>IF(COUNTIF(SolCotizacion!$E:$E,$G9355)&gt;0,1,0)</f>
        <v>0</v>
      </c>
      <c r="R9355">
        <v>15333</v>
      </c>
      <c r="S9355" s="74"/>
    </row>
    <row r="9356" spans="1:19" hidden="1">
      <c r="A9356" t="s">
        <v>11313</v>
      </c>
      <c r="B9356" t="s">
        <v>11225</v>
      </c>
      <c r="C9356">
        <v>44</v>
      </c>
      <c r="D9356" t="s">
        <v>113</v>
      </c>
      <c r="E9356" t="s">
        <v>10385</v>
      </c>
      <c r="F9356" t="s">
        <v>10339</v>
      </c>
      <c r="G9356" t="s">
        <v>10336</v>
      </c>
      <c r="H9356">
        <v>4</v>
      </c>
      <c r="I9356" t="s">
        <v>103</v>
      </c>
      <c r="J9356" t="s">
        <v>119</v>
      </c>
      <c r="K9356" t="s">
        <v>324</v>
      </c>
      <c r="L9356" t="s">
        <v>320</v>
      </c>
      <c r="M9356" s="72"/>
      <c r="N9356" s="52">
        <v>27858.600000000002</v>
      </c>
      <c r="O9356" s="52">
        <v>27858.600000000002</v>
      </c>
      <c r="P9356" s="73">
        <v>1</v>
      </c>
      <c r="Q9356">
        <f>IF(COUNTIF(SolCotizacion!$E:$E,$G9356)&gt;0,1,0)</f>
        <v>0</v>
      </c>
      <c r="R9356">
        <v>15334</v>
      </c>
      <c r="S9356" s="74"/>
    </row>
    <row r="9357" spans="1:19" hidden="1">
      <c r="A9357" t="s">
        <v>11314</v>
      </c>
      <c r="B9357" t="s">
        <v>11205</v>
      </c>
      <c r="C9357">
        <v>34</v>
      </c>
      <c r="D9357" t="s">
        <v>88</v>
      </c>
      <c r="E9357" t="s">
        <v>10376</v>
      </c>
      <c r="F9357" t="s">
        <v>10336</v>
      </c>
      <c r="G9357" t="s">
        <v>10336</v>
      </c>
      <c r="H9357">
        <v>4</v>
      </c>
      <c r="I9357">
        <v>1</v>
      </c>
      <c r="J9357" t="s">
        <v>96</v>
      </c>
      <c r="K9357" t="s">
        <v>31</v>
      </c>
      <c r="L9357" t="s">
        <v>290</v>
      </c>
      <c r="M9357" s="72"/>
      <c r="N9357" s="52">
        <v>459421.87200000003</v>
      </c>
      <c r="O9357" s="52">
        <v>450225.55200000003</v>
      </c>
      <c r="P9357" s="73">
        <v>1</v>
      </c>
      <c r="Q9357">
        <v>1</v>
      </c>
      <c r="R9357">
        <v>15335</v>
      </c>
      <c r="S9357" s="74"/>
    </row>
    <row r="9358" spans="1:19" hidden="1">
      <c r="A9358" t="s">
        <v>11315</v>
      </c>
      <c r="B9358" t="s">
        <v>11207</v>
      </c>
      <c r="C9358">
        <v>35</v>
      </c>
      <c r="D9358" t="s">
        <v>88</v>
      </c>
      <c r="E9358" t="s">
        <v>10377</v>
      </c>
      <c r="F9358" t="s">
        <v>10336</v>
      </c>
      <c r="G9358" t="s">
        <v>10336</v>
      </c>
      <c r="H9358">
        <v>4</v>
      </c>
      <c r="I9358">
        <v>2</v>
      </c>
      <c r="J9358" t="s">
        <v>96</v>
      </c>
      <c r="K9358" t="s">
        <v>31</v>
      </c>
      <c r="L9358" t="s">
        <v>290</v>
      </c>
      <c r="M9358" s="72"/>
      <c r="N9358" s="52">
        <v>468749.56800000003</v>
      </c>
      <c r="O9358" s="52">
        <v>459290.49600000004</v>
      </c>
      <c r="P9358" s="73">
        <v>1</v>
      </c>
      <c r="Q9358">
        <v>1</v>
      </c>
      <c r="R9358">
        <v>15336</v>
      </c>
      <c r="S9358" s="74"/>
    </row>
    <row r="9359" spans="1:19" hidden="1">
      <c r="A9359" t="s">
        <v>11316</v>
      </c>
      <c r="B9359" t="s">
        <v>11209</v>
      </c>
      <c r="C9359">
        <v>36</v>
      </c>
      <c r="D9359" t="s">
        <v>88</v>
      </c>
      <c r="E9359" t="s">
        <v>10378</v>
      </c>
      <c r="F9359" t="s">
        <v>10336</v>
      </c>
      <c r="G9359" t="s">
        <v>10336</v>
      </c>
      <c r="H9359">
        <v>4</v>
      </c>
      <c r="I9359">
        <v>3</v>
      </c>
      <c r="J9359" t="s">
        <v>96</v>
      </c>
      <c r="K9359" t="s">
        <v>31</v>
      </c>
      <c r="L9359" t="s">
        <v>290</v>
      </c>
      <c r="M9359" s="72"/>
      <c r="N9359" s="52">
        <v>480310.65600000002</v>
      </c>
      <c r="O9359" s="52">
        <v>470588.83200000005</v>
      </c>
      <c r="P9359" s="73">
        <v>1</v>
      </c>
      <c r="Q9359">
        <v>1</v>
      </c>
      <c r="R9359">
        <v>15337</v>
      </c>
      <c r="S9359" s="74"/>
    </row>
    <row r="9360" spans="1:19" hidden="1">
      <c r="A9360" t="s">
        <v>11317</v>
      </c>
      <c r="B9360" t="s">
        <v>11211</v>
      </c>
      <c r="C9360">
        <v>37</v>
      </c>
      <c r="D9360" t="s">
        <v>113</v>
      </c>
      <c r="E9360" t="s">
        <v>10379</v>
      </c>
      <c r="F9360" t="s">
        <v>10337</v>
      </c>
      <c r="G9360" t="s">
        <v>10336</v>
      </c>
      <c r="H9360">
        <v>4</v>
      </c>
      <c r="I9360">
        <v>1</v>
      </c>
      <c r="J9360" t="s">
        <v>127</v>
      </c>
      <c r="K9360" t="s">
        <v>31</v>
      </c>
      <c r="L9360" t="s">
        <v>290</v>
      </c>
      <c r="M9360" s="72">
        <v>0.04</v>
      </c>
      <c r="N9360" s="52">
        <v>17175.053896000001</v>
      </c>
      <c r="O9360" s="52">
        <v>16831.258136</v>
      </c>
      <c r="P9360" s="73">
        <v>1</v>
      </c>
      <c r="Q9360">
        <f>IF(SUMIFS(SolCotizacion!$P:$P,SolCotizacion!$E:$E,$G9360,SolCotizacion!$K:$K,$I9360)&gt;499,1,0)</f>
        <v>0</v>
      </c>
      <c r="R9360">
        <v>15338</v>
      </c>
      <c r="S9360" s="56">
        <f>IF(SUMIFS(SolCotizacion!$P:$P,SolCotizacion!$E:$E,$G9360,SolCotizacion!$K:$K,$I9360)&gt;499,4%,0)</f>
        <v>0</v>
      </c>
    </row>
    <row r="9361" spans="1:19" hidden="1">
      <c r="A9361" t="s">
        <v>11318</v>
      </c>
      <c r="B9361" t="s">
        <v>11213</v>
      </c>
      <c r="C9361">
        <v>38</v>
      </c>
      <c r="D9361" t="s">
        <v>113</v>
      </c>
      <c r="E9361" t="s">
        <v>10380</v>
      </c>
      <c r="F9361" t="s">
        <v>10337</v>
      </c>
      <c r="G9361" t="s">
        <v>10336</v>
      </c>
      <c r="H9361">
        <v>4</v>
      </c>
      <c r="I9361">
        <v>2</v>
      </c>
      <c r="J9361" t="s">
        <v>127</v>
      </c>
      <c r="K9361" t="s">
        <v>31</v>
      </c>
      <c r="L9361" t="s">
        <v>290</v>
      </c>
      <c r="M9361" s="72">
        <v>0.04</v>
      </c>
      <c r="N9361" s="52">
        <v>17523.761023999999</v>
      </c>
      <c r="O9361" s="52">
        <v>17170.142528</v>
      </c>
      <c r="P9361" s="73">
        <v>1</v>
      </c>
      <c r="Q9361">
        <f>IF(SUMIFS(SolCotizacion!$P:$P,SolCotizacion!$E:$E,$G9361,SolCotizacion!$K:$K,$I9361)&gt;499,1,0)</f>
        <v>0</v>
      </c>
      <c r="R9361">
        <v>15339</v>
      </c>
      <c r="S9361" s="56">
        <f>IF(SUMIFS(SolCotizacion!$P:$P,SolCotizacion!$E:$E,$G9361,SolCotizacion!$K:$K,$I9361)&gt;499,4%,0)</f>
        <v>0</v>
      </c>
    </row>
    <row r="9362" spans="1:19" hidden="1">
      <c r="A9362" t="s">
        <v>11319</v>
      </c>
      <c r="B9362" t="s">
        <v>11215</v>
      </c>
      <c r="C9362">
        <v>39</v>
      </c>
      <c r="D9362" t="s">
        <v>113</v>
      </c>
      <c r="E9362" t="s">
        <v>10381</v>
      </c>
      <c r="F9362" t="s">
        <v>10337</v>
      </c>
      <c r="G9362" t="s">
        <v>10336</v>
      </c>
      <c r="H9362">
        <v>4</v>
      </c>
      <c r="I9362">
        <v>3</v>
      </c>
      <c r="J9362" t="s">
        <v>127</v>
      </c>
      <c r="K9362" t="s">
        <v>31</v>
      </c>
      <c r="L9362" t="s">
        <v>290</v>
      </c>
      <c r="M9362" s="72">
        <v>0.04</v>
      </c>
      <c r="N9362" s="52">
        <v>17955.961408000003</v>
      </c>
      <c r="O9362" s="52">
        <v>17592.520176000002</v>
      </c>
      <c r="P9362" s="73">
        <v>1</v>
      </c>
      <c r="Q9362">
        <f>IF(SUMIFS(SolCotizacion!$P:$P,SolCotizacion!$E:$E,$G9362,SolCotizacion!$K:$K,$I9362)&gt;499,1,0)</f>
        <v>0</v>
      </c>
      <c r="R9362">
        <v>15340</v>
      </c>
      <c r="S9362" s="56">
        <f>IF(SUMIFS(SolCotizacion!$P:$P,SolCotizacion!$E:$E,$G9362,SolCotizacion!$K:$K,$I9362)&gt;499,4%,0)</f>
        <v>0</v>
      </c>
    </row>
    <row r="9363" spans="1:19" hidden="1">
      <c r="A9363" t="s">
        <v>11320</v>
      </c>
      <c r="B9363" t="s">
        <v>11217</v>
      </c>
      <c r="C9363">
        <v>40</v>
      </c>
      <c r="D9363" t="s">
        <v>113</v>
      </c>
      <c r="E9363" t="s">
        <v>10382</v>
      </c>
      <c r="F9363" t="s">
        <v>10338</v>
      </c>
      <c r="G9363" t="s">
        <v>10336</v>
      </c>
      <c r="H9363">
        <v>4</v>
      </c>
      <c r="I9363">
        <v>1</v>
      </c>
      <c r="J9363" t="s">
        <v>127</v>
      </c>
      <c r="K9363" t="s">
        <v>31</v>
      </c>
      <c r="L9363" t="s">
        <v>290</v>
      </c>
      <c r="M9363" s="72">
        <v>0.01</v>
      </c>
      <c r="N9363" s="52">
        <v>4293.7634740000003</v>
      </c>
      <c r="O9363" s="52">
        <v>4207.8145340000001</v>
      </c>
      <c r="P9363" s="73">
        <v>1</v>
      </c>
      <c r="Q9363">
        <f>IF(SUMIFS(SolCotizacion!$P:$P,SolCotizacion!$E:$E,$G9363,SolCotizacion!$K:$K,$I9363)&gt;499,1,0)</f>
        <v>0</v>
      </c>
      <c r="R9363">
        <v>15341</v>
      </c>
      <c r="S9363" s="56">
        <f>IF(SUMIFS(SolCotizacion!$P:$P,SolCotizacion!$E:$E,$G9363,SolCotizacion!$K:$K,$I9363)&gt;499,4%,0)</f>
        <v>0</v>
      </c>
    </row>
    <row r="9364" spans="1:19" hidden="1">
      <c r="A9364" t="s">
        <v>11321</v>
      </c>
      <c r="B9364" t="s">
        <v>11219</v>
      </c>
      <c r="C9364">
        <v>41</v>
      </c>
      <c r="D9364" t="s">
        <v>113</v>
      </c>
      <c r="E9364" t="s">
        <v>10383</v>
      </c>
      <c r="F9364" t="s">
        <v>10338</v>
      </c>
      <c r="G9364" t="s">
        <v>10336</v>
      </c>
      <c r="H9364">
        <v>4</v>
      </c>
      <c r="I9364">
        <v>2</v>
      </c>
      <c r="J9364" t="s">
        <v>127</v>
      </c>
      <c r="K9364" t="s">
        <v>31</v>
      </c>
      <c r="L9364" t="s">
        <v>290</v>
      </c>
      <c r="M9364" s="72">
        <v>0.01</v>
      </c>
      <c r="N9364" s="52">
        <v>4380.9402559999999</v>
      </c>
      <c r="O9364" s="52">
        <v>4292.5356320000001</v>
      </c>
      <c r="P9364" s="73">
        <v>1</v>
      </c>
      <c r="Q9364">
        <f>IF(SUMIFS(SolCotizacion!$P:$P,SolCotizacion!$E:$E,$G9364,SolCotizacion!$K:$K,$I9364)&gt;499,1,0)</f>
        <v>0</v>
      </c>
      <c r="R9364">
        <v>15342</v>
      </c>
      <c r="S9364" s="56">
        <f>IF(SUMIFS(SolCotizacion!$P:$P,SolCotizacion!$E:$E,$G9364,SolCotizacion!$K:$K,$I9364)&gt;499,4%,0)</f>
        <v>0</v>
      </c>
    </row>
    <row r="9365" spans="1:19" hidden="1">
      <c r="A9365" t="s">
        <v>11322</v>
      </c>
      <c r="B9365" t="s">
        <v>11221</v>
      </c>
      <c r="C9365">
        <v>42</v>
      </c>
      <c r="D9365" t="s">
        <v>113</v>
      </c>
      <c r="E9365" t="s">
        <v>10384</v>
      </c>
      <c r="F9365" t="s">
        <v>10338</v>
      </c>
      <c r="G9365" t="s">
        <v>10336</v>
      </c>
      <c r="H9365">
        <v>4</v>
      </c>
      <c r="I9365">
        <v>3</v>
      </c>
      <c r="J9365" t="s">
        <v>127</v>
      </c>
      <c r="K9365" t="s">
        <v>31</v>
      </c>
      <c r="L9365" t="s">
        <v>290</v>
      </c>
      <c r="M9365" s="72">
        <v>0.01</v>
      </c>
      <c r="N9365" s="52">
        <v>4488.9903520000007</v>
      </c>
      <c r="O9365" s="52">
        <v>4398.1300440000005</v>
      </c>
      <c r="P9365" s="73">
        <v>1</v>
      </c>
      <c r="Q9365">
        <f>IF(SUMIFS(SolCotizacion!$P:$P,SolCotizacion!$E:$E,$G9365,SolCotizacion!$K:$K,$I9365)&gt;499,1,0)</f>
        <v>0</v>
      </c>
      <c r="R9365">
        <v>15343</v>
      </c>
      <c r="S9365" s="56">
        <f>IF(SUMIFS(SolCotizacion!$P:$P,SolCotizacion!$E:$E,$G9365,SolCotizacion!$K:$K,$I9365)&gt;499,4%,0)</f>
        <v>0</v>
      </c>
    </row>
    <row r="9366" spans="1:19" hidden="1">
      <c r="A9366" t="s">
        <v>11323</v>
      </c>
      <c r="B9366" t="s">
        <v>11223</v>
      </c>
      <c r="C9366">
        <v>43</v>
      </c>
      <c r="D9366" t="s">
        <v>113</v>
      </c>
      <c r="E9366" t="s">
        <v>10385</v>
      </c>
      <c r="F9366" t="s">
        <v>10339</v>
      </c>
      <c r="G9366" t="s">
        <v>10336</v>
      </c>
      <c r="H9366">
        <v>4</v>
      </c>
      <c r="I9366" t="s">
        <v>103</v>
      </c>
      <c r="J9366" t="s">
        <v>118</v>
      </c>
      <c r="K9366" t="s">
        <v>325</v>
      </c>
      <c r="L9366" t="s">
        <v>290</v>
      </c>
      <c r="M9366" s="72"/>
      <c r="N9366" s="52">
        <v>38922.591400000005</v>
      </c>
      <c r="O9366" s="52">
        <v>38185.886200000001</v>
      </c>
      <c r="P9366" s="73">
        <v>1</v>
      </c>
      <c r="Q9366">
        <f>IF(COUNTIF(SolCotizacion!$E:$E,$G9366)&gt;0,1,0)</f>
        <v>0</v>
      </c>
      <c r="R9366">
        <v>15344</v>
      </c>
      <c r="S9366" s="74"/>
    </row>
    <row r="9367" spans="1:19" hidden="1">
      <c r="A9367" t="s">
        <v>11324</v>
      </c>
      <c r="B9367" t="s">
        <v>11225</v>
      </c>
      <c r="C9367">
        <v>44</v>
      </c>
      <c r="D9367" t="s">
        <v>113</v>
      </c>
      <c r="E9367" t="s">
        <v>10385</v>
      </c>
      <c r="F9367" t="s">
        <v>10339</v>
      </c>
      <c r="G9367" t="s">
        <v>10336</v>
      </c>
      <c r="H9367">
        <v>4</v>
      </c>
      <c r="I9367" t="s">
        <v>103</v>
      </c>
      <c r="J9367" t="s">
        <v>119</v>
      </c>
      <c r="K9367" t="s">
        <v>324</v>
      </c>
      <c r="L9367" t="s">
        <v>290</v>
      </c>
      <c r="M9367" s="72"/>
      <c r="N9367" s="52">
        <v>77845.18280000001</v>
      </c>
      <c r="O9367" s="52">
        <v>76371.772400000002</v>
      </c>
      <c r="P9367" s="73">
        <v>1</v>
      </c>
      <c r="Q9367">
        <f>IF(COUNTIF(SolCotizacion!$E:$E,$G9367)&gt;0,1,0)</f>
        <v>0</v>
      </c>
      <c r="R9367">
        <v>15345</v>
      </c>
      <c r="S9367" s="74"/>
    </row>
    <row r="9368" spans="1:19" hidden="1">
      <c r="A9368" t="s">
        <v>11325</v>
      </c>
      <c r="B9368" t="s">
        <v>11205</v>
      </c>
      <c r="C9368">
        <v>34</v>
      </c>
      <c r="D9368" t="s">
        <v>88</v>
      </c>
      <c r="E9368" t="s">
        <v>10376</v>
      </c>
      <c r="F9368" t="s">
        <v>10336</v>
      </c>
      <c r="G9368" t="s">
        <v>10336</v>
      </c>
      <c r="H9368">
        <v>4</v>
      </c>
      <c r="I9368">
        <v>1</v>
      </c>
      <c r="J9368" t="s">
        <v>96</v>
      </c>
      <c r="K9368" t="s">
        <v>31</v>
      </c>
      <c r="L9368" t="s">
        <v>304</v>
      </c>
      <c r="M9368" s="72"/>
      <c r="N9368" s="52">
        <v>543204.43200000003</v>
      </c>
      <c r="O9368" s="52">
        <v>536728.36800000002</v>
      </c>
      <c r="P9368" s="73">
        <v>1</v>
      </c>
      <c r="Q9368">
        <v>1</v>
      </c>
      <c r="R9368">
        <v>15346</v>
      </c>
      <c r="S9368" s="74"/>
    </row>
    <row r="9369" spans="1:19" hidden="1">
      <c r="A9369" t="s">
        <v>11326</v>
      </c>
      <c r="B9369" t="s">
        <v>11207</v>
      </c>
      <c r="C9369">
        <v>35</v>
      </c>
      <c r="D9369" t="s">
        <v>88</v>
      </c>
      <c r="E9369" t="s">
        <v>10377</v>
      </c>
      <c r="F9369" t="s">
        <v>10336</v>
      </c>
      <c r="G9369" t="s">
        <v>10336</v>
      </c>
      <c r="H9369">
        <v>4</v>
      </c>
      <c r="I9369">
        <v>2</v>
      </c>
      <c r="J9369" t="s">
        <v>96</v>
      </c>
      <c r="K9369" t="s">
        <v>31</v>
      </c>
      <c r="L9369" t="s">
        <v>304</v>
      </c>
      <c r="M9369" s="72"/>
      <c r="N9369" s="52">
        <v>570365.04</v>
      </c>
      <c r="O9369" s="52">
        <v>563564.4</v>
      </c>
      <c r="P9369" s="73">
        <v>1</v>
      </c>
      <c r="Q9369">
        <v>1</v>
      </c>
      <c r="R9369">
        <v>15347</v>
      </c>
      <c r="S9369" s="74"/>
    </row>
    <row r="9370" spans="1:19" hidden="1">
      <c r="A9370" t="s">
        <v>11327</v>
      </c>
      <c r="B9370" t="s">
        <v>11209</v>
      </c>
      <c r="C9370">
        <v>36</v>
      </c>
      <c r="D9370" t="s">
        <v>88</v>
      </c>
      <c r="E9370" t="s">
        <v>10378</v>
      </c>
      <c r="F9370" t="s">
        <v>10336</v>
      </c>
      <c r="G9370" t="s">
        <v>10336</v>
      </c>
      <c r="H9370">
        <v>4</v>
      </c>
      <c r="I9370">
        <v>3</v>
      </c>
      <c r="J9370" t="s">
        <v>96</v>
      </c>
      <c r="K9370" t="s">
        <v>31</v>
      </c>
      <c r="L9370" t="s">
        <v>304</v>
      </c>
      <c r="M9370" s="72"/>
      <c r="N9370" s="52">
        <v>587479.24800000002</v>
      </c>
      <c r="O9370" s="52">
        <v>580474.36800000002</v>
      </c>
      <c r="P9370" s="73">
        <v>1</v>
      </c>
      <c r="Q9370">
        <v>1</v>
      </c>
      <c r="R9370">
        <v>15348</v>
      </c>
      <c r="S9370" s="74"/>
    </row>
    <row r="9371" spans="1:19" hidden="1">
      <c r="A9371" t="s">
        <v>11328</v>
      </c>
      <c r="B9371" t="s">
        <v>11211</v>
      </c>
      <c r="C9371">
        <v>37</v>
      </c>
      <c r="D9371" t="s">
        <v>113</v>
      </c>
      <c r="E9371" t="s">
        <v>10379</v>
      </c>
      <c r="F9371" t="s">
        <v>10337</v>
      </c>
      <c r="G9371" t="s">
        <v>10336</v>
      </c>
      <c r="H9371">
        <v>4</v>
      </c>
      <c r="I9371">
        <v>1</v>
      </c>
      <c r="J9371" t="s">
        <v>127</v>
      </c>
      <c r="K9371" t="s">
        <v>31</v>
      </c>
      <c r="L9371" t="s">
        <v>304</v>
      </c>
      <c r="M9371" s="72">
        <v>0.01</v>
      </c>
      <c r="N9371" s="52">
        <v>5076.7964940000002</v>
      </c>
      <c r="O9371" s="52">
        <v>5016.2711060000001</v>
      </c>
      <c r="P9371" s="73">
        <v>1</v>
      </c>
      <c r="Q9371">
        <f>IF(SUMIFS(SolCotizacion!$P:$P,SolCotizacion!$E:$E,$G9371,SolCotizacion!$K:$K,$I9371)&gt;499,1,0)</f>
        <v>0</v>
      </c>
      <c r="R9371">
        <v>15349</v>
      </c>
      <c r="S9371" s="56">
        <f>IF(SUMIFS(SolCotizacion!$P:$P,SolCotizacion!$E:$E,$G9371,SolCotizacion!$K:$K,$I9371)&gt;499,4%,0)</f>
        <v>0</v>
      </c>
    </row>
    <row r="9372" spans="1:19" hidden="1">
      <c r="A9372" t="s">
        <v>11329</v>
      </c>
      <c r="B9372" t="s">
        <v>11213</v>
      </c>
      <c r="C9372">
        <v>38</v>
      </c>
      <c r="D9372" t="s">
        <v>113</v>
      </c>
      <c r="E9372" t="s">
        <v>10380</v>
      </c>
      <c r="F9372" t="s">
        <v>10337</v>
      </c>
      <c r="G9372" t="s">
        <v>10336</v>
      </c>
      <c r="H9372">
        <v>4</v>
      </c>
      <c r="I9372">
        <v>2</v>
      </c>
      <c r="J9372" t="s">
        <v>127</v>
      </c>
      <c r="K9372" t="s">
        <v>31</v>
      </c>
      <c r="L9372" t="s">
        <v>304</v>
      </c>
      <c r="M9372" s="72">
        <v>0.01</v>
      </c>
      <c r="N9372" s="52">
        <v>5330.6399300000003</v>
      </c>
      <c r="O9372" s="52">
        <v>5267.0810500000007</v>
      </c>
      <c r="P9372" s="73">
        <v>1</v>
      </c>
      <c r="Q9372">
        <f>IF(SUMIFS(SolCotizacion!$P:$P,SolCotizacion!$E:$E,$G9372,SolCotizacion!$K:$K,$I9372)&gt;499,1,0)</f>
        <v>0</v>
      </c>
      <c r="R9372">
        <v>15350</v>
      </c>
      <c r="S9372" s="56">
        <f>IF(SUMIFS(SolCotizacion!$P:$P,SolCotizacion!$E:$E,$G9372,SolCotizacion!$K:$K,$I9372)&gt;499,4%,0)</f>
        <v>0</v>
      </c>
    </row>
    <row r="9373" spans="1:19" hidden="1">
      <c r="A9373" t="s">
        <v>11330</v>
      </c>
      <c r="B9373" t="s">
        <v>11215</v>
      </c>
      <c r="C9373">
        <v>39</v>
      </c>
      <c r="D9373" t="s">
        <v>113</v>
      </c>
      <c r="E9373" t="s">
        <v>10381</v>
      </c>
      <c r="F9373" t="s">
        <v>10337</v>
      </c>
      <c r="G9373" t="s">
        <v>10336</v>
      </c>
      <c r="H9373">
        <v>4</v>
      </c>
      <c r="I9373">
        <v>3</v>
      </c>
      <c r="J9373" t="s">
        <v>127</v>
      </c>
      <c r="K9373" t="s">
        <v>31</v>
      </c>
      <c r="L9373" t="s">
        <v>304</v>
      </c>
      <c r="M9373" s="72">
        <v>0.01</v>
      </c>
      <c r="N9373" s="52">
        <v>5490.5895660000006</v>
      </c>
      <c r="O9373" s="52">
        <v>5425.1218560000007</v>
      </c>
      <c r="P9373" s="73">
        <v>1</v>
      </c>
      <c r="Q9373">
        <f>IF(SUMIFS(SolCotizacion!$P:$P,SolCotizacion!$E:$E,$G9373,SolCotizacion!$K:$K,$I9373)&gt;499,1,0)</f>
        <v>0</v>
      </c>
      <c r="R9373">
        <v>15351</v>
      </c>
      <c r="S9373" s="56">
        <f>IF(SUMIFS(SolCotizacion!$P:$P,SolCotizacion!$E:$E,$G9373,SolCotizacion!$K:$K,$I9373)&gt;499,4%,0)</f>
        <v>0</v>
      </c>
    </row>
    <row r="9374" spans="1:19" hidden="1">
      <c r="A9374" t="s">
        <v>11331</v>
      </c>
      <c r="B9374" t="s">
        <v>11217</v>
      </c>
      <c r="C9374">
        <v>40</v>
      </c>
      <c r="D9374" t="s">
        <v>113</v>
      </c>
      <c r="E9374" t="s">
        <v>10382</v>
      </c>
      <c r="F9374" t="s">
        <v>10338</v>
      </c>
      <c r="G9374" t="s">
        <v>10336</v>
      </c>
      <c r="H9374">
        <v>4</v>
      </c>
      <c r="I9374">
        <v>1</v>
      </c>
      <c r="J9374" t="s">
        <v>127</v>
      </c>
      <c r="K9374" t="s">
        <v>31</v>
      </c>
      <c r="L9374" t="s">
        <v>304</v>
      </c>
      <c r="M9374" s="72">
        <v>0.01</v>
      </c>
      <c r="N9374" s="52">
        <v>5076.7964940000002</v>
      </c>
      <c r="O9374" s="52">
        <v>5016.2711060000001</v>
      </c>
      <c r="P9374" s="73">
        <v>1</v>
      </c>
      <c r="Q9374">
        <f>IF(SUMIFS(SolCotizacion!$P:$P,SolCotizacion!$E:$E,$G9374,SolCotizacion!$K:$K,$I9374)&gt;499,1,0)</f>
        <v>0</v>
      </c>
      <c r="R9374">
        <v>15352</v>
      </c>
      <c r="S9374" s="56">
        <f>IF(SUMIFS(SolCotizacion!$P:$P,SolCotizacion!$E:$E,$G9374,SolCotizacion!$K:$K,$I9374)&gt;499,4%,0)</f>
        <v>0</v>
      </c>
    </row>
    <row r="9375" spans="1:19" hidden="1">
      <c r="A9375" t="s">
        <v>11332</v>
      </c>
      <c r="B9375" t="s">
        <v>11219</v>
      </c>
      <c r="C9375">
        <v>41</v>
      </c>
      <c r="D9375" t="s">
        <v>113</v>
      </c>
      <c r="E9375" t="s">
        <v>10383</v>
      </c>
      <c r="F9375" t="s">
        <v>10338</v>
      </c>
      <c r="G9375" t="s">
        <v>10336</v>
      </c>
      <c r="H9375">
        <v>4</v>
      </c>
      <c r="I9375">
        <v>2</v>
      </c>
      <c r="J9375" t="s">
        <v>127</v>
      </c>
      <c r="K9375" t="s">
        <v>31</v>
      </c>
      <c r="L9375" t="s">
        <v>304</v>
      </c>
      <c r="M9375" s="72">
        <v>0.01</v>
      </c>
      <c r="N9375" s="52">
        <v>5330.6399300000003</v>
      </c>
      <c r="O9375" s="52">
        <v>5267.0810500000007</v>
      </c>
      <c r="P9375" s="73">
        <v>1</v>
      </c>
      <c r="Q9375">
        <f>IF(SUMIFS(SolCotizacion!$P:$P,SolCotizacion!$E:$E,$G9375,SolCotizacion!$K:$K,$I9375)&gt;499,1,0)</f>
        <v>0</v>
      </c>
      <c r="R9375">
        <v>15353</v>
      </c>
      <c r="S9375" s="56">
        <f>IF(SUMIFS(SolCotizacion!$P:$P,SolCotizacion!$E:$E,$G9375,SolCotizacion!$K:$K,$I9375)&gt;499,4%,0)</f>
        <v>0</v>
      </c>
    </row>
    <row r="9376" spans="1:19" hidden="1">
      <c r="A9376" t="s">
        <v>11333</v>
      </c>
      <c r="B9376" t="s">
        <v>11221</v>
      </c>
      <c r="C9376">
        <v>42</v>
      </c>
      <c r="D9376" t="s">
        <v>113</v>
      </c>
      <c r="E9376" t="s">
        <v>10384</v>
      </c>
      <c r="F9376" t="s">
        <v>10338</v>
      </c>
      <c r="G9376" t="s">
        <v>10336</v>
      </c>
      <c r="H9376">
        <v>4</v>
      </c>
      <c r="I9376">
        <v>3</v>
      </c>
      <c r="J9376" t="s">
        <v>127</v>
      </c>
      <c r="K9376" t="s">
        <v>31</v>
      </c>
      <c r="L9376" t="s">
        <v>304</v>
      </c>
      <c r="M9376" s="72">
        <v>0.01</v>
      </c>
      <c r="N9376" s="52">
        <v>5490.5895660000006</v>
      </c>
      <c r="O9376" s="52">
        <v>5425.1218560000007</v>
      </c>
      <c r="P9376" s="73">
        <v>1</v>
      </c>
      <c r="Q9376">
        <f>IF(SUMIFS(SolCotizacion!$P:$P,SolCotizacion!$E:$E,$G9376,SolCotizacion!$K:$K,$I9376)&gt;499,1,0)</f>
        <v>0</v>
      </c>
      <c r="R9376">
        <v>15354</v>
      </c>
      <c r="S9376" s="56">
        <f>IF(SUMIFS(SolCotizacion!$P:$P,SolCotizacion!$E:$E,$G9376,SolCotizacion!$K:$K,$I9376)&gt;499,4%,0)</f>
        <v>0</v>
      </c>
    </row>
    <row r="9377" spans="1:19" hidden="1">
      <c r="A9377" t="s">
        <v>11334</v>
      </c>
      <c r="B9377" t="s">
        <v>11223</v>
      </c>
      <c r="C9377">
        <v>43</v>
      </c>
      <c r="D9377" t="s">
        <v>113</v>
      </c>
      <c r="E9377" t="s">
        <v>10385</v>
      </c>
      <c r="F9377" t="s">
        <v>10339</v>
      </c>
      <c r="G9377" t="s">
        <v>10336</v>
      </c>
      <c r="H9377">
        <v>4</v>
      </c>
      <c r="I9377" t="s">
        <v>103</v>
      </c>
      <c r="J9377" t="s">
        <v>118</v>
      </c>
      <c r="K9377" t="s">
        <v>325</v>
      </c>
      <c r="L9377" t="s">
        <v>304</v>
      </c>
      <c r="M9377" s="72"/>
      <c r="N9377" s="52">
        <v>103180</v>
      </c>
      <c r="O9377" s="52">
        <v>108347.90431761519</v>
      </c>
      <c r="P9377" s="73">
        <v>1</v>
      </c>
      <c r="Q9377">
        <f>IF(COUNTIF(SolCotizacion!$E:$E,$G9377)&gt;0,1,0)</f>
        <v>0</v>
      </c>
      <c r="R9377">
        <v>15355</v>
      </c>
      <c r="S9377" s="74"/>
    </row>
    <row r="9378" spans="1:19" hidden="1">
      <c r="A9378" t="s">
        <v>11335</v>
      </c>
      <c r="B9378" t="s">
        <v>11225</v>
      </c>
      <c r="C9378">
        <v>44</v>
      </c>
      <c r="D9378" t="s">
        <v>113</v>
      </c>
      <c r="E9378" t="s">
        <v>10385</v>
      </c>
      <c r="F9378" t="s">
        <v>10339</v>
      </c>
      <c r="G9378" t="s">
        <v>10336</v>
      </c>
      <c r="H9378">
        <v>4</v>
      </c>
      <c r="I9378" t="s">
        <v>103</v>
      </c>
      <c r="J9378" t="s">
        <v>119</v>
      </c>
      <c r="K9378" t="s">
        <v>324</v>
      </c>
      <c r="L9378" t="s">
        <v>304</v>
      </c>
      <c r="M9378" s="72"/>
      <c r="N9378" s="52">
        <v>108282.77133302773</v>
      </c>
      <c r="O9378" s="52">
        <v>101933.04037027295</v>
      </c>
      <c r="P9378" s="73">
        <v>1</v>
      </c>
      <c r="Q9378">
        <f>IF(COUNTIF(SolCotizacion!$E:$E,$G9378)&gt;0,1,0)</f>
        <v>0</v>
      </c>
      <c r="R9378">
        <v>15356</v>
      </c>
      <c r="S9378" s="74"/>
    </row>
    <row r="9379" spans="1:19" hidden="1">
      <c r="A9379" t="s">
        <v>11336</v>
      </c>
      <c r="B9379" t="s">
        <v>11205</v>
      </c>
      <c r="C9379">
        <v>34</v>
      </c>
      <c r="D9379" t="s">
        <v>88</v>
      </c>
      <c r="E9379" t="s">
        <v>10376</v>
      </c>
      <c r="F9379" t="s">
        <v>10336</v>
      </c>
      <c r="G9379" t="s">
        <v>10336</v>
      </c>
      <c r="H9379">
        <v>4</v>
      </c>
      <c r="I9379">
        <v>1</v>
      </c>
      <c r="J9379" t="s">
        <v>96</v>
      </c>
      <c r="K9379" t="s">
        <v>31</v>
      </c>
      <c r="L9379" t="s">
        <v>297</v>
      </c>
      <c r="M9379" s="72"/>
      <c r="N9379" s="52">
        <v>660549.0416161333</v>
      </c>
      <c r="O9379" s="52">
        <v>653904.86938392976</v>
      </c>
      <c r="P9379" s="73">
        <v>1</v>
      </c>
      <c r="Q9379">
        <v>1</v>
      </c>
      <c r="R9379">
        <v>15357</v>
      </c>
      <c r="S9379" s="74"/>
    </row>
    <row r="9380" spans="1:19" hidden="1">
      <c r="A9380" t="s">
        <v>11337</v>
      </c>
      <c r="B9380" t="s">
        <v>11207</v>
      </c>
      <c r="C9380">
        <v>35</v>
      </c>
      <c r="D9380" t="s">
        <v>88</v>
      </c>
      <c r="E9380" t="s">
        <v>10377</v>
      </c>
      <c r="F9380" t="s">
        <v>10336</v>
      </c>
      <c r="G9380" t="s">
        <v>10336</v>
      </c>
      <c r="H9380">
        <v>4</v>
      </c>
      <c r="I9380">
        <v>2</v>
      </c>
      <c r="J9380" t="s">
        <v>96</v>
      </c>
      <c r="K9380" t="s">
        <v>31</v>
      </c>
      <c r="L9380" t="s">
        <v>297</v>
      </c>
      <c r="M9380" s="72"/>
      <c r="N9380" s="52">
        <v>662212.39687436575</v>
      </c>
      <c r="O9380" s="52">
        <v>658055.0324666535</v>
      </c>
      <c r="P9380" s="73">
        <v>1</v>
      </c>
      <c r="Q9380">
        <v>1</v>
      </c>
      <c r="R9380">
        <v>15358</v>
      </c>
      <c r="S9380" s="74"/>
    </row>
    <row r="9381" spans="1:19" hidden="1">
      <c r="A9381" t="s">
        <v>11338</v>
      </c>
      <c r="B9381" t="s">
        <v>11209</v>
      </c>
      <c r="C9381">
        <v>36</v>
      </c>
      <c r="D9381" t="s">
        <v>88</v>
      </c>
      <c r="E9381" t="s">
        <v>10378</v>
      </c>
      <c r="F9381" t="s">
        <v>10336</v>
      </c>
      <c r="G9381" t="s">
        <v>10336</v>
      </c>
      <c r="H9381">
        <v>4</v>
      </c>
      <c r="I9381">
        <v>3</v>
      </c>
      <c r="J9381" t="s">
        <v>96</v>
      </c>
      <c r="K9381" t="s">
        <v>31</v>
      </c>
      <c r="L9381" t="s">
        <v>297</v>
      </c>
      <c r="M9381" s="72"/>
      <c r="N9381" s="52">
        <v>667366.08918319969</v>
      </c>
      <c r="O9381" s="52">
        <v>663113.08596655563</v>
      </c>
      <c r="P9381" s="73">
        <v>1</v>
      </c>
      <c r="Q9381">
        <v>1</v>
      </c>
      <c r="R9381">
        <v>15359</v>
      </c>
      <c r="S9381" s="74"/>
    </row>
    <row r="9382" spans="1:19" hidden="1">
      <c r="A9382" t="s">
        <v>11339</v>
      </c>
      <c r="B9382" t="s">
        <v>11211</v>
      </c>
      <c r="C9382">
        <v>37</v>
      </c>
      <c r="D9382" t="s">
        <v>113</v>
      </c>
      <c r="E9382" t="s">
        <v>10379</v>
      </c>
      <c r="F9382" t="s">
        <v>10337</v>
      </c>
      <c r="G9382" t="s">
        <v>10336</v>
      </c>
      <c r="H9382">
        <v>4</v>
      </c>
      <c r="I9382">
        <v>1</v>
      </c>
      <c r="J9382" t="s">
        <v>127</v>
      </c>
      <c r="K9382" t="s">
        <v>31</v>
      </c>
      <c r="L9382" t="s">
        <v>297</v>
      </c>
      <c r="M9382" s="72">
        <v>0.02</v>
      </c>
      <c r="N9382" s="52">
        <v>12347.001832237796</v>
      </c>
      <c r="O9382" s="52">
        <v>12222.808772288745</v>
      </c>
      <c r="P9382" s="73">
        <v>1</v>
      </c>
      <c r="Q9382">
        <f>IF(SUMIFS(SolCotizacion!$P:$P,SolCotizacion!$E:$E,$G9382,SolCotizacion!$K:$K,$I9382)&gt;499,1,0)</f>
        <v>0</v>
      </c>
      <c r="R9382">
        <v>15360</v>
      </c>
      <c r="S9382" s="56">
        <f>IF(SUMIFS(SolCotizacion!$P:$P,SolCotizacion!$E:$E,$G9382,SolCotizacion!$K:$K,$I9382)&gt;499,4%,0)</f>
        <v>0</v>
      </c>
    </row>
    <row r="9383" spans="1:19" hidden="1">
      <c r="A9383" t="s">
        <v>11340</v>
      </c>
      <c r="B9383" t="s">
        <v>11213</v>
      </c>
      <c r="C9383">
        <v>38</v>
      </c>
      <c r="D9383" t="s">
        <v>113</v>
      </c>
      <c r="E9383" t="s">
        <v>10380</v>
      </c>
      <c r="F9383" t="s">
        <v>10337</v>
      </c>
      <c r="G9383" t="s">
        <v>10336</v>
      </c>
      <c r="H9383">
        <v>4</v>
      </c>
      <c r="I9383">
        <v>2</v>
      </c>
      <c r="J9383" t="s">
        <v>127</v>
      </c>
      <c r="K9383" t="s">
        <v>31</v>
      </c>
      <c r="L9383" t="s">
        <v>297</v>
      </c>
      <c r="M9383" s="72">
        <v>0.02</v>
      </c>
      <c r="N9383" s="52">
        <v>12378.093316937871</v>
      </c>
      <c r="O9383" s="52">
        <v>12300.383740925601</v>
      </c>
      <c r="P9383" s="73">
        <v>1</v>
      </c>
      <c r="Q9383">
        <f>IF(SUMIFS(SolCotizacion!$P:$P,SolCotizacion!$E:$E,$G9383,SolCotizacion!$K:$K,$I9383)&gt;499,1,0)</f>
        <v>0</v>
      </c>
      <c r="R9383">
        <v>15361</v>
      </c>
      <c r="S9383" s="56">
        <f>IF(SUMIFS(SolCotizacion!$P:$P,SolCotizacion!$E:$E,$G9383,SolCotizacion!$K:$K,$I9383)&gt;499,4%,0)</f>
        <v>0</v>
      </c>
    </row>
    <row r="9384" spans="1:19" hidden="1">
      <c r="A9384" t="s">
        <v>11341</v>
      </c>
      <c r="B9384" t="s">
        <v>11215</v>
      </c>
      <c r="C9384">
        <v>39</v>
      </c>
      <c r="D9384" t="s">
        <v>113</v>
      </c>
      <c r="E9384" t="s">
        <v>10381</v>
      </c>
      <c r="F9384" t="s">
        <v>10337</v>
      </c>
      <c r="G9384" t="s">
        <v>10336</v>
      </c>
      <c r="H9384">
        <v>4</v>
      </c>
      <c r="I9384">
        <v>3</v>
      </c>
      <c r="J9384" t="s">
        <v>127</v>
      </c>
      <c r="K9384" t="s">
        <v>31</v>
      </c>
      <c r="L9384" t="s">
        <v>297</v>
      </c>
      <c r="M9384" s="72">
        <v>0.02</v>
      </c>
      <c r="N9384" s="52">
        <v>12474.426282956982</v>
      </c>
      <c r="O9384" s="52">
        <v>12394.929023556017</v>
      </c>
      <c r="P9384" s="73">
        <v>1</v>
      </c>
      <c r="Q9384">
        <f>IF(SUMIFS(SolCotizacion!$P:$P,SolCotizacion!$E:$E,$G9384,SolCotizacion!$K:$K,$I9384)&gt;499,1,0)</f>
        <v>0</v>
      </c>
      <c r="R9384">
        <v>15362</v>
      </c>
      <c r="S9384" s="56">
        <f>IF(SUMIFS(SolCotizacion!$P:$P,SolCotizacion!$E:$E,$G9384,SolCotizacion!$K:$K,$I9384)&gt;499,4%,0)</f>
        <v>0</v>
      </c>
    </row>
    <row r="9385" spans="1:19" hidden="1">
      <c r="A9385" t="s">
        <v>11342</v>
      </c>
      <c r="B9385" t="s">
        <v>11217</v>
      </c>
      <c r="C9385">
        <v>40</v>
      </c>
      <c r="D9385" t="s">
        <v>113</v>
      </c>
      <c r="E9385" t="s">
        <v>10382</v>
      </c>
      <c r="F9385" t="s">
        <v>10338</v>
      </c>
      <c r="G9385" t="s">
        <v>10336</v>
      </c>
      <c r="H9385">
        <v>4</v>
      </c>
      <c r="I9385">
        <v>1</v>
      </c>
      <c r="J9385" t="s">
        <v>127</v>
      </c>
      <c r="K9385" t="s">
        <v>31</v>
      </c>
      <c r="L9385" t="s">
        <v>297</v>
      </c>
      <c r="M9385" s="72">
        <v>0.02</v>
      </c>
      <c r="N9385" s="52">
        <v>12347.001832237796</v>
      </c>
      <c r="O9385" s="52">
        <v>12222.808772288745</v>
      </c>
      <c r="P9385" s="73">
        <v>1</v>
      </c>
      <c r="Q9385">
        <f>IF(SUMIFS(SolCotizacion!$P:$P,SolCotizacion!$E:$E,$G9385,SolCotizacion!$K:$K,$I9385)&gt;499,1,0)</f>
        <v>0</v>
      </c>
      <c r="R9385">
        <v>15363</v>
      </c>
      <c r="S9385" s="56">
        <f>IF(SUMIFS(SolCotizacion!$P:$P,SolCotizacion!$E:$E,$G9385,SolCotizacion!$K:$K,$I9385)&gt;499,4%,0)</f>
        <v>0</v>
      </c>
    </row>
    <row r="9386" spans="1:19" hidden="1">
      <c r="A9386" t="s">
        <v>11343</v>
      </c>
      <c r="B9386" t="s">
        <v>11219</v>
      </c>
      <c r="C9386">
        <v>41</v>
      </c>
      <c r="D9386" t="s">
        <v>113</v>
      </c>
      <c r="E9386" t="s">
        <v>10383</v>
      </c>
      <c r="F9386" t="s">
        <v>10338</v>
      </c>
      <c r="G9386" t="s">
        <v>10336</v>
      </c>
      <c r="H9386">
        <v>4</v>
      </c>
      <c r="I9386">
        <v>2</v>
      </c>
      <c r="J9386" t="s">
        <v>127</v>
      </c>
      <c r="K9386" t="s">
        <v>31</v>
      </c>
      <c r="L9386" t="s">
        <v>297</v>
      </c>
      <c r="M9386" s="72">
        <v>0.02</v>
      </c>
      <c r="N9386" s="52">
        <v>12378.093316937871</v>
      </c>
      <c r="O9386" s="52">
        <v>12300.383740925601</v>
      </c>
      <c r="P9386" s="73">
        <v>1</v>
      </c>
      <c r="Q9386">
        <f>IF(SUMIFS(SolCotizacion!$P:$P,SolCotizacion!$E:$E,$G9386,SolCotizacion!$K:$K,$I9386)&gt;499,1,0)</f>
        <v>0</v>
      </c>
      <c r="R9386">
        <v>15364</v>
      </c>
      <c r="S9386" s="56">
        <f>IF(SUMIFS(SolCotizacion!$P:$P,SolCotizacion!$E:$E,$G9386,SolCotizacion!$K:$K,$I9386)&gt;499,4%,0)</f>
        <v>0</v>
      </c>
    </row>
    <row r="9387" spans="1:19" hidden="1">
      <c r="A9387" t="s">
        <v>11344</v>
      </c>
      <c r="B9387" t="s">
        <v>11221</v>
      </c>
      <c r="C9387">
        <v>42</v>
      </c>
      <c r="D9387" t="s">
        <v>113</v>
      </c>
      <c r="E9387" t="s">
        <v>10384</v>
      </c>
      <c r="F9387" t="s">
        <v>10338</v>
      </c>
      <c r="G9387" t="s">
        <v>10336</v>
      </c>
      <c r="H9387">
        <v>4</v>
      </c>
      <c r="I9387">
        <v>3</v>
      </c>
      <c r="J9387" t="s">
        <v>127</v>
      </c>
      <c r="K9387" t="s">
        <v>31</v>
      </c>
      <c r="L9387" t="s">
        <v>297</v>
      </c>
      <c r="M9387" s="72">
        <v>0.02</v>
      </c>
      <c r="N9387" s="52">
        <v>12474.426282956982</v>
      </c>
      <c r="O9387" s="52">
        <v>12394.929023556017</v>
      </c>
      <c r="P9387" s="73">
        <v>1</v>
      </c>
      <c r="Q9387">
        <f>IF(SUMIFS(SolCotizacion!$P:$P,SolCotizacion!$E:$E,$G9387,SolCotizacion!$K:$K,$I9387)&gt;499,1,0)</f>
        <v>0</v>
      </c>
      <c r="R9387">
        <v>15365</v>
      </c>
      <c r="S9387" s="56">
        <f>IF(SUMIFS(SolCotizacion!$P:$P,SolCotizacion!$E:$E,$G9387,SolCotizacion!$K:$K,$I9387)&gt;499,4%,0)</f>
        <v>0</v>
      </c>
    </row>
    <row r="9388" spans="1:19" hidden="1">
      <c r="A9388" t="s">
        <v>11345</v>
      </c>
      <c r="B9388" t="s">
        <v>11223</v>
      </c>
      <c r="C9388">
        <v>43</v>
      </c>
      <c r="D9388" t="s">
        <v>113</v>
      </c>
      <c r="E9388" t="s">
        <v>10385</v>
      </c>
      <c r="F9388" t="s">
        <v>10339</v>
      </c>
      <c r="G9388" t="s">
        <v>10336</v>
      </c>
      <c r="H9388">
        <v>4</v>
      </c>
      <c r="I9388" t="s">
        <v>103</v>
      </c>
      <c r="J9388" t="s">
        <v>118</v>
      </c>
      <c r="K9388" t="s">
        <v>325</v>
      </c>
      <c r="L9388" t="s">
        <v>297</v>
      </c>
      <c r="M9388" s="72"/>
      <c r="N9388" s="52">
        <v>105358.94027877865</v>
      </c>
      <c r="O9388" s="52">
        <v>108347.90431761519</v>
      </c>
      <c r="P9388" s="73">
        <v>1</v>
      </c>
      <c r="Q9388">
        <f>IF(COUNTIF(SolCotizacion!$E:$E,$G9388)&gt;0,1,0)</f>
        <v>0</v>
      </c>
      <c r="R9388">
        <v>15366</v>
      </c>
      <c r="S9388" s="74"/>
    </row>
    <row r="9389" spans="1:19" hidden="1">
      <c r="A9389" t="s">
        <v>11346</v>
      </c>
      <c r="B9389" t="s">
        <v>11225</v>
      </c>
      <c r="C9389">
        <v>44</v>
      </c>
      <c r="D9389" t="s">
        <v>113</v>
      </c>
      <c r="E9389" t="s">
        <v>10385</v>
      </c>
      <c r="F9389" t="s">
        <v>10339</v>
      </c>
      <c r="G9389" t="s">
        <v>10336</v>
      </c>
      <c r="H9389">
        <v>4</v>
      </c>
      <c r="I9389" t="s">
        <v>103</v>
      </c>
      <c r="J9389" t="s">
        <v>119</v>
      </c>
      <c r="K9389" t="s">
        <v>324</v>
      </c>
      <c r="L9389" t="s">
        <v>297</v>
      </c>
      <c r="M9389" s="72"/>
      <c r="N9389" s="52">
        <v>108282.77133302773</v>
      </c>
      <c r="O9389" s="52">
        <v>101933.04037027295</v>
      </c>
      <c r="P9389" s="73">
        <v>1</v>
      </c>
      <c r="Q9389">
        <f>IF(COUNTIF(SolCotizacion!$E:$E,$G9389)&gt;0,1,0)</f>
        <v>0</v>
      </c>
      <c r="R9389">
        <v>15367</v>
      </c>
      <c r="S9389" s="74"/>
    </row>
    <row r="9390" spans="1:19" hidden="1">
      <c r="A9390" t="s">
        <v>11347</v>
      </c>
      <c r="B9390" t="s">
        <v>11205</v>
      </c>
      <c r="C9390">
        <v>34</v>
      </c>
      <c r="D9390" t="s">
        <v>88</v>
      </c>
      <c r="E9390" t="s">
        <v>10376</v>
      </c>
      <c r="F9390" t="s">
        <v>10336</v>
      </c>
      <c r="G9390" t="s">
        <v>10336</v>
      </c>
      <c r="H9390">
        <v>4</v>
      </c>
      <c r="I9390">
        <v>1</v>
      </c>
      <c r="J9390" t="s">
        <v>96</v>
      </c>
      <c r="K9390" t="s">
        <v>31</v>
      </c>
      <c r="L9390" t="s">
        <v>321</v>
      </c>
      <c r="M9390" s="72"/>
      <c r="N9390" s="52">
        <v>660549.0416161333</v>
      </c>
      <c r="O9390" s="52">
        <v>653904.86938392976</v>
      </c>
      <c r="P9390" s="73">
        <v>0</v>
      </c>
      <c r="Q9390">
        <v>1</v>
      </c>
      <c r="R9390">
        <v>15368</v>
      </c>
      <c r="S9390" s="74"/>
    </row>
    <row r="9391" spans="1:19" hidden="1">
      <c r="A9391" t="s">
        <v>11348</v>
      </c>
      <c r="B9391" t="s">
        <v>11207</v>
      </c>
      <c r="C9391">
        <v>35</v>
      </c>
      <c r="D9391" t="s">
        <v>88</v>
      </c>
      <c r="E9391" t="s">
        <v>10377</v>
      </c>
      <c r="F9391" t="s">
        <v>10336</v>
      </c>
      <c r="G9391" t="s">
        <v>10336</v>
      </c>
      <c r="H9391">
        <v>4</v>
      </c>
      <c r="I9391">
        <v>2</v>
      </c>
      <c r="J9391" t="s">
        <v>96</v>
      </c>
      <c r="K9391" t="s">
        <v>31</v>
      </c>
      <c r="L9391" t="s">
        <v>321</v>
      </c>
      <c r="M9391" s="72"/>
      <c r="N9391" s="52">
        <v>662212.39687436575</v>
      </c>
      <c r="O9391" s="52">
        <v>658055.0324666535</v>
      </c>
      <c r="P9391" s="73">
        <v>0</v>
      </c>
      <c r="Q9391">
        <v>1</v>
      </c>
      <c r="R9391">
        <v>15369</v>
      </c>
      <c r="S9391" s="74"/>
    </row>
    <row r="9392" spans="1:19" hidden="1">
      <c r="A9392" t="s">
        <v>11349</v>
      </c>
      <c r="B9392" t="s">
        <v>11209</v>
      </c>
      <c r="C9392">
        <v>36</v>
      </c>
      <c r="D9392" t="s">
        <v>88</v>
      </c>
      <c r="E9392" t="s">
        <v>10378</v>
      </c>
      <c r="F9392" t="s">
        <v>10336</v>
      </c>
      <c r="G9392" t="s">
        <v>10336</v>
      </c>
      <c r="H9392">
        <v>4</v>
      </c>
      <c r="I9392">
        <v>3</v>
      </c>
      <c r="J9392" t="s">
        <v>96</v>
      </c>
      <c r="K9392" t="s">
        <v>31</v>
      </c>
      <c r="L9392" t="s">
        <v>321</v>
      </c>
      <c r="M9392" s="72"/>
      <c r="N9392" s="52">
        <v>667366.08918319969</v>
      </c>
      <c r="O9392" s="52">
        <v>663113.08596655563</v>
      </c>
      <c r="P9392" s="73">
        <v>0</v>
      </c>
      <c r="Q9392">
        <v>1</v>
      </c>
      <c r="R9392">
        <v>15370</v>
      </c>
      <c r="S9392" s="74"/>
    </row>
    <row r="9393" spans="1:19" hidden="1">
      <c r="A9393" t="s">
        <v>11350</v>
      </c>
      <c r="B9393" t="s">
        <v>11211</v>
      </c>
      <c r="C9393">
        <v>37</v>
      </c>
      <c r="D9393" t="s">
        <v>113</v>
      </c>
      <c r="E9393" t="s">
        <v>10379</v>
      </c>
      <c r="F9393" t="s">
        <v>10337</v>
      </c>
      <c r="G9393" t="s">
        <v>10336</v>
      </c>
      <c r="H9393">
        <v>4</v>
      </c>
      <c r="I9393">
        <v>1</v>
      </c>
      <c r="J9393" t="s">
        <v>127</v>
      </c>
      <c r="K9393" t="s">
        <v>31</v>
      </c>
      <c r="L9393" t="s">
        <v>321</v>
      </c>
      <c r="M9393" s="72">
        <v>4.3491376746189449E-2</v>
      </c>
      <c r="N9393" s="52">
        <v>26849.40541858727</v>
      </c>
      <c r="O9393" s="52">
        <v>26579.339060611957</v>
      </c>
      <c r="P9393" s="73">
        <v>0</v>
      </c>
      <c r="Q9393">
        <f>IF(SUMIFS(SolCotizacion!$P:$P,SolCotizacion!$E:$E,$G9393,SolCotizacion!$K:$K,$I9393)&gt;499,1,0)</f>
        <v>0</v>
      </c>
      <c r="R9393">
        <v>15371</v>
      </c>
      <c r="S9393" s="56">
        <f>IF(SUMIFS(SolCotizacion!$P:$P,SolCotizacion!$E:$E,$G9393,SolCotizacion!$K:$K,$I9393)&gt;499,4%,0)</f>
        <v>0</v>
      </c>
    </row>
    <row r="9394" spans="1:19" hidden="1">
      <c r="A9394" t="s">
        <v>11351</v>
      </c>
      <c r="B9394" t="s">
        <v>11213</v>
      </c>
      <c r="C9394">
        <v>38</v>
      </c>
      <c r="D9394" t="s">
        <v>113</v>
      </c>
      <c r="E9394" t="s">
        <v>10380</v>
      </c>
      <c r="F9394" t="s">
        <v>10337</v>
      </c>
      <c r="G9394" t="s">
        <v>10336</v>
      </c>
      <c r="H9394">
        <v>4</v>
      </c>
      <c r="I9394">
        <v>2</v>
      </c>
      <c r="J9394" t="s">
        <v>127</v>
      </c>
      <c r="K9394" t="s">
        <v>31</v>
      </c>
      <c r="L9394" t="s">
        <v>321</v>
      </c>
      <c r="M9394" s="72">
        <v>4.3491376746189449E-2</v>
      </c>
      <c r="N9394" s="52">
        <v>26917.01599232174</v>
      </c>
      <c r="O9394" s="52">
        <v>26748.031169964921</v>
      </c>
      <c r="P9394" s="73">
        <v>0</v>
      </c>
      <c r="Q9394">
        <f>IF(SUMIFS(SolCotizacion!$P:$P,SolCotizacion!$E:$E,$G9394,SolCotizacion!$K:$K,$I9394)&gt;499,1,0)</f>
        <v>0</v>
      </c>
      <c r="R9394">
        <v>15372</v>
      </c>
      <c r="S9394" s="56">
        <f>IF(SUMIFS(SolCotizacion!$P:$P,SolCotizacion!$E:$E,$G9394,SolCotizacion!$K:$K,$I9394)&gt;499,4%,0)</f>
        <v>0</v>
      </c>
    </row>
    <row r="9395" spans="1:19" hidden="1">
      <c r="A9395" t="s">
        <v>11352</v>
      </c>
      <c r="B9395" t="s">
        <v>11215</v>
      </c>
      <c r="C9395">
        <v>39</v>
      </c>
      <c r="D9395" t="s">
        <v>113</v>
      </c>
      <c r="E9395" t="s">
        <v>10381</v>
      </c>
      <c r="F9395" t="s">
        <v>10337</v>
      </c>
      <c r="G9395" t="s">
        <v>10336</v>
      </c>
      <c r="H9395">
        <v>4</v>
      </c>
      <c r="I9395">
        <v>3</v>
      </c>
      <c r="J9395" t="s">
        <v>127</v>
      </c>
      <c r="K9395" t="s">
        <v>31</v>
      </c>
      <c r="L9395" t="s">
        <v>321</v>
      </c>
      <c r="M9395" s="72">
        <v>4.3491376746189449E-2</v>
      </c>
      <c r="N9395" s="52">
        <v>27126.498658232489</v>
      </c>
      <c r="O9395" s="52">
        <v>26953.62639528764</v>
      </c>
      <c r="P9395" s="73">
        <v>0</v>
      </c>
      <c r="Q9395">
        <f>IF(SUMIFS(SolCotizacion!$P:$P,SolCotizacion!$E:$E,$G9395,SolCotizacion!$K:$K,$I9395)&gt;499,1,0)</f>
        <v>0</v>
      </c>
      <c r="R9395">
        <v>15373</v>
      </c>
      <c r="S9395" s="56">
        <f>IF(SUMIFS(SolCotizacion!$P:$P,SolCotizacion!$E:$E,$G9395,SolCotizacion!$K:$K,$I9395)&gt;499,4%,0)</f>
        <v>0</v>
      </c>
    </row>
    <row r="9396" spans="1:19" hidden="1">
      <c r="A9396" t="s">
        <v>11353</v>
      </c>
      <c r="B9396" t="s">
        <v>11217</v>
      </c>
      <c r="C9396">
        <v>40</v>
      </c>
      <c r="D9396" t="s">
        <v>113</v>
      </c>
      <c r="E9396" t="s">
        <v>10382</v>
      </c>
      <c r="F9396" t="s">
        <v>10338</v>
      </c>
      <c r="G9396" t="s">
        <v>10336</v>
      </c>
      <c r="H9396">
        <v>4</v>
      </c>
      <c r="I9396">
        <v>1</v>
      </c>
      <c r="J9396" t="s">
        <v>127</v>
      </c>
      <c r="K9396" t="s">
        <v>31</v>
      </c>
      <c r="L9396" t="s">
        <v>321</v>
      </c>
      <c r="M9396" s="72">
        <v>3.4142135623730953E-2</v>
      </c>
      <c r="N9396" s="52">
        <v>21077.650555135868</v>
      </c>
      <c r="O9396" s="52">
        <v>20865.639740320537</v>
      </c>
      <c r="P9396" s="73">
        <v>0</v>
      </c>
      <c r="Q9396">
        <f>IF(SUMIFS(SolCotizacion!$P:$P,SolCotizacion!$E:$E,$G9396,SolCotizacion!$K:$K,$I9396)&gt;499,1,0)</f>
        <v>0</v>
      </c>
      <c r="R9396">
        <v>15374</v>
      </c>
      <c r="S9396" s="56">
        <f>IF(SUMIFS(SolCotizacion!$P:$P,SolCotizacion!$E:$E,$G9396,SolCotizacion!$K:$K,$I9396)&gt;499,4%,0)</f>
        <v>0</v>
      </c>
    </row>
    <row r="9397" spans="1:19" hidden="1">
      <c r="A9397" t="s">
        <v>11354</v>
      </c>
      <c r="B9397" t="s">
        <v>11219</v>
      </c>
      <c r="C9397">
        <v>41</v>
      </c>
      <c r="D9397" t="s">
        <v>113</v>
      </c>
      <c r="E9397" t="s">
        <v>10383</v>
      </c>
      <c r="F9397" t="s">
        <v>10338</v>
      </c>
      <c r="G9397" t="s">
        <v>10336</v>
      </c>
      <c r="H9397">
        <v>4</v>
      </c>
      <c r="I9397">
        <v>2</v>
      </c>
      <c r="J9397" t="s">
        <v>127</v>
      </c>
      <c r="K9397" t="s">
        <v>31</v>
      </c>
      <c r="L9397" t="s">
        <v>321</v>
      </c>
      <c r="M9397" s="72">
        <v>3.4142135623730953E-2</v>
      </c>
      <c r="N9397" s="52">
        <v>21130.727039504527</v>
      </c>
      <c r="O9397" s="52">
        <v>20998.068495330845</v>
      </c>
      <c r="P9397" s="73">
        <v>0</v>
      </c>
      <c r="Q9397">
        <f>IF(SUMIFS(SolCotizacion!$P:$P,SolCotizacion!$E:$E,$G9397,SolCotizacion!$K:$K,$I9397)&gt;499,1,0)</f>
        <v>0</v>
      </c>
      <c r="R9397">
        <v>15375</v>
      </c>
      <c r="S9397" s="56">
        <f>IF(SUMIFS(SolCotizacion!$P:$P,SolCotizacion!$E:$E,$G9397,SolCotizacion!$K:$K,$I9397)&gt;499,4%,0)</f>
        <v>0</v>
      </c>
    </row>
    <row r="9398" spans="1:19" hidden="1">
      <c r="A9398" t="s">
        <v>11355</v>
      </c>
      <c r="B9398" t="s">
        <v>11221</v>
      </c>
      <c r="C9398">
        <v>42</v>
      </c>
      <c r="D9398" t="s">
        <v>113</v>
      </c>
      <c r="E9398" t="s">
        <v>10384</v>
      </c>
      <c r="F9398" t="s">
        <v>10338</v>
      </c>
      <c r="G9398" t="s">
        <v>10336</v>
      </c>
      <c r="H9398">
        <v>4</v>
      </c>
      <c r="I9398">
        <v>3</v>
      </c>
      <c r="J9398" t="s">
        <v>127</v>
      </c>
      <c r="K9398" t="s">
        <v>31</v>
      </c>
      <c r="L9398" t="s">
        <v>321</v>
      </c>
      <c r="M9398" s="72">
        <v>3.4142135623730953E-2</v>
      </c>
      <c r="N9398" s="52">
        <v>21295.177699047563</v>
      </c>
      <c r="O9398" s="52">
        <v>21159.467388438428</v>
      </c>
      <c r="P9398" s="73">
        <v>0</v>
      </c>
      <c r="Q9398">
        <f>IF(SUMIFS(SolCotizacion!$P:$P,SolCotizacion!$E:$E,$G9398,SolCotizacion!$K:$K,$I9398)&gt;499,1,0)</f>
        <v>0</v>
      </c>
      <c r="R9398">
        <v>15376</v>
      </c>
      <c r="S9398" s="56">
        <f>IF(SUMIFS(SolCotizacion!$P:$P,SolCotizacion!$E:$E,$G9398,SolCotizacion!$K:$K,$I9398)&gt;499,4%,0)</f>
        <v>0</v>
      </c>
    </row>
    <row r="9399" spans="1:19" hidden="1">
      <c r="A9399" t="s">
        <v>11356</v>
      </c>
      <c r="B9399" t="s">
        <v>11223</v>
      </c>
      <c r="C9399">
        <v>43</v>
      </c>
      <c r="D9399" t="s">
        <v>113</v>
      </c>
      <c r="E9399" t="s">
        <v>10385</v>
      </c>
      <c r="F9399" t="s">
        <v>10339</v>
      </c>
      <c r="G9399" t="s">
        <v>10336</v>
      </c>
      <c r="H9399">
        <v>4</v>
      </c>
      <c r="I9399" t="s">
        <v>103</v>
      </c>
      <c r="J9399" t="s">
        <v>118</v>
      </c>
      <c r="K9399" t="s">
        <v>325</v>
      </c>
      <c r="L9399" t="s">
        <v>321</v>
      </c>
      <c r="M9399" s="72"/>
      <c r="N9399" s="52">
        <v>105358.94027877865</v>
      </c>
      <c r="O9399" s="52">
        <v>108347.90431761519</v>
      </c>
      <c r="P9399" s="73">
        <v>0</v>
      </c>
      <c r="Q9399">
        <f>IF(COUNTIF(SolCotizacion!$E:$E,$G9399)&gt;0,1,0)</f>
        <v>0</v>
      </c>
      <c r="R9399">
        <v>15377</v>
      </c>
      <c r="S9399" s="74"/>
    </row>
    <row r="9400" spans="1:19" hidden="1">
      <c r="A9400" t="s">
        <v>11357</v>
      </c>
      <c r="B9400" t="s">
        <v>11225</v>
      </c>
      <c r="C9400">
        <v>44</v>
      </c>
      <c r="D9400" t="s">
        <v>113</v>
      </c>
      <c r="E9400" t="s">
        <v>10385</v>
      </c>
      <c r="F9400" t="s">
        <v>10339</v>
      </c>
      <c r="G9400" t="s">
        <v>10336</v>
      </c>
      <c r="H9400">
        <v>4</v>
      </c>
      <c r="I9400" t="s">
        <v>103</v>
      </c>
      <c r="J9400" t="s">
        <v>119</v>
      </c>
      <c r="K9400" t="s">
        <v>324</v>
      </c>
      <c r="L9400" t="s">
        <v>321</v>
      </c>
      <c r="M9400" s="72"/>
      <c r="N9400" s="52">
        <v>108282.77133302773</v>
      </c>
      <c r="O9400" s="52">
        <v>101933.04037027295</v>
      </c>
      <c r="P9400" s="73">
        <v>0</v>
      </c>
      <c r="Q9400">
        <f>IF(COUNTIF(SolCotizacion!$E:$E,$G9400)&gt;0,1,0)</f>
        <v>0</v>
      </c>
      <c r="R9400">
        <v>15378</v>
      </c>
      <c r="S9400" s="74"/>
    </row>
    <row r="9401" spans="1:19" hidden="1">
      <c r="A9401" t="s">
        <v>11358</v>
      </c>
      <c r="B9401" t="s">
        <v>11205</v>
      </c>
      <c r="C9401">
        <v>34</v>
      </c>
      <c r="D9401" t="s">
        <v>88</v>
      </c>
      <c r="E9401" t="s">
        <v>10376</v>
      </c>
      <c r="F9401" t="s">
        <v>10336</v>
      </c>
      <c r="G9401" t="s">
        <v>10336</v>
      </c>
      <c r="H9401">
        <v>4</v>
      </c>
      <c r="I9401">
        <v>1</v>
      </c>
      <c r="J9401" t="s">
        <v>96</v>
      </c>
      <c r="K9401" t="s">
        <v>31</v>
      </c>
      <c r="L9401" t="s">
        <v>314</v>
      </c>
      <c r="M9401" s="72"/>
      <c r="N9401" s="52">
        <v>660549.0416161333</v>
      </c>
      <c r="O9401" s="52">
        <v>653904.86938392976</v>
      </c>
      <c r="P9401" s="73">
        <v>1</v>
      </c>
      <c r="Q9401">
        <v>1</v>
      </c>
      <c r="R9401">
        <v>15379</v>
      </c>
      <c r="S9401" s="74"/>
    </row>
    <row r="9402" spans="1:19" hidden="1">
      <c r="A9402" t="s">
        <v>11359</v>
      </c>
      <c r="B9402" t="s">
        <v>11207</v>
      </c>
      <c r="C9402">
        <v>35</v>
      </c>
      <c r="D9402" t="s">
        <v>88</v>
      </c>
      <c r="E9402" t="s">
        <v>10377</v>
      </c>
      <c r="F9402" t="s">
        <v>10336</v>
      </c>
      <c r="G9402" t="s">
        <v>10336</v>
      </c>
      <c r="H9402">
        <v>4</v>
      </c>
      <c r="I9402">
        <v>2</v>
      </c>
      <c r="J9402" t="s">
        <v>96</v>
      </c>
      <c r="K9402" t="s">
        <v>31</v>
      </c>
      <c r="L9402" t="s">
        <v>314</v>
      </c>
      <c r="M9402" s="72"/>
      <c r="N9402" s="52">
        <v>662212.39687436575</v>
      </c>
      <c r="O9402" s="52">
        <v>658055.0324666535</v>
      </c>
      <c r="P9402" s="73">
        <v>1</v>
      </c>
      <c r="Q9402">
        <v>1</v>
      </c>
      <c r="R9402">
        <v>15380</v>
      </c>
      <c r="S9402" s="74"/>
    </row>
    <row r="9403" spans="1:19" hidden="1">
      <c r="A9403" t="s">
        <v>11360</v>
      </c>
      <c r="B9403" t="s">
        <v>11209</v>
      </c>
      <c r="C9403">
        <v>36</v>
      </c>
      <c r="D9403" t="s">
        <v>88</v>
      </c>
      <c r="E9403" t="s">
        <v>10378</v>
      </c>
      <c r="F9403" t="s">
        <v>10336</v>
      </c>
      <c r="G9403" t="s">
        <v>10336</v>
      </c>
      <c r="H9403">
        <v>4</v>
      </c>
      <c r="I9403">
        <v>3</v>
      </c>
      <c r="J9403" t="s">
        <v>96</v>
      </c>
      <c r="K9403" t="s">
        <v>31</v>
      </c>
      <c r="L9403" t="s">
        <v>314</v>
      </c>
      <c r="M9403" s="72"/>
      <c r="N9403" s="52">
        <v>667366.08918319969</v>
      </c>
      <c r="O9403" s="52">
        <v>663113.08596655563</v>
      </c>
      <c r="P9403" s="73">
        <v>1</v>
      </c>
      <c r="Q9403">
        <v>1</v>
      </c>
      <c r="R9403">
        <v>15381</v>
      </c>
      <c r="S9403" s="74"/>
    </row>
    <row r="9404" spans="1:19" hidden="1">
      <c r="A9404" t="s">
        <v>11361</v>
      </c>
      <c r="B9404" t="s">
        <v>11211</v>
      </c>
      <c r="C9404">
        <v>37</v>
      </c>
      <c r="D9404" t="s">
        <v>113</v>
      </c>
      <c r="E9404" t="s">
        <v>10379</v>
      </c>
      <c r="F9404" t="s">
        <v>10337</v>
      </c>
      <c r="G9404" t="s">
        <v>10336</v>
      </c>
      <c r="H9404">
        <v>4</v>
      </c>
      <c r="I9404">
        <v>1</v>
      </c>
      <c r="J9404" t="s">
        <v>127</v>
      </c>
      <c r="K9404" t="s">
        <v>31</v>
      </c>
      <c r="L9404" t="s">
        <v>314</v>
      </c>
      <c r="M9404" s="72">
        <v>0.04</v>
      </c>
      <c r="N9404" s="52">
        <v>24694.003664475593</v>
      </c>
      <c r="O9404" s="52">
        <v>24445.61754457749</v>
      </c>
      <c r="P9404" s="73">
        <v>1</v>
      </c>
      <c r="Q9404">
        <f>IF(SUMIFS(SolCotizacion!$P:$P,SolCotizacion!$E:$E,$G9404,SolCotizacion!$K:$K,$I9404)&gt;499,1,0)</f>
        <v>0</v>
      </c>
      <c r="R9404">
        <v>15382</v>
      </c>
      <c r="S9404" s="56">
        <f>IF(SUMIFS(SolCotizacion!$P:$P,SolCotizacion!$E:$E,$G9404,SolCotizacion!$K:$K,$I9404)&gt;499,4%,0)</f>
        <v>0</v>
      </c>
    </row>
    <row r="9405" spans="1:19" hidden="1">
      <c r="A9405" t="s">
        <v>11362</v>
      </c>
      <c r="B9405" t="s">
        <v>11213</v>
      </c>
      <c r="C9405">
        <v>38</v>
      </c>
      <c r="D9405" t="s">
        <v>113</v>
      </c>
      <c r="E9405" t="s">
        <v>10380</v>
      </c>
      <c r="F9405" t="s">
        <v>10337</v>
      </c>
      <c r="G9405" t="s">
        <v>10336</v>
      </c>
      <c r="H9405">
        <v>4</v>
      </c>
      <c r="I9405">
        <v>2</v>
      </c>
      <c r="J9405" t="s">
        <v>127</v>
      </c>
      <c r="K9405" t="s">
        <v>31</v>
      </c>
      <c r="L9405" t="s">
        <v>314</v>
      </c>
      <c r="M9405" s="72">
        <v>0.04</v>
      </c>
      <c r="N9405" s="52">
        <v>24756.186633875743</v>
      </c>
      <c r="O9405" s="52">
        <v>24600.767481851202</v>
      </c>
      <c r="P9405" s="73">
        <v>1</v>
      </c>
      <c r="Q9405">
        <f>IF(SUMIFS(SolCotizacion!$P:$P,SolCotizacion!$E:$E,$G9405,SolCotizacion!$K:$K,$I9405)&gt;499,1,0)</f>
        <v>0</v>
      </c>
      <c r="R9405">
        <v>15383</v>
      </c>
      <c r="S9405" s="56">
        <f>IF(SUMIFS(SolCotizacion!$P:$P,SolCotizacion!$E:$E,$G9405,SolCotizacion!$K:$K,$I9405)&gt;499,4%,0)</f>
        <v>0</v>
      </c>
    </row>
    <row r="9406" spans="1:19" hidden="1">
      <c r="A9406" t="s">
        <v>11363</v>
      </c>
      <c r="B9406" t="s">
        <v>11215</v>
      </c>
      <c r="C9406">
        <v>39</v>
      </c>
      <c r="D9406" t="s">
        <v>113</v>
      </c>
      <c r="E9406" t="s">
        <v>10381</v>
      </c>
      <c r="F9406" t="s">
        <v>10337</v>
      </c>
      <c r="G9406" t="s">
        <v>10336</v>
      </c>
      <c r="H9406">
        <v>4</v>
      </c>
      <c r="I9406">
        <v>3</v>
      </c>
      <c r="J9406" t="s">
        <v>127</v>
      </c>
      <c r="K9406" t="s">
        <v>31</v>
      </c>
      <c r="L9406" t="s">
        <v>314</v>
      </c>
      <c r="M9406" s="72">
        <v>0.04</v>
      </c>
      <c r="N9406" s="52">
        <v>24948.852565913963</v>
      </c>
      <c r="O9406" s="52">
        <v>24789.858047112033</v>
      </c>
      <c r="P9406" s="73">
        <v>1</v>
      </c>
      <c r="Q9406">
        <f>IF(SUMIFS(SolCotizacion!$P:$P,SolCotizacion!$E:$E,$G9406,SolCotizacion!$K:$K,$I9406)&gt;499,1,0)</f>
        <v>0</v>
      </c>
      <c r="R9406">
        <v>15384</v>
      </c>
      <c r="S9406" s="56">
        <f>IF(SUMIFS(SolCotizacion!$P:$P,SolCotizacion!$E:$E,$G9406,SolCotizacion!$K:$K,$I9406)&gt;499,4%,0)</f>
        <v>0</v>
      </c>
    </row>
    <row r="9407" spans="1:19" hidden="1">
      <c r="A9407" t="s">
        <v>11364</v>
      </c>
      <c r="B9407" t="s">
        <v>11217</v>
      </c>
      <c r="C9407">
        <v>40</v>
      </c>
      <c r="D9407" t="s">
        <v>113</v>
      </c>
      <c r="E9407" t="s">
        <v>10382</v>
      </c>
      <c r="F9407" t="s">
        <v>10338</v>
      </c>
      <c r="G9407" t="s">
        <v>10336</v>
      </c>
      <c r="H9407">
        <v>4</v>
      </c>
      <c r="I9407">
        <v>1</v>
      </c>
      <c r="J9407" t="s">
        <v>127</v>
      </c>
      <c r="K9407" t="s">
        <v>31</v>
      </c>
      <c r="L9407" t="s">
        <v>314</v>
      </c>
      <c r="M9407" s="72">
        <v>3.4099999999999998E-2</v>
      </c>
      <c r="N9407" s="52">
        <v>21051.63812396544</v>
      </c>
      <c r="O9407" s="52">
        <v>20839.888956752311</v>
      </c>
      <c r="P9407" s="73">
        <v>1</v>
      </c>
      <c r="Q9407">
        <f>IF(SUMIFS(SolCotizacion!$P:$P,SolCotizacion!$E:$E,$G9407,SolCotizacion!$K:$K,$I9407)&gt;499,1,0)</f>
        <v>0</v>
      </c>
      <c r="R9407">
        <v>15385</v>
      </c>
      <c r="S9407" s="56">
        <f>IF(SUMIFS(SolCotizacion!$P:$P,SolCotizacion!$E:$E,$G9407,SolCotizacion!$K:$K,$I9407)&gt;499,4%,0)</f>
        <v>0</v>
      </c>
    </row>
    <row r="9408" spans="1:19" hidden="1">
      <c r="A9408" t="s">
        <v>11365</v>
      </c>
      <c r="B9408" t="s">
        <v>11219</v>
      </c>
      <c r="C9408">
        <v>41</v>
      </c>
      <c r="D9408" t="s">
        <v>113</v>
      </c>
      <c r="E9408" t="s">
        <v>10383</v>
      </c>
      <c r="F9408" t="s">
        <v>10338</v>
      </c>
      <c r="G9408" t="s">
        <v>10336</v>
      </c>
      <c r="H9408">
        <v>4</v>
      </c>
      <c r="I9408">
        <v>2</v>
      </c>
      <c r="J9408" t="s">
        <v>127</v>
      </c>
      <c r="K9408" t="s">
        <v>31</v>
      </c>
      <c r="L9408" t="s">
        <v>314</v>
      </c>
      <c r="M9408" s="72">
        <v>3.4099999999999998E-2</v>
      </c>
      <c r="N9408" s="52">
        <v>21104.649105379071</v>
      </c>
      <c r="O9408" s="52">
        <v>20972.154278278147</v>
      </c>
      <c r="P9408" s="73">
        <v>1</v>
      </c>
      <c r="Q9408">
        <f>IF(SUMIFS(SolCotizacion!$P:$P,SolCotizacion!$E:$E,$G9408,SolCotizacion!$K:$K,$I9408)&gt;499,1,0)</f>
        <v>0</v>
      </c>
      <c r="R9408">
        <v>15386</v>
      </c>
      <c r="S9408" s="56">
        <f>IF(SUMIFS(SolCotizacion!$P:$P,SolCotizacion!$E:$E,$G9408,SolCotizacion!$K:$K,$I9408)&gt;499,4%,0)</f>
        <v>0</v>
      </c>
    </row>
    <row r="9409" spans="1:19" hidden="1">
      <c r="A9409" t="s">
        <v>11366</v>
      </c>
      <c r="B9409" t="s">
        <v>11221</v>
      </c>
      <c r="C9409">
        <v>42</v>
      </c>
      <c r="D9409" t="s">
        <v>113</v>
      </c>
      <c r="E9409" t="s">
        <v>10384</v>
      </c>
      <c r="F9409" t="s">
        <v>10338</v>
      </c>
      <c r="G9409" t="s">
        <v>10336</v>
      </c>
      <c r="H9409">
        <v>4</v>
      </c>
      <c r="I9409">
        <v>3</v>
      </c>
      <c r="J9409" t="s">
        <v>127</v>
      </c>
      <c r="K9409" t="s">
        <v>31</v>
      </c>
      <c r="L9409" t="s">
        <v>314</v>
      </c>
      <c r="M9409" s="72">
        <v>3.4099999999999998E-2</v>
      </c>
      <c r="N9409" s="52">
        <v>21268.896812441653</v>
      </c>
      <c r="O9409" s="52">
        <v>21133.353985163005</v>
      </c>
      <c r="P9409" s="73">
        <v>1</v>
      </c>
      <c r="Q9409">
        <f>IF(SUMIFS(SolCotizacion!$P:$P,SolCotizacion!$E:$E,$G9409,SolCotizacion!$K:$K,$I9409)&gt;499,1,0)</f>
        <v>0</v>
      </c>
      <c r="R9409">
        <v>15387</v>
      </c>
      <c r="S9409" s="56">
        <f>IF(SUMIFS(SolCotizacion!$P:$P,SolCotizacion!$E:$E,$G9409,SolCotizacion!$K:$K,$I9409)&gt;499,4%,0)</f>
        <v>0</v>
      </c>
    </row>
    <row r="9410" spans="1:19" hidden="1">
      <c r="A9410" t="s">
        <v>11367</v>
      </c>
      <c r="B9410" t="s">
        <v>11223</v>
      </c>
      <c r="C9410">
        <v>43</v>
      </c>
      <c r="D9410" t="s">
        <v>113</v>
      </c>
      <c r="E9410" t="s">
        <v>10385</v>
      </c>
      <c r="F9410" t="s">
        <v>10339</v>
      </c>
      <c r="G9410" t="s">
        <v>10336</v>
      </c>
      <c r="H9410">
        <v>4</v>
      </c>
      <c r="I9410" t="s">
        <v>103</v>
      </c>
      <c r="J9410" t="s">
        <v>118</v>
      </c>
      <c r="K9410" t="s">
        <v>325</v>
      </c>
      <c r="L9410" t="s">
        <v>314</v>
      </c>
      <c r="M9410" s="72"/>
      <c r="N9410" s="52">
        <v>105358.94027877865</v>
      </c>
      <c r="O9410" s="52">
        <v>108347.90431761519</v>
      </c>
      <c r="P9410" s="73">
        <v>1</v>
      </c>
      <c r="Q9410">
        <f>IF(COUNTIF(SolCotizacion!$E:$E,$G9410)&gt;0,1,0)</f>
        <v>0</v>
      </c>
      <c r="R9410">
        <v>15388</v>
      </c>
      <c r="S9410" s="74"/>
    </row>
    <row r="9411" spans="1:19" hidden="1">
      <c r="A9411" t="s">
        <v>11368</v>
      </c>
      <c r="B9411" t="s">
        <v>11225</v>
      </c>
      <c r="C9411">
        <v>44</v>
      </c>
      <c r="D9411" t="s">
        <v>113</v>
      </c>
      <c r="E9411" t="s">
        <v>10385</v>
      </c>
      <c r="F9411" t="s">
        <v>10339</v>
      </c>
      <c r="G9411" t="s">
        <v>10336</v>
      </c>
      <c r="H9411">
        <v>4</v>
      </c>
      <c r="I9411" t="s">
        <v>103</v>
      </c>
      <c r="J9411" t="s">
        <v>119</v>
      </c>
      <c r="K9411" t="s">
        <v>324</v>
      </c>
      <c r="L9411" t="s">
        <v>314</v>
      </c>
      <c r="M9411" s="72"/>
      <c r="N9411" s="52">
        <v>108282.77133302773</v>
      </c>
      <c r="O9411" s="52">
        <v>101933.04037027295</v>
      </c>
      <c r="P9411" s="73">
        <v>1</v>
      </c>
      <c r="Q9411">
        <f>IF(COUNTIF(SolCotizacion!$E:$E,$G9411)&gt;0,1,0)</f>
        <v>0</v>
      </c>
      <c r="R9411">
        <v>15389</v>
      </c>
      <c r="S9411" s="74"/>
    </row>
    <row r="9412" spans="1:19" hidden="1">
      <c r="A9412" t="s">
        <v>11369</v>
      </c>
      <c r="B9412" t="s">
        <v>11205</v>
      </c>
      <c r="C9412">
        <v>34</v>
      </c>
      <c r="D9412" t="s">
        <v>88</v>
      </c>
      <c r="E9412" t="s">
        <v>10376</v>
      </c>
      <c r="F9412" t="s">
        <v>10336</v>
      </c>
      <c r="G9412" t="s">
        <v>10336</v>
      </c>
      <c r="H9412">
        <v>4</v>
      </c>
      <c r="I9412">
        <v>1</v>
      </c>
      <c r="J9412" t="s">
        <v>96</v>
      </c>
      <c r="K9412" t="s">
        <v>31</v>
      </c>
      <c r="L9412" t="s">
        <v>313</v>
      </c>
      <c r="M9412" s="72"/>
      <c r="N9412" s="52">
        <v>660549.0416161333</v>
      </c>
      <c r="O9412" s="52">
        <v>653904.86938392976</v>
      </c>
      <c r="P9412" s="73">
        <v>1</v>
      </c>
      <c r="Q9412">
        <v>1</v>
      </c>
      <c r="R9412">
        <v>15390</v>
      </c>
      <c r="S9412" s="74"/>
    </row>
    <row r="9413" spans="1:19" hidden="1">
      <c r="A9413" t="s">
        <v>11370</v>
      </c>
      <c r="B9413" t="s">
        <v>11207</v>
      </c>
      <c r="C9413">
        <v>35</v>
      </c>
      <c r="D9413" t="s">
        <v>88</v>
      </c>
      <c r="E9413" t="s">
        <v>10377</v>
      </c>
      <c r="F9413" t="s">
        <v>10336</v>
      </c>
      <c r="G9413" t="s">
        <v>10336</v>
      </c>
      <c r="H9413">
        <v>4</v>
      </c>
      <c r="I9413">
        <v>2</v>
      </c>
      <c r="J9413" t="s">
        <v>96</v>
      </c>
      <c r="K9413" t="s">
        <v>31</v>
      </c>
      <c r="L9413" t="s">
        <v>313</v>
      </c>
      <c r="M9413" s="72"/>
      <c r="N9413" s="52">
        <v>662212.39687436575</v>
      </c>
      <c r="O9413" s="52">
        <v>658055.0324666535</v>
      </c>
      <c r="P9413" s="73">
        <v>1</v>
      </c>
      <c r="Q9413">
        <v>1</v>
      </c>
      <c r="R9413">
        <v>15391</v>
      </c>
      <c r="S9413" s="74"/>
    </row>
    <row r="9414" spans="1:19" hidden="1">
      <c r="A9414" t="s">
        <v>11371</v>
      </c>
      <c r="B9414" t="s">
        <v>11209</v>
      </c>
      <c r="C9414">
        <v>36</v>
      </c>
      <c r="D9414" t="s">
        <v>88</v>
      </c>
      <c r="E9414" t="s">
        <v>10378</v>
      </c>
      <c r="F9414" t="s">
        <v>10336</v>
      </c>
      <c r="G9414" t="s">
        <v>10336</v>
      </c>
      <c r="H9414">
        <v>4</v>
      </c>
      <c r="I9414">
        <v>3</v>
      </c>
      <c r="J9414" t="s">
        <v>96</v>
      </c>
      <c r="K9414" t="s">
        <v>31</v>
      </c>
      <c r="L9414" t="s">
        <v>313</v>
      </c>
      <c r="M9414" s="72"/>
      <c r="N9414" s="52">
        <v>667366.08918319969</v>
      </c>
      <c r="O9414" s="52">
        <v>663113.08596655563</v>
      </c>
      <c r="P9414" s="73">
        <v>1</v>
      </c>
      <c r="Q9414">
        <v>1</v>
      </c>
      <c r="R9414">
        <v>15392</v>
      </c>
      <c r="S9414" s="74"/>
    </row>
    <row r="9415" spans="1:19" hidden="1">
      <c r="A9415" t="s">
        <v>11372</v>
      </c>
      <c r="B9415" t="s">
        <v>11211</v>
      </c>
      <c r="C9415">
        <v>37</v>
      </c>
      <c r="D9415" t="s">
        <v>113</v>
      </c>
      <c r="E9415" t="s">
        <v>10379</v>
      </c>
      <c r="F9415" t="s">
        <v>10337</v>
      </c>
      <c r="G9415" t="s">
        <v>10336</v>
      </c>
      <c r="H9415">
        <v>4</v>
      </c>
      <c r="I9415">
        <v>1</v>
      </c>
      <c r="J9415" t="s">
        <v>127</v>
      </c>
      <c r="K9415" t="s">
        <v>31</v>
      </c>
      <c r="L9415" t="s">
        <v>313</v>
      </c>
      <c r="M9415" s="72">
        <v>0.01</v>
      </c>
      <c r="N9415" s="52">
        <v>6173.5009161188982</v>
      </c>
      <c r="O9415" s="52">
        <v>6111.4043861443724</v>
      </c>
      <c r="P9415" s="73">
        <v>1</v>
      </c>
      <c r="Q9415">
        <f>IF(SUMIFS(SolCotizacion!$P:$P,SolCotizacion!$E:$E,$G9415,SolCotizacion!$K:$K,$I9415)&gt;499,1,0)</f>
        <v>0</v>
      </c>
      <c r="R9415">
        <v>15393</v>
      </c>
      <c r="S9415" s="56">
        <f>IF(SUMIFS(SolCotizacion!$P:$P,SolCotizacion!$E:$E,$G9415,SolCotizacion!$K:$K,$I9415)&gt;499,4%,0)</f>
        <v>0</v>
      </c>
    </row>
    <row r="9416" spans="1:19" hidden="1">
      <c r="A9416" t="s">
        <v>11373</v>
      </c>
      <c r="B9416" t="s">
        <v>11213</v>
      </c>
      <c r="C9416">
        <v>38</v>
      </c>
      <c r="D9416" t="s">
        <v>113</v>
      </c>
      <c r="E9416" t="s">
        <v>10380</v>
      </c>
      <c r="F9416" t="s">
        <v>10337</v>
      </c>
      <c r="G9416" t="s">
        <v>10336</v>
      </c>
      <c r="H9416">
        <v>4</v>
      </c>
      <c r="I9416">
        <v>2</v>
      </c>
      <c r="J9416" t="s">
        <v>127</v>
      </c>
      <c r="K9416" t="s">
        <v>31</v>
      </c>
      <c r="L9416" t="s">
        <v>313</v>
      </c>
      <c r="M9416" s="72">
        <v>0.01</v>
      </c>
      <c r="N9416" s="52">
        <v>6189.0466584689357</v>
      </c>
      <c r="O9416" s="52">
        <v>6150.1918704628006</v>
      </c>
      <c r="P9416" s="73">
        <v>1</v>
      </c>
      <c r="Q9416">
        <f>IF(SUMIFS(SolCotizacion!$P:$P,SolCotizacion!$E:$E,$G9416,SolCotizacion!$K:$K,$I9416)&gt;499,1,0)</f>
        <v>0</v>
      </c>
      <c r="R9416">
        <v>15394</v>
      </c>
      <c r="S9416" s="56">
        <f>IF(SUMIFS(SolCotizacion!$P:$P,SolCotizacion!$E:$E,$G9416,SolCotizacion!$K:$K,$I9416)&gt;499,4%,0)</f>
        <v>0</v>
      </c>
    </row>
    <row r="9417" spans="1:19" hidden="1">
      <c r="A9417" t="s">
        <v>11374</v>
      </c>
      <c r="B9417" t="s">
        <v>11215</v>
      </c>
      <c r="C9417">
        <v>39</v>
      </c>
      <c r="D9417" t="s">
        <v>113</v>
      </c>
      <c r="E9417" t="s">
        <v>10381</v>
      </c>
      <c r="F9417" t="s">
        <v>10337</v>
      </c>
      <c r="G9417" t="s">
        <v>10336</v>
      </c>
      <c r="H9417">
        <v>4</v>
      </c>
      <c r="I9417">
        <v>3</v>
      </c>
      <c r="J9417" t="s">
        <v>127</v>
      </c>
      <c r="K9417" t="s">
        <v>31</v>
      </c>
      <c r="L9417" t="s">
        <v>313</v>
      </c>
      <c r="M9417" s="72">
        <v>0.01</v>
      </c>
      <c r="N9417" s="52">
        <v>6237.2131414784908</v>
      </c>
      <c r="O9417" s="52">
        <v>6197.4645117780083</v>
      </c>
      <c r="P9417" s="73">
        <v>1</v>
      </c>
      <c r="Q9417">
        <f>IF(SUMIFS(SolCotizacion!$P:$P,SolCotizacion!$E:$E,$G9417,SolCotizacion!$K:$K,$I9417)&gt;499,1,0)</f>
        <v>0</v>
      </c>
      <c r="R9417">
        <v>15395</v>
      </c>
      <c r="S9417" s="56">
        <f>IF(SUMIFS(SolCotizacion!$P:$P,SolCotizacion!$E:$E,$G9417,SolCotizacion!$K:$K,$I9417)&gt;499,4%,0)</f>
        <v>0</v>
      </c>
    </row>
    <row r="9418" spans="1:19" hidden="1">
      <c r="A9418" t="s">
        <v>11375</v>
      </c>
      <c r="B9418" t="s">
        <v>11217</v>
      </c>
      <c r="C9418">
        <v>40</v>
      </c>
      <c r="D9418" t="s">
        <v>113</v>
      </c>
      <c r="E9418" t="s">
        <v>10382</v>
      </c>
      <c r="F9418" t="s">
        <v>10338</v>
      </c>
      <c r="G9418" t="s">
        <v>10336</v>
      </c>
      <c r="H9418">
        <v>4</v>
      </c>
      <c r="I9418">
        <v>1</v>
      </c>
      <c r="J9418" t="s">
        <v>127</v>
      </c>
      <c r="K9418" t="s">
        <v>31</v>
      </c>
      <c r="L9418" t="s">
        <v>313</v>
      </c>
      <c r="M9418" s="72">
        <v>0.01</v>
      </c>
      <c r="N9418" s="52">
        <v>6173.5009161188982</v>
      </c>
      <c r="O9418" s="52">
        <v>6111.4043861443724</v>
      </c>
      <c r="P9418" s="73">
        <v>1</v>
      </c>
      <c r="Q9418">
        <f>IF(SUMIFS(SolCotizacion!$P:$P,SolCotizacion!$E:$E,$G9418,SolCotizacion!$K:$K,$I9418)&gt;499,1,0)</f>
        <v>0</v>
      </c>
      <c r="R9418">
        <v>15396</v>
      </c>
      <c r="S9418" s="56">
        <f>IF(SUMIFS(SolCotizacion!$P:$P,SolCotizacion!$E:$E,$G9418,SolCotizacion!$K:$K,$I9418)&gt;499,4%,0)</f>
        <v>0</v>
      </c>
    </row>
    <row r="9419" spans="1:19" hidden="1">
      <c r="A9419" t="s">
        <v>11376</v>
      </c>
      <c r="B9419" t="s">
        <v>11219</v>
      </c>
      <c r="C9419">
        <v>41</v>
      </c>
      <c r="D9419" t="s">
        <v>113</v>
      </c>
      <c r="E9419" t="s">
        <v>10383</v>
      </c>
      <c r="F9419" t="s">
        <v>10338</v>
      </c>
      <c r="G9419" t="s">
        <v>10336</v>
      </c>
      <c r="H9419">
        <v>4</v>
      </c>
      <c r="I9419">
        <v>2</v>
      </c>
      <c r="J9419" t="s">
        <v>127</v>
      </c>
      <c r="K9419" t="s">
        <v>31</v>
      </c>
      <c r="L9419" t="s">
        <v>313</v>
      </c>
      <c r="M9419" s="72">
        <v>0.01</v>
      </c>
      <c r="N9419" s="52">
        <v>6189.0466584689357</v>
      </c>
      <c r="O9419" s="52">
        <v>6150.1918704628006</v>
      </c>
      <c r="P9419" s="73">
        <v>1</v>
      </c>
      <c r="Q9419">
        <f>IF(SUMIFS(SolCotizacion!$P:$P,SolCotizacion!$E:$E,$G9419,SolCotizacion!$K:$K,$I9419)&gt;499,1,0)</f>
        <v>0</v>
      </c>
      <c r="R9419">
        <v>15397</v>
      </c>
      <c r="S9419" s="56">
        <f>IF(SUMIFS(SolCotizacion!$P:$P,SolCotizacion!$E:$E,$G9419,SolCotizacion!$K:$K,$I9419)&gt;499,4%,0)</f>
        <v>0</v>
      </c>
    </row>
    <row r="9420" spans="1:19" hidden="1">
      <c r="A9420" t="s">
        <v>11377</v>
      </c>
      <c r="B9420" t="s">
        <v>11221</v>
      </c>
      <c r="C9420">
        <v>42</v>
      </c>
      <c r="D9420" t="s">
        <v>113</v>
      </c>
      <c r="E9420" t="s">
        <v>10384</v>
      </c>
      <c r="F9420" t="s">
        <v>10338</v>
      </c>
      <c r="G9420" t="s">
        <v>10336</v>
      </c>
      <c r="H9420">
        <v>4</v>
      </c>
      <c r="I9420">
        <v>3</v>
      </c>
      <c r="J9420" t="s">
        <v>127</v>
      </c>
      <c r="K9420" t="s">
        <v>31</v>
      </c>
      <c r="L9420" t="s">
        <v>313</v>
      </c>
      <c r="M9420" s="72">
        <v>0.01</v>
      </c>
      <c r="N9420" s="52">
        <v>6237.2131414784908</v>
      </c>
      <c r="O9420" s="52">
        <v>6197.4645117780083</v>
      </c>
      <c r="P9420" s="73">
        <v>1</v>
      </c>
      <c r="Q9420">
        <f>IF(SUMIFS(SolCotizacion!$P:$P,SolCotizacion!$E:$E,$G9420,SolCotizacion!$K:$K,$I9420)&gt;499,1,0)</f>
        <v>0</v>
      </c>
      <c r="R9420">
        <v>15398</v>
      </c>
      <c r="S9420" s="56">
        <f>IF(SUMIFS(SolCotizacion!$P:$P,SolCotizacion!$E:$E,$G9420,SolCotizacion!$K:$K,$I9420)&gt;499,4%,0)</f>
        <v>0</v>
      </c>
    </row>
    <row r="9421" spans="1:19" hidden="1">
      <c r="A9421" t="s">
        <v>11378</v>
      </c>
      <c r="B9421" t="s">
        <v>11223</v>
      </c>
      <c r="C9421">
        <v>43</v>
      </c>
      <c r="D9421" t="s">
        <v>113</v>
      </c>
      <c r="E9421" t="s">
        <v>10385</v>
      </c>
      <c r="F9421" t="s">
        <v>10339</v>
      </c>
      <c r="G9421" t="s">
        <v>10336</v>
      </c>
      <c r="H9421">
        <v>4</v>
      </c>
      <c r="I9421" t="s">
        <v>103</v>
      </c>
      <c r="J9421" t="s">
        <v>118</v>
      </c>
      <c r="K9421" t="s">
        <v>325</v>
      </c>
      <c r="L9421" t="s">
        <v>313</v>
      </c>
      <c r="M9421" s="72"/>
      <c r="N9421" s="52">
        <v>105358.94027877865</v>
      </c>
      <c r="O9421" s="52">
        <v>108347.90431761519</v>
      </c>
      <c r="P9421" s="73">
        <v>1</v>
      </c>
      <c r="Q9421">
        <f>IF(COUNTIF(SolCotizacion!$E:$E,$G9421)&gt;0,1,0)</f>
        <v>0</v>
      </c>
      <c r="R9421">
        <v>15399</v>
      </c>
      <c r="S9421" s="74"/>
    </row>
    <row r="9422" spans="1:19" hidden="1">
      <c r="A9422" t="s">
        <v>11379</v>
      </c>
      <c r="B9422" t="s">
        <v>11225</v>
      </c>
      <c r="C9422">
        <v>44</v>
      </c>
      <c r="D9422" t="s">
        <v>113</v>
      </c>
      <c r="E9422" t="s">
        <v>10385</v>
      </c>
      <c r="F9422" t="s">
        <v>10339</v>
      </c>
      <c r="G9422" t="s">
        <v>10336</v>
      </c>
      <c r="H9422">
        <v>4</v>
      </c>
      <c r="I9422" t="s">
        <v>103</v>
      </c>
      <c r="J9422" t="s">
        <v>119</v>
      </c>
      <c r="K9422" t="s">
        <v>324</v>
      </c>
      <c r="L9422" t="s">
        <v>313</v>
      </c>
      <c r="M9422" s="72"/>
      <c r="N9422" s="52">
        <v>108282.77133302773</v>
      </c>
      <c r="O9422" s="52">
        <v>101933.04037027295</v>
      </c>
      <c r="P9422" s="73">
        <v>1</v>
      </c>
      <c r="Q9422">
        <f>IF(COUNTIF(SolCotizacion!$E:$E,$G9422)&gt;0,1,0)</f>
        <v>0</v>
      </c>
      <c r="R9422">
        <v>15400</v>
      </c>
      <c r="S9422" s="74"/>
    </row>
    <row r="9423" spans="1:19" hidden="1">
      <c r="A9423" t="s">
        <v>11380</v>
      </c>
      <c r="B9423" t="s">
        <v>11205</v>
      </c>
      <c r="C9423">
        <v>34</v>
      </c>
      <c r="D9423" t="s">
        <v>88</v>
      </c>
      <c r="E9423" t="s">
        <v>10376</v>
      </c>
      <c r="F9423" t="s">
        <v>10336</v>
      </c>
      <c r="G9423" t="s">
        <v>10336</v>
      </c>
      <c r="H9423">
        <v>4</v>
      </c>
      <c r="I9423">
        <v>1</v>
      </c>
      <c r="J9423" t="s">
        <v>96</v>
      </c>
      <c r="K9423" t="s">
        <v>31</v>
      </c>
      <c r="L9423" t="s">
        <v>294</v>
      </c>
      <c r="M9423" s="72"/>
      <c r="N9423" s="52">
        <v>660549.0416161333</v>
      </c>
      <c r="O9423" s="52">
        <v>653904.86938392976</v>
      </c>
      <c r="P9423" s="73">
        <v>0</v>
      </c>
      <c r="Q9423">
        <v>1</v>
      </c>
      <c r="R9423">
        <v>15401</v>
      </c>
      <c r="S9423" s="74"/>
    </row>
    <row r="9424" spans="1:19" hidden="1">
      <c r="A9424" t="s">
        <v>11381</v>
      </c>
      <c r="B9424" t="s">
        <v>11207</v>
      </c>
      <c r="C9424">
        <v>35</v>
      </c>
      <c r="D9424" t="s">
        <v>88</v>
      </c>
      <c r="E9424" t="s">
        <v>10377</v>
      </c>
      <c r="F9424" t="s">
        <v>10336</v>
      </c>
      <c r="G9424" t="s">
        <v>10336</v>
      </c>
      <c r="H9424">
        <v>4</v>
      </c>
      <c r="I9424">
        <v>2</v>
      </c>
      <c r="J9424" t="s">
        <v>96</v>
      </c>
      <c r="K9424" t="s">
        <v>31</v>
      </c>
      <c r="L9424" t="s">
        <v>294</v>
      </c>
      <c r="M9424" s="72"/>
      <c r="N9424" s="52">
        <v>662212.39687436575</v>
      </c>
      <c r="O9424" s="52">
        <v>658055.0324666535</v>
      </c>
      <c r="P9424" s="73">
        <v>0</v>
      </c>
      <c r="Q9424">
        <v>1</v>
      </c>
      <c r="R9424">
        <v>15402</v>
      </c>
      <c r="S9424" s="74"/>
    </row>
    <row r="9425" spans="1:19" hidden="1">
      <c r="A9425" t="s">
        <v>11382</v>
      </c>
      <c r="B9425" t="s">
        <v>11209</v>
      </c>
      <c r="C9425">
        <v>36</v>
      </c>
      <c r="D9425" t="s">
        <v>88</v>
      </c>
      <c r="E9425" t="s">
        <v>10378</v>
      </c>
      <c r="F9425" t="s">
        <v>10336</v>
      </c>
      <c r="G9425" t="s">
        <v>10336</v>
      </c>
      <c r="H9425">
        <v>4</v>
      </c>
      <c r="I9425">
        <v>3</v>
      </c>
      <c r="J9425" t="s">
        <v>96</v>
      </c>
      <c r="K9425" t="s">
        <v>31</v>
      </c>
      <c r="L9425" t="s">
        <v>294</v>
      </c>
      <c r="M9425" s="72"/>
      <c r="N9425" s="52">
        <v>667366.08918319969</v>
      </c>
      <c r="O9425" s="52">
        <v>663113.08596655563</v>
      </c>
      <c r="P9425" s="73">
        <v>0</v>
      </c>
      <c r="Q9425">
        <v>1</v>
      </c>
      <c r="R9425">
        <v>15403</v>
      </c>
      <c r="S9425" s="74"/>
    </row>
    <row r="9426" spans="1:19" hidden="1">
      <c r="A9426" t="s">
        <v>11383</v>
      </c>
      <c r="B9426" t="s">
        <v>11211</v>
      </c>
      <c r="C9426">
        <v>37</v>
      </c>
      <c r="D9426" t="s">
        <v>113</v>
      </c>
      <c r="E9426" t="s">
        <v>10379</v>
      </c>
      <c r="F9426" t="s">
        <v>10337</v>
      </c>
      <c r="G9426" t="s">
        <v>10336</v>
      </c>
      <c r="H9426">
        <v>4</v>
      </c>
      <c r="I9426">
        <v>1</v>
      </c>
      <c r="J9426" t="s">
        <v>127</v>
      </c>
      <c r="K9426" t="s">
        <v>31</v>
      </c>
      <c r="L9426" t="s">
        <v>294</v>
      </c>
      <c r="M9426" s="72">
        <v>1E-4</v>
      </c>
      <c r="N9426" s="52">
        <v>61.735009161188977</v>
      </c>
      <c r="O9426" s="52">
        <v>61.114043861443726</v>
      </c>
      <c r="P9426" s="73">
        <v>0</v>
      </c>
      <c r="Q9426">
        <f>IF(SUMIFS(SolCotizacion!$P:$P,SolCotizacion!$E:$E,$G9426,SolCotizacion!$K:$K,$I9426)&gt;499,1,0)</f>
        <v>0</v>
      </c>
      <c r="R9426">
        <v>15404</v>
      </c>
      <c r="S9426" s="56">
        <f>IF(SUMIFS(SolCotizacion!$P:$P,SolCotizacion!$E:$E,$G9426,SolCotizacion!$K:$K,$I9426)&gt;499,4%,0)</f>
        <v>0</v>
      </c>
    </row>
    <row r="9427" spans="1:19" hidden="1">
      <c r="A9427" t="s">
        <v>11384</v>
      </c>
      <c r="B9427" t="s">
        <v>11213</v>
      </c>
      <c r="C9427">
        <v>38</v>
      </c>
      <c r="D9427" t="s">
        <v>113</v>
      </c>
      <c r="E9427" t="s">
        <v>10380</v>
      </c>
      <c r="F9427" t="s">
        <v>10337</v>
      </c>
      <c r="G9427" t="s">
        <v>10336</v>
      </c>
      <c r="H9427">
        <v>4</v>
      </c>
      <c r="I9427">
        <v>2</v>
      </c>
      <c r="J9427" t="s">
        <v>127</v>
      </c>
      <c r="K9427" t="s">
        <v>31</v>
      </c>
      <c r="L9427" t="s">
        <v>294</v>
      </c>
      <c r="M9427" s="72">
        <v>1E-4</v>
      </c>
      <c r="N9427" s="52">
        <v>61.890466584689364</v>
      </c>
      <c r="O9427" s="52">
        <v>61.501918704628004</v>
      </c>
      <c r="P9427" s="73">
        <v>0</v>
      </c>
      <c r="Q9427">
        <f>IF(SUMIFS(SolCotizacion!$P:$P,SolCotizacion!$E:$E,$G9427,SolCotizacion!$K:$K,$I9427)&gt;499,1,0)</f>
        <v>0</v>
      </c>
      <c r="R9427">
        <v>15405</v>
      </c>
      <c r="S9427" s="56">
        <f>IF(SUMIFS(SolCotizacion!$P:$P,SolCotizacion!$E:$E,$G9427,SolCotizacion!$K:$K,$I9427)&gt;499,4%,0)</f>
        <v>0</v>
      </c>
    </row>
    <row r="9428" spans="1:19" hidden="1">
      <c r="A9428" t="s">
        <v>11385</v>
      </c>
      <c r="B9428" t="s">
        <v>11215</v>
      </c>
      <c r="C9428">
        <v>39</v>
      </c>
      <c r="D9428" t="s">
        <v>113</v>
      </c>
      <c r="E9428" t="s">
        <v>10381</v>
      </c>
      <c r="F9428" t="s">
        <v>10337</v>
      </c>
      <c r="G9428" t="s">
        <v>10336</v>
      </c>
      <c r="H9428">
        <v>4</v>
      </c>
      <c r="I9428">
        <v>3</v>
      </c>
      <c r="J9428" t="s">
        <v>127</v>
      </c>
      <c r="K9428" t="s">
        <v>31</v>
      </c>
      <c r="L9428" t="s">
        <v>294</v>
      </c>
      <c r="M9428" s="72">
        <v>1E-4</v>
      </c>
      <c r="N9428" s="52">
        <v>62.37213141478491</v>
      </c>
      <c r="O9428" s="52">
        <v>61.974645117780085</v>
      </c>
      <c r="P9428" s="73">
        <v>0</v>
      </c>
      <c r="Q9428">
        <f>IF(SUMIFS(SolCotizacion!$P:$P,SolCotizacion!$E:$E,$G9428,SolCotizacion!$K:$K,$I9428)&gt;499,1,0)</f>
        <v>0</v>
      </c>
      <c r="R9428">
        <v>15406</v>
      </c>
      <c r="S9428" s="56">
        <f>IF(SUMIFS(SolCotizacion!$P:$P,SolCotizacion!$E:$E,$G9428,SolCotizacion!$K:$K,$I9428)&gt;499,4%,0)</f>
        <v>0</v>
      </c>
    </row>
    <row r="9429" spans="1:19" hidden="1">
      <c r="A9429" t="s">
        <v>11386</v>
      </c>
      <c r="B9429" t="s">
        <v>11217</v>
      </c>
      <c r="C9429">
        <v>40</v>
      </c>
      <c r="D9429" t="s">
        <v>113</v>
      </c>
      <c r="E9429" t="s">
        <v>10382</v>
      </c>
      <c r="F9429" t="s">
        <v>10338</v>
      </c>
      <c r="G9429" t="s">
        <v>10336</v>
      </c>
      <c r="H9429">
        <v>4</v>
      </c>
      <c r="I9429">
        <v>1</v>
      </c>
      <c r="J9429" t="s">
        <v>127</v>
      </c>
      <c r="K9429" t="s">
        <v>31</v>
      </c>
      <c r="L9429" t="s">
        <v>294</v>
      </c>
      <c r="M9429" s="72">
        <v>1E-4</v>
      </c>
      <c r="N9429" s="52">
        <v>61.735009161188977</v>
      </c>
      <c r="O9429" s="52">
        <v>61.114043861443726</v>
      </c>
      <c r="P9429" s="73">
        <v>0</v>
      </c>
      <c r="Q9429">
        <f>IF(SUMIFS(SolCotizacion!$P:$P,SolCotizacion!$E:$E,$G9429,SolCotizacion!$K:$K,$I9429)&gt;499,1,0)</f>
        <v>0</v>
      </c>
      <c r="R9429">
        <v>15407</v>
      </c>
      <c r="S9429" s="56">
        <f>IF(SUMIFS(SolCotizacion!$P:$P,SolCotizacion!$E:$E,$G9429,SolCotizacion!$K:$K,$I9429)&gt;499,4%,0)</f>
        <v>0</v>
      </c>
    </row>
    <row r="9430" spans="1:19" hidden="1">
      <c r="A9430" t="s">
        <v>11387</v>
      </c>
      <c r="B9430" t="s">
        <v>11219</v>
      </c>
      <c r="C9430">
        <v>41</v>
      </c>
      <c r="D9430" t="s">
        <v>113</v>
      </c>
      <c r="E9430" t="s">
        <v>10383</v>
      </c>
      <c r="F9430" t="s">
        <v>10338</v>
      </c>
      <c r="G9430" t="s">
        <v>10336</v>
      </c>
      <c r="H9430">
        <v>4</v>
      </c>
      <c r="I9430">
        <v>2</v>
      </c>
      <c r="J9430" t="s">
        <v>127</v>
      </c>
      <c r="K9430" t="s">
        <v>31</v>
      </c>
      <c r="L9430" t="s">
        <v>294</v>
      </c>
      <c r="M9430" s="72">
        <v>1E-4</v>
      </c>
      <c r="N9430" s="52">
        <v>61.890466584689364</v>
      </c>
      <c r="O9430" s="52">
        <v>61.501918704628004</v>
      </c>
      <c r="P9430" s="73">
        <v>0</v>
      </c>
      <c r="Q9430">
        <f>IF(SUMIFS(SolCotizacion!$P:$P,SolCotizacion!$E:$E,$G9430,SolCotizacion!$K:$K,$I9430)&gt;499,1,0)</f>
        <v>0</v>
      </c>
      <c r="R9430">
        <v>15408</v>
      </c>
      <c r="S9430" s="56">
        <f>IF(SUMIFS(SolCotizacion!$P:$P,SolCotizacion!$E:$E,$G9430,SolCotizacion!$K:$K,$I9430)&gt;499,4%,0)</f>
        <v>0</v>
      </c>
    </row>
    <row r="9431" spans="1:19" hidden="1">
      <c r="A9431" t="s">
        <v>11388</v>
      </c>
      <c r="B9431" t="s">
        <v>11221</v>
      </c>
      <c r="C9431">
        <v>42</v>
      </c>
      <c r="D9431" t="s">
        <v>113</v>
      </c>
      <c r="E9431" t="s">
        <v>10384</v>
      </c>
      <c r="F9431" t="s">
        <v>10338</v>
      </c>
      <c r="G9431" t="s">
        <v>10336</v>
      </c>
      <c r="H9431">
        <v>4</v>
      </c>
      <c r="I9431">
        <v>3</v>
      </c>
      <c r="J9431" t="s">
        <v>127</v>
      </c>
      <c r="K9431" t="s">
        <v>31</v>
      </c>
      <c r="L9431" t="s">
        <v>294</v>
      </c>
      <c r="M9431" s="72">
        <v>1E-4</v>
      </c>
      <c r="N9431" s="52">
        <v>62.37213141478491</v>
      </c>
      <c r="O9431" s="52">
        <v>61.974645117780085</v>
      </c>
      <c r="P9431" s="73">
        <v>0</v>
      </c>
      <c r="Q9431">
        <f>IF(SUMIFS(SolCotizacion!$P:$P,SolCotizacion!$E:$E,$G9431,SolCotizacion!$K:$K,$I9431)&gt;499,1,0)</f>
        <v>0</v>
      </c>
      <c r="R9431">
        <v>15409</v>
      </c>
      <c r="S9431" s="56">
        <f>IF(SUMIFS(SolCotizacion!$P:$P,SolCotizacion!$E:$E,$G9431,SolCotizacion!$K:$K,$I9431)&gt;499,4%,0)</f>
        <v>0</v>
      </c>
    </row>
    <row r="9432" spans="1:19" hidden="1">
      <c r="A9432" t="s">
        <v>11389</v>
      </c>
      <c r="B9432" t="s">
        <v>11223</v>
      </c>
      <c r="C9432">
        <v>43</v>
      </c>
      <c r="D9432" t="s">
        <v>113</v>
      </c>
      <c r="E9432" t="s">
        <v>10385</v>
      </c>
      <c r="F9432" t="s">
        <v>10339</v>
      </c>
      <c r="G9432" t="s">
        <v>10336</v>
      </c>
      <c r="H9432">
        <v>4</v>
      </c>
      <c r="I9432" t="s">
        <v>103</v>
      </c>
      <c r="J9432" t="s">
        <v>118</v>
      </c>
      <c r="K9432" t="s">
        <v>325</v>
      </c>
      <c r="L9432" t="s">
        <v>294</v>
      </c>
      <c r="M9432" s="72"/>
      <c r="N9432" s="52">
        <v>101116.40000000001</v>
      </c>
      <c r="O9432" s="52">
        <v>80480.400000000009</v>
      </c>
      <c r="P9432" s="73">
        <v>0</v>
      </c>
      <c r="Q9432">
        <f>IF(COUNTIF(SolCotizacion!$E:$E,$G9432)&gt;0,1,0)</f>
        <v>0</v>
      </c>
      <c r="R9432">
        <v>15410</v>
      </c>
      <c r="S9432" s="74"/>
    </row>
    <row r="9433" spans="1:19" hidden="1">
      <c r="A9433" t="s">
        <v>11390</v>
      </c>
      <c r="B9433" t="s">
        <v>11225</v>
      </c>
      <c r="C9433">
        <v>44</v>
      </c>
      <c r="D9433" t="s">
        <v>113</v>
      </c>
      <c r="E9433" t="s">
        <v>10385</v>
      </c>
      <c r="F9433" t="s">
        <v>10339</v>
      </c>
      <c r="G9433" t="s">
        <v>10336</v>
      </c>
      <c r="H9433">
        <v>4</v>
      </c>
      <c r="I9433" t="s">
        <v>103</v>
      </c>
      <c r="J9433" t="s">
        <v>119</v>
      </c>
      <c r="K9433" t="s">
        <v>324</v>
      </c>
      <c r="L9433" t="s">
        <v>294</v>
      </c>
      <c r="M9433" s="72"/>
      <c r="N9433" s="52">
        <v>108282.77133302773</v>
      </c>
      <c r="O9433" s="52">
        <v>88734.8</v>
      </c>
      <c r="P9433" s="73">
        <v>0</v>
      </c>
      <c r="Q9433">
        <f>IF(COUNTIF(SolCotizacion!$E:$E,$G9433)&gt;0,1,0)</f>
        <v>0</v>
      </c>
      <c r="R9433">
        <v>15411</v>
      </c>
      <c r="S9433" s="74"/>
    </row>
    <row r="9434" spans="1:19" hidden="1">
      <c r="A9434" t="s">
        <v>11391</v>
      </c>
      <c r="B9434" t="s">
        <v>11392</v>
      </c>
      <c r="C9434">
        <v>172</v>
      </c>
      <c r="D9434" t="s">
        <v>88</v>
      </c>
      <c r="E9434" t="s">
        <v>10386</v>
      </c>
      <c r="F9434" t="s">
        <v>10340</v>
      </c>
      <c r="G9434" t="s">
        <v>10340</v>
      </c>
      <c r="H9434">
        <v>5</v>
      </c>
      <c r="I9434">
        <v>1</v>
      </c>
      <c r="J9434" t="s">
        <v>96</v>
      </c>
      <c r="K9434" t="s">
        <v>31</v>
      </c>
      <c r="L9434" t="s">
        <v>287</v>
      </c>
      <c r="M9434" s="72"/>
      <c r="N9434" s="52">
        <v>57838617.234761946</v>
      </c>
      <c r="O9434" s="52">
        <v>55287005.48442845</v>
      </c>
      <c r="P9434" s="73">
        <v>1</v>
      </c>
      <c r="Q9434">
        <v>1</v>
      </c>
      <c r="R9434">
        <v>15412</v>
      </c>
      <c r="S9434" s="74"/>
    </row>
    <row r="9435" spans="1:19" hidden="1">
      <c r="A9435" t="s">
        <v>11393</v>
      </c>
      <c r="B9435" t="s">
        <v>11394</v>
      </c>
      <c r="C9435">
        <v>173</v>
      </c>
      <c r="D9435" t="s">
        <v>88</v>
      </c>
      <c r="E9435" t="s">
        <v>10387</v>
      </c>
      <c r="F9435" t="s">
        <v>10340</v>
      </c>
      <c r="G9435" t="s">
        <v>10340</v>
      </c>
      <c r="H9435">
        <v>5</v>
      </c>
      <c r="I9435">
        <v>2</v>
      </c>
      <c r="J9435" t="s">
        <v>96</v>
      </c>
      <c r="K9435" t="s">
        <v>31</v>
      </c>
      <c r="L9435" t="s">
        <v>287</v>
      </c>
      <c r="M9435" s="72"/>
      <c r="N9435" s="52">
        <v>59551135.985843658</v>
      </c>
      <c r="O9435" s="52">
        <v>56808157.344968572</v>
      </c>
      <c r="P9435" s="73">
        <v>1</v>
      </c>
      <c r="Q9435">
        <v>1</v>
      </c>
      <c r="R9435">
        <v>15413</v>
      </c>
      <c r="S9435" s="74"/>
    </row>
    <row r="9436" spans="1:19" hidden="1">
      <c r="A9436" t="s">
        <v>11395</v>
      </c>
      <c r="B9436" t="s">
        <v>11396</v>
      </c>
      <c r="C9436">
        <v>174</v>
      </c>
      <c r="D9436" t="s">
        <v>88</v>
      </c>
      <c r="E9436" t="s">
        <v>10388</v>
      </c>
      <c r="F9436" t="s">
        <v>10340</v>
      </c>
      <c r="G9436" t="s">
        <v>10340</v>
      </c>
      <c r="H9436">
        <v>5</v>
      </c>
      <c r="I9436">
        <v>3</v>
      </c>
      <c r="J9436" t="s">
        <v>96</v>
      </c>
      <c r="K9436" t="s">
        <v>31</v>
      </c>
      <c r="L9436" t="s">
        <v>287</v>
      </c>
      <c r="M9436" s="72"/>
      <c r="N9436" s="52">
        <v>61139626.138640217</v>
      </c>
      <c r="O9436" s="52">
        <v>58521696.511883333</v>
      </c>
      <c r="P9436" s="73">
        <v>1</v>
      </c>
      <c r="Q9436">
        <v>1</v>
      </c>
      <c r="R9436">
        <v>15414</v>
      </c>
      <c r="S9436" s="74"/>
    </row>
    <row r="9437" spans="1:19" hidden="1">
      <c r="A9437" t="s">
        <v>11397</v>
      </c>
      <c r="B9437" t="s">
        <v>11398</v>
      </c>
      <c r="C9437">
        <v>175</v>
      </c>
      <c r="D9437" t="s">
        <v>102</v>
      </c>
      <c r="E9437" t="s">
        <v>10389</v>
      </c>
      <c r="F9437" t="s">
        <v>10341</v>
      </c>
      <c r="G9437" t="s">
        <v>10340</v>
      </c>
      <c r="H9437">
        <v>5</v>
      </c>
      <c r="I9437" t="s">
        <v>103</v>
      </c>
      <c r="J9437" t="s">
        <v>96</v>
      </c>
      <c r="K9437" t="s">
        <v>31</v>
      </c>
      <c r="L9437" t="s">
        <v>287</v>
      </c>
      <c r="M9437" s="72"/>
      <c r="N9437" s="52">
        <v>1028976.8047955853</v>
      </c>
      <c r="O9437" s="52">
        <v>887472.34428213455</v>
      </c>
      <c r="P9437" s="73">
        <v>1</v>
      </c>
      <c r="Q9437">
        <f>IF(COUNTIF(SolCotizacion!$E:$E,$G9437)&gt;0,1,0)</f>
        <v>0</v>
      </c>
      <c r="R9437">
        <v>15415</v>
      </c>
      <c r="S9437" s="74"/>
    </row>
    <row r="9438" spans="1:19" hidden="1">
      <c r="A9438" t="s">
        <v>11399</v>
      </c>
      <c r="B9438" t="s">
        <v>11400</v>
      </c>
      <c r="C9438">
        <v>176</v>
      </c>
      <c r="D9438" t="s">
        <v>113</v>
      </c>
      <c r="E9438" t="s">
        <v>10390</v>
      </c>
      <c r="F9438" t="s">
        <v>10342</v>
      </c>
      <c r="G9438" t="s">
        <v>10340</v>
      </c>
      <c r="H9438">
        <v>5</v>
      </c>
      <c r="I9438">
        <v>1</v>
      </c>
      <c r="J9438" t="s">
        <v>127</v>
      </c>
      <c r="K9438" t="s">
        <v>31</v>
      </c>
      <c r="L9438" t="s">
        <v>287</v>
      </c>
      <c r="M9438" s="72">
        <v>3.5730750904215985E-2</v>
      </c>
      <c r="N9438" s="75">
        <v>1931463.453638104</v>
      </c>
      <c r="O9438" s="75">
        <v>1846254.9013029234</v>
      </c>
      <c r="P9438" s="73">
        <v>1</v>
      </c>
      <c r="Q9438">
        <f>IF(SUMIFS(SolCotizacion!$P:$P,SolCotizacion!$E:$E,$G9438,SolCotizacion!$K:$K,$I9438)&gt;499,1,0)</f>
        <v>0</v>
      </c>
      <c r="R9438">
        <v>15416</v>
      </c>
      <c r="S9438" s="56">
        <f>IF(SUMIFS(SolCotizacion!$P:$P,SolCotizacion!$E:$E,$G9438,SolCotizacion!$K:$K,$I9438)&gt;499,4%,0)</f>
        <v>0</v>
      </c>
    </row>
    <row r="9439" spans="1:19" hidden="1">
      <c r="A9439" t="s">
        <v>11401</v>
      </c>
      <c r="B9439" t="s">
        <v>11402</v>
      </c>
      <c r="C9439">
        <v>177</v>
      </c>
      <c r="D9439" t="s">
        <v>113</v>
      </c>
      <c r="E9439" t="s">
        <v>10391</v>
      </c>
      <c r="F9439" t="s">
        <v>10342</v>
      </c>
      <c r="G9439" t="s">
        <v>10340</v>
      </c>
      <c r="H9439">
        <v>5</v>
      </c>
      <c r="I9439">
        <v>2</v>
      </c>
      <c r="J9439" t="s">
        <v>127</v>
      </c>
      <c r="K9439" t="s">
        <v>31</v>
      </c>
      <c r="L9439" t="s">
        <v>287</v>
      </c>
      <c r="M9439" s="72">
        <v>3.5730750904215985E-2</v>
      </c>
      <c r="N9439" s="75">
        <v>1988651.3246406</v>
      </c>
      <c r="O9439" s="75">
        <v>1897052.2641468788</v>
      </c>
      <c r="P9439" s="73">
        <v>1</v>
      </c>
      <c r="Q9439">
        <f>IF(SUMIFS(SolCotizacion!$P:$P,SolCotizacion!$E:$E,$G9439,SolCotizacion!$K:$K,$I9439)&gt;499,1,0)</f>
        <v>0</v>
      </c>
      <c r="R9439">
        <v>15417</v>
      </c>
      <c r="S9439" s="56">
        <f>IF(SUMIFS(SolCotizacion!$P:$P,SolCotizacion!$E:$E,$G9439,SolCotizacion!$K:$K,$I9439)&gt;499,4%,0)</f>
        <v>0</v>
      </c>
    </row>
    <row r="9440" spans="1:19" hidden="1">
      <c r="A9440" t="s">
        <v>11403</v>
      </c>
      <c r="B9440" t="s">
        <v>11404</v>
      </c>
      <c r="C9440">
        <v>178</v>
      </c>
      <c r="D9440" t="s">
        <v>113</v>
      </c>
      <c r="E9440" t="s">
        <v>10392</v>
      </c>
      <c r="F9440" t="s">
        <v>10342</v>
      </c>
      <c r="G9440" t="s">
        <v>10340</v>
      </c>
      <c r="H9440">
        <v>5</v>
      </c>
      <c r="I9440">
        <v>3</v>
      </c>
      <c r="J9440" t="s">
        <v>127</v>
      </c>
      <c r="K9440" t="s">
        <v>31</v>
      </c>
      <c r="L9440" t="s">
        <v>287</v>
      </c>
      <c r="M9440" s="72">
        <v>3.6890086236861894E-2</v>
      </c>
      <c r="N9440" s="75">
        <v>2107943.1758257155</v>
      </c>
      <c r="O9440" s="75">
        <v>2017683.4336578376</v>
      </c>
      <c r="P9440" s="73">
        <v>1</v>
      </c>
      <c r="Q9440">
        <f>IF(SUMIFS(SolCotizacion!$P:$P,SolCotizacion!$E:$E,$G9440,SolCotizacion!$K:$K,$I9440)&gt;499,1,0)</f>
        <v>0</v>
      </c>
      <c r="R9440">
        <v>15418</v>
      </c>
      <c r="S9440" s="56">
        <f>IF(SUMIFS(SolCotizacion!$P:$P,SolCotizacion!$E:$E,$G9440,SolCotizacion!$K:$K,$I9440)&gt;499,4%,0)</f>
        <v>0</v>
      </c>
    </row>
    <row r="9441" spans="1:19" hidden="1">
      <c r="A9441" t="s">
        <v>11405</v>
      </c>
      <c r="B9441" t="s">
        <v>11406</v>
      </c>
      <c r="C9441">
        <v>179</v>
      </c>
      <c r="D9441" t="s">
        <v>113</v>
      </c>
      <c r="E9441" t="s">
        <v>10393</v>
      </c>
      <c r="F9441" t="s">
        <v>10343</v>
      </c>
      <c r="G9441" t="s">
        <v>10340</v>
      </c>
      <c r="H9441">
        <v>5</v>
      </c>
      <c r="I9441" t="s">
        <v>103</v>
      </c>
      <c r="J9441" t="s">
        <v>118</v>
      </c>
      <c r="K9441" t="s">
        <v>325</v>
      </c>
      <c r="L9441" t="s">
        <v>287</v>
      </c>
      <c r="M9441" s="72"/>
      <c r="N9441" s="52">
        <v>6791160.6903201118</v>
      </c>
      <c r="O9441" s="52">
        <v>7338931.7932007667</v>
      </c>
      <c r="P9441" s="73">
        <v>1</v>
      </c>
      <c r="Q9441">
        <f>IF(COUNTIF(SolCotizacion!$E:$E,$G9441)&gt;0,1,0)</f>
        <v>0</v>
      </c>
      <c r="R9441">
        <v>15419</v>
      </c>
      <c r="S9441" s="74"/>
    </row>
    <row r="9442" spans="1:19" hidden="1">
      <c r="A9442" t="s">
        <v>11407</v>
      </c>
      <c r="B9442" t="s">
        <v>11408</v>
      </c>
      <c r="C9442">
        <v>180</v>
      </c>
      <c r="D9442" t="s">
        <v>113</v>
      </c>
      <c r="E9442" t="s">
        <v>10393</v>
      </c>
      <c r="F9442" t="s">
        <v>10343</v>
      </c>
      <c r="G9442" t="s">
        <v>10340</v>
      </c>
      <c r="H9442">
        <v>5</v>
      </c>
      <c r="I9442" t="s">
        <v>103</v>
      </c>
      <c r="J9442" t="s">
        <v>119</v>
      </c>
      <c r="K9442" t="s">
        <v>324</v>
      </c>
      <c r="L9442" t="s">
        <v>287</v>
      </c>
      <c r="M9442" s="72"/>
      <c r="N9442" s="52">
        <v>8335203.4050075822</v>
      </c>
      <c r="O9442" s="52">
        <v>6660555.8586437097</v>
      </c>
      <c r="P9442" s="73">
        <v>1</v>
      </c>
      <c r="Q9442">
        <f>IF(COUNTIF(SolCotizacion!$E:$E,$G9442)&gt;0,1,0)</f>
        <v>0</v>
      </c>
      <c r="R9442">
        <v>15420</v>
      </c>
      <c r="S9442" s="74"/>
    </row>
    <row r="9443" spans="1:19" hidden="1">
      <c r="A9443" t="s">
        <v>11409</v>
      </c>
      <c r="B9443" t="s">
        <v>11392</v>
      </c>
      <c r="C9443">
        <v>172</v>
      </c>
      <c r="D9443" t="s">
        <v>88</v>
      </c>
      <c r="E9443" t="s">
        <v>10386</v>
      </c>
      <c r="F9443" t="s">
        <v>10340</v>
      </c>
      <c r="G9443" t="s">
        <v>10340</v>
      </c>
      <c r="H9443">
        <v>5</v>
      </c>
      <c r="I9443">
        <v>1</v>
      </c>
      <c r="J9443" t="s">
        <v>96</v>
      </c>
      <c r="K9443" t="s">
        <v>31</v>
      </c>
      <c r="L9443" t="s">
        <v>288</v>
      </c>
      <c r="M9443" s="72"/>
      <c r="N9443" s="52">
        <v>57838617.234761946</v>
      </c>
      <c r="O9443" s="52">
        <v>55287005.48442845</v>
      </c>
      <c r="P9443" s="73">
        <v>0</v>
      </c>
      <c r="Q9443">
        <v>1</v>
      </c>
      <c r="R9443">
        <v>15421</v>
      </c>
      <c r="S9443" s="74"/>
    </row>
    <row r="9444" spans="1:19" hidden="1">
      <c r="A9444" t="s">
        <v>11410</v>
      </c>
      <c r="B9444" t="s">
        <v>11394</v>
      </c>
      <c r="C9444">
        <v>173</v>
      </c>
      <c r="D9444" t="s">
        <v>88</v>
      </c>
      <c r="E9444" t="s">
        <v>10387</v>
      </c>
      <c r="F9444" t="s">
        <v>10340</v>
      </c>
      <c r="G9444" t="s">
        <v>10340</v>
      </c>
      <c r="H9444">
        <v>5</v>
      </c>
      <c r="I9444">
        <v>2</v>
      </c>
      <c r="J9444" t="s">
        <v>96</v>
      </c>
      <c r="K9444" t="s">
        <v>31</v>
      </c>
      <c r="L9444" t="s">
        <v>288</v>
      </c>
      <c r="M9444" s="72"/>
      <c r="N9444" s="52">
        <v>59551135.985843658</v>
      </c>
      <c r="O9444" s="52">
        <v>56808157.344968572</v>
      </c>
      <c r="P9444" s="73">
        <v>0</v>
      </c>
      <c r="Q9444">
        <v>1</v>
      </c>
      <c r="R9444">
        <v>15422</v>
      </c>
      <c r="S9444" s="74"/>
    </row>
    <row r="9445" spans="1:19" hidden="1">
      <c r="A9445" t="s">
        <v>11411</v>
      </c>
      <c r="B9445" t="s">
        <v>11396</v>
      </c>
      <c r="C9445">
        <v>174</v>
      </c>
      <c r="D9445" t="s">
        <v>88</v>
      </c>
      <c r="E9445" t="s">
        <v>10388</v>
      </c>
      <c r="F9445" t="s">
        <v>10340</v>
      </c>
      <c r="G9445" t="s">
        <v>10340</v>
      </c>
      <c r="H9445">
        <v>5</v>
      </c>
      <c r="I9445">
        <v>3</v>
      </c>
      <c r="J9445" t="s">
        <v>96</v>
      </c>
      <c r="K9445" t="s">
        <v>31</v>
      </c>
      <c r="L9445" t="s">
        <v>288</v>
      </c>
      <c r="M9445" s="72"/>
      <c r="N9445" s="52">
        <v>61139626.138640217</v>
      </c>
      <c r="O9445" s="52">
        <v>58521696.511883333</v>
      </c>
      <c r="P9445" s="73">
        <v>0</v>
      </c>
      <c r="Q9445">
        <v>1</v>
      </c>
      <c r="R9445">
        <v>15423</v>
      </c>
      <c r="S9445" s="74"/>
    </row>
    <row r="9446" spans="1:19" hidden="1">
      <c r="A9446" t="s">
        <v>11412</v>
      </c>
      <c r="B9446" t="s">
        <v>11398</v>
      </c>
      <c r="C9446">
        <v>175</v>
      </c>
      <c r="D9446" t="s">
        <v>102</v>
      </c>
      <c r="E9446" t="s">
        <v>10389</v>
      </c>
      <c r="F9446" t="s">
        <v>10341</v>
      </c>
      <c r="G9446" t="s">
        <v>10340</v>
      </c>
      <c r="H9446">
        <v>5</v>
      </c>
      <c r="I9446" t="s">
        <v>103</v>
      </c>
      <c r="J9446" t="s">
        <v>96</v>
      </c>
      <c r="K9446" t="s">
        <v>31</v>
      </c>
      <c r="L9446" t="s">
        <v>288</v>
      </c>
      <c r="M9446" s="72"/>
      <c r="N9446" s="52">
        <v>1.2585599999999999</v>
      </c>
      <c r="O9446" s="52">
        <v>1.2585599999999999</v>
      </c>
      <c r="P9446" s="73">
        <v>0</v>
      </c>
      <c r="Q9446">
        <f>IF(COUNTIF(SolCotizacion!$E:$E,$G9446)&gt;0,1,0)</f>
        <v>0</v>
      </c>
      <c r="R9446">
        <v>15424</v>
      </c>
      <c r="S9446" s="74"/>
    </row>
    <row r="9447" spans="1:19" hidden="1">
      <c r="A9447" t="s">
        <v>11413</v>
      </c>
      <c r="B9447" t="s">
        <v>11400</v>
      </c>
      <c r="C9447">
        <v>176</v>
      </c>
      <c r="D9447" t="s">
        <v>113</v>
      </c>
      <c r="E9447" t="s">
        <v>10390</v>
      </c>
      <c r="F9447" t="s">
        <v>10342</v>
      </c>
      <c r="G9447" t="s">
        <v>10340</v>
      </c>
      <c r="H9447">
        <v>5</v>
      </c>
      <c r="I9447">
        <v>1</v>
      </c>
      <c r="J9447" t="s">
        <v>127</v>
      </c>
      <c r="K9447" t="s">
        <v>31</v>
      </c>
      <c r="L9447" t="s">
        <v>288</v>
      </c>
      <c r="M9447" s="72">
        <v>0.01</v>
      </c>
      <c r="N9447" s="75">
        <v>540560.55491691455</v>
      </c>
      <c r="O9447" s="75">
        <v>516713.15451841737</v>
      </c>
      <c r="P9447" s="73">
        <v>0</v>
      </c>
      <c r="Q9447">
        <f>IF(SUMIFS(SolCotizacion!$P:$P,SolCotizacion!$E:$E,$G9447,SolCotizacion!$K:$K,$I9447)&gt;499,1,0)</f>
        <v>0</v>
      </c>
      <c r="R9447">
        <v>15425</v>
      </c>
      <c r="S9447" s="56">
        <f>IF(SUMIFS(SolCotizacion!$P:$P,SolCotizacion!$E:$E,$G9447,SolCotizacion!$K:$K,$I9447)&gt;499,4%,0)</f>
        <v>0</v>
      </c>
    </row>
    <row r="9448" spans="1:19" hidden="1">
      <c r="A9448" t="s">
        <v>11414</v>
      </c>
      <c r="B9448" t="s">
        <v>11402</v>
      </c>
      <c r="C9448">
        <v>177</v>
      </c>
      <c r="D9448" t="s">
        <v>113</v>
      </c>
      <c r="E9448" t="s">
        <v>10391</v>
      </c>
      <c r="F9448" t="s">
        <v>10342</v>
      </c>
      <c r="G9448" t="s">
        <v>10340</v>
      </c>
      <c r="H9448">
        <v>5</v>
      </c>
      <c r="I9448">
        <v>2</v>
      </c>
      <c r="J9448" t="s">
        <v>127</v>
      </c>
      <c r="K9448" t="s">
        <v>31</v>
      </c>
      <c r="L9448" t="s">
        <v>288</v>
      </c>
      <c r="M9448" s="72">
        <v>0.01</v>
      </c>
      <c r="N9448" s="75">
        <v>556565.77998363669</v>
      </c>
      <c r="O9448" s="75">
        <v>530929.86185270443</v>
      </c>
      <c r="P9448" s="73">
        <v>0</v>
      </c>
      <c r="Q9448">
        <f>IF(SUMIFS(SolCotizacion!$P:$P,SolCotizacion!$E:$E,$G9448,SolCotizacion!$K:$K,$I9448)&gt;499,1,0)</f>
        <v>0</v>
      </c>
      <c r="R9448">
        <v>15426</v>
      </c>
      <c r="S9448" s="56">
        <f>IF(SUMIFS(SolCotizacion!$P:$P,SolCotizacion!$E:$E,$G9448,SolCotizacion!$K:$K,$I9448)&gt;499,4%,0)</f>
        <v>0</v>
      </c>
    </row>
    <row r="9449" spans="1:19" hidden="1">
      <c r="A9449" t="s">
        <v>11415</v>
      </c>
      <c r="B9449" t="s">
        <v>11404</v>
      </c>
      <c r="C9449">
        <v>178</v>
      </c>
      <c r="D9449" t="s">
        <v>113</v>
      </c>
      <c r="E9449" t="s">
        <v>10392</v>
      </c>
      <c r="F9449" t="s">
        <v>10342</v>
      </c>
      <c r="G9449" t="s">
        <v>10340</v>
      </c>
      <c r="H9449">
        <v>5</v>
      </c>
      <c r="I9449">
        <v>3</v>
      </c>
      <c r="J9449" t="s">
        <v>127</v>
      </c>
      <c r="K9449" t="s">
        <v>31</v>
      </c>
      <c r="L9449" t="s">
        <v>288</v>
      </c>
      <c r="M9449" s="72">
        <v>0.01</v>
      </c>
      <c r="N9449" s="75">
        <v>571411.8319732697</v>
      </c>
      <c r="O9449" s="75">
        <v>546944.62374059076</v>
      </c>
      <c r="P9449" s="73">
        <v>0</v>
      </c>
      <c r="Q9449">
        <f>IF(SUMIFS(SolCotizacion!$P:$P,SolCotizacion!$E:$E,$G9449,SolCotizacion!$K:$K,$I9449)&gt;499,1,0)</f>
        <v>0</v>
      </c>
      <c r="R9449">
        <v>15427</v>
      </c>
      <c r="S9449" s="56">
        <f>IF(SUMIFS(SolCotizacion!$P:$P,SolCotizacion!$E:$E,$G9449,SolCotizacion!$K:$K,$I9449)&gt;499,4%,0)</f>
        <v>0</v>
      </c>
    </row>
    <row r="9450" spans="1:19" hidden="1">
      <c r="A9450" t="s">
        <v>11416</v>
      </c>
      <c r="B9450" t="s">
        <v>11406</v>
      </c>
      <c r="C9450">
        <v>179</v>
      </c>
      <c r="D9450" t="s">
        <v>113</v>
      </c>
      <c r="E9450" t="s">
        <v>10393</v>
      </c>
      <c r="F9450" t="s">
        <v>10343</v>
      </c>
      <c r="G9450" t="s">
        <v>10340</v>
      </c>
      <c r="H9450">
        <v>5</v>
      </c>
      <c r="I9450" t="s">
        <v>103</v>
      </c>
      <c r="J9450" t="s">
        <v>118</v>
      </c>
      <c r="K9450" t="s">
        <v>325</v>
      </c>
      <c r="L9450" t="s">
        <v>288</v>
      </c>
      <c r="M9450" s="72"/>
      <c r="N9450" s="52">
        <v>3042456.0491111134</v>
      </c>
      <c r="O9450" s="52">
        <v>5415049.2524333401</v>
      </c>
      <c r="P9450" s="73">
        <v>0</v>
      </c>
      <c r="Q9450">
        <f>IF(COUNTIF(SolCotizacion!$E:$E,$G9450)&gt;0,1,0)</f>
        <v>0</v>
      </c>
      <c r="R9450">
        <v>15428</v>
      </c>
      <c r="S9450" s="74"/>
    </row>
    <row r="9451" spans="1:19" hidden="1">
      <c r="A9451" t="s">
        <v>11417</v>
      </c>
      <c r="B9451" t="s">
        <v>11408</v>
      </c>
      <c r="C9451">
        <v>180</v>
      </c>
      <c r="D9451" t="s">
        <v>113</v>
      </c>
      <c r="E9451" t="s">
        <v>10393</v>
      </c>
      <c r="F9451" t="s">
        <v>10343</v>
      </c>
      <c r="G9451" t="s">
        <v>10340</v>
      </c>
      <c r="H9451">
        <v>5</v>
      </c>
      <c r="I9451" t="s">
        <v>103</v>
      </c>
      <c r="J9451" t="s">
        <v>119</v>
      </c>
      <c r="K9451" t="s">
        <v>324</v>
      </c>
      <c r="L9451" t="s">
        <v>288</v>
      </c>
      <c r="M9451" s="72"/>
      <c r="N9451" s="52">
        <v>5700051.8446666701</v>
      </c>
      <c r="O9451" s="52">
        <v>5144296.7898116708</v>
      </c>
      <c r="P9451" s="73">
        <v>0</v>
      </c>
      <c r="Q9451">
        <f>IF(COUNTIF(SolCotizacion!$E:$E,$G9451)&gt;0,1,0)</f>
        <v>0</v>
      </c>
      <c r="R9451">
        <v>15429</v>
      </c>
      <c r="S9451" s="74"/>
    </row>
    <row r="9452" spans="1:19" hidden="1">
      <c r="A9452" t="s">
        <v>11418</v>
      </c>
      <c r="B9452" t="s">
        <v>11392</v>
      </c>
      <c r="C9452">
        <v>172</v>
      </c>
      <c r="D9452" t="s">
        <v>88</v>
      </c>
      <c r="E9452" t="s">
        <v>10386</v>
      </c>
      <c r="F9452" t="s">
        <v>10340</v>
      </c>
      <c r="G9452" t="s">
        <v>10340</v>
      </c>
      <c r="H9452">
        <v>5</v>
      </c>
      <c r="I9452">
        <v>1</v>
      </c>
      <c r="J9452" t="s">
        <v>96</v>
      </c>
      <c r="K9452" t="s">
        <v>31</v>
      </c>
      <c r="L9452" t="s">
        <v>322</v>
      </c>
      <c r="M9452" s="72"/>
      <c r="N9452" s="52">
        <v>57838617.234761946</v>
      </c>
      <c r="O9452" s="52">
        <v>55287005.48442845</v>
      </c>
      <c r="P9452" s="73">
        <v>1</v>
      </c>
      <c r="Q9452">
        <v>1</v>
      </c>
      <c r="R9452">
        <v>15430</v>
      </c>
      <c r="S9452" s="74"/>
    </row>
    <row r="9453" spans="1:19" hidden="1">
      <c r="A9453" t="s">
        <v>11419</v>
      </c>
      <c r="B9453" t="s">
        <v>11394</v>
      </c>
      <c r="C9453">
        <v>173</v>
      </c>
      <c r="D9453" t="s">
        <v>88</v>
      </c>
      <c r="E9453" t="s">
        <v>10387</v>
      </c>
      <c r="F9453" t="s">
        <v>10340</v>
      </c>
      <c r="G9453" t="s">
        <v>10340</v>
      </c>
      <c r="H9453">
        <v>5</v>
      </c>
      <c r="I9453">
        <v>2</v>
      </c>
      <c r="J9453" t="s">
        <v>96</v>
      </c>
      <c r="K9453" t="s">
        <v>31</v>
      </c>
      <c r="L9453" t="s">
        <v>322</v>
      </c>
      <c r="M9453" s="72"/>
      <c r="N9453" s="52">
        <v>59551135.985843658</v>
      </c>
      <c r="O9453" s="52">
        <v>56808157.344968572</v>
      </c>
      <c r="P9453" s="73">
        <v>1</v>
      </c>
      <c r="Q9453">
        <v>1</v>
      </c>
      <c r="R9453">
        <v>15431</v>
      </c>
      <c r="S9453" s="74"/>
    </row>
    <row r="9454" spans="1:19" hidden="1">
      <c r="A9454" t="s">
        <v>11420</v>
      </c>
      <c r="B9454" t="s">
        <v>11396</v>
      </c>
      <c r="C9454">
        <v>174</v>
      </c>
      <c r="D9454" t="s">
        <v>88</v>
      </c>
      <c r="E9454" t="s">
        <v>10388</v>
      </c>
      <c r="F9454" t="s">
        <v>10340</v>
      </c>
      <c r="G9454" t="s">
        <v>10340</v>
      </c>
      <c r="H9454">
        <v>5</v>
      </c>
      <c r="I9454">
        <v>3</v>
      </c>
      <c r="J9454" t="s">
        <v>96</v>
      </c>
      <c r="K9454" t="s">
        <v>31</v>
      </c>
      <c r="L9454" t="s">
        <v>322</v>
      </c>
      <c r="M9454" s="72"/>
      <c r="N9454" s="52">
        <v>61139626.138640217</v>
      </c>
      <c r="O9454" s="52">
        <v>58521696.511883333</v>
      </c>
      <c r="P9454" s="73">
        <v>1</v>
      </c>
      <c r="Q9454">
        <v>1</v>
      </c>
      <c r="R9454">
        <v>15432</v>
      </c>
      <c r="S9454" s="74"/>
    </row>
    <row r="9455" spans="1:19" hidden="1">
      <c r="A9455" t="s">
        <v>11421</v>
      </c>
      <c r="B9455" t="s">
        <v>11398</v>
      </c>
      <c r="C9455">
        <v>175</v>
      </c>
      <c r="D9455" t="s">
        <v>102</v>
      </c>
      <c r="E9455" t="s">
        <v>10389</v>
      </c>
      <c r="F9455" t="s">
        <v>10341</v>
      </c>
      <c r="G9455" t="s">
        <v>10340</v>
      </c>
      <c r="H9455">
        <v>5</v>
      </c>
      <c r="I9455" t="s">
        <v>103</v>
      </c>
      <c r="J9455" t="s">
        <v>96</v>
      </c>
      <c r="K9455" t="s">
        <v>31</v>
      </c>
      <c r="L9455" t="s">
        <v>322</v>
      </c>
      <c r="M9455" s="72"/>
      <c r="N9455" s="52">
        <v>960480.00000000012</v>
      </c>
      <c r="O9455" s="52">
        <v>695520</v>
      </c>
      <c r="P9455" s="73">
        <v>1</v>
      </c>
      <c r="Q9455">
        <f>IF(COUNTIF(SolCotizacion!$E:$E,$G9455)&gt;0,1,0)</f>
        <v>0</v>
      </c>
      <c r="R9455">
        <v>15433</v>
      </c>
      <c r="S9455" s="74"/>
    </row>
    <row r="9456" spans="1:19" hidden="1">
      <c r="A9456" t="s">
        <v>11422</v>
      </c>
      <c r="B9456" t="s">
        <v>11400</v>
      </c>
      <c r="C9456">
        <v>176</v>
      </c>
      <c r="D9456" t="s">
        <v>113</v>
      </c>
      <c r="E9456" t="s">
        <v>10390</v>
      </c>
      <c r="F9456" t="s">
        <v>10342</v>
      </c>
      <c r="G9456" t="s">
        <v>10340</v>
      </c>
      <c r="H9456">
        <v>5</v>
      </c>
      <c r="I9456">
        <v>1</v>
      </c>
      <c r="J9456" t="s">
        <v>127</v>
      </c>
      <c r="K9456" t="s">
        <v>31</v>
      </c>
      <c r="L9456" t="s">
        <v>322</v>
      </c>
      <c r="M9456" s="72">
        <v>0.04</v>
      </c>
      <c r="N9456" s="75">
        <v>2162242.2196676582</v>
      </c>
      <c r="O9456" s="75">
        <v>2066852.6180736695</v>
      </c>
      <c r="P9456" s="73">
        <v>1</v>
      </c>
      <c r="Q9456">
        <f>IF(SUMIFS(SolCotizacion!$P:$P,SolCotizacion!$E:$E,$G9456,SolCotizacion!$K:$K,$I9456)&gt;499,1,0)</f>
        <v>0</v>
      </c>
      <c r="R9456">
        <v>15434</v>
      </c>
      <c r="S9456" s="56">
        <f>IF(SUMIFS(SolCotizacion!$P:$P,SolCotizacion!$E:$E,$G9456,SolCotizacion!$K:$K,$I9456)&gt;499,4%,0)</f>
        <v>0</v>
      </c>
    </row>
    <row r="9457" spans="1:19" hidden="1">
      <c r="A9457" t="s">
        <v>11423</v>
      </c>
      <c r="B9457" t="s">
        <v>11402</v>
      </c>
      <c r="C9457">
        <v>177</v>
      </c>
      <c r="D9457" t="s">
        <v>113</v>
      </c>
      <c r="E9457" t="s">
        <v>10391</v>
      </c>
      <c r="F9457" t="s">
        <v>10342</v>
      </c>
      <c r="G9457" t="s">
        <v>10340</v>
      </c>
      <c r="H9457">
        <v>5</v>
      </c>
      <c r="I9457">
        <v>2</v>
      </c>
      <c r="J9457" t="s">
        <v>127</v>
      </c>
      <c r="K9457" t="s">
        <v>31</v>
      </c>
      <c r="L9457" t="s">
        <v>322</v>
      </c>
      <c r="M9457" s="72">
        <v>0.04</v>
      </c>
      <c r="N9457" s="75">
        <v>2226263.1199345468</v>
      </c>
      <c r="O9457" s="75">
        <v>2123719.4474108177</v>
      </c>
      <c r="P9457" s="73">
        <v>1</v>
      </c>
      <c r="Q9457">
        <f>IF(SUMIFS(SolCotizacion!$P:$P,SolCotizacion!$E:$E,$G9457,SolCotizacion!$K:$K,$I9457)&gt;499,1,0)</f>
        <v>0</v>
      </c>
      <c r="R9457">
        <v>15435</v>
      </c>
      <c r="S9457" s="56">
        <f>IF(SUMIFS(SolCotizacion!$P:$P,SolCotizacion!$E:$E,$G9457,SolCotizacion!$K:$K,$I9457)&gt;499,4%,0)</f>
        <v>0</v>
      </c>
    </row>
    <row r="9458" spans="1:19" hidden="1">
      <c r="A9458" t="s">
        <v>11424</v>
      </c>
      <c r="B9458" t="s">
        <v>11404</v>
      </c>
      <c r="C9458">
        <v>178</v>
      </c>
      <c r="D9458" t="s">
        <v>113</v>
      </c>
      <c r="E9458" t="s">
        <v>10392</v>
      </c>
      <c r="F9458" t="s">
        <v>10342</v>
      </c>
      <c r="G9458" t="s">
        <v>10340</v>
      </c>
      <c r="H9458">
        <v>5</v>
      </c>
      <c r="I9458">
        <v>3</v>
      </c>
      <c r="J9458" t="s">
        <v>127</v>
      </c>
      <c r="K9458" t="s">
        <v>31</v>
      </c>
      <c r="L9458" t="s">
        <v>322</v>
      </c>
      <c r="M9458" s="72">
        <v>0.04</v>
      </c>
      <c r="N9458" s="75">
        <v>2285647.3278930788</v>
      </c>
      <c r="O9458" s="75">
        <v>2187778.494962363</v>
      </c>
      <c r="P9458" s="73">
        <v>1</v>
      </c>
      <c r="Q9458">
        <f>IF(SUMIFS(SolCotizacion!$P:$P,SolCotizacion!$E:$E,$G9458,SolCotizacion!$K:$K,$I9458)&gt;499,1,0)</f>
        <v>0</v>
      </c>
      <c r="R9458">
        <v>15436</v>
      </c>
      <c r="S9458" s="56">
        <f>IF(SUMIFS(SolCotizacion!$P:$P,SolCotizacion!$E:$E,$G9458,SolCotizacion!$K:$K,$I9458)&gt;499,4%,0)</f>
        <v>0</v>
      </c>
    </row>
    <row r="9459" spans="1:19" hidden="1">
      <c r="A9459" t="s">
        <v>11425</v>
      </c>
      <c r="B9459" t="s">
        <v>11406</v>
      </c>
      <c r="C9459">
        <v>179</v>
      </c>
      <c r="D9459" t="s">
        <v>113</v>
      </c>
      <c r="E9459" t="s">
        <v>10393</v>
      </c>
      <c r="F9459" t="s">
        <v>10343</v>
      </c>
      <c r="G9459" t="s">
        <v>10340</v>
      </c>
      <c r="H9459">
        <v>5</v>
      </c>
      <c r="I9459" t="s">
        <v>103</v>
      </c>
      <c r="J9459" t="s">
        <v>118</v>
      </c>
      <c r="K9459" t="s">
        <v>325</v>
      </c>
      <c r="L9459" t="s">
        <v>322</v>
      </c>
      <c r="M9459" s="72"/>
      <c r="N9459" s="52">
        <v>6791160.6903201118</v>
      </c>
      <c r="O9459" s="52">
        <v>7338931.7932007667</v>
      </c>
      <c r="P9459" s="73">
        <v>1</v>
      </c>
      <c r="Q9459">
        <f>IF(COUNTIF(SolCotizacion!$E:$E,$G9459)&gt;0,1,0)</f>
        <v>0</v>
      </c>
      <c r="R9459">
        <v>15437</v>
      </c>
      <c r="S9459" s="74"/>
    </row>
    <row r="9460" spans="1:19" hidden="1">
      <c r="A9460" t="s">
        <v>11426</v>
      </c>
      <c r="B9460" t="s">
        <v>11408</v>
      </c>
      <c r="C9460">
        <v>180</v>
      </c>
      <c r="D9460" t="s">
        <v>113</v>
      </c>
      <c r="E9460" t="s">
        <v>10393</v>
      </c>
      <c r="F9460" t="s">
        <v>10343</v>
      </c>
      <c r="G9460" t="s">
        <v>10340</v>
      </c>
      <c r="H9460">
        <v>5</v>
      </c>
      <c r="I9460" t="s">
        <v>103</v>
      </c>
      <c r="J9460" t="s">
        <v>119</v>
      </c>
      <c r="K9460" t="s">
        <v>324</v>
      </c>
      <c r="L9460" t="s">
        <v>322</v>
      </c>
      <c r="M9460" s="72"/>
      <c r="N9460" s="52">
        <v>8335203.4050075822</v>
      </c>
      <c r="O9460" s="52">
        <v>6660555.8586437097</v>
      </c>
      <c r="P9460" s="73">
        <v>1</v>
      </c>
      <c r="Q9460">
        <f>IF(COUNTIF(SolCotizacion!$E:$E,$G9460)&gt;0,1,0)</f>
        <v>0</v>
      </c>
      <c r="R9460">
        <v>15438</v>
      </c>
      <c r="S9460" s="74"/>
    </row>
    <row r="9461" spans="1:19" hidden="1">
      <c r="A9461" t="s">
        <v>11427</v>
      </c>
      <c r="B9461" t="s">
        <v>11392</v>
      </c>
      <c r="C9461">
        <v>172</v>
      </c>
      <c r="D9461" t="s">
        <v>88</v>
      </c>
      <c r="E9461" t="s">
        <v>10386</v>
      </c>
      <c r="F9461" t="s">
        <v>10340</v>
      </c>
      <c r="G9461" t="s">
        <v>10340</v>
      </c>
      <c r="H9461">
        <v>5</v>
      </c>
      <c r="I9461">
        <v>1</v>
      </c>
      <c r="J9461" t="s">
        <v>96</v>
      </c>
      <c r="K9461" t="s">
        <v>31</v>
      </c>
      <c r="L9461" t="s">
        <v>304</v>
      </c>
      <c r="M9461" s="72"/>
      <c r="N9461" s="52">
        <v>50244986.352000006</v>
      </c>
      <c r="O9461" s="52">
        <v>45922837.392000005</v>
      </c>
      <c r="P9461" s="73">
        <v>1</v>
      </c>
      <c r="Q9461">
        <v>1</v>
      </c>
      <c r="R9461">
        <v>15439</v>
      </c>
      <c r="S9461" s="74"/>
    </row>
    <row r="9462" spans="1:19" hidden="1">
      <c r="A9462" t="s">
        <v>11428</v>
      </c>
      <c r="B9462" t="s">
        <v>11394</v>
      </c>
      <c r="C9462">
        <v>173</v>
      </c>
      <c r="D9462" t="s">
        <v>88</v>
      </c>
      <c r="E9462" t="s">
        <v>10387</v>
      </c>
      <c r="F9462" t="s">
        <v>10340</v>
      </c>
      <c r="G9462" t="s">
        <v>10340</v>
      </c>
      <c r="H9462">
        <v>5</v>
      </c>
      <c r="I9462">
        <v>2</v>
      </c>
      <c r="J9462" t="s">
        <v>96</v>
      </c>
      <c r="K9462" t="s">
        <v>31</v>
      </c>
      <c r="L9462" t="s">
        <v>304</v>
      </c>
      <c r="M9462" s="72"/>
      <c r="N9462" s="52">
        <v>52757235.504000008</v>
      </c>
      <c r="O9462" s="52">
        <v>48218979.648000002</v>
      </c>
      <c r="P9462" s="73">
        <v>1</v>
      </c>
      <c r="Q9462">
        <v>1</v>
      </c>
      <c r="R9462">
        <v>15440</v>
      </c>
      <c r="S9462" s="74"/>
    </row>
    <row r="9463" spans="1:19" hidden="1">
      <c r="A9463" t="s">
        <v>11429</v>
      </c>
      <c r="B9463" t="s">
        <v>11396</v>
      </c>
      <c r="C9463">
        <v>174</v>
      </c>
      <c r="D9463" t="s">
        <v>88</v>
      </c>
      <c r="E9463" t="s">
        <v>10388</v>
      </c>
      <c r="F9463" t="s">
        <v>10340</v>
      </c>
      <c r="G9463" t="s">
        <v>10340</v>
      </c>
      <c r="H9463">
        <v>5</v>
      </c>
      <c r="I9463">
        <v>3</v>
      </c>
      <c r="J9463" t="s">
        <v>96</v>
      </c>
      <c r="K9463" t="s">
        <v>31</v>
      </c>
      <c r="L9463" t="s">
        <v>304</v>
      </c>
      <c r="M9463" s="72"/>
      <c r="N9463" s="52">
        <v>54339953.088000007</v>
      </c>
      <c r="O9463" s="52">
        <v>49665548.640000001</v>
      </c>
      <c r="P9463" s="73">
        <v>1</v>
      </c>
      <c r="Q9463">
        <v>1</v>
      </c>
      <c r="R9463">
        <v>15441</v>
      </c>
      <c r="S9463" s="74"/>
    </row>
    <row r="9464" spans="1:19" hidden="1">
      <c r="A9464" t="s">
        <v>11430</v>
      </c>
      <c r="B9464" t="s">
        <v>11398</v>
      </c>
      <c r="C9464">
        <v>175</v>
      </c>
      <c r="D9464" t="s">
        <v>102</v>
      </c>
      <c r="E9464" t="s">
        <v>10389</v>
      </c>
      <c r="F9464" t="s">
        <v>10341</v>
      </c>
      <c r="G9464" t="s">
        <v>10340</v>
      </c>
      <c r="H9464">
        <v>5</v>
      </c>
      <c r="I9464" t="s">
        <v>103</v>
      </c>
      <c r="J9464" t="s">
        <v>96</v>
      </c>
      <c r="K9464" t="s">
        <v>31</v>
      </c>
      <c r="L9464" t="s">
        <v>304</v>
      </c>
      <c r="M9464" s="72"/>
      <c r="N9464" s="52">
        <v>414642.52800000005</v>
      </c>
      <c r="O9464" s="52">
        <v>375360.00000000006</v>
      </c>
      <c r="P9464" s="73">
        <v>1</v>
      </c>
      <c r="Q9464">
        <f>IF(COUNTIF(SolCotizacion!$E:$E,$G9464)&gt;0,1,0)</f>
        <v>0</v>
      </c>
      <c r="R9464">
        <v>15442</v>
      </c>
      <c r="S9464" s="74"/>
    </row>
    <row r="9465" spans="1:19" hidden="1">
      <c r="A9465" t="s">
        <v>11431</v>
      </c>
      <c r="B9465" t="s">
        <v>11400</v>
      </c>
      <c r="C9465">
        <v>176</v>
      </c>
      <c r="D9465" t="s">
        <v>113</v>
      </c>
      <c r="E9465" t="s">
        <v>10390</v>
      </c>
      <c r="F9465" t="s">
        <v>10342</v>
      </c>
      <c r="G9465" t="s">
        <v>10340</v>
      </c>
      <c r="H9465">
        <v>5</v>
      </c>
      <c r="I9465">
        <v>1</v>
      </c>
      <c r="J9465" t="s">
        <v>127</v>
      </c>
      <c r="K9465" t="s">
        <v>31</v>
      </c>
      <c r="L9465" t="s">
        <v>304</v>
      </c>
      <c r="M9465" s="72">
        <v>0.01</v>
      </c>
      <c r="N9465" s="75">
        <v>469590.37063400005</v>
      </c>
      <c r="O9465" s="75">
        <v>429195.503814</v>
      </c>
      <c r="P9465" s="73">
        <v>1</v>
      </c>
      <c r="Q9465">
        <f>IF(SUMIFS(SolCotizacion!$P:$P,SolCotizacion!$E:$E,$G9465,SolCotizacion!$K:$K,$I9465)&gt;499,1,0)</f>
        <v>0</v>
      </c>
      <c r="R9465">
        <v>15443</v>
      </c>
      <c r="S9465" s="56">
        <f>IF(SUMIFS(SolCotizacion!$P:$P,SolCotizacion!$E:$E,$G9465,SolCotizacion!$K:$K,$I9465)&gt;499,4%,0)</f>
        <v>0</v>
      </c>
    </row>
    <row r="9466" spans="1:19" hidden="1">
      <c r="A9466" t="s">
        <v>11432</v>
      </c>
      <c r="B9466" t="s">
        <v>11402</v>
      </c>
      <c r="C9466">
        <v>177</v>
      </c>
      <c r="D9466" t="s">
        <v>113</v>
      </c>
      <c r="E9466" t="s">
        <v>10391</v>
      </c>
      <c r="F9466" t="s">
        <v>10342</v>
      </c>
      <c r="G9466" t="s">
        <v>10340</v>
      </c>
      <c r="H9466">
        <v>5</v>
      </c>
      <c r="I9466">
        <v>2</v>
      </c>
      <c r="J9466" t="s">
        <v>127</v>
      </c>
      <c r="K9466" t="s">
        <v>31</v>
      </c>
      <c r="L9466" t="s">
        <v>304</v>
      </c>
      <c r="M9466" s="72">
        <v>0.01</v>
      </c>
      <c r="N9466" s="75">
        <v>493069.88761800004</v>
      </c>
      <c r="O9466" s="75">
        <v>450655.28261600004</v>
      </c>
      <c r="P9466" s="73">
        <v>1</v>
      </c>
      <c r="Q9466">
        <f>IF(SUMIFS(SolCotizacion!$P:$P,SolCotizacion!$E:$E,$G9466,SolCotizacion!$K:$K,$I9466)&gt;499,1,0)</f>
        <v>0</v>
      </c>
      <c r="R9466">
        <v>15444</v>
      </c>
      <c r="S9466" s="56">
        <f>IF(SUMIFS(SolCotizacion!$P:$P,SolCotizacion!$E:$E,$G9466,SolCotizacion!$K:$K,$I9466)&gt;499,4%,0)</f>
        <v>0</v>
      </c>
    </row>
    <row r="9467" spans="1:19" hidden="1">
      <c r="A9467" t="s">
        <v>11433</v>
      </c>
      <c r="B9467" t="s">
        <v>11404</v>
      </c>
      <c r="C9467">
        <v>178</v>
      </c>
      <c r="D9467" t="s">
        <v>113</v>
      </c>
      <c r="E9467" t="s">
        <v>10392</v>
      </c>
      <c r="F9467" t="s">
        <v>10342</v>
      </c>
      <c r="G9467" t="s">
        <v>10340</v>
      </c>
      <c r="H9467">
        <v>5</v>
      </c>
      <c r="I9467">
        <v>3</v>
      </c>
      <c r="J9467" t="s">
        <v>127</v>
      </c>
      <c r="K9467" t="s">
        <v>31</v>
      </c>
      <c r="L9467" t="s">
        <v>304</v>
      </c>
      <c r="M9467" s="72">
        <v>0.01</v>
      </c>
      <c r="N9467" s="75">
        <v>507861.98909600003</v>
      </c>
      <c r="O9467" s="75">
        <v>464174.93738000008</v>
      </c>
      <c r="P9467" s="73">
        <v>1</v>
      </c>
      <c r="Q9467">
        <f>IF(SUMIFS(SolCotizacion!$P:$P,SolCotizacion!$E:$E,$G9467,SolCotizacion!$K:$K,$I9467)&gt;499,1,0)</f>
        <v>0</v>
      </c>
      <c r="R9467">
        <v>15445</v>
      </c>
      <c r="S9467" s="56">
        <f>IF(SUMIFS(SolCotizacion!$P:$P,SolCotizacion!$E:$E,$G9467,SolCotizacion!$K:$K,$I9467)&gt;499,4%,0)</f>
        <v>0</v>
      </c>
    </row>
    <row r="9468" spans="1:19" hidden="1">
      <c r="A9468" t="s">
        <v>11434</v>
      </c>
      <c r="B9468" t="s">
        <v>11406</v>
      </c>
      <c r="C9468">
        <v>179</v>
      </c>
      <c r="D9468" t="s">
        <v>113</v>
      </c>
      <c r="E9468" t="s">
        <v>10393</v>
      </c>
      <c r="F9468" t="s">
        <v>10343</v>
      </c>
      <c r="G9468" t="s">
        <v>10340</v>
      </c>
      <c r="H9468">
        <v>5</v>
      </c>
      <c r="I9468" t="s">
        <v>103</v>
      </c>
      <c r="J9468" t="s">
        <v>118</v>
      </c>
      <c r="K9468" t="s">
        <v>325</v>
      </c>
      <c r="L9468" t="s">
        <v>304</v>
      </c>
      <c r="M9468" s="72"/>
      <c r="N9468" s="52">
        <v>3352008.66</v>
      </c>
      <c r="O9468" s="52">
        <v>3063663.8955999999</v>
      </c>
      <c r="P9468" s="73">
        <v>1</v>
      </c>
      <c r="Q9468">
        <f>IF(COUNTIF(SolCotizacion!$E:$E,$G9468)&gt;0,1,0)</f>
        <v>0</v>
      </c>
      <c r="R9468">
        <v>15446</v>
      </c>
      <c r="S9468" s="74"/>
    </row>
    <row r="9469" spans="1:19" hidden="1">
      <c r="A9469" t="s">
        <v>11435</v>
      </c>
      <c r="B9469" t="s">
        <v>11408</v>
      </c>
      <c r="C9469">
        <v>180</v>
      </c>
      <c r="D9469" t="s">
        <v>113</v>
      </c>
      <c r="E9469" t="s">
        <v>10393</v>
      </c>
      <c r="F9469" t="s">
        <v>10343</v>
      </c>
      <c r="G9469" t="s">
        <v>10340</v>
      </c>
      <c r="H9469">
        <v>5</v>
      </c>
      <c r="I9469" t="s">
        <v>103</v>
      </c>
      <c r="J9469" t="s">
        <v>119</v>
      </c>
      <c r="K9469" t="s">
        <v>324</v>
      </c>
      <c r="L9469" t="s">
        <v>304</v>
      </c>
      <c r="M9469" s="72"/>
      <c r="N9469" s="52">
        <v>5267442.1800000006</v>
      </c>
      <c r="O9469" s="52">
        <v>4814329.2736</v>
      </c>
      <c r="P9469" s="73">
        <v>1</v>
      </c>
      <c r="Q9469">
        <f>IF(COUNTIF(SolCotizacion!$E:$E,$G9469)&gt;0,1,0)</f>
        <v>0</v>
      </c>
      <c r="R9469">
        <v>15447</v>
      </c>
      <c r="S9469" s="74"/>
    </row>
    <row r="9470" spans="1:19" hidden="1">
      <c r="A9470" t="s">
        <v>11436</v>
      </c>
      <c r="B9470" t="s">
        <v>11392</v>
      </c>
      <c r="C9470">
        <v>172</v>
      </c>
      <c r="D9470" t="s">
        <v>88</v>
      </c>
      <c r="E9470" t="s">
        <v>10386</v>
      </c>
      <c r="F9470" t="s">
        <v>10340</v>
      </c>
      <c r="G9470" t="s">
        <v>10340</v>
      </c>
      <c r="H9470">
        <v>5</v>
      </c>
      <c r="I9470">
        <v>1</v>
      </c>
      <c r="J9470" t="s">
        <v>96</v>
      </c>
      <c r="K9470" t="s">
        <v>31</v>
      </c>
      <c r="L9470" t="s">
        <v>305</v>
      </c>
      <c r="M9470" s="72"/>
      <c r="N9470" s="52">
        <v>56679670.224000007</v>
      </c>
      <c r="O9470" s="52">
        <v>55287005.48442845</v>
      </c>
      <c r="P9470" s="73">
        <v>1</v>
      </c>
      <c r="Q9470">
        <v>1</v>
      </c>
      <c r="R9470">
        <v>15448</v>
      </c>
      <c r="S9470" s="74"/>
    </row>
    <row r="9471" spans="1:19" hidden="1">
      <c r="A9471" t="s">
        <v>11437</v>
      </c>
      <c r="B9471" t="s">
        <v>11394</v>
      </c>
      <c r="C9471">
        <v>173</v>
      </c>
      <c r="D9471" t="s">
        <v>88</v>
      </c>
      <c r="E9471" t="s">
        <v>10387</v>
      </c>
      <c r="F9471" t="s">
        <v>10340</v>
      </c>
      <c r="G9471" t="s">
        <v>10340</v>
      </c>
      <c r="H9471">
        <v>5</v>
      </c>
      <c r="I9471">
        <v>2</v>
      </c>
      <c r="J9471" t="s">
        <v>96</v>
      </c>
      <c r="K9471" t="s">
        <v>31</v>
      </c>
      <c r="L9471" t="s">
        <v>305</v>
      </c>
      <c r="M9471" s="72"/>
      <c r="N9471" s="52">
        <v>56679670.224000007</v>
      </c>
      <c r="O9471" s="52">
        <v>56679670.224000007</v>
      </c>
      <c r="P9471" s="73">
        <v>1</v>
      </c>
      <c r="Q9471">
        <v>1</v>
      </c>
      <c r="R9471">
        <v>15449</v>
      </c>
      <c r="S9471" s="74"/>
    </row>
    <row r="9472" spans="1:19" hidden="1">
      <c r="A9472" t="s">
        <v>11438</v>
      </c>
      <c r="B9472" t="s">
        <v>11396</v>
      </c>
      <c r="C9472">
        <v>174</v>
      </c>
      <c r="D9472" t="s">
        <v>88</v>
      </c>
      <c r="E9472" t="s">
        <v>10388</v>
      </c>
      <c r="F9472" t="s">
        <v>10340</v>
      </c>
      <c r="G9472" t="s">
        <v>10340</v>
      </c>
      <c r="H9472">
        <v>5</v>
      </c>
      <c r="I9472">
        <v>3</v>
      </c>
      <c r="J9472" t="s">
        <v>96</v>
      </c>
      <c r="K9472" t="s">
        <v>31</v>
      </c>
      <c r="L9472" t="s">
        <v>305</v>
      </c>
      <c r="M9472" s="72"/>
      <c r="N9472" s="52">
        <v>56679670.224000007</v>
      </c>
      <c r="O9472" s="52">
        <v>56679670.224000007</v>
      </c>
      <c r="P9472" s="73">
        <v>1</v>
      </c>
      <c r="Q9472">
        <v>1</v>
      </c>
      <c r="R9472">
        <v>15450</v>
      </c>
      <c r="S9472" s="74"/>
    </row>
    <row r="9473" spans="1:19" hidden="1">
      <c r="A9473" t="s">
        <v>11439</v>
      </c>
      <c r="B9473" t="s">
        <v>11398</v>
      </c>
      <c r="C9473">
        <v>175</v>
      </c>
      <c r="D9473" t="s">
        <v>102</v>
      </c>
      <c r="E9473" t="s">
        <v>10389</v>
      </c>
      <c r="F9473" t="s">
        <v>10341</v>
      </c>
      <c r="G9473" t="s">
        <v>10340</v>
      </c>
      <c r="H9473">
        <v>5</v>
      </c>
      <c r="I9473" t="s">
        <v>103</v>
      </c>
      <c r="J9473" t="s">
        <v>96</v>
      </c>
      <c r="K9473" t="s">
        <v>31</v>
      </c>
      <c r="L9473" t="s">
        <v>305</v>
      </c>
      <c r="M9473" s="72"/>
      <c r="N9473" s="52">
        <v>1028976.8047955853</v>
      </c>
      <c r="O9473" s="52">
        <v>887472.34428213455</v>
      </c>
      <c r="P9473" s="73">
        <v>1</v>
      </c>
      <c r="Q9473">
        <f>IF(COUNTIF(SolCotizacion!$E:$E,$G9473)&gt;0,1,0)</f>
        <v>0</v>
      </c>
      <c r="R9473">
        <v>15451</v>
      </c>
      <c r="S9473" s="74"/>
    </row>
    <row r="9474" spans="1:19" hidden="1">
      <c r="A9474" t="s">
        <v>11440</v>
      </c>
      <c r="B9474" t="s">
        <v>11400</v>
      </c>
      <c r="C9474">
        <v>176</v>
      </c>
      <c r="D9474" t="s">
        <v>113</v>
      </c>
      <c r="E9474" t="s">
        <v>10390</v>
      </c>
      <c r="F9474" t="s">
        <v>10342</v>
      </c>
      <c r="G9474" t="s">
        <v>10340</v>
      </c>
      <c r="H9474">
        <v>5</v>
      </c>
      <c r="I9474">
        <v>1</v>
      </c>
      <c r="J9474" t="s">
        <v>127</v>
      </c>
      <c r="K9474" t="s">
        <v>31</v>
      </c>
      <c r="L9474" t="s">
        <v>305</v>
      </c>
      <c r="M9474" s="72">
        <v>1E-3</v>
      </c>
      <c r="N9474" s="75">
        <v>52972.901935800008</v>
      </c>
      <c r="O9474" s="75">
        <v>51671.315451841729</v>
      </c>
      <c r="P9474" s="73">
        <v>1</v>
      </c>
      <c r="Q9474">
        <f>IF(SUMIFS(SolCotizacion!$P:$P,SolCotizacion!$E:$E,$G9474,SolCotizacion!$K:$K,$I9474)&gt;499,1,0)</f>
        <v>0</v>
      </c>
      <c r="R9474">
        <v>15452</v>
      </c>
      <c r="S9474" s="56">
        <f>IF(SUMIFS(SolCotizacion!$P:$P,SolCotizacion!$E:$E,$G9474,SolCotizacion!$K:$K,$I9474)&gt;499,4%,0)</f>
        <v>0</v>
      </c>
    </row>
    <row r="9475" spans="1:19" hidden="1">
      <c r="A9475" t="s">
        <v>11441</v>
      </c>
      <c r="B9475" t="s">
        <v>11402</v>
      </c>
      <c r="C9475">
        <v>177</v>
      </c>
      <c r="D9475" t="s">
        <v>113</v>
      </c>
      <c r="E9475" t="s">
        <v>10391</v>
      </c>
      <c r="F9475" t="s">
        <v>10342</v>
      </c>
      <c r="G9475" t="s">
        <v>10340</v>
      </c>
      <c r="H9475">
        <v>5</v>
      </c>
      <c r="I9475">
        <v>2</v>
      </c>
      <c r="J9475" t="s">
        <v>127</v>
      </c>
      <c r="K9475" t="s">
        <v>31</v>
      </c>
      <c r="L9475" t="s">
        <v>305</v>
      </c>
      <c r="M9475" s="72">
        <v>1E-3</v>
      </c>
      <c r="N9475" s="75">
        <v>52972.901935800008</v>
      </c>
      <c r="O9475" s="75">
        <v>52972.901935800008</v>
      </c>
      <c r="P9475" s="73">
        <v>1</v>
      </c>
      <c r="Q9475">
        <f>IF(SUMIFS(SolCotizacion!$P:$P,SolCotizacion!$E:$E,$G9475,SolCotizacion!$K:$K,$I9475)&gt;499,1,0)</f>
        <v>0</v>
      </c>
      <c r="R9475">
        <v>15453</v>
      </c>
      <c r="S9475" s="56">
        <f>IF(SUMIFS(SolCotizacion!$P:$P,SolCotizacion!$E:$E,$G9475,SolCotizacion!$K:$K,$I9475)&gt;499,4%,0)</f>
        <v>0</v>
      </c>
    </row>
    <row r="9476" spans="1:19" hidden="1">
      <c r="A9476" t="s">
        <v>11442</v>
      </c>
      <c r="B9476" t="s">
        <v>11404</v>
      </c>
      <c r="C9476">
        <v>178</v>
      </c>
      <c r="D9476" t="s">
        <v>113</v>
      </c>
      <c r="E9476" t="s">
        <v>10392</v>
      </c>
      <c r="F9476" t="s">
        <v>10342</v>
      </c>
      <c r="G9476" t="s">
        <v>10340</v>
      </c>
      <c r="H9476">
        <v>5</v>
      </c>
      <c r="I9476">
        <v>3</v>
      </c>
      <c r="J9476" t="s">
        <v>127</v>
      </c>
      <c r="K9476" t="s">
        <v>31</v>
      </c>
      <c r="L9476" t="s">
        <v>305</v>
      </c>
      <c r="M9476" s="72">
        <v>1E-3</v>
      </c>
      <c r="N9476" s="75">
        <v>52972.901935800008</v>
      </c>
      <c r="O9476" s="75">
        <v>52972.901935800008</v>
      </c>
      <c r="P9476" s="73">
        <v>1</v>
      </c>
      <c r="Q9476">
        <f>IF(SUMIFS(SolCotizacion!$P:$P,SolCotizacion!$E:$E,$G9476,SolCotizacion!$K:$K,$I9476)&gt;499,1,0)</f>
        <v>0</v>
      </c>
      <c r="R9476">
        <v>15454</v>
      </c>
      <c r="S9476" s="56">
        <f>IF(SUMIFS(SolCotizacion!$P:$P,SolCotizacion!$E:$E,$G9476,SolCotizacion!$K:$K,$I9476)&gt;499,4%,0)</f>
        <v>0</v>
      </c>
    </row>
    <row r="9477" spans="1:19" hidden="1">
      <c r="A9477" t="s">
        <v>11443</v>
      </c>
      <c r="B9477" t="s">
        <v>11406</v>
      </c>
      <c r="C9477">
        <v>179</v>
      </c>
      <c r="D9477" t="s">
        <v>113</v>
      </c>
      <c r="E9477" t="s">
        <v>10393</v>
      </c>
      <c r="F9477" t="s">
        <v>10343</v>
      </c>
      <c r="G9477" t="s">
        <v>10340</v>
      </c>
      <c r="H9477">
        <v>5</v>
      </c>
      <c r="I9477" t="s">
        <v>103</v>
      </c>
      <c r="J9477" t="s">
        <v>118</v>
      </c>
      <c r="K9477" t="s">
        <v>325</v>
      </c>
      <c r="L9477" t="s">
        <v>305</v>
      </c>
      <c r="M9477" s="72"/>
      <c r="N9477" s="52">
        <v>6791160.6903201118</v>
      </c>
      <c r="O9477" s="52">
        <v>7338931.7932007667</v>
      </c>
      <c r="P9477" s="73">
        <v>1</v>
      </c>
      <c r="Q9477">
        <f>IF(COUNTIF(SolCotizacion!$E:$E,$G9477)&gt;0,1,0)</f>
        <v>0</v>
      </c>
      <c r="R9477">
        <v>15455</v>
      </c>
      <c r="S9477" s="74"/>
    </row>
    <row r="9478" spans="1:19" hidden="1">
      <c r="A9478" t="s">
        <v>11444</v>
      </c>
      <c r="B9478" t="s">
        <v>11408</v>
      </c>
      <c r="C9478">
        <v>180</v>
      </c>
      <c r="D9478" t="s">
        <v>113</v>
      </c>
      <c r="E9478" t="s">
        <v>10393</v>
      </c>
      <c r="F9478" t="s">
        <v>10343</v>
      </c>
      <c r="G9478" t="s">
        <v>10340</v>
      </c>
      <c r="H9478">
        <v>5</v>
      </c>
      <c r="I9478" t="s">
        <v>103</v>
      </c>
      <c r="J9478" t="s">
        <v>119</v>
      </c>
      <c r="K9478" t="s">
        <v>324</v>
      </c>
      <c r="L9478" t="s">
        <v>305</v>
      </c>
      <c r="M9478" s="72"/>
      <c r="N9478" s="52">
        <v>8335203.4050075822</v>
      </c>
      <c r="O9478" s="52">
        <v>6660555.8586437097</v>
      </c>
      <c r="P9478" s="73">
        <v>1</v>
      </c>
      <c r="Q9478">
        <f>IF(COUNTIF(SolCotizacion!$E:$E,$G9478)&gt;0,1,0)</f>
        <v>0</v>
      </c>
      <c r="R9478">
        <v>15456</v>
      </c>
      <c r="S9478" s="74"/>
    </row>
    <row r="9479" spans="1:19" hidden="1">
      <c r="A9479" t="s">
        <v>11445</v>
      </c>
      <c r="B9479" t="s">
        <v>11392</v>
      </c>
      <c r="C9479">
        <v>172</v>
      </c>
      <c r="D9479" t="s">
        <v>88</v>
      </c>
      <c r="E9479" t="s">
        <v>10386</v>
      </c>
      <c r="F9479" t="s">
        <v>10340</v>
      </c>
      <c r="G9479" t="s">
        <v>10340</v>
      </c>
      <c r="H9479">
        <v>5</v>
      </c>
      <c r="I9479">
        <v>1</v>
      </c>
      <c r="J9479" t="s">
        <v>96</v>
      </c>
      <c r="K9479" t="s">
        <v>31</v>
      </c>
      <c r="L9479" t="s">
        <v>321</v>
      </c>
      <c r="M9479" s="72"/>
      <c r="N9479" s="52">
        <v>57838617.234761946</v>
      </c>
      <c r="O9479" s="52">
        <v>55287005.48442845</v>
      </c>
      <c r="P9479" s="73">
        <v>1</v>
      </c>
      <c r="Q9479">
        <v>1</v>
      </c>
      <c r="R9479">
        <v>15457</v>
      </c>
      <c r="S9479" s="74"/>
    </row>
    <row r="9480" spans="1:19" hidden="1">
      <c r="A9480" t="s">
        <v>11446</v>
      </c>
      <c r="B9480" t="s">
        <v>11394</v>
      </c>
      <c r="C9480">
        <v>173</v>
      </c>
      <c r="D9480" t="s">
        <v>88</v>
      </c>
      <c r="E9480" t="s">
        <v>10387</v>
      </c>
      <c r="F9480" t="s">
        <v>10340</v>
      </c>
      <c r="G9480" t="s">
        <v>10340</v>
      </c>
      <c r="H9480">
        <v>5</v>
      </c>
      <c r="I9480">
        <v>2</v>
      </c>
      <c r="J9480" t="s">
        <v>96</v>
      </c>
      <c r="K9480" t="s">
        <v>31</v>
      </c>
      <c r="L9480" t="s">
        <v>321</v>
      </c>
      <c r="M9480" s="72"/>
      <c r="N9480" s="52">
        <v>59551135.985843658</v>
      </c>
      <c r="O9480" s="52">
        <v>56808157.344968572</v>
      </c>
      <c r="P9480" s="73">
        <v>1</v>
      </c>
      <c r="Q9480">
        <v>1</v>
      </c>
      <c r="R9480">
        <v>15458</v>
      </c>
      <c r="S9480" s="74"/>
    </row>
    <row r="9481" spans="1:19" hidden="1">
      <c r="A9481" t="s">
        <v>11447</v>
      </c>
      <c r="B9481" t="s">
        <v>11396</v>
      </c>
      <c r="C9481">
        <v>174</v>
      </c>
      <c r="D9481" t="s">
        <v>88</v>
      </c>
      <c r="E9481" t="s">
        <v>10388</v>
      </c>
      <c r="F9481" t="s">
        <v>10340</v>
      </c>
      <c r="G9481" t="s">
        <v>10340</v>
      </c>
      <c r="H9481">
        <v>5</v>
      </c>
      <c r="I9481">
        <v>3</v>
      </c>
      <c r="J9481" t="s">
        <v>96</v>
      </c>
      <c r="K9481" t="s">
        <v>31</v>
      </c>
      <c r="L9481" t="s">
        <v>321</v>
      </c>
      <c r="M9481" s="72"/>
      <c r="N9481" s="52">
        <v>61139626.138640217</v>
      </c>
      <c r="O9481" s="52">
        <v>58521696.511883333</v>
      </c>
      <c r="P9481" s="73">
        <v>1</v>
      </c>
      <c r="Q9481">
        <v>1</v>
      </c>
      <c r="R9481">
        <v>15459</v>
      </c>
      <c r="S9481" s="74"/>
    </row>
    <row r="9482" spans="1:19" hidden="1">
      <c r="A9482" t="s">
        <v>11448</v>
      </c>
      <c r="B9482" t="s">
        <v>11398</v>
      </c>
      <c r="C9482">
        <v>175</v>
      </c>
      <c r="D9482" t="s">
        <v>102</v>
      </c>
      <c r="E9482" t="s">
        <v>10389</v>
      </c>
      <c r="F9482" t="s">
        <v>10341</v>
      </c>
      <c r="G9482" t="s">
        <v>10340</v>
      </c>
      <c r="H9482">
        <v>5</v>
      </c>
      <c r="I9482" t="s">
        <v>103</v>
      </c>
      <c r="J9482" t="s">
        <v>96</v>
      </c>
      <c r="K9482" t="s">
        <v>31</v>
      </c>
      <c r="L9482" t="s">
        <v>321</v>
      </c>
      <c r="M9482" s="72"/>
      <c r="N9482" s="52">
        <v>1.1040000000000001</v>
      </c>
      <c r="O9482" s="52">
        <v>1.1040000000000001</v>
      </c>
      <c r="P9482" s="73">
        <v>1</v>
      </c>
      <c r="Q9482">
        <f>IF(COUNTIF(SolCotizacion!$E:$E,$G9482)&gt;0,1,0)</f>
        <v>0</v>
      </c>
      <c r="R9482">
        <v>15460</v>
      </c>
      <c r="S9482" s="74"/>
    </row>
    <row r="9483" spans="1:19" hidden="1">
      <c r="A9483" t="s">
        <v>11449</v>
      </c>
      <c r="B9483" t="s">
        <v>11400</v>
      </c>
      <c r="C9483">
        <v>176</v>
      </c>
      <c r="D9483" t="s">
        <v>113</v>
      </c>
      <c r="E9483" t="s">
        <v>10390</v>
      </c>
      <c r="F9483" t="s">
        <v>10342</v>
      </c>
      <c r="G9483" t="s">
        <v>10340</v>
      </c>
      <c r="H9483">
        <v>5</v>
      </c>
      <c r="I9483">
        <v>1</v>
      </c>
      <c r="J9483" t="s">
        <v>127</v>
      </c>
      <c r="K9483" t="s">
        <v>31</v>
      </c>
      <c r="L9483" t="s">
        <v>321</v>
      </c>
      <c r="M9483" s="72">
        <v>0.04</v>
      </c>
      <c r="N9483" s="75">
        <v>2162242.2196676582</v>
      </c>
      <c r="O9483" s="75">
        <v>2066852.6180736695</v>
      </c>
      <c r="P9483" s="73">
        <v>1</v>
      </c>
      <c r="Q9483">
        <f>IF(SUMIFS(SolCotizacion!$P:$P,SolCotizacion!$E:$E,$G9483,SolCotizacion!$K:$K,$I9483)&gt;499,1,0)</f>
        <v>0</v>
      </c>
      <c r="R9483">
        <v>15461</v>
      </c>
      <c r="S9483" s="56">
        <f>IF(SUMIFS(SolCotizacion!$P:$P,SolCotizacion!$E:$E,$G9483,SolCotizacion!$K:$K,$I9483)&gt;499,4%,0)</f>
        <v>0</v>
      </c>
    </row>
    <row r="9484" spans="1:19" hidden="1">
      <c r="A9484" t="s">
        <v>11450</v>
      </c>
      <c r="B9484" t="s">
        <v>11402</v>
      </c>
      <c r="C9484">
        <v>177</v>
      </c>
      <c r="D9484" t="s">
        <v>113</v>
      </c>
      <c r="E9484" t="s">
        <v>10391</v>
      </c>
      <c r="F9484" t="s">
        <v>10342</v>
      </c>
      <c r="G9484" t="s">
        <v>10340</v>
      </c>
      <c r="H9484">
        <v>5</v>
      </c>
      <c r="I9484">
        <v>2</v>
      </c>
      <c r="J9484" t="s">
        <v>127</v>
      </c>
      <c r="K9484" t="s">
        <v>31</v>
      </c>
      <c r="L9484" t="s">
        <v>321</v>
      </c>
      <c r="M9484" s="72">
        <v>0.04</v>
      </c>
      <c r="N9484" s="75">
        <v>2226263.1199345468</v>
      </c>
      <c r="O9484" s="75">
        <v>2123719.4474108177</v>
      </c>
      <c r="P9484" s="73">
        <v>1</v>
      </c>
      <c r="Q9484">
        <f>IF(SUMIFS(SolCotizacion!$P:$P,SolCotizacion!$E:$E,$G9484,SolCotizacion!$K:$K,$I9484)&gt;499,1,0)</f>
        <v>0</v>
      </c>
      <c r="R9484">
        <v>15462</v>
      </c>
      <c r="S9484" s="56">
        <f>IF(SUMIFS(SolCotizacion!$P:$P,SolCotizacion!$E:$E,$G9484,SolCotizacion!$K:$K,$I9484)&gt;499,4%,0)</f>
        <v>0</v>
      </c>
    </row>
    <row r="9485" spans="1:19" hidden="1">
      <c r="A9485" t="s">
        <v>11451</v>
      </c>
      <c r="B9485" t="s">
        <v>11404</v>
      </c>
      <c r="C9485">
        <v>178</v>
      </c>
      <c r="D9485" t="s">
        <v>113</v>
      </c>
      <c r="E9485" t="s">
        <v>10392</v>
      </c>
      <c r="F9485" t="s">
        <v>10342</v>
      </c>
      <c r="G9485" t="s">
        <v>10340</v>
      </c>
      <c r="H9485">
        <v>5</v>
      </c>
      <c r="I9485">
        <v>3</v>
      </c>
      <c r="J9485" t="s">
        <v>127</v>
      </c>
      <c r="K9485" t="s">
        <v>31</v>
      </c>
      <c r="L9485" t="s">
        <v>321</v>
      </c>
      <c r="M9485" s="72">
        <v>0.04</v>
      </c>
      <c r="N9485" s="75">
        <v>2285647.3278930788</v>
      </c>
      <c r="O9485" s="75">
        <v>2187778.494962363</v>
      </c>
      <c r="P9485" s="73">
        <v>1</v>
      </c>
      <c r="Q9485">
        <f>IF(SUMIFS(SolCotizacion!$P:$P,SolCotizacion!$E:$E,$G9485,SolCotizacion!$K:$K,$I9485)&gt;499,1,0)</f>
        <v>0</v>
      </c>
      <c r="R9485">
        <v>15463</v>
      </c>
      <c r="S9485" s="56">
        <f>IF(SUMIFS(SolCotizacion!$P:$P,SolCotizacion!$E:$E,$G9485,SolCotizacion!$K:$K,$I9485)&gt;499,4%,0)</f>
        <v>0</v>
      </c>
    </row>
    <row r="9486" spans="1:19" hidden="1">
      <c r="A9486" t="s">
        <v>11452</v>
      </c>
      <c r="B9486" t="s">
        <v>11406</v>
      </c>
      <c r="C9486">
        <v>179</v>
      </c>
      <c r="D9486" t="s">
        <v>113</v>
      </c>
      <c r="E9486" t="s">
        <v>10393</v>
      </c>
      <c r="F9486" t="s">
        <v>10343</v>
      </c>
      <c r="G9486" t="s">
        <v>10340</v>
      </c>
      <c r="H9486">
        <v>5</v>
      </c>
      <c r="I9486" t="s">
        <v>103</v>
      </c>
      <c r="J9486" t="s">
        <v>118</v>
      </c>
      <c r="K9486" t="s">
        <v>325</v>
      </c>
      <c r="L9486" t="s">
        <v>321</v>
      </c>
      <c r="M9486" s="72"/>
      <c r="N9486" s="52">
        <v>2788829.8462315798</v>
      </c>
      <c r="O9486" s="52">
        <v>2788829.8462315798</v>
      </c>
      <c r="P9486" s="73">
        <v>1</v>
      </c>
      <c r="Q9486">
        <f>IF(COUNTIF(SolCotizacion!$E:$E,$G9486)&gt;0,1,0)</f>
        <v>0</v>
      </c>
      <c r="R9486">
        <v>15464</v>
      </c>
      <c r="S9486" s="74"/>
    </row>
    <row r="9487" spans="1:19" hidden="1">
      <c r="A9487" t="s">
        <v>11453</v>
      </c>
      <c r="B9487" t="s">
        <v>11408</v>
      </c>
      <c r="C9487">
        <v>180</v>
      </c>
      <c r="D9487" t="s">
        <v>113</v>
      </c>
      <c r="E9487" t="s">
        <v>10393</v>
      </c>
      <c r="F9487" t="s">
        <v>10343</v>
      </c>
      <c r="G9487" t="s">
        <v>10340</v>
      </c>
      <c r="H9487">
        <v>5</v>
      </c>
      <c r="I9487" t="s">
        <v>103</v>
      </c>
      <c r="J9487" t="s">
        <v>119</v>
      </c>
      <c r="K9487" t="s">
        <v>324</v>
      </c>
      <c r="L9487" t="s">
        <v>321</v>
      </c>
      <c r="M9487" s="72"/>
      <c r="N9487" s="52">
        <v>5313789.9843368437</v>
      </c>
      <c r="O9487" s="52">
        <v>5313789.9843368437</v>
      </c>
      <c r="P9487" s="73">
        <v>1</v>
      </c>
      <c r="Q9487">
        <f>IF(COUNTIF(SolCotizacion!$E:$E,$G9487)&gt;0,1,0)</f>
        <v>0</v>
      </c>
      <c r="R9487">
        <v>15465</v>
      </c>
      <c r="S9487" s="74"/>
    </row>
    <row r="9488" spans="1:19" hidden="1">
      <c r="A9488" t="s">
        <v>11454</v>
      </c>
      <c r="B9488" t="s">
        <v>11392</v>
      </c>
      <c r="C9488">
        <v>172</v>
      </c>
      <c r="D9488" t="s">
        <v>88</v>
      </c>
      <c r="E9488" t="s">
        <v>10386</v>
      </c>
      <c r="F9488" t="s">
        <v>10340</v>
      </c>
      <c r="G9488" t="s">
        <v>10340</v>
      </c>
      <c r="H9488">
        <v>5</v>
      </c>
      <c r="I9488">
        <v>1</v>
      </c>
      <c r="J9488" t="s">
        <v>96</v>
      </c>
      <c r="K9488" t="s">
        <v>31</v>
      </c>
      <c r="L9488" t="s">
        <v>298</v>
      </c>
      <c r="M9488" s="72"/>
      <c r="N9488" s="52">
        <v>57838617.234761946</v>
      </c>
      <c r="O9488" s="52">
        <v>55287005.48442845</v>
      </c>
      <c r="P9488" s="73">
        <v>1</v>
      </c>
      <c r="Q9488">
        <v>1</v>
      </c>
      <c r="R9488">
        <v>15466</v>
      </c>
      <c r="S9488" s="74"/>
    </row>
    <row r="9489" spans="1:19" hidden="1">
      <c r="A9489" t="s">
        <v>11455</v>
      </c>
      <c r="B9489" t="s">
        <v>11394</v>
      </c>
      <c r="C9489">
        <v>173</v>
      </c>
      <c r="D9489" t="s">
        <v>88</v>
      </c>
      <c r="E9489" t="s">
        <v>10387</v>
      </c>
      <c r="F9489" t="s">
        <v>10340</v>
      </c>
      <c r="G9489" t="s">
        <v>10340</v>
      </c>
      <c r="H9489">
        <v>5</v>
      </c>
      <c r="I9489">
        <v>2</v>
      </c>
      <c r="J9489" t="s">
        <v>96</v>
      </c>
      <c r="K9489" t="s">
        <v>31</v>
      </c>
      <c r="L9489" t="s">
        <v>298</v>
      </c>
      <c r="M9489" s="72"/>
      <c r="N9489" s="52">
        <v>59551135.985843658</v>
      </c>
      <c r="O9489" s="52">
        <v>56808157.344968572</v>
      </c>
      <c r="P9489" s="73">
        <v>1</v>
      </c>
      <c r="Q9489">
        <v>1</v>
      </c>
      <c r="R9489">
        <v>15467</v>
      </c>
      <c r="S9489" s="74"/>
    </row>
    <row r="9490" spans="1:19" hidden="1">
      <c r="A9490" t="s">
        <v>11456</v>
      </c>
      <c r="B9490" t="s">
        <v>11396</v>
      </c>
      <c r="C9490">
        <v>174</v>
      </c>
      <c r="D9490" t="s">
        <v>88</v>
      </c>
      <c r="E9490" t="s">
        <v>10388</v>
      </c>
      <c r="F9490" t="s">
        <v>10340</v>
      </c>
      <c r="G9490" t="s">
        <v>10340</v>
      </c>
      <c r="H9490">
        <v>5</v>
      </c>
      <c r="I9490">
        <v>3</v>
      </c>
      <c r="J9490" t="s">
        <v>96</v>
      </c>
      <c r="K9490" t="s">
        <v>31</v>
      </c>
      <c r="L9490" t="s">
        <v>298</v>
      </c>
      <c r="M9490" s="72"/>
      <c r="N9490" s="52">
        <v>61139626.138640217</v>
      </c>
      <c r="O9490" s="52">
        <v>58521696.511883333</v>
      </c>
      <c r="P9490" s="73">
        <v>1</v>
      </c>
      <c r="Q9490">
        <v>1</v>
      </c>
      <c r="R9490">
        <v>15468</v>
      </c>
      <c r="S9490" s="74"/>
    </row>
    <row r="9491" spans="1:19" hidden="1">
      <c r="A9491" t="s">
        <v>11457</v>
      </c>
      <c r="B9491" t="s">
        <v>11398</v>
      </c>
      <c r="C9491">
        <v>175</v>
      </c>
      <c r="D9491" t="s">
        <v>102</v>
      </c>
      <c r="E9491" t="s">
        <v>10389</v>
      </c>
      <c r="F9491" t="s">
        <v>10341</v>
      </c>
      <c r="G9491" t="s">
        <v>10340</v>
      </c>
      <c r="H9491">
        <v>5</v>
      </c>
      <c r="I9491" t="s">
        <v>103</v>
      </c>
      <c r="J9491" t="s">
        <v>96</v>
      </c>
      <c r="K9491" t="s">
        <v>31</v>
      </c>
      <c r="L9491" t="s">
        <v>298</v>
      </c>
      <c r="M9491" s="72"/>
      <c r="N9491" s="52">
        <v>0</v>
      </c>
      <c r="O9491" s="52">
        <v>0</v>
      </c>
      <c r="P9491" s="73">
        <v>1</v>
      </c>
      <c r="Q9491">
        <f>IF(COUNTIF(SolCotizacion!$E:$E,$G9491)&gt;0,1,0)</f>
        <v>0</v>
      </c>
      <c r="R9491">
        <v>15469</v>
      </c>
      <c r="S9491" s="74"/>
    </row>
    <row r="9492" spans="1:19" hidden="1">
      <c r="A9492" t="s">
        <v>11458</v>
      </c>
      <c r="B9492" t="s">
        <v>11400</v>
      </c>
      <c r="C9492">
        <v>176</v>
      </c>
      <c r="D9492" t="s">
        <v>113</v>
      </c>
      <c r="E9492" t="s">
        <v>10390</v>
      </c>
      <c r="F9492" t="s">
        <v>10342</v>
      </c>
      <c r="G9492" t="s">
        <v>10340</v>
      </c>
      <c r="H9492">
        <v>5</v>
      </c>
      <c r="I9492">
        <v>1</v>
      </c>
      <c r="J9492" t="s">
        <v>127</v>
      </c>
      <c r="K9492" t="s">
        <v>31</v>
      </c>
      <c r="L9492" t="s">
        <v>298</v>
      </c>
      <c r="M9492" s="72">
        <v>0.02</v>
      </c>
      <c r="N9492" s="75">
        <v>1081121.1098338291</v>
      </c>
      <c r="O9492" s="75">
        <v>1033426.3090368347</v>
      </c>
      <c r="P9492" s="73">
        <v>1</v>
      </c>
      <c r="Q9492">
        <f>IF(SUMIFS(SolCotizacion!$P:$P,SolCotizacion!$E:$E,$G9492,SolCotizacion!$K:$K,$I9492)&gt;499,1,0)</f>
        <v>0</v>
      </c>
      <c r="R9492">
        <v>15470</v>
      </c>
      <c r="S9492" s="56">
        <f>IF(SUMIFS(SolCotizacion!$P:$P,SolCotizacion!$E:$E,$G9492,SolCotizacion!$K:$K,$I9492)&gt;499,4%,0)</f>
        <v>0</v>
      </c>
    </row>
    <row r="9493" spans="1:19" hidden="1">
      <c r="A9493" t="s">
        <v>11459</v>
      </c>
      <c r="B9493" t="s">
        <v>11402</v>
      </c>
      <c r="C9493">
        <v>177</v>
      </c>
      <c r="D9493" t="s">
        <v>113</v>
      </c>
      <c r="E9493" t="s">
        <v>10391</v>
      </c>
      <c r="F9493" t="s">
        <v>10342</v>
      </c>
      <c r="G9493" t="s">
        <v>10340</v>
      </c>
      <c r="H9493">
        <v>5</v>
      </c>
      <c r="I9493">
        <v>2</v>
      </c>
      <c r="J9493" t="s">
        <v>127</v>
      </c>
      <c r="K9493" t="s">
        <v>31</v>
      </c>
      <c r="L9493" t="s">
        <v>298</v>
      </c>
      <c r="M9493" s="72">
        <v>0.02</v>
      </c>
      <c r="N9493" s="75">
        <v>1113131.5599672734</v>
      </c>
      <c r="O9493" s="75">
        <v>1061859.7237054089</v>
      </c>
      <c r="P9493" s="73">
        <v>1</v>
      </c>
      <c r="Q9493">
        <f>IF(SUMIFS(SolCotizacion!$P:$P,SolCotizacion!$E:$E,$G9493,SolCotizacion!$K:$K,$I9493)&gt;499,1,0)</f>
        <v>0</v>
      </c>
      <c r="R9493">
        <v>15471</v>
      </c>
      <c r="S9493" s="56">
        <f>IF(SUMIFS(SolCotizacion!$P:$P,SolCotizacion!$E:$E,$G9493,SolCotizacion!$K:$K,$I9493)&gt;499,4%,0)</f>
        <v>0</v>
      </c>
    </row>
    <row r="9494" spans="1:19" hidden="1">
      <c r="A9494" t="s">
        <v>11460</v>
      </c>
      <c r="B9494" t="s">
        <v>11404</v>
      </c>
      <c r="C9494">
        <v>178</v>
      </c>
      <c r="D9494" t="s">
        <v>113</v>
      </c>
      <c r="E9494" t="s">
        <v>10392</v>
      </c>
      <c r="F9494" t="s">
        <v>10342</v>
      </c>
      <c r="G9494" t="s">
        <v>10340</v>
      </c>
      <c r="H9494">
        <v>5</v>
      </c>
      <c r="I9494">
        <v>3</v>
      </c>
      <c r="J9494" t="s">
        <v>127</v>
      </c>
      <c r="K9494" t="s">
        <v>31</v>
      </c>
      <c r="L9494" t="s">
        <v>298</v>
      </c>
      <c r="M9494" s="72">
        <v>0.02</v>
      </c>
      <c r="N9494" s="75">
        <v>1142823.6639465394</v>
      </c>
      <c r="O9494" s="75">
        <v>1093889.2474811815</v>
      </c>
      <c r="P9494" s="73">
        <v>1</v>
      </c>
      <c r="Q9494">
        <f>IF(SUMIFS(SolCotizacion!$P:$P,SolCotizacion!$E:$E,$G9494,SolCotizacion!$K:$K,$I9494)&gt;499,1,0)</f>
        <v>0</v>
      </c>
      <c r="R9494">
        <v>15472</v>
      </c>
      <c r="S9494" s="56">
        <f>IF(SUMIFS(SolCotizacion!$P:$P,SolCotizacion!$E:$E,$G9494,SolCotizacion!$K:$K,$I9494)&gt;499,4%,0)</f>
        <v>0</v>
      </c>
    </row>
    <row r="9495" spans="1:19" hidden="1">
      <c r="A9495" t="s">
        <v>11461</v>
      </c>
      <c r="B9495" t="s">
        <v>11406</v>
      </c>
      <c r="C9495">
        <v>179</v>
      </c>
      <c r="D9495" t="s">
        <v>113</v>
      </c>
      <c r="E9495" t="s">
        <v>10393</v>
      </c>
      <c r="F9495" t="s">
        <v>10343</v>
      </c>
      <c r="G9495" t="s">
        <v>10340</v>
      </c>
      <c r="H9495">
        <v>5</v>
      </c>
      <c r="I9495" t="s">
        <v>103</v>
      </c>
      <c r="J9495" t="s">
        <v>118</v>
      </c>
      <c r="K9495" t="s">
        <v>325</v>
      </c>
      <c r="L9495" t="s">
        <v>298</v>
      </c>
      <c r="M9495" s="72"/>
      <c r="N9495" s="52">
        <v>6791160.6903201118</v>
      </c>
      <c r="O9495" s="52">
        <v>6964650</v>
      </c>
      <c r="P9495" s="73">
        <v>1</v>
      </c>
      <c r="Q9495">
        <f>IF(COUNTIF(SolCotizacion!$E:$E,$G9495)&gt;0,1,0)</f>
        <v>0</v>
      </c>
      <c r="R9495">
        <v>15473</v>
      </c>
      <c r="S9495" s="74"/>
    </row>
    <row r="9496" spans="1:19" hidden="1">
      <c r="A9496" t="s">
        <v>11462</v>
      </c>
      <c r="B9496" t="s">
        <v>11408</v>
      </c>
      <c r="C9496">
        <v>180</v>
      </c>
      <c r="D9496" t="s">
        <v>113</v>
      </c>
      <c r="E9496" t="s">
        <v>10393</v>
      </c>
      <c r="F9496" t="s">
        <v>10343</v>
      </c>
      <c r="G9496" t="s">
        <v>10340</v>
      </c>
      <c r="H9496">
        <v>5</v>
      </c>
      <c r="I9496" t="s">
        <v>103</v>
      </c>
      <c r="J9496" t="s">
        <v>119</v>
      </c>
      <c r="K9496" t="s">
        <v>324</v>
      </c>
      <c r="L9496" t="s">
        <v>298</v>
      </c>
      <c r="M9496" s="72"/>
      <c r="N9496" s="52">
        <v>8335203.4050075822</v>
      </c>
      <c r="O9496" s="52">
        <v>6660555.8586437097</v>
      </c>
      <c r="P9496" s="73">
        <v>1</v>
      </c>
      <c r="Q9496">
        <f>IF(COUNTIF(SolCotizacion!$E:$E,$G9496)&gt;0,1,0)</f>
        <v>0</v>
      </c>
      <c r="R9496">
        <v>15474</v>
      </c>
      <c r="S9496" s="74"/>
    </row>
    <row r="9497" spans="1:19" hidden="1">
      <c r="A9497" t="s">
        <v>11463</v>
      </c>
      <c r="B9497" t="s">
        <v>11392</v>
      </c>
      <c r="C9497">
        <v>172</v>
      </c>
      <c r="D9497" t="s">
        <v>88</v>
      </c>
      <c r="E9497" t="s">
        <v>10386</v>
      </c>
      <c r="F9497" t="s">
        <v>10340</v>
      </c>
      <c r="G9497" t="s">
        <v>10340</v>
      </c>
      <c r="H9497">
        <v>5</v>
      </c>
      <c r="I9497">
        <v>1</v>
      </c>
      <c r="J9497" t="s">
        <v>96</v>
      </c>
      <c r="K9497" t="s">
        <v>31</v>
      </c>
      <c r="L9497" t="s">
        <v>309</v>
      </c>
      <c r="M9497" s="72"/>
      <c r="N9497" s="52">
        <v>55322209.488000005</v>
      </c>
      <c r="O9497" s="52">
        <v>54693548.832000002</v>
      </c>
      <c r="P9497" s="73">
        <v>1</v>
      </c>
      <c r="Q9497">
        <v>1</v>
      </c>
      <c r="R9497">
        <v>15475</v>
      </c>
      <c r="S9497" s="74"/>
    </row>
    <row r="9498" spans="1:19" hidden="1">
      <c r="A9498" t="s">
        <v>11464</v>
      </c>
      <c r="B9498" t="s">
        <v>11394</v>
      </c>
      <c r="C9498">
        <v>173</v>
      </c>
      <c r="D9498" t="s">
        <v>88</v>
      </c>
      <c r="E9498" t="s">
        <v>10387</v>
      </c>
      <c r="F9498" t="s">
        <v>10340</v>
      </c>
      <c r="G9498" t="s">
        <v>10340</v>
      </c>
      <c r="H9498">
        <v>5</v>
      </c>
      <c r="I9498">
        <v>2</v>
      </c>
      <c r="J9498" t="s">
        <v>96</v>
      </c>
      <c r="K9498" t="s">
        <v>31</v>
      </c>
      <c r="L9498" t="s">
        <v>309</v>
      </c>
      <c r="M9498" s="72"/>
      <c r="N9498" s="52">
        <v>55965492.624000005</v>
      </c>
      <c r="O9498" s="52">
        <v>55322209.488000005</v>
      </c>
      <c r="P9498" s="73">
        <v>1</v>
      </c>
      <c r="Q9498">
        <v>1</v>
      </c>
      <c r="R9498">
        <v>15476</v>
      </c>
      <c r="S9498" s="74"/>
    </row>
    <row r="9499" spans="1:19" hidden="1">
      <c r="A9499" t="s">
        <v>11465</v>
      </c>
      <c r="B9499" t="s">
        <v>11396</v>
      </c>
      <c r="C9499">
        <v>174</v>
      </c>
      <c r="D9499" t="s">
        <v>88</v>
      </c>
      <c r="E9499" t="s">
        <v>10388</v>
      </c>
      <c r="F9499" t="s">
        <v>10340</v>
      </c>
      <c r="G9499" t="s">
        <v>10340</v>
      </c>
      <c r="H9499">
        <v>5</v>
      </c>
      <c r="I9499">
        <v>3</v>
      </c>
      <c r="J9499" t="s">
        <v>96</v>
      </c>
      <c r="K9499" t="s">
        <v>31</v>
      </c>
      <c r="L9499" t="s">
        <v>309</v>
      </c>
      <c r="M9499" s="72"/>
      <c r="N9499" s="52">
        <v>56292776.736000001</v>
      </c>
      <c r="O9499" s="52">
        <v>55641991.920000002</v>
      </c>
      <c r="P9499" s="73">
        <v>1</v>
      </c>
      <c r="Q9499">
        <v>1</v>
      </c>
      <c r="R9499">
        <v>15477</v>
      </c>
      <c r="S9499" s="74"/>
    </row>
    <row r="9500" spans="1:19" hidden="1">
      <c r="A9500" t="s">
        <v>11466</v>
      </c>
      <c r="B9500" t="s">
        <v>11398</v>
      </c>
      <c r="C9500">
        <v>175</v>
      </c>
      <c r="D9500" t="s">
        <v>102</v>
      </c>
      <c r="E9500" t="s">
        <v>10389</v>
      </c>
      <c r="F9500" t="s">
        <v>10341</v>
      </c>
      <c r="G9500" t="s">
        <v>10340</v>
      </c>
      <c r="H9500">
        <v>5</v>
      </c>
      <c r="I9500" t="s">
        <v>103</v>
      </c>
      <c r="J9500" t="s">
        <v>96</v>
      </c>
      <c r="K9500" t="s">
        <v>31</v>
      </c>
      <c r="L9500" t="s">
        <v>309</v>
      </c>
      <c r="M9500" s="72"/>
      <c r="N9500" s="52">
        <v>0</v>
      </c>
      <c r="O9500" s="52">
        <v>0</v>
      </c>
      <c r="P9500" s="73">
        <v>1</v>
      </c>
      <c r="Q9500">
        <f>IF(COUNTIF(SolCotizacion!$E:$E,$G9500)&gt;0,1,0)</f>
        <v>0</v>
      </c>
      <c r="R9500">
        <v>15478</v>
      </c>
      <c r="S9500" s="74"/>
    </row>
    <row r="9501" spans="1:19" hidden="1">
      <c r="A9501" t="s">
        <v>11467</v>
      </c>
      <c r="B9501" t="s">
        <v>11400</v>
      </c>
      <c r="C9501">
        <v>176</v>
      </c>
      <c r="D9501" t="s">
        <v>113</v>
      </c>
      <c r="E9501" t="s">
        <v>10390</v>
      </c>
      <c r="F9501" t="s">
        <v>10342</v>
      </c>
      <c r="G9501" t="s">
        <v>10340</v>
      </c>
      <c r="H9501">
        <v>5</v>
      </c>
      <c r="I9501">
        <v>1</v>
      </c>
      <c r="J9501" t="s">
        <v>127</v>
      </c>
      <c r="K9501" t="s">
        <v>31</v>
      </c>
      <c r="L9501" t="s">
        <v>309</v>
      </c>
      <c r="M9501" s="72">
        <v>0.03</v>
      </c>
      <c r="N9501" s="75">
        <v>1551126.5149379999</v>
      </c>
      <c r="O9501" s="75">
        <v>1533500.1001320002</v>
      </c>
      <c r="P9501" s="73">
        <v>1</v>
      </c>
      <c r="Q9501">
        <f>IF(SUMIFS(SolCotizacion!$P:$P,SolCotizacion!$E:$E,$G9501,SolCotizacion!$K:$K,$I9501)&gt;499,1,0)</f>
        <v>0</v>
      </c>
      <c r="R9501">
        <v>15479</v>
      </c>
      <c r="S9501" s="56">
        <f>IF(SUMIFS(SolCotizacion!$P:$P,SolCotizacion!$E:$E,$G9501,SolCotizacion!$K:$K,$I9501)&gt;499,4%,0)</f>
        <v>0</v>
      </c>
    </row>
    <row r="9502" spans="1:19" hidden="1">
      <c r="A9502" t="s">
        <v>11468</v>
      </c>
      <c r="B9502" t="s">
        <v>11402</v>
      </c>
      <c r="C9502">
        <v>177</v>
      </c>
      <c r="D9502" t="s">
        <v>113</v>
      </c>
      <c r="E9502" t="s">
        <v>10391</v>
      </c>
      <c r="F9502" t="s">
        <v>10342</v>
      </c>
      <c r="G9502" t="s">
        <v>10340</v>
      </c>
      <c r="H9502">
        <v>5</v>
      </c>
      <c r="I9502">
        <v>2</v>
      </c>
      <c r="J9502" t="s">
        <v>127</v>
      </c>
      <c r="K9502" t="s">
        <v>31</v>
      </c>
      <c r="L9502" t="s">
        <v>309</v>
      </c>
      <c r="M9502" s="72">
        <v>0.03</v>
      </c>
      <c r="N9502" s="75">
        <v>1569162.9154739999</v>
      </c>
      <c r="O9502" s="75">
        <v>1551126.5149379999</v>
      </c>
      <c r="P9502" s="73">
        <v>1</v>
      </c>
      <c r="Q9502">
        <f>IF(SUMIFS(SolCotizacion!$P:$P,SolCotizacion!$E:$E,$G9502,SolCotizacion!$K:$K,$I9502)&gt;499,1,0)</f>
        <v>0</v>
      </c>
      <c r="R9502">
        <v>15480</v>
      </c>
      <c r="S9502" s="56">
        <f>IF(SUMIFS(SolCotizacion!$P:$P,SolCotizacion!$E:$E,$G9502,SolCotizacion!$K:$K,$I9502)&gt;499,4%,0)</f>
        <v>0</v>
      </c>
    </row>
    <row r="9503" spans="1:19" hidden="1">
      <c r="A9503" t="s">
        <v>11469</v>
      </c>
      <c r="B9503" t="s">
        <v>11404</v>
      </c>
      <c r="C9503">
        <v>178</v>
      </c>
      <c r="D9503" t="s">
        <v>113</v>
      </c>
      <c r="E9503" t="s">
        <v>10392</v>
      </c>
      <c r="F9503" t="s">
        <v>10342</v>
      </c>
      <c r="G9503" t="s">
        <v>10340</v>
      </c>
      <c r="H9503">
        <v>5</v>
      </c>
      <c r="I9503">
        <v>3</v>
      </c>
      <c r="J9503" t="s">
        <v>127</v>
      </c>
      <c r="K9503" t="s">
        <v>31</v>
      </c>
      <c r="L9503" t="s">
        <v>309</v>
      </c>
      <c r="M9503" s="72">
        <v>0.04</v>
      </c>
      <c r="N9503" s="75">
        <v>2104452.4288480002</v>
      </c>
      <c r="O9503" s="75">
        <v>2080123.45156</v>
      </c>
      <c r="P9503" s="73">
        <v>1</v>
      </c>
      <c r="Q9503">
        <f>IF(SUMIFS(SolCotizacion!$P:$P,SolCotizacion!$E:$E,$G9503,SolCotizacion!$K:$K,$I9503)&gt;499,1,0)</f>
        <v>0</v>
      </c>
      <c r="R9503">
        <v>15481</v>
      </c>
      <c r="S9503" s="56">
        <f>IF(SUMIFS(SolCotizacion!$P:$P,SolCotizacion!$E:$E,$G9503,SolCotizacion!$K:$K,$I9503)&gt;499,4%,0)</f>
        <v>0</v>
      </c>
    </row>
    <row r="9504" spans="1:19" hidden="1">
      <c r="A9504" t="s">
        <v>11470</v>
      </c>
      <c r="B9504" t="s">
        <v>11406</v>
      </c>
      <c r="C9504">
        <v>179</v>
      </c>
      <c r="D9504" t="s">
        <v>113</v>
      </c>
      <c r="E9504" t="s">
        <v>10393</v>
      </c>
      <c r="F9504" t="s">
        <v>10343</v>
      </c>
      <c r="G9504" t="s">
        <v>10340</v>
      </c>
      <c r="H9504">
        <v>5</v>
      </c>
      <c r="I9504" t="s">
        <v>103</v>
      </c>
      <c r="J9504" t="s">
        <v>118</v>
      </c>
      <c r="K9504" t="s">
        <v>325</v>
      </c>
      <c r="L9504" t="s">
        <v>309</v>
      </c>
      <c r="M9504" s="72"/>
      <c r="N9504" s="52">
        <v>2482942.0924</v>
      </c>
      <c r="O9504" s="52">
        <v>2454725.4578</v>
      </c>
      <c r="P9504" s="73">
        <v>1</v>
      </c>
      <c r="Q9504">
        <f>IF(COUNTIF(SolCotizacion!$E:$E,$G9504)&gt;0,1,0)</f>
        <v>0</v>
      </c>
      <c r="R9504">
        <v>15482</v>
      </c>
      <c r="S9504" s="74"/>
    </row>
    <row r="9505" spans="1:19" hidden="1">
      <c r="A9505" t="s">
        <v>11471</v>
      </c>
      <c r="B9505" t="s">
        <v>11408</v>
      </c>
      <c r="C9505">
        <v>180</v>
      </c>
      <c r="D9505" t="s">
        <v>113</v>
      </c>
      <c r="E9505" t="s">
        <v>10393</v>
      </c>
      <c r="F9505" t="s">
        <v>10343</v>
      </c>
      <c r="G9505" t="s">
        <v>10340</v>
      </c>
      <c r="H9505">
        <v>5</v>
      </c>
      <c r="I9505" t="s">
        <v>103</v>
      </c>
      <c r="J9505" t="s">
        <v>119</v>
      </c>
      <c r="K9505" t="s">
        <v>324</v>
      </c>
      <c r="L9505" t="s">
        <v>309</v>
      </c>
      <c r="M9505" s="72"/>
      <c r="N9505" s="52">
        <v>4730948.4838000005</v>
      </c>
      <c r="O9505" s="52">
        <v>4677181.6953400001</v>
      </c>
      <c r="P9505" s="73">
        <v>1</v>
      </c>
      <c r="Q9505">
        <f>IF(COUNTIF(SolCotizacion!$E:$E,$G9505)&gt;0,1,0)</f>
        <v>0</v>
      </c>
      <c r="R9505">
        <v>15483</v>
      </c>
      <c r="S9505" s="74"/>
    </row>
    <row r="9506" spans="1:19" hidden="1">
      <c r="A9506" t="s">
        <v>11472</v>
      </c>
      <c r="B9506" t="s">
        <v>11392</v>
      </c>
      <c r="C9506">
        <v>172</v>
      </c>
      <c r="D9506" t="s">
        <v>88</v>
      </c>
      <c r="E9506" t="s">
        <v>10386</v>
      </c>
      <c r="F9506" t="s">
        <v>10340</v>
      </c>
      <c r="G9506" t="s">
        <v>10340</v>
      </c>
      <c r="H9506">
        <v>5</v>
      </c>
      <c r="I9506">
        <v>1</v>
      </c>
      <c r="J9506" t="s">
        <v>96</v>
      </c>
      <c r="K9506" t="s">
        <v>31</v>
      </c>
      <c r="L9506" t="s">
        <v>302</v>
      </c>
      <c r="M9506" s="72"/>
      <c r="N9506" s="52">
        <v>40839551.088000007</v>
      </c>
      <c r="O9506" s="52">
        <v>37326471.840000004</v>
      </c>
      <c r="P9506" s="73">
        <v>1</v>
      </c>
      <c r="Q9506">
        <v>1</v>
      </c>
      <c r="R9506">
        <v>15484</v>
      </c>
      <c r="S9506" s="74"/>
    </row>
    <row r="9507" spans="1:19" hidden="1">
      <c r="A9507" t="s">
        <v>11473</v>
      </c>
      <c r="B9507" t="s">
        <v>11394</v>
      </c>
      <c r="C9507">
        <v>173</v>
      </c>
      <c r="D9507" t="s">
        <v>88</v>
      </c>
      <c r="E9507" t="s">
        <v>10387</v>
      </c>
      <c r="F9507" t="s">
        <v>10340</v>
      </c>
      <c r="G9507" t="s">
        <v>10340</v>
      </c>
      <c r="H9507">
        <v>5</v>
      </c>
      <c r="I9507">
        <v>2</v>
      </c>
      <c r="J9507" t="s">
        <v>96</v>
      </c>
      <c r="K9507" t="s">
        <v>31</v>
      </c>
      <c r="L9507" t="s">
        <v>302</v>
      </c>
      <c r="M9507" s="72"/>
      <c r="N9507" s="52">
        <v>41673011.472000003</v>
      </c>
      <c r="O9507" s="52">
        <v>38088237.360000007</v>
      </c>
      <c r="P9507" s="73">
        <v>1</v>
      </c>
      <c r="Q9507">
        <v>1</v>
      </c>
      <c r="R9507">
        <v>15485</v>
      </c>
      <c r="S9507" s="74"/>
    </row>
    <row r="9508" spans="1:19" hidden="1">
      <c r="A9508" t="s">
        <v>11474</v>
      </c>
      <c r="B9508" t="s">
        <v>11396</v>
      </c>
      <c r="C9508">
        <v>174</v>
      </c>
      <c r="D9508" t="s">
        <v>88</v>
      </c>
      <c r="E9508" t="s">
        <v>10388</v>
      </c>
      <c r="F9508" t="s">
        <v>10340</v>
      </c>
      <c r="G9508" t="s">
        <v>10340</v>
      </c>
      <c r="H9508">
        <v>5</v>
      </c>
      <c r="I9508">
        <v>3</v>
      </c>
      <c r="J9508" t="s">
        <v>96</v>
      </c>
      <c r="K9508" t="s">
        <v>31</v>
      </c>
      <c r="L9508" t="s">
        <v>302</v>
      </c>
      <c r="M9508" s="72"/>
      <c r="N9508" s="52">
        <v>42541199.280000001</v>
      </c>
      <c r="O9508" s="52">
        <v>38881740.672000006</v>
      </c>
      <c r="P9508" s="73">
        <v>1</v>
      </c>
      <c r="Q9508">
        <v>1</v>
      </c>
      <c r="R9508">
        <v>15486</v>
      </c>
      <c r="S9508" s="74"/>
    </row>
    <row r="9509" spans="1:19" hidden="1">
      <c r="A9509" t="s">
        <v>11475</v>
      </c>
      <c r="B9509" t="s">
        <v>11398</v>
      </c>
      <c r="C9509">
        <v>175</v>
      </c>
      <c r="D9509" t="s">
        <v>102</v>
      </c>
      <c r="E9509" t="s">
        <v>10389</v>
      </c>
      <c r="F9509" t="s">
        <v>10341</v>
      </c>
      <c r="G9509" t="s">
        <v>10340</v>
      </c>
      <c r="H9509">
        <v>5</v>
      </c>
      <c r="I9509" t="s">
        <v>103</v>
      </c>
      <c r="J9509" t="s">
        <v>96</v>
      </c>
      <c r="K9509" t="s">
        <v>31</v>
      </c>
      <c r="L9509" t="s">
        <v>302</v>
      </c>
      <c r="M9509" s="72"/>
      <c r="N9509" s="52">
        <v>858473.71200000006</v>
      </c>
      <c r="O9509" s="52">
        <v>784626.04800000007</v>
      </c>
      <c r="P9509" s="73">
        <v>1</v>
      </c>
      <c r="Q9509">
        <f>IF(COUNTIF(SolCotizacion!$E:$E,$G9509)&gt;0,1,0)</f>
        <v>0</v>
      </c>
      <c r="R9509">
        <v>15487</v>
      </c>
      <c r="S9509" s="74"/>
    </row>
    <row r="9510" spans="1:19" hidden="1">
      <c r="A9510" t="s">
        <v>11476</v>
      </c>
      <c r="B9510" t="s">
        <v>11400</v>
      </c>
      <c r="C9510">
        <v>176</v>
      </c>
      <c r="D9510" t="s">
        <v>113</v>
      </c>
      <c r="E9510" t="s">
        <v>10390</v>
      </c>
      <c r="F9510" t="s">
        <v>10342</v>
      </c>
      <c r="G9510" t="s">
        <v>10340</v>
      </c>
      <c r="H9510">
        <v>5</v>
      </c>
      <c r="I9510">
        <v>1</v>
      </c>
      <c r="J9510" t="s">
        <v>127</v>
      </c>
      <c r="K9510" t="s">
        <v>31</v>
      </c>
      <c r="L9510" t="s">
        <v>302</v>
      </c>
      <c r="M9510" s="72">
        <v>0.02</v>
      </c>
      <c r="N9510" s="75">
        <v>763374.07269200007</v>
      </c>
      <c r="O9510" s="75">
        <v>697707.49356000009</v>
      </c>
      <c r="P9510" s="73">
        <v>1</v>
      </c>
      <c r="Q9510">
        <f>IF(SUMIFS(SolCotizacion!$P:$P,SolCotizacion!$E:$E,$G9510,SolCotizacion!$K:$K,$I9510)&gt;499,1,0)</f>
        <v>0</v>
      </c>
      <c r="R9510">
        <v>15488</v>
      </c>
      <c r="S9510" s="56">
        <f>IF(SUMIFS(SolCotizacion!$P:$P,SolCotizacion!$E:$E,$G9510,SolCotizacion!$K:$K,$I9510)&gt;499,4%,0)</f>
        <v>0</v>
      </c>
    </row>
    <row r="9511" spans="1:19" hidden="1">
      <c r="A9511" t="s">
        <v>11477</v>
      </c>
      <c r="B9511" t="s">
        <v>11402</v>
      </c>
      <c r="C9511">
        <v>177</v>
      </c>
      <c r="D9511" t="s">
        <v>113</v>
      </c>
      <c r="E9511" t="s">
        <v>10391</v>
      </c>
      <c r="F9511" t="s">
        <v>10342</v>
      </c>
      <c r="G9511" t="s">
        <v>10340</v>
      </c>
      <c r="H9511">
        <v>5</v>
      </c>
      <c r="I9511">
        <v>2</v>
      </c>
      <c r="J9511" t="s">
        <v>127</v>
      </c>
      <c r="K9511" t="s">
        <v>31</v>
      </c>
      <c r="L9511" t="s">
        <v>302</v>
      </c>
      <c r="M9511" s="72">
        <v>0.02</v>
      </c>
      <c r="N9511" s="75">
        <v>778953.13834800001</v>
      </c>
      <c r="O9511" s="75">
        <v>711946.43674000003</v>
      </c>
      <c r="P9511" s="73">
        <v>1</v>
      </c>
      <c r="Q9511">
        <f>IF(SUMIFS(SolCotizacion!$P:$P,SolCotizacion!$E:$E,$G9511,SolCotizacion!$K:$K,$I9511)&gt;499,1,0)</f>
        <v>0</v>
      </c>
      <c r="R9511">
        <v>15489</v>
      </c>
      <c r="S9511" s="56">
        <f>IF(SUMIFS(SolCotizacion!$P:$P,SolCotizacion!$E:$E,$G9511,SolCotizacion!$K:$K,$I9511)&gt;499,4%,0)</f>
        <v>0</v>
      </c>
    </row>
    <row r="9512" spans="1:19" hidden="1">
      <c r="A9512" t="s">
        <v>11478</v>
      </c>
      <c r="B9512" t="s">
        <v>11404</v>
      </c>
      <c r="C9512">
        <v>178</v>
      </c>
      <c r="D9512" t="s">
        <v>113</v>
      </c>
      <c r="E9512" t="s">
        <v>10392</v>
      </c>
      <c r="F9512" t="s">
        <v>10342</v>
      </c>
      <c r="G9512" t="s">
        <v>10340</v>
      </c>
      <c r="H9512">
        <v>5</v>
      </c>
      <c r="I9512">
        <v>3</v>
      </c>
      <c r="J9512" t="s">
        <v>127</v>
      </c>
      <c r="K9512" t="s">
        <v>31</v>
      </c>
      <c r="L9512" t="s">
        <v>302</v>
      </c>
      <c r="M9512" s="72">
        <v>0.02</v>
      </c>
      <c r="N9512" s="75">
        <v>795181.33002000011</v>
      </c>
      <c r="O9512" s="75">
        <v>726778.62364800007</v>
      </c>
      <c r="P9512" s="73">
        <v>1</v>
      </c>
      <c r="Q9512">
        <f>IF(SUMIFS(SolCotizacion!$P:$P,SolCotizacion!$E:$E,$G9512,SolCotizacion!$K:$K,$I9512)&gt;499,1,0)</f>
        <v>0</v>
      </c>
      <c r="R9512">
        <v>15490</v>
      </c>
      <c r="S9512" s="56">
        <f>IF(SUMIFS(SolCotizacion!$P:$P,SolCotizacion!$E:$E,$G9512,SolCotizacion!$K:$K,$I9512)&gt;499,4%,0)</f>
        <v>0</v>
      </c>
    </row>
    <row r="9513" spans="1:19" hidden="1">
      <c r="A9513" t="s">
        <v>11479</v>
      </c>
      <c r="B9513" t="s">
        <v>11406</v>
      </c>
      <c r="C9513">
        <v>179</v>
      </c>
      <c r="D9513" t="s">
        <v>113</v>
      </c>
      <c r="E9513" t="s">
        <v>10393</v>
      </c>
      <c r="F9513" t="s">
        <v>10343</v>
      </c>
      <c r="G9513" t="s">
        <v>10340</v>
      </c>
      <c r="H9513">
        <v>5</v>
      </c>
      <c r="I9513" t="s">
        <v>103</v>
      </c>
      <c r="J9513" t="s">
        <v>118</v>
      </c>
      <c r="K9513" t="s">
        <v>325</v>
      </c>
      <c r="L9513" t="s">
        <v>302</v>
      </c>
      <c r="M9513" s="72"/>
      <c r="N9513" s="52">
        <v>3643488.0328000002</v>
      </c>
      <c r="O9513" s="52">
        <v>4712772.2949999999</v>
      </c>
      <c r="P9513" s="73">
        <v>1</v>
      </c>
      <c r="Q9513">
        <f>IF(COUNTIF(SolCotizacion!$E:$E,$G9513)&gt;0,1,0)</f>
        <v>0</v>
      </c>
      <c r="R9513">
        <v>15491</v>
      </c>
      <c r="S9513" s="74"/>
    </row>
    <row r="9514" spans="1:19" hidden="1">
      <c r="A9514" t="s">
        <v>11480</v>
      </c>
      <c r="B9514" t="s">
        <v>11408</v>
      </c>
      <c r="C9514">
        <v>180</v>
      </c>
      <c r="D9514" t="s">
        <v>113</v>
      </c>
      <c r="E9514" t="s">
        <v>10393</v>
      </c>
      <c r="F9514" t="s">
        <v>10343</v>
      </c>
      <c r="G9514" t="s">
        <v>10340</v>
      </c>
      <c r="H9514">
        <v>5</v>
      </c>
      <c r="I9514" t="s">
        <v>103</v>
      </c>
      <c r="J9514" t="s">
        <v>119</v>
      </c>
      <c r="K9514" t="s">
        <v>324</v>
      </c>
      <c r="L9514" t="s">
        <v>302</v>
      </c>
      <c r="M9514" s="72"/>
      <c r="N9514" s="52">
        <v>5725480.8996000001</v>
      </c>
      <c r="O9514" s="52">
        <v>5232966.6466000006</v>
      </c>
      <c r="P9514" s="73">
        <v>1</v>
      </c>
      <c r="Q9514">
        <f>IF(COUNTIF(SolCotizacion!$E:$E,$G9514)&gt;0,1,0)</f>
        <v>0</v>
      </c>
      <c r="R9514">
        <v>15492</v>
      </c>
      <c r="S9514" s="74"/>
    </row>
    <row r="9515" spans="1:19" hidden="1">
      <c r="A9515" t="s">
        <v>11481</v>
      </c>
      <c r="B9515" t="s">
        <v>11392</v>
      </c>
      <c r="C9515">
        <v>172</v>
      </c>
      <c r="D9515" t="s">
        <v>88</v>
      </c>
      <c r="E9515" t="s">
        <v>10386</v>
      </c>
      <c r="F9515" t="s">
        <v>10340</v>
      </c>
      <c r="G9515" t="s">
        <v>10340</v>
      </c>
      <c r="H9515">
        <v>5</v>
      </c>
      <c r="I9515">
        <v>1</v>
      </c>
      <c r="J9515" t="s">
        <v>96</v>
      </c>
      <c r="K9515" t="s">
        <v>31</v>
      </c>
      <c r="L9515" t="s">
        <v>303</v>
      </c>
      <c r="M9515" s="72"/>
      <c r="N9515" s="52">
        <v>38503876.800000004</v>
      </c>
      <c r="O9515" s="52">
        <v>38503876.800000004</v>
      </c>
      <c r="P9515" s="73">
        <v>1</v>
      </c>
      <c r="Q9515">
        <v>1</v>
      </c>
      <c r="R9515">
        <v>15493</v>
      </c>
      <c r="S9515" s="74"/>
    </row>
    <row r="9516" spans="1:19" hidden="1">
      <c r="A9516" t="s">
        <v>11482</v>
      </c>
      <c r="B9516" t="s">
        <v>11394</v>
      </c>
      <c r="C9516">
        <v>173</v>
      </c>
      <c r="D9516" t="s">
        <v>88</v>
      </c>
      <c r="E9516" t="s">
        <v>10387</v>
      </c>
      <c r="F9516" t="s">
        <v>10340</v>
      </c>
      <c r="G9516" t="s">
        <v>10340</v>
      </c>
      <c r="H9516">
        <v>5</v>
      </c>
      <c r="I9516">
        <v>2</v>
      </c>
      <c r="J9516" t="s">
        <v>96</v>
      </c>
      <c r="K9516" t="s">
        <v>31</v>
      </c>
      <c r="L9516" t="s">
        <v>303</v>
      </c>
      <c r="M9516" s="72"/>
      <c r="N9516" s="52">
        <v>38527060.800000004</v>
      </c>
      <c r="O9516" s="52">
        <v>38527060.800000004</v>
      </c>
      <c r="P9516" s="73">
        <v>1</v>
      </c>
      <c r="Q9516">
        <v>1</v>
      </c>
      <c r="R9516">
        <v>15494</v>
      </c>
      <c r="S9516" s="74"/>
    </row>
    <row r="9517" spans="1:19" hidden="1">
      <c r="A9517" t="s">
        <v>11483</v>
      </c>
      <c r="B9517" t="s">
        <v>11396</v>
      </c>
      <c r="C9517">
        <v>174</v>
      </c>
      <c r="D9517" t="s">
        <v>88</v>
      </c>
      <c r="E9517" t="s">
        <v>10388</v>
      </c>
      <c r="F9517" t="s">
        <v>10340</v>
      </c>
      <c r="G9517" t="s">
        <v>10340</v>
      </c>
      <c r="H9517">
        <v>5</v>
      </c>
      <c r="I9517">
        <v>3</v>
      </c>
      <c r="J9517" t="s">
        <v>96</v>
      </c>
      <c r="K9517" t="s">
        <v>31</v>
      </c>
      <c r="L9517" t="s">
        <v>303</v>
      </c>
      <c r="M9517" s="72"/>
      <c r="N9517" s="52">
        <v>38533684.800000004</v>
      </c>
      <c r="O9517" s="52">
        <v>38533684.800000004</v>
      </c>
      <c r="P9517" s="73">
        <v>1</v>
      </c>
      <c r="Q9517">
        <v>1</v>
      </c>
      <c r="R9517">
        <v>15495</v>
      </c>
      <c r="S9517" s="74"/>
    </row>
    <row r="9518" spans="1:19" hidden="1">
      <c r="A9518" t="s">
        <v>11484</v>
      </c>
      <c r="B9518" t="s">
        <v>11398</v>
      </c>
      <c r="C9518">
        <v>175</v>
      </c>
      <c r="D9518" t="s">
        <v>102</v>
      </c>
      <c r="E9518" t="s">
        <v>10389</v>
      </c>
      <c r="F9518" t="s">
        <v>10341</v>
      </c>
      <c r="G9518" t="s">
        <v>10340</v>
      </c>
      <c r="H9518">
        <v>5</v>
      </c>
      <c r="I9518" t="s">
        <v>103</v>
      </c>
      <c r="J9518" t="s">
        <v>96</v>
      </c>
      <c r="K9518" t="s">
        <v>31</v>
      </c>
      <c r="L9518" t="s">
        <v>303</v>
      </c>
      <c r="M9518" s="72"/>
      <c r="N9518" s="52">
        <v>1028976.8047955853</v>
      </c>
      <c r="O9518" s="52">
        <v>887472.34428213455</v>
      </c>
      <c r="P9518" s="73">
        <v>1</v>
      </c>
      <c r="Q9518">
        <f>IF(COUNTIF(SolCotizacion!$E:$E,$G9518)&gt;0,1,0)</f>
        <v>0</v>
      </c>
      <c r="R9518">
        <v>15496</v>
      </c>
      <c r="S9518" s="74"/>
    </row>
    <row r="9519" spans="1:19" hidden="1">
      <c r="A9519" t="s">
        <v>11485</v>
      </c>
      <c r="B9519" t="s">
        <v>11400</v>
      </c>
      <c r="C9519">
        <v>176</v>
      </c>
      <c r="D9519" t="s">
        <v>113</v>
      </c>
      <c r="E9519" t="s">
        <v>10390</v>
      </c>
      <c r="F9519" t="s">
        <v>10342</v>
      </c>
      <c r="G9519" t="s">
        <v>10340</v>
      </c>
      <c r="H9519">
        <v>5</v>
      </c>
      <c r="I9519">
        <v>1</v>
      </c>
      <c r="J9519" t="s">
        <v>127</v>
      </c>
      <c r="K9519" t="s">
        <v>31</v>
      </c>
      <c r="L9519" t="s">
        <v>303</v>
      </c>
      <c r="M9519" s="72">
        <v>0.01</v>
      </c>
      <c r="N9519" s="75">
        <v>359857.79060000001</v>
      </c>
      <c r="O9519" s="75">
        <v>359857.79060000001</v>
      </c>
      <c r="P9519" s="73">
        <v>1</v>
      </c>
      <c r="Q9519">
        <f>IF(SUMIFS(SolCotizacion!$P:$P,SolCotizacion!$E:$E,$G9519,SolCotizacion!$K:$K,$I9519)&gt;499,1,0)</f>
        <v>0</v>
      </c>
      <c r="R9519">
        <v>15497</v>
      </c>
      <c r="S9519" s="56">
        <f>IF(SUMIFS(SolCotizacion!$P:$P,SolCotizacion!$E:$E,$G9519,SolCotizacion!$K:$K,$I9519)&gt;499,4%,0)</f>
        <v>0</v>
      </c>
    </row>
    <row r="9520" spans="1:19" hidden="1">
      <c r="A9520" t="s">
        <v>11486</v>
      </c>
      <c r="B9520" t="s">
        <v>11402</v>
      </c>
      <c r="C9520">
        <v>177</v>
      </c>
      <c r="D9520" t="s">
        <v>113</v>
      </c>
      <c r="E9520" t="s">
        <v>10391</v>
      </c>
      <c r="F9520" t="s">
        <v>10342</v>
      </c>
      <c r="G9520" t="s">
        <v>10340</v>
      </c>
      <c r="H9520">
        <v>5</v>
      </c>
      <c r="I9520">
        <v>2</v>
      </c>
      <c r="J9520" t="s">
        <v>127</v>
      </c>
      <c r="K9520" t="s">
        <v>31</v>
      </c>
      <c r="L9520" t="s">
        <v>303</v>
      </c>
      <c r="M9520" s="72">
        <v>0.01</v>
      </c>
      <c r="N9520" s="75">
        <v>360074.46860000002</v>
      </c>
      <c r="O9520" s="75">
        <v>360074.46860000002</v>
      </c>
      <c r="P9520" s="73">
        <v>1</v>
      </c>
      <c r="Q9520">
        <f>IF(SUMIFS(SolCotizacion!$P:$P,SolCotizacion!$E:$E,$G9520,SolCotizacion!$K:$K,$I9520)&gt;499,1,0)</f>
        <v>0</v>
      </c>
      <c r="R9520">
        <v>15498</v>
      </c>
      <c r="S9520" s="56">
        <f>IF(SUMIFS(SolCotizacion!$P:$P,SolCotizacion!$E:$E,$G9520,SolCotizacion!$K:$K,$I9520)&gt;499,4%,0)</f>
        <v>0</v>
      </c>
    </row>
    <row r="9521" spans="1:19" hidden="1">
      <c r="A9521" t="s">
        <v>11487</v>
      </c>
      <c r="B9521" t="s">
        <v>11404</v>
      </c>
      <c r="C9521">
        <v>178</v>
      </c>
      <c r="D9521" t="s">
        <v>113</v>
      </c>
      <c r="E9521" t="s">
        <v>10392</v>
      </c>
      <c r="F9521" t="s">
        <v>10342</v>
      </c>
      <c r="G9521" t="s">
        <v>10340</v>
      </c>
      <c r="H9521">
        <v>5</v>
      </c>
      <c r="I9521">
        <v>3</v>
      </c>
      <c r="J9521" t="s">
        <v>127</v>
      </c>
      <c r="K9521" t="s">
        <v>31</v>
      </c>
      <c r="L9521" t="s">
        <v>303</v>
      </c>
      <c r="M9521" s="72">
        <v>0.01</v>
      </c>
      <c r="N9521" s="75">
        <v>360136.37660000002</v>
      </c>
      <c r="O9521" s="75">
        <v>360136.37660000002</v>
      </c>
      <c r="P9521" s="73">
        <v>1</v>
      </c>
      <c r="Q9521">
        <f>IF(SUMIFS(SolCotizacion!$P:$P,SolCotizacion!$E:$E,$G9521,SolCotizacion!$K:$K,$I9521)&gt;499,1,0)</f>
        <v>0</v>
      </c>
      <c r="R9521">
        <v>15499</v>
      </c>
      <c r="S9521" s="56">
        <f>IF(SUMIFS(SolCotizacion!$P:$P,SolCotizacion!$E:$E,$G9521,SolCotizacion!$K:$K,$I9521)&gt;499,4%,0)</f>
        <v>0</v>
      </c>
    </row>
    <row r="9522" spans="1:19" hidden="1">
      <c r="A9522" t="s">
        <v>11488</v>
      </c>
      <c r="B9522" t="s">
        <v>11406</v>
      </c>
      <c r="C9522">
        <v>179</v>
      </c>
      <c r="D9522" t="s">
        <v>113</v>
      </c>
      <c r="E9522" t="s">
        <v>10393</v>
      </c>
      <c r="F9522" t="s">
        <v>10343</v>
      </c>
      <c r="G9522" t="s">
        <v>10340</v>
      </c>
      <c r="H9522">
        <v>5</v>
      </c>
      <c r="I9522" t="s">
        <v>103</v>
      </c>
      <c r="J9522" t="s">
        <v>118</v>
      </c>
      <c r="K9522" t="s">
        <v>325</v>
      </c>
      <c r="L9522" t="s">
        <v>303</v>
      </c>
      <c r="M9522" s="72"/>
      <c r="N9522" s="52">
        <v>2860665.5</v>
      </c>
      <c r="O9522" s="52">
        <v>2860665.5</v>
      </c>
      <c r="P9522" s="73">
        <v>1</v>
      </c>
      <c r="Q9522">
        <f>IF(COUNTIF(SolCotizacion!$E:$E,$G9522)&gt;0,1,0)</f>
        <v>0</v>
      </c>
      <c r="R9522">
        <v>15500</v>
      </c>
      <c r="S9522" s="74"/>
    </row>
    <row r="9523" spans="1:19" hidden="1">
      <c r="A9523" t="s">
        <v>11489</v>
      </c>
      <c r="B9523" t="s">
        <v>11408</v>
      </c>
      <c r="C9523">
        <v>180</v>
      </c>
      <c r="D9523" t="s">
        <v>113</v>
      </c>
      <c r="E9523" t="s">
        <v>10393</v>
      </c>
      <c r="F9523" t="s">
        <v>10343</v>
      </c>
      <c r="G9523" t="s">
        <v>10340</v>
      </c>
      <c r="H9523">
        <v>5</v>
      </c>
      <c r="I9523" t="s">
        <v>103</v>
      </c>
      <c r="J9523" t="s">
        <v>119</v>
      </c>
      <c r="K9523" t="s">
        <v>324</v>
      </c>
      <c r="L9523" t="s">
        <v>303</v>
      </c>
      <c r="M9523" s="72"/>
      <c r="N9523" s="52">
        <v>4495243.0600000005</v>
      </c>
      <c r="O9523" s="52">
        <v>4495243.0600000005</v>
      </c>
      <c r="P9523" s="73">
        <v>1</v>
      </c>
      <c r="Q9523">
        <f>IF(COUNTIF(SolCotizacion!$E:$E,$G9523)&gt;0,1,0)</f>
        <v>0</v>
      </c>
      <c r="R9523">
        <v>15501</v>
      </c>
      <c r="S9523" s="74"/>
    </row>
    <row r="9524" spans="1:19" hidden="1">
      <c r="A9524" t="s">
        <v>11490</v>
      </c>
      <c r="B9524" t="s">
        <v>11392</v>
      </c>
      <c r="C9524">
        <v>172</v>
      </c>
      <c r="D9524" t="s">
        <v>88</v>
      </c>
      <c r="E9524" t="s">
        <v>10386</v>
      </c>
      <c r="F9524" t="s">
        <v>10340</v>
      </c>
      <c r="G9524" t="s">
        <v>10340</v>
      </c>
      <c r="H9524">
        <v>5</v>
      </c>
      <c r="I9524">
        <v>1</v>
      </c>
      <c r="J9524" t="s">
        <v>96</v>
      </c>
      <c r="K9524" t="s">
        <v>31</v>
      </c>
      <c r="L9524" t="s">
        <v>296</v>
      </c>
      <c r="M9524" s="72"/>
      <c r="N9524" s="52">
        <v>57838617.234761946</v>
      </c>
      <c r="O9524" s="52">
        <v>55287005.48442845</v>
      </c>
      <c r="P9524" s="73">
        <v>0</v>
      </c>
      <c r="Q9524">
        <v>1</v>
      </c>
      <c r="R9524">
        <v>15502</v>
      </c>
      <c r="S9524" s="74"/>
    </row>
    <row r="9525" spans="1:19" hidden="1">
      <c r="A9525" t="s">
        <v>11491</v>
      </c>
      <c r="B9525" t="s">
        <v>11394</v>
      </c>
      <c r="C9525">
        <v>173</v>
      </c>
      <c r="D9525" t="s">
        <v>88</v>
      </c>
      <c r="E9525" t="s">
        <v>10387</v>
      </c>
      <c r="F9525" t="s">
        <v>10340</v>
      </c>
      <c r="G9525" t="s">
        <v>10340</v>
      </c>
      <c r="H9525">
        <v>5</v>
      </c>
      <c r="I9525">
        <v>2</v>
      </c>
      <c r="J9525" t="s">
        <v>96</v>
      </c>
      <c r="K9525" t="s">
        <v>31</v>
      </c>
      <c r="L9525" t="s">
        <v>296</v>
      </c>
      <c r="M9525" s="72"/>
      <c r="N9525" s="52">
        <v>59551135.985843658</v>
      </c>
      <c r="O9525" s="52">
        <v>56808157.344968572</v>
      </c>
      <c r="P9525" s="73">
        <v>0</v>
      </c>
      <c r="Q9525">
        <v>1</v>
      </c>
      <c r="R9525">
        <v>15503</v>
      </c>
      <c r="S9525" s="74"/>
    </row>
    <row r="9526" spans="1:19" hidden="1">
      <c r="A9526" t="s">
        <v>11492</v>
      </c>
      <c r="B9526" t="s">
        <v>11396</v>
      </c>
      <c r="C9526">
        <v>174</v>
      </c>
      <c r="D9526" t="s">
        <v>88</v>
      </c>
      <c r="E9526" t="s">
        <v>10388</v>
      </c>
      <c r="F9526" t="s">
        <v>10340</v>
      </c>
      <c r="G9526" t="s">
        <v>10340</v>
      </c>
      <c r="H9526">
        <v>5</v>
      </c>
      <c r="I9526">
        <v>3</v>
      </c>
      <c r="J9526" t="s">
        <v>96</v>
      </c>
      <c r="K9526" t="s">
        <v>31</v>
      </c>
      <c r="L9526" t="s">
        <v>296</v>
      </c>
      <c r="M9526" s="72"/>
      <c r="N9526" s="52">
        <v>61139626.138640217</v>
      </c>
      <c r="O9526" s="52">
        <v>58521696.511883333</v>
      </c>
      <c r="P9526" s="73">
        <v>0</v>
      </c>
      <c r="Q9526">
        <v>1</v>
      </c>
      <c r="R9526">
        <v>15504</v>
      </c>
      <c r="S9526" s="74"/>
    </row>
    <row r="9527" spans="1:19" hidden="1">
      <c r="A9527" t="s">
        <v>11493</v>
      </c>
      <c r="B9527" t="s">
        <v>11398</v>
      </c>
      <c r="C9527">
        <v>175</v>
      </c>
      <c r="D9527" t="s">
        <v>102</v>
      </c>
      <c r="E9527" t="s">
        <v>10389</v>
      </c>
      <c r="F9527" t="s">
        <v>10341</v>
      </c>
      <c r="G9527" t="s">
        <v>10340</v>
      </c>
      <c r="H9527">
        <v>5</v>
      </c>
      <c r="I9527" t="s">
        <v>103</v>
      </c>
      <c r="J9527" t="s">
        <v>96</v>
      </c>
      <c r="K9527" t="s">
        <v>31</v>
      </c>
      <c r="L9527" t="s">
        <v>296</v>
      </c>
      <c r="M9527" s="72"/>
      <c r="N9527" s="52">
        <v>1028976.8047955853</v>
      </c>
      <c r="O9527" s="52">
        <v>887472.34428213455</v>
      </c>
      <c r="P9527" s="73">
        <v>0</v>
      </c>
      <c r="Q9527">
        <f>IF(COUNTIF(SolCotizacion!$E:$E,$G9527)&gt;0,1,0)</f>
        <v>0</v>
      </c>
      <c r="R9527">
        <v>15505</v>
      </c>
      <c r="S9527" s="74"/>
    </row>
    <row r="9528" spans="1:19" hidden="1">
      <c r="A9528" t="s">
        <v>11494</v>
      </c>
      <c r="B9528" t="s">
        <v>11400</v>
      </c>
      <c r="C9528">
        <v>176</v>
      </c>
      <c r="D9528" t="s">
        <v>113</v>
      </c>
      <c r="E9528" t="s">
        <v>10390</v>
      </c>
      <c r="F9528" t="s">
        <v>10342</v>
      </c>
      <c r="G9528" t="s">
        <v>10340</v>
      </c>
      <c r="H9528">
        <v>5</v>
      </c>
      <c r="I9528">
        <v>1</v>
      </c>
      <c r="J9528" t="s">
        <v>127</v>
      </c>
      <c r="K9528" t="s">
        <v>31</v>
      </c>
      <c r="L9528" t="s">
        <v>296</v>
      </c>
      <c r="M9528" s="72">
        <v>3.5730750904215985E-2</v>
      </c>
      <c r="N9528" s="75">
        <v>1931463.453638104</v>
      </c>
      <c r="O9528" s="75">
        <v>1846254.9013029234</v>
      </c>
      <c r="P9528" s="73">
        <v>0</v>
      </c>
      <c r="Q9528">
        <f>IF(SUMIFS(SolCotizacion!$P:$P,SolCotizacion!$E:$E,$G9528,SolCotizacion!$K:$K,$I9528)&gt;499,1,0)</f>
        <v>0</v>
      </c>
      <c r="R9528">
        <v>15506</v>
      </c>
      <c r="S9528" s="56">
        <f>IF(SUMIFS(SolCotizacion!$P:$P,SolCotizacion!$E:$E,$G9528,SolCotizacion!$K:$K,$I9528)&gt;499,4%,0)</f>
        <v>0</v>
      </c>
    </row>
    <row r="9529" spans="1:19" hidden="1">
      <c r="A9529" t="s">
        <v>11495</v>
      </c>
      <c r="B9529" t="s">
        <v>11402</v>
      </c>
      <c r="C9529">
        <v>177</v>
      </c>
      <c r="D9529" t="s">
        <v>113</v>
      </c>
      <c r="E9529" t="s">
        <v>10391</v>
      </c>
      <c r="F9529" t="s">
        <v>10342</v>
      </c>
      <c r="G9529" t="s">
        <v>10340</v>
      </c>
      <c r="H9529">
        <v>5</v>
      </c>
      <c r="I9529">
        <v>2</v>
      </c>
      <c r="J9529" t="s">
        <v>127</v>
      </c>
      <c r="K9529" t="s">
        <v>31</v>
      </c>
      <c r="L9529" t="s">
        <v>296</v>
      </c>
      <c r="M9529" s="72">
        <v>3.5730750904215985E-2</v>
      </c>
      <c r="N9529" s="75">
        <v>1988651.3246406</v>
      </c>
      <c r="O9529" s="75">
        <v>1897052.2641468788</v>
      </c>
      <c r="P9529" s="73">
        <v>0</v>
      </c>
      <c r="Q9529">
        <f>IF(SUMIFS(SolCotizacion!$P:$P,SolCotizacion!$E:$E,$G9529,SolCotizacion!$K:$K,$I9529)&gt;499,1,0)</f>
        <v>0</v>
      </c>
      <c r="R9529">
        <v>15507</v>
      </c>
      <c r="S9529" s="56">
        <f>IF(SUMIFS(SolCotizacion!$P:$P,SolCotizacion!$E:$E,$G9529,SolCotizacion!$K:$K,$I9529)&gt;499,4%,0)</f>
        <v>0</v>
      </c>
    </row>
    <row r="9530" spans="1:19" hidden="1">
      <c r="A9530" t="s">
        <v>11496</v>
      </c>
      <c r="B9530" t="s">
        <v>11404</v>
      </c>
      <c r="C9530">
        <v>178</v>
      </c>
      <c r="D9530" t="s">
        <v>113</v>
      </c>
      <c r="E9530" t="s">
        <v>10392</v>
      </c>
      <c r="F9530" t="s">
        <v>10342</v>
      </c>
      <c r="G9530" t="s">
        <v>10340</v>
      </c>
      <c r="H9530">
        <v>5</v>
      </c>
      <c r="I9530">
        <v>3</v>
      </c>
      <c r="J9530" t="s">
        <v>127</v>
      </c>
      <c r="K9530" t="s">
        <v>31</v>
      </c>
      <c r="L9530" t="s">
        <v>296</v>
      </c>
      <c r="M9530" s="72">
        <v>3.6890086236861894E-2</v>
      </c>
      <c r="N9530" s="75">
        <v>2107943.1758257155</v>
      </c>
      <c r="O9530" s="75">
        <v>2017683.4336578376</v>
      </c>
      <c r="P9530" s="73">
        <v>0</v>
      </c>
      <c r="Q9530">
        <f>IF(SUMIFS(SolCotizacion!$P:$P,SolCotizacion!$E:$E,$G9530,SolCotizacion!$K:$K,$I9530)&gt;499,1,0)</f>
        <v>0</v>
      </c>
      <c r="R9530">
        <v>15508</v>
      </c>
      <c r="S9530" s="56">
        <f>IF(SUMIFS(SolCotizacion!$P:$P,SolCotizacion!$E:$E,$G9530,SolCotizacion!$K:$K,$I9530)&gt;499,4%,0)</f>
        <v>0</v>
      </c>
    </row>
    <row r="9531" spans="1:19" hidden="1">
      <c r="A9531" t="s">
        <v>11497</v>
      </c>
      <c r="B9531" t="s">
        <v>11406</v>
      </c>
      <c r="C9531">
        <v>179</v>
      </c>
      <c r="D9531" t="s">
        <v>113</v>
      </c>
      <c r="E9531" t="s">
        <v>10393</v>
      </c>
      <c r="F9531" t="s">
        <v>10343</v>
      </c>
      <c r="G9531" t="s">
        <v>10340</v>
      </c>
      <c r="H9531">
        <v>5</v>
      </c>
      <c r="I9531" t="s">
        <v>103</v>
      </c>
      <c r="J9531" t="s">
        <v>118</v>
      </c>
      <c r="K9531" t="s">
        <v>325</v>
      </c>
      <c r="L9531" t="s">
        <v>296</v>
      </c>
      <c r="M9531" s="72"/>
      <c r="N9531" s="52">
        <v>6791160.6903201118</v>
      </c>
      <c r="O9531" s="52">
        <v>7338931.7932007667</v>
      </c>
      <c r="P9531" s="73">
        <v>0</v>
      </c>
      <c r="Q9531">
        <f>IF(COUNTIF(SolCotizacion!$E:$E,$G9531)&gt;0,1,0)</f>
        <v>0</v>
      </c>
      <c r="R9531">
        <v>15509</v>
      </c>
      <c r="S9531" s="74"/>
    </row>
    <row r="9532" spans="1:19" hidden="1">
      <c r="A9532" t="s">
        <v>11498</v>
      </c>
      <c r="B9532" t="s">
        <v>11408</v>
      </c>
      <c r="C9532">
        <v>180</v>
      </c>
      <c r="D9532" t="s">
        <v>113</v>
      </c>
      <c r="E9532" t="s">
        <v>10393</v>
      </c>
      <c r="F9532" t="s">
        <v>10343</v>
      </c>
      <c r="G9532" t="s">
        <v>10340</v>
      </c>
      <c r="H9532">
        <v>5</v>
      </c>
      <c r="I9532" t="s">
        <v>103</v>
      </c>
      <c r="J9532" t="s">
        <v>119</v>
      </c>
      <c r="K9532" t="s">
        <v>324</v>
      </c>
      <c r="L9532" t="s">
        <v>296</v>
      </c>
      <c r="M9532" s="72"/>
      <c r="N9532" s="52">
        <v>8335203.4050075822</v>
      </c>
      <c r="O9532" s="52">
        <v>6660555.8586437097</v>
      </c>
      <c r="P9532" s="73">
        <v>0</v>
      </c>
      <c r="Q9532">
        <f>IF(COUNTIF(SolCotizacion!$E:$E,$G9532)&gt;0,1,0)</f>
        <v>0</v>
      </c>
      <c r="R9532">
        <v>15510</v>
      </c>
      <c r="S9532" s="74"/>
    </row>
    <row r="9533" spans="1:19" hidden="1">
      <c r="A9533" t="s">
        <v>11499</v>
      </c>
      <c r="B9533" t="s">
        <v>11392</v>
      </c>
      <c r="C9533">
        <v>172</v>
      </c>
      <c r="D9533" t="s">
        <v>88</v>
      </c>
      <c r="E9533" t="s">
        <v>10386</v>
      </c>
      <c r="F9533" t="s">
        <v>10340</v>
      </c>
      <c r="G9533" t="s">
        <v>10340</v>
      </c>
      <c r="H9533">
        <v>5</v>
      </c>
      <c r="I9533">
        <v>1</v>
      </c>
      <c r="J9533" t="s">
        <v>96</v>
      </c>
      <c r="K9533" t="s">
        <v>31</v>
      </c>
      <c r="L9533" t="s">
        <v>319</v>
      </c>
      <c r="M9533" s="72"/>
      <c r="N9533" s="52">
        <v>56304000.000000007</v>
      </c>
      <c r="O9533" s="52">
        <v>52992000.000000007</v>
      </c>
      <c r="P9533" s="73">
        <v>1</v>
      </c>
      <c r="Q9533">
        <v>1</v>
      </c>
      <c r="R9533">
        <v>15511</v>
      </c>
      <c r="S9533" s="74"/>
    </row>
    <row r="9534" spans="1:19" hidden="1">
      <c r="A9534" t="s">
        <v>11500</v>
      </c>
      <c r="B9534" t="s">
        <v>11394</v>
      </c>
      <c r="C9534">
        <v>173</v>
      </c>
      <c r="D9534" t="s">
        <v>88</v>
      </c>
      <c r="E9534" t="s">
        <v>10387</v>
      </c>
      <c r="F9534" t="s">
        <v>10340</v>
      </c>
      <c r="G9534" t="s">
        <v>10340</v>
      </c>
      <c r="H9534">
        <v>5</v>
      </c>
      <c r="I9534">
        <v>2</v>
      </c>
      <c r="J9534" t="s">
        <v>96</v>
      </c>
      <c r="K9534" t="s">
        <v>31</v>
      </c>
      <c r="L9534" t="s">
        <v>319</v>
      </c>
      <c r="M9534" s="72"/>
      <c r="N9534" s="52">
        <v>59551135.985843658</v>
      </c>
      <c r="O9534" s="52">
        <v>56304000.000000007</v>
      </c>
      <c r="P9534" s="73">
        <v>1</v>
      </c>
      <c r="Q9534">
        <v>1</v>
      </c>
      <c r="R9534">
        <v>15512</v>
      </c>
      <c r="S9534" s="74"/>
    </row>
    <row r="9535" spans="1:19" hidden="1">
      <c r="A9535" t="s">
        <v>11501</v>
      </c>
      <c r="B9535" t="s">
        <v>11396</v>
      </c>
      <c r="C9535">
        <v>174</v>
      </c>
      <c r="D9535" t="s">
        <v>88</v>
      </c>
      <c r="E9535" t="s">
        <v>10388</v>
      </c>
      <c r="F9535" t="s">
        <v>10340</v>
      </c>
      <c r="G9535" t="s">
        <v>10340</v>
      </c>
      <c r="H9535">
        <v>5</v>
      </c>
      <c r="I9535">
        <v>3</v>
      </c>
      <c r="J9535" t="s">
        <v>96</v>
      </c>
      <c r="K9535" t="s">
        <v>31</v>
      </c>
      <c r="L9535" t="s">
        <v>319</v>
      </c>
      <c r="M9535" s="72"/>
      <c r="N9535" s="52">
        <v>61139626.138640217</v>
      </c>
      <c r="O9535" s="52">
        <v>58521696.511883333</v>
      </c>
      <c r="P9535" s="73">
        <v>1</v>
      </c>
      <c r="Q9535">
        <v>1</v>
      </c>
      <c r="R9535">
        <v>15513</v>
      </c>
      <c r="S9535" s="74"/>
    </row>
    <row r="9536" spans="1:19" hidden="1">
      <c r="A9536" t="s">
        <v>11502</v>
      </c>
      <c r="B9536" t="s">
        <v>11398</v>
      </c>
      <c r="C9536">
        <v>175</v>
      </c>
      <c r="D9536" t="s">
        <v>102</v>
      </c>
      <c r="E9536" t="s">
        <v>10389</v>
      </c>
      <c r="F9536" t="s">
        <v>10341</v>
      </c>
      <c r="G9536" t="s">
        <v>10340</v>
      </c>
      <c r="H9536">
        <v>5</v>
      </c>
      <c r="I9536" t="s">
        <v>103</v>
      </c>
      <c r="J9536" t="s">
        <v>96</v>
      </c>
      <c r="K9536" t="s">
        <v>31</v>
      </c>
      <c r="L9536" t="s">
        <v>319</v>
      </c>
      <c r="M9536" s="72"/>
      <c r="N9536" s="52">
        <v>662400</v>
      </c>
      <c r="O9536" s="52">
        <v>607200</v>
      </c>
      <c r="P9536" s="73">
        <v>1</v>
      </c>
      <c r="Q9536">
        <f>IF(COUNTIF(SolCotizacion!$E:$E,$G9536)&gt;0,1,0)</f>
        <v>0</v>
      </c>
      <c r="R9536">
        <v>15514</v>
      </c>
      <c r="S9536" s="74"/>
    </row>
    <row r="9537" spans="1:19" hidden="1">
      <c r="A9537" t="s">
        <v>11503</v>
      </c>
      <c r="B9537" t="s">
        <v>11400</v>
      </c>
      <c r="C9537">
        <v>176</v>
      </c>
      <c r="D9537" t="s">
        <v>113</v>
      </c>
      <c r="E9537" t="s">
        <v>10390</v>
      </c>
      <c r="F9537" t="s">
        <v>10342</v>
      </c>
      <c r="G9537" t="s">
        <v>10340</v>
      </c>
      <c r="H9537">
        <v>5</v>
      </c>
      <c r="I9537">
        <v>1</v>
      </c>
      <c r="J9537" t="s">
        <v>127</v>
      </c>
      <c r="K9537" t="s">
        <v>31</v>
      </c>
      <c r="L9537" t="s">
        <v>319</v>
      </c>
      <c r="M9537" s="72">
        <v>0.04</v>
      </c>
      <c r="N9537" s="75">
        <v>2104872</v>
      </c>
      <c r="O9537" s="75">
        <v>1981056</v>
      </c>
      <c r="P9537" s="73">
        <v>1</v>
      </c>
      <c r="Q9537">
        <f>IF(SUMIFS(SolCotizacion!$P:$P,SolCotizacion!$E:$E,$G9537,SolCotizacion!$K:$K,$I9537)&gt;499,1,0)</f>
        <v>0</v>
      </c>
      <c r="R9537">
        <v>15515</v>
      </c>
      <c r="S9537" s="56">
        <f>IF(SUMIFS(SolCotizacion!$P:$P,SolCotizacion!$E:$E,$G9537,SolCotizacion!$K:$K,$I9537)&gt;499,4%,0)</f>
        <v>0</v>
      </c>
    </row>
    <row r="9538" spans="1:19" hidden="1">
      <c r="A9538" t="s">
        <v>11504</v>
      </c>
      <c r="B9538" t="s">
        <v>11402</v>
      </c>
      <c r="C9538">
        <v>177</v>
      </c>
      <c r="D9538" t="s">
        <v>113</v>
      </c>
      <c r="E9538" t="s">
        <v>10391</v>
      </c>
      <c r="F9538" t="s">
        <v>10342</v>
      </c>
      <c r="G9538" t="s">
        <v>10340</v>
      </c>
      <c r="H9538">
        <v>5</v>
      </c>
      <c r="I9538">
        <v>2</v>
      </c>
      <c r="J9538" t="s">
        <v>127</v>
      </c>
      <c r="K9538" t="s">
        <v>31</v>
      </c>
      <c r="L9538" t="s">
        <v>319</v>
      </c>
      <c r="M9538" s="72">
        <v>0.04</v>
      </c>
      <c r="N9538" s="75">
        <v>2226263.1199345468</v>
      </c>
      <c r="O9538" s="75">
        <v>2104872</v>
      </c>
      <c r="P9538" s="73">
        <v>1</v>
      </c>
      <c r="Q9538">
        <f>IF(SUMIFS(SolCotizacion!$P:$P,SolCotizacion!$E:$E,$G9538,SolCotizacion!$K:$K,$I9538)&gt;499,1,0)</f>
        <v>0</v>
      </c>
      <c r="R9538">
        <v>15516</v>
      </c>
      <c r="S9538" s="56">
        <f>IF(SUMIFS(SolCotizacion!$P:$P,SolCotizacion!$E:$E,$G9538,SolCotizacion!$K:$K,$I9538)&gt;499,4%,0)</f>
        <v>0</v>
      </c>
    </row>
    <row r="9539" spans="1:19" hidden="1">
      <c r="A9539" t="s">
        <v>11505</v>
      </c>
      <c r="B9539" t="s">
        <v>11404</v>
      </c>
      <c r="C9539">
        <v>178</v>
      </c>
      <c r="D9539" t="s">
        <v>113</v>
      </c>
      <c r="E9539" t="s">
        <v>10392</v>
      </c>
      <c r="F9539" t="s">
        <v>10342</v>
      </c>
      <c r="G9539" t="s">
        <v>10340</v>
      </c>
      <c r="H9539">
        <v>5</v>
      </c>
      <c r="I9539">
        <v>3</v>
      </c>
      <c r="J9539" t="s">
        <v>127</v>
      </c>
      <c r="K9539" t="s">
        <v>31</v>
      </c>
      <c r="L9539" t="s">
        <v>319</v>
      </c>
      <c r="M9539" s="72">
        <v>0.04</v>
      </c>
      <c r="N9539" s="75">
        <v>2285647.3278930788</v>
      </c>
      <c r="O9539" s="75">
        <v>2187778.494962363</v>
      </c>
      <c r="P9539" s="73">
        <v>1</v>
      </c>
      <c r="Q9539">
        <f>IF(SUMIFS(SolCotizacion!$P:$P,SolCotizacion!$E:$E,$G9539,SolCotizacion!$K:$K,$I9539)&gt;499,1,0)</f>
        <v>0</v>
      </c>
      <c r="R9539">
        <v>15517</v>
      </c>
      <c r="S9539" s="56">
        <f>IF(SUMIFS(SolCotizacion!$P:$P,SolCotizacion!$E:$E,$G9539,SolCotizacion!$K:$K,$I9539)&gt;499,4%,0)</f>
        <v>0</v>
      </c>
    </row>
    <row r="9540" spans="1:19" hidden="1">
      <c r="A9540" t="s">
        <v>11506</v>
      </c>
      <c r="B9540" t="s">
        <v>11406</v>
      </c>
      <c r="C9540">
        <v>179</v>
      </c>
      <c r="D9540" t="s">
        <v>113</v>
      </c>
      <c r="E9540" t="s">
        <v>10393</v>
      </c>
      <c r="F9540" t="s">
        <v>10343</v>
      </c>
      <c r="G9540" t="s">
        <v>10340</v>
      </c>
      <c r="H9540">
        <v>5</v>
      </c>
      <c r="I9540" t="s">
        <v>103</v>
      </c>
      <c r="J9540" t="s">
        <v>118</v>
      </c>
      <c r="K9540" t="s">
        <v>325</v>
      </c>
      <c r="L9540" t="s">
        <v>319</v>
      </c>
      <c r="M9540" s="72"/>
      <c r="N9540" s="52">
        <v>6791160.6903201118</v>
      </c>
      <c r="O9540" s="52">
        <v>7338931.7932007667</v>
      </c>
      <c r="P9540" s="73">
        <v>1</v>
      </c>
      <c r="Q9540">
        <f>IF(COUNTIF(SolCotizacion!$E:$E,$G9540)&gt;0,1,0)</f>
        <v>0</v>
      </c>
      <c r="R9540">
        <v>15518</v>
      </c>
      <c r="S9540" s="74"/>
    </row>
    <row r="9541" spans="1:19" hidden="1">
      <c r="A9541" t="s">
        <v>11507</v>
      </c>
      <c r="B9541" t="s">
        <v>11408</v>
      </c>
      <c r="C9541">
        <v>180</v>
      </c>
      <c r="D9541" t="s">
        <v>113</v>
      </c>
      <c r="E9541" t="s">
        <v>10393</v>
      </c>
      <c r="F9541" t="s">
        <v>10343</v>
      </c>
      <c r="G9541" t="s">
        <v>10340</v>
      </c>
      <c r="H9541">
        <v>5</v>
      </c>
      <c r="I9541" t="s">
        <v>103</v>
      </c>
      <c r="J9541" t="s">
        <v>119</v>
      </c>
      <c r="K9541" t="s">
        <v>324</v>
      </c>
      <c r="L9541" t="s">
        <v>319</v>
      </c>
      <c r="M9541" s="72"/>
      <c r="N9541" s="52">
        <v>8335203.4050075822</v>
      </c>
      <c r="O9541" s="52">
        <v>6660555.8586437097</v>
      </c>
      <c r="P9541" s="73">
        <v>1</v>
      </c>
      <c r="Q9541">
        <f>IF(COUNTIF(SolCotizacion!$E:$E,$G9541)&gt;0,1,0)</f>
        <v>0</v>
      </c>
      <c r="R9541">
        <v>15519</v>
      </c>
      <c r="S9541" s="74"/>
    </row>
    <row r="9542" spans="1:19" hidden="1">
      <c r="A9542" t="s">
        <v>11508</v>
      </c>
      <c r="B9542" t="s">
        <v>11392</v>
      </c>
      <c r="C9542">
        <v>172</v>
      </c>
      <c r="D9542" t="s">
        <v>88</v>
      </c>
      <c r="E9542" t="s">
        <v>10386</v>
      </c>
      <c r="F9542" t="s">
        <v>10340</v>
      </c>
      <c r="G9542" t="s">
        <v>10340</v>
      </c>
      <c r="H9542">
        <v>5</v>
      </c>
      <c r="I9542">
        <v>1</v>
      </c>
      <c r="J9542" t="s">
        <v>96</v>
      </c>
      <c r="K9542" t="s">
        <v>31</v>
      </c>
      <c r="L9542" t="s">
        <v>313</v>
      </c>
      <c r="M9542" s="72"/>
      <c r="N9542" s="52">
        <v>57838617.234761946</v>
      </c>
      <c r="O9542" s="52">
        <v>55287005.48442845</v>
      </c>
      <c r="P9542" s="73">
        <v>1</v>
      </c>
      <c r="Q9542">
        <v>1</v>
      </c>
      <c r="R9542">
        <v>15520</v>
      </c>
      <c r="S9542" s="74"/>
    </row>
    <row r="9543" spans="1:19" hidden="1">
      <c r="A9543" t="s">
        <v>11509</v>
      </c>
      <c r="B9543" t="s">
        <v>11394</v>
      </c>
      <c r="C9543">
        <v>173</v>
      </c>
      <c r="D9543" t="s">
        <v>88</v>
      </c>
      <c r="E9543" t="s">
        <v>10387</v>
      </c>
      <c r="F9543" t="s">
        <v>10340</v>
      </c>
      <c r="G9543" t="s">
        <v>10340</v>
      </c>
      <c r="H9543">
        <v>5</v>
      </c>
      <c r="I9543">
        <v>2</v>
      </c>
      <c r="J9543" t="s">
        <v>96</v>
      </c>
      <c r="K9543" t="s">
        <v>31</v>
      </c>
      <c r="L9543" t="s">
        <v>313</v>
      </c>
      <c r="M9543" s="72"/>
      <c r="N9543" s="52">
        <v>59551135.985843658</v>
      </c>
      <c r="O9543" s="52">
        <v>56808157.344968572</v>
      </c>
      <c r="P9543" s="73">
        <v>1</v>
      </c>
      <c r="Q9543">
        <v>1</v>
      </c>
      <c r="R9543">
        <v>15521</v>
      </c>
      <c r="S9543" s="74"/>
    </row>
    <row r="9544" spans="1:19" hidden="1">
      <c r="A9544" t="s">
        <v>11510</v>
      </c>
      <c r="B9544" t="s">
        <v>11396</v>
      </c>
      <c r="C9544">
        <v>174</v>
      </c>
      <c r="D9544" t="s">
        <v>88</v>
      </c>
      <c r="E9544" t="s">
        <v>10388</v>
      </c>
      <c r="F9544" t="s">
        <v>10340</v>
      </c>
      <c r="G9544" t="s">
        <v>10340</v>
      </c>
      <c r="H9544">
        <v>5</v>
      </c>
      <c r="I9544">
        <v>3</v>
      </c>
      <c r="J9544" t="s">
        <v>96</v>
      </c>
      <c r="K9544" t="s">
        <v>31</v>
      </c>
      <c r="L9544" t="s">
        <v>313</v>
      </c>
      <c r="M9544" s="72"/>
      <c r="N9544" s="52">
        <v>61139626.138640217</v>
      </c>
      <c r="O9544" s="52">
        <v>58521696.511883333</v>
      </c>
      <c r="P9544" s="73">
        <v>1</v>
      </c>
      <c r="Q9544">
        <v>1</v>
      </c>
      <c r="R9544">
        <v>15522</v>
      </c>
      <c r="S9544" s="74"/>
    </row>
    <row r="9545" spans="1:19" hidden="1">
      <c r="A9545" t="s">
        <v>11511</v>
      </c>
      <c r="B9545" t="s">
        <v>11398</v>
      </c>
      <c r="C9545">
        <v>175</v>
      </c>
      <c r="D9545" t="s">
        <v>102</v>
      </c>
      <c r="E9545" t="s">
        <v>10389</v>
      </c>
      <c r="F9545" t="s">
        <v>10341</v>
      </c>
      <c r="G9545" t="s">
        <v>10340</v>
      </c>
      <c r="H9545">
        <v>5</v>
      </c>
      <c r="I9545" t="s">
        <v>103</v>
      </c>
      <c r="J9545" t="s">
        <v>96</v>
      </c>
      <c r="K9545" t="s">
        <v>31</v>
      </c>
      <c r="L9545" t="s">
        <v>313</v>
      </c>
      <c r="M9545" s="72"/>
      <c r="N9545" s="52">
        <v>0</v>
      </c>
      <c r="O9545" s="52">
        <v>0</v>
      </c>
      <c r="P9545" s="73">
        <v>1</v>
      </c>
      <c r="Q9545">
        <f>IF(COUNTIF(SolCotizacion!$E:$E,$G9545)&gt;0,1,0)</f>
        <v>0</v>
      </c>
      <c r="R9545">
        <v>15523</v>
      </c>
      <c r="S9545" s="74"/>
    </row>
    <row r="9546" spans="1:19" hidden="1">
      <c r="A9546" t="s">
        <v>11512</v>
      </c>
      <c r="B9546" t="s">
        <v>11400</v>
      </c>
      <c r="C9546">
        <v>176</v>
      </c>
      <c r="D9546" t="s">
        <v>113</v>
      </c>
      <c r="E9546" t="s">
        <v>10390</v>
      </c>
      <c r="F9546" t="s">
        <v>10342</v>
      </c>
      <c r="G9546" t="s">
        <v>10340</v>
      </c>
      <c r="H9546">
        <v>5</v>
      </c>
      <c r="I9546">
        <v>1</v>
      </c>
      <c r="J9546" t="s">
        <v>127</v>
      </c>
      <c r="K9546" t="s">
        <v>31</v>
      </c>
      <c r="L9546" t="s">
        <v>313</v>
      </c>
      <c r="M9546" s="72">
        <v>0.01</v>
      </c>
      <c r="N9546" s="75">
        <v>540560.55491691455</v>
      </c>
      <c r="O9546" s="75">
        <v>516713.15451841737</v>
      </c>
      <c r="P9546" s="73">
        <v>1</v>
      </c>
      <c r="Q9546">
        <f>IF(SUMIFS(SolCotizacion!$P:$P,SolCotizacion!$E:$E,$G9546,SolCotizacion!$K:$K,$I9546)&gt;499,1,0)</f>
        <v>0</v>
      </c>
      <c r="R9546">
        <v>15524</v>
      </c>
      <c r="S9546" s="56">
        <f>IF(SUMIFS(SolCotizacion!$P:$P,SolCotizacion!$E:$E,$G9546,SolCotizacion!$K:$K,$I9546)&gt;499,4%,0)</f>
        <v>0</v>
      </c>
    </row>
    <row r="9547" spans="1:19" hidden="1">
      <c r="A9547" t="s">
        <v>11513</v>
      </c>
      <c r="B9547" t="s">
        <v>11402</v>
      </c>
      <c r="C9547">
        <v>177</v>
      </c>
      <c r="D9547" t="s">
        <v>113</v>
      </c>
      <c r="E9547" t="s">
        <v>10391</v>
      </c>
      <c r="F9547" t="s">
        <v>10342</v>
      </c>
      <c r="G9547" t="s">
        <v>10340</v>
      </c>
      <c r="H9547">
        <v>5</v>
      </c>
      <c r="I9547">
        <v>2</v>
      </c>
      <c r="J9547" t="s">
        <v>127</v>
      </c>
      <c r="K9547" t="s">
        <v>31</v>
      </c>
      <c r="L9547" t="s">
        <v>313</v>
      </c>
      <c r="M9547" s="72">
        <v>0.01</v>
      </c>
      <c r="N9547" s="75">
        <v>556565.77998363669</v>
      </c>
      <c r="O9547" s="75">
        <v>530929.86185270443</v>
      </c>
      <c r="P9547" s="73">
        <v>1</v>
      </c>
      <c r="Q9547">
        <f>IF(SUMIFS(SolCotizacion!$P:$P,SolCotizacion!$E:$E,$G9547,SolCotizacion!$K:$K,$I9547)&gt;499,1,0)</f>
        <v>0</v>
      </c>
      <c r="R9547">
        <v>15525</v>
      </c>
      <c r="S9547" s="56">
        <f>IF(SUMIFS(SolCotizacion!$P:$P,SolCotizacion!$E:$E,$G9547,SolCotizacion!$K:$K,$I9547)&gt;499,4%,0)</f>
        <v>0</v>
      </c>
    </row>
    <row r="9548" spans="1:19" hidden="1">
      <c r="A9548" t="s">
        <v>11514</v>
      </c>
      <c r="B9548" t="s">
        <v>11404</v>
      </c>
      <c r="C9548">
        <v>178</v>
      </c>
      <c r="D9548" t="s">
        <v>113</v>
      </c>
      <c r="E9548" t="s">
        <v>10392</v>
      </c>
      <c r="F9548" t="s">
        <v>10342</v>
      </c>
      <c r="G9548" t="s">
        <v>10340</v>
      </c>
      <c r="H9548">
        <v>5</v>
      </c>
      <c r="I9548">
        <v>3</v>
      </c>
      <c r="J9548" t="s">
        <v>127</v>
      </c>
      <c r="K9548" t="s">
        <v>31</v>
      </c>
      <c r="L9548" t="s">
        <v>313</v>
      </c>
      <c r="M9548" s="72">
        <v>0.01</v>
      </c>
      <c r="N9548" s="75">
        <v>571411.8319732697</v>
      </c>
      <c r="O9548" s="75">
        <v>546944.62374059076</v>
      </c>
      <c r="P9548" s="73">
        <v>1</v>
      </c>
      <c r="Q9548">
        <f>IF(SUMIFS(SolCotizacion!$P:$P,SolCotizacion!$E:$E,$G9548,SolCotizacion!$K:$K,$I9548)&gt;499,1,0)</f>
        <v>0</v>
      </c>
      <c r="R9548">
        <v>15526</v>
      </c>
      <c r="S9548" s="56">
        <f>IF(SUMIFS(SolCotizacion!$P:$P,SolCotizacion!$E:$E,$G9548,SolCotizacion!$K:$K,$I9548)&gt;499,4%,0)</f>
        <v>0</v>
      </c>
    </row>
    <row r="9549" spans="1:19" hidden="1">
      <c r="A9549" t="s">
        <v>11515</v>
      </c>
      <c r="B9549" t="s">
        <v>11406</v>
      </c>
      <c r="C9549">
        <v>179</v>
      </c>
      <c r="D9549" t="s">
        <v>113</v>
      </c>
      <c r="E9549" t="s">
        <v>10393</v>
      </c>
      <c r="F9549" t="s">
        <v>10343</v>
      </c>
      <c r="G9549" t="s">
        <v>10340</v>
      </c>
      <c r="H9549">
        <v>5</v>
      </c>
      <c r="I9549" t="s">
        <v>103</v>
      </c>
      <c r="J9549" t="s">
        <v>118</v>
      </c>
      <c r="K9549" t="s">
        <v>325</v>
      </c>
      <c r="L9549" t="s">
        <v>313</v>
      </c>
      <c r="M9549" s="72"/>
      <c r="N9549" s="52">
        <v>2785860</v>
      </c>
      <c r="O9549" s="52">
        <v>2992220</v>
      </c>
      <c r="P9549" s="73">
        <v>1</v>
      </c>
      <c r="Q9549">
        <f>IF(COUNTIF(SolCotizacion!$E:$E,$G9549)&gt;0,1,0)</f>
        <v>0</v>
      </c>
      <c r="R9549">
        <v>15527</v>
      </c>
      <c r="S9549" s="74"/>
    </row>
    <row r="9550" spans="1:19" hidden="1">
      <c r="A9550" t="s">
        <v>11516</v>
      </c>
      <c r="B9550" t="s">
        <v>11408</v>
      </c>
      <c r="C9550">
        <v>180</v>
      </c>
      <c r="D9550" t="s">
        <v>113</v>
      </c>
      <c r="E9550" t="s">
        <v>10393</v>
      </c>
      <c r="F9550" t="s">
        <v>10343</v>
      </c>
      <c r="G9550" t="s">
        <v>10340</v>
      </c>
      <c r="H9550">
        <v>5</v>
      </c>
      <c r="I9550" t="s">
        <v>103</v>
      </c>
      <c r="J9550" t="s">
        <v>119</v>
      </c>
      <c r="K9550" t="s">
        <v>324</v>
      </c>
      <c r="L9550" t="s">
        <v>313</v>
      </c>
      <c r="M9550" s="72"/>
      <c r="N9550" s="52">
        <v>5571720</v>
      </c>
      <c r="O9550" s="52">
        <v>5365360</v>
      </c>
      <c r="P9550" s="73">
        <v>1</v>
      </c>
      <c r="Q9550">
        <f>IF(COUNTIF(SolCotizacion!$E:$E,$G9550)&gt;0,1,0)</f>
        <v>0</v>
      </c>
      <c r="R9550">
        <v>15528</v>
      </c>
      <c r="S9550" s="74"/>
    </row>
    <row r="9551" spans="1:19" hidden="1">
      <c r="A9551" t="s">
        <v>11517</v>
      </c>
      <c r="B9551" t="s">
        <v>11392</v>
      </c>
      <c r="C9551">
        <v>172</v>
      </c>
      <c r="D9551" t="s">
        <v>88</v>
      </c>
      <c r="E9551" t="s">
        <v>10386</v>
      </c>
      <c r="F9551" t="s">
        <v>10340</v>
      </c>
      <c r="G9551" t="s">
        <v>10340</v>
      </c>
      <c r="H9551">
        <v>5</v>
      </c>
      <c r="I9551">
        <v>1</v>
      </c>
      <c r="J9551" t="s">
        <v>96</v>
      </c>
      <c r="K9551" t="s">
        <v>31</v>
      </c>
      <c r="L9551" t="s">
        <v>315</v>
      </c>
      <c r="M9551" s="72"/>
      <c r="N9551" s="52">
        <v>57838617.234761946</v>
      </c>
      <c r="O9551" s="52">
        <v>55287005.48442845</v>
      </c>
      <c r="P9551" s="73">
        <v>0</v>
      </c>
      <c r="Q9551">
        <v>1</v>
      </c>
      <c r="R9551">
        <v>15529</v>
      </c>
      <c r="S9551" s="74"/>
    </row>
    <row r="9552" spans="1:19" hidden="1">
      <c r="A9552" t="s">
        <v>11518</v>
      </c>
      <c r="B9552" t="s">
        <v>11394</v>
      </c>
      <c r="C9552">
        <v>173</v>
      </c>
      <c r="D9552" t="s">
        <v>88</v>
      </c>
      <c r="E9552" t="s">
        <v>10387</v>
      </c>
      <c r="F9552" t="s">
        <v>10340</v>
      </c>
      <c r="G9552" t="s">
        <v>10340</v>
      </c>
      <c r="H9552">
        <v>5</v>
      </c>
      <c r="I9552">
        <v>2</v>
      </c>
      <c r="J9552" t="s">
        <v>96</v>
      </c>
      <c r="K9552" t="s">
        <v>31</v>
      </c>
      <c r="L9552" t="s">
        <v>315</v>
      </c>
      <c r="M9552" s="72"/>
      <c r="N9552" s="52">
        <v>59551135.985843658</v>
      </c>
      <c r="O9552" s="52">
        <v>56808157.344968572</v>
      </c>
      <c r="P9552" s="73">
        <v>0</v>
      </c>
      <c r="Q9552">
        <v>1</v>
      </c>
      <c r="R9552">
        <v>15530</v>
      </c>
      <c r="S9552" s="74"/>
    </row>
    <row r="9553" spans="1:19" hidden="1">
      <c r="A9553" t="s">
        <v>11519</v>
      </c>
      <c r="B9553" t="s">
        <v>11396</v>
      </c>
      <c r="C9553">
        <v>174</v>
      </c>
      <c r="D9553" t="s">
        <v>88</v>
      </c>
      <c r="E9553" t="s">
        <v>10388</v>
      </c>
      <c r="F9553" t="s">
        <v>10340</v>
      </c>
      <c r="G9553" t="s">
        <v>10340</v>
      </c>
      <c r="H9553">
        <v>5</v>
      </c>
      <c r="I9553">
        <v>3</v>
      </c>
      <c r="J9553" t="s">
        <v>96</v>
      </c>
      <c r="K9553" t="s">
        <v>31</v>
      </c>
      <c r="L9553" t="s">
        <v>315</v>
      </c>
      <c r="M9553" s="72"/>
      <c r="N9553" s="52">
        <v>61139626.138640217</v>
      </c>
      <c r="O9553" s="52">
        <v>58521696.511883333</v>
      </c>
      <c r="P9553" s="73">
        <v>0</v>
      </c>
      <c r="Q9553">
        <v>1</v>
      </c>
      <c r="R9553">
        <v>15531</v>
      </c>
      <c r="S9553" s="74"/>
    </row>
    <row r="9554" spans="1:19" hidden="1">
      <c r="A9554" t="s">
        <v>11520</v>
      </c>
      <c r="B9554" t="s">
        <v>11398</v>
      </c>
      <c r="C9554">
        <v>175</v>
      </c>
      <c r="D9554" t="s">
        <v>102</v>
      </c>
      <c r="E9554" t="s">
        <v>10389</v>
      </c>
      <c r="F9554" t="s">
        <v>10341</v>
      </c>
      <c r="G9554" t="s">
        <v>10340</v>
      </c>
      <c r="H9554">
        <v>5</v>
      </c>
      <c r="I9554" t="s">
        <v>103</v>
      </c>
      <c r="J9554" t="s">
        <v>96</v>
      </c>
      <c r="K9554" t="s">
        <v>31</v>
      </c>
      <c r="L9554" t="s">
        <v>315</v>
      </c>
      <c r="M9554" s="72"/>
      <c r="N9554" s="52">
        <v>1028976.8047955853</v>
      </c>
      <c r="O9554" s="52">
        <v>887472.34428213455</v>
      </c>
      <c r="P9554" s="73">
        <v>0</v>
      </c>
      <c r="Q9554">
        <f>IF(COUNTIF(SolCotizacion!$E:$E,$G9554)&gt;0,1,0)</f>
        <v>0</v>
      </c>
      <c r="R9554">
        <v>15532</v>
      </c>
      <c r="S9554" s="74"/>
    </row>
    <row r="9555" spans="1:19" hidden="1">
      <c r="A9555" t="s">
        <v>11521</v>
      </c>
      <c r="B9555" t="s">
        <v>11400</v>
      </c>
      <c r="C9555">
        <v>176</v>
      </c>
      <c r="D9555" t="s">
        <v>113</v>
      </c>
      <c r="E9555" t="s">
        <v>10390</v>
      </c>
      <c r="F9555" t="s">
        <v>10342</v>
      </c>
      <c r="G9555" t="s">
        <v>10340</v>
      </c>
      <c r="H9555">
        <v>5</v>
      </c>
      <c r="I9555">
        <v>1</v>
      </c>
      <c r="J9555" t="s">
        <v>127</v>
      </c>
      <c r="K9555" t="s">
        <v>31</v>
      </c>
      <c r="L9555" t="s">
        <v>315</v>
      </c>
      <c r="M9555" s="72">
        <v>3.5730750904215985E-2</v>
      </c>
      <c r="N9555" s="75">
        <v>1931463.453638104</v>
      </c>
      <c r="O9555" s="75">
        <v>1846254.9013029234</v>
      </c>
      <c r="P9555" s="73">
        <v>0</v>
      </c>
      <c r="Q9555">
        <f>IF(SUMIFS(SolCotizacion!$P:$P,SolCotizacion!$E:$E,$G9555,SolCotizacion!$K:$K,$I9555)&gt;499,1,0)</f>
        <v>0</v>
      </c>
      <c r="R9555">
        <v>15533</v>
      </c>
      <c r="S9555" s="56">
        <f>IF(SUMIFS(SolCotizacion!$P:$P,SolCotizacion!$E:$E,$G9555,SolCotizacion!$K:$K,$I9555)&gt;499,4%,0)</f>
        <v>0</v>
      </c>
    </row>
    <row r="9556" spans="1:19" hidden="1">
      <c r="A9556" t="s">
        <v>11522</v>
      </c>
      <c r="B9556" t="s">
        <v>11402</v>
      </c>
      <c r="C9556">
        <v>177</v>
      </c>
      <c r="D9556" t="s">
        <v>113</v>
      </c>
      <c r="E9556" t="s">
        <v>10391</v>
      </c>
      <c r="F9556" t="s">
        <v>10342</v>
      </c>
      <c r="G9556" t="s">
        <v>10340</v>
      </c>
      <c r="H9556">
        <v>5</v>
      </c>
      <c r="I9556">
        <v>2</v>
      </c>
      <c r="J9556" t="s">
        <v>127</v>
      </c>
      <c r="K9556" t="s">
        <v>31</v>
      </c>
      <c r="L9556" t="s">
        <v>315</v>
      </c>
      <c r="M9556" s="72">
        <v>3.5730750904215985E-2</v>
      </c>
      <c r="N9556" s="75">
        <v>1988651.3246406</v>
      </c>
      <c r="O9556" s="75">
        <v>1897052.2641468788</v>
      </c>
      <c r="P9556" s="73">
        <v>0</v>
      </c>
      <c r="Q9556">
        <f>IF(SUMIFS(SolCotizacion!$P:$P,SolCotizacion!$E:$E,$G9556,SolCotizacion!$K:$K,$I9556)&gt;499,1,0)</f>
        <v>0</v>
      </c>
      <c r="R9556">
        <v>15534</v>
      </c>
      <c r="S9556" s="56">
        <f>IF(SUMIFS(SolCotizacion!$P:$P,SolCotizacion!$E:$E,$G9556,SolCotizacion!$K:$K,$I9556)&gt;499,4%,0)</f>
        <v>0</v>
      </c>
    </row>
    <row r="9557" spans="1:19" hidden="1">
      <c r="A9557" t="s">
        <v>11523</v>
      </c>
      <c r="B9557" t="s">
        <v>11404</v>
      </c>
      <c r="C9557">
        <v>178</v>
      </c>
      <c r="D9557" t="s">
        <v>113</v>
      </c>
      <c r="E9557" t="s">
        <v>10392</v>
      </c>
      <c r="F9557" t="s">
        <v>10342</v>
      </c>
      <c r="G9557" t="s">
        <v>10340</v>
      </c>
      <c r="H9557">
        <v>5</v>
      </c>
      <c r="I9557">
        <v>3</v>
      </c>
      <c r="J9557" t="s">
        <v>127</v>
      </c>
      <c r="K9557" t="s">
        <v>31</v>
      </c>
      <c r="L9557" t="s">
        <v>315</v>
      </c>
      <c r="M9557" s="72">
        <v>3.6890086236861894E-2</v>
      </c>
      <c r="N9557" s="75">
        <v>2107943.1758257155</v>
      </c>
      <c r="O9557" s="75">
        <v>2017683.4336578376</v>
      </c>
      <c r="P9557" s="73">
        <v>0</v>
      </c>
      <c r="Q9557">
        <f>IF(SUMIFS(SolCotizacion!$P:$P,SolCotizacion!$E:$E,$G9557,SolCotizacion!$K:$K,$I9557)&gt;499,1,0)</f>
        <v>0</v>
      </c>
      <c r="R9557">
        <v>15535</v>
      </c>
      <c r="S9557" s="56">
        <f>IF(SUMIFS(SolCotizacion!$P:$P,SolCotizacion!$E:$E,$G9557,SolCotizacion!$K:$K,$I9557)&gt;499,4%,0)</f>
        <v>0</v>
      </c>
    </row>
    <row r="9558" spans="1:19" hidden="1">
      <c r="A9558" t="s">
        <v>11524</v>
      </c>
      <c r="B9558" t="s">
        <v>11406</v>
      </c>
      <c r="C9558">
        <v>179</v>
      </c>
      <c r="D9558" t="s">
        <v>113</v>
      </c>
      <c r="E9558" t="s">
        <v>10393</v>
      </c>
      <c r="F9558" t="s">
        <v>10343</v>
      </c>
      <c r="G9558" t="s">
        <v>10340</v>
      </c>
      <c r="H9558">
        <v>5</v>
      </c>
      <c r="I9558" t="s">
        <v>103</v>
      </c>
      <c r="J9558" t="s">
        <v>118</v>
      </c>
      <c r="K9558" t="s">
        <v>325</v>
      </c>
      <c r="L9558" t="s">
        <v>315</v>
      </c>
      <c r="M9558" s="72"/>
      <c r="N9558" s="52">
        <v>6791160.6903201118</v>
      </c>
      <c r="O9558" s="52">
        <v>7338931.7932007667</v>
      </c>
      <c r="P9558" s="73">
        <v>0</v>
      </c>
      <c r="Q9558">
        <f>IF(COUNTIF(SolCotizacion!$E:$E,$G9558)&gt;0,1,0)</f>
        <v>0</v>
      </c>
      <c r="R9558">
        <v>15536</v>
      </c>
      <c r="S9558" s="74"/>
    </row>
    <row r="9559" spans="1:19" hidden="1">
      <c r="A9559" t="s">
        <v>11525</v>
      </c>
      <c r="B9559" t="s">
        <v>11408</v>
      </c>
      <c r="C9559">
        <v>180</v>
      </c>
      <c r="D9559" t="s">
        <v>113</v>
      </c>
      <c r="E9559" t="s">
        <v>10393</v>
      </c>
      <c r="F9559" t="s">
        <v>10343</v>
      </c>
      <c r="G9559" t="s">
        <v>10340</v>
      </c>
      <c r="H9559">
        <v>5</v>
      </c>
      <c r="I9559" t="s">
        <v>103</v>
      </c>
      <c r="J9559" t="s">
        <v>119</v>
      </c>
      <c r="K9559" t="s">
        <v>324</v>
      </c>
      <c r="L9559" t="s">
        <v>315</v>
      </c>
      <c r="M9559" s="72"/>
      <c r="N9559" s="52">
        <v>8335203.4050075822</v>
      </c>
      <c r="O9559" s="52">
        <v>6660555.8586437097</v>
      </c>
      <c r="P9559" s="73">
        <v>0</v>
      </c>
      <c r="Q9559">
        <f>IF(COUNTIF(SolCotizacion!$E:$E,$G9559)&gt;0,1,0)</f>
        <v>0</v>
      </c>
      <c r="R9559">
        <v>15537</v>
      </c>
      <c r="S9559" s="74"/>
    </row>
    <row r="9560" spans="1:19" hidden="1">
      <c r="A9560" t="s">
        <v>11526</v>
      </c>
      <c r="B9560" t="s">
        <v>11392</v>
      </c>
      <c r="C9560">
        <v>172</v>
      </c>
      <c r="D9560" t="s">
        <v>88</v>
      </c>
      <c r="E9560" t="s">
        <v>10386</v>
      </c>
      <c r="F9560" t="s">
        <v>10340</v>
      </c>
      <c r="G9560" t="s">
        <v>10340</v>
      </c>
      <c r="H9560">
        <v>5</v>
      </c>
      <c r="I9560">
        <v>1</v>
      </c>
      <c r="J9560" t="s">
        <v>96</v>
      </c>
      <c r="K9560" t="s">
        <v>31</v>
      </c>
      <c r="L9560" t="s">
        <v>295</v>
      </c>
      <c r="M9560" s="72"/>
      <c r="N9560" s="52">
        <v>57838617.234761946</v>
      </c>
      <c r="O9560" s="52">
        <v>55287005.48442845</v>
      </c>
      <c r="P9560" s="73">
        <v>1</v>
      </c>
      <c r="Q9560">
        <v>1</v>
      </c>
      <c r="R9560">
        <v>15538</v>
      </c>
      <c r="S9560" s="74"/>
    </row>
    <row r="9561" spans="1:19" hidden="1">
      <c r="A9561" t="s">
        <v>11527</v>
      </c>
      <c r="B9561" t="s">
        <v>11394</v>
      </c>
      <c r="C9561">
        <v>173</v>
      </c>
      <c r="D9561" t="s">
        <v>88</v>
      </c>
      <c r="E9561" t="s">
        <v>10387</v>
      </c>
      <c r="F9561" t="s">
        <v>10340</v>
      </c>
      <c r="G9561" t="s">
        <v>10340</v>
      </c>
      <c r="H9561">
        <v>5</v>
      </c>
      <c r="I9561">
        <v>2</v>
      </c>
      <c r="J9561" t="s">
        <v>96</v>
      </c>
      <c r="K9561" t="s">
        <v>31</v>
      </c>
      <c r="L9561" t="s">
        <v>295</v>
      </c>
      <c r="M9561" s="72"/>
      <c r="N9561" s="52">
        <v>59551135.985843658</v>
      </c>
      <c r="O9561" s="52">
        <v>56808157.344968572</v>
      </c>
      <c r="P9561" s="73">
        <v>1</v>
      </c>
      <c r="Q9561">
        <v>1</v>
      </c>
      <c r="R9561">
        <v>15539</v>
      </c>
      <c r="S9561" s="74"/>
    </row>
    <row r="9562" spans="1:19" hidden="1">
      <c r="A9562" t="s">
        <v>11528</v>
      </c>
      <c r="B9562" t="s">
        <v>11396</v>
      </c>
      <c r="C9562">
        <v>174</v>
      </c>
      <c r="D9562" t="s">
        <v>88</v>
      </c>
      <c r="E9562" t="s">
        <v>10388</v>
      </c>
      <c r="F9562" t="s">
        <v>10340</v>
      </c>
      <c r="G9562" t="s">
        <v>10340</v>
      </c>
      <c r="H9562">
        <v>5</v>
      </c>
      <c r="I9562">
        <v>3</v>
      </c>
      <c r="J9562" t="s">
        <v>96</v>
      </c>
      <c r="K9562" t="s">
        <v>31</v>
      </c>
      <c r="L9562" t="s">
        <v>295</v>
      </c>
      <c r="M9562" s="72"/>
      <c r="N9562" s="52">
        <v>61139626.138640217</v>
      </c>
      <c r="O9562" s="52">
        <v>58521696.511883333</v>
      </c>
      <c r="P9562" s="73">
        <v>1</v>
      </c>
      <c r="Q9562">
        <v>1</v>
      </c>
      <c r="R9562">
        <v>15540</v>
      </c>
      <c r="S9562" s="74"/>
    </row>
    <row r="9563" spans="1:19" hidden="1">
      <c r="A9563" t="s">
        <v>11529</v>
      </c>
      <c r="B9563" t="s">
        <v>11398</v>
      </c>
      <c r="C9563">
        <v>175</v>
      </c>
      <c r="D9563" t="s">
        <v>102</v>
      </c>
      <c r="E9563" t="s">
        <v>10389</v>
      </c>
      <c r="F9563" t="s">
        <v>10341</v>
      </c>
      <c r="G9563" t="s">
        <v>10340</v>
      </c>
      <c r="H9563">
        <v>5</v>
      </c>
      <c r="I9563" t="s">
        <v>103</v>
      </c>
      <c r="J9563" t="s">
        <v>96</v>
      </c>
      <c r="K9563" t="s">
        <v>31</v>
      </c>
      <c r="L9563" t="s">
        <v>295</v>
      </c>
      <c r="M9563" s="72"/>
      <c r="N9563" s="52">
        <v>0</v>
      </c>
      <c r="O9563" s="52">
        <v>0</v>
      </c>
      <c r="P9563" s="73">
        <v>1</v>
      </c>
      <c r="Q9563">
        <f>IF(COUNTIF(SolCotizacion!$E:$E,$G9563)&gt;0,1,0)</f>
        <v>0</v>
      </c>
      <c r="R9563">
        <v>15541</v>
      </c>
      <c r="S9563" s="74"/>
    </row>
    <row r="9564" spans="1:19" hidden="1">
      <c r="A9564" t="s">
        <v>11530</v>
      </c>
      <c r="B9564" t="s">
        <v>11400</v>
      </c>
      <c r="C9564">
        <v>176</v>
      </c>
      <c r="D9564" t="s">
        <v>113</v>
      </c>
      <c r="E9564" t="s">
        <v>10390</v>
      </c>
      <c r="F9564" t="s">
        <v>10342</v>
      </c>
      <c r="G9564" t="s">
        <v>10340</v>
      </c>
      <c r="H9564">
        <v>5</v>
      </c>
      <c r="I9564">
        <v>1</v>
      </c>
      <c r="J9564" t="s">
        <v>127</v>
      </c>
      <c r="K9564" t="s">
        <v>31</v>
      </c>
      <c r="L9564" t="s">
        <v>295</v>
      </c>
      <c r="M9564" s="72">
        <v>0</v>
      </c>
      <c r="N9564" s="75">
        <v>0</v>
      </c>
      <c r="O9564" s="75">
        <v>0</v>
      </c>
      <c r="P9564" s="73">
        <v>1</v>
      </c>
      <c r="Q9564">
        <f>IF(SUMIFS(SolCotizacion!$P:$P,SolCotizacion!$E:$E,$G9564,SolCotizacion!$K:$K,$I9564)&gt;499,1,0)</f>
        <v>0</v>
      </c>
      <c r="R9564">
        <v>15542</v>
      </c>
      <c r="S9564" s="56">
        <f>IF(SUMIFS(SolCotizacion!$P:$P,SolCotizacion!$E:$E,$G9564,SolCotizacion!$K:$K,$I9564)&gt;499,4%,0)</f>
        <v>0</v>
      </c>
    </row>
    <row r="9565" spans="1:19" hidden="1">
      <c r="A9565" t="s">
        <v>11531</v>
      </c>
      <c r="B9565" t="s">
        <v>11402</v>
      </c>
      <c r="C9565">
        <v>177</v>
      </c>
      <c r="D9565" t="s">
        <v>113</v>
      </c>
      <c r="E9565" t="s">
        <v>10391</v>
      </c>
      <c r="F9565" t="s">
        <v>10342</v>
      </c>
      <c r="G9565" t="s">
        <v>10340</v>
      </c>
      <c r="H9565">
        <v>5</v>
      </c>
      <c r="I9565">
        <v>2</v>
      </c>
      <c r="J9565" t="s">
        <v>127</v>
      </c>
      <c r="K9565" t="s">
        <v>31</v>
      </c>
      <c r="L9565" t="s">
        <v>295</v>
      </c>
      <c r="M9565" s="72">
        <v>0</v>
      </c>
      <c r="N9565" s="75">
        <v>0</v>
      </c>
      <c r="O9565" s="75">
        <v>0</v>
      </c>
      <c r="P9565" s="73">
        <v>1</v>
      </c>
      <c r="Q9565">
        <f>IF(SUMIFS(SolCotizacion!$P:$P,SolCotizacion!$E:$E,$G9565,SolCotizacion!$K:$K,$I9565)&gt;499,1,0)</f>
        <v>0</v>
      </c>
      <c r="R9565">
        <v>15543</v>
      </c>
      <c r="S9565" s="56">
        <f>IF(SUMIFS(SolCotizacion!$P:$P,SolCotizacion!$E:$E,$G9565,SolCotizacion!$K:$K,$I9565)&gt;499,4%,0)</f>
        <v>0</v>
      </c>
    </row>
    <row r="9566" spans="1:19" hidden="1">
      <c r="A9566" t="s">
        <v>11532</v>
      </c>
      <c r="B9566" t="s">
        <v>11404</v>
      </c>
      <c r="C9566">
        <v>178</v>
      </c>
      <c r="D9566" t="s">
        <v>113</v>
      </c>
      <c r="E9566" t="s">
        <v>10392</v>
      </c>
      <c r="F9566" t="s">
        <v>10342</v>
      </c>
      <c r="G9566" t="s">
        <v>10340</v>
      </c>
      <c r="H9566">
        <v>5</v>
      </c>
      <c r="I9566">
        <v>3</v>
      </c>
      <c r="J9566" t="s">
        <v>127</v>
      </c>
      <c r="K9566" t="s">
        <v>31</v>
      </c>
      <c r="L9566" t="s">
        <v>295</v>
      </c>
      <c r="M9566" s="72">
        <v>0</v>
      </c>
      <c r="N9566" s="75">
        <v>0</v>
      </c>
      <c r="O9566" s="75">
        <v>0</v>
      </c>
      <c r="P9566" s="73">
        <v>1</v>
      </c>
      <c r="Q9566">
        <f>IF(SUMIFS(SolCotizacion!$P:$P,SolCotizacion!$E:$E,$G9566,SolCotizacion!$K:$K,$I9566)&gt;499,1,0)</f>
        <v>0</v>
      </c>
      <c r="R9566">
        <v>15544</v>
      </c>
      <c r="S9566" s="56">
        <f>IF(SUMIFS(SolCotizacion!$P:$P,SolCotizacion!$E:$E,$G9566,SolCotizacion!$K:$K,$I9566)&gt;499,4%,0)</f>
        <v>0</v>
      </c>
    </row>
    <row r="9567" spans="1:19" hidden="1">
      <c r="A9567" t="s">
        <v>11533</v>
      </c>
      <c r="B9567" t="s">
        <v>11406</v>
      </c>
      <c r="C9567">
        <v>179</v>
      </c>
      <c r="D9567" t="s">
        <v>113</v>
      </c>
      <c r="E9567" t="s">
        <v>10393</v>
      </c>
      <c r="F9567" t="s">
        <v>10343</v>
      </c>
      <c r="G9567" t="s">
        <v>10340</v>
      </c>
      <c r="H9567">
        <v>5</v>
      </c>
      <c r="I9567" t="s">
        <v>103</v>
      </c>
      <c r="J9567" t="s">
        <v>118</v>
      </c>
      <c r="K9567" t="s">
        <v>325</v>
      </c>
      <c r="L9567" t="s">
        <v>295</v>
      </c>
      <c r="M9567" s="72"/>
      <c r="N9567" s="52">
        <v>0</v>
      </c>
      <c r="O9567" s="52">
        <v>0</v>
      </c>
      <c r="P9567" s="73">
        <v>1</v>
      </c>
      <c r="Q9567">
        <f>IF(COUNTIF(SolCotizacion!$E:$E,$G9567)&gt;0,1,0)</f>
        <v>0</v>
      </c>
      <c r="R9567">
        <v>15545</v>
      </c>
      <c r="S9567" s="74"/>
    </row>
    <row r="9568" spans="1:19" hidden="1">
      <c r="A9568" t="s">
        <v>11534</v>
      </c>
      <c r="B9568" t="s">
        <v>11408</v>
      </c>
      <c r="C9568">
        <v>180</v>
      </c>
      <c r="D9568" t="s">
        <v>113</v>
      </c>
      <c r="E9568" t="s">
        <v>10393</v>
      </c>
      <c r="F9568" t="s">
        <v>10343</v>
      </c>
      <c r="G9568" t="s">
        <v>10340</v>
      </c>
      <c r="H9568">
        <v>5</v>
      </c>
      <c r="I9568" t="s">
        <v>103</v>
      </c>
      <c r="J9568" t="s">
        <v>119</v>
      </c>
      <c r="K9568" t="s">
        <v>324</v>
      </c>
      <c r="L9568" t="s">
        <v>295</v>
      </c>
      <c r="M9568" s="72"/>
      <c r="N9568" s="52">
        <v>0</v>
      </c>
      <c r="O9568" s="52">
        <v>0</v>
      </c>
      <c r="P9568" s="73">
        <v>1</v>
      </c>
      <c r="Q9568">
        <f>IF(COUNTIF(SolCotizacion!$E:$E,$G9568)&gt;0,1,0)</f>
        <v>0</v>
      </c>
      <c r="R9568">
        <v>15546</v>
      </c>
      <c r="S9568" s="74"/>
    </row>
    <row r="9569" spans="1:19" hidden="1">
      <c r="A9569" t="s">
        <v>11535</v>
      </c>
      <c r="B9569" t="s">
        <v>11392</v>
      </c>
      <c r="C9569">
        <v>172</v>
      </c>
      <c r="D9569" t="s">
        <v>88</v>
      </c>
      <c r="E9569" t="s">
        <v>10386</v>
      </c>
      <c r="F9569" t="s">
        <v>10340</v>
      </c>
      <c r="G9569" t="s">
        <v>10340</v>
      </c>
      <c r="H9569">
        <v>5</v>
      </c>
      <c r="I9569">
        <v>1</v>
      </c>
      <c r="J9569" t="s">
        <v>96</v>
      </c>
      <c r="K9569" t="s">
        <v>31</v>
      </c>
      <c r="L9569" t="s">
        <v>292</v>
      </c>
      <c r="M9569" s="72"/>
      <c r="N9569" s="52">
        <v>57838617.234761946</v>
      </c>
      <c r="O9569" s="52">
        <v>55287005.48442845</v>
      </c>
      <c r="P9569" s="73">
        <v>1</v>
      </c>
      <c r="Q9569">
        <v>1</v>
      </c>
      <c r="R9569">
        <v>15547</v>
      </c>
      <c r="S9569" s="74"/>
    </row>
    <row r="9570" spans="1:19" hidden="1">
      <c r="A9570" t="s">
        <v>11536</v>
      </c>
      <c r="B9570" t="s">
        <v>11394</v>
      </c>
      <c r="C9570">
        <v>173</v>
      </c>
      <c r="D9570" t="s">
        <v>88</v>
      </c>
      <c r="E9570" t="s">
        <v>10387</v>
      </c>
      <c r="F9570" t="s">
        <v>10340</v>
      </c>
      <c r="G9570" t="s">
        <v>10340</v>
      </c>
      <c r="H9570">
        <v>5</v>
      </c>
      <c r="I9570">
        <v>2</v>
      </c>
      <c r="J9570" t="s">
        <v>96</v>
      </c>
      <c r="K9570" t="s">
        <v>31</v>
      </c>
      <c r="L9570" t="s">
        <v>292</v>
      </c>
      <c r="M9570" s="72"/>
      <c r="N9570" s="52">
        <v>59551135.985843658</v>
      </c>
      <c r="O9570" s="52">
        <v>56808157.344968572</v>
      </c>
      <c r="P9570" s="73">
        <v>1</v>
      </c>
      <c r="Q9570">
        <v>1</v>
      </c>
      <c r="R9570">
        <v>15548</v>
      </c>
      <c r="S9570" s="74"/>
    </row>
    <row r="9571" spans="1:19" hidden="1">
      <c r="A9571" t="s">
        <v>11537</v>
      </c>
      <c r="B9571" t="s">
        <v>11396</v>
      </c>
      <c r="C9571">
        <v>174</v>
      </c>
      <c r="D9571" t="s">
        <v>88</v>
      </c>
      <c r="E9571" t="s">
        <v>10388</v>
      </c>
      <c r="F9571" t="s">
        <v>10340</v>
      </c>
      <c r="G9571" t="s">
        <v>10340</v>
      </c>
      <c r="H9571">
        <v>5</v>
      </c>
      <c r="I9571">
        <v>3</v>
      </c>
      <c r="J9571" t="s">
        <v>96</v>
      </c>
      <c r="K9571" t="s">
        <v>31</v>
      </c>
      <c r="L9571" t="s">
        <v>292</v>
      </c>
      <c r="M9571" s="72"/>
      <c r="N9571" s="52">
        <v>61139626.138640217</v>
      </c>
      <c r="O9571" s="52">
        <v>58521696.511883333</v>
      </c>
      <c r="P9571" s="73">
        <v>1</v>
      </c>
      <c r="Q9571">
        <v>1</v>
      </c>
      <c r="R9571">
        <v>15549</v>
      </c>
      <c r="S9571" s="74"/>
    </row>
    <row r="9572" spans="1:19" hidden="1">
      <c r="A9572" t="s">
        <v>11538</v>
      </c>
      <c r="B9572" t="s">
        <v>11398</v>
      </c>
      <c r="C9572">
        <v>175</v>
      </c>
      <c r="D9572" t="s">
        <v>102</v>
      </c>
      <c r="E9572" t="s">
        <v>10389</v>
      </c>
      <c r="F9572" t="s">
        <v>10341</v>
      </c>
      <c r="G9572" t="s">
        <v>10340</v>
      </c>
      <c r="H9572">
        <v>5</v>
      </c>
      <c r="I9572" t="s">
        <v>103</v>
      </c>
      <c r="J9572" t="s">
        <v>96</v>
      </c>
      <c r="K9572" t="s">
        <v>31</v>
      </c>
      <c r="L9572" t="s">
        <v>292</v>
      </c>
      <c r="M9572" s="72"/>
      <c r="N9572" s="52">
        <v>0</v>
      </c>
      <c r="O9572" s="52">
        <v>0</v>
      </c>
      <c r="P9572" s="73">
        <v>1</v>
      </c>
      <c r="Q9572">
        <f>IF(COUNTIF(SolCotizacion!$E:$E,$G9572)&gt;0,1,0)</f>
        <v>0</v>
      </c>
      <c r="R9572">
        <v>15550</v>
      </c>
      <c r="S9572" s="74"/>
    </row>
    <row r="9573" spans="1:19" hidden="1">
      <c r="A9573" t="s">
        <v>11539</v>
      </c>
      <c r="B9573" t="s">
        <v>11400</v>
      </c>
      <c r="C9573">
        <v>176</v>
      </c>
      <c r="D9573" t="s">
        <v>113</v>
      </c>
      <c r="E9573" t="s">
        <v>10390</v>
      </c>
      <c r="F9573" t="s">
        <v>10342</v>
      </c>
      <c r="G9573" t="s">
        <v>10340</v>
      </c>
      <c r="H9573">
        <v>5</v>
      </c>
      <c r="I9573">
        <v>1</v>
      </c>
      <c r="J9573" t="s">
        <v>127</v>
      </c>
      <c r="K9573" t="s">
        <v>31</v>
      </c>
      <c r="L9573" t="s">
        <v>292</v>
      </c>
      <c r="M9573" s="72">
        <v>0.01</v>
      </c>
      <c r="N9573" s="75">
        <v>540560.55491691455</v>
      </c>
      <c r="O9573" s="75">
        <v>516713.15451841737</v>
      </c>
      <c r="P9573" s="73">
        <v>1</v>
      </c>
      <c r="Q9573">
        <f>IF(SUMIFS(SolCotizacion!$P:$P,SolCotizacion!$E:$E,$G9573,SolCotizacion!$K:$K,$I9573)&gt;499,1,0)</f>
        <v>0</v>
      </c>
      <c r="R9573">
        <v>15551</v>
      </c>
      <c r="S9573" s="56">
        <f>IF(SUMIFS(SolCotizacion!$P:$P,SolCotizacion!$E:$E,$G9573,SolCotizacion!$K:$K,$I9573)&gt;499,4%,0)</f>
        <v>0</v>
      </c>
    </row>
    <row r="9574" spans="1:19" hidden="1">
      <c r="A9574" t="s">
        <v>11540</v>
      </c>
      <c r="B9574" t="s">
        <v>11402</v>
      </c>
      <c r="C9574">
        <v>177</v>
      </c>
      <c r="D9574" t="s">
        <v>113</v>
      </c>
      <c r="E9574" t="s">
        <v>10391</v>
      </c>
      <c r="F9574" t="s">
        <v>10342</v>
      </c>
      <c r="G9574" t="s">
        <v>10340</v>
      </c>
      <c r="H9574">
        <v>5</v>
      </c>
      <c r="I9574">
        <v>2</v>
      </c>
      <c r="J9574" t="s">
        <v>127</v>
      </c>
      <c r="K9574" t="s">
        <v>31</v>
      </c>
      <c r="L9574" t="s">
        <v>292</v>
      </c>
      <c r="M9574" s="72">
        <v>0.01</v>
      </c>
      <c r="N9574" s="75">
        <v>556565.77998363669</v>
      </c>
      <c r="O9574" s="75">
        <v>530929.86185270443</v>
      </c>
      <c r="P9574" s="73">
        <v>1</v>
      </c>
      <c r="Q9574">
        <f>IF(SUMIFS(SolCotizacion!$P:$P,SolCotizacion!$E:$E,$G9574,SolCotizacion!$K:$K,$I9574)&gt;499,1,0)</f>
        <v>0</v>
      </c>
      <c r="R9574">
        <v>15552</v>
      </c>
      <c r="S9574" s="56">
        <f>IF(SUMIFS(SolCotizacion!$P:$P,SolCotizacion!$E:$E,$G9574,SolCotizacion!$K:$K,$I9574)&gt;499,4%,0)</f>
        <v>0</v>
      </c>
    </row>
    <row r="9575" spans="1:19" hidden="1">
      <c r="A9575" t="s">
        <v>11541</v>
      </c>
      <c r="B9575" t="s">
        <v>11404</v>
      </c>
      <c r="C9575">
        <v>178</v>
      </c>
      <c r="D9575" t="s">
        <v>113</v>
      </c>
      <c r="E9575" t="s">
        <v>10392</v>
      </c>
      <c r="F9575" t="s">
        <v>10342</v>
      </c>
      <c r="G9575" t="s">
        <v>10340</v>
      </c>
      <c r="H9575">
        <v>5</v>
      </c>
      <c r="I9575">
        <v>3</v>
      </c>
      <c r="J9575" t="s">
        <v>127</v>
      </c>
      <c r="K9575" t="s">
        <v>31</v>
      </c>
      <c r="L9575" t="s">
        <v>292</v>
      </c>
      <c r="M9575" s="72">
        <v>0.01</v>
      </c>
      <c r="N9575" s="75">
        <v>571411.8319732697</v>
      </c>
      <c r="O9575" s="75">
        <v>546944.62374059076</v>
      </c>
      <c r="P9575" s="73">
        <v>1</v>
      </c>
      <c r="Q9575">
        <f>IF(SUMIFS(SolCotizacion!$P:$P,SolCotizacion!$E:$E,$G9575,SolCotizacion!$K:$K,$I9575)&gt;499,1,0)</f>
        <v>0</v>
      </c>
      <c r="R9575">
        <v>15553</v>
      </c>
      <c r="S9575" s="56">
        <f>IF(SUMIFS(SolCotizacion!$P:$P,SolCotizacion!$E:$E,$G9575,SolCotizacion!$K:$K,$I9575)&gt;499,4%,0)</f>
        <v>0</v>
      </c>
    </row>
    <row r="9576" spans="1:19" hidden="1">
      <c r="A9576" t="s">
        <v>11542</v>
      </c>
      <c r="B9576" t="s">
        <v>11406</v>
      </c>
      <c r="C9576">
        <v>179</v>
      </c>
      <c r="D9576" t="s">
        <v>113</v>
      </c>
      <c r="E9576" t="s">
        <v>10393</v>
      </c>
      <c r="F9576" t="s">
        <v>10343</v>
      </c>
      <c r="G9576" t="s">
        <v>10340</v>
      </c>
      <c r="H9576">
        <v>5</v>
      </c>
      <c r="I9576" t="s">
        <v>103</v>
      </c>
      <c r="J9576" t="s">
        <v>118</v>
      </c>
      <c r="K9576" t="s">
        <v>325</v>
      </c>
      <c r="L9576" t="s">
        <v>292</v>
      </c>
      <c r="M9576" s="72"/>
      <c r="N9576" s="52">
        <v>6791160.6903201118</v>
      </c>
      <c r="O9576" s="52">
        <v>7338931.7932007667</v>
      </c>
      <c r="P9576" s="73">
        <v>1</v>
      </c>
      <c r="Q9576">
        <f>IF(COUNTIF(SolCotizacion!$E:$E,$G9576)&gt;0,1,0)</f>
        <v>0</v>
      </c>
      <c r="R9576">
        <v>15554</v>
      </c>
      <c r="S9576" s="74"/>
    </row>
    <row r="9577" spans="1:19" hidden="1">
      <c r="A9577" t="s">
        <v>11543</v>
      </c>
      <c r="B9577" t="s">
        <v>11408</v>
      </c>
      <c r="C9577">
        <v>180</v>
      </c>
      <c r="D9577" t="s">
        <v>113</v>
      </c>
      <c r="E9577" t="s">
        <v>10393</v>
      </c>
      <c r="F9577" t="s">
        <v>10343</v>
      </c>
      <c r="G9577" t="s">
        <v>10340</v>
      </c>
      <c r="H9577">
        <v>5</v>
      </c>
      <c r="I9577" t="s">
        <v>103</v>
      </c>
      <c r="J9577" t="s">
        <v>119</v>
      </c>
      <c r="K9577" t="s">
        <v>324</v>
      </c>
      <c r="L9577" t="s">
        <v>292</v>
      </c>
      <c r="M9577" s="72"/>
      <c r="N9577" s="52">
        <v>8335203.4050075822</v>
      </c>
      <c r="O9577" s="52">
        <v>6660555.8586437097</v>
      </c>
      <c r="P9577" s="73">
        <v>1</v>
      </c>
      <c r="Q9577">
        <f>IF(COUNTIF(SolCotizacion!$E:$E,$G9577)&gt;0,1,0)</f>
        <v>0</v>
      </c>
      <c r="R9577">
        <v>15555</v>
      </c>
      <c r="S9577" s="74"/>
    </row>
    <row r="9578" spans="1:19" hidden="1">
      <c r="A9578" t="s">
        <v>11544</v>
      </c>
      <c r="B9578" t="s">
        <v>11392</v>
      </c>
      <c r="C9578">
        <v>172</v>
      </c>
      <c r="D9578" t="s">
        <v>88</v>
      </c>
      <c r="E9578" t="s">
        <v>10386</v>
      </c>
      <c r="F9578" t="s">
        <v>10340</v>
      </c>
      <c r="G9578" t="s">
        <v>10340</v>
      </c>
      <c r="H9578">
        <v>5</v>
      </c>
      <c r="I9578">
        <v>1</v>
      </c>
      <c r="J9578" t="s">
        <v>96</v>
      </c>
      <c r="K9578" t="s">
        <v>31</v>
      </c>
      <c r="L9578" t="s">
        <v>290</v>
      </c>
      <c r="M9578" s="72"/>
      <c r="N9578" s="52">
        <v>54010550.400000006</v>
      </c>
      <c r="O9578" s="52">
        <v>49364476.800000004</v>
      </c>
      <c r="P9578" s="73">
        <v>1</v>
      </c>
      <c r="Q9578">
        <v>1</v>
      </c>
      <c r="R9578">
        <v>15556</v>
      </c>
      <c r="S9578" s="74"/>
    </row>
    <row r="9579" spans="1:19" hidden="1">
      <c r="A9579" t="s">
        <v>11545</v>
      </c>
      <c r="B9579" t="s">
        <v>11394</v>
      </c>
      <c r="C9579">
        <v>173</v>
      </c>
      <c r="D9579" t="s">
        <v>88</v>
      </c>
      <c r="E9579" t="s">
        <v>10387</v>
      </c>
      <c r="F9579" t="s">
        <v>10340</v>
      </c>
      <c r="G9579" t="s">
        <v>10340</v>
      </c>
      <c r="H9579">
        <v>5</v>
      </c>
      <c r="I9579">
        <v>2</v>
      </c>
      <c r="J9579" t="s">
        <v>96</v>
      </c>
      <c r="K9579" t="s">
        <v>31</v>
      </c>
      <c r="L9579" t="s">
        <v>290</v>
      </c>
      <c r="M9579" s="72"/>
      <c r="N9579" s="52">
        <v>55752772.800000004</v>
      </c>
      <c r="O9579" s="52">
        <v>50956886.400000006</v>
      </c>
      <c r="P9579" s="73">
        <v>1</v>
      </c>
      <c r="Q9579">
        <v>1</v>
      </c>
      <c r="R9579">
        <v>15557</v>
      </c>
      <c r="S9579" s="74"/>
    </row>
    <row r="9580" spans="1:19" hidden="1">
      <c r="A9580" t="s">
        <v>11546</v>
      </c>
      <c r="B9580" t="s">
        <v>11396</v>
      </c>
      <c r="C9580">
        <v>174</v>
      </c>
      <c r="D9580" t="s">
        <v>88</v>
      </c>
      <c r="E9580" t="s">
        <v>10388</v>
      </c>
      <c r="F9580" t="s">
        <v>10340</v>
      </c>
      <c r="G9580" t="s">
        <v>10340</v>
      </c>
      <c r="H9580">
        <v>5</v>
      </c>
      <c r="I9580">
        <v>3</v>
      </c>
      <c r="J9580" t="s">
        <v>96</v>
      </c>
      <c r="K9580" t="s">
        <v>31</v>
      </c>
      <c r="L9580" t="s">
        <v>290</v>
      </c>
      <c r="M9580" s="72"/>
      <c r="N9580" s="52">
        <v>57611246.400000006</v>
      </c>
      <c r="O9580" s="52">
        <v>52655390.400000006</v>
      </c>
      <c r="P9580" s="73">
        <v>1</v>
      </c>
      <c r="Q9580">
        <v>1</v>
      </c>
      <c r="R9580">
        <v>15558</v>
      </c>
      <c r="S9580" s="74"/>
    </row>
    <row r="9581" spans="1:19" hidden="1">
      <c r="A9581" t="s">
        <v>11547</v>
      </c>
      <c r="B9581" t="s">
        <v>11398</v>
      </c>
      <c r="C9581">
        <v>175</v>
      </c>
      <c r="D9581" t="s">
        <v>102</v>
      </c>
      <c r="E9581" t="s">
        <v>10389</v>
      </c>
      <c r="F9581" t="s">
        <v>10341</v>
      </c>
      <c r="G9581" t="s">
        <v>10340</v>
      </c>
      <c r="H9581">
        <v>5</v>
      </c>
      <c r="I9581" t="s">
        <v>103</v>
      </c>
      <c r="J9581" t="s">
        <v>96</v>
      </c>
      <c r="K9581" t="s">
        <v>31</v>
      </c>
      <c r="L9581" t="s">
        <v>290</v>
      </c>
      <c r="M9581" s="72"/>
      <c r="N9581" s="52">
        <v>987196.8</v>
      </c>
      <c r="O9581" s="52">
        <v>887472.34428213455</v>
      </c>
      <c r="P9581" s="73">
        <v>1</v>
      </c>
      <c r="Q9581">
        <f>IF(COUNTIF(SolCotizacion!$E:$E,$G9581)&gt;0,1,0)</f>
        <v>0</v>
      </c>
      <c r="R9581">
        <v>15559</v>
      </c>
      <c r="S9581" s="74"/>
    </row>
    <row r="9582" spans="1:19" hidden="1">
      <c r="A9582" t="s">
        <v>11548</v>
      </c>
      <c r="B9582" t="s">
        <v>11400</v>
      </c>
      <c r="C9582">
        <v>176</v>
      </c>
      <c r="D9582" t="s">
        <v>113</v>
      </c>
      <c r="E9582" t="s">
        <v>10390</v>
      </c>
      <c r="F9582" t="s">
        <v>10342</v>
      </c>
      <c r="G9582" t="s">
        <v>10340</v>
      </c>
      <c r="H9582">
        <v>5</v>
      </c>
      <c r="I9582">
        <v>1</v>
      </c>
      <c r="J9582" t="s">
        <v>127</v>
      </c>
      <c r="K9582" t="s">
        <v>31</v>
      </c>
      <c r="L9582" t="s">
        <v>290</v>
      </c>
      <c r="M9582" s="72">
        <v>0.04</v>
      </c>
      <c r="N9582" s="75">
        <v>2019133.5472000001</v>
      </c>
      <c r="O9582" s="75">
        <v>1845444.4624000001</v>
      </c>
      <c r="P9582" s="73">
        <v>1</v>
      </c>
      <c r="Q9582">
        <f>IF(SUMIFS(SolCotizacion!$P:$P,SolCotizacion!$E:$E,$G9582,SolCotizacion!$K:$K,$I9582)&gt;499,1,0)</f>
        <v>0</v>
      </c>
      <c r="R9582">
        <v>15560</v>
      </c>
      <c r="S9582" s="56">
        <f>IF(SUMIFS(SolCotizacion!$P:$P,SolCotizacion!$E:$E,$G9582,SolCotizacion!$K:$K,$I9582)&gt;499,4%,0)</f>
        <v>0</v>
      </c>
    </row>
    <row r="9583" spans="1:19" hidden="1">
      <c r="A9583" t="s">
        <v>11549</v>
      </c>
      <c r="B9583" t="s">
        <v>11402</v>
      </c>
      <c r="C9583">
        <v>177</v>
      </c>
      <c r="D9583" t="s">
        <v>113</v>
      </c>
      <c r="E9583" t="s">
        <v>10391</v>
      </c>
      <c r="F9583" t="s">
        <v>10342</v>
      </c>
      <c r="G9583" t="s">
        <v>10340</v>
      </c>
      <c r="H9583">
        <v>5</v>
      </c>
      <c r="I9583">
        <v>2</v>
      </c>
      <c r="J9583" t="s">
        <v>127</v>
      </c>
      <c r="K9583" t="s">
        <v>31</v>
      </c>
      <c r="L9583" t="s">
        <v>290</v>
      </c>
      <c r="M9583" s="72">
        <v>0.04</v>
      </c>
      <c r="N9583" s="75">
        <v>2084264.8904000001</v>
      </c>
      <c r="O9583" s="75">
        <v>1904975.1952000002</v>
      </c>
      <c r="P9583" s="73">
        <v>1</v>
      </c>
      <c r="Q9583">
        <f>IF(SUMIFS(SolCotizacion!$P:$P,SolCotizacion!$E:$E,$G9583,SolCotizacion!$K:$K,$I9583)&gt;499,1,0)</f>
        <v>0</v>
      </c>
      <c r="R9583">
        <v>15561</v>
      </c>
      <c r="S9583" s="56">
        <f>IF(SUMIFS(SolCotizacion!$P:$P,SolCotizacion!$E:$E,$G9583,SolCotizacion!$K:$K,$I9583)&gt;499,4%,0)</f>
        <v>0</v>
      </c>
    </row>
    <row r="9584" spans="1:19" hidden="1">
      <c r="A9584" t="s">
        <v>11550</v>
      </c>
      <c r="B9584" t="s">
        <v>11404</v>
      </c>
      <c r="C9584">
        <v>178</v>
      </c>
      <c r="D9584" t="s">
        <v>113</v>
      </c>
      <c r="E9584" t="s">
        <v>10392</v>
      </c>
      <c r="F9584" t="s">
        <v>10342</v>
      </c>
      <c r="G9584" t="s">
        <v>10340</v>
      </c>
      <c r="H9584">
        <v>5</v>
      </c>
      <c r="I9584">
        <v>3</v>
      </c>
      <c r="J9584" t="s">
        <v>127</v>
      </c>
      <c r="K9584" t="s">
        <v>31</v>
      </c>
      <c r="L9584" t="s">
        <v>290</v>
      </c>
      <c r="M9584" s="72">
        <v>0.04</v>
      </c>
      <c r="N9584" s="75">
        <v>2153742.1751999999</v>
      </c>
      <c r="O9584" s="75">
        <v>1968472.1672</v>
      </c>
      <c r="P9584" s="73">
        <v>1</v>
      </c>
      <c r="Q9584">
        <f>IF(SUMIFS(SolCotizacion!$P:$P,SolCotizacion!$E:$E,$G9584,SolCotizacion!$K:$K,$I9584)&gt;499,1,0)</f>
        <v>0</v>
      </c>
      <c r="R9584">
        <v>15562</v>
      </c>
      <c r="S9584" s="56">
        <f>IF(SUMIFS(SolCotizacion!$P:$P,SolCotizacion!$E:$E,$G9584,SolCotizacion!$K:$K,$I9584)&gt;499,4%,0)</f>
        <v>0</v>
      </c>
    </row>
    <row r="9585" spans="1:19" hidden="1">
      <c r="A9585" t="s">
        <v>11551</v>
      </c>
      <c r="B9585" t="s">
        <v>11406</v>
      </c>
      <c r="C9585">
        <v>179</v>
      </c>
      <c r="D9585" t="s">
        <v>113</v>
      </c>
      <c r="E9585" t="s">
        <v>10393</v>
      </c>
      <c r="F9585" t="s">
        <v>10343</v>
      </c>
      <c r="G9585" t="s">
        <v>10340</v>
      </c>
      <c r="H9585">
        <v>5</v>
      </c>
      <c r="I9585" t="s">
        <v>103</v>
      </c>
      <c r="J9585" t="s">
        <v>118</v>
      </c>
      <c r="K9585" t="s">
        <v>325</v>
      </c>
      <c r="L9585" t="s">
        <v>290</v>
      </c>
      <c r="M9585" s="72"/>
      <c r="N9585" s="52">
        <v>6791160.6903201118</v>
      </c>
      <c r="O9585" s="52">
        <v>7338931.7932007667</v>
      </c>
      <c r="P9585" s="73">
        <v>1</v>
      </c>
      <c r="Q9585">
        <f>IF(COUNTIF(SolCotizacion!$E:$E,$G9585)&gt;0,1,0)</f>
        <v>0</v>
      </c>
      <c r="R9585">
        <v>15563</v>
      </c>
      <c r="S9585" s="74"/>
    </row>
    <row r="9586" spans="1:19" hidden="1">
      <c r="A9586" t="s">
        <v>11552</v>
      </c>
      <c r="B9586" t="s">
        <v>11408</v>
      </c>
      <c r="C9586">
        <v>180</v>
      </c>
      <c r="D9586" t="s">
        <v>113</v>
      </c>
      <c r="E9586" t="s">
        <v>10393</v>
      </c>
      <c r="F9586" t="s">
        <v>10343</v>
      </c>
      <c r="G9586" t="s">
        <v>10340</v>
      </c>
      <c r="H9586">
        <v>5</v>
      </c>
      <c r="I9586" t="s">
        <v>103</v>
      </c>
      <c r="J9586" t="s">
        <v>119</v>
      </c>
      <c r="K9586" t="s">
        <v>324</v>
      </c>
      <c r="L9586" t="s">
        <v>290</v>
      </c>
      <c r="M9586" s="72"/>
      <c r="N9586" s="52">
        <v>8335203.4050075822</v>
      </c>
      <c r="O9586" s="52">
        <v>6660555.8586437097</v>
      </c>
      <c r="P9586" s="73">
        <v>1</v>
      </c>
      <c r="Q9586">
        <f>IF(COUNTIF(SolCotizacion!$E:$E,$G9586)&gt;0,1,0)</f>
        <v>0</v>
      </c>
      <c r="R9586">
        <v>15564</v>
      </c>
      <c r="S9586" s="74"/>
    </row>
    <row r="9587" spans="1:19" hidden="1">
      <c r="A9587" t="s">
        <v>11553</v>
      </c>
      <c r="B9587" t="s">
        <v>11392</v>
      </c>
      <c r="C9587">
        <v>172</v>
      </c>
      <c r="D9587" t="s">
        <v>88</v>
      </c>
      <c r="E9587" t="s">
        <v>10386</v>
      </c>
      <c r="F9587" t="s">
        <v>10340</v>
      </c>
      <c r="G9587" t="s">
        <v>10340</v>
      </c>
      <c r="H9587">
        <v>5</v>
      </c>
      <c r="I9587">
        <v>1</v>
      </c>
      <c r="J9587" t="s">
        <v>96</v>
      </c>
      <c r="K9587" t="s">
        <v>31</v>
      </c>
      <c r="L9587" t="s">
        <v>297</v>
      </c>
      <c r="M9587" s="72"/>
      <c r="N9587" s="52">
        <v>36915588.070079997</v>
      </c>
      <c r="O9587" s="52">
        <v>36915588.070079997</v>
      </c>
      <c r="P9587" s="73">
        <v>1</v>
      </c>
      <c r="Q9587">
        <v>1</v>
      </c>
      <c r="R9587">
        <v>15565</v>
      </c>
      <c r="S9587" s="74"/>
    </row>
    <row r="9588" spans="1:19" hidden="1">
      <c r="A9588" t="s">
        <v>11554</v>
      </c>
      <c r="B9588" t="s">
        <v>11394</v>
      </c>
      <c r="C9588">
        <v>173</v>
      </c>
      <c r="D9588" t="s">
        <v>88</v>
      </c>
      <c r="E9588" t="s">
        <v>10387</v>
      </c>
      <c r="F9588" t="s">
        <v>10340</v>
      </c>
      <c r="G9588" t="s">
        <v>10340</v>
      </c>
      <c r="H9588">
        <v>5</v>
      </c>
      <c r="I9588">
        <v>2</v>
      </c>
      <c r="J9588" t="s">
        <v>96</v>
      </c>
      <c r="K9588" t="s">
        <v>31</v>
      </c>
      <c r="L9588" t="s">
        <v>297</v>
      </c>
      <c r="M9588" s="72"/>
      <c r="N9588" s="52">
        <v>37057192.227119997</v>
      </c>
      <c r="O9588" s="52">
        <v>37057192.227119997</v>
      </c>
      <c r="P9588" s="73">
        <v>1</v>
      </c>
      <c r="Q9588">
        <v>1</v>
      </c>
      <c r="R9588">
        <v>15566</v>
      </c>
      <c r="S9588" s="74"/>
    </row>
    <row r="9589" spans="1:19" hidden="1">
      <c r="A9589" t="s">
        <v>11555</v>
      </c>
      <c r="B9589" t="s">
        <v>11396</v>
      </c>
      <c r="C9589">
        <v>174</v>
      </c>
      <c r="D9589" t="s">
        <v>88</v>
      </c>
      <c r="E9589" t="s">
        <v>10388</v>
      </c>
      <c r="F9589" t="s">
        <v>10340</v>
      </c>
      <c r="G9589" t="s">
        <v>10340</v>
      </c>
      <c r="H9589">
        <v>5</v>
      </c>
      <c r="I9589">
        <v>3</v>
      </c>
      <c r="J9589" t="s">
        <v>96</v>
      </c>
      <c r="K9589" t="s">
        <v>31</v>
      </c>
      <c r="L9589" t="s">
        <v>297</v>
      </c>
      <c r="M9589" s="72"/>
      <c r="N9589" s="52">
        <v>37340400.541200005</v>
      </c>
      <c r="O9589" s="52">
        <v>37340400.541200005</v>
      </c>
      <c r="P9589" s="73">
        <v>1</v>
      </c>
      <c r="Q9589">
        <v>1</v>
      </c>
      <c r="R9589">
        <v>15567</v>
      </c>
      <c r="S9589" s="74"/>
    </row>
    <row r="9590" spans="1:19" hidden="1">
      <c r="A9590" t="s">
        <v>11556</v>
      </c>
      <c r="B9590" t="s">
        <v>11398</v>
      </c>
      <c r="C9590">
        <v>175</v>
      </c>
      <c r="D9590" t="s">
        <v>102</v>
      </c>
      <c r="E9590" t="s">
        <v>10389</v>
      </c>
      <c r="F9590" t="s">
        <v>10341</v>
      </c>
      <c r="G9590" t="s">
        <v>10340</v>
      </c>
      <c r="H9590">
        <v>5</v>
      </c>
      <c r="I9590" t="s">
        <v>103</v>
      </c>
      <c r="J9590" t="s">
        <v>96</v>
      </c>
      <c r="K9590" t="s">
        <v>31</v>
      </c>
      <c r="L9590" t="s">
        <v>297</v>
      </c>
      <c r="M9590" s="72"/>
      <c r="N9590" s="52">
        <v>1028976.8047955853</v>
      </c>
      <c r="O9590" s="52">
        <v>887472.34428213455</v>
      </c>
      <c r="P9590" s="73">
        <v>1</v>
      </c>
      <c r="Q9590">
        <f>IF(COUNTIF(SolCotizacion!$E:$E,$G9590)&gt;0,1,0)</f>
        <v>0</v>
      </c>
      <c r="R9590">
        <v>15568</v>
      </c>
      <c r="S9590" s="74"/>
    </row>
    <row r="9591" spans="1:19" hidden="1">
      <c r="A9591" t="s">
        <v>11557</v>
      </c>
      <c r="B9591" t="s">
        <v>11400</v>
      </c>
      <c r="C9591">
        <v>176</v>
      </c>
      <c r="D9591" t="s">
        <v>113</v>
      </c>
      <c r="E9591" t="s">
        <v>10390</v>
      </c>
      <c r="F9591" t="s">
        <v>10342</v>
      </c>
      <c r="G9591" t="s">
        <v>10340</v>
      </c>
      <c r="H9591">
        <v>5</v>
      </c>
      <c r="I9591">
        <v>1</v>
      </c>
      <c r="J9591" t="s">
        <v>127</v>
      </c>
      <c r="K9591" t="s">
        <v>31</v>
      </c>
      <c r="L9591" t="s">
        <v>297</v>
      </c>
      <c r="M9591" s="72">
        <v>0.02</v>
      </c>
      <c r="N9591" s="75">
        <v>690027.24222298083</v>
      </c>
      <c r="O9591" s="75">
        <v>690027.24222298083</v>
      </c>
      <c r="P9591" s="73">
        <v>1</v>
      </c>
      <c r="Q9591">
        <f>IF(SUMIFS(SolCotizacion!$P:$P,SolCotizacion!$E:$E,$G9591,SolCotizacion!$K:$K,$I9591)&gt;499,1,0)</f>
        <v>0</v>
      </c>
      <c r="R9591">
        <v>15569</v>
      </c>
      <c r="S9591" s="56">
        <f>IF(SUMIFS(SolCotizacion!$P:$P,SolCotizacion!$E:$E,$G9591,SolCotizacion!$K:$K,$I9591)&gt;499,4%,0)</f>
        <v>0</v>
      </c>
    </row>
    <row r="9592" spans="1:19" hidden="1">
      <c r="A9592" t="s">
        <v>11558</v>
      </c>
      <c r="B9592" t="s">
        <v>11402</v>
      </c>
      <c r="C9592">
        <v>177</v>
      </c>
      <c r="D9592" t="s">
        <v>113</v>
      </c>
      <c r="E9592" t="s">
        <v>10391</v>
      </c>
      <c r="F9592" t="s">
        <v>10342</v>
      </c>
      <c r="G9592" t="s">
        <v>10340</v>
      </c>
      <c r="H9592">
        <v>5</v>
      </c>
      <c r="I9592">
        <v>2</v>
      </c>
      <c r="J9592" t="s">
        <v>127</v>
      </c>
      <c r="K9592" t="s">
        <v>31</v>
      </c>
      <c r="L9592" t="s">
        <v>297</v>
      </c>
      <c r="M9592" s="72">
        <v>0.02</v>
      </c>
      <c r="N9592" s="75">
        <v>692674.11123084079</v>
      </c>
      <c r="O9592" s="75">
        <v>692674.11123084079</v>
      </c>
      <c r="P9592" s="73">
        <v>1</v>
      </c>
      <c r="Q9592">
        <f>IF(SUMIFS(SolCotizacion!$P:$P,SolCotizacion!$E:$E,$G9592,SolCotizacion!$K:$K,$I9592)&gt;499,1,0)</f>
        <v>0</v>
      </c>
      <c r="R9592">
        <v>15570</v>
      </c>
      <c r="S9592" s="56">
        <f>IF(SUMIFS(SolCotizacion!$P:$P,SolCotizacion!$E:$E,$G9592,SolCotizacion!$K:$K,$I9592)&gt;499,4%,0)</f>
        <v>0</v>
      </c>
    </row>
    <row r="9593" spans="1:19" hidden="1">
      <c r="A9593" t="s">
        <v>11559</v>
      </c>
      <c r="B9593" t="s">
        <v>11404</v>
      </c>
      <c r="C9593">
        <v>178</v>
      </c>
      <c r="D9593" t="s">
        <v>113</v>
      </c>
      <c r="E9593" t="s">
        <v>10392</v>
      </c>
      <c r="F9593" t="s">
        <v>10342</v>
      </c>
      <c r="G9593" t="s">
        <v>10340</v>
      </c>
      <c r="H9593">
        <v>5</v>
      </c>
      <c r="I9593">
        <v>3</v>
      </c>
      <c r="J9593" t="s">
        <v>127</v>
      </c>
      <c r="K9593" t="s">
        <v>31</v>
      </c>
      <c r="L9593" t="s">
        <v>297</v>
      </c>
      <c r="M9593" s="72">
        <v>0.02</v>
      </c>
      <c r="N9593" s="75">
        <v>697967.84924656095</v>
      </c>
      <c r="O9593" s="75">
        <v>697967.84924656095</v>
      </c>
      <c r="P9593" s="73">
        <v>1</v>
      </c>
      <c r="Q9593">
        <f>IF(SUMIFS(SolCotizacion!$P:$P,SolCotizacion!$E:$E,$G9593,SolCotizacion!$K:$K,$I9593)&gt;499,1,0)</f>
        <v>0</v>
      </c>
      <c r="R9593">
        <v>15571</v>
      </c>
      <c r="S9593" s="56">
        <f>IF(SUMIFS(SolCotizacion!$P:$P,SolCotizacion!$E:$E,$G9593,SolCotizacion!$K:$K,$I9593)&gt;499,4%,0)</f>
        <v>0</v>
      </c>
    </row>
    <row r="9594" spans="1:19" hidden="1">
      <c r="A9594" t="s">
        <v>11560</v>
      </c>
      <c r="B9594" t="s">
        <v>11406</v>
      </c>
      <c r="C9594">
        <v>179</v>
      </c>
      <c r="D9594" t="s">
        <v>113</v>
      </c>
      <c r="E9594" t="s">
        <v>10393</v>
      </c>
      <c r="F9594" t="s">
        <v>10343</v>
      </c>
      <c r="G9594" t="s">
        <v>10340</v>
      </c>
      <c r="H9594">
        <v>5</v>
      </c>
      <c r="I9594" t="s">
        <v>103</v>
      </c>
      <c r="J9594" t="s">
        <v>118</v>
      </c>
      <c r="K9594" t="s">
        <v>325</v>
      </c>
      <c r="L9594" t="s">
        <v>297</v>
      </c>
      <c r="M9594" s="72"/>
      <c r="N9594" s="52">
        <v>3715890.4812371139</v>
      </c>
      <c r="O9594" s="52">
        <v>3705572.480918</v>
      </c>
      <c r="P9594" s="73">
        <v>1</v>
      </c>
      <c r="Q9594">
        <f>IF(COUNTIF(SolCotizacion!$E:$E,$G9594)&gt;0,1,0)</f>
        <v>0</v>
      </c>
      <c r="R9594">
        <v>15572</v>
      </c>
      <c r="S9594" s="74"/>
    </row>
    <row r="9595" spans="1:19" hidden="1">
      <c r="A9595" t="s">
        <v>11561</v>
      </c>
      <c r="B9595" t="s">
        <v>11408</v>
      </c>
      <c r="C9595">
        <v>180</v>
      </c>
      <c r="D9595" t="s">
        <v>113</v>
      </c>
      <c r="E9595" t="s">
        <v>10393</v>
      </c>
      <c r="F9595" t="s">
        <v>10343</v>
      </c>
      <c r="G9595" t="s">
        <v>10340</v>
      </c>
      <c r="H9595">
        <v>5</v>
      </c>
      <c r="I9595" t="s">
        <v>103</v>
      </c>
      <c r="J9595" t="s">
        <v>119</v>
      </c>
      <c r="K9595" t="s">
        <v>324</v>
      </c>
      <c r="L9595" t="s">
        <v>297</v>
      </c>
      <c r="M9595" s="72"/>
      <c r="N9595" s="52">
        <v>5839089.1639175266</v>
      </c>
      <c r="O9595" s="52">
        <v>5828771.1639175266</v>
      </c>
      <c r="P9595" s="73">
        <v>1</v>
      </c>
      <c r="Q9595">
        <f>IF(COUNTIF(SolCotizacion!$E:$E,$G9595)&gt;0,1,0)</f>
        <v>0</v>
      </c>
      <c r="R9595">
        <v>15573</v>
      </c>
      <c r="S9595" s="74"/>
    </row>
    <row r="9596" spans="1:19" hidden="1">
      <c r="A9596" t="s">
        <v>11562</v>
      </c>
      <c r="B9596" t="s">
        <v>11392</v>
      </c>
      <c r="C9596">
        <v>172</v>
      </c>
      <c r="D9596" t="s">
        <v>88</v>
      </c>
      <c r="E9596" t="s">
        <v>10386</v>
      </c>
      <c r="F9596" t="s">
        <v>10340</v>
      </c>
      <c r="G9596" t="s">
        <v>10340</v>
      </c>
      <c r="H9596">
        <v>5</v>
      </c>
      <c r="I9596">
        <v>1</v>
      </c>
      <c r="J9596" t="s">
        <v>96</v>
      </c>
      <c r="K9596" t="s">
        <v>31</v>
      </c>
      <c r="L9596" t="s">
        <v>314</v>
      </c>
      <c r="M9596" s="72"/>
      <c r="N9596" s="52">
        <v>19820340.528000001</v>
      </c>
      <c r="O9596" s="52">
        <v>19820340.528000001</v>
      </c>
      <c r="P9596" s="73">
        <v>0</v>
      </c>
      <c r="Q9596">
        <v>1</v>
      </c>
      <c r="R9596">
        <v>15574</v>
      </c>
      <c r="S9596" s="74"/>
    </row>
    <row r="9597" spans="1:19" hidden="1">
      <c r="A9597" t="s">
        <v>11563</v>
      </c>
      <c r="B9597" t="s">
        <v>11394</v>
      </c>
      <c r="C9597">
        <v>173</v>
      </c>
      <c r="D9597" t="s">
        <v>88</v>
      </c>
      <c r="E9597" t="s">
        <v>10387</v>
      </c>
      <c r="F9597" t="s">
        <v>10340</v>
      </c>
      <c r="G9597" t="s">
        <v>10340</v>
      </c>
      <c r="H9597">
        <v>5</v>
      </c>
      <c r="I9597">
        <v>2</v>
      </c>
      <c r="J9597" t="s">
        <v>96</v>
      </c>
      <c r="K9597" t="s">
        <v>31</v>
      </c>
      <c r="L9597" t="s">
        <v>314</v>
      </c>
      <c r="M9597" s="72"/>
      <c r="N9597" s="52">
        <v>19820340.528000001</v>
      </c>
      <c r="O9597" s="52">
        <v>19820340.528000001</v>
      </c>
      <c r="P9597" s="73">
        <v>0</v>
      </c>
      <c r="Q9597">
        <v>1</v>
      </c>
      <c r="R9597">
        <v>15575</v>
      </c>
      <c r="S9597" s="74"/>
    </row>
    <row r="9598" spans="1:19" hidden="1">
      <c r="A9598" t="s">
        <v>11564</v>
      </c>
      <c r="B9598" t="s">
        <v>11396</v>
      </c>
      <c r="C9598">
        <v>174</v>
      </c>
      <c r="D9598" t="s">
        <v>88</v>
      </c>
      <c r="E9598" t="s">
        <v>10388</v>
      </c>
      <c r="F9598" t="s">
        <v>10340</v>
      </c>
      <c r="G9598" t="s">
        <v>10340</v>
      </c>
      <c r="H9598">
        <v>5</v>
      </c>
      <c r="I9598">
        <v>3</v>
      </c>
      <c r="J9598" t="s">
        <v>96</v>
      </c>
      <c r="K9598" t="s">
        <v>31</v>
      </c>
      <c r="L9598" t="s">
        <v>314</v>
      </c>
      <c r="M9598" s="72"/>
      <c r="N9598" s="52">
        <v>19820340.528000001</v>
      </c>
      <c r="O9598" s="52">
        <v>19820340.528000001</v>
      </c>
      <c r="P9598" s="73">
        <v>0</v>
      </c>
      <c r="Q9598">
        <v>1</v>
      </c>
      <c r="R9598">
        <v>15576</v>
      </c>
      <c r="S9598" s="74"/>
    </row>
    <row r="9599" spans="1:19" hidden="1">
      <c r="A9599" t="s">
        <v>11565</v>
      </c>
      <c r="B9599" t="s">
        <v>11398</v>
      </c>
      <c r="C9599">
        <v>175</v>
      </c>
      <c r="D9599" t="s">
        <v>102</v>
      </c>
      <c r="E9599" t="s">
        <v>10389</v>
      </c>
      <c r="F9599" t="s">
        <v>10341</v>
      </c>
      <c r="G9599" t="s">
        <v>10340</v>
      </c>
      <c r="H9599">
        <v>5</v>
      </c>
      <c r="I9599" t="s">
        <v>103</v>
      </c>
      <c r="J9599" t="s">
        <v>96</v>
      </c>
      <c r="K9599" t="s">
        <v>31</v>
      </c>
      <c r="L9599" t="s">
        <v>314</v>
      </c>
      <c r="M9599" s="72"/>
      <c r="N9599" s="52">
        <v>1028976.8047955853</v>
      </c>
      <c r="O9599" s="52">
        <v>887472.34428213455</v>
      </c>
      <c r="P9599" s="73">
        <v>0</v>
      </c>
      <c r="Q9599">
        <f>IF(COUNTIF(SolCotizacion!$E:$E,$G9599)&gt;0,1,0)</f>
        <v>0</v>
      </c>
      <c r="R9599">
        <v>15577</v>
      </c>
      <c r="S9599" s="74"/>
    </row>
    <row r="9600" spans="1:19" hidden="1">
      <c r="A9600" t="s">
        <v>11566</v>
      </c>
      <c r="B9600" t="s">
        <v>11400</v>
      </c>
      <c r="C9600">
        <v>176</v>
      </c>
      <c r="D9600" t="s">
        <v>113</v>
      </c>
      <c r="E9600" t="s">
        <v>10390</v>
      </c>
      <c r="F9600" t="s">
        <v>10342</v>
      </c>
      <c r="G9600" t="s">
        <v>10340</v>
      </c>
      <c r="H9600">
        <v>5</v>
      </c>
      <c r="I9600">
        <v>1</v>
      </c>
      <c r="J9600" t="s">
        <v>127</v>
      </c>
      <c r="K9600" t="s">
        <v>31</v>
      </c>
      <c r="L9600" t="s">
        <v>314</v>
      </c>
      <c r="M9600" s="72">
        <v>0.04</v>
      </c>
      <c r="N9600" s="75">
        <v>740964.75930400006</v>
      </c>
      <c r="O9600" s="75">
        <v>740964.75930400006</v>
      </c>
      <c r="P9600" s="73">
        <v>0</v>
      </c>
      <c r="Q9600">
        <f>IF(SUMIFS(SolCotizacion!$P:$P,SolCotizacion!$E:$E,$G9600,SolCotizacion!$K:$K,$I9600)&gt;499,1,0)</f>
        <v>0</v>
      </c>
      <c r="R9600">
        <v>15578</v>
      </c>
      <c r="S9600" s="56">
        <f>IF(SUMIFS(SolCotizacion!$P:$P,SolCotizacion!$E:$E,$G9600,SolCotizacion!$K:$K,$I9600)&gt;499,4%,0)</f>
        <v>0</v>
      </c>
    </row>
    <row r="9601" spans="1:19" hidden="1">
      <c r="A9601" t="s">
        <v>11567</v>
      </c>
      <c r="B9601" t="s">
        <v>11402</v>
      </c>
      <c r="C9601">
        <v>177</v>
      </c>
      <c r="D9601" t="s">
        <v>113</v>
      </c>
      <c r="E9601" t="s">
        <v>10391</v>
      </c>
      <c r="F9601" t="s">
        <v>10342</v>
      </c>
      <c r="G9601" t="s">
        <v>10340</v>
      </c>
      <c r="H9601">
        <v>5</v>
      </c>
      <c r="I9601">
        <v>2</v>
      </c>
      <c r="J9601" t="s">
        <v>127</v>
      </c>
      <c r="K9601" t="s">
        <v>31</v>
      </c>
      <c r="L9601" t="s">
        <v>314</v>
      </c>
      <c r="M9601" s="72">
        <v>0.04</v>
      </c>
      <c r="N9601" s="75">
        <v>740964.75930400006</v>
      </c>
      <c r="O9601" s="75">
        <v>740964.75930400006</v>
      </c>
      <c r="P9601" s="73">
        <v>0</v>
      </c>
      <c r="Q9601">
        <f>IF(SUMIFS(SolCotizacion!$P:$P,SolCotizacion!$E:$E,$G9601,SolCotizacion!$K:$K,$I9601)&gt;499,1,0)</f>
        <v>0</v>
      </c>
      <c r="R9601">
        <v>15579</v>
      </c>
      <c r="S9601" s="56">
        <f>IF(SUMIFS(SolCotizacion!$P:$P,SolCotizacion!$E:$E,$G9601,SolCotizacion!$K:$K,$I9601)&gt;499,4%,0)</f>
        <v>0</v>
      </c>
    </row>
    <row r="9602" spans="1:19" hidden="1">
      <c r="A9602" t="s">
        <v>11568</v>
      </c>
      <c r="B9602" t="s">
        <v>11404</v>
      </c>
      <c r="C9602">
        <v>178</v>
      </c>
      <c r="D9602" t="s">
        <v>113</v>
      </c>
      <c r="E9602" t="s">
        <v>10392</v>
      </c>
      <c r="F9602" t="s">
        <v>10342</v>
      </c>
      <c r="G9602" t="s">
        <v>10340</v>
      </c>
      <c r="H9602">
        <v>5</v>
      </c>
      <c r="I9602">
        <v>3</v>
      </c>
      <c r="J9602" t="s">
        <v>127</v>
      </c>
      <c r="K9602" t="s">
        <v>31</v>
      </c>
      <c r="L9602" t="s">
        <v>314</v>
      </c>
      <c r="M9602" s="72">
        <v>0.04</v>
      </c>
      <c r="N9602" s="75">
        <v>740964.75930400006</v>
      </c>
      <c r="O9602" s="75">
        <v>740964.75930400006</v>
      </c>
      <c r="P9602" s="73">
        <v>0</v>
      </c>
      <c r="Q9602">
        <f>IF(SUMIFS(SolCotizacion!$P:$P,SolCotizacion!$E:$E,$G9602,SolCotizacion!$K:$K,$I9602)&gt;499,1,0)</f>
        <v>0</v>
      </c>
      <c r="R9602">
        <v>15580</v>
      </c>
      <c r="S9602" s="56">
        <f>IF(SUMIFS(SolCotizacion!$P:$P,SolCotizacion!$E:$E,$G9602,SolCotizacion!$K:$K,$I9602)&gt;499,4%,0)</f>
        <v>0</v>
      </c>
    </row>
    <row r="9603" spans="1:19" hidden="1">
      <c r="A9603" t="s">
        <v>11569</v>
      </c>
      <c r="B9603" t="s">
        <v>11406</v>
      </c>
      <c r="C9603">
        <v>179</v>
      </c>
      <c r="D9603" t="s">
        <v>113</v>
      </c>
      <c r="E9603" t="s">
        <v>10393</v>
      </c>
      <c r="F9603" t="s">
        <v>10343</v>
      </c>
      <c r="G9603" t="s">
        <v>10340</v>
      </c>
      <c r="H9603">
        <v>5</v>
      </c>
      <c r="I9603" t="s">
        <v>103</v>
      </c>
      <c r="J9603" t="s">
        <v>118</v>
      </c>
      <c r="K9603" t="s">
        <v>325</v>
      </c>
      <c r="L9603" t="s">
        <v>314</v>
      </c>
      <c r="M9603" s="72"/>
      <c r="N9603" s="52">
        <v>1852412.2078</v>
      </c>
      <c r="O9603" s="52">
        <v>1359883.5096</v>
      </c>
      <c r="P9603" s="73">
        <v>0</v>
      </c>
      <c r="Q9603">
        <f>IF(COUNTIF(SolCotizacion!$E:$E,$G9603)&gt;0,1,0)</f>
        <v>0</v>
      </c>
      <c r="R9603">
        <v>15581</v>
      </c>
      <c r="S9603" s="74"/>
    </row>
    <row r="9604" spans="1:19" hidden="1">
      <c r="A9604" t="s">
        <v>11570</v>
      </c>
      <c r="B9604" t="s">
        <v>11408</v>
      </c>
      <c r="C9604">
        <v>180</v>
      </c>
      <c r="D9604" t="s">
        <v>113</v>
      </c>
      <c r="E9604" t="s">
        <v>10393</v>
      </c>
      <c r="F9604" t="s">
        <v>10343</v>
      </c>
      <c r="G9604" t="s">
        <v>10340</v>
      </c>
      <c r="H9604">
        <v>5</v>
      </c>
      <c r="I9604" t="s">
        <v>103</v>
      </c>
      <c r="J9604" t="s">
        <v>119</v>
      </c>
      <c r="K9604" t="s">
        <v>324</v>
      </c>
      <c r="L9604" t="s">
        <v>314</v>
      </c>
      <c r="M9604" s="72"/>
      <c r="N9604" s="52">
        <v>1852412.2078</v>
      </c>
      <c r="O9604" s="52">
        <v>1359883.5096</v>
      </c>
      <c r="P9604" s="73">
        <v>0</v>
      </c>
      <c r="Q9604">
        <f>IF(COUNTIF(SolCotizacion!$E:$E,$G9604)&gt;0,1,0)</f>
        <v>0</v>
      </c>
      <c r="R9604">
        <v>15582</v>
      </c>
      <c r="S9604" s="74"/>
    </row>
    <row r="9605" spans="1:19" hidden="1">
      <c r="A9605" t="s">
        <v>11571</v>
      </c>
      <c r="B9605" t="s">
        <v>11392</v>
      </c>
      <c r="C9605">
        <v>172</v>
      </c>
      <c r="D9605" t="s">
        <v>88</v>
      </c>
      <c r="E9605" t="s">
        <v>10386</v>
      </c>
      <c r="F9605" t="s">
        <v>10340</v>
      </c>
      <c r="G9605" t="s">
        <v>10340</v>
      </c>
      <c r="H9605">
        <v>5</v>
      </c>
      <c r="I9605">
        <v>1</v>
      </c>
      <c r="J9605" t="s">
        <v>96</v>
      </c>
      <c r="K9605" t="s">
        <v>31</v>
      </c>
      <c r="L9605" t="s">
        <v>291</v>
      </c>
      <c r="M9605" s="72"/>
      <c r="N9605" s="52">
        <v>57838617.234761946</v>
      </c>
      <c r="O9605" s="52">
        <v>55287005.48442845</v>
      </c>
      <c r="P9605" s="73">
        <v>0</v>
      </c>
      <c r="Q9605">
        <v>1</v>
      </c>
      <c r="R9605">
        <v>15583</v>
      </c>
      <c r="S9605" s="74"/>
    </row>
    <row r="9606" spans="1:19" hidden="1">
      <c r="A9606" t="s">
        <v>11572</v>
      </c>
      <c r="B9606" t="s">
        <v>11394</v>
      </c>
      <c r="C9606">
        <v>173</v>
      </c>
      <c r="D9606" t="s">
        <v>88</v>
      </c>
      <c r="E9606" t="s">
        <v>10387</v>
      </c>
      <c r="F9606" t="s">
        <v>10340</v>
      </c>
      <c r="G9606" t="s">
        <v>10340</v>
      </c>
      <c r="H9606">
        <v>5</v>
      </c>
      <c r="I9606">
        <v>2</v>
      </c>
      <c r="J9606" t="s">
        <v>96</v>
      </c>
      <c r="K9606" t="s">
        <v>31</v>
      </c>
      <c r="L9606" t="s">
        <v>291</v>
      </c>
      <c r="M9606" s="72"/>
      <c r="N9606" s="52">
        <v>59551135.985843658</v>
      </c>
      <c r="O9606" s="52">
        <v>56808157.344968572</v>
      </c>
      <c r="P9606" s="73">
        <v>0</v>
      </c>
      <c r="Q9606">
        <v>1</v>
      </c>
      <c r="R9606">
        <v>15584</v>
      </c>
      <c r="S9606" s="74"/>
    </row>
    <row r="9607" spans="1:19" hidden="1">
      <c r="A9607" t="s">
        <v>11573</v>
      </c>
      <c r="B9607" t="s">
        <v>11396</v>
      </c>
      <c r="C9607">
        <v>174</v>
      </c>
      <c r="D9607" t="s">
        <v>88</v>
      </c>
      <c r="E9607" t="s">
        <v>10388</v>
      </c>
      <c r="F9607" t="s">
        <v>10340</v>
      </c>
      <c r="G9607" t="s">
        <v>10340</v>
      </c>
      <c r="H9607">
        <v>5</v>
      </c>
      <c r="I9607">
        <v>3</v>
      </c>
      <c r="J9607" t="s">
        <v>96</v>
      </c>
      <c r="K9607" t="s">
        <v>31</v>
      </c>
      <c r="L9607" t="s">
        <v>291</v>
      </c>
      <c r="M9607" s="72"/>
      <c r="N9607" s="52">
        <v>61139626.138640217</v>
      </c>
      <c r="O9607" s="52">
        <v>58521696.511883333</v>
      </c>
      <c r="P9607" s="73">
        <v>0</v>
      </c>
      <c r="Q9607">
        <v>1</v>
      </c>
      <c r="R9607">
        <v>15585</v>
      </c>
      <c r="S9607" s="74"/>
    </row>
    <row r="9608" spans="1:19" hidden="1">
      <c r="A9608" t="s">
        <v>11574</v>
      </c>
      <c r="B9608" t="s">
        <v>11398</v>
      </c>
      <c r="C9608">
        <v>175</v>
      </c>
      <c r="D9608" t="s">
        <v>102</v>
      </c>
      <c r="E9608" t="s">
        <v>10389</v>
      </c>
      <c r="F9608" t="s">
        <v>10341</v>
      </c>
      <c r="G9608" t="s">
        <v>10340</v>
      </c>
      <c r="H9608">
        <v>5</v>
      </c>
      <c r="I9608" t="s">
        <v>103</v>
      </c>
      <c r="J9608" t="s">
        <v>96</v>
      </c>
      <c r="K9608" t="s">
        <v>31</v>
      </c>
      <c r="L9608" t="s">
        <v>291</v>
      </c>
      <c r="M9608" s="72"/>
      <c r="N9608" s="52">
        <v>0</v>
      </c>
      <c r="O9608" s="52">
        <v>0</v>
      </c>
      <c r="P9608" s="73">
        <v>0</v>
      </c>
      <c r="Q9608">
        <f>IF(COUNTIF(SolCotizacion!$E:$E,$G9608)&gt;0,1,0)</f>
        <v>0</v>
      </c>
      <c r="R9608">
        <v>15586</v>
      </c>
      <c r="S9608" s="74"/>
    </row>
    <row r="9609" spans="1:19" hidden="1">
      <c r="A9609" t="s">
        <v>11575</v>
      </c>
      <c r="B9609" t="s">
        <v>11400</v>
      </c>
      <c r="C9609">
        <v>176</v>
      </c>
      <c r="D9609" t="s">
        <v>113</v>
      </c>
      <c r="E9609" t="s">
        <v>10390</v>
      </c>
      <c r="F9609" t="s">
        <v>10342</v>
      </c>
      <c r="G9609" t="s">
        <v>10340</v>
      </c>
      <c r="H9609">
        <v>5</v>
      </c>
      <c r="I9609">
        <v>1</v>
      </c>
      <c r="J9609" t="s">
        <v>127</v>
      </c>
      <c r="K9609" t="s">
        <v>31</v>
      </c>
      <c r="L9609" t="s">
        <v>291</v>
      </c>
      <c r="M9609" s="72">
        <v>5.0000000000000001E-3</v>
      </c>
      <c r="N9609" s="75">
        <v>270280.27745845728</v>
      </c>
      <c r="O9609" s="75">
        <v>258356.57725920869</v>
      </c>
      <c r="P9609" s="73">
        <v>0</v>
      </c>
      <c r="Q9609">
        <f>IF(SUMIFS(SolCotizacion!$P:$P,SolCotizacion!$E:$E,$G9609,SolCotizacion!$K:$K,$I9609)&gt;499,1,0)</f>
        <v>0</v>
      </c>
      <c r="R9609">
        <v>15587</v>
      </c>
      <c r="S9609" s="56">
        <f>IF(SUMIFS(SolCotizacion!$P:$P,SolCotizacion!$E:$E,$G9609,SolCotizacion!$K:$K,$I9609)&gt;499,4%,0)</f>
        <v>0</v>
      </c>
    </row>
    <row r="9610" spans="1:19" hidden="1">
      <c r="A9610" t="s">
        <v>11576</v>
      </c>
      <c r="B9610" t="s">
        <v>11402</v>
      </c>
      <c r="C9610">
        <v>177</v>
      </c>
      <c r="D9610" t="s">
        <v>113</v>
      </c>
      <c r="E9610" t="s">
        <v>10391</v>
      </c>
      <c r="F9610" t="s">
        <v>10342</v>
      </c>
      <c r="G9610" t="s">
        <v>10340</v>
      </c>
      <c r="H9610">
        <v>5</v>
      </c>
      <c r="I9610">
        <v>2</v>
      </c>
      <c r="J9610" t="s">
        <v>127</v>
      </c>
      <c r="K9610" t="s">
        <v>31</v>
      </c>
      <c r="L9610" t="s">
        <v>291</v>
      </c>
      <c r="M9610" s="72">
        <v>5.0000000000000001E-3</v>
      </c>
      <c r="N9610" s="75">
        <v>278282.88999181835</v>
      </c>
      <c r="O9610" s="75">
        <v>265464.93092635222</v>
      </c>
      <c r="P9610" s="73">
        <v>0</v>
      </c>
      <c r="Q9610">
        <f>IF(SUMIFS(SolCotizacion!$P:$P,SolCotizacion!$E:$E,$G9610,SolCotizacion!$K:$K,$I9610)&gt;499,1,0)</f>
        <v>0</v>
      </c>
      <c r="R9610">
        <v>15588</v>
      </c>
      <c r="S9610" s="56">
        <f>IF(SUMIFS(SolCotizacion!$P:$P,SolCotizacion!$E:$E,$G9610,SolCotizacion!$K:$K,$I9610)&gt;499,4%,0)</f>
        <v>0</v>
      </c>
    </row>
    <row r="9611" spans="1:19" hidden="1">
      <c r="A9611" t="s">
        <v>11577</v>
      </c>
      <c r="B9611" t="s">
        <v>11404</v>
      </c>
      <c r="C9611">
        <v>178</v>
      </c>
      <c r="D9611" t="s">
        <v>113</v>
      </c>
      <c r="E9611" t="s">
        <v>10392</v>
      </c>
      <c r="F9611" t="s">
        <v>10342</v>
      </c>
      <c r="G9611" t="s">
        <v>10340</v>
      </c>
      <c r="H9611">
        <v>5</v>
      </c>
      <c r="I9611">
        <v>3</v>
      </c>
      <c r="J9611" t="s">
        <v>127</v>
      </c>
      <c r="K9611" t="s">
        <v>31</v>
      </c>
      <c r="L9611" t="s">
        <v>291</v>
      </c>
      <c r="M9611" s="72">
        <v>5.0000000000000001E-3</v>
      </c>
      <c r="N9611" s="75">
        <v>285705.91598663485</v>
      </c>
      <c r="O9611" s="75">
        <v>273472.31187029538</v>
      </c>
      <c r="P9611" s="73">
        <v>0</v>
      </c>
      <c r="Q9611">
        <f>IF(SUMIFS(SolCotizacion!$P:$P,SolCotizacion!$E:$E,$G9611,SolCotizacion!$K:$K,$I9611)&gt;499,1,0)</f>
        <v>0</v>
      </c>
      <c r="R9611">
        <v>15589</v>
      </c>
      <c r="S9611" s="56">
        <f>IF(SUMIFS(SolCotizacion!$P:$P,SolCotizacion!$E:$E,$G9611,SolCotizacion!$K:$K,$I9611)&gt;499,4%,0)</f>
        <v>0</v>
      </c>
    </row>
    <row r="9612" spans="1:19" hidden="1">
      <c r="A9612" t="s">
        <v>11578</v>
      </c>
      <c r="B9612" t="s">
        <v>11406</v>
      </c>
      <c r="C9612">
        <v>179</v>
      </c>
      <c r="D9612" t="s">
        <v>113</v>
      </c>
      <c r="E9612" t="s">
        <v>10393</v>
      </c>
      <c r="F9612" t="s">
        <v>10343</v>
      </c>
      <c r="G9612" t="s">
        <v>10340</v>
      </c>
      <c r="H9612">
        <v>5</v>
      </c>
      <c r="I9612" t="s">
        <v>103</v>
      </c>
      <c r="J9612" t="s">
        <v>118</v>
      </c>
      <c r="K9612" t="s">
        <v>325</v>
      </c>
      <c r="L9612" t="s">
        <v>291</v>
      </c>
      <c r="M9612" s="72"/>
      <c r="N9612" s="52">
        <v>6791160.6903201118</v>
      </c>
      <c r="O9612" s="52">
        <v>7338931.7932007667</v>
      </c>
      <c r="P9612" s="73">
        <v>0</v>
      </c>
      <c r="Q9612">
        <f>IF(COUNTIF(SolCotizacion!$E:$E,$G9612)&gt;0,1,0)</f>
        <v>0</v>
      </c>
      <c r="R9612">
        <v>15590</v>
      </c>
      <c r="S9612" s="74"/>
    </row>
    <row r="9613" spans="1:19" hidden="1">
      <c r="A9613" t="s">
        <v>11579</v>
      </c>
      <c r="B9613" t="s">
        <v>11408</v>
      </c>
      <c r="C9613">
        <v>180</v>
      </c>
      <c r="D9613" t="s">
        <v>113</v>
      </c>
      <c r="E9613" t="s">
        <v>10393</v>
      </c>
      <c r="F9613" t="s">
        <v>10343</v>
      </c>
      <c r="G9613" t="s">
        <v>10340</v>
      </c>
      <c r="H9613">
        <v>5</v>
      </c>
      <c r="I9613" t="s">
        <v>103</v>
      </c>
      <c r="J9613" t="s">
        <v>119</v>
      </c>
      <c r="K9613" t="s">
        <v>324</v>
      </c>
      <c r="L9613" t="s">
        <v>291</v>
      </c>
      <c r="M9613" s="72"/>
      <c r="N9613" s="52">
        <v>8335203.4050075822</v>
      </c>
      <c r="O9613" s="52">
        <v>6660555.8586437097</v>
      </c>
      <c r="P9613" s="73">
        <v>0</v>
      </c>
      <c r="Q9613">
        <f>IF(COUNTIF(SolCotizacion!$E:$E,$G9613)&gt;0,1,0)</f>
        <v>0</v>
      </c>
      <c r="R9613">
        <v>15591</v>
      </c>
      <c r="S9613" s="74"/>
    </row>
    <row r="9614" spans="1:19" hidden="1">
      <c r="A9614" t="s">
        <v>11580</v>
      </c>
      <c r="B9614" t="s">
        <v>11392</v>
      </c>
      <c r="C9614">
        <v>172</v>
      </c>
      <c r="D9614" t="s">
        <v>88</v>
      </c>
      <c r="E9614" t="s">
        <v>10386</v>
      </c>
      <c r="F9614" t="s">
        <v>10340</v>
      </c>
      <c r="G9614" t="s">
        <v>10340</v>
      </c>
      <c r="H9614">
        <v>5</v>
      </c>
      <c r="I9614">
        <v>1</v>
      </c>
      <c r="J9614" t="s">
        <v>96</v>
      </c>
      <c r="K9614" t="s">
        <v>31</v>
      </c>
      <c r="L9614" t="s">
        <v>316</v>
      </c>
      <c r="M9614" s="72"/>
      <c r="N9614" s="52">
        <v>57838617.234761946</v>
      </c>
      <c r="O9614" s="52">
        <v>55287005.48442845</v>
      </c>
      <c r="P9614" s="73">
        <v>0</v>
      </c>
      <c r="Q9614">
        <v>1</v>
      </c>
      <c r="R9614">
        <v>15592</v>
      </c>
      <c r="S9614" s="74"/>
    </row>
    <row r="9615" spans="1:19" hidden="1">
      <c r="A9615" t="s">
        <v>11581</v>
      </c>
      <c r="B9615" t="s">
        <v>11394</v>
      </c>
      <c r="C9615">
        <v>173</v>
      </c>
      <c r="D9615" t="s">
        <v>88</v>
      </c>
      <c r="E9615" t="s">
        <v>10387</v>
      </c>
      <c r="F9615" t="s">
        <v>10340</v>
      </c>
      <c r="G9615" t="s">
        <v>10340</v>
      </c>
      <c r="H9615">
        <v>5</v>
      </c>
      <c r="I9615">
        <v>2</v>
      </c>
      <c r="J9615" t="s">
        <v>96</v>
      </c>
      <c r="K9615" t="s">
        <v>31</v>
      </c>
      <c r="L9615" t="s">
        <v>316</v>
      </c>
      <c r="M9615" s="72"/>
      <c r="N9615" s="52">
        <v>59551135.985843658</v>
      </c>
      <c r="O9615" s="52">
        <v>56808157.344968572</v>
      </c>
      <c r="P9615" s="73">
        <v>0</v>
      </c>
      <c r="Q9615">
        <v>1</v>
      </c>
      <c r="R9615">
        <v>15593</v>
      </c>
      <c r="S9615" s="74"/>
    </row>
    <row r="9616" spans="1:19" hidden="1">
      <c r="A9616" t="s">
        <v>11582</v>
      </c>
      <c r="B9616" t="s">
        <v>11396</v>
      </c>
      <c r="C9616">
        <v>174</v>
      </c>
      <c r="D9616" t="s">
        <v>88</v>
      </c>
      <c r="E9616" t="s">
        <v>10388</v>
      </c>
      <c r="F9616" t="s">
        <v>10340</v>
      </c>
      <c r="G9616" t="s">
        <v>10340</v>
      </c>
      <c r="H9616">
        <v>5</v>
      </c>
      <c r="I9616">
        <v>3</v>
      </c>
      <c r="J9616" t="s">
        <v>96</v>
      </c>
      <c r="K9616" t="s">
        <v>31</v>
      </c>
      <c r="L9616" t="s">
        <v>316</v>
      </c>
      <c r="M9616" s="72"/>
      <c r="N9616" s="52">
        <v>61139626.138640217</v>
      </c>
      <c r="O9616" s="52">
        <v>58521696.511883333</v>
      </c>
      <c r="P9616" s="73">
        <v>0</v>
      </c>
      <c r="Q9616">
        <v>1</v>
      </c>
      <c r="R9616">
        <v>15594</v>
      </c>
      <c r="S9616" s="74"/>
    </row>
    <row r="9617" spans="1:19" hidden="1">
      <c r="A9617" t="s">
        <v>11583</v>
      </c>
      <c r="B9617" t="s">
        <v>11398</v>
      </c>
      <c r="C9617">
        <v>175</v>
      </c>
      <c r="D9617" t="s">
        <v>102</v>
      </c>
      <c r="E9617" t="s">
        <v>10389</v>
      </c>
      <c r="F9617" t="s">
        <v>10341</v>
      </c>
      <c r="G9617" t="s">
        <v>10340</v>
      </c>
      <c r="H9617">
        <v>5</v>
      </c>
      <c r="I9617" t="s">
        <v>103</v>
      </c>
      <c r="J9617" t="s">
        <v>96</v>
      </c>
      <c r="K9617" t="s">
        <v>31</v>
      </c>
      <c r="L9617" t="s">
        <v>316</v>
      </c>
      <c r="M9617" s="72"/>
      <c r="N9617" s="52">
        <v>1028976.8047955853</v>
      </c>
      <c r="O9617" s="52">
        <v>887472.34428213455</v>
      </c>
      <c r="P9617" s="73">
        <v>0</v>
      </c>
      <c r="Q9617">
        <f>IF(COUNTIF(SolCotizacion!$E:$E,$G9617)&gt;0,1,0)</f>
        <v>0</v>
      </c>
      <c r="R9617">
        <v>15595</v>
      </c>
      <c r="S9617" s="74"/>
    </row>
    <row r="9618" spans="1:19" hidden="1">
      <c r="A9618" t="s">
        <v>11584</v>
      </c>
      <c r="B9618" t="s">
        <v>11400</v>
      </c>
      <c r="C9618">
        <v>176</v>
      </c>
      <c r="D9618" t="s">
        <v>113</v>
      </c>
      <c r="E9618" t="s">
        <v>10390</v>
      </c>
      <c r="F9618" t="s">
        <v>10342</v>
      </c>
      <c r="G9618" t="s">
        <v>10340</v>
      </c>
      <c r="H9618">
        <v>5</v>
      </c>
      <c r="I9618">
        <v>1</v>
      </c>
      <c r="J9618" t="s">
        <v>127</v>
      </c>
      <c r="K9618" t="s">
        <v>31</v>
      </c>
      <c r="L9618" t="s">
        <v>316</v>
      </c>
      <c r="M9618" s="72">
        <v>3.5730750904215985E-2</v>
      </c>
      <c r="N9618" s="75">
        <v>1931463.453638104</v>
      </c>
      <c r="O9618" s="75">
        <v>1846254.9013029234</v>
      </c>
      <c r="P9618" s="73">
        <v>0</v>
      </c>
      <c r="Q9618">
        <f>IF(SUMIFS(SolCotizacion!$P:$P,SolCotizacion!$E:$E,$G9618,SolCotizacion!$K:$K,$I9618)&gt;499,1,0)</f>
        <v>0</v>
      </c>
      <c r="R9618">
        <v>15596</v>
      </c>
      <c r="S9618" s="56">
        <f>IF(SUMIFS(SolCotizacion!$P:$P,SolCotizacion!$E:$E,$G9618,SolCotizacion!$K:$K,$I9618)&gt;499,4%,0)</f>
        <v>0</v>
      </c>
    </row>
    <row r="9619" spans="1:19" hidden="1">
      <c r="A9619" t="s">
        <v>11585</v>
      </c>
      <c r="B9619" t="s">
        <v>11402</v>
      </c>
      <c r="C9619">
        <v>177</v>
      </c>
      <c r="D9619" t="s">
        <v>113</v>
      </c>
      <c r="E9619" t="s">
        <v>10391</v>
      </c>
      <c r="F9619" t="s">
        <v>10342</v>
      </c>
      <c r="G9619" t="s">
        <v>10340</v>
      </c>
      <c r="H9619">
        <v>5</v>
      </c>
      <c r="I9619">
        <v>2</v>
      </c>
      <c r="J9619" t="s">
        <v>127</v>
      </c>
      <c r="K9619" t="s">
        <v>31</v>
      </c>
      <c r="L9619" t="s">
        <v>316</v>
      </c>
      <c r="M9619" s="72">
        <v>3.5730750904215985E-2</v>
      </c>
      <c r="N9619" s="75">
        <v>1988651.3246406</v>
      </c>
      <c r="O9619" s="75">
        <v>1897052.2641468788</v>
      </c>
      <c r="P9619" s="73">
        <v>0</v>
      </c>
      <c r="Q9619">
        <f>IF(SUMIFS(SolCotizacion!$P:$P,SolCotizacion!$E:$E,$G9619,SolCotizacion!$K:$K,$I9619)&gt;499,1,0)</f>
        <v>0</v>
      </c>
      <c r="R9619">
        <v>15597</v>
      </c>
      <c r="S9619" s="56">
        <f>IF(SUMIFS(SolCotizacion!$P:$P,SolCotizacion!$E:$E,$G9619,SolCotizacion!$K:$K,$I9619)&gt;499,4%,0)</f>
        <v>0</v>
      </c>
    </row>
    <row r="9620" spans="1:19" hidden="1">
      <c r="A9620" t="s">
        <v>11586</v>
      </c>
      <c r="B9620" t="s">
        <v>11404</v>
      </c>
      <c r="C9620">
        <v>178</v>
      </c>
      <c r="D9620" t="s">
        <v>113</v>
      </c>
      <c r="E9620" t="s">
        <v>10392</v>
      </c>
      <c r="F9620" t="s">
        <v>10342</v>
      </c>
      <c r="G9620" t="s">
        <v>10340</v>
      </c>
      <c r="H9620">
        <v>5</v>
      </c>
      <c r="I9620">
        <v>3</v>
      </c>
      <c r="J9620" t="s">
        <v>127</v>
      </c>
      <c r="K9620" t="s">
        <v>31</v>
      </c>
      <c r="L9620" t="s">
        <v>316</v>
      </c>
      <c r="M9620" s="72">
        <v>3.6890086236861894E-2</v>
      </c>
      <c r="N9620" s="75">
        <v>2107943.1758257155</v>
      </c>
      <c r="O9620" s="75">
        <v>2017683.4336578376</v>
      </c>
      <c r="P9620" s="73">
        <v>0</v>
      </c>
      <c r="Q9620">
        <f>IF(SUMIFS(SolCotizacion!$P:$P,SolCotizacion!$E:$E,$G9620,SolCotizacion!$K:$K,$I9620)&gt;499,1,0)</f>
        <v>0</v>
      </c>
      <c r="R9620">
        <v>15598</v>
      </c>
      <c r="S9620" s="56">
        <f>IF(SUMIFS(SolCotizacion!$P:$P,SolCotizacion!$E:$E,$G9620,SolCotizacion!$K:$K,$I9620)&gt;499,4%,0)</f>
        <v>0</v>
      </c>
    </row>
    <row r="9621" spans="1:19" hidden="1">
      <c r="A9621" t="s">
        <v>11587</v>
      </c>
      <c r="B9621" t="s">
        <v>11406</v>
      </c>
      <c r="C9621">
        <v>179</v>
      </c>
      <c r="D9621" t="s">
        <v>113</v>
      </c>
      <c r="E9621" t="s">
        <v>10393</v>
      </c>
      <c r="F9621" t="s">
        <v>10343</v>
      </c>
      <c r="G9621" t="s">
        <v>10340</v>
      </c>
      <c r="H9621">
        <v>5</v>
      </c>
      <c r="I9621" t="s">
        <v>103</v>
      </c>
      <c r="J9621" t="s">
        <v>118</v>
      </c>
      <c r="K9621" t="s">
        <v>325</v>
      </c>
      <c r="L9621" t="s">
        <v>316</v>
      </c>
      <c r="M9621" s="72"/>
      <c r="N9621" s="52">
        <v>6791160.6903201118</v>
      </c>
      <c r="O9621" s="52">
        <v>7338931.7932007667</v>
      </c>
      <c r="P9621" s="73">
        <v>0</v>
      </c>
      <c r="Q9621">
        <f>IF(COUNTIF(SolCotizacion!$E:$E,$G9621)&gt;0,1,0)</f>
        <v>0</v>
      </c>
      <c r="R9621">
        <v>15599</v>
      </c>
      <c r="S9621" s="74"/>
    </row>
    <row r="9622" spans="1:19" hidden="1">
      <c r="A9622" t="s">
        <v>11588</v>
      </c>
      <c r="B9622" t="s">
        <v>11408</v>
      </c>
      <c r="C9622">
        <v>180</v>
      </c>
      <c r="D9622" t="s">
        <v>113</v>
      </c>
      <c r="E9622" t="s">
        <v>10393</v>
      </c>
      <c r="F9622" t="s">
        <v>10343</v>
      </c>
      <c r="G9622" t="s">
        <v>10340</v>
      </c>
      <c r="H9622">
        <v>5</v>
      </c>
      <c r="I9622" t="s">
        <v>103</v>
      </c>
      <c r="J9622" t="s">
        <v>119</v>
      </c>
      <c r="K9622" t="s">
        <v>324</v>
      </c>
      <c r="L9622" t="s">
        <v>316</v>
      </c>
      <c r="M9622" s="72"/>
      <c r="N9622" s="52">
        <v>8335203.4050075822</v>
      </c>
      <c r="O9622" s="52">
        <v>6660555.8586437097</v>
      </c>
      <c r="P9622" s="73">
        <v>0</v>
      </c>
      <c r="Q9622">
        <f>IF(COUNTIF(SolCotizacion!$E:$E,$G9622)&gt;0,1,0)</f>
        <v>0</v>
      </c>
      <c r="R9622">
        <v>15600</v>
      </c>
      <c r="S9622" s="74"/>
    </row>
    <row r="9623" spans="1:19" hidden="1">
      <c r="A9623" t="s">
        <v>11589</v>
      </c>
      <c r="B9623" t="s">
        <v>11392</v>
      </c>
      <c r="C9623">
        <v>172</v>
      </c>
      <c r="D9623" t="s">
        <v>88</v>
      </c>
      <c r="E9623" t="s">
        <v>10386</v>
      </c>
      <c r="F9623" t="s">
        <v>10340</v>
      </c>
      <c r="G9623" t="s">
        <v>10340</v>
      </c>
      <c r="H9623">
        <v>5</v>
      </c>
      <c r="I9623">
        <v>1</v>
      </c>
      <c r="J9623" t="s">
        <v>96</v>
      </c>
      <c r="K9623" t="s">
        <v>31</v>
      </c>
      <c r="L9623" t="s">
        <v>323</v>
      </c>
      <c r="M9623" s="72"/>
      <c r="N9623" s="52">
        <v>57838617.234761946</v>
      </c>
      <c r="O9623" s="52">
        <v>55287005.48442845</v>
      </c>
      <c r="P9623" s="73">
        <v>0</v>
      </c>
      <c r="Q9623">
        <v>1</v>
      </c>
      <c r="R9623">
        <v>15601</v>
      </c>
      <c r="S9623" s="74"/>
    </row>
    <row r="9624" spans="1:19" hidden="1">
      <c r="A9624" t="s">
        <v>11590</v>
      </c>
      <c r="B9624" t="s">
        <v>11394</v>
      </c>
      <c r="C9624">
        <v>173</v>
      </c>
      <c r="D9624" t="s">
        <v>88</v>
      </c>
      <c r="E9624" t="s">
        <v>10387</v>
      </c>
      <c r="F9624" t="s">
        <v>10340</v>
      </c>
      <c r="G9624" t="s">
        <v>10340</v>
      </c>
      <c r="H9624">
        <v>5</v>
      </c>
      <c r="I9624">
        <v>2</v>
      </c>
      <c r="J9624" t="s">
        <v>96</v>
      </c>
      <c r="K9624" t="s">
        <v>31</v>
      </c>
      <c r="L9624" t="s">
        <v>323</v>
      </c>
      <c r="M9624" s="72"/>
      <c r="N9624" s="52">
        <v>59551135.985843658</v>
      </c>
      <c r="O9624" s="52">
        <v>56808157.344968572</v>
      </c>
      <c r="P9624" s="73">
        <v>0</v>
      </c>
      <c r="Q9624">
        <v>1</v>
      </c>
      <c r="R9624">
        <v>15602</v>
      </c>
      <c r="S9624" s="74"/>
    </row>
    <row r="9625" spans="1:19" hidden="1">
      <c r="A9625" t="s">
        <v>11591</v>
      </c>
      <c r="B9625" t="s">
        <v>11396</v>
      </c>
      <c r="C9625">
        <v>174</v>
      </c>
      <c r="D9625" t="s">
        <v>88</v>
      </c>
      <c r="E9625" t="s">
        <v>10388</v>
      </c>
      <c r="F9625" t="s">
        <v>10340</v>
      </c>
      <c r="G9625" t="s">
        <v>10340</v>
      </c>
      <c r="H9625">
        <v>5</v>
      </c>
      <c r="I9625">
        <v>3</v>
      </c>
      <c r="J9625" t="s">
        <v>96</v>
      </c>
      <c r="K9625" t="s">
        <v>31</v>
      </c>
      <c r="L9625" t="s">
        <v>323</v>
      </c>
      <c r="M9625" s="72"/>
      <c r="N9625" s="52">
        <v>61139626.138640217</v>
      </c>
      <c r="O9625" s="52">
        <v>58521696.511883333</v>
      </c>
      <c r="P9625" s="73">
        <v>0</v>
      </c>
      <c r="Q9625">
        <v>1</v>
      </c>
      <c r="R9625">
        <v>15603</v>
      </c>
      <c r="S9625" s="74"/>
    </row>
    <row r="9626" spans="1:19" hidden="1">
      <c r="A9626" t="s">
        <v>11592</v>
      </c>
      <c r="B9626" t="s">
        <v>11398</v>
      </c>
      <c r="C9626">
        <v>175</v>
      </c>
      <c r="D9626" t="s">
        <v>102</v>
      </c>
      <c r="E9626" t="s">
        <v>10389</v>
      </c>
      <c r="F9626" t="s">
        <v>10341</v>
      </c>
      <c r="G9626" t="s">
        <v>10340</v>
      </c>
      <c r="H9626">
        <v>5</v>
      </c>
      <c r="I9626" t="s">
        <v>103</v>
      </c>
      <c r="J9626" t="s">
        <v>96</v>
      </c>
      <c r="K9626" t="s">
        <v>31</v>
      </c>
      <c r="L9626" t="s">
        <v>323</v>
      </c>
      <c r="M9626" s="72"/>
      <c r="N9626" s="52">
        <v>4256.3836800000008</v>
      </c>
      <c r="O9626" s="52">
        <v>4256.3836800000008</v>
      </c>
      <c r="P9626" s="73">
        <v>0</v>
      </c>
      <c r="Q9626">
        <f>IF(COUNTIF(SolCotizacion!$E:$E,$G9626)&gt;0,1,0)</f>
        <v>0</v>
      </c>
      <c r="R9626">
        <v>15604</v>
      </c>
      <c r="S9626" s="74"/>
    </row>
    <row r="9627" spans="1:19" hidden="1">
      <c r="A9627" t="s">
        <v>11593</v>
      </c>
      <c r="B9627" t="s">
        <v>11400</v>
      </c>
      <c r="C9627">
        <v>176</v>
      </c>
      <c r="D9627" t="s">
        <v>113</v>
      </c>
      <c r="E9627" t="s">
        <v>10390</v>
      </c>
      <c r="F9627" t="s">
        <v>10342</v>
      </c>
      <c r="G9627" t="s">
        <v>10340</v>
      </c>
      <c r="H9627">
        <v>5</v>
      </c>
      <c r="I9627">
        <v>1</v>
      </c>
      <c r="J9627" t="s">
        <v>127</v>
      </c>
      <c r="K9627" t="s">
        <v>31</v>
      </c>
      <c r="L9627" t="s">
        <v>323</v>
      </c>
      <c r="M9627" s="72">
        <v>1.0000000000000001E-5</v>
      </c>
      <c r="N9627" s="75">
        <v>540.56055491691461</v>
      </c>
      <c r="O9627" s="75">
        <v>516.71315451841735</v>
      </c>
      <c r="P9627" s="73">
        <v>0</v>
      </c>
      <c r="Q9627">
        <f>IF(SUMIFS(SolCotizacion!$P:$P,SolCotizacion!$E:$E,$G9627,SolCotizacion!$K:$K,$I9627)&gt;499,1,0)</f>
        <v>0</v>
      </c>
      <c r="R9627">
        <v>15605</v>
      </c>
      <c r="S9627" s="56">
        <f>IF(SUMIFS(SolCotizacion!$P:$P,SolCotizacion!$E:$E,$G9627,SolCotizacion!$K:$K,$I9627)&gt;499,4%,0)</f>
        <v>0</v>
      </c>
    </row>
    <row r="9628" spans="1:19" hidden="1">
      <c r="A9628" t="s">
        <v>11594</v>
      </c>
      <c r="B9628" t="s">
        <v>11402</v>
      </c>
      <c r="C9628">
        <v>177</v>
      </c>
      <c r="D9628" t="s">
        <v>113</v>
      </c>
      <c r="E9628" t="s">
        <v>10391</v>
      </c>
      <c r="F9628" t="s">
        <v>10342</v>
      </c>
      <c r="G9628" t="s">
        <v>10340</v>
      </c>
      <c r="H9628">
        <v>5</v>
      </c>
      <c r="I9628">
        <v>2</v>
      </c>
      <c r="J9628" t="s">
        <v>127</v>
      </c>
      <c r="K9628" t="s">
        <v>31</v>
      </c>
      <c r="L9628" t="s">
        <v>323</v>
      </c>
      <c r="M9628" s="72">
        <v>1.0000000000000001E-5</v>
      </c>
      <c r="N9628" s="75">
        <v>556.56577998363662</v>
      </c>
      <c r="O9628" s="75">
        <v>530.92986185270445</v>
      </c>
      <c r="P9628" s="73">
        <v>0</v>
      </c>
      <c r="Q9628">
        <f>IF(SUMIFS(SolCotizacion!$P:$P,SolCotizacion!$E:$E,$G9628,SolCotizacion!$K:$K,$I9628)&gt;499,1,0)</f>
        <v>0</v>
      </c>
      <c r="R9628">
        <v>15606</v>
      </c>
      <c r="S9628" s="56">
        <f>IF(SUMIFS(SolCotizacion!$P:$P,SolCotizacion!$E:$E,$G9628,SolCotizacion!$K:$K,$I9628)&gt;499,4%,0)</f>
        <v>0</v>
      </c>
    </row>
    <row r="9629" spans="1:19" hidden="1">
      <c r="A9629" t="s">
        <v>11595</v>
      </c>
      <c r="B9629" t="s">
        <v>11404</v>
      </c>
      <c r="C9629">
        <v>178</v>
      </c>
      <c r="D9629" t="s">
        <v>113</v>
      </c>
      <c r="E9629" t="s">
        <v>10392</v>
      </c>
      <c r="F9629" t="s">
        <v>10342</v>
      </c>
      <c r="G9629" t="s">
        <v>10340</v>
      </c>
      <c r="H9629">
        <v>5</v>
      </c>
      <c r="I9629">
        <v>3</v>
      </c>
      <c r="J9629" t="s">
        <v>127</v>
      </c>
      <c r="K9629" t="s">
        <v>31</v>
      </c>
      <c r="L9629" t="s">
        <v>323</v>
      </c>
      <c r="M9629" s="72">
        <v>1.0000000000000001E-5</v>
      </c>
      <c r="N9629" s="75">
        <v>571.41183197326973</v>
      </c>
      <c r="O9629" s="75">
        <v>546.94462374059083</v>
      </c>
      <c r="P9629" s="73">
        <v>0</v>
      </c>
      <c r="Q9629">
        <f>IF(SUMIFS(SolCotizacion!$P:$P,SolCotizacion!$E:$E,$G9629,SolCotizacion!$K:$K,$I9629)&gt;499,1,0)</f>
        <v>0</v>
      </c>
      <c r="R9629">
        <v>15607</v>
      </c>
      <c r="S9629" s="56">
        <f>IF(SUMIFS(SolCotizacion!$P:$P,SolCotizacion!$E:$E,$G9629,SolCotizacion!$K:$K,$I9629)&gt;499,4%,0)</f>
        <v>0</v>
      </c>
    </row>
    <row r="9630" spans="1:19" hidden="1">
      <c r="A9630" t="s">
        <v>11596</v>
      </c>
      <c r="B9630" t="s">
        <v>11406</v>
      </c>
      <c r="C9630">
        <v>179</v>
      </c>
      <c r="D9630" t="s">
        <v>113</v>
      </c>
      <c r="E9630" t="s">
        <v>10393</v>
      </c>
      <c r="F9630" t="s">
        <v>10343</v>
      </c>
      <c r="G9630" t="s">
        <v>10340</v>
      </c>
      <c r="H9630">
        <v>5</v>
      </c>
      <c r="I9630" t="s">
        <v>103</v>
      </c>
      <c r="J9630" t="s">
        <v>118</v>
      </c>
      <c r="K9630" t="s">
        <v>325</v>
      </c>
      <c r="L9630" t="s">
        <v>323</v>
      </c>
      <c r="M9630" s="72"/>
      <c r="N9630" s="52">
        <v>6791160.6903201118</v>
      </c>
      <c r="O9630" s="52">
        <v>7338931.7932007667</v>
      </c>
      <c r="P9630" s="73">
        <v>0</v>
      </c>
      <c r="Q9630">
        <f>IF(COUNTIF(SolCotizacion!$E:$E,$G9630)&gt;0,1,0)</f>
        <v>0</v>
      </c>
      <c r="R9630">
        <v>15608</v>
      </c>
      <c r="S9630" s="74"/>
    </row>
    <row r="9631" spans="1:19" hidden="1">
      <c r="A9631" t="s">
        <v>11597</v>
      </c>
      <c r="B9631" t="s">
        <v>11408</v>
      </c>
      <c r="C9631">
        <v>180</v>
      </c>
      <c r="D9631" t="s">
        <v>113</v>
      </c>
      <c r="E9631" t="s">
        <v>10393</v>
      </c>
      <c r="F9631" t="s">
        <v>10343</v>
      </c>
      <c r="G9631" t="s">
        <v>10340</v>
      </c>
      <c r="H9631">
        <v>5</v>
      </c>
      <c r="I9631" t="s">
        <v>103</v>
      </c>
      <c r="J9631" t="s">
        <v>119</v>
      </c>
      <c r="K9631" t="s">
        <v>324</v>
      </c>
      <c r="L9631" t="s">
        <v>323</v>
      </c>
      <c r="M9631" s="72"/>
      <c r="N9631" s="52">
        <v>8055498.799656</v>
      </c>
      <c r="O9631" s="52">
        <v>6660555.8586437097</v>
      </c>
      <c r="P9631" s="73">
        <v>0</v>
      </c>
      <c r="Q9631">
        <f>IF(COUNTIF(SolCotizacion!$E:$E,$G9631)&gt;0,1,0)</f>
        <v>0</v>
      </c>
      <c r="R9631">
        <v>15609</v>
      </c>
      <c r="S9631" s="74"/>
    </row>
    <row r="9632" spans="1:19">
      <c r="P9632" s="73"/>
    </row>
  </sheetData>
  <autoFilter ref="A1:S9631">
    <filterColumn colId="1">
      <filters>
        <filter val="S1_ETP_2"/>
      </filters>
    </filterColumn>
    <filterColumn colId="15">
      <filters>
        <filter val="1"/>
      </filters>
    </filterColumn>
  </autoFilter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H100000"/>
  <sheetViews>
    <sheetView workbookViewId="0">
      <selection sqref="A1:H2"/>
    </sheetView>
  </sheetViews>
  <sheetFormatPr baseColWidth="10" defaultColWidth="11" defaultRowHeight="14.25"/>
  <cols>
    <col min="1" max="1" width="9" customWidth="1"/>
    <col min="3" max="3" width="19.125" customWidth="1"/>
    <col min="5" max="5" width="29.5" style="14" customWidth="1"/>
    <col min="7" max="7" width="41.125" customWidth="1"/>
    <col min="8" max="8" width="19.75" customWidth="1"/>
  </cols>
  <sheetData>
    <row r="1" spans="1:8">
      <c r="A1" t="s">
        <v>24</v>
      </c>
      <c r="B1" t="s">
        <v>0</v>
      </c>
      <c r="C1" t="s">
        <v>25</v>
      </c>
      <c r="D1" t="s">
        <v>26</v>
      </c>
      <c r="E1" s="14" t="s">
        <v>27</v>
      </c>
      <c r="F1" t="s">
        <v>28</v>
      </c>
      <c r="G1" t="s">
        <v>29</v>
      </c>
      <c r="H1" t="s">
        <v>30</v>
      </c>
    </row>
    <row r="2" spans="1:8">
      <c r="A2" t="s">
        <v>21</v>
      </c>
      <c r="B2">
        <v>20</v>
      </c>
      <c r="C2" t="s">
        <v>31</v>
      </c>
      <c r="E2" s="15" t="s">
        <v>11610</v>
      </c>
      <c r="F2" t="s">
        <v>32</v>
      </c>
      <c r="G2" t="s">
        <v>11609</v>
      </c>
    </row>
    <row r="3" spans="1:8">
      <c r="E3" s="15"/>
    </row>
    <row r="4" spans="1:8">
      <c r="E4" s="15"/>
    </row>
    <row r="5" spans="1:8">
      <c r="E5" s="15"/>
    </row>
    <row r="6" spans="1:8">
      <c r="E6" s="15"/>
    </row>
    <row r="7" spans="1:8">
      <c r="E7" s="15"/>
    </row>
    <row r="8" spans="1:8">
      <c r="E8" s="15"/>
    </row>
    <row r="9" spans="1:8">
      <c r="E9" s="15"/>
    </row>
    <row r="10" spans="1:8">
      <c r="E10" s="15"/>
    </row>
    <row r="11" spans="1:8">
      <c r="E11" s="15"/>
    </row>
    <row r="12" spans="1:8">
      <c r="E12" s="15"/>
    </row>
    <row r="13" spans="1:8">
      <c r="E13" s="15"/>
    </row>
    <row r="14" spans="1:8">
      <c r="E14" s="15"/>
    </row>
    <row r="15" spans="1:8">
      <c r="E15" s="15"/>
    </row>
    <row r="16" spans="1:8">
      <c r="E16" s="15"/>
    </row>
    <row r="17" spans="5:5">
      <c r="E17" s="15"/>
    </row>
    <row r="18" spans="5:5">
      <c r="E18" s="15"/>
    </row>
    <row r="19" spans="5:5">
      <c r="E19" s="15"/>
    </row>
    <row r="20" spans="5:5">
      <c r="E20" s="15"/>
    </row>
    <row r="21" spans="5:5">
      <c r="E21" s="15"/>
    </row>
    <row r="22" spans="5:5">
      <c r="E22" s="15"/>
    </row>
    <row r="23" spans="5:5">
      <c r="E23" s="15"/>
    </row>
    <row r="24" spans="5:5">
      <c r="E24" s="15"/>
    </row>
    <row r="25" spans="5:5">
      <c r="E25" s="15"/>
    </row>
    <row r="26" spans="5:5">
      <c r="E26" s="15"/>
    </row>
    <row r="27" spans="5:5">
      <c r="E27" s="15"/>
    </row>
    <row r="28" spans="5:5">
      <c r="E28" s="15"/>
    </row>
    <row r="29" spans="5:5">
      <c r="E29" s="15"/>
    </row>
    <row r="30" spans="5:5">
      <c r="E30" s="15"/>
    </row>
    <row r="31" spans="5:5">
      <c r="E31" s="15"/>
    </row>
    <row r="32" spans="5:5">
      <c r="E32" s="15"/>
    </row>
    <row r="33" spans="5:5">
      <c r="E33" s="15"/>
    </row>
    <row r="34" spans="5:5">
      <c r="E34" s="15"/>
    </row>
    <row r="35" spans="5:5">
      <c r="E35" s="15"/>
    </row>
    <row r="36" spans="5:5">
      <c r="E36" s="15"/>
    </row>
    <row r="37" spans="5:5">
      <c r="E37" s="15"/>
    </row>
    <row r="38" spans="5:5">
      <c r="E38" s="15"/>
    </row>
    <row r="39" spans="5:5">
      <c r="E39" s="15"/>
    </row>
    <row r="40" spans="5:5">
      <c r="E40" s="15"/>
    </row>
    <row r="41" spans="5:5">
      <c r="E41" s="15"/>
    </row>
    <row r="42" spans="5:5">
      <c r="E42" s="15"/>
    </row>
    <row r="43" spans="5:5">
      <c r="E43" s="15"/>
    </row>
    <row r="44" spans="5:5">
      <c r="E44" s="15"/>
    </row>
    <row r="45" spans="5:5">
      <c r="E45" s="15"/>
    </row>
    <row r="46" spans="5:5">
      <c r="E46" s="15"/>
    </row>
    <row r="47" spans="5:5">
      <c r="E47" s="15"/>
    </row>
    <row r="48" spans="5:5">
      <c r="E48" s="15"/>
    </row>
    <row r="49" spans="5:5">
      <c r="E49" s="15"/>
    </row>
    <row r="50" spans="5:5">
      <c r="E50" s="15"/>
    </row>
    <row r="51" spans="5:5">
      <c r="E51" s="15"/>
    </row>
    <row r="52" spans="5:5">
      <c r="E52" s="15"/>
    </row>
    <row r="53" spans="5:5">
      <c r="E53" s="15"/>
    </row>
    <row r="54" spans="5:5">
      <c r="E54" s="15"/>
    </row>
    <row r="55" spans="5:5">
      <c r="E55" s="15"/>
    </row>
    <row r="56" spans="5:5">
      <c r="E56" s="15"/>
    </row>
    <row r="57" spans="5:5">
      <c r="E57" s="15"/>
    </row>
    <row r="58" spans="5:5">
      <c r="E58" s="15"/>
    </row>
    <row r="59" spans="5:5">
      <c r="E59" s="15"/>
    </row>
    <row r="60" spans="5:5">
      <c r="E60" s="15"/>
    </row>
    <row r="61" spans="5:5">
      <c r="E61" s="15"/>
    </row>
    <row r="62" spans="5:5">
      <c r="E62" s="15"/>
    </row>
    <row r="63" spans="5:5">
      <c r="E63" s="15"/>
    </row>
    <row r="64" spans="5:5">
      <c r="E64" s="15"/>
    </row>
    <row r="65" spans="5:5">
      <c r="E65" s="15"/>
    </row>
    <row r="66" spans="5:5">
      <c r="E66" s="15"/>
    </row>
    <row r="67" spans="5:5">
      <c r="E67" s="15"/>
    </row>
    <row r="68" spans="5:5">
      <c r="E68" s="15"/>
    </row>
    <row r="69" spans="5:5">
      <c r="E69" s="15"/>
    </row>
    <row r="70" spans="5:5">
      <c r="E70" s="15"/>
    </row>
    <row r="71" spans="5:5">
      <c r="E71" s="15"/>
    </row>
    <row r="72" spans="5:5">
      <c r="E72" s="15"/>
    </row>
    <row r="73" spans="5:5">
      <c r="E73" s="15"/>
    </row>
    <row r="74" spans="5:5">
      <c r="E74" s="15"/>
    </row>
    <row r="75" spans="5:5">
      <c r="E75" s="15"/>
    </row>
    <row r="76" spans="5:5">
      <c r="E76" s="15"/>
    </row>
    <row r="77" spans="5:5">
      <c r="E77" s="15"/>
    </row>
    <row r="78" spans="5:5">
      <c r="E78" s="15"/>
    </row>
    <row r="79" spans="5:5">
      <c r="E79" s="15"/>
    </row>
    <row r="80" spans="5:5">
      <c r="E80" s="15"/>
    </row>
    <row r="81" spans="5:5">
      <c r="E81" s="15"/>
    </row>
    <row r="82" spans="5:5">
      <c r="E82" s="15"/>
    </row>
    <row r="83" spans="5:5">
      <c r="E83" s="15"/>
    </row>
    <row r="84" spans="5:5">
      <c r="E84" s="15"/>
    </row>
    <row r="85" spans="5:5">
      <c r="E85" s="15"/>
    </row>
    <row r="86" spans="5:5">
      <c r="E86" s="15"/>
    </row>
    <row r="87" spans="5:5">
      <c r="E87" s="15"/>
    </row>
    <row r="88" spans="5:5">
      <c r="E88" s="15"/>
    </row>
    <row r="89" spans="5:5">
      <c r="E89" s="15"/>
    </row>
    <row r="90" spans="5:5">
      <c r="E90" s="15"/>
    </row>
    <row r="91" spans="5:5">
      <c r="E91" s="15"/>
    </row>
    <row r="92" spans="5:5">
      <c r="E92" s="15"/>
    </row>
    <row r="93" spans="5:5">
      <c r="E93" s="15"/>
    </row>
    <row r="94" spans="5:5">
      <c r="E94" s="15"/>
    </row>
    <row r="95" spans="5:5">
      <c r="E95" s="15"/>
    </row>
    <row r="96" spans="5:5">
      <c r="E96" s="15"/>
    </row>
    <row r="97" spans="5:5">
      <c r="E97" s="15"/>
    </row>
    <row r="98" spans="5:5">
      <c r="E98" s="15"/>
    </row>
    <row r="99" spans="5:5">
      <c r="E99" s="15"/>
    </row>
    <row r="100" spans="5:5">
      <c r="E100" s="15"/>
    </row>
    <row r="101" spans="5:5">
      <c r="E101" s="15"/>
    </row>
    <row r="102" spans="5:5">
      <c r="E102" s="15"/>
    </row>
    <row r="103" spans="5:5">
      <c r="E103" s="15"/>
    </row>
    <row r="104" spans="5:5">
      <c r="E104" s="15"/>
    </row>
    <row r="105" spans="5:5">
      <c r="E105" s="15"/>
    </row>
    <row r="106" spans="5:5">
      <c r="E106" s="15"/>
    </row>
    <row r="107" spans="5:5">
      <c r="E107" s="15"/>
    </row>
    <row r="108" spans="5:5">
      <c r="E108" s="15"/>
    </row>
    <row r="109" spans="5:5">
      <c r="E109" s="15"/>
    </row>
    <row r="110" spans="5:5">
      <c r="E110" s="15"/>
    </row>
    <row r="111" spans="5:5">
      <c r="E111" s="15"/>
    </row>
    <row r="112" spans="5:5">
      <c r="E112" s="15"/>
    </row>
    <row r="113" spans="5:5">
      <c r="E113" s="15"/>
    </row>
    <row r="114" spans="5:5">
      <c r="E114" s="15"/>
    </row>
    <row r="115" spans="5:5">
      <c r="E115" s="15"/>
    </row>
    <row r="116" spans="5:5">
      <c r="E116" s="15"/>
    </row>
    <row r="117" spans="5:5">
      <c r="E117" s="15"/>
    </row>
    <row r="118" spans="5:5">
      <c r="E118" s="15"/>
    </row>
    <row r="119" spans="5:5">
      <c r="E119" s="15"/>
    </row>
    <row r="120" spans="5:5">
      <c r="E120" s="15"/>
    </row>
    <row r="121" spans="5:5">
      <c r="E121" s="15"/>
    </row>
    <row r="122" spans="5:5">
      <c r="E122" s="15"/>
    </row>
    <row r="123" spans="5:5">
      <c r="E123" s="15"/>
    </row>
    <row r="124" spans="5:5">
      <c r="E124" s="15"/>
    </row>
    <row r="125" spans="5:5">
      <c r="E125" s="15"/>
    </row>
    <row r="126" spans="5:5">
      <c r="E126" s="15"/>
    </row>
    <row r="127" spans="5:5">
      <c r="E127" s="15"/>
    </row>
    <row r="128" spans="5:5">
      <c r="E128" s="15"/>
    </row>
    <row r="129" spans="5:5">
      <c r="E129" s="15"/>
    </row>
    <row r="130" spans="5:5">
      <c r="E130" s="15"/>
    </row>
    <row r="131" spans="5:5">
      <c r="E131" s="15"/>
    </row>
    <row r="132" spans="5:5">
      <c r="E132" s="15"/>
    </row>
    <row r="133" spans="5:5">
      <c r="E133" s="15"/>
    </row>
    <row r="134" spans="5:5">
      <c r="E134" s="15"/>
    </row>
    <row r="135" spans="5:5">
      <c r="E135" s="15"/>
    </row>
    <row r="136" spans="5:5">
      <c r="E136" s="15"/>
    </row>
    <row r="137" spans="5:5">
      <c r="E137" s="15"/>
    </row>
    <row r="138" spans="5:5">
      <c r="E138" s="15"/>
    </row>
    <row r="139" spans="5:5">
      <c r="E139" s="15"/>
    </row>
    <row r="140" spans="5:5">
      <c r="E140" s="15"/>
    </row>
    <row r="141" spans="5:5">
      <c r="E141" s="15"/>
    </row>
    <row r="142" spans="5:5">
      <c r="E142" s="15"/>
    </row>
    <row r="143" spans="5:5">
      <c r="E143" s="15"/>
    </row>
    <row r="144" spans="5:5">
      <c r="E144" s="15"/>
    </row>
    <row r="145" spans="5:5">
      <c r="E145" s="15"/>
    </row>
    <row r="146" spans="5:5">
      <c r="E146" s="15"/>
    </row>
    <row r="147" spans="5:5">
      <c r="E147" s="15"/>
    </row>
    <row r="148" spans="5:5">
      <c r="E148" s="15"/>
    </row>
    <row r="149" spans="5:5">
      <c r="E149" s="15"/>
    </row>
    <row r="150" spans="5:5">
      <c r="E150" s="15"/>
    </row>
    <row r="151" spans="5:5">
      <c r="E151" s="15"/>
    </row>
    <row r="152" spans="5:5">
      <c r="E152" s="15"/>
    </row>
    <row r="153" spans="5:5">
      <c r="E153" s="15"/>
    </row>
    <row r="154" spans="5:5">
      <c r="E154" s="15"/>
    </row>
    <row r="155" spans="5:5">
      <c r="E155" s="15"/>
    </row>
    <row r="156" spans="5:5">
      <c r="E156" s="15"/>
    </row>
    <row r="157" spans="5:5">
      <c r="E157" s="15"/>
    </row>
    <row r="158" spans="5:5">
      <c r="E158" s="15"/>
    </row>
    <row r="159" spans="5:5">
      <c r="E159" s="15"/>
    </row>
    <row r="160" spans="5:5">
      <c r="E160" s="15"/>
    </row>
    <row r="161" spans="5:5">
      <c r="E161" s="15"/>
    </row>
    <row r="162" spans="5:5">
      <c r="E162" s="15"/>
    </row>
    <row r="163" spans="5:5">
      <c r="E163" s="15"/>
    </row>
    <row r="164" spans="5:5">
      <c r="E164" s="15"/>
    </row>
    <row r="165" spans="5:5">
      <c r="E165" s="15"/>
    </row>
    <row r="166" spans="5:5">
      <c r="E166" s="15"/>
    </row>
    <row r="167" spans="5:5">
      <c r="E167" s="15"/>
    </row>
    <row r="168" spans="5:5">
      <c r="E168" s="15"/>
    </row>
    <row r="169" spans="5:5">
      <c r="E169" s="15"/>
    </row>
    <row r="170" spans="5:5">
      <c r="E170" s="15"/>
    </row>
    <row r="171" spans="5:5">
      <c r="E171" s="15"/>
    </row>
    <row r="172" spans="5:5">
      <c r="E172" s="15"/>
    </row>
    <row r="173" spans="5:5">
      <c r="E173" s="15"/>
    </row>
    <row r="174" spans="5:5">
      <c r="E174" s="15"/>
    </row>
    <row r="175" spans="5:5">
      <c r="E175" s="15"/>
    </row>
    <row r="176" spans="5:5">
      <c r="E176" s="15"/>
    </row>
    <row r="177" spans="5:5">
      <c r="E177" s="15"/>
    </row>
    <row r="178" spans="5:5">
      <c r="E178" s="15"/>
    </row>
    <row r="179" spans="5:5">
      <c r="E179" s="15"/>
    </row>
    <row r="180" spans="5:5">
      <c r="E180" s="15"/>
    </row>
    <row r="181" spans="5:5">
      <c r="E181" s="15"/>
    </row>
    <row r="182" spans="5:5">
      <c r="E182" s="15"/>
    </row>
    <row r="183" spans="5:5">
      <c r="E183" s="15"/>
    </row>
    <row r="184" spans="5:5">
      <c r="E184" s="15"/>
    </row>
    <row r="185" spans="5:5">
      <c r="E185" s="15"/>
    </row>
    <row r="186" spans="5:5">
      <c r="E186" s="15"/>
    </row>
    <row r="187" spans="5:5">
      <c r="E187" s="15"/>
    </row>
    <row r="188" spans="5:5">
      <c r="E188" s="15"/>
    </row>
    <row r="189" spans="5:5">
      <c r="E189" s="15"/>
    </row>
    <row r="190" spans="5:5">
      <c r="E190" s="15"/>
    </row>
    <row r="191" spans="5:5">
      <c r="E191" s="15"/>
    </row>
    <row r="192" spans="5:5">
      <c r="E192" s="15"/>
    </row>
    <row r="193" spans="5:5">
      <c r="E193" s="15"/>
    </row>
    <row r="194" spans="5:5">
      <c r="E194" s="15"/>
    </row>
    <row r="195" spans="5:5">
      <c r="E195" s="15"/>
    </row>
    <row r="196" spans="5:5">
      <c r="E196" s="15"/>
    </row>
    <row r="197" spans="5:5">
      <c r="E197" s="15"/>
    </row>
    <row r="198" spans="5:5">
      <c r="E198" s="15"/>
    </row>
    <row r="199" spans="5:5">
      <c r="E199" s="15"/>
    </row>
    <row r="200" spans="5:5">
      <c r="E200" s="15"/>
    </row>
    <row r="201" spans="5:5">
      <c r="E201" s="15"/>
    </row>
    <row r="202" spans="5:5">
      <c r="E202" s="15"/>
    </row>
    <row r="203" spans="5:5">
      <c r="E203" s="15"/>
    </row>
    <row r="204" spans="5:5">
      <c r="E204" s="15"/>
    </row>
    <row r="205" spans="5:5">
      <c r="E205" s="15"/>
    </row>
    <row r="206" spans="5:5">
      <c r="E206" s="15"/>
    </row>
    <row r="207" spans="5:5">
      <c r="E207" s="15"/>
    </row>
    <row r="208" spans="5:5">
      <c r="E208" s="15"/>
    </row>
    <row r="209" spans="5:5">
      <c r="E209" s="15"/>
    </row>
    <row r="210" spans="5:5">
      <c r="E210" s="15"/>
    </row>
    <row r="211" spans="5:5">
      <c r="E211" s="15"/>
    </row>
    <row r="212" spans="5:5">
      <c r="E212" s="15"/>
    </row>
    <row r="213" spans="5:5">
      <c r="E213" s="15"/>
    </row>
    <row r="214" spans="5:5">
      <c r="E214" s="15"/>
    </row>
    <row r="215" spans="5:5">
      <c r="E215" s="15"/>
    </row>
    <row r="216" spans="5:5">
      <c r="E216" s="15"/>
    </row>
    <row r="217" spans="5:5">
      <c r="E217" s="15"/>
    </row>
    <row r="218" spans="5:5">
      <c r="E218" s="15"/>
    </row>
    <row r="219" spans="5:5">
      <c r="E219" s="15"/>
    </row>
    <row r="220" spans="5:5">
      <c r="E220" s="15"/>
    </row>
    <row r="221" spans="5:5">
      <c r="E221" s="15"/>
    </row>
    <row r="222" spans="5:5">
      <c r="E222" s="15"/>
    </row>
    <row r="223" spans="5:5">
      <c r="E223" s="15"/>
    </row>
    <row r="224" spans="5:5">
      <c r="E224" s="15"/>
    </row>
    <row r="225" spans="5:5">
      <c r="E225" s="15"/>
    </row>
    <row r="226" spans="5:5">
      <c r="E226" s="15"/>
    </row>
    <row r="227" spans="5:5">
      <c r="E227" s="15"/>
    </row>
    <row r="228" spans="5:5">
      <c r="E228" s="15"/>
    </row>
    <row r="229" spans="5:5">
      <c r="E229" s="15"/>
    </row>
    <row r="230" spans="5:5">
      <c r="E230" s="15"/>
    </row>
    <row r="231" spans="5:5">
      <c r="E231" s="15"/>
    </row>
    <row r="232" spans="5:5">
      <c r="E232" s="15"/>
    </row>
    <row r="233" spans="5:5">
      <c r="E233" s="15"/>
    </row>
    <row r="234" spans="5:5">
      <c r="E234" s="15"/>
    </row>
    <row r="235" spans="5:5">
      <c r="E235" s="15"/>
    </row>
    <row r="236" spans="5:5">
      <c r="E236" s="15"/>
    </row>
    <row r="237" spans="5:5">
      <c r="E237" s="15"/>
    </row>
    <row r="238" spans="5:5">
      <c r="E238" s="15"/>
    </row>
    <row r="239" spans="5:5">
      <c r="E239" s="15"/>
    </row>
    <row r="240" spans="5:5">
      <c r="E240" s="15"/>
    </row>
    <row r="241" spans="5:5">
      <c r="E241" s="15"/>
    </row>
    <row r="242" spans="5:5">
      <c r="E242" s="15"/>
    </row>
    <row r="243" spans="5:5">
      <c r="E243" s="15"/>
    </row>
    <row r="244" spans="5:5">
      <c r="E244" s="15"/>
    </row>
    <row r="245" spans="5:5">
      <c r="E245" s="15"/>
    </row>
    <row r="246" spans="5:5">
      <c r="E246" s="15"/>
    </row>
    <row r="247" spans="5:5">
      <c r="E247" s="15"/>
    </row>
    <row r="248" spans="5:5">
      <c r="E248" s="15"/>
    </row>
    <row r="249" spans="5:5">
      <c r="E249" s="15"/>
    </row>
    <row r="250" spans="5:5">
      <c r="E250" s="15"/>
    </row>
    <row r="251" spans="5:5">
      <c r="E251" s="15"/>
    </row>
    <row r="252" spans="5:5">
      <c r="E252" s="15"/>
    </row>
    <row r="253" spans="5:5">
      <c r="E253" s="15"/>
    </row>
    <row r="254" spans="5:5">
      <c r="E254" s="15"/>
    </row>
    <row r="255" spans="5:5">
      <c r="E255" s="15"/>
    </row>
    <row r="256" spans="5:5">
      <c r="E256" s="15"/>
    </row>
    <row r="257" spans="5:5">
      <c r="E257" s="15"/>
    </row>
    <row r="258" spans="5:5">
      <c r="E258" s="15"/>
    </row>
    <row r="259" spans="5:5">
      <c r="E259" s="15"/>
    </row>
    <row r="260" spans="5:5">
      <c r="E260" s="15"/>
    </row>
    <row r="261" spans="5:5">
      <c r="E261" s="15"/>
    </row>
    <row r="262" spans="5:5">
      <c r="E262" s="15"/>
    </row>
    <row r="263" spans="5:5">
      <c r="E263" s="15"/>
    </row>
    <row r="264" spans="5:5">
      <c r="E264" s="15"/>
    </row>
    <row r="265" spans="5:5">
      <c r="E265" s="15"/>
    </row>
    <row r="266" spans="5:5">
      <c r="E266" s="15"/>
    </row>
    <row r="267" spans="5:5">
      <c r="E267" s="15"/>
    </row>
    <row r="268" spans="5:5">
      <c r="E268" s="15"/>
    </row>
    <row r="269" spans="5:5">
      <c r="E269" s="15"/>
    </row>
    <row r="270" spans="5:5">
      <c r="E270" s="15"/>
    </row>
    <row r="271" spans="5:5">
      <c r="E271" s="15"/>
    </row>
    <row r="272" spans="5:5">
      <c r="E272" s="15"/>
    </row>
    <row r="273" spans="5:5">
      <c r="E273" s="15"/>
    </row>
    <row r="274" spans="5:5">
      <c r="E274" s="15"/>
    </row>
    <row r="275" spans="5:5">
      <c r="E275" s="15"/>
    </row>
    <row r="276" spans="5:5">
      <c r="E276" s="15"/>
    </row>
    <row r="277" spans="5:5">
      <c r="E277" s="15"/>
    </row>
    <row r="278" spans="5:5">
      <c r="E278" s="15"/>
    </row>
    <row r="279" spans="5:5">
      <c r="E279" s="15"/>
    </row>
    <row r="280" spans="5:5">
      <c r="E280" s="15"/>
    </row>
    <row r="281" spans="5:5">
      <c r="E281" s="15"/>
    </row>
    <row r="282" spans="5:5">
      <c r="E282" s="15"/>
    </row>
    <row r="283" spans="5:5">
      <c r="E283" s="15"/>
    </row>
    <row r="284" spans="5:5">
      <c r="E284" s="15"/>
    </row>
    <row r="285" spans="5:5">
      <c r="E285" s="15"/>
    </row>
    <row r="286" spans="5:5">
      <c r="E286" s="15"/>
    </row>
    <row r="287" spans="5:5">
      <c r="E287" s="15"/>
    </row>
    <row r="288" spans="5:5">
      <c r="E288" s="15"/>
    </row>
    <row r="289" spans="5:5">
      <c r="E289" s="15"/>
    </row>
    <row r="290" spans="5:5">
      <c r="E290" s="15"/>
    </row>
    <row r="291" spans="5:5">
      <c r="E291" s="15"/>
    </row>
    <row r="292" spans="5:5">
      <c r="E292" s="15"/>
    </row>
    <row r="293" spans="5:5">
      <c r="E293" s="15"/>
    </row>
    <row r="294" spans="5:5">
      <c r="E294" s="15"/>
    </row>
    <row r="295" spans="5:5">
      <c r="E295" s="15"/>
    </row>
    <row r="296" spans="5:5">
      <c r="E296" s="15"/>
    </row>
    <row r="297" spans="5:5">
      <c r="E297" s="15"/>
    </row>
    <row r="298" spans="5:5">
      <c r="E298" s="15"/>
    </row>
    <row r="299" spans="5:5">
      <c r="E299" s="15"/>
    </row>
    <row r="300" spans="5:5">
      <c r="E300" s="15"/>
    </row>
    <row r="301" spans="5:5">
      <c r="E301" s="15"/>
    </row>
    <row r="302" spans="5:5">
      <c r="E302" s="15"/>
    </row>
    <row r="303" spans="5:5">
      <c r="E303" s="15"/>
    </row>
    <row r="304" spans="5:5">
      <c r="E304" s="15"/>
    </row>
    <row r="305" spans="5:5">
      <c r="E305" s="15"/>
    </row>
    <row r="306" spans="5:5">
      <c r="E306" s="15"/>
    </row>
    <row r="307" spans="5:5">
      <c r="E307" s="15"/>
    </row>
    <row r="308" spans="5:5">
      <c r="E308" s="15"/>
    </row>
    <row r="309" spans="5:5">
      <c r="E309" s="15"/>
    </row>
    <row r="310" spans="5:5">
      <c r="E310" s="15"/>
    </row>
    <row r="311" spans="5:5">
      <c r="E311" s="15"/>
    </row>
    <row r="312" spans="5:5">
      <c r="E312" s="15"/>
    </row>
    <row r="313" spans="5:5">
      <c r="E313" s="15"/>
    </row>
    <row r="314" spans="5:5">
      <c r="E314" s="15"/>
    </row>
    <row r="315" spans="5:5">
      <c r="E315" s="15"/>
    </row>
    <row r="316" spans="5:5">
      <c r="E316" s="15"/>
    </row>
    <row r="317" spans="5:5">
      <c r="E317" s="15"/>
    </row>
    <row r="318" spans="5:5">
      <c r="E318" s="15"/>
    </row>
    <row r="319" spans="5:5">
      <c r="E319" s="15"/>
    </row>
    <row r="320" spans="5:5">
      <c r="E320" s="15"/>
    </row>
    <row r="321" spans="5:5">
      <c r="E321" s="15"/>
    </row>
    <row r="322" spans="5:5">
      <c r="E322" s="15"/>
    </row>
    <row r="323" spans="5:5">
      <c r="E323" s="15"/>
    </row>
    <row r="324" spans="5:5">
      <c r="E324" s="15"/>
    </row>
    <row r="325" spans="5:5">
      <c r="E325" s="15"/>
    </row>
    <row r="326" spans="5:5">
      <c r="E326" s="15"/>
    </row>
    <row r="327" spans="5:5">
      <c r="E327" s="15"/>
    </row>
    <row r="328" spans="5:5">
      <c r="E328" s="15"/>
    </row>
    <row r="329" spans="5:5">
      <c r="E329" s="15"/>
    </row>
    <row r="330" spans="5:5">
      <c r="E330" s="15"/>
    </row>
    <row r="331" spans="5:5">
      <c r="E331" s="15"/>
    </row>
    <row r="332" spans="5:5">
      <c r="E332" s="15"/>
    </row>
    <row r="333" spans="5:5">
      <c r="E333" s="15"/>
    </row>
    <row r="334" spans="5:5">
      <c r="E334" s="15"/>
    </row>
    <row r="335" spans="5:5">
      <c r="E335" s="15"/>
    </row>
    <row r="336" spans="5:5">
      <c r="E336" s="15"/>
    </row>
    <row r="337" spans="5:5">
      <c r="E337" s="15"/>
    </row>
    <row r="338" spans="5:5">
      <c r="E338" s="15"/>
    </row>
    <row r="339" spans="5:5">
      <c r="E339" s="15"/>
    </row>
    <row r="340" spans="5:5">
      <c r="E340" s="15"/>
    </row>
    <row r="341" spans="5:5">
      <c r="E341" s="15"/>
    </row>
    <row r="342" spans="5:5">
      <c r="E342" s="15"/>
    </row>
    <row r="343" spans="5:5">
      <c r="E343" s="15"/>
    </row>
    <row r="344" spans="5:5">
      <c r="E344" s="15"/>
    </row>
    <row r="345" spans="5:5">
      <c r="E345" s="15"/>
    </row>
    <row r="346" spans="5:5">
      <c r="E346" s="15"/>
    </row>
    <row r="347" spans="5:5">
      <c r="E347" s="15"/>
    </row>
    <row r="348" spans="5:5">
      <c r="E348" s="15"/>
    </row>
    <row r="349" spans="5:5">
      <c r="E349" s="15"/>
    </row>
    <row r="350" spans="5:5">
      <c r="E350" s="15"/>
    </row>
    <row r="351" spans="5:5">
      <c r="E351" s="15"/>
    </row>
    <row r="352" spans="5:5">
      <c r="E352" s="15"/>
    </row>
    <row r="353" spans="5:5">
      <c r="E353" s="15"/>
    </row>
    <row r="354" spans="5:5">
      <c r="E354" s="15"/>
    </row>
    <row r="355" spans="5:5">
      <c r="E355" s="15"/>
    </row>
    <row r="356" spans="5:5">
      <c r="E356" s="15"/>
    </row>
    <row r="357" spans="5:5">
      <c r="E357" s="15"/>
    </row>
    <row r="358" spans="5:5">
      <c r="E358" s="15"/>
    </row>
    <row r="359" spans="5:5">
      <c r="E359" s="15"/>
    </row>
    <row r="360" spans="5:5">
      <c r="E360" s="15"/>
    </row>
    <row r="361" spans="5:5">
      <c r="E361" s="15"/>
    </row>
    <row r="362" spans="5:5">
      <c r="E362" s="15"/>
    </row>
    <row r="363" spans="5:5">
      <c r="E363" s="15"/>
    </row>
    <row r="364" spans="5:5">
      <c r="E364" s="15"/>
    </row>
    <row r="365" spans="5:5">
      <c r="E365" s="15"/>
    </row>
    <row r="366" spans="5:5">
      <c r="E366" s="15"/>
    </row>
    <row r="367" spans="5:5">
      <c r="E367" s="15"/>
    </row>
    <row r="368" spans="5:5">
      <c r="E368" s="15"/>
    </row>
    <row r="369" spans="5:5">
      <c r="E369" s="15"/>
    </row>
    <row r="370" spans="5:5">
      <c r="E370" s="15"/>
    </row>
    <row r="371" spans="5:5">
      <c r="E371" s="15"/>
    </row>
    <row r="372" spans="5:5">
      <c r="E372" s="15"/>
    </row>
    <row r="373" spans="5:5">
      <c r="E373" s="15"/>
    </row>
    <row r="374" spans="5:5">
      <c r="E374" s="15"/>
    </row>
    <row r="375" spans="5:5">
      <c r="E375" s="15"/>
    </row>
    <row r="376" spans="5:5">
      <c r="E376" s="15"/>
    </row>
    <row r="377" spans="5:5">
      <c r="E377" s="15"/>
    </row>
    <row r="378" spans="5:5">
      <c r="E378" s="15"/>
    </row>
    <row r="379" spans="5:5">
      <c r="E379" s="15"/>
    </row>
    <row r="380" spans="5:5">
      <c r="E380" s="15"/>
    </row>
    <row r="381" spans="5:5">
      <c r="E381" s="15"/>
    </row>
    <row r="382" spans="5:5">
      <c r="E382" s="15"/>
    </row>
    <row r="383" spans="5:5">
      <c r="E383" s="15"/>
    </row>
    <row r="384" spans="5:5">
      <c r="E384" s="15"/>
    </row>
    <row r="385" spans="5:5">
      <c r="E385" s="15"/>
    </row>
    <row r="386" spans="5:5">
      <c r="E386" s="15"/>
    </row>
    <row r="387" spans="5:5">
      <c r="E387" s="15"/>
    </row>
    <row r="388" spans="5:5">
      <c r="E388" s="15"/>
    </row>
    <row r="389" spans="5:5">
      <c r="E389" s="15"/>
    </row>
    <row r="390" spans="5:5">
      <c r="E390" s="15"/>
    </row>
    <row r="391" spans="5:5">
      <c r="E391" s="15"/>
    </row>
    <row r="392" spans="5:5">
      <c r="E392" s="15"/>
    </row>
    <row r="393" spans="5:5">
      <c r="E393" s="15"/>
    </row>
    <row r="394" spans="5:5">
      <c r="E394" s="15"/>
    </row>
    <row r="395" spans="5:5">
      <c r="E395" s="15"/>
    </row>
    <row r="396" spans="5:5">
      <c r="E396" s="15"/>
    </row>
    <row r="397" spans="5:5">
      <c r="E397" s="15"/>
    </row>
    <row r="398" spans="5:5">
      <c r="E398" s="15"/>
    </row>
    <row r="399" spans="5:5">
      <c r="E399" s="15"/>
    </row>
    <row r="400" spans="5:5">
      <c r="E400" s="15"/>
    </row>
    <row r="401" spans="5:5">
      <c r="E401" s="15"/>
    </row>
    <row r="402" spans="5:5">
      <c r="E402" s="15"/>
    </row>
    <row r="403" spans="5:5">
      <c r="E403" s="15"/>
    </row>
    <row r="404" spans="5:5">
      <c r="E404" s="15"/>
    </row>
    <row r="405" spans="5:5">
      <c r="E405" s="15"/>
    </row>
    <row r="406" spans="5:5">
      <c r="E406" s="15"/>
    </row>
    <row r="407" spans="5:5">
      <c r="E407" s="15"/>
    </row>
    <row r="408" spans="5:5">
      <c r="E408" s="15"/>
    </row>
    <row r="409" spans="5:5">
      <c r="E409" s="15"/>
    </row>
    <row r="410" spans="5:5">
      <c r="E410" s="15"/>
    </row>
    <row r="411" spans="5:5">
      <c r="E411" s="15"/>
    </row>
    <row r="412" spans="5:5">
      <c r="E412" s="15"/>
    </row>
    <row r="413" spans="5:5">
      <c r="E413" s="15"/>
    </row>
    <row r="414" spans="5:5">
      <c r="E414" s="15"/>
    </row>
    <row r="415" spans="5:5">
      <c r="E415" s="15"/>
    </row>
    <row r="416" spans="5:5">
      <c r="E416" s="15"/>
    </row>
    <row r="417" spans="5:5">
      <c r="E417" s="15"/>
    </row>
    <row r="418" spans="5:5">
      <c r="E418" s="15"/>
    </row>
    <row r="419" spans="5:5">
      <c r="E419" s="15"/>
    </row>
    <row r="420" spans="5:5">
      <c r="E420" s="15"/>
    </row>
    <row r="421" spans="5:5">
      <c r="E421" s="15"/>
    </row>
    <row r="422" spans="5:5">
      <c r="E422" s="15"/>
    </row>
    <row r="423" spans="5:5">
      <c r="E423" s="15"/>
    </row>
    <row r="424" spans="5:5">
      <c r="E424" s="15"/>
    </row>
    <row r="425" spans="5:5">
      <c r="E425" s="15"/>
    </row>
    <row r="426" spans="5:5">
      <c r="E426" s="15"/>
    </row>
    <row r="427" spans="5:5">
      <c r="E427" s="15"/>
    </row>
    <row r="428" spans="5:5">
      <c r="E428" s="15"/>
    </row>
    <row r="429" spans="5:5">
      <c r="E429" s="15"/>
    </row>
    <row r="430" spans="5:5">
      <c r="E430" s="15"/>
    </row>
    <row r="431" spans="5:5">
      <c r="E431" s="15"/>
    </row>
    <row r="432" spans="5:5">
      <c r="E432" s="15"/>
    </row>
    <row r="433" spans="5:5">
      <c r="E433" s="15"/>
    </row>
    <row r="434" spans="5:5">
      <c r="E434" s="15"/>
    </row>
    <row r="435" spans="5:5">
      <c r="E435" s="15"/>
    </row>
    <row r="436" spans="5:5">
      <c r="E436" s="15"/>
    </row>
    <row r="437" spans="5:5">
      <c r="E437" s="15"/>
    </row>
    <row r="438" spans="5:5">
      <c r="E438" s="15"/>
    </row>
    <row r="439" spans="5:5">
      <c r="E439" s="15"/>
    </row>
    <row r="440" spans="5:5">
      <c r="E440" s="15"/>
    </row>
    <row r="441" spans="5:5">
      <c r="E441" s="15"/>
    </row>
    <row r="442" spans="5:5">
      <c r="E442" s="15"/>
    </row>
    <row r="443" spans="5:5">
      <c r="E443" s="15"/>
    </row>
    <row r="444" spans="5:5">
      <c r="E444" s="15"/>
    </row>
    <row r="445" spans="5:5">
      <c r="E445" s="15"/>
    </row>
    <row r="446" spans="5:5">
      <c r="E446" s="15"/>
    </row>
    <row r="447" spans="5:5">
      <c r="E447" s="15"/>
    </row>
    <row r="448" spans="5:5">
      <c r="E448" s="15"/>
    </row>
    <row r="449" spans="5:5">
      <c r="E449" s="15"/>
    </row>
    <row r="450" spans="5:5">
      <c r="E450" s="15"/>
    </row>
    <row r="451" spans="5:5">
      <c r="E451" s="15"/>
    </row>
    <row r="452" spans="5:5">
      <c r="E452" s="15"/>
    </row>
    <row r="453" spans="5:5">
      <c r="E453" s="15"/>
    </row>
    <row r="454" spans="5:5">
      <c r="E454" s="15"/>
    </row>
    <row r="455" spans="5:5">
      <c r="E455" s="15"/>
    </row>
    <row r="456" spans="5:5">
      <c r="E456" s="15"/>
    </row>
    <row r="457" spans="5:5">
      <c r="E457" s="15"/>
    </row>
    <row r="458" spans="5:5">
      <c r="E458" s="15"/>
    </row>
    <row r="459" spans="5:5">
      <c r="E459" s="15"/>
    </row>
    <row r="460" spans="5:5">
      <c r="E460" s="15"/>
    </row>
    <row r="461" spans="5:5">
      <c r="E461" s="15"/>
    </row>
    <row r="462" spans="5:5">
      <c r="E462" s="15"/>
    </row>
    <row r="463" spans="5:5">
      <c r="E463" s="15"/>
    </row>
    <row r="464" spans="5:5">
      <c r="E464" s="15"/>
    </row>
    <row r="465" spans="5:5">
      <c r="E465" s="15"/>
    </row>
    <row r="466" spans="5:5">
      <c r="E466" s="15"/>
    </row>
    <row r="467" spans="5:5">
      <c r="E467" s="15"/>
    </row>
    <row r="468" spans="5:5">
      <c r="E468" s="15"/>
    </row>
    <row r="469" spans="5:5">
      <c r="E469" s="15"/>
    </row>
    <row r="470" spans="5:5">
      <c r="E470" s="15"/>
    </row>
    <row r="471" spans="5:5">
      <c r="E471" s="15"/>
    </row>
    <row r="472" spans="5:5">
      <c r="E472" s="15"/>
    </row>
    <row r="473" spans="5:5">
      <c r="E473" s="15"/>
    </row>
    <row r="474" spans="5:5">
      <c r="E474" s="15"/>
    </row>
    <row r="475" spans="5:5">
      <c r="E475" s="15"/>
    </row>
    <row r="476" spans="5:5">
      <c r="E476" s="15"/>
    </row>
    <row r="477" spans="5:5">
      <c r="E477" s="15"/>
    </row>
    <row r="478" spans="5:5">
      <c r="E478" s="15"/>
    </row>
    <row r="479" spans="5:5">
      <c r="E479" s="15"/>
    </row>
    <row r="480" spans="5:5">
      <c r="E480" s="15"/>
    </row>
    <row r="481" spans="5:5">
      <c r="E481" s="15"/>
    </row>
    <row r="482" spans="5:5">
      <c r="E482" s="15"/>
    </row>
    <row r="483" spans="5:5">
      <c r="E483" s="15"/>
    </row>
    <row r="484" spans="5:5">
      <c r="E484" s="15"/>
    </row>
    <row r="485" spans="5:5">
      <c r="E485" s="15"/>
    </row>
    <row r="486" spans="5:5">
      <c r="E486" s="15"/>
    </row>
    <row r="487" spans="5:5">
      <c r="E487" s="15"/>
    </row>
    <row r="488" spans="5:5">
      <c r="E488" s="15"/>
    </row>
    <row r="489" spans="5:5">
      <c r="E489" s="15"/>
    </row>
    <row r="490" spans="5:5">
      <c r="E490" s="15"/>
    </row>
    <row r="491" spans="5:5">
      <c r="E491" s="15"/>
    </row>
    <row r="492" spans="5:5">
      <c r="E492" s="15"/>
    </row>
    <row r="493" spans="5:5">
      <c r="E493" s="15"/>
    </row>
    <row r="494" spans="5:5">
      <c r="E494" s="15"/>
    </row>
    <row r="495" spans="5:5">
      <c r="E495" s="15"/>
    </row>
    <row r="496" spans="5:5">
      <c r="E496" s="15"/>
    </row>
    <row r="497" spans="5:5">
      <c r="E497" s="15"/>
    </row>
    <row r="498" spans="5:5">
      <c r="E498" s="15"/>
    </row>
    <row r="499" spans="5:5">
      <c r="E499" s="15"/>
    </row>
    <row r="500" spans="5:5">
      <c r="E500" s="15"/>
    </row>
    <row r="501" spans="5:5">
      <c r="E501" s="15"/>
    </row>
    <row r="502" spans="5:5">
      <c r="E502" s="15"/>
    </row>
    <row r="503" spans="5:5">
      <c r="E503" s="15"/>
    </row>
    <row r="504" spans="5:5">
      <c r="E504" s="15"/>
    </row>
    <row r="505" spans="5:5">
      <c r="E505" s="15"/>
    </row>
    <row r="506" spans="5:5">
      <c r="E506" s="15"/>
    </row>
    <row r="507" spans="5:5">
      <c r="E507" s="15"/>
    </row>
    <row r="508" spans="5:5">
      <c r="E508" s="15"/>
    </row>
    <row r="509" spans="5:5">
      <c r="E509" s="15"/>
    </row>
    <row r="510" spans="5:5">
      <c r="E510" s="15"/>
    </row>
    <row r="511" spans="5:5">
      <c r="E511" s="15"/>
    </row>
    <row r="512" spans="5:5">
      <c r="E512" s="15"/>
    </row>
    <row r="513" spans="5:5">
      <c r="E513" s="15"/>
    </row>
    <row r="514" spans="5:5">
      <c r="E514" s="15"/>
    </row>
    <row r="515" spans="5:5">
      <c r="E515" s="15"/>
    </row>
    <row r="516" spans="5:5">
      <c r="E516" s="15"/>
    </row>
    <row r="517" spans="5:5">
      <c r="E517" s="15"/>
    </row>
    <row r="518" spans="5:5">
      <c r="E518" s="15"/>
    </row>
    <row r="519" spans="5:5">
      <c r="E519" s="15"/>
    </row>
    <row r="520" spans="5:5">
      <c r="E520" s="15"/>
    </row>
    <row r="521" spans="5:5">
      <c r="E521" s="15"/>
    </row>
    <row r="522" spans="5:5">
      <c r="E522" s="15"/>
    </row>
    <row r="523" spans="5:5">
      <c r="E523" s="15"/>
    </row>
    <row r="524" spans="5:5">
      <c r="E524" s="15"/>
    </row>
    <row r="525" spans="5:5">
      <c r="E525" s="15"/>
    </row>
    <row r="526" spans="5:5">
      <c r="E526" s="15"/>
    </row>
    <row r="527" spans="5:5">
      <c r="E527" s="15"/>
    </row>
    <row r="528" spans="5:5">
      <c r="E528" s="15"/>
    </row>
    <row r="529" spans="5:5">
      <c r="E529" s="15"/>
    </row>
    <row r="530" spans="5:5">
      <c r="E530" s="15"/>
    </row>
    <row r="531" spans="5:5">
      <c r="E531" s="15"/>
    </row>
    <row r="532" spans="5:5">
      <c r="E532" s="15"/>
    </row>
    <row r="533" spans="5:5">
      <c r="E533" s="15"/>
    </row>
    <row r="534" spans="5:5">
      <c r="E534" s="15"/>
    </row>
    <row r="535" spans="5:5">
      <c r="E535" s="15"/>
    </row>
    <row r="536" spans="5:5">
      <c r="E536" s="15"/>
    </row>
    <row r="537" spans="5:5">
      <c r="E537" s="15"/>
    </row>
    <row r="538" spans="5:5">
      <c r="E538" s="15"/>
    </row>
    <row r="539" spans="5:5">
      <c r="E539" s="15"/>
    </row>
    <row r="540" spans="5:5">
      <c r="E540" s="15"/>
    </row>
    <row r="541" spans="5:5">
      <c r="E541" s="15"/>
    </row>
    <row r="542" spans="5:5">
      <c r="E542" s="15"/>
    </row>
    <row r="543" spans="5:5">
      <c r="E543" s="15"/>
    </row>
    <row r="544" spans="5:5">
      <c r="E544" s="15"/>
    </row>
    <row r="545" spans="5:5">
      <c r="E545" s="15"/>
    </row>
    <row r="546" spans="5:5">
      <c r="E546" s="15"/>
    </row>
    <row r="547" spans="5:5">
      <c r="E547" s="15"/>
    </row>
    <row r="548" spans="5:5">
      <c r="E548" s="15"/>
    </row>
    <row r="549" spans="5:5">
      <c r="E549" s="15"/>
    </row>
    <row r="550" spans="5:5">
      <c r="E550" s="15"/>
    </row>
    <row r="551" spans="5:5">
      <c r="E551" s="15"/>
    </row>
    <row r="552" spans="5:5">
      <c r="E552" s="15"/>
    </row>
    <row r="553" spans="5:5">
      <c r="E553" s="15"/>
    </row>
    <row r="554" spans="5:5">
      <c r="E554" s="15"/>
    </row>
    <row r="555" spans="5:5">
      <c r="E555" s="15"/>
    </row>
    <row r="556" spans="5:5">
      <c r="E556" s="15"/>
    </row>
    <row r="557" spans="5:5">
      <c r="E557" s="15"/>
    </row>
    <row r="558" spans="5:5">
      <c r="E558" s="15"/>
    </row>
    <row r="559" spans="5:5">
      <c r="E559" s="15"/>
    </row>
    <row r="560" spans="5:5">
      <c r="E560" s="15"/>
    </row>
    <row r="561" spans="5:5">
      <c r="E561" s="15"/>
    </row>
    <row r="562" spans="5:5">
      <c r="E562" s="15"/>
    </row>
    <row r="563" spans="5:5">
      <c r="E563" s="15"/>
    </row>
    <row r="564" spans="5:5">
      <c r="E564" s="15"/>
    </row>
    <row r="565" spans="5:5">
      <c r="E565" s="15"/>
    </row>
    <row r="566" spans="5:5">
      <c r="E566" s="15"/>
    </row>
    <row r="567" spans="5:5">
      <c r="E567" s="15"/>
    </row>
    <row r="568" spans="5:5">
      <c r="E568" s="15"/>
    </row>
    <row r="569" spans="5:5">
      <c r="E569" s="15"/>
    </row>
    <row r="570" spans="5:5">
      <c r="E570" s="15"/>
    </row>
    <row r="571" spans="5:5">
      <c r="E571" s="15"/>
    </row>
    <row r="572" spans="5:5">
      <c r="E572" s="15"/>
    </row>
    <row r="573" spans="5:5">
      <c r="E573" s="15"/>
    </row>
    <row r="574" spans="5:5">
      <c r="E574" s="15"/>
    </row>
    <row r="575" spans="5:5">
      <c r="E575" s="15"/>
    </row>
    <row r="576" spans="5:5">
      <c r="E576" s="15"/>
    </row>
    <row r="577" spans="5:5">
      <c r="E577" s="15"/>
    </row>
    <row r="578" spans="5:5">
      <c r="E578" s="15"/>
    </row>
    <row r="579" spans="5:5">
      <c r="E579" s="15"/>
    </row>
    <row r="580" spans="5:5">
      <c r="E580" s="15"/>
    </row>
    <row r="581" spans="5:5">
      <c r="E581" s="15"/>
    </row>
    <row r="582" spans="5:5">
      <c r="E582" s="15"/>
    </row>
    <row r="583" spans="5:5">
      <c r="E583" s="15"/>
    </row>
    <row r="584" spans="5:5">
      <c r="E584" s="15"/>
    </row>
    <row r="585" spans="5:5">
      <c r="E585" s="15"/>
    </row>
    <row r="586" spans="5:5">
      <c r="E586" s="15"/>
    </row>
    <row r="587" spans="5:5">
      <c r="E587" s="15"/>
    </row>
    <row r="588" spans="5:5">
      <c r="E588" s="15"/>
    </row>
    <row r="589" spans="5:5">
      <c r="E589" s="15"/>
    </row>
    <row r="590" spans="5:5">
      <c r="E590" s="15"/>
    </row>
    <row r="591" spans="5:5">
      <c r="E591" s="15"/>
    </row>
    <row r="592" spans="5:5">
      <c r="E592" s="15"/>
    </row>
    <row r="593" spans="5:5">
      <c r="E593" s="15"/>
    </row>
    <row r="594" spans="5:5">
      <c r="E594" s="15"/>
    </row>
    <row r="595" spans="5:5">
      <c r="E595" s="15"/>
    </row>
    <row r="596" spans="5:5">
      <c r="E596" s="15"/>
    </row>
    <row r="597" spans="5:5">
      <c r="E597" s="15"/>
    </row>
    <row r="598" spans="5:5">
      <c r="E598" s="15"/>
    </row>
    <row r="599" spans="5:5">
      <c r="E599" s="15"/>
    </row>
    <row r="600" spans="5:5">
      <c r="E600" s="15"/>
    </row>
    <row r="601" spans="5:5">
      <c r="E601" s="15"/>
    </row>
    <row r="602" spans="5:5">
      <c r="E602" s="15"/>
    </row>
    <row r="603" spans="5:5">
      <c r="E603" s="15"/>
    </row>
    <row r="604" spans="5:5">
      <c r="E604" s="15"/>
    </row>
    <row r="605" spans="5:5">
      <c r="E605" s="15"/>
    </row>
    <row r="606" spans="5:5">
      <c r="E606" s="15"/>
    </row>
    <row r="607" spans="5:5">
      <c r="E607" s="15"/>
    </row>
    <row r="608" spans="5:5">
      <c r="E608" s="15"/>
    </row>
    <row r="609" spans="5:5">
      <c r="E609" s="15"/>
    </row>
    <row r="610" spans="5:5">
      <c r="E610" s="15"/>
    </row>
    <row r="611" spans="5:5">
      <c r="E611" s="15"/>
    </row>
    <row r="612" spans="5:5">
      <c r="E612" s="15"/>
    </row>
    <row r="613" spans="5:5">
      <c r="E613" s="15"/>
    </row>
    <row r="614" spans="5:5">
      <c r="E614" s="15"/>
    </row>
    <row r="615" spans="5:5">
      <c r="E615" s="15"/>
    </row>
    <row r="616" spans="5:5">
      <c r="E616" s="15"/>
    </row>
    <row r="617" spans="5:5">
      <c r="E617" s="15"/>
    </row>
    <row r="618" spans="5:5">
      <c r="E618" s="15"/>
    </row>
    <row r="619" spans="5:5">
      <c r="E619" s="15"/>
    </row>
    <row r="620" spans="5:5">
      <c r="E620" s="15"/>
    </row>
    <row r="621" spans="5:5">
      <c r="E621" s="15"/>
    </row>
    <row r="622" spans="5:5">
      <c r="E622" s="15"/>
    </row>
    <row r="623" spans="5:5">
      <c r="E623" s="15"/>
    </row>
    <row r="624" spans="5:5">
      <c r="E624" s="15"/>
    </row>
    <row r="625" spans="5:5">
      <c r="E625" s="15"/>
    </row>
    <row r="626" spans="5:5">
      <c r="E626" s="15"/>
    </row>
    <row r="627" spans="5:5">
      <c r="E627" s="15"/>
    </row>
    <row r="628" spans="5:5">
      <c r="E628" s="15"/>
    </row>
    <row r="629" spans="5:5">
      <c r="E629" s="15"/>
    </row>
    <row r="630" spans="5:5">
      <c r="E630" s="15"/>
    </row>
    <row r="631" spans="5:5">
      <c r="E631" s="15"/>
    </row>
    <row r="632" spans="5:5">
      <c r="E632" s="15"/>
    </row>
    <row r="633" spans="5:5">
      <c r="E633" s="15"/>
    </row>
    <row r="634" spans="5:5">
      <c r="E634" s="15"/>
    </row>
    <row r="635" spans="5:5">
      <c r="E635" s="15"/>
    </row>
    <row r="636" spans="5:5">
      <c r="E636" s="15"/>
    </row>
    <row r="637" spans="5:5">
      <c r="E637" s="15"/>
    </row>
    <row r="638" spans="5:5">
      <c r="E638" s="15"/>
    </row>
    <row r="639" spans="5:5">
      <c r="E639" s="15"/>
    </row>
    <row r="640" spans="5:5">
      <c r="E640" s="15"/>
    </row>
    <row r="641" spans="5:5">
      <c r="E641" s="15"/>
    </row>
    <row r="642" spans="5:5">
      <c r="E642" s="15"/>
    </row>
    <row r="643" spans="5:5">
      <c r="E643" s="15"/>
    </row>
    <row r="644" spans="5:5">
      <c r="E644" s="15"/>
    </row>
    <row r="645" spans="5:5">
      <c r="E645" s="15"/>
    </row>
    <row r="646" spans="5:5">
      <c r="E646" s="15"/>
    </row>
    <row r="647" spans="5:5">
      <c r="E647" s="15"/>
    </row>
    <row r="648" spans="5:5">
      <c r="E648" s="15"/>
    </row>
    <row r="649" spans="5:5">
      <c r="E649" s="15"/>
    </row>
    <row r="650" spans="5:5">
      <c r="E650" s="15"/>
    </row>
    <row r="651" spans="5:5">
      <c r="E651" s="15"/>
    </row>
    <row r="652" spans="5:5">
      <c r="E652" s="15"/>
    </row>
    <row r="653" spans="5:5">
      <c r="E653" s="15"/>
    </row>
    <row r="654" spans="5:5">
      <c r="E654" s="15"/>
    </row>
    <row r="655" spans="5:5">
      <c r="E655" s="15"/>
    </row>
    <row r="656" spans="5:5">
      <c r="E656" s="15"/>
    </row>
    <row r="657" spans="5:5">
      <c r="E657" s="15"/>
    </row>
    <row r="658" spans="5:5">
      <c r="E658" s="15"/>
    </row>
    <row r="659" spans="5:5">
      <c r="E659" s="15"/>
    </row>
    <row r="660" spans="5:5">
      <c r="E660" s="15"/>
    </row>
    <row r="661" spans="5:5">
      <c r="E661" s="15"/>
    </row>
    <row r="662" spans="5:5">
      <c r="E662" s="15"/>
    </row>
    <row r="663" spans="5:5">
      <c r="E663" s="15"/>
    </row>
    <row r="664" spans="5:5">
      <c r="E664" s="15"/>
    </row>
    <row r="665" spans="5:5">
      <c r="E665" s="15"/>
    </row>
    <row r="666" spans="5:5">
      <c r="E666" s="15"/>
    </row>
    <row r="667" spans="5:5">
      <c r="E667" s="15"/>
    </row>
    <row r="668" spans="5:5">
      <c r="E668" s="15"/>
    </row>
    <row r="669" spans="5:5">
      <c r="E669" s="15"/>
    </row>
    <row r="670" spans="5:5">
      <c r="E670" s="15"/>
    </row>
    <row r="671" spans="5:5">
      <c r="E671" s="15"/>
    </row>
    <row r="672" spans="5:5">
      <c r="E672" s="15"/>
    </row>
    <row r="673" spans="5:5">
      <c r="E673" s="15"/>
    </row>
    <row r="674" spans="5:5">
      <c r="E674" s="15"/>
    </row>
    <row r="675" spans="5:5">
      <c r="E675" s="15"/>
    </row>
    <row r="676" spans="5:5">
      <c r="E676" s="15"/>
    </row>
    <row r="677" spans="5:5">
      <c r="E677" s="15"/>
    </row>
    <row r="678" spans="5:5">
      <c r="E678" s="15"/>
    </row>
    <row r="679" spans="5:5">
      <c r="E679" s="15"/>
    </row>
    <row r="680" spans="5:5">
      <c r="E680" s="15"/>
    </row>
    <row r="681" spans="5:5">
      <c r="E681" s="15"/>
    </row>
    <row r="682" spans="5:5">
      <c r="E682" s="15"/>
    </row>
    <row r="683" spans="5:5">
      <c r="E683" s="15"/>
    </row>
    <row r="684" spans="5:5">
      <c r="E684" s="15"/>
    </row>
    <row r="685" spans="5:5">
      <c r="E685" s="15"/>
    </row>
    <row r="686" spans="5:5">
      <c r="E686" s="15"/>
    </row>
    <row r="687" spans="5:5">
      <c r="E687" s="15"/>
    </row>
    <row r="688" spans="5:5">
      <c r="E688" s="15"/>
    </row>
    <row r="689" spans="5:5">
      <c r="E689" s="15"/>
    </row>
    <row r="690" spans="5:5">
      <c r="E690" s="15"/>
    </row>
    <row r="691" spans="5:5">
      <c r="E691" s="15"/>
    </row>
    <row r="692" spans="5:5">
      <c r="E692" s="15"/>
    </row>
    <row r="693" spans="5:5">
      <c r="E693" s="15"/>
    </row>
    <row r="694" spans="5:5">
      <c r="E694" s="15"/>
    </row>
    <row r="695" spans="5:5">
      <c r="E695" s="15"/>
    </row>
    <row r="696" spans="5:5">
      <c r="E696" s="15"/>
    </row>
    <row r="697" spans="5:5">
      <c r="E697" s="15"/>
    </row>
    <row r="698" spans="5:5">
      <c r="E698" s="15"/>
    </row>
    <row r="699" spans="5:5">
      <c r="E699" s="15"/>
    </row>
    <row r="700" spans="5:5">
      <c r="E700" s="15"/>
    </row>
    <row r="701" spans="5:5">
      <c r="E701" s="15"/>
    </row>
    <row r="702" spans="5:5">
      <c r="E702" s="15"/>
    </row>
    <row r="703" spans="5:5">
      <c r="E703" s="15"/>
    </row>
    <row r="704" spans="5:5">
      <c r="E704" s="15"/>
    </row>
    <row r="705" spans="5:5">
      <c r="E705" s="15"/>
    </row>
    <row r="706" spans="5:5">
      <c r="E706" s="15"/>
    </row>
    <row r="707" spans="5:5">
      <c r="E707" s="15"/>
    </row>
    <row r="708" spans="5:5">
      <c r="E708" s="15"/>
    </row>
    <row r="709" spans="5:5">
      <c r="E709" s="15"/>
    </row>
    <row r="710" spans="5:5">
      <c r="E710" s="15"/>
    </row>
    <row r="711" spans="5:5">
      <c r="E711" s="15"/>
    </row>
    <row r="712" spans="5:5">
      <c r="E712" s="15"/>
    </row>
    <row r="713" spans="5:5">
      <c r="E713" s="15"/>
    </row>
    <row r="714" spans="5:5">
      <c r="E714" s="15"/>
    </row>
    <row r="715" spans="5:5">
      <c r="E715" s="15"/>
    </row>
    <row r="716" spans="5:5">
      <c r="E716" s="15"/>
    </row>
    <row r="717" spans="5:5">
      <c r="E717" s="15"/>
    </row>
    <row r="718" spans="5:5">
      <c r="E718" s="15"/>
    </row>
    <row r="719" spans="5:5">
      <c r="E719" s="15"/>
    </row>
    <row r="720" spans="5:5">
      <c r="E720" s="15"/>
    </row>
    <row r="721" spans="5:5">
      <c r="E721" s="15"/>
    </row>
    <row r="722" spans="5:5">
      <c r="E722" s="15"/>
    </row>
    <row r="723" spans="5:5">
      <c r="E723" s="15"/>
    </row>
    <row r="724" spans="5:5">
      <c r="E724" s="15"/>
    </row>
    <row r="725" spans="5:5">
      <c r="E725" s="15"/>
    </row>
    <row r="726" spans="5:5">
      <c r="E726" s="15"/>
    </row>
    <row r="727" spans="5:5">
      <c r="E727" s="15"/>
    </row>
    <row r="728" spans="5:5">
      <c r="E728" s="15"/>
    </row>
    <row r="729" spans="5:5">
      <c r="E729" s="15"/>
    </row>
    <row r="730" spans="5:5">
      <c r="E730" s="15"/>
    </row>
    <row r="731" spans="5:5">
      <c r="E731" s="15"/>
    </row>
    <row r="732" spans="5:5">
      <c r="E732" s="15"/>
    </row>
    <row r="733" spans="5:5">
      <c r="E733" s="15"/>
    </row>
    <row r="734" spans="5:5">
      <c r="E734" s="15"/>
    </row>
    <row r="735" spans="5:5">
      <c r="E735" s="15"/>
    </row>
    <row r="736" spans="5:5">
      <c r="E736" s="15"/>
    </row>
    <row r="737" spans="5:5">
      <c r="E737" s="15"/>
    </row>
    <row r="738" spans="5:5">
      <c r="E738" s="15"/>
    </row>
    <row r="739" spans="5:5">
      <c r="E739" s="15"/>
    </row>
    <row r="740" spans="5:5">
      <c r="E740" s="15"/>
    </row>
    <row r="741" spans="5:5">
      <c r="E741" s="15"/>
    </row>
    <row r="742" spans="5:5">
      <c r="E742" s="15"/>
    </row>
    <row r="743" spans="5:5">
      <c r="E743" s="15"/>
    </row>
    <row r="744" spans="5:5">
      <c r="E744" s="15"/>
    </row>
    <row r="745" spans="5:5">
      <c r="E745" s="15"/>
    </row>
    <row r="746" spans="5:5">
      <c r="E746" s="15"/>
    </row>
    <row r="747" spans="5:5">
      <c r="E747" s="15"/>
    </row>
    <row r="748" spans="5:5">
      <c r="E748" s="15"/>
    </row>
    <row r="749" spans="5:5">
      <c r="E749" s="15"/>
    </row>
    <row r="750" spans="5:5">
      <c r="E750" s="15"/>
    </row>
    <row r="751" spans="5:5">
      <c r="E751" s="15"/>
    </row>
    <row r="752" spans="5:5">
      <c r="E752" s="15"/>
    </row>
    <row r="753" spans="5:5">
      <c r="E753" s="15"/>
    </row>
    <row r="754" spans="5:5">
      <c r="E754" s="15"/>
    </row>
    <row r="755" spans="5:5">
      <c r="E755" s="15"/>
    </row>
    <row r="756" spans="5:5">
      <c r="E756" s="15"/>
    </row>
    <row r="757" spans="5:5">
      <c r="E757" s="15"/>
    </row>
    <row r="758" spans="5:5">
      <c r="E758" s="15"/>
    </row>
    <row r="759" spans="5:5">
      <c r="E759" s="15"/>
    </row>
    <row r="760" spans="5:5">
      <c r="E760" s="15"/>
    </row>
    <row r="761" spans="5:5">
      <c r="E761" s="15"/>
    </row>
    <row r="762" spans="5:5">
      <c r="E762" s="15"/>
    </row>
    <row r="763" spans="5:5">
      <c r="E763" s="15"/>
    </row>
    <row r="764" spans="5:5">
      <c r="E764" s="15"/>
    </row>
    <row r="765" spans="5:5">
      <c r="E765" s="15"/>
    </row>
    <row r="766" spans="5:5">
      <c r="E766" s="15"/>
    </row>
    <row r="767" spans="5:5">
      <c r="E767" s="15"/>
    </row>
    <row r="768" spans="5:5">
      <c r="E768" s="15"/>
    </row>
    <row r="769" spans="5:5">
      <c r="E769" s="15"/>
    </row>
    <row r="770" spans="5:5">
      <c r="E770" s="15"/>
    </row>
    <row r="771" spans="5:5">
      <c r="E771" s="15"/>
    </row>
    <row r="772" spans="5:5">
      <c r="E772" s="15"/>
    </row>
    <row r="773" spans="5:5">
      <c r="E773" s="15"/>
    </row>
    <row r="774" spans="5:5">
      <c r="E774" s="15"/>
    </row>
    <row r="775" spans="5:5">
      <c r="E775" s="15"/>
    </row>
    <row r="776" spans="5:5">
      <c r="E776" s="15"/>
    </row>
    <row r="777" spans="5:5">
      <c r="E777" s="15"/>
    </row>
    <row r="778" spans="5:5">
      <c r="E778" s="15"/>
    </row>
    <row r="779" spans="5:5">
      <c r="E779" s="15"/>
    </row>
    <row r="780" spans="5:5">
      <c r="E780" s="15"/>
    </row>
    <row r="781" spans="5:5">
      <c r="E781" s="15"/>
    </row>
    <row r="782" spans="5:5">
      <c r="E782" s="15"/>
    </row>
    <row r="783" spans="5:5">
      <c r="E783" s="15"/>
    </row>
    <row r="784" spans="5:5">
      <c r="E784" s="15"/>
    </row>
    <row r="785" spans="5:5">
      <c r="E785" s="15"/>
    </row>
    <row r="786" spans="5:5">
      <c r="E786" s="15"/>
    </row>
    <row r="787" spans="5:5">
      <c r="E787" s="15"/>
    </row>
    <row r="788" spans="5:5">
      <c r="E788" s="15"/>
    </row>
    <row r="789" spans="5:5">
      <c r="E789" s="15"/>
    </row>
    <row r="790" spans="5:5">
      <c r="E790" s="15"/>
    </row>
    <row r="791" spans="5:5">
      <c r="E791" s="15"/>
    </row>
    <row r="792" spans="5:5">
      <c r="E792" s="15"/>
    </row>
    <row r="793" spans="5:5">
      <c r="E793" s="15"/>
    </row>
    <row r="794" spans="5:5">
      <c r="E794" s="15"/>
    </row>
    <row r="795" spans="5:5">
      <c r="E795" s="15"/>
    </row>
    <row r="796" spans="5:5">
      <c r="E796" s="15"/>
    </row>
    <row r="797" spans="5:5">
      <c r="E797" s="15"/>
    </row>
    <row r="798" spans="5:5">
      <c r="E798" s="15"/>
    </row>
    <row r="799" spans="5:5">
      <c r="E799" s="15"/>
    </row>
    <row r="800" spans="5:5">
      <c r="E800" s="15"/>
    </row>
    <row r="801" spans="5:5">
      <c r="E801" s="15"/>
    </row>
    <row r="802" spans="5:5">
      <c r="E802" s="15"/>
    </row>
    <row r="803" spans="5:5">
      <c r="E803" s="15"/>
    </row>
    <row r="804" spans="5:5">
      <c r="E804" s="15"/>
    </row>
    <row r="805" spans="5:5">
      <c r="E805" s="15"/>
    </row>
    <row r="806" spans="5:5">
      <c r="E806" s="15"/>
    </row>
    <row r="807" spans="5:5">
      <c r="E807" s="15"/>
    </row>
    <row r="808" spans="5:5">
      <c r="E808" s="15"/>
    </row>
    <row r="809" spans="5:5">
      <c r="E809" s="15"/>
    </row>
    <row r="810" spans="5:5">
      <c r="E810" s="15"/>
    </row>
    <row r="811" spans="5:5">
      <c r="E811" s="15"/>
    </row>
    <row r="812" spans="5:5">
      <c r="E812" s="15"/>
    </row>
    <row r="813" spans="5:5">
      <c r="E813" s="15"/>
    </row>
    <row r="814" spans="5:5">
      <c r="E814" s="15"/>
    </row>
    <row r="815" spans="5:5">
      <c r="E815" s="15"/>
    </row>
    <row r="816" spans="5:5">
      <c r="E816" s="15"/>
    </row>
    <row r="817" spans="5:5">
      <c r="E817" s="15"/>
    </row>
    <row r="818" spans="5:5">
      <c r="E818" s="15"/>
    </row>
    <row r="819" spans="5:5">
      <c r="E819" s="15"/>
    </row>
    <row r="820" spans="5:5">
      <c r="E820" s="15"/>
    </row>
    <row r="821" spans="5:5">
      <c r="E821" s="15"/>
    </row>
    <row r="822" spans="5:5">
      <c r="E822" s="15"/>
    </row>
    <row r="823" spans="5:5">
      <c r="E823" s="15"/>
    </row>
    <row r="824" spans="5:5">
      <c r="E824" s="15"/>
    </row>
    <row r="825" spans="5:5">
      <c r="E825" s="15"/>
    </row>
    <row r="826" spans="5:5">
      <c r="E826" s="15"/>
    </row>
    <row r="827" spans="5:5">
      <c r="E827" s="15"/>
    </row>
    <row r="828" spans="5:5">
      <c r="E828" s="15"/>
    </row>
    <row r="829" spans="5:5">
      <c r="E829" s="15"/>
    </row>
    <row r="830" spans="5:5">
      <c r="E830" s="15"/>
    </row>
    <row r="831" spans="5:5">
      <c r="E831" s="15"/>
    </row>
    <row r="832" spans="5:5">
      <c r="E832" s="15"/>
    </row>
    <row r="833" spans="5:5">
      <c r="E833" s="15"/>
    </row>
    <row r="834" spans="5:5">
      <c r="E834" s="15"/>
    </row>
    <row r="835" spans="5:5">
      <c r="E835" s="15"/>
    </row>
    <row r="836" spans="5:5">
      <c r="E836" s="15"/>
    </row>
    <row r="837" spans="5:5">
      <c r="E837" s="15"/>
    </row>
    <row r="838" spans="5:5">
      <c r="E838" s="15"/>
    </row>
    <row r="839" spans="5:5">
      <c r="E839" s="15"/>
    </row>
    <row r="840" spans="5:5">
      <c r="E840" s="15"/>
    </row>
    <row r="841" spans="5:5">
      <c r="E841" s="15"/>
    </row>
    <row r="842" spans="5:5">
      <c r="E842" s="15"/>
    </row>
    <row r="843" spans="5:5">
      <c r="E843" s="15"/>
    </row>
    <row r="844" spans="5:5">
      <c r="E844" s="15"/>
    </row>
    <row r="845" spans="5:5">
      <c r="E845" s="15"/>
    </row>
    <row r="846" spans="5:5">
      <c r="E846" s="15"/>
    </row>
    <row r="847" spans="5:5">
      <c r="E847" s="15"/>
    </row>
    <row r="848" spans="5:5">
      <c r="E848" s="15"/>
    </row>
    <row r="849" spans="5:5">
      <c r="E849" s="15"/>
    </row>
    <row r="850" spans="5:5">
      <c r="E850" s="15"/>
    </row>
    <row r="851" spans="5:5">
      <c r="E851" s="15"/>
    </row>
    <row r="852" spans="5:5">
      <c r="E852" s="15"/>
    </row>
    <row r="853" spans="5:5">
      <c r="E853" s="15"/>
    </row>
    <row r="854" spans="5:5">
      <c r="E854" s="15"/>
    </row>
    <row r="855" spans="5:5">
      <c r="E855" s="15"/>
    </row>
    <row r="856" spans="5:5">
      <c r="E856" s="15"/>
    </row>
    <row r="857" spans="5:5">
      <c r="E857" s="15"/>
    </row>
    <row r="858" spans="5:5">
      <c r="E858" s="15"/>
    </row>
    <row r="859" spans="5:5">
      <c r="E859" s="15"/>
    </row>
    <row r="860" spans="5:5">
      <c r="E860" s="15"/>
    </row>
    <row r="861" spans="5:5">
      <c r="E861" s="15"/>
    </row>
    <row r="862" spans="5:5">
      <c r="E862" s="15"/>
    </row>
    <row r="863" spans="5:5">
      <c r="E863" s="15"/>
    </row>
    <row r="864" spans="5:5">
      <c r="E864" s="15"/>
    </row>
    <row r="865" spans="5:5">
      <c r="E865" s="15"/>
    </row>
    <row r="866" spans="5:5">
      <c r="E866" s="15"/>
    </row>
    <row r="867" spans="5:5">
      <c r="E867" s="15"/>
    </row>
    <row r="868" spans="5:5">
      <c r="E868" s="15"/>
    </row>
    <row r="869" spans="5:5">
      <c r="E869" s="15"/>
    </row>
    <row r="870" spans="5:5">
      <c r="E870" s="15"/>
    </row>
    <row r="871" spans="5:5">
      <c r="E871" s="15"/>
    </row>
    <row r="872" spans="5:5">
      <c r="E872" s="15"/>
    </row>
    <row r="873" spans="5:5">
      <c r="E873" s="15"/>
    </row>
    <row r="874" spans="5:5">
      <c r="E874" s="15"/>
    </row>
    <row r="875" spans="5:5">
      <c r="E875" s="15"/>
    </row>
    <row r="876" spans="5:5">
      <c r="E876" s="15"/>
    </row>
    <row r="877" spans="5:5">
      <c r="E877" s="15"/>
    </row>
    <row r="878" spans="5:5">
      <c r="E878" s="15"/>
    </row>
    <row r="879" spans="5:5">
      <c r="E879" s="15"/>
    </row>
    <row r="880" spans="5:5">
      <c r="E880" s="15"/>
    </row>
    <row r="881" spans="5:5">
      <c r="E881" s="15"/>
    </row>
    <row r="882" spans="5:5">
      <c r="E882" s="15"/>
    </row>
    <row r="883" spans="5:5">
      <c r="E883" s="15"/>
    </row>
    <row r="884" spans="5:5">
      <c r="E884" s="15"/>
    </row>
    <row r="885" spans="5:5">
      <c r="E885" s="15"/>
    </row>
    <row r="886" spans="5:5">
      <c r="E886" s="15"/>
    </row>
    <row r="887" spans="5:5">
      <c r="E887" s="15"/>
    </row>
    <row r="888" spans="5:5">
      <c r="E888" s="15"/>
    </row>
    <row r="889" spans="5:5">
      <c r="E889" s="15"/>
    </row>
    <row r="890" spans="5:5">
      <c r="E890" s="15"/>
    </row>
    <row r="891" spans="5:5">
      <c r="E891" s="15"/>
    </row>
    <row r="892" spans="5:5">
      <c r="E892" s="15"/>
    </row>
    <row r="893" spans="5:5">
      <c r="E893" s="15"/>
    </row>
    <row r="894" spans="5:5">
      <c r="E894" s="15"/>
    </row>
    <row r="895" spans="5:5">
      <c r="E895" s="15"/>
    </row>
    <row r="896" spans="5:5">
      <c r="E896" s="15"/>
    </row>
    <row r="897" spans="5:5">
      <c r="E897" s="15"/>
    </row>
    <row r="898" spans="5:5">
      <c r="E898" s="15"/>
    </row>
    <row r="899" spans="5:5">
      <c r="E899" s="15"/>
    </row>
    <row r="900" spans="5:5">
      <c r="E900" s="15"/>
    </row>
    <row r="901" spans="5:5">
      <c r="E901" s="15"/>
    </row>
    <row r="902" spans="5:5">
      <c r="E902" s="15"/>
    </row>
    <row r="903" spans="5:5">
      <c r="E903" s="15"/>
    </row>
    <row r="904" spans="5:5">
      <c r="E904" s="15"/>
    </row>
    <row r="905" spans="5:5">
      <c r="E905" s="15"/>
    </row>
    <row r="906" spans="5:5">
      <c r="E906" s="15"/>
    </row>
    <row r="907" spans="5:5">
      <c r="E907" s="15"/>
    </row>
    <row r="908" spans="5:5">
      <c r="E908" s="15"/>
    </row>
    <row r="909" spans="5:5">
      <c r="E909" s="15"/>
    </row>
    <row r="910" spans="5:5">
      <c r="E910" s="15"/>
    </row>
    <row r="911" spans="5:5">
      <c r="E911" s="15"/>
    </row>
    <row r="912" spans="5:5">
      <c r="E912" s="15"/>
    </row>
    <row r="913" spans="5:5">
      <c r="E913" s="15"/>
    </row>
    <row r="914" spans="5:5">
      <c r="E914" s="15"/>
    </row>
    <row r="915" spans="5:5">
      <c r="E915" s="15"/>
    </row>
    <row r="916" spans="5:5">
      <c r="E916" s="15"/>
    </row>
    <row r="917" spans="5:5">
      <c r="E917" s="15"/>
    </row>
    <row r="918" spans="5:5">
      <c r="E918" s="15"/>
    </row>
    <row r="919" spans="5:5">
      <c r="E919" s="15"/>
    </row>
    <row r="920" spans="5:5">
      <c r="E920" s="15"/>
    </row>
    <row r="921" spans="5:5">
      <c r="E921" s="15"/>
    </row>
    <row r="922" spans="5:5">
      <c r="E922" s="15"/>
    </row>
    <row r="923" spans="5:5">
      <c r="E923" s="15"/>
    </row>
    <row r="924" spans="5:5">
      <c r="E924" s="15"/>
    </row>
    <row r="925" spans="5:5">
      <c r="E925" s="15"/>
    </row>
    <row r="926" spans="5:5">
      <c r="E926" s="15"/>
    </row>
    <row r="927" spans="5:5">
      <c r="E927" s="15"/>
    </row>
    <row r="928" spans="5:5">
      <c r="E928" s="15"/>
    </row>
    <row r="929" spans="5:5">
      <c r="E929" s="15"/>
    </row>
    <row r="930" spans="5:5">
      <c r="E930" s="15"/>
    </row>
    <row r="931" spans="5:5">
      <c r="E931" s="15"/>
    </row>
    <row r="932" spans="5:5">
      <c r="E932" s="15"/>
    </row>
    <row r="933" spans="5:5">
      <c r="E933" s="15"/>
    </row>
    <row r="934" spans="5:5">
      <c r="E934" s="15"/>
    </row>
    <row r="935" spans="5:5">
      <c r="E935" s="15"/>
    </row>
    <row r="936" spans="5:5">
      <c r="E936" s="15"/>
    </row>
    <row r="937" spans="5:5">
      <c r="E937" s="15"/>
    </row>
    <row r="938" spans="5:5">
      <c r="E938" s="15"/>
    </row>
    <row r="939" spans="5:5">
      <c r="E939" s="15"/>
    </row>
    <row r="940" spans="5:5">
      <c r="E940" s="15"/>
    </row>
    <row r="941" spans="5:5">
      <c r="E941" s="15"/>
    </row>
    <row r="942" spans="5:5">
      <c r="E942" s="15"/>
    </row>
    <row r="943" spans="5:5">
      <c r="E943" s="15"/>
    </row>
    <row r="944" spans="5:5">
      <c r="E944" s="15"/>
    </row>
    <row r="945" spans="5:5">
      <c r="E945" s="15"/>
    </row>
    <row r="946" spans="5:5">
      <c r="E946" s="15"/>
    </row>
    <row r="947" spans="5:5">
      <c r="E947" s="15"/>
    </row>
    <row r="948" spans="5:5">
      <c r="E948" s="15"/>
    </row>
    <row r="949" spans="5:5">
      <c r="E949" s="15"/>
    </row>
    <row r="950" spans="5:5">
      <c r="E950" s="15"/>
    </row>
    <row r="951" spans="5:5">
      <c r="E951" s="15"/>
    </row>
    <row r="952" spans="5:5">
      <c r="E952" s="15"/>
    </row>
    <row r="953" spans="5:5">
      <c r="E953" s="15"/>
    </row>
    <row r="954" spans="5:5">
      <c r="E954" s="15"/>
    </row>
    <row r="955" spans="5:5">
      <c r="E955" s="15"/>
    </row>
    <row r="956" spans="5:5">
      <c r="E956" s="15"/>
    </row>
    <row r="957" spans="5:5">
      <c r="E957" s="15"/>
    </row>
    <row r="958" spans="5:5">
      <c r="E958" s="15"/>
    </row>
    <row r="959" spans="5:5">
      <c r="E959" s="15"/>
    </row>
    <row r="960" spans="5:5">
      <c r="E960" s="15"/>
    </row>
    <row r="961" spans="5:5">
      <c r="E961" s="15"/>
    </row>
    <row r="962" spans="5:5">
      <c r="E962" s="15"/>
    </row>
    <row r="963" spans="5:5">
      <c r="E963" s="15"/>
    </row>
    <row r="964" spans="5:5">
      <c r="E964" s="15"/>
    </row>
    <row r="965" spans="5:5">
      <c r="E965" s="15"/>
    </row>
    <row r="966" spans="5:5">
      <c r="E966" s="15"/>
    </row>
    <row r="967" spans="5:5">
      <c r="E967" s="15"/>
    </row>
    <row r="968" spans="5:5">
      <c r="E968" s="15"/>
    </row>
    <row r="969" spans="5:5">
      <c r="E969" s="15"/>
    </row>
    <row r="970" spans="5:5">
      <c r="E970" s="15"/>
    </row>
    <row r="971" spans="5:5">
      <c r="E971" s="15"/>
    </row>
    <row r="972" spans="5:5">
      <c r="E972" s="15"/>
    </row>
    <row r="973" spans="5:5">
      <c r="E973" s="15"/>
    </row>
    <row r="974" spans="5:5">
      <c r="E974" s="15"/>
    </row>
    <row r="975" spans="5:5">
      <c r="E975" s="15"/>
    </row>
    <row r="976" spans="5:5">
      <c r="E976" s="15"/>
    </row>
    <row r="977" spans="5:5">
      <c r="E977" s="15"/>
    </row>
    <row r="978" spans="5:5">
      <c r="E978" s="15"/>
    </row>
    <row r="979" spans="5:5">
      <c r="E979" s="15"/>
    </row>
    <row r="980" spans="5:5">
      <c r="E980" s="15"/>
    </row>
    <row r="981" spans="5:5">
      <c r="E981" s="15"/>
    </row>
    <row r="982" spans="5:5">
      <c r="E982" s="15"/>
    </row>
    <row r="983" spans="5:5">
      <c r="E983" s="15"/>
    </row>
    <row r="984" spans="5:5">
      <c r="E984" s="15"/>
    </row>
    <row r="985" spans="5:5">
      <c r="E985" s="15"/>
    </row>
    <row r="986" spans="5:5">
      <c r="E986" s="15"/>
    </row>
    <row r="987" spans="5:5">
      <c r="E987" s="15"/>
    </row>
    <row r="988" spans="5:5">
      <c r="E988" s="15"/>
    </row>
    <row r="989" spans="5:5">
      <c r="E989" s="15"/>
    </row>
    <row r="990" spans="5:5">
      <c r="E990" s="15"/>
    </row>
    <row r="991" spans="5:5">
      <c r="E991" s="15"/>
    </row>
    <row r="992" spans="5:5">
      <c r="E992" s="15"/>
    </row>
    <row r="993" spans="5:5">
      <c r="E993" s="15"/>
    </row>
    <row r="994" spans="5:5">
      <c r="E994" s="15"/>
    </row>
    <row r="995" spans="5:5">
      <c r="E995" s="15"/>
    </row>
    <row r="996" spans="5:5">
      <c r="E996" s="15"/>
    </row>
    <row r="997" spans="5:5">
      <c r="E997" s="15"/>
    </row>
    <row r="998" spans="5:5">
      <c r="E998" s="15"/>
    </row>
    <row r="999" spans="5:5">
      <c r="E999" s="15"/>
    </row>
    <row r="1000" spans="5:5">
      <c r="E1000" s="15"/>
    </row>
    <row r="1001" spans="5:5">
      <c r="E1001" s="15"/>
    </row>
    <row r="1002" spans="5:5">
      <c r="E1002" s="15"/>
    </row>
    <row r="1003" spans="5:5">
      <c r="E1003" s="15"/>
    </row>
    <row r="1004" spans="5:5">
      <c r="E1004" s="15"/>
    </row>
    <row r="1005" spans="5:5">
      <c r="E1005" s="15"/>
    </row>
    <row r="1006" spans="5:5">
      <c r="E1006" s="15"/>
    </row>
    <row r="1007" spans="5:5">
      <c r="E1007" s="15"/>
    </row>
    <row r="1008" spans="5:5">
      <c r="E1008" s="15"/>
    </row>
    <row r="1009" spans="5:5">
      <c r="E1009" s="15"/>
    </row>
    <row r="1010" spans="5:5">
      <c r="E1010" s="15"/>
    </row>
    <row r="1011" spans="5:5">
      <c r="E1011" s="15"/>
    </row>
    <row r="1012" spans="5:5">
      <c r="E1012" s="15"/>
    </row>
    <row r="1013" spans="5:5">
      <c r="E1013" s="15"/>
    </row>
    <row r="1014" spans="5:5">
      <c r="E1014" s="15"/>
    </row>
    <row r="1015" spans="5:5">
      <c r="E1015" s="15"/>
    </row>
    <row r="1016" spans="5:5">
      <c r="E1016" s="15"/>
    </row>
    <row r="1017" spans="5:5">
      <c r="E1017" s="15"/>
    </row>
    <row r="1018" spans="5:5">
      <c r="E1018" s="15"/>
    </row>
    <row r="1019" spans="5:5">
      <c r="E1019" s="15"/>
    </row>
    <row r="1020" spans="5:5">
      <c r="E1020" s="15"/>
    </row>
    <row r="1021" spans="5:5">
      <c r="E1021" s="15"/>
    </row>
    <row r="1022" spans="5:5">
      <c r="E1022" s="15"/>
    </row>
    <row r="1023" spans="5:5">
      <c r="E1023" s="15"/>
    </row>
    <row r="1024" spans="5:5">
      <c r="E1024" s="15"/>
    </row>
    <row r="1025" spans="5:5">
      <c r="E1025" s="15"/>
    </row>
    <row r="1026" spans="5:5">
      <c r="E1026" s="15"/>
    </row>
    <row r="1027" spans="5:5">
      <c r="E1027" s="15"/>
    </row>
    <row r="1028" spans="5:5">
      <c r="E1028" s="15"/>
    </row>
    <row r="1029" spans="5:5">
      <c r="E1029" s="15"/>
    </row>
    <row r="1030" spans="5:5">
      <c r="E1030" s="15"/>
    </row>
    <row r="1031" spans="5:5">
      <c r="E1031" s="15"/>
    </row>
    <row r="1032" spans="5:5">
      <c r="E1032" s="15"/>
    </row>
    <row r="1033" spans="5:5">
      <c r="E1033" s="15"/>
    </row>
    <row r="1034" spans="5:5">
      <c r="E1034" s="15"/>
    </row>
    <row r="1035" spans="5:5">
      <c r="E1035" s="15"/>
    </row>
    <row r="1036" spans="5:5">
      <c r="E1036" s="15"/>
    </row>
    <row r="1037" spans="5:5">
      <c r="E1037" s="15"/>
    </row>
    <row r="1038" spans="5:5">
      <c r="E1038" s="15"/>
    </row>
    <row r="1039" spans="5:5">
      <c r="E1039" s="15"/>
    </row>
    <row r="1040" spans="5:5">
      <c r="E1040" s="15"/>
    </row>
    <row r="1041" spans="5:5">
      <c r="E1041" s="15"/>
    </row>
    <row r="1042" spans="5:5">
      <c r="E1042" s="15"/>
    </row>
    <row r="1043" spans="5:5">
      <c r="E1043" s="15"/>
    </row>
    <row r="1044" spans="5:5">
      <c r="E1044" s="15"/>
    </row>
    <row r="1045" spans="5:5">
      <c r="E1045" s="15"/>
    </row>
    <row r="1046" spans="5:5">
      <c r="E1046" s="15"/>
    </row>
    <row r="1047" spans="5:5">
      <c r="E1047" s="15"/>
    </row>
    <row r="1048" spans="5:5">
      <c r="E1048" s="15"/>
    </row>
    <row r="1049" spans="5:5">
      <c r="E1049" s="15"/>
    </row>
    <row r="1050" spans="5:5">
      <c r="E1050" s="15"/>
    </row>
    <row r="1051" spans="5:5">
      <c r="E1051" s="15"/>
    </row>
    <row r="1052" spans="5:5">
      <c r="E1052" s="15"/>
    </row>
    <row r="1053" spans="5:5">
      <c r="E1053" s="15"/>
    </row>
    <row r="1054" spans="5:5">
      <c r="E1054" s="15"/>
    </row>
    <row r="1055" spans="5:5">
      <c r="E1055" s="15"/>
    </row>
    <row r="1056" spans="5:5">
      <c r="E1056" s="15"/>
    </row>
    <row r="1057" spans="5:5">
      <c r="E1057" s="15"/>
    </row>
    <row r="1058" spans="5:5">
      <c r="E1058" s="15"/>
    </row>
    <row r="1059" spans="5:5">
      <c r="E1059" s="15"/>
    </row>
    <row r="1060" spans="5:5">
      <c r="E1060" s="15"/>
    </row>
    <row r="1061" spans="5:5">
      <c r="E1061" s="15"/>
    </row>
    <row r="1062" spans="5:5">
      <c r="E1062" s="15"/>
    </row>
    <row r="1063" spans="5:5">
      <c r="E1063" s="15"/>
    </row>
    <row r="1064" spans="5:5">
      <c r="E1064" s="15"/>
    </row>
    <row r="1065" spans="5:5">
      <c r="E1065" s="15"/>
    </row>
    <row r="1066" spans="5:5">
      <c r="E1066" s="15"/>
    </row>
    <row r="1067" spans="5:5">
      <c r="E1067" s="15"/>
    </row>
    <row r="1068" spans="5:5">
      <c r="E1068" s="15"/>
    </row>
    <row r="1069" spans="5:5">
      <c r="E1069" s="15"/>
    </row>
    <row r="1070" spans="5:5">
      <c r="E1070" s="15"/>
    </row>
    <row r="1071" spans="5:5">
      <c r="E1071" s="15"/>
    </row>
    <row r="1072" spans="5:5">
      <c r="E1072" s="15"/>
    </row>
    <row r="1073" spans="5:5">
      <c r="E1073" s="15"/>
    </row>
    <row r="1074" spans="5:5">
      <c r="E1074" s="15"/>
    </row>
    <row r="1075" spans="5:5">
      <c r="E1075" s="15"/>
    </row>
    <row r="1076" spans="5:5">
      <c r="E1076" s="15"/>
    </row>
    <row r="1077" spans="5:5">
      <c r="E1077" s="15"/>
    </row>
    <row r="1078" spans="5:5">
      <c r="E1078" s="15"/>
    </row>
    <row r="1079" spans="5:5">
      <c r="E1079" s="15"/>
    </row>
    <row r="1080" spans="5:5">
      <c r="E1080" s="15"/>
    </row>
    <row r="1081" spans="5:5">
      <c r="E1081" s="15"/>
    </row>
    <row r="1082" spans="5:5">
      <c r="E1082" s="15"/>
    </row>
    <row r="1083" spans="5:5">
      <c r="E1083" s="15"/>
    </row>
    <row r="1084" spans="5:5">
      <c r="E1084" s="15"/>
    </row>
    <row r="1085" spans="5:5">
      <c r="E1085" s="15"/>
    </row>
    <row r="1086" spans="5:5">
      <c r="E1086" s="15"/>
    </row>
    <row r="1087" spans="5:5">
      <c r="E1087" s="15"/>
    </row>
    <row r="1088" spans="5:5">
      <c r="E1088" s="15"/>
    </row>
    <row r="1089" spans="5:5">
      <c r="E1089" s="15"/>
    </row>
    <row r="1090" spans="5:5">
      <c r="E1090" s="15"/>
    </row>
    <row r="1091" spans="5:5">
      <c r="E1091" s="15"/>
    </row>
    <row r="1092" spans="5:5">
      <c r="E1092" s="15"/>
    </row>
    <row r="1093" spans="5:5">
      <c r="E1093" s="15"/>
    </row>
    <row r="1094" spans="5:5">
      <c r="E1094" s="15"/>
    </row>
    <row r="1095" spans="5:5">
      <c r="E1095" s="15"/>
    </row>
    <row r="1096" spans="5:5">
      <c r="E1096" s="15"/>
    </row>
    <row r="1097" spans="5:5">
      <c r="E1097" s="15"/>
    </row>
    <row r="1098" spans="5:5">
      <c r="E1098" s="15"/>
    </row>
    <row r="1099" spans="5:5">
      <c r="E1099" s="15"/>
    </row>
    <row r="1100" spans="5:5">
      <c r="E1100" s="15"/>
    </row>
    <row r="1101" spans="5:5">
      <c r="E1101" s="15"/>
    </row>
    <row r="1102" spans="5:5">
      <c r="E1102" s="15"/>
    </row>
    <row r="1103" spans="5:5">
      <c r="E1103" s="15"/>
    </row>
    <row r="1104" spans="5:5">
      <c r="E1104" s="15"/>
    </row>
    <row r="1105" spans="5:5">
      <c r="E1105" s="15"/>
    </row>
    <row r="1106" spans="5:5">
      <c r="E1106" s="15"/>
    </row>
    <row r="1107" spans="5:5">
      <c r="E1107" s="15"/>
    </row>
    <row r="1108" spans="5:5">
      <c r="E1108" s="15"/>
    </row>
    <row r="1109" spans="5:5">
      <c r="E1109" s="15"/>
    </row>
    <row r="1110" spans="5:5">
      <c r="E1110" s="15"/>
    </row>
    <row r="1111" spans="5:5">
      <c r="E1111" s="15"/>
    </row>
    <row r="1112" spans="5:5">
      <c r="E1112" s="15"/>
    </row>
    <row r="1113" spans="5:5">
      <c r="E1113" s="15"/>
    </row>
    <row r="1114" spans="5:5">
      <c r="E1114" s="15"/>
    </row>
    <row r="1115" spans="5:5">
      <c r="E1115" s="15"/>
    </row>
    <row r="1116" spans="5:5">
      <c r="E1116" s="15"/>
    </row>
    <row r="1117" spans="5:5">
      <c r="E1117" s="15"/>
    </row>
    <row r="1118" spans="5:5">
      <c r="E1118" s="15"/>
    </row>
    <row r="1119" spans="5:5">
      <c r="E1119" s="15"/>
    </row>
    <row r="1120" spans="5:5">
      <c r="E1120" s="15"/>
    </row>
    <row r="1121" spans="5:5">
      <c r="E1121" s="15"/>
    </row>
    <row r="1122" spans="5:5">
      <c r="E1122" s="15"/>
    </row>
    <row r="1123" spans="5:5">
      <c r="E1123" s="15"/>
    </row>
    <row r="1124" spans="5:5">
      <c r="E1124" s="15"/>
    </row>
    <row r="1125" spans="5:5">
      <c r="E1125" s="15"/>
    </row>
    <row r="1126" spans="5:5">
      <c r="E1126" s="15"/>
    </row>
    <row r="1127" spans="5:5">
      <c r="E1127" s="15"/>
    </row>
    <row r="1128" spans="5:5">
      <c r="E1128" s="15"/>
    </row>
    <row r="1129" spans="5:5">
      <c r="E1129" s="15"/>
    </row>
    <row r="1130" spans="5:5">
      <c r="E1130" s="15"/>
    </row>
    <row r="1131" spans="5:5">
      <c r="E1131" s="15"/>
    </row>
    <row r="1132" spans="5:5">
      <c r="E1132" s="15"/>
    </row>
    <row r="1133" spans="5:5">
      <c r="E1133" s="15"/>
    </row>
    <row r="1134" spans="5:5">
      <c r="E1134" s="15"/>
    </row>
    <row r="1135" spans="5:5">
      <c r="E1135" s="15"/>
    </row>
    <row r="1136" spans="5:5">
      <c r="E1136" s="15"/>
    </row>
    <row r="1137" spans="5:5">
      <c r="E1137" s="15"/>
    </row>
    <row r="1138" spans="5:5">
      <c r="E1138" s="15"/>
    </row>
    <row r="1139" spans="5:5">
      <c r="E1139" s="15"/>
    </row>
    <row r="1140" spans="5:5">
      <c r="E1140" s="15"/>
    </row>
    <row r="1141" spans="5:5">
      <c r="E1141" s="15"/>
    </row>
    <row r="1142" spans="5:5">
      <c r="E1142" s="15"/>
    </row>
    <row r="1143" spans="5:5">
      <c r="E1143" s="15"/>
    </row>
    <row r="1144" spans="5:5">
      <c r="E1144" s="15"/>
    </row>
    <row r="1145" spans="5:5">
      <c r="E1145" s="15"/>
    </row>
    <row r="1146" spans="5:5">
      <c r="E1146" s="15"/>
    </row>
    <row r="1147" spans="5:5">
      <c r="E1147" s="15"/>
    </row>
    <row r="1148" spans="5:5">
      <c r="E1148" s="15"/>
    </row>
    <row r="1149" spans="5:5">
      <c r="E1149" s="15"/>
    </row>
    <row r="1150" spans="5:5">
      <c r="E1150" s="15"/>
    </row>
    <row r="1151" spans="5:5">
      <c r="E1151" s="15"/>
    </row>
    <row r="1152" spans="5:5">
      <c r="E1152" s="15"/>
    </row>
    <row r="1153" spans="5:5">
      <c r="E1153" s="15"/>
    </row>
    <row r="1154" spans="5:5">
      <c r="E1154" s="15"/>
    </row>
    <row r="1155" spans="5:5">
      <c r="E1155" s="15"/>
    </row>
    <row r="1156" spans="5:5">
      <c r="E1156" s="15"/>
    </row>
    <row r="1157" spans="5:5">
      <c r="E1157" s="15"/>
    </row>
    <row r="1158" spans="5:5">
      <c r="E1158" s="15"/>
    </row>
    <row r="1159" spans="5:5">
      <c r="E1159" s="15"/>
    </row>
    <row r="1160" spans="5:5">
      <c r="E1160" s="15"/>
    </row>
    <row r="1161" spans="5:5">
      <c r="E1161" s="15"/>
    </row>
    <row r="1162" spans="5:5">
      <c r="E1162" s="15"/>
    </row>
    <row r="1163" spans="5:5">
      <c r="E1163" s="15"/>
    </row>
    <row r="1164" spans="5:5">
      <c r="E1164" s="15"/>
    </row>
    <row r="1165" spans="5:5">
      <c r="E1165" s="15"/>
    </row>
    <row r="1166" spans="5:5">
      <c r="E1166" s="15"/>
    </row>
    <row r="1167" spans="5:5">
      <c r="E1167" s="15"/>
    </row>
    <row r="1168" spans="5:5">
      <c r="E1168" s="15"/>
    </row>
    <row r="1169" spans="5:5">
      <c r="E1169" s="15"/>
    </row>
    <row r="1170" spans="5:5">
      <c r="E1170" s="15"/>
    </row>
    <row r="1171" spans="5:5">
      <c r="E1171" s="15"/>
    </row>
    <row r="1172" spans="5:5">
      <c r="E1172" s="15"/>
    </row>
    <row r="1173" spans="5:5">
      <c r="E1173" s="15"/>
    </row>
    <row r="1174" spans="5:5">
      <c r="E1174" s="15"/>
    </row>
    <row r="1175" spans="5:5">
      <c r="E1175" s="15"/>
    </row>
    <row r="1176" spans="5:5">
      <c r="E1176" s="15"/>
    </row>
    <row r="1177" spans="5:5">
      <c r="E1177" s="15"/>
    </row>
    <row r="1178" spans="5:5">
      <c r="E1178" s="15"/>
    </row>
    <row r="1179" spans="5:5">
      <c r="E1179" s="15"/>
    </row>
    <row r="1180" spans="5:5">
      <c r="E1180" s="15"/>
    </row>
    <row r="1181" spans="5:5">
      <c r="E1181" s="15"/>
    </row>
    <row r="1182" spans="5:5">
      <c r="E1182" s="15"/>
    </row>
    <row r="1183" spans="5:5">
      <c r="E1183" s="15"/>
    </row>
    <row r="1184" spans="5:5">
      <c r="E1184" s="15"/>
    </row>
    <row r="1185" spans="5:5">
      <c r="E1185" s="15"/>
    </row>
    <row r="1186" spans="5:5">
      <c r="E1186" s="15"/>
    </row>
    <row r="1187" spans="5:5">
      <c r="E1187" s="15"/>
    </row>
    <row r="1188" spans="5:5">
      <c r="E1188" s="15"/>
    </row>
    <row r="1189" spans="5:5">
      <c r="E1189" s="15"/>
    </row>
    <row r="1190" spans="5:5">
      <c r="E1190" s="15"/>
    </row>
    <row r="1191" spans="5:5">
      <c r="E1191" s="15"/>
    </row>
    <row r="1192" spans="5:5">
      <c r="E1192" s="15"/>
    </row>
    <row r="1193" spans="5:5">
      <c r="E1193" s="15"/>
    </row>
    <row r="1194" spans="5:5">
      <c r="E1194" s="15"/>
    </row>
    <row r="1195" spans="5:5">
      <c r="E1195" s="15"/>
    </row>
    <row r="1196" spans="5:5">
      <c r="E1196" s="15"/>
    </row>
    <row r="1197" spans="5:5">
      <c r="E1197" s="15"/>
    </row>
    <row r="1198" spans="5:5">
      <c r="E1198" s="15"/>
    </row>
    <row r="1199" spans="5:5">
      <c r="E1199" s="15"/>
    </row>
    <row r="1200" spans="5:5">
      <c r="E1200" s="15"/>
    </row>
    <row r="1201" spans="5:5">
      <c r="E1201" s="15"/>
    </row>
    <row r="1202" spans="5:5">
      <c r="E1202" s="15"/>
    </row>
    <row r="1203" spans="5:5">
      <c r="E1203" s="15"/>
    </row>
    <row r="1204" spans="5:5">
      <c r="E1204" s="15"/>
    </row>
    <row r="1205" spans="5:5">
      <c r="E1205" s="15"/>
    </row>
    <row r="1206" spans="5:5">
      <c r="E1206" s="15"/>
    </row>
    <row r="1207" spans="5:5">
      <c r="E1207" s="15"/>
    </row>
    <row r="1208" spans="5:5">
      <c r="E1208" s="15"/>
    </row>
    <row r="1209" spans="5:5">
      <c r="E1209" s="15"/>
    </row>
    <row r="1210" spans="5:5">
      <c r="E1210" s="15"/>
    </row>
    <row r="1211" spans="5:5">
      <c r="E1211" s="15"/>
    </row>
    <row r="1212" spans="5:5">
      <c r="E1212" s="15"/>
    </row>
    <row r="1213" spans="5:5">
      <c r="E1213" s="15"/>
    </row>
    <row r="1214" spans="5:5">
      <c r="E1214" s="15"/>
    </row>
    <row r="1215" spans="5:5">
      <c r="E1215" s="15"/>
    </row>
    <row r="1216" spans="5:5">
      <c r="E1216" s="15"/>
    </row>
    <row r="1217" spans="5:5">
      <c r="E1217" s="15"/>
    </row>
    <row r="1218" spans="5:5">
      <c r="E1218" s="15"/>
    </row>
    <row r="1219" spans="5:5">
      <c r="E1219" s="15"/>
    </row>
    <row r="1220" spans="5:5">
      <c r="E1220" s="15"/>
    </row>
    <row r="1221" spans="5:5">
      <c r="E1221" s="15"/>
    </row>
    <row r="1222" spans="5:5">
      <c r="E1222" s="15"/>
    </row>
    <row r="1223" spans="5:5">
      <c r="E1223" s="15"/>
    </row>
    <row r="1224" spans="5:5">
      <c r="E1224" s="15"/>
    </row>
    <row r="1225" spans="5:5">
      <c r="E1225" s="15"/>
    </row>
    <row r="1226" spans="5:5">
      <c r="E1226" s="15"/>
    </row>
    <row r="1227" spans="5:5">
      <c r="E1227" s="15"/>
    </row>
    <row r="1228" spans="5:5">
      <c r="E1228" s="15"/>
    </row>
    <row r="1229" spans="5:5">
      <c r="E1229" s="15"/>
    </row>
    <row r="1230" spans="5:5">
      <c r="E1230" s="15"/>
    </row>
    <row r="1231" spans="5:5">
      <c r="E1231" s="15"/>
    </row>
    <row r="1232" spans="5:5">
      <c r="E1232" s="15"/>
    </row>
    <row r="1233" spans="5:5">
      <c r="E1233" s="15"/>
    </row>
    <row r="1234" spans="5:5">
      <c r="E1234" s="15"/>
    </row>
    <row r="1235" spans="5:5">
      <c r="E1235" s="15"/>
    </row>
    <row r="1236" spans="5:5">
      <c r="E1236" s="15"/>
    </row>
    <row r="1237" spans="5:5">
      <c r="E1237" s="15"/>
    </row>
    <row r="1238" spans="5:5">
      <c r="E1238" s="15"/>
    </row>
    <row r="1239" spans="5:5">
      <c r="E1239" s="15"/>
    </row>
    <row r="1240" spans="5:5">
      <c r="E1240" s="15"/>
    </row>
    <row r="1241" spans="5:5">
      <c r="E1241" s="15"/>
    </row>
    <row r="1242" spans="5:5">
      <c r="E1242" s="15"/>
    </row>
    <row r="1243" spans="5:5">
      <c r="E1243" s="15"/>
    </row>
    <row r="1244" spans="5:5">
      <c r="E1244" s="15"/>
    </row>
    <row r="1245" spans="5:5">
      <c r="E1245" s="15"/>
    </row>
    <row r="1246" spans="5:5">
      <c r="E1246" s="15"/>
    </row>
    <row r="1247" spans="5:5">
      <c r="E1247" s="15"/>
    </row>
    <row r="1248" spans="5:5">
      <c r="E1248" s="15"/>
    </row>
    <row r="1249" spans="5:5">
      <c r="E1249" s="15"/>
    </row>
    <row r="1250" spans="5:5">
      <c r="E1250" s="15"/>
    </row>
    <row r="1251" spans="5:5">
      <c r="E1251" s="15"/>
    </row>
    <row r="1252" spans="5:5">
      <c r="E1252" s="15"/>
    </row>
    <row r="1253" spans="5:5">
      <c r="E1253" s="15"/>
    </row>
    <row r="1254" spans="5:5">
      <c r="E1254" s="15"/>
    </row>
    <row r="1255" spans="5:5">
      <c r="E1255" s="15"/>
    </row>
    <row r="1256" spans="5:5">
      <c r="E1256" s="15"/>
    </row>
    <row r="1257" spans="5:5">
      <c r="E1257" s="15"/>
    </row>
    <row r="1258" spans="5:5">
      <c r="E1258" s="15"/>
    </row>
    <row r="1259" spans="5:5">
      <c r="E1259" s="15"/>
    </row>
    <row r="1260" spans="5:5">
      <c r="E1260" s="15"/>
    </row>
    <row r="1261" spans="5:5">
      <c r="E1261" s="15"/>
    </row>
    <row r="1262" spans="5:5">
      <c r="E1262" s="15"/>
    </row>
    <row r="1263" spans="5:5">
      <c r="E1263" s="15"/>
    </row>
    <row r="1264" spans="5:5">
      <c r="E1264" s="15"/>
    </row>
    <row r="1265" spans="5:5">
      <c r="E1265" s="15"/>
    </row>
    <row r="1266" spans="5:5">
      <c r="E1266" s="15"/>
    </row>
    <row r="1267" spans="5:5">
      <c r="E1267" s="15"/>
    </row>
    <row r="1268" spans="5:5">
      <c r="E1268" s="15"/>
    </row>
    <row r="1269" spans="5:5">
      <c r="E1269" s="15"/>
    </row>
    <row r="1270" spans="5:5">
      <c r="E1270" s="15"/>
    </row>
    <row r="1271" spans="5:5">
      <c r="E1271" s="15"/>
    </row>
    <row r="1272" spans="5:5">
      <c r="E1272" s="15"/>
    </row>
    <row r="1273" spans="5:5">
      <c r="E1273" s="15"/>
    </row>
    <row r="1274" spans="5:5">
      <c r="E1274" s="15"/>
    </row>
    <row r="1275" spans="5:5">
      <c r="E1275" s="15"/>
    </row>
    <row r="1276" spans="5:5">
      <c r="E1276" s="15"/>
    </row>
    <row r="1277" spans="5:5">
      <c r="E1277" s="15"/>
    </row>
    <row r="1278" spans="5:5">
      <c r="E1278" s="15"/>
    </row>
    <row r="1279" spans="5:5">
      <c r="E1279" s="15"/>
    </row>
    <row r="1280" spans="5:5">
      <c r="E1280" s="15"/>
    </row>
    <row r="1281" spans="5:5">
      <c r="E1281" s="15"/>
    </row>
    <row r="1282" spans="5:5">
      <c r="E1282" s="15"/>
    </row>
    <row r="1283" spans="5:5">
      <c r="E1283" s="15"/>
    </row>
    <row r="1284" spans="5:5">
      <c r="E1284" s="15"/>
    </row>
    <row r="1285" spans="5:5">
      <c r="E1285" s="15"/>
    </row>
    <row r="1286" spans="5:5">
      <c r="E1286" s="15"/>
    </row>
    <row r="1287" spans="5:5">
      <c r="E1287" s="15"/>
    </row>
    <row r="1288" spans="5:5">
      <c r="E1288" s="15"/>
    </row>
    <row r="1289" spans="5:5">
      <c r="E1289" s="15"/>
    </row>
    <row r="1290" spans="5:5">
      <c r="E1290" s="15"/>
    </row>
    <row r="1291" spans="5:5">
      <c r="E1291" s="15"/>
    </row>
    <row r="1292" spans="5:5">
      <c r="E1292" s="15"/>
    </row>
    <row r="1293" spans="5:5">
      <c r="E1293" s="15"/>
    </row>
    <row r="1294" spans="5:5">
      <c r="E1294" s="15"/>
    </row>
    <row r="1295" spans="5:5">
      <c r="E1295" s="15"/>
    </row>
    <row r="1296" spans="5:5">
      <c r="E1296" s="15"/>
    </row>
    <row r="1297" spans="5:5">
      <c r="E1297" s="15"/>
    </row>
    <row r="1298" spans="5:5">
      <c r="E1298" s="15"/>
    </row>
    <row r="1299" spans="5:5">
      <c r="E1299" s="15"/>
    </row>
    <row r="1300" spans="5:5">
      <c r="E1300" s="15"/>
    </row>
    <row r="1301" spans="5:5">
      <c r="E1301" s="15"/>
    </row>
    <row r="1302" spans="5:5">
      <c r="E1302" s="15"/>
    </row>
    <row r="1303" spans="5:5">
      <c r="E1303" s="15"/>
    </row>
    <row r="1304" spans="5:5">
      <c r="E1304" s="15"/>
    </row>
    <row r="1305" spans="5:5">
      <c r="E1305" s="15"/>
    </row>
    <row r="1306" spans="5:5">
      <c r="E1306" s="15"/>
    </row>
    <row r="1307" spans="5:5">
      <c r="E1307" s="15"/>
    </row>
    <row r="1308" spans="5:5">
      <c r="E1308" s="15"/>
    </row>
    <row r="1309" spans="5:5">
      <c r="E1309" s="15"/>
    </row>
    <row r="1310" spans="5:5">
      <c r="E1310" s="15"/>
    </row>
    <row r="1311" spans="5:5">
      <c r="E1311" s="15"/>
    </row>
    <row r="1312" spans="5:5">
      <c r="E1312" s="15"/>
    </row>
    <row r="1313" spans="5:5">
      <c r="E1313" s="15"/>
    </row>
    <row r="1314" spans="5:5">
      <c r="E1314" s="15"/>
    </row>
    <row r="1315" spans="5:5">
      <c r="E1315" s="15"/>
    </row>
    <row r="1316" spans="5:5">
      <c r="E1316" s="15"/>
    </row>
    <row r="1317" spans="5:5">
      <c r="E1317" s="15"/>
    </row>
    <row r="1318" spans="5:5">
      <c r="E1318" s="15"/>
    </row>
    <row r="1319" spans="5:5">
      <c r="E1319" s="15"/>
    </row>
    <row r="1320" spans="5:5">
      <c r="E1320" s="15"/>
    </row>
    <row r="1321" spans="5:5">
      <c r="E1321" s="15"/>
    </row>
    <row r="1322" spans="5:5">
      <c r="E1322" s="15"/>
    </row>
    <row r="1323" spans="5:5">
      <c r="E1323" s="15"/>
    </row>
    <row r="1324" spans="5:5">
      <c r="E1324" s="15"/>
    </row>
    <row r="1325" spans="5:5">
      <c r="E1325" s="15"/>
    </row>
    <row r="1326" spans="5:5">
      <c r="E1326" s="15"/>
    </row>
    <row r="1327" spans="5:5">
      <c r="E1327" s="15"/>
    </row>
    <row r="1328" spans="5:5">
      <c r="E1328" s="15"/>
    </row>
    <row r="1329" spans="5:5">
      <c r="E1329" s="15"/>
    </row>
    <row r="1330" spans="5:5">
      <c r="E1330" s="15"/>
    </row>
    <row r="1331" spans="5:5">
      <c r="E1331" s="15"/>
    </row>
    <row r="1332" spans="5:5">
      <c r="E1332" s="15"/>
    </row>
    <row r="1333" spans="5:5">
      <c r="E1333" s="15"/>
    </row>
    <row r="1334" spans="5:5">
      <c r="E1334" s="15"/>
    </row>
    <row r="1335" spans="5:5">
      <c r="E1335" s="15"/>
    </row>
    <row r="1336" spans="5:5">
      <c r="E1336" s="15"/>
    </row>
    <row r="1337" spans="5:5">
      <c r="E1337" s="15"/>
    </row>
    <row r="1338" spans="5:5">
      <c r="E1338" s="15"/>
    </row>
    <row r="1339" spans="5:5">
      <c r="E1339" s="15"/>
    </row>
    <row r="1340" spans="5:5">
      <c r="E1340" s="15"/>
    </row>
    <row r="1341" spans="5:5">
      <c r="E1341" s="15"/>
    </row>
    <row r="1342" spans="5:5">
      <c r="E1342" s="15"/>
    </row>
    <row r="1343" spans="5:5">
      <c r="E1343" s="15"/>
    </row>
    <row r="1344" spans="5:5">
      <c r="E1344" s="15"/>
    </row>
    <row r="1345" spans="5:5">
      <c r="E1345" s="15"/>
    </row>
    <row r="1346" spans="5:5">
      <c r="E1346" s="15"/>
    </row>
    <row r="1347" spans="5:5">
      <c r="E1347" s="15"/>
    </row>
    <row r="1348" spans="5:5">
      <c r="E1348" s="15"/>
    </row>
    <row r="1349" spans="5:5">
      <c r="E1349" s="15"/>
    </row>
    <row r="1350" spans="5:5">
      <c r="E1350" s="15"/>
    </row>
    <row r="1351" spans="5:5">
      <c r="E1351" s="15"/>
    </row>
    <row r="1352" spans="5:5">
      <c r="E1352" s="15"/>
    </row>
    <row r="1353" spans="5:5">
      <c r="E1353" s="15"/>
    </row>
    <row r="1354" spans="5:5">
      <c r="E1354" s="15"/>
    </row>
    <row r="1355" spans="5:5">
      <c r="E1355" s="15"/>
    </row>
    <row r="1356" spans="5:5">
      <c r="E1356" s="15"/>
    </row>
    <row r="1357" spans="5:5">
      <c r="E1357" s="15"/>
    </row>
    <row r="1358" spans="5:5">
      <c r="E1358" s="15"/>
    </row>
    <row r="1359" spans="5:5">
      <c r="E1359" s="15"/>
    </row>
    <row r="1360" spans="5:5">
      <c r="E1360" s="15"/>
    </row>
    <row r="1361" spans="5:5">
      <c r="E1361" s="15"/>
    </row>
    <row r="1362" spans="5:5">
      <c r="E1362" s="15"/>
    </row>
    <row r="1363" spans="5:5">
      <c r="E1363" s="15"/>
    </row>
    <row r="1364" spans="5:5">
      <c r="E1364" s="15"/>
    </row>
    <row r="1365" spans="5:5">
      <c r="E1365" s="15"/>
    </row>
    <row r="1366" spans="5:5">
      <c r="E1366" s="15"/>
    </row>
    <row r="1367" spans="5:5">
      <c r="E1367" s="15"/>
    </row>
    <row r="1368" spans="5:5">
      <c r="E1368" s="15"/>
    </row>
    <row r="1369" spans="5:5">
      <c r="E1369" s="15"/>
    </row>
    <row r="1370" spans="5:5">
      <c r="E1370" s="15"/>
    </row>
    <row r="1371" spans="5:5">
      <c r="E1371" s="15"/>
    </row>
    <row r="1372" spans="5:5">
      <c r="E1372" s="15"/>
    </row>
    <row r="1373" spans="5:5">
      <c r="E1373" s="15"/>
    </row>
    <row r="1374" spans="5:5">
      <c r="E1374" s="15"/>
    </row>
    <row r="1375" spans="5:5">
      <c r="E1375" s="15"/>
    </row>
    <row r="1376" spans="5:5">
      <c r="E1376" s="15"/>
    </row>
    <row r="1377" spans="5:5">
      <c r="E1377" s="15"/>
    </row>
    <row r="1378" spans="5:5">
      <c r="E1378" s="15"/>
    </row>
    <row r="1379" spans="5:5">
      <c r="E1379" s="15"/>
    </row>
    <row r="1380" spans="5:5">
      <c r="E1380" s="15"/>
    </row>
    <row r="1381" spans="5:5">
      <c r="E1381" s="15"/>
    </row>
    <row r="1382" spans="5:5">
      <c r="E1382" s="15"/>
    </row>
    <row r="1383" spans="5:5">
      <c r="E1383" s="15"/>
    </row>
    <row r="1384" spans="5:5">
      <c r="E1384" s="15"/>
    </row>
    <row r="1385" spans="5:5">
      <c r="E1385" s="15"/>
    </row>
    <row r="1386" spans="5:5">
      <c r="E1386" s="15"/>
    </row>
    <row r="1387" spans="5:5">
      <c r="E1387" s="15"/>
    </row>
    <row r="1388" spans="5:5">
      <c r="E1388" s="15"/>
    </row>
    <row r="1389" spans="5:5">
      <c r="E1389" s="15"/>
    </row>
    <row r="1390" spans="5:5">
      <c r="E1390" s="15"/>
    </row>
    <row r="1391" spans="5:5">
      <c r="E1391" s="15"/>
    </row>
    <row r="1392" spans="5:5">
      <c r="E1392" s="15"/>
    </row>
    <row r="1393" spans="5:5">
      <c r="E1393" s="15"/>
    </row>
    <row r="1394" spans="5:5">
      <c r="E1394" s="15"/>
    </row>
    <row r="1395" spans="5:5">
      <c r="E1395" s="15"/>
    </row>
    <row r="1396" spans="5:5">
      <c r="E1396" s="15"/>
    </row>
    <row r="1397" spans="5:5">
      <c r="E1397" s="15"/>
    </row>
    <row r="1398" spans="5:5">
      <c r="E1398" s="15"/>
    </row>
    <row r="1399" spans="5:5">
      <c r="E1399" s="15"/>
    </row>
    <row r="1400" spans="5:5">
      <c r="E1400" s="15"/>
    </row>
    <row r="1401" spans="5:5">
      <c r="E1401" s="15"/>
    </row>
    <row r="1402" spans="5:5">
      <c r="E1402" s="15"/>
    </row>
    <row r="1403" spans="5:5">
      <c r="E1403" s="15"/>
    </row>
    <row r="1404" spans="5:5">
      <c r="E1404" s="15"/>
    </row>
    <row r="1405" spans="5:5">
      <c r="E1405" s="15"/>
    </row>
    <row r="1406" spans="5:5">
      <c r="E1406" s="15"/>
    </row>
    <row r="1407" spans="5:5">
      <c r="E1407" s="15"/>
    </row>
    <row r="1408" spans="5:5">
      <c r="E1408" s="15"/>
    </row>
    <row r="1409" spans="5:5">
      <c r="E1409" s="15"/>
    </row>
    <row r="1410" spans="5:5">
      <c r="E1410" s="15"/>
    </row>
    <row r="1411" spans="5:5">
      <c r="E1411" s="15"/>
    </row>
    <row r="1412" spans="5:5">
      <c r="E1412" s="15"/>
    </row>
    <row r="1413" spans="5:5">
      <c r="E1413" s="15"/>
    </row>
    <row r="1414" spans="5:5">
      <c r="E1414" s="15"/>
    </row>
    <row r="1415" spans="5:5">
      <c r="E1415" s="15"/>
    </row>
    <row r="1416" spans="5:5">
      <c r="E1416" s="15"/>
    </row>
    <row r="1417" spans="5:5">
      <c r="E1417" s="15"/>
    </row>
    <row r="1418" spans="5:5">
      <c r="E1418" s="15"/>
    </row>
    <row r="1419" spans="5:5">
      <c r="E1419" s="15"/>
    </row>
    <row r="1420" spans="5:5">
      <c r="E1420" s="15"/>
    </row>
    <row r="1421" spans="5:5">
      <c r="E1421" s="15"/>
    </row>
    <row r="1422" spans="5:5">
      <c r="E1422" s="15"/>
    </row>
    <row r="1423" spans="5:5">
      <c r="E1423" s="15"/>
    </row>
    <row r="1424" spans="5:5">
      <c r="E1424" s="15"/>
    </row>
    <row r="1425" spans="5:5">
      <c r="E1425" s="15"/>
    </row>
    <row r="1426" spans="5:5">
      <c r="E1426" s="15"/>
    </row>
    <row r="1427" spans="5:5">
      <c r="E1427" s="15"/>
    </row>
    <row r="1428" spans="5:5">
      <c r="E1428" s="15"/>
    </row>
    <row r="1429" spans="5:5">
      <c r="E1429" s="15"/>
    </row>
    <row r="1430" spans="5:5">
      <c r="E1430" s="15"/>
    </row>
    <row r="1431" spans="5:5">
      <c r="E1431" s="15"/>
    </row>
    <row r="1432" spans="5:5">
      <c r="E1432" s="15"/>
    </row>
    <row r="1433" spans="5:5">
      <c r="E1433" s="15"/>
    </row>
    <row r="1434" spans="5:5">
      <c r="E1434" s="15"/>
    </row>
    <row r="1435" spans="5:5">
      <c r="E1435" s="15"/>
    </row>
    <row r="1436" spans="5:5">
      <c r="E1436" s="15"/>
    </row>
    <row r="1437" spans="5:5">
      <c r="E1437" s="15"/>
    </row>
    <row r="1438" spans="5:5">
      <c r="E1438" s="15"/>
    </row>
    <row r="1439" spans="5:5">
      <c r="E1439" s="15"/>
    </row>
    <row r="1440" spans="5:5">
      <c r="E1440" s="15"/>
    </row>
    <row r="1441" spans="5:5">
      <c r="E1441" s="15"/>
    </row>
    <row r="1442" spans="5:5">
      <c r="E1442" s="15"/>
    </row>
    <row r="1443" spans="5:5">
      <c r="E1443" s="15"/>
    </row>
    <row r="1444" spans="5:5">
      <c r="E1444" s="15"/>
    </row>
    <row r="1445" spans="5:5">
      <c r="E1445" s="15"/>
    </row>
    <row r="1446" spans="5:5">
      <c r="E1446" s="15"/>
    </row>
    <row r="1447" spans="5:5">
      <c r="E1447" s="15"/>
    </row>
    <row r="1448" spans="5:5">
      <c r="E1448" s="15"/>
    </row>
    <row r="1449" spans="5:5">
      <c r="E1449" s="15"/>
    </row>
    <row r="1450" spans="5:5">
      <c r="E1450" s="15"/>
    </row>
    <row r="1451" spans="5:5">
      <c r="E1451" s="15"/>
    </row>
    <row r="1452" spans="5:5">
      <c r="E1452" s="15"/>
    </row>
    <row r="1453" spans="5:5">
      <c r="E1453" s="15"/>
    </row>
    <row r="1454" spans="5:5">
      <c r="E1454" s="15"/>
    </row>
    <row r="1455" spans="5:5">
      <c r="E1455" s="15"/>
    </row>
    <row r="1456" spans="5:5">
      <c r="E1456" s="15"/>
    </row>
    <row r="1457" spans="5:5">
      <c r="E1457" s="15"/>
    </row>
    <row r="1458" spans="5:5">
      <c r="E1458" s="15"/>
    </row>
    <row r="1459" spans="5:5">
      <c r="E1459" s="15"/>
    </row>
    <row r="1460" spans="5:5">
      <c r="E1460" s="15"/>
    </row>
    <row r="1461" spans="5:5">
      <c r="E1461" s="15"/>
    </row>
    <row r="1462" spans="5:5">
      <c r="E1462" s="15"/>
    </row>
    <row r="1463" spans="5:5">
      <c r="E1463" s="15"/>
    </row>
    <row r="1464" spans="5:5">
      <c r="E1464" s="15"/>
    </row>
    <row r="1465" spans="5:5">
      <c r="E1465" s="15"/>
    </row>
    <row r="1466" spans="5:5">
      <c r="E1466" s="15"/>
    </row>
    <row r="1467" spans="5:5">
      <c r="E1467" s="15"/>
    </row>
    <row r="1468" spans="5:5">
      <c r="E1468" s="15"/>
    </row>
    <row r="1469" spans="5:5">
      <c r="E1469" s="15"/>
    </row>
    <row r="1470" spans="5:5">
      <c r="E1470" s="15"/>
    </row>
    <row r="1471" spans="5:5">
      <c r="E1471" s="15"/>
    </row>
    <row r="1472" spans="5:5">
      <c r="E1472" s="15"/>
    </row>
    <row r="1473" spans="5:5">
      <c r="E1473" s="15"/>
    </row>
    <row r="1474" spans="5:5">
      <c r="E1474" s="15"/>
    </row>
    <row r="1475" spans="5:5">
      <c r="E1475" s="15"/>
    </row>
    <row r="1476" spans="5:5">
      <c r="E1476" s="15"/>
    </row>
    <row r="1477" spans="5:5">
      <c r="E1477" s="15"/>
    </row>
    <row r="1478" spans="5:5">
      <c r="E1478" s="15"/>
    </row>
    <row r="1479" spans="5:5">
      <c r="E1479" s="15"/>
    </row>
    <row r="1480" spans="5:5">
      <c r="E1480" s="15"/>
    </row>
    <row r="1481" spans="5:5">
      <c r="E1481" s="15"/>
    </row>
    <row r="1482" spans="5:5">
      <c r="E1482" s="15"/>
    </row>
    <row r="1483" spans="5:5">
      <c r="E1483" s="15"/>
    </row>
    <row r="1484" spans="5:5">
      <c r="E1484" s="15"/>
    </row>
    <row r="1485" spans="5:5">
      <c r="E1485" s="15"/>
    </row>
    <row r="1486" spans="5:5">
      <c r="E1486" s="15"/>
    </row>
    <row r="1487" spans="5:5">
      <c r="E1487" s="15"/>
    </row>
    <row r="1488" spans="5:5">
      <c r="E1488" s="15"/>
    </row>
    <row r="1489" spans="5:5">
      <c r="E1489" s="15"/>
    </row>
    <row r="1490" spans="5:5">
      <c r="E1490" s="15"/>
    </row>
    <row r="1491" spans="5:5">
      <c r="E1491" s="15"/>
    </row>
    <row r="1492" spans="5:5">
      <c r="E1492" s="15"/>
    </row>
    <row r="1493" spans="5:5">
      <c r="E1493" s="15"/>
    </row>
    <row r="1494" spans="5:5">
      <c r="E1494" s="15"/>
    </row>
    <row r="1495" spans="5:5">
      <c r="E1495" s="15"/>
    </row>
    <row r="1496" spans="5:5">
      <c r="E1496" s="15"/>
    </row>
    <row r="1497" spans="5:5">
      <c r="E1497" s="15"/>
    </row>
    <row r="1498" spans="5:5">
      <c r="E1498" s="15"/>
    </row>
    <row r="1499" spans="5:5">
      <c r="E1499" s="15"/>
    </row>
    <row r="1500" spans="5:5">
      <c r="E1500" s="15"/>
    </row>
    <row r="1501" spans="5:5">
      <c r="E1501" s="15"/>
    </row>
    <row r="1502" spans="5:5">
      <c r="E1502" s="15"/>
    </row>
    <row r="1503" spans="5:5">
      <c r="E1503" s="15"/>
    </row>
    <row r="1504" spans="5:5">
      <c r="E1504" s="15"/>
    </row>
    <row r="1505" spans="5:5">
      <c r="E1505" s="15"/>
    </row>
    <row r="1506" spans="5:5">
      <c r="E1506" s="15"/>
    </row>
    <row r="1507" spans="5:5">
      <c r="E1507" s="15"/>
    </row>
    <row r="1508" spans="5:5">
      <c r="E1508" s="15"/>
    </row>
    <row r="1509" spans="5:5">
      <c r="E1509" s="15"/>
    </row>
    <row r="1510" spans="5:5">
      <c r="E1510" s="15"/>
    </row>
    <row r="1511" spans="5:5">
      <c r="E1511" s="15"/>
    </row>
    <row r="1512" spans="5:5">
      <c r="E1512" s="15"/>
    </row>
    <row r="1513" spans="5:5">
      <c r="E1513" s="15"/>
    </row>
    <row r="1514" spans="5:5">
      <c r="E1514" s="15"/>
    </row>
    <row r="1515" spans="5:5">
      <c r="E1515" s="15"/>
    </row>
    <row r="1516" spans="5:5">
      <c r="E1516" s="15"/>
    </row>
    <row r="1517" spans="5:5">
      <c r="E1517" s="15"/>
    </row>
    <row r="1518" spans="5:5">
      <c r="E1518" s="15"/>
    </row>
    <row r="1519" spans="5:5">
      <c r="E1519" s="15"/>
    </row>
    <row r="1520" spans="5:5">
      <c r="E1520" s="15"/>
    </row>
    <row r="1521" spans="5:5">
      <c r="E1521" s="15"/>
    </row>
    <row r="1522" spans="5:5">
      <c r="E1522" s="15"/>
    </row>
    <row r="1523" spans="5:5">
      <c r="E1523" s="15"/>
    </row>
    <row r="1524" spans="5:5">
      <c r="E1524" s="15"/>
    </row>
    <row r="1525" spans="5:5">
      <c r="E1525" s="15"/>
    </row>
    <row r="1526" spans="5:5">
      <c r="E1526" s="15"/>
    </row>
    <row r="1527" spans="5:5">
      <c r="E1527" s="15"/>
    </row>
    <row r="1528" spans="5:5">
      <c r="E1528" s="15"/>
    </row>
    <row r="1529" spans="5:5">
      <c r="E1529" s="15"/>
    </row>
    <row r="1530" spans="5:5">
      <c r="E1530" s="15"/>
    </row>
    <row r="1531" spans="5:5">
      <c r="E1531" s="15"/>
    </row>
    <row r="1532" spans="5:5">
      <c r="E1532" s="15"/>
    </row>
    <row r="1533" spans="5:5">
      <c r="E1533" s="15"/>
    </row>
    <row r="1534" spans="5:5">
      <c r="E1534" s="15"/>
    </row>
    <row r="1535" spans="5:5">
      <c r="E1535" s="15"/>
    </row>
    <row r="1536" spans="5:5">
      <c r="E1536" s="15"/>
    </row>
    <row r="1537" spans="5:5">
      <c r="E1537" s="15"/>
    </row>
    <row r="1538" spans="5:5">
      <c r="E1538" s="15"/>
    </row>
    <row r="1539" spans="5:5">
      <c r="E1539" s="15"/>
    </row>
    <row r="1540" spans="5:5">
      <c r="E1540" s="15"/>
    </row>
    <row r="1541" spans="5:5">
      <c r="E1541" s="15"/>
    </row>
    <row r="1542" spans="5:5">
      <c r="E1542" s="15"/>
    </row>
    <row r="1543" spans="5:5">
      <c r="E1543" s="15"/>
    </row>
    <row r="1544" spans="5:5">
      <c r="E1544" s="15"/>
    </row>
    <row r="1545" spans="5:5">
      <c r="E1545" s="15"/>
    </row>
    <row r="1546" spans="5:5">
      <c r="E1546" s="15"/>
    </row>
    <row r="1547" spans="5:5">
      <c r="E1547" s="15"/>
    </row>
    <row r="1548" spans="5:5">
      <c r="E1548" s="15"/>
    </row>
    <row r="1549" spans="5:5">
      <c r="E1549" s="15"/>
    </row>
    <row r="1550" spans="5:5">
      <c r="E1550" s="15"/>
    </row>
    <row r="1551" spans="5:5">
      <c r="E1551" s="15"/>
    </row>
    <row r="1552" spans="5:5">
      <c r="E1552" s="15"/>
    </row>
    <row r="1553" spans="5:5">
      <c r="E1553" s="15"/>
    </row>
    <row r="1554" spans="5:5">
      <c r="E1554" s="15"/>
    </row>
    <row r="1555" spans="5:5">
      <c r="E1555" s="15"/>
    </row>
    <row r="1556" spans="5:5">
      <c r="E1556" s="15"/>
    </row>
    <row r="1557" spans="5:5">
      <c r="E1557" s="15"/>
    </row>
    <row r="1558" spans="5:5">
      <c r="E1558" s="15"/>
    </row>
    <row r="1559" spans="5:5">
      <c r="E1559" s="15"/>
    </row>
    <row r="1560" spans="5:5">
      <c r="E1560" s="15"/>
    </row>
    <row r="1561" spans="5:5">
      <c r="E1561" s="15"/>
    </row>
    <row r="1562" spans="5:5">
      <c r="E1562" s="15"/>
    </row>
    <row r="1563" spans="5:5">
      <c r="E1563" s="15"/>
    </row>
    <row r="1564" spans="5:5">
      <c r="E1564" s="15"/>
    </row>
    <row r="1565" spans="5:5">
      <c r="E1565" s="15"/>
    </row>
    <row r="1566" spans="5:5">
      <c r="E1566" s="15"/>
    </row>
    <row r="1567" spans="5:5">
      <c r="E1567" s="15"/>
    </row>
    <row r="1568" spans="5:5">
      <c r="E1568" s="15"/>
    </row>
    <row r="1569" spans="5:5">
      <c r="E1569" s="15"/>
    </row>
    <row r="1570" spans="5:5">
      <c r="E1570" s="15"/>
    </row>
    <row r="1571" spans="5:5">
      <c r="E1571" s="15"/>
    </row>
    <row r="1572" spans="5:5">
      <c r="E1572" s="15"/>
    </row>
    <row r="1573" spans="5:5">
      <c r="E1573" s="15"/>
    </row>
    <row r="1574" spans="5:5">
      <c r="E1574" s="15"/>
    </row>
    <row r="1575" spans="5:5">
      <c r="E1575" s="15"/>
    </row>
    <row r="1576" spans="5:5">
      <c r="E1576" s="15"/>
    </row>
    <row r="1577" spans="5:5">
      <c r="E1577" s="15"/>
    </row>
    <row r="1578" spans="5:5">
      <c r="E1578" s="15"/>
    </row>
    <row r="1579" spans="5:5">
      <c r="E1579" s="15"/>
    </row>
    <row r="1580" spans="5:5">
      <c r="E1580" s="15"/>
    </row>
    <row r="1581" spans="5:5">
      <c r="E1581" s="15"/>
    </row>
    <row r="1582" spans="5:5">
      <c r="E1582" s="15"/>
    </row>
    <row r="1583" spans="5:5">
      <c r="E1583" s="15"/>
    </row>
    <row r="1584" spans="5:5">
      <c r="E1584" s="15"/>
    </row>
    <row r="1585" spans="5:5">
      <c r="E1585" s="15"/>
    </row>
    <row r="1586" spans="5:5">
      <c r="E1586" s="15"/>
    </row>
    <row r="1587" spans="5:5">
      <c r="E1587" s="15"/>
    </row>
    <row r="1588" spans="5:5">
      <c r="E1588" s="15"/>
    </row>
    <row r="1589" spans="5:5">
      <c r="E1589" s="15"/>
    </row>
    <row r="1590" spans="5:5">
      <c r="E1590" s="15"/>
    </row>
    <row r="1591" spans="5:5">
      <c r="E1591" s="15"/>
    </row>
    <row r="1592" spans="5:5">
      <c r="E1592" s="15"/>
    </row>
    <row r="1593" spans="5:5">
      <c r="E1593" s="15"/>
    </row>
    <row r="1594" spans="5:5">
      <c r="E1594" s="15"/>
    </row>
    <row r="1595" spans="5:5">
      <c r="E1595" s="15"/>
    </row>
    <row r="1596" spans="5:5">
      <c r="E1596" s="15"/>
    </row>
    <row r="1597" spans="5:5">
      <c r="E1597" s="15"/>
    </row>
    <row r="1598" spans="5:5">
      <c r="E1598" s="15"/>
    </row>
    <row r="1599" spans="5:5">
      <c r="E1599" s="15"/>
    </row>
    <row r="1600" spans="5:5">
      <c r="E1600" s="15"/>
    </row>
    <row r="1601" spans="5:5">
      <c r="E1601" s="15"/>
    </row>
    <row r="1602" spans="5:5">
      <c r="E1602" s="15"/>
    </row>
    <row r="1603" spans="5:5">
      <c r="E1603" s="15"/>
    </row>
    <row r="1604" spans="5:5">
      <c r="E1604" s="15"/>
    </row>
    <row r="1605" spans="5:5">
      <c r="E1605" s="15"/>
    </row>
    <row r="1606" spans="5:5">
      <c r="E1606" s="15"/>
    </row>
    <row r="1607" spans="5:5">
      <c r="E1607" s="15"/>
    </row>
    <row r="1608" spans="5:5">
      <c r="E1608" s="15"/>
    </row>
    <row r="1609" spans="5:5">
      <c r="E1609" s="15"/>
    </row>
    <row r="1610" spans="5:5">
      <c r="E1610" s="15"/>
    </row>
    <row r="1611" spans="5:5">
      <c r="E1611" s="15"/>
    </row>
    <row r="1612" spans="5:5">
      <c r="E1612" s="15"/>
    </row>
    <row r="1613" spans="5:5">
      <c r="E1613" s="15"/>
    </row>
    <row r="1614" spans="5:5">
      <c r="E1614" s="15"/>
    </row>
    <row r="1615" spans="5:5">
      <c r="E1615" s="15"/>
    </row>
    <row r="1616" spans="5:5">
      <c r="E1616" s="15"/>
    </row>
    <row r="1617" spans="5:5">
      <c r="E1617" s="15"/>
    </row>
    <row r="1618" spans="5:5">
      <c r="E1618" s="15"/>
    </row>
    <row r="1619" spans="5:5">
      <c r="E1619" s="15"/>
    </row>
    <row r="1620" spans="5:5">
      <c r="E1620" s="15"/>
    </row>
    <row r="1621" spans="5:5">
      <c r="E1621" s="15"/>
    </row>
    <row r="1622" spans="5:5">
      <c r="E1622" s="15"/>
    </row>
    <row r="1623" spans="5:5">
      <c r="E1623" s="15"/>
    </row>
    <row r="1624" spans="5:5">
      <c r="E1624" s="15"/>
    </row>
    <row r="1625" spans="5:5">
      <c r="E1625" s="15"/>
    </row>
    <row r="1626" spans="5:5">
      <c r="E1626" s="15"/>
    </row>
    <row r="1627" spans="5:5">
      <c r="E1627" s="15"/>
    </row>
    <row r="1628" spans="5:5">
      <c r="E1628" s="15"/>
    </row>
    <row r="1629" spans="5:5">
      <c r="E1629" s="15"/>
    </row>
    <row r="1630" spans="5:5">
      <c r="E1630" s="15"/>
    </row>
    <row r="1631" spans="5:5">
      <c r="E1631" s="15"/>
    </row>
    <row r="1632" spans="5:5">
      <c r="E1632" s="15"/>
    </row>
    <row r="1633" spans="5:5">
      <c r="E1633" s="15"/>
    </row>
    <row r="1634" spans="5:5">
      <c r="E1634" s="15"/>
    </row>
    <row r="1635" spans="5:5">
      <c r="E1635" s="15"/>
    </row>
    <row r="1636" spans="5:5">
      <c r="E1636" s="15"/>
    </row>
    <row r="1637" spans="5:5">
      <c r="E1637" s="15"/>
    </row>
    <row r="1638" spans="5:5">
      <c r="E1638" s="15"/>
    </row>
    <row r="1639" spans="5:5">
      <c r="E1639" s="15"/>
    </row>
    <row r="1640" spans="5:5">
      <c r="E1640" s="15"/>
    </row>
    <row r="1641" spans="5:5">
      <c r="E1641" s="15"/>
    </row>
    <row r="1642" spans="5:5">
      <c r="E1642" s="15"/>
    </row>
    <row r="1643" spans="5:5">
      <c r="E1643" s="15"/>
    </row>
    <row r="1644" spans="5:5">
      <c r="E1644" s="15"/>
    </row>
    <row r="1645" spans="5:5">
      <c r="E1645" s="15"/>
    </row>
    <row r="1646" spans="5:5">
      <c r="E1646" s="15"/>
    </row>
    <row r="1647" spans="5:5">
      <c r="E1647" s="15"/>
    </row>
    <row r="1648" spans="5:5">
      <c r="E1648" s="15"/>
    </row>
    <row r="1649" spans="5:5">
      <c r="E1649" s="15"/>
    </row>
    <row r="1650" spans="5:5">
      <c r="E1650" s="15"/>
    </row>
    <row r="1651" spans="5:5">
      <c r="E1651" s="15"/>
    </row>
    <row r="1652" spans="5:5">
      <c r="E1652" s="15"/>
    </row>
    <row r="1653" spans="5:5">
      <c r="E1653" s="15"/>
    </row>
    <row r="1654" spans="5:5">
      <c r="E1654" s="15"/>
    </row>
    <row r="1655" spans="5:5">
      <c r="E1655" s="15"/>
    </row>
    <row r="1656" spans="5:5">
      <c r="E1656" s="15"/>
    </row>
    <row r="1657" spans="5:5">
      <c r="E1657" s="15"/>
    </row>
    <row r="1658" spans="5:5">
      <c r="E1658" s="15"/>
    </row>
    <row r="1659" spans="5:5">
      <c r="E1659" s="15"/>
    </row>
    <row r="1660" spans="5:5">
      <c r="E1660" s="15"/>
    </row>
    <row r="1661" spans="5:5">
      <c r="E1661" s="15"/>
    </row>
    <row r="1662" spans="5:5">
      <c r="E1662" s="15"/>
    </row>
    <row r="1663" spans="5:5">
      <c r="E1663" s="15"/>
    </row>
    <row r="1664" spans="5:5">
      <c r="E1664" s="15"/>
    </row>
    <row r="1665" spans="5:5">
      <c r="E1665" s="15"/>
    </row>
    <row r="1666" spans="5:5">
      <c r="E1666" s="15"/>
    </row>
    <row r="1667" spans="5:5">
      <c r="E1667" s="15"/>
    </row>
    <row r="1668" spans="5:5">
      <c r="E1668" s="15"/>
    </row>
    <row r="1669" spans="5:5">
      <c r="E1669" s="15"/>
    </row>
    <row r="1670" spans="5:5">
      <c r="E1670" s="15"/>
    </row>
    <row r="1671" spans="5:5">
      <c r="E1671" s="15"/>
    </row>
    <row r="1672" spans="5:5">
      <c r="E1672" s="15"/>
    </row>
    <row r="1673" spans="5:5">
      <c r="E1673" s="15"/>
    </row>
    <row r="1674" spans="5:5">
      <c r="E1674" s="15"/>
    </row>
    <row r="1675" spans="5:5">
      <c r="E1675" s="15"/>
    </row>
    <row r="1676" spans="5:5">
      <c r="E1676" s="15"/>
    </row>
    <row r="1677" spans="5:5">
      <c r="E1677" s="15"/>
    </row>
    <row r="1678" spans="5:5">
      <c r="E1678" s="15"/>
    </row>
    <row r="1679" spans="5:5">
      <c r="E1679" s="15"/>
    </row>
    <row r="1680" spans="5:5">
      <c r="E1680" s="15"/>
    </row>
    <row r="1681" spans="5:5">
      <c r="E1681" s="15"/>
    </row>
    <row r="1682" spans="5:5">
      <c r="E1682" s="15"/>
    </row>
    <row r="1683" spans="5:5">
      <c r="E1683" s="15"/>
    </row>
    <row r="1684" spans="5:5">
      <c r="E1684" s="15"/>
    </row>
    <row r="1685" spans="5:5">
      <c r="E1685" s="15"/>
    </row>
    <row r="1686" spans="5:5">
      <c r="E1686" s="15"/>
    </row>
    <row r="1687" spans="5:5">
      <c r="E1687" s="15"/>
    </row>
    <row r="1688" spans="5:5">
      <c r="E1688" s="15"/>
    </row>
    <row r="1689" spans="5:5">
      <c r="E1689" s="15"/>
    </row>
    <row r="1690" spans="5:5">
      <c r="E1690" s="15"/>
    </row>
    <row r="1691" spans="5:5">
      <c r="E1691" s="15"/>
    </row>
    <row r="1692" spans="5:5">
      <c r="E1692" s="15"/>
    </row>
    <row r="1693" spans="5:5">
      <c r="E1693" s="15"/>
    </row>
    <row r="1694" spans="5:5">
      <c r="E1694" s="15"/>
    </row>
    <row r="1695" spans="5:5">
      <c r="E1695" s="15"/>
    </row>
    <row r="1696" spans="5:5">
      <c r="E1696" s="15"/>
    </row>
    <row r="1697" spans="5:5">
      <c r="E1697" s="15"/>
    </row>
    <row r="1698" spans="5:5">
      <c r="E1698" s="15"/>
    </row>
    <row r="1699" spans="5:5">
      <c r="E1699" s="15"/>
    </row>
    <row r="1700" spans="5:5">
      <c r="E1700" s="15"/>
    </row>
    <row r="1701" spans="5:5">
      <c r="E1701" s="15"/>
    </row>
    <row r="1702" spans="5:5">
      <c r="E1702" s="15"/>
    </row>
    <row r="1703" spans="5:5">
      <c r="E1703" s="15"/>
    </row>
    <row r="1704" spans="5:5">
      <c r="E1704" s="15"/>
    </row>
    <row r="1705" spans="5:5">
      <c r="E1705" s="15"/>
    </row>
    <row r="1706" spans="5:5">
      <c r="E1706" s="15"/>
    </row>
    <row r="1707" spans="5:5">
      <c r="E1707" s="15"/>
    </row>
    <row r="1708" spans="5:5">
      <c r="E1708" s="15"/>
    </row>
    <row r="1709" spans="5:5">
      <c r="E1709" s="15"/>
    </row>
    <row r="1710" spans="5:5">
      <c r="E1710" s="15"/>
    </row>
    <row r="1711" spans="5:5">
      <c r="E1711" s="15"/>
    </row>
    <row r="1712" spans="5:5">
      <c r="E1712" s="15"/>
    </row>
    <row r="1713" spans="5:5">
      <c r="E1713" s="15"/>
    </row>
    <row r="1714" spans="5:5">
      <c r="E1714" s="15"/>
    </row>
    <row r="1715" spans="5:5">
      <c r="E1715" s="15"/>
    </row>
    <row r="1716" spans="5:5">
      <c r="E1716" s="15"/>
    </row>
    <row r="1717" spans="5:5">
      <c r="E1717" s="15"/>
    </row>
    <row r="1718" spans="5:5">
      <c r="E1718" s="15"/>
    </row>
    <row r="1719" spans="5:5">
      <c r="E1719" s="15"/>
    </row>
    <row r="1720" spans="5:5">
      <c r="E1720" s="15"/>
    </row>
    <row r="1721" spans="5:5">
      <c r="E1721" s="15"/>
    </row>
    <row r="1722" spans="5:5">
      <c r="E1722" s="15"/>
    </row>
    <row r="1723" spans="5:5">
      <c r="E1723" s="15"/>
    </row>
    <row r="1724" spans="5:5">
      <c r="E1724" s="15"/>
    </row>
    <row r="1725" spans="5:5">
      <c r="E1725" s="15"/>
    </row>
    <row r="1726" spans="5:5">
      <c r="E1726" s="15"/>
    </row>
    <row r="1727" spans="5:5">
      <c r="E1727" s="15"/>
    </row>
    <row r="1728" spans="5:5">
      <c r="E1728" s="15"/>
    </row>
    <row r="1729" spans="5:5">
      <c r="E1729" s="15"/>
    </row>
    <row r="1730" spans="5:5">
      <c r="E1730" s="15"/>
    </row>
    <row r="1731" spans="5:5">
      <c r="E1731" s="15"/>
    </row>
    <row r="1732" spans="5:5">
      <c r="E1732" s="15"/>
    </row>
    <row r="1733" spans="5:5">
      <c r="E1733" s="15"/>
    </row>
    <row r="1734" spans="5:5">
      <c r="E1734" s="15"/>
    </row>
    <row r="1735" spans="5:5">
      <c r="E1735" s="15"/>
    </row>
    <row r="1736" spans="5:5">
      <c r="E1736" s="15"/>
    </row>
    <row r="1737" spans="5:5">
      <c r="E1737" s="15"/>
    </row>
    <row r="1738" spans="5:5">
      <c r="E1738" s="15"/>
    </row>
    <row r="1739" spans="5:5">
      <c r="E1739" s="15"/>
    </row>
    <row r="1740" spans="5:5">
      <c r="E1740" s="15"/>
    </row>
    <row r="1741" spans="5:5">
      <c r="E1741" s="15"/>
    </row>
    <row r="1742" spans="5:5">
      <c r="E1742" s="15"/>
    </row>
    <row r="1743" spans="5:5">
      <c r="E1743" s="15"/>
    </row>
    <row r="1744" spans="5:5">
      <c r="E1744" s="15"/>
    </row>
    <row r="1745" spans="5:5">
      <c r="E1745" s="15"/>
    </row>
    <row r="1746" spans="5:5">
      <c r="E1746" s="15"/>
    </row>
    <row r="1747" spans="5:5">
      <c r="E1747" s="15"/>
    </row>
    <row r="1748" spans="5:5">
      <c r="E1748" s="15"/>
    </row>
    <row r="1749" spans="5:5">
      <c r="E1749" s="15"/>
    </row>
    <row r="1750" spans="5:5">
      <c r="E1750" s="15"/>
    </row>
    <row r="1751" spans="5:5">
      <c r="E1751" s="15"/>
    </row>
    <row r="1752" spans="5:5">
      <c r="E1752" s="15"/>
    </row>
    <row r="1753" spans="5:5">
      <c r="E1753" s="15"/>
    </row>
    <row r="1754" spans="5:5">
      <c r="E1754" s="15"/>
    </row>
    <row r="1755" spans="5:5">
      <c r="E1755" s="15"/>
    </row>
    <row r="1756" spans="5:5">
      <c r="E1756" s="15"/>
    </row>
    <row r="1757" spans="5:5">
      <c r="E1757" s="15"/>
    </row>
    <row r="1758" spans="5:5">
      <c r="E1758" s="15"/>
    </row>
    <row r="1759" spans="5:5">
      <c r="E1759" s="15"/>
    </row>
    <row r="1760" spans="5:5">
      <c r="E1760" s="15"/>
    </row>
    <row r="1761" spans="5:5">
      <c r="E1761" s="15"/>
    </row>
    <row r="1762" spans="5:5">
      <c r="E1762" s="15"/>
    </row>
    <row r="1763" spans="5:5">
      <c r="E1763" s="15"/>
    </row>
    <row r="1764" spans="5:5">
      <c r="E1764" s="15"/>
    </row>
    <row r="1765" spans="5:5">
      <c r="E1765" s="15"/>
    </row>
    <row r="1766" spans="5:5">
      <c r="E1766" s="15"/>
    </row>
    <row r="1767" spans="5:5">
      <c r="E1767" s="15"/>
    </row>
    <row r="1768" spans="5:5">
      <c r="E1768" s="15"/>
    </row>
    <row r="1769" spans="5:5">
      <c r="E1769" s="15"/>
    </row>
    <row r="1770" spans="5:5">
      <c r="E1770" s="15"/>
    </row>
    <row r="1771" spans="5:5">
      <c r="E1771" s="15"/>
    </row>
    <row r="1772" spans="5:5">
      <c r="E1772" s="15"/>
    </row>
    <row r="1773" spans="5:5">
      <c r="E1773" s="15"/>
    </row>
    <row r="1774" spans="5:5">
      <c r="E1774" s="15"/>
    </row>
    <row r="1775" spans="5:5">
      <c r="E1775" s="15"/>
    </row>
    <row r="1776" spans="5:5">
      <c r="E1776" s="15"/>
    </row>
    <row r="1777" spans="5:5">
      <c r="E1777" s="15"/>
    </row>
    <row r="1778" spans="5:5">
      <c r="E1778" s="15"/>
    </row>
    <row r="1779" spans="5:5">
      <c r="E1779" s="15"/>
    </row>
    <row r="1780" spans="5:5">
      <c r="E1780" s="15"/>
    </row>
    <row r="1781" spans="5:5">
      <c r="E1781" s="15"/>
    </row>
    <row r="1782" spans="5:5">
      <c r="E1782" s="15"/>
    </row>
    <row r="1783" spans="5:5">
      <c r="E1783" s="15"/>
    </row>
    <row r="1784" spans="5:5">
      <c r="E1784" s="15"/>
    </row>
    <row r="1785" spans="5:5">
      <c r="E1785" s="15"/>
    </row>
    <row r="1786" spans="5:5">
      <c r="E1786" s="15"/>
    </row>
    <row r="1787" spans="5:5">
      <c r="E1787" s="15"/>
    </row>
    <row r="1788" spans="5:5">
      <c r="E1788" s="15"/>
    </row>
    <row r="1789" spans="5:5">
      <c r="E1789" s="15"/>
    </row>
    <row r="1790" spans="5:5">
      <c r="E1790" s="15"/>
    </row>
    <row r="1791" spans="5:5">
      <c r="E1791" s="15"/>
    </row>
    <row r="1792" spans="5:5">
      <c r="E1792" s="15"/>
    </row>
    <row r="1793" spans="5:5">
      <c r="E1793" s="15"/>
    </row>
    <row r="1794" spans="5:5">
      <c r="E1794" s="15"/>
    </row>
    <row r="1795" spans="5:5">
      <c r="E1795" s="15"/>
    </row>
    <row r="1796" spans="5:5">
      <c r="E1796" s="15"/>
    </row>
    <row r="1797" spans="5:5">
      <c r="E1797" s="15"/>
    </row>
    <row r="1798" spans="5:5">
      <c r="E1798" s="15"/>
    </row>
    <row r="1799" spans="5:5">
      <c r="E1799" s="15"/>
    </row>
    <row r="1800" spans="5:5">
      <c r="E1800" s="15"/>
    </row>
    <row r="1801" spans="5:5">
      <c r="E1801" s="15"/>
    </row>
    <row r="1802" spans="5:5">
      <c r="E1802" s="15"/>
    </row>
    <row r="1803" spans="5:5">
      <c r="E1803" s="15"/>
    </row>
    <row r="1804" spans="5:5">
      <c r="E1804" s="15"/>
    </row>
    <row r="1805" spans="5:5">
      <c r="E1805" s="15"/>
    </row>
    <row r="1806" spans="5:5">
      <c r="E1806" s="15"/>
    </row>
    <row r="1807" spans="5:5">
      <c r="E1807" s="15"/>
    </row>
    <row r="1808" spans="5:5">
      <c r="E1808" s="15"/>
    </row>
    <row r="1809" spans="5:5">
      <c r="E1809" s="15"/>
    </row>
    <row r="1810" spans="5:5">
      <c r="E1810" s="15"/>
    </row>
    <row r="1811" spans="5:5">
      <c r="E1811" s="15"/>
    </row>
    <row r="1812" spans="5:5">
      <c r="E1812" s="15"/>
    </row>
    <row r="1813" spans="5:5">
      <c r="E1813" s="15"/>
    </row>
    <row r="1814" spans="5:5">
      <c r="E1814" s="15"/>
    </row>
    <row r="1815" spans="5:5">
      <c r="E1815" s="15"/>
    </row>
    <row r="1816" spans="5:5">
      <c r="E1816" s="15"/>
    </row>
    <row r="1817" spans="5:5">
      <c r="E1817" s="15"/>
    </row>
    <row r="1818" spans="5:5">
      <c r="E1818" s="15"/>
    </row>
    <row r="1819" spans="5:5">
      <c r="E1819" s="15"/>
    </row>
    <row r="1820" spans="5:5">
      <c r="E1820" s="15"/>
    </row>
    <row r="1821" spans="5:5">
      <c r="E1821" s="15"/>
    </row>
    <row r="1822" spans="5:5">
      <c r="E1822" s="15"/>
    </row>
    <row r="1823" spans="5:5">
      <c r="E1823" s="15"/>
    </row>
    <row r="1824" spans="5:5">
      <c r="E1824" s="15"/>
    </row>
    <row r="1825" spans="5:5">
      <c r="E1825" s="15"/>
    </row>
    <row r="1826" spans="5:5">
      <c r="E1826" s="15"/>
    </row>
    <row r="1827" spans="5:5">
      <c r="E1827" s="15"/>
    </row>
    <row r="1828" spans="5:5">
      <c r="E1828" s="15"/>
    </row>
    <row r="1829" spans="5:5">
      <c r="E1829" s="15"/>
    </row>
    <row r="1830" spans="5:5">
      <c r="E1830" s="15"/>
    </row>
    <row r="1831" spans="5:5">
      <c r="E1831" s="15"/>
    </row>
    <row r="1832" spans="5:5">
      <c r="E1832" s="15"/>
    </row>
    <row r="1833" spans="5:5">
      <c r="E1833" s="15"/>
    </row>
    <row r="1834" spans="5:5">
      <c r="E1834" s="15"/>
    </row>
    <row r="1835" spans="5:5">
      <c r="E1835" s="15"/>
    </row>
    <row r="1836" spans="5:5">
      <c r="E1836" s="15"/>
    </row>
    <row r="1837" spans="5:5">
      <c r="E1837" s="15"/>
    </row>
    <row r="1838" spans="5:5">
      <c r="E1838" s="15"/>
    </row>
    <row r="1839" spans="5:5">
      <c r="E1839" s="15"/>
    </row>
    <row r="1840" spans="5:5">
      <c r="E1840" s="15"/>
    </row>
    <row r="1841" spans="5:5">
      <c r="E1841" s="15"/>
    </row>
    <row r="1842" spans="5:5">
      <c r="E1842" s="15"/>
    </row>
    <row r="1843" spans="5:5">
      <c r="E1843" s="15"/>
    </row>
    <row r="1844" spans="5:5">
      <c r="E1844" s="15"/>
    </row>
    <row r="1845" spans="5:5">
      <c r="E1845" s="15"/>
    </row>
    <row r="1846" spans="5:5">
      <c r="E1846" s="15"/>
    </row>
    <row r="1847" spans="5:5">
      <c r="E1847" s="15"/>
    </row>
    <row r="1848" spans="5:5">
      <c r="E1848" s="15"/>
    </row>
    <row r="1849" spans="5:5">
      <c r="E1849" s="15"/>
    </row>
    <row r="1850" spans="5:5">
      <c r="E1850" s="15"/>
    </row>
    <row r="1851" spans="5:5">
      <c r="E1851" s="15"/>
    </row>
    <row r="1852" spans="5:5">
      <c r="E1852" s="15"/>
    </row>
    <row r="1853" spans="5:5">
      <c r="E1853" s="15"/>
    </row>
    <row r="1854" spans="5:5">
      <c r="E1854" s="15"/>
    </row>
    <row r="1855" spans="5:5">
      <c r="E1855" s="15"/>
    </row>
    <row r="1856" spans="5:5">
      <c r="E1856" s="15"/>
    </row>
    <row r="1857" spans="5:5">
      <c r="E1857" s="15"/>
    </row>
    <row r="1858" spans="5:5">
      <c r="E1858" s="15"/>
    </row>
    <row r="1859" spans="5:5">
      <c r="E1859" s="15"/>
    </row>
    <row r="1860" spans="5:5">
      <c r="E1860" s="15"/>
    </row>
    <row r="1861" spans="5:5">
      <c r="E1861" s="15"/>
    </row>
    <row r="1862" spans="5:5">
      <c r="E1862" s="15"/>
    </row>
    <row r="1863" spans="5:5">
      <c r="E1863" s="15"/>
    </row>
    <row r="1864" spans="5:5">
      <c r="E1864" s="15"/>
    </row>
    <row r="1865" spans="5:5">
      <c r="E1865" s="15"/>
    </row>
    <row r="1866" spans="5:5">
      <c r="E1866" s="15"/>
    </row>
    <row r="1867" spans="5:5">
      <c r="E1867" s="15"/>
    </row>
    <row r="1868" spans="5:5">
      <c r="E1868" s="15"/>
    </row>
    <row r="1869" spans="5:5">
      <c r="E1869" s="15"/>
    </row>
    <row r="1870" spans="5:5">
      <c r="E1870" s="15"/>
    </row>
    <row r="1871" spans="5:5">
      <c r="E1871" s="15"/>
    </row>
    <row r="1872" spans="5:5">
      <c r="E1872" s="15"/>
    </row>
    <row r="1873" spans="5:5">
      <c r="E1873" s="15"/>
    </row>
    <row r="1874" spans="5:5">
      <c r="E1874" s="15"/>
    </row>
    <row r="1875" spans="5:5">
      <c r="E1875" s="15"/>
    </row>
    <row r="1876" spans="5:5">
      <c r="E1876" s="15"/>
    </row>
    <row r="1877" spans="5:5">
      <c r="E1877" s="15"/>
    </row>
    <row r="1878" spans="5:5">
      <c r="E1878" s="15"/>
    </row>
    <row r="1879" spans="5:5">
      <c r="E1879" s="15"/>
    </row>
    <row r="1880" spans="5:5">
      <c r="E1880" s="15"/>
    </row>
    <row r="1881" spans="5:5">
      <c r="E1881" s="15"/>
    </row>
    <row r="1882" spans="5:5">
      <c r="E1882" s="15"/>
    </row>
    <row r="1883" spans="5:5">
      <c r="E1883" s="15"/>
    </row>
    <row r="1884" spans="5:5">
      <c r="E1884" s="15"/>
    </row>
    <row r="1885" spans="5:5">
      <c r="E1885" s="15"/>
    </row>
    <row r="1886" spans="5:5">
      <c r="E1886" s="15"/>
    </row>
    <row r="1887" spans="5:5">
      <c r="E1887" s="15"/>
    </row>
    <row r="1888" spans="5:5">
      <c r="E1888" s="15"/>
    </row>
    <row r="1889" spans="5:5">
      <c r="E1889" s="15"/>
    </row>
    <row r="1890" spans="5:5">
      <c r="E1890" s="15"/>
    </row>
    <row r="1891" spans="5:5">
      <c r="E1891" s="15"/>
    </row>
    <row r="1892" spans="5:5">
      <c r="E1892" s="15"/>
    </row>
    <row r="1893" spans="5:5">
      <c r="E1893" s="15"/>
    </row>
    <row r="1894" spans="5:5">
      <c r="E1894" s="15"/>
    </row>
    <row r="1895" spans="5:5">
      <c r="E1895" s="15"/>
    </row>
    <row r="1896" spans="5:5">
      <c r="E1896" s="15"/>
    </row>
    <row r="1897" spans="5:5">
      <c r="E1897" s="15"/>
    </row>
    <row r="1898" spans="5:5">
      <c r="E1898" s="15"/>
    </row>
    <row r="1899" spans="5:5">
      <c r="E1899" s="15"/>
    </row>
    <row r="1900" spans="5:5">
      <c r="E1900" s="15"/>
    </row>
    <row r="1901" spans="5:5">
      <c r="E1901" s="15"/>
    </row>
    <row r="1902" spans="5:5">
      <c r="E1902" s="15"/>
    </row>
    <row r="1903" spans="5:5">
      <c r="E1903" s="15"/>
    </row>
    <row r="1904" spans="5:5">
      <c r="E1904" s="15"/>
    </row>
    <row r="1905" spans="5:5">
      <c r="E1905" s="15"/>
    </row>
    <row r="1906" spans="5:5">
      <c r="E1906" s="15"/>
    </row>
    <row r="1907" spans="5:5">
      <c r="E1907" s="15"/>
    </row>
    <row r="1908" spans="5:5">
      <c r="E1908" s="15"/>
    </row>
    <row r="1909" spans="5:5">
      <c r="E1909" s="15"/>
    </row>
    <row r="1910" spans="5:5">
      <c r="E1910" s="15"/>
    </row>
    <row r="1911" spans="5:5">
      <c r="E1911" s="15"/>
    </row>
    <row r="1912" spans="5:5">
      <c r="E1912" s="15"/>
    </row>
    <row r="1913" spans="5:5">
      <c r="E1913" s="15"/>
    </row>
    <row r="1914" spans="5:5">
      <c r="E1914" s="15"/>
    </row>
    <row r="1915" spans="5:5">
      <c r="E1915" s="15"/>
    </row>
    <row r="1916" spans="5:5">
      <c r="E1916" s="15"/>
    </row>
    <row r="1917" spans="5:5">
      <c r="E1917" s="15"/>
    </row>
    <row r="1918" spans="5:5">
      <c r="E1918" s="15"/>
    </row>
    <row r="1919" spans="5:5">
      <c r="E1919" s="15"/>
    </row>
    <row r="1920" spans="5:5">
      <c r="E1920" s="15"/>
    </row>
    <row r="1921" spans="5:5">
      <c r="E1921" s="15"/>
    </row>
    <row r="1922" spans="5:5">
      <c r="E1922" s="15"/>
    </row>
    <row r="1923" spans="5:5">
      <c r="E1923" s="15"/>
    </row>
    <row r="1924" spans="5:5">
      <c r="E1924" s="15"/>
    </row>
    <row r="1925" spans="5:5">
      <c r="E1925" s="15"/>
    </row>
    <row r="1926" spans="5:5">
      <c r="E1926" s="15"/>
    </row>
    <row r="1927" spans="5:5">
      <c r="E1927" s="15"/>
    </row>
    <row r="1928" spans="5:5">
      <c r="E1928" s="15"/>
    </row>
    <row r="1929" spans="5:5">
      <c r="E1929" s="15"/>
    </row>
    <row r="1930" spans="5:5">
      <c r="E1930" s="15"/>
    </row>
    <row r="1931" spans="5:5">
      <c r="E1931" s="15"/>
    </row>
    <row r="1932" spans="5:5">
      <c r="E1932" s="15"/>
    </row>
    <row r="1933" spans="5:5">
      <c r="E1933" s="15"/>
    </row>
    <row r="1934" spans="5:5">
      <c r="E1934" s="15"/>
    </row>
    <row r="1935" spans="5:5">
      <c r="E1935" s="15"/>
    </row>
    <row r="1936" spans="5:5">
      <c r="E1936" s="15"/>
    </row>
    <row r="1937" spans="5:5">
      <c r="E1937" s="15"/>
    </row>
    <row r="1938" spans="5:5">
      <c r="E1938" s="15"/>
    </row>
    <row r="1939" spans="5:5">
      <c r="E1939" s="15"/>
    </row>
    <row r="1940" spans="5:5">
      <c r="E1940" s="15"/>
    </row>
    <row r="1941" spans="5:5">
      <c r="E1941" s="15"/>
    </row>
    <row r="1942" spans="5:5">
      <c r="E1942" s="15"/>
    </row>
    <row r="1943" spans="5:5">
      <c r="E1943" s="15"/>
    </row>
    <row r="1944" spans="5:5">
      <c r="E1944" s="15"/>
    </row>
    <row r="1945" spans="5:5">
      <c r="E1945" s="15"/>
    </row>
    <row r="1946" spans="5:5">
      <c r="E1946" s="15"/>
    </row>
    <row r="1947" spans="5:5">
      <c r="E1947" s="15"/>
    </row>
    <row r="1948" spans="5:5">
      <c r="E1948" s="15"/>
    </row>
    <row r="1949" spans="5:5">
      <c r="E1949" s="15"/>
    </row>
    <row r="1950" spans="5:5">
      <c r="E1950" s="15"/>
    </row>
    <row r="1951" spans="5:5">
      <c r="E1951" s="15"/>
    </row>
    <row r="1952" spans="5:5">
      <c r="E1952" s="15"/>
    </row>
    <row r="1953" spans="5:5">
      <c r="E1953" s="15"/>
    </row>
    <row r="1954" spans="5:5">
      <c r="E1954" s="15"/>
    </row>
    <row r="1955" spans="5:5">
      <c r="E1955" s="15"/>
    </row>
    <row r="1956" spans="5:5">
      <c r="E1956" s="15"/>
    </row>
    <row r="1957" spans="5:5">
      <c r="E1957" s="15"/>
    </row>
    <row r="1958" spans="5:5">
      <c r="E1958" s="15"/>
    </row>
    <row r="1959" spans="5:5">
      <c r="E1959" s="15"/>
    </row>
    <row r="1960" spans="5:5">
      <c r="E1960" s="15"/>
    </row>
    <row r="1961" spans="5:5">
      <c r="E1961" s="15"/>
    </row>
    <row r="1962" spans="5:5">
      <c r="E1962" s="15"/>
    </row>
    <row r="1963" spans="5:5">
      <c r="E1963" s="15"/>
    </row>
    <row r="1964" spans="5:5">
      <c r="E1964" s="15"/>
    </row>
    <row r="1965" spans="5:5">
      <c r="E1965" s="15"/>
    </row>
    <row r="1966" spans="5:5">
      <c r="E1966" s="15"/>
    </row>
    <row r="1967" spans="5:5">
      <c r="E1967" s="15"/>
    </row>
    <row r="1968" spans="5:5">
      <c r="E1968" s="15"/>
    </row>
    <row r="1969" spans="5:5">
      <c r="E1969" s="15"/>
    </row>
    <row r="1970" spans="5:5">
      <c r="E1970" s="15"/>
    </row>
    <row r="1971" spans="5:5">
      <c r="E1971" s="15"/>
    </row>
    <row r="1972" spans="5:5">
      <c r="E1972" s="15"/>
    </row>
    <row r="1973" spans="5:5">
      <c r="E1973" s="15"/>
    </row>
    <row r="1974" spans="5:5">
      <c r="E1974" s="15"/>
    </row>
    <row r="1975" spans="5:5">
      <c r="E1975" s="15"/>
    </row>
    <row r="1976" spans="5:5">
      <c r="E1976" s="15"/>
    </row>
    <row r="1977" spans="5:5">
      <c r="E1977" s="15"/>
    </row>
    <row r="1978" spans="5:5">
      <c r="E1978" s="15"/>
    </row>
    <row r="1979" spans="5:5">
      <c r="E1979" s="15"/>
    </row>
    <row r="1980" spans="5:5">
      <c r="E1980" s="15"/>
    </row>
    <row r="1981" spans="5:5">
      <c r="E1981" s="15"/>
    </row>
    <row r="1982" spans="5:5">
      <c r="E1982" s="15"/>
    </row>
    <row r="1983" spans="5:5">
      <c r="E1983" s="15"/>
    </row>
    <row r="1984" spans="5:5">
      <c r="E1984" s="15"/>
    </row>
    <row r="1985" spans="5:5">
      <c r="E1985" s="15"/>
    </row>
    <row r="1986" spans="5:5">
      <c r="E1986" s="15"/>
    </row>
    <row r="1987" spans="5:5">
      <c r="E1987" s="15"/>
    </row>
    <row r="1988" spans="5:5">
      <c r="E1988" s="15"/>
    </row>
    <row r="1989" spans="5:5">
      <c r="E1989" s="15"/>
    </row>
    <row r="1990" spans="5:5">
      <c r="E1990" s="15"/>
    </row>
    <row r="1991" spans="5:5">
      <c r="E1991" s="15"/>
    </row>
    <row r="1992" spans="5:5">
      <c r="E1992" s="15"/>
    </row>
    <row r="1993" spans="5:5">
      <c r="E1993" s="15"/>
    </row>
    <row r="1994" spans="5:5">
      <c r="E1994" s="15"/>
    </row>
    <row r="1995" spans="5:5">
      <c r="E1995" s="15"/>
    </row>
    <row r="1996" spans="5:5">
      <c r="E1996" s="15"/>
    </row>
    <row r="1997" spans="5:5">
      <c r="E1997" s="15"/>
    </row>
    <row r="1998" spans="5:5">
      <c r="E1998" s="15"/>
    </row>
    <row r="1999" spans="5:5">
      <c r="E1999" s="15"/>
    </row>
    <row r="2000" spans="5:5">
      <c r="E2000" s="15"/>
    </row>
    <row r="2001" spans="5:5">
      <c r="E2001" s="15"/>
    </row>
    <row r="2002" spans="5:5">
      <c r="E2002" s="15"/>
    </row>
    <row r="2003" spans="5:5">
      <c r="E2003" s="15"/>
    </row>
    <row r="2004" spans="5:5">
      <c r="E2004" s="15"/>
    </row>
    <row r="2005" spans="5:5">
      <c r="E2005" s="15"/>
    </row>
    <row r="2006" spans="5:5">
      <c r="E2006" s="15"/>
    </row>
    <row r="2007" spans="5:5">
      <c r="E2007" s="15"/>
    </row>
    <row r="2008" spans="5:5">
      <c r="E2008" s="15"/>
    </row>
    <row r="2009" spans="5:5">
      <c r="E2009" s="15"/>
    </row>
    <row r="2010" spans="5:5">
      <c r="E2010" s="15"/>
    </row>
    <row r="2011" spans="5:5">
      <c r="E2011" s="15"/>
    </row>
    <row r="2012" spans="5:5">
      <c r="E2012" s="15"/>
    </row>
    <row r="2013" spans="5:5">
      <c r="E2013" s="15"/>
    </row>
    <row r="2014" spans="5:5">
      <c r="E2014" s="15"/>
    </row>
    <row r="2015" spans="5:5">
      <c r="E2015" s="15"/>
    </row>
    <row r="2016" spans="5:5">
      <c r="E2016" s="15"/>
    </row>
    <row r="2017" spans="5:5">
      <c r="E2017" s="15"/>
    </row>
    <row r="2018" spans="5:5">
      <c r="E2018" s="15"/>
    </row>
    <row r="2019" spans="5:5">
      <c r="E2019" s="15"/>
    </row>
    <row r="2020" spans="5:5">
      <c r="E2020" s="15"/>
    </row>
    <row r="2021" spans="5:5">
      <c r="E2021" s="15"/>
    </row>
    <row r="2022" spans="5:5">
      <c r="E2022" s="15"/>
    </row>
    <row r="2023" spans="5:5">
      <c r="E2023" s="15"/>
    </row>
    <row r="2024" spans="5:5">
      <c r="E2024" s="15"/>
    </row>
    <row r="2025" spans="5:5">
      <c r="E2025" s="15"/>
    </row>
    <row r="2026" spans="5:5">
      <c r="E2026" s="15"/>
    </row>
    <row r="2027" spans="5:5">
      <c r="E2027" s="15"/>
    </row>
    <row r="2028" spans="5:5">
      <c r="E2028" s="15"/>
    </row>
    <row r="2029" spans="5:5">
      <c r="E2029" s="15"/>
    </row>
    <row r="2030" spans="5:5">
      <c r="E2030" s="15"/>
    </row>
    <row r="2031" spans="5:5">
      <c r="E2031" s="15"/>
    </row>
    <row r="2032" spans="5:5">
      <c r="E2032" s="15"/>
    </row>
    <row r="2033" spans="5:5">
      <c r="E2033" s="15"/>
    </row>
    <row r="2034" spans="5:5">
      <c r="E2034" s="15"/>
    </row>
    <row r="2035" spans="5:5">
      <c r="E2035" s="15"/>
    </row>
    <row r="2036" spans="5:5">
      <c r="E2036" s="15"/>
    </row>
    <row r="2037" spans="5:5">
      <c r="E2037" s="15"/>
    </row>
    <row r="2038" spans="5:5">
      <c r="E2038" s="15"/>
    </row>
    <row r="2039" spans="5:5">
      <c r="E2039" s="15"/>
    </row>
    <row r="2040" spans="5:5">
      <c r="E2040" s="15"/>
    </row>
    <row r="2041" spans="5:5">
      <c r="E2041" s="15"/>
    </row>
    <row r="2042" spans="5:5">
      <c r="E2042" s="15"/>
    </row>
    <row r="2043" spans="5:5">
      <c r="E2043" s="15"/>
    </row>
    <row r="2044" spans="5:5">
      <c r="E2044" s="15"/>
    </row>
    <row r="2045" spans="5:5">
      <c r="E2045" s="15"/>
    </row>
    <row r="2046" spans="5:5">
      <c r="E2046" s="15"/>
    </row>
    <row r="2047" spans="5:5">
      <c r="E2047" s="15"/>
    </row>
    <row r="2048" spans="5:5">
      <c r="E2048" s="15"/>
    </row>
    <row r="2049" spans="5:5">
      <c r="E2049" s="15"/>
    </row>
    <row r="2050" spans="5:5">
      <c r="E2050" s="15"/>
    </row>
    <row r="2051" spans="5:5">
      <c r="E2051" s="15"/>
    </row>
    <row r="2052" spans="5:5">
      <c r="E2052" s="15"/>
    </row>
    <row r="2053" spans="5:5">
      <c r="E2053" s="15"/>
    </row>
    <row r="2054" spans="5:5">
      <c r="E2054" s="15"/>
    </row>
    <row r="2055" spans="5:5">
      <c r="E2055" s="15"/>
    </row>
    <row r="2056" spans="5:5">
      <c r="E2056" s="15"/>
    </row>
    <row r="2057" spans="5:5">
      <c r="E2057" s="15"/>
    </row>
    <row r="2058" spans="5:5">
      <c r="E2058" s="15"/>
    </row>
    <row r="2059" spans="5:5">
      <c r="E2059" s="15"/>
    </row>
    <row r="2060" spans="5:5">
      <c r="E2060" s="15"/>
    </row>
    <row r="2061" spans="5:5">
      <c r="E2061" s="15"/>
    </row>
    <row r="2062" spans="5:5">
      <c r="E2062" s="15"/>
    </row>
    <row r="2063" spans="5:5">
      <c r="E2063" s="15"/>
    </row>
    <row r="2064" spans="5:5">
      <c r="E2064" s="15"/>
    </row>
    <row r="2065" spans="5:5">
      <c r="E2065" s="15"/>
    </row>
    <row r="2066" spans="5:5">
      <c r="E2066" s="15"/>
    </row>
    <row r="2067" spans="5:5">
      <c r="E2067" s="15"/>
    </row>
    <row r="2068" spans="5:5">
      <c r="E2068" s="15"/>
    </row>
    <row r="2069" spans="5:5">
      <c r="E2069" s="15"/>
    </row>
    <row r="2070" spans="5:5">
      <c r="E2070" s="15"/>
    </row>
    <row r="2071" spans="5:5">
      <c r="E2071" s="15"/>
    </row>
    <row r="2072" spans="5:5">
      <c r="E2072" s="15"/>
    </row>
    <row r="2073" spans="5:5">
      <c r="E2073" s="15"/>
    </row>
    <row r="2074" spans="5:5">
      <c r="E2074" s="15"/>
    </row>
    <row r="2075" spans="5:5">
      <c r="E2075" s="15"/>
    </row>
    <row r="2076" spans="5:5">
      <c r="E2076" s="15"/>
    </row>
    <row r="2077" spans="5:5">
      <c r="E2077" s="15"/>
    </row>
    <row r="2078" spans="5:5">
      <c r="E2078" s="15"/>
    </row>
    <row r="2079" spans="5:5">
      <c r="E2079" s="15"/>
    </row>
    <row r="2080" spans="5:5">
      <c r="E2080" s="15"/>
    </row>
    <row r="2081" spans="5:5">
      <c r="E2081" s="15"/>
    </row>
    <row r="2082" spans="5:5">
      <c r="E2082" s="15"/>
    </row>
    <row r="2083" spans="5:5">
      <c r="E2083" s="15"/>
    </row>
    <row r="2084" spans="5:5">
      <c r="E2084" s="15"/>
    </row>
    <row r="2085" spans="5:5">
      <c r="E2085" s="15"/>
    </row>
    <row r="2086" spans="5:5">
      <c r="E2086" s="15"/>
    </row>
    <row r="2087" spans="5:5">
      <c r="E2087" s="15"/>
    </row>
    <row r="2088" spans="5:5">
      <c r="E2088" s="15"/>
    </row>
    <row r="2089" spans="5:5">
      <c r="E2089" s="15"/>
    </row>
    <row r="2090" spans="5:5">
      <c r="E2090" s="15"/>
    </row>
    <row r="2091" spans="5:5">
      <c r="E2091" s="15"/>
    </row>
    <row r="2092" spans="5:5">
      <c r="E2092" s="15"/>
    </row>
    <row r="2093" spans="5:5">
      <c r="E2093" s="15"/>
    </row>
    <row r="2094" spans="5:5">
      <c r="E2094" s="15"/>
    </row>
    <row r="2095" spans="5:5">
      <c r="E2095" s="15"/>
    </row>
    <row r="2096" spans="5:5">
      <c r="E2096" s="15"/>
    </row>
    <row r="2097" spans="5:5">
      <c r="E2097" s="15"/>
    </row>
    <row r="2098" spans="5:5">
      <c r="E2098" s="15"/>
    </row>
    <row r="2099" spans="5:5">
      <c r="E2099" s="15"/>
    </row>
    <row r="2100" spans="5:5">
      <c r="E2100" s="15"/>
    </row>
    <row r="2101" spans="5:5">
      <c r="E2101" s="15"/>
    </row>
    <row r="2102" spans="5:5">
      <c r="E2102" s="15"/>
    </row>
    <row r="2103" spans="5:5">
      <c r="E2103" s="15"/>
    </row>
    <row r="2104" spans="5:5">
      <c r="E2104" s="15"/>
    </row>
    <row r="2105" spans="5:5">
      <c r="E2105" s="15"/>
    </row>
    <row r="2106" spans="5:5">
      <c r="E2106" s="15"/>
    </row>
    <row r="2107" spans="5:5">
      <c r="E2107" s="15"/>
    </row>
    <row r="2108" spans="5:5">
      <c r="E2108" s="15"/>
    </row>
    <row r="2109" spans="5:5">
      <c r="E2109" s="15"/>
    </row>
    <row r="2110" spans="5:5">
      <c r="E2110" s="15"/>
    </row>
    <row r="2111" spans="5:5">
      <c r="E2111" s="15"/>
    </row>
    <row r="2112" spans="5:5">
      <c r="E2112" s="15"/>
    </row>
    <row r="2113" spans="5:5">
      <c r="E2113" s="15"/>
    </row>
    <row r="2114" spans="5:5">
      <c r="E2114" s="15"/>
    </row>
    <row r="2115" spans="5:5">
      <c r="E2115" s="15"/>
    </row>
    <row r="2116" spans="5:5">
      <c r="E2116" s="15"/>
    </row>
    <row r="2117" spans="5:5">
      <c r="E2117" s="15"/>
    </row>
    <row r="2118" spans="5:5">
      <c r="E2118" s="15"/>
    </row>
    <row r="2119" spans="5:5">
      <c r="E2119" s="15"/>
    </row>
    <row r="2120" spans="5:5">
      <c r="E2120" s="15"/>
    </row>
    <row r="2121" spans="5:5">
      <c r="E2121" s="15"/>
    </row>
    <row r="2122" spans="5:5">
      <c r="E2122" s="15"/>
    </row>
    <row r="2123" spans="5:5">
      <c r="E2123" s="15"/>
    </row>
    <row r="2124" spans="5:5">
      <c r="E2124" s="15"/>
    </row>
    <row r="2125" spans="5:5">
      <c r="E2125" s="15"/>
    </row>
    <row r="2126" spans="5:5">
      <c r="E2126" s="15"/>
    </row>
    <row r="2127" spans="5:5">
      <c r="E2127" s="15"/>
    </row>
    <row r="2128" spans="5:5">
      <c r="E2128" s="15"/>
    </row>
    <row r="2129" spans="5:5">
      <c r="E2129" s="15"/>
    </row>
    <row r="2130" spans="5:5">
      <c r="E2130" s="15"/>
    </row>
    <row r="2131" spans="5:5">
      <c r="E2131" s="15"/>
    </row>
    <row r="2132" spans="5:5">
      <c r="E2132" s="15"/>
    </row>
    <row r="2133" spans="5:5">
      <c r="E2133" s="15"/>
    </row>
    <row r="2134" spans="5:5">
      <c r="E2134" s="15"/>
    </row>
    <row r="2135" spans="5:5">
      <c r="E2135" s="15"/>
    </row>
    <row r="2136" spans="5:5">
      <c r="E2136" s="15"/>
    </row>
    <row r="2137" spans="5:5">
      <c r="E2137" s="15"/>
    </row>
    <row r="2138" spans="5:5">
      <c r="E2138" s="15"/>
    </row>
    <row r="2139" spans="5:5">
      <c r="E2139" s="15"/>
    </row>
    <row r="2140" spans="5:5">
      <c r="E2140" s="15"/>
    </row>
    <row r="2141" spans="5:5">
      <c r="E2141" s="15"/>
    </row>
    <row r="2142" spans="5:5">
      <c r="E2142" s="15"/>
    </row>
    <row r="2143" spans="5:5">
      <c r="E2143" s="15"/>
    </row>
    <row r="2144" spans="5:5">
      <c r="E2144" s="15"/>
    </row>
    <row r="2145" spans="5:5">
      <c r="E2145" s="15"/>
    </row>
    <row r="2146" spans="5:5">
      <c r="E2146" s="15"/>
    </row>
    <row r="2147" spans="5:5">
      <c r="E2147" s="15"/>
    </row>
    <row r="2148" spans="5:5">
      <c r="E2148" s="15"/>
    </row>
    <row r="2149" spans="5:5">
      <c r="E2149" s="15"/>
    </row>
    <row r="2150" spans="5:5">
      <c r="E2150" s="15"/>
    </row>
    <row r="2151" spans="5:5">
      <c r="E2151" s="15"/>
    </row>
    <row r="2152" spans="5:5">
      <c r="E2152" s="15"/>
    </row>
    <row r="2153" spans="5:5">
      <c r="E2153" s="15"/>
    </row>
    <row r="2154" spans="5:5">
      <c r="E2154" s="15"/>
    </row>
    <row r="2155" spans="5:5">
      <c r="E2155" s="15"/>
    </row>
    <row r="2156" spans="5:5">
      <c r="E2156" s="15"/>
    </row>
    <row r="2157" spans="5:5">
      <c r="E2157" s="15"/>
    </row>
    <row r="2158" spans="5:5">
      <c r="E2158" s="15"/>
    </row>
    <row r="2159" spans="5:5">
      <c r="E2159" s="15"/>
    </row>
    <row r="2160" spans="5:5">
      <c r="E2160" s="15"/>
    </row>
    <row r="2161" spans="5:5">
      <c r="E2161" s="15"/>
    </row>
    <row r="2162" spans="5:5">
      <c r="E2162" s="15"/>
    </row>
    <row r="2163" spans="5:5">
      <c r="E2163" s="15"/>
    </row>
    <row r="2164" spans="5:5">
      <c r="E2164" s="15"/>
    </row>
    <row r="2165" spans="5:5">
      <c r="E2165" s="15"/>
    </row>
    <row r="2166" spans="5:5">
      <c r="E2166" s="15"/>
    </row>
    <row r="2167" spans="5:5">
      <c r="E2167" s="15"/>
    </row>
    <row r="2168" spans="5:5">
      <c r="E2168" s="15"/>
    </row>
    <row r="2169" spans="5:5">
      <c r="E2169" s="15"/>
    </row>
    <row r="2170" spans="5:5">
      <c r="E2170" s="15"/>
    </row>
    <row r="2171" spans="5:5">
      <c r="E2171" s="15"/>
    </row>
    <row r="2172" spans="5:5">
      <c r="E2172" s="15"/>
    </row>
    <row r="2173" spans="5:5">
      <c r="E2173" s="15"/>
    </row>
    <row r="2174" spans="5:5">
      <c r="E2174" s="15"/>
    </row>
    <row r="2175" spans="5:5">
      <c r="E2175" s="15"/>
    </row>
    <row r="2176" spans="5:5">
      <c r="E2176" s="15"/>
    </row>
    <row r="2177" spans="5:5">
      <c r="E2177" s="15"/>
    </row>
    <row r="2178" spans="5:5">
      <c r="E2178" s="15"/>
    </row>
    <row r="2179" spans="5:5">
      <c r="E2179" s="15"/>
    </row>
    <row r="2180" spans="5:5">
      <c r="E2180" s="15"/>
    </row>
    <row r="2181" spans="5:5">
      <c r="E2181" s="15"/>
    </row>
    <row r="2182" spans="5:5">
      <c r="E2182" s="15"/>
    </row>
    <row r="2183" spans="5:5">
      <c r="E2183" s="15"/>
    </row>
    <row r="2184" spans="5:5">
      <c r="E2184" s="15"/>
    </row>
    <row r="2185" spans="5:5">
      <c r="E2185" s="15"/>
    </row>
    <row r="2186" spans="5:5">
      <c r="E2186" s="15"/>
    </row>
    <row r="2187" spans="5:5">
      <c r="E2187" s="15"/>
    </row>
    <row r="2188" spans="5:5">
      <c r="E2188" s="15"/>
    </row>
    <row r="2189" spans="5:5">
      <c r="E2189" s="15"/>
    </row>
    <row r="2190" spans="5:5">
      <c r="E2190" s="15"/>
    </row>
    <row r="2191" spans="5:5">
      <c r="E2191" s="15"/>
    </row>
    <row r="2192" spans="5:5">
      <c r="E2192" s="15"/>
    </row>
    <row r="2193" spans="5:5">
      <c r="E2193" s="15"/>
    </row>
    <row r="2194" spans="5:5">
      <c r="E2194" s="15"/>
    </row>
    <row r="2195" spans="5:5">
      <c r="E2195" s="15"/>
    </row>
    <row r="2196" spans="5:5">
      <c r="E2196" s="15"/>
    </row>
    <row r="2197" spans="5:5">
      <c r="E2197" s="15"/>
    </row>
    <row r="2198" spans="5:5">
      <c r="E2198" s="15"/>
    </row>
    <row r="2199" spans="5:5">
      <c r="E2199" s="15"/>
    </row>
    <row r="2200" spans="5:5">
      <c r="E2200" s="15"/>
    </row>
    <row r="2201" spans="5:5">
      <c r="E2201" s="15"/>
    </row>
    <row r="2202" spans="5:5">
      <c r="E2202" s="15"/>
    </row>
    <row r="2203" spans="5:5">
      <c r="E2203" s="15"/>
    </row>
    <row r="2204" spans="5:5">
      <c r="E2204" s="15"/>
    </row>
    <row r="2205" spans="5:5">
      <c r="E2205" s="15"/>
    </row>
    <row r="2206" spans="5:5">
      <c r="E2206" s="15"/>
    </row>
    <row r="2207" spans="5:5">
      <c r="E2207" s="15"/>
    </row>
    <row r="2208" spans="5:5">
      <c r="E2208" s="15"/>
    </row>
    <row r="2209" spans="5:5">
      <c r="E2209" s="15"/>
    </row>
    <row r="2210" spans="5:5">
      <c r="E2210" s="15"/>
    </row>
    <row r="2211" spans="5:5">
      <c r="E2211" s="15"/>
    </row>
    <row r="2212" spans="5:5">
      <c r="E2212" s="15"/>
    </row>
    <row r="2213" spans="5:5">
      <c r="E2213" s="15"/>
    </row>
    <row r="2214" spans="5:5">
      <c r="E2214" s="15"/>
    </row>
    <row r="2215" spans="5:5">
      <c r="E2215" s="15"/>
    </row>
    <row r="2216" spans="5:5">
      <c r="E2216" s="15"/>
    </row>
    <row r="2217" spans="5:5">
      <c r="E2217" s="15"/>
    </row>
    <row r="2218" spans="5:5">
      <c r="E2218" s="15"/>
    </row>
    <row r="2219" spans="5:5">
      <c r="E2219" s="15"/>
    </row>
    <row r="2220" spans="5:5">
      <c r="E2220" s="15"/>
    </row>
    <row r="2221" spans="5:5">
      <c r="E2221" s="15"/>
    </row>
    <row r="2222" spans="5:5">
      <c r="E2222" s="15"/>
    </row>
    <row r="2223" spans="5:5">
      <c r="E2223" s="15"/>
    </row>
    <row r="2224" spans="5:5">
      <c r="E2224" s="15"/>
    </row>
    <row r="2225" spans="5:5">
      <c r="E2225" s="15"/>
    </row>
    <row r="2226" spans="5:5">
      <c r="E2226" s="15"/>
    </row>
    <row r="2227" spans="5:5">
      <c r="E2227" s="15"/>
    </row>
    <row r="2228" spans="5:5">
      <c r="E2228" s="15"/>
    </row>
    <row r="2229" spans="5:5">
      <c r="E2229" s="15"/>
    </row>
    <row r="2230" spans="5:5">
      <c r="E2230" s="15"/>
    </row>
    <row r="2231" spans="5:5">
      <c r="E2231" s="15"/>
    </row>
    <row r="2232" spans="5:5">
      <c r="E2232" s="15"/>
    </row>
    <row r="2233" spans="5:5">
      <c r="E2233" s="15"/>
    </row>
    <row r="2234" spans="5:5">
      <c r="E2234" s="15"/>
    </row>
    <row r="2235" spans="5:5">
      <c r="E2235" s="15"/>
    </row>
    <row r="2236" spans="5:5">
      <c r="E2236" s="15"/>
    </row>
    <row r="2237" spans="5:5">
      <c r="E2237" s="15"/>
    </row>
    <row r="2238" spans="5:5">
      <c r="E2238" s="15"/>
    </row>
    <row r="2239" spans="5:5">
      <c r="E2239" s="15"/>
    </row>
    <row r="2240" spans="5:5">
      <c r="E2240" s="15"/>
    </row>
    <row r="2241" spans="5:5">
      <c r="E2241" s="15"/>
    </row>
    <row r="2242" spans="5:5">
      <c r="E2242" s="15"/>
    </row>
    <row r="2243" spans="5:5">
      <c r="E2243" s="15"/>
    </row>
    <row r="2244" spans="5:5">
      <c r="E2244" s="15"/>
    </row>
    <row r="2245" spans="5:5">
      <c r="E2245" s="15"/>
    </row>
    <row r="2246" spans="5:5">
      <c r="E2246" s="15"/>
    </row>
    <row r="2247" spans="5:5">
      <c r="E2247" s="15"/>
    </row>
    <row r="2248" spans="5:5">
      <c r="E2248" s="15"/>
    </row>
    <row r="2249" spans="5:5">
      <c r="E2249" s="15"/>
    </row>
    <row r="2250" spans="5:5">
      <c r="E2250" s="15"/>
    </row>
    <row r="2251" spans="5:5">
      <c r="E2251" s="15"/>
    </row>
    <row r="2252" spans="5:5">
      <c r="E2252" s="15"/>
    </row>
    <row r="2253" spans="5:5">
      <c r="E2253" s="15"/>
    </row>
    <row r="2254" spans="5:5">
      <c r="E2254" s="15"/>
    </row>
    <row r="2255" spans="5:5">
      <c r="E2255" s="15"/>
    </row>
    <row r="2256" spans="5:5">
      <c r="E2256" s="15"/>
    </row>
    <row r="2257" spans="5:5">
      <c r="E2257" s="15"/>
    </row>
    <row r="2258" spans="5:5">
      <c r="E2258" s="15"/>
    </row>
    <row r="2259" spans="5:5">
      <c r="E2259" s="15"/>
    </row>
    <row r="2260" spans="5:5">
      <c r="E2260" s="15"/>
    </row>
    <row r="2261" spans="5:5">
      <c r="E2261" s="15"/>
    </row>
    <row r="2262" spans="5:5">
      <c r="E2262" s="15"/>
    </row>
    <row r="2263" spans="5:5">
      <c r="E2263" s="15"/>
    </row>
    <row r="2264" spans="5:5">
      <c r="E2264" s="15"/>
    </row>
    <row r="2265" spans="5:5">
      <c r="E2265" s="15"/>
    </row>
    <row r="2266" spans="5:5">
      <c r="E2266" s="15"/>
    </row>
    <row r="2267" spans="5:5">
      <c r="E2267" s="15"/>
    </row>
    <row r="2268" spans="5:5">
      <c r="E2268" s="15"/>
    </row>
    <row r="2269" spans="5:5">
      <c r="E2269" s="15"/>
    </row>
    <row r="2270" spans="5:5">
      <c r="E2270" s="15"/>
    </row>
    <row r="2271" spans="5:5">
      <c r="E2271" s="15"/>
    </row>
    <row r="2272" spans="5:5">
      <c r="E2272" s="15"/>
    </row>
    <row r="2273" spans="5:5">
      <c r="E2273" s="15"/>
    </row>
    <row r="2274" spans="5:5">
      <c r="E2274" s="15"/>
    </row>
    <row r="2275" spans="5:5">
      <c r="E2275" s="15"/>
    </row>
    <row r="2276" spans="5:5">
      <c r="E2276" s="15"/>
    </row>
    <row r="2277" spans="5:5">
      <c r="E2277" s="15"/>
    </row>
    <row r="2278" spans="5:5">
      <c r="E2278" s="15"/>
    </row>
    <row r="2279" spans="5:5">
      <c r="E2279" s="15"/>
    </row>
    <row r="2280" spans="5:5">
      <c r="E2280" s="15"/>
    </row>
    <row r="2281" spans="5:5">
      <c r="E2281" s="15"/>
    </row>
    <row r="2282" spans="5:5">
      <c r="E2282" s="15"/>
    </row>
    <row r="2283" spans="5:5">
      <c r="E2283" s="15"/>
    </row>
    <row r="2284" spans="5:5">
      <c r="E2284" s="15"/>
    </row>
    <row r="2285" spans="5:5">
      <c r="E2285" s="15"/>
    </row>
    <row r="2286" spans="5:5">
      <c r="E2286" s="15"/>
    </row>
    <row r="2287" spans="5:5">
      <c r="E2287" s="15"/>
    </row>
    <row r="2288" spans="5:5">
      <c r="E2288" s="15"/>
    </row>
    <row r="2289" spans="5:5">
      <c r="E2289" s="15"/>
    </row>
    <row r="2290" spans="5:5">
      <c r="E2290" s="15"/>
    </row>
    <row r="2291" spans="5:5">
      <c r="E2291" s="15"/>
    </row>
    <row r="2292" spans="5:5">
      <c r="E2292" s="15"/>
    </row>
    <row r="2293" spans="5:5">
      <c r="E2293" s="15"/>
    </row>
    <row r="2294" spans="5:5">
      <c r="E2294" s="15"/>
    </row>
    <row r="2295" spans="5:5">
      <c r="E2295" s="15"/>
    </row>
    <row r="2296" spans="5:5">
      <c r="E2296" s="15"/>
    </row>
    <row r="2297" spans="5:5">
      <c r="E2297" s="15"/>
    </row>
    <row r="2298" spans="5:5">
      <c r="E2298" s="15"/>
    </row>
    <row r="2299" spans="5:5">
      <c r="E2299" s="15"/>
    </row>
    <row r="2300" spans="5:5">
      <c r="E2300" s="15"/>
    </row>
    <row r="2301" spans="5:5">
      <c r="E2301" s="15"/>
    </row>
    <row r="2302" spans="5:5">
      <c r="E2302" s="15"/>
    </row>
    <row r="2303" spans="5:5">
      <c r="E2303" s="15"/>
    </row>
    <row r="2304" spans="5:5">
      <c r="E2304" s="15"/>
    </row>
    <row r="2305" spans="5:5">
      <c r="E2305" s="15"/>
    </row>
    <row r="2306" spans="5:5">
      <c r="E2306" s="15"/>
    </row>
    <row r="2307" spans="5:5">
      <c r="E2307" s="15"/>
    </row>
    <row r="2308" spans="5:5">
      <c r="E2308" s="15"/>
    </row>
    <row r="2309" spans="5:5">
      <c r="E2309" s="15"/>
    </row>
    <row r="2310" spans="5:5">
      <c r="E2310" s="15"/>
    </row>
    <row r="2311" spans="5:5">
      <c r="E2311" s="15"/>
    </row>
    <row r="2312" spans="5:5">
      <c r="E2312" s="15"/>
    </row>
    <row r="2313" spans="5:5">
      <c r="E2313" s="15"/>
    </row>
    <row r="2314" spans="5:5">
      <c r="E2314" s="15"/>
    </row>
    <row r="2315" spans="5:5">
      <c r="E2315" s="15"/>
    </row>
    <row r="2316" spans="5:5">
      <c r="E2316" s="15"/>
    </row>
    <row r="2317" spans="5:5">
      <c r="E2317" s="15"/>
    </row>
    <row r="2318" spans="5:5">
      <c r="E2318" s="15"/>
    </row>
    <row r="2319" spans="5:5">
      <c r="E2319" s="15"/>
    </row>
    <row r="2320" spans="5:5">
      <c r="E2320" s="15"/>
    </row>
    <row r="2321" spans="5:5">
      <c r="E2321" s="15"/>
    </row>
    <row r="2322" spans="5:5">
      <c r="E2322" s="15"/>
    </row>
    <row r="2323" spans="5:5">
      <c r="E2323" s="15"/>
    </row>
    <row r="2324" spans="5:5">
      <c r="E2324" s="15"/>
    </row>
    <row r="2325" spans="5:5">
      <c r="E2325" s="15"/>
    </row>
    <row r="2326" spans="5:5">
      <c r="E2326" s="15"/>
    </row>
    <row r="2327" spans="5:5">
      <c r="E2327" s="15"/>
    </row>
    <row r="2328" spans="5:5">
      <c r="E2328" s="15"/>
    </row>
    <row r="2329" spans="5:5">
      <c r="E2329" s="15"/>
    </row>
    <row r="2330" spans="5:5">
      <c r="E2330" s="15"/>
    </row>
    <row r="2331" spans="5:5">
      <c r="E2331" s="15"/>
    </row>
    <row r="2332" spans="5:5">
      <c r="E2332" s="15"/>
    </row>
    <row r="2333" spans="5:5">
      <c r="E2333" s="15"/>
    </row>
    <row r="2334" spans="5:5">
      <c r="E2334" s="15"/>
    </row>
    <row r="2335" spans="5:5">
      <c r="E2335" s="15"/>
    </row>
    <row r="2336" spans="5:5">
      <c r="E2336" s="15"/>
    </row>
    <row r="2337" spans="5:5">
      <c r="E2337" s="15"/>
    </row>
    <row r="2338" spans="5:5">
      <c r="E2338" s="15"/>
    </row>
    <row r="2339" spans="5:5">
      <c r="E2339" s="15"/>
    </row>
    <row r="2340" spans="5:5">
      <c r="E2340" s="15"/>
    </row>
    <row r="2341" spans="5:5">
      <c r="E2341" s="15"/>
    </row>
    <row r="2342" spans="5:5">
      <c r="E2342" s="15"/>
    </row>
    <row r="2343" spans="5:5">
      <c r="E2343" s="15"/>
    </row>
    <row r="2344" spans="5:5">
      <c r="E2344" s="15"/>
    </row>
    <row r="2345" spans="5:5">
      <c r="E2345" s="15"/>
    </row>
    <row r="2346" spans="5:5">
      <c r="E2346" s="15"/>
    </row>
    <row r="2347" spans="5:5">
      <c r="E2347" s="15"/>
    </row>
    <row r="2348" spans="5:5">
      <c r="E2348" s="15"/>
    </row>
    <row r="2349" spans="5:5">
      <c r="E2349" s="15"/>
    </row>
    <row r="2350" spans="5:5">
      <c r="E2350" s="15"/>
    </row>
    <row r="2351" spans="5:5">
      <c r="E2351" s="15"/>
    </row>
    <row r="2352" spans="5:5">
      <c r="E2352" s="15"/>
    </row>
    <row r="2353" spans="5:5">
      <c r="E2353" s="15"/>
    </row>
    <row r="2354" spans="5:5">
      <c r="E2354" s="15"/>
    </row>
    <row r="2355" spans="5:5">
      <c r="E2355" s="15"/>
    </row>
    <row r="2356" spans="5:5">
      <c r="E2356" s="15"/>
    </row>
    <row r="2357" spans="5:5">
      <c r="E2357" s="15"/>
    </row>
    <row r="2358" spans="5:5">
      <c r="E2358" s="15"/>
    </row>
    <row r="2359" spans="5:5">
      <c r="E2359" s="15"/>
    </row>
    <row r="2360" spans="5:5">
      <c r="E2360" s="15"/>
    </row>
    <row r="2361" spans="5:5">
      <c r="E2361" s="15"/>
    </row>
    <row r="2362" spans="5:5">
      <c r="E2362" s="15"/>
    </row>
    <row r="2363" spans="5:5">
      <c r="E2363" s="15"/>
    </row>
    <row r="2364" spans="5:5">
      <c r="E2364" s="15"/>
    </row>
    <row r="2365" spans="5:5">
      <c r="E2365" s="15"/>
    </row>
    <row r="2366" spans="5:5">
      <c r="E2366" s="15"/>
    </row>
    <row r="2367" spans="5:5">
      <c r="E2367" s="15"/>
    </row>
    <row r="2368" spans="5:5">
      <c r="E2368" s="15"/>
    </row>
    <row r="2369" spans="5:5">
      <c r="E2369" s="15"/>
    </row>
    <row r="2370" spans="5:5">
      <c r="E2370" s="15"/>
    </row>
    <row r="2371" spans="5:5">
      <c r="E2371" s="15"/>
    </row>
    <row r="2372" spans="5:5">
      <c r="E2372" s="15"/>
    </row>
    <row r="2373" spans="5:5">
      <c r="E2373" s="15"/>
    </row>
    <row r="2374" spans="5:5">
      <c r="E2374" s="15"/>
    </row>
    <row r="2375" spans="5:5">
      <c r="E2375" s="15"/>
    </row>
    <row r="2376" spans="5:5">
      <c r="E2376" s="15"/>
    </row>
    <row r="2377" spans="5:5">
      <c r="E2377" s="15"/>
    </row>
    <row r="2378" spans="5:5">
      <c r="E2378" s="15"/>
    </row>
    <row r="2379" spans="5:5">
      <c r="E2379" s="15"/>
    </row>
    <row r="2380" spans="5:5">
      <c r="E2380" s="15"/>
    </row>
    <row r="2381" spans="5:5">
      <c r="E2381" s="15"/>
    </row>
    <row r="2382" spans="5:5">
      <c r="E2382" s="15"/>
    </row>
    <row r="2383" spans="5:5">
      <c r="E2383" s="15"/>
    </row>
    <row r="2384" spans="5:5">
      <c r="E2384" s="15"/>
    </row>
    <row r="2385" spans="5:5">
      <c r="E2385" s="15"/>
    </row>
    <row r="2386" spans="5:5">
      <c r="E2386" s="15"/>
    </row>
    <row r="2387" spans="5:5">
      <c r="E2387" s="15"/>
    </row>
    <row r="2388" spans="5:5">
      <c r="E2388" s="15"/>
    </row>
    <row r="2389" spans="5:5">
      <c r="E2389" s="15"/>
    </row>
    <row r="2390" spans="5:5">
      <c r="E2390" s="15"/>
    </row>
    <row r="2391" spans="5:5">
      <c r="E2391" s="15"/>
    </row>
    <row r="2392" spans="5:5">
      <c r="E2392" s="15"/>
    </row>
    <row r="2393" spans="5:5">
      <c r="E2393" s="15"/>
    </row>
    <row r="2394" spans="5:5">
      <c r="E2394" s="15"/>
    </row>
    <row r="2395" spans="5:5">
      <c r="E2395" s="15"/>
    </row>
    <row r="2396" spans="5:5">
      <c r="E2396" s="15"/>
    </row>
    <row r="2397" spans="5:5">
      <c r="E2397" s="15"/>
    </row>
    <row r="2398" spans="5:5">
      <c r="E2398" s="15"/>
    </row>
    <row r="2399" spans="5:5">
      <c r="E2399" s="15"/>
    </row>
    <row r="2400" spans="5:5">
      <c r="E2400" s="15"/>
    </row>
    <row r="2401" spans="5:5">
      <c r="E2401" s="15"/>
    </row>
    <row r="2402" spans="5:5">
      <c r="E2402" s="15"/>
    </row>
    <row r="2403" spans="5:5">
      <c r="E2403" s="15"/>
    </row>
    <row r="2404" spans="5:5">
      <c r="E2404" s="15"/>
    </row>
    <row r="2405" spans="5:5">
      <c r="E2405" s="15"/>
    </row>
    <row r="2406" spans="5:5">
      <c r="E2406" s="15"/>
    </row>
    <row r="2407" spans="5:5">
      <c r="E2407" s="15"/>
    </row>
    <row r="2408" spans="5:5">
      <c r="E2408" s="15"/>
    </row>
    <row r="2409" spans="5:5">
      <c r="E2409" s="15"/>
    </row>
    <row r="2410" spans="5:5">
      <c r="E2410" s="15"/>
    </row>
    <row r="2411" spans="5:5">
      <c r="E2411" s="15"/>
    </row>
    <row r="2412" spans="5:5">
      <c r="E2412" s="15"/>
    </row>
    <row r="2413" spans="5:5">
      <c r="E2413" s="15"/>
    </row>
    <row r="2414" spans="5:5">
      <c r="E2414" s="15"/>
    </row>
    <row r="2415" spans="5:5">
      <c r="E2415" s="15"/>
    </row>
    <row r="2416" spans="5:5">
      <c r="E2416" s="15"/>
    </row>
    <row r="2417" spans="5:5">
      <c r="E2417" s="15"/>
    </row>
    <row r="2418" spans="5:5">
      <c r="E2418" s="15"/>
    </row>
    <row r="2419" spans="5:5">
      <c r="E2419" s="15"/>
    </row>
    <row r="2420" spans="5:5">
      <c r="E2420" s="15"/>
    </row>
    <row r="2421" spans="5:5">
      <c r="E2421" s="15"/>
    </row>
    <row r="2422" spans="5:5">
      <c r="E2422" s="15"/>
    </row>
    <row r="2423" spans="5:5">
      <c r="E2423" s="15"/>
    </row>
    <row r="2424" spans="5:5">
      <c r="E2424" s="15"/>
    </row>
    <row r="2425" spans="5:5">
      <c r="E2425" s="15"/>
    </row>
    <row r="2426" spans="5:5">
      <c r="E2426" s="15"/>
    </row>
    <row r="2427" spans="5:5">
      <c r="E2427" s="15"/>
    </row>
    <row r="2428" spans="5:5">
      <c r="E2428" s="15"/>
    </row>
    <row r="2429" spans="5:5">
      <c r="E2429" s="15"/>
    </row>
    <row r="2430" spans="5:5">
      <c r="E2430" s="15"/>
    </row>
    <row r="2431" spans="5:5">
      <c r="E2431" s="15"/>
    </row>
    <row r="2432" spans="5:5">
      <c r="E2432" s="15"/>
    </row>
    <row r="2433" spans="5:5">
      <c r="E2433" s="15"/>
    </row>
    <row r="2434" spans="5:5">
      <c r="E2434" s="15"/>
    </row>
    <row r="2435" spans="5:5">
      <c r="E2435" s="15"/>
    </row>
    <row r="2436" spans="5:5">
      <c r="E2436" s="15"/>
    </row>
    <row r="2437" spans="5:5">
      <c r="E2437" s="15"/>
    </row>
    <row r="2438" spans="5:5">
      <c r="E2438" s="15"/>
    </row>
    <row r="2439" spans="5:5">
      <c r="E2439" s="15"/>
    </row>
    <row r="2440" spans="5:5">
      <c r="E2440" s="15"/>
    </row>
    <row r="2441" spans="5:5">
      <c r="E2441" s="15"/>
    </row>
    <row r="2442" spans="5:5">
      <c r="E2442" s="15"/>
    </row>
    <row r="2443" spans="5:5">
      <c r="E2443" s="15"/>
    </row>
    <row r="2444" spans="5:5">
      <c r="E2444" s="15"/>
    </row>
    <row r="2445" spans="5:5">
      <c r="E2445" s="15"/>
    </row>
    <row r="2446" spans="5:5">
      <c r="E2446" s="15"/>
    </row>
    <row r="2447" spans="5:5">
      <c r="E2447" s="15"/>
    </row>
    <row r="2448" spans="5:5">
      <c r="E2448" s="15"/>
    </row>
    <row r="2449" spans="5:5">
      <c r="E2449" s="15"/>
    </row>
    <row r="2450" spans="5:5">
      <c r="E2450" s="15"/>
    </row>
    <row r="2451" spans="5:5">
      <c r="E2451" s="15"/>
    </row>
    <row r="2452" spans="5:5">
      <c r="E2452" s="15"/>
    </row>
    <row r="2453" spans="5:5">
      <c r="E2453" s="15"/>
    </row>
    <row r="2454" spans="5:5">
      <c r="E2454" s="15"/>
    </row>
    <row r="2455" spans="5:5">
      <c r="E2455" s="15"/>
    </row>
    <row r="2456" spans="5:5">
      <c r="E2456" s="15"/>
    </row>
    <row r="2457" spans="5:5">
      <c r="E2457" s="15"/>
    </row>
    <row r="2458" spans="5:5">
      <c r="E2458" s="15"/>
    </row>
    <row r="2459" spans="5:5">
      <c r="E2459" s="15"/>
    </row>
    <row r="2460" spans="5:5">
      <c r="E2460" s="15"/>
    </row>
    <row r="2461" spans="5:5">
      <c r="E2461" s="15"/>
    </row>
    <row r="2462" spans="5:5">
      <c r="E2462" s="15"/>
    </row>
    <row r="2463" spans="5:5">
      <c r="E2463" s="15"/>
    </row>
    <row r="2464" spans="5:5">
      <c r="E2464" s="15"/>
    </row>
    <row r="2465" spans="5:5">
      <c r="E2465" s="15"/>
    </row>
    <row r="2466" spans="5:5">
      <c r="E2466" s="15"/>
    </row>
    <row r="2467" spans="5:5">
      <c r="E2467" s="15"/>
    </row>
    <row r="2468" spans="5:5">
      <c r="E2468" s="15"/>
    </row>
    <row r="2469" spans="5:5">
      <c r="E2469" s="15"/>
    </row>
    <row r="2470" spans="5:5">
      <c r="E2470" s="15"/>
    </row>
    <row r="2471" spans="5:5">
      <c r="E2471" s="15"/>
    </row>
    <row r="2472" spans="5:5">
      <c r="E2472" s="15"/>
    </row>
    <row r="2473" spans="5:5">
      <c r="E2473" s="15"/>
    </row>
    <row r="2474" spans="5:5">
      <c r="E2474" s="15"/>
    </row>
    <row r="2475" spans="5:5">
      <c r="E2475" s="15"/>
    </row>
    <row r="2476" spans="5:5">
      <c r="E2476" s="15"/>
    </row>
    <row r="2477" spans="5:5">
      <c r="E2477" s="15"/>
    </row>
    <row r="2478" spans="5:5">
      <c r="E2478" s="15"/>
    </row>
    <row r="2479" spans="5:5">
      <c r="E2479" s="15"/>
    </row>
    <row r="2480" spans="5:5">
      <c r="E2480" s="15"/>
    </row>
    <row r="2481" spans="5:5">
      <c r="E2481" s="15"/>
    </row>
    <row r="2482" spans="5:5">
      <c r="E2482" s="15"/>
    </row>
    <row r="2483" spans="5:5">
      <c r="E2483" s="15"/>
    </row>
    <row r="2484" spans="5:5">
      <c r="E2484" s="15"/>
    </row>
    <row r="2485" spans="5:5">
      <c r="E2485" s="15"/>
    </row>
    <row r="2486" spans="5:5">
      <c r="E2486" s="15"/>
    </row>
    <row r="2487" spans="5:5">
      <c r="E2487" s="15"/>
    </row>
    <row r="2488" spans="5:5">
      <c r="E2488" s="15"/>
    </row>
    <row r="2489" spans="5:5">
      <c r="E2489" s="15"/>
    </row>
    <row r="2490" spans="5:5">
      <c r="E2490" s="15"/>
    </row>
    <row r="2491" spans="5:5">
      <c r="E2491" s="15"/>
    </row>
    <row r="2492" spans="5:5">
      <c r="E2492" s="15"/>
    </row>
    <row r="2493" spans="5:5">
      <c r="E2493" s="15"/>
    </row>
    <row r="2494" spans="5:5">
      <c r="E2494" s="15"/>
    </row>
    <row r="2495" spans="5:5">
      <c r="E2495" s="15"/>
    </row>
    <row r="2496" spans="5:5">
      <c r="E2496" s="15"/>
    </row>
    <row r="2497" spans="5:5">
      <c r="E2497" s="15"/>
    </row>
    <row r="2498" spans="5:5">
      <c r="E2498" s="15"/>
    </row>
    <row r="2499" spans="5:5">
      <c r="E2499" s="15"/>
    </row>
    <row r="2500" spans="5:5">
      <c r="E2500" s="15"/>
    </row>
    <row r="2501" spans="5:5">
      <c r="E2501" s="15"/>
    </row>
    <row r="2502" spans="5:5">
      <c r="E2502" s="15"/>
    </row>
    <row r="2503" spans="5:5">
      <c r="E2503" s="15"/>
    </row>
    <row r="2504" spans="5:5">
      <c r="E2504" s="15"/>
    </row>
    <row r="2505" spans="5:5">
      <c r="E2505" s="15"/>
    </row>
    <row r="2506" spans="5:5">
      <c r="E2506" s="15"/>
    </row>
    <row r="2507" spans="5:5">
      <c r="E2507" s="15"/>
    </row>
    <row r="2508" spans="5:5">
      <c r="E2508" s="15"/>
    </row>
    <row r="2509" spans="5:5">
      <c r="E2509" s="15"/>
    </row>
    <row r="2510" spans="5:5">
      <c r="E2510" s="15"/>
    </row>
    <row r="2511" spans="5:5">
      <c r="E2511" s="15"/>
    </row>
    <row r="2512" spans="5:5">
      <c r="E2512" s="15"/>
    </row>
    <row r="2513" spans="5:5">
      <c r="E2513" s="15"/>
    </row>
    <row r="2514" spans="5:5">
      <c r="E2514" s="15"/>
    </row>
    <row r="2515" spans="5:5">
      <c r="E2515" s="15"/>
    </row>
    <row r="2516" spans="5:5">
      <c r="E2516" s="15"/>
    </row>
    <row r="2517" spans="5:5">
      <c r="E2517" s="15"/>
    </row>
    <row r="2518" spans="5:5">
      <c r="E2518" s="15"/>
    </row>
    <row r="2519" spans="5:5">
      <c r="E2519" s="15"/>
    </row>
    <row r="2520" spans="5:5">
      <c r="E2520" s="15"/>
    </row>
    <row r="2521" spans="5:5">
      <c r="E2521" s="15"/>
    </row>
    <row r="2522" spans="5:5">
      <c r="E2522" s="15"/>
    </row>
    <row r="2523" spans="5:5">
      <c r="E2523" s="15"/>
    </row>
    <row r="2524" spans="5:5">
      <c r="E2524" s="15"/>
    </row>
    <row r="2525" spans="5:5">
      <c r="E2525" s="15"/>
    </row>
    <row r="2526" spans="5:5">
      <c r="E2526" s="15"/>
    </row>
    <row r="2527" spans="5:5">
      <c r="E2527" s="15"/>
    </row>
    <row r="2528" spans="5:5">
      <c r="E2528" s="15"/>
    </row>
    <row r="2529" spans="5:5">
      <c r="E2529" s="15"/>
    </row>
    <row r="2530" spans="5:5">
      <c r="E2530" s="15"/>
    </row>
    <row r="2531" spans="5:5">
      <c r="E2531" s="15"/>
    </row>
    <row r="2532" spans="5:5">
      <c r="E2532" s="15"/>
    </row>
    <row r="2533" spans="5:5">
      <c r="E2533" s="15"/>
    </row>
    <row r="2534" spans="5:5">
      <c r="E2534" s="15"/>
    </row>
    <row r="2535" spans="5:5">
      <c r="E2535" s="15"/>
    </row>
    <row r="2536" spans="5:5">
      <c r="E2536" s="15"/>
    </row>
    <row r="2537" spans="5:5">
      <c r="E2537" s="15"/>
    </row>
    <row r="2538" spans="5:5">
      <c r="E2538" s="15"/>
    </row>
    <row r="2539" spans="5:5">
      <c r="E2539" s="15"/>
    </row>
    <row r="2540" spans="5:5">
      <c r="E2540" s="15"/>
    </row>
    <row r="2541" spans="5:5">
      <c r="E2541" s="15"/>
    </row>
    <row r="2542" spans="5:5">
      <c r="E2542" s="15"/>
    </row>
    <row r="2543" spans="5:5">
      <c r="E2543" s="15"/>
    </row>
    <row r="2544" spans="5:5">
      <c r="E2544" s="15"/>
    </row>
    <row r="2545" spans="5:5">
      <c r="E2545" s="15"/>
    </row>
    <row r="2546" spans="5:5">
      <c r="E2546" s="15"/>
    </row>
    <row r="2547" spans="5:5">
      <c r="E2547" s="15"/>
    </row>
    <row r="2548" spans="5:5">
      <c r="E2548" s="15"/>
    </row>
    <row r="2549" spans="5:5">
      <c r="E2549" s="15"/>
    </row>
    <row r="2550" spans="5:5">
      <c r="E2550" s="15"/>
    </row>
    <row r="2551" spans="5:5">
      <c r="E2551" s="15"/>
    </row>
    <row r="2552" spans="5:5">
      <c r="E2552" s="15"/>
    </row>
    <row r="2553" spans="5:5">
      <c r="E2553" s="15"/>
    </row>
    <row r="2554" spans="5:5">
      <c r="E2554" s="15"/>
    </row>
    <row r="2555" spans="5:5">
      <c r="E2555" s="15"/>
    </row>
    <row r="2556" spans="5:5">
      <c r="E2556" s="15"/>
    </row>
    <row r="2557" spans="5:5">
      <c r="E2557" s="15"/>
    </row>
    <row r="2558" spans="5:5">
      <c r="E2558" s="15"/>
    </row>
    <row r="2559" spans="5:5">
      <c r="E2559" s="15"/>
    </row>
    <row r="2560" spans="5:5">
      <c r="E2560" s="15"/>
    </row>
    <row r="2561" spans="5:5">
      <c r="E2561" s="15"/>
    </row>
    <row r="2562" spans="5:5">
      <c r="E2562" s="15"/>
    </row>
    <row r="2563" spans="5:5">
      <c r="E2563" s="15"/>
    </row>
    <row r="2564" spans="5:5">
      <c r="E2564" s="15"/>
    </row>
    <row r="2565" spans="5:5">
      <c r="E2565" s="15"/>
    </row>
    <row r="2566" spans="5:5">
      <c r="E2566" s="15"/>
    </row>
    <row r="2567" spans="5:5">
      <c r="E2567" s="15"/>
    </row>
    <row r="2568" spans="5:5">
      <c r="E2568" s="15"/>
    </row>
    <row r="2569" spans="5:5">
      <c r="E2569" s="15"/>
    </row>
    <row r="2570" spans="5:5">
      <c r="E2570" s="15"/>
    </row>
    <row r="2571" spans="5:5">
      <c r="E2571" s="15"/>
    </row>
    <row r="2572" spans="5:5">
      <c r="E2572" s="15"/>
    </row>
    <row r="2573" spans="5:5">
      <c r="E2573" s="15"/>
    </row>
    <row r="2574" spans="5:5">
      <c r="E2574" s="15"/>
    </row>
    <row r="2575" spans="5:5">
      <c r="E2575" s="15"/>
    </row>
    <row r="2576" spans="5:5">
      <c r="E2576" s="15"/>
    </row>
    <row r="2577" spans="5:5">
      <c r="E2577" s="15"/>
    </row>
    <row r="2578" spans="5:5">
      <c r="E2578" s="15"/>
    </row>
    <row r="2579" spans="5:5">
      <c r="E2579" s="15"/>
    </row>
    <row r="2580" spans="5:5">
      <c r="E2580" s="15"/>
    </row>
    <row r="2581" spans="5:5">
      <c r="E2581" s="15"/>
    </row>
    <row r="2582" spans="5:5">
      <c r="E2582" s="15"/>
    </row>
    <row r="2583" spans="5:5">
      <c r="E2583" s="15"/>
    </row>
    <row r="2584" spans="5:5">
      <c r="E2584" s="15"/>
    </row>
    <row r="2585" spans="5:5">
      <c r="E2585" s="15"/>
    </row>
    <row r="2586" spans="5:5">
      <c r="E2586" s="15"/>
    </row>
    <row r="2587" spans="5:5">
      <c r="E2587" s="15"/>
    </row>
    <row r="2588" spans="5:5">
      <c r="E2588" s="15"/>
    </row>
    <row r="2589" spans="5:5">
      <c r="E2589" s="15"/>
    </row>
    <row r="2590" spans="5:5">
      <c r="E2590" s="15"/>
    </row>
    <row r="2591" spans="5:5">
      <c r="E2591" s="15"/>
    </row>
    <row r="2592" spans="5:5">
      <c r="E2592" s="15"/>
    </row>
    <row r="2593" spans="5:5">
      <c r="E2593" s="15"/>
    </row>
    <row r="2594" spans="5:5">
      <c r="E2594" s="15"/>
    </row>
    <row r="2595" spans="5:5">
      <c r="E2595" s="15"/>
    </row>
    <row r="2596" spans="5:5">
      <c r="E2596" s="15"/>
    </row>
    <row r="2597" spans="5:5">
      <c r="E2597" s="15"/>
    </row>
    <row r="2598" spans="5:5">
      <c r="E2598" s="15"/>
    </row>
    <row r="2599" spans="5:5">
      <c r="E2599" s="15"/>
    </row>
    <row r="2600" spans="5:5">
      <c r="E2600" s="15"/>
    </row>
    <row r="2601" spans="5:5">
      <c r="E2601" s="15"/>
    </row>
    <row r="2602" spans="5:5">
      <c r="E2602" s="15"/>
    </row>
    <row r="2603" spans="5:5">
      <c r="E2603" s="15"/>
    </row>
    <row r="2604" spans="5:5">
      <c r="E2604" s="15"/>
    </row>
    <row r="2605" spans="5:5">
      <c r="E2605" s="15"/>
    </row>
    <row r="2606" spans="5:5">
      <c r="E2606" s="15"/>
    </row>
    <row r="2607" spans="5:5">
      <c r="E2607" s="15"/>
    </row>
    <row r="2608" spans="5:5">
      <c r="E2608" s="15"/>
    </row>
    <row r="2609" spans="5:5">
      <c r="E2609" s="15"/>
    </row>
    <row r="2610" spans="5:5">
      <c r="E2610" s="15"/>
    </row>
    <row r="2611" spans="5:5">
      <c r="E2611" s="15"/>
    </row>
    <row r="2612" spans="5:5">
      <c r="E2612" s="15"/>
    </row>
    <row r="2613" spans="5:5">
      <c r="E2613" s="15"/>
    </row>
    <row r="2614" spans="5:5">
      <c r="E2614" s="15"/>
    </row>
    <row r="2615" spans="5:5">
      <c r="E2615" s="15"/>
    </row>
    <row r="2616" spans="5:5">
      <c r="E2616" s="15"/>
    </row>
    <row r="2617" spans="5:5">
      <c r="E2617" s="15"/>
    </row>
    <row r="2618" spans="5:5">
      <c r="E2618" s="15"/>
    </row>
    <row r="2619" spans="5:5">
      <c r="E2619" s="15"/>
    </row>
    <row r="2620" spans="5:5">
      <c r="E2620" s="15"/>
    </row>
    <row r="2621" spans="5:5">
      <c r="E2621" s="15"/>
    </row>
    <row r="2622" spans="5:5">
      <c r="E2622" s="15"/>
    </row>
    <row r="2623" spans="5:5">
      <c r="E2623" s="15"/>
    </row>
    <row r="2624" spans="5:5">
      <c r="E2624" s="15"/>
    </row>
    <row r="2625" spans="5:5">
      <c r="E2625" s="15"/>
    </row>
    <row r="2626" spans="5:5">
      <c r="E2626" s="15"/>
    </row>
    <row r="2627" spans="5:5">
      <c r="E2627" s="15"/>
    </row>
    <row r="2628" spans="5:5">
      <c r="E2628" s="15"/>
    </row>
    <row r="2629" spans="5:5">
      <c r="E2629" s="15"/>
    </row>
    <row r="2630" spans="5:5">
      <c r="E2630" s="15"/>
    </row>
    <row r="2631" spans="5:5">
      <c r="E2631" s="15"/>
    </row>
    <row r="2632" spans="5:5">
      <c r="E2632" s="15"/>
    </row>
    <row r="2633" spans="5:5">
      <c r="E2633" s="15"/>
    </row>
    <row r="2634" spans="5:5">
      <c r="E2634" s="15"/>
    </row>
    <row r="2635" spans="5:5">
      <c r="E2635" s="15"/>
    </row>
    <row r="2636" spans="5:5">
      <c r="E2636" s="15"/>
    </row>
    <row r="2637" spans="5:5">
      <c r="E2637" s="15"/>
    </row>
    <row r="2638" spans="5:5">
      <c r="E2638" s="15"/>
    </row>
    <row r="2639" spans="5:5">
      <c r="E2639" s="15"/>
    </row>
    <row r="2640" spans="5:5">
      <c r="E2640" s="15"/>
    </row>
    <row r="2641" spans="5:5">
      <c r="E2641" s="15"/>
    </row>
    <row r="2642" spans="5:5">
      <c r="E2642" s="15"/>
    </row>
    <row r="2643" spans="5:5">
      <c r="E2643" s="15"/>
    </row>
    <row r="2644" spans="5:5">
      <c r="E2644" s="15"/>
    </row>
    <row r="2645" spans="5:5">
      <c r="E2645" s="15"/>
    </row>
    <row r="2646" spans="5:5">
      <c r="E2646" s="15"/>
    </row>
    <row r="2647" spans="5:5">
      <c r="E2647" s="15"/>
    </row>
    <row r="2648" spans="5:5">
      <c r="E2648" s="15"/>
    </row>
    <row r="2649" spans="5:5">
      <c r="E2649" s="15"/>
    </row>
    <row r="2650" spans="5:5">
      <c r="E2650" s="15"/>
    </row>
    <row r="2651" spans="5:5">
      <c r="E2651" s="15"/>
    </row>
    <row r="2652" spans="5:5">
      <c r="E2652" s="15"/>
    </row>
    <row r="2653" spans="5:5">
      <c r="E2653" s="15"/>
    </row>
    <row r="2654" spans="5:5">
      <c r="E2654" s="15"/>
    </row>
    <row r="2655" spans="5:5">
      <c r="E2655" s="15"/>
    </row>
    <row r="2656" spans="5:5">
      <c r="E2656" s="15"/>
    </row>
    <row r="2657" spans="5:5">
      <c r="E2657" s="15"/>
    </row>
    <row r="2658" spans="5:5">
      <c r="E2658" s="15"/>
    </row>
    <row r="2659" spans="5:5">
      <c r="E2659" s="15"/>
    </row>
    <row r="2660" spans="5:5">
      <c r="E2660" s="15"/>
    </row>
    <row r="2661" spans="5:5">
      <c r="E2661" s="15"/>
    </row>
    <row r="2662" spans="5:5">
      <c r="E2662" s="15"/>
    </row>
    <row r="2663" spans="5:5">
      <c r="E2663" s="15"/>
    </row>
    <row r="2664" spans="5:5">
      <c r="E2664" s="15"/>
    </row>
    <row r="2665" spans="5:5">
      <c r="E2665" s="15"/>
    </row>
    <row r="2666" spans="5:5">
      <c r="E2666" s="15"/>
    </row>
    <row r="2667" spans="5:5">
      <c r="E2667" s="15"/>
    </row>
    <row r="2668" spans="5:5">
      <c r="E2668" s="15"/>
    </row>
    <row r="2669" spans="5:5">
      <c r="E2669" s="15"/>
    </row>
    <row r="2670" spans="5:5">
      <c r="E2670" s="15"/>
    </row>
    <row r="2671" spans="5:5">
      <c r="E2671" s="15"/>
    </row>
    <row r="2672" spans="5:5">
      <c r="E2672" s="15"/>
    </row>
    <row r="2673" spans="5:5">
      <c r="E2673" s="15"/>
    </row>
    <row r="2674" spans="5:5">
      <c r="E2674" s="15"/>
    </row>
    <row r="2675" spans="5:5">
      <c r="E2675" s="15"/>
    </row>
    <row r="2676" spans="5:5">
      <c r="E2676" s="15"/>
    </row>
    <row r="2677" spans="5:5">
      <c r="E2677" s="15"/>
    </row>
    <row r="2678" spans="5:5">
      <c r="E2678" s="15"/>
    </row>
    <row r="2679" spans="5:5">
      <c r="E2679" s="15"/>
    </row>
    <row r="2680" spans="5:5">
      <c r="E2680" s="15"/>
    </row>
    <row r="2681" spans="5:5">
      <c r="E2681" s="15"/>
    </row>
    <row r="2682" spans="5:5">
      <c r="E2682" s="15"/>
    </row>
    <row r="2683" spans="5:5">
      <c r="E2683" s="15"/>
    </row>
    <row r="2684" spans="5:5">
      <c r="E2684" s="15"/>
    </row>
    <row r="2685" spans="5:5">
      <c r="E2685" s="15"/>
    </row>
    <row r="2686" spans="5:5">
      <c r="E2686" s="15"/>
    </row>
    <row r="2687" spans="5:5">
      <c r="E2687" s="15"/>
    </row>
    <row r="2688" spans="5:5">
      <c r="E2688" s="15"/>
    </row>
    <row r="2689" spans="5:5">
      <c r="E2689" s="15"/>
    </row>
    <row r="2690" spans="5:5">
      <c r="E2690" s="15"/>
    </row>
    <row r="2691" spans="5:5">
      <c r="E2691" s="15"/>
    </row>
    <row r="2692" spans="5:5">
      <c r="E2692" s="15"/>
    </row>
    <row r="2693" spans="5:5">
      <c r="E2693" s="15"/>
    </row>
    <row r="2694" spans="5:5">
      <c r="E2694" s="15"/>
    </row>
    <row r="2695" spans="5:5">
      <c r="E2695" s="15"/>
    </row>
    <row r="2696" spans="5:5">
      <c r="E2696" s="15"/>
    </row>
    <row r="2697" spans="5:5">
      <c r="E2697" s="15"/>
    </row>
    <row r="2698" spans="5:5">
      <c r="E2698" s="15"/>
    </row>
    <row r="2699" spans="5:5">
      <c r="E2699" s="15"/>
    </row>
    <row r="2700" spans="5:5">
      <c r="E2700" s="15"/>
    </row>
    <row r="2701" spans="5:5">
      <c r="E2701" s="15"/>
    </row>
    <row r="2702" spans="5:5">
      <c r="E2702" s="15"/>
    </row>
    <row r="2703" spans="5:5">
      <c r="E2703" s="15"/>
    </row>
    <row r="2704" spans="5:5">
      <c r="E2704" s="15"/>
    </row>
    <row r="2705" spans="5:5">
      <c r="E2705" s="15"/>
    </row>
    <row r="2706" spans="5:5">
      <c r="E2706" s="15"/>
    </row>
    <row r="2707" spans="5:5">
      <c r="E2707" s="15"/>
    </row>
    <row r="2708" spans="5:5">
      <c r="E2708" s="15"/>
    </row>
    <row r="2709" spans="5:5">
      <c r="E2709" s="15"/>
    </row>
    <row r="2710" spans="5:5">
      <c r="E2710" s="15"/>
    </row>
    <row r="2711" spans="5:5">
      <c r="E2711" s="15"/>
    </row>
    <row r="2712" spans="5:5">
      <c r="E2712" s="15"/>
    </row>
    <row r="2713" spans="5:5">
      <c r="E2713" s="15"/>
    </row>
    <row r="2714" spans="5:5">
      <c r="E2714" s="15"/>
    </row>
    <row r="2715" spans="5:5">
      <c r="E2715" s="15"/>
    </row>
    <row r="2716" spans="5:5">
      <c r="E2716" s="15"/>
    </row>
    <row r="2717" spans="5:5">
      <c r="E2717" s="15"/>
    </row>
    <row r="2718" spans="5:5">
      <c r="E2718" s="15"/>
    </row>
    <row r="2719" spans="5:5">
      <c r="E2719" s="15"/>
    </row>
    <row r="2720" spans="5:5">
      <c r="E2720" s="15"/>
    </row>
    <row r="2721" spans="5:5">
      <c r="E2721" s="15"/>
    </row>
    <row r="2722" spans="5:5">
      <c r="E2722" s="15"/>
    </row>
    <row r="2723" spans="5:5">
      <c r="E2723" s="15"/>
    </row>
    <row r="2724" spans="5:5">
      <c r="E2724" s="15"/>
    </row>
    <row r="2725" spans="5:5">
      <c r="E2725" s="15"/>
    </row>
    <row r="2726" spans="5:5">
      <c r="E2726" s="15"/>
    </row>
    <row r="2727" spans="5:5">
      <c r="E2727" s="15"/>
    </row>
    <row r="2728" spans="5:5">
      <c r="E2728" s="15"/>
    </row>
    <row r="2729" spans="5:5">
      <c r="E2729" s="15"/>
    </row>
    <row r="2730" spans="5:5">
      <c r="E2730" s="15"/>
    </row>
    <row r="2731" spans="5:5">
      <c r="E2731" s="15"/>
    </row>
    <row r="2732" spans="5:5">
      <c r="E2732" s="15"/>
    </row>
    <row r="2733" spans="5:5">
      <c r="E2733" s="15"/>
    </row>
    <row r="2734" spans="5:5">
      <c r="E2734" s="15"/>
    </row>
    <row r="2735" spans="5:5">
      <c r="E2735" s="15"/>
    </row>
    <row r="2736" spans="5:5">
      <c r="E2736" s="15"/>
    </row>
    <row r="2737" spans="5:5">
      <c r="E2737" s="15"/>
    </row>
    <row r="2738" spans="5:5">
      <c r="E2738" s="15"/>
    </row>
    <row r="2739" spans="5:5">
      <c r="E2739" s="15"/>
    </row>
    <row r="2740" spans="5:5">
      <c r="E2740" s="15"/>
    </row>
    <row r="2741" spans="5:5">
      <c r="E2741" s="15"/>
    </row>
    <row r="2742" spans="5:5">
      <c r="E2742" s="15"/>
    </row>
    <row r="2743" spans="5:5">
      <c r="E2743" s="15"/>
    </row>
    <row r="2744" spans="5:5">
      <c r="E2744" s="15"/>
    </row>
    <row r="2745" spans="5:5">
      <c r="E2745" s="15"/>
    </row>
    <row r="2746" spans="5:5">
      <c r="E2746" s="15"/>
    </row>
    <row r="2747" spans="5:5">
      <c r="E2747" s="15"/>
    </row>
    <row r="2748" spans="5:5">
      <c r="E2748" s="15"/>
    </row>
    <row r="2749" spans="5:5">
      <c r="E2749" s="15"/>
    </row>
    <row r="2750" spans="5:5">
      <c r="E2750" s="15"/>
    </row>
    <row r="2751" spans="5:5">
      <c r="E2751" s="15"/>
    </row>
    <row r="2752" spans="5:5">
      <c r="E2752" s="15"/>
    </row>
    <row r="2753" spans="5:5">
      <c r="E2753" s="15"/>
    </row>
    <row r="2754" spans="5:5">
      <c r="E2754" s="15"/>
    </row>
    <row r="2755" spans="5:5">
      <c r="E2755" s="15"/>
    </row>
    <row r="2756" spans="5:5">
      <c r="E2756" s="15"/>
    </row>
    <row r="2757" spans="5:5">
      <c r="E2757" s="15"/>
    </row>
    <row r="2758" spans="5:5">
      <c r="E2758" s="15"/>
    </row>
    <row r="2759" spans="5:5">
      <c r="E2759" s="15"/>
    </row>
    <row r="2760" spans="5:5">
      <c r="E2760" s="15"/>
    </row>
    <row r="2761" spans="5:5">
      <c r="E2761" s="15"/>
    </row>
    <row r="2762" spans="5:5">
      <c r="E2762" s="15"/>
    </row>
    <row r="2763" spans="5:5">
      <c r="E2763" s="15"/>
    </row>
    <row r="2764" spans="5:5">
      <c r="E2764" s="15"/>
    </row>
    <row r="2765" spans="5:5">
      <c r="E2765" s="15"/>
    </row>
    <row r="2766" spans="5:5">
      <c r="E2766" s="15"/>
    </row>
    <row r="2767" spans="5:5">
      <c r="E2767" s="15"/>
    </row>
    <row r="2768" spans="5:5">
      <c r="E2768" s="15"/>
    </row>
    <row r="2769" spans="5:5">
      <c r="E2769" s="15"/>
    </row>
    <row r="2770" spans="5:5">
      <c r="E2770" s="15"/>
    </row>
    <row r="2771" spans="5:5">
      <c r="E2771" s="15"/>
    </row>
    <row r="2772" spans="5:5">
      <c r="E2772" s="15"/>
    </row>
    <row r="2773" spans="5:5">
      <c r="E2773" s="15"/>
    </row>
    <row r="2774" spans="5:5">
      <c r="E2774" s="15"/>
    </row>
    <row r="2775" spans="5:5">
      <c r="E2775" s="15"/>
    </row>
    <row r="2776" spans="5:5">
      <c r="E2776" s="15"/>
    </row>
    <row r="2777" spans="5:5">
      <c r="E2777" s="15"/>
    </row>
    <row r="2778" spans="5:5">
      <c r="E2778" s="15"/>
    </row>
    <row r="2779" spans="5:5">
      <c r="E2779" s="15"/>
    </row>
    <row r="2780" spans="5:5">
      <c r="E2780" s="15"/>
    </row>
    <row r="2781" spans="5:5">
      <c r="E2781" s="15"/>
    </row>
    <row r="2782" spans="5:5">
      <c r="E2782" s="15"/>
    </row>
    <row r="2783" spans="5:5">
      <c r="E2783" s="15"/>
    </row>
    <row r="2784" spans="5:5">
      <c r="E2784" s="15"/>
    </row>
    <row r="2785" spans="5:5">
      <c r="E2785" s="15"/>
    </row>
    <row r="2786" spans="5:5">
      <c r="E2786" s="15"/>
    </row>
    <row r="2787" spans="5:5">
      <c r="E2787" s="15"/>
    </row>
    <row r="2788" spans="5:5">
      <c r="E2788" s="15"/>
    </row>
    <row r="2789" spans="5:5">
      <c r="E2789" s="15"/>
    </row>
    <row r="2790" spans="5:5">
      <c r="E2790" s="15"/>
    </row>
    <row r="2791" spans="5:5">
      <c r="E2791" s="15"/>
    </row>
    <row r="2792" spans="5:5">
      <c r="E2792" s="15"/>
    </row>
    <row r="2793" spans="5:5">
      <c r="E2793" s="15"/>
    </row>
    <row r="2794" spans="5:5">
      <c r="E2794" s="15"/>
    </row>
    <row r="2795" spans="5:5">
      <c r="E2795" s="15"/>
    </row>
    <row r="2796" spans="5:5">
      <c r="E2796" s="15"/>
    </row>
    <row r="2797" spans="5:5">
      <c r="E2797" s="15"/>
    </row>
    <row r="2798" spans="5:5">
      <c r="E2798" s="15"/>
    </row>
    <row r="2799" spans="5:5">
      <c r="E2799" s="15"/>
    </row>
    <row r="2800" spans="5:5">
      <c r="E2800" s="15"/>
    </row>
    <row r="2801" spans="5:5">
      <c r="E2801" s="15"/>
    </row>
    <row r="2802" spans="5:5">
      <c r="E2802" s="15"/>
    </row>
    <row r="2803" spans="5:5">
      <c r="E2803" s="15"/>
    </row>
    <row r="2804" spans="5:5">
      <c r="E2804" s="15"/>
    </row>
    <row r="2805" spans="5:5">
      <c r="E2805" s="15"/>
    </row>
    <row r="2806" spans="5:5">
      <c r="E2806" s="15"/>
    </row>
    <row r="2807" spans="5:5">
      <c r="E2807" s="15"/>
    </row>
    <row r="2808" spans="5:5">
      <c r="E2808" s="15"/>
    </row>
    <row r="2809" spans="5:5">
      <c r="E2809" s="15"/>
    </row>
    <row r="2810" spans="5:5">
      <c r="E2810" s="15"/>
    </row>
    <row r="2811" spans="5:5">
      <c r="E2811" s="15"/>
    </row>
    <row r="2812" spans="5:5">
      <c r="E2812" s="15"/>
    </row>
    <row r="2813" spans="5:5">
      <c r="E2813" s="15"/>
    </row>
    <row r="2814" spans="5:5">
      <c r="E2814" s="15"/>
    </row>
    <row r="2815" spans="5:5">
      <c r="E2815" s="15"/>
    </row>
    <row r="2816" spans="5:5">
      <c r="E2816" s="15"/>
    </row>
    <row r="2817" spans="5:5">
      <c r="E2817" s="15"/>
    </row>
    <row r="2818" spans="5:5">
      <c r="E2818" s="15"/>
    </row>
    <row r="2819" spans="5:5">
      <c r="E2819" s="15"/>
    </row>
    <row r="2820" spans="5:5">
      <c r="E2820" s="15"/>
    </row>
    <row r="2821" spans="5:5">
      <c r="E2821" s="15"/>
    </row>
    <row r="2822" spans="5:5">
      <c r="E2822" s="15"/>
    </row>
    <row r="2823" spans="5:5">
      <c r="E2823" s="15"/>
    </row>
    <row r="2824" spans="5:5">
      <c r="E2824" s="15"/>
    </row>
    <row r="2825" spans="5:5">
      <c r="E2825" s="15"/>
    </row>
    <row r="2826" spans="5:5">
      <c r="E2826" s="15"/>
    </row>
    <row r="2827" spans="5:5">
      <c r="E2827" s="15"/>
    </row>
    <row r="2828" spans="5:5">
      <c r="E2828" s="15"/>
    </row>
    <row r="2829" spans="5:5">
      <c r="E2829" s="15"/>
    </row>
    <row r="2830" spans="5:5">
      <c r="E2830" s="15"/>
    </row>
    <row r="2831" spans="5:5">
      <c r="E2831" s="15"/>
    </row>
    <row r="2832" spans="5:5">
      <c r="E2832" s="15"/>
    </row>
    <row r="2833" spans="5:5">
      <c r="E2833" s="15"/>
    </row>
    <row r="2834" spans="5:5">
      <c r="E2834" s="15"/>
    </row>
    <row r="2835" spans="5:5">
      <c r="E2835" s="15"/>
    </row>
    <row r="2836" spans="5:5">
      <c r="E2836" s="15"/>
    </row>
    <row r="2837" spans="5:5">
      <c r="E2837" s="15"/>
    </row>
    <row r="2838" spans="5:5">
      <c r="E2838" s="15"/>
    </row>
    <row r="2839" spans="5:5">
      <c r="E2839" s="15"/>
    </row>
    <row r="2840" spans="5:5">
      <c r="E2840" s="15"/>
    </row>
    <row r="2841" spans="5:5">
      <c r="E2841" s="15"/>
    </row>
    <row r="2842" spans="5:5">
      <c r="E2842" s="15"/>
    </row>
    <row r="2843" spans="5:5">
      <c r="E2843" s="15"/>
    </row>
    <row r="2844" spans="5:5">
      <c r="E2844" s="15"/>
    </row>
    <row r="2845" spans="5:5">
      <c r="E2845" s="15"/>
    </row>
    <row r="2846" spans="5:5">
      <c r="E2846" s="15"/>
    </row>
    <row r="2847" spans="5:5">
      <c r="E2847" s="15"/>
    </row>
    <row r="2848" spans="5:5">
      <c r="E2848" s="15"/>
    </row>
    <row r="2849" spans="5:5">
      <c r="E2849" s="15"/>
    </row>
    <row r="2850" spans="5:5">
      <c r="E2850" s="15"/>
    </row>
    <row r="2851" spans="5:5">
      <c r="E2851" s="15"/>
    </row>
    <row r="2852" spans="5:5">
      <c r="E2852" s="15"/>
    </row>
    <row r="2853" spans="5:5">
      <c r="E2853" s="15"/>
    </row>
    <row r="2854" spans="5:5">
      <c r="E2854" s="15"/>
    </row>
    <row r="2855" spans="5:5">
      <c r="E2855" s="15"/>
    </row>
    <row r="2856" spans="5:5">
      <c r="E2856" s="15"/>
    </row>
    <row r="2857" spans="5:5">
      <c r="E2857" s="15"/>
    </row>
    <row r="2858" spans="5:5">
      <c r="E2858" s="15"/>
    </row>
    <row r="2859" spans="5:5">
      <c r="E2859" s="15"/>
    </row>
    <row r="2860" spans="5:5">
      <c r="E2860" s="15"/>
    </row>
    <row r="2861" spans="5:5">
      <c r="E2861" s="15"/>
    </row>
    <row r="2862" spans="5:5">
      <c r="E2862" s="15"/>
    </row>
    <row r="2863" spans="5:5">
      <c r="E2863" s="15"/>
    </row>
    <row r="2864" spans="5:5">
      <c r="E2864" s="15"/>
    </row>
    <row r="2865" spans="5:5">
      <c r="E2865" s="15"/>
    </row>
    <row r="2866" spans="5:5">
      <c r="E2866" s="15"/>
    </row>
    <row r="2867" spans="5:5">
      <c r="E2867" s="15"/>
    </row>
    <row r="2868" spans="5:5">
      <c r="E2868" s="15"/>
    </row>
    <row r="2869" spans="5:5">
      <c r="E2869" s="15"/>
    </row>
    <row r="2870" spans="5:5">
      <c r="E2870" s="15"/>
    </row>
    <row r="2871" spans="5:5">
      <c r="E2871" s="15"/>
    </row>
    <row r="2872" spans="5:5">
      <c r="E2872" s="15"/>
    </row>
    <row r="2873" spans="5:5">
      <c r="E2873" s="15"/>
    </row>
    <row r="2874" spans="5:5">
      <c r="E2874" s="15"/>
    </row>
    <row r="2875" spans="5:5">
      <c r="E2875" s="15"/>
    </row>
    <row r="2876" spans="5:5">
      <c r="E2876" s="15"/>
    </row>
    <row r="2877" spans="5:5">
      <c r="E2877" s="15"/>
    </row>
    <row r="2878" spans="5:5">
      <c r="E2878" s="15"/>
    </row>
    <row r="2879" spans="5:5">
      <c r="E2879" s="15"/>
    </row>
    <row r="2880" spans="5:5">
      <c r="E2880" s="15"/>
    </row>
    <row r="2881" spans="5:5">
      <c r="E2881" s="15"/>
    </row>
    <row r="2882" spans="5:5">
      <c r="E2882" s="15"/>
    </row>
    <row r="2883" spans="5:5">
      <c r="E2883" s="15"/>
    </row>
    <row r="2884" spans="5:5">
      <c r="E2884" s="15"/>
    </row>
    <row r="2885" spans="5:5">
      <c r="E2885" s="15"/>
    </row>
    <row r="2886" spans="5:5">
      <c r="E2886" s="15"/>
    </row>
    <row r="2887" spans="5:5">
      <c r="E2887" s="15"/>
    </row>
    <row r="2888" spans="5:5">
      <c r="E2888" s="15"/>
    </row>
    <row r="2889" spans="5:5">
      <c r="E2889" s="15"/>
    </row>
    <row r="2890" spans="5:5">
      <c r="E2890" s="15"/>
    </row>
    <row r="2891" spans="5:5">
      <c r="E2891" s="15"/>
    </row>
    <row r="2892" spans="5:5">
      <c r="E2892" s="15"/>
    </row>
    <row r="2893" spans="5:5">
      <c r="E2893" s="15"/>
    </row>
    <row r="2894" spans="5:5">
      <c r="E2894" s="15"/>
    </row>
    <row r="2895" spans="5:5">
      <c r="E2895" s="15"/>
    </row>
    <row r="2896" spans="5:5">
      <c r="E2896" s="15"/>
    </row>
    <row r="2897" spans="5:5">
      <c r="E2897" s="15"/>
    </row>
    <row r="2898" spans="5:5">
      <c r="E2898" s="15"/>
    </row>
    <row r="2899" spans="5:5">
      <c r="E2899" s="15"/>
    </row>
    <row r="2900" spans="5:5">
      <c r="E2900" s="15"/>
    </row>
    <row r="2901" spans="5:5">
      <c r="E2901" s="15"/>
    </row>
    <row r="2902" spans="5:5">
      <c r="E2902" s="15"/>
    </row>
    <row r="2903" spans="5:5">
      <c r="E2903" s="15"/>
    </row>
    <row r="2904" spans="5:5">
      <c r="E2904" s="15"/>
    </row>
    <row r="2905" spans="5:5">
      <c r="E2905" s="15"/>
    </row>
    <row r="2906" spans="5:5">
      <c r="E2906" s="15"/>
    </row>
    <row r="2907" spans="5:5">
      <c r="E2907" s="15"/>
    </row>
    <row r="2908" spans="5:5">
      <c r="E2908" s="15"/>
    </row>
    <row r="2909" spans="5:5">
      <c r="E2909" s="15"/>
    </row>
    <row r="2910" spans="5:5">
      <c r="E2910" s="15"/>
    </row>
    <row r="2911" spans="5:5">
      <c r="E2911" s="15"/>
    </row>
    <row r="2912" spans="5:5">
      <c r="E2912" s="15"/>
    </row>
    <row r="2913" spans="5:5">
      <c r="E2913" s="15"/>
    </row>
    <row r="2914" spans="5:5">
      <c r="E2914" s="15"/>
    </row>
    <row r="2915" spans="5:5">
      <c r="E2915" s="15"/>
    </row>
    <row r="2916" spans="5:5">
      <c r="E2916" s="15"/>
    </row>
    <row r="2917" spans="5:5">
      <c r="E2917" s="15"/>
    </row>
    <row r="2918" spans="5:5">
      <c r="E2918" s="15"/>
    </row>
    <row r="2919" spans="5:5">
      <c r="E2919" s="15"/>
    </row>
    <row r="2920" spans="5:5">
      <c r="E2920" s="15"/>
    </row>
    <row r="2921" spans="5:5">
      <c r="E2921" s="15"/>
    </row>
    <row r="2922" spans="5:5">
      <c r="E2922" s="15"/>
    </row>
    <row r="2923" spans="5:5">
      <c r="E2923" s="15"/>
    </row>
    <row r="2924" spans="5:5">
      <c r="E2924" s="15"/>
    </row>
    <row r="2925" spans="5:5">
      <c r="E2925" s="15"/>
    </row>
    <row r="2926" spans="5:5">
      <c r="E2926" s="15"/>
    </row>
    <row r="2927" spans="5:5">
      <c r="E2927" s="15"/>
    </row>
    <row r="2928" spans="5:5">
      <c r="E2928" s="15"/>
    </row>
    <row r="2929" spans="5:5">
      <c r="E2929" s="15"/>
    </row>
    <row r="2930" spans="5:5">
      <c r="E2930" s="15"/>
    </row>
    <row r="2931" spans="5:5">
      <c r="E2931" s="15"/>
    </row>
    <row r="2932" spans="5:5">
      <c r="E2932" s="15"/>
    </row>
    <row r="2933" spans="5:5">
      <c r="E2933" s="15"/>
    </row>
    <row r="2934" spans="5:5">
      <c r="E2934" s="15"/>
    </row>
    <row r="2935" spans="5:5">
      <c r="E2935" s="15"/>
    </row>
    <row r="2936" spans="5:5">
      <c r="E2936" s="15"/>
    </row>
    <row r="2937" spans="5:5">
      <c r="E2937" s="15"/>
    </row>
    <row r="2938" spans="5:5">
      <c r="E2938" s="15"/>
    </row>
    <row r="2939" spans="5:5">
      <c r="E2939" s="15"/>
    </row>
    <row r="2940" spans="5:5">
      <c r="E2940" s="15"/>
    </row>
    <row r="2941" spans="5:5">
      <c r="E2941" s="15"/>
    </row>
    <row r="2942" spans="5:5">
      <c r="E2942" s="15"/>
    </row>
    <row r="2943" spans="5:5">
      <c r="E2943" s="15"/>
    </row>
    <row r="2944" spans="5:5">
      <c r="E2944" s="15"/>
    </row>
    <row r="2945" spans="5:5">
      <c r="E2945" s="15"/>
    </row>
    <row r="2946" spans="5:5">
      <c r="E2946" s="15"/>
    </row>
    <row r="2947" spans="5:5">
      <c r="E2947" s="15"/>
    </row>
    <row r="2948" spans="5:5">
      <c r="E2948" s="15"/>
    </row>
    <row r="2949" spans="5:5">
      <c r="E2949" s="15"/>
    </row>
    <row r="2950" spans="5:5">
      <c r="E2950" s="15"/>
    </row>
    <row r="2951" spans="5:5">
      <c r="E2951" s="15"/>
    </row>
    <row r="2952" spans="5:5">
      <c r="E2952" s="15"/>
    </row>
    <row r="2953" spans="5:5">
      <c r="E2953" s="15"/>
    </row>
    <row r="2954" spans="5:5">
      <c r="E2954" s="15"/>
    </row>
    <row r="2955" spans="5:5">
      <c r="E2955" s="15"/>
    </row>
    <row r="2956" spans="5:5">
      <c r="E2956" s="15"/>
    </row>
    <row r="2957" spans="5:5">
      <c r="E2957" s="15"/>
    </row>
    <row r="2958" spans="5:5">
      <c r="E2958" s="15"/>
    </row>
    <row r="2959" spans="5:5">
      <c r="E2959" s="15"/>
    </row>
    <row r="2960" spans="5:5">
      <c r="E2960" s="15"/>
    </row>
    <row r="2961" spans="5:5">
      <c r="E2961" s="15"/>
    </row>
    <row r="2962" spans="5:5">
      <c r="E2962" s="15"/>
    </row>
    <row r="2963" spans="5:5">
      <c r="E2963" s="15"/>
    </row>
    <row r="2964" spans="5:5">
      <c r="E2964" s="15"/>
    </row>
    <row r="2965" spans="5:5">
      <c r="E2965" s="15"/>
    </row>
    <row r="2966" spans="5:5">
      <c r="E2966" s="15"/>
    </row>
    <row r="2967" spans="5:5">
      <c r="E2967" s="15"/>
    </row>
    <row r="2968" spans="5:5">
      <c r="E2968" s="15"/>
    </row>
    <row r="2969" spans="5:5">
      <c r="E2969" s="15"/>
    </row>
    <row r="2970" spans="5:5">
      <c r="E2970" s="15"/>
    </row>
    <row r="2971" spans="5:5">
      <c r="E2971" s="15"/>
    </row>
    <row r="2972" spans="5:5">
      <c r="E2972" s="15"/>
    </row>
    <row r="2973" spans="5:5">
      <c r="E2973" s="15"/>
    </row>
    <row r="2974" spans="5:5">
      <c r="E2974" s="15"/>
    </row>
    <row r="2975" spans="5:5">
      <c r="E2975" s="15"/>
    </row>
    <row r="2976" spans="5:5">
      <c r="E2976" s="15"/>
    </row>
    <row r="2977" spans="5:5">
      <c r="E2977" s="15"/>
    </row>
    <row r="2978" spans="5:5">
      <c r="E2978" s="15"/>
    </row>
    <row r="2979" spans="5:5">
      <c r="E2979" s="15"/>
    </row>
    <row r="2980" spans="5:5">
      <c r="E2980" s="15"/>
    </row>
    <row r="2981" spans="5:5">
      <c r="E2981" s="15"/>
    </row>
    <row r="2982" spans="5:5">
      <c r="E2982" s="15"/>
    </row>
    <row r="2983" spans="5:5">
      <c r="E2983" s="15"/>
    </row>
    <row r="2984" spans="5:5">
      <c r="E2984" s="15"/>
    </row>
    <row r="2985" spans="5:5">
      <c r="E2985" s="15"/>
    </row>
    <row r="2986" spans="5:5">
      <c r="E2986" s="15"/>
    </row>
    <row r="2987" spans="5:5">
      <c r="E2987" s="15"/>
    </row>
    <row r="2988" spans="5:5">
      <c r="E2988" s="15"/>
    </row>
    <row r="2989" spans="5:5">
      <c r="E2989" s="15"/>
    </row>
    <row r="2990" spans="5:5">
      <c r="E2990" s="15"/>
    </row>
    <row r="2991" spans="5:5">
      <c r="E2991" s="15"/>
    </row>
    <row r="2992" spans="5:5">
      <c r="E2992" s="15"/>
    </row>
    <row r="2993" spans="5:5">
      <c r="E2993" s="15"/>
    </row>
    <row r="2994" spans="5:5">
      <c r="E2994" s="15"/>
    </row>
    <row r="2995" spans="5:5">
      <c r="E2995" s="15"/>
    </row>
    <row r="2996" spans="5:5">
      <c r="E2996" s="15"/>
    </row>
    <row r="2997" spans="5:5">
      <c r="E2997" s="15"/>
    </row>
    <row r="2998" spans="5:5">
      <c r="E2998" s="15"/>
    </row>
    <row r="2999" spans="5:5">
      <c r="E2999" s="15"/>
    </row>
    <row r="3000" spans="5:5">
      <c r="E3000" s="15"/>
    </row>
    <row r="3001" spans="5:5">
      <c r="E3001" s="15"/>
    </row>
    <row r="3002" spans="5:5">
      <c r="E3002" s="15"/>
    </row>
    <row r="3003" spans="5:5">
      <c r="E3003" s="15"/>
    </row>
    <row r="3004" spans="5:5">
      <c r="E3004" s="15"/>
    </row>
    <row r="3005" spans="5:5">
      <c r="E3005" s="15"/>
    </row>
    <row r="3006" spans="5:5">
      <c r="E3006" s="15"/>
    </row>
    <row r="3007" spans="5:5">
      <c r="E3007" s="15"/>
    </row>
    <row r="3008" spans="5:5">
      <c r="E3008" s="15"/>
    </row>
    <row r="3009" spans="5:5">
      <c r="E3009" s="15"/>
    </row>
    <row r="3010" spans="5:5">
      <c r="E3010" s="15"/>
    </row>
    <row r="3011" spans="5:5">
      <c r="E3011" s="15"/>
    </row>
    <row r="3012" spans="5:5">
      <c r="E3012" s="15"/>
    </row>
    <row r="3013" spans="5:5">
      <c r="E3013" s="15"/>
    </row>
    <row r="3014" spans="5:5">
      <c r="E3014" s="15"/>
    </row>
    <row r="3015" spans="5:5">
      <c r="E3015" s="15"/>
    </row>
    <row r="3016" spans="5:5">
      <c r="E3016" s="15"/>
    </row>
    <row r="3017" spans="5:5">
      <c r="E3017" s="15"/>
    </row>
    <row r="3018" spans="5:5">
      <c r="E3018" s="15"/>
    </row>
    <row r="3019" spans="5:5">
      <c r="E3019" s="15"/>
    </row>
    <row r="3020" spans="5:5">
      <c r="E3020" s="15"/>
    </row>
    <row r="3021" spans="5:5">
      <c r="E3021" s="15"/>
    </row>
    <row r="3022" spans="5:5">
      <c r="E3022" s="15"/>
    </row>
    <row r="3023" spans="5:5">
      <c r="E3023" s="15"/>
    </row>
    <row r="3024" spans="5:5">
      <c r="E3024" s="15"/>
    </row>
    <row r="3025" spans="5:5">
      <c r="E3025" s="15"/>
    </row>
    <row r="3026" spans="5:5">
      <c r="E3026" s="15"/>
    </row>
    <row r="3027" spans="5:5">
      <c r="E3027" s="15"/>
    </row>
    <row r="3028" spans="5:5">
      <c r="E3028" s="15"/>
    </row>
    <row r="3029" spans="5:5">
      <c r="E3029" s="15"/>
    </row>
    <row r="3030" spans="5:5">
      <c r="E3030" s="15"/>
    </row>
    <row r="3031" spans="5:5">
      <c r="E3031" s="15"/>
    </row>
    <row r="3032" spans="5:5">
      <c r="E3032" s="15"/>
    </row>
    <row r="3033" spans="5:5">
      <c r="E3033" s="15"/>
    </row>
    <row r="3034" spans="5:5">
      <c r="E3034" s="15"/>
    </row>
    <row r="3035" spans="5:5">
      <c r="E3035" s="15"/>
    </row>
    <row r="3036" spans="5:5">
      <c r="E3036" s="15"/>
    </row>
    <row r="3037" spans="5:5">
      <c r="E3037" s="15"/>
    </row>
    <row r="3038" spans="5:5">
      <c r="E3038" s="15"/>
    </row>
    <row r="3039" spans="5:5">
      <c r="E3039" s="15"/>
    </row>
    <row r="3040" spans="5:5">
      <c r="E3040" s="15"/>
    </row>
    <row r="3041" spans="5:5">
      <c r="E3041" s="15"/>
    </row>
    <row r="3042" spans="5:5">
      <c r="E3042" s="15"/>
    </row>
    <row r="3043" spans="5:5">
      <c r="E3043" s="15"/>
    </row>
    <row r="3044" spans="5:5">
      <c r="E3044" s="15"/>
    </row>
    <row r="3045" spans="5:5">
      <c r="E3045" s="15"/>
    </row>
    <row r="3046" spans="5:5">
      <c r="E3046" s="15"/>
    </row>
    <row r="3047" spans="5:5">
      <c r="E3047" s="15"/>
    </row>
    <row r="3048" spans="5:5">
      <c r="E3048" s="15"/>
    </row>
    <row r="3049" spans="5:5">
      <c r="E3049" s="15"/>
    </row>
    <row r="3050" spans="5:5">
      <c r="E3050" s="15"/>
    </row>
    <row r="3051" spans="5:5">
      <c r="E3051" s="15"/>
    </row>
    <row r="3052" spans="5:5">
      <c r="E3052" s="15"/>
    </row>
    <row r="3053" spans="5:5">
      <c r="E3053" s="15"/>
    </row>
    <row r="3054" spans="5:5">
      <c r="E3054" s="15"/>
    </row>
    <row r="3055" spans="5:5">
      <c r="E3055" s="15"/>
    </row>
    <row r="3056" spans="5:5">
      <c r="E3056" s="15"/>
    </row>
    <row r="3057" spans="5:5">
      <c r="E3057" s="15"/>
    </row>
    <row r="3058" spans="5:5">
      <c r="E3058" s="15"/>
    </row>
    <row r="3059" spans="5:5">
      <c r="E3059" s="15"/>
    </row>
    <row r="3060" spans="5:5">
      <c r="E3060" s="15"/>
    </row>
    <row r="3061" spans="5:5">
      <c r="E3061" s="15"/>
    </row>
    <row r="3062" spans="5:5">
      <c r="E3062" s="15"/>
    </row>
    <row r="3063" spans="5:5">
      <c r="E3063" s="15"/>
    </row>
    <row r="3064" spans="5:5">
      <c r="E3064" s="15"/>
    </row>
    <row r="3065" spans="5:5">
      <c r="E3065" s="15"/>
    </row>
    <row r="3066" spans="5:5">
      <c r="E3066" s="15"/>
    </row>
    <row r="3067" spans="5:5">
      <c r="E3067" s="15"/>
    </row>
    <row r="3068" spans="5:5">
      <c r="E3068" s="15"/>
    </row>
    <row r="3069" spans="5:5">
      <c r="E3069" s="15"/>
    </row>
    <row r="3070" spans="5:5">
      <c r="E3070" s="15"/>
    </row>
    <row r="3071" spans="5:5">
      <c r="E3071" s="15"/>
    </row>
    <row r="3072" spans="5:5">
      <c r="E3072" s="15"/>
    </row>
    <row r="3073" spans="5:5">
      <c r="E3073" s="15"/>
    </row>
    <row r="3074" spans="5:5">
      <c r="E3074" s="15"/>
    </row>
    <row r="3075" spans="5:5">
      <c r="E3075" s="15"/>
    </row>
    <row r="3076" spans="5:5">
      <c r="E3076" s="15"/>
    </row>
    <row r="3077" spans="5:5">
      <c r="E3077" s="15"/>
    </row>
    <row r="3078" spans="5:5">
      <c r="E3078" s="15"/>
    </row>
    <row r="3079" spans="5:5">
      <c r="E3079" s="15"/>
    </row>
    <row r="3080" spans="5:5">
      <c r="E3080" s="15"/>
    </row>
    <row r="3081" spans="5:5">
      <c r="E3081" s="15"/>
    </row>
    <row r="3082" spans="5:5">
      <c r="E3082" s="15"/>
    </row>
    <row r="3083" spans="5:5">
      <c r="E3083" s="15"/>
    </row>
    <row r="3084" spans="5:5">
      <c r="E3084" s="15"/>
    </row>
    <row r="3085" spans="5:5">
      <c r="E3085" s="15"/>
    </row>
    <row r="3086" spans="5:5">
      <c r="E3086" s="15"/>
    </row>
    <row r="3087" spans="5:5">
      <c r="E3087" s="15"/>
    </row>
    <row r="3088" spans="5:5">
      <c r="E3088" s="15"/>
    </row>
    <row r="3089" spans="5:5">
      <c r="E3089" s="15"/>
    </row>
    <row r="3090" spans="5:5">
      <c r="E3090" s="15"/>
    </row>
    <row r="3091" spans="5:5">
      <c r="E3091" s="15"/>
    </row>
    <row r="3092" spans="5:5">
      <c r="E3092" s="15"/>
    </row>
    <row r="3093" spans="5:5">
      <c r="E3093" s="15"/>
    </row>
    <row r="3094" spans="5:5">
      <c r="E3094" s="15"/>
    </row>
    <row r="3095" spans="5:5">
      <c r="E3095" s="15"/>
    </row>
    <row r="3096" spans="5:5">
      <c r="E3096" s="15"/>
    </row>
    <row r="3097" spans="5:5">
      <c r="E3097" s="15"/>
    </row>
    <row r="3098" spans="5:5">
      <c r="E3098" s="15"/>
    </row>
    <row r="3099" spans="5:5">
      <c r="E3099" s="15"/>
    </row>
    <row r="3100" spans="5:5">
      <c r="E3100" s="15"/>
    </row>
    <row r="3101" spans="5:5">
      <c r="E3101" s="15"/>
    </row>
    <row r="3102" spans="5:5">
      <c r="E3102" s="15"/>
    </row>
    <row r="3103" spans="5:5">
      <c r="E3103" s="15"/>
    </row>
    <row r="3104" spans="5:5">
      <c r="E3104" s="15"/>
    </row>
    <row r="3105" spans="5:5">
      <c r="E3105" s="15"/>
    </row>
    <row r="3106" spans="5:5">
      <c r="E3106" s="15"/>
    </row>
    <row r="3107" spans="5:5">
      <c r="E3107" s="15"/>
    </row>
    <row r="3108" spans="5:5">
      <c r="E3108" s="15"/>
    </row>
    <row r="3109" spans="5:5">
      <c r="E3109" s="15"/>
    </row>
    <row r="3110" spans="5:5">
      <c r="E3110" s="15"/>
    </row>
    <row r="3111" spans="5:5">
      <c r="E3111" s="15"/>
    </row>
    <row r="3112" spans="5:5">
      <c r="E3112" s="15"/>
    </row>
    <row r="3113" spans="5:5">
      <c r="E3113" s="15"/>
    </row>
    <row r="3114" spans="5:5">
      <c r="E3114" s="15"/>
    </row>
    <row r="3115" spans="5:5">
      <c r="E3115" s="15"/>
    </row>
    <row r="3116" spans="5:5">
      <c r="E3116" s="15"/>
    </row>
    <row r="3117" spans="5:5">
      <c r="E3117" s="15"/>
    </row>
    <row r="3118" spans="5:5">
      <c r="E3118" s="15"/>
    </row>
    <row r="3119" spans="5:5">
      <c r="E3119" s="15"/>
    </row>
    <row r="3120" spans="5:5">
      <c r="E3120" s="15"/>
    </row>
    <row r="3121" spans="5:5">
      <c r="E3121" s="15"/>
    </row>
    <row r="3122" spans="5:5">
      <c r="E3122" s="15"/>
    </row>
    <row r="3123" spans="5:5">
      <c r="E3123" s="15"/>
    </row>
    <row r="3124" spans="5:5">
      <c r="E3124" s="15"/>
    </row>
    <row r="3125" spans="5:5">
      <c r="E3125" s="15"/>
    </row>
    <row r="3126" spans="5:5">
      <c r="E3126" s="15"/>
    </row>
    <row r="3127" spans="5:5">
      <c r="E3127" s="15"/>
    </row>
    <row r="3128" spans="5:5">
      <c r="E3128" s="15"/>
    </row>
    <row r="3129" spans="5:5">
      <c r="E3129" s="15"/>
    </row>
    <row r="3130" spans="5:5">
      <c r="E3130" s="15"/>
    </row>
    <row r="3131" spans="5:5">
      <c r="E3131" s="15"/>
    </row>
    <row r="3132" spans="5:5">
      <c r="E3132" s="15"/>
    </row>
    <row r="3133" spans="5:5">
      <c r="E3133" s="15"/>
    </row>
    <row r="3134" spans="5:5">
      <c r="E3134" s="15"/>
    </row>
    <row r="3135" spans="5:5">
      <c r="E3135" s="15"/>
    </row>
    <row r="3136" spans="5:5">
      <c r="E3136" s="15"/>
    </row>
    <row r="3137" spans="5:5">
      <c r="E3137" s="15"/>
    </row>
    <row r="3138" spans="5:5">
      <c r="E3138" s="15"/>
    </row>
    <row r="3139" spans="5:5">
      <c r="E3139" s="15"/>
    </row>
    <row r="3140" spans="5:5">
      <c r="E3140" s="15"/>
    </row>
    <row r="3141" spans="5:5">
      <c r="E3141" s="15"/>
    </row>
    <row r="3142" spans="5:5">
      <c r="E3142" s="15"/>
    </row>
    <row r="3143" spans="5:5">
      <c r="E3143" s="15"/>
    </row>
    <row r="3144" spans="5:5">
      <c r="E3144" s="15"/>
    </row>
    <row r="3145" spans="5:5">
      <c r="E3145" s="15"/>
    </row>
    <row r="3146" spans="5:5">
      <c r="E3146" s="15"/>
    </row>
    <row r="3147" spans="5:5">
      <c r="E3147" s="15"/>
    </row>
    <row r="3148" spans="5:5">
      <c r="E3148" s="15"/>
    </row>
    <row r="3149" spans="5:5">
      <c r="E3149" s="15"/>
    </row>
    <row r="3150" spans="5:5">
      <c r="E3150" s="15"/>
    </row>
    <row r="3151" spans="5:5">
      <c r="E3151" s="15"/>
    </row>
    <row r="3152" spans="5:5">
      <c r="E3152" s="15"/>
    </row>
    <row r="3153" spans="5:5">
      <c r="E3153" s="15"/>
    </row>
    <row r="3154" spans="5:5">
      <c r="E3154" s="15"/>
    </row>
    <row r="3155" spans="5:5">
      <c r="E3155" s="15"/>
    </row>
    <row r="3156" spans="5:5">
      <c r="E3156" s="15"/>
    </row>
    <row r="3157" spans="5:5">
      <c r="E3157" s="15"/>
    </row>
    <row r="3158" spans="5:5">
      <c r="E3158" s="15"/>
    </row>
    <row r="3159" spans="5:5">
      <c r="E3159" s="15"/>
    </row>
    <row r="3160" spans="5:5">
      <c r="E3160" s="15"/>
    </row>
    <row r="3161" spans="5:5">
      <c r="E3161" s="15"/>
    </row>
    <row r="3162" spans="5:5">
      <c r="E3162" s="15"/>
    </row>
    <row r="3163" spans="5:5">
      <c r="E3163" s="15"/>
    </row>
    <row r="3164" spans="5:5">
      <c r="E3164" s="15"/>
    </row>
    <row r="3165" spans="5:5">
      <c r="E3165" s="15"/>
    </row>
    <row r="3166" spans="5:5">
      <c r="E3166" s="15"/>
    </row>
    <row r="3167" spans="5:5">
      <c r="E3167" s="15"/>
    </row>
    <row r="3168" spans="5:5">
      <c r="E3168" s="15"/>
    </row>
    <row r="3169" spans="5:5">
      <c r="E3169" s="15"/>
    </row>
    <row r="3170" spans="5:5">
      <c r="E3170" s="15"/>
    </row>
    <row r="3171" spans="5:5">
      <c r="E3171" s="15"/>
    </row>
    <row r="3172" spans="5:5">
      <c r="E3172" s="15"/>
    </row>
    <row r="3173" spans="5:5">
      <c r="E3173" s="15"/>
    </row>
    <row r="3174" spans="5:5">
      <c r="E3174" s="15"/>
    </row>
    <row r="3175" spans="5:5">
      <c r="E3175" s="15"/>
    </row>
    <row r="3176" spans="5:5">
      <c r="E3176" s="15"/>
    </row>
    <row r="3177" spans="5:5">
      <c r="E3177" s="15"/>
    </row>
    <row r="3178" spans="5:5">
      <c r="E3178" s="15"/>
    </row>
    <row r="3179" spans="5:5">
      <c r="E3179" s="15"/>
    </row>
    <row r="3180" spans="5:5">
      <c r="E3180" s="15"/>
    </row>
    <row r="3181" spans="5:5">
      <c r="E3181" s="15"/>
    </row>
    <row r="3182" spans="5:5">
      <c r="E3182" s="15"/>
    </row>
    <row r="3183" spans="5:5">
      <c r="E3183" s="15"/>
    </row>
    <row r="3184" spans="5:5">
      <c r="E3184" s="15"/>
    </row>
    <row r="3185" spans="5:5">
      <c r="E3185" s="15"/>
    </row>
    <row r="3186" spans="5:5">
      <c r="E3186" s="15"/>
    </row>
    <row r="3187" spans="5:5">
      <c r="E3187" s="15"/>
    </row>
    <row r="3188" spans="5:5">
      <c r="E3188" s="15"/>
    </row>
    <row r="3189" spans="5:5">
      <c r="E3189" s="15"/>
    </row>
    <row r="3190" spans="5:5">
      <c r="E3190" s="15"/>
    </row>
    <row r="3191" spans="5:5">
      <c r="E3191" s="15"/>
    </row>
    <row r="3192" spans="5:5">
      <c r="E3192" s="15"/>
    </row>
    <row r="3193" spans="5:5">
      <c r="E3193" s="15"/>
    </row>
    <row r="3194" spans="5:5">
      <c r="E3194" s="15"/>
    </row>
    <row r="3195" spans="5:5">
      <c r="E3195" s="15"/>
    </row>
    <row r="3196" spans="5:5">
      <c r="E3196" s="15"/>
    </row>
    <row r="3197" spans="5:5">
      <c r="E3197" s="15"/>
    </row>
    <row r="3198" spans="5:5">
      <c r="E3198" s="15"/>
    </row>
    <row r="3199" spans="5:5">
      <c r="E3199" s="15"/>
    </row>
    <row r="3200" spans="5:5">
      <c r="E3200" s="15"/>
    </row>
    <row r="3201" spans="5:5">
      <c r="E3201" s="15"/>
    </row>
    <row r="3202" spans="5:5">
      <c r="E3202" s="15"/>
    </row>
    <row r="3203" spans="5:5">
      <c r="E3203" s="15"/>
    </row>
    <row r="3204" spans="5:5">
      <c r="E3204" s="15"/>
    </row>
    <row r="3205" spans="5:5">
      <c r="E3205" s="15"/>
    </row>
    <row r="3206" spans="5:5">
      <c r="E3206" s="15"/>
    </row>
    <row r="3207" spans="5:5">
      <c r="E3207" s="15"/>
    </row>
    <row r="3208" spans="5:5">
      <c r="E3208" s="15"/>
    </row>
    <row r="3209" spans="5:5">
      <c r="E3209" s="15"/>
    </row>
    <row r="3210" spans="5:5">
      <c r="E3210" s="15"/>
    </row>
    <row r="3211" spans="5:5">
      <c r="E3211" s="15"/>
    </row>
    <row r="3212" spans="5:5">
      <c r="E3212" s="15"/>
    </row>
    <row r="3213" spans="5:5">
      <c r="E3213" s="15"/>
    </row>
    <row r="3214" spans="5:5">
      <c r="E3214" s="15"/>
    </row>
    <row r="3215" spans="5:5">
      <c r="E3215" s="15"/>
    </row>
    <row r="3216" spans="5:5">
      <c r="E3216" s="15"/>
    </row>
    <row r="3217" spans="5:5">
      <c r="E3217" s="15"/>
    </row>
    <row r="3218" spans="5:5">
      <c r="E3218" s="15"/>
    </row>
    <row r="3219" spans="5:5">
      <c r="E3219" s="15"/>
    </row>
    <row r="3220" spans="5:5">
      <c r="E3220" s="15"/>
    </row>
    <row r="3221" spans="5:5">
      <c r="E3221" s="15"/>
    </row>
    <row r="3222" spans="5:5">
      <c r="E3222" s="15"/>
    </row>
    <row r="3223" spans="5:5">
      <c r="E3223" s="15"/>
    </row>
    <row r="3224" spans="5:5">
      <c r="E3224" s="15"/>
    </row>
    <row r="3225" spans="5:5">
      <c r="E3225" s="15"/>
    </row>
    <row r="3226" spans="5:5">
      <c r="E3226" s="15"/>
    </row>
    <row r="3227" spans="5:5">
      <c r="E3227" s="15"/>
    </row>
    <row r="3228" spans="5:5">
      <c r="E3228" s="15"/>
    </row>
    <row r="3229" spans="5:5">
      <c r="E3229" s="15"/>
    </row>
    <row r="3230" spans="5:5">
      <c r="E3230" s="15"/>
    </row>
    <row r="3231" spans="5:5">
      <c r="E3231" s="15"/>
    </row>
    <row r="3232" spans="5:5">
      <c r="E3232" s="15"/>
    </row>
    <row r="3233" spans="5:5">
      <c r="E3233" s="15"/>
    </row>
    <row r="3234" spans="5:5">
      <c r="E3234" s="15"/>
    </row>
    <row r="3235" spans="5:5">
      <c r="E3235" s="15"/>
    </row>
    <row r="3236" spans="5:5">
      <c r="E3236" s="15"/>
    </row>
    <row r="3237" spans="5:5">
      <c r="E3237" s="15"/>
    </row>
    <row r="3238" spans="5:5">
      <c r="E3238" s="15"/>
    </row>
    <row r="3239" spans="5:5">
      <c r="E3239" s="15"/>
    </row>
    <row r="3240" spans="5:5">
      <c r="E3240" s="15"/>
    </row>
    <row r="3241" spans="5:5">
      <c r="E3241" s="15"/>
    </row>
    <row r="3242" spans="5:5">
      <c r="E3242" s="15"/>
    </row>
    <row r="3243" spans="5:5">
      <c r="E3243" s="15"/>
    </row>
    <row r="3244" spans="5:5">
      <c r="E3244" s="15"/>
    </row>
    <row r="3245" spans="5:5">
      <c r="E3245" s="15"/>
    </row>
    <row r="3246" spans="5:5">
      <c r="E3246" s="15"/>
    </row>
    <row r="3247" spans="5:5">
      <c r="E3247" s="15"/>
    </row>
    <row r="3248" spans="5:5">
      <c r="E3248" s="15"/>
    </row>
    <row r="3249" spans="5:5">
      <c r="E3249" s="15"/>
    </row>
    <row r="3250" spans="5:5">
      <c r="E3250" s="15"/>
    </row>
    <row r="3251" spans="5:5">
      <c r="E3251" s="15"/>
    </row>
    <row r="3252" spans="5:5">
      <c r="E3252" s="15"/>
    </row>
    <row r="3253" spans="5:5">
      <c r="E3253" s="15"/>
    </row>
    <row r="3254" spans="5:5">
      <c r="E3254" s="15"/>
    </row>
    <row r="3255" spans="5:5">
      <c r="E3255" s="15"/>
    </row>
    <row r="3256" spans="5:5">
      <c r="E3256" s="15"/>
    </row>
    <row r="3257" spans="5:5">
      <c r="E3257" s="15"/>
    </row>
    <row r="3258" spans="5:5">
      <c r="E3258" s="15"/>
    </row>
    <row r="3259" spans="5:5">
      <c r="E3259" s="15"/>
    </row>
    <row r="3260" spans="5:5">
      <c r="E3260" s="15"/>
    </row>
    <row r="3261" spans="5:5">
      <c r="E3261" s="15"/>
    </row>
    <row r="3262" spans="5:5">
      <c r="E3262" s="15"/>
    </row>
    <row r="3263" spans="5:5">
      <c r="E3263" s="15"/>
    </row>
    <row r="3264" spans="5:5">
      <c r="E3264" s="15"/>
    </row>
    <row r="3265" spans="5:5">
      <c r="E3265" s="15"/>
    </row>
    <row r="3266" spans="5:5">
      <c r="E3266" s="15"/>
    </row>
    <row r="3267" spans="5:5">
      <c r="E3267" s="15"/>
    </row>
    <row r="3268" spans="5:5">
      <c r="E3268" s="15"/>
    </row>
    <row r="3269" spans="5:5">
      <c r="E3269" s="15"/>
    </row>
    <row r="3270" spans="5:5">
      <c r="E3270" s="15"/>
    </row>
    <row r="3271" spans="5:5">
      <c r="E3271" s="15"/>
    </row>
    <row r="3272" spans="5:5">
      <c r="E3272" s="15"/>
    </row>
    <row r="3273" spans="5:5">
      <c r="E3273" s="15"/>
    </row>
    <row r="3274" spans="5:5">
      <c r="E3274" s="15"/>
    </row>
    <row r="3275" spans="5:5">
      <c r="E3275" s="15"/>
    </row>
    <row r="3276" spans="5:5">
      <c r="E3276" s="15"/>
    </row>
    <row r="3277" spans="5:5">
      <c r="E3277" s="15"/>
    </row>
    <row r="3278" spans="5:5">
      <c r="E3278" s="15"/>
    </row>
    <row r="3279" spans="5:5">
      <c r="E3279" s="15"/>
    </row>
    <row r="3280" spans="5:5">
      <c r="E3280" s="15"/>
    </row>
    <row r="3281" spans="5:5">
      <c r="E3281" s="15"/>
    </row>
    <row r="3282" spans="5:5">
      <c r="E3282" s="15"/>
    </row>
    <row r="3283" spans="5:5">
      <c r="E3283" s="15"/>
    </row>
    <row r="3284" spans="5:5">
      <c r="E3284" s="15"/>
    </row>
    <row r="3285" spans="5:5">
      <c r="E3285" s="15"/>
    </row>
    <row r="3286" spans="5:5">
      <c r="E3286" s="15"/>
    </row>
    <row r="3287" spans="5:5">
      <c r="E3287" s="15"/>
    </row>
    <row r="3288" spans="5:5">
      <c r="E3288" s="15"/>
    </row>
    <row r="3289" spans="5:5">
      <c r="E3289" s="15"/>
    </row>
    <row r="3290" spans="5:5">
      <c r="E3290" s="15"/>
    </row>
    <row r="3291" spans="5:5">
      <c r="E3291" s="15"/>
    </row>
    <row r="3292" spans="5:5">
      <c r="E3292" s="15"/>
    </row>
    <row r="3293" spans="5:5">
      <c r="E3293" s="15"/>
    </row>
    <row r="3294" spans="5:5">
      <c r="E3294" s="15"/>
    </row>
    <row r="3295" spans="5:5">
      <c r="E3295" s="15"/>
    </row>
    <row r="3296" spans="5:5">
      <c r="E3296" s="15"/>
    </row>
    <row r="3297" spans="5:5">
      <c r="E3297" s="15"/>
    </row>
    <row r="3298" spans="5:5">
      <c r="E3298" s="15"/>
    </row>
    <row r="3299" spans="5:5">
      <c r="E3299" s="15"/>
    </row>
    <row r="3300" spans="5:5">
      <c r="E3300" s="15"/>
    </row>
    <row r="3301" spans="5:5">
      <c r="E3301" s="15"/>
    </row>
    <row r="3302" spans="5:5">
      <c r="E3302" s="15"/>
    </row>
    <row r="3303" spans="5:5">
      <c r="E3303" s="15"/>
    </row>
    <row r="3304" spans="5:5">
      <c r="E3304" s="15"/>
    </row>
    <row r="3305" spans="5:5">
      <c r="E3305" s="15"/>
    </row>
    <row r="3306" spans="5:5">
      <c r="E3306" s="15"/>
    </row>
    <row r="3307" spans="5:5">
      <c r="E3307" s="15"/>
    </row>
    <row r="3308" spans="5:5">
      <c r="E3308" s="15"/>
    </row>
    <row r="3309" spans="5:5">
      <c r="E3309" s="15"/>
    </row>
    <row r="3310" spans="5:5">
      <c r="E3310" s="15"/>
    </row>
    <row r="3311" spans="5:5">
      <c r="E3311" s="15"/>
    </row>
    <row r="3312" spans="5:5">
      <c r="E3312" s="15"/>
    </row>
    <row r="3313" spans="5:5">
      <c r="E3313" s="15"/>
    </row>
    <row r="3314" spans="5:5">
      <c r="E3314" s="15"/>
    </row>
    <row r="3315" spans="5:5">
      <c r="E3315" s="15"/>
    </row>
    <row r="3316" spans="5:5">
      <c r="E3316" s="15"/>
    </row>
    <row r="3317" spans="5:5">
      <c r="E3317" s="15"/>
    </row>
    <row r="3318" spans="5:5">
      <c r="E3318" s="15"/>
    </row>
    <row r="3319" spans="5:5">
      <c r="E3319" s="15"/>
    </row>
    <row r="3320" spans="5:5">
      <c r="E3320" s="15"/>
    </row>
    <row r="3321" spans="5:5">
      <c r="E3321" s="15"/>
    </row>
    <row r="3322" spans="5:5">
      <c r="E3322" s="15"/>
    </row>
    <row r="3323" spans="5:5">
      <c r="E3323" s="15"/>
    </row>
    <row r="3324" spans="5:5">
      <c r="E3324" s="15"/>
    </row>
    <row r="3325" spans="5:5">
      <c r="E3325" s="15"/>
    </row>
    <row r="3326" spans="5:5">
      <c r="E3326" s="15"/>
    </row>
    <row r="3327" spans="5:5">
      <c r="E3327" s="15"/>
    </row>
    <row r="3328" spans="5:5">
      <c r="E3328" s="15"/>
    </row>
    <row r="3329" spans="5:5">
      <c r="E3329" s="15"/>
    </row>
    <row r="3330" spans="5:5">
      <c r="E3330" s="15"/>
    </row>
    <row r="3331" spans="5:5">
      <c r="E3331" s="15"/>
    </row>
    <row r="3332" spans="5:5">
      <c r="E3332" s="15"/>
    </row>
    <row r="3333" spans="5:5">
      <c r="E3333" s="15"/>
    </row>
    <row r="3334" spans="5:5">
      <c r="E3334" s="15"/>
    </row>
    <row r="3335" spans="5:5">
      <c r="E3335" s="15"/>
    </row>
    <row r="3336" spans="5:5">
      <c r="E3336" s="15"/>
    </row>
    <row r="3337" spans="5:5">
      <c r="E3337" s="15"/>
    </row>
    <row r="3338" spans="5:5">
      <c r="E3338" s="15"/>
    </row>
    <row r="3339" spans="5:5">
      <c r="E3339" s="15"/>
    </row>
    <row r="3340" spans="5:5">
      <c r="E3340" s="15"/>
    </row>
    <row r="3341" spans="5:5">
      <c r="E3341" s="15"/>
    </row>
    <row r="3342" spans="5:5">
      <c r="E3342" s="15"/>
    </row>
    <row r="3343" spans="5:5">
      <c r="E3343" s="15"/>
    </row>
    <row r="3344" spans="5:5">
      <c r="E3344" s="15"/>
    </row>
    <row r="3345" spans="5:5">
      <c r="E3345" s="15"/>
    </row>
    <row r="3346" spans="5:5">
      <c r="E3346" s="15"/>
    </row>
    <row r="3347" spans="5:5">
      <c r="E3347" s="15"/>
    </row>
    <row r="3348" spans="5:5">
      <c r="E3348" s="15"/>
    </row>
    <row r="3349" spans="5:5">
      <c r="E3349" s="15"/>
    </row>
    <row r="3350" spans="5:5">
      <c r="E3350" s="15"/>
    </row>
    <row r="3351" spans="5:5">
      <c r="E3351" s="15"/>
    </row>
    <row r="3352" spans="5:5">
      <c r="E3352" s="15"/>
    </row>
    <row r="3353" spans="5:5">
      <c r="E3353" s="15"/>
    </row>
    <row r="3354" spans="5:5">
      <c r="E3354" s="15"/>
    </row>
    <row r="3355" spans="5:5">
      <c r="E3355" s="15"/>
    </row>
    <row r="3356" spans="5:5">
      <c r="E3356" s="15"/>
    </row>
    <row r="3357" spans="5:5">
      <c r="E3357" s="15"/>
    </row>
    <row r="3358" spans="5:5">
      <c r="E3358" s="15"/>
    </row>
    <row r="3359" spans="5:5">
      <c r="E3359" s="15"/>
    </row>
    <row r="3360" spans="5:5">
      <c r="E3360" s="15"/>
    </row>
    <row r="3361" spans="5:5">
      <c r="E3361" s="15"/>
    </row>
    <row r="3362" spans="5:5">
      <c r="E3362" s="15"/>
    </row>
    <row r="3363" spans="5:5">
      <c r="E3363" s="15"/>
    </row>
    <row r="3364" spans="5:5">
      <c r="E3364" s="15"/>
    </row>
    <row r="3365" spans="5:5">
      <c r="E3365" s="15"/>
    </row>
    <row r="3366" spans="5:5">
      <c r="E3366" s="15"/>
    </row>
    <row r="3367" spans="5:5">
      <c r="E3367" s="15"/>
    </row>
    <row r="3368" spans="5:5">
      <c r="E3368" s="15"/>
    </row>
    <row r="3369" spans="5:5">
      <c r="E3369" s="15"/>
    </row>
    <row r="3370" spans="5:5">
      <c r="E3370" s="15"/>
    </row>
    <row r="3371" spans="5:5">
      <c r="E3371" s="15"/>
    </row>
    <row r="3372" spans="5:5">
      <c r="E3372" s="15"/>
    </row>
    <row r="3373" spans="5:5">
      <c r="E3373" s="15"/>
    </row>
    <row r="3374" spans="5:5">
      <c r="E3374" s="15"/>
    </row>
    <row r="3375" spans="5:5">
      <c r="E3375" s="15"/>
    </row>
    <row r="3376" spans="5:5">
      <c r="E3376" s="15"/>
    </row>
    <row r="3377" spans="5:5">
      <c r="E3377" s="15"/>
    </row>
    <row r="3378" spans="5:5">
      <c r="E3378" s="15"/>
    </row>
    <row r="3379" spans="5:5">
      <c r="E3379" s="15"/>
    </row>
    <row r="3380" spans="5:5">
      <c r="E3380" s="15"/>
    </row>
    <row r="3381" spans="5:5">
      <c r="E3381" s="15"/>
    </row>
    <row r="3382" spans="5:5">
      <c r="E3382" s="15"/>
    </row>
    <row r="3383" spans="5:5">
      <c r="E3383" s="15"/>
    </row>
    <row r="3384" spans="5:5">
      <c r="E3384" s="15"/>
    </row>
    <row r="3385" spans="5:5">
      <c r="E3385" s="15"/>
    </row>
    <row r="3386" spans="5:5">
      <c r="E3386" s="15"/>
    </row>
    <row r="3387" spans="5:5">
      <c r="E3387" s="15"/>
    </row>
    <row r="3388" spans="5:5">
      <c r="E3388" s="15"/>
    </row>
    <row r="3389" spans="5:5">
      <c r="E3389" s="15"/>
    </row>
    <row r="3390" spans="5:5">
      <c r="E3390" s="15"/>
    </row>
    <row r="3391" spans="5:5">
      <c r="E3391" s="15"/>
    </row>
    <row r="3392" spans="5:5">
      <c r="E3392" s="15"/>
    </row>
    <row r="3393" spans="5:5">
      <c r="E3393" s="15"/>
    </row>
    <row r="3394" spans="5:5">
      <c r="E3394" s="15"/>
    </row>
    <row r="3395" spans="5:5">
      <c r="E3395" s="15"/>
    </row>
    <row r="3396" spans="5:5">
      <c r="E3396" s="15"/>
    </row>
    <row r="3397" spans="5:5">
      <c r="E3397" s="15"/>
    </row>
    <row r="3398" spans="5:5">
      <c r="E3398" s="15"/>
    </row>
    <row r="3399" spans="5:5">
      <c r="E3399" s="15"/>
    </row>
    <row r="3400" spans="5:5">
      <c r="E3400" s="15"/>
    </row>
    <row r="3401" spans="5:5">
      <c r="E3401" s="15"/>
    </row>
    <row r="3402" spans="5:5">
      <c r="E3402" s="15"/>
    </row>
    <row r="3403" spans="5:5">
      <c r="E3403" s="15"/>
    </row>
    <row r="3404" spans="5:5">
      <c r="E3404" s="15"/>
    </row>
    <row r="3405" spans="5:5">
      <c r="E3405" s="15"/>
    </row>
    <row r="3406" spans="5:5">
      <c r="E3406" s="15"/>
    </row>
    <row r="3407" spans="5:5">
      <c r="E3407" s="15"/>
    </row>
    <row r="3408" spans="5:5">
      <c r="E3408" s="15"/>
    </row>
    <row r="3409" spans="5:5">
      <c r="E3409" s="15"/>
    </row>
    <row r="3410" spans="5:5">
      <c r="E3410" s="15"/>
    </row>
    <row r="3411" spans="5:5">
      <c r="E3411" s="15"/>
    </row>
    <row r="3412" spans="5:5">
      <c r="E3412" s="15"/>
    </row>
    <row r="3413" spans="5:5">
      <c r="E3413" s="15"/>
    </row>
    <row r="3414" spans="5:5">
      <c r="E3414" s="15"/>
    </row>
    <row r="3415" spans="5:5">
      <c r="E3415" s="15"/>
    </row>
    <row r="3416" spans="5:5">
      <c r="E3416" s="15"/>
    </row>
    <row r="3417" spans="5:5">
      <c r="E3417" s="15"/>
    </row>
    <row r="3418" spans="5:5">
      <c r="E3418" s="15"/>
    </row>
    <row r="3419" spans="5:5">
      <c r="E3419" s="15"/>
    </row>
    <row r="3420" spans="5:5">
      <c r="E3420" s="15"/>
    </row>
    <row r="3421" spans="5:5">
      <c r="E3421" s="15"/>
    </row>
    <row r="3422" spans="5:5">
      <c r="E3422" s="15"/>
    </row>
    <row r="3423" spans="5:5">
      <c r="E3423" s="15"/>
    </row>
    <row r="3424" spans="5:5">
      <c r="E3424" s="15"/>
    </row>
    <row r="3425" spans="5:5">
      <c r="E3425" s="15"/>
    </row>
    <row r="3426" spans="5:5">
      <c r="E3426" s="15"/>
    </row>
    <row r="3427" spans="5:5">
      <c r="E3427" s="15"/>
    </row>
    <row r="3428" spans="5:5">
      <c r="E3428" s="15"/>
    </row>
    <row r="3429" spans="5:5">
      <c r="E3429" s="15"/>
    </row>
    <row r="3430" spans="5:5">
      <c r="E3430" s="15"/>
    </row>
    <row r="3431" spans="5:5">
      <c r="E3431" s="15"/>
    </row>
    <row r="3432" spans="5:5">
      <c r="E3432" s="15"/>
    </row>
    <row r="3433" spans="5:5">
      <c r="E3433" s="15"/>
    </row>
    <row r="3434" spans="5:5">
      <c r="E3434" s="15"/>
    </row>
    <row r="3435" spans="5:5">
      <c r="E3435" s="15"/>
    </row>
    <row r="3436" spans="5:5">
      <c r="E3436" s="15"/>
    </row>
    <row r="3437" spans="5:5">
      <c r="E3437" s="15"/>
    </row>
    <row r="3438" spans="5:5">
      <c r="E3438" s="15"/>
    </row>
    <row r="3439" spans="5:5">
      <c r="E3439" s="15"/>
    </row>
    <row r="3440" spans="5:5">
      <c r="E3440" s="15"/>
    </row>
    <row r="3441" spans="5:5">
      <c r="E3441" s="15"/>
    </row>
    <row r="3442" spans="5:5">
      <c r="E3442" s="15"/>
    </row>
    <row r="3443" spans="5:5">
      <c r="E3443" s="15"/>
    </row>
    <row r="3444" spans="5:5">
      <c r="E3444" s="15"/>
    </row>
    <row r="3445" spans="5:5">
      <c r="E3445" s="15"/>
    </row>
    <row r="3446" spans="5:5">
      <c r="E3446" s="15"/>
    </row>
    <row r="3447" spans="5:5">
      <c r="E3447" s="15"/>
    </row>
    <row r="3448" spans="5:5">
      <c r="E3448" s="15"/>
    </row>
    <row r="3449" spans="5:5">
      <c r="E3449" s="15"/>
    </row>
    <row r="3450" spans="5:5">
      <c r="E3450" s="15"/>
    </row>
    <row r="3451" spans="5:5">
      <c r="E3451" s="15"/>
    </row>
    <row r="3452" spans="5:5">
      <c r="E3452" s="15"/>
    </row>
    <row r="3453" spans="5:5">
      <c r="E3453" s="15"/>
    </row>
    <row r="3454" spans="5:5">
      <c r="E3454" s="15"/>
    </row>
    <row r="3455" spans="5:5">
      <c r="E3455" s="15"/>
    </row>
    <row r="3456" spans="5:5">
      <c r="E3456" s="15"/>
    </row>
    <row r="3457" spans="5:5">
      <c r="E3457" s="15"/>
    </row>
    <row r="3458" spans="5:5">
      <c r="E3458" s="15"/>
    </row>
    <row r="3459" spans="5:5">
      <c r="E3459" s="15"/>
    </row>
    <row r="3460" spans="5:5">
      <c r="E3460" s="15"/>
    </row>
    <row r="3461" spans="5:5">
      <c r="E3461" s="15"/>
    </row>
    <row r="3462" spans="5:5">
      <c r="E3462" s="15"/>
    </row>
    <row r="3463" spans="5:5">
      <c r="E3463" s="15"/>
    </row>
    <row r="3464" spans="5:5">
      <c r="E3464" s="15"/>
    </row>
    <row r="3465" spans="5:5">
      <c r="E3465" s="15"/>
    </row>
    <row r="3466" spans="5:5">
      <c r="E3466" s="15"/>
    </row>
    <row r="3467" spans="5:5">
      <c r="E3467" s="15"/>
    </row>
    <row r="3468" spans="5:5">
      <c r="E3468" s="15"/>
    </row>
    <row r="3469" spans="5:5">
      <c r="E3469" s="15"/>
    </row>
    <row r="3470" spans="5:5">
      <c r="E3470" s="15"/>
    </row>
    <row r="3471" spans="5:5">
      <c r="E3471" s="15"/>
    </row>
    <row r="3472" spans="5:5">
      <c r="E3472" s="15"/>
    </row>
    <row r="3473" spans="5:5">
      <c r="E3473" s="15"/>
    </row>
    <row r="3474" spans="5:5">
      <c r="E3474" s="15"/>
    </row>
    <row r="3475" spans="5:5">
      <c r="E3475" s="15"/>
    </row>
    <row r="3476" spans="5:5">
      <c r="E3476" s="15"/>
    </row>
    <row r="3477" spans="5:5">
      <c r="E3477" s="15"/>
    </row>
    <row r="3478" spans="5:5">
      <c r="E3478" s="15"/>
    </row>
    <row r="3479" spans="5:5">
      <c r="E3479" s="15"/>
    </row>
    <row r="3480" spans="5:5">
      <c r="E3480" s="15"/>
    </row>
    <row r="3481" spans="5:5">
      <c r="E3481" s="15"/>
    </row>
    <row r="3482" spans="5:5">
      <c r="E3482" s="15"/>
    </row>
    <row r="3483" spans="5:5">
      <c r="E3483" s="15"/>
    </row>
    <row r="3484" spans="5:5">
      <c r="E3484" s="15"/>
    </row>
    <row r="3485" spans="5:5">
      <c r="E3485" s="15"/>
    </row>
    <row r="3486" spans="5:5">
      <c r="E3486" s="15"/>
    </row>
    <row r="3487" spans="5:5">
      <c r="E3487" s="15"/>
    </row>
    <row r="3488" spans="5:5">
      <c r="E3488" s="15"/>
    </row>
    <row r="3489" spans="5:5">
      <c r="E3489" s="15"/>
    </row>
    <row r="3490" spans="5:5">
      <c r="E3490" s="15"/>
    </row>
    <row r="3491" spans="5:5">
      <c r="E3491" s="15"/>
    </row>
    <row r="3492" spans="5:5">
      <c r="E3492" s="15"/>
    </row>
    <row r="3493" spans="5:5">
      <c r="E3493" s="15"/>
    </row>
    <row r="3494" spans="5:5">
      <c r="E3494" s="15"/>
    </row>
    <row r="3495" spans="5:5">
      <c r="E3495" s="15"/>
    </row>
    <row r="3496" spans="5:5">
      <c r="E3496" s="15"/>
    </row>
    <row r="3497" spans="5:5">
      <c r="E3497" s="15"/>
    </row>
    <row r="3498" spans="5:5">
      <c r="E3498" s="15"/>
    </row>
    <row r="3499" spans="5:5">
      <c r="E3499" s="15"/>
    </row>
    <row r="3500" spans="5:5">
      <c r="E3500" s="15"/>
    </row>
    <row r="3501" spans="5:5">
      <c r="E3501" s="15"/>
    </row>
    <row r="3502" spans="5:5">
      <c r="E3502" s="15"/>
    </row>
    <row r="3503" spans="5:5">
      <c r="E3503" s="15"/>
    </row>
    <row r="3504" spans="5:5">
      <c r="E3504" s="15"/>
    </row>
    <row r="3505" spans="5:5">
      <c r="E3505" s="15"/>
    </row>
    <row r="3506" spans="5:5">
      <c r="E3506" s="15"/>
    </row>
    <row r="3507" spans="5:5">
      <c r="E3507" s="15"/>
    </row>
    <row r="3508" spans="5:5">
      <c r="E3508" s="15"/>
    </row>
    <row r="3509" spans="5:5">
      <c r="E3509" s="15"/>
    </row>
    <row r="3510" spans="5:5">
      <c r="E3510" s="15"/>
    </row>
    <row r="3511" spans="5:5">
      <c r="E3511" s="15"/>
    </row>
    <row r="3512" spans="5:5">
      <c r="E3512" s="15"/>
    </row>
    <row r="3513" spans="5:5">
      <c r="E3513" s="15"/>
    </row>
    <row r="3514" spans="5:5">
      <c r="E3514" s="15"/>
    </row>
    <row r="3515" spans="5:5">
      <c r="E3515" s="15"/>
    </row>
    <row r="3516" spans="5:5">
      <c r="E3516" s="15"/>
    </row>
    <row r="3517" spans="5:5">
      <c r="E3517" s="15"/>
    </row>
    <row r="3518" spans="5:5">
      <c r="E3518" s="15"/>
    </row>
    <row r="3519" spans="5:5">
      <c r="E3519" s="15"/>
    </row>
    <row r="3520" spans="5:5">
      <c r="E3520" s="15"/>
    </row>
    <row r="3521" spans="5:5">
      <c r="E3521" s="15"/>
    </row>
    <row r="3522" spans="5:5">
      <c r="E3522" s="15"/>
    </row>
    <row r="3523" spans="5:5">
      <c r="E3523" s="15"/>
    </row>
    <row r="3524" spans="5:5">
      <c r="E3524" s="15"/>
    </row>
    <row r="3525" spans="5:5">
      <c r="E3525" s="15"/>
    </row>
    <row r="3526" spans="5:5">
      <c r="E3526" s="15"/>
    </row>
    <row r="3527" spans="5:5">
      <c r="E3527" s="15"/>
    </row>
    <row r="3528" spans="5:5">
      <c r="E3528" s="15"/>
    </row>
    <row r="3529" spans="5:5">
      <c r="E3529" s="15"/>
    </row>
    <row r="3530" spans="5:5">
      <c r="E3530" s="15"/>
    </row>
    <row r="3531" spans="5:5">
      <c r="E3531" s="15"/>
    </row>
    <row r="3532" spans="5:5">
      <c r="E3532" s="15"/>
    </row>
    <row r="3533" spans="5:5">
      <c r="E3533" s="15"/>
    </row>
    <row r="3534" spans="5:5">
      <c r="E3534" s="15"/>
    </row>
    <row r="3535" spans="5:5">
      <c r="E3535" s="15"/>
    </row>
    <row r="3536" spans="5:5">
      <c r="E3536" s="15"/>
    </row>
    <row r="3537" spans="5:5">
      <c r="E3537" s="15"/>
    </row>
    <row r="3538" spans="5:5">
      <c r="E3538" s="15"/>
    </row>
    <row r="3539" spans="5:5">
      <c r="E3539" s="15"/>
    </row>
    <row r="3540" spans="5:5">
      <c r="E3540" s="15"/>
    </row>
    <row r="3541" spans="5:5">
      <c r="E3541" s="15"/>
    </row>
    <row r="3542" spans="5:5">
      <c r="E3542" s="15"/>
    </row>
    <row r="3543" spans="5:5">
      <c r="E3543" s="15"/>
    </row>
    <row r="3544" spans="5:5">
      <c r="E3544" s="15"/>
    </row>
    <row r="3545" spans="5:5">
      <c r="E3545" s="15"/>
    </row>
    <row r="3546" spans="5:5">
      <c r="E3546" s="15"/>
    </row>
    <row r="3547" spans="5:5">
      <c r="E3547" s="15"/>
    </row>
    <row r="3548" spans="5:5">
      <c r="E3548" s="15"/>
    </row>
    <row r="3549" spans="5:5">
      <c r="E3549" s="15"/>
    </row>
    <row r="3550" spans="5:5">
      <c r="E3550" s="15"/>
    </row>
    <row r="3551" spans="5:5">
      <c r="E3551" s="15"/>
    </row>
    <row r="3552" spans="5:5">
      <c r="E3552" s="15"/>
    </row>
    <row r="3553" spans="5:5">
      <c r="E3553" s="15"/>
    </row>
    <row r="3554" spans="5:5">
      <c r="E3554" s="15"/>
    </row>
    <row r="3555" spans="5:5">
      <c r="E3555" s="15"/>
    </row>
    <row r="3556" spans="5:5">
      <c r="E3556" s="15"/>
    </row>
    <row r="3557" spans="5:5">
      <c r="E3557" s="15"/>
    </row>
    <row r="3558" spans="5:5">
      <c r="E3558" s="15"/>
    </row>
    <row r="3559" spans="5:5">
      <c r="E3559" s="15"/>
    </row>
    <row r="3560" spans="5:5">
      <c r="E3560" s="15"/>
    </row>
    <row r="3561" spans="5:5">
      <c r="E3561" s="15"/>
    </row>
    <row r="3562" spans="5:5">
      <c r="E3562" s="15"/>
    </row>
    <row r="3563" spans="5:5">
      <c r="E3563" s="15"/>
    </row>
    <row r="3564" spans="5:5">
      <c r="E3564" s="15"/>
    </row>
    <row r="3565" spans="5:5">
      <c r="E3565" s="15"/>
    </row>
    <row r="3566" spans="5:5">
      <c r="E3566" s="15"/>
    </row>
    <row r="3567" spans="5:5">
      <c r="E3567" s="15"/>
    </row>
    <row r="3568" spans="5:5">
      <c r="E3568" s="15"/>
    </row>
    <row r="3569" spans="5:5">
      <c r="E3569" s="15"/>
    </row>
    <row r="3570" spans="5:5">
      <c r="E3570" s="15"/>
    </row>
    <row r="3571" spans="5:5">
      <c r="E3571" s="15"/>
    </row>
    <row r="3572" spans="5:5">
      <c r="E3572" s="15"/>
    </row>
    <row r="3573" spans="5:5">
      <c r="E3573" s="15"/>
    </row>
    <row r="3574" spans="5:5">
      <c r="E3574" s="15"/>
    </row>
    <row r="3575" spans="5:5">
      <c r="E3575" s="15"/>
    </row>
    <row r="3576" spans="5:5">
      <c r="E3576" s="15"/>
    </row>
    <row r="3577" spans="5:5">
      <c r="E3577" s="15"/>
    </row>
    <row r="3578" spans="5:5">
      <c r="E3578" s="15"/>
    </row>
    <row r="3579" spans="5:5">
      <c r="E3579" s="15"/>
    </row>
    <row r="3580" spans="5:5">
      <c r="E3580" s="15"/>
    </row>
    <row r="3581" spans="5:5">
      <c r="E3581" s="15"/>
    </row>
    <row r="3582" spans="5:5">
      <c r="E3582" s="15"/>
    </row>
    <row r="3583" spans="5:5">
      <c r="E3583" s="15"/>
    </row>
    <row r="3584" spans="5:5">
      <c r="E3584" s="15"/>
    </row>
    <row r="3585" spans="5:5">
      <c r="E3585" s="15"/>
    </row>
    <row r="3586" spans="5:5">
      <c r="E3586" s="15"/>
    </row>
    <row r="3587" spans="5:5">
      <c r="E3587" s="15"/>
    </row>
    <row r="3588" spans="5:5">
      <c r="E3588" s="15"/>
    </row>
    <row r="3589" spans="5:5">
      <c r="E3589" s="15"/>
    </row>
    <row r="3590" spans="5:5">
      <c r="E3590" s="15"/>
    </row>
    <row r="3591" spans="5:5">
      <c r="E3591" s="15"/>
    </row>
    <row r="3592" spans="5:5">
      <c r="E3592" s="15"/>
    </row>
    <row r="3593" spans="5:5">
      <c r="E3593" s="15"/>
    </row>
    <row r="3594" spans="5:5">
      <c r="E3594" s="15"/>
    </row>
    <row r="3595" spans="5:5">
      <c r="E3595" s="15"/>
    </row>
    <row r="3596" spans="5:5">
      <c r="E3596" s="15"/>
    </row>
    <row r="3597" spans="5:5">
      <c r="E3597" s="15"/>
    </row>
    <row r="3598" spans="5:5">
      <c r="E3598" s="15"/>
    </row>
    <row r="3599" spans="5:5">
      <c r="E3599" s="15"/>
    </row>
    <row r="3600" spans="5:5">
      <c r="E3600" s="15"/>
    </row>
    <row r="3601" spans="5:5">
      <c r="E3601" s="15"/>
    </row>
    <row r="3602" spans="5:5">
      <c r="E3602" s="15"/>
    </row>
    <row r="3603" spans="5:5">
      <c r="E3603" s="15"/>
    </row>
    <row r="3604" spans="5:5">
      <c r="E3604" s="15"/>
    </row>
    <row r="3605" spans="5:5">
      <c r="E3605" s="15"/>
    </row>
    <row r="3606" spans="5:5">
      <c r="E3606" s="15"/>
    </row>
    <row r="3607" spans="5:5">
      <c r="E3607" s="15"/>
    </row>
    <row r="3608" spans="5:5">
      <c r="E3608" s="15"/>
    </row>
    <row r="3609" spans="5:5">
      <c r="E3609" s="15"/>
    </row>
    <row r="3610" spans="5:5">
      <c r="E3610" s="15"/>
    </row>
    <row r="3611" spans="5:5">
      <c r="E3611" s="15"/>
    </row>
    <row r="3612" spans="5:5">
      <c r="E3612" s="15"/>
    </row>
    <row r="3613" spans="5:5">
      <c r="E3613" s="15"/>
    </row>
    <row r="3614" spans="5:5">
      <c r="E3614" s="15"/>
    </row>
    <row r="3615" spans="5:5">
      <c r="E3615" s="15"/>
    </row>
    <row r="3616" spans="5:5">
      <c r="E3616" s="15"/>
    </row>
    <row r="3617" spans="5:5">
      <c r="E3617" s="15"/>
    </row>
    <row r="3618" spans="5:5">
      <c r="E3618" s="15"/>
    </row>
    <row r="3619" spans="5:5">
      <c r="E3619" s="15"/>
    </row>
    <row r="3620" spans="5:5">
      <c r="E3620" s="15"/>
    </row>
    <row r="3621" spans="5:5">
      <c r="E3621" s="15"/>
    </row>
    <row r="3622" spans="5:5">
      <c r="E3622" s="15"/>
    </row>
    <row r="3623" spans="5:5">
      <c r="E3623" s="15"/>
    </row>
    <row r="3624" spans="5:5">
      <c r="E3624" s="15"/>
    </row>
    <row r="3625" spans="5:5">
      <c r="E3625" s="15"/>
    </row>
    <row r="3626" spans="5:5">
      <c r="E3626" s="15"/>
    </row>
    <row r="3627" spans="5:5">
      <c r="E3627" s="15"/>
    </row>
    <row r="3628" spans="5:5">
      <c r="E3628" s="15"/>
    </row>
    <row r="3629" spans="5:5">
      <c r="E3629" s="15"/>
    </row>
    <row r="3630" spans="5:5">
      <c r="E3630" s="15"/>
    </row>
    <row r="3631" spans="5:5">
      <c r="E3631" s="15"/>
    </row>
    <row r="3632" spans="5:5">
      <c r="E3632" s="15"/>
    </row>
    <row r="3633" spans="5:5">
      <c r="E3633" s="15"/>
    </row>
    <row r="3634" spans="5:5">
      <c r="E3634" s="15"/>
    </row>
    <row r="3635" spans="5:5">
      <c r="E3635" s="15"/>
    </row>
    <row r="3636" spans="5:5">
      <c r="E3636" s="15"/>
    </row>
    <row r="3637" spans="5:5">
      <c r="E3637" s="15"/>
    </row>
    <row r="3638" spans="5:5">
      <c r="E3638" s="15"/>
    </row>
    <row r="3639" spans="5:5">
      <c r="E3639" s="15"/>
    </row>
    <row r="3640" spans="5:5">
      <c r="E3640" s="15"/>
    </row>
    <row r="3641" spans="5:5">
      <c r="E3641" s="15"/>
    </row>
    <row r="3642" spans="5:5">
      <c r="E3642" s="15"/>
    </row>
    <row r="3643" spans="5:5">
      <c r="E3643" s="15"/>
    </row>
    <row r="3644" spans="5:5">
      <c r="E3644" s="15"/>
    </row>
    <row r="3645" spans="5:5">
      <c r="E3645" s="15"/>
    </row>
    <row r="3646" spans="5:5">
      <c r="E3646" s="15"/>
    </row>
    <row r="3647" spans="5:5">
      <c r="E3647" s="15"/>
    </row>
    <row r="3648" spans="5:5">
      <c r="E3648" s="15"/>
    </row>
    <row r="3649" spans="5:5">
      <c r="E3649" s="15"/>
    </row>
    <row r="3650" spans="5:5">
      <c r="E3650" s="15"/>
    </row>
    <row r="3651" spans="5:5">
      <c r="E3651" s="15"/>
    </row>
    <row r="3652" spans="5:5">
      <c r="E3652" s="15"/>
    </row>
    <row r="3653" spans="5:5">
      <c r="E3653" s="15"/>
    </row>
    <row r="3654" spans="5:5">
      <c r="E3654" s="15"/>
    </row>
    <row r="3655" spans="5:5">
      <c r="E3655" s="15"/>
    </row>
    <row r="3656" spans="5:5">
      <c r="E3656" s="15"/>
    </row>
    <row r="3657" spans="5:5">
      <c r="E3657" s="15"/>
    </row>
    <row r="3658" spans="5:5">
      <c r="E3658" s="15"/>
    </row>
    <row r="3659" spans="5:5">
      <c r="E3659" s="15"/>
    </row>
    <row r="3660" spans="5:5">
      <c r="E3660" s="15"/>
    </row>
    <row r="3661" spans="5:5">
      <c r="E3661" s="15"/>
    </row>
    <row r="3662" spans="5:5">
      <c r="E3662" s="15"/>
    </row>
    <row r="3663" spans="5:5">
      <c r="E3663" s="15"/>
    </row>
    <row r="3664" spans="5:5">
      <c r="E3664" s="15"/>
    </row>
    <row r="3665" spans="5:5">
      <c r="E3665" s="15"/>
    </row>
    <row r="3666" spans="5:5">
      <c r="E3666" s="15"/>
    </row>
    <row r="3667" spans="5:5">
      <c r="E3667" s="15"/>
    </row>
    <row r="3668" spans="5:5">
      <c r="E3668" s="15"/>
    </row>
    <row r="3669" spans="5:5">
      <c r="E3669" s="15"/>
    </row>
    <row r="3670" spans="5:5">
      <c r="E3670" s="15"/>
    </row>
    <row r="3671" spans="5:5">
      <c r="E3671" s="15"/>
    </row>
    <row r="3672" spans="5:5">
      <c r="E3672" s="15"/>
    </row>
    <row r="3673" spans="5:5">
      <c r="E3673" s="15"/>
    </row>
    <row r="3674" spans="5:5">
      <c r="E3674" s="15"/>
    </row>
    <row r="3675" spans="5:5">
      <c r="E3675" s="15"/>
    </row>
    <row r="3676" spans="5:5">
      <c r="E3676" s="15"/>
    </row>
    <row r="3677" spans="5:5">
      <c r="E3677" s="15"/>
    </row>
    <row r="3678" spans="5:5">
      <c r="E3678" s="15"/>
    </row>
    <row r="3679" spans="5:5">
      <c r="E3679" s="15"/>
    </row>
    <row r="3680" spans="5:5">
      <c r="E3680" s="15"/>
    </row>
    <row r="3681" spans="5:5">
      <c r="E3681" s="15"/>
    </row>
    <row r="3682" spans="5:5">
      <c r="E3682" s="15"/>
    </row>
    <row r="3683" spans="5:5">
      <c r="E3683" s="15"/>
    </row>
    <row r="3684" spans="5:5">
      <c r="E3684" s="15"/>
    </row>
    <row r="3685" spans="5:5">
      <c r="E3685" s="15"/>
    </row>
    <row r="3686" spans="5:5">
      <c r="E3686" s="15"/>
    </row>
    <row r="3687" spans="5:5">
      <c r="E3687" s="15"/>
    </row>
    <row r="3688" spans="5:5">
      <c r="E3688" s="15"/>
    </row>
    <row r="3689" spans="5:5">
      <c r="E3689" s="15"/>
    </row>
    <row r="3690" spans="5:5">
      <c r="E3690" s="15"/>
    </row>
    <row r="3691" spans="5:5">
      <c r="E3691" s="15"/>
    </row>
    <row r="3692" spans="5:5">
      <c r="E3692" s="15"/>
    </row>
    <row r="3693" spans="5:5">
      <c r="E3693" s="15"/>
    </row>
    <row r="3694" spans="5:5">
      <c r="E3694" s="15"/>
    </row>
    <row r="3695" spans="5:5">
      <c r="E3695" s="15"/>
    </row>
    <row r="3696" spans="5:5">
      <c r="E3696" s="15"/>
    </row>
    <row r="3697" spans="5:5">
      <c r="E3697" s="15"/>
    </row>
    <row r="3698" spans="5:5">
      <c r="E3698" s="15"/>
    </row>
    <row r="3699" spans="5:5">
      <c r="E3699" s="15"/>
    </row>
    <row r="3700" spans="5:5">
      <c r="E3700" s="15"/>
    </row>
    <row r="3701" spans="5:5">
      <c r="E3701" s="15"/>
    </row>
    <row r="3702" spans="5:5">
      <c r="E3702" s="15"/>
    </row>
    <row r="3703" spans="5:5">
      <c r="E3703" s="15"/>
    </row>
    <row r="3704" spans="5:5">
      <c r="E3704" s="15"/>
    </row>
    <row r="3705" spans="5:5">
      <c r="E3705" s="15"/>
    </row>
    <row r="3706" spans="5:5">
      <c r="E3706" s="15"/>
    </row>
    <row r="3707" spans="5:5">
      <c r="E3707" s="15"/>
    </row>
    <row r="3708" spans="5:5">
      <c r="E3708" s="15"/>
    </row>
    <row r="3709" spans="5:5">
      <c r="E3709" s="15"/>
    </row>
    <row r="3710" spans="5:5">
      <c r="E3710" s="15"/>
    </row>
    <row r="3711" spans="5:5">
      <c r="E3711" s="15"/>
    </row>
    <row r="3712" spans="5:5">
      <c r="E3712" s="15"/>
    </row>
    <row r="3713" spans="5:5">
      <c r="E3713" s="15"/>
    </row>
    <row r="3714" spans="5:5">
      <c r="E3714" s="15"/>
    </row>
    <row r="3715" spans="5:5">
      <c r="E3715" s="15"/>
    </row>
    <row r="3716" spans="5:5">
      <c r="E3716" s="15"/>
    </row>
    <row r="3717" spans="5:5">
      <c r="E3717" s="15"/>
    </row>
    <row r="3718" spans="5:5">
      <c r="E3718" s="15"/>
    </row>
    <row r="3719" spans="5:5">
      <c r="E3719" s="15"/>
    </row>
    <row r="3720" spans="5:5">
      <c r="E3720" s="15"/>
    </row>
    <row r="3721" spans="5:5">
      <c r="E3721" s="15"/>
    </row>
    <row r="3722" spans="5:5">
      <c r="E3722" s="15"/>
    </row>
    <row r="3723" spans="5:5">
      <c r="E3723" s="15"/>
    </row>
    <row r="3724" spans="5:5">
      <c r="E3724" s="15"/>
    </row>
    <row r="3725" spans="5:5">
      <c r="E3725" s="15"/>
    </row>
    <row r="3726" spans="5:5">
      <c r="E3726" s="15"/>
    </row>
    <row r="3727" spans="5:5">
      <c r="E3727" s="15"/>
    </row>
    <row r="3728" spans="5:5">
      <c r="E3728" s="15"/>
    </row>
    <row r="3729" spans="5:5">
      <c r="E3729" s="15"/>
    </row>
    <row r="3730" spans="5:5">
      <c r="E3730" s="15"/>
    </row>
    <row r="3731" spans="5:5">
      <c r="E3731" s="15"/>
    </row>
    <row r="3732" spans="5:5">
      <c r="E3732" s="15"/>
    </row>
    <row r="3733" spans="5:5">
      <c r="E3733" s="15"/>
    </row>
    <row r="3734" spans="5:5">
      <c r="E3734" s="15"/>
    </row>
    <row r="3735" spans="5:5">
      <c r="E3735" s="15"/>
    </row>
    <row r="3736" spans="5:5">
      <c r="E3736" s="15"/>
    </row>
    <row r="3737" spans="5:5">
      <c r="E3737" s="15"/>
    </row>
    <row r="3738" spans="5:5">
      <c r="E3738" s="15"/>
    </row>
    <row r="3739" spans="5:5">
      <c r="E3739" s="15"/>
    </row>
    <row r="3740" spans="5:5">
      <c r="E3740" s="15"/>
    </row>
    <row r="3741" spans="5:5">
      <c r="E3741" s="15"/>
    </row>
    <row r="3742" spans="5:5">
      <c r="E3742" s="15"/>
    </row>
    <row r="3743" spans="5:5">
      <c r="E3743" s="15"/>
    </row>
    <row r="3744" spans="5:5">
      <c r="E3744" s="15"/>
    </row>
    <row r="3745" spans="5:5">
      <c r="E3745" s="15"/>
    </row>
    <row r="3746" spans="5:5">
      <c r="E3746" s="15"/>
    </row>
    <row r="3747" spans="5:5">
      <c r="E3747" s="15"/>
    </row>
    <row r="3748" spans="5:5">
      <c r="E3748" s="15"/>
    </row>
    <row r="3749" spans="5:5">
      <c r="E3749" s="15"/>
    </row>
    <row r="3750" spans="5:5">
      <c r="E3750" s="15"/>
    </row>
    <row r="3751" spans="5:5">
      <c r="E3751" s="15"/>
    </row>
    <row r="3752" spans="5:5">
      <c r="E3752" s="15"/>
    </row>
    <row r="3753" spans="5:5">
      <c r="E3753" s="15"/>
    </row>
    <row r="3754" spans="5:5">
      <c r="E3754" s="15"/>
    </row>
    <row r="3755" spans="5:5">
      <c r="E3755" s="15"/>
    </row>
    <row r="3756" spans="5:5">
      <c r="E3756" s="15"/>
    </row>
    <row r="3757" spans="5:5">
      <c r="E3757" s="15"/>
    </row>
    <row r="3758" spans="5:5">
      <c r="E3758" s="15"/>
    </row>
    <row r="3759" spans="5:5">
      <c r="E3759" s="15"/>
    </row>
    <row r="3760" spans="5:5">
      <c r="E3760" s="15"/>
    </row>
    <row r="3761" spans="5:5">
      <c r="E3761" s="15"/>
    </row>
    <row r="3762" spans="5:5">
      <c r="E3762" s="15"/>
    </row>
    <row r="3763" spans="5:5">
      <c r="E3763" s="15"/>
    </row>
    <row r="3764" spans="5:5">
      <c r="E3764" s="15"/>
    </row>
    <row r="3765" spans="5:5">
      <c r="E3765" s="15"/>
    </row>
    <row r="3766" spans="5:5">
      <c r="E3766" s="15"/>
    </row>
    <row r="3767" spans="5:5">
      <c r="E3767" s="15"/>
    </row>
    <row r="3768" spans="5:5">
      <c r="E3768" s="15"/>
    </row>
    <row r="3769" spans="5:5">
      <c r="E3769" s="15"/>
    </row>
    <row r="3770" spans="5:5">
      <c r="E3770" s="15"/>
    </row>
    <row r="3771" spans="5:5">
      <c r="E3771" s="15"/>
    </row>
    <row r="3772" spans="5:5">
      <c r="E3772" s="15"/>
    </row>
    <row r="3773" spans="5:5">
      <c r="E3773" s="15"/>
    </row>
    <row r="3774" spans="5:5">
      <c r="E3774" s="15"/>
    </row>
    <row r="3775" spans="5:5">
      <c r="E3775" s="15"/>
    </row>
    <row r="3776" spans="5:5">
      <c r="E3776" s="15"/>
    </row>
    <row r="3777" spans="5:5">
      <c r="E3777" s="15"/>
    </row>
    <row r="3778" spans="5:5">
      <c r="E3778" s="15"/>
    </row>
    <row r="3779" spans="5:5">
      <c r="E3779" s="15"/>
    </row>
    <row r="3780" spans="5:5">
      <c r="E3780" s="15"/>
    </row>
    <row r="3781" spans="5:5">
      <c r="E3781" s="15"/>
    </row>
    <row r="3782" spans="5:5">
      <c r="E3782" s="15"/>
    </row>
    <row r="3783" spans="5:5">
      <c r="E3783" s="15"/>
    </row>
    <row r="3784" spans="5:5">
      <c r="E3784" s="15"/>
    </row>
    <row r="3785" spans="5:5">
      <c r="E3785" s="15"/>
    </row>
    <row r="3786" spans="5:5">
      <c r="E3786" s="15"/>
    </row>
    <row r="3787" spans="5:5">
      <c r="E3787" s="15"/>
    </row>
    <row r="3788" spans="5:5">
      <c r="E3788" s="15"/>
    </row>
    <row r="3789" spans="5:5">
      <c r="E3789" s="15"/>
    </row>
    <row r="3790" spans="5:5">
      <c r="E3790" s="15"/>
    </row>
    <row r="3791" spans="5:5">
      <c r="E3791" s="15"/>
    </row>
    <row r="3792" spans="5:5">
      <c r="E3792" s="15"/>
    </row>
    <row r="3793" spans="5:5">
      <c r="E3793" s="15"/>
    </row>
    <row r="3794" spans="5:5">
      <c r="E3794" s="15"/>
    </row>
    <row r="3795" spans="5:5">
      <c r="E3795" s="15"/>
    </row>
    <row r="3796" spans="5:5">
      <c r="E3796" s="15"/>
    </row>
    <row r="3797" spans="5:5">
      <c r="E3797" s="15"/>
    </row>
    <row r="3798" spans="5:5">
      <c r="E3798" s="15"/>
    </row>
    <row r="3799" spans="5:5">
      <c r="E3799" s="15"/>
    </row>
    <row r="3800" spans="5:5">
      <c r="E3800" s="15"/>
    </row>
    <row r="3801" spans="5:5">
      <c r="E3801" s="15"/>
    </row>
    <row r="3802" spans="5:5">
      <c r="E3802" s="15"/>
    </row>
    <row r="3803" spans="5:5">
      <c r="E3803" s="15"/>
    </row>
    <row r="3804" spans="5:5">
      <c r="E3804" s="15"/>
    </row>
    <row r="3805" spans="5:5">
      <c r="E3805" s="15"/>
    </row>
    <row r="3806" spans="5:5">
      <c r="E3806" s="15"/>
    </row>
    <row r="3807" spans="5:5">
      <c r="E3807" s="15"/>
    </row>
    <row r="3808" spans="5:5">
      <c r="E3808" s="15"/>
    </row>
    <row r="3809" spans="5:5">
      <c r="E3809" s="15"/>
    </row>
    <row r="3810" spans="5:5">
      <c r="E3810" s="15"/>
    </row>
    <row r="3811" spans="5:5">
      <c r="E3811" s="15"/>
    </row>
    <row r="3812" spans="5:5">
      <c r="E3812" s="15"/>
    </row>
    <row r="3813" spans="5:5">
      <c r="E3813" s="15"/>
    </row>
    <row r="3814" spans="5:5">
      <c r="E3814" s="15"/>
    </row>
    <row r="3815" spans="5:5">
      <c r="E3815" s="15"/>
    </row>
    <row r="3816" spans="5:5">
      <c r="E3816" s="15"/>
    </row>
    <row r="3817" spans="5:5">
      <c r="E3817" s="15"/>
    </row>
    <row r="3818" spans="5:5">
      <c r="E3818" s="15"/>
    </row>
    <row r="3819" spans="5:5">
      <c r="E3819" s="15"/>
    </row>
    <row r="3820" spans="5:5">
      <c r="E3820" s="15"/>
    </row>
    <row r="3821" spans="5:5">
      <c r="E3821" s="15"/>
    </row>
    <row r="3822" spans="5:5">
      <c r="E3822" s="15"/>
    </row>
    <row r="3823" spans="5:5">
      <c r="E3823" s="15"/>
    </row>
    <row r="3824" spans="5:5">
      <c r="E3824" s="15"/>
    </row>
    <row r="3825" spans="5:5">
      <c r="E3825" s="15"/>
    </row>
    <row r="3826" spans="5:5">
      <c r="E3826" s="15"/>
    </row>
    <row r="3827" spans="5:5">
      <c r="E3827" s="15"/>
    </row>
    <row r="3828" spans="5:5">
      <c r="E3828" s="15"/>
    </row>
    <row r="3829" spans="5:5">
      <c r="E3829" s="15"/>
    </row>
    <row r="3830" spans="5:5">
      <c r="E3830" s="15"/>
    </row>
    <row r="3831" spans="5:5">
      <c r="E3831" s="15"/>
    </row>
    <row r="3832" spans="5:5">
      <c r="E3832" s="15"/>
    </row>
    <row r="3833" spans="5:5">
      <c r="E3833" s="15"/>
    </row>
    <row r="3834" spans="5:5">
      <c r="E3834" s="15"/>
    </row>
    <row r="3835" spans="5:5">
      <c r="E3835" s="15"/>
    </row>
    <row r="3836" spans="5:5">
      <c r="E3836" s="15"/>
    </row>
    <row r="3837" spans="5:5">
      <c r="E3837" s="15"/>
    </row>
    <row r="3838" spans="5:5">
      <c r="E3838" s="15"/>
    </row>
    <row r="3839" spans="5:5">
      <c r="E3839" s="15"/>
    </row>
    <row r="3840" spans="5:5">
      <c r="E3840" s="15"/>
    </row>
    <row r="3841" spans="5:5">
      <c r="E3841" s="15"/>
    </row>
    <row r="3842" spans="5:5">
      <c r="E3842" s="15"/>
    </row>
    <row r="3843" spans="5:5">
      <c r="E3843" s="15"/>
    </row>
    <row r="3844" spans="5:5">
      <c r="E3844" s="15"/>
    </row>
    <row r="3845" spans="5:5">
      <c r="E3845" s="15"/>
    </row>
    <row r="3846" spans="5:5">
      <c r="E3846" s="15"/>
    </row>
    <row r="3847" spans="5:5">
      <c r="E3847" s="15"/>
    </row>
    <row r="3848" spans="5:5">
      <c r="E3848" s="15"/>
    </row>
    <row r="3849" spans="5:5">
      <c r="E3849" s="15"/>
    </row>
    <row r="3850" spans="5:5">
      <c r="E3850" s="15"/>
    </row>
    <row r="3851" spans="5:5">
      <c r="E3851" s="15"/>
    </row>
    <row r="3852" spans="5:5">
      <c r="E3852" s="15"/>
    </row>
    <row r="3853" spans="5:5">
      <c r="E3853" s="15"/>
    </row>
    <row r="3854" spans="5:5">
      <c r="E3854" s="15"/>
    </row>
    <row r="3855" spans="5:5">
      <c r="E3855" s="15"/>
    </row>
    <row r="3856" spans="5:5">
      <c r="E3856" s="15"/>
    </row>
    <row r="3857" spans="5:5">
      <c r="E3857" s="15"/>
    </row>
    <row r="3858" spans="5:5">
      <c r="E3858" s="15"/>
    </row>
    <row r="3859" spans="5:5">
      <c r="E3859" s="15"/>
    </row>
    <row r="3860" spans="5:5">
      <c r="E3860" s="15"/>
    </row>
    <row r="3861" spans="5:5">
      <c r="E3861" s="15"/>
    </row>
    <row r="3862" spans="5:5">
      <c r="E3862" s="15"/>
    </row>
    <row r="3863" spans="5:5">
      <c r="E3863" s="15"/>
    </row>
    <row r="3864" spans="5:5">
      <c r="E3864" s="15"/>
    </row>
    <row r="3865" spans="5:5">
      <c r="E3865" s="15"/>
    </row>
    <row r="3866" spans="5:5">
      <c r="E3866" s="15"/>
    </row>
    <row r="3867" spans="5:5">
      <c r="E3867" s="15"/>
    </row>
    <row r="3868" spans="5:5">
      <c r="E3868" s="15"/>
    </row>
    <row r="3869" spans="5:5">
      <c r="E3869" s="15"/>
    </row>
    <row r="3870" spans="5:5">
      <c r="E3870" s="15"/>
    </row>
    <row r="3871" spans="5:5">
      <c r="E3871" s="15"/>
    </row>
    <row r="3872" spans="5:5">
      <c r="E3872" s="15"/>
    </row>
    <row r="3873" spans="5:5">
      <c r="E3873" s="15"/>
    </row>
    <row r="3874" spans="5:5">
      <c r="E3874" s="15"/>
    </row>
    <row r="3875" spans="5:5">
      <c r="E3875" s="15"/>
    </row>
    <row r="3876" spans="5:5">
      <c r="E3876" s="15"/>
    </row>
    <row r="3877" spans="5:5">
      <c r="E3877" s="15"/>
    </row>
    <row r="3878" spans="5:5">
      <c r="E3878" s="15"/>
    </row>
    <row r="3879" spans="5:5">
      <c r="E3879" s="15"/>
    </row>
    <row r="3880" spans="5:5">
      <c r="E3880" s="15"/>
    </row>
    <row r="3881" spans="5:5">
      <c r="E3881" s="15"/>
    </row>
    <row r="3882" spans="5:5">
      <c r="E3882" s="15"/>
    </row>
    <row r="3883" spans="5:5">
      <c r="E3883" s="15"/>
    </row>
    <row r="3884" spans="5:5">
      <c r="E3884" s="15"/>
    </row>
    <row r="3885" spans="5:5">
      <c r="E3885" s="15"/>
    </row>
    <row r="3886" spans="5:5">
      <c r="E3886" s="15"/>
    </row>
    <row r="3887" spans="5:5">
      <c r="E3887" s="15"/>
    </row>
    <row r="3888" spans="5:5">
      <c r="E3888" s="15"/>
    </row>
    <row r="3889" spans="5:5">
      <c r="E3889" s="15"/>
    </row>
    <row r="3890" spans="5:5">
      <c r="E3890" s="15"/>
    </row>
    <row r="3891" spans="5:5">
      <c r="E3891" s="15"/>
    </row>
    <row r="3892" spans="5:5">
      <c r="E3892" s="15"/>
    </row>
    <row r="3893" spans="5:5">
      <c r="E3893" s="15"/>
    </row>
    <row r="3894" spans="5:5">
      <c r="E3894" s="15"/>
    </row>
    <row r="3895" spans="5:5">
      <c r="E3895" s="15"/>
    </row>
    <row r="3896" spans="5:5">
      <c r="E3896" s="15"/>
    </row>
    <row r="3897" spans="5:5">
      <c r="E3897" s="15"/>
    </row>
    <row r="3898" spans="5:5">
      <c r="E3898" s="15"/>
    </row>
    <row r="3899" spans="5:5">
      <c r="E3899" s="15"/>
    </row>
    <row r="3900" spans="5:5">
      <c r="E3900" s="15"/>
    </row>
    <row r="3901" spans="5:5">
      <c r="E3901" s="15"/>
    </row>
    <row r="3902" spans="5:5">
      <c r="E3902" s="15"/>
    </row>
    <row r="3903" spans="5:5">
      <c r="E3903" s="15"/>
    </row>
    <row r="3904" spans="5:5">
      <c r="E3904" s="15"/>
    </row>
    <row r="3905" spans="5:5">
      <c r="E3905" s="15"/>
    </row>
    <row r="3906" spans="5:5">
      <c r="E3906" s="15"/>
    </row>
    <row r="3907" spans="5:5">
      <c r="E3907" s="15"/>
    </row>
    <row r="3908" spans="5:5">
      <c r="E3908" s="15"/>
    </row>
    <row r="3909" spans="5:5">
      <c r="E3909" s="15"/>
    </row>
    <row r="3910" spans="5:5">
      <c r="E3910" s="15"/>
    </row>
    <row r="3911" spans="5:5">
      <c r="E3911" s="15"/>
    </row>
    <row r="3912" spans="5:5">
      <c r="E3912" s="15"/>
    </row>
    <row r="3913" spans="5:5">
      <c r="E3913" s="15"/>
    </row>
    <row r="3914" spans="5:5">
      <c r="E3914" s="15"/>
    </row>
    <row r="3915" spans="5:5">
      <c r="E3915" s="15"/>
    </row>
    <row r="3916" spans="5:5">
      <c r="E3916" s="15"/>
    </row>
    <row r="3917" spans="5:5">
      <c r="E3917" s="15"/>
    </row>
    <row r="3918" spans="5:5">
      <c r="E3918" s="15"/>
    </row>
    <row r="3919" spans="5:5">
      <c r="E3919" s="15"/>
    </row>
    <row r="3920" spans="5:5">
      <c r="E3920" s="15"/>
    </row>
    <row r="3921" spans="5:5">
      <c r="E3921" s="15"/>
    </row>
    <row r="3922" spans="5:5">
      <c r="E3922" s="15"/>
    </row>
    <row r="3923" spans="5:5">
      <c r="E3923" s="15"/>
    </row>
    <row r="3924" spans="5:5">
      <c r="E3924" s="15"/>
    </row>
    <row r="3925" spans="5:5">
      <c r="E3925" s="15"/>
    </row>
    <row r="3926" spans="5:5">
      <c r="E3926" s="15"/>
    </row>
    <row r="3927" spans="5:5">
      <c r="E3927" s="15"/>
    </row>
    <row r="3928" spans="5:5">
      <c r="E3928" s="15"/>
    </row>
    <row r="3929" spans="5:5">
      <c r="E3929" s="15"/>
    </row>
    <row r="3930" spans="5:5">
      <c r="E3930" s="15"/>
    </row>
    <row r="3931" spans="5:5">
      <c r="E3931" s="15"/>
    </row>
    <row r="3932" spans="5:5">
      <c r="E3932" s="15"/>
    </row>
    <row r="3933" spans="5:5">
      <c r="E3933" s="15"/>
    </row>
    <row r="3934" spans="5:5">
      <c r="E3934" s="15"/>
    </row>
    <row r="3935" spans="5:5">
      <c r="E3935" s="15"/>
    </row>
    <row r="3936" spans="5:5">
      <c r="E3936" s="15"/>
    </row>
    <row r="3937" spans="5:5">
      <c r="E3937" s="15"/>
    </row>
    <row r="3938" spans="5:5">
      <c r="E3938" s="15"/>
    </row>
    <row r="3939" spans="5:5">
      <c r="E3939" s="15"/>
    </row>
    <row r="3940" spans="5:5">
      <c r="E3940" s="15"/>
    </row>
    <row r="3941" spans="5:5">
      <c r="E3941" s="15"/>
    </row>
    <row r="3942" spans="5:5">
      <c r="E3942" s="15"/>
    </row>
    <row r="3943" spans="5:5">
      <c r="E3943" s="15"/>
    </row>
    <row r="3944" spans="5:5">
      <c r="E3944" s="15"/>
    </row>
    <row r="3945" spans="5:5">
      <c r="E3945" s="15"/>
    </row>
    <row r="3946" spans="5:5">
      <c r="E3946" s="15"/>
    </row>
    <row r="3947" spans="5:5">
      <c r="E3947" s="15"/>
    </row>
    <row r="3948" spans="5:5">
      <c r="E3948" s="15"/>
    </row>
    <row r="3949" spans="5:5">
      <c r="E3949" s="15"/>
    </row>
    <row r="3950" spans="5:5">
      <c r="E3950" s="15"/>
    </row>
    <row r="3951" spans="5:5">
      <c r="E3951" s="15"/>
    </row>
    <row r="3952" spans="5:5">
      <c r="E3952" s="15"/>
    </row>
    <row r="3953" spans="5:5">
      <c r="E3953" s="15"/>
    </row>
    <row r="3954" spans="5:5">
      <c r="E3954" s="15"/>
    </row>
    <row r="3955" spans="5:5">
      <c r="E3955" s="15"/>
    </row>
    <row r="3956" spans="5:5">
      <c r="E3956" s="15"/>
    </row>
    <row r="3957" spans="5:5">
      <c r="E3957" s="15"/>
    </row>
    <row r="3958" spans="5:5">
      <c r="E3958" s="15"/>
    </row>
    <row r="3959" spans="5:5">
      <c r="E3959" s="15"/>
    </row>
    <row r="3960" spans="5:5">
      <c r="E3960" s="15"/>
    </row>
    <row r="3961" spans="5:5">
      <c r="E3961" s="15"/>
    </row>
    <row r="3962" spans="5:5">
      <c r="E3962" s="15"/>
    </row>
    <row r="3963" spans="5:5">
      <c r="E3963" s="15"/>
    </row>
    <row r="3964" spans="5:5">
      <c r="E3964" s="15"/>
    </row>
    <row r="3965" spans="5:5">
      <c r="E3965" s="15"/>
    </row>
    <row r="3966" spans="5:5">
      <c r="E3966" s="15"/>
    </row>
    <row r="3967" spans="5:5">
      <c r="E3967" s="15"/>
    </row>
    <row r="3968" spans="5:5">
      <c r="E3968" s="15"/>
    </row>
    <row r="3969" spans="5:5">
      <c r="E3969" s="15"/>
    </row>
    <row r="3970" spans="5:5">
      <c r="E3970" s="15"/>
    </row>
    <row r="3971" spans="5:5">
      <c r="E3971" s="15"/>
    </row>
    <row r="3972" spans="5:5">
      <c r="E3972" s="15"/>
    </row>
    <row r="3973" spans="5:5">
      <c r="E3973" s="15"/>
    </row>
    <row r="3974" spans="5:5">
      <c r="E3974" s="15"/>
    </row>
    <row r="3975" spans="5:5">
      <c r="E3975" s="15"/>
    </row>
    <row r="3976" spans="5:5">
      <c r="E3976" s="15"/>
    </row>
    <row r="3977" spans="5:5">
      <c r="E3977" s="15"/>
    </row>
    <row r="3978" spans="5:5">
      <c r="E3978" s="15"/>
    </row>
    <row r="3979" spans="5:5">
      <c r="E3979" s="15"/>
    </row>
    <row r="3980" spans="5:5">
      <c r="E3980" s="15"/>
    </row>
    <row r="3981" spans="5:5">
      <c r="E3981" s="15"/>
    </row>
    <row r="3982" spans="5:5">
      <c r="E3982" s="15"/>
    </row>
    <row r="3983" spans="5:5">
      <c r="E3983" s="15"/>
    </row>
    <row r="3984" spans="5:5">
      <c r="E3984" s="15"/>
    </row>
    <row r="3985" spans="5:5">
      <c r="E3985" s="15"/>
    </row>
    <row r="3986" spans="5:5">
      <c r="E3986" s="15"/>
    </row>
    <row r="3987" spans="5:5">
      <c r="E3987" s="15"/>
    </row>
    <row r="3988" spans="5:5">
      <c r="E3988" s="15"/>
    </row>
    <row r="3989" spans="5:5">
      <c r="E3989" s="15"/>
    </row>
    <row r="3990" spans="5:5">
      <c r="E3990" s="15"/>
    </row>
    <row r="3991" spans="5:5">
      <c r="E3991" s="15"/>
    </row>
    <row r="3992" spans="5:5">
      <c r="E3992" s="15"/>
    </row>
    <row r="3993" spans="5:5">
      <c r="E3993" s="15"/>
    </row>
    <row r="3994" spans="5:5">
      <c r="E3994" s="15"/>
    </row>
    <row r="3995" spans="5:5">
      <c r="E3995" s="15"/>
    </row>
    <row r="3996" spans="5:5">
      <c r="E3996" s="15"/>
    </row>
    <row r="3997" spans="5:5">
      <c r="E3997" s="15"/>
    </row>
    <row r="3998" spans="5:5">
      <c r="E3998" s="15"/>
    </row>
    <row r="3999" spans="5:5">
      <c r="E3999" s="15"/>
    </row>
    <row r="4000" spans="5:5">
      <c r="E4000" s="15"/>
    </row>
    <row r="4001" spans="5:5">
      <c r="E4001" s="15"/>
    </row>
    <row r="4002" spans="5:5">
      <c r="E4002" s="15"/>
    </row>
    <row r="4003" spans="5:5">
      <c r="E4003" s="15"/>
    </row>
    <row r="4004" spans="5:5">
      <c r="E4004" s="15"/>
    </row>
    <row r="4005" spans="5:5">
      <c r="E4005" s="15"/>
    </row>
    <row r="4006" spans="5:5">
      <c r="E4006" s="15"/>
    </row>
    <row r="4007" spans="5:5">
      <c r="E4007" s="15"/>
    </row>
    <row r="4008" spans="5:5">
      <c r="E4008" s="15"/>
    </row>
    <row r="4009" spans="5:5">
      <c r="E4009" s="15"/>
    </row>
    <row r="4010" spans="5:5">
      <c r="E4010" s="15"/>
    </row>
    <row r="4011" spans="5:5">
      <c r="E4011" s="15"/>
    </row>
    <row r="4012" spans="5:5">
      <c r="E4012" s="15"/>
    </row>
    <row r="4013" spans="5:5">
      <c r="E4013" s="15"/>
    </row>
    <row r="4014" spans="5:5">
      <c r="E4014" s="15"/>
    </row>
    <row r="4015" spans="5:5">
      <c r="E4015" s="15"/>
    </row>
    <row r="4016" spans="5:5">
      <c r="E4016" s="15"/>
    </row>
    <row r="4017" spans="5:5">
      <c r="E4017" s="15"/>
    </row>
    <row r="4018" spans="5:5">
      <c r="E4018" s="15"/>
    </row>
    <row r="4019" spans="5:5">
      <c r="E4019" s="15"/>
    </row>
    <row r="4020" spans="5:5">
      <c r="E4020" s="15"/>
    </row>
    <row r="4021" spans="5:5">
      <c r="E4021" s="15"/>
    </row>
    <row r="4022" spans="5:5">
      <c r="E4022" s="15"/>
    </row>
    <row r="4023" spans="5:5">
      <c r="E4023" s="15"/>
    </row>
    <row r="4024" spans="5:5">
      <c r="E4024" s="15"/>
    </row>
    <row r="4025" spans="5:5">
      <c r="E4025" s="15"/>
    </row>
    <row r="4026" spans="5:5">
      <c r="E4026" s="15"/>
    </row>
    <row r="4027" spans="5:5">
      <c r="E4027" s="15"/>
    </row>
    <row r="4028" spans="5:5">
      <c r="E4028" s="15"/>
    </row>
    <row r="4029" spans="5:5">
      <c r="E4029" s="15"/>
    </row>
    <row r="4030" spans="5:5">
      <c r="E4030" s="15"/>
    </row>
    <row r="4031" spans="5:5">
      <c r="E4031" s="15"/>
    </row>
    <row r="4032" spans="5:5">
      <c r="E4032" s="15"/>
    </row>
    <row r="4033" spans="5:5">
      <c r="E4033" s="15"/>
    </row>
    <row r="4034" spans="5:5">
      <c r="E4034" s="15"/>
    </row>
    <row r="4035" spans="5:5">
      <c r="E4035" s="15"/>
    </row>
    <row r="4036" spans="5:5">
      <c r="E4036" s="15"/>
    </row>
    <row r="4037" spans="5:5">
      <c r="E4037" s="15"/>
    </row>
    <row r="4038" spans="5:5">
      <c r="E4038" s="15"/>
    </row>
    <row r="4039" spans="5:5">
      <c r="E4039" s="15"/>
    </row>
    <row r="4040" spans="5:5">
      <c r="E4040" s="15"/>
    </row>
    <row r="4041" spans="5:5">
      <c r="E4041" s="15"/>
    </row>
    <row r="4042" spans="5:5">
      <c r="E4042" s="15"/>
    </row>
    <row r="4043" spans="5:5">
      <c r="E4043" s="15"/>
    </row>
    <row r="4044" spans="5:5">
      <c r="E4044" s="15"/>
    </row>
    <row r="4045" spans="5:5">
      <c r="E4045" s="15"/>
    </row>
    <row r="4046" spans="5:5">
      <c r="E4046" s="15"/>
    </row>
    <row r="4047" spans="5:5">
      <c r="E4047" s="15"/>
    </row>
    <row r="4048" spans="5:5">
      <c r="E4048" s="15"/>
    </row>
    <row r="4049" spans="5:5">
      <c r="E4049" s="15"/>
    </row>
    <row r="4050" spans="5:5">
      <c r="E4050" s="15"/>
    </row>
    <row r="4051" spans="5:5">
      <c r="E4051" s="15"/>
    </row>
    <row r="4052" spans="5:5">
      <c r="E4052" s="15"/>
    </row>
    <row r="4053" spans="5:5">
      <c r="E4053" s="15"/>
    </row>
    <row r="4054" spans="5:5">
      <c r="E4054" s="15"/>
    </row>
    <row r="4055" spans="5:5">
      <c r="E4055" s="15"/>
    </row>
    <row r="4056" spans="5:5">
      <c r="E4056" s="15"/>
    </row>
    <row r="4057" spans="5:5">
      <c r="E4057" s="15"/>
    </row>
    <row r="4058" spans="5:5">
      <c r="E4058" s="15"/>
    </row>
    <row r="4059" spans="5:5">
      <c r="E4059" s="15"/>
    </row>
    <row r="4060" spans="5:5">
      <c r="E4060" s="15"/>
    </row>
    <row r="4061" spans="5:5">
      <c r="E4061" s="15"/>
    </row>
    <row r="4062" spans="5:5">
      <c r="E4062" s="15"/>
    </row>
    <row r="4063" spans="5:5">
      <c r="E4063" s="15"/>
    </row>
    <row r="4064" spans="5:5">
      <c r="E4064" s="15"/>
    </row>
    <row r="4065" spans="5:5">
      <c r="E4065" s="15"/>
    </row>
    <row r="4066" spans="5:5">
      <c r="E4066" s="15"/>
    </row>
    <row r="4067" spans="5:5">
      <c r="E4067" s="15"/>
    </row>
    <row r="4068" spans="5:5">
      <c r="E4068" s="15"/>
    </row>
    <row r="4069" spans="5:5">
      <c r="E4069" s="15"/>
    </row>
    <row r="4070" spans="5:5">
      <c r="E4070" s="15"/>
    </row>
    <row r="4071" spans="5:5">
      <c r="E4071" s="15"/>
    </row>
    <row r="4072" spans="5:5">
      <c r="E4072" s="15"/>
    </row>
    <row r="4073" spans="5:5">
      <c r="E4073" s="15"/>
    </row>
    <row r="4074" spans="5:5">
      <c r="E4074" s="15"/>
    </row>
    <row r="4075" spans="5:5">
      <c r="E4075" s="15"/>
    </row>
    <row r="4076" spans="5:5">
      <c r="E4076" s="15"/>
    </row>
    <row r="4077" spans="5:5">
      <c r="E4077" s="15"/>
    </row>
    <row r="4078" spans="5:5">
      <c r="E4078" s="15"/>
    </row>
    <row r="4079" spans="5:5">
      <c r="E4079" s="15"/>
    </row>
    <row r="4080" spans="5:5">
      <c r="E4080" s="15"/>
    </row>
    <row r="4081" spans="5:5">
      <c r="E4081" s="15"/>
    </row>
    <row r="4082" spans="5:5">
      <c r="E4082" s="15"/>
    </row>
    <row r="4083" spans="5:5">
      <c r="E4083" s="15"/>
    </row>
    <row r="4084" spans="5:5">
      <c r="E4084" s="15"/>
    </row>
    <row r="4085" spans="5:5">
      <c r="E4085" s="15"/>
    </row>
    <row r="4086" spans="5:5">
      <c r="E4086" s="15"/>
    </row>
    <row r="4087" spans="5:5">
      <c r="E4087" s="15"/>
    </row>
    <row r="4088" spans="5:5">
      <c r="E4088" s="15"/>
    </row>
    <row r="4089" spans="5:5">
      <c r="E4089" s="15"/>
    </row>
    <row r="4090" spans="5:5">
      <c r="E4090" s="15"/>
    </row>
    <row r="4091" spans="5:5">
      <c r="E4091" s="15"/>
    </row>
    <row r="4092" spans="5:5">
      <c r="E4092" s="15"/>
    </row>
    <row r="4093" spans="5:5">
      <c r="E4093" s="15"/>
    </row>
    <row r="4094" spans="5:5">
      <c r="E4094" s="15"/>
    </row>
    <row r="4095" spans="5:5">
      <c r="E4095" s="15"/>
    </row>
    <row r="4096" spans="5:5">
      <c r="E4096" s="15"/>
    </row>
    <row r="4097" spans="5:5">
      <c r="E4097" s="15"/>
    </row>
    <row r="4098" spans="5:5">
      <c r="E4098" s="15"/>
    </row>
    <row r="4099" spans="5:5">
      <c r="E4099" s="15"/>
    </row>
    <row r="4100" spans="5:5">
      <c r="E4100" s="15"/>
    </row>
    <row r="4101" spans="5:5">
      <c r="E4101" s="15"/>
    </row>
    <row r="4102" spans="5:5">
      <c r="E4102" s="15"/>
    </row>
    <row r="4103" spans="5:5">
      <c r="E4103" s="15"/>
    </row>
    <row r="4104" spans="5:5">
      <c r="E4104" s="15"/>
    </row>
    <row r="4105" spans="5:5">
      <c r="E4105" s="15"/>
    </row>
    <row r="4106" spans="5:5">
      <c r="E4106" s="15"/>
    </row>
    <row r="4107" spans="5:5">
      <c r="E4107" s="15"/>
    </row>
    <row r="4108" spans="5:5">
      <c r="E4108" s="15"/>
    </row>
    <row r="4109" spans="5:5">
      <c r="E4109" s="15"/>
    </row>
    <row r="4110" spans="5:5">
      <c r="E4110" s="15"/>
    </row>
    <row r="4111" spans="5:5">
      <c r="E4111" s="15"/>
    </row>
    <row r="4112" spans="5:5">
      <c r="E4112" s="15"/>
    </row>
    <row r="4113" spans="5:5">
      <c r="E4113" s="15"/>
    </row>
    <row r="4114" spans="5:5">
      <c r="E4114" s="15"/>
    </row>
    <row r="4115" spans="5:5">
      <c r="E4115" s="15"/>
    </row>
    <row r="4116" spans="5:5">
      <c r="E4116" s="15"/>
    </row>
    <row r="4117" spans="5:5">
      <c r="E4117" s="15"/>
    </row>
    <row r="4118" spans="5:5">
      <c r="E4118" s="15"/>
    </row>
    <row r="4119" spans="5:5">
      <c r="E4119" s="15"/>
    </row>
    <row r="4120" spans="5:5">
      <c r="E4120" s="15"/>
    </row>
    <row r="4121" spans="5:5">
      <c r="E4121" s="15"/>
    </row>
    <row r="4122" spans="5:5">
      <c r="E4122" s="15"/>
    </row>
    <row r="4123" spans="5:5">
      <c r="E4123" s="15"/>
    </row>
    <row r="4124" spans="5:5">
      <c r="E4124" s="15"/>
    </row>
    <row r="4125" spans="5:5">
      <c r="E4125" s="15"/>
    </row>
    <row r="4126" spans="5:5">
      <c r="E4126" s="15"/>
    </row>
    <row r="4127" spans="5:5">
      <c r="E4127" s="15"/>
    </row>
    <row r="4128" spans="5:5">
      <c r="E4128" s="15"/>
    </row>
    <row r="4129" spans="5:5">
      <c r="E4129" s="15"/>
    </row>
    <row r="4130" spans="5:5">
      <c r="E4130" s="15"/>
    </row>
    <row r="4131" spans="5:5">
      <c r="E4131" s="15"/>
    </row>
    <row r="4132" spans="5:5">
      <c r="E4132" s="15"/>
    </row>
    <row r="4133" spans="5:5">
      <c r="E4133" s="15"/>
    </row>
    <row r="4134" spans="5:5">
      <c r="E4134" s="15"/>
    </row>
    <row r="4135" spans="5:5">
      <c r="E4135" s="15"/>
    </row>
    <row r="4136" spans="5:5">
      <c r="E4136" s="15"/>
    </row>
    <row r="4137" spans="5:5">
      <c r="E4137" s="15"/>
    </row>
    <row r="4138" spans="5:5">
      <c r="E4138" s="15"/>
    </row>
    <row r="4139" spans="5:5">
      <c r="E4139" s="15"/>
    </row>
    <row r="4140" spans="5:5">
      <c r="E4140" s="15"/>
    </row>
    <row r="4141" spans="5:5">
      <c r="E4141" s="15"/>
    </row>
    <row r="4142" spans="5:5">
      <c r="E4142" s="15"/>
    </row>
    <row r="4143" spans="5:5">
      <c r="E4143" s="15"/>
    </row>
    <row r="4144" spans="5:5">
      <c r="E4144" s="15"/>
    </row>
    <row r="4145" spans="5:5">
      <c r="E4145" s="15"/>
    </row>
    <row r="4146" spans="5:5">
      <c r="E4146" s="15"/>
    </row>
    <row r="4147" spans="5:5">
      <c r="E4147" s="15"/>
    </row>
    <row r="4148" spans="5:5">
      <c r="E4148" s="15"/>
    </row>
    <row r="4149" spans="5:5">
      <c r="E4149" s="15"/>
    </row>
    <row r="4150" spans="5:5">
      <c r="E4150" s="15"/>
    </row>
    <row r="4151" spans="5:5">
      <c r="E4151" s="15"/>
    </row>
    <row r="4152" spans="5:5">
      <c r="E4152" s="15"/>
    </row>
    <row r="4153" spans="5:5">
      <c r="E4153" s="15"/>
    </row>
    <row r="4154" spans="5:5">
      <c r="E4154" s="15"/>
    </row>
    <row r="4155" spans="5:5">
      <c r="E4155" s="15"/>
    </row>
    <row r="4156" spans="5:5">
      <c r="E4156" s="15"/>
    </row>
    <row r="4157" spans="5:5">
      <c r="E4157" s="15"/>
    </row>
    <row r="4158" spans="5:5">
      <c r="E4158" s="15"/>
    </row>
    <row r="4159" spans="5:5">
      <c r="E4159" s="15"/>
    </row>
    <row r="4160" spans="5:5">
      <c r="E4160" s="15"/>
    </row>
    <row r="4161" spans="5:5">
      <c r="E4161" s="15"/>
    </row>
    <row r="4162" spans="5:5">
      <c r="E4162" s="15"/>
    </row>
    <row r="4163" spans="5:5">
      <c r="E4163" s="15"/>
    </row>
    <row r="4164" spans="5:5">
      <c r="E4164" s="15"/>
    </row>
    <row r="4165" spans="5:5">
      <c r="E4165" s="15"/>
    </row>
    <row r="4166" spans="5:5">
      <c r="E4166" s="15"/>
    </row>
    <row r="4167" spans="5:5">
      <c r="E4167" s="15"/>
    </row>
    <row r="4168" spans="5:5">
      <c r="E4168" s="15"/>
    </row>
    <row r="4169" spans="5:5">
      <c r="E4169" s="15"/>
    </row>
    <row r="4170" spans="5:5">
      <c r="E4170" s="15"/>
    </row>
    <row r="4171" spans="5:5">
      <c r="E4171" s="15"/>
    </row>
    <row r="4172" spans="5:5">
      <c r="E4172" s="15"/>
    </row>
    <row r="4173" spans="5:5">
      <c r="E4173" s="15"/>
    </row>
    <row r="4174" spans="5:5">
      <c r="E4174" s="15"/>
    </row>
    <row r="4175" spans="5:5">
      <c r="E4175" s="15"/>
    </row>
    <row r="4176" spans="5:5">
      <c r="E4176" s="15"/>
    </row>
    <row r="4177" spans="5:5">
      <c r="E4177" s="15"/>
    </row>
    <row r="4178" spans="5:5">
      <c r="E4178" s="15"/>
    </row>
    <row r="4179" spans="5:5">
      <c r="E4179" s="15"/>
    </row>
    <row r="4180" spans="5:5">
      <c r="E4180" s="15"/>
    </row>
    <row r="4181" spans="5:5">
      <c r="E4181" s="15"/>
    </row>
    <row r="4182" spans="5:5">
      <c r="E4182" s="15"/>
    </row>
    <row r="4183" spans="5:5">
      <c r="E4183" s="15"/>
    </row>
    <row r="4184" spans="5:5">
      <c r="E4184" s="15"/>
    </row>
    <row r="4185" spans="5:5">
      <c r="E4185" s="15"/>
    </row>
    <row r="4186" spans="5:5">
      <c r="E4186" s="15"/>
    </row>
    <row r="4187" spans="5:5">
      <c r="E4187" s="15"/>
    </row>
    <row r="4188" spans="5:5">
      <c r="E4188" s="15"/>
    </row>
    <row r="4189" spans="5:5">
      <c r="E4189" s="15"/>
    </row>
    <row r="4190" spans="5:5">
      <c r="E4190" s="15"/>
    </row>
    <row r="4191" spans="5:5">
      <c r="E4191" s="15"/>
    </row>
    <row r="4192" spans="5:5">
      <c r="E4192" s="15"/>
    </row>
    <row r="4193" spans="5:5">
      <c r="E4193" s="15"/>
    </row>
    <row r="4194" spans="5:5">
      <c r="E4194" s="15"/>
    </row>
    <row r="4195" spans="5:5">
      <c r="E4195" s="15"/>
    </row>
    <row r="4196" spans="5:5">
      <c r="E4196" s="15"/>
    </row>
    <row r="4197" spans="5:5">
      <c r="E4197" s="15"/>
    </row>
    <row r="4198" spans="5:5">
      <c r="E4198" s="15"/>
    </row>
    <row r="4199" spans="5:5">
      <c r="E4199" s="15"/>
    </row>
    <row r="4200" spans="5:5">
      <c r="E4200" s="15"/>
    </row>
    <row r="4201" spans="5:5">
      <c r="E4201" s="15"/>
    </row>
    <row r="4202" spans="5:5">
      <c r="E4202" s="15"/>
    </row>
    <row r="4203" spans="5:5">
      <c r="E4203" s="15"/>
    </row>
    <row r="4204" spans="5:5">
      <c r="E4204" s="15"/>
    </row>
    <row r="4205" spans="5:5">
      <c r="E4205" s="15"/>
    </row>
    <row r="4206" spans="5:5">
      <c r="E4206" s="15"/>
    </row>
    <row r="4207" spans="5:5">
      <c r="E4207" s="15"/>
    </row>
    <row r="4208" spans="5:5">
      <c r="E4208" s="15"/>
    </row>
    <row r="4209" spans="5:5">
      <c r="E4209" s="15"/>
    </row>
    <row r="4210" spans="5:5">
      <c r="E4210" s="15"/>
    </row>
    <row r="4211" spans="5:5">
      <c r="E4211" s="15"/>
    </row>
    <row r="4212" spans="5:5">
      <c r="E4212" s="15"/>
    </row>
    <row r="4213" spans="5:5">
      <c r="E4213" s="15"/>
    </row>
    <row r="4214" spans="5:5">
      <c r="E4214" s="15"/>
    </row>
    <row r="4215" spans="5:5">
      <c r="E4215" s="15"/>
    </row>
    <row r="4216" spans="5:5">
      <c r="E4216" s="15"/>
    </row>
    <row r="4217" spans="5:5">
      <c r="E4217" s="15"/>
    </row>
    <row r="4218" spans="5:5">
      <c r="E4218" s="15"/>
    </row>
    <row r="4219" spans="5:5">
      <c r="E4219" s="15"/>
    </row>
    <row r="4220" spans="5:5">
      <c r="E4220" s="15"/>
    </row>
    <row r="4221" spans="5:5">
      <c r="E4221" s="15"/>
    </row>
    <row r="4222" spans="5:5">
      <c r="E4222" s="15"/>
    </row>
    <row r="4223" spans="5:5">
      <c r="E4223" s="15"/>
    </row>
    <row r="4224" spans="5:5">
      <c r="E4224" s="15"/>
    </row>
    <row r="4225" spans="5:5">
      <c r="E4225" s="15"/>
    </row>
    <row r="4226" spans="5:5">
      <c r="E4226" s="15"/>
    </row>
    <row r="4227" spans="5:5">
      <c r="E4227" s="15"/>
    </row>
    <row r="4228" spans="5:5">
      <c r="E4228" s="15"/>
    </row>
    <row r="4229" spans="5:5">
      <c r="E4229" s="15"/>
    </row>
    <row r="4230" spans="5:5">
      <c r="E4230" s="15"/>
    </row>
    <row r="4231" spans="5:5">
      <c r="E4231" s="15"/>
    </row>
    <row r="4232" spans="5:5">
      <c r="E4232" s="15"/>
    </row>
    <row r="4233" spans="5:5">
      <c r="E4233" s="15"/>
    </row>
    <row r="4234" spans="5:5">
      <c r="E4234" s="15"/>
    </row>
    <row r="4235" spans="5:5">
      <c r="E4235" s="15"/>
    </row>
    <row r="4236" spans="5:5">
      <c r="E4236" s="15"/>
    </row>
    <row r="4237" spans="5:5">
      <c r="E4237" s="15"/>
    </row>
    <row r="4238" spans="5:5">
      <c r="E4238" s="15"/>
    </row>
    <row r="4239" spans="5:5">
      <c r="E4239" s="15"/>
    </row>
    <row r="4240" spans="5:5">
      <c r="E4240" s="15"/>
    </row>
    <row r="4241" spans="5:5">
      <c r="E4241" s="15"/>
    </row>
    <row r="4242" spans="5:5">
      <c r="E4242" s="15"/>
    </row>
    <row r="4243" spans="5:5">
      <c r="E4243" s="15"/>
    </row>
    <row r="4244" spans="5:5">
      <c r="E4244" s="15"/>
    </row>
    <row r="4245" spans="5:5">
      <c r="E4245" s="15"/>
    </row>
    <row r="4246" spans="5:5">
      <c r="E4246" s="15"/>
    </row>
    <row r="4247" spans="5:5">
      <c r="E4247" s="15"/>
    </row>
    <row r="4248" spans="5:5">
      <c r="E4248" s="15"/>
    </row>
    <row r="4249" spans="5:5">
      <c r="E4249" s="15"/>
    </row>
    <row r="4250" spans="5:5">
      <c r="E4250" s="15"/>
    </row>
    <row r="4251" spans="5:5">
      <c r="E4251" s="15"/>
    </row>
    <row r="4252" spans="5:5">
      <c r="E4252" s="15"/>
    </row>
    <row r="4253" spans="5:5">
      <c r="E4253" s="15"/>
    </row>
    <row r="4254" spans="5:5">
      <c r="E4254" s="15"/>
    </row>
    <row r="4255" spans="5:5">
      <c r="E4255" s="15"/>
    </row>
    <row r="4256" spans="5:5">
      <c r="E4256" s="15"/>
    </row>
    <row r="4257" spans="5:5">
      <c r="E4257" s="15"/>
    </row>
    <row r="4258" spans="5:5">
      <c r="E4258" s="15"/>
    </row>
    <row r="4259" spans="5:5">
      <c r="E4259" s="15"/>
    </row>
    <row r="4260" spans="5:5">
      <c r="E4260" s="15"/>
    </row>
    <row r="4261" spans="5:5">
      <c r="E4261" s="15"/>
    </row>
    <row r="4262" spans="5:5">
      <c r="E4262" s="15"/>
    </row>
    <row r="4263" spans="5:5">
      <c r="E4263" s="15"/>
    </row>
    <row r="4264" spans="5:5">
      <c r="E4264" s="15"/>
    </row>
    <row r="4265" spans="5:5">
      <c r="E4265" s="15"/>
    </row>
    <row r="4266" spans="5:5">
      <c r="E4266" s="15"/>
    </row>
    <row r="4267" spans="5:5">
      <c r="E4267" s="15"/>
    </row>
    <row r="4268" spans="5:5">
      <c r="E4268" s="15"/>
    </row>
    <row r="4269" spans="5:5">
      <c r="E4269" s="15"/>
    </row>
    <row r="4270" spans="5:5">
      <c r="E4270" s="15"/>
    </row>
    <row r="4271" spans="5:5">
      <c r="E4271" s="15"/>
    </row>
    <row r="4272" spans="5:5">
      <c r="E4272" s="15"/>
    </row>
    <row r="4273" spans="5:5">
      <c r="E4273" s="15"/>
    </row>
    <row r="4274" spans="5:5">
      <c r="E4274" s="15"/>
    </row>
    <row r="4275" spans="5:5">
      <c r="E4275" s="15"/>
    </row>
    <row r="4276" spans="5:5">
      <c r="E4276" s="15"/>
    </row>
    <row r="4277" spans="5:5">
      <c r="E4277" s="15"/>
    </row>
    <row r="4278" spans="5:5">
      <c r="E4278" s="15"/>
    </row>
    <row r="4279" spans="5:5">
      <c r="E4279" s="15"/>
    </row>
    <row r="4280" spans="5:5">
      <c r="E4280" s="15"/>
    </row>
    <row r="4281" spans="5:5">
      <c r="E4281" s="15"/>
    </row>
    <row r="4282" spans="5:5">
      <c r="E4282" s="15"/>
    </row>
    <row r="4283" spans="5:5">
      <c r="E4283" s="15"/>
    </row>
    <row r="4284" spans="5:5">
      <c r="E4284" s="15"/>
    </row>
    <row r="4285" spans="5:5">
      <c r="E4285" s="15"/>
    </row>
    <row r="4286" spans="5:5">
      <c r="E4286" s="15"/>
    </row>
    <row r="4287" spans="5:5">
      <c r="E4287" s="15"/>
    </row>
    <row r="4288" spans="5:5">
      <c r="E4288" s="15"/>
    </row>
    <row r="4289" spans="5:5">
      <c r="E4289" s="15"/>
    </row>
    <row r="4290" spans="5:5">
      <c r="E4290" s="15"/>
    </row>
    <row r="4291" spans="5:5">
      <c r="E4291" s="15"/>
    </row>
    <row r="4292" spans="5:5">
      <c r="E4292" s="15"/>
    </row>
    <row r="4293" spans="5:5">
      <c r="E4293" s="15"/>
    </row>
    <row r="4294" spans="5:5">
      <c r="E4294" s="15"/>
    </row>
    <row r="4295" spans="5:5">
      <c r="E4295" s="15"/>
    </row>
    <row r="4296" spans="5:5">
      <c r="E4296" s="15"/>
    </row>
    <row r="4297" spans="5:5">
      <c r="E4297" s="15"/>
    </row>
    <row r="4298" spans="5:5">
      <c r="E4298" s="15"/>
    </row>
    <row r="4299" spans="5:5">
      <c r="E4299" s="15"/>
    </row>
    <row r="4300" spans="5:5">
      <c r="E4300" s="15"/>
    </row>
    <row r="4301" spans="5:5">
      <c r="E4301" s="15"/>
    </row>
    <row r="4302" spans="5:5">
      <c r="E4302" s="15"/>
    </row>
    <row r="4303" spans="5:5">
      <c r="E4303" s="15"/>
    </row>
    <row r="4304" spans="5:5">
      <c r="E4304" s="15"/>
    </row>
    <row r="4305" spans="5:5">
      <c r="E4305" s="15"/>
    </row>
    <row r="4306" spans="5:5">
      <c r="E4306" s="15"/>
    </row>
    <row r="4307" spans="5:5">
      <c r="E4307" s="15"/>
    </row>
    <row r="4308" spans="5:5">
      <c r="E4308" s="15"/>
    </row>
    <row r="4309" spans="5:5">
      <c r="E4309" s="15"/>
    </row>
    <row r="4310" spans="5:5">
      <c r="E4310" s="15"/>
    </row>
    <row r="4311" spans="5:5">
      <c r="E4311" s="15"/>
    </row>
    <row r="4312" spans="5:5">
      <c r="E4312" s="15"/>
    </row>
    <row r="4313" spans="5:5">
      <c r="E4313" s="15"/>
    </row>
    <row r="4314" spans="5:5">
      <c r="E4314" s="15"/>
    </row>
    <row r="4315" spans="5:5">
      <c r="E4315" s="15"/>
    </row>
    <row r="4316" spans="5:5">
      <c r="E4316" s="15"/>
    </row>
    <row r="4317" spans="5:5">
      <c r="E4317" s="15"/>
    </row>
    <row r="4318" spans="5:5">
      <c r="E4318" s="15"/>
    </row>
    <row r="4319" spans="5:5">
      <c r="E4319" s="15"/>
    </row>
    <row r="4320" spans="5:5">
      <c r="E4320" s="15"/>
    </row>
    <row r="4321" spans="5:5">
      <c r="E4321" s="15"/>
    </row>
    <row r="4322" spans="5:5">
      <c r="E4322" s="15"/>
    </row>
    <row r="4323" spans="5:5">
      <c r="E4323" s="15"/>
    </row>
    <row r="4324" spans="5:5">
      <c r="E4324" s="15"/>
    </row>
    <row r="4325" spans="5:5">
      <c r="E4325" s="15"/>
    </row>
    <row r="4326" spans="5:5">
      <c r="E4326" s="15"/>
    </row>
    <row r="4327" spans="5:5">
      <c r="E4327" s="15"/>
    </row>
    <row r="4328" spans="5:5">
      <c r="E4328" s="15"/>
    </row>
    <row r="4329" spans="5:5">
      <c r="E4329" s="15"/>
    </row>
    <row r="4330" spans="5:5">
      <c r="E4330" s="15"/>
    </row>
    <row r="4331" spans="5:5">
      <c r="E4331" s="15"/>
    </row>
    <row r="4332" spans="5:5">
      <c r="E4332" s="15"/>
    </row>
    <row r="4333" spans="5:5">
      <c r="E4333" s="15"/>
    </row>
    <row r="4334" spans="5:5">
      <c r="E4334" s="15"/>
    </row>
    <row r="4335" spans="5:5">
      <c r="E4335" s="15"/>
    </row>
    <row r="4336" spans="5:5">
      <c r="E4336" s="15"/>
    </row>
    <row r="4337" spans="5:5">
      <c r="E4337" s="15"/>
    </row>
    <row r="4338" spans="5:5">
      <c r="E4338" s="15"/>
    </row>
    <row r="4339" spans="5:5">
      <c r="E4339" s="15"/>
    </row>
    <row r="4340" spans="5:5">
      <c r="E4340" s="15"/>
    </row>
    <row r="4341" spans="5:5">
      <c r="E4341" s="15"/>
    </row>
    <row r="4342" spans="5:5">
      <c r="E4342" s="15"/>
    </row>
    <row r="4343" spans="5:5">
      <c r="E4343" s="15"/>
    </row>
    <row r="4344" spans="5:5">
      <c r="E4344" s="15"/>
    </row>
    <row r="4345" spans="5:5">
      <c r="E4345" s="15"/>
    </row>
    <row r="4346" spans="5:5">
      <c r="E4346" s="15"/>
    </row>
    <row r="4347" spans="5:5">
      <c r="E4347" s="15"/>
    </row>
    <row r="4348" spans="5:5">
      <c r="E4348" s="15"/>
    </row>
    <row r="4349" spans="5:5">
      <c r="E4349" s="15"/>
    </row>
    <row r="4350" spans="5:5">
      <c r="E4350" s="15"/>
    </row>
    <row r="4351" spans="5:5">
      <c r="E4351" s="15"/>
    </row>
    <row r="4352" spans="5:5">
      <c r="E4352" s="15"/>
    </row>
    <row r="4353" spans="5:5">
      <c r="E4353" s="15"/>
    </row>
    <row r="4354" spans="5:5">
      <c r="E4354" s="15"/>
    </row>
    <row r="4355" spans="5:5">
      <c r="E4355" s="15"/>
    </row>
    <row r="4356" spans="5:5">
      <c r="E4356" s="15"/>
    </row>
    <row r="4357" spans="5:5">
      <c r="E4357" s="15"/>
    </row>
    <row r="4358" spans="5:5">
      <c r="E4358" s="15"/>
    </row>
    <row r="4359" spans="5:5">
      <c r="E4359" s="15"/>
    </row>
    <row r="4360" spans="5:5">
      <c r="E4360" s="15"/>
    </row>
    <row r="4361" spans="5:5">
      <c r="E4361" s="15"/>
    </row>
    <row r="4362" spans="5:5">
      <c r="E4362" s="15"/>
    </row>
    <row r="4363" spans="5:5">
      <c r="E4363" s="15"/>
    </row>
    <row r="4364" spans="5:5">
      <c r="E4364" s="15"/>
    </row>
    <row r="4365" spans="5:5">
      <c r="E4365" s="15"/>
    </row>
    <row r="4366" spans="5:5">
      <c r="E4366" s="15"/>
    </row>
    <row r="4367" spans="5:5">
      <c r="E4367" s="15"/>
    </row>
    <row r="4368" spans="5:5">
      <c r="E4368" s="15"/>
    </row>
    <row r="4369" spans="5:5">
      <c r="E4369" s="15"/>
    </row>
    <row r="4370" spans="5:5">
      <c r="E4370" s="15"/>
    </row>
    <row r="4371" spans="5:5">
      <c r="E4371" s="15"/>
    </row>
    <row r="4372" spans="5:5">
      <c r="E4372" s="15"/>
    </row>
    <row r="4373" spans="5:5">
      <c r="E4373" s="15"/>
    </row>
    <row r="4374" spans="5:5">
      <c r="E4374" s="15"/>
    </row>
    <row r="4375" spans="5:5">
      <c r="E4375" s="15"/>
    </row>
    <row r="4376" spans="5:5">
      <c r="E4376" s="15"/>
    </row>
    <row r="4377" spans="5:5">
      <c r="E4377" s="15"/>
    </row>
    <row r="4378" spans="5:5">
      <c r="E4378" s="15"/>
    </row>
    <row r="4379" spans="5:5">
      <c r="E4379" s="15"/>
    </row>
    <row r="4380" spans="5:5">
      <c r="E4380" s="15"/>
    </row>
    <row r="4381" spans="5:5">
      <c r="E4381" s="15"/>
    </row>
    <row r="4382" spans="5:5">
      <c r="E4382" s="15"/>
    </row>
    <row r="4383" spans="5:5">
      <c r="E4383" s="15"/>
    </row>
    <row r="4384" spans="5:5">
      <c r="E4384" s="15"/>
    </row>
    <row r="4385" spans="5:5">
      <c r="E4385" s="15"/>
    </row>
    <row r="4386" spans="5:5">
      <c r="E4386" s="15"/>
    </row>
    <row r="4387" spans="5:5">
      <c r="E4387" s="15"/>
    </row>
    <row r="4388" spans="5:5">
      <c r="E4388" s="15"/>
    </row>
    <row r="4389" spans="5:5">
      <c r="E4389" s="15"/>
    </row>
    <row r="4390" spans="5:5">
      <c r="E4390" s="15"/>
    </row>
    <row r="4391" spans="5:5">
      <c r="E4391" s="15"/>
    </row>
    <row r="4392" spans="5:5">
      <c r="E4392" s="15"/>
    </row>
    <row r="4393" spans="5:5">
      <c r="E4393" s="15"/>
    </row>
    <row r="4394" spans="5:5">
      <c r="E4394" s="15"/>
    </row>
    <row r="4395" spans="5:5">
      <c r="E4395" s="15"/>
    </row>
    <row r="4396" spans="5:5">
      <c r="E4396" s="15"/>
    </row>
    <row r="4397" spans="5:5">
      <c r="E4397" s="15"/>
    </row>
    <row r="4398" spans="5:5">
      <c r="E4398" s="15"/>
    </row>
    <row r="4399" spans="5:5">
      <c r="E4399" s="15"/>
    </row>
    <row r="4400" spans="5:5">
      <c r="E4400" s="15"/>
    </row>
    <row r="4401" spans="5:5">
      <c r="E4401" s="15"/>
    </row>
    <row r="4402" spans="5:5">
      <c r="E4402" s="15"/>
    </row>
    <row r="4403" spans="5:5">
      <c r="E4403" s="15"/>
    </row>
    <row r="4404" spans="5:5">
      <c r="E4404" s="15"/>
    </row>
    <row r="4405" spans="5:5">
      <c r="E4405" s="15"/>
    </row>
    <row r="4406" spans="5:5">
      <c r="E4406" s="15"/>
    </row>
    <row r="4407" spans="5:5">
      <c r="E4407" s="15"/>
    </row>
    <row r="4408" spans="5:5">
      <c r="E4408" s="15"/>
    </row>
    <row r="4409" spans="5:5">
      <c r="E4409" s="15"/>
    </row>
    <row r="4410" spans="5:5">
      <c r="E4410" s="15"/>
    </row>
    <row r="4411" spans="5:5">
      <c r="E4411" s="15"/>
    </row>
    <row r="4412" spans="5:5">
      <c r="E4412" s="15"/>
    </row>
    <row r="4413" spans="5:5">
      <c r="E4413" s="15"/>
    </row>
    <row r="4414" spans="5:5">
      <c r="E4414" s="15"/>
    </row>
    <row r="4415" spans="5:5">
      <c r="E4415" s="15"/>
    </row>
    <row r="4416" spans="5:5">
      <c r="E4416" s="15"/>
    </row>
    <row r="4417" spans="5:5">
      <c r="E4417" s="15"/>
    </row>
    <row r="4418" spans="5:5">
      <c r="E4418" s="15"/>
    </row>
    <row r="4419" spans="5:5">
      <c r="E4419" s="15"/>
    </row>
    <row r="4420" spans="5:5">
      <c r="E4420" s="15"/>
    </row>
    <row r="4421" spans="5:5">
      <c r="E4421" s="15"/>
    </row>
    <row r="4422" spans="5:5">
      <c r="E4422" s="15"/>
    </row>
    <row r="4423" spans="5:5">
      <c r="E4423" s="15"/>
    </row>
    <row r="4424" spans="5:5">
      <c r="E4424" s="15"/>
    </row>
    <row r="4425" spans="5:5">
      <c r="E4425" s="15"/>
    </row>
    <row r="4426" spans="5:5">
      <c r="E4426" s="15"/>
    </row>
    <row r="4427" spans="5:5">
      <c r="E4427" s="15"/>
    </row>
    <row r="4428" spans="5:5">
      <c r="E4428" s="15"/>
    </row>
    <row r="4429" spans="5:5">
      <c r="E4429" s="15"/>
    </row>
    <row r="4430" spans="5:5">
      <c r="E4430" s="15"/>
    </row>
    <row r="4431" spans="5:5">
      <c r="E4431" s="15"/>
    </row>
    <row r="4432" spans="5:5">
      <c r="E4432" s="15"/>
    </row>
    <row r="4433" spans="5:5">
      <c r="E4433" s="15"/>
    </row>
    <row r="4434" spans="5:5">
      <c r="E4434" s="15"/>
    </row>
    <row r="4435" spans="5:5">
      <c r="E4435" s="15"/>
    </row>
    <row r="4436" spans="5:5">
      <c r="E4436" s="15"/>
    </row>
    <row r="4437" spans="5:5">
      <c r="E4437" s="15"/>
    </row>
    <row r="4438" spans="5:5">
      <c r="E4438" s="15"/>
    </row>
    <row r="4439" spans="5:5">
      <c r="E4439" s="15"/>
    </row>
    <row r="4440" spans="5:5">
      <c r="E4440" s="15"/>
    </row>
    <row r="4441" spans="5:5">
      <c r="E4441" s="15"/>
    </row>
    <row r="4442" spans="5:5">
      <c r="E4442" s="15"/>
    </row>
    <row r="4443" spans="5:5">
      <c r="E4443" s="15"/>
    </row>
    <row r="4444" spans="5:5">
      <c r="E4444" s="15"/>
    </row>
    <row r="4445" spans="5:5">
      <c r="E4445" s="15"/>
    </row>
    <row r="4446" spans="5:5">
      <c r="E4446" s="15"/>
    </row>
    <row r="4447" spans="5:5">
      <c r="E4447" s="15"/>
    </row>
    <row r="4448" spans="5:5">
      <c r="E4448" s="15"/>
    </row>
    <row r="4449" spans="5:5">
      <c r="E4449" s="15"/>
    </row>
    <row r="4450" spans="5:5">
      <c r="E4450" s="15"/>
    </row>
    <row r="4451" spans="5:5">
      <c r="E4451" s="15"/>
    </row>
    <row r="4452" spans="5:5">
      <c r="E4452" s="15"/>
    </row>
    <row r="4453" spans="5:5">
      <c r="E4453" s="15"/>
    </row>
    <row r="4454" spans="5:5">
      <c r="E4454" s="15"/>
    </row>
    <row r="4455" spans="5:5">
      <c r="E4455" s="15"/>
    </row>
    <row r="4456" spans="5:5">
      <c r="E4456" s="15"/>
    </row>
    <row r="4457" spans="5:5">
      <c r="E4457" s="15"/>
    </row>
    <row r="4458" spans="5:5">
      <c r="E4458" s="15"/>
    </row>
    <row r="4459" spans="5:5">
      <c r="E4459" s="15"/>
    </row>
    <row r="4460" spans="5:5">
      <c r="E4460" s="15"/>
    </row>
    <row r="4461" spans="5:5">
      <c r="E4461" s="15"/>
    </row>
    <row r="4462" spans="5:5">
      <c r="E4462" s="15"/>
    </row>
    <row r="4463" spans="5:5">
      <c r="E4463" s="15"/>
    </row>
    <row r="4464" spans="5:5">
      <c r="E4464" s="15"/>
    </row>
    <row r="4465" spans="5:5">
      <c r="E4465" s="15"/>
    </row>
    <row r="4466" spans="5:5">
      <c r="E4466" s="15"/>
    </row>
    <row r="4467" spans="5:5">
      <c r="E4467" s="15"/>
    </row>
    <row r="4468" spans="5:5">
      <c r="E4468" s="15"/>
    </row>
    <row r="4469" spans="5:5">
      <c r="E4469" s="15"/>
    </row>
    <row r="4470" spans="5:5">
      <c r="E4470" s="15"/>
    </row>
    <row r="4471" spans="5:5">
      <c r="E4471" s="15"/>
    </row>
    <row r="4472" spans="5:5">
      <c r="E4472" s="15"/>
    </row>
    <row r="4473" spans="5:5">
      <c r="E4473" s="15"/>
    </row>
    <row r="4474" spans="5:5">
      <c r="E4474" s="15"/>
    </row>
    <row r="4475" spans="5:5">
      <c r="E4475" s="15"/>
    </row>
    <row r="4476" spans="5:5">
      <c r="E4476" s="15"/>
    </row>
    <row r="4477" spans="5:5">
      <c r="E4477" s="15"/>
    </row>
    <row r="4478" spans="5:5">
      <c r="E4478" s="15"/>
    </row>
    <row r="4479" spans="5:5">
      <c r="E4479" s="15"/>
    </row>
    <row r="4480" spans="5:5">
      <c r="E4480" s="15"/>
    </row>
    <row r="4481" spans="5:5">
      <c r="E4481" s="15"/>
    </row>
    <row r="4482" spans="5:5">
      <c r="E4482" s="15"/>
    </row>
    <row r="4483" spans="5:5">
      <c r="E4483" s="15"/>
    </row>
    <row r="4484" spans="5:5">
      <c r="E4484" s="15"/>
    </row>
    <row r="4485" spans="5:5">
      <c r="E4485" s="15"/>
    </row>
    <row r="4486" spans="5:5">
      <c r="E4486" s="15"/>
    </row>
    <row r="4487" spans="5:5">
      <c r="E4487" s="15"/>
    </row>
    <row r="4488" spans="5:5">
      <c r="E4488" s="15"/>
    </row>
    <row r="4489" spans="5:5">
      <c r="E4489" s="15"/>
    </row>
    <row r="4490" spans="5:5">
      <c r="E4490" s="15"/>
    </row>
    <row r="4491" spans="5:5">
      <c r="E4491" s="15"/>
    </row>
    <row r="4492" spans="5:5">
      <c r="E4492" s="15"/>
    </row>
    <row r="4493" spans="5:5">
      <c r="E4493" s="15"/>
    </row>
    <row r="4494" spans="5:5">
      <c r="E4494" s="15"/>
    </row>
    <row r="4495" spans="5:5">
      <c r="E4495" s="15"/>
    </row>
    <row r="4496" spans="5:5">
      <c r="E4496" s="15"/>
    </row>
    <row r="4497" spans="5:5">
      <c r="E4497" s="15"/>
    </row>
    <row r="4498" spans="5:5">
      <c r="E4498" s="15"/>
    </row>
    <row r="4499" spans="5:5">
      <c r="E4499" s="15"/>
    </row>
    <row r="4500" spans="5:5">
      <c r="E4500" s="15"/>
    </row>
    <row r="4501" spans="5:5">
      <c r="E4501" s="15"/>
    </row>
    <row r="4502" spans="5:5">
      <c r="E4502" s="15"/>
    </row>
    <row r="4503" spans="5:5">
      <c r="E4503" s="15"/>
    </row>
    <row r="4504" spans="5:5">
      <c r="E4504" s="15"/>
    </row>
    <row r="4505" spans="5:5">
      <c r="E4505" s="15"/>
    </row>
    <row r="4506" spans="5:5">
      <c r="E4506" s="15"/>
    </row>
    <row r="4507" spans="5:5">
      <c r="E4507" s="15"/>
    </row>
    <row r="4508" spans="5:5">
      <c r="E4508" s="15"/>
    </row>
    <row r="4509" spans="5:5">
      <c r="E4509" s="15"/>
    </row>
    <row r="4510" spans="5:5">
      <c r="E4510" s="15"/>
    </row>
    <row r="4511" spans="5:5">
      <c r="E4511" s="15"/>
    </row>
    <row r="4512" spans="5:5">
      <c r="E4512" s="15"/>
    </row>
    <row r="4513" spans="5:5">
      <c r="E4513" s="15"/>
    </row>
    <row r="4514" spans="5:5">
      <c r="E4514" s="15"/>
    </row>
    <row r="4515" spans="5:5">
      <c r="E4515" s="15"/>
    </row>
    <row r="4516" spans="5:5">
      <c r="E4516" s="15"/>
    </row>
    <row r="4517" spans="5:5">
      <c r="E4517" s="15"/>
    </row>
    <row r="4518" spans="5:5">
      <c r="E4518" s="15"/>
    </row>
    <row r="4519" spans="5:5">
      <c r="E4519" s="15"/>
    </row>
    <row r="4520" spans="5:5">
      <c r="E4520" s="15"/>
    </row>
    <row r="4521" spans="5:5">
      <c r="E4521" s="15"/>
    </row>
    <row r="4522" spans="5:5">
      <c r="E4522" s="15"/>
    </row>
    <row r="4523" spans="5:5">
      <c r="E4523" s="15"/>
    </row>
    <row r="4524" spans="5:5">
      <c r="E4524" s="15"/>
    </row>
    <row r="4525" spans="5:5">
      <c r="E4525" s="15"/>
    </row>
    <row r="4526" spans="5:5">
      <c r="E4526" s="15"/>
    </row>
    <row r="4527" spans="5:5">
      <c r="E4527" s="15"/>
    </row>
    <row r="4528" spans="5:5">
      <c r="E4528" s="15"/>
    </row>
    <row r="4529" spans="5:5">
      <c r="E4529" s="15"/>
    </row>
    <row r="4530" spans="5:5">
      <c r="E4530" s="15"/>
    </row>
    <row r="4531" spans="5:5">
      <c r="E4531" s="15"/>
    </row>
    <row r="4532" spans="5:5">
      <c r="E4532" s="15"/>
    </row>
    <row r="4533" spans="5:5">
      <c r="E4533" s="15"/>
    </row>
    <row r="4534" spans="5:5">
      <c r="E4534" s="15"/>
    </row>
    <row r="4535" spans="5:5">
      <c r="E4535" s="15"/>
    </row>
    <row r="4536" spans="5:5">
      <c r="E4536" s="15"/>
    </row>
    <row r="4537" spans="5:5">
      <c r="E4537" s="15"/>
    </row>
    <row r="4538" spans="5:5">
      <c r="E4538" s="15"/>
    </row>
    <row r="4539" spans="5:5">
      <c r="E4539" s="15"/>
    </row>
    <row r="4540" spans="5:5">
      <c r="E4540" s="15"/>
    </row>
    <row r="4541" spans="5:5">
      <c r="E4541" s="15"/>
    </row>
    <row r="4542" spans="5:5">
      <c r="E4542" s="15"/>
    </row>
    <row r="4543" spans="5:5">
      <c r="E4543" s="15"/>
    </row>
    <row r="4544" spans="5:5">
      <c r="E4544" s="15"/>
    </row>
    <row r="4545" spans="5:5">
      <c r="E4545" s="15"/>
    </row>
    <row r="4546" spans="5:5">
      <c r="E4546" s="15"/>
    </row>
    <row r="4547" spans="5:5">
      <c r="E4547" s="15"/>
    </row>
    <row r="4548" spans="5:5">
      <c r="E4548" s="15"/>
    </row>
    <row r="4549" spans="5:5">
      <c r="E4549" s="15"/>
    </row>
    <row r="4550" spans="5:5">
      <c r="E4550" s="15"/>
    </row>
    <row r="4551" spans="5:5">
      <c r="E4551" s="15"/>
    </row>
    <row r="4552" spans="5:5">
      <c r="E4552" s="15"/>
    </row>
    <row r="4553" spans="5:5">
      <c r="E4553" s="15"/>
    </row>
    <row r="4554" spans="5:5">
      <c r="E4554" s="15"/>
    </row>
    <row r="4555" spans="5:5">
      <c r="E4555" s="15"/>
    </row>
    <row r="4556" spans="5:5">
      <c r="E4556" s="15"/>
    </row>
    <row r="4557" spans="5:5">
      <c r="E4557" s="15"/>
    </row>
    <row r="4558" spans="5:5">
      <c r="E4558" s="15"/>
    </row>
    <row r="4559" spans="5:5">
      <c r="E4559" s="15"/>
    </row>
    <row r="4560" spans="5:5">
      <c r="E4560" s="15"/>
    </row>
    <row r="4561" spans="5:5">
      <c r="E4561" s="15"/>
    </row>
    <row r="4562" spans="5:5">
      <c r="E4562" s="15"/>
    </row>
    <row r="4563" spans="5:5">
      <c r="E4563" s="15"/>
    </row>
    <row r="4564" spans="5:5">
      <c r="E4564" s="15"/>
    </row>
    <row r="4565" spans="5:5">
      <c r="E4565" s="15"/>
    </row>
    <row r="4566" spans="5:5">
      <c r="E4566" s="15"/>
    </row>
    <row r="4567" spans="5:5">
      <c r="E4567" s="15"/>
    </row>
    <row r="4568" spans="5:5">
      <c r="E4568" s="15"/>
    </row>
    <row r="4569" spans="5:5">
      <c r="E4569" s="15"/>
    </row>
    <row r="4570" spans="5:5">
      <c r="E4570" s="15"/>
    </row>
    <row r="4571" spans="5:5">
      <c r="E4571" s="15"/>
    </row>
    <row r="4572" spans="5:5">
      <c r="E4572" s="15"/>
    </row>
    <row r="4573" spans="5:5">
      <c r="E4573" s="15"/>
    </row>
    <row r="4574" spans="5:5">
      <c r="E4574" s="15"/>
    </row>
    <row r="4575" spans="5:5">
      <c r="E4575" s="15"/>
    </row>
    <row r="4576" spans="5:5">
      <c r="E4576" s="15"/>
    </row>
    <row r="4577" spans="5:5">
      <c r="E4577" s="15"/>
    </row>
    <row r="4578" spans="5:5">
      <c r="E4578" s="15"/>
    </row>
    <row r="4579" spans="5:5">
      <c r="E4579" s="15"/>
    </row>
    <row r="4580" spans="5:5">
      <c r="E4580" s="15"/>
    </row>
    <row r="4581" spans="5:5">
      <c r="E4581" s="15"/>
    </row>
    <row r="4582" spans="5:5">
      <c r="E4582" s="15"/>
    </row>
    <row r="4583" spans="5:5">
      <c r="E4583" s="15"/>
    </row>
    <row r="4584" spans="5:5">
      <c r="E4584" s="15"/>
    </row>
    <row r="4585" spans="5:5">
      <c r="E4585" s="15"/>
    </row>
    <row r="4586" spans="5:5">
      <c r="E4586" s="15"/>
    </row>
    <row r="4587" spans="5:5">
      <c r="E4587" s="15"/>
    </row>
    <row r="4588" spans="5:5">
      <c r="E4588" s="15"/>
    </row>
    <row r="4589" spans="5:5">
      <c r="E4589" s="15"/>
    </row>
    <row r="4590" spans="5:5">
      <c r="E4590" s="15"/>
    </row>
    <row r="4591" spans="5:5">
      <c r="E4591" s="15"/>
    </row>
    <row r="4592" spans="5:5">
      <c r="E4592" s="15"/>
    </row>
    <row r="4593" spans="5:5">
      <c r="E4593" s="15"/>
    </row>
    <row r="4594" spans="5:5">
      <c r="E4594" s="15"/>
    </row>
    <row r="4595" spans="5:5">
      <c r="E4595" s="15"/>
    </row>
    <row r="4596" spans="5:5">
      <c r="E4596" s="15"/>
    </row>
    <row r="4597" spans="5:5">
      <c r="E4597" s="15"/>
    </row>
    <row r="4598" spans="5:5">
      <c r="E4598" s="15"/>
    </row>
    <row r="4599" spans="5:5">
      <c r="E4599" s="15"/>
    </row>
    <row r="4600" spans="5:5">
      <c r="E4600" s="15"/>
    </row>
    <row r="4601" spans="5:5">
      <c r="E4601" s="15"/>
    </row>
    <row r="4602" spans="5:5">
      <c r="E4602" s="15"/>
    </row>
    <row r="4603" spans="5:5">
      <c r="E4603" s="15"/>
    </row>
    <row r="4604" spans="5:5">
      <c r="E4604" s="15"/>
    </row>
    <row r="4605" spans="5:5">
      <c r="E4605" s="15"/>
    </row>
    <row r="4606" spans="5:5">
      <c r="E4606" s="15"/>
    </row>
    <row r="4607" spans="5:5">
      <c r="E4607" s="15"/>
    </row>
    <row r="4608" spans="5:5">
      <c r="E4608" s="15"/>
    </row>
    <row r="4609" spans="5:5">
      <c r="E4609" s="15"/>
    </row>
    <row r="4610" spans="5:5">
      <c r="E4610" s="15"/>
    </row>
    <row r="4611" spans="5:5">
      <c r="E4611" s="15"/>
    </row>
    <row r="4612" spans="5:5">
      <c r="E4612" s="15"/>
    </row>
    <row r="4613" spans="5:5">
      <c r="E4613" s="15"/>
    </row>
    <row r="4614" spans="5:5">
      <c r="E4614" s="15"/>
    </row>
    <row r="4615" spans="5:5">
      <c r="E4615" s="15"/>
    </row>
    <row r="4616" spans="5:5">
      <c r="E4616" s="15"/>
    </row>
    <row r="4617" spans="5:5">
      <c r="E4617" s="15"/>
    </row>
    <row r="4618" spans="5:5">
      <c r="E4618" s="15"/>
    </row>
    <row r="4619" spans="5:5">
      <c r="E4619" s="15"/>
    </row>
    <row r="4620" spans="5:5">
      <c r="E4620" s="15"/>
    </row>
    <row r="4621" spans="5:5">
      <c r="E4621" s="15"/>
    </row>
    <row r="4622" spans="5:5">
      <c r="E4622" s="15"/>
    </row>
    <row r="4623" spans="5:5">
      <c r="E4623" s="15"/>
    </row>
    <row r="4624" spans="5:5">
      <c r="E4624" s="15"/>
    </row>
    <row r="4625" spans="5:5">
      <c r="E4625" s="15"/>
    </row>
    <row r="4626" spans="5:5">
      <c r="E4626" s="15"/>
    </row>
    <row r="4627" spans="5:5">
      <c r="E4627" s="15"/>
    </row>
    <row r="4628" spans="5:5">
      <c r="E4628" s="15"/>
    </row>
    <row r="4629" spans="5:5">
      <c r="E4629" s="15"/>
    </row>
    <row r="4630" spans="5:5">
      <c r="E4630" s="15"/>
    </row>
    <row r="4631" spans="5:5">
      <c r="E4631" s="15"/>
    </row>
    <row r="4632" spans="5:5">
      <c r="E4632" s="15"/>
    </row>
    <row r="4633" spans="5:5">
      <c r="E4633" s="15"/>
    </row>
    <row r="4634" spans="5:5">
      <c r="E4634" s="15"/>
    </row>
    <row r="4635" spans="5:5">
      <c r="E4635" s="15"/>
    </row>
    <row r="4636" spans="5:5">
      <c r="E4636" s="15"/>
    </row>
    <row r="4637" spans="5:5">
      <c r="E4637" s="15"/>
    </row>
    <row r="4638" spans="5:5">
      <c r="E4638" s="15"/>
    </row>
    <row r="4639" spans="5:5">
      <c r="E4639" s="15"/>
    </row>
    <row r="4640" spans="5:5">
      <c r="E4640" s="15"/>
    </row>
    <row r="4641" spans="5:5">
      <c r="E4641" s="15"/>
    </row>
    <row r="4642" spans="5:5">
      <c r="E4642" s="15"/>
    </row>
    <row r="4643" spans="5:5">
      <c r="E4643" s="15"/>
    </row>
    <row r="4644" spans="5:5">
      <c r="E4644" s="15"/>
    </row>
    <row r="4645" spans="5:5">
      <c r="E4645" s="15"/>
    </row>
    <row r="4646" spans="5:5">
      <c r="E4646" s="15"/>
    </row>
    <row r="4647" spans="5:5">
      <c r="E4647" s="15"/>
    </row>
    <row r="4648" spans="5:5">
      <c r="E4648" s="15"/>
    </row>
    <row r="4649" spans="5:5">
      <c r="E4649" s="15"/>
    </row>
    <row r="4650" spans="5:5">
      <c r="E4650" s="15"/>
    </row>
    <row r="4651" spans="5:5">
      <c r="E4651" s="15"/>
    </row>
    <row r="4652" spans="5:5">
      <c r="E4652" s="15"/>
    </row>
    <row r="4653" spans="5:5">
      <c r="E4653" s="15"/>
    </row>
    <row r="4654" spans="5:5">
      <c r="E4654" s="15"/>
    </row>
    <row r="4655" spans="5:5">
      <c r="E4655" s="15"/>
    </row>
    <row r="4656" spans="5:5">
      <c r="E4656" s="15"/>
    </row>
    <row r="4657" spans="5:5">
      <c r="E4657" s="15"/>
    </row>
    <row r="4658" spans="5:5">
      <c r="E4658" s="15"/>
    </row>
    <row r="4659" spans="5:5">
      <c r="E4659" s="15"/>
    </row>
    <row r="4660" spans="5:5">
      <c r="E4660" s="15"/>
    </row>
    <row r="4661" spans="5:5">
      <c r="E4661" s="15"/>
    </row>
    <row r="4662" spans="5:5">
      <c r="E4662" s="15"/>
    </row>
    <row r="4663" spans="5:5">
      <c r="E4663" s="15"/>
    </row>
    <row r="4664" spans="5:5">
      <c r="E4664" s="15"/>
    </row>
    <row r="4665" spans="5:5">
      <c r="E4665" s="15"/>
    </row>
    <row r="4666" spans="5:5">
      <c r="E4666" s="15"/>
    </row>
    <row r="4667" spans="5:5">
      <c r="E4667" s="15"/>
    </row>
    <row r="4668" spans="5:5">
      <c r="E4668" s="15"/>
    </row>
    <row r="4669" spans="5:5">
      <c r="E4669" s="15"/>
    </row>
    <row r="4670" spans="5:5">
      <c r="E4670" s="15"/>
    </row>
    <row r="4671" spans="5:5">
      <c r="E4671" s="15"/>
    </row>
    <row r="4672" spans="5:5">
      <c r="E4672" s="15"/>
    </row>
    <row r="4673" spans="5:5">
      <c r="E4673" s="15"/>
    </row>
    <row r="4674" spans="5:5">
      <c r="E4674" s="15"/>
    </row>
    <row r="4675" spans="5:5">
      <c r="E4675" s="15"/>
    </row>
    <row r="4676" spans="5:5">
      <c r="E4676" s="15"/>
    </row>
    <row r="4677" spans="5:5">
      <c r="E4677" s="15"/>
    </row>
    <row r="4678" spans="5:5">
      <c r="E4678" s="15"/>
    </row>
    <row r="4679" spans="5:5">
      <c r="E4679" s="15"/>
    </row>
    <row r="4680" spans="5:5">
      <c r="E4680" s="15"/>
    </row>
    <row r="4681" spans="5:5">
      <c r="E4681" s="15"/>
    </row>
    <row r="4682" spans="5:5">
      <c r="E4682" s="15"/>
    </row>
    <row r="4683" spans="5:5">
      <c r="E4683" s="15"/>
    </row>
    <row r="4684" spans="5:5">
      <c r="E4684" s="15"/>
    </row>
    <row r="4685" spans="5:5">
      <c r="E4685" s="15"/>
    </row>
    <row r="4686" spans="5:5">
      <c r="E4686" s="15"/>
    </row>
    <row r="4687" spans="5:5">
      <c r="E4687" s="15"/>
    </row>
    <row r="4688" spans="5:5">
      <c r="E4688" s="15"/>
    </row>
    <row r="4689" spans="5:5">
      <c r="E4689" s="15"/>
    </row>
    <row r="4690" spans="5:5">
      <c r="E4690" s="15"/>
    </row>
    <row r="4691" spans="5:5">
      <c r="E4691" s="15"/>
    </row>
    <row r="4692" spans="5:5">
      <c r="E4692" s="15"/>
    </row>
    <row r="4693" spans="5:5">
      <c r="E4693" s="15"/>
    </row>
    <row r="4694" spans="5:5">
      <c r="E4694" s="15"/>
    </row>
    <row r="4695" spans="5:5">
      <c r="E4695" s="15"/>
    </row>
    <row r="4696" spans="5:5">
      <c r="E4696" s="15"/>
    </row>
    <row r="4697" spans="5:5">
      <c r="E4697" s="15"/>
    </row>
    <row r="4698" spans="5:5">
      <c r="E4698" s="15"/>
    </row>
    <row r="4699" spans="5:5">
      <c r="E4699" s="15"/>
    </row>
    <row r="4700" spans="5:5">
      <c r="E4700" s="15"/>
    </row>
    <row r="4701" spans="5:5">
      <c r="E4701" s="15"/>
    </row>
    <row r="4702" spans="5:5">
      <c r="E4702" s="15"/>
    </row>
    <row r="4703" spans="5:5">
      <c r="E4703" s="15"/>
    </row>
    <row r="4704" spans="5:5">
      <c r="E4704" s="15"/>
    </row>
    <row r="4705" spans="5:5">
      <c r="E4705" s="15"/>
    </row>
    <row r="4706" spans="5:5">
      <c r="E4706" s="15"/>
    </row>
    <row r="4707" spans="5:5">
      <c r="E4707" s="15"/>
    </row>
    <row r="4708" spans="5:5">
      <c r="E4708" s="15"/>
    </row>
    <row r="4709" spans="5:5">
      <c r="E4709" s="15"/>
    </row>
    <row r="4710" spans="5:5">
      <c r="E4710" s="15"/>
    </row>
    <row r="4711" spans="5:5">
      <c r="E4711" s="15"/>
    </row>
    <row r="4712" spans="5:5">
      <c r="E4712" s="15"/>
    </row>
    <row r="4713" spans="5:5">
      <c r="E4713" s="15"/>
    </row>
    <row r="4714" spans="5:5">
      <c r="E4714" s="15"/>
    </row>
    <row r="4715" spans="5:5">
      <c r="E4715" s="15"/>
    </row>
    <row r="4716" spans="5:5">
      <c r="E4716" s="15"/>
    </row>
    <row r="4717" spans="5:5">
      <c r="E4717" s="15"/>
    </row>
    <row r="4718" spans="5:5">
      <c r="E4718" s="15"/>
    </row>
    <row r="4719" spans="5:5">
      <c r="E4719" s="15"/>
    </row>
    <row r="4720" spans="5:5">
      <c r="E4720" s="15"/>
    </row>
    <row r="4721" spans="5:5">
      <c r="E4721" s="15"/>
    </row>
    <row r="4722" spans="5:5">
      <c r="E4722" s="15"/>
    </row>
    <row r="4723" spans="5:5">
      <c r="E4723" s="15"/>
    </row>
    <row r="4724" spans="5:5">
      <c r="E4724" s="15"/>
    </row>
    <row r="4725" spans="5:5">
      <c r="E4725" s="15"/>
    </row>
    <row r="4726" spans="5:5">
      <c r="E4726" s="15"/>
    </row>
    <row r="4727" spans="5:5">
      <c r="E4727" s="15"/>
    </row>
    <row r="4728" spans="5:5">
      <c r="E4728" s="15"/>
    </row>
    <row r="4729" spans="5:5">
      <c r="E4729" s="15"/>
    </row>
    <row r="4730" spans="5:5">
      <c r="E4730" s="15"/>
    </row>
    <row r="4731" spans="5:5">
      <c r="E4731" s="15"/>
    </row>
    <row r="4732" spans="5:5">
      <c r="E4732" s="15"/>
    </row>
    <row r="4733" spans="5:5">
      <c r="E4733" s="15"/>
    </row>
    <row r="4734" spans="5:5">
      <c r="E4734" s="15"/>
    </row>
    <row r="4735" spans="5:5">
      <c r="E4735" s="15"/>
    </row>
    <row r="4736" spans="5:5">
      <c r="E4736" s="15"/>
    </row>
    <row r="4737" spans="5:5">
      <c r="E4737" s="15"/>
    </row>
    <row r="4738" spans="5:5">
      <c r="E4738" s="15"/>
    </row>
    <row r="4739" spans="5:5">
      <c r="E4739" s="15"/>
    </row>
    <row r="4740" spans="5:5">
      <c r="E4740" s="15"/>
    </row>
    <row r="4741" spans="5:5">
      <c r="E4741" s="15"/>
    </row>
    <row r="4742" spans="5:5">
      <c r="E4742" s="15"/>
    </row>
    <row r="4743" spans="5:5">
      <c r="E4743" s="15"/>
    </row>
    <row r="4744" spans="5:5">
      <c r="E4744" s="15"/>
    </row>
    <row r="4745" spans="5:5">
      <c r="E4745" s="15"/>
    </row>
    <row r="4746" spans="5:5">
      <c r="E4746" s="15"/>
    </row>
    <row r="4747" spans="5:5">
      <c r="E4747" s="15"/>
    </row>
    <row r="4748" spans="5:5">
      <c r="E4748" s="15"/>
    </row>
    <row r="4749" spans="5:5">
      <c r="E4749" s="15"/>
    </row>
    <row r="4750" spans="5:5">
      <c r="E4750" s="15"/>
    </row>
    <row r="4751" spans="5:5">
      <c r="E4751" s="15"/>
    </row>
    <row r="4752" spans="5:5">
      <c r="E4752" s="15"/>
    </row>
    <row r="4753" spans="5:5">
      <c r="E4753" s="15"/>
    </row>
    <row r="4754" spans="5:5">
      <c r="E4754" s="15"/>
    </row>
    <row r="4755" spans="5:5">
      <c r="E4755" s="15"/>
    </row>
    <row r="4756" spans="5:5">
      <c r="E4756" s="15"/>
    </row>
    <row r="4757" spans="5:5">
      <c r="E4757" s="15"/>
    </row>
    <row r="4758" spans="5:5">
      <c r="E4758" s="15"/>
    </row>
    <row r="4759" spans="5:5">
      <c r="E4759" s="15"/>
    </row>
    <row r="4760" spans="5:5">
      <c r="E4760" s="15"/>
    </row>
    <row r="4761" spans="5:5">
      <c r="E4761" s="15"/>
    </row>
    <row r="4762" spans="5:5">
      <c r="E4762" s="15"/>
    </row>
    <row r="4763" spans="5:5">
      <c r="E4763" s="15"/>
    </row>
    <row r="4764" spans="5:5">
      <c r="E4764" s="15"/>
    </row>
    <row r="4765" spans="5:5">
      <c r="E4765" s="15"/>
    </row>
    <row r="4766" spans="5:5">
      <c r="E4766" s="15"/>
    </row>
    <row r="4767" spans="5:5">
      <c r="E4767" s="15"/>
    </row>
    <row r="4768" spans="5:5">
      <c r="E4768" s="15"/>
    </row>
    <row r="4769" spans="5:5">
      <c r="E4769" s="15"/>
    </row>
    <row r="4770" spans="5:5">
      <c r="E4770" s="15"/>
    </row>
    <row r="4771" spans="5:5">
      <c r="E4771" s="15"/>
    </row>
    <row r="4772" spans="5:5">
      <c r="E4772" s="15"/>
    </row>
    <row r="4773" spans="5:5">
      <c r="E4773" s="15"/>
    </row>
    <row r="4774" spans="5:5">
      <c r="E4774" s="15"/>
    </row>
    <row r="4775" spans="5:5">
      <c r="E4775" s="15"/>
    </row>
    <row r="4776" spans="5:5">
      <c r="E4776" s="15"/>
    </row>
    <row r="4777" spans="5:5">
      <c r="E4777" s="15"/>
    </row>
    <row r="4778" spans="5:5">
      <c r="E4778" s="15"/>
    </row>
    <row r="4779" spans="5:5">
      <c r="E4779" s="15"/>
    </row>
    <row r="4780" spans="5:5">
      <c r="E4780" s="15"/>
    </row>
    <row r="4781" spans="5:5">
      <c r="E4781" s="15"/>
    </row>
    <row r="4782" spans="5:5">
      <c r="E4782" s="15"/>
    </row>
    <row r="4783" spans="5:5">
      <c r="E4783" s="15"/>
    </row>
    <row r="4784" spans="5:5">
      <c r="E4784" s="15"/>
    </row>
    <row r="4785" spans="5:5">
      <c r="E4785" s="15"/>
    </row>
    <row r="4786" spans="5:5">
      <c r="E4786" s="15"/>
    </row>
    <row r="4787" spans="5:5">
      <c r="E4787" s="15"/>
    </row>
    <row r="4788" spans="5:5">
      <c r="E4788" s="15"/>
    </row>
    <row r="4789" spans="5:5">
      <c r="E4789" s="15"/>
    </row>
    <row r="4790" spans="5:5">
      <c r="E4790" s="15"/>
    </row>
    <row r="4791" spans="5:5">
      <c r="E4791" s="15"/>
    </row>
    <row r="4792" spans="5:5">
      <c r="E4792" s="15"/>
    </row>
    <row r="4793" spans="5:5">
      <c r="E4793" s="15"/>
    </row>
    <row r="4794" spans="5:5">
      <c r="E4794" s="15"/>
    </row>
    <row r="4795" spans="5:5">
      <c r="E4795" s="15"/>
    </row>
    <row r="4796" spans="5:5">
      <c r="E4796" s="15"/>
    </row>
    <row r="4797" spans="5:5">
      <c r="E4797" s="15"/>
    </row>
    <row r="4798" spans="5:5">
      <c r="E4798" s="15"/>
    </row>
    <row r="4799" spans="5:5">
      <c r="E4799" s="15"/>
    </row>
    <row r="4800" spans="5:5">
      <c r="E4800" s="15"/>
    </row>
    <row r="4801" spans="5:5">
      <c r="E4801" s="15"/>
    </row>
    <row r="4802" spans="5:5">
      <c r="E4802" s="15"/>
    </row>
    <row r="4803" spans="5:5">
      <c r="E4803" s="15"/>
    </row>
    <row r="4804" spans="5:5">
      <c r="E4804" s="15"/>
    </row>
    <row r="4805" spans="5:5">
      <c r="E4805" s="15"/>
    </row>
    <row r="4806" spans="5:5">
      <c r="E4806" s="15"/>
    </row>
    <row r="4807" spans="5:5">
      <c r="E4807" s="15"/>
    </row>
    <row r="4808" spans="5:5">
      <c r="E4808" s="15"/>
    </row>
    <row r="4809" spans="5:5">
      <c r="E4809" s="15"/>
    </row>
    <row r="4810" spans="5:5">
      <c r="E4810" s="15"/>
    </row>
    <row r="4811" spans="5:5">
      <c r="E4811" s="15"/>
    </row>
    <row r="4812" spans="5:5">
      <c r="E4812" s="15"/>
    </row>
    <row r="4813" spans="5:5">
      <c r="E4813" s="15"/>
    </row>
    <row r="4814" spans="5:5">
      <c r="E4814" s="15"/>
    </row>
    <row r="4815" spans="5:5">
      <c r="E4815" s="15"/>
    </row>
    <row r="4816" spans="5:5">
      <c r="E4816" s="15"/>
    </row>
    <row r="4817" spans="5:5">
      <c r="E4817" s="15"/>
    </row>
    <row r="4818" spans="5:5">
      <c r="E4818" s="15"/>
    </row>
    <row r="4819" spans="5:5">
      <c r="E4819" s="15"/>
    </row>
    <row r="4820" spans="5:5">
      <c r="E4820" s="15"/>
    </row>
    <row r="4821" spans="5:5">
      <c r="E4821" s="15"/>
    </row>
    <row r="4822" spans="5:5">
      <c r="E4822" s="15"/>
    </row>
    <row r="4823" spans="5:5">
      <c r="E4823" s="15"/>
    </row>
    <row r="4824" spans="5:5">
      <c r="E4824" s="15"/>
    </row>
    <row r="4825" spans="5:5">
      <c r="E4825" s="15"/>
    </row>
    <row r="4826" spans="5:5">
      <c r="E4826" s="15"/>
    </row>
    <row r="4827" spans="5:5">
      <c r="E4827" s="15"/>
    </row>
    <row r="4828" spans="5:5">
      <c r="E4828" s="15"/>
    </row>
    <row r="4829" spans="5:5">
      <c r="E4829" s="15"/>
    </row>
    <row r="4830" spans="5:5">
      <c r="E4830" s="15"/>
    </row>
    <row r="4831" spans="5:5">
      <c r="E4831" s="15"/>
    </row>
    <row r="4832" spans="5:5">
      <c r="E4832" s="15"/>
    </row>
    <row r="4833" spans="5:5">
      <c r="E4833" s="15"/>
    </row>
    <row r="4834" spans="5:5">
      <c r="E4834" s="15"/>
    </row>
    <row r="4835" spans="5:5">
      <c r="E4835" s="15"/>
    </row>
    <row r="4836" spans="5:5">
      <c r="E4836" s="15"/>
    </row>
    <row r="4837" spans="5:5">
      <c r="E4837" s="15"/>
    </row>
    <row r="4838" spans="5:5">
      <c r="E4838" s="15"/>
    </row>
    <row r="4839" spans="5:5">
      <c r="E4839" s="15"/>
    </row>
    <row r="4840" spans="5:5">
      <c r="E4840" s="15"/>
    </row>
    <row r="4841" spans="5:5">
      <c r="E4841" s="15"/>
    </row>
    <row r="4842" spans="5:5">
      <c r="E4842" s="15"/>
    </row>
    <row r="4843" spans="5:5">
      <c r="E4843" s="15"/>
    </row>
    <row r="4844" spans="5:5">
      <c r="E4844" s="15"/>
    </row>
    <row r="4845" spans="5:5">
      <c r="E4845" s="15"/>
    </row>
    <row r="4846" spans="5:5">
      <c r="E4846" s="15"/>
    </row>
    <row r="4847" spans="5:5">
      <c r="E4847" s="15"/>
    </row>
    <row r="4848" spans="5:5">
      <c r="E4848" s="15"/>
    </row>
    <row r="4849" spans="5:5">
      <c r="E4849" s="15"/>
    </row>
    <row r="4850" spans="5:5">
      <c r="E4850" s="15"/>
    </row>
    <row r="4851" spans="5:5">
      <c r="E4851" s="15"/>
    </row>
    <row r="4852" spans="5:5">
      <c r="E4852" s="15"/>
    </row>
    <row r="4853" spans="5:5">
      <c r="E4853" s="15"/>
    </row>
    <row r="4854" spans="5:5">
      <c r="E4854" s="15"/>
    </row>
    <row r="4855" spans="5:5">
      <c r="E4855" s="15"/>
    </row>
    <row r="4856" spans="5:5">
      <c r="E4856" s="15"/>
    </row>
    <row r="4857" spans="5:5">
      <c r="E4857" s="15"/>
    </row>
    <row r="4858" spans="5:5">
      <c r="E4858" s="15"/>
    </row>
    <row r="4859" spans="5:5">
      <c r="E4859" s="15"/>
    </row>
    <row r="4860" spans="5:5">
      <c r="E4860" s="15"/>
    </row>
    <row r="4861" spans="5:5">
      <c r="E4861" s="15"/>
    </row>
    <row r="4862" spans="5:5">
      <c r="E4862" s="15"/>
    </row>
    <row r="4863" spans="5:5">
      <c r="E4863" s="15"/>
    </row>
    <row r="4864" spans="5:5">
      <c r="E4864" s="15"/>
    </row>
    <row r="4865" spans="5:5">
      <c r="E4865" s="15"/>
    </row>
    <row r="4866" spans="5:5">
      <c r="E4866" s="15"/>
    </row>
    <row r="4867" spans="5:5">
      <c r="E4867" s="15"/>
    </row>
    <row r="4868" spans="5:5">
      <c r="E4868" s="15"/>
    </row>
    <row r="4869" spans="5:5">
      <c r="E4869" s="15"/>
    </row>
    <row r="4870" spans="5:5">
      <c r="E4870" s="15"/>
    </row>
    <row r="4871" spans="5:5">
      <c r="E4871" s="15"/>
    </row>
    <row r="4872" spans="5:5">
      <c r="E4872" s="15"/>
    </row>
    <row r="4873" spans="5:5">
      <c r="E4873" s="15"/>
    </row>
    <row r="4874" spans="5:5">
      <c r="E4874" s="15"/>
    </row>
    <row r="4875" spans="5:5">
      <c r="E4875" s="15"/>
    </row>
    <row r="4876" spans="5:5">
      <c r="E4876" s="15"/>
    </row>
    <row r="4877" spans="5:5">
      <c r="E4877" s="15"/>
    </row>
    <row r="4878" spans="5:5">
      <c r="E4878" s="15"/>
    </row>
    <row r="4879" spans="5:5">
      <c r="E4879" s="15"/>
    </row>
    <row r="4880" spans="5:5">
      <c r="E4880" s="15"/>
    </row>
    <row r="4881" spans="5:5">
      <c r="E4881" s="15"/>
    </row>
    <row r="4882" spans="5:5">
      <c r="E4882" s="15"/>
    </row>
    <row r="4883" spans="5:5">
      <c r="E4883" s="15"/>
    </row>
    <row r="4884" spans="5:5">
      <c r="E4884" s="15"/>
    </row>
    <row r="4885" spans="5:5">
      <c r="E4885" s="15"/>
    </row>
    <row r="4886" spans="5:5">
      <c r="E4886" s="15"/>
    </row>
    <row r="4887" spans="5:5">
      <c r="E4887" s="15"/>
    </row>
    <row r="4888" spans="5:5">
      <c r="E4888" s="15"/>
    </row>
    <row r="4889" spans="5:5">
      <c r="E4889" s="15"/>
    </row>
    <row r="4890" spans="5:5">
      <c r="E4890" s="15"/>
    </row>
    <row r="4891" spans="5:5">
      <c r="E4891" s="15"/>
    </row>
    <row r="4892" spans="5:5">
      <c r="E4892" s="15"/>
    </row>
    <row r="4893" spans="5:5">
      <c r="E4893" s="15"/>
    </row>
    <row r="4894" spans="5:5">
      <c r="E4894" s="15"/>
    </row>
    <row r="4895" spans="5:5">
      <c r="E4895" s="15"/>
    </row>
    <row r="4896" spans="5:5">
      <c r="E4896" s="15"/>
    </row>
    <row r="4897" spans="5:5">
      <c r="E4897" s="15"/>
    </row>
    <row r="4898" spans="5:5">
      <c r="E4898" s="15"/>
    </row>
    <row r="4899" spans="5:5">
      <c r="E4899" s="15"/>
    </row>
    <row r="4900" spans="5:5">
      <c r="E4900" s="15"/>
    </row>
    <row r="4901" spans="5:5">
      <c r="E4901" s="15"/>
    </row>
    <row r="4902" spans="5:5">
      <c r="E4902" s="15"/>
    </row>
    <row r="4903" spans="5:5">
      <c r="E4903" s="15"/>
    </row>
    <row r="4904" spans="5:5">
      <c r="E4904" s="15"/>
    </row>
    <row r="4905" spans="5:5">
      <c r="E4905" s="15"/>
    </row>
    <row r="4906" spans="5:5">
      <c r="E4906" s="15"/>
    </row>
    <row r="4907" spans="5:5">
      <c r="E4907" s="15"/>
    </row>
    <row r="4908" spans="5:5">
      <c r="E4908" s="15"/>
    </row>
    <row r="4909" spans="5:5">
      <c r="E4909" s="15"/>
    </row>
    <row r="4910" spans="5:5">
      <c r="E4910" s="15"/>
    </row>
    <row r="4911" spans="5:5">
      <c r="E4911" s="15"/>
    </row>
    <row r="4912" spans="5:5">
      <c r="E4912" s="15"/>
    </row>
    <row r="4913" spans="5:5">
      <c r="E4913" s="15"/>
    </row>
    <row r="4914" spans="5:5">
      <c r="E4914" s="15"/>
    </row>
    <row r="4915" spans="5:5">
      <c r="E4915" s="15"/>
    </row>
    <row r="4916" spans="5:5">
      <c r="E4916" s="15"/>
    </row>
    <row r="4917" spans="5:5">
      <c r="E4917" s="15"/>
    </row>
    <row r="4918" spans="5:5">
      <c r="E4918" s="15"/>
    </row>
    <row r="4919" spans="5:5">
      <c r="E4919" s="15"/>
    </row>
    <row r="4920" spans="5:5">
      <c r="E4920" s="15"/>
    </row>
    <row r="4921" spans="5:5">
      <c r="E4921" s="15"/>
    </row>
    <row r="4922" spans="5:5">
      <c r="E4922" s="15"/>
    </row>
    <row r="4923" spans="5:5">
      <c r="E4923" s="15"/>
    </row>
    <row r="4924" spans="5:5">
      <c r="E4924" s="15"/>
    </row>
    <row r="4925" spans="5:5">
      <c r="E4925" s="15"/>
    </row>
    <row r="4926" spans="5:5">
      <c r="E4926" s="15"/>
    </row>
    <row r="4927" spans="5:5">
      <c r="E4927" s="15"/>
    </row>
    <row r="4928" spans="5:5">
      <c r="E4928" s="15"/>
    </row>
    <row r="4929" spans="5:5">
      <c r="E4929" s="15"/>
    </row>
    <row r="4930" spans="5:5">
      <c r="E4930" s="15"/>
    </row>
    <row r="4931" spans="5:5">
      <c r="E4931" s="15"/>
    </row>
    <row r="4932" spans="5:5">
      <c r="E4932" s="15"/>
    </row>
    <row r="4933" spans="5:5">
      <c r="E4933" s="15"/>
    </row>
    <row r="4934" spans="5:5">
      <c r="E4934" s="15"/>
    </row>
    <row r="4935" spans="5:5">
      <c r="E4935" s="15"/>
    </row>
    <row r="4936" spans="5:5">
      <c r="E4936" s="15"/>
    </row>
    <row r="4937" spans="5:5">
      <c r="E4937" s="15"/>
    </row>
    <row r="4938" spans="5:5">
      <c r="E4938" s="15"/>
    </row>
    <row r="4939" spans="5:5">
      <c r="E4939" s="15"/>
    </row>
    <row r="4940" spans="5:5">
      <c r="E4940" s="15"/>
    </row>
    <row r="4941" spans="5:5">
      <c r="E4941" s="15"/>
    </row>
    <row r="4942" spans="5:5">
      <c r="E4942" s="15"/>
    </row>
    <row r="4943" spans="5:5">
      <c r="E4943" s="15"/>
    </row>
    <row r="4944" spans="5:5">
      <c r="E4944" s="15"/>
    </row>
    <row r="4945" spans="5:5">
      <c r="E4945" s="15"/>
    </row>
    <row r="4946" spans="5:5">
      <c r="E4946" s="15"/>
    </row>
    <row r="4947" spans="5:5">
      <c r="E4947" s="15"/>
    </row>
    <row r="4948" spans="5:5">
      <c r="E4948" s="15"/>
    </row>
    <row r="4949" spans="5:5">
      <c r="E4949" s="15"/>
    </row>
    <row r="4950" spans="5:5">
      <c r="E4950" s="15"/>
    </row>
    <row r="4951" spans="5:5">
      <c r="E4951" s="15"/>
    </row>
    <row r="4952" spans="5:5">
      <c r="E4952" s="15"/>
    </row>
    <row r="4953" spans="5:5">
      <c r="E4953" s="15"/>
    </row>
    <row r="4954" spans="5:5">
      <c r="E4954" s="15"/>
    </row>
    <row r="4955" spans="5:5">
      <c r="E4955" s="15"/>
    </row>
    <row r="4956" spans="5:5">
      <c r="E4956" s="15"/>
    </row>
    <row r="4957" spans="5:5">
      <c r="E4957" s="15"/>
    </row>
    <row r="4958" spans="5:5">
      <c r="E4958" s="15"/>
    </row>
    <row r="4959" spans="5:5">
      <c r="E4959" s="15"/>
    </row>
    <row r="4960" spans="5:5">
      <c r="E4960" s="15"/>
    </row>
    <row r="4961" spans="5:5">
      <c r="E4961" s="15"/>
    </row>
    <row r="4962" spans="5:5">
      <c r="E4962" s="15"/>
    </row>
    <row r="4963" spans="5:5">
      <c r="E4963" s="15"/>
    </row>
    <row r="4964" spans="5:5">
      <c r="E4964" s="15"/>
    </row>
    <row r="4965" spans="5:5">
      <c r="E4965" s="15"/>
    </row>
    <row r="4966" spans="5:5">
      <c r="E4966" s="15"/>
    </row>
    <row r="4967" spans="5:5">
      <c r="E4967" s="15"/>
    </row>
    <row r="4968" spans="5:5">
      <c r="E4968" s="15"/>
    </row>
    <row r="4969" spans="5:5">
      <c r="E4969" s="15"/>
    </row>
    <row r="4970" spans="5:5">
      <c r="E4970" s="15"/>
    </row>
    <row r="4971" spans="5:5">
      <c r="E4971" s="15"/>
    </row>
    <row r="4972" spans="5:5">
      <c r="E4972" s="15"/>
    </row>
    <row r="4973" spans="5:5">
      <c r="E4973" s="15"/>
    </row>
    <row r="4974" spans="5:5">
      <c r="E4974" s="15"/>
    </row>
    <row r="4975" spans="5:5">
      <c r="E4975" s="15"/>
    </row>
    <row r="4976" spans="5:5">
      <c r="E4976" s="15"/>
    </row>
    <row r="4977" spans="5:5">
      <c r="E4977" s="15"/>
    </row>
    <row r="4978" spans="5:5">
      <c r="E4978" s="15"/>
    </row>
    <row r="4979" spans="5:5">
      <c r="E4979" s="15"/>
    </row>
    <row r="4980" spans="5:5">
      <c r="E4980" s="15"/>
    </row>
    <row r="4981" spans="5:5">
      <c r="E4981" s="15"/>
    </row>
    <row r="4982" spans="5:5">
      <c r="E4982" s="15"/>
    </row>
    <row r="4983" spans="5:5">
      <c r="E4983" s="15"/>
    </row>
    <row r="4984" spans="5:5">
      <c r="E4984" s="15"/>
    </row>
    <row r="4985" spans="5:5">
      <c r="E4985" s="15"/>
    </row>
    <row r="4986" spans="5:5">
      <c r="E4986" s="15"/>
    </row>
    <row r="4987" spans="5:5">
      <c r="E4987" s="15"/>
    </row>
    <row r="4988" spans="5:5">
      <c r="E4988" s="15"/>
    </row>
    <row r="4989" spans="5:5">
      <c r="E4989" s="15"/>
    </row>
    <row r="4990" spans="5:5">
      <c r="E4990" s="15"/>
    </row>
    <row r="4991" spans="5:5">
      <c r="E4991" s="15"/>
    </row>
    <row r="4992" spans="5:5">
      <c r="E4992" s="15"/>
    </row>
    <row r="4993" spans="5:5">
      <c r="E4993" s="15"/>
    </row>
    <row r="4994" spans="5:5">
      <c r="E4994" s="15"/>
    </row>
    <row r="4995" spans="5:5">
      <c r="E4995" s="15"/>
    </row>
    <row r="4996" spans="5:5">
      <c r="E4996" s="15"/>
    </row>
    <row r="4997" spans="5:5">
      <c r="E4997" s="15"/>
    </row>
    <row r="4998" spans="5:5">
      <c r="E4998" s="15"/>
    </row>
    <row r="4999" spans="5:5">
      <c r="E4999" s="15"/>
    </row>
    <row r="5000" spans="5:5">
      <c r="E5000" s="15"/>
    </row>
    <row r="5001" spans="5:5">
      <c r="E5001" s="15"/>
    </row>
    <row r="5002" spans="5:5">
      <c r="E5002" s="15"/>
    </row>
    <row r="5003" spans="5:5">
      <c r="E5003" s="15"/>
    </row>
    <row r="5004" spans="5:5">
      <c r="E5004" s="15"/>
    </row>
    <row r="5005" spans="5:5">
      <c r="E5005" s="15"/>
    </row>
    <row r="5006" spans="5:5">
      <c r="E5006" s="15"/>
    </row>
    <row r="5007" spans="5:5">
      <c r="E5007" s="15"/>
    </row>
    <row r="5008" spans="5:5">
      <c r="E5008" s="15"/>
    </row>
    <row r="5009" spans="5:5">
      <c r="E5009" s="15"/>
    </row>
    <row r="5010" spans="5:5">
      <c r="E5010" s="15"/>
    </row>
    <row r="5011" spans="5:5">
      <c r="E5011" s="15"/>
    </row>
    <row r="5012" spans="5:5">
      <c r="E5012" s="15"/>
    </row>
    <row r="5013" spans="5:5">
      <c r="E5013" s="15"/>
    </row>
    <row r="5014" spans="5:5">
      <c r="E5014" s="15"/>
    </row>
    <row r="5015" spans="5:5">
      <c r="E5015" s="15"/>
    </row>
    <row r="5016" spans="5:5">
      <c r="E5016" s="15"/>
    </row>
    <row r="5017" spans="5:5">
      <c r="E5017" s="15"/>
    </row>
    <row r="5018" spans="5:5">
      <c r="E5018" s="15"/>
    </row>
    <row r="5019" spans="5:5">
      <c r="E5019" s="15"/>
    </row>
    <row r="5020" spans="5:5">
      <c r="E5020" s="15"/>
    </row>
    <row r="5021" spans="5:5">
      <c r="E5021" s="15"/>
    </row>
    <row r="5022" spans="5:5">
      <c r="E5022" s="15"/>
    </row>
    <row r="5023" spans="5:5">
      <c r="E5023" s="15"/>
    </row>
    <row r="5024" spans="5:5">
      <c r="E5024" s="15"/>
    </row>
    <row r="5025" spans="5:5">
      <c r="E5025" s="15"/>
    </row>
    <row r="5026" spans="5:5">
      <c r="E5026" s="15"/>
    </row>
    <row r="5027" spans="5:5">
      <c r="E5027" s="15"/>
    </row>
    <row r="5028" spans="5:5">
      <c r="E5028" s="15"/>
    </row>
    <row r="5029" spans="5:5">
      <c r="E5029" s="15"/>
    </row>
    <row r="5030" spans="5:5">
      <c r="E5030" s="15"/>
    </row>
    <row r="5031" spans="5:5">
      <c r="E5031" s="15"/>
    </row>
    <row r="5032" spans="5:5">
      <c r="E5032" s="15"/>
    </row>
    <row r="5033" spans="5:5">
      <c r="E5033" s="15"/>
    </row>
    <row r="5034" spans="5:5">
      <c r="E5034" s="15"/>
    </row>
    <row r="5035" spans="5:5">
      <c r="E5035" s="15"/>
    </row>
    <row r="5036" spans="5:5">
      <c r="E5036" s="15"/>
    </row>
    <row r="5037" spans="5:5">
      <c r="E5037" s="15"/>
    </row>
    <row r="5038" spans="5:5">
      <c r="E5038" s="15"/>
    </row>
    <row r="5039" spans="5:5">
      <c r="E5039" s="15"/>
    </row>
    <row r="5040" spans="5:5">
      <c r="E5040" s="15"/>
    </row>
    <row r="5041" spans="5:5">
      <c r="E5041" s="15"/>
    </row>
    <row r="5042" spans="5:5">
      <c r="E5042" s="15"/>
    </row>
    <row r="5043" spans="5:5">
      <c r="E5043" s="15"/>
    </row>
    <row r="5044" spans="5:5">
      <c r="E5044" s="15"/>
    </row>
    <row r="5045" spans="5:5">
      <c r="E5045" s="15"/>
    </row>
    <row r="5046" spans="5:5">
      <c r="E5046" s="15"/>
    </row>
    <row r="5047" spans="5:5">
      <c r="E5047" s="15"/>
    </row>
    <row r="5048" spans="5:5">
      <c r="E5048" s="15"/>
    </row>
    <row r="5049" spans="5:5">
      <c r="E5049" s="15"/>
    </row>
    <row r="5050" spans="5:5">
      <c r="E5050" s="15"/>
    </row>
    <row r="5051" spans="5:5">
      <c r="E5051" s="15"/>
    </row>
    <row r="5052" spans="5:5">
      <c r="E5052" s="15"/>
    </row>
    <row r="5053" spans="5:5">
      <c r="E5053" s="15"/>
    </row>
    <row r="5054" spans="5:5">
      <c r="E5054" s="15"/>
    </row>
    <row r="5055" spans="5:5">
      <c r="E5055" s="15"/>
    </row>
    <row r="5056" spans="5:5">
      <c r="E5056" s="15"/>
    </row>
    <row r="5057" spans="5:5">
      <c r="E5057" s="15"/>
    </row>
    <row r="5058" spans="5:5">
      <c r="E5058" s="15"/>
    </row>
    <row r="5059" spans="5:5">
      <c r="E5059" s="15"/>
    </row>
    <row r="5060" spans="5:5">
      <c r="E5060" s="15"/>
    </row>
    <row r="5061" spans="5:5">
      <c r="E5061" s="15"/>
    </row>
    <row r="5062" spans="5:5">
      <c r="E5062" s="15"/>
    </row>
    <row r="5063" spans="5:5">
      <c r="E5063" s="15"/>
    </row>
    <row r="5064" spans="5:5">
      <c r="E5064" s="15"/>
    </row>
    <row r="5065" spans="5:5">
      <c r="E5065" s="15"/>
    </row>
    <row r="5066" spans="5:5">
      <c r="E5066" s="15"/>
    </row>
    <row r="5067" spans="5:5">
      <c r="E5067" s="15"/>
    </row>
    <row r="5068" spans="5:5">
      <c r="E5068" s="15"/>
    </row>
    <row r="5069" spans="5:5">
      <c r="E5069" s="15"/>
    </row>
    <row r="5070" spans="5:5">
      <c r="E5070" s="15"/>
    </row>
    <row r="5071" spans="5:5">
      <c r="E5071" s="15"/>
    </row>
    <row r="5072" spans="5:5">
      <c r="E5072" s="15"/>
    </row>
    <row r="5073" spans="5:5">
      <c r="E5073" s="15"/>
    </row>
    <row r="5074" spans="5:5">
      <c r="E5074" s="15"/>
    </row>
    <row r="5075" spans="5:5">
      <c r="E5075" s="15"/>
    </row>
    <row r="5076" spans="5:5">
      <c r="E5076" s="15"/>
    </row>
    <row r="5077" spans="5:5">
      <c r="E5077" s="15"/>
    </row>
    <row r="5078" spans="5:5">
      <c r="E5078" s="15"/>
    </row>
    <row r="5079" spans="5:5">
      <c r="E5079" s="15"/>
    </row>
    <row r="5080" spans="5:5">
      <c r="E5080" s="15"/>
    </row>
    <row r="5081" spans="5:5">
      <c r="E5081" s="15"/>
    </row>
    <row r="5082" spans="5:5">
      <c r="E5082" s="15"/>
    </row>
    <row r="5083" spans="5:5">
      <c r="E5083" s="15"/>
    </row>
    <row r="5084" spans="5:5">
      <c r="E5084" s="15"/>
    </row>
    <row r="5085" spans="5:5">
      <c r="E5085" s="15"/>
    </row>
    <row r="5086" spans="5:5">
      <c r="E5086" s="15"/>
    </row>
    <row r="5087" spans="5:5">
      <c r="E5087" s="15"/>
    </row>
    <row r="5088" spans="5:5">
      <c r="E5088" s="15"/>
    </row>
    <row r="5089" spans="5:5">
      <c r="E5089" s="15"/>
    </row>
    <row r="5090" spans="5:5">
      <c r="E5090" s="15"/>
    </row>
    <row r="5091" spans="5:5">
      <c r="E5091" s="15"/>
    </row>
    <row r="5092" spans="5:5">
      <c r="E5092" s="15"/>
    </row>
    <row r="5093" spans="5:5">
      <c r="E5093" s="15"/>
    </row>
    <row r="5094" spans="5:5">
      <c r="E5094" s="15"/>
    </row>
    <row r="5095" spans="5:5">
      <c r="E5095" s="15"/>
    </row>
    <row r="5096" spans="5:5">
      <c r="E5096" s="15"/>
    </row>
    <row r="5097" spans="5:5">
      <c r="E5097" s="15"/>
    </row>
    <row r="5098" spans="5:5">
      <c r="E5098" s="15"/>
    </row>
    <row r="5099" spans="5:5">
      <c r="E5099" s="15"/>
    </row>
    <row r="5100" spans="5:5">
      <c r="E5100" s="15"/>
    </row>
    <row r="5101" spans="5:5">
      <c r="E5101" s="15"/>
    </row>
    <row r="5102" spans="5:5">
      <c r="E5102" s="15"/>
    </row>
    <row r="5103" spans="5:5">
      <c r="E5103" s="15"/>
    </row>
    <row r="5104" spans="5:5">
      <c r="E5104" s="15"/>
    </row>
    <row r="5105" spans="5:5">
      <c r="E5105" s="15"/>
    </row>
    <row r="5106" spans="5:5">
      <c r="E5106" s="15"/>
    </row>
    <row r="5107" spans="5:5">
      <c r="E5107" s="15"/>
    </row>
    <row r="5108" spans="5:5">
      <c r="E5108" s="15"/>
    </row>
    <row r="5109" spans="5:5">
      <c r="E5109" s="15"/>
    </row>
    <row r="5110" spans="5:5">
      <c r="E5110" s="15"/>
    </row>
    <row r="5111" spans="5:5">
      <c r="E5111" s="15"/>
    </row>
    <row r="5112" spans="5:5">
      <c r="E5112" s="15"/>
    </row>
    <row r="5113" spans="5:5">
      <c r="E5113" s="15"/>
    </row>
    <row r="5114" spans="5:5">
      <c r="E5114" s="15"/>
    </row>
    <row r="5115" spans="5:5">
      <c r="E5115" s="15"/>
    </row>
    <row r="5116" spans="5:5">
      <c r="E5116" s="15"/>
    </row>
    <row r="5117" spans="5:5">
      <c r="E5117" s="15"/>
    </row>
    <row r="5118" spans="5:5">
      <c r="E5118" s="15"/>
    </row>
    <row r="5119" spans="5:5">
      <c r="E5119" s="15"/>
    </row>
    <row r="5120" spans="5:5">
      <c r="E5120" s="15"/>
    </row>
    <row r="5121" spans="5:5">
      <c r="E5121" s="15"/>
    </row>
    <row r="5122" spans="5:5">
      <c r="E5122" s="15"/>
    </row>
    <row r="5123" spans="5:5">
      <c r="E5123" s="15"/>
    </row>
    <row r="5124" spans="5:5">
      <c r="E5124" s="15"/>
    </row>
    <row r="5125" spans="5:5">
      <c r="E5125" s="15"/>
    </row>
    <row r="5126" spans="5:5">
      <c r="E5126" s="15"/>
    </row>
    <row r="5127" spans="5:5">
      <c r="E5127" s="15"/>
    </row>
    <row r="5128" spans="5:5">
      <c r="E5128" s="15"/>
    </row>
    <row r="5129" spans="5:5">
      <c r="E5129" s="15"/>
    </row>
    <row r="5130" spans="5:5">
      <c r="E5130" s="15"/>
    </row>
    <row r="5131" spans="5:5">
      <c r="E5131" s="15"/>
    </row>
    <row r="5132" spans="5:5">
      <c r="E5132" s="15"/>
    </row>
    <row r="5133" spans="5:5">
      <c r="E5133" s="15"/>
    </row>
    <row r="5134" spans="5:5">
      <c r="E5134" s="15"/>
    </row>
    <row r="5135" spans="5:5">
      <c r="E5135" s="15"/>
    </row>
    <row r="5136" spans="5:5">
      <c r="E5136" s="15"/>
    </row>
    <row r="5137" spans="5:5">
      <c r="E5137" s="15"/>
    </row>
    <row r="5138" spans="5:5">
      <c r="E5138" s="15"/>
    </row>
    <row r="5139" spans="5:5">
      <c r="E5139" s="15"/>
    </row>
    <row r="5140" spans="5:5">
      <c r="E5140" s="15"/>
    </row>
    <row r="5141" spans="5:5">
      <c r="E5141" s="15"/>
    </row>
    <row r="5142" spans="5:5">
      <c r="E5142" s="15"/>
    </row>
    <row r="5143" spans="5:5">
      <c r="E5143" s="15"/>
    </row>
    <row r="5144" spans="5:5">
      <c r="E5144" s="15"/>
    </row>
    <row r="5145" spans="5:5">
      <c r="E5145" s="15"/>
    </row>
    <row r="5146" spans="5:5">
      <c r="E5146" s="15"/>
    </row>
    <row r="5147" spans="5:5">
      <c r="E5147" s="15"/>
    </row>
    <row r="5148" spans="5:5">
      <c r="E5148" s="15"/>
    </row>
    <row r="5149" spans="5:5">
      <c r="E5149" s="15"/>
    </row>
    <row r="5150" spans="5:5">
      <c r="E5150" s="15"/>
    </row>
    <row r="5151" spans="5:5">
      <c r="E5151" s="15"/>
    </row>
    <row r="5152" spans="5:5">
      <c r="E5152" s="15"/>
    </row>
    <row r="5153" spans="5:5">
      <c r="E5153" s="15"/>
    </row>
    <row r="5154" spans="5:5">
      <c r="E5154" s="15"/>
    </row>
    <row r="5155" spans="5:5">
      <c r="E5155" s="15"/>
    </row>
    <row r="5156" spans="5:5">
      <c r="E5156" s="15"/>
    </row>
    <row r="5157" spans="5:5">
      <c r="E5157" s="15"/>
    </row>
    <row r="5158" spans="5:5">
      <c r="E5158" s="15"/>
    </row>
    <row r="5159" spans="5:5">
      <c r="E5159" s="15"/>
    </row>
    <row r="5160" spans="5:5">
      <c r="E5160" s="15"/>
    </row>
    <row r="5161" spans="5:5">
      <c r="E5161" s="15"/>
    </row>
    <row r="5162" spans="5:5">
      <c r="E5162" s="15"/>
    </row>
    <row r="5163" spans="5:5">
      <c r="E5163" s="15"/>
    </row>
    <row r="5164" spans="5:5">
      <c r="E5164" s="15"/>
    </row>
    <row r="5165" spans="5:5">
      <c r="E5165" s="15"/>
    </row>
    <row r="5166" spans="5:5">
      <c r="E5166" s="15"/>
    </row>
    <row r="5167" spans="5:5">
      <c r="E5167" s="15"/>
    </row>
    <row r="5168" spans="5:5">
      <c r="E5168" s="15"/>
    </row>
    <row r="5169" spans="5:5">
      <c r="E5169" s="15"/>
    </row>
    <row r="5170" spans="5:5">
      <c r="E5170" s="15"/>
    </row>
    <row r="5171" spans="5:5">
      <c r="E5171" s="15"/>
    </row>
    <row r="5172" spans="5:5">
      <c r="E5172" s="15"/>
    </row>
    <row r="5173" spans="5:5">
      <c r="E5173" s="15"/>
    </row>
    <row r="5174" spans="5:5">
      <c r="E5174" s="15"/>
    </row>
    <row r="5175" spans="5:5">
      <c r="E5175" s="15"/>
    </row>
    <row r="5176" spans="5:5">
      <c r="E5176" s="15"/>
    </row>
    <row r="5177" spans="5:5">
      <c r="E5177" s="15"/>
    </row>
    <row r="5178" spans="5:5">
      <c r="E5178" s="15"/>
    </row>
    <row r="5179" spans="5:5">
      <c r="E5179" s="15"/>
    </row>
    <row r="5180" spans="5:5">
      <c r="E5180" s="15"/>
    </row>
    <row r="5181" spans="5:5">
      <c r="E5181" s="15"/>
    </row>
    <row r="5182" spans="5:5">
      <c r="E5182" s="15"/>
    </row>
    <row r="5183" spans="5:5">
      <c r="E5183" s="15"/>
    </row>
    <row r="5184" spans="5:5">
      <c r="E5184" s="15"/>
    </row>
    <row r="5185" spans="5:5">
      <c r="E5185" s="15"/>
    </row>
    <row r="5186" spans="5:5">
      <c r="E5186" s="15"/>
    </row>
    <row r="5187" spans="5:5">
      <c r="E5187" s="15"/>
    </row>
    <row r="5188" spans="5:5">
      <c r="E5188" s="15"/>
    </row>
    <row r="5189" spans="5:5">
      <c r="E5189" s="15"/>
    </row>
    <row r="5190" spans="5:5">
      <c r="E5190" s="15"/>
    </row>
    <row r="5191" spans="5:5">
      <c r="E5191" s="15"/>
    </row>
    <row r="5192" spans="5:5">
      <c r="E5192" s="15"/>
    </row>
    <row r="5193" spans="5:5">
      <c r="E5193" s="15"/>
    </row>
    <row r="5194" spans="5:5">
      <c r="E5194" s="15"/>
    </row>
    <row r="5195" spans="5:5">
      <c r="E5195" s="15"/>
    </row>
    <row r="5196" spans="5:5">
      <c r="E5196" s="15"/>
    </row>
    <row r="5197" spans="5:5">
      <c r="E5197" s="15"/>
    </row>
    <row r="5198" spans="5:5">
      <c r="E5198" s="15"/>
    </row>
    <row r="5199" spans="5:5">
      <c r="E5199" s="15"/>
    </row>
    <row r="5200" spans="5:5">
      <c r="E5200" s="15"/>
    </row>
    <row r="5201" spans="5:5">
      <c r="E5201" s="15"/>
    </row>
    <row r="5202" spans="5:5">
      <c r="E5202" s="15"/>
    </row>
    <row r="5203" spans="5:5">
      <c r="E5203" s="15"/>
    </row>
    <row r="5204" spans="5:5">
      <c r="E5204" s="15"/>
    </row>
    <row r="5205" spans="5:5">
      <c r="E5205" s="15"/>
    </row>
    <row r="5206" spans="5:5">
      <c r="E5206" s="15"/>
    </row>
    <row r="5207" spans="5:5">
      <c r="E5207" s="15"/>
    </row>
    <row r="5208" spans="5:5">
      <c r="E5208" s="15"/>
    </row>
    <row r="5209" spans="5:5">
      <c r="E5209" s="15"/>
    </row>
    <row r="5210" spans="5:5">
      <c r="E5210" s="15"/>
    </row>
    <row r="5211" spans="5:5">
      <c r="E5211" s="15"/>
    </row>
    <row r="5212" spans="5:5">
      <c r="E5212" s="15"/>
    </row>
    <row r="5213" spans="5:5">
      <c r="E5213" s="15"/>
    </row>
    <row r="5214" spans="5:5">
      <c r="E5214" s="15"/>
    </row>
    <row r="5215" spans="5:5">
      <c r="E5215" s="15"/>
    </row>
    <row r="5216" spans="5:5">
      <c r="E5216" s="15"/>
    </row>
    <row r="5217" spans="5:5">
      <c r="E5217" s="15"/>
    </row>
    <row r="5218" spans="5:5">
      <c r="E5218" s="15"/>
    </row>
    <row r="5219" spans="5:5">
      <c r="E5219" s="15"/>
    </row>
    <row r="5220" spans="5:5">
      <c r="E5220" s="15"/>
    </row>
    <row r="5221" spans="5:5">
      <c r="E5221" s="15"/>
    </row>
    <row r="5222" spans="5:5">
      <c r="E5222" s="15"/>
    </row>
    <row r="5223" spans="5:5">
      <c r="E5223" s="15"/>
    </row>
    <row r="5224" spans="5:5">
      <c r="E5224" s="15"/>
    </row>
    <row r="5225" spans="5:5">
      <c r="E5225" s="15"/>
    </row>
    <row r="5226" spans="5:5">
      <c r="E5226" s="15"/>
    </row>
    <row r="5227" spans="5:5">
      <c r="E5227" s="15"/>
    </row>
    <row r="5228" spans="5:5">
      <c r="E5228" s="15"/>
    </row>
    <row r="5229" spans="5:5">
      <c r="E5229" s="15"/>
    </row>
    <row r="5230" spans="5:5">
      <c r="E5230" s="15"/>
    </row>
    <row r="5231" spans="5:5">
      <c r="E5231" s="15"/>
    </row>
    <row r="5232" spans="5:5">
      <c r="E5232" s="15"/>
    </row>
    <row r="5233" spans="5:5">
      <c r="E5233" s="15"/>
    </row>
    <row r="5234" spans="5:5">
      <c r="E5234" s="15"/>
    </row>
    <row r="5235" spans="5:5">
      <c r="E5235" s="15"/>
    </row>
    <row r="5236" spans="5:5">
      <c r="E5236" s="15"/>
    </row>
    <row r="5237" spans="5:5">
      <c r="E5237" s="15"/>
    </row>
    <row r="5238" spans="5:5">
      <c r="E5238" s="15"/>
    </row>
    <row r="5239" spans="5:5">
      <c r="E5239" s="15"/>
    </row>
    <row r="5240" spans="5:5">
      <c r="E5240" s="15"/>
    </row>
    <row r="5241" spans="5:5">
      <c r="E5241" s="15"/>
    </row>
    <row r="5242" spans="5:5">
      <c r="E5242" s="15"/>
    </row>
    <row r="5243" spans="5:5">
      <c r="E5243" s="15"/>
    </row>
    <row r="5244" spans="5:5">
      <c r="E5244" s="15"/>
    </row>
    <row r="5245" spans="5:5">
      <c r="E5245" s="15"/>
    </row>
    <row r="5246" spans="5:5">
      <c r="E5246" s="15"/>
    </row>
    <row r="5247" spans="5:5">
      <c r="E5247" s="15"/>
    </row>
    <row r="5248" spans="5:5">
      <c r="E5248" s="15"/>
    </row>
    <row r="5249" spans="5:5">
      <c r="E5249" s="15"/>
    </row>
    <row r="5250" spans="5:5">
      <c r="E5250" s="15"/>
    </row>
    <row r="5251" spans="5:5">
      <c r="E5251" s="15"/>
    </row>
    <row r="5252" spans="5:5">
      <c r="E5252" s="15"/>
    </row>
    <row r="5253" spans="5:5">
      <c r="E5253" s="15"/>
    </row>
    <row r="5254" spans="5:5">
      <c r="E5254" s="15"/>
    </row>
    <row r="5255" spans="5:5">
      <c r="E5255" s="15"/>
    </row>
    <row r="5256" spans="5:5">
      <c r="E5256" s="15"/>
    </row>
    <row r="5257" spans="5:5">
      <c r="E5257" s="15"/>
    </row>
    <row r="5258" spans="5:5">
      <c r="E5258" s="15"/>
    </row>
    <row r="5259" spans="5:5">
      <c r="E5259" s="15"/>
    </row>
    <row r="5260" spans="5:5">
      <c r="E5260" s="15"/>
    </row>
    <row r="5261" spans="5:5">
      <c r="E5261" s="15"/>
    </row>
    <row r="5262" spans="5:5">
      <c r="E5262" s="15"/>
    </row>
    <row r="5263" spans="5:5">
      <c r="E5263" s="15"/>
    </row>
    <row r="5264" spans="5:5">
      <c r="E5264" s="15"/>
    </row>
    <row r="5265" spans="5:5">
      <c r="E5265" s="15"/>
    </row>
    <row r="5266" spans="5:5">
      <c r="E5266" s="15"/>
    </row>
    <row r="5267" spans="5:5">
      <c r="E5267" s="15"/>
    </row>
    <row r="5268" spans="5:5">
      <c r="E5268" s="15"/>
    </row>
    <row r="5269" spans="5:5">
      <c r="E5269" s="15"/>
    </row>
    <row r="5270" spans="5:5">
      <c r="E5270" s="15"/>
    </row>
    <row r="5271" spans="5:5">
      <c r="E5271" s="15"/>
    </row>
    <row r="5272" spans="5:5">
      <c r="E5272" s="15"/>
    </row>
    <row r="5273" spans="5:5">
      <c r="E5273" s="15"/>
    </row>
    <row r="5274" spans="5:5">
      <c r="E5274" s="15"/>
    </row>
    <row r="5275" spans="5:5">
      <c r="E5275" s="15"/>
    </row>
    <row r="5276" spans="5:5">
      <c r="E5276" s="15"/>
    </row>
    <row r="5277" spans="5:5">
      <c r="E5277" s="15"/>
    </row>
    <row r="5278" spans="5:5">
      <c r="E5278" s="15"/>
    </row>
    <row r="5279" spans="5:5">
      <c r="E5279" s="15"/>
    </row>
    <row r="5280" spans="5:5">
      <c r="E5280" s="15"/>
    </row>
    <row r="5281" spans="5:5">
      <c r="E5281" s="15"/>
    </row>
    <row r="5282" spans="5:5">
      <c r="E5282" s="15"/>
    </row>
    <row r="5283" spans="5:5">
      <c r="E5283" s="15"/>
    </row>
    <row r="5284" spans="5:5">
      <c r="E5284" s="15"/>
    </row>
    <row r="5285" spans="5:5">
      <c r="E5285" s="15"/>
    </row>
    <row r="5286" spans="5:5">
      <c r="E5286" s="15"/>
    </row>
    <row r="5287" spans="5:5">
      <c r="E5287" s="15"/>
    </row>
    <row r="5288" spans="5:5">
      <c r="E5288" s="15"/>
    </row>
    <row r="5289" spans="5:5">
      <c r="E5289" s="15"/>
    </row>
    <row r="5290" spans="5:5">
      <c r="E5290" s="15"/>
    </row>
    <row r="5291" spans="5:5">
      <c r="E5291" s="15"/>
    </row>
    <row r="5292" spans="5:5">
      <c r="E5292" s="15"/>
    </row>
    <row r="5293" spans="5:5">
      <c r="E5293" s="15"/>
    </row>
    <row r="5294" spans="5:5">
      <c r="E5294" s="15"/>
    </row>
    <row r="5295" spans="5:5">
      <c r="E5295" s="15"/>
    </row>
    <row r="5296" spans="5:5">
      <c r="E5296" s="15"/>
    </row>
    <row r="5297" spans="5:5">
      <c r="E5297" s="15"/>
    </row>
    <row r="5298" spans="5:5">
      <c r="E5298" s="15"/>
    </row>
    <row r="5299" spans="5:5">
      <c r="E5299" s="15"/>
    </row>
    <row r="5300" spans="5:5">
      <c r="E5300" s="15"/>
    </row>
    <row r="5301" spans="5:5">
      <c r="E5301" s="15"/>
    </row>
    <row r="5302" spans="5:5">
      <c r="E5302" s="15"/>
    </row>
    <row r="5303" spans="5:5">
      <c r="E5303" s="15"/>
    </row>
    <row r="5304" spans="5:5">
      <c r="E5304" s="15"/>
    </row>
    <row r="5305" spans="5:5">
      <c r="E5305" s="15"/>
    </row>
    <row r="5306" spans="5:5">
      <c r="E5306" s="15"/>
    </row>
    <row r="5307" spans="5:5">
      <c r="E5307" s="15"/>
    </row>
    <row r="5308" spans="5:5">
      <c r="E5308" s="15"/>
    </row>
    <row r="5309" spans="5:5">
      <c r="E5309" s="15"/>
    </row>
    <row r="5310" spans="5:5">
      <c r="E5310" s="15"/>
    </row>
    <row r="5311" spans="5:5">
      <c r="E5311" s="15"/>
    </row>
    <row r="5312" spans="5:5">
      <c r="E5312" s="15"/>
    </row>
    <row r="5313" spans="5:5">
      <c r="E5313" s="15"/>
    </row>
    <row r="5314" spans="5:5">
      <c r="E5314" s="15"/>
    </row>
    <row r="5315" spans="5:5">
      <c r="E5315" s="15"/>
    </row>
    <row r="5316" spans="5:5">
      <c r="E5316" s="15"/>
    </row>
    <row r="5317" spans="5:5">
      <c r="E5317" s="15"/>
    </row>
    <row r="5318" spans="5:5">
      <c r="E5318" s="15"/>
    </row>
    <row r="5319" spans="5:5">
      <c r="E5319" s="15"/>
    </row>
    <row r="5320" spans="5:5">
      <c r="E5320" s="15"/>
    </row>
    <row r="5321" spans="5:5">
      <c r="E5321" s="15"/>
    </row>
    <row r="5322" spans="5:5">
      <c r="E5322" s="15"/>
    </row>
    <row r="5323" spans="5:5">
      <c r="E5323" s="15"/>
    </row>
    <row r="5324" spans="5:5">
      <c r="E5324" s="15"/>
    </row>
    <row r="5325" spans="5:5">
      <c r="E5325" s="15"/>
    </row>
    <row r="5326" spans="5:5">
      <c r="E5326" s="15"/>
    </row>
    <row r="5327" spans="5:5">
      <c r="E5327" s="15"/>
    </row>
    <row r="5328" spans="5:5">
      <c r="E5328" s="15"/>
    </row>
    <row r="5329" spans="5:5">
      <c r="E5329" s="15"/>
    </row>
    <row r="5330" spans="5:5">
      <c r="E5330" s="15"/>
    </row>
    <row r="5331" spans="5:5">
      <c r="E5331" s="15"/>
    </row>
    <row r="5332" spans="5:5">
      <c r="E5332" s="15"/>
    </row>
    <row r="5333" spans="5:5">
      <c r="E5333" s="15"/>
    </row>
    <row r="5334" spans="5:5">
      <c r="E5334" s="15"/>
    </row>
    <row r="5335" spans="5:5">
      <c r="E5335" s="15"/>
    </row>
    <row r="5336" spans="5:5">
      <c r="E5336" s="15"/>
    </row>
    <row r="5337" spans="5:5">
      <c r="E5337" s="15"/>
    </row>
    <row r="5338" spans="5:5">
      <c r="E5338" s="15"/>
    </row>
    <row r="5339" spans="5:5">
      <c r="E5339" s="15"/>
    </row>
    <row r="5340" spans="5:5">
      <c r="E5340" s="15"/>
    </row>
    <row r="5341" spans="5:5">
      <c r="E5341" s="15"/>
    </row>
    <row r="5342" spans="5:5">
      <c r="E5342" s="15"/>
    </row>
    <row r="5343" spans="5:5">
      <c r="E5343" s="15"/>
    </row>
    <row r="5344" spans="5:5">
      <c r="E5344" s="15"/>
    </row>
    <row r="5345" spans="5:5">
      <c r="E5345" s="15"/>
    </row>
    <row r="5346" spans="5:5">
      <c r="E5346" s="15"/>
    </row>
    <row r="5347" spans="5:5">
      <c r="E5347" s="15"/>
    </row>
    <row r="5348" spans="5:5">
      <c r="E5348" s="15"/>
    </row>
    <row r="5349" spans="5:5">
      <c r="E5349" s="15"/>
    </row>
    <row r="5350" spans="5:5">
      <c r="E5350" s="15"/>
    </row>
    <row r="5351" spans="5:5">
      <c r="E5351" s="15"/>
    </row>
    <row r="5352" spans="5:5">
      <c r="E5352" s="15"/>
    </row>
    <row r="5353" spans="5:5">
      <c r="E5353" s="15"/>
    </row>
    <row r="5354" spans="5:5">
      <c r="E5354" s="15"/>
    </row>
    <row r="5355" spans="5:5">
      <c r="E5355" s="15"/>
    </row>
    <row r="5356" spans="5:5">
      <c r="E5356" s="15"/>
    </row>
    <row r="5357" spans="5:5">
      <c r="E5357" s="15"/>
    </row>
    <row r="5358" spans="5:5">
      <c r="E5358" s="15"/>
    </row>
    <row r="5359" spans="5:5">
      <c r="E5359" s="15"/>
    </row>
    <row r="5360" spans="5:5">
      <c r="E5360" s="15"/>
    </row>
    <row r="5361" spans="5:5">
      <c r="E5361" s="15"/>
    </row>
    <row r="5362" spans="5:5">
      <c r="E5362" s="15"/>
    </row>
    <row r="5363" spans="5:5">
      <c r="E5363" s="15"/>
    </row>
    <row r="5364" spans="5:5">
      <c r="E5364" s="15"/>
    </row>
    <row r="5365" spans="5:5">
      <c r="E5365" s="15"/>
    </row>
    <row r="5366" spans="5:5">
      <c r="E5366" s="15"/>
    </row>
    <row r="5367" spans="5:5">
      <c r="E5367" s="15"/>
    </row>
    <row r="5368" spans="5:5">
      <c r="E5368" s="15"/>
    </row>
    <row r="5369" spans="5:5">
      <c r="E5369" s="15"/>
    </row>
    <row r="5370" spans="5:5">
      <c r="E5370" s="15"/>
    </row>
    <row r="5371" spans="5:5">
      <c r="E5371" s="15"/>
    </row>
    <row r="5372" spans="5:5">
      <c r="E5372" s="15"/>
    </row>
    <row r="5373" spans="5:5">
      <c r="E5373" s="15"/>
    </row>
    <row r="5374" spans="5:5">
      <c r="E5374" s="15"/>
    </row>
    <row r="5375" spans="5:5">
      <c r="E5375" s="15"/>
    </row>
    <row r="5376" spans="5:5">
      <c r="E5376" s="15"/>
    </row>
    <row r="5377" spans="5:5">
      <c r="E5377" s="15"/>
    </row>
    <row r="5378" spans="5:5">
      <c r="E5378" s="15"/>
    </row>
    <row r="5379" spans="5:5">
      <c r="E5379" s="15"/>
    </row>
    <row r="5380" spans="5:5">
      <c r="E5380" s="15"/>
    </row>
    <row r="5381" spans="5:5">
      <c r="E5381" s="15"/>
    </row>
    <row r="5382" spans="5:5">
      <c r="E5382" s="15"/>
    </row>
    <row r="5383" spans="5:5">
      <c r="E5383" s="15"/>
    </row>
    <row r="5384" spans="5:5">
      <c r="E5384" s="15"/>
    </row>
    <row r="5385" spans="5:5">
      <c r="E5385" s="15"/>
    </row>
    <row r="5386" spans="5:5">
      <c r="E5386" s="15"/>
    </row>
    <row r="5387" spans="5:5">
      <c r="E5387" s="15"/>
    </row>
    <row r="5388" spans="5:5">
      <c r="E5388" s="15"/>
    </row>
    <row r="5389" spans="5:5">
      <c r="E5389" s="15"/>
    </row>
    <row r="5390" spans="5:5">
      <c r="E5390" s="15"/>
    </row>
    <row r="5391" spans="5:5">
      <c r="E5391" s="15"/>
    </row>
    <row r="5392" spans="5:5">
      <c r="E5392" s="15"/>
    </row>
    <row r="5393" spans="5:5">
      <c r="E5393" s="15"/>
    </row>
    <row r="5394" spans="5:5">
      <c r="E5394" s="15"/>
    </row>
    <row r="5395" spans="5:5">
      <c r="E5395" s="15"/>
    </row>
    <row r="5396" spans="5:5">
      <c r="E5396" s="15"/>
    </row>
    <row r="5397" spans="5:5">
      <c r="E5397" s="15"/>
    </row>
    <row r="5398" spans="5:5">
      <c r="E5398" s="15"/>
    </row>
    <row r="5399" spans="5:5">
      <c r="E5399" s="15"/>
    </row>
    <row r="5400" spans="5:5">
      <c r="E5400" s="15"/>
    </row>
    <row r="5401" spans="5:5">
      <c r="E5401" s="15"/>
    </row>
    <row r="5402" spans="5:5">
      <c r="E5402" s="15"/>
    </row>
    <row r="5403" spans="5:5">
      <c r="E5403" s="15"/>
    </row>
    <row r="5404" spans="5:5">
      <c r="E5404" s="15"/>
    </row>
    <row r="5405" spans="5:5">
      <c r="E5405" s="15"/>
    </row>
    <row r="5406" spans="5:5">
      <c r="E5406" s="15"/>
    </row>
    <row r="5407" spans="5:5">
      <c r="E5407" s="15"/>
    </row>
    <row r="5408" spans="5:5">
      <c r="E5408" s="15"/>
    </row>
    <row r="5409" spans="5:5">
      <c r="E5409" s="15"/>
    </row>
    <row r="5410" spans="5:5">
      <c r="E5410" s="15"/>
    </row>
    <row r="5411" spans="5:5">
      <c r="E5411" s="15"/>
    </row>
    <row r="5412" spans="5:5">
      <c r="E5412" s="15"/>
    </row>
    <row r="5413" spans="5:5">
      <c r="E5413" s="15"/>
    </row>
    <row r="5414" spans="5:5">
      <c r="E5414" s="15"/>
    </row>
    <row r="5415" spans="5:5">
      <c r="E5415" s="15"/>
    </row>
    <row r="5416" spans="5:5">
      <c r="E5416" s="15"/>
    </row>
    <row r="5417" spans="5:5">
      <c r="E5417" s="15"/>
    </row>
    <row r="5418" spans="5:5">
      <c r="E5418" s="15"/>
    </row>
    <row r="5419" spans="5:5">
      <c r="E5419" s="15"/>
    </row>
    <row r="5420" spans="5:5">
      <c r="E5420" s="15"/>
    </row>
    <row r="5421" spans="5:5">
      <c r="E5421" s="15"/>
    </row>
    <row r="5422" spans="5:5">
      <c r="E5422" s="15"/>
    </row>
    <row r="5423" spans="5:5">
      <c r="E5423" s="15"/>
    </row>
    <row r="5424" spans="5:5">
      <c r="E5424" s="15"/>
    </row>
    <row r="5425" spans="5:5">
      <c r="E5425" s="15"/>
    </row>
    <row r="5426" spans="5:5">
      <c r="E5426" s="15"/>
    </row>
    <row r="5427" spans="5:5">
      <c r="E5427" s="15"/>
    </row>
    <row r="5428" spans="5:5">
      <c r="E5428" s="15"/>
    </row>
    <row r="5429" spans="5:5">
      <c r="E5429" s="15"/>
    </row>
    <row r="5430" spans="5:5">
      <c r="E5430" s="15"/>
    </row>
    <row r="5431" spans="5:5">
      <c r="E5431" s="15"/>
    </row>
    <row r="5432" spans="5:5">
      <c r="E5432" s="15"/>
    </row>
    <row r="5433" spans="5:5">
      <c r="E5433" s="15"/>
    </row>
    <row r="5434" spans="5:5">
      <c r="E5434" s="15"/>
    </row>
    <row r="5435" spans="5:5">
      <c r="E5435" s="15"/>
    </row>
    <row r="5436" spans="5:5">
      <c r="E5436" s="15"/>
    </row>
    <row r="5437" spans="5:5">
      <c r="E5437" s="15"/>
    </row>
    <row r="5438" spans="5:5">
      <c r="E5438" s="15"/>
    </row>
    <row r="5439" spans="5:5">
      <c r="E5439" s="15"/>
    </row>
    <row r="5440" spans="5:5">
      <c r="E5440" s="15"/>
    </row>
    <row r="5441" spans="5:5">
      <c r="E5441" s="15"/>
    </row>
    <row r="5442" spans="5:5">
      <c r="E5442" s="15"/>
    </row>
    <row r="5443" spans="5:5">
      <c r="E5443" s="15"/>
    </row>
    <row r="5444" spans="5:5">
      <c r="E5444" s="15"/>
    </row>
    <row r="5445" spans="5:5">
      <c r="E5445" s="15"/>
    </row>
    <row r="5446" spans="5:5">
      <c r="E5446" s="15"/>
    </row>
    <row r="5447" spans="5:5">
      <c r="E5447" s="15"/>
    </row>
    <row r="5448" spans="5:5">
      <c r="E5448" s="15"/>
    </row>
    <row r="5449" spans="5:5">
      <c r="E5449" s="15"/>
    </row>
    <row r="5450" spans="5:5">
      <c r="E5450" s="15"/>
    </row>
    <row r="5451" spans="5:5">
      <c r="E5451" s="15"/>
    </row>
    <row r="5452" spans="5:5">
      <c r="E5452" s="15"/>
    </row>
    <row r="5453" spans="5:5">
      <c r="E5453" s="15"/>
    </row>
    <row r="5454" spans="5:5">
      <c r="E5454" s="15"/>
    </row>
    <row r="5455" spans="5:5">
      <c r="E5455" s="15"/>
    </row>
    <row r="5456" spans="5:5">
      <c r="E5456" s="15"/>
    </row>
    <row r="5457" spans="5:5">
      <c r="E5457" s="15"/>
    </row>
    <row r="5458" spans="5:5">
      <c r="E5458" s="15"/>
    </row>
    <row r="5459" spans="5:5">
      <c r="E5459" s="15"/>
    </row>
    <row r="5460" spans="5:5">
      <c r="E5460" s="15"/>
    </row>
    <row r="5461" spans="5:5">
      <c r="E5461" s="15"/>
    </row>
    <row r="5462" spans="5:5">
      <c r="E5462" s="15"/>
    </row>
    <row r="5463" spans="5:5">
      <c r="E5463" s="15"/>
    </row>
    <row r="5464" spans="5:5">
      <c r="E5464" s="15"/>
    </row>
    <row r="5465" spans="5:5">
      <c r="E5465" s="15"/>
    </row>
    <row r="5466" spans="5:5">
      <c r="E5466" s="15"/>
    </row>
    <row r="5467" spans="5:5">
      <c r="E5467" s="15"/>
    </row>
    <row r="5468" spans="5:5">
      <c r="E5468" s="15"/>
    </row>
    <row r="5469" spans="5:5">
      <c r="E5469" s="15"/>
    </row>
    <row r="5470" spans="5:5">
      <c r="E5470" s="15"/>
    </row>
    <row r="5471" spans="5:5">
      <c r="E5471" s="15"/>
    </row>
    <row r="5472" spans="5:5">
      <c r="E5472" s="15"/>
    </row>
    <row r="5473" spans="5:5">
      <c r="E5473" s="15"/>
    </row>
    <row r="5474" spans="5:5">
      <c r="E5474" s="15"/>
    </row>
    <row r="5475" spans="5:5">
      <c r="E5475" s="15"/>
    </row>
    <row r="5476" spans="5:5">
      <c r="E5476" s="15"/>
    </row>
    <row r="5477" spans="5:5">
      <c r="E5477" s="15"/>
    </row>
    <row r="5478" spans="5:5">
      <c r="E5478" s="15"/>
    </row>
    <row r="5479" spans="5:5">
      <c r="E5479" s="15"/>
    </row>
    <row r="5480" spans="5:5">
      <c r="E5480" s="15"/>
    </row>
    <row r="5481" spans="5:5">
      <c r="E5481" s="15"/>
    </row>
    <row r="5482" spans="5:5">
      <c r="E5482" s="15"/>
    </row>
    <row r="5483" spans="5:5">
      <c r="E5483" s="15"/>
    </row>
    <row r="5484" spans="5:5">
      <c r="E5484" s="15"/>
    </row>
    <row r="5485" spans="5:5">
      <c r="E5485" s="15"/>
    </row>
    <row r="5486" spans="5:5">
      <c r="E5486" s="15"/>
    </row>
    <row r="5487" spans="5:5">
      <c r="E5487" s="15"/>
    </row>
    <row r="5488" spans="5:5">
      <c r="E5488" s="15"/>
    </row>
    <row r="5489" spans="5:5">
      <c r="E5489" s="15"/>
    </row>
    <row r="5490" spans="5:5">
      <c r="E5490" s="15"/>
    </row>
    <row r="5491" spans="5:5">
      <c r="E5491" s="15"/>
    </row>
    <row r="5492" spans="5:5">
      <c r="E5492" s="15"/>
    </row>
    <row r="5493" spans="5:5">
      <c r="E5493" s="15"/>
    </row>
    <row r="5494" spans="5:5">
      <c r="E5494" s="15"/>
    </row>
    <row r="5495" spans="5:5">
      <c r="E5495" s="15"/>
    </row>
    <row r="5496" spans="5:5">
      <c r="E5496" s="15"/>
    </row>
    <row r="5497" spans="5:5">
      <c r="E5497" s="15"/>
    </row>
    <row r="5498" spans="5:5">
      <c r="E5498" s="15"/>
    </row>
    <row r="5499" spans="5:5">
      <c r="E5499" s="15"/>
    </row>
    <row r="5500" spans="5:5">
      <c r="E5500" s="15"/>
    </row>
    <row r="5501" spans="5:5">
      <c r="E5501" s="15"/>
    </row>
    <row r="5502" spans="5:5">
      <c r="E5502" s="15"/>
    </row>
    <row r="5503" spans="5:5">
      <c r="E5503" s="15"/>
    </row>
    <row r="5504" spans="5:5">
      <c r="E5504" s="15"/>
    </row>
    <row r="5505" spans="5:5">
      <c r="E5505" s="15"/>
    </row>
    <row r="5506" spans="5:5">
      <c r="E5506" s="15"/>
    </row>
    <row r="5507" spans="5:5">
      <c r="E5507" s="15"/>
    </row>
    <row r="5508" spans="5:5">
      <c r="E5508" s="15"/>
    </row>
    <row r="5509" spans="5:5">
      <c r="E5509" s="15"/>
    </row>
    <row r="5510" spans="5:5">
      <c r="E5510" s="15"/>
    </row>
    <row r="5511" spans="5:5">
      <c r="E5511" s="15"/>
    </row>
    <row r="5512" spans="5:5">
      <c r="E5512" s="15"/>
    </row>
    <row r="5513" spans="5:5">
      <c r="E5513" s="15"/>
    </row>
    <row r="5514" spans="5:5">
      <c r="E5514" s="15"/>
    </row>
    <row r="5515" spans="5:5">
      <c r="E5515" s="15"/>
    </row>
    <row r="5516" spans="5:5">
      <c r="E5516" s="15"/>
    </row>
    <row r="5517" spans="5:5">
      <c r="E5517" s="15"/>
    </row>
    <row r="5518" spans="5:5">
      <c r="E5518" s="15"/>
    </row>
    <row r="5519" spans="5:5">
      <c r="E5519" s="15"/>
    </row>
    <row r="5520" spans="5:5">
      <c r="E5520" s="15"/>
    </row>
    <row r="5521" spans="5:5">
      <c r="E5521" s="15"/>
    </row>
    <row r="5522" spans="5:5">
      <c r="E5522" s="15"/>
    </row>
    <row r="5523" spans="5:5">
      <c r="E5523" s="15"/>
    </row>
    <row r="5524" spans="5:5">
      <c r="E5524" s="15"/>
    </row>
    <row r="5525" spans="5:5">
      <c r="E5525" s="15"/>
    </row>
    <row r="5526" spans="5:5">
      <c r="E5526" s="15"/>
    </row>
    <row r="5527" spans="5:5">
      <c r="E5527" s="15"/>
    </row>
    <row r="5528" spans="5:5">
      <c r="E5528" s="15"/>
    </row>
    <row r="5529" spans="5:5">
      <c r="E5529" s="15"/>
    </row>
    <row r="5530" spans="5:5">
      <c r="E5530" s="15"/>
    </row>
    <row r="5531" spans="5:5">
      <c r="E5531" s="15"/>
    </row>
    <row r="5532" spans="5:5">
      <c r="E5532" s="15"/>
    </row>
    <row r="5533" spans="5:5">
      <c r="E5533" s="15"/>
    </row>
    <row r="5534" spans="5:5">
      <c r="E5534" s="15"/>
    </row>
    <row r="5535" spans="5:5">
      <c r="E5535" s="15"/>
    </row>
    <row r="5536" spans="5:5">
      <c r="E5536" s="15"/>
    </row>
    <row r="5537" spans="5:5">
      <c r="E5537" s="15"/>
    </row>
    <row r="5538" spans="5:5">
      <c r="E5538" s="15"/>
    </row>
    <row r="5539" spans="5:5">
      <c r="E5539" s="15"/>
    </row>
    <row r="5540" spans="5:5">
      <c r="E5540" s="15"/>
    </row>
    <row r="5541" spans="5:5">
      <c r="E5541" s="15"/>
    </row>
    <row r="5542" spans="5:5">
      <c r="E5542" s="15"/>
    </row>
    <row r="5543" spans="5:5">
      <c r="E5543" s="15"/>
    </row>
    <row r="5544" spans="5:5">
      <c r="E5544" s="15"/>
    </row>
    <row r="5545" spans="5:5">
      <c r="E5545" s="15"/>
    </row>
    <row r="5546" spans="5:5">
      <c r="E5546" s="15"/>
    </row>
    <row r="5547" spans="5:5">
      <c r="E5547" s="15"/>
    </row>
    <row r="5548" spans="5:5">
      <c r="E5548" s="15"/>
    </row>
    <row r="5549" spans="5:5">
      <c r="E5549" s="15"/>
    </row>
    <row r="5550" spans="5:5">
      <c r="E5550" s="15"/>
    </row>
    <row r="5551" spans="5:5">
      <c r="E5551" s="15"/>
    </row>
    <row r="5552" spans="5:5">
      <c r="E5552" s="15"/>
    </row>
    <row r="5553" spans="5:5">
      <c r="E5553" s="15"/>
    </row>
    <row r="5554" spans="5:5">
      <c r="E5554" s="15"/>
    </row>
    <row r="5555" spans="5:5">
      <c r="E5555" s="15"/>
    </row>
    <row r="5556" spans="5:5">
      <c r="E5556" s="15"/>
    </row>
    <row r="5557" spans="5:5">
      <c r="E5557" s="15"/>
    </row>
    <row r="5558" spans="5:5">
      <c r="E5558" s="15"/>
    </row>
    <row r="5559" spans="5:5">
      <c r="E5559" s="15"/>
    </row>
    <row r="5560" spans="5:5">
      <c r="E5560" s="15"/>
    </row>
    <row r="5561" spans="5:5">
      <c r="E5561" s="15"/>
    </row>
    <row r="5562" spans="5:5">
      <c r="E5562" s="15"/>
    </row>
    <row r="5563" spans="5:5">
      <c r="E5563" s="15"/>
    </row>
    <row r="5564" spans="5:5">
      <c r="E5564" s="15"/>
    </row>
    <row r="5565" spans="5:5">
      <c r="E5565" s="15"/>
    </row>
    <row r="5566" spans="5:5">
      <c r="E5566" s="15"/>
    </row>
    <row r="5567" spans="5:5">
      <c r="E5567" s="15"/>
    </row>
    <row r="5568" spans="5:5">
      <c r="E5568" s="15"/>
    </row>
    <row r="5569" spans="5:5">
      <c r="E5569" s="15"/>
    </row>
    <row r="5570" spans="5:5">
      <c r="E5570" s="15"/>
    </row>
    <row r="5571" spans="5:5">
      <c r="E5571" s="15"/>
    </row>
    <row r="5572" spans="5:5">
      <c r="E5572" s="15"/>
    </row>
    <row r="5573" spans="5:5">
      <c r="E5573" s="15"/>
    </row>
    <row r="5574" spans="5:5">
      <c r="E5574" s="15"/>
    </row>
    <row r="5575" spans="5:5">
      <c r="E5575" s="15"/>
    </row>
    <row r="5576" spans="5:5">
      <c r="E5576" s="15"/>
    </row>
    <row r="5577" spans="5:5">
      <c r="E5577" s="15"/>
    </row>
    <row r="5578" spans="5:5">
      <c r="E5578" s="15"/>
    </row>
    <row r="5579" spans="5:5">
      <c r="E5579" s="15"/>
    </row>
    <row r="5580" spans="5:5">
      <c r="E5580" s="15"/>
    </row>
    <row r="5581" spans="5:5">
      <c r="E5581" s="15"/>
    </row>
    <row r="5582" spans="5:5">
      <c r="E5582" s="15"/>
    </row>
    <row r="5583" spans="5:5">
      <c r="E5583" s="15"/>
    </row>
    <row r="5584" spans="5:5">
      <c r="E5584" s="15"/>
    </row>
    <row r="5585" spans="5:5">
      <c r="E5585" s="15"/>
    </row>
    <row r="5586" spans="5:5">
      <c r="E5586" s="15"/>
    </row>
    <row r="5587" spans="5:5">
      <c r="E5587" s="15"/>
    </row>
    <row r="5588" spans="5:5">
      <c r="E5588" s="15"/>
    </row>
    <row r="5589" spans="5:5">
      <c r="E5589" s="15"/>
    </row>
    <row r="5590" spans="5:5">
      <c r="E5590" s="15"/>
    </row>
    <row r="5591" spans="5:5">
      <c r="E5591" s="15"/>
    </row>
    <row r="5592" spans="5:5">
      <c r="E5592" s="15"/>
    </row>
    <row r="5593" spans="5:5">
      <c r="E5593" s="15"/>
    </row>
    <row r="5594" spans="5:5">
      <c r="E5594" s="15"/>
    </row>
    <row r="5595" spans="5:5">
      <c r="E5595" s="15"/>
    </row>
    <row r="5596" spans="5:5">
      <c r="E5596" s="15"/>
    </row>
    <row r="5597" spans="5:5">
      <c r="E5597" s="15"/>
    </row>
    <row r="5598" spans="5:5">
      <c r="E5598" s="15"/>
    </row>
    <row r="5599" spans="5:5">
      <c r="E5599" s="15"/>
    </row>
    <row r="5600" spans="5:5">
      <c r="E5600" s="15"/>
    </row>
    <row r="5601" spans="5:5">
      <c r="E5601" s="15"/>
    </row>
    <row r="5602" spans="5:5">
      <c r="E5602" s="15"/>
    </row>
    <row r="5603" spans="5:5">
      <c r="E5603" s="15"/>
    </row>
    <row r="5604" spans="5:5">
      <c r="E5604" s="15"/>
    </row>
    <row r="5605" spans="5:5">
      <c r="E5605" s="15"/>
    </row>
    <row r="5606" spans="5:5">
      <c r="E5606" s="15"/>
    </row>
    <row r="5607" spans="5:5">
      <c r="E5607" s="15"/>
    </row>
    <row r="5608" spans="5:5">
      <c r="E5608" s="15"/>
    </row>
    <row r="5609" spans="5:5">
      <c r="E5609" s="15"/>
    </row>
    <row r="5610" spans="5:5">
      <c r="E5610" s="15"/>
    </row>
    <row r="5611" spans="5:5">
      <c r="E5611" s="15"/>
    </row>
    <row r="5612" spans="5:5">
      <c r="E5612" s="15"/>
    </row>
    <row r="5613" spans="5:5">
      <c r="E5613" s="15"/>
    </row>
    <row r="5614" spans="5:5">
      <c r="E5614" s="15"/>
    </row>
    <row r="5615" spans="5:5">
      <c r="E5615" s="15"/>
    </row>
    <row r="5616" spans="5:5">
      <c r="E5616" s="15"/>
    </row>
    <row r="5617" spans="5:5">
      <c r="E5617" s="15"/>
    </row>
    <row r="5618" spans="5:5">
      <c r="E5618" s="15"/>
    </row>
    <row r="5619" spans="5:5">
      <c r="E5619" s="15"/>
    </row>
    <row r="5620" spans="5:5">
      <c r="E5620" s="15"/>
    </row>
    <row r="5621" spans="5:5">
      <c r="E5621" s="15"/>
    </row>
    <row r="5622" spans="5:5">
      <c r="E5622" s="15"/>
    </row>
    <row r="5623" spans="5:5">
      <c r="E5623" s="15"/>
    </row>
    <row r="5624" spans="5:5">
      <c r="E5624" s="15"/>
    </row>
    <row r="5625" spans="5:5">
      <c r="E5625" s="15"/>
    </row>
    <row r="5626" spans="5:5">
      <c r="E5626" s="15"/>
    </row>
    <row r="5627" spans="5:5">
      <c r="E5627" s="15"/>
    </row>
    <row r="5628" spans="5:5">
      <c r="E5628" s="15"/>
    </row>
    <row r="5629" spans="5:5">
      <c r="E5629" s="15"/>
    </row>
    <row r="5630" spans="5:5">
      <c r="E5630" s="15"/>
    </row>
    <row r="5631" spans="5:5">
      <c r="E5631" s="15"/>
    </row>
    <row r="5632" spans="5:5">
      <c r="E5632" s="15"/>
    </row>
    <row r="5633" spans="5:5">
      <c r="E5633" s="15"/>
    </row>
    <row r="5634" spans="5:5">
      <c r="E5634" s="15"/>
    </row>
    <row r="5635" spans="5:5">
      <c r="E5635" s="15"/>
    </row>
    <row r="5636" spans="5:5">
      <c r="E5636" s="15"/>
    </row>
    <row r="5637" spans="5:5">
      <c r="E5637" s="15"/>
    </row>
    <row r="5638" spans="5:5">
      <c r="E5638" s="15"/>
    </row>
    <row r="5639" spans="5:5">
      <c r="E5639" s="15"/>
    </row>
    <row r="5640" spans="5:5">
      <c r="E5640" s="15"/>
    </row>
    <row r="5641" spans="5:5">
      <c r="E5641" s="15"/>
    </row>
    <row r="5642" spans="5:5">
      <c r="E5642" s="15"/>
    </row>
    <row r="5643" spans="5:5">
      <c r="E5643" s="15"/>
    </row>
    <row r="5644" spans="5:5">
      <c r="E5644" s="15"/>
    </row>
    <row r="5645" spans="5:5">
      <c r="E5645" s="15"/>
    </row>
    <row r="5646" spans="5:5">
      <c r="E5646" s="15"/>
    </row>
    <row r="5647" spans="5:5">
      <c r="E5647" s="15"/>
    </row>
    <row r="5648" spans="5:5">
      <c r="E5648" s="15"/>
    </row>
    <row r="5649" spans="5:5">
      <c r="E5649" s="15"/>
    </row>
    <row r="5650" spans="5:5">
      <c r="E5650" s="15"/>
    </row>
    <row r="5651" spans="5:5">
      <c r="E5651" s="15"/>
    </row>
    <row r="5652" spans="5:5">
      <c r="E5652" s="15"/>
    </row>
    <row r="5653" spans="5:5">
      <c r="E5653" s="15"/>
    </row>
    <row r="5654" spans="5:5">
      <c r="E5654" s="15"/>
    </row>
    <row r="5655" spans="5:5">
      <c r="E5655" s="15"/>
    </row>
    <row r="5656" spans="5:5">
      <c r="E5656" s="15"/>
    </row>
    <row r="5657" spans="5:5">
      <c r="E5657" s="15"/>
    </row>
    <row r="5658" spans="5:5">
      <c r="E5658" s="15"/>
    </row>
    <row r="5659" spans="5:5">
      <c r="E5659" s="15"/>
    </row>
    <row r="5660" spans="5:5">
      <c r="E5660" s="15"/>
    </row>
    <row r="5661" spans="5:5">
      <c r="E5661" s="15"/>
    </row>
    <row r="5662" spans="5:5">
      <c r="E5662" s="15"/>
    </row>
    <row r="5663" spans="5:5">
      <c r="E5663" s="15"/>
    </row>
    <row r="5664" spans="5:5">
      <c r="E5664" s="15"/>
    </row>
    <row r="5665" spans="5:5">
      <c r="E5665" s="15"/>
    </row>
    <row r="5666" spans="5:5">
      <c r="E5666" s="15"/>
    </row>
    <row r="5667" spans="5:5">
      <c r="E5667" s="15"/>
    </row>
    <row r="5668" spans="5:5">
      <c r="E5668" s="15"/>
    </row>
    <row r="5669" spans="5:5">
      <c r="E5669" s="15"/>
    </row>
    <row r="5670" spans="5:5">
      <c r="E5670" s="15"/>
    </row>
    <row r="5671" spans="5:5">
      <c r="E5671" s="15"/>
    </row>
    <row r="5672" spans="5:5">
      <c r="E5672" s="15"/>
    </row>
    <row r="5673" spans="5:5">
      <c r="E5673" s="15"/>
    </row>
    <row r="5674" spans="5:5">
      <c r="E5674" s="15"/>
    </row>
    <row r="5675" spans="5:5">
      <c r="E5675" s="15"/>
    </row>
    <row r="5676" spans="5:5">
      <c r="E5676" s="15"/>
    </row>
    <row r="5677" spans="5:5">
      <c r="E5677" s="15"/>
    </row>
    <row r="5678" spans="5:5">
      <c r="E5678" s="15"/>
    </row>
    <row r="5679" spans="5:5">
      <c r="E5679" s="15"/>
    </row>
    <row r="5680" spans="5:5">
      <c r="E5680" s="15"/>
    </row>
    <row r="5681" spans="5:5">
      <c r="E5681" s="15"/>
    </row>
    <row r="5682" spans="5:5">
      <c r="E5682" s="15"/>
    </row>
    <row r="5683" spans="5:5">
      <c r="E5683" s="15"/>
    </row>
    <row r="5684" spans="5:5">
      <c r="E5684" s="15"/>
    </row>
    <row r="5685" spans="5:5">
      <c r="E5685" s="15"/>
    </row>
    <row r="5686" spans="5:5">
      <c r="E5686" s="15"/>
    </row>
    <row r="5687" spans="5:5">
      <c r="E5687" s="15"/>
    </row>
    <row r="5688" spans="5:5">
      <c r="E5688" s="15"/>
    </row>
    <row r="5689" spans="5:5">
      <c r="E5689" s="15"/>
    </row>
    <row r="5690" spans="5:5">
      <c r="E5690" s="15"/>
    </row>
    <row r="5691" spans="5:5">
      <c r="E5691" s="15"/>
    </row>
    <row r="5692" spans="5:5">
      <c r="E5692" s="15"/>
    </row>
    <row r="5693" spans="5:5">
      <c r="E5693" s="15"/>
    </row>
    <row r="5694" spans="5:5">
      <c r="E5694" s="15"/>
    </row>
    <row r="5695" spans="5:5">
      <c r="E5695" s="15"/>
    </row>
    <row r="5696" spans="5:5">
      <c r="E5696" s="15"/>
    </row>
    <row r="5697" spans="5:5">
      <c r="E5697" s="15"/>
    </row>
    <row r="5698" spans="5:5">
      <c r="E5698" s="15"/>
    </row>
    <row r="5699" spans="5:5">
      <c r="E5699" s="15"/>
    </row>
    <row r="5700" spans="5:5">
      <c r="E5700" s="15"/>
    </row>
    <row r="5701" spans="5:5">
      <c r="E5701" s="15"/>
    </row>
    <row r="5702" spans="5:5">
      <c r="E5702" s="15"/>
    </row>
    <row r="5703" spans="5:5">
      <c r="E5703" s="15"/>
    </row>
    <row r="5704" spans="5:5">
      <c r="E5704" s="15"/>
    </row>
    <row r="5705" spans="5:5">
      <c r="E5705" s="15"/>
    </row>
    <row r="5706" spans="5:5">
      <c r="E5706" s="15"/>
    </row>
    <row r="5707" spans="5:5">
      <c r="E5707" s="15"/>
    </row>
    <row r="5708" spans="5:5">
      <c r="E5708" s="15"/>
    </row>
    <row r="5709" spans="5:5">
      <c r="E5709" s="15"/>
    </row>
    <row r="5710" spans="5:5">
      <c r="E5710" s="15"/>
    </row>
    <row r="5711" spans="5:5">
      <c r="E5711" s="15"/>
    </row>
    <row r="5712" spans="5:5">
      <c r="E5712" s="15"/>
    </row>
    <row r="5713" spans="5:5">
      <c r="E5713" s="15"/>
    </row>
    <row r="5714" spans="5:5">
      <c r="E5714" s="15"/>
    </row>
    <row r="5715" spans="5:5">
      <c r="E5715" s="15"/>
    </row>
    <row r="5716" spans="5:5">
      <c r="E5716" s="15"/>
    </row>
    <row r="5717" spans="5:5">
      <c r="E5717" s="15"/>
    </row>
    <row r="5718" spans="5:5">
      <c r="E5718" s="15"/>
    </row>
    <row r="5719" spans="5:5">
      <c r="E5719" s="15"/>
    </row>
    <row r="5720" spans="5:5">
      <c r="E5720" s="15"/>
    </row>
    <row r="5721" spans="5:5">
      <c r="E5721" s="15"/>
    </row>
    <row r="5722" spans="5:5">
      <c r="E5722" s="15"/>
    </row>
    <row r="5723" spans="5:5">
      <c r="E5723" s="15"/>
    </row>
    <row r="5724" spans="5:5">
      <c r="E5724" s="15"/>
    </row>
    <row r="5725" spans="5:5">
      <c r="E5725" s="15"/>
    </row>
    <row r="5726" spans="5:5">
      <c r="E5726" s="15"/>
    </row>
    <row r="5727" spans="5:5">
      <c r="E5727" s="15"/>
    </row>
    <row r="5728" spans="5:5">
      <c r="E5728" s="15"/>
    </row>
    <row r="5729" spans="5:5">
      <c r="E5729" s="15"/>
    </row>
    <row r="5730" spans="5:5">
      <c r="E5730" s="15"/>
    </row>
    <row r="5731" spans="5:5">
      <c r="E5731" s="15"/>
    </row>
    <row r="5732" spans="5:5">
      <c r="E5732" s="15"/>
    </row>
    <row r="5733" spans="5:5">
      <c r="E5733" s="15"/>
    </row>
    <row r="5734" spans="5:5">
      <c r="E5734" s="15"/>
    </row>
    <row r="5735" spans="5:5">
      <c r="E5735" s="15"/>
    </row>
    <row r="5736" spans="5:5">
      <c r="E5736" s="15"/>
    </row>
    <row r="5737" spans="5:5">
      <c r="E5737" s="15"/>
    </row>
    <row r="5738" spans="5:5">
      <c r="E5738" s="15"/>
    </row>
    <row r="5739" spans="5:5">
      <c r="E5739" s="15"/>
    </row>
    <row r="5740" spans="5:5">
      <c r="E5740" s="15"/>
    </row>
    <row r="5741" spans="5:5">
      <c r="E5741" s="15"/>
    </row>
    <row r="5742" spans="5:5">
      <c r="E5742" s="15"/>
    </row>
    <row r="5743" spans="5:5">
      <c r="E5743" s="15"/>
    </row>
    <row r="5744" spans="5:5">
      <c r="E5744" s="15"/>
    </row>
    <row r="5745" spans="5:5">
      <c r="E5745" s="15"/>
    </row>
    <row r="5746" spans="5:5">
      <c r="E5746" s="15"/>
    </row>
    <row r="5747" spans="5:5">
      <c r="E5747" s="15"/>
    </row>
    <row r="5748" spans="5:5">
      <c r="E5748" s="15"/>
    </row>
    <row r="5749" spans="5:5">
      <c r="E5749" s="15"/>
    </row>
    <row r="5750" spans="5:5">
      <c r="E5750" s="15"/>
    </row>
    <row r="5751" spans="5:5">
      <c r="E5751" s="15"/>
    </row>
    <row r="5752" spans="5:5">
      <c r="E5752" s="15"/>
    </row>
    <row r="5753" spans="5:5">
      <c r="E5753" s="15"/>
    </row>
    <row r="5754" spans="5:5">
      <c r="E5754" s="15"/>
    </row>
    <row r="5755" spans="5:5">
      <c r="E5755" s="15"/>
    </row>
    <row r="5756" spans="5:5">
      <c r="E5756" s="15"/>
    </row>
    <row r="5757" spans="5:5">
      <c r="E5757" s="15"/>
    </row>
    <row r="5758" spans="5:5">
      <c r="E5758" s="15"/>
    </row>
    <row r="5759" spans="5:5">
      <c r="E5759" s="15"/>
    </row>
    <row r="5760" spans="5:5">
      <c r="E5760" s="15"/>
    </row>
    <row r="5761" spans="5:5">
      <c r="E5761" s="15"/>
    </row>
    <row r="5762" spans="5:5">
      <c r="E5762" s="15"/>
    </row>
    <row r="5763" spans="5:5">
      <c r="E5763" s="15"/>
    </row>
    <row r="5764" spans="5:5">
      <c r="E5764" s="15"/>
    </row>
    <row r="5765" spans="5:5">
      <c r="E5765" s="15"/>
    </row>
    <row r="5766" spans="5:5">
      <c r="E5766" s="15"/>
    </row>
    <row r="5767" spans="5:5">
      <c r="E5767" s="15"/>
    </row>
    <row r="5768" spans="5:5">
      <c r="E5768" s="15"/>
    </row>
    <row r="5769" spans="5:5">
      <c r="E5769" s="15"/>
    </row>
    <row r="5770" spans="5:5">
      <c r="E5770" s="15"/>
    </row>
    <row r="5771" spans="5:5">
      <c r="E5771" s="15"/>
    </row>
    <row r="5772" spans="5:5">
      <c r="E5772" s="15"/>
    </row>
    <row r="5773" spans="5:5">
      <c r="E5773" s="15"/>
    </row>
    <row r="5774" spans="5:5">
      <c r="E5774" s="15"/>
    </row>
    <row r="5775" spans="5:5">
      <c r="E5775" s="15"/>
    </row>
    <row r="5776" spans="5:5">
      <c r="E5776" s="15"/>
    </row>
    <row r="5777" spans="5:5">
      <c r="E5777" s="15"/>
    </row>
    <row r="5778" spans="5:5">
      <c r="E5778" s="15"/>
    </row>
    <row r="5779" spans="5:5">
      <c r="E5779" s="15"/>
    </row>
    <row r="5780" spans="5:5">
      <c r="E5780" s="15"/>
    </row>
    <row r="5781" spans="5:5">
      <c r="E5781" s="15"/>
    </row>
    <row r="5782" spans="5:5">
      <c r="E5782" s="15"/>
    </row>
    <row r="5783" spans="5:5">
      <c r="E5783" s="15"/>
    </row>
    <row r="5784" spans="5:5">
      <c r="E5784" s="15"/>
    </row>
    <row r="5785" spans="5:5">
      <c r="E5785" s="15"/>
    </row>
    <row r="5786" spans="5:5">
      <c r="E5786" s="15"/>
    </row>
    <row r="5787" spans="5:5">
      <c r="E5787" s="15"/>
    </row>
    <row r="5788" spans="5:5">
      <c r="E5788" s="15"/>
    </row>
    <row r="5789" spans="5:5">
      <c r="E5789" s="15"/>
    </row>
    <row r="5790" spans="5:5">
      <c r="E5790" s="15"/>
    </row>
    <row r="5791" spans="5:5">
      <c r="E5791" s="15"/>
    </row>
    <row r="5792" spans="5:5">
      <c r="E5792" s="15"/>
    </row>
    <row r="5793" spans="5:5">
      <c r="E5793" s="15"/>
    </row>
    <row r="5794" spans="5:5">
      <c r="E5794" s="15"/>
    </row>
    <row r="5795" spans="5:5">
      <c r="E5795" s="15"/>
    </row>
    <row r="5796" spans="5:5">
      <c r="E5796" s="15"/>
    </row>
    <row r="5797" spans="5:5">
      <c r="E5797" s="15"/>
    </row>
    <row r="5798" spans="5:5">
      <c r="E5798" s="15"/>
    </row>
    <row r="5799" spans="5:5">
      <c r="E5799" s="15"/>
    </row>
    <row r="5800" spans="5:5">
      <c r="E5800" s="15"/>
    </row>
    <row r="5801" spans="5:5">
      <c r="E5801" s="15"/>
    </row>
    <row r="5802" spans="5:5">
      <c r="E5802" s="15"/>
    </row>
    <row r="5803" spans="5:5">
      <c r="E5803" s="15"/>
    </row>
    <row r="5804" spans="5:5">
      <c r="E5804" s="15"/>
    </row>
    <row r="5805" spans="5:5">
      <c r="E5805" s="15"/>
    </row>
    <row r="5806" spans="5:5">
      <c r="E5806" s="15"/>
    </row>
    <row r="5807" spans="5:5">
      <c r="E5807" s="15"/>
    </row>
    <row r="5808" spans="5:5">
      <c r="E5808" s="15"/>
    </row>
    <row r="5809" spans="5:5">
      <c r="E5809" s="15"/>
    </row>
    <row r="5810" spans="5:5">
      <c r="E5810" s="15"/>
    </row>
    <row r="5811" spans="5:5">
      <c r="E5811" s="15"/>
    </row>
    <row r="5812" spans="5:5">
      <c r="E5812" s="15"/>
    </row>
    <row r="5813" spans="5:5">
      <c r="E5813" s="15"/>
    </row>
    <row r="5814" spans="5:5">
      <c r="E5814" s="15"/>
    </row>
    <row r="5815" spans="5:5">
      <c r="E5815" s="15"/>
    </row>
    <row r="5816" spans="5:5">
      <c r="E5816" s="15"/>
    </row>
    <row r="5817" spans="5:5">
      <c r="E5817" s="15"/>
    </row>
    <row r="5818" spans="5:5">
      <c r="E5818" s="15"/>
    </row>
    <row r="5819" spans="5:5">
      <c r="E5819" s="15"/>
    </row>
    <row r="5820" spans="5:5">
      <c r="E5820" s="15"/>
    </row>
    <row r="5821" spans="5:5">
      <c r="E5821" s="15"/>
    </row>
    <row r="5822" spans="5:5">
      <c r="E5822" s="15"/>
    </row>
    <row r="5823" spans="5:5">
      <c r="E5823" s="15"/>
    </row>
    <row r="5824" spans="5:5">
      <c r="E5824" s="15"/>
    </row>
    <row r="5825" spans="5:5">
      <c r="E5825" s="15"/>
    </row>
    <row r="5826" spans="5:5">
      <c r="E5826" s="15"/>
    </row>
    <row r="5827" spans="5:5">
      <c r="E5827" s="15"/>
    </row>
    <row r="5828" spans="5:5">
      <c r="E5828" s="15"/>
    </row>
    <row r="5829" spans="5:5">
      <c r="E5829" s="15"/>
    </row>
    <row r="5830" spans="5:5">
      <c r="E5830" s="15"/>
    </row>
    <row r="5831" spans="5:5">
      <c r="E5831" s="15"/>
    </row>
    <row r="5832" spans="5:5">
      <c r="E5832" s="15"/>
    </row>
    <row r="5833" spans="5:5">
      <c r="E5833" s="15"/>
    </row>
    <row r="5834" spans="5:5">
      <c r="E5834" s="15"/>
    </row>
    <row r="5835" spans="5:5">
      <c r="E5835" s="15"/>
    </row>
    <row r="5836" spans="5:5">
      <c r="E5836" s="15"/>
    </row>
    <row r="5837" spans="5:5">
      <c r="E5837" s="15"/>
    </row>
    <row r="5838" spans="5:5">
      <c r="E5838" s="15"/>
    </row>
    <row r="5839" spans="5:5">
      <c r="E5839" s="15"/>
    </row>
    <row r="5840" spans="5:5">
      <c r="E5840" s="15"/>
    </row>
    <row r="5841" spans="5:5">
      <c r="E5841" s="15"/>
    </row>
    <row r="5842" spans="5:5">
      <c r="E5842" s="15"/>
    </row>
    <row r="5843" spans="5:5">
      <c r="E5843" s="15"/>
    </row>
    <row r="5844" spans="5:5">
      <c r="E5844" s="15"/>
    </row>
    <row r="5845" spans="5:5">
      <c r="E5845" s="15"/>
    </row>
    <row r="5846" spans="5:5">
      <c r="E5846" s="15"/>
    </row>
    <row r="5847" spans="5:5">
      <c r="E5847" s="15"/>
    </row>
    <row r="5848" spans="5:5">
      <c r="E5848" s="15"/>
    </row>
    <row r="5849" spans="5:5">
      <c r="E5849" s="15"/>
    </row>
    <row r="5850" spans="5:5">
      <c r="E5850" s="15"/>
    </row>
    <row r="5851" spans="5:5">
      <c r="E5851" s="15"/>
    </row>
    <row r="5852" spans="5:5">
      <c r="E5852" s="15"/>
    </row>
    <row r="5853" spans="5:5">
      <c r="E5853" s="15"/>
    </row>
    <row r="5854" spans="5:5">
      <c r="E5854" s="15"/>
    </row>
    <row r="5855" spans="5:5">
      <c r="E5855" s="15"/>
    </row>
    <row r="5856" spans="5:5">
      <c r="E5856" s="15"/>
    </row>
    <row r="5857" spans="5:5">
      <c r="E5857" s="15"/>
    </row>
    <row r="5858" spans="5:5">
      <c r="E5858" s="15"/>
    </row>
    <row r="5859" spans="5:5">
      <c r="E5859" s="15"/>
    </row>
    <row r="5860" spans="5:5">
      <c r="E5860" s="15"/>
    </row>
    <row r="5861" spans="5:5">
      <c r="E5861" s="15"/>
    </row>
    <row r="5862" spans="5:5">
      <c r="E5862" s="15"/>
    </row>
    <row r="5863" spans="5:5">
      <c r="E5863" s="15"/>
    </row>
    <row r="5864" spans="5:5">
      <c r="E5864" s="15"/>
    </row>
    <row r="5865" spans="5:5">
      <c r="E5865" s="15"/>
    </row>
    <row r="5866" spans="5:5">
      <c r="E5866" s="15"/>
    </row>
    <row r="5867" spans="5:5">
      <c r="E5867" s="15"/>
    </row>
    <row r="5868" spans="5:5">
      <c r="E5868" s="15"/>
    </row>
    <row r="5869" spans="5:5">
      <c r="E5869" s="15"/>
    </row>
    <row r="5870" spans="5:5">
      <c r="E5870" s="15"/>
    </row>
    <row r="5871" spans="5:5">
      <c r="E5871" s="15"/>
    </row>
    <row r="5872" spans="5:5">
      <c r="E5872" s="15"/>
    </row>
    <row r="5873" spans="5:5">
      <c r="E5873" s="15"/>
    </row>
    <row r="5874" spans="5:5">
      <c r="E5874" s="15"/>
    </row>
    <row r="5875" spans="5:5">
      <c r="E5875" s="15"/>
    </row>
    <row r="5876" spans="5:5">
      <c r="E5876" s="15"/>
    </row>
    <row r="5877" spans="5:5">
      <c r="E5877" s="15"/>
    </row>
    <row r="5878" spans="5:5">
      <c r="E5878" s="15"/>
    </row>
    <row r="5879" spans="5:5">
      <c r="E5879" s="15"/>
    </row>
    <row r="5880" spans="5:5">
      <c r="E5880" s="15"/>
    </row>
    <row r="5881" spans="5:5">
      <c r="E5881" s="15"/>
    </row>
    <row r="5882" spans="5:5">
      <c r="E5882" s="15"/>
    </row>
    <row r="5883" spans="5:5">
      <c r="E5883" s="15"/>
    </row>
    <row r="5884" spans="5:5">
      <c r="E5884" s="15"/>
    </row>
    <row r="5885" spans="5:5">
      <c r="E5885" s="15"/>
    </row>
    <row r="5886" spans="5:5">
      <c r="E5886" s="15"/>
    </row>
    <row r="5887" spans="5:5">
      <c r="E5887" s="15"/>
    </row>
    <row r="5888" spans="5:5">
      <c r="E5888" s="15"/>
    </row>
    <row r="5889" spans="5:5">
      <c r="E5889" s="15"/>
    </row>
    <row r="5890" spans="5:5">
      <c r="E5890" s="15"/>
    </row>
    <row r="5891" spans="5:5">
      <c r="E5891" s="15"/>
    </row>
    <row r="5892" spans="5:5">
      <c r="E5892" s="15"/>
    </row>
    <row r="5893" spans="5:5">
      <c r="E5893" s="15"/>
    </row>
    <row r="5894" spans="5:5">
      <c r="E5894" s="15"/>
    </row>
    <row r="5895" spans="5:5">
      <c r="E5895" s="15"/>
    </row>
    <row r="5896" spans="5:5">
      <c r="E5896" s="15"/>
    </row>
    <row r="5897" spans="5:5">
      <c r="E5897" s="15"/>
    </row>
    <row r="5898" spans="5:5">
      <c r="E5898" s="15"/>
    </row>
    <row r="5899" spans="5:5">
      <c r="E5899" s="15"/>
    </row>
    <row r="5900" spans="5:5">
      <c r="E5900" s="15"/>
    </row>
    <row r="5901" spans="5:5">
      <c r="E5901" s="15"/>
    </row>
    <row r="5902" spans="5:5">
      <c r="E5902" s="15"/>
    </row>
    <row r="5903" spans="5:5">
      <c r="E5903" s="15"/>
    </row>
    <row r="5904" spans="5:5">
      <c r="E5904" s="15"/>
    </row>
    <row r="5905" spans="5:5">
      <c r="E5905" s="15"/>
    </row>
    <row r="5906" spans="5:5">
      <c r="E5906" s="15"/>
    </row>
    <row r="5907" spans="5:5">
      <c r="E5907" s="15"/>
    </row>
    <row r="5908" spans="5:5">
      <c r="E5908" s="15"/>
    </row>
    <row r="5909" spans="5:5">
      <c r="E5909" s="15"/>
    </row>
    <row r="5910" spans="5:5">
      <c r="E5910" s="15"/>
    </row>
    <row r="5911" spans="5:5">
      <c r="E5911" s="15"/>
    </row>
    <row r="5912" spans="5:5">
      <c r="E5912" s="15"/>
    </row>
    <row r="5913" spans="5:5">
      <c r="E5913" s="15"/>
    </row>
    <row r="5914" spans="5:5">
      <c r="E5914" s="15"/>
    </row>
    <row r="5915" spans="5:5">
      <c r="E5915" s="15"/>
    </row>
    <row r="5916" spans="5:5">
      <c r="E5916" s="15"/>
    </row>
    <row r="5917" spans="5:5">
      <c r="E5917" s="15"/>
    </row>
    <row r="5918" spans="5:5">
      <c r="E5918" s="15"/>
    </row>
    <row r="5919" spans="5:5">
      <c r="E5919" s="15"/>
    </row>
    <row r="5920" spans="5:5">
      <c r="E5920" s="15"/>
    </row>
    <row r="5921" spans="5:5">
      <c r="E5921" s="15"/>
    </row>
    <row r="5922" spans="5:5">
      <c r="E5922" s="15"/>
    </row>
    <row r="5923" spans="5:5">
      <c r="E5923" s="15"/>
    </row>
    <row r="5924" spans="5:5">
      <c r="E5924" s="15"/>
    </row>
    <row r="5925" spans="5:5">
      <c r="E5925" s="15"/>
    </row>
    <row r="5926" spans="5:5">
      <c r="E5926" s="15"/>
    </row>
    <row r="5927" spans="5:5">
      <c r="E5927" s="15"/>
    </row>
    <row r="5928" spans="5:5">
      <c r="E5928" s="15"/>
    </row>
    <row r="5929" spans="5:5">
      <c r="E5929" s="15"/>
    </row>
    <row r="5930" spans="5:5">
      <c r="E5930" s="15"/>
    </row>
    <row r="5931" spans="5:5">
      <c r="E5931" s="15"/>
    </row>
    <row r="5932" spans="5:5">
      <c r="E5932" s="15"/>
    </row>
    <row r="5933" spans="5:5">
      <c r="E5933" s="15"/>
    </row>
    <row r="5934" spans="5:5">
      <c r="E5934" s="15"/>
    </row>
    <row r="5935" spans="5:5">
      <c r="E5935" s="15"/>
    </row>
    <row r="5936" spans="5:5">
      <c r="E5936" s="15"/>
    </row>
    <row r="5937" spans="5:5">
      <c r="E5937" s="15"/>
    </row>
    <row r="5938" spans="5:5">
      <c r="E5938" s="15"/>
    </row>
    <row r="5939" spans="5:5">
      <c r="E5939" s="15"/>
    </row>
    <row r="5940" spans="5:5">
      <c r="E5940" s="15"/>
    </row>
    <row r="5941" spans="5:5">
      <c r="E5941" s="15"/>
    </row>
    <row r="5942" spans="5:5">
      <c r="E5942" s="15"/>
    </row>
    <row r="5943" spans="5:5">
      <c r="E5943" s="15"/>
    </row>
    <row r="5944" spans="5:5">
      <c r="E5944" s="15"/>
    </row>
    <row r="5945" spans="5:5">
      <c r="E5945" s="15"/>
    </row>
    <row r="5946" spans="5:5">
      <c r="E5946" s="15"/>
    </row>
    <row r="5947" spans="5:5">
      <c r="E5947" s="15"/>
    </row>
    <row r="5948" spans="5:5">
      <c r="E5948" s="15"/>
    </row>
    <row r="5949" spans="5:5">
      <c r="E5949" s="15"/>
    </row>
    <row r="5950" spans="5:5">
      <c r="E5950" s="15"/>
    </row>
    <row r="5951" spans="5:5">
      <c r="E5951" s="15"/>
    </row>
    <row r="5952" spans="5:5">
      <c r="E5952" s="15"/>
    </row>
    <row r="5953" spans="5:5">
      <c r="E5953" s="15"/>
    </row>
    <row r="5954" spans="5:5">
      <c r="E5954" s="15"/>
    </row>
    <row r="5955" spans="5:5">
      <c r="E5955" s="15"/>
    </row>
    <row r="5956" spans="5:5">
      <c r="E5956" s="15"/>
    </row>
    <row r="5957" spans="5:5">
      <c r="E5957" s="15"/>
    </row>
    <row r="5958" spans="5:5">
      <c r="E5958" s="15"/>
    </row>
    <row r="5959" spans="5:5">
      <c r="E5959" s="15"/>
    </row>
    <row r="5960" spans="5:5">
      <c r="E5960" s="15"/>
    </row>
    <row r="5961" spans="5:5">
      <c r="E5961" s="15"/>
    </row>
    <row r="5962" spans="5:5">
      <c r="E5962" s="15"/>
    </row>
    <row r="5963" spans="5:5">
      <c r="E5963" s="15"/>
    </row>
    <row r="5964" spans="5:5">
      <c r="E5964" s="15"/>
    </row>
    <row r="5965" spans="5:5">
      <c r="E5965" s="15"/>
    </row>
    <row r="5966" spans="5:5">
      <c r="E5966" s="15"/>
    </row>
    <row r="5967" spans="5:5">
      <c r="E5967" s="15"/>
    </row>
    <row r="5968" spans="5:5">
      <c r="E5968" s="15"/>
    </row>
    <row r="5969" spans="5:5">
      <c r="E5969" s="15"/>
    </row>
    <row r="5970" spans="5:5">
      <c r="E5970" s="15"/>
    </row>
    <row r="5971" spans="5:5">
      <c r="E5971" s="15"/>
    </row>
    <row r="5972" spans="5:5">
      <c r="E5972" s="15"/>
    </row>
    <row r="5973" spans="5:5">
      <c r="E5973" s="15"/>
    </row>
    <row r="5974" spans="5:5">
      <c r="E5974" s="15"/>
    </row>
    <row r="5975" spans="5:5">
      <c r="E5975" s="15"/>
    </row>
    <row r="5976" spans="5:5">
      <c r="E5976" s="15"/>
    </row>
    <row r="5977" spans="5:5">
      <c r="E5977" s="15"/>
    </row>
    <row r="5978" spans="5:5">
      <c r="E5978" s="15"/>
    </row>
    <row r="5979" spans="5:5">
      <c r="E5979" s="15"/>
    </row>
    <row r="5980" spans="5:5">
      <c r="E5980" s="15"/>
    </row>
    <row r="5981" spans="5:5">
      <c r="E5981" s="15"/>
    </row>
    <row r="5982" spans="5:5">
      <c r="E5982" s="15"/>
    </row>
    <row r="5983" spans="5:5">
      <c r="E5983" s="15"/>
    </row>
    <row r="5984" spans="5:5">
      <c r="E5984" s="15"/>
    </row>
    <row r="5985" spans="5:5">
      <c r="E5985" s="15"/>
    </row>
    <row r="5986" spans="5:5">
      <c r="E5986" s="15"/>
    </row>
    <row r="5987" spans="5:5">
      <c r="E5987" s="15"/>
    </row>
    <row r="5988" spans="5:5">
      <c r="E5988" s="15"/>
    </row>
    <row r="5989" spans="5:5">
      <c r="E5989" s="15"/>
    </row>
    <row r="5990" spans="5:5">
      <c r="E5990" s="15"/>
    </row>
    <row r="5991" spans="5:5">
      <c r="E5991" s="15"/>
    </row>
    <row r="5992" spans="5:5">
      <c r="E5992" s="15"/>
    </row>
    <row r="5993" spans="5:5">
      <c r="E5993" s="15"/>
    </row>
    <row r="5994" spans="5:5">
      <c r="E5994" s="15"/>
    </row>
    <row r="5995" spans="5:5">
      <c r="E5995" s="15"/>
    </row>
    <row r="5996" spans="5:5">
      <c r="E5996" s="15"/>
    </row>
    <row r="5997" spans="5:5">
      <c r="E5997" s="15"/>
    </row>
    <row r="5998" spans="5:5">
      <c r="E5998" s="15"/>
    </row>
    <row r="5999" spans="5:5">
      <c r="E5999" s="15"/>
    </row>
    <row r="6000" spans="5:5">
      <c r="E6000" s="15"/>
    </row>
    <row r="6001" spans="5:5">
      <c r="E6001" s="15"/>
    </row>
    <row r="6002" spans="5:5">
      <c r="E6002" s="15"/>
    </row>
    <row r="6003" spans="5:5">
      <c r="E6003" s="15"/>
    </row>
    <row r="6004" spans="5:5">
      <c r="E6004" s="15"/>
    </row>
    <row r="6005" spans="5:5">
      <c r="E6005" s="15"/>
    </row>
    <row r="6006" spans="5:5">
      <c r="E6006" s="15"/>
    </row>
    <row r="6007" spans="5:5">
      <c r="E6007" s="15"/>
    </row>
    <row r="6008" spans="5:5">
      <c r="E6008" s="15"/>
    </row>
    <row r="6009" spans="5:5">
      <c r="E6009" s="15"/>
    </row>
    <row r="6010" spans="5:5">
      <c r="E6010" s="15"/>
    </row>
    <row r="6011" spans="5:5">
      <c r="E6011" s="15"/>
    </row>
    <row r="6012" spans="5:5">
      <c r="E6012" s="15"/>
    </row>
    <row r="6013" spans="5:5">
      <c r="E6013" s="15"/>
    </row>
    <row r="6014" spans="5:5">
      <c r="E6014" s="15"/>
    </row>
    <row r="6015" spans="5:5">
      <c r="E6015" s="15"/>
    </row>
    <row r="6016" spans="5:5">
      <c r="E6016" s="15"/>
    </row>
    <row r="6017" spans="5:5">
      <c r="E6017" s="15"/>
    </row>
    <row r="6018" spans="5:5">
      <c r="E6018" s="15"/>
    </row>
    <row r="6019" spans="5:5">
      <c r="E6019" s="15"/>
    </row>
    <row r="6020" spans="5:5">
      <c r="E6020" s="15"/>
    </row>
    <row r="6021" spans="5:5">
      <c r="E6021" s="15"/>
    </row>
    <row r="6022" spans="5:5">
      <c r="E6022" s="15"/>
    </row>
    <row r="6023" spans="5:5">
      <c r="E6023" s="15"/>
    </row>
    <row r="6024" spans="5:5">
      <c r="E6024" s="15"/>
    </row>
    <row r="6025" spans="5:5">
      <c r="E6025" s="15"/>
    </row>
    <row r="6026" spans="5:5">
      <c r="E6026" s="15"/>
    </row>
    <row r="6027" spans="5:5">
      <c r="E6027" s="15"/>
    </row>
    <row r="6028" spans="5:5">
      <c r="E6028" s="15"/>
    </row>
    <row r="6029" spans="5:5">
      <c r="E6029" s="15"/>
    </row>
    <row r="6030" spans="5:5">
      <c r="E6030" s="15"/>
    </row>
    <row r="6031" spans="5:5">
      <c r="E6031" s="15"/>
    </row>
    <row r="6032" spans="5:5">
      <c r="E6032" s="15"/>
    </row>
    <row r="6033" spans="5:5">
      <c r="E6033" s="15"/>
    </row>
    <row r="6034" spans="5:5">
      <c r="E6034" s="15"/>
    </row>
    <row r="6035" spans="5:5">
      <c r="E6035" s="15"/>
    </row>
    <row r="6036" spans="5:5">
      <c r="E6036" s="15"/>
    </row>
    <row r="6037" spans="5:5">
      <c r="E6037" s="15"/>
    </row>
    <row r="6038" spans="5:5">
      <c r="E6038" s="15"/>
    </row>
    <row r="6039" spans="5:5">
      <c r="E6039" s="15"/>
    </row>
    <row r="6040" spans="5:5">
      <c r="E6040" s="15"/>
    </row>
    <row r="6041" spans="5:5">
      <c r="E6041" s="15"/>
    </row>
    <row r="6042" spans="5:5">
      <c r="E6042" s="15"/>
    </row>
    <row r="6043" spans="5:5">
      <c r="E6043" s="15"/>
    </row>
    <row r="6044" spans="5:5">
      <c r="E6044" s="15"/>
    </row>
    <row r="6045" spans="5:5">
      <c r="E6045" s="15"/>
    </row>
    <row r="6046" spans="5:5">
      <c r="E6046" s="15"/>
    </row>
    <row r="6047" spans="5:5">
      <c r="E6047" s="15"/>
    </row>
    <row r="6048" spans="5:5">
      <c r="E6048" s="15"/>
    </row>
    <row r="6049" spans="5:5">
      <c r="E6049" s="15"/>
    </row>
    <row r="6050" spans="5:5">
      <c r="E6050" s="15"/>
    </row>
    <row r="6051" spans="5:5">
      <c r="E6051" s="15"/>
    </row>
    <row r="6052" spans="5:5">
      <c r="E6052" s="15"/>
    </row>
    <row r="6053" spans="5:5">
      <c r="E6053" s="15"/>
    </row>
    <row r="6054" spans="5:5">
      <c r="E6054" s="15"/>
    </row>
    <row r="6055" spans="5:5">
      <c r="E6055" s="15"/>
    </row>
    <row r="6056" spans="5:5">
      <c r="E6056" s="15"/>
    </row>
    <row r="6057" spans="5:5">
      <c r="E6057" s="15"/>
    </row>
    <row r="6058" spans="5:5">
      <c r="E6058" s="15"/>
    </row>
    <row r="6059" spans="5:5">
      <c r="E6059" s="15"/>
    </row>
    <row r="6060" spans="5:5">
      <c r="E6060" s="15"/>
    </row>
    <row r="6061" spans="5:5">
      <c r="E6061" s="15"/>
    </row>
    <row r="6062" spans="5:5">
      <c r="E6062" s="15"/>
    </row>
    <row r="6063" spans="5:5">
      <c r="E6063" s="15"/>
    </row>
    <row r="6064" spans="5:5">
      <c r="E6064" s="15"/>
    </row>
    <row r="6065" spans="5:5">
      <c r="E6065" s="15"/>
    </row>
    <row r="6066" spans="5:5">
      <c r="E6066" s="15"/>
    </row>
    <row r="6067" spans="5:5">
      <c r="E6067" s="15"/>
    </row>
    <row r="6068" spans="5:5">
      <c r="E6068" s="15"/>
    </row>
    <row r="6069" spans="5:5">
      <c r="E6069" s="15"/>
    </row>
    <row r="6070" spans="5:5">
      <c r="E6070" s="15"/>
    </row>
    <row r="6071" spans="5:5">
      <c r="E6071" s="15"/>
    </row>
    <row r="6072" spans="5:5">
      <c r="E6072" s="15"/>
    </row>
    <row r="6073" spans="5:5">
      <c r="E6073" s="15"/>
    </row>
    <row r="6074" spans="5:5">
      <c r="E6074" s="15"/>
    </row>
    <row r="6075" spans="5:5">
      <c r="E6075" s="15"/>
    </row>
    <row r="6076" spans="5:5">
      <c r="E6076" s="15"/>
    </row>
    <row r="6077" spans="5:5">
      <c r="E6077" s="15"/>
    </row>
    <row r="6078" spans="5:5">
      <c r="E6078" s="15"/>
    </row>
    <row r="6079" spans="5:5">
      <c r="E6079" s="15"/>
    </row>
    <row r="6080" spans="5:5">
      <c r="E6080" s="15"/>
    </row>
    <row r="6081" spans="5:5">
      <c r="E6081" s="15"/>
    </row>
    <row r="6082" spans="5:5">
      <c r="E6082" s="15"/>
    </row>
    <row r="6083" spans="5:5">
      <c r="E6083" s="15"/>
    </row>
    <row r="6084" spans="5:5">
      <c r="E6084" s="15"/>
    </row>
    <row r="6085" spans="5:5">
      <c r="E6085" s="15"/>
    </row>
    <row r="6086" spans="5:5">
      <c r="E6086" s="15"/>
    </row>
    <row r="6087" spans="5:5">
      <c r="E6087" s="15"/>
    </row>
    <row r="6088" spans="5:5">
      <c r="E6088" s="15"/>
    </row>
    <row r="6089" spans="5:5">
      <c r="E6089" s="15"/>
    </row>
    <row r="6090" spans="5:5">
      <c r="E6090" s="15"/>
    </row>
    <row r="6091" spans="5:5">
      <c r="E6091" s="15"/>
    </row>
    <row r="6092" spans="5:5">
      <c r="E6092" s="15"/>
    </row>
    <row r="6093" spans="5:5">
      <c r="E6093" s="15"/>
    </row>
    <row r="6094" spans="5:5">
      <c r="E6094" s="15"/>
    </row>
    <row r="6095" spans="5:5">
      <c r="E6095" s="15"/>
    </row>
    <row r="6096" spans="5:5">
      <c r="E6096" s="15"/>
    </row>
    <row r="6097" spans="5:5">
      <c r="E6097" s="15"/>
    </row>
    <row r="6098" spans="5:5">
      <c r="E6098" s="15"/>
    </row>
    <row r="6099" spans="5:5">
      <c r="E6099" s="15"/>
    </row>
    <row r="6100" spans="5:5">
      <c r="E6100" s="15"/>
    </row>
    <row r="6101" spans="5:5">
      <c r="E6101" s="15"/>
    </row>
    <row r="6102" spans="5:5">
      <c r="E6102" s="15"/>
    </row>
    <row r="6103" spans="5:5">
      <c r="E6103" s="15"/>
    </row>
    <row r="6104" spans="5:5">
      <c r="E6104" s="15"/>
    </row>
    <row r="6105" spans="5:5">
      <c r="E6105" s="15"/>
    </row>
    <row r="6106" spans="5:5">
      <c r="E6106" s="15"/>
    </row>
    <row r="6107" spans="5:5">
      <c r="E6107" s="15"/>
    </row>
    <row r="6108" spans="5:5">
      <c r="E6108" s="15"/>
    </row>
    <row r="6109" spans="5:5">
      <c r="E6109" s="15"/>
    </row>
    <row r="6110" spans="5:5">
      <c r="E6110" s="15"/>
    </row>
    <row r="6111" spans="5:5">
      <c r="E6111" s="15"/>
    </row>
    <row r="6112" spans="5:5">
      <c r="E6112" s="15"/>
    </row>
    <row r="6113" spans="5:5">
      <c r="E6113" s="15"/>
    </row>
    <row r="6114" spans="5:5">
      <c r="E6114" s="15"/>
    </row>
    <row r="6115" spans="5:5">
      <c r="E6115" s="15"/>
    </row>
    <row r="6116" spans="5:5">
      <c r="E6116" s="15"/>
    </row>
    <row r="6117" spans="5:5">
      <c r="E6117" s="15"/>
    </row>
    <row r="6118" spans="5:5">
      <c r="E6118" s="15"/>
    </row>
    <row r="6119" spans="5:5">
      <c r="E6119" s="15"/>
    </row>
    <row r="6120" spans="5:5">
      <c r="E6120" s="15"/>
    </row>
    <row r="6121" spans="5:5">
      <c r="E6121" s="15"/>
    </row>
    <row r="6122" spans="5:5">
      <c r="E6122" s="15"/>
    </row>
    <row r="6123" spans="5:5">
      <c r="E6123" s="15"/>
    </row>
    <row r="6124" spans="5:5">
      <c r="E6124" s="15"/>
    </row>
    <row r="6125" spans="5:5">
      <c r="E6125" s="15"/>
    </row>
    <row r="6126" spans="5:5">
      <c r="E6126" s="15"/>
    </row>
    <row r="6127" spans="5:5">
      <c r="E6127" s="15"/>
    </row>
    <row r="6128" spans="5:5">
      <c r="E6128" s="15"/>
    </row>
    <row r="6129" spans="5:5">
      <c r="E6129" s="15"/>
    </row>
    <row r="6130" spans="5:5">
      <c r="E6130" s="15"/>
    </row>
    <row r="6131" spans="5:5">
      <c r="E6131" s="15"/>
    </row>
    <row r="6132" spans="5:5">
      <c r="E6132" s="15"/>
    </row>
    <row r="6133" spans="5:5">
      <c r="E6133" s="15"/>
    </row>
    <row r="6134" spans="5:5">
      <c r="E6134" s="15"/>
    </row>
    <row r="6135" spans="5:5">
      <c r="E6135" s="15"/>
    </row>
    <row r="6136" spans="5:5">
      <c r="E6136" s="15"/>
    </row>
    <row r="6137" spans="5:5">
      <c r="E6137" s="15"/>
    </row>
    <row r="6138" spans="5:5">
      <c r="E6138" s="15"/>
    </row>
    <row r="6139" spans="5:5">
      <c r="E6139" s="15"/>
    </row>
    <row r="6140" spans="5:5">
      <c r="E6140" s="15"/>
    </row>
    <row r="6141" spans="5:5">
      <c r="E6141" s="15"/>
    </row>
    <row r="6142" spans="5:5">
      <c r="E6142" s="15"/>
    </row>
    <row r="6143" spans="5:5">
      <c r="E6143" s="15"/>
    </row>
    <row r="6144" spans="5:5">
      <c r="E6144" s="15"/>
    </row>
    <row r="6145" spans="5:5">
      <c r="E6145" s="15"/>
    </row>
    <row r="6146" spans="5:5">
      <c r="E6146" s="15"/>
    </row>
    <row r="6147" spans="5:5">
      <c r="E6147" s="15"/>
    </row>
    <row r="6148" spans="5:5">
      <c r="E6148" s="15"/>
    </row>
    <row r="6149" spans="5:5">
      <c r="E6149" s="15"/>
    </row>
    <row r="6150" spans="5:5">
      <c r="E6150" s="15"/>
    </row>
    <row r="6151" spans="5:5">
      <c r="E6151" s="15"/>
    </row>
    <row r="6152" spans="5:5">
      <c r="E6152" s="15"/>
    </row>
    <row r="6153" spans="5:5">
      <c r="E6153" s="15"/>
    </row>
    <row r="6154" spans="5:5">
      <c r="E6154" s="15"/>
    </row>
    <row r="6155" spans="5:5">
      <c r="E6155" s="15"/>
    </row>
    <row r="6156" spans="5:5">
      <c r="E6156" s="15"/>
    </row>
    <row r="6157" spans="5:5">
      <c r="E6157" s="15"/>
    </row>
    <row r="6158" spans="5:5">
      <c r="E6158" s="15"/>
    </row>
    <row r="6159" spans="5:5">
      <c r="E6159" s="15"/>
    </row>
    <row r="6160" spans="5:5">
      <c r="E6160" s="15"/>
    </row>
    <row r="6161" spans="5:5">
      <c r="E6161" s="15"/>
    </row>
    <row r="6162" spans="5:5">
      <c r="E6162" s="15"/>
    </row>
    <row r="6163" spans="5:5">
      <c r="E6163" s="15"/>
    </row>
    <row r="6164" spans="5:5">
      <c r="E6164" s="15"/>
    </row>
    <row r="6165" spans="5:5">
      <c r="E6165" s="15"/>
    </row>
    <row r="6166" spans="5:5">
      <c r="E6166" s="15"/>
    </row>
    <row r="6167" spans="5:5">
      <c r="E6167" s="15"/>
    </row>
    <row r="6168" spans="5:5">
      <c r="E6168" s="15"/>
    </row>
    <row r="6169" spans="5:5">
      <c r="E6169" s="15"/>
    </row>
    <row r="6170" spans="5:5">
      <c r="E6170" s="15"/>
    </row>
    <row r="6171" spans="5:5">
      <c r="E6171" s="15"/>
    </row>
    <row r="6172" spans="5:5">
      <c r="E6172" s="15"/>
    </row>
    <row r="6173" spans="5:5">
      <c r="E6173" s="15"/>
    </row>
    <row r="6174" spans="5:5">
      <c r="E6174" s="15"/>
    </row>
    <row r="6175" spans="5:5">
      <c r="E6175" s="15"/>
    </row>
    <row r="6176" spans="5:5">
      <c r="E6176" s="15"/>
    </row>
    <row r="6177" spans="5:5">
      <c r="E6177" s="15"/>
    </row>
    <row r="6178" spans="5:5">
      <c r="E6178" s="15"/>
    </row>
    <row r="6179" spans="5:5">
      <c r="E6179" s="15"/>
    </row>
    <row r="6180" spans="5:5">
      <c r="E6180" s="15"/>
    </row>
    <row r="6181" spans="5:5">
      <c r="E6181" s="15"/>
    </row>
    <row r="6182" spans="5:5">
      <c r="E6182" s="15"/>
    </row>
    <row r="6183" spans="5:5">
      <c r="E6183" s="15"/>
    </row>
    <row r="6184" spans="5:5">
      <c r="E6184" s="15"/>
    </row>
    <row r="6185" spans="5:5">
      <c r="E6185" s="15"/>
    </row>
    <row r="6186" spans="5:5">
      <c r="E6186" s="15"/>
    </row>
    <row r="6187" spans="5:5">
      <c r="E6187" s="15"/>
    </row>
    <row r="6188" spans="5:5">
      <c r="E6188" s="15"/>
    </row>
    <row r="6189" spans="5:5">
      <c r="E6189" s="15"/>
    </row>
    <row r="6190" spans="5:5">
      <c r="E6190" s="15"/>
    </row>
    <row r="6191" spans="5:5">
      <c r="E6191" s="15"/>
    </row>
    <row r="6192" spans="5:5">
      <c r="E6192" s="15"/>
    </row>
    <row r="6193" spans="5:5">
      <c r="E6193" s="15"/>
    </row>
    <row r="6194" spans="5:5">
      <c r="E6194" s="15"/>
    </row>
    <row r="6195" spans="5:5">
      <c r="E6195" s="15"/>
    </row>
    <row r="6196" spans="5:5">
      <c r="E6196" s="15"/>
    </row>
    <row r="6197" spans="5:5">
      <c r="E6197" s="15"/>
    </row>
    <row r="6198" spans="5:5">
      <c r="E6198" s="15"/>
    </row>
    <row r="6199" spans="5:5">
      <c r="E6199" s="15"/>
    </row>
    <row r="6200" spans="5:5">
      <c r="E6200" s="15"/>
    </row>
    <row r="6201" spans="5:5">
      <c r="E6201" s="15"/>
    </row>
    <row r="6202" spans="5:5">
      <c r="E6202" s="15"/>
    </row>
    <row r="6203" spans="5:5">
      <c r="E6203" s="15"/>
    </row>
    <row r="6204" spans="5:5">
      <c r="E6204" s="15"/>
    </row>
    <row r="6205" spans="5:5">
      <c r="E6205" s="15"/>
    </row>
    <row r="6206" spans="5:5">
      <c r="E6206" s="15"/>
    </row>
    <row r="6207" spans="5:5">
      <c r="E6207" s="15"/>
    </row>
    <row r="6208" spans="5:5">
      <c r="E6208" s="15"/>
    </row>
    <row r="6209" spans="5:5">
      <c r="E6209" s="15"/>
    </row>
    <row r="6210" spans="5:5">
      <c r="E6210" s="15"/>
    </row>
    <row r="6211" spans="5:5">
      <c r="E6211" s="15"/>
    </row>
    <row r="6212" spans="5:5">
      <c r="E6212" s="15"/>
    </row>
    <row r="6213" spans="5:5">
      <c r="E6213" s="15"/>
    </row>
    <row r="6214" spans="5:5">
      <c r="E6214" s="15"/>
    </row>
    <row r="6215" spans="5:5">
      <c r="E6215" s="15"/>
    </row>
    <row r="6216" spans="5:5">
      <c r="E6216" s="15"/>
    </row>
    <row r="6217" spans="5:5">
      <c r="E6217" s="15"/>
    </row>
    <row r="6218" spans="5:5">
      <c r="E6218" s="15"/>
    </row>
    <row r="6219" spans="5:5">
      <c r="E6219" s="15"/>
    </row>
    <row r="6220" spans="5:5">
      <c r="E6220" s="15"/>
    </row>
    <row r="6221" spans="5:5">
      <c r="E6221" s="15"/>
    </row>
    <row r="6222" spans="5:5">
      <c r="E6222" s="15"/>
    </row>
    <row r="6223" spans="5:5">
      <c r="E6223" s="15"/>
    </row>
    <row r="6224" spans="5:5">
      <c r="E6224" s="15"/>
    </row>
    <row r="6225" spans="5:5">
      <c r="E6225" s="15"/>
    </row>
    <row r="6226" spans="5:5">
      <c r="E6226" s="15"/>
    </row>
    <row r="6227" spans="5:5">
      <c r="E6227" s="15"/>
    </row>
    <row r="6228" spans="5:5">
      <c r="E6228" s="15"/>
    </row>
    <row r="6229" spans="5:5">
      <c r="E6229" s="15"/>
    </row>
    <row r="6230" spans="5:5">
      <c r="E6230" s="15"/>
    </row>
    <row r="6231" spans="5:5">
      <c r="E6231" s="15"/>
    </row>
    <row r="6232" spans="5:5">
      <c r="E6232" s="15"/>
    </row>
    <row r="6233" spans="5:5">
      <c r="E6233" s="15"/>
    </row>
    <row r="6234" spans="5:5">
      <c r="E6234" s="15"/>
    </row>
    <row r="6235" spans="5:5">
      <c r="E6235" s="15"/>
    </row>
    <row r="6236" spans="5:5">
      <c r="E6236" s="15"/>
    </row>
    <row r="6237" spans="5:5">
      <c r="E6237" s="15"/>
    </row>
    <row r="6238" spans="5:5">
      <c r="E6238" s="15"/>
    </row>
    <row r="6239" spans="5:5">
      <c r="E6239" s="15"/>
    </row>
    <row r="6240" spans="5:5">
      <c r="E6240" s="15"/>
    </row>
    <row r="6241" spans="5:5">
      <c r="E6241" s="15"/>
    </row>
    <row r="6242" spans="5:5">
      <c r="E6242" s="15"/>
    </row>
    <row r="6243" spans="5:5">
      <c r="E6243" s="15"/>
    </row>
    <row r="6244" spans="5:5">
      <c r="E6244" s="15"/>
    </row>
    <row r="6245" spans="5:5">
      <c r="E6245" s="15"/>
    </row>
    <row r="6246" spans="5:5">
      <c r="E6246" s="15"/>
    </row>
    <row r="6247" spans="5:5">
      <c r="E6247" s="15"/>
    </row>
    <row r="6248" spans="5:5">
      <c r="E6248" s="15"/>
    </row>
    <row r="6249" spans="5:5">
      <c r="E6249" s="15"/>
    </row>
    <row r="6250" spans="5:5">
      <c r="E6250" s="15"/>
    </row>
    <row r="6251" spans="5:5">
      <c r="E6251" s="15"/>
    </row>
    <row r="6252" spans="5:5">
      <c r="E6252" s="15"/>
    </row>
    <row r="6253" spans="5:5">
      <c r="E6253" s="15"/>
    </row>
    <row r="6254" spans="5:5">
      <c r="E6254" s="15"/>
    </row>
    <row r="6255" spans="5:5">
      <c r="E6255" s="15"/>
    </row>
    <row r="6256" spans="5:5">
      <c r="E6256" s="15"/>
    </row>
    <row r="6257" spans="5:5">
      <c r="E6257" s="15"/>
    </row>
    <row r="6258" spans="5:5">
      <c r="E6258" s="15"/>
    </row>
    <row r="6259" spans="5:5">
      <c r="E6259" s="15"/>
    </row>
    <row r="6260" spans="5:5">
      <c r="E6260" s="15"/>
    </row>
    <row r="6261" spans="5:5">
      <c r="E6261" s="15"/>
    </row>
    <row r="6262" spans="5:5">
      <c r="E6262" s="15"/>
    </row>
    <row r="6263" spans="5:5">
      <c r="E6263" s="15"/>
    </row>
    <row r="6264" spans="5:5">
      <c r="E6264" s="15"/>
    </row>
    <row r="6265" spans="5:5">
      <c r="E6265" s="15"/>
    </row>
    <row r="6266" spans="5:5">
      <c r="E6266" s="15"/>
    </row>
    <row r="6267" spans="5:5">
      <c r="E6267" s="15"/>
    </row>
    <row r="6268" spans="5:5">
      <c r="E6268" s="15"/>
    </row>
    <row r="6269" spans="5:5">
      <c r="E6269" s="15"/>
    </row>
    <row r="6270" spans="5:5">
      <c r="E6270" s="15"/>
    </row>
    <row r="6271" spans="5:5">
      <c r="E6271" s="15"/>
    </row>
    <row r="6272" spans="5:5">
      <c r="E6272" s="15"/>
    </row>
    <row r="6273" spans="5:5">
      <c r="E6273" s="15"/>
    </row>
    <row r="6274" spans="5:5">
      <c r="E6274" s="15"/>
    </row>
    <row r="6275" spans="5:5">
      <c r="E6275" s="15"/>
    </row>
    <row r="6276" spans="5:5">
      <c r="E6276" s="15"/>
    </row>
    <row r="6277" spans="5:5">
      <c r="E6277" s="15"/>
    </row>
    <row r="6278" spans="5:5">
      <c r="E6278" s="15"/>
    </row>
    <row r="6279" spans="5:5">
      <c r="E6279" s="15"/>
    </row>
    <row r="6280" spans="5:5">
      <c r="E6280" s="15"/>
    </row>
    <row r="6281" spans="5:5">
      <c r="E6281" s="15"/>
    </row>
    <row r="6282" spans="5:5">
      <c r="E6282" s="15"/>
    </row>
    <row r="6283" spans="5:5">
      <c r="E6283" s="15"/>
    </row>
    <row r="6284" spans="5:5">
      <c r="E6284" s="15"/>
    </row>
    <row r="6285" spans="5:5">
      <c r="E6285" s="15"/>
    </row>
    <row r="6286" spans="5:5">
      <c r="E6286" s="15"/>
    </row>
    <row r="6287" spans="5:5">
      <c r="E6287" s="15"/>
    </row>
    <row r="6288" spans="5:5">
      <c r="E6288" s="15"/>
    </row>
    <row r="6289" spans="5:5">
      <c r="E6289" s="15"/>
    </row>
    <row r="6290" spans="5:5">
      <c r="E6290" s="15"/>
    </row>
    <row r="6291" spans="5:5">
      <c r="E6291" s="15"/>
    </row>
    <row r="6292" spans="5:5">
      <c r="E6292" s="15"/>
    </row>
    <row r="6293" spans="5:5">
      <c r="E6293" s="15"/>
    </row>
    <row r="6294" spans="5:5">
      <c r="E6294" s="15"/>
    </row>
    <row r="6295" spans="5:5">
      <c r="E6295" s="15"/>
    </row>
    <row r="6296" spans="5:5">
      <c r="E6296" s="15"/>
    </row>
    <row r="6297" spans="5:5">
      <c r="E6297" s="15"/>
    </row>
    <row r="6298" spans="5:5">
      <c r="E6298" s="15"/>
    </row>
    <row r="6299" spans="5:5">
      <c r="E6299" s="15"/>
    </row>
    <row r="6300" spans="5:5">
      <c r="E6300" s="15"/>
    </row>
    <row r="6301" spans="5:5">
      <c r="E6301" s="15"/>
    </row>
    <row r="6302" spans="5:5">
      <c r="E6302" s="15"/>
    </row>
    <row r="6303" spans="5:5">
      <c r="E6303" s="15"/>
    </row>
    <row r="6304" spans="5:5">
      <c r="E6304" s="15"/>
    </row>
    <row r="6305" spans="5:5">
      <c r="E6305" s="15"/>
    </row>
    <row r="6306" spans="5:5">
      <c r="E6306" s="15"/>
    </row>
    <row r="6307" spans="5:5">
      <c r="E6307" s="15"/>
    </row>
    <row r="6308" spans="5:5">
      <c r="E6308" s="15"/>
    </row>
    <row r="6309" spans="5:5">
      <c r="E6309" s="15"/>
    </row>
    <row r="6310" spans="5:5">
      <c r="E6310" s="15"/>
    </row>
    <row r="6311" spans="5:5">
      <c r="E6311" s="15"/>
    </row>
    <row r="6312" spans="5:5">
      <c r="E6312" s="15"/>
    </row>
    <row r="6313" spans="5:5">
      <c r="E6313" s="15"/>
    </row>
    <row r="6314" spans="5:5">
      <c r="E6314" s="15"/>
    </row>
    <row r="6315" spans="5:5">
      <c r="E6315" s="15"/>
    </row>
    <row r="6316" spans="5:5">
      <c r="E6316" s="15"/>
    </row>
    <row r="6317" spans="5:5">
      <c r="E6317" s="15"/>
    </row>
    <row r="6318" spans="5:5">
      <c r="E6318" s="15"/>
    </row>
    <row r="6319" spans="5:5">
      <c r="E6319" s="15"/>
    </row>
    <row r="6320" spans="5:5">
      <c r="E6320" s="15"/>
    </row>
    <row r="6321" spans="5:5">
      <c r="E6321" s="15"/>
    </row>
    <row r="6322" spans="5:5">
      <c r="E6322" s="15"/>
    </row>
    <row r="6323" spans="5:5">
      <c r="E6323" s="15"/>
    </row>
    <row r="6324" spans="5:5">
      <c r="E6324" s="15"/>
    </row>
    <row r="6325" spans="5:5">
      <c r="E6325" s="15"/>
    </row>
    <row r="6326" spans="5:5">
      <c r="E6326" s="15"/>
    </row>
    <row r="6327" spans="5:5">
      <c r="E6327" s="15"/>
    </row>
    <row r="6328" spans="5:5">
      <c r="E6328" s="15"/>
    </row>
    <row r="6329" spans="5:5">
      <c r="E6329" s="15"/>
    </row>
    <row r="6330" spans="5:5">
      <c r="E6330" s="15"/>
    </row>
    <row r="6331" spans="5:5">
      <c r="E6331" s="15"/>
    </row>
    <row r="6332" spans="5:5">
      <c r="E6332" s="15"/>
    </row>
    <row r="6333" spans="5:5">
      <c r="E6333" s="15"/>
    </row>
    <row r="6334" spans="5:5">
      <c r="E6334" s="15"/>
    </row>
    <row r="6335" spans="5:5">
      <c r="E6335" s="15"/>
    </row>
    <row r="6336" spans="5:5">
      <c r="E6336" s="15"/>
    </row>
    <row r="6337" spans="5:5">
      <c r="E6337" s="15"/>
    </row>
    <row r="6338" spans="5:5">
      <c r="E6338" s="15"/>
    </row>
    <row r="6339" spans="5:5">
      <c r="E6339" s="15"/>
    </row>
    <row r="6340" spans="5:5">
      <c r="E6340" s="15"/>
    </row>
    <row r="6341" spans="5:5">
      <c r="E6341" s="15"/>
    </row>
    <row r="6342" spans="5:5">
      <c r="E6342" s="15"/>
    </row>
    <row r="6343" spans="5:5">
      <c r="E6343" s="15"/>
    </row>
    <row r="6344" spans="5:5">
      <c r="E6344" s="15"/>
    </row>
    <row r="6345" spans="5:5">
      <c r="E6345" s="15"/>
    </row>
    <row r="6346" spans="5:5">
      <c r="E6346" s="15"/>
    </row>
    <row r="6347" spans="5:5">
      <c r="E6347" s="15"/>
    </row>
    <row r="6348" spans="5:5">
      <c r="E6348" s="15"/>
    </row>
    <row r="6349" spans="5:5">
      <c r="E6349" s="15"/>
    </row>
    <row r="6350" spans="5:5">
      <c r="E6350" s="15"/>
    </row>
    <row r="6351" spans="5:5">
      <c r="E6351" s="15"/>
    </row>
    <row r="6352" spans="5:5">
      <c r="E6352" s="15"/>
    </row>
    <row r="6353" spans="5:5">
      <c r="E6353" s="15"/>
    </row>
    <row r="6354" spans="5:5">
      <c r="E6354" s="15"/>
    </row>
    <row r="6355" spans="5:5">
      <c r="E6355" s="15"/>
    </row>
    <row r="6356" spans="5:5">
      <c r="E6356" s="15"/>
    </row>
    <row r="6357" spans="5:5">
      <c r="E6357" s="15"/>
    </row>
    <row r="6358" spans="5:5">
      <c r="E6358" s="15"/>
    </row>
    <row r="6359" spans="5:5">
      <c r="E6359" s="15"/>
    </row>
    <row r="6360" spans="5:5">
      <c r="E6360" s="15"/>
    </row>
    <row r="6361" spans="5:5">
      <c r="E6361" s="15"/>
    </row>
    <row r="6362" spans="5:5">
      <c r="E6362" s="15"/>
    </row>
    <row r="6363" spans="5:5">
      <c r="E6363" s="15"/>
    </row>
    <row r="6364" spans="5:5">
      <c r="E6364" s="15"/>
    </row>
    <row r="6365" spans="5:5">
      <c r="E6365" s="15"/>
    </row>
    <row r="6366" spans="5:5">
      <c r="E6366" s="15"/>
    </row>
    <row r="6367" spans="5:5">
      <c r="E6367" s="15"/>
    </row>
    <row r="6368" spans="5:5">
      <c r="E6368" s="15"/>
    </row>
    <row r="6369" spans="5:5">
      <c r="E6369" s="15"/>
    </row>
    <row r="6370" spans="5:5">
      <c r="E6370" s="15"/>
    </row>
    <row r="6371" spans="5:5">
      <c r="E6371" s="15"/>
    </row>
    <row r="6372" spans="5:5">
      <c r="E6372" s="15"/>
    </row>
    <row r="6373" spans="5:5">
      <c r="E6373" s="15"/>
    </row>
    <row r="6374" spans="5:5">
      <c r="E6374" s="15"/>
    </row>
    <row r="6375" spans="5:5">
      <c r="E6375" s="15"/>
    </row>
    <row r="6376" spans="5:5">
      <c r="E6376" s="15"/>
    </row>
    <row r="6377" spans="5:5">
      <c r="E6377" s="15"/>
    </row>
    <row r="6378" spans="5:5">
      <c r="E6378" s="15"/>
    </row>
    <row r="6379" spans="5:5">
      <c r="E6379" s="15"/>
    </row>
    <row r="6380" spans="5:5">
      <c r="E6380" s="15"/>
    </row>
    <row r="6381" spans="5:5">
      <c r="E6381" s="15"/>
    </row>
    <row r="6382" spans="5:5">
      <c r="E6382" s="15"/>
    </row>
    <row r="6383" spans="5:5">
      <c r="E6383" s="15"/>
    </row>
    <row r="6384" spans="5:5">
      <c r="E6384" s="15"/>
    </row>
    <row r="6385" spans="5:5">
      <c r="E6385" s="15"/>
    </row>
    <row r="6386" spans="5:5">
      <c r="E6386" s="15"/>
    </row>
    <row r="6387" spans="5:5">
      <c r="E6387" s="15"/>
    </row>
    <row r="6388" spans="5:5">
      <c r="E6388" s="15"/>
    </row>
    <row r="6389" spans="5:5">
      <c r="E6389" s="15"/>
    </row>
    <row r="6390" spans="5:5">
      <c r="E6390" s="15"/>
    </row>
    <row r="6391" spans="5:5">
      <c r="E6391" s="15"/>
    </row>
    <row r="6392" spans="5:5">
      <c r="E6392" s="15"/>
    </row>
    <row r="6393" spans="5:5">
      <c r="E6393" s="15"/>
    </row>
    <row r="6394" spans="5:5">
      <c r="E6394" s="15"/>
    </row>
    <row r="6395" spans="5:5">
      <c r="E6395" s="15"/>
    </row>
    <row r="6396" spans="5:5">
      <c r="E6396" s="15"/>
    </row>
    <row r="6397" spans="5:5">
      <c r="E6397" s="15"/>
    </row>
    <row r="6398" spans="5:5">
      <c r="E6398" s="15"/>
    </row>
    <row r="6399" spans="5:5">
      <c r="E6399" s="15"/>
    </row>
    <row r="6400" spans="5:5">
      <c r="E6400" s="15"/>
    </row>
    <row r="6401" spans="5:5">
      <c r="E6401" s="15"/>
    </row>
    <row r="6402" spans="5:5">
      <c r="E6402" s="15"/>
    </row>
    <row r="6403" spans="5:5">
      <c r="E6403" s="15"/>
    </row>
    <row r="6404" spans="5:5">
      <c r="E6404" s="15"/>
    </row>
    <row r="6405" spans="5:5">
      <c r="E6405" s="15"/>
    </row>
    <row r="6406" spans="5:5">
      <c r="E6406" s="15"/>
    </row>
    <row r="6407" spans="5:5">
      <c r="E6407" s="15"/>
    </row>
    <row r="6408" spans="5:5">
      <c r="E6408" s="15"/>
    </row>
    <row r="6409" spans="5:5">
      <c r="E6409" s="15"/>
    </row>
    <row r="6410" spans="5:5">
      <c r="E6410" s="15"/>
    </row>
    <row r="6411" spans="5:5">
      <c r="E6411" s="15"/>
    </row>
    <row r="6412" spans="5:5">
      <c r="E6412" s="15"/>
    </row>
    <row r="6413" spans="5:5">
      <c r="E6413" s="15"/>
    </row>
    <row r="6414" spans="5:5">
      <c r="E6414" s="15"/>
    </row>
    <row r="6415" spans="5:5">
      <c r="E6415" s="15"/>
    </row>
    <row r="6416" spans="5:5">
      <c r="E6416" s="15"/>
    </row>
    <row r="6417" spans="5:5">
      <c r="E6417" s="15"/>
    </row>
    <row r="6418" spans="5:5">
      <c r="E6418" s="15"/>
    </row>
    <row r="6419" spans="5:5">
      <c r="E6419" s="15"/>
    </row>
    <row r="6420" spans="5:5">
      <c r="E6420" s="15"/>
    </row>
    <row r="6421" spans="5:5">
      <c r="E6421" s="15"/>
    </row>
    <row r="6422" spans="5:5">
      <c r="E6422" s="15"/>
    </row>
    <row r="6423" spans="5:5">
      <c r="E6423" s="15"/>
    </row>
    <row r="6424" spans="5:5">
      <c r="E6424" s="15"/>
    </row>
    <row r="6425" spans="5:5">
      <c r="E6425" s="15"/>
    </row>
    <row r="6426" spans="5:5">
      <c r="E6426" s="15"/>
    </row>
    <row r="6427" spans="5:5">
      <c r="E6427" s="15"/>
    </row>
    <row r="6428" spans="5:5">
      <c r="E6428" s="15"/>
    </row>
    <row r="6429" spans="5:5">
      <c r="E6429" s="15"/>
    </row>
    <row r="6430" spans="5:5">
      <c r="E6430" s="15"/>
    </row>
    <row r="6431" spans="5:5">
      <c r="E6431" s="15"/>
    </row>
    <row r="6432" spans="5:5">
      <c r="E6432" s="15"/>
    </row>
    <row r="6433" spans="5:5">
      <c r="E6433" s="15"/>
    </row>
    <row r="6434" spans="5:5">
      <c r="E6434" s="15"/>
    </row>
    <row r="6435" spans="5:5">
      <c r="E6435" s="15"/>
    </row>
    <row r="6436" spans="5:5">
      <c r="E6436" s="15"/>
    </row>
    <row r="6437" spans="5:5">
      <c r="E6437" s="15"/>
    </row>
    <row r="6438" spans="5:5">
      <c r="E6438" s="15"/>
    </row>
    <row r="6439" spans="5:5">
      <c r="E6439" s="15"/>
    </row>
    <row r="6440" spans="5:5">
      <c r="E6440" s="15"/>
    </row>
    <row r="6441" spans="5:5">
      <c r="E6441" s="15"/>
    </row>
    <row r="6442" spans="5:5">
      <c r="E6442" s="15"/>
    </row>
    <row r="6443" spans="5:5">
      <c r="E6443" s="15"/>
    </row>
    <row r="6444" spans="5:5">
      <c r="E6444" s="15"/>
    </row>
    <row r="6445" spans="5:5">
      <c r="E6445" s="15"/>
    </row>
    <row r="6446" spans="5:5">
      <c r="E6446" s="15"/>
    </row>
    <row r="6447" spans="5:5">
      <c r="E6447" s="15"/>
    </row>
    <row r="6448" spans="5:5">
      <c r="E6448" s="15"/>
    </row>
    <row r="6449" spans="5:5">
      <c r="E6449" s="15"/>
    </row>
    <row r="6450" spans="5:5">
      <c r="E6450" s="15"/>
    </row>
    <row r="6451" spans="5:5">
      <c r="E6451" s="15"/>
    </row>
    <row r="6452" spans="5:5">
      <c r="E6452" s="15"/>
    </row>
    <row r="6453" spans="5:5">
      <c r="E6453" s="15"/>
    </row>
    <row r="6454" spans="5:5">
      <c r="E6454" s="15"/>
    </row>
    <row r="6455" spans="5:5">
      <c r="E6455" s="15"/>
    </row>
    <row r="6456" spans="5:5">
      <c r="E6456" s="15"/>
    </row>
    <row r="6457" spans="5:5">
      <c r="E6457" s="15"/>
    </row>
    <row r="6458" spans="5:5">
      <c r="E6458" s="15"/>
    </row>
    <row r="6459" spans="5:5">
      <c r="E6459" s="15"/>
    </row>
    <row r="6460" spans="5:5">
      <c r="E6460" s="15"/>
    </row>
    <row r="6461" spans="5:5">
      <c r="E6461" s="15"/>
    </row>
    <row r="6462" spans="5:5">
      <c r="E6462" s="15"/>
    </row>
    <row r="6463" spans="5:5">
      <c r="E6463" s="15"/>
    </row>
    <row r="6464" spans="5:5">
      <c r="E6464" s="15"/>
    </row>
    <row r="6465" spans="5:5">
      <c r="E6465" s="15"/>
    </row>
    <row r="6466" spans="5:5">
      <c r="E6466" s="15"/>
    </row>
    <row r="6467" spans="5:5">
      <c r="E6467" s="15"/>
    </row>
    <row r="6468" spans="5:5">
      <c r="E6468" s="15"/>
    </row>
    <row r="6469" spans="5:5">
      <c r="E6469" s="15"/>
    </row>
    <row r="6470" spans="5:5">
      <c r="E6470" s="15"/>
    </row>
    <row r="6471" spans="5:5">
      <c r="E6471" s="15"/>
    </row>
    <row r="6472" spans="5:5">
      <c r="E6472" s="15"/>
    </row>
    <row r="6473" spans="5:5">
      <c r="E6473" s="15"/>
    </row>
    <row r="6474" spans="5:5">
      <c r="E6474" s="15"/>
    </row>
    <row r="6475" spans="5:5">
      <c r="E6475" s="15"/>
    </row>
    <row r="6476" spans="5:5">
      <c r="E6476" s="15"/>
    </row>
    <row r="6477" spans="5:5">
      <c r="E6477" s="15"/>
    </row>
    <row r="6478" spans="5:5">
      <c r="E6478" s="15"/>
    </row>
    <row r="6479" spans="5:5">
      <c r="E6479" s="15"/>
    </row>
    <row r="6480" spans="5:5">
      <c r="E6480" s="15"/>
    </row>
    <row r="6481" spans="5:5">
      <c r="E6481" s="15"/>
    </row>
    <row r="6482" spans="5:5">
      <c r="E6482" s="15"/>
    </row>
    <row r="6483" spans="5:5">
      <c r="E6483" s="15"/>
    </row>
    <row r="6484" spans="5:5">
      <c r="E6484" s="15"/>
    </row>
    <row r="6485" spans="5:5">
      <c r="E6485" s="15"/>
    </row>
    <row r="6486" spans="5:5">
      <c r="E6486" s="15"/>
    </row>
    <row r="6487" spans="5:5">
      <c r="E6487" s="15"/>
    </row>
    <row r="6488" spans="5:5">
      <c r="E6488" s="15"/>
    </row>
    <row r="6489" spans="5:5">
      <c r="E6489" s="15"/>
    </row>
    <row r="6490" spans="5:5">
      <c r="E6490" s="15"/>
    </row>
    <row r="6491" spans="5:5">
      <c r="E6491" s="15"/>
    </row>
    <row r="6492" spans="5:5">
      <c r="E6492" s="15"/>
    </row>
    <row r="6493" spans="5:5">
      <c r="E6493" s="15"/>
    </row>
    <row r="6494" spans="5:5">
      <c r="E6494" s="15"/>
    </row>
    <row r="6495" spans="5:5">
      <c r="E6495" s="15"/>
    </row>
    <row r="6496" spans="5:5">
      <c r="E6496" s="15"/>
    </row>
    <row r="6497" spans="5:5">
      <c r="E6497" s="15"/>
    </row>
    <row r="6498" spans="5:5">
      <c r="E6498" s="15"/>
    </row>
    <row r="6499" spans="5:5">
      <c r="E6499" s="15"/>
    </row>
    <row r="6500" spans="5:5">
      <c r="E6500" s="15"/>
    </row>
    <row r="6501" spans="5:5">
      <c r="E6501" s="15"/>
    </row>
    <row r="6502" spans="5:5">
      <c r="E6502" s="15"/>
    </row>
    <row r="6503" spans="5:5">
      <c r="E6503" s="15"/>
    </row>
    <row r="6504" spans="5:5">
      <c r="E6504" s="15"/>
    </row>
    <row r="6505" spans="5:5">
      <c r="E6505" s="15"/>
    </row>
    <row r="6506" spans="5:5">
      <c r="E6506" s="15"/>
    </row>
    <row r="6507" spans="5:5">
      <c r="E6507" s="15"/>
    </row>
    <row r="6508" spans="5:5">
      <c r="E6508" s="15"/>
    </row>
    <row r="6509" spans="5:5">
      <c r="E6509" s="15"/>
    </row>
    <row r="6510" spans="5:5">
      <c r="E6510" s="15"/>
    </row>
    <row r="6511" spans="5:5">
      <c r="E6511" s="15"/>
    </row>
    <row r="6512" spans="5:5">
      <c r="E6512" s="15"/>
    </row>
    <row r="6513" spans="5:5">
      <c r="E6513" s="15"/>
    </row>
    <row r="6514" spans="5:5">
      <c r="E6514" s="15"/>
    </row>
    <row r="6515" spans="5:5">
      <c r="E6515" s="15"/>
    </row>
    <row r="6516" spans="5:5">
      <c r="E6516" s="15"/>
    </row>
    <row r="6517" spans="5:5">
      <c r="E6517" s="15"/>
    </row>
    <row r="6518" spans="5:5">
      <c r="E6518" s="15"/>
    </row>
    <row r="6519" spans="5:5">
      <c r="E6519" s="15"/>
    </row>
    <row r="6520" spans="5:5">
      <c r="E6520" s="15"/>
    </row>
    <row r="6521" spans="5:5">
      <c r="E6521" s="15"/>
    </row>
    <row r="6522" spans="5:5">
      <c r="E6522" s="15"/>
    </row>
    <row r="6523" spans="5:5">
      <c r="E6523" s="15"/>
    </row>
    <row r="6524" spans="5:5">
      <c r="E6524" s="15"/>
    </row>
    <row r="6525" spans="5:5">
      <c r="E6525" s="15"/>
    </row>
    <row r="6526" spans="5:5">
      <c r="E6526" s="15"/>
    </row>
    <row r="6527" spans="5:5">
      <c r="E6527" s="15"/>
    </row>
    <row r="6528" spans="5:5">
      <c r="E6528" s="15"/>
    </row>
    <row r="6529" spans="5:5">
      <c r="E6529" s="15"/>
    </row>
    <row r="6530" spans="5:5">
      <c r="E6530" s="15"/>
    </row>
    <row r="6531" spans="5:5">
      <c r="E6531" s="15"/>
    </row>
    <row r="6532" spans="5:5">
      <c r="E6532" s="15"/>
    </row>
    <row r="6533" spans="5:5">
      <c r="E6533" s="15"/>
    </row>
    <row r="6534" spans="5:5">
      <c r="E6534" s="15"/>
    </row>
    <row r="6535" spans="5:5">
      <c r="E6535" s="15"/>
    </row>
    <row r="6536" spans="5:5">
      <c r="E6536" s="15"/>
    </row>
    <row r="6537" spans="5:5">
      <c r="E6537" s="15"/>
    </row>
    <row r="6538" spans="5:5">
      <c r="E6538" s="15"/>
    </row>
    <row r="6539" spans="5:5">
      <c r="E6539" s="15"/>
    </row>
    <row r="6540" spans="5:5">
      <c r="E6540" s="15"/>
    </row>
    <row r="6541" spans="5:5">
      <c r="E6541" s="15"/>
    </row>
    <row r="6542" spans="5:5">
      <c r="E6542" s="15"/>
    </row>
    <row r="6543" spans="5:5">
      <c r="E6543" s="15"/>
    </row>
    <row r="6544" spans="5:5">
      <c r="E6544" s="15"/>
    </row>
    <row r="6545" spans="5:5">
      <c r="E6545" s="15"/>
    </row>
    <row r="6546" spans="5:5">
      <c r="E6546" s="15"/>
    </row>
    <row r="6547" spans="5:5">
      <c r="E6547" s="15"/>
    </row>
    <row r="6548" spans="5:5">
      <c r="E6548" s="15"/>
    </row>
    <row r="6549" spans="5:5">
      <c r="E6549" s="15"/>
    </row>
    <row r="6550" spans="5:5">
      <c r="E6550" s="15"/>
    </row>
    <row r="6551" spans="5:5">
      <c r="E6551" s="15"/>
    </row>
    <row r="6552" spans="5:5">
      <c r="E6552" s="15"/>
    </row>
    <row r="6553" spans="5:5">
      <c r="E6553" s="15"/>
    </row>
    <row r="6554" spans="5:5">
      <c r="E6554" s="15"/>
    </row>
    <row r="6555" spans="5:5">
      <c r="E6555" s="15"/>
    </row>
    <row r="6556" spans="5:5">
      <c r="E6556" s="15"/>
    </row>
    <row r="6557" spans="5:5">
      <c r="E6557" s="15"/>
    </row>
    <row r="6558" spans="5:5">
      <c r="E6558" s="15"/>
    </row>
    <row r="6559" spans="5:5">
      <c r="E6559" s="15"/>
    </row>
    <row r="6560" spans="5:5">
      <c r="E6560" s="15"/>
    </row>
    <row r="6561" spans="5:5">
      <c r="E6561" s="15"/>
    </row>
    <row r="6562" spans="5:5">
      <c r="E6562" s="15"/>
    </row>
    <row r="6563" spans="5:5">
      <c r="E6563" s="15"/>
    </row>
    <row r="6564" spans="5:5">
      <c r="E6564" s="15"/>
    </row>
    <row r="6565" spans="5:5">
      <c r="E6565" s="15"/>
    </row>
    <row r="6566" spans="5:5">
      <c r="E6566" s="15"/>
    </row>
    <row r="6567" spans="5:5">
      <c r="E6567" s="15"/>
    </row>
    <row r="6568" spans="5:5">
      <c r="E6568" s="15"/>
    </row>
    <row r="6569" spans="5:5">
      <c r="E6569" s="15"/>
    </row>
    <row r="6570" spans="5:5">
      <c r="E6570" s="15"/>
    </row>
    <row r="6571" spans="5:5">
      <c r="E6571" s="15"/>
    </row>
    <row r="6572" spans="5:5">
      <c r="E6572" s="15"/>
    </row>
    <row r="6573" spans="5:5">
      <c r="E6573" s="15"/>
    </row>
    <row r="6574" spans="5:5">
      <c r="E6574" s="15"/>
    </row>
    <row r="6575" spans="5:5">
      <c r="E6575" s="15"/>
    </row>
    <row r="6576" spans="5:5">
      <c r="E6576" s="15"/>
    </row>
    <row r="6577" spans="5:5">
      <c r="E6577" s="15"/>
    </row>
    <row r="6578" spans="5:5">
      <c r="E6578" s="15"/>
    </row>
    <row r="6579" spans="5:5">
      <c r="E6579" s="15"/>
    </row>
    <row r="6580" spans="5:5">
      <c r="E6580" s="15"/>
    </row>
    <row r="6581" spans="5:5">
      <c r="E6581" s="15"/>
    </row>
    <row r="6582" spans="5:5">
      <c r="E6582" s="15"/>
    </row>
    <row r="6583" spans="5:5">
      <c r="E6583" s="15"/>
    </row>
    <row r="6584" spans="5:5">
      <c r="E6584" s="15"/>
    </row>
    <row r="6585" spans="5:5">
      <c r="E6585" s="15"/>
    </row>
    <row r="6586" spans="5:5">
      <c r="E6586" s="15"/>
    </row>
    <row r="6587" spans="5:5">
      <c r="E6587" s="15"/>
    </row>
    <row r="6588" spans="5:5">
      <c r="E6588" s="15"/>
    </row>
    <row r="6589" spans="5:5">
      <c r="E6589" s="15"/>
    </row>
    <row r="6590" spans="5:5">
      <c r="E6590" s="15"/>
    </row>
    <row r="6591" spans="5:5">
      <c r="E6591" s="15"/>
    </row>
    <row r="6592" spans="5:5">
      <c r="E6592" s="15"/>
    </row>
    <row r="6593" spans="5:5">
      <c r="E6593" s="15"/>
    </row>
    <row r="6594" spans="5:5">
      <c r="E6594" s="15"/>
    </row>
    <row r="6595" spans="5:5">
      <c r="E6595" s="15"/>
    </row>
    <row r="6596" spans="5:5">
      <c r="E6596" s="15"/>
    </row>
    <row r="6597" spans="5:5">
      <c r="E6597" s="15"/>
    </row>
    <row r="6598" spans="5:5">
      <c r="E6598" s="15"/>
    </row>
    <row r="6599" spans="5:5">
      <c r="E6599" s="15"/>
    </row>
    <row r="6600" spans="5:5">
      <c r="E6600" s="15"/>
    </row>
    <row r="6601" spans="5:5">
      <c r="E6601" s="15"/>
    </row>
    <row r="6602" spans="5:5">
      <c r="E6602" s="15"/>
    </row>
    <row r="6603" spans="5:5">
      <c r="E6603" s="15"/>
    </row>
    <row r="6604" spans="5:5">
      <c r="E6604" s="15"/>
    </row>
    <row r="6605" spans="5:5">
      <c r="E6605" s="15"/>
    </row>
    <row r="6606" spans="5:5">
      <c r="E6606" s="15"/>
    </row>
    <row r="6607" spans="5:5">
      <c r="E6607" s="15"/>
    </row>
    <row r="6608" spans="5:5">
      <c r="E6608" s="15"/>
    </row>
    <row r="6609" spans="5:5">
      <c r="E6609" s="15"/>
    </row>
    <row r="6610" spans="5:5">
      <c r="E6610" s="15"/>
    </row>
    <row r="6611" spans="5:5">
      <c r="E6611" s="15"/>
    </row>
    <row r="6612" spans="5:5">
      <c r="E6612" s="15"/>
    </row>
    <row r="6613" spans="5:5">
      <c r="E6613" s="15"/>
    </row>
    <row r="6614" spans="5:5">
      <c r="E6614" s="15"/>
    </row>
    <row r="6615" spans="5:5">
      <c r="E6615" s="15"/>
    </row>
    <row r="6616" spans="5:5">
      <c r="E6616" s="15"/>
    </row>
    <row r="6617" spans="5:5">
      <c r="E6617" s="15"/>
    </row>
    <row r="6618" spans="5:5">
      <c r="E6618" s="15"/>
    </row>
    <row r="6619" spans="5:5">
      <c r="E6619" s="15"/>
    </row>
    <row r="6620" spans="5:5">
      <c r="E6620" s="15"/>
    </row>
    <row r="6621" spans="5:5">
      <c r="E6621" s="15"/>
    </row>
    <row r="6622" spans="5:5">
      <c r="E6622" s="15"/>
    </row>
    <row r="6623" spans="5:5">
      <c r="E6623" s="15"/>
    </row>
    <row r="6624" spans="5:5">
      <c r="E6624" s="15"/>
    </row>
    <row r="6625" spans="5:5">
      <c r="E6625" s="15"/>
    </row>
    <row r="6626" spans="5:5">
      <c r="E6626" s="15"/>
    </row>
    <row r="6627" spans="5:5">
      <c r="E6627" s="15"/>
    </row>
    <row r="6628" spans="5:5">
      <c r="E6628" s="15"/>
    </row>
    <row r="6629" spans="5:5">
      <c r="E6629" s="15"/>
    </row>
    <row r="6630" spans="5:5">
      <c r="E6630" s="15"/>
    </row>
    <row r="6631" spans="5:5">
      <c r="E6631" s="15"/>
    </row>
    <row r="6632" spans="5:5">
      <c r="E6632" s="15"/>
    </row>
    <row r="6633" spans="5:5">
      <c r="E6633" s="15"/>
    </row>
    <row r="6634" spans="5:5">
      <c r="E6634" s="15"/>
    </row>
    <row r="6635" spans="5:5">
      <c r="E6635" s="15"/>
    </row>
    <row r="6636" spans="5:5">
      <c r="E6636" s="15"/>
    </row>
    <row r="6637" spans="5:5">
      <c r="E6637" s="15"/>
    </row>
    <row r="6638" spans="5:5">
      <c r="E6638" s="15"/>
    </row>
    <row r="6639" spans="5:5">
      <c r="E6639" s="15"/>
    </row>
    <row r="6640" spans="5:5">
      <c r="E6640" s="15"/>
    </row>
    <row r="6641" spans="5:5">
      <c r="E6641" s="15"/>
    </row>
    <row r="6642" spans="5:5">
      <c r="E6642" s="15"/>
    </row>
    <row r="6643" spans="5:5">
      <c r="E6643" s="15"/>
    </row>
    <row r="6644" spans="5:5">
      <c r="E6644" s="15"/>
    </row>
    <row r="6645" spans="5:5">
      <c r="E6645" s="15"/>
    </row>
    <row r="6646" spans="5:5">
      <c r="E6646" s="15"/>
    </row>
    <row r="6647" spans="5:5">
      <c r="E6647" s="15"/>
    </row>
    <row r="6648" spans="5:5">
      <c r="E6648" s="15"/>
    </row>
    <row r="6649" spans="5:5">
      <c r="E6649" s="15"/>
    </row>
    <row r="6650" spans="5:5">
      <c r="E6650" s="15"/>
    </row>
    <row r="6651" spans="5:5">
      <c r="E6651" s="15"/>
    </row>
    <row r="6652" spans="5:5">
      <c r="E6652" s="15"/>
    </row>
    <row r="6653" spans="5:5">
      <c r="E6653" s="15"/>
    </row>
    <row r="6654" spans="5:5">
      <c r="E6654" s="15"/>
    </row>
    <row r="6655" spans="5:5">
      <c r="E6655" s="15"/>
    </row>
    <row r="6656" spans="5:5">
      <c r="E6656" s="15"/>
    </row>
    <row r="6657" spans="5:5">
      <c r="E6657" s="15"/>
    </row>
    <row r="6658" spans="5:5">
      <c r="E6658" s="15"/>
    </row>
    <row r="6659" spans="5:5">
      <c r="E6659" s="15"/>
    </row>
    <row r="6660" spans="5:5">
      <c r="E6660" s="15"/>
    </row>
    <row r="6661" spans="5:5">
      <c r="E6661" s="15"/>
    </row>
    <row r="6662" spans="5:5">
      <c r="E6662" s="15"/>
    </row>
    <row r="6663" spans="5:5">
      <c r="E6663" s="15"/>
    </row>
    <row r="6664" spans="5:5">
      <c r="E6664" s="15"/>
    </row>
    <row r="6665" spans="5:5">
      <c r="E6665" s="15"/>
    </row>
    <row r="6666" spans="5:5">
      <c r="E6666" s="15"/>
    </row>
    <row r="6667" spans="5:5">
      <c r="E6667" s="15"/>
    </row>
    <row r="6668" spans="5:5">
      <c r="E6668" s="15"/>
    </row>
    <row r="6669" spans="5:5">
      <c r="E6669" s="15"/>
    </row>
    <row r="6670" spans="5:5">
      <c r="E6670" s="15"/>
    </row>
    <row r="6671" spans="5:5">
      <c r="E6671" s="15"/>
    </row>
    <row r="6672" spans="5:5">
      <c r="E6672" s="15"/>
    </row>
    <row r="6673" spans="5:5">
      <c r="E6673" s="15"/>
    </row>
    <row r="6674" spans="5:5">
      <c r="E6674" s="15"/>
    </row>
    <row r="6675" spans="5:5">
      <c r="E6675" s="15"/>
    </row>
    <row r="6676" spans="5:5">
      <c r="E6676" s="15"/>
    </row>
    <row r="6677" spans="5:5">
      <c r="E6677" s="15"/>
    </row>
    <row r="6678" spans="5:5">
      <c r="E6678" s="15"/>
    </row>
    <row r="6679" spans="5:5">
      <c r="E6679" s="15"/>
    </row>
    <row r="6680" spans="5:5">
      <c r="E6680" s="15"/>
    </row>
    <row r="6681" spans="5:5">
      <c r="E6681" s="15"/>
    </row>
    <row r="6682" spans="5:5">
      <c r="E6682" s="15"/>
    </row>
    <row r="6683" spans="5:5">
      <c r="E6683" s="15"/>
    </row>
    <row r="6684" spans="5:5">
      <c r="E6684" s="15"/>
    </row>
    <row r="6685" spans="5:5">
      <c r="E6685" s="15"/>
    </row>
    <row r="6686" spans="5:5">
      <c r="E6686" s="15"/>
    </row>
    <row r="6687" spans="5:5">
      <c r="E6687" s="15"/>
    </row>
    <row r="6688" spans="5:5">
      <c r="E6688" s="15"/>
    </row>
    <row r="6689" spans="5:5">
      <c r="E6689" s="15"/>
    </row>
    <row r="6690" spans="5:5">
      <c r="E6690" s="15"/>
    </row>
    <row r="6691" spans="5:5">
      <c r="E6691" s="15"/>
    </row>
    <row r="6692" spans="5:5">
      <c r="E6692" s="15"/>
    </row>
    <row r="6693" spans="5:5">
      <c r="E6693" s="15"/>
    </row>
    <row r="6694" spans="5:5">
      <c r="E6694" s="15"/>
    </row>
    <row r="6695" spans="5:5">
      <c r="E6695" s="15"/>
    </row>
    <row r="6696" spans="5:5">
      <c r="E6696" s="15"/>
    </row>
    <row r="6697" spans="5:5">
      <c r="E6697" s="15"/>
    </row>
    <row r="6698" spans="5:5">
      <c r="E6698" s="15"/>
    </row>
    <row r="6699" spans="5:5">
      <c r="E6699" s="15"/>
    </row>
    <row r="6700" spans="5:5">
      <c r="E6700" s="15"/>
    </row>
    <row r="6701" spans="5:5">
      <c r="E6701" s="15"/>
    </row>
    <row r="6702" spans="5:5">
      <c r="E6702" s="15"/>
    </row>
    <row r="6703" spans="5:5">
      <c r="E6703" s="15"/>
    </row>
    <row r="6704" spans="5:5">
      <c r="E6704" s="15"/>
    </row>
    <row r="6705" spans="5:5">
      <c r="E6705" s="15"/>
    </row>
    <row r="6706" spans="5:5">
      <c r="E6706" s="15"/>
    </row>
    <row r="6707" spans="5:5">
      <c r="E6707" s="15"/>
    </row>
    <row r="6708" spans="5:5">
      <c r="E6708" s="15"/>
    </row>
    <row r="6709" spans="5:5">
      <c r="E6709" s="15"/>
    </row>
    <row r="6710" spans="5:5">
      <c r="E6710" s="15"/>
    </row>
    <row r="6711" spans="5:5">
      <c r="E6711" s="15"/>
    </row>
    <row r="6712" spans="5:5">
      <c r="E6712" s="15"/>
    </row>
    <row r="6713" spans="5:5">
      <c r="E6713" s="15"/>
    </row>
    <row r="6714" spans="5:5">
      <c r="E6714" s="15"/>
    </row>
    <row r="6715" spans="5:5">
      <c r="E6715" s="15"/>
    </row>
    <row r="6716" spans="5:5">
      <c r="E6716" s="15"/>
    </row>
    <row r="6717" spans="5:5">
      <c r="E6717" s="15"/>
    </row>
    <row r="6718" spans="5:5">
      <c r="E6718" s="15"/>
    </row>
    <row r="6719" spans="5:5">
      <c r="E6719" s="15"/>
    </row>
    <row r="6720" spans="5:5">
      <c r="E6720" s="15"/>
    </row>
    <row r="6721" spans="5:5">
      <c r="E6721" s="15"/>
    </row>
    <row r="6722" spans="5:5">
      <c r="E6722" s="15"/>
    </row>
    <row r="6723" spans="5:5">
      <c r="E6723" s="15"/>
    </row>
    <row r="6724" spans="5:5">
      <c r="E6724" s="15"/>
    </row>
    <row r="6725" spans="5:5">
      <c r="E6725" s="15"/>
    </row>
    <row r="6726" spans="5:5">
      <c r="E6726" s="15"/>
    </row>
    <row r="6727" spans="5:5">
      <c r="E6727" s="15"/>
    </row>
    <row r="6728" spans="5:5">
      <c r="E6728" s="15"/>
    </row>
    <row r="6729" spans="5:5">
      <c r="E6729" s="15"/>
    </row>
    <row r="6730" spans="5:5">
      <c r="E6730" s="15"/>
    </row>
    <row r="6731" spans="5:5">
      <c r="E6731" s="15"/>
    </row>
    <row r="6732" spans="5:5">
      <c r="E6732" s="15"/>
    </row>
    <row r="6733" spans="5:5">
      <c r="E6733" s="15"/>
    </row>
    <row r="6734" spans="5:5">
      <c r="E6734" s="15"/>
    </row>
    <row r="6735" spans="5:5">
      <c r="E6735" s="15"/>
    </row>
    <row r="6736" spans="5:5">
      <c r="E6736" s="15"/>
    </row>
    <row r="6737" spans="5:5">
      <c r="E6737" s="15"/>
    </row>
    <row r="6738" spans="5:5">
      <c r="E6738" s="15"/>
    </row>
    <row r="6739" spans="5:5">
      <c r="E6739" s="15"/>
    </row>
    <row r="6740" spans="5:5">
      <c r="E6740" s="15"/>
    </row>
    <row r="6741" spans="5:5">
      <c r="E6741" s="15"/>
    </row>
    <row r="6742" spans="5:5">
      <c r="E6742" s="15"/>
    </row>
    <row r="6743" spans="5:5">
      <c r="E6743" s="15"/>
    </row>
    <row r="6744" spans="5:5">
      <c r="E6744" s="15"/>
    </row>
    <row r="6745" spans="5:5">
      <c r="E6745" s="15"/>
    </row>
    <row r="6746" spans="5:5">
      <c r="E6746" s="15"/>
    </row>
    <row r="6747" spans="5:5">
      <c r="E6747" s="15"/>
    </row>
    <row r="6748" spans="5:5">
      <c r="E6748" s="15"/>
    </row>
    <row r="6749" spans="5:5">
      <c r="E6749" s="15"/>
    </row>
    <row r="6750" spans="5:5">
      <c r="E6750" s="15"/>
    </row>
    <row r="6751" spans="5:5">
      <c r="E6751" s="15"/>
    </row>
    <row r="6752" spans="5:5">
      <c r="E6752" s="15"/>
    </row>
    <row r="6753" spans="5:5">
      <c r="E6753" s="15"/>
    </row>
    <row r="6754" spans="5:5">
      <c r="E6754" s="15"/>
    </row>
    <row r="6755" spans="5:5">
      <c r="E6755" s="15"/>
    </row>
    <row r="6756" spans="5:5">
      <c r="E6756" s="15"/>
    </row>
    <row r="6757" spans="5:5">
      <c r="E6757" s="15"/>
    </row>
    <row r="6758" spans="5:5">
      <c r="E6758" s="15"/>
    </row>
    <row r="6759" spans="5:5">
      <c r="E6759" s="15"/>
    </row>
    <row r="6760" spans="5:5">
      <c r="E6760" s="15"/>
    </row>
    <row r="6761" spans="5:5">
      <c r="E6761" s="15"/>
    </row>
    <row r="6762" spans="5:5">
      <c r="E6762" s="15"/>
    </row>
    <row r="6763" spans="5:5">
      <c r="E6763" s="15"/>
    </row>
    <row r="6764" spans="5:5">
      <c r="E6764" s="15"/>
    </row>
    <row r="6765" spans="5:5">
      <c r="E6765" s="15"/>
    </row>
    <row r="6766" spans="5:5">
      <c r="E6766" s="15"/>
    </row>
    <row r="6767" spans="5:5">
      <c r="E6767" s="15"/>
    </row>
    <row r="6768" spans="5:5">
      <c r="E6768" s="15"/>
    </row>
    <row r="6769" spans="5:5">
      <c r="E6769" s="15"/>
    </row>
    <row r="6770" spans="5:5">
      <c r="E6770" s="15"/>
    </row>
    <row r="6771" spans="5:5">
      <c r="E6771" s="15"/>
    </row>
    <row r="6772" spans="5:5">
      <c r="E6772" s="15"/>
    </row>
    <row r="6773" spans="5:5">
      <c r="E6773" s="15"/>
    </row>
    <row r="6774" spans="5:5">
      <c r="E6774" s="15"/>
    </row>
    <row r="6775" spans="5:5">
      <c r="E6775" s="15"/>
    </row>
    <row r="6776" spans="5:5">
      <c r="E6776" s="15"/>
    </row>
    <row r="6777" spans="5:5">
      <c r="E6777" s="15"/>
    </row>
    <row r="6778" spans="5:5">
      <c r="E6778" s="15"/>
    </row>
    <row r="6779" spans="5:5">
      <c r="E6779" s="15"/>
    </row>
    <row r="6780" spans="5:5">
      <c r="E6780" s="15"/>
    </row>
    <row r="6781" spans="5:5">
      <c r="E6781" s="15"/>
    </row>
    <row r="6782" spans="5:5">
      <c r="E6782" s="15"/>
    </row>
    <row r="6783" spans="5:5">
      <c r="E6783" s="15"/>
    </row>
    <row r="6784" spans="5:5">
      <c r="E6784" s="15"/>
    </row>
    <row r="6785" spans="5:5">
      <c r="E6785" s="15"/>
    </row>
    <row r="6786" spans="5:5">
      <c r="E6786" s="15"/>
    </row>
    <row r="6787" spans="5:5">
      <c r="E6787" s="15"/>
    </row>
    <row r="6788" spans="5:5">
      <c r="E6788" s="15"/>
    </row>
    <row r="6789" spans="5:5">
      <c r="E6789" s="15"/>
    </row>
    <row r="6790" spans="5:5">
      <c r="E6790" s="15"/>
    </row>
    <row r="6791" spans="5:5">
      <c r="E6791" s="15"/>
    </row>
    <row r="6792" spans="5:5">
      <c r="E6792" s="15"/>
    </row>
    <row r="6793" spans="5:5">
      <c r="E6793" s="15"/>
    </row>
    <row r="6794" spans="5:5">
      <c r="E6794" s="15"/>
    </row>
    <row r="6795" spans="5:5">
      <c r="E6795" s="15"/>
    </row>
    <row r="6796" spans="5:5">
      <c r="E6796" s="15"/>
    </row>
    <row r="6797" spans="5:5">
      <c r="E6797" s="15"/>
    </row>
    <row r="6798" spans="5:5">
      <c r="E6798" s="15"/>
    </row>
    <row r="6799" spans="5:5">
      <c r="E6799" s="15"/>
    </row>
    <row r="6800" spans="5:5">
      <c r="E6800" s="15"/>
    </row>
    <row r="6801" spans="5:5">
      <c r="E6801" s="15"/>
    </row>
    <row r="6802" spans="5:5">
      <c r="E6802" s="15"/>
    </row>
    <row r="6803" spans="5:5">
      <c r="E6803" s="15"/>
    </row>
    <row r="6804" spans="5:5">
      <c r="E6804" s="15"/>
    </row>
    <row r="6805" spans="5:5">
      <c r="E6805" s="15"/>
    </row>
    <row r="6806" spans="5:5">
      <c r="E6806" s="15"/>
    </row>
    <row r="6807" spans="5:5">
      <c r="E6807" s="15"/>
    </row>
    <row r="6808" spans="5:5">
      <c r="E6808" s="15"/>
    </row>
    <row r="6809" spans="5:5">
      <c r="E6809" s="15"/>
    </row>
    <row r="6810" spans="5:5">
      <c r="E6810" s="15"/>
    </row>
    <row r="6811" spans="5:5">
      <c r="E6811" s="15"/>
    </row>
    <row r="6812" spans="5:5">
      <c r="E6812" s="15"/>
    </row>
    <row r="6813" spans="5:5">
      <c r="E6813" s="15"/>
    </row>
    <row r="6814" spans="5:5">
      <c r="E6814" s="15"/>
    </row>
    <row r="6815" spans="5:5">
      <c r="E6815" s="15"/>
    </row>
    <row r="6816" spans="5:5">
      <c r="E6816" s="15"/>
    </row>
    <row r="6817" spans="5:5">
      <c r="E6817" s="15"/>
    </row>
    <row r="6818" spans="5:5">
      <c r="E6818" s="15"/>
    </row>
    <row r="6819" spans="5:5">
      <c r="E6819" s="15"/>
    </row>
    <row r="6820" spans="5:5">
      <c r="E6820" s="15"/>
    </row>
    <row r="6821" spans="5:5">
      <c r="E6821" s="15"/>
    </row>
    <row r="6822" spans="5:5">
      <c r="E6822" s="15"/>
    </row>
    <row r="6823" spans="5:5">
      <c r="E6823" s="15"/>
    </row>
    <row r="6824" spans="5:5">
      <c r="E6824" s="15"/>
    </row>
    <row r="6825" spans="5:5">
      <c r="E6825" s="15"/>
    </row>
    <row r="6826" spans="5:5">
      <c r="E6826" s="15"/>
    </row>
    <row r="6827" spans="5:5">
      <c r="E6827" s="15"/>
    </row>
    <row r="6828" spans="5:5">
      <c r="E6828" s="15"/>
    </row>
    <row r="6829" spans="5:5">
      <c r="E6829" s="15"/>
    </row>
    <row r="6830" spans="5:5">
      <c r="E6830" s="15"/>
    </row>
    <row r="6831" spans="5:5">
      <c r="E6831" s="15"/>
    </row>
    <row r="6832" spans="5:5">
      <c r="E6832" s="15"/>
    </row>
    <row r="6833" spans="5:5">
      <c r="E6833" s="15"/>
    </row>
    <row r="6834" spans="5:5">
      <c r="E6834" s="15"/>
    </row>
    <row r="6835" spans="5:5">
      <c r="E6835" s="15"/>
    </row>
    <row r="6836" spans="5:5">
      <c r="E6836" s="15"/>
    </row>
    <row r="6837" spans="5:5">
      <c r="E6837" s="15"/>
    </row>
    <row r="6838" spans="5:5">
      <c r="E6838" s="15"/>
    </row>
    <row r="6839" spans="5:5">
      <c r="E6839" s="15"/>
    </row>
    <row r="6840" spans="5:5">
      <c r="E6840" s="15"/>
    </row>
    <row r="6841" spans="5:5">
      <c r="E6841" s="15"/>
    </row>
    <row r="6842" spans="5:5">
      <c r="E6842" s="15"/>
    </row>
    <row r="6843" spans="5:5">
      <c r="E6843" s="15"/>
    </row>
    <row r="6844" spans="5:5">
      <c r="E6844" s="15"/>
    </row>
    <row r="6845" spans="5:5">
      <c r="E6845" s="15"/>
    </row>
    <row r="6846" spans="5:5">
      <c r="E6846" s="15"/>
    </row>
    <row r="6847" spans="5:5">
      <c r="E6847" s="15"/>
    </row>
    <row r="6848" spans="5:5">
      <c r="E6848" s="15"/>
    </row>
    <row r="6849" spans="5:5">
      <c r="E6849" s="15"/>
    </row>
    <row r="6850" spans="5:5">
      <c r="E6850" s="15"/>
    </row>
    <row r="6851" spans="5:5">
      <c r="E6851" s="15"/>
    </row>
    <row r="6852" spans="5:5">
      <c r="E6852" s="15"/>
    </row>
    <row r="6853" spans="5:5">
      <c r="E6853" s="15"/>
    </row>
    <row r="6854" spans="5:5">
      <c r="E6854" s="15"/>
    </row>
    <row r="6855" spans="5:5">
      <c r="E6855" s="15"/>
    </row>
    <row r="6856" spans="5:5">
      <c r="E6856" s="15"/>
    </row>
    <row r="6857" spans="5:5">
      <c r="E6857" s="15"/>
    </row>
    <row r="6858" spans="5:5">
      <c r="E6858" s="15"/>
    </row>
    <row r="6859" spans="5:5">
      <c r="E6859" s="15"/>
    </row>
    <row r="6860" spans="5:5">
      <c r="E6860" s="15"/>
    </row>
    <row r="6861" spans="5:5">
      <c r="E6861" s="15"/>
    </row>
    <row r="6862" spans="5:5">
      <c r="E6862" s="15"/>
    </row>
    <row r="6863" spans="5:5">
      <c r="E6863" s="15"/>
    </row>
    <row r="6864" spans="5:5">
      <c r="E6864" s="15"/>
    </row>
    <row r="6865" spans="5:5">
      <c r="E6865" s="15"/>
    </row>
    <row r="6866" spans="5:5">
      <c r="E6866" s="15"/>
    </row>
    <row r="6867" spans="5:5">
      <c r="E6867" s="15"/>
    </row>
    <row r="6868" spans="5:5">
      <c r="E6868" s="15"/>
    </row>
    <row r="6869" spans="5:5">
      <c r="E6869" s="15"/>
    </row>
    <row r="6870" spans="5:5">
      <c r="E6870" s="15"/>
    </row>
    <row r="6871" spans="5:5">
      <c r="E6871" s="15"/>
    </row>
    <row r="6872" spans="5:5">
      <c r="E6872" s="15"/>
    </row>
    <row r="6873" spans="5:5">
      <c r="E6873" s="15"/>
    </row>
    <row r="6874" spans="5:5">
      <c r="E6874" s="15"/>
    </row>
    <row r="6875" spans="5:5">
      <c r="E6875" s="15"/>
    </row>
    <row r="6876" spans="5:5">
      <c r="E6876" s="15"/>
    </row>
    <row r="6877" spans="5:5">
      <c r="E6877" s="15"/>
    </row>
    <row r="6878" spans="5:5">
      <c r="E6878" s="15"/>
    </row>
    <row r="6879" spans="5:5">
      <c r="E6879" s="15"/>
    </row>
    <row r="6880" spans="5:5">
      <c r="E6880" s="15"/>
    </row>
    <row r="6881" spans="5:5">
      <c r="E6881" s="15"/>
    </row>
    <row r="6882" spans="5:5">
      <c r="E6882" s="15"/>
    </row>
    <row r="6883" spans="5:5">
      <c r="E6883" s="15"/>
    </row>
    <row r="6884" spans="5:5">
      <c r="E6884" s="15"/>
    </row>
    <row r="6885" spans="5:5">
      <c r="E6885" s="15"/>
    </row>
    <row r="6886" spans="5:5">
      <c r="E6886" s="15"/>
    </row>
    <row r="6887" spans="5:5">
      <c r="E6887" s="15"/>
    </row>
    <row r="6888" spans="5:5">
      <c r="E6888" s="15"/>
    </row>
    <row r="6889" spans="5:5">
      <c r="E6889" s="15"/>
    </row>
    <row r="6890" spans="5:5">
      <c r="E6890" s="15"/>
    </row>
    <row r="6891" spans="5:5">
      <c r="E6891" s="15"/>
    </row>
    <row r="6892" spans="5:5">
      <c r="E6892" s="15"/>
    </row>
    <row r="6893" spans="5:5">
      <c r="E6893" s="15"/>
    </row>
    <row r="6894" spans="5:5">
      <c r="E6894" s="15"/>
    </row>
    <row r="6895" spans="5:5">
      <c r="E6895" s="15"/>
    </row>
    <row r="6896" spans="5:5">
      <c r="E6896" s="15"/>
    </row>
    <row r="6897" spans="5:5">
      <c r="E6897" s="15"/>
    </row>
    <row r="6898" spans="5:5">
      <c r="E6898" s="15"/>
    </row>
    <row r="6899" spans="5:5">
      <c r="E6899" s="15"/>
    </row>
    <row r="6900" spans="5:5">
      <c r="E6900" s="15"/>
    </row>
    <row r="6901" spans="5:5">
      <c r="E6901" s="15"/>
    </row>
    <row r="6902" spans="5:5">
      <c r="E6902" s="15"/>
    </row>
    <row r="6903" spans="5:5">
      <c r="E6903" s="15"/>
    </row>
    <row r="6904" spans="5:5">
      <c r="E6904" s="15"/>
    </row>
    <row r="6905" spans="5:5">
      <c r="E6905" s="15"/>
    </row>
    <row r="6906" spans="5:5">
      <c r="E6906" s="15"/>
    </row>
    <row r="6907" spans="5:5">
      <c r="E6907" s="15"/>
    </row>
    <row r="6908" spans="5:5">
      <c r="E6908" s="15"/>
    </row>
    <row r="6909" spans="5:5">
      <c r="E6909" s="15"/>
    </row>
    <row r="6910" spans="5:5">
      <c r="E6910" s="15"/>
    </row>
    <row r="6911" spans="5:5">
      <c r="E6911" s="15"/>
    </row>
    <row r="6912" spans="5:5">
      <c r="E6912" s="15"/>
    </row>
    <row r="6913" spans="5:5">
      <c r="E6913" s="15"/>
    </row>
    <row r="6914" spans="5:5">
      <c r="E6914" s="15"/>
    </row>
    <row r="6915" spans="5:5">
      <c r="E6915" s="15"/>
    </row>
    <row r="6916" spans="5:5">
      <c r="E6916" s="15"/>
    </row>
    <row r="6917" spans="5:5">
      <c r="E6917" s="15"/>
    </row>
    <row r="6918" spans="5:5">
      <c r="E6918" s="15"/>
    </row>
    <row r="6919" spans="5:5">
      <c r="E6919" s="15"/>
    </row>
    <row r="6920" spans="5:5">
      <c r="E6920" s="15"/>
    </row>
    <row r="6921" spans="5:5">
      <c r="E6921" s="15"/>
    </row>
    <row r="6922" spans="5:5">
      <c r="E6922" s="15"/>
    </row>
    <row r="6923" spans="5:5">
      <c r="E6923" s="15"/>
    </row>
    <row r="6924" spans="5:5">
      <c r="E6924" s="15"/>
    </row>
    <row r="6925" spans="5:5">
      <c r="E6925" s="15"/>
    </row>
    <row r="6926" spans="5:5">
      <c r="E6926" s="15"/>
    </row>
    <row r="6927" spans="5:5">
      <c r="E6927" s="15"/>
    </row>
    <row r="6928" spans="5:5">
      <c r="E6928" s="15"/>
    </row>
    <row r="6929" spans="5:5">
      <c r="E6929" s="15"/>
    </row>
    <row r="6930" spans="5:5">
      <c r="E6930" s="15"/>
    </row>
    <row r="6931" spans="5:5">
      <c r="E6931" s="15"/>
    </row>
    <row r="6932" spans="5:5">
      <c r="E6932" s="15"/>
    </row>
    <row r="6933" spans="5:5">
      <c r="E6933" s="15"/>
    </row>
    <row r="6934" spans="5:5">
      <c r="E6934" s="15"/>
    </row>
    <row r="6935" spans="5:5">
      <c r="E6935" s="15"/>
    </row>
    <row r="6936" spans="5:5">
      <c r="E6936" s="15"/>
    </row>
    <row r="6937" spans="5:5">
      <c r="E6937" s="15"/>
    </row>
    <row r="6938" spans="5:5">
      <c r="E6938" s="15"/>
    </row>
    <row r="6939" spans="5:5">
      <c r="E6939" s="15"/>
    </row>
    <row r="6940" spans="5:5">
      <c r="E6940" s="15"/>
    </row>
    <row r="6941" spans="5:5">
      <c r="E6941" s="15"/>
    </row>
    <row r="6942" spans="5:5">
      <c r="E6942" s="15"/>
    </row>
    <row r="6943" spans="5:5">
      <c r="E6943" s="15"/>
    </row>
    <row r="6944" spans="5:5">
      <c r="E6944" s="15"/>
    </row>
    <row r="6945" spans="5:5">
      <c r="E6945" s="15"/>
    </row>
    <row r="6946" spans="5:5">
      <c r="E6946" s="15"/>
    </row>
    <row r="6947" spans="5:5">
      <c r="E6947" s="15"/>
    </row>
    <row r="6948" spans="5:5">
      <c r="E6948" s="15"/>
    </row>
    <row r="6949" spans="5:5">
      <c r="E6949" s="15"/>
    </row>
    <row r="6950" spans="5:5">
      <c r="E6950" s="15"/>
    </row>
    <row r="6951" spans="5:5">
      <c r="E6951" s="15"/>
    </row>
    <row r="6952" spans="5:5">
      <c r="E6952" s="15"/>
    </row>
    <row r="6953" spans="5:5">
      <c r="E6953" s="15"/>
    </row>
    <row r="6954" spans="5:5">
      <c r="E6954" s="15"/>
    </row>
    <row r="6955" spans="5:5">
      <c r="E6955" s="15"/>
    </row>
    <row r="6956" spans="5:5">
      <c r="E6956" s="15"/>
    </row>
    <row r="6957" spans="5:5">
      <c r="E6957" s="15"/>
    </row>
    <row r="6958" spans="5:5">
      <c r="E6958" s="15"/>
    </row>
    <row r="6959" spans="5:5">
      <c r="E6959" s="15"/>
    </row>
    <row r="6960" spans="5:5">
      <c r="E6960" s="15"/>
    </row>
    <row r="6961" spans="5:5">
      <c r="E6961" s="15"/>
    </row>
    <row r="6962" spans="5:5">
      <c r="E6962" s="15"/>
    </row>
    <row r="6963" spans="5:5">
      <c r="E6963" s="15"/>
    </row>
    <row r="6964" spans="5:5">
      <c r="E6964" s="15"/>
    </row>
    <row r="6965" spans="5:5">
      <c r="E6965" s="15"/>
    </row>
    <row r="6966" spans="5:5">
      <c r="E6966" s="15"/>
    </row>
    <row r="6967" spans="5:5">
      <c r="E6967" s="15"/>
    </row>
    <row r="6968" spans="5:5">
      <c r="E6968" s="15"/>
    </row>
    <row r="6969" spans="5:5">
      <c r="E6969" s="15"/>
    </row>
    <row r="6970" spans="5:5">
      <c r="E6970" s="15"/>
    </row>
    <row r="6971" spans="5:5">
      <c r="E6971" s="15"/>
    </row>
    <row r="6972" spans="5:5">
      <c r="E6972" s="15"/>
    </row>
    <row r="6973" spans="5:5">
      <c r="E6973" s="15"/>
    </row>
    <row r="6974" spans="5:5">
      <c r="E6974" s="15"/>
    </row>
    <row r="6975" spans="5:5">
      <c r="E6975" s="15"/>
    </row>
    <row r="6976" spans="5:5">
      <c r="E6976" s="15"/>
    </row>
    <row r="6977" spans="5:5">
      <c r="E6977" s="15"/>
    </row>
    <row r="6978" spans="5:5">
      <c r="E6978" s="15"/>
    </row>
    <row r="6979" spans="5:5">
      <c r="E6979" s="15"/>
    </row>
    <row r="6980" spans="5:5">
      <c r="E6980" s="15"/>
    </row>
    <row r="6981" spans="5:5">
      <c r="E6981" s="15"/>
    </row>
    <row r="6982" spans="5:5">
      <c r="E6982" s="15"/>
    </row>
    <row r="6983" spans="5:5">
      <c r="E6983" s="15"/>
    </row>
    <row r="6984" spans="5:5">
      <c r="E6984" s="15"/>
    </row>
    <row r="6985" spans="5:5">
      <c r="E6985" s="15"/>
    </row>
    <row r="6986" spans="5:5">
      <c r="E6986" s="15"/>
    </row>
    <row r="6987" spans="5:5">
      <c r="E6987" s="15"/>
    </row>
    <row r="6988" spans="5:5">
      <c r="E6988" s="15"/>
    </row>
    <row r="6989" spans="5:5">
      <c r="E6989" s="15"/>
    </row>
    <row r="6990" spans="5:5">
      <c r="E6990" s="15"/>
    </row>
    <row r="6991" spans="5:5">
      <c r="E6991" s="15"/>
    </row>
    <row r="6992" spans="5:5">
      <c r="E6992" s="15"/>
    </row>
    <row r="6993" spans="5:5">
      <c r="E6993" s="15"/>
    </row>
    <row r="6994" spans="5:5">
      <c r="E6994" s="15"/>
    </row>
    <row r="6995" spans="5:5">
      <c r="E6995" s="15"/>
    </row>
    <row r="6996" spans="5:5">
      <c r="E6996" s="15"/>
    </row>
    <row r="6997" spans="5:5">
      <c r="E6997" s="15"/>
    </row>
    <row r="6998" spans="5:5">
      <c r="E6998" s="15"/>
    </row>
    <row r="6999" spans="5:5">
      <c r="E6999" s="15"/>
    </row>
    <row r="7000" spans="5:5">
      <c r="E7000" s="15"/>
    </row>
    <row r="7001" spans="5:5">
      <c r="E7001" s="15"/>
    </row>
    <row r="7002" spans="5:5">
      <c r="E7002" s="15"/>
    </row>
    <row r="7003" spans="5:5">
      <c r="E7003" s="15"/>
    </row>
    <row r="7004" spans="5:5">
      <c r="E7004" s="15"/>
    </row>
    <row r="7005" spans="5:5">
      <c r="E7005" s="15"/>
    </row>
    <row r="7006" spans="5:5">
      <c r="E7006" s="15"/>
    </row>
    <row r="7007" spans="5:5">
      <c r="E7007" s="15"/>
    </row>
    <row r="7008" spans="5:5">
      <c r="E7008" s="15"/>
    </row>
    <row r="7009" spans="5:5">
      <c r="E7009" s="15"/>
    </row>
    <row r="7010" spans="5:5">
      <c r="E7010" s="15"/>
    </row>
    <row r="7011" spans="5:5">
      <c r="E7011" s="15"/>
    </row>
    <row r="7012" spans="5:5">
      <c r="E7012" s="15"/>
    </row>
    <row r="7013" spans="5:5">
      <c r="E7013" s="15"/>
    </row>
    <row r="7014" spans="5:5">
      <c r="E7014" s="15"/>
    </row>
    <row r="7015" spans="5:5">
      <c r="E7015" s="15"/>
    </row>
    <row r="7016" spans="5:5">
      <c r="E7016" s="15"/>
    </row>
    <row r="7017" spans="5:5">
      <c r="E7017" s="15"/>
    </row>
    <row r="7018" spans="5:5">
      <c r="E7018" s="15"/>
    </row>
    <row r="7019" spans="5:5">
      <c r="E7019" s="15"/>
    </row>
    <row r="7020" spans="5:5">
      <c r="E7020" s="15"/>
    </row>
    <row r="7021" spans="5:5">
      <c r="E7021" s="15"/>
    </row>
    <row r="7022" spans="5:5">
      <c r="E7022" s="15"/>
    </row>
    <row r="7023" spans="5:5">
      <c r="E7023" s="15"/>
    </row>
    <row r="7024" spans="5:5">
      <c r="E7024" s="15"/>
    </row>
    <row r="7025" spans="5:5">
      <c r="E7025" s="15"/>
    </row>
    <row r="7026" spans="5:5">
      <c r="E7026" s="15"/>
    </row>
    <row r="7027" spans="5:5">
      <c r="E7027" s="15"/>
    </row>
    <row r="7028" spans="5:5">
      <c r="E7028" s="15"/>
    </row>
    <row r="7029" spans="5:5">
      <c r="E7029" s="15"/>
    </row>
    <row r="7030" spans="5:5">
      <c r="E7030" s="15"/>
    </row>
    <row r="7031" spans="5:5">
      <c r="E7031" s="15"/>
    </row>
    <row r="7032" spans="5:5">
      <c r="E7032" s="15"/>
    </row>
    <row r="7033" spans="5:5">
      <c r="E7033" s="15"/>
    </row>
    <row r="7034" spans="5:5">
      <c r="E7034" s="15"/>
    </row>
    <row r="7035" spans="5:5">
      <c r="E7035" s="15"/>
    </row>
    <row r="7036" spans="5:5">
      <c r="E7036" s="15"/>
    </row>
    <row r="7037" spans="5:5">
      <c r="E7037" s="15"/>
    </row>
    <row r="7038" spans="5:5">
      <c r="E7038" s="15"/>
    </row>
    <row r="7039" spans="5:5">
      <c r="E7039" s="15"/>
    </row>
    <row r="7040" spans="5:5">
      <c r="E7040" s="15"/>
    </row>
    <row r="7041" spans="5:5">
      <c r="E7041" s="15"/>
    </row>
    <row r="7042" spans="5:5">
      <c r="E7042" s="15"/>
    </row>
    <row r="7043" spans="5:5">
      <c r="E7043" s="15"/>
    </row>
    <row r="7044" spans="5:5">
      <c r="E7044" s="15"/>
    </row>
    <row r="7045" spans="5:5">
      <c r="E7045" s="15"/>
    </row>
    <row r="7046" spans="5:5">
      <c r="E7046" s="15"/>
    </row>
    <row r="7047" spans="5:5">
      <c r="E7047" s="15"/>
    </row>
    <row r="7048" spans="5:5">
      <c r="E7048" s="15"/>
    </row>
    <row r="7049" spans="5:5">
      <c r="E7049" s="15"/>
    </row>
    <row r="7050" spans="5:5">
      <c r="E7050" s="15"/>
    </row>
    <row r="7051" spans="5:5">
      <c r="E7051" s="15"/>
    </row>
    <row r="7052" spans="5:5">
      <c r="E7052" s="15"/>
    </row>
    <row r="7053" spans="5:5">
      <c r="E7053" s="15"/>
    </row>
    <row r="7054" spans="5:5">
      <c r="E7054" s="15"/>
    </row>
    <row r="7055" spans="5:5">
      <c r="E7055" s="15"/>
    </row>
    <row r="7056" spans="5:5">
      <c r="E7056" s="15"/>
    </row>
    <row r="7057" spans="5:5">
      <c r="E7057" s="15"/>
    </row>
    <row r="7058" spans="5:5">
      <c r="E7058" s="15"/>
    </row>
    <row r="7059" spans="5:5">
      <c r="E7059" s="15"/>
    </row>
    <row r="7060" spans="5:5">
      <c r="E7060" s="15"/>
    </row>
    <row r="7061" spans="5:5">
      <c r="E7061" s="15"/>
    </row>
    <row r="7062" spans="5:5">
      <c r="E7062" s="15"/>
    </row>
    <row r="7063" spans="5:5">
      <c r="E7063" s="15"/>
    </row>
    <row r="7064" spans="5:5">
      <c r="E7064" s="15"/>
    </row>
    <row r="7065" spans="5:5">
      <c r="E7065" s="15"/>
    </row>
    <row r="7066" spans="5:5">
      <c r="E7066" s="15"/>
    </row>
    <row r="7067" spans="5:5">
      <c r="E7067" s="15"/>
    </row>
    <row r="7068" spans="5:5">
      <c r="E7068" s="15"/>
    </row>
    <row r="7069" spans="5:5">
      <c r="E7069" s="15"/>
    </row>
    <row r="7070" spans="5:5">
      <c r="E7070" s="15"/>
    </row>
    <row r="7071" spans="5:5">
      <c r="E7071" s="15"/>
    </row>
    <row r="7072" spans="5:5">
      <c r="E7072" s="15"/>
    </row>
    <row r="7073" spans="5:5">
      <c r="E7073" s="15"/>
    </row>
    <row r="7074" spans="5:5">
      <c r="E7074" s="15"/>
    </row>
    <row r="7075" spans="5:5">
      <c r="E7075" s="15"/>
    </row>
    <row r="7076" spans="5:5">
      <c r="E7076" s="15"/>
    </row>
    <row r="7077" spans="5:5">
      <c r="E7077" s="15"/>
    </row>
    <row r="7078" spans="5:5">
      <c r="E7078" s="15"/>
    </row>
    <row r="7079" spans="5:5">
      <c r="E7079" s="15"/>
    </row>
    <row r="7080" spans="5:5">
      <c r="E7080" s="15"/>
    </row>
    <row r="7081" spans="5:5">
      <c r="E7081" s="15"/>
    </row>
    <row r="7082" spans="5:5">
      <c r="E7082" s="15"/>
    </row>
    <row r="7083" spans="5:5">
      <c r="E7083" s="15"/>
    </row>
    <row r="7084" spans="5:5">
      <c r="E7084" s="15"/>
    </row>
    <row r="7085" spans="5:5">
      <c r="E7085" s="15"/>
    </row>
    <row r="7086" spans="5:5">
      <c r="E7086" s="15"/>
    </row>
    <row r="7087" spans="5:5">
      <c r="E7087" s="15"/>
    </row>
    <row r="7088" spans="5:5">
      <c r="E7088" s="15"/>
    </row>
    <row r="7089" spans="5:5">
      <c r="E7089" s="15"/>
    </row>
    <row r="7090" spans="5:5">
      <c r="E7090" s="15"/>
    </row>
    <row r="7091" spans="5:5">
      <c r="E7091" s="15"/>
    </row>
    <row r="7092" spans="5:5">
      <c r="E7092" s="15"/>
    </row>
    <row r="7093" spans="5:5">
      <c r="E7093" s="15"/>
    </row>
    <row r="7094" spans="5:5">
      <c r="E7094" s="15"/>
    </row>
    <row r="7095" spans="5:5">
      <c r="E7095" s="15"/>
    </row>
    <row r="7096" spans="5:5">
      <c r="E7096" s="15"/>
    </row>
    <row r="7097" spans="5:5">
      <c r="E7097" s="15"/>
    </row>
    <row r="7098" spans="5:5">
      <c r="E7098" s="15"/>
    </row>
    <row r="7099" spans="5:5">
      <c r="E7099" s="15"/>
    </row>
    <row r="7100" spans="5:5">
      <c r="E7100" s="15"/>
    </row>
    <row r="7101" spans="5:5">
      <c r="E7101" s="15"/>
    </row>
    <row r="7102" spans="5:5">
      <c r="E7102" s="15"/>
    </row>
    <row r="7103" spans="5:5">
      <c r="E7103" s="15"/>
    </row>
    <row r="7104" spans="5:5">
      <c r="E7104" s="15"/>
    </row>
    <row r="7105" spans="5:5">
      <c r="E7105" s="15"/>
    </row>
    <row r="7106" spans="5:5">
      <c r="E7106" s="15"/>
    </row>
    <row r="7107" spans="5:5">
      <c r="E7107" s="15"/>
    </row>
    <row r="7108" spans="5:5">
      <c r="E7108" s="15"/>
    </row>
    <row r="7109" spans="5:5">
      <c r="E7109" s="15"/>
    </row>
    <row r="7110" spans="5:5">
      <c r="E7110" s="15"/>
    </row>
    <row r="7111" spans="5:5">
      <c r="E7111" s="15"/>
    </row>
    <row r="7112" spans="5:5">
      <c r="E7112" s="15"/>
    </row>
    <row r="7113" spans="5:5">
      <c r="E7113" s="15"/>
    </row>
    <row r="7114" spans="5:5">
      <c r="E7114" s="15"/>
    </row>
    <row r="7115" spans="5:5">
      <c r="E7115" s="15"/>
    </row>
    <row r="7116" spans="5:5">
      <c r="E7116" s="15"/>
    </row>
    <row r="7117" spans="5:5">
      <c r="E7117" s="15"/>
    </row>
    <row r="7118" spans="5:5">
      <c r="E7118" s="15"/>
    </row>
    <row r="7119" spans="5:5">
      <c r="E7119" s="15"/>
    </row>
    <row r="7120" spans="5:5">
      <c r="E7120" s="15"/>
    </row>
    <row r="7121" spans="5:5">
      <c r="E7121" s="15"/>
    </row>
    <row r="7122" spans="5:5">
      <c r="E7122" s="15"/>
    </row>
    <row r="7123" spans="5:5">
      <c r="E7123" s="15"/>
    </row>
    <row r="7124" spans="5:5">
      <c r="E7124" s="15"/>
    </row>
    <row r="7125" spans="5:5">
      <c r="E7125" s="15"/>
    </row>
    <row r="7126" spans="5:5">
      <c r="E7126" s="15"/>
    </row>
    <row r="7127" spans="5:5">
      <c r="E7127" s="15"/>
    </row>
    <row r="7128" spans="5:5">
      <c r="E7128" s="15"/>
    </row>
    <row r="7129" spans="5:5">
      <c r="E7129" s="15"/>
    </row>
    <row r="7130" spans="5:5">
      <c r="E7130" s="15"/>
    </row>
    <row r="7131" spans="5:5">
      <c r="E7131" s="15"/>
    </row>
    <row r="7132" spans="5:5">
      <c r="E7132" s="15"/>
    </row>
    <row r="7133" spans="5:5">
      <c r="E7133" s="15"/>
    </row>
    <row r="7134" spans="5:5">
      <c r="E7134" s="15"/>
    </row>
    <row r="7135" spans="5:5">
      <c r="E7135" s="15"/>
    </row>
    <row r="7136" spans="5:5">
      <c r="E7136" s="15"/>
    </row>
    <row r="7137" spans="5:5">
      <c r="E7137" s="15"/>
    </row>
    <row r="7138" spans="5:5">
      <c r="E7138" s="15"/>
    </row>
    <row r="7139" spans="5:5">
      <c r="E7139" s="15"/>
    </row>
    <row r="7140" spans="5:5">
      <c r="E7140" s="15"/>
    </row>
    <row r="7141" spans="5:5">
      <c r="E7141" s="15"/>
    </row>
    <row r="7142" spans="5:5">
      <c r="E7142" s="15"/>
    </row>
    <row r="7143" spans="5:5">
      <c r="E7143" s="15"/>
    </row>
    <row r="7144" spans="5:5">
      <c r="E7144" s="15"/>
    </row>
    <row r="7145" spans="5:5">
      <c r="E7145" s="15"/>
    </row>
    <row r="7146" spans="5:5">
      <c r="E7146" s="15"/>
    </row>
    <row r="7147" spans="5:5">
      <c r="E7147" s="15"/>
    </row>
    <row r="7148" spans="5:5">
      <c r="E7148" s="15"/>
    </row>
    <row r="7149" spans="5:5">
      <c r="E7149" s="15"/>
    </row>
    <row r="7150" spans="5:5">
      <c r="E7150" s="15"/>
    </row>
    <row r="7151" spans="5:5">
      <c r="E7151" s="15"/>
    </row>
    <row r="7152" spans="5:5">
      <c r="E7152" s="15"/>
    </row>
    <row r="7153" spans="5:5">
      <c r="E7153" s="15"/>
    </row>
    <row r="7154" spans="5:5">
      <c r="E7154" s="15"/>
    </row>
    <row r="7155" spans="5:5">
      <c r="E7155" s="15"/>
    </row>
    <row r="7156" spans="5:5">
      <c r="E7156" s="15"/>
    </row>
    <row r="7157" spans="5:5">
      <c r="E7157" s="15"/>
    </row>
    <row r="7158" spans="5:5">
      <c r="E7158" s="15"/>
    </row>
    <row r="7159" spans="5:5">
      <c r="E7159" s="15"/>
    </row>
    <row r="7160" spans="5:5">
      <c r="E7160" s="15"/>
    </row>
    <row r="7161" spans="5:5">
      <c r="E7161" s="15"/>
    </row>
    <row r="7162" spans="5:5">
      <c r="E7162" s="15"/>
    </row>
    <row r="7163" spans="5:5">
      <c r="E7163" s="15"/>
    </row>
    <row r="7164" spans="5:5">
      <c r="E7164" s="15"/>
    </row>
    <row r="7165" spans="5:5">
      <c r="E7165" s="15"/>
    </row>
    <row r="7166" spans="5:5">
      <c r="E7166" s="15"/>
    </row>
    <row r="7167" spans="5:5">
      <c r="E7167" s="15"/>
    </row>
    <row r="7168" spans="5:5">
      <c r="E7168" s="15"/>
    </row>
    <row r="7169" spans="5:5">
      <c r="E7169" s="15"/>
    </row>
    <row r="7170" spans="5:5">
      <c r="E7170" s="15"/>
    </row>
    <row r="7171" spans="5:5">
      <c r="E7171" s="15"/>
    </row>
    <row r="7172" spans="5:5">
      <c r="E7172" s="15"/>
    </row>
    <row r="7173" spans="5:5">
      <c r="E7173" s="15"/>
    </row>
    <row r="7174" spans="5:5">
      <c r="E7174" s="15"/>
    </row>
    <row r="7175" spans="5:5">
      <c r="E7175" s="15"/>
    </row>
    <row r="7176" spans="5:5">
      <c r="E7176" s="15"/>
    </row>
    <row r="7177" spans="5:5">
      <c r="E7177" s="15"/>
    </row>
    <row r="7178" spans="5:5">
      <c r="E7178" s="15"/>
    </row>
    <row r="7179" spans="5:5">
      <c r="E7179" s="15"/>
    </row>
    <row r="7180" spans="5:5">
      <c r="E7180" s="15"/>
    </row>
    <row r="7181" spans="5:5">
      <c r="E7181" s="15"/>
    </row>
    <row r="7182" spans="5:5">
      <c r="E7182" s="15"/>
    </row>
    <row r="7183" spans="5:5">
      <c r="E7183" s="15"/>
    </row>
    <row r="7184" spans="5:5">
      <c r="E7184" s="15"/>
    </row>
    <row r="7185" spans="5:5">
      <c r="E7185" s="15"/>
    </row>
    <row r="7186" spans="5:5">
      <c r="E7186" s="15"/>
    </row>
    <row r="7187" spans="5:5">
      <c r="E7187" s="15"/>
    </row>
    <row r="7188" spans="5:5">
      <c r="E7188" s="15"/>
    </row>
    <row r="7189" spans="5:5">
      <c r="E7189" s="15"/>
    </row>
    <row r="7190" spans="5:5">
      <c r="E7190" s="15"/>
    </row>
    <row r="7191" spans="5:5">
      <c r="E7191" s="15"/>
    </row>
    <row r="7192" spans="5:5">
      <c r="E7192" s="15"/>
    </row>
    <row r="7193" spans="5:5">
      <c r="E7193" s="15"/>
    </row>
    <row r="7194" spans="5:5">
      <c r="E7194" s="15"/>
    </row>
    <row r="7195" spans="5:5">
      <c r="E7195" s="15"/>
    </row>
    <row r="7196" spans="5:5">
      <c r="E7196" s="15"/>
    </row>
    <row r="7197" spans="5:5">
      <c r="E7197" s="15"/>
    </row>
    <row r="7198" spans="5:5">
      <c r="E7198" s="15"/>
    </row>
    <row r="7199" spans="5:5">
      <c r="E7199" s="15"/>
    </row>
    <row r="7200" spans="5:5">
      <c r="E7200" s="15"/>
    </row>
    <row r="7201" spans="5:5">
      <c r="E7201" s="15"/>
    </row>
    <row r="7202" spans="5:5">
      <c r="E7202" s="15"/>
    </row>
    <row r="7203" spans="5:5">
      <c r="E7203" s="15"/>
    </row>
    <row r="7204" spans="5:5">
      <c r="E7204" s="15"/>
    </row>
    <row r="7205" spans="5:5">
      <c r="E7205" s="15"/>
    </row>
    <row r="7206" spans="5:5">
      <c r="E7206" s="15"/>
    </row>
    <row r="7207" spans="5:5">
      <c r="E7207" s="15"/>
    </row>
    <row r="7208" spans="5:5">
      <c r="E7208" s="15"/>
    </row>
    <row r="7209" spans="5:5">
      <c r="E7209" s="15"/>
    </row>
    <row r="7210" spans="5:5">
      <c r="E7210" s="15"/>
    </row>
    <row r="7211" spans="5:5">
      <c r="E7211" s="15"/>
    </row>
    <row r="7212" spans="5:5">
      <c r="E7212" s="15"/>
    </row>
    <row r="7213" spans="5:5">
      <c r="E7213" s="15"/>
    </row>
    <row r="7214" spans="5:5">
      <c r="E7214" s="15"/>
    </row>
    <row r="7215" spans="5:5">
      <c r="E7215" s="15"/>
    </row>
    <row r="7216" spans="5:5">
      <c r="E7216" s="15"/>
    </row>
    <row r="7217" spans="5:5">
      <c r="E7217" s="15"/>
    </row>
    <row r="7218" spans="5:5">
      <c r="E7218" s="15"/>
    </row>
    <row r="7219" spans="5:5">
      <c r="E7219" s="15"/>
    </row>
    <row r="7220" spans="5:5">
      <c r="E7220" s="15"/>
    </row>
    <row r="7221" spans="5:5">
      <c r="E7221" s="15"/>
    </row>
    <row r="7222" spans="5:5">
      <c r="E7222" s="15"/>
    </row>
    <row r="7223" spans="5:5">
      <c r="E7223" s="15"/>
    </row>
    <row r="7224" spans="5:5">
      <c r="E7224" s="15"/>
    </row>
    <row r="7225" spans="5:5">
      <c r="E7225" s="15"/>
    </row>
    <row r="7226" spans="5:5">
      <c r="E7226" s="15"/>
    </row>
    <row r="7227" spans="5:5">
      <c r="E7227" s="15"/>
    </row>
    <row r="7228" spans="5:5">
      <c r="E7228" s="15"/>
    </row>
    <row r="7229" spans="5:5">
      <c r="E7229" s="15"/>
    </row>
    <row r="7230" spans="5:5">
      <c r="E7230" s="15"/>
    </row>
    <row r="7231" spans="5:5">
      <c r="E7231" s="15"/>
    </row>
    <row r="7232" spans="5:5">
      <c r="E7232" s="15"/>
    </row>
    <row r="7233" spans="5:5">
      <c r="E7233" s="15"/>
    </row>
    <row r="7234" spans="5:5">
      <c r="E7234" s="15"/>
    </row>
    <row r="7235" spans="5:5">
      <c r="E7235" s="15"/>
    </row>
    <row r="7236" spans="5:5">
      <c r="E7236" s="15"/>
    </row>
    <row r="7237" spans="5:5">
      <c r="E7237" s="15"/>
    </row>
    <row r="7238" spans="5:5">
      <c r="E7238" s="15"/>
    </row>
    <row r="7239" spans="5:5">
      <c r="E7239" s="15"/>
    </row>
    <row r="7240" spans="5:5">
      <c r="E7240" s="15"/>
    </row>
    <row r="7241" spans="5:5">
      <c r="E7241" s="15"/>
    </row>
    <row r="7242" spans="5:5">
      <c r="E7242" s="15"/>
    </row>
    <row r="7243" spans="5:5">
      <c r="E7243" s="15"/>
    </row>
    <row r="7244" spans="5:5">
      <c r="E7244" s="15"/>
    </row>
    <row r="7245" spans="5:5">
      <c r="E7245" s="15"/>
    </row>
    <row r="7246" spans="5:5">
      <c r="E7246" s="15"/>
    </row>
    <row r="7247" spans="5:5">
      <c r="E7247" s="15"/>
    </row>
    <row r="7248" spans="5:5">
      <c r="E7248" s="15"/>
    </row>
    <row r="7249" spans="5:5">
      <c r="E7249" s="15"/>
    </row>
    <row r="7250" spans="5:5">
      <c r="E7250" s="15"/>
    </row>
    <row r="7251" spans="5:5">
      <c r="E7251" s="15"/>
    </row>
    <row r="7252" spans="5:5">
      <c r="E7252" s="15"/>
    </row>
    <row r="7253" spans="5:5">
      <c r="E7253" s="15"/>
    </row>
    <row r="7254" spans="5:5">
      <c r="E7254" s="15"/>
    </row>
    <row r="7255" spans="5:5">
      <c r="E7255" s="15"/>
    </row>
    <row r="7256" spans="5:5">
      <c r="E7256" s="15"/>
    </row>
    <row r="7257" spans="5:5">
      <c r="E7257" s="15"/>
    </row>
    <row r="7258" spans="5:5">
      <c r="E7258" s="15"/>
    </row>
    <row r="7259" spans="5:5">
      <c r="E7259" s="15"/>
    </row>
    <row r="7260" spans="5:5">
      <c r="E7260" s="15"/>
    </row>
    <row r="7261" spans="5:5">
      <c r="E7261" s="15"/>
    </row>
    <row r="7262" spans="5:5">
      <c r="E7262" s="15"/>
    </row>
    <row r="7263" spans="5:5">
      <c r="E7263" s="15"/>
    </row>
    <row r="7264" spans="5:5">
      <c r="E7264" s="15"/>
    </row>
    <row r="7265" spans="5:5">
      <c r="E7265" s="15"/>
    </row>
    <row r="7266" spans="5:5">
      <c r="E7266" s="15"/>
    </row>
    <row r="7267" spans="5:5">
      <c r="E7267" s="15"/>
    </row>
    <row r="7268" spans="5:5">
      <c r="E7268" s="15"/>
    </row>
    <row r="7269" spans="5:5">
      <c r="E7269" s="15"/>
    </row>
    <row r="7270" spans="5:5">
      <c r="E7270" s="15"/>
    </row>
    <row r="7271" spans="5:5">
      <c r="E7271" s="15"/>
    </row>
    <row r="7272" spans="5:5">
      <c r="E7272" s="15"/>
    </row>
    <row r="7273" spans="5:5">
      <c r="E7273" s="15"/>
    </row>
    <row r="7274" spans="5:5">
      <c r="E7274" s="15"/>
    </row>
    <row r="7275" spans="5:5">
      <c r="E7275" s="15"/>
    </row>
    <row r="7276" spans="5:5">
      <c r="E7276" s="15"/>
    </row>
    <row r="7277" spans="5:5">
      <c r="E7277" s="15"/>
    </row>
    <row r="7278" spans="5:5">
      <c r="E7278" s="15"/>
    </row>
    <row r="7279" spans="5:5">
      <c r="E7279" s="15"/>
    </row>
    <row r="7280" spans="5:5">
      <c r="E7280" s="15"/>
    </row>
    <row r="7281" spans="5:5">
      <c r="E7281" s="15"/>
    </row>
    <row r="7282" spans="5:5">
      <c r="E7282" s="15"/>
    </row>
    <row r="7283" spans="5:5">
      <c r="E7283" s="15"/>
    </row>
    <row r="7284" spans="5:5">
      <c r="E7284" s="15"/>
    </row>
    <row r="7285" spans="5:5">
      <c r="E7285" s="15"/>
    </row>
    <row r="7286" spans="5:5">
      <c r="E7286" s="15"/>
    </row>
    <row r="7287" spans="5:5">
      <c r="E7287" s="15"/>
    </row>
    <row r="7288" spans="5:5">
      <c r="E7288" s="15"/>
    </row>
    <row r="7289" spans="5:5">
      <c r="E7289" s="15"/>
    </row>
    <row r="7290" spans="5:5">
      <c r="E7290" s="15"/>
    </row>
    <row r="7291" spans="5:5">
      <c r="E7291" s="15"/>
    </row>
    <row r="7292" spans="5:5">
      <c r="E7292" s="15"/>
    </row>
    <row r="7293" spans="5:5">
      <c r="E7293" s="15"/>
    </row>
    <row r="7294" spans="5:5">
      <c r="E7294" s="15"/>
    </row>
    <row r="7295" spans="5:5">
      <c r="E7295" s="15"/>
    </row>
    <row r="7296" spans="5:5">
      <c r="E7296" s="15"/>
    </row>
    <row r="7297" spans="5:5">
      <c r="E7297" s="15"/>
    </row>
    <row r="7298" spans="5:5">
      <c r="E7298" s="15"/>
    </row>
    <row r="7299" spans="5:5">
      <c r="E7299" s="15"/>
    </row>
    <row r="7300" spans="5:5">
      <c r="E7300" s="15"/>
    </row>
    <row r="7301" spans="5:5">
      <c r="E7301" s="15"/>
    </row>
    <row r="7302" spans="5:5">
      <c r="E7302" s="15"/>
    </row>
    <row r="7303" spans="5:5">
      <c r="E7303" s="15"/>
    </row>
    <row r="7304" spans="5:5">
      <c r="E7304" s="15"/>
    </row>
    <row r="7305" spans="5:5">
      <c r="E7305" s="15"/>
    </row>
    <row r="7306" spans="5:5">
      <c r="E7306" s="15"/>
    </row>
    <row r="7307" spans="5:5">
      <c r="E7307" s="15"/>
    </row>
    <row r="7308" spans="5:5">
      <c r="E7308" s="15"/>
    </row>
    <row r="7309" spans="5:5">
      <c r="E7309" s="15"/>
    </row>
    <row r="7310" spans="5:5">
      <c r="E7310" s="15"/>
    </row>
    <row r="7311" spans="5:5">
      <c r="E7311" s="15"/>
    </row>
    <row r="7312" spans="5:5">
      <c r="E7312" s="15"/>
    </row>
    <row r="7313" spans="5:5">
      <c r="E7313" s="15"/>
    </row>
    <row r="7314" spans="5:5">
      <c r="E7314" s="15"/>
    </row>
    <row r="7315" spans="5:5">
      <c r="E7315" s="15"/>
    </row>
    <row r="7316" spans="5:5">
      <c r="E7316" s="15"/>
    </row>
    <row r="7317" spans="5:5">
      <c r="E7317" s="15"/>
    </row>
    <row r="7318" spans="5:5">
      <c r="E7318" s="15"/>
    </row>
    <row r="7319" spans="5:5">
      <c r="E7319" s="15"/>
    </row>
    <row r="7320" spans="5:5">
      <c r="E7320" s="15"/>
    </row>
    <row r="7321" spans="5:5">
      <c r="E7321" s="15"/>
    </row>
    <row r="7322" spans="5:5">
      <c r="E7322" s="15"/>
    </row>
    <row r="7323" spans="5:5">
      <c r="E7323" s="15"/>
    </row>
    <row r="7324" spans="5:5">
      <c r="E7324" s="15"/>
    </row>
    <row r="7325" spans="5:5">
      <c r="E7325" s="15"/>
    </row>
    <row r="7326" spans="5:5">
      <c r="E7326" s="15"/>
    </row>
    <row r="7327" spans="5:5">
      <c r="E7327" s="15"/>
    </row>
    <row r="7328" spans="5:5">
      <c r="E7328" s="15"/>
    </row>
    <row r="7329" spans="5:5">
      <c r="E7329" s="15"/>
    </row>
    <row r="7330" spans="5:5">
      <c r="E7330" s="15"/>
    </row>
    <row r="7331" spans="5:5">
      <c r="E7331" s="15"/>
    </row>
    <row r="7332" spans="5:5">
      <c r="E7332" s="15"/>
    </row>
    <row r="7333" spans="5:5">
      <c r="E7333" s="15"/>
    </row>
    <row r="7334" spans="5:5">
      <c r="E7334" s="15"/>
    </row>
    <row r="7335" spans="5:5">
      <c r="E7335" s="15"/>
    </row>
    <row r="7336" spans="5:5">
      <c r="E7336" s="15"/>
    </row>
    <row r="7337" spans="5:5">
      <c r="E7337" s="15"/>
    </row>
    <row r="7338" spans="5:5">
      <c r="E7338" s="15"/>
    </row>
    <row r="7339" spans="5:5">
      <c r="E7339" s="15"/>
    </row>
    <row r="7340" spans="5:5">
      <c r="E7340" s="15"/>
    </row>
    <row r="7341" spans="5:5">
      <c r="E7341" s="15"/>
    </row>
    <row r="7342" spans="5:5">
      <c r="E7342" s="15"/>
    </row>
    <row r="7343" spans="5:5">
      <c r="E7343" s="15"/>
    </row>
    <row r="7344" spans="5:5">
      <c r="E7344" s="15"/>
    </row>
    <row r="7345" spans="5:5">
      <c r="E7345" s="15"/>
    </row>
    <row r="7346" spans="5:5">
      <c r="E7346" s="15"/>
    </row>
    <row r="7347" spans="5:5">
      <c r="E7347" s="15"/>
    </row>
    <row r="7348" spans="5:5">
      <c r="E7348" s="15"/>
    </row>
    <row r="7349" spans="5:5">
      <c r="E7349" s="15"/>
    </row>
    <row r="7350" spans="5:5">
      <c r="E7350" s="15"/>
    </row>
    <row r="7351" spans="5:5">
      <c r="E7351" s="15"/>
    </row>
    <row r="7352" spans="5:5">
      <c r="E7352" s="15"/>
    </row>
    <row r="7353" spans="5:5">
      <c r="E7353" s="15"/>
    </row>
    <row r="7354" spans="5:5">
      <c r="E7354" s="15"/>
    </row>
    <row r="7355" spans="5:5">
      <c r="E7355" s="15"/>
    </row>
    <row r="7356" spans="5:5">
      <c r="E7356" s="15"/>
    </row>
    <row r="7357" spans="5:5">
      <c r="E7357" s="15"/>
    </row>
    <row r="7358" spans="5:5">
      <c r="E7358" s="15"/>
    </row>
    <row r="7359" spans="5:5">
      <c r="E7359" s="15"/>
    </row>
    <row r="7360" spans="5:5">
      <c r="E7360" s="15"/>
    </row>
    <row r="7361" spans="5:5">
      <c r="E7361" s="15"/>
    </row>
    <row r="7362" spans="5:5">
      <c r="E7362" s="15"/>
    </row>
    <row r="7363" spans="5:5">
      <c r="E7363" s="15"/>
    </row>
    <row r="7364" spans="5:5">
      <c r="E7364" s="15"/>
    </row>
    <row r="7365" spans="5:5">
      <c r="E7365" s="15"/>
    </row>
    <row r="7366" spans="5:5">
      <c r="E7366" s="15"/>
    </row>
    <row r="7367" spans="5:5">
      <c r="E7367" s="15"/>
    </row>
    <row r="7368" spans="5:5">
      <c r="E7368" s="15"/>
    </row>
    <row r="7369" spans="5:5">
      <c r="E7369" s="15"/>
    </row>
    <row r="7370" spans="5:5">
      <c r="E7370" s="15"/>
    </row>
    <row r="7371" spans="5:5">
      <c r="E7371" s="15"/>
    </row>
    <row r="7372" spans="5:5">
      <c r="E7372" s="15"/>
    </row>
    <row r="7373" spans="5:5">
      <c r="E7373" s="15"/>
    </row>
    <row r="7374" spans="5:5">
      <c r="E7374" s="15"/>
    </row>
    <row r="7375" spans="5:5">
      <c r="E7375" s="15"/>
    </row>
    <row r="7376" spans="5:5">
      <c r="E7376" s="15"/>
    </row>
    <row r="7377" spans="5:5">
      <c r="E7377" s="15"/>
    </row>
    <row r="7378" spans="5:5">
      <c r="E7378" s="15"/>
    </row>
    <row r="7379" spans="5:5">
      <c r="E7379" s="15"/>
    </row>
    <row r="7380" spans="5:5">
      <c r="E7380" s="15"/>
    </row>
    <row r="7381" spans="5:5">
      <c r="E7381" s="15"/>
    </row>
    <row r="7382" spans="5:5">
      <c r="E7382" s="15"/>
    </row>
    <row r="7383" spans="5:5">
      <c r="E7383" s="15"/>
    </row>
    <row r="7384" spans="5:5">
      <c r="E7384" s="15"/>
    </row>
    <row r="7385" spans="5:5">
      <c r="E7385" s="15"/>
    </row>
    <row r="7386" spans="5:5">
      <c r="E7386" s="15"/>
    </row>
    <row r="7387" spans="5:5">
      <c r="E7387" s="15"/>
    </row>
    <row r="7388" spans="5:5">
      <c r="E7388" s="15"/>
    </row>
    <row r="7389" spans="5:5">
      <c r="E7389" s="15"/>
    </row>
    <row r="7390" spans="5:5">
      <c r="E7390" s="15"/>
    </row>
    <row r="7391" spans="5:5">
      <c r="E7391" s="15"/>
    </row>
    <row r="7392" spans="5:5">
      <c r="E7392" s="15"/>
    </row>
    <row r="7393" spans="5:5">
      <c r="E7393" s="15"/>
    </row>
    <row r="7394" spans="5:5">
      <c r="E7394" s="15"/>
    </row>
    <row r="7395" spans="5:5">
      <c r="E7395" s="15"/>
    </row>
    <row r="7396" spans="5:5">
      <c r="E7396" s="15"/>
    </row>
    <row r="7397" spans="5:5">
      <c r="E7397" s="15"/>
    </row>
    <row r="7398" spans="5:5">
      <c r="E7398" s="15"/>
    </row>
    <row r="7399" spans="5:5">
      <c r="E7399" s="15"/>
    </row>
    <row r="7400" spans="5:5">
      <c r="E7400" s="15"/>
    </row>
    <row r="7401" spans="5:5">
      <c r="E7401" s="15"/>
    </row>
    <row r="7402" spans="5:5">
      <c r="E7402" s="15"/>
    </row>
    <row r="7403" spans="5:5">
      <c r="E7403" s="15"/>
    </row>
    <row r="7404" spans="5:5">
      <c r="E7404" s="15"/>
    </row>
    <row r="7405" spans="5:5">
      <c r="E7405" s="15"/>
    </row>
    <row r="7406" spans="5:5">
      <c r="E7406" s="15"/>
    </row>
    <row r="7407" spans="5:5">
      <c r="E7407" s="15"/>
    </row>
    <row r="7408" spans="5:5">
      <c r="E7408" s="15"/>
    </row>
    <row r="7409" spans="5:5">
      <c r="E7409" s="15"/>
    </row>
    <row r="7410" spans="5:5">
      <c r="E7410" s="15"/>
    </row>
    <row r="7411" spans="5:5">
      <c r="E7411" s="15"/>
    </row>
    <row r="7412" spans="5:5">
      <c r="E7412" s="15"/>
    </row>
    <row r="7413" spans="5:5">
      <c r="E7413" s="15"/>
    </row>
    <row r="7414" spans="5:5">
      <c r="E7414" s="15"/>
    </row>
    <row r="7415" spans="5:5">
      <c r="E7415" s="15"/>
    </row>
    <row r="7416" spans="5:5">
      <c r="E7416" s="15"/>
    </row>
    <row r="7417" spans="5:5">
      <c r="E7417" s="15"/>
    </row>
    <row r="7418" spans="5:5">
      <c r="E7418" s="15"/>
    </row>
    <row r="7419" spans="5:5">
      <c r="E7419" s="15"/>
    </row>
    <row r="7420" spans="5:5">
      <c r="E7420" s="15"/>
    </row>
    <row r="7421" spans="5:5">
      <c r="E7421" s="15"/>
    </row>
    <row r="7422" spans="5:5">
      <c r="E7422" s="15"/>
    </row>
    <row r="7423" spans="5:5">
      <c r="E7423" s="15"/>
    </row>
    <row r="7424" spans="5:5">
      <c r="E7424" s="15"/>
    </row>
    <row r="7425" spans="5:5">
      <c r="E7425" s="15"/>
    </row>
    <row r="7426" spans="5:5">
      <c r="E7426" s="15"/>
    </row>
    <row r="7427" spans="5:5">
      <c r="E7427" s="15"/>
    </row>
    <row r="7428" spans="5:5">
      <c r="E7428" s="15"/>
    </row>
    <row r="7429" spans="5:5">
      <c r="E7429" s="15"/>
    </row>
    <row r="7430" spans="5:5">
      <c r="E7430" s="15"/>
    </row>
    <row r="7431" spans="5:5">
      <c r="E7431" s="15"/>
    </row>
    <row r="7432" spans="5:5">
      <c r="E7432" s="15"/>
    </row>
    <row r="7433" spans="5:5">
      <c r="E7433" s="15"/>
    </row>
    <row r="7434" spans="5:5">
      <c r="E7434" s="15"/>
    </row>
    <row r="7435" spans="5:5">
      <c r="E7435" s="15"/>
    </row>
    <row r="7436" spans="5:5">
      <c r="E7436" s="15"/>
    </row>
    <row r="7437" spans="5:5">
      <c r="E7437" s="15"/>
    </row>
    <row r="7438" spans="5:5">
      <c r="E7438" s="15"/>
    </row>
    <row r="7439" spans="5:5">
      <c r="E7439" s="15"/>
    </row>
    <row r="7440" spans="5:5">
      <c r="E7440" s="15"/>
    </row>
    <row r="7441" spans="5:5">
      <c r="E7441" s="15"/>
    </row>
    <row r="7442" spans="5:5">
      <c r="E7442" s="15"/>
    </row>
    <row r="7443" spans="5:5">
      <c r="E7443" s="15"/>
    </row>
    <row r="7444" spans="5:5">
      <c r="E7444" s="15"/>
    </row>
    <row r="7445" spans="5:5">
      <c r="E7445" s="15"/>
    </row>
    <row r="7446" spans="5:5">
      <c r="E7446" s="15"/>
    </row>
    <row r="7447" spans="5:5">
      <c r="E7447" s="15"/>
    </row>
    <row r="7448" spans="5:5">
      <c r="E7448" s="15"/>
    </row>
    <row r="7449" spans="5:5">
      <c r="E7449" s="15"/>
    </row>
    <row r="7450" spans="5:5">
      <c r="E7450" s="15"/>
    </row>
    <row r="7451" spans="5:5">
      <c r="E7451" s="15"/>
    </row>
    <row r="7452" spans="5:5">
      <c r="E7452" s="15"/>
    </row>
    <row r="7453" spans="5:5">
      <c r="E7453" s="15"/>
    </row>
    <row r="7454" spans="5:5">
      <c r="E7454" s="15"/>
    </row>
    <row r="7455" spans="5:5">
      <c r="E7455" s="15"/>
    </row>
    <row r="7456" spans="5:5">
      <c r="E7456" s="15"/>
    </row>
    <row r="7457" spans="5:5">
      <c r="E7457" s="15"/>
    </row>
    <row r="7458" spans="5:5">
      <c r="E7458" s="15"/>
    </row>
    <row r="7459" spans="5:5">
      <c r="E7459" s="15"/>
    </row>
    <row r="7460" spans="5:5">
      <c r="E7460" s="15"/>
    </row>
    <row r="7461" spans="5:5">
      <c r="E7461" s="15"/>
    </row>
    <row r="7462" spans="5:5">
      <c r="E7462" s="15"/>
    </row>
    <row r="7463" spans="5:5">
      <c r="E7463" s="15"/>
    </row>
    <row r="7464" spans="5:5">
      <c r="E7464" s="15"/>
    </row>
    <row r="7465" spans="5:5">
      <c r="E7465" s="15"/>
    </row>
    <row r="7466" spans="5:5">
      <c r="E7466" s="15"/>
    </row>
    <row r="7467" spans="5:5">
      <c r="E7467" s="15"/>
    </row>
    <row r="7468" spans="5:5">
      <c r="E7468" s="15"/>
    </row>
    <row r="7469" spans="5:5">
      <c r="E7469" s="15"/>
    </row>
    <row r="7470" spans="5:5">
      <c r="E7470" s="15"/>
    </row>
    <row r="7471" spans="5:5">
      <c r="E7471" s="15"/>
    </row>
    <row r="7472" spans="5:5">
      <c r="E7472" s="15"/>
    </row>
    <row r="7473" spans="5:5">
      <c r="E7473" s="15"/>
    </row>
    <row r="7474" spans="5:5">
      <c r="E7474" s="15"/>
    </row>
    <row r="7475" spans="5:5">
      <c r="E7475" s="15"/>
    </row>
    <row r="7476" spans="5:5">
      <c r="E7476" s="15"/>
    </row>
    <row r="7477" spans="5:5">
      <c r="E7477" s="15"/>
    </row>
    <row r="7478" spans="5:5">
      <c r="E7478" s="15"/>
    </row>
    <row r="7479" spans="5:5">
      <c r="E7479" s="15"/>
    </row>
    <row r="7480" spans="5:5">
      <c r="E7480" s="15"/>
    </row>
    <row r="7481" spans="5:5">
      <c r="E7481" s="15"/>
    </row>
    <row r="7482" spans="5:5">
      <c r="E7482" s="15"/>
    </row>
    <row r="7483" spans="5:5">
      <c r="E7483" s="15"/>
    </row>
    <row r="7484" spans="5:5">
      <c r="E7484" s="15"/>
    </row>
    <row r="7485" spans="5:5">
      <c r="E7485" s="15"/>
    </row>
    <row r="7486" spans="5:5">
      <c r="E7486" s="15"/>
    </row>
    <row r="7487" spans="5:5">
      <c r="E7487" s="15"/>
    </row>
    <row r="7488" spans="5:5">
      <c r="E7488" s="15"/>
    </row>
    <row r="7489" spans="5:5">
      <c r="E7489" s="15"/>
    </row>
    <row r="7490" spans="5:5">
      <c r="E7490" s="15"/>
    </row>
    <row r="7491" spans="5:5">
      <c r="E7491" s="15"/>
    </row>
    <row r="7492" spans="5:5">
      <c r="E7492" s="15"/>
    </row>
    <row r="7493" spans="5:5">
      <c r="E7493" s="15"/>
    </row>
    <row r="7494" spans="5:5">
      <c r="E7494" s="15"/>
    </row>
    <row r="7495" spans="5:5">
      <c r="E7495" s="15"/>
    </row>
    <row r="7496" spans="5:5">
      <c r="E7496" s="15"/>
    </row>
    <row r="7497" spans="5:5">
      <c r="E7497" s="15"/>
    </row>
    <row r="7498" spans="5:5">
      <c r="E7498" s="15"/>
    </row>
    <row r="7499" spans="5:5">
      <c r="E7499" s="15"/>
    </row>
    <row r="7500" spans="5:5">
      <c r="E7500" s="15"/>
    </row>
    <row r="7501" spans="5:5">
      <c r="E7501" s="15"/>
    </row>
    <row r="7502" spans="5:5">
      <c r="E7502" s="15"/>
    </row>
    <row r="7503" spans="5:5">
      <c r="E7503" s="15"/>
    </row>
    <row r="7504" spans="5:5">
      <c r="E7504" s="15"/>
    </row>
    <row r="7505" spans="5:5">
      <c r="E7505" s="15"/>
    </row>
    <row r="7506" spans="5:5">
      <c r="E7506" s="15"/>
    </row>
    <row r="7507" spans="5:5">
      <c r="E7507" s="15"/>
    </row>
    <row r="7508" spans="5:5">
      <c r="E7508" s="15"/>
    </row>
    <row r="7509" spans="5:5">
      <c r="E7509" s="15"/>
    </row>
    <row r="7510" spans="5:5">
      <c r="E7510" s="15"/>
    </row>
    <row r="7511" spans="5:5">
      <c r="E7511" s="15"/>
    </row>
    <row r="7512" spans="5:5">
      <c r="E7512" s="15"/>
    </row>
    <row r="7513" spans="5:5">
      <c r="E7513" s="15"/>
    </row>
    <row r="7514" spans="5:5">
      <c r="E7514" s="15"/>
    </row>
    <row r="7515" spans="5:5">
      <c r="E7515" s="15"/>
    </row>
    <row r="7516" spans="5:5">
      <c r="E7516" s="15"/>
    </row>
    <row r="7517" spans="5:5">
      <c r="E7517" s="15"/>
    </row>
    <row r="7518" spans="5:5">
      <c r="E7518" s="15"/>
    </row>
    <row r="7519" spans="5:5">
      <c r="E7519" s="15"/>
    </row>
    <row r="7520" spans="5:5">
      <c r="E7520" s="15"/>
    </row>
    <row r="7521" spans="5:5">
      <c r="E7521" s="15"/>
    </row>
    <row r="7522" spans="5:5">
      <c r="E7522" s="15"/>
    </row>
    <row r="7523" spans="5:5">
      <c r="E7523" s="15"/>
    </row>
    <row r="7524" spans="5:5">
      <c r="E7524" s="15"/>
    </row>
    <row r="7525" spans="5:5">
      <c r="E7525" s="15"/>
    </row>
    <row r="7526" spans="5:5">
      <c r="E7526" s="15"/>
    </row>
    <row r="7527" spans="5:5">
      <c r="E7527" s="15"/>
    </row>
    <row r="7528" spans="5:5">
      <c r="E7528" s="15"/>
    </row>
    <row r="7529" spans="5:5">
      <c r="E7529" s="15"/>
    </row>
    <row r="7530" spans="5:5">
      <c r="E7530" s="15"/>
    </row>
    <row r="7531" spans="5:5">
      <c r="E7531" s="15"/>
    </row>
    <row r="7532" spans="5:5">
      <c r="E7532" s="15"/>
    </row>
    <row r="7533" spans="5:5">
      <c r="E7533" s="15"/>
    </row>
    <row r="7534" spans="5:5">
      <c r="E7534" s="15"/>
    </row>
    <row r="7535" spans="5:5">
      <c r="E7535" s="15"/>
    </row>
    <row r="7536" spans="5:5">
      <c r="E7536" s="15"/>
    </row>
    <row r="7537" spans="5:5">
      <c r="E7537" s="15"/>
    </row>
    <row r="7538" spans="5:5">
      <c r="E7538" s="15"/>
    </row>
    <row r="7539" spans="5:5">
      <c r="E7539" s="15"/>
    </row>
    <row r="7540" spans="5:5">
      <c r="E7540" s="15"/>
    </row>
    <row r="7541" spans="5:5">
      <c r="E7541" s="15"/>
    </row>
    <row r="7542" spans="5:5">
      <c r="E7542" s="15"/>
    </row>
    <row r="7543" spans="5:5">
      <c r="E7543" s="15"/>
    </row>
    <row r="7544" spans="5:5">
      <c r="E7544" s="15"/>
    </row>
    <row r="7545" spans="5:5">
      <c r="E7545" s="15"/>
    </row>
    <row r="7546" spans="5:5">
      <c r="E7546" s="15"/>
    </row>
    <row r="7547" spans="5:5">
      <c r="E7547" s="15"/>
    </row>
    <row r="7548" spans="5:5">
      <c r="E7548" s="15"/>
    </row>
    <row r="7549" spans="5:5">
      <c r="E7549" s="15"/>
    </row>
    <row r="7550" spans="5:5">
      <c r="E7550" s="15"/>
    </row>
    <row r="7551" spans="5:5">
      <c r="E7551" s="15"/>
    </row>
    <row r="7552" spans="5:5">
      <c r="E7552" s="15"/>
    </row>
    <row r="7553" spans="5:5">
      <c r="E7553" s="15"/>
    </row>
    <row r="7554" spans="5:5">
      <c r="E7554" s="15"/>
    </row>
    <row r="7555" spans="5:5">
      <c r="E7555" s="15"/>
    </row>
    <row r="7556" spans="5:5">
      <c r="E7556" s="15"/>
    </row>
    <row r="7557" spans="5:5">
      <c r="E7557" s="15"/>
    </row>
    <row r="7558" spans="5:5">
      <c r="E7558" s="15"/>
    </row>
    <row r="7559" spans="5:5">
      <c r="E7559" s="15"/>
    </row>
    <row r="7560" spans="5:5">
      <c r="E7560" s="15"/>
    </row>
    <row r="7561" spans="5:5">
      <c r="E7561" s="15"/>
    </row>
    <row r="7562" spans="5:5">
      <c r="E7562" s="15"/>
    </row>
    <row r="7563" spans="5:5">
      <c r="E7563" s="15"/>
    </row>
    <row r="7564" spans="5:5">
      <c r="E7564" s="15"/>
    </row>
    <row r="7565" spans="5:5">
      <c r="E7565" s="15"/>
    </row>
    <row r="7566" spans="5:5">
      <c r="E7566" s="15"/>
    </row>
    <row r="7567" spans="5:5">
      <c r="E7567" s="15"/>
    </row>
    <row r="7568" spans="5:5">
      <c r="E7568" s="15"/>
    </row>
    <row r="7569" spans="5:5">
      <c r="E7569" s="15"/>
    </row>
    <row r="7570" spans="5:5">
      <c r="E7570" s="15"/>
    </row>
    <row r="7571" spans="5:5">
      <c r="E7571" s="15"/>
    </row>
    <row r="7572" spans="5:5">
      <c r="E7572" s="15"/>
    </row>
    <row r="7573" spans="5:5">
      <c r="E7573" s="15"/>
    </row>
    <row r="7574" spans="5:5">
      <c r="E7574" s="15"/>
    </row>
    <row r="7575" spans="5:5">
      <c r="E7575" s="15"/>
    </row>
    <row r="7576" spans="5:5">
      <c r="E7576" s="15"/>
    </row>
    <row r="7577" spans="5:5">
      <c r="E7577" s="15"/>
    </row>
    <row r="7578" spans="5:5">
      <c r="E7578" s="15"/>
    </row>
    <row r="7579" spans="5:5">
      <c r="E7579" s="15"/>
    </row>
    <row r="7580" spans="5:5">
      <c r="E7580" s="15"/>
    </row>
    <row r="7581" spans="5:5">
      <c r="E7581" s="15"/>
    </row>
    <row r="7582" spans="5:5">
      <c r="E7582" s="15"/>
    </row>
    <row r="7583" spans="5:5">
      <c r="E7583" s="15"/>
    </row>
    <row r="7584" spans="5:5">
      <c r="E7584" s="15"/>
    </row>
    <row r="7585" spans="5:5">
      <c r="E7585" s="15"/>
    </row>
    <row r="7586" spans="5:5">
      <c r="E7586" s="15"/>
    </row>
    <row r="7587" spans="5:5">
      <c r="E7587" s="15"/>
    </row>
    <row r="7588" spans="5:5">
      <c r="E7588" s="15"/>
    </row>
    <row r="7589" spans="5:5">
      <c r="E7589" s="15"/>
    </row>
    <row r="7590" spans="5:5">
      <c r="E7590" s="15"/>
    </row>
    <row r="7591" spans="5:5">
      <c r="E7591" s="15"/>
    </row>
    <row r="7592" spans="5:5">
      <c r="E7592" s="15"/>
    </row>
    <row r="7593" spans="5:5">
      <c r="E7593" s="15"/>
    </row>
    <row r="7594" spans="5:5">
      <c r="E7594" s="15"/>
    </row>
    <row r="7595" spans="5:5">
      <c r="E7595" s="15"/>
    </row>
    <row r="7596" spans="5:5">
      <c r="E7596" s="15"/>
    </row>
    <row r="7597" spans="5:5">
      <c r="E7597" s="15"/>
    </row>
    <row r="7598" spans="5:5">
      <c r="E7598" s="15"/>
    </row>
    <row r="7599" spans="5:5">
      <c r="E7599" s="15"/>
    </row>
    <row r="7600" spans="5:5">
      <c r="E7600" s="15"/>
    </row>
    <row r="7601" spans="5:5">
      <c r="E7601" s="15"/>
    </row>
    <row r="7602" spans="5:5">
      <c r="E7602" s="15"/>
    </row>
    <row r="7603" spans="5:5">
      <c r="E7603" s="15"/>
    </row>
    <row r="7604" spans="5:5">
      <c r="E7604" s="15"/>
    </row>
    <row r="7605" spans="5:5">
      <c r="E7605" s="15"/>
    </row>
    <row r="7606" spans="5:5">
      <c r="E7606" s="15"/>
    </row>
    <row r="7607" spans="5:5">
      <c r="E7607" s="15"/>
    </row>
    <row r="7608" spans="5:5">
      <c r="E7608" s="15"/>
    </row>
    <row r="7609" spans="5:5">
      <c r="E7609" s="15"/>
    </row>
    <row r="7610" spans="5:5">
      <c r="E7610" s="15"/>
    </row>
    <row r="7611" spans="5:5">
      <c r="E7611" s="15"/>
    </row>
    <row r="7612" spans="5:5">
      <c r="E7612" s="15"/>
    </row>
    <row r="7613" spans="5:5">
      <c r="E7613" s="15"/>
    </row>
    <row r="7614" spans="5:5">
      <c r="E7614" s="15"/>
    </row>
    <row r="7615" spans="5:5">
      <c r="E7615" s="15"/>
    </row>
    <row r="7616" spans="5:5">
      <c r="E7616" s="15"/>
    </row>
    <row r="7617" spans="5:5">
      <c r="E7617" s="15"/>
    </row>
    <row r="7618" spans="5:5">
      <c r="E7618" s="15"/>
    </row>
    <row r="7619" spans="5:5">
      <c r="E7619" s="15"/>
    </row>
    <row r="7620" spans="5:5">
      <c r="E7620" s="15"/>
    </row>
    <row r="7621" spans="5:5">
      <c r="E7621" s="15"/>
    </row>
    <row r="7622" spans="5:5">
      <c r="E7622" s="15"/>
    </row>
    <row r="7623" spans="5:5">
      <c r="E7623" s="15"/>
    </row>
    <row r="7624" spans="5:5">
      <c r="E7624" s="15"/>
    </row>
    <row r="7625" spans="5:5">
      <c r="E7625" s="15"/>
    </row>
    <row r="7626" spans="5:5">
      <c r="E7626" s="15"/>
    </row>
    <row r="7627" spans="5:5">
      <c r="E7627" s="15"/>
    </row>
    <row r="7628" spans="5:5">
      <c r="E7628" s="15"/>
    </row>
    <row r="7629" spans="5:5">
      <c r="E7629" s="15"/>
    </row>
    <row r="7630" spans="5:5">
      <c r="E7630" s="15"/>
    </row>
    <row r="7631" spans="5:5">
      <c r="E7631" s="15"/>
    </row>
    <row r="7632" spans="5:5">
      <c r="E7632" s="15"/>
    </row>
    <row r="7633" spans="5:5">
      <c r="E7633" s="15"/>
    </row>
    <row r="7634" spans="5:5">
      <c r="E7634" s="15"/>
    </row>
    <row r="7635" spans="5:5">
      <c r="E7635" s="15"/>
    </row>
    <row r="7636" spans="5:5">
      <c r="E7636" s="15"/>
    </row>
    <row r="7637" spans="5:5">
      <c r="E7637" s="15"/>
    </row>
    <row r="7638" spans="5:5">
      <c r="E7638" s="15"/>
    </row>
    <row r="7639" spans="5:5">
      <c r="E7639" s="15"/>
    </row>
    <row r="7640" spans="5:5">
      <c r="E7640" s="15"/>
    </row>
    <row r="7641" spans="5:5">
      <c r="E7641" s="15"/>
    </row>
    <row r="7642" spans="5:5">
      <c r="E7642" s="15"/>
    </row>
    <row r="7643" spans="5:5">
      <c r="E7643" s="15"/>
    </row>
    <row r="7644" spans="5:5">
      <c r="E7644" s="15"/>
    </row>
    <row r="7645" spans="5:5">
      <c r="E7645" s="15"/>
    </row>
    <row r="7646" spans="5:5">
      <c r="E7646" s="15"/>
    </row>
    <row r="7647" spans="5:5">
      <c r="E7647" s="15"/>
    </row>
    <row r="7648" spans="5:5">
      <c r="E7648" s="15"/>
    </row>
    <row r="7649" spans="5:5">
      <c r="E7649" s="15"/>
    </row>
    <row r="7650" spans="5:5">
      <c r="E7650" s="15"/>
    </row>
    <row r="7651" spans="5:5">
      <c r="E7651" s="15"/>
    </row>
    <row r="7652" spans="5:5">
      <c r="E7652" s="15"/>
    </row>
    <row r="7653" spans="5:5">
      <c r="E7653" s="15"/>
    </row>
    <row r="7654" spans="5:5">
      <c r="E7654" s="15"/>
    </row>
    <row r="7655" spans="5:5">
      <c r="E7655" s="15"/>
    </row>
    <row r="7656" spans="5:5">
      <c r="E7656" s="15"/>
    </row>
    <row r="7657" spans="5:5">
      <c r="E7657" s="15"/>
    </row>
    <row r="7658" spans="5:5">
      <c r="E7658" s="15"/>
    </row>
    <row r="7659" spans="5:5">
      <c r="E7659" s="15"/>
    </row>
    <row r="7660" spans="5:5">
      <c r="E7660" s="15"/>
    </row>
    <row r="7661" spans="5:5">
      <c r="E7661" s="15"/>
    </row>
    <row r="7662" spans="5:5">
      <c r="E7662" s="15"/>
    </row>
    <row r="7663" spans="5:5">
      <c r="E7663" s="15"/>
    </row>
    <row r="7664" spans="5:5">
      <c r="E7664" s="15"/>
    </row>
    <row r="7665" spans="5:5">
      <c r="E7665" s="15"/>
    </row>
    <row r="7666" spans="5:5">
      <c r="E7666" s="15"/>
    </row>
    <row r="7667" spans="5:5">
      <c r="E7667" s="15"/>
    </row>
    <row r="7668" spans="5:5">
      <c r="E7668" s="15"/>
    </row>
    <row r="7669" spans="5:5">
      <c r="E7669" s="15"/>
    </row>
    <row r="7670" spans="5:5">
      <c r="E7670" s="15"/>
    </row>
    <row r="7671" spans="5:5">
      <c r="E7671" s="15"/>
    </row>
    <row r="7672" spans="5:5">
      <c r="E7672" s="15"/>
    </row>
    <row r="7673" spans="5:5">
      <c r="E7673" s="15"/>
    </row>
    <row r="7674" spans="5:5">
      <c r="E7674" s="15"/>
    </row>
    <row r="7675" spans="5:5">
      <c r="E7675" s="15"/>
    </row>
    <row r="7676" spans="5:5">
      <c r="E7676" s="15"/>
    </row>
    <row r="7677" spans="5:5">
      <c r="E7677" s="15"/>
    </row>
    <row r="7678" spans="5:5">
      <c r="E7678" s="15"/>
    </row>
    <row r="7679" spans="5:5">
      <c r="E7679" s="15"/>
    </row>
    <row r="7680" spans="5:5">
      <c r="E7680" s="15"/>
    </row>
    <row r="7681" spans="5:5">
      <c r="E7681" s="15"/>
    </row>
    <row r="7682" spans="5:5">
      <c r="E7682" s="15"/>
    </row>
    <row r="7683" spans="5:5">
      <c r="E7683" s="15"/>
    </row>
    <row r="7684" spans="5:5">
      <c r="E7684" s="15"/>
    </row>
    <row r="7685" spans="5:5">
      <c r="E7685" s="15"/>
    </row>
    <row r="7686" spans="5:5">
      <c r="E7686" s="15"/>
    </row>
    <row r="7687" spans="5:5">
      <c r="E7687" s="15"/>
    </row>
    <row r="7688" spans="5:5">
      <c r="E7688" s="15"/>
    </row>
    <row r="7689" spans="5:5">
      <c r="E7689" s="15"/>
    </row>
    <row r="7690" spans="5:5">
      <c r="E7690" s="15"/>
    </row>
    <row r="7691" spans="5:5">
      <c r="E7691" s="15"/>
    </row>
    <row r="7692" spans="5:5">
      <c r="E7692" s="15"/>
    </row>
    <row r="7693" spans="5:5">
      <c r="E7693" s="15"/>
    </row>
    <row r="7694" spans="5:5">
      <c r="E7694" s="15"/>
    </row>
    <row r="7695" spans="5:5">
      <c r="E7695" s="15"/>
    </row>
    <row r="7696" spans="5:5">
      <c r="E7696" s="15"/>
    </row>
    <row r="7697" spans="5:5">
      <c r="E7697" s="15"/>
    </row>
    <row r="7698" spans="5:5">
      <c r="E7698" s="15"/>
    </row>
    <row r="7699" spans="5:5">
      <c r="E7699" s="15"/>
    </row>
    <row r="7700" spans="5:5">
      <c r="E7700" s="15"/>
    </row>
    <row r="7701" spans="5:5">
      <c r="E7701" s="15"/>
    </row>
    <row r="7702" spans="5:5">
      <c r="E7702" s="15"/>
    </row>
    <row r="7703" spans="5:5">
      <c r="E7703" s="15"/>
    </row>
    <row r="7704" spans="5:5">
      <c r="E7704" s="15"/>
    </row>
    <row r="7705" spans="5:5">
      <c r="E7705" s="15"/>
    </row>
    <row r="7706" spans="5:5">
      <c r="E7706" s="15"/>
    </row>
    <row r="7707" spans="5:5">
      <c r="E7707" s="15"/>
    </row>
    <row r="7708" spans="5:5">
      <c r="E7708" s="15"/>
    </row>
    <row r="7709" spans="5:5">
      <c r="E7709" s="15"/>
    </row>
    <row r="7710" spans="5:5">
      <c r="E7710" s="15"/>
    </row>
    <row r="7711" spans="5:5">
      <c r="E7711" s="15"/>
    </row>
    <row r="7712" spans="5:5">
      <c r="E7712" s="15"/>
    </row>
    <row r="7713" spans="5:5">
      <c r="E7713" s="15"/>
    </row>
    <row r="7714" spans="5:5">
      <c r="E7714" s="15"/>
    </row>
    <row r="7715" spans="5:5">
      <c r="E7715" s="15"/>
    </row>
    <row r="7716" spans="5:5">
      <c r="E7716" s="15"/>
    </row>
    <row r="7717" spans="5:5">
      <c r="E7717" s="15"/>
    </row>
    <row r="7718" spans="5:5">
      <c r="E7718" s="15"/>
    </row>
    <row r="7719" spans="5:5">
      <c r="E7719" s="15"/>
    </row>
    <row r="7720" spans="5:5">
      <c r="E7720" s="15"/>
    </row>
    <row r="7721" spans="5:5">
      <c r="E7721" s="15"/>
    </row>
    <row r="7722" spans="5:5">
      <c r="E7722" s="15"/>
    </row>
    <row r="7723" spans="5:5">
      <c r="E7723" s="15"/>
    </row>
    <row r="7724" spans="5:5">
      <c r="E7724" s="15"/>
    </row>
    <row r="7725" spans="5:5">
      <c r="E7725" s="15"/>
    </row>
    <row r="7726" spans="5:5">
      <c r="E7726" s="15"/>
    </row>
    <row r="7727" spans="5:5">
      <c r="E7727" s="15"/>
    </row>
    <row r="7728" spans="5:5">
      <c r="E7728" s="15"/>
    </row>
    <row r="7729" spans="5:5">
      <c r="E7729" s="15"/>
    </row>
    <row r="7730" spans="5:5">
      <c r="E7730" s="15"/>
    </row>
    <row r="7731" spans="5:5">
      <c r="E7731" s="15"/>
    </row>
    <row r="7732" spans="5:5">
      <c r="E7732" s="15"/>
    </row>
    <row r="7733" spans="5:5">
      <c r="E7733" s="15"/>
    </row>
    <row r="7734" spans="5:5">
      <c r="E7734" s="15"/>
    </row>
    <row r="7735" spans="5:5">
      <c r="E7735" s="15"/>
    </row>
    <row r="7736" spans="5:5">
      <c r="E7736" s="15"/>
    </row>
    <row r="7737" spans="5:5">
      <c r="E7737" s="15"/>
    </row>
    <row r="7738" spans="5:5">
      <c r="E7738" s="15"/>
    </row>
    <row r="7739" spans="5:5">
      <c r="E7739" s="15"/>
    </row>
    <row r="7740" spans="5:5">
      <c r="E7740" s="15"/>
    </row>
    <row r="7741" spans="5:5">
      <c r="E7741" s="15"/>
    </row>
    <row r="7742" spans="5:5">
      <c r="E7742" s="15"/>
    </row>
    <row r="7743" spans="5:5">
      <c r="E7743" s="15"/>
    </row>
    <row r="7744" spans="5:5">
      <c r="E7744" s="15"/>
    </row>
    <row r="7745" spans="5:5">
      <c r="E7745" s="15"/>
    </row>
    <row r="7746" spans="5:5">
      <c r="E7746" s="15"/>
    </row>
    <row r="7747" spans="5:5">
      <c r="E7747" s="15"/>
    </row>
    <row r="7748" spans="5:5">
      <c r="E7748" s="15"/>
    </row>
    <row r="7749" spans="5:5">
      <c r="E7749" s="15"/>
    </row>
    <row r="7750" spans="5:5">
      <c r="E7750" s="15"/>
    </row>
    <row r="7751" spans="5:5">
      <c r="E7751" s="15"/>
    </row>
    <row r="7752" spans="5:5">
      <c r="E7752" s="15"/>
    </row>
    <row r="7753" spans="5:5">
      <c r="E7753" s="15"/>
    </row>
    <row r="7754" spans="5:5">
      <c r="E7754" s="15"/>
    </row>
    <row r="7755" spans="5:5">
      <c r="E7755" s="15"/>
    </row>
    <row r="7756" spans="5:5">
      <c r="E7756" s="15"/>
    </row>
    <row r="7757" spans="5:5">
      <c r="E7757" s="15"/>
    </row>
    <row r="7758" spans="5:5">
      <c r="E7758" s="15"/>
    </row>
    <row r="7759" spans="5:5">
      <c r="E7759" s="15"/>
    </row>
    <row r="7760" spans="5:5">
      <c r="E7760" s="15"/>
    </row>
    <row r="7761" spans="5:5">
      <c r="E7761" s="15"/>
    </row>
    <row r="7762" spans="5:5">
      <c r="E7762" s="15"/>
    </row>
    <row r="7763" spans="5:5">
      <c r="E7763" s="15"/>
    </row>
    <row r="7764" spans="5:5">
      <c r="E7764" s="15"/>
    </row>
    <row r="7765" spans="5:5">
      <c r="E7765" s="15"/>
    </row>
    <row r="7766" spans="5:5">
      <c r="E7766" s="15"/>
    </row>
    <row r="7767" spans="5:5">
      <c r="E7767" s="15"/>
    </row>
    <row r="7768" spans="5:5">
      <c r="E7768" s="15"/>
    </row>
    <row r="7769" spans="5:5">
      <c r="E7769" s="15"/>
    </row>
    <row r="7770" spans="5:5">
      <c r="E7770" s="15"/>
    </row>
    <row r="7771" spans="5:5">
      <c r="E7771" s="15"/>
    </row>
    <row r="7772" spans="5:5">
      <c r="E7772" s="15"/>
    </row>
    <row r="7773" spans="5:5">
      <c r="E7773" s="15"/>
    </row>
    <row r="7774" spans="5:5">
      <c r="E7774" s="15"/>
    </row>
    <row r="7775" spans="5:5">
      <c r="E7775" s="15"/>
    </row>
    <row r="7776" spans="5:5">
      <c r="E7776" s="15"/>
    </row>
    <row r="7777" spans="5:5">
      <c r="E7777" s="15"/>
    </row>
    <row r="7778" spans="5:5">
      <c r="E7778" s="15"/>
    </row>
    <row r="7779" spans="5:5">
      <c r="E7779" s="15"/>
    </row>
    <row r="7780" spans="5:5">
      <c r="E7780" s="15"/>
    </row>
    <row r="7781" spans="5:5">
      <c r="E7781" s="15"/>
    </row>
    <row r="7782" spans="5:5">
      <c r="E7782" s="15"/>
    </row>
    <row r="7783" spans="5:5">
      <c r="E7783" s="15"/>
    </row>
    <row r="7784" spans="5:5">
      <c r="E7784" s="15"/>
    </row>
    <row r="7785" spans="5:5">
      <c r="E7785" s="15"/>
    </row>
    <row r="7786" spans="5:5">
      <c r="E7786" s="15"/>
    </row>
    <row r="7787" spans="5:5">
      <c r="E7787" s="15"/>
    </row>
    <row r="7788" spans="5:5">
      <c r="E7788" s="15"/>
    </row>
    <row r="7789" spans="5:5">
      <c r="E7789" s="15"/>
    </row>
    <row r="7790" spans="5:5">
      <c r="E7790" s="15"/>
    </row>
    <row r="7791" spans="5:5">
      <c r="E7791" s="15"/>
    </row>
    <row r="7792" spans="5:5">
      <c r="E7792" s="15"/>
    </row>
    <row r="7793" spans="5:5">
      <c r="E7793" s="15"/>
    </row>
    <row r="7794" spans="5:5">
      <c r="E7794" s="15"/>
    </row>
    <row r="7795" spans="5:5">
      <c r="E7795" s="15"/>
    </row>
    <row r="7796" spans="5:5">
      <c r="E7796" s="15"/>
    </row>
    <row r="7797" spans="5:5">
      <c r="E7797" s="15"/>
    </row>
    <row r="7798" spans="5:5">
      <c r="E7798" s="15"/>
    </row>
    <row r="7799" spans="5:5">
      <c r="E7799" s="15"/>
    </row>
    <row r="7800" spans="5:5">
      <c r="E7800" s="15"/>
    </row>
    <row r="7801" spans="5:5">
      <c r="E7801" s="15"/>
    </row>
    <row r="7802" spans="5:5">
      <c r="E7802" s="15"/>
    </row>
    <row r="7803" spans="5:5">
      <c r="E7803" s="15"/>
    </row>
    <row r="7804" spans="5:5">
      <c r="E7804" s="15"/>
    </row>
    <row r="7805" spans="5:5">
      <c r="E7805" s="15"/>
    </row>
    <row r="7806" spans="5:5">
      <c r="E7806" s="15"/>
    </row>
    <row r="7807" spans="5:5">
      <c r="E7807" s="15"/>
    </row>
    <row r="7808" spans="5:5">
      <c r="E7808" s="15"/>
    </row>
    <row r="7809" spans="5:5">
      <c r="E7809" s="15"/>
    </row>
    <row r="7810" spans="5:5">
      <c r="E7810" s="15"/>
    </row>
    <row r="7811" spans="5:5">
      <c r="E7811" s="15"/>
    </row>
    <row r="7812" spans="5:5">
      <c r="E7812" s="15"/>
    </row>
    <row r="7813" spans="5:5">
      <c r="E7813" s="15"/>
    </row>
    <row r="7814" spans="5:5">
      <c r="E7814" s="15"/>
    </row>
    <row r="7815" spans="5:5">
      <c r="E7815" s="15"/>
    </row>
    <row r="7816" spans="5:5">
      <c r="E7816" s="15"/>
    </row>
    <row r="7817" spans="5:5">
      <c r="E7817" s="15"/>
    </row>
    <row r="7818" spans="5:5">
      <c r="E7818" s="15"/>
    </row>
    <row r="7819" spans="5:5">
      <c r="E7819" s="15"/>
    </row>
    <row r="7820" spans="5:5">
      <c r="E7820" s="15"/>
    </row>
    <row r="7821" spans="5:5">
      <c r="E7821" s="15"/>
    </row>
    <row r="7822" spans="5:5">
      <c r="E7822" s="15"/>
    </row>
    <row r="7823" spans="5:5">
      <c r="E7823" s="15"/>
    </row>
    <row r="7824" spans="5:5">
      <c r="E7824" s="15"/>
    </row>
    <row r="7825" spans="5:5">
      <c r="E7825" s="15"/>
    </row>
    <row r="7826" spans="5:5">
      <c r="E7826" s="15"/>
    </row>
    <row r="7827" spans="5:5">
      <c r="E7827" s="15"/>
    </row>
    <row r="7828" spans="5:5">
      <c r="E7828" s="15"/>
    </row>
    <row r="7829" spans="5:5">
      <c r="E7829" s="15"/>
    </row>
    <row r="7830" spans="5:5">
      <c r="E7830" s="15"/>
    </row>
    <row r="7831" spans="5:5">
      <c r="E7831" s="15"/>
    </row>
    <row r="7832" spans="5:5">
      <c r="E7832" s="15"/>
    </row>
    <row r="7833" spans="5:5">
      <c r="E7833" s="15"/>
    </row>
    <row r="7834" spans="5:5">
      <c r="E7834" s="15"/>
    </row>
    <row r="7835" spans="5:5">
      <c r="E7835" s="15"/>
    </row>
    <row r="7836" spans="5:5">
      <c r="E7836" s="15"/>
    </row>
    <row r="7837" spans="5:5">
      <c r="E7837" s="15"/>
    </row>
    <row r="7838" spans="5:5">
      <c r="E7838" s="15"/>
    </row>
    <row r="7839" spans="5:5">
      <c r="E7839" s="15"/>
    </row>
    <row r="7840" spans="5:5">
      <c r="E7840" s="15"/>
    </row>
    <row r="7841" spans="5:5">
      <c r="E7841" s="15"/>
    </row>
    <row r="7842" spans="5:5">
      <c r="E7842" s="15"/>
    </row>
    <row r="7843" spans="5:5">
      <c r="E7843" s="15"/>
    </row>
    <row r="7844" spans="5:5">
      <c r="E7844" s="15"/>
    </row>
    <row r="7845" spans="5:5">
      <c r="E7845" s="15"/>
    </row>
    <row r="7846" spans="5:5">
      <c r="E7846" s="15"/>
    </row>
    <row r="7847" spans="5:5">
      <c r="E7847" s="15"/>
    </row>
    <row r="7848" spans="5:5">
      <c r="E7848" s="15"/>
    </row>
    <row r="7849" spans="5:5">
      <c r="E7849" s="15"/>
    </row>
    <row r="7850" spans="5:5">
      <c r="E7850" s="15"/>
    </row>
    <row r="7851" spans="5:5">
      <c r="E7851" s="15"/>
    </row>
    <row r="7852" spans="5:5">
      <c r="E7852" s="15"/>
    </row>
    <row r="7853" spans="5:5">
      <c r="E7853" s="15"/>
    </row>
    <row r="7854" spans="5:5">
      <c r="E7854" s="15"/>
    </row>
    <row r="7855" spans="5:5">
      <c r="E7855" s="15"/>
    </row>
    <row r="7856" spans="5:5">
      <c r="E7856" s="15"/>
    </row>
    <row r="7857" spans="5:5">
      <c r="E7857" s="15"/>
    </row>
    <row r="7858" spans="5:5">
      <c r="E7858" s="15"/>
    </row>
    <row r="7859" spans="5:5">
      <c r="E7859" s="15"/>
    </row>
    <row r="7860" spans="5:5">
      <c r="E7860" s="15"/>
    </row>
    <row r="7861" spans="5:5">
      <c r="E7861" s="15"/>
    </row>
    <row r="7862" spans="5:5">
      <c r="E7862" s="15"/>
    </row>
    <row r="7863" spans="5:5">
      <c r="E7863" s="15"/>
    </row>
    <row r="7864" spans="5:5">
      <c r="E7864" s="15"/>
    </row>
    <row r="7865" spans="5:5">
      <c r="E7865" s="15"/>
    </row>
    <row r="7866" spans="5:5">
      <c r="E7866" s="15"/>
    </row>
    <row r="7867" spans="5:5">
      <c r="E7867" s="15"/>
    </row>
    <row r="7868" spans="5:5">
      <c r="E7868" s="15"/>
    </row>
    <row r="7869" spans="5:5">
      <c r="E7869" s="15"/>
    </row>
    <row r="7870" spans="5:5">
      <c r="E7870" s="15"/>
    </row>
    <row r="7871" spans="5:5">
      <c r="E7871" s="15"/>
    </row>
    <row r="7872" spans="5:5">
      <c r="E7872" s="15"/>
    </row>
    <row r="7873" spans="5:5">
      <c r="E7873" s="15"/>
    </row>
    <row r="7874" spans="5:5">
      <c r="E7874" s="15"/>
    </row>
    <row r="7875" spans="5:5">
      <c r="E7875" s="15"/>
    </row>
    <row r="7876" spans="5:5">
      <c r="E7876" s="15"/>
    </row>
    <row r="7877" spans="5:5">
      <c r="E7877" s="15"/>
    </row>
    <row r="7878" spans="5:5">
      <c r="E7878" s="15"/>
    </row>
    <row r="7879" spans="5:5">
      <c r="E7879" s="15"/>
    </row>
    <row r="7880" spans="5:5">
      <c r="E7880" s="15"/>
    </row>
    <row r="7881" spans="5:5">
      <c r="E7881" s="15"/>
    </row>
    <row r="7882" spans="5:5">
      <c r="E7882" s="15"/>
    </row>
    <row r="7883" spans="5:5">
      <c r="E7883" s="15"/>
    </row>
    <row r="7884" spans="5:5">
      <c r="E7884" s="15"/>
    </row>
    <row r="7885" spans="5:5">
      <c r="E7885" s="15"/>
    </row>
    <row r="7886" spans="5:5">
      <c r="E7886" s="15"/>
    </row>
    <row r="7887" spans="5:5">
      <c r="E7887" s="15"/>
    </row>
    <row r="7888" spans="5:5">
      <c r="E7888" s="15"/>
    </row>
    <row r="7889" spans="5:5">
      <c r="E7889" s="15"/>
    </row>
    <row r="7890" spans="5:5">
      <c r="E7890" s="15"/>
    </row>
    <row r="7891" spans="5:5">
      <c r="E7891" s="15"/>
    </row>
    <row r="7892" spans="5:5">
      <c r="E7892" s="15"/>
    </row>
    <row r="7893" spans="5:5">
      <c r="E7893" s="15"/>
    </row>
    <row r="7894" spans="5:5">
      <c r="E7894" s="15"/>
    </row>
    <row r="7895" spans="5:5">
      <c r="E7895" s="15"/>
    </row>
    <row r="7896" spans="5:5">
      <c r="E7896" s="15"/>
    </row>
    <row r="7897" spans="5:5">
      <c r="E7897" s="15"/>
    </row>
    <row r="7898" spans="5:5">
      <c r="E7898" s="15"/>
    </row>
    <row r="7899" spans="5:5">
      <c r="E7899" s="15"/>
    </row>
    <row r="7900" spans="5:5">
      <c r="E7900" s="15"/>
    </row>
    <row r="7901" spans="5:5">
      <c r="E7901" s="15"/>
    </row>
    <row r="7902" spans="5:5">
      <c r="E7902" s="15"/>
    </row>
    <row r="7903" spans="5:5">
      <c r="E7903" s="15"/>
    </row>
    <row r="7904" spans="5:5">
      <c r="E7904" s="15"/>
    </row>
    <row r="7905" spans="5:5">
      <c r="E7905" s="15"/>
    </row>
    <row r="7906" spans="5:5">
      <c r="E7906" s="15"/>
    </row>
    <row r="7907" spans="5:5">
      <c r="E7907" s="15"/>
    </row>
    <row r="7908" spans="5:5">
      <c r="E7908" s="15"/>
    </row>
    <row r="7909" spans="5:5">
      <c r="E7909" s="15"/>
    </row>
    <row r="7910" spans="5:5">
      <c r="E7910" s="15"/>
    </row>
    <row r="7911" spans="5:5">
      <c r="E7911" s="15"/>
    </row>
    <row r="7912" spans="5:5">
      <c r="E7912" s="15"/>
    </row>
    <row r="7913" spans="5:5">
      <c r="E7913" s="15"/>
    </row>
    <row r="7914" spans="5:5">
      <c r="E7914" s="15"/>
    </row>
    <row r="7915" spans="5:5">
      <c r="E7915" s="15"/>
    </row>
    <row r="7916" spans="5:5">
      <c r="E7916" s="15"/>
    </row>
    <row r="7917" spans="5:5">
      <c r="E7917" s="15"/>
    </row>
    <row r="7918" spans="5:5">
      <c r="E7918" s="15"/>
    </row>
    <row r="7919" spans="5:5">
      <c r="E7919" s="15"/>
    </row>
    <row r="7920" spans="5:5">
      <c r="E7920" s="15"/>
    </row>
    <row r="7921" spans="5:5">
      <c r="E7921" s="15"/>
    </row>
    <row r="7922" spans="5:5">
      <c r="E7922" s="15"/>
    </row>
    <row r="7923" spans="5:5">
      <c r="E7923" s="15"/>
    </row>
    <row r="7924" spans="5:5">
      <c r="E7924" s="15"/>
    </row>
    <row r="7925" spans="5:5">
      <c r="E7925" s="15"/>
    </row>
    <row r="7926" spans="5:5">
      <c r="E7926" s="15"/>
    </row>
    <row r="7927" spans="5:5">
      <c r="E7927" s="15"/>
    </row>
    <row r="7928" spans="5:5">
      <c r="E7928" s="15"/>
    </row>
    <row r="7929" spans="5:5">
      <c r="E7929" s="15"/>
    </row>
    <row r="7930" spans="5:5">
      <c r="E7930" s="15"/>
    </row>
    <row r="7931" spans="5:5">
      <c r="E7931" s="15"/>
    </row>
    <row r="7932" spans="5:5">
      <c r="E7932" s="15"/>
    </row>
    <row r="7933" spans="5:5">
      <c r="E7933" s="15"/>
    </row>
    <row r="7934" spans="5:5">
      <c r="E7934" s="15"/>
    </row>
    <row r="7935" spans="5:5">
      <c r="E7935" s="15"/>
    </row>
    <row r="7936" spans="5:5">
      <c r="E7936" s="15"/>
    </row>
    <row r="7937" spans="5:5">
      <c r="E7937" s="15"/>
    </row>
    <row r="7938" spans="5:5">
      <c r="E7938" s="15"/>
    </row>
    <row r="7939" spans="5:5">
      <c r="E7939" s="15"/>
    </row>
    <row r="7940" spans="5:5">
      <c r="E7940" s="15"/>
    </row>
    <row r="7941" spans="5:5">
      <c r="E7941" s="15"/>
    </row>
    <row r="7942" spans="5:5">
      <c r="E7942" s="15"/>
    </row>
    <row r="7943" spans="5:5">
      <c r="E7943" s="15"/>
    </row>
    <row r="7944" spans="5:5">
      <c r="E7944" s="15"/>
    </row>
    <row r="7945" spans="5:5">
      <c r="E7945" s="15"/>
    </row>
    <row r="7946" spans="5:5">
      <c r="E7946" s="15"/>
    </row>
    <row r="7947" spans="5:5">
      <c r="E7947" s="15"/>
    </row>
    <row r="7948" spans="5:5">
      <c r="E7948" s="15"/>
    </row>
    <row r="7949" spans="5:5">
      <c r="E7949" s="15"/>
    </row>
    <row r="7950" spans="5:5">
      <c r="E7950" s="15"/>
    </row>
    <row r="7951" spans="5:5">
      <c r="E7951" s="15"/>
    </row>
    <row r="7952" spans="5:5">
      <c r="E7952" s="15"/>
    </row>
    <row r="7953" spans="5:5">
      <c r="E7953" s="15"/>
    </row>
    <row r="7954" spans="5:5">
      <c r="E7954" s="15"/>
    </row>
    <row r="7955" spans="5:5">
      <c r="E7955" s="15"/>
    </row>
    <row r="7956" spans="5:5">
      <c r="E7956" s="15"/>
    </row>
    <row r="7957" spans="5:5">
      <c r="E7957" s="15"/>
    </row>
    <row r="7958" spans="5:5">
      <c r="E7958" s="15"/>
    </row>
    <row r="7959" spans="5:5">
      <c r="E7959" s="15"/>
    </row>
    <row r="7960" spans="5:5">
      <c r="E7960" s="15"/>
    </row>
    <row r="7961" spans="5:5">
      <c r="E7961" s="15"/>
    </row>
    <row r="7962" spans="5:5">
      <c r="E7962" s="15"/>
    </row>
    <row r="7963" spans="5:5">
      <c r="E7963" s="15"/>
    </row>
    <row r="7964" spans="5:5">
      <c r="E7964" s="15"/>
    </row>
    <row r="7965" spans="5:5">
      <c r="E7965" s="15"/>
    </row>
    <row r="7966" spans="5:5">
      <c r="E7966" s="15"/>
    </row>
    <row r="7967" spans="5:5">
      <c r="E7967" s="15"/>
    </row>
    <row r="7968" spans="5:5">
      <c r="E7968" s="15"/>
    </row>
    <row r="7969" spans="5:5">
      <c r="E7969" s="15"/>
    </row>
    <row r="7970" spans="5:5">
      <c r="E7970" s="15"/>
    </row>
    <row r="7971" spans="5:5">
      <c r="E7971" s="15"/>
    </row>
    <row r="7972" spans="5:5">
      <c r="E7972" s="15"/>
    </row>
    <row r="7973" spans="5:5">
      <c r="E7973" s="15"/>
    </row>
    <row r="7974" spans="5:5">
      <c r="E7974" s="15"/>
    </row>
    <row r="7975" spans="5:5">
      <c r="E7975" s="15"/>
    </row>
    <row r="7976" spans="5:5">
      <c r="E7976" s="15"/>
    </row>
    <row r="7977" spans="5:5">
      <c r="E7977" s="15"/>
    </row>
    <row r="7978" spans="5:5">
      <c r="E7978" s="15"/>
    </row>
    <row r="7979" spans="5:5">
      <c r="E7979" s="15"/>
    </row>
    <row r="7980" spans="5:5">
      <c r="E7980" s="15"/>
    </row>
    <row r="7981" spans="5:5">
      <c r="E7981" s="15"/>
    </row>
    <row r="7982" spans="5:5">
      <c r="E7982" s="15"/>
    </row>
    <row r="7983" spans="5:5">
      <c r="E7983" s="15"/>
    </row>
    <row r="7984" spans="5:5">
      <c r="E7984" s="15"/>
    </row>
    <row r="7985" spans="5:5">
      <c r="E7985" s="15"/>
    </row>
    <row r="7986" spans="5:5">
      <c r="E7986" s="15"/>
    </row>
    <row r="7987" spans="5:5">
      <c r="E7987" s="15"/>
    </row>
    <row r="7988" spans="5:5">
      <c r="E7988" s="15"/>
    </row>
    <row r="7989" spans="5:5">
      <c r="E7989" s="15"/>
    </row>
    <row r="7990" spans="5:5">
      <c r="E7990" s="15"/>
    </row>
    <row r="7991" spans="5:5">
      <c r="E7991" s="15"/>
    </row>
    <row r="7992" spans="5:5">
      <c r="E7992" s="15"/>
    </row>
    <row r="7993" spans="5:5">
      <c r="E7993" s="15"/>
    </row>
    <row r="7994" spans="5:5">
      <c r="E7994" s="15"/>
    </row>
    <row r="7995" spans="5:5">
      <c r="E7995" s="15"/>
    </row>
    <row r="7996" spans="5:5">
      <c r="E7996" s="15"/>
    </row>
    <row r="7997" spans="5:5">
      <c r="E7997" s="15"/>
    </row>
    <row r="7998" spans="5:5">
      <c r="E7998" s="15"/>
    </row>
    <row r="7999" spans="5:5">
      <c r="E7999" s="15"/>
    </row>
    <row r="8000" spans="5:5">
      <c r="E8000" s="15"/>
    </row>
    <row r="8001" spans="5:5">
      <c r="E8001" s="15"/>
    </row>
    <row r="8002" spans="5:5">
      <c r="E8002" s="15"/>
    </row>
    <row r="8003" spans="5:5">
      <c r="E8003" s="15"/>
    </row>
    <row r="8004" spans="5:5">
      <c r="E8004" s="15"/>
    </row>
    <row r="8005" spans="5:5">
      <c r="E8005" s="15"/>
    </row>
    <row r="8006" spans="5:5">
      <c r="E8006" s="15"/>
    </row>
    <row r="8007" spans="5:5">
      <c r="E8007" s="15"/>
    </row>
    <row r="8008" spans="5:5">
      <c r="E8008" s="15"/>
    </row>
    <row r="8009" spans="5:5">
      <c r="E8009" s="15"/>
    </row>
    <row r="8010" spans="5:5">
      <c r="E8010" s="15"/>
    </row>
    <row r="8011" spans="5:5">
      <c r="E8011" s="15"/>
    </row>
    <row r="8012" spans="5:5">
      <c r="E8012" s="15"/>
    </row>
    <row r="8013" spans="5:5">
      <c r="E8013" s="15"/>
    </row>
    <row r="8014" spans="5:5">
      <c r="E8014" s="15"/>
    </row>
    <row r="8015" spans="5:5">
      <c r="E8015" s="15"/>
    </row>
    <row r="8016" spans="5:5">
      <c r="E8016" s="15"/>
    </row>
    <row r="8017" spans="5:5">
      <c r="E8017" s="15"/>
    </row>
    <row r="8018" spans="5:5">
      <c r="E8018" s="15"/>
    </row>
    <row r="8019" spans="5:5">
      <c r="E8019" s="15"/>
    </row>
    <row r="8020" spans="5:5">
      <c r="E8020" s="15"/>
    </row>
    <row r="8021" spans="5:5">
      <c r="E8021" s="15"/>
    </row>
    <row r="8022" spans="5:5">
      <c r="E8022" s="15"/>
    </row>
    <row r="8023" spans="5:5">
      <c r="E8023" s="15"/>
    </row>
    <row r="8024" spans="5:5">
      <c r="E8024" s="15"/>
    </row>
    <row r="8025" spans="5:5">
      <c r="E8025" s="15"/>
    </row>
    <row r="8026" spans="5:5">
      <c r="E8026" s="15"/>
    </row>
    <row r="8027" spans="5:5">
      <c r="E8027" s="15"/>
    </row>
    <row r="8028" spans="5:5">
      <c r="E8028" s="15"/>
    </row>
    <row r="8029" spans="5:5">
      <c r="E8029" s="15"/>
    </row>
    <row r="8030" spans="5:5">
      <c r="E8030" s="15"/>
    </row>
    <row r="8031" spans="5:5">
      <c r="E8031" s="15"/>
    </row>
    <row r="8032" spans="5:5">
      <c r="E8032" s="15"/>
    </row>
    <row r="8033" spans="5:5">
      <c r="E8033" s="15"/>
    </row>
    <row r="8034" spans="5:5">
      <c r="E8034" s="15"/>
    </row>
    <row r="8035" spans="5:5">
      <c r="E8035" s="15"/>
    </row>
    <row r="8036" spans="5:5">
      <c r="E8036" s="15"/>
    </row>
    <row r="8037" spans="5:5">
      <c r="E8037" s="15"/>
    </row>
    <row r="8038" spans="5:5">
      <c r="E8038" s="15"/>
    </row>
    <row r="8039" spans="5:5">
      <c r="E8039" s="15"/>
    </row>
    <row r="8040" spans="5:5">
      <c r="E8040" s="15"/>
    </row>
    <row r="8041" spans="5:5">
      <c r="E8041" s="15"/>
    </row>
    <row r="8042" spans="5:5">
      <c r="E8042" s="15"/>
    </row>
    <row r="8043" spans="5:5">
      <c r="E8043" s="15"/>
    </row>
    <row r="8044" spans="5:5">
      <c r="E8044" s="15"/>
    </row>
    <row r="8045" spans="5:5">
      <c r="E8045" s="15"/>
    </row>
    <row r="8046" spans="5:5">
      <c r="E8046" s="15"/>
    </row>
    <row r="8047" spans="5:5">
      <c r="E8047" s="15"/>
    </row>
    <row r="8048" spans="5:5">
      <c r="E8048" s="15"/>
    </row>
    <row r="8049" spans="5:5">
      <c r="E8049" s="15"/>
    </row>
    <row r="8050" spans="5:5">
      <c r="E8050" s="15"/>
    </row>
    <row r="8051" spans="5:5">
      <c r="E8051" s="15"/>
    </row>
    <row r="8052" spans="5:5">
      <c r="E8052" s="15"/>
    </row>
    <row r="8053" spans="5:5">
      <c r="E8053" s="15"/>
    </row>
    <row r="8054" spans="5:5">
      <c r="E8054" s="15"/>
    </row>
    <row r="8055" spans="5:5">
      <c r="E8055" s="15"/>
    </row>
    <row r="8056" spans="5:5">
      <c r="E8056" s="15"/>
    </row>
    <row r="8057" spans="5:5">
      <c r="E8057" s="15"/>
    </row>
    <row r="8058" spans="5:5">
      <c r="E8058" s="15"/>
    </row>
    <row r="8059" spans="5:5">
      <c r="E8059" s="15"/>
    </row>
    <row r="8060" spans="5:5">
      <c r="E8060" s="15"/>
    </row>
    <row r="8061" spans="5:5">
      <c r="E8061" s="15"/>
    </row>
    <row r="8062" spans="5:5">
      <c r="E8062" s="15"/>
    </row>
    <row r="8063" spans="5:5">
      <c r="E8063" s="15"/>
    </row>
    <row r="8064" spans="5:5">
      <c r="E8064" s="15"/>
    </row>
    <row r="8065" spans="5:5">
      <c r="E8065" s="15"/>
    </row>
    <row r="8066" spans="5:5">
      <c r="E8066" s="15"/>
    </row>
    <row r="8067" spans="5:5">
      <c r="E8067" s="15"/>
    </row>
    <row r="8068" spans="5:5">
      <c r="E8068" s="15"/>
    </row>
    <row r="8069" spans="5:5">
      <c r="E8069" s="15"/>
    </row>
    <row r="8070" spans="5:5">
      <c r="E8070" s="15"/>
    </row>
    <row r="8071" spans="5:5">
      <c r="E8071" s="15"/>
    </row>
    <row r="8072" spans="5:5">
      <c r="E8072" s="15"/>
    </row>
    <row r="8073" spans="5:5">
      <c r="E8073" s="15"/>
    </row>
    <row r="8074" spans="5:5">
      <c r="E8074" s="15"/>
    </row>
    <row r="8075" spans="5:5">
      <c r="E8075" s="15"/>
    </row>
    <row r="8076" spans="5:5">
      <c r="E8076" s="15"/>
    </row>
    <row r="8077" spans="5:5">
      <c r="E8077" s="15"/>
    </row>
    <row r="8078" spans="5:5">
      <c r="E8078" s="15"/>
    </row>
    <row r="8079" spans="5:5">
      <c r="E8079" s="15"/>
    </row>
    <row r="8080" spans="5:5">
      <c r="E8080" s="15"/>
    </row>
    <row r="8081" spans="5:5">
      <c r="E8081" s="15"/>
    </row>
    <row r="8082" spans="5:5">
      <c r="E8082" s="15"/>
    </row>
    <row r="8083" spans="5:5">
      <c r="E8083" s="15"/>
    </row>
    <row r="8084" spans="5:5">
      <c r="E8084" s="15"/>
    </row>
    <row r="8085" spans="5:5">
      <c r="E8085" s="15"/>
    </row>
    <row r="8086" spans="5:5">
      <c r="E8086" s="15"/>
    </row>
    <row r="8087" spans="5:5">
      <c r="E8087" s="15"/>
    </row>
    <row r="8088" spans="5:5">
      <c r="E8088" s="15"/>
    </row>
    <row r="8089" spans="5:5">
      <c r="E8089" s="15"/>
    </row>
    <row r="8090" spans="5:5">
      <c r="E8090" s="15"/>
    </row>
    <row r="8091" spans="5:5">
      <c r="E8091" s="15"/>
    </row>
    <row r="8092" spans="5:5">
      <c r="E8092" s="15"/>
    </row>
    <row r="8093" spans="5:5">
      <c r="E8093" s="15"/>
    </row>
    <row r="8094" spans="5:5">
      <c r="E8094" s="15"/>
    </row>
    <row r="8095" spans="5:5">
      <c r="E8095" s="15"/>
    </row>
    <row r="8096" spans="5:5">
      <c r="E8096" s="15"/>
    </row>
    <row r="8097" spans="5:5">
      <c r="E8097" s="15"/>
    </row>
    <row r="8098" spans="5:5">
      <c r="E8098" s="15"/>
    </row>
    <row r="8099" spans="5:5">
      <c r="E8099" s="15"/>
    </row>
    <row r="8100" spans="5:5">
      <c r="E8100" s="15"/>
    </row>
    <row r="8101" spans="5:5">
      <c r="E8101" s="15"/>
    </row>
    <row r="8102" spans="5:5">
      <c r="E8102" s="15"/>
    </row>
    <row r="8103" spans="5:5">
      <c r="E8103" s="15"/>
    </row>
    <row r="8104" spans="5:5">
      <c r="E8104" s="15"/>
    </row>
    <row r="8105" spans="5:5">
      <c r="E8105" s="15"/>
    </row>
    <row r="8106" spans="5:5">
      <c r="E8106" s="15"/>
    </row>
    <row r="8107" spans="5:5">
      <c r="E8107" s="15"/>
    </row>
    <row r="8108" spans="5:5">
      <c r="E8108" s="15"/>
    </row>
    <row r="8109" spans="5:5">
      <c r="E8109" s="15"/>
    </row>
    <row r="8110" spans="5:5">
      <c r="E8110" s="15"/>
    </row>
    <row r="8111" spans="5:5">
      <c r="E8111" s="15"/>
    </row>
    <row r="8112" spans="5:5">
      <c r="E8112" s="15"/>
    </row>
    <row r="8113" spans="5:5">
      <c r="E8113" s="15"/>
    </row>
    <row r="8114" spans="5:5">
      <c r="E8114" s="15"/>
    </row>
    <row r="8115" spans="5:5">
      <c r="E8115" s="15"/>
    </row>
    <row r="8116" spans="5:5">
      <c r="E8116" s="15"/>
    </row>
    <row r="8117" spans="5:5">
      <c r="E8117" s="15"/>
    </row>
    <row r="8118" spans="5:5">
      <c r="E8118" s="15"/>
    </row>
    <row r="8119" spans="5:5">
      <c r="E8119" s="15"/>
    </row>
    <row r="8120" spans="5:5">
      <c r="E8120" s="15"/>
    </row>
    <row r="8121" spans="5:5">
      <c r="E8121" s="15"/>
    </row>
    <row r="8122" spans="5:5">
      <c r="E8122" s="15"/>
    </row>
    <row r="8123" spans="5:5">
      <c r="E8123" s="15"/>
    </row>
    <row r="8124" spans="5:5">
      <c r="E8124" s="15"/>
    </row>
    <row r="8125" spans="5:5">
      <c r="E8125" s="15"/>
    </row>
    <row r="8126" spans="5:5">
      <c r="E8126" s="15"/>
    </row>
    <row r="8127" spans="5:5">
      <c r="E8127" s="15"/>
    </row>
    <row r="8128" spans="5:5">
      <c r="E8128" s="15"/>
    </row>
    <row r="8129" spans="5:5">
      <c r="E8129" s="15"/>
    </row>
    <row r="8130" spans="5:5">
      <c r="E8130" s="15"/>
    </row>
    <row r="8131" spans="5:5">
      <c r="E8131" s="15"/>
    </row>
    <row r="8132" spans="5:5">
      <c r="E8132" s="15"/>
    </row>
    <row r="8133" spans="5:5">
      <c r="E8133" s="15"/>
    </row>
    <row r="8134" spans="5:5">
      <c r="E8134" s="15"/>
    </row>
    <row r="8135" spans="5:5">
      <c r="E8135" s="15"/>
    </row>
    <row r="8136" spans="5:5">
      <c r="E8136" s="15"/>
    </row>
    <row r="8137" spans="5:5">
      <c r="E8137" s="15"/>
    </row>
    <row r="8138" spans="5:5">
      <c r="E8138" s="15"/>
    </row>
    <row r="8139" spans="5:5">
      <c r="E8139" s="15"/>
    </row>
    <row r="8140" spans="5:5">
      <c r="E8140" s="15"/>
    </row>
    <row r="8141" spans="5:5">
      <c r="E8141" s="15"/>
    </row>
    <row r="8142" spans="5:5">
      <c r="E8142" s="15"/>
    </row>
    <row r="8143" spans="5:5">
      <c r="E8143" s="15"/>
    </row>
    <row r="8144" spans="5:5">
      <c r="E8144" s="15"/>
    </row>
    <row r="8145" spans="5:5">
      <c r="E8145" s="15"/>
    </row>
    <row r="8146" spans="5:5">
      <c r="E8146" s="15"/>
    </row>
    <row r="8147" spans="5:5">
      <c r="E8147" s="15"/>
    </row>
    <row r="8148" spans="5:5">
      <c r="E8148" s="15"/>
    </row>
    <row r="8149" spans="5:5">
      <c r="E8149" s="15"/>
    </row>
    <row r="8150" spans="5:5">
      <c r="E8150" s="15"/>
    </row>
    <row r="8151" spans="5:5">
      <c r="E8151" s="15"/>
    </row>
    <row r="8152" spans="5:5">
      <c r="E8152" s="15"/>
    </row>
    <row r="8153" spans="5:5">
      <c r="E8153" s="15"/>
    </row>
    <row r="8154" spans="5:5">
      <c r="E8154" s="15"/>
    </row>
    <row r="8155" spans="5:5">
      <c r="E8155" s="15"/>
    </row>
    <row r="8156" spans="5:5">
      <c r="E8156" s="15"/>
    </row>
    <row r="8157" spans="5:5">
      <c r="E8157" s="15"/>
    </row>
    <row r="8158" spans="5:5">
      <c r="E8158" s="15"/>
    </row>
    <row r="8159" spans="5:5">
      <c r="E8159" s="15"/>
    </row>
    <row r="8160" spans="5:5">
      <c r="E8160" s="15"/>
    </row>
    <row r="8161" spans="5:5">
      <c r="E8161" s="15"/>
    </row>
    <row r="8162" spans="5:5">
      <c r="E8162" s="15"/>
    </row>
    <row r="8163" spans="5:5">
      <c r="E8163" s="15"/>
    </row>
    <row r="8164" spans="5:5">
      <c r="E8164" s="15"/>
    </row>
    <row r="8165" spans="5:5">
      <c r="E8165" s="15"/>
    </row>
    <row r="8166" spans="5:5">
      <c r="E8166" s="15"/>
    </row>
    <row r="8167" spans="5:5">
      <c r="E8167" s="15"/>
    </row>
    <row r="8168" spans="5:5">
      <c r="E8168" s="15"/>
    </row>
    <row r="8169" spans="5:5">
      <c r="E8169" s="15"/>
    </row>
    <row r="8170" spans="5:5">
      <c r="E8170" s="15"/>
    </row>
    <row r="8171" spans="5:5">
      <c r="E8171" s="15"/>
    </row>
    <row r="8172" spans="5:5">
      <c r="E8172" s="15"/>
    </row>
    <row r="8173" spans="5:5">
      <c r="E8173" s="15"/>
    </row>
    <row r="8174" spans="5:5">
      <c r="E8174" s="15"/>
    </row>
    <row r="8175" spans="5:5">
      <c r="E8175" s="15"/>
    </row>
    <row r="8176" spans="5:5">
      <c r="E8176" s="15"/>
    </row>
    <row r="8177" spans="5:5">
      <c r="E8177" s="15"/>
    </row>
    <row r="8178" spans="5:5">
      <c r="E8178" s="15"/>
    </row>
    <row r="8179" spans="5:5">
      <c r="E8179" s="15"/>
    </row>
    <row r="8180" spans="5:5">
      <c r="E8180" s="15"/>
    </row>
    <row r="8181" spans="5:5">
      <c r="E8181" s="15"/>
    </row>
    <row r="8182" spans="5:5">
      <c r="E8182" s="15"/>
    </row>
    <row r="8183" spans="5:5">
      <c r="E8183" s="15"/>
    </row>
    <row r="8184" spans="5:5">
      <c r="E8184" s="15"/>
    </row>
    <row r="8185" spans="5:5">
      <c r="E8185" s="15"/>
    </row>
    <row r="8186" spans="5:5">
      <c r="E8186" s="15"/>
    </row>
    <row r="8187" spans="5:5">
      <c r="E8187" s="15"/>
    </row>
    <row r="8188" spans="5:5">
      <c r="E8188" s="15"/>
    </row>
    <row r="8189" spans="5:5">
      <c r="E8189" s="15"/>
    </row>
    <row r="8190" spans="5:5">
      <c r="E8190" s="15"/>
    </row>
    <row r="8191" spans="5:5">
      <c r="E8191" s="15"/>
    </row>
    <row r="8192" spans="5:5">
      <c r="E8192" s="15"/>
    </row>
    <row r="8193" spans="5:5">
      <c r="E8193" s="15"/>
    </row>
    <row r="8194" spans="5:5">
      <c r="E8194" s="15"/>
    </row>
    <row r="8195" spans="5:5">
      <c r="E8195" s="15"/>
    </row>
    <row r="8196" spans="5:5">
      <c r="E8196" s="15"/>
    </row>
    <row r="8197" spans="5:5">
      <c r="E8197" s="15"/>
    </row>
    <row r="8198" spans="5:5">
      <c r="E8198" s="15"/>
    </row>
    <row r="8199" spans="5:5">
      <c r="E8199" s="15"/>
    </row>
    <row r="8200" spans="5:5">
      <c r="E8200" s="15"/>
    </row>
    <row r="8201" spans="5:5">
      <c r="E8201" s="15"/>
    </row>
    <row r="8202" spans="5:5">
      <c r="E8202" s="15"/>
    </row>
    <row r="8203" spans="5:5">
      <c r="E8203" s="15"/>
    </row>
    <row r="8204" spans="5:5">
      <c r="E8204" s="15"/>
    </row>
    <row r="8205" spans="5:5">
      <c r="E8205" s="15"/>
    </row>
    <row r="8206" spans="5:5">
      <c r="E8206" s="15"/>
    </row>
    <row r="8207" spans="5:5">
      <c r="E8207" s="15"/>
    </row>
    <row r="8208" spans="5:5">
      <c r="E8208" s="15"/>
    </row>
    <row r="8209" spans="5:5">
      <c r="E8209" s="15"/>
    </row>
    <row r="8210" spans="5:5">
      <c r="E8210" s="15"/>
    </row>
    <row r="8211" spans="5:5">
      <c r="E8211" s="15"/>
    </row>
    <row r="8212" spans="5:5">
      <c r="E8212" s="15"/>
    </row>
    <row r="8213" spans="5:5">
      <c r="E8213" s="15"/>
    </row>
    <row r="8214" spans="5:5">
      <c r="E8214" s="15"/>
    </row>
    <row r="8215" spans="5:5">
      <c r="E8215" s="15"/>
    </row>
    <row r="8216" spans="5:5">
      <c r="E8216" s="15"/>
    </row>
    <row r="8217" spans="5:5">
      <c r="E8217" s="15"/>
    </row>
    <row r="8218" spans="5:5">
      <c r="E8218" s="15"/>
    </row>
    <row r="8219" spans="5:5">
      <c r="E8219" s="15"/>
    </row>
    <row r="8220" spans="5:5">
      <c r="E8220" s="15"/>
    </row>
    <row r="8221" spans="5:5">
      <c r="E8221" s="15"/>
    </row>
    <row r="8222" spans="5:5">
      <c r="E8222" s="15"/>
    </row>
    <row r="8223" spans="5:5">
      <c r="E8223" s="15"/>
    </row>
    <row r="8224" spans="5:5">
      <c r="E8224" s="15"/>
    </row>
    <row r="8225" spans="5:5">
      <c r="E8225" s="15"/>
    </row>
    <row r="8226" spans="5:5">
      <c r="E8226" s="15"/>
    </row>
    <row r="8227" spans="5:5">
      <c r="E8227" s="15"/>
    </row>
    <row r="8228" spans="5:5">
      <c r="E8228" s="15"/>
    </row>
    <row r="8229" spans="5:5">
      <c r="E8229" s="15"/>
    </row>
    <row r="8230" spans="5:5">
      <c r="E8230" s="15"/>
    </row>
    <row r="8231" spans="5:5">
      <c r="E8231" s="15"/>
    </row>
    <row r="8232" spans="5:5">
      <c r="E8232" s="15"/>
    </row>
    <row r="8233" spans="5:5">
      <c r="E8233" s="15"/>
    </row>
    <row r="8234" spans="5:5">
      <c r="E8234" s="15"/>
    </row>
    <row r="8235" spans="5:5">
      <c r="E8235" s="15"/>
    </row>
    <row r="8236" spans="5:5">
      <c r="E8236" s="15"/>
    </row>
    <row r="8237" spans="5:5">
      <c r="E8237" s="15"/>
    </row>
    <row r="8238" spans="5:5">
      <c r="E8238" s="15"/>
    </row>
    <row r="8239" spans="5:5">
      <c r="E8239" s="15"/>
    </row>
    <row r="8240" spans="5:5">
      <c r="E8240" s="15"/>
    </row>
    <row r="8241" spans="5:5">
      <c r="E8241" s="15"/>
    </row>
    <row r="8242" spans="5:5">
      <c r="E8242" s="15"/>
    </row>
    <row r="8243" spans="5:5">
      <c r="E8243" s="15"/>
    </row>
    <row r="8244" spans="5:5">
      <c r="E8244" s="15"/>
    </row>
    <row r="8245" spans="5:5">
      <c r="E8245" s="15"/>
    </row>
    <row r="8246" spans="5:5">
      <c r="E8246" s="15"/>
    </row>
    <row r="8247" spans="5:5">
      <c r="E8247" s="15"/>
    </row>
    <row r="8248" spans="5:5">
      <c r="E8248" s="15"/>
    </row>
    <row r="8249" spans="5:5">
      <c r="E8249" s="15"/>
    </row>
    <row r="8250" spans="5:5">
      <c r="E8250" s="15"/>
    </row>
    <row r="8251" spans="5:5">
      <c r="E8251" s="15"/>
    </row>
    <row r="8252" spans="5:5">
      <c r="E8252" s="15"/>
    </row>
    <row r="8253" spans="5:5">
      <c r="E8253" s="15"/>
    </row>
    <row r="8254" spans="5:5">
      <c r="E8254" s="15"/>
    </row>
    <row r="8255" spans="5:5">
      <c r="E8255" s="15"/>
    </row>
    <row r="8256" spans="5:5">
      <c r="E8256" s="15"/>
    </row>
    <row r="8257" spans="5:5">
      <c r="E8257" s="15"/>
    </row>
    <row r="8258" spans="5:5">
      <c r="E8258" s="15"/>
    </row>
    <row r="8259" spans="5:5">
      <c r="E8259" s="15"/>
    </row>
    <row r="8260" spans="5:5">
      <c r="E8260" s="15"/>
    </row>
    <row r="8261" spans="5:5">
      <c r="E8261" s="15"/>
    </row>
    <row r="8262" spans="5:5">
      <c r="E8262" s="15"/>
    </row>
    <row r="8263" spans="5:5">
      <c r="E8263" s="15"/>
    </row>
    <row r="8264" spans="5:5">
      <c r="E8264" s="15"/>
    </row>
    <row r="8265" spans="5:5">
      <c r="E8265" s="15"/>
    </row>
    <row r="8266" spans="5:5">
      <c r="E8266" s="15"/>
    </row>
    <row r="8267" spans="5:5">
      <c r="E8267" s="15"/>
    </row>
    <row r="8268" spans="5:5">
      <c r="E8268" s="15"/>
    </row>
    <row r="8269" spans="5:5">
      <c r="E8269" s="15"/>
    </row>
    <row r="8270" spans="5:5">
      <c r="E8270" s="15"/>
    </row>
    <row r="8271" spans="5:5">
      <c r="E8271" s="15"/>
    </row>
    <row r="8272" spans="5:5">
      <c r="E8272" s="15"/>
    </row>
    <row r="8273" spans="5:5">
      <c r="E8273" s="15"/>
    </row>
    <row r="8274" spans="5:5">
      <c r="E8274" s="15"/>
    </row>
    <row r="8275" spans="5:5">
      <c r="E8275" s="15"/>
    </row>
    <row r="8276" spans="5:5">
      <c r="E8276" s="15"/>
    </row>
    <row r="8277" spans="5:5">
      <c r="E8277" s="15"/>
    </row>
    <row r="8278" spans="5:5">
      <c r="E8278" s="15"/>
    </row>
    <row r="8279" spans="5:5">
      <c r="E8279" s="15"/>
    </row>
    <row r="8280" spans="5:5">
      <c r="E8280" s="15"/>
    </row>
    <row r="8281" spans="5:5">
      <c r="E8281" s="15"/>
    </row>
    <row r="8282" spans="5:5">
      <c r="E8282" s="15"/>
    </row>
    <row r="8283" spans="5:5">
      <c r="E8283" s="15"/>
    </row>
    <row r="8284" spans="5:5">
      <c r="E8284" s="15"/>
    </row>
    <row r="8285" spans="5:5">
      <c r="E8285" s="15"/>
    </row>
    <row r="8286" spans="5:5">
      <c r="E8286" s="15"/>
    </row>
    <row r="8287" spans="5:5">
      <c r="E8287" s="15"/>
    </row>
    <row r="8288" spans="5:5">
      <c r="E8288" s="15"/>
    </row>
    <row r="8289" spans="5:5">
      <c r="E8289" s="15"/>
    </row>
    <row r="8290" spans="5:5">
      <c r="E8290" s="15"/>
    </row>
    <row r="8291" spans="5:5">
      <c r="E8291" s="15"/>
    </row>
    <row r="8292" spans="5:5">
      <c r="E8292" s="15"/>
    </row>
    <row r="8293" spans="5:5">
      <c r="E8293" s="15"/>
    </row>
    <row r="8294" spans="5:5">
      <c r="E8294" s="15"/>
    </row>
    <row r="8295" spans="5:5">
      <c r="E8295" s="15"/>
    </row>
    <row r="8296" spans="5:5">
      <c r="E8296" s="15"/>
    </row>
    <row r="8297" spans="5:5">
      <c r="E8297" s="15"/>
    </row>
    <row r="8298" spans="5:5">
      <c r="E8298" s="15"/>
    </row>
    <row r="8299" spans="5:5">
      <c r="E8299" s="15"/>
    </row>
    <row r="8300" spans="5:5">
      <c r="E8300" s="15"/>
    </row>
    <row r="8301" spans="5:5">
      <c r="E8301" s="15"/>
    </row>
    <row r="8302" spans="5:5">
      <c r="E8302" s="15"/>
    </row>
    <row r="8303" spans="5:5">
      <c r="E8303" s="15"/>
    </row>
    <row r="8304" spans="5:5">
      <c r="E8304" s="15"/>
    </row>
    <row r="8305" spans="5:5">
      <c r="E8305" s="15"/>
    </row>
    <row r="8306" spans="5:5">
      <c r="E8306" s="15"/>
    </row>
    <row r="8307" spans="5:5">
      <c r="E8307" s="15"/>
    </row>
    <row r="8308" spans="5:5">
      <c r="E8308" s="15"/>
    </row>
    <row r="8309" spans="5:5">
      <c r="E8309" s="15"/>
    </row>
    <row r="8310" spans="5:5">
      <c r="E8310" s="15"/>
    </row>
    <row r="8311" spans="5:5">
      <c r="E8311" s="15"/>
    </row>
    <row r="8312" spans="5:5">
      <c r="E8312" s="15"/>
    </row>
    <row r="8313" spans="5:5">
      <c r="E8313" s="15"/>
    </row>
    <row r="8314" spans="5:5">
      <c r="E8314" s="15"/>
    </row>
    <row r="8315" spans="5:5">
      <c r="E8315" s="15"/>
    </row>
    <row r="8316" spans="5:5">
      <c r="E8316" s="15"/>
    </row>
    <row r="8317" spans="5:5">
      <c r="E8317" s="15"/>
    </row>
    <row r="8318" spans="5:5">
      <c r="E8318" s="15"/>
    </row>
    <row r="8319" spans="5:5">
      <c r="E8319" s="15"/>
    </row>
    <row r="8320" spans="5:5">
      <c r="E8320" s="15"/>
    </row>
    <row r="8321" spans="5:5">
      <c r="E8321" s="15"/>
    </row>
    <row r="8322" spans="5:5">
      <c r="E8322" s="15"/>
    </row>
    <row r="8323" spans="5:5">
      <c r="E8323" s="15"/>
    </row>
    <row r="8324" spans="5:5">
      <c r="E8324" s="15"/>
    </row>
    <row r="8325" spans="5:5">
      <c r="E8325" s="15"/>
    </row>
    <row r="8326" spans="5:5">
      <c r="E8326" s="15"/>
    </row>
    <row r="8327" spans="5:5">
      <c r="E8327" s="15"/>
    </row>
    <row r="8328" spans="5:5">
      <c r="E8328" s="15"/>
    </row>
    <row r="8329" spans="5:5">
      <c r="E8329" s="15"/>
    </row>
    <row r="8330" spans="5:5">
      <c r="E8330" s="15"/>
    </row>
    <row r="8331" spans="5:5">
      <c r="E8331" s="15"/>
    </row>
    <row r="8332" spans="5:5">
      <c r="E8332" s="15"/>
    </row>
    <row r="8333" spans="5:5">
      <c r="E8333" s="15"/>
    </row>
    <row r="8334" spans="5:5">
      <c r="E8334" s="15"/>
    </row>
    <row r="8335" spans="5:5">
      <c r="E8335" s="15"/>
    </row>
    <row r="8336" spans="5:5">
      <c r="E8336" s="15"/>
    </row>
    <row r="8337" spans="5:5">
      <c r="E8337" s="15"/>
    </row>
    <row r="8338" spans="5:5">
      <c r="E8338" s="15"/>
    </row>
    <row r="8339" spans="5:5">
      <c r="E8339" s="15"/>
    </row>
    <row r="8340" spans="5:5">
      <c r="E8340" s="15"/>
    </row>
    <row r="8341" spans="5:5">
      <c r="E8341" s="15"/>
    </row>
    <row r="8342" spans="5:5">
      <c r="E8342" s="15"/>
    </row>
    <row r="8343" spans="5:5">
      <c r="E8343" s="15"/>
    </row>
    <row r="8344" spans="5:5">
      <c r="E8344" s="15"/>
    </row>
    <row r="8345" spans="5:5">
      <c r="E8345" s="15"/>
    </row>
    <row r="8346" spans="5:5">
      <c r="E8346" s="15"/>
    </row>
    <row r="8347" spans="5:5">
      <c r="E8347" s="15"/>
    </row>
    <row r="8348" spans="5:5">
      <c r="E8348" s="15"/>
    </row>
    <row r="8349" spans="5:5">
      <c r="E8349" s="15"/>
    </row>
    <row r="8350" spans="5:5">
      <c r="E8350" s="15"/>
    </row>
    <row r="8351" spans="5:5">
      <c r="E8351" s="15"/>
    </row>
    <row r="8352" spans="5:5">
      <c r="E8352" s="15"/>
    </row>
    <row r="8353" spans="5:5">
      <c r="E8353" s="15"/>
    </row>
    <row r="8354" spans="5:5">
      <c r="E8354" s="15"/>
    </row>
    <row r="8355" spans="5:5">
      <c r="E8355" s="15"/>
    </row>
    <row r="8356" spans="5:5">
      <c r="E8356" s="15"/>
    </row>
    <row r="8357" spans="5:5">
      <c r="E8357" s="15"/>
    </row>
    <row r="8358" spans="5:5">
      <c r="E8358" s="15"/>
    </row>
    <row r="8359" spans="5:5">
      <c r="E8359" s="15"/>
    </row>
    <row r="8360" spans="5:5">
      <c r="E8360" s="15"/>
    </row>
    <row r="8361" spans="5:5">
      <c r="E8361" s="15"/>
    </row>
    <row r="8362" spans="5:5">
      <c r="E8362" s="15"/>
    </row>
    <row r="8363" spans="5:5">
      <c r="E8363" s="15"/>
    </row>
    <row r="8364" spans="5:5">
      <c r="E8364" s="15"/>
    </row>
    <row r="8365" spans="5:5">
      <c r="E8365" s="15"/>
    </row>
    <row r="8366" spans="5:5">
      <c r="E8366" s="15"/>
    </row>
    <row r="8367" spans="5:5">
      <c r="E8367" s="15"/>
    </row>
    <row r="8368" spans="5:5">
      <c r="E8368" s="15"/>
    </row>
    <row r="8369" spans="5:5">
      <c r="E8369" s="15"/>
    </row>
    <row r="8370" spans="5:5">
      <c r="E8370" s="15"/>
    </row>
    <row r="8371" spans="5:5">
      <c r="E8371" s="15"/>
    </row>
    <row r="8372" spans="5:5">
      <c r="E8372" s="15"/>
    </row>
    <row r="8373" spans="5:5">
      <c r="E8373" s="15"/>
    </row>
    <row r="8374" spans="5:5">
      <c r="E8374" s="15"/>
    </row>
    <row r="8375" spans="5:5">
      <c r="E8375" s="15"/>
    </row>
    <row r="8376" spans="5:5">
      <c r="E8376" s="15"/>
    </row>
    <row r="8377" spans="5:5">
      <c r="E8377" s="15"/>
    </row>
    <row r="8378" spans="5:5">
      <c r="E8378" s="15"/>
    </row>
    <row r="8379" spans="5:5">
      <c r="E8379" s="15"/>
    </row>
    <row r="8380" spans="5:5">
      <c r="E8380" s="15"/>
    </row>
    <row r="8381" spans="5:5">
      <c r="E8381" s="15"/>
    </row>
    <row r="8382" spans="5:5">
      <c r="E8382" s="15"/>
    </row>
    <row r="8383" spans="5:5">
      <c r="E8383" s="15"/>
    </row>
    <row r="8384" spans="5:5">
      <c r="E8384" s="15"/>
    </row>
    <row r="8385" spans="5:5">
      <c r="E8385" s="15"/>
    </row>
    <row r="8386" spans="5:5">
      <c r="E8386" s="15"/>
    </row>
    <row r="8387" spans="5:5">
      <c r="E8387" s="15"/>
    </row>
    <row r="8388" spans="5:5">
      <c r="E8388" s="15"/>
    </row>
    <row r="8389" spans="5:5">
      <c r="E8389" s="15"/>
    </row>
    <row r="8390" spans="5:5">
      <c r="E8390" s="15"/>
    </row>
    <row r="8391" spans="5:5">
      <c r="E8391" s="15"/>
    </row>
    <row r="8392" spans="5:5">
      <c r="E8392" s="15"/>
    </row>
    <row r="8393" spans="5:5">
      <c r="E8393" s="15"/>
    </row>
    <row r="8394" spans="5:5">
      <c r="E8394" s="15"/>
    </row>
    <row r="8395" spans="5:5">
      <c r="E8395" s="15"/>
    </row>
    <row r="8396" spans="5:5">
      <c r="E8396" s="15"/>
    </row>
    <row r="8397" spans="5:5">
      <c r="E8397" s="15"/>
    </row>
    <row r="8398" spans="5:5">
      <c r="E8398" s="15"/>
    </row>
    <row r="8399" spans="5:5">
      <c r="E8399" s="15"/>
    </row>
    <row r="8400" spans="5:5">
      <c r="E8400" s="15"/>
    </row>
    <row r="8401" spans="5:5">
      <c r="E8401" s="15"/>
    </row>
    <row r="8402" spans="5:5">
      <c r="E8402" s="15"/>
    </row>
    <row r="8403" spans="5:5">
      <c r="E8403" s="15"/>
    </row>
    <row r="8404" spans="5:5">
      <c r="E8404" s="15"/>
    </row>
    <row r="8405" spans="5:5">
      <c r="E8405" s="15"/>
    </row>
    <row r="8406" spans="5:5">
      <c r="E8406" s="15"/>
    </row>
    <row r="8407" spans="5:5">
      <c r="E8407" s="15"/>
    </row>
    <row r="8408" spans="5:5">
      <c r="E8408" s="15"/>
    </row>
    <row r="8409" spans="5:5">
      <c r="E8409" s="15"/>
    </row>
    <row r="8410" spans="5:5">
      <c r="E8410" s="15"/>
    </row>
    <row r="8411" spans="5:5">
      <c r="E8411" s="15"/>
    </row>
    <row r="8412" spans="5:5">
      <c r="E8412" s="15"/>
    </row>
    <row r="8413" spans="5:5">
      <c r="E8413" s="15"/>
    </row>
    <row r="8414" spans="5:5">
      <c r="E8414" s="15"/>
    </row>
    <row r="8415" spans="5:5">
      <c r="E8415" s="15"/>
    </row>
    <row r="8416" spans="5:5">
      <c r="E8416" s="15"/>
    </row>
    <row r="8417" spans="5:5">
      <c r="E8417" s="15"/>
    </row>
    <row r="8418" spans="5:5">
      <c r="E8418" s="15"/>
    </row>
    <row r="8419" spans="5:5">
      <c r="E8419" s="15"/>
    </row>
    <row r="8420" spans="5:5">
      <c r="E8420" s="15"/>
    </row>
    <row r="8421" spans="5:5">
      <c r="E8421" s="15"/>
    </row>
    <row r="8422" spans="5:5">
      <c r="E8422" s="15"/>
    </row>
    <row r="8423" spans="5:5">
      <c r="E8423" s="15"/>
    </row>
    <row r="8424" spans="5:5">
      <c r="E8424" s="15"/>
    </row>
    <row r="8425" spans="5:5">
      <c r="E8425" s="15"/>
    </row>
    <row r="8426" spans="5:5">
      <c r="E8426" s="15"/>
    </row>
    <row r="8427" spans="5:5">
      <c r="E8427" s="15"/>
    </row>
    <row r="8428" spans="5:5">
      <c r="E8428" s="15"/>
    </row>
    <row r="8429" spans="5:5">
      <c r="E8429" s="15"/>
    </row>
    <row r="8430" spans="5:5">
      <c r="E8430" s="15"/>
    </row>
    <row r="8431" spans="5:5">
      <c r="E8431" s="15"/>
    </row>
    <row r="8432" spans="5:5">
      <c r="E8432" s="15"/>
    </row>
    <row r="8433" spans="5:5">
      <c r="E8433" s="15"/>
    </row>
    <row r="8434" spans="5:5">
      <c r="E8434" s="15"/>
    </row>
    <row r="8435" spans="5:5">
      <c r="E8435" s="15"/>
    </row>
    <row r="8436" spans="5:5">
      <c r="E8436" s="15"/>
    </row>
    <row r="8437" spans="5:5">
      <c r="E8437" s="15"/>
    </row>
    <row r="8438" spans="5:5">
      <c r="E8438" s="15"/>
    </row>
    <row r="8439" spans="5:5">
      <c r="E8439" s="15"/>
    </row>
    <row r="8440" spans="5:5">
      <c r="E8440" s="15"/>
    </row>
    <row r="8441" spans="5:5">
      <c r="E8441" s="15"/>
    </row>
    <row r="8442" spans="5:5">
      <c r="E8442" s="15"/>
    </row>
    <row r="8443" spans="5:5">
      <c r="E8443" s="15"/>
    </row>
    <row r="8444" spans="5:5">
      <c r="E8444" s="15"/>
    </row>
    <row r="8445" spans="5:5">
      <c r="E8445" s="15"/>
    </row>
    <row r="8446" spans="5:5">
      <c r="E8446" s="15"/>
    </row>
    <row r="8447" spans="5:5">
      <c r="E8447" s="15"/>
    </row>
    <row r="8448" spans="5:5">
      <c r="E8448" s="15"/>
    </row>
    <row r="8449" spans="5:5">
      <c r="E8449" s="15"/>
    </row>
    <row r="8450" spans="5:5">
      <c r="E8450" s="15"/>
    </row>
    <row r="8451" spans="5:5">
      <c r="E8451" s="15"/>
    </row>
    <row r="8452" spans="5:5">
      <c r="E8452" s="15"/>
    </row>
    <row r="8453" spans="5:5">
      <c r="E8453" s="15"/>
    </row>
    <row r="8454" spans="5:5">
      <c r="E8454" s="15"/>
    </row>
    <row r="8455" spans="5:5">
      <c r="E8455" s="15"/>
    </row>
    <row r="8456" spans="5:5">
      <c r="E8456" s="15"/>
    </row>
    <row r="8457" spans="5:5">
      <c r="E8457" s="15"/>
    </row>
    <row r="8458" spans="5:5">
      <c r="E8458" s="15"/>
    </row>
    <row r="8459" spans="5:5">
      <c r="E8459" s="15"/>
    </row>
    <row r="8460" spans="5:5">
      <c r="E8460" s="15"/>
    </row>
    <row r="8461" spans="5:5">
      <c r="E8461" s="15"/>
    </row>
    <row r="8462" spans="5:5">
      <c r="E8462" s="15"/>
    </row>
    <row r="8463" spans="5:5">
      <c r="E8463" s="15"/>
    </row>
    <row r="8464" spans="5:5">
      <c r="E8464" s="15"/>
    </row>
    <row r="8465" spans="5:5">
      <c r="E8465" s="15"/>
    </row>
    <row r="8466" spans="5:5">
      <c r="E8466" s="15"/>
    </row>
    <row r="8467" spans="5:5">
      <c r="E8467" s="15"/>
    </row>
    <row r="8468" spans="5:5">
      <c r="E8468" s="15"/>
    </row>
    <row r="8469" spans="5:5">
      <c r="E8469" s="15"/>
    </row>
    <row r="8470" spans="5:5">
      <c r="E8470" s="15"/>
    </row>
    <row r="8471" spans="5:5">
      <c r="E8471" s="15"/>
    </row>
    <row r="8472" spans="5:5">
      <c r="E8472" s="15"/>
    </row>
    <row r="8473" spans="5:5">
      <c r="E8473" s="15"/>
    </row>
    <row r="8474" spans="5:5">
      <c r="E8474" s="15"/>
    </row>
    <row r="8475" spans="5:5">
      <c r="E8475" s="15"/>
    </row>
    <row r="8476" spans="5:5">
      <c r="E8476" s="15"/>
    </row>
    <row r="8477" spans="5:5">
      <c r="E8477" s="15"/>
    </row>
    <row r="8478" spans="5:5">
      <c r="E8478" s="15"/>
    </row>
    <row r="8479" spans="5:5">
      <c r="E8479" s="15"/>
    </row>
    <row r="8480" spans="5:5">
      <c r="E8480" s="15"/>
    </row>
    <row r="8481" spans="5:5">
      <c r="E8481" s="15"/>
    </row>
    <row r="8482" spans="5:5">
      <c r="E8482" s="15"/>
    </row>
    <row r="8483" spans="5:5">
      <c r="E8483" s="15"/>
    </row>
    <row r="8484" spans="5:5">
      <c r="E8484" s="15"/>
    </row>
    <row r="8485" spans="5:5">
      <c r="E8485" s="15"/>
    </row>
    <row r="8486" spans="5:5">
      <c r="E8486" s="15"/>
    </row>
    <row r="8487" spans="5:5">
      <c r="E8487" s="15"/>
    </row>
    <row r="8488" spans="5:5">
      <c r="E8488" s="15"/>
    </row>
    <row r="8489" spans="5:5">
      <c r="E8489" s="15"/>
    </row>
    <row r="8490" spans="5:5">
      <c r="E8490" s="15"/>
    </row>
    <row r="8491" spans="5:5">
      <c r="E8491" s="15"/>
    </row>
    <row r="8492" spans="5:5">
      <c r="E8492" s="15"/>
    </row>
    <row r="8493" spans="5:5">
      <c r="E8493" s="15"/>
    </row>
    <row r="8494" spans="5:5">
      <c r="E8494" s="15"/>
    </row>
    <row r="8495" spans="5:5">
      <c r="E8495" s="15"/>
    </row>
    <row r="8496" spans="5:5">
      <c r="E8496" s="15"/>
    </row>
    <row r="8497" spans="5:5">
      <c r="E8497" s="15"/>
    </row>
    <row r="8498" spans="5:5">
      <c r="E8498" s="15"/>
    </row>
    <row r="8499" spans="5:5">
      <c r="E8499" s="15"/>
    </row>
    <row r="8500" spans="5:5">
      <c r="E8500" s="15"/>
    </row>
    <row r="8501" spans="5:5">
      <c r="E8501" s="15"/>
    </row>
    <row r="8502" spans="5:5">
      <c r="E8502" s="15"/>
    </row>
    <row r="8503" spans="5:5">
      <c r="E8503" s="15"/>
    </row>
    <row r="8504" spans="5:5">
      <c r="E8504" s="15"/>
    </row>
    <row r="8505" spans="5:5">
      <c r="E8505" s="15"/>
    </row>
    <row r="8506" spans="5:5">
      <c r="E8506" s="15"/>
    </row>
    <row r="8507" spans="5:5">
      <c r="E8507" s="15"/>
    </row>
    <row r="8508" spans="5:5">
      <c r="E8508" s="15"/>
    </row>
    <row r="8509" spans="5:5">
      <c r="E8509" s="15"/>
    </row>
    <row r="8510" spans="5:5">
      <c r="E8510" s="15"/>
    </row>
    <row r="8511" spans="5:5">
      <c r="E8511" s="15"/>
    </row>
    <row r="8512" spans="5:5">
      <c r="E8512" s="15"/>
    </row>
    <row r="8513" spans="5:5">
      <c r="E8513" s="15"/>
    </row>
    <row r="8514" spans="5:5">
      <c r="E8514" s="15"/>
    </row>
    <row r="8515" spans="5:5">
      <c r="E8515" s="15"/>
    </row>
    <row r="8516" spans="5:5">
      <c r="E8516" s="15"/>
    </row>
    <row r="8517" spans="5:5">
      <c r="E8517" s="15"/>
    </row>
    <row r="8518" spans="5:5">
      <c r="E8518" s="15"/>
    </row>
    <row r="8519" spans="5:5">
      <c r="E8519" s="15"/>
    </row>
    <row r="8520" spans="5:5">
      <c r="E8520" s="15"/>
    </row>
    <row r="8521" spans="5:5">
      <c r="E8521" s="15"/>
    </row>
    <row r="8522" spans="5:5">
      <c r="E8522" s="15"/>
    </row>
    <row r="8523" spans="5:5">
      <c r="E8523" s="15"/>
    </row>
    <row r="8524" spans="5:5">
      <c r="E8524" s="15"/>
    </row>
    <row r="8525" spans="5:5">
      <c r="E8525" s="15"/>
    </row>
    <row r="8526" spans="5:5">
      <c r="E8526" s="15"/>
    </row>
    <row r="8527" spans="5:5">
      <c r="E8527" s="15"/>
    </row>
    <row r="8528" spans="5:5">
      <c r="E8528" s="15"/>
    </row>
    <row r="8529" spans="5:5">
      <c r="E8529" s="15"/>
    </row>
    <row r="8530" spans="5:5">
      <c r="E8530" s="15"/>
    </row>
    <row r="8531" spans="5:5">
      <c r="E8531" s="15"/>
    </row>
    <row r="8532" spans="5:5">
      <c r="E8532" s="15"/>
    </row>
    <row r="8533" spans="5:5">
      <c r="E8533" s="15"/>
    </row>
    <row r="8534" spans="5:5">
      <c r="E8534" s="15"/>
    </row>
    <row r="8535" spans="5:5">
      <c r="E8535" s="15"/>
    </row>
    <row r="8536" spans="5:5">
      <c r="E8536" s="15"/>
    </row>
    <row r="8537" spans="5:5">
      <c r="E8537" s="15"/>
    </row>
    <row r="8538" spans="5:5">
      <c r="E8538" s="15"/>
    </row>
    <row r="8539" spans="5:5">
      <c r="E8539" s="15"/>
    </row>
    <row r="8540" spans="5:5">
      <c r="E8540" s="15"/>
    </row>
    <row r="8541" spans="5:5">
      <c r="E8541" s="15"/>
    </row>
    <row r="8542" spans="5:5">
      <c r="E8542" s="15"/>
    </row>
    <row r="8543" spans="5:5">
      <c r="E8543" s="15"/>
    </row>
    <row r="8544" spans="5:5">
      <c r="E8544" s="15"/>
    </row>
    <row r="8545" spans="5:5">
      <c r="E8545" s="15"/>
    </row>
    <row r="8546" spans="5:5">
      <c r="E8546" s="15"/>
    </row>
    <row r="8547" spans="5:5">
      <c r="E8547" s="15"/>
    </row>
    <row r="8548" spans="5:5">
      <c r="E8548" s="15"/>
    </row>
    <row r="8549" spans="5:5">
      <c r="E8549" s="15"/>
    </row>
    <row r="8550" spans="5:5">
      <c r="E8550" s="15"/>
    </row>
    <row r="8551" spans="5:5">
      <c r="E8551" s="15"/>
    </row>
    <row r="8552" spans="5:5">
      <c r="E8552" s="15"/>
    </row>
    <row r="8553" spans="5:5">
      <c r="E8553" s="15"/>
    </row>
    <row r="8554" spans="5:5">
      <c r="E8554" s="15"/>
    </row>
    <row r="8555" spans="5:5">
      <c r="E8555" s="15"/>
    </row>
    <row r="8556" spans="5:5">
      <c r="E8556" s="15"/>
    </row>
    <row r="8557" spans="5:5">
      <c r="E8557" s="15"/>
    </row>
    <row r="8558" spans="5:5">
      <c r="E8558" s="15"/>
    </row>
    <row r="8559" spans="5:5">
      <c r="E8559" s="15"/>
    </row>
    <row r="8560" spans="5:5">
      <c r="E8560" s="15"/>
    </row>
    <row r="8561" spans="5:5">
      <c r="E8561" s="15"/>
    </row>
    <row r="8562" spans="5:5">
      <c r="E8562" s="15"/>
    </row>
    <row r="8563" spans="5:5">
      <c r="E8563" s="15"/>
    </row>
    <row r="8564" spans="5:5">
      <c r="E8564" s="15"/>
    </row>
    <row r="8565" spans="5:5">
      <c r="E8565" s="15"/>
    </row>
    <row r="8566" spans="5:5">
      <c r="E8566" s="15"/>
    </row>
    <row r="8567" spans="5:5">
      <c r="E8567" s="15"/>
    </row>
    <row r="8568" spans="5:5">
      <c r="E8568" s="15"/>
    </row>
    <row r="8569" spans="5:5">
      <c r="E8569" s="15"/>
    </row>
    <row r="8570" spans="5:5">
      <c r="E8570" s="15"/>
    </row>
    <row r="8571" spans="5:5">
      <c r="E8571" s="15"/>
    </row>
    <row r="8572" spans="5:5">
      <c r="E8572" s="15"/>
    </row>
    <row r="8573" spans="5:5">
      <c r="E8573" s="15"/>
    </row>
    <row r="8574" spans="5:5">
      <c r="E8574" s="15"/>
    </row>
    <row r="8575" spans="5:5">
      <c r="E8575" s="15"/>
    </row>
    <row r="8576" spans="5:5">
      <c r="E8576" s="15"/>
    </row>
    <row r="8577" spans="5:5">
      <c r="E8577" s="15"/>
    </row>
    <row r="8578" spans="5:5">
      <c r="E8578" s="15"/>
    </row>
    <row r="8579" spans="5:5">
      <c r="E8579" s="15"/>
    </row>
    <row r="8580" spans="5:5">
      <c r="E8580" s="15"/>
    </row>
    <row r="8581" spans="5:5">
      <c r="E8581" s="15"/>
    </row>
    <row r="8582" spans="5:5">
      <c r="E8582" s="15"/>
    </row>
    <row r="8583" spans="5:5">
      <c r="E8583" s="15"/>
    </row>
    <row r="8584" spans="5:5">
      <c r="E8584" s="15"/>
    </row>
    <row r="8585" spans="5:5">
      <c r="E8585" s="15"/>
    </row>
    <row r="8586" spans="5:5">
      <c r="E8586" s="15"/>
    </row>
    <row r="8587" spans="5:5">
      <c r="E8587" s="15"/>
    </row>
    <row r="8588" spans="5:5">
      <c r="E8588" s="15"/>
    </row>
    <row r="8589" spans="5:5">
      <c r="E8589" s="15"/>
    </row>
    <row r="8590" spans="5:5">
      <c r="E8590" s="15"/>
    </row>
    <row r="8591" spans="5:5">
      <c r="E8591" s="15"/>
    </row>
    <row r="8592" spans="5:5">
      <c r="E8592" s="15"/>
    </row>
    <row r="8593" spans="5:5">
      <c r="E8593" s="15"/>
    </row>
    <row r="8594" spans="5:5">
      <c r="E8594" s="15"/>
    </row>
    <row r="8595" spans="5:5">
      <c r="E8595" s="15"/>
    </row>
    <row r="8596" spans="5:5">
      <c r="E8596" s="15"/>
    </row>
    <row r="8597" spans="5:5">
      <c r="E8597" s="15"/>
    </row>
    <row r="8598" spans="5:5">
      <c r="E8598" s="15"/>
    </row>
    <row r="8599" spans="5:5">
      <c r="E8599" s="15"/>
    </row>
    <row r="8600" spans="5:5">
      <c r="E8600" s="15"/>
    </row>
    <row r="8601" spans="5:5">
      <c r="E8601" s="15"/>
    </row>
    <row r="8602" spans="5:5">
      <c r="E8602" s="15"/>
    </row>
    <row r="8603" spans="5:5">
      <c r="E8603" s="15"/>
    </row>
    <row r="8604" spans="5:5">
      <c r="E8604" s="15"/>
    </row>
    <row r="8605" spans="5:5">
      <c r="E8605" s="15"/>
    </row>
    <row r="8606" spans="5:5">
      <c r="E8606" s="15"/>
    </row>
    <row r="8607" spans="5:5">
      <c r="E8607" s="15"/>
    </row>
    <row r="8608" spans="5:5">
      <c r="E8608" s="15"/>
    </row>
    <row r="8609" spans="5:5">
      <c r="E8609" s="15"/>
    </row>
    <row r="8610" spans="5:5">
      <c r="E8610" s="15"/>
    </row>
    <row r="8611" spans="5:5">
      <c r="E8611" s="15"/>
    </row>
    <row r="8612" spans="5:5">
      <c r="E8612" s="15"/>
    </row>
    <row r="8613" spans="5:5">
      <c r="E8613" s="15"/>
    </row>
    <row r="8614" spans="5:5">
      <c r="E8614" s="15"/>
    </row>
    <row r="8615" spans="5:5">
      <c r="E8615" s="15"/>
    </row>
    <row r="8616" spans="5:5">
      <c r="E8616" s="15"/>
    </row>
    <row r="8617" spans="5:5">
      <c r="E8617" s="15"/>
    </row>
    <row r="8618" spans="5:5">
      <c r="E8618" s="15"/>
    </row>
    <row r="8619" spans="5:5">
      <c r="E8619" s="15"/>
    </row>
    <row r="8620" spans="5:5">
      <c r="E8620" s="15"/>
    </row>
    <row r="8621" spans="5:5">
      <c r="E8621" s="15"/>
    </row>
    <row r="8622" spans="5:5">
      <c r="E8622" s="15"/>
    </row>
    <row r="8623" spans="5:5">
      <c r="E8623" s="15"/>
    </row>
    <row r="8624" spans="5:5">
      <c r="E8624" s="15"/>
    </row>
    <row r="8625" spans="5:5">
      <c r="E8625" s="15"/>
    </row>
    <row r="8626" spans="5:5">
      <c r="E8626" s="15"/>
    </row>
    <row r="8627" spans="5:5">
      <c r="E8627" s="15"/>
    </row>
    <row r="8628" spans="5:5">
      <c r="E8628" s="15"/>
    </row>
    <row r="8629" spans="5:5">
      <c r="E8629" s="15"/>
    </row>
    <row r="8630" spans="5:5">
      <c r="E8630" s="15"/>
    </row>
    <row r="8631" spans="5:5">
      <c r="E8631" s="15"/>
    </row>
    <row r="8632" spans="5:5">
      <c r="E8632" s="15"/>
    </row>
    <row r="8633" spans="5:5">
      <c r="E8633" s="15"/>
    </row>
    <row r="8634" spans="5:5">
      <c r="E8634" s="15"/>
    </row>
    <row r="8635" spans="5:5">
      <c r="E8635" s="15"/>
    </row>
    <row r="8636" spans="5:5">
      <c r="E8636" s="15"/>
    </row>
    <row r="8637" spans="5:5">
      <c r="E8637" s="15"/>
    </row>
    <row r="8638" spans="5:5">
      <c r="E8638" s="15"/>
    </row>
    <row r="8639" spans="5:5">
      <c r="E8639" s="15"/>
    </row>
    <row r="8640" spans="5:5">
      <c r="E8640" s="15"/>
    </row>
    <row r="8641" spans="5:5">
      <c r="E8641" s="15"/>
    </row>
    <row r="8642" spans="5:5">
      <c r="E8642" s="15"/>
    </row>
    <row r="8643" spans="5:5">
      <c r="E8643" s="15"/>
    </row>
    <row r="8644" spans="5:5">
      <c r="E8644" s="15"/>
    </row>
    <row r="8645" spans="5:5">
      <c r="E8645" s="15"/>
    </row>
    <row r="8646" spans="5:5">
      <c r="E8646" s="15"/>
    </row>
    <row r="8647" spans="5:5">
      <c r="E8647" s="15"/>
    </row>
    <row r="8648" spans="5:5">
      <c r="E8648" s="15"/>
    </row>
    <row r="8649" spans="5:5">
      <c r="E8649" s="15"/>
    </row>
    <row r="8650" spans="5:5">
      <c r="E8650" s="15"/>
    </row>
    <row r="8651" spans="5:5">
      <c r="E8651" s="15"/>
    </row>
    <row r="8652" spans="5:5">
      <c r="E8652" s="15"/>
    </row>
    <row r="8653" spans="5:5">
      <c r="E8653" s="15"/>
    </row>
    <row r="8654" spans="5:5">
      <c r="E8654" s="15"/>
    </row>
    <row r="8655" spans="5:5">
      <c r="E8655" s="15"/>
    </row>
    <row r="8656" spans="5:5">
      <c r="E8656" s="15"/>
    </row>
    <row r="8657" spans="5:5">
      <c r="E8657" s="15"/>
    </row>
    <row r="8658" spans="5:5">
      <c r="E8658" s="15"/>
    </row>
    <row r="8659" spans="5:5">
      <c r="E8659" s="15"/>
    </row>
    <row r="8660" spans="5:5">
      <c r="E8660" s="15"/>
    </row>
    <row r="8661" spans="5:5">
      <c r="E8661" s="15"/>
    </row>
    <row r="8662" spans="5:5">
      <c r="E8662" s="15"/>
    </row>
    <row r="8663" spans="5:5">
      <c r="E8663" s="15"/>
    </row>
    <row r="8664" spans="5:5">
      <c r="E8664" s="15"/>
    </row>
    <row r="8665" spans="5:5">
      <c r="E8665" s="15"/>
    </row>
    <row r="8666" spans="5:5">
      <c r="E8666" s="15"/>
    </row>
    <row r="8667" spans="5:5">
      <c r="E8667" s="15"/>
    </row>
    <row r="8668" spans="5:5">
      <c r="E8668" s="15"/>
    </row>
    <row r="8669" spans="5:5">
      <c r="E8669" s="15"/>
    </row>
    <row r="8670" spans="5:5">
      <c r="E8670" s="15"/>
    </row>
    <row r="8671" spans="5:5">
      <c r="E8671" s="15"/>
    </row>
    <row r="8672" spans="5:5">
      <c r="E8672" s="15"/>
    </row>
    <row r="8673" spans="5:5">
      <c r="E8673" s="15"/>
    </row>
    <row r="8674" spans="5:5">
      <c r="E8674" s="15"/>
    </row>
    <row r="8675" spans="5:5">
      <c r="E8675" s="15"/>
    </row>
    <row r="8676" spans="5:5">
      <c r="E8676" s="15"/>
    </row>
    <row r="8677" spans="5:5">
      <c r="E8677" s="15"/>
    </row>
    <row r="8678" spans="5:5">
      <c r="E8678" s="15"/>
    </row>
    <row r="8679" spans="5:5">
      <c r="E8679" s="15"/>
    </row>
    <row r="8680" spans="5:5">
      <c r="E8680" s="15"/>
    </row>
    <row r="8681" spans="5:5">
      <c r="E8681" s="15"/>
    </row>
    <row r="8682" spans="5:5">
      <c r="E8682" s="15"/>
    </row>
    <row r="8683" spans="5:5">
      <c r="E8683" s="15"/>
    </row>
    <row r="8684" spans="5:5">
      <c r="E8684" s="15"/>
    </row>
    <row r="8685" spans="5:5">
      <c r="E8685" s="15"/>
    </row>
    <row r="8686" spans="5:5">
      <c r="E8686" s="15"/>
    </row>
    <row r="8687" spans="5:5">
      <c r="E8687" s="15"/>
    </row>
    <row r="8688" spans="5:5">
      <c r="E8688" s="15"/>
    </row>
    <row r="8689" spans="5:5">
      <c r="E8689" s="15"/>
    </row>
    <row r="8690" spans="5:5">
      <c r="E8690" s="15"/>
    </row>
    <row r="8691" spans="5:5">
      <c r="E8691" s="15"/>
    </row>
    <row r="8692" spans="5:5">
      <c r="E8692" s="15"/>
    </row>
    <row r="8693" spans="5:5">
      <c r="E8693" s="15"/>
    </row>
    <row r="8694" spans="5:5">
      <c r="E8694" s="15"/>
    </row>
    <row r="8695" spans="5:5">
      <c r="E8695" s="15"/>
    </row>
    <row r="8696" spans="5:5">
      <c r="E8696" s="15"/>
    </row>
    <row r="8697" spans="5:5">
      <c r="E8697" s="15"/>
    </row>
    <row r="8698" spans="5:5">
      <c r="E8698" s="15"/>
    </row>
    <row r="8699" spans="5:5">
      <c r="E8699" s="15"/>
    </row>
    <row r="8700" spans="5:5">
      <c r="E8700" s="15"/>
    </row>
    <row r="8701" spans="5:5">
      <c r="E8701" s="15"/>
    </row>
    <row r="8702" spans="5:5">
      <c r="E8702" s="15"/>
    </row>
    <row r="8703" spans="5:5">
      <c r="E8703" s="15"/>
    </row>
    <row r="8704" spans="5:5">
      <c r="E8704" s="15"/>
    </row>
    <row r="8705" spans="5:5">
      <c r="E8705" s="15"/>
    </row>
    <row r="8706" spans="5:5">
      <c r="E8706" s="15"/>
    </row>
    <row r="8707" spans="5:5">
      <c r="E8707" s="15"/>
    </row>
    <row r="8708" spans="5:5">
      <c r="E8708" s="15"/>
    </row>
    <row r="8709" spans="5:5">
      <c r="E8709" s="15"/>
    </row>
    <row r="8710" spans="5:5">
      <c r="E8710" s="15"/>
    </row>
    <row r="8711" spans="5:5">
      <c r="E8711" s="15"/>
    </row>
    <row r="8712" spans="5:5">
      <c r="E8712" s="15"/>
    </row>
    <row r="8713" spans="5:5">
      <c r="E8713" s="15"/>
    </row>
    <row r="8714" spans="5:5">
      <c r="E8714" s="15"/>
    </row>
    <row r="8715" spans="5:5">
      <c r="E8715" s="15"/>
    </row>
    <row r="8716" spans="5:5">
      <c r="E8716" s="15"/>
    </row>
    <row r="8717" spans="5:5">
      <c r="E8717" s="15"/>
    </row>
    <row r="8718" spans="5:5">
      <c r="E8718" s="15"/>
    </row>
    <row r="8719" spans="5:5">
      <c r="E8719" s="15"/>
    </row>
    <row r="8720" spans="5:5">
      <c r="E8720" s="15"/>
    </row>
    <row r="8721" spans="5:5">
      <c r="E8721" s="15"/>
    </row>
    <row r="8722" spans="5:5">
      <c r="E8722" s="15"/>
    </row>
    <row r="8723" spans="5:5">
      <c r="E8723" s="15"/>
    </row>
    <row r="8724" spans="5:5">
      <c r="E8724" s="15"/>
    </row>
    <row r="8725" spans="5:5">
      <c r="E8725" s="15"/>
    </row>
    <row r="8726" spans="5:5">
      <c r="E8726" s="15"/>
    </row>
    <row r="8727" spans="5:5">
      <c r="E8727" s="15"/>
    </row>
    <row r="8728" spans="5:5">
      <c r="E8728" s="15"/>
    </row>
    <row r="8729" spans="5:5">
      <c r="E8729" s="15"/>
    </row>
    <row r="8730" spans="5:5">
      <c r="E8730" s="15"/>
    </row>
    <row r="8731" spans="5:5">
      <c r="E8731" s="15"/>
    </row>
    <row r="8732" spans="5:5">
      <c r="E8732" s="15"/>
    </row>
    <row r="8733" spans="5:5">
      <c r="E8733" s="15"/>
    </row>
    <row r="8734" spans="5:5">
      <c r="E8734" s="15"/>
    </row>
    <row r="8735" spans="5:5">
      <c r="E8735" s="15"/>
    </row>
    <row r="8736" spans="5:5">
      <c r="E8736" s="15"/>
    </row>
    <row r="8737" spans="5:5">
      <c r="E8737" s="15"/>
    </row>
    <row r="8738" spans="5:5">
      <c r="E8738" s="15"/>
    </row>
    <row r="8739" spans="5:5">
      <c r="E8739" s="15"/>
    </row>
    <row r="8740" spans="5:5">
      <c r="E8740" s="15"/>
    </row>
    <row r="8741" spans="5:5">
      <c r="E8741" s="15"/>
    </row>
    <row r="8742" spans="5:5">
      <c r="E8742" s="15"/>
    </row>
    <row r="8743" spans="5:5">
      <c r="E8743" s="15"/>
    </row>
    <row r="8744" spans="5:5">
      <c r="E8744" s="15"/>
    </row>
    <row r="8745" spans="5:5">
      <c r="E8745" s="15"/>
    </row>
    <row r="8746" spans="5:5">
      <c r="E8746" s="15"/>
    </row>
    <row r="8747" spans="5:5">
      <c r="E8747" s="15"/>
    </row>
    <row r="8748" spans="5:5">
      <c r="E8748" s="15"/>
    </row>
    <row r="8749" spans="5:5">
      <c r="E8749" s="15"/>
    </row>
    <row r="8750" spans="5:5">
      <c r="E8750" s="15"/>
    </row>
    <row r="8751" spans="5:5">
      <c r="E8751" s="15"/>
    </row>
    <row r="8752" spans="5:5">
      <c r="E8752" s="15"/>
    </row>
    <row r="8753" spans="5:5">
      <c r="E8753" s="15"/>
    </row>
    <row r="8754" spans="5:5">
      <c r="E8754" s="15"/>
    </row>
    <row r="8755" spans="5:5">
      <c r="E8755" s="15"/>
    </row>
    <row r="8756" spans="5:5">
      <c r="E8756" s="15"/>
    </row>
    <row r="8757" spans="5:5">
      <c r="E8757" s="15"/>
    </row>
    <row r="8758" spans="5:5">
      <c r="E8758" s="15"/>
    </row>
    <row r="8759" spans="5:5">
      <c r="E8759" s="15"/>
    </row>
    <row r="8760" spans="5:5">
      <c r="E8760" s="15"/>
    </row>
    <row r="8761" spans="5:5">
      <c r="E8761" s="15"/>
    </row>
    <row r="8762" spans="5:5">
      <c r="E8762" s="15"/>
    </row>
    <row r="8763" spans="5:5">
      <c r="E8763" s="15"/>
    </row>
    <row r="8764" spans="5:5">
      <c r="E8764" s="15"/>
    </row>
    <row r="8765" spans="5:5">
      <c r="E8765" s="15"/>
    </row>
    <row r="8766" spans="5:5">
      <c r="E8766" s="15"/>
    </row>
    <row r="8767" spans="5:5">
      <c r="E8767" s="15"/>
    </row>
    <row r="8768" spans="5:5">
      <c r="E8768" s="15"/>
    </row>
    <row r="8769" spans="5:5">
      <c r="E8769" s="15"/>
    </row>
    <row r="8770" spans="5:5">
      <c r="E8770" s="15"/>
    </row>
    <row r="8771" spans="5:5">
      <c r="E8771" s="15"/>
    </row>
    <row r="8772" spans="5:5">
      <c r="E8772" s="15"/>
    </row>
    <row r="8773" spans="5:5">
      <c r="E8773" s="15"/>
    </row>
    <row r="8774" spans="5:5">
      <c r="E8774" s="15"/>
    </row>
    <row r="8775" spans="5:5">
      <c r="E8775" s="15"/>
    </row>
    <row r="8776" spans="5:5">
      <c r="E8776" s="15"/>
    </row>
    <row r="8777" spans="5:5">
      <c r="E8777" s="15"/>
    </row>
    <row r="8778" spans="5:5">
      <c r="E8778" s="15"/>
    </row>
    <row r="8779" spans="5:5">
      <c r="E8779" s="15"/>
    </row>
    <row r="8780" spans="5:5">
      <c r="E8780" s="15"/>
    </row>
    <row r="8781" spans="5:5">
      <c r="E8781" s="15"/>
    </row>
    <row r="8782" spans="5:5">
      <c r="E8782" s="15"/>
    </row>
    <row r="8783" spans="5:5">
      <c r="E8783" s="15"/>
    </row>
    <row r="8784" spans="5:5">
      <c r="E8784" s="15"/>
    </row>
    <row r="8785" spans="5:5">
      <c r="E8785" s="15"/>
    </row>
    <row r="8786" spans="5:5">
      <c r="E8786" s="15"/>
    </row>
    <row r="8787" spans="5:5">
      <c r="E8787" s="15"/>
    </row>
    <row r="8788" spans="5:5">
      <c r="E8788" s="15"/>
    </row>
    <row r="8789" spans="5:5">
      <c r="E8789" s="15"/>
    </row>
    <row r="8790" spans="5:5">
      <c r="E8790" s="15"/>
    </row>
    <row r="8791" spans="5:5">
      <c r="E8791" s="15"/>
    </row>
    <row r="8792" spans="5:5">
      <c r="E8792" s="15"/>
    </row>
    <row r="8793" spans="5:5">
      <c r="E8793" s="15"/>
    </row>
    <row r="8794" spans="5:5">
      <c r="E8794" s="15"/>
    </row>
    <row r="8795" spans="5:5">
      <c r="E8795" s="15"/>
    </row>
    <row r="8796" spans="5:5">
      <c r="E8796" s="15"/>
    </row>
    <row r="8797" spans="5:5">
      <c r="E8797" s="15"/>
    </row>
    <row r="8798" spans="5:5">
      <c r="E8798" s="15"/>
    </row>
    <row r="8799" spans="5:5">
      <c r="E8799" s="15"/>
    </row>
    <row r="8800" spans="5:5">
      <c r="E8800" s="15"/>
    </row>
    <row r="8801" spans="5:5">
      <c r="E8801" s="15"/>
    </row>
    <row r="8802" spans="5:5">
      <c r="E8802" s="15"/>
    </row>
    <row r="8803" spans="5:5">
      <c r="E8803" s="15"/>
    </row>
    <row r="8804" spans="5:5">
      <c r="E8804" s="15"/>
    </row>
    <row r="8805" spans="5:5">
      <c r="E8805" s="15"/>
    </row>
    <row r="8806" spans="5:5">
      <c r="E8806" s="15"/>
    </row>
    <row r="8807" spans="5:5">
      <c r="E8807" s="15"/>
    </row>
    <row r="8808" spans="5:5">
      <c r="E8808" s="15"/>
    </row>
    <row r="8809" spans="5:5">
      <c r="E8809" s="15"/>
    </row>
    <row r="8810" spans="5:5">
      <c r="E8810" s="15"/>
    </row>
    <row r="8811" spans="5:5">
      <c r="E8811" s="15"/>
    </row>
    <row r="8812" spans="5:5">
      <c r="E8812" s="15"/>
    </row>
    <row r="8813" spans="5:5">
      <c r="E8813" s="15"/>
    </row>
    <row r="8814" spans="5:5">
      <c r="E8814" s="15"/>
    </row>
    <row r="8815" spans="5:5">
      <c r="E8815" s="15"/>
    </row>
    <row r="8816" spans="5:5">
      <c r="E8816" s="15"/>
    </row>
    <row r="8817" spans="5:5">
      <c r="E8817" s="15"/>
    </row>
    <row r="8818" spans="5:5">
      <c r="E8818" s="15"/>
    </row>
    <row r="8819" spans="5:5">
      <c r="E8819" s="15"/>
    </row>
    <row r="8820" spans="5:5">
      <c r="E8820" s="15"/>
    </row>
    <row r="8821" spans="5:5">
      <c r="E8821" s="15"/>
    </row>
    <row r="8822" spans="5:5">
      <c r="E8822" s="15"/>
    </row>
    <row r="8823" spans="5:5">
      <c r="E8823" s="15"/>
    </row>
    <row r="8824" spans="5:5">
      <c r="E8824" s="15"/>
    </row>
    <row r="8825" spans="5:5">
      <c r="E8825" s="15"/>
    </row>
    <row r="8826" spans="5:5">
      <c r="E8826" s="15"/>
    </row>
    <row r="8827" spans="5:5">
      <c r="E8827" s="15"/>
    </row>
    <row r="8828" spans="5:5">
      <c r="E8828" s="15"/>
    </row>
    <row r="8829" spans="5:5">
      <c r="E8829" s="15"/>
    </row>
    <row r="8830" spans="5:5">
      <c r="E8830" s="15"/>
    </row>
    <row r="8831" spans="5:5">
      <c r="E8831" s="15"/>
    </row>
    <row r="8832" spans="5:5">
      <c r="E8832" s="15"/>
    </row>
    <row r="8833" spans="5:5">
      <c r="E8833" s="15"/>
    </row>
    <row r="8834" spans="5:5">
      <c r="E8834" s="15"/>
    </row>
    <row r="8835" spans="5:5">
      <c r="E8835" s="15"/>
    </row>
    <row r="8836" spans="5:5">
      <c r="E8836" s="15"/>
    </row>
    <row r="8837" spans="5:5">
      <c r="E8837" s="15"/>
    </row>
    <row r="8838" spans="5:5">
      <c r="E8838" s="15"/>
    </row>
    <row r="8839" spans="5:5">
      <c r="E8839" s="15"/>
    </row>
    <row r="8840" spans="5:5">
      <c r="E8840" s="15"/>
    </row>
    <row r="8841" spans="5:5">
      <c r="E8841" s="15"/>
    </row>
    <row r="8842" spans="5:5">
      <c r="E8842" s="15"/>
    </row>
    <row r="8843" spans="5:5">
      <c r="E8843" s="15"/>
    </row>
    <row r="8844" spans="5:5">
      <c r="E8844" s="15"/>
    </row>
    <row r="8845" spans="5:5">
      <c r="E8845" s="15"/>
    </row>
    <row r="8846" spans="5:5">
      <c r="E8846" s="15"/>
    </row>
    <row r="8847" spans="5:5">
      <c r="E8847" s="15"/>
    </row>
    <row r="8848" spans="5:5">
      <c r="E8848" s="15"/>
    </row>
    <row r="8849" spans="5:5">
      <c r="E8849" s="15"/>
    </row>
    <row r="8850" spans="5:5">
      <c r="E8850" s="15"/>
    </row>
    <row r="8851" spans="5:5">
      <c r="E8851" s="15"/>
    </row>
    <row r="8852" spans="5:5">
      <c r="E8852" s="15"/>
    </row>
    <row r="8853" spans="5:5">
      <c r="E8853" s="15"/>
    </row>
    <row r="8854" spans="5:5">
      <c r="E8854" s="15"/>
    </row>
    <row r="8855" spans="5:5">
      <c r="E8855" s="15"/>
    </row>
    <row r="8856" spans="5:5">
      <c r="E8856" s="15"/>
    </row>
    <row r="8857" spans="5:5">
      <c r="E8857" s="15"/>
    </row>
    <row r="8858" spans="5:5">
      <c r="E8858" s="15"/>
    </row>
    <row r="8859" spans="5:5">
      <c r="E8859" s="15"/>
    </row>
    <row r="8860" spans="5:5">
      <c r="E8860" s="15"/>
    </row>
    <row r="8861" spans="5:5">
      <c r="E8861" s="15"/>
    </row>
    <row r="8862" spans="5:5">
      <c r="E8862" s="15"/>
    </row>
    <row r="8863" spans="5:5">
      <c r="E8863" s="15"/>
    </row>
    <row r="8864" spans="5:5">
      <c r="E8864" s="15"/>
    </row>
    <row r="8865" spans="5:5">
      <c r="E8865" s="15"/>
    </row>
    <row r="8866" spans="5:5">
      <c r="E8866" s="15"/>
    </row>
    <row r="8867" spans="5:5">
      <c r="E8867" s="15"/>
    </row>
    <row r="8868" spans="5:5">
      <c r="E8868" s="15"/>
    </row>
    <row r="8869" spans="5:5">
      <c r="E8869" s="15"/>
    </row>
    <row r="8870" spans="5:5">
      <c r="E8870" s="15"/>
    </row>
    <row r="8871" spans="5:5">
      <c r="E8871" s="15"/>
    </row>
    <row r="8872" spans="5:5">
      <c r="E8872" s="15"/>
    </row>
    <row r="8873" spans="5:5">
      <c r="E8873" s="15"/>
    </row>
    <row r="8874" spans="5:5">
      <c r="E8874" s="15"/>
    </row>
    <row r="8875" spans="5:5">
      <c r="E8875" s="15"/>
    </row>
    <row r="8876" spans="5:5">
      <c r="E8876" s="15"/>
    </row>
    <row r="8877" spans="5:5">
      <c r="E8877" s="15"/>
    </row>
    <row r="8878" spans="5:5">
      <c r="E8878" s="15"/>
    </row>
    <row r="8879" spans="5:5">
      <c r="E8879" s="15"/>
    </row>
    <row r="8880" spans="5:5">
      <c r="E8880" s="15"/>
    </row>
    <row r="8881" spans="5:5">
      <c r="E8881" s="15"/>
    </row>
    <row r="8882" spans="5:5">
      <c r="E8882" s="15"/>
    </row>
    <row r="8883" spans="5:5">
      <c r="E8883" s="15"/>
    </row>
    <row r="8884" spans="5:5">
      <c r="E8884" s="15"/>
    </row>
    <row r="8885" spans="5:5">
      <c r="E8885" s="15"/>
    </row>
    <row r="8886" spans="5:5">
      <c r="E8886" s="15"/>
    </row>
    <row r="8887" spans="5:5">
      <c r="E8887" s="15"/>
    </row>
    <row r="8888" spans="5:5">
      <c r="E8888" s="15"/>
    </row>
    <row r="8889" spans="5:5">
      <c r="E8889" s="15"/>
    </row>
    <row r="8890" spans="5:5">
      <c r="E8890" s="15"/>
    </row>
    <row r="8891" spans="5:5">
      <c r="E8891" s="15"/>
    </row>
    <row r="8892" spans="5:5">
      <c r="E8892" s="15"/>
    </row>
    <row r="8893" spans="5:5">
      <c r="E8893" s="15"/>
    </row>
    <row r="8894" spans="5:5">
      <c r="E8894" s="15"/>
    </row>
    <row r="8895" spans="5:5">
      <c r="E8895" s="15"/>
    </row>
    <row r="8896" spans="5:5">
      <c r="E8896" s="15"/>
    </row>
    <row r="8897" spans="5:5">
      <c r="E8897" s="15"/>
    </row>
    <row r="8898" spans="5:5">
      <c r="E8898" s="15"/>
    </row>
    <row r="8899" spans="5:5">
      <c r="E8899" s="15"/>
    </row>
    <row r="8900" spans="5:5">
      <c r="E8900" s="15"/>
    </row>
    <row r="8901" spans="5:5">
      <c r="E8901" s="15"/>
    </row>
    <row r="8902" spans="5:5">
      <c r="E8902" s="15"/>
    </row>
    <row r="8903" spans="5:5">
      <c r="E8903" s="15"/>
    </row>
    <row r="8904" spans="5:5">
      <c r="E8904" s="15"/>
    </row>
    <row r="8905" spans="5:5">
      <c r="E8905" s="15"/>
    </row>
    <row r="8906" spans="5:5">
      <c r="E8906" s="15"/>
    </row>
    <row r="8907" spans="5:5">
      <c r="E8907" s="15"/>
    </row>
    <row r="8908" spans="5:5">
      <c r="E8908" s="15"/>
    </row>
    <row r="8909" spans="5:5">
      <c r="E8909" s="15"/>
    </row>
    <row r="8910" spans="5:5">
      <c r="E8910" s="15"/>
    </row>
    <row r="8911" spans="5:5">
      <c r="E8911" s="15"/>
    </row>
    <row r="8912" spans="5:5">
      <c r="E8912" s="15"/>
    </row>
    <row r="8913" spans="5:5">
      <c r="E8913" s="15"/>
    </row>
    <row r="8914" spans="5:5">
      <c r="E8914" s="15"/>
    </row>
    <row r="8915" spans="5:5">
      <c r="E8915" s="15"/>
    </row>
    <row r="8916" spans="5:5">
      <c r="E8916" s="15"/>
    </row>
    <row r="8917" spans="5:5">
      <c r="E8917" s="15"/>
    </row>
    <row r="8918" spans="5:5">
      <c r="E8918" s="15"/>
    </row>
    <row r="8919" spans="5:5">
      <c r="E8919" s="15"/>
    </row>
    <row r="8920" spans="5:5">
      <c r="E8920" s="15"/>
    </row>
    <row r="8921" spans="5:5">
      <c r="E8921" s="15"/>
    </row>
    <row r="8922" spans="5:5">
      <c r="E8922" s="15"/>
    </row>
    <row r="8923" spans="5:5">
      <c r="E8923" s="15"/>
    </row>
    <row r="8924" spans="5:5">
      <c r="E8924" s="15"/>
    </row>
    <row r="8925" spans="5:5">
      <c r="E8925" s="15"/>
    </row>
    <row r="8926" spans="5:5">
      <c r="E8926" s="15"/>
    </row>
    <row r="8927" spans="5:5">
      <c r="E8927" s="15"/>
    </row>
    <row r="8928" spans="5:5">
      <c r="E8928" s="15"/>
    </row>
    <row r="8929" spans="5:5">
      <c r="E8929" s="15"/>
    </row>
    <row r="8930" spans="5:5">
      <c r="E8930" s="15"/>
    </row>
    <row r="8931" spans="5:5">
      <c r="E8931" s="15"/>
    </row>
    <row r="8932" spans="5:5">
      <c r="E8932" s="15"/>
    </row>
    <row r="8933" spans="5:5">
      <c r="E8933" s="15"/>
    </row>
    <row r="8934" spans="5:5">
      <c r="E8934" s="15"/>
    </row>
    <row r="8935" spans="5:5">
      <c r="E8935" s="15"/>
    </row>
    <row r="8936" spans="5:5">
      <c r="E8936" s="15"/>
    </row>
    <row r="8937" spans="5:5">
      <c r="E8937" s="15"/>
    </row>
    <row r="8938" spans="5:5">
      <c r="E8938" s="15"/>
    </row>
    <row r="8939" spans="5:5">
      <c r="E8939" s="15"/>
    </row>
    <row r="8940" spans="5:5">
      <c r="E8940" s="15"/>
    </row>
    <row r="8941" spans="5:5">
      <c r="E8941" s="15"/>
    </row>
    <row r="8942" spans="5:5">
      <c r="E8942" s="15"/>
    </row>
    <row r="8943" spans="5:5">
      <c r="E8943" s="15"/>
    </row>
    <row r="8944" spans="5:5">
      <c r="E8944" s="15"/>
    </row>
    <row r="8945" spans="5:5">
      <c r="E8945" s="15"/>
    </row>
    <row r="8946" spans="5:5">
      <c r="E8946" s="15"/>
    </row>
    <row r="8947" spans="5:5">
      <c r="E8947" s="15"/>
    </row>
    <row r="8948" spans="5:5">
      <c r="E8948" s="15"/>
    </row>
    <row r="8949" spans="5:5">
      <c r="E8949" s="15"/>
    </row>
    <row r="8950" spans="5:5">
      <c r="E8950" s="15"/>
    </row>
    <row r="8951" spans="5:5">
      <c r="E8951" s="15"/>
    </row>
    <row r="8952" spans="5:5">
      <c r="E8952" s="15"/>
    </row>
    <row r="8953" spans="5:5">
      <c r="E8953" s="15"/>
    </row>
    <row r="8954" spans="5:5">
      <c r="E8954" s="15"/>
    </row>
    <row r="8955" spans="5:5">
      <c r="E8955" s="15"/>
    </row>
    <row r="8956" spans="5:5">
      <c r="E8956" s="15"/>
    </row>
    <row r="8957" spans="5:5">
      <c r="E8957" s="15"/>
    </row>
    <row r="8958" spans="5:5">
      <c r="E8958" s="15"/>
    </row>
    <row r="8959" spans="5:5">
      <c r="E8959" s="15"/>
    </row>
    <row r="8960" spans="5:5">
      <c r="E8960" s="15"/>
    </row>
    <row r="8961" spans="5:5">
      <c r="E8961" s="15"/>
    </row>
    <row r="8962" spans="5:5">
      <c r="E8962" s="15"/>
    </row>
    <row r="8963" spans="5:5">
      <c r="E8963" s="15"/>
    </row>
    <row r="8964" spans="5:5">
      <c r="E8964" s="15"/>
    </row>
    <row r="8965" spans="5:5">
      <c r="E8965" s="15"/>
    </row>
    <row r="8966" spans="5:5">
      <c r="E8966" s="15"/>
    </row>
    <row r="8967" spans="5:5">
      <c r="E8967" s="15"/>
    </row>
    <row r="8968" spans="5:5">
      <c r="E8968" s="15"/>
    </row>
    <row r="8969" spans="5:5">
      <c r="E8969" s="15"/>
    </row>
    <row r="8970" spans="5:5">
      <c r="E8970" s="15"/>
    </row>
    <row r="8971" spans="5:5">
      <c r="E8971" s="15"/>
    </row>
    <row r="8972" spans="5:5">
      <c r="E8972" s="15"/>
    </row>
    <row r="8973" spans="5:5">
      <c r="E8973" s="15"/>
    </row>
    <row r="8974" spans="5:5">
      <c r="E8974" s="15"/>
    </row>
    <row r="8975" spans="5:5">
      <c r="E8975" s="15"/>
    </row>
    <row r="8976" spans="5:5">
      <c r="E8976" s="15"/>
    </row>
    <row r="8977" spans="5:5">
      <c r="E8977" s="15"/>
    </row>
    <row r="8978" spans="5:5">
      <c r="E8978" s="15"/>
    </row>
    <row r="8979" spans="5:5">
      <c r="E8979" s="15"/>
    </row>
    <row r="8980" spans="5:5">
      <c r="E8980" s="15"/>
    </row>
    <row r="8981" spans="5:5">
      <c r="E8981" s="15"/>
    </row>
    <row r="8982" spans="5:5">
      <c r="E8982" s="15"/>
    </row>
    <row r="8983" spans="5:5">
      <c r="E8983" s="15"/>
    </row>
    <row r="8984" spans="5:5">
      <c r="E8984" s="15"/>
    </row>
    <row r="8985" spans="5:5">
      <c r="E8985" s="15"/>
    </row>
    <row r="8986" spans="5:5">
      <c r="E8986" s="15"/>
    </row>
    <row r="8987" spans="5:5">
      <c r="E8987" s="15"/>
    </row>
    <row r="8988" spans="5:5">
      <c r="E8988" s="15"/>
    </row>
    <row r="8989" spans="5:5">
      <c r="E8989" s="15"/>
    </row>
    <row r="8990" spans="5:5">
      <c r="E8990" s="15"/>
    </row>
    <row r="8991" spans="5:5">
      <c r="E8991" s="15"/>
    </row>
    <row r="8992" spans="5:5">
      <c r="E8992" s="15"/>
    </row>
    <row r="8993" spans="5:5">
      <c r="E8993" s="15"/>
    </row>
    <row r="8994" spans="5:5">
      <c r="E8994" s="15"/>
    </row>
    <row r="8995" spans="5:5">
      <c r="E8995" s="15"/>
    </row>
    <row r="8996" spans="5:5">
      <c r="E8996" s="15"/>
    </row>
    <row r="8997" spans="5:5">
      <c r="E8997" s="15"/>
    </row>
    <row r="8998" spans="5:5">
      <c r="E8998" s="15"/>
    </row>
    <row r="8999" spans="5:5">
      <c r="E8999" s="15"/>
    </row>
    <row r="9000" spans="5:5">
      <c r="E9000" s="15"/>
    </row>
    <row r="9001" spans="5:5">
      <c r="E9001" s="15"/>
    </row>
    <row r="9002" spans="5:5">
      <c r="E9002" s="15"/>
    </row>
    <row r="9003" spans="5:5">
      <c r="E9003" s="15"/>
    </row>
    <row r="9004" spans="5:5">
      <c r="E9004" s="15"/>
    </row>
    <row r="9005" spans="5:5">
      <c r="E9005" s="15"/>
    </row>
    <row r="9006" spans="5:5">
      <c r="E9006" s="15"/>
    </row>
    <row r="9007" spans="5:5">
      <c r="E9007" s="15"/>
    </row>
    <row r="9008" spans="5:5">
      <c r="E9008" s="15"/>
    </row>
    <row r="9009" spans="5:5">
      <c r="E9009" s="15"/>
    </row>
    <row r="9010" spans="5:5">
      <c r="E9010" s="15"/>
    </row>
    <row r="9011" spans="5:5">
      <c r="E9011" s="15"/>
    </row>
    <row r="9012" spans="5:5">
      <c r="E9012" s="15"/>
    </row>
    <row r="9013" spans="5:5">
      <c r="E9013" s="15"/>
    </row>
    <row r="9014" spans="5:5">
      <c r="E9014" s="15"/>
    </row>
    <row r="9015" spans="5:5">
      <c r="E9015" s="15"/>
    </row>
    <row r="9016" spans="5:5">
      <c r="E9016" s="15"/>
    </row>
    <row r="9017" spans="5:5">
      <c r="E9017" s="15"/>
    </row>
    <row r="9018" spans="5:5">
      <c r="E9018" s="15"/>
    </row>
    <row r="9019" spans="5:5">
      <c r="E9019" s="15"/>
    </row>
    <row r="9020" spans="5:5">
      <c r="E9020" s="15"/>
    </row>
    <row r="9021" spans="5:5">
      <c r="E9021" s="15"/>
    </row>
    <row r="9022" spans="5:5">
      <c r="E9022" s="15"/>
    </row>
    <row r="9023" spans="5:5">
      <c r="E9023" s="15"/>
    </row>
    <row r="9024" spans="5:5">
      <c r="E9024" s="15"/>
    </row>
    <row r="9025" spans="5:5">
      <c r="E9025" s="15"/>
    </row>
    <row r="9026" spans="5:5">
      <c r="E9026" s="15"/>
    </row>
    <row r="9027" spans="5:5">
      <c r="E9027" s="15"/>
    </row>
    <row r="9028" spans="5:5">
      <c r="E9028" s="15"/>
    </row>
    <row r="9029" spans="5:5">
      <c r="E9029" s="15"/>
    </row>
    <row r="9030" spans="5:5">
      <c r="E9030" s="15"/>
    </row>
    <row r="9031" spans="5:5">
      <c r="E9031" s="15"/>
    </row>
    <row r="9032" spans="5:5">
      <c r="E9032" s="15"/>
    </row>
    <row r="9033" spans="5:5">
      <c r="E9033" s="15"/>
    </row>
    <row r="9034" spans="5:5">
      <c r="E9034" s="15"/>
    </row>
    <row r="9035" spans="5:5">
      <c r="E9035" s="15"/>
    </row>
    <row r="9036" spans="5:5">
      <c r="E9036" s="15"/>
    </row>
    <row r="9037" spans="5:5">
      <c r="E9037" s="15"/>
    </row>
    <row r="9038" spans="5:5">
      <c r="E9038" s="15"/>
    </row>
    <row r="9039" spans="5:5">
      <c r="E9039" s="15"/>
    </row>
    <row r="9040" spans="5:5">
      <c r="E9040" s="15"/>
    </row>
    <row r="9041" spans="5:5">
      <c r="E9041" s="15"/>
    </row>
    <row r="9042" spans="5:5">
      <c r="E9042" s="15"/>
    </row>
    <row r="9043" spans="5:5">
      <c r="E9043" s="15"/>
    </row>
    <row r="9044" spans="5:5">
      <c r="E9044" s="15"/>
    </row>
    <row r="9045" spans="5:5">
      <c r="E9045" s="15"/>
    </row>
    <row r="9046" spans="5:5">
      <c r="E9046" s="15"/>
    </row>
    <row r="9047" spans="5:5">
      <c r="E9047" s="15"/>
    </row>
    <row r="9048" spans="5:5">
      <c r="E9048" s="15"/>
    </row>
    <row r="9049" spans="5:5">
      <c r="E9049" s="15"/>
    </row>
    <row r="9050" spans="5:5">
      <c r="E9050" s="15"/>
    </row>
    <row r="9051" spans="5:5">
      <c r="E9051" s="15"/>
    </row>
    <row r="9052" spans="5:5">
      <c r="E9052" s="15"/>
    </row>
    <row r="9053" spans="5:5">
      <c r="E9053" s="15"/>
    </row>
    <row r="9054" spans="5:5">
      <c r="E9054" s="15"/>
    </row>
    <row r="9055" spans="5:5">
      <c r="E9055" s="15"/>
    </row>
    <row r="9056" spans="5:5">
      <c r="E9056" s="15"/>
    </row>
    <row r="9057" spans="5:5">
      <c r="E9057" s="15"/>
    </row>
    <row r="9058" spans="5:5">
      <c r="E9058" s="15"/>
    </row>
    <row r="9059" spans="5:5">
      <c r="E9059" s="15"/>
    </row>
    <row r="9060" spans="5:5">
      <c r="E9060" s="15"/>
    </row>
    <row r="9061" spans="5:5">
      <c r="E9061" s="15"/>
    </row>
    <row r="9062" spans="5:5">
      <c r="E9062" s="15"/>
    </row>
    <row r="9063" spans="5:5">
      <c r="E9063" s="15"/>
    </row>
    <row r="9064" spans="5:5">
      <c r="E9064" s="15"/>
    </row>
    <row r="9065" spans="5:5">
      <c r="E9065" s="15"/>
    </row>
    <row r="9066" spans="5:5">
      <c r="E9066" s="15"/>
    </row>
    <row r="9067" spans="5:5">
      <c r="E9067" s="15"/>
    </row>
    <row r="9068" spans="5:5">
      <c r="E9068" s="15"/>
    </row>
    <row r="9069" spans="5:5">
      <c r="E9069" s="15"/>
    </row>
    <row r="9070" spans="5:5">
      <c r="E9070" s="15"/>
    </row>
    <row r="9071" spans="5:5">
      <c r="E9071" s="15"/>
    </row>
    <row r="9072" spans="5:5">
      <c r="E9072" s="15"/>
    </row>
    <row r="9073" spans="5:5">
      <c r="E9073" s="15"/>
    </row>
    <row r="9074" spans="5:5">
      <c r="E9074" s="15"/>
    </row>
    <row r="9075" spans="5:5">
      <c r="E9075" s="15"/>
    </row>
    <row r="9076" spans="5:5">
      <c r="E9076" s="15"/>
    </row>
    <row r="9077" spans="5:5">
      <c r="E9077" s="15"/>
    </row>
    <row r="9078" spans="5:5">
      <c r="E9078" s="15"/>
    </row>
    <row r="9079" spans="5:5">
      <c r="E9079" s="15"/>
    </row>
    <row r="9080" spans="5:5">
      <c r="E9080" s="15"/>
    </row>
    <row r="9081" spans="5:5">
      <c r="E9081" s="15"/>
    </row>
    <row r="9082" spans="5:5">
      <c r="E9082" s="15"/>
    </row>
    <row r="9083" spans="5:5">
      <c r="E9083" s="15"/>
    </row>
    <row r="9084" spans="5:5">
      <c r="E9084" s="15"/>
    </row>
    <row r="9085" spans="5:5">
      <c r="E9085" s="15"/>
    </row>
    <row r="9086" spans="5:5">
      <c r="E9086" s="15"/>
    </row>
    <row r="9087" spans="5:5">
      <c r="E9087" s="15"/>
    </row>
    <row r="9088" spans="5:5">
      <c r="E9088" s="15"/>
    </row>
    <row r="9089" spans="5:5">
      <c r="E9089" s="15"/>
    </row>
    <row r="9090" spans="5:5">
      <c r="E9090" s="15"/>
    </row>
    <row r="9091" spans="5:5">
      <c r="E9091" s="15"/>
    </row>
    <row r="9092" spans="5:5">
      <c r="E9092" s="15"/>
    </row>
    <row r="9093" spans="5:5">
      <c r="E9093" s="15"/>
    </row>
    <row r="9094" spans="5:5">
      <c r="E9094" s="15"/>
    </row>
    <row r="9095" spans="5:5">
      <c r="E9095" s="15"/>
    </row>
    <row r="9096" spans="5:5">
      <c r="E9096" s="15"/>
    </row>
    <row r="9097" spans="5:5">
      <c r="E9097" s="15"/>
    </row>
    <row r="9098" spans="5:5">
      <c r="E9098" s="15"/>
    </row>
    <row r="9099" spans="5:5">
      <c r="E9099" s="15"/>
    </row>
    <row r="9100" spans="5:5">
      <c r="E9100" s="15"/>
    </row>
    <row r="9101" spans="5:5">
      <c r="E9101" s="15"/>
    </row>
    <row r="9102" spans="5:5">
      <c r="E9102" s="15"/>
    </row>
    <row r="9103" spans="5:5">
      <c r="E9103" s="15"/>
    </row>
    <row r="9104" spans="5:5">
      <c r="E9104" s="15"/>
    </row>
    <row r="9105" spans="5:5">
      <c r="E9105" s="15"/>
    </row>
    <row r="9106" spans="5:5">
      <c r="E9106" s="15"/>
    </row>
    <row r="9107" spans="5:5">
      <c r="E9107" s="15"/>
    </row>
    <row r="9108" spans="5:5">
      <c r="E9108" s="15"/>
    </row>
    <row r="9109" spans="5:5">
      <c r="E9109" s="15"/>
    </row>
    <row r="9110" spans="5:5">
      <c r="E9110" s="15"/>
    </row>
    <row r="9111" spans="5:5">
      <c r="E9111" s="15"/>
    </row>
    <row r="9112" spans="5:5">
      <c r="E9112" s="15"/>
    </row>
    <row r="9113" spans="5:5">
      <c r="E9113" s="15"/>
    </row>
    <row r="9114" spans="5:5">
      <c r="E9114" s="15"/>
    </row>
    <row r="9115" spans="5:5">
      <c r="E9115" s="15"/>
    </row>
    <row r="9116" spans="5:5">
      <c r="E9116" s="15"/>
    </row>
    <row r="9117" spans="5:5">
      <c r="E9117" s="15"/>
    </row>
    <row r="9118" spans="5:5">
      <c r="E9118" s="15"/>
    </row>
    <row r="9119" spans="5:5">
      <c r="E9119" s="15"/>
    </row>
    <row r="9120" spans="5:5">
      <c r="E9120" s="15"/>
    </row>
    <row r="9121" spans="5:5">
      <c r="E9121" s="15"/>
    </row>
    <row r="9122" spans="5:5">
      <c r="E9122" s="15"/>
    </row>
    <row r="9123" spans="5:5">
      <c r="E9123" s="15"/>
    </row>
    <row r="9124" spans="5:5">
      <c r="E9124" s="15"/>
    </row>
    <row r="9125" spans="5:5">
      <c r="E9125" s="15"/>
    </row>
    <row r="9126" spans="5:5">
      <c r="E9126" s="15"/>
    </row>
    <row r="9127" spans="5:5">
      <c r="E9127" s="15"/>
    </row>
    <row r="9128" spans="5:5">
      <c r="E9128" s="15"/>
    </row>
    <row r="9129" spans="5:5">
      <c r="E9129" s="15"/>
    </row>
    <row r="9130" spans="5:5">
      <c r="E9130" s="15"/>
    </row>
    <row r="9131" spans="5:5">
      <c r="E9131" s="15"/>
    </row>
    <row r="9132" spans="5:5">
      <c r="E9132" s="15"/>
    </row>
    <row r="9133" spans="5:5">
      <c r="E9133" s="15"/>
    </row>
    <row r="9134" spans="5:5">
      <c r="E9134" s="15"/>
    </row>
    <row r="9135" spans="5:5">
      <c r="E9135" s="15"/>
    </row>
    <row r="9136" spans="5:5">
      <c r="E9136" s="15"/>
    </row>
    <row r="9137" spans="5:5">
      <c r="E9137" s="15"/>
    </row>
    <row r="9138" spans="5:5">
      <c r="E9138" s="15"/>
    </row>
    <row r="9139" spans="5:5">
      <c r="E9139" s="15"/>
    </row>
    <row r="9140" spans="5:5">
      <c r="E9140" s="15"/>
    </row>
    <row r="9141" spans="5:5">
      <c r="E9141" s="15"/>
    </row>
    <row r="9142" spans="5:5">
      <c r="E9142" s="15"/>
    </row>
    <row r="9143" spans="5:5">
      <c r="E9143" s="15"/>
    </row>
    <row r="9144" spans="5:5">
      <c r="E9144" s="15"/>
    </row>
    <row r="9145" spans="5:5">
      <c r="E9145" s="15"/>
    </row>
    <row r="9146" spans="5:5">
      <c r="E9146" s="15"/>
    </row>
    <row r="9147" spans="5:5">
      <c r="E9147" s="15"/>
    </row>
    <row r="9148" spans="5:5">
      <c r="E9148" s="15"/>
    </row>
    <row r="9149" spans="5:5">
      <c r="E9149" s="15"/>
    </row>
    <row r="9150" spans="5:5">
      <c r="E9150" s="15"/>
    </row>
    <row r="9151" spans="5:5">
      <c r="E9151" s="15"/>
    </row>
    <row r="9152" spans="5:5">
      <c r="E9152" s="15"/>
    </row>
    <row r="9153" spans="5:5">
      <c r="E9153" s="15"/>
    </row>
    <row r="9154" spans="5:5">
      <c r="E9154" s="15"/>
    </row>
    <row r="9155" spans="5:5">
      <c r="E9155" s="15"/>
    </row>
    <row r="9156" spans="5:5">
      <c r="E9156" s="15"/>
    </row>
    <row r="9157" spans="5:5">
      <c r="E9157" s="15"/>
    </row>
    <row r="9158" spans="5:5">
      <c r="E9158" s="15"/>
    </row>
    <row r="9159" spans="5:5">
      <c r="E9159" s="15"/>
    </row>
    <row r="9160" spans="5:5">
      <c r="E9160" s="15"/>
    </row>
    <row r="9161" spans="5:5">
      <c r="E9161" s="15"/>
    </row>
    <row r="9162" spans="5:5">
      <c r="E9162" s="15"/>
    </row>
    <row r="9163" spans="5:5">
      <c r="E9163" s="15"/>
    </row>
    <row r="9164" spans="5:5">
      <c r="E9164" s="15"/>
    </row>
    <row r="9165" spans="5:5">
      <c r="E9165" s="15"/>
    </row>
    <row r="9166" spans="5:5">
      <c r="E9166" s="15"/>
    </row>
    <row r="9167" spans="5:5">
      <c r="E9167" s="15"/>
    </row>
    <row r="9168" spans="5:5">
      <c r="E9168" s="15"/>
    </row>
    <row r="9169" spans="5:5">
      <c r="E9169" s="15"/>
    </row>
    <row r="9170" spans="5:5">
      <c r="E9170" s="15"/>
    </row>
    <row r="9171" spans="5:5">
      <c r="E9171" s="15"/>
    </row>
    <row r="9172" spans="5:5">
      <c r="E9172" s="15"/>
    </row>
    <row r="9173" spans="5:5">
      <c r="E9173" s="15"/>
    </row>
    <row r="9174" spans="5:5">
      <c r="E9174" s="15"/>
    </row>
    <row r="9175" spans="5:5">
      <c r="E9175" s="15"/>
    </row>
    <row r="9176" spans="5:5">
      <c r="E9176" s="15"/>
    </row>
    <row r="9177" spans="5:5">
      <c r="E9177" s="15"/>
    </row>
    <row r="9178" spans="5:5">
      <c r="E9178" s="15"/>
    </row>
    <row r="9179" spans="5:5">
      <c r="E9179" s="15"/>
    </row>
    <row r="9180" spans="5:5">
      <c r="E9180" s="15"/>
    </row>
    <row r="9181" spans="5:5">
      <c r="E9181" s="15"/>
    </row>
    <row r="9182" spans="5:5">
      <c r="E9182" s="15"/>
    </row>
    <row r="9183" spans="5:5">
      <c r="E9183" s="15"/>
    </row>
    <row r="9184" spans="5:5">
      <c r="E9184" s="15"/>
    </row>
    <row r="9185" spans="5:5">
      <c r="E9185" s="15"/>
    </row>
    <row r="9186" spans="5:5">
      <c r="E9186" s="15"/>
    </row>
    <row r="9187" spans="5:5">
      <c r="E9187" s="15"/>
    </row>
    <row r="9188" spans="5:5">
      <c r="E9188" s="15"/>
    </row>
    <row r="9189" spans="5:5">
      <c r="E9189" s="15"/>
    </row>
    <row r="9190" spans="5:5">
      <c r="E9190" s="15"/>
    </row>
    <row r="9191" spans="5:5">
      <c r="E9191" s="15"/>
    </row>
    <row r="9192" spans="5:5">
      <c r="E9192" s="15"/>
    </row>
    <row r="9193" spans="5:5">
      <c r="E9193" s="15"/>
    </row>
    <row r="9194" spans="5:5">
      <c r="E9194" s="15"/>
    </row>
    <row r="9195" spans="5:5">
      <c r="E9195" s="15"/>
    </row>
    <row r="9196" spans="5:5">
      <c r="E9196" s="15"/>
    </row>
    <row r="9197" spans="5:5">
      <c r="E9197" s="15"/>
    </row>
    <row r="9198" spans="5:5">
      <c r="E9198" s="15"/>
    </row>
    <row r="9199" spans="5:5">
      <c r="E9199" s="15"/>
    </row>
    <row r="9200" spans="5:5">
      <c r="E9200" s="15"/>
    </row>
    <row r="9201" spans="5:5">
      <c r="E9201" s="15"/>
    </row>
    <row r="9202" spans="5:5">
      <c r="E9202" s="15"/>
    </row>
    <row r="9203" spans="5:5">
      <c r="E9203" s="15"/>
    </row>
    <row r="9204" spans="5:5">
      <c r="E9204" s="15"/>
    </row>
    <row r="9205" spans="5:5">
      <c r="E9205" s="15"/>
    </row>
    <row r="9206" spans="5:5">
      <c r="E9206" s="15"/>
    </row>
    <row r="9207" spans="5:5">
      <c r="E9207" s="15"/>
    </row>
    <row r="9208" spans="5:5">
      <c r="E9208" s="15"/>
    </row>
    <row r="9209" spans="5:5">
      <c r="E9209" s="15"/>
    </row>
    <row r="9210" spans="5:5">
      <c r="E9210" s="15"/>
    </row>
    <row r="9211" spans="5:5">
      <c r="E9211" s="15"/>
    </row>
    <row r="9212" spans="5:5">
      <c r="E9212" s="15"/>
    </row>
    <row r="9213" spans="5:5">
      <c r="E9213" s="15"/>
    </row>
    <row r="9214" spans="5:5">
      <c r="E9214" s="15"/>
    </row>
    <row r="9215" spans="5:5">
      <c r="E9215" s="15"/>
    </row>
    <row r="9216" spans="5:5">
      <c r="E9216" s="15"/>
    </row>
    <row r="9217" spans="5:5">
      <c r="E9217" s="15"/>
    </row>
    <row r="9218" spans="5:5">
      <c r="E9218" s="15"/>
    </row>
    <row r="9219" spans="5:5">
      <c r="E9219" s="15"/>
    </row>
    <row r="9220" spans="5:5">
      <c r="E9220" s="15"/>
    </row>
    <row r="9221" spans="5:5">
      <c r="E9221" s="15"/>
    </row>
    <row r="9222" spans="5:5">
      <c r="E9222" s="15"/>
    </row>
    <row r="9223" spans="5:5">
      <c r="E9223" s="15"/>
    </row>
    <row r="9224" spans="5:5">
      <c r="E9224" s="15"/>
    </row>
    <row r="9225" spans="5:5">
      <c r="E9225" s="15"/>
    </row>
    <row r="9226" spans="5:5">
      <c r="E9226" s="15"/>
    </row>
    <row r="9227" spans="5:5">
      <c r="E9227" s="15"/>
    </row>
    <row r="9228" spans="5:5">
      <c r="E9228" s="15"/>
    </row>
    <row r="9229" spans="5:5">
      <c r="E9229" s="15"/>
    </row>
    <row r="9230" spans="5:5">
      <c r="E9230" s="15"/>
    </row>
    <row r="9231" spans="5:5">
      <c r="E9231" s="15"/>
    </row>
    <row r="9232" spans="5:5">
      <c r="E9232" s="15"/>
    </row>
    <row r="9233" spans="5:5">
      <c r="E9233" s="15"/>
    </row>
    <row r="9234" spans="5:5">
      <c r="E9234" s="15"/>
    </row>
    <row r="9235" spans="5:5">
      <c r="E9235" s="15"/>
    </row>
    <row r="9236" spans="5:5">
      <c r="E9236" s="15"/>
    </row>
    <row r="9237" spans="5:5">
      <c r="E9237" s="15"/>
    </row>
    <row r="9238" spans="5:5">
      <c r="E9238" s="15"/>
    </row>
    <row r="9239" spans="5:5">
      <c r="E9239" s="15"/>
    </row>
    <row r="9240" spans="5:5">
      <c r="E9240" s="15"/>
    </row>
    <row r="9241" spans="5:5">
      <c r="E9241" s="15"/>
    </row>
    <row r="9242" spans="5:5">
      <c r="E9242" s="15"/>
    </row>
    <row r="9243" spans="5:5">
      <c r="E9243" s="15"/>
    </row>
    <row r="9244" spans="5:5">
      <c r="E9244" s="15"/>
    </row>
    <row r="9245" spans="5:5">
      <c r="E9245" s="15"/>
    </row>
    <row r="9246" spans="5:5">
      <c r="E9246" s="15"/>
    </row>
    <row r="9247" spans="5:5">
      <c r="E9247" s="15"/>
    </row>
    <row r="9248" spans="5:5">
      <c r="E9248" s="15"/>
    </row>
    <row r="9249" spans="5:5">
      <c r="E9249" s="15"/>
    </row>
    <row r="9250" spans="5:5">
      <c r="E9250" s="15"/>
    </row>
    <row r="9251" spans="5:5">
      <c r="E9251" s="15"/>
    </row>
    <row r="9252" spans="5:5">
      <c r="E9252" s="15"/>
    </row>
    <row r="9253" spans="5:5">
      <c r="E9253" s="15"/>
    </row>
    <row r="9254" spans="5:5">
      <c r="E9254" s="15"/>
    </row>
    <row r="9255" spans="5:5">
      <c r="E9255" s="15"/>
    </row>
    <row r="9256" spans="5:5">
      <c r="E9256" s="15"/>
    </row>
    <row r="9257" spans="5:5">
      <c r="E9257" s="15"/>
    </row>
    <row r="9258" spans="5:5">
      <c r="E9258" s="15"/>
    </row>
    <row r="9259" spans="5:5">
      <c r="E9259" s="15"/>
    </row>
    <row r="9260" spans="5:5">
      <c r="E9260" s="15"/>
    </row>
    <row r="9261" spans="5:5">
      <c r="E9261" s="15"/>
    </row>
    <row r="9262" spans="5:5">
      <c r="E9262" s="15"/>
    </row>
    <row r="9263" spans="5:5">
      <c r="E9263" s="15"/>
    </row>
    <row r="9264" spans="5:5">
      <c r="E9264" s="15"/>
    </row>
    <row r="9265" spans="5:5">
      <c r="E9265" s="15"/>
    </row>
    <row r="9266" spans="5:5">
      <c r="E9266" s="15"/>
    </row>
    <row r="9267" spans="5:5">
      <c r="E9267" s="15"/>
    </row>
    <row r="9268" spans="5:5">
      <c r="E9268" s="15"/>
    </row>
    <row r="9269" spans="5:5">
      <c r="E9269" s="15"/>
    </row>
    <row r="9270" spans="5:5">
      <c r="E9270" s="15"/>
    </row>
    <row r="9271" spans="5:5">
      <c r="E9271" s="15"/>
    </row>
    <row r="9272" spans="5:5">
      <c r="E9272" s="15"/>
    </row>
    <row r="9273" spans="5:5">
      <c r="E9273" s="15"/>
    </row>
    <row r="9274" spans="5:5">
      <c r="E9274" s="15"/>
    </row>
    <row r="9275" spans="5:5">
      <c r="E9275" s="15"/>
    </row>
    <row r="9276" spans="5:5">
      <c r="E9276" s="15"/>
    </row>
    <row r="9277" spans="5:5">
      <c r="E9277" s="15"/>
    </row>
    <row r="9278" spans="5:5">
      <c r="E9278" s="15"/>
    </row>
    <row r="9279" spans="5:5">
      <c r="E9279" s="15"/>
    </row>
    <row r="9280" spans="5:5">
      <c r="E9280" s="15"/>
    </row>
    <row r="9281" spans="5:5">
      <c r="E9281" s="15"/>
    </row>
    <row r="9282" spans="5:5">
      <c r="E9282" s="15"/>
    </row>
    <row r="9283" spans="5:5">
      <c r="E9283" s="15"/>
    </row>
    <row r="9284" spans="5:5">
      <c r="E9284" s="15"/>
    </row>
    <row r="9285" spans="5:5">
      <c r="E9285" s="15"/>
    </row>
    <row r="9286" spans="5:5">
      <c r="E9286" s="15"/>
    </row>
    <row r="9287" spans="5:5">
      <c r="E9287" s="15"/>
    </row>
    <row r="9288" spans="5:5">
      <c r="E9288" s="15"/>
    </row>
    <row r="9289" spans="5:5">
      <c r="E9289" s="15"/>
    </row>
    <row r="9290" spans="5:5">
      <c r="E9290" s="15"/>
    </row>
    <row r="9291" spans="5:5">
      <c r="E9291" s="15"/>
    </row>
    <row r="9292" spans="5:5">
      <c r="E9292" s="15"/>
    </row>
    <row r="9293" spans="5:5">
      <c r="E9293" s="15"/>
    </row>
    <row r="9294" spans="5:5">
      <c r="E9294" s="15"/>
    </row>
    <row r="9295" spans="5:5">
      <c r="E9295" s="15"/>
    </row>
    <row r="9296" spans="5:5">
      <c r="E9296" s="15"/>
    </row>
    <row r="9297" spans="5:5">
      <c r="E9297" s="15"/>
    </row>
    <row r="9298" spans="5:5">
      <c r="E9298" s="15"/>
    </row>
    <row r="9299" spans="5:5">
      <c r="E9299" s="15"/>
    </row>
    <row r="9300" spans="5:5">
      <c r="E9300" s="15"/>
    </row>
    <row r="9301" spans="5:5">
      <c r="E9301" s="15"/>
    </row>
    <row r="9302" spans="5:5">
      <c r="E9302" s="15"/>
    </row>
    <row r="9303" spans="5:5">
      <c r="E9303" s="15"/>
    </row>
    <row r="9304" spans="5:5">
      <c r="E9304" s="15"/>
    </row>
    <row r="9305" spans="5:5">
      <c r="E9305" s="15"/>
    </row>
    <row r="9306" spans="5:5">
      <c r="E9306" s="15"/>
    </row>
    <row r="9307" spans="5:5">
      <c r="E9307" s="15"/>
    </row>
    <row r="9308" spans="5:5">
      <c r="E9308" s="15"/>
    </row>
    <row r="9309" spans="5:5">
      <c r="E9309" s="15"/>
    </row>
    <row r="9310" spans="5:5">
      <c r="E9310" s="15"/>
    </row>
    <row r="9311" spans="5:5">
      <c r="E9311" s="15"/>
    </row>
    <row r="9312" spans="5:5">
      <c r="E9312" s="15"/>
    </row>
    <row r="9313" spans="5:5">
      <c r="E9313" s="15"/>
    </row>
    <row r="9314" spans="5:5">
      <c r="E9314" s="15"/>
    </row>
    <row r="9315" spans="5:5">
      <c r="E9315" s="15"/>
    </row>
    <row r="9316" spans="5:5">
      <c r="E9316" s="15"/>
    </row>
    <row r="9317" spans="5:5">
      <c r="E9317" s="15"/>
    </row>
    <row r="9318" spans="5:5">
      <c r="E9318" s="15"/>
    </row>
    <row r="9319" spans="5:5">
      <c r="E9319" s="15"/>
    </row>
    <row r="9320" spans="5:5">
      <c r="E9320" s="15"/>
    </row>
    <row r="9321" spans="5:5">
      <c r="E9321" s="15"/>
    </row>
    <row r="9322" spans="5:5">
      <c r="E9322" s="15"/>
    </row>
    <row r="9323" spans="5:5">
      <c r="E9323" s="15"/>
    </row>
    <row r="9324" spans="5:5">
      <c r="E9324" s="15"/>
    </row>
    <row r="9325" spans="5:5">
      <c r="E9325" s="15"/>
    </row>
    <row r="9326" spans="5:5">
      <c r="E9326" s="15"/>
    </row>
    <row r="9327" spans="5:5">
      <c r="E9327" s="15"/>
    </row>
    <row r="9328" spans="5:5">
      <c r="E9328" s="15"/>
    </row>
    <row r="9329" spans="5:5">
      <c r="E9329" s="15"/>
    </row>
    <row r="9330" spans="5:5">
      <c r="E9330" s="15"/>
    </row>
    <row r="9331" spans="5:5">
      <c r="E9331" s="15"/>
    </row>
    <row r="9332" spans="5:5">
      <c r="E9332" s="15"/>
    </row>
    <row r="9333" spans="5:5">
      <c r="E9333" s="15"/>
    </row>
    <row r="9334" spans="5:5">
      <c r="E9334" s="15"/>
    </row>
    <row r="9335" spans="5:5">
      <c r="E9335" s="15"/>
    </row>
    <row r="9336" spans="5:5">
      <c r="E9336" s="15"/>
    </row>
    <row r="9337" spans="5:5">
      <c r="E9337" s="15"/>
    </row>
    <row r="9338" spans="5:5">
      <c r="E9338" s="15"/>
    </row>
    <row r="9339" spans="5:5">
      <c r="E9339" s="15"/>
    </row>
    <row r="9340" spans="5:5">
      <c r="E9340" s="15"/>
    </row>
    <row r="9341" spans="5:5">
      <c r="E9341" s="15"/>
    </row>
    <row r="9342" spans="5:5">
      <c r="E9342" s="15"/>
    </row>
    <row r="9343" spans="5:5">
      <c r="E9343" s="15"/>
    </row>
    <row r="9344" spans="5:5">
      <c r="E9344" s="15"/>
    </row>
    <row r="9345" spans="5:5">
      <c r="E9345" s="15"/>
    </row>
    <row r="9346" spans="5:5">
      <c r="E9346" s="15"/>
    </row>
    <row r="9347" spans="5:5">
      <c r="E9347" s="15"/>
    </row>
    <row r="9348" spans="5:5">
      <c r="E9348" s="15"/>
    </row>
    <row r="9349" spans="5:5">
      <c r="E9349" s="15"/>
    </row>
    <row r="9350" spans="5:5">
      <c r="E9350" s="15"/>
    </row>
    <row r="9351" spans="5:5">
      <c r="E9351" s="15"/>
    </row>
    <row r="9352" spans="5:5">
      <c r="E9352" s="15"/>
    </row>
    <row r="9353" spans="5:5">
      <c r="E9353" s="15"/>
    </row>
    <row r="9354" spans="5:5">
      <c r="E9354" s="15"/>
    </row>
    <row r="9355" spans="5:5">
      <c r="E9355" s="15"/>
    </row>
    <row r="9356" spans="5:5">
      <c r="E9356" s="15"/>
    </row>
    <row r="9357" spans="5:5">
      <c r="E9357" s="15"/>
    </row>
    <row r="9358" spans="5:5">
      <c r="E9358" s="15"/>
    </row>
    <row r="9359" spans="5:5">
      <c r="E9359" s="15"/>
    </row>
    <row r="9360" spans="5:5">
      <c r="E9360" s="15"/>
    </row>
    <row r="9361" spans="5:5">
      <c r="E9361" s="15"/>
    </row>
    <row r="9362" spans="5:5">
      <c r="E9362" s="15"/>
    </row>
    <row r="9363" spans="5:5">
      <c r="E9363" s="15"/>
    </row>
    <row r="9364" spans="5:5">
      <c r="E9364" s="15"/>
    </row>
    <row r="9365" spans="5:5">
      <c r="E9365" s="15"/>
    </row>
    <row r="9366" spans="5:5">
      <c r="E9366" s="15"/>
    </row>
    <row r="9367" spans="5:5">
      <c r="E9367" s="15"/>
    </row>
    <row r="9368" spans="5:5">
      <c r="E9368" s="15"/>
    </row>
    <row r="9369" spans="5:5">
      <c r="E9369" s="15"/>
    </row>
    <row r="9370" spans="5:5">
      <c r="E9370" s="15"/>
    </row>
    <row r="9371" spans="5:5">
      <c r="E9371" s="15"/>
    </row>
    <row r="9372" spans="5:5">
      <c r="E9372" s="15"/>
    </row>
    <row r="9373" spans="5:5">
      <c r="E9373" s="15"/>
    </row>
    <row r="9374" spans="5:5">
      <c r="E9374" s="15"/>
    </row>
    <row r="9375" spans="5:5">
      <c r="E9375" s="15"/>
    </row>
    <row r="9376" spans="5:5">
      <c r="E9376" s="15"/>
    </row>
    <row r="9377" spans="5:5">
      <c r="E9377" s="15"/>
    </row>
    <row r="9378" spans="5:5">
      <c r="E9378" s="15"/>
    </row>
    <row r="9379" spans="5:5">
      <c r="E9379" s="15"/>
    </row>
    <row r="9380" spans="5:5">
      <c r="E9380" s="15"/>
    </row>
    <row r="9381" spans="5:5">
      <c r="E9381" s="15"/>
    </row>
    <row r="9382" spans="5:5">
      <c r="E9382" s="15"/>
    </row>
    <row r="9383" spans="5:5">
      <c r="E9383" s="15"/>
    </row>
    <row r="9384" spans="5:5">
      <c r="E9384" s="15"/>
    </row>
    <row r="9385" spans="5:5">
      <c r="E9385" s="15"/>
    </row>
    <row r="9386" spans="5:5">
      <c r="E9386" s="15"/>
    </row>
    <row r="9387" spans="5:5">
      <c r="E9387" s="15"/>
    </row>
    <row r="9388" spans="5:5">
      <c r="E9388" s="15"/>
    </row>
    <row r="9389" spans="5:5">
      <c r="E9389" s="15"/>
    </row>
    <row r="9390" spans="5:5">
      <c r="E9390" s="15"/>
    </row>
    <row r="9391" spans="5:5">
      <c r="E9391" s="15"/>
    </row>
    <row r="9392" spans="5:5">
      <c r="E9392" s="15"/>
    </row>
    <row r="9393" spans="5:5">
      <c r="E9393" s="15"/>
    </row>
    <row r="9394" spans="5:5">
      <c r="E9394" s="15"/>
    </row>
    <row r="9395" spans="5:5">
      <c r="E9395" s="15"/>
    </row>
    <row r="9396" spans="5:5">
      <c r="E9396" s="15"/>
    </row>
    <row r="9397" spans="5:5">
      <c r="E9397" s="15"/>
    </row>
    <row r="9398" spans="5:5">
      <c r="E9398" s="15"/>
    </row>
    <row r="9399" spans="5:5">
      <c r="E9399" s="15"/>
    </row>
    <row r="9400" spans="5:5">
      <c r="E9400" s="15"/>
    </row>
    <row r="9401" spans="5:5">
      <c r="E9401" s="15"/>
    </row>
    <row r="9402" spans="5:5">
      <c r="E9402" s="15"/>
    </row>
    <row r="9403" spans="5:5">
      <c r="E9403" s="15"/>
    </row>
    <row r="9404" spans="5:5">
      <c r="E9404" s="15"/>
    </row>
    <row r="9405" spans="5:5">
      <c r="E9405" s="15"/>
    </row>
    <row r="9406" spans="5:5">
      <c r="E9406" s="15"/>
    </row>
    <row r="9407" spans="5:5">
      <c r="E9407" s="15"/>
    </row>
    <row r="9408" spans="5:5">
      <c r="E9408" s="15"/>
    </row>
    <row r="9409" spans="5:5">
      <c r="E9409" s="15"/>
    </row>
    <row r="9410" spans="5:5">
      <c r="E9410" s="15"/>
    </row>
    <row r="9411" spans="5:5">
      <c r="E9411" s="15"/>
    </row>
    <row r="9412" spans="5:5">
      <c r="E9412" s="15"/>
    </row>
    <row r="9413" spans="5:5">
      <c r="E9413" s="15"/>
    </row>
    <row r="9414" spans="5:5">
      <c r="E9414" s="15"/>
    </row>
    <row r="9415" spans="5:5">
      <c r="E9415" s="15"/>
    </row>
    <row r="9416" spans="5:5">
      <c r="E9416" s="15"/>
    </row>
    <row r="9417" spans="5:5">
      <c r="E9417" s="15"/>
    </row>
    <row r="9418" spans="5:5">
      <c r="E9418" s="15"/>
    </row>
    <row r="9419" spans="5:5">
      <c r="E9419" s="15"/>
    </row>
    <row r="9420" spans="5:5">
      <c r="E9420" s="15"/>
    </row>
    <row r="9421" spans="5:5">
      <c r="E9421" s="15"/>
    </row>
    <row r="9422" spans="5:5">
      <c r="E9422" s="15"/>
    </row>
    <row r="9423" spans="5:5">
      <c r="E9423" s="15"/>
    </row>
    <row r="9424" spans="5:5">
      <c r="E9424" s="15"/>
    </row>
    <row r="9425" spans="5:5">
      <c r="E9425" s="15"/>
    </row>
    <row r="9426" spans="5:5">
      <c r="E9426" s="15"/>
    </row>
    <row r="9427" spans="5:5">
      <c r="E9427" s="15"/>
    </row>
    <row r="9428" spans="5:5">
      <c r="E9428" s="15"/>
    </row>
    <row r="9429" spans="5:5">
      <c r="E9429" s="15"/>
    </row>
    <row r="9430" spans="5:5">
      <c r="E9430" s="15"/>
    </row>
    <row r="9431" spans="5:5">
      <c r="E9431" s="15"/>
    </row>
    <row r="9432" spans="5:5">
      <c r="E9432" s="15"/>
    </row>
    <row r="9433" spans="5:5">
      <c r="E9433" s="15"/>
    </row>
    <row r="9434" spans="5:5">
      <c r="E9434" s="15"/>
    </row>
    <row r="9435" spans="5:5">
      <c r="E9435" s="15"/>
    </row>
    <row r="9436" spans="5:5">
      <c r="E9436" s="15"/>
    </row>
    <row r="9437" spans="5:5">
      <c r="E9437" s="15"/>
    </row>
    <row r="9438" spans="5:5">
      <c r="E9438" s="15"/>
    </row>
    <row r="9439" spans="5:5">
      <c r="E9439" s="15"/>
    </row>
    <row r="9440" spans="5:5">
      <c r="E9440" s="15"/>
    </row>
    <row r="9441" spans="5:5">
      <c r="E9441" s="15"/>
    </row>
    <row r="9442" spans="5:5">
      <c r="E9442" s="15"/>
    </row>
    <row r="9443" spans="5:5">
      <c r="E9443" s="15"/>
    </row>
    <row r="9444" spans="5:5">
      <c r="E9444" s="15"/>
    </row>
    <row r="9445" spans="5:5">
      <c r="E9445" s="15"/>
    </row>
    <row r="9446" spans="5:5">
      <c r="E9446" s="15"/>
    </row>
    <row r="9447" spans="5:5">
      <c r="E9447" s="15"/>
    </row>
    <row r="9448" spans="5:5">
      <c r="E9448" s="15"/>
    </row>
    <row r="9449" spans="5:5">
      <c r="E9449" s="15"/>
    </row>
    <row r="9450" spans="5:5">
      <c r="E9450" s="15"/>
    </row>
    <row r="9451" spans="5:5">
      <c r="E9451" s="15"/>
    </row>
    <row r="9452" spans="5:5">
      <c r="E9452" s="15"/>
    </row>
    <row r="9453" spans="5:5">
      <c r="E9453" s="15"/>
    </row>
    <row r="9454" spans="5:5">
      <c r="E9454" s="15"/>
    </row>
    <row r="9455" spans="5:5">
      <c r="E9455" s="15"/>
    </row>
    <row r="9456" spans="5:5">
      <c r="E9456" s="15"/>
    </row>
    <row r="9457" spans="5:5">
      <c r="E9457" s="15"/>
    </row>
    <row r="9458" spans="5:5">
      <c r="E9458" s="15"/>
    </row>
    <row r="9459" spans="5:5">
      <c r="E9459" s="15"/>
    </row>
    <row r="9460" spans="5:5">
      <c r="E9460" s="15"/>
    </row>
    <row r="9461" spans="5:5">
      <c r="E9461" s="15"/>
    </row>
    <row r="9462" spans="5:5">
      <c r="E9462" s="15"/>
    </row>
    <row r="9463" spans="5:5">
      <c r="E9463" s="15"/>
    </row>
    <row r="9464" spans="5:5">
      <c r="E9464" s="15"/>
    </row>
    <row r="9465" spans="5:5">
      <c r="E9465" s="15"/>
    </row>
    <row r="9466" spans="5:5">
      <c r="E9466" s="15"/>
    </row>
    <row r="9467" spans="5:5">
      <c r="E9467" s="15"/>
    </row>
    <row r="9468" spans="5:5">
      <c r="E9468" s="15"/>
    </row>
    <row r="9469" spans="5:5">
      <c r="E9469" s="15"/>
    </row>
    <row r="9470" spans="5:5">
      <c r="E9470" s="15"/>
    </row>
    <row r="9471" spans="5:5">
      <c r="E9471" s="15"/>
    </row>
    <row r="9472" spans="5:5">
      <c r="E9472" s="15"/>
    </row>
    <row r="9473" spans="5:5">
      <c r="E9473" s="15"/>
    </row>
    <row r="9474" spans="5:5">
      <c r="E9474" s="15"/>
    </row>
    <row r="9475" spans="5:5">
      <c r="E9475" s="15"/>
    </row>
    <row r="9476" spans="5:5">
      <c r="E9476" s="15"/>
    </row>
    <row r="9477" spans="5:5">
      <c r="E9477" s="15"/>
    </row>
    <row r="9478" spans="5:5">
      <c r="E9478" s="15"/>
    </row>
    <row r="9479" spans="5:5">
      <c r="E9479" s="15"/>
    </row>
    <row r="9480" spans="5:5">
      <c r="E9480" s="15"/>
    </row>
    <row r="9481" spans="5:5">
      <c r="E9481" s="15"/>
    </row>
    <row r="9482" spans="5:5">
      <c r="E9482" s="15"/>
    </row>
    <row r="9483" spans="5:5">
      <c r="E9483" s="15"/>
    </row>
    <row r="9484" spans="5:5">
      <c r="E9484" s="15"/>
    </row>
    <row r="9485" spans="5:5">
      <c r="E9485" s="15"/>
    </row>
    <row r="9486" spans="5:5">
      <c r="E9486" s="15"/>
    </row>
    <row r="9487" spans="5:5">
      <c r="E9487" s="15"/>
    </row>
    <row r="9488" spans="5:5">
      <c r="E9488" s="15"/>
    </row>
    <row r="9489" spans="5:5">
      <c r="E9489" s="15"/>
    </row>
    <row r="9490" spans="5:5">
      <c r="E9490" s="15"/>
    </row>
    <row r="9491" spans="5:5">
      <c r="E9491" s="15"/>
    </row>
    <row r="9492" spans="5:5">
      <c r="E9492" s="15"/>
    </row>
    <row r="9493" spans="5:5">
      <c r="E9493" s="15"/>
    </row>
    <row r="9494" spans="5:5">
      <c r="E9494" s="15"/>
    </row>
    <row r="9495" spans="5:5">
      <c r="E9495" s="15"/>
    </row>
    <row r="9496" spans="5:5">
      <c r="E9496" s="15"/>
    </row>
    <row r="9497" spans="5:5">
      <c r="E9497" s="15"/>
    </row>
    <row r="9498" spans="5:5">
      <c r="E9498" s="15"/>
    </row>
    <row r="9499" spans="5:5">
      <c r="E9499" s="15"/>
    </row>
    <row r="9500" spans="5:5">
      <c r="E9500" s="15"/>
    </row>
    <row r="9501" spans="5:5">
      <c r="E9501" s="15"/>
    </row>
    <row r="9502" spans="5:5">
      <c r="E9502" s="15"/>
    </row>
    <row r="9503" spans="5:5">
      <c r="E9503" s="15"/>
    </row>
    <row r="9504" spans="5:5">
      <c r="E9504" s="15"/>
    </row>
    <row r="9505" spans="5:5">
      <c r="E9505" s="15"/>
    </row>
    <row r="9506" spans="5:5">
      <c r="E9506" s="15"/>
    </row>
    <row r="9507" spans="5:5">
      <c r="E9507" s="15"/>
    </row>
    <row r="9508" spans="5:5">
      <c r="E9508" s="15"/>
    </row>
    <row r="9509" spans="5:5">
      <c r="E9509" s="15"/>
    </row>
    <row r="9510" spans="5:5">
      <c r="E9510" s="15"/>
    </row>
    <row r="9511" spans="5:5">
      <c r="E9511" s="15"/>
    </row>
    <row r="9512" spans="5:5">
      <c r="E9512" s="15"/>
    </row>
    <row r="9513" spans="5:5">
      <c r="E9513" s="15"/>
    </row>
    <row r="9514" spans="5:5">
      <c r="E9514" s="15"/>
    </row>
    <row r="9515" spans="5:5">
      <c r="E9515" s="15"/>
    </row>
    <row r="9516" spans="5:5">
      <c r="E9516" s="15"/>
    </row>
    <row r="9517" spans="5:5">
      <c r="E9517" s="15"/>
    </row>
    <row r="9518" spans="5:5">
      <c r="E9518" s="15"/>
    </row>
    <row r="9519" spans="5:5">
      <c r="E9519" s="15"/>
    </row>
    <row r="9520" spans="5:5">
      <c r="E9520" s="15"/>
    </row>
    <row r="9521" spans="5:5">
      <c r="E9521" s="15"/>
    </row>
    <row r="9522" spans="5:5">
      <c r="E9522" s="15"/>
    </row>
    <row r="9523" spans="5:5">
      <c r="E9523" s="15"/>
    </row>
    <row r="9524" spans="5:5">
      <c r="E9524" s="15"/>
    </row>
    <row r="9525" spans="5:5">
      <c r="E9525" s="15"/>
    </row>
    <row r="9526" spans="5:5">
      <c r="E9526" s="15"/>
    </row>
    <row r="9527" spans="5:5">
      <c r="E9527" s="15"/>
    </row>
    <row r="9528" spans="5:5">
      <c r="E9528" s="15"/>
    </row>
    <row r="9529" spans="5:5">
      <c r="E9529" s="15"/>
    </row>
    <row r="9530" spans="5:5">
      <c r="E9530" s="15"/>
    </row>
    <row r="9531" spans="5:5">
      <c r="E9531" s="15"/>
    </row>
    <row r="9532" spans="5:5">
      <c r="E9532" s="15"/>
    </row>
    <row r="9533" spans="5:5">
      <c r="E9533" s="15"/>
    </row>
    <row r="9534" spans="5:5">
      <c r="E9534" s="15"/>
    </row>
    <row r="9535" spans="5:5">
      <c r="E9535" s="15"/>
    </row>
    <row r="9536" spans="5:5">
      <c r="E9536" s="15"/>
    </row>
    <row r="9537" spans="5:5">
      <c r="E9537" s="15"/>
    </row>
    <row r="9538" spans="5:5">
      <c r="E9538" s="15"/>
    </row>
    <row r="9539" spans="5:5">
      <c r="E9539" s="15"/>
    </row>
    <row r="9540" spans="5:5">
      <c r="E9540" s="15"/>
    </row>
    <row r="9541" spans="5:5">
      <c r="E9541" s="15"/>
    </row>
    <row r="9542" spans="5:5">
      <c r="E9542" s="15"/>
    </row>
    <row r="9543" spans="5:5">
      <c r="E9543" s="15"/>
    </row>
    <row r="9544" spans="5:5">
      <c r="E9544" s="15"/>
    </row>
    <row r="9545" spans="5:5">
      <c r="E9545" s="15"/>
    </row>
    <row r="9546" spans="5:5">
      <c r="E9546" s="15"/>
    </row>
    <row r="9547" spans="5:5">
      <c r="E9547" s="15"/>
    </row>
    <row r="9548" spans="5:5">
      <c r="E9548" s="15"/>
    </row>
    <row r="9549" spans="5:5">
      <c r="E9549" s="15"/>
    </row>
    <row r="9550" spans="5:5">
      <c r="E9550" s="15"/>
    </row>
    <row r="9551" spans="5:5">
      <c r="E9551" s="15"/>
    </row>
    <row r="9552" spans="5:5">
      <c r="E9552" s="15"/>
    </row>
    <row r="9553" spans="5:5">
      <c r="E9553" s="15"/>
    </row>
    <row r="9554" spans="5:5">
      <c r="E9554" s="15"/>
    </row>
    <row r="9555" spans="5:5">
      <c r="E9555" s="15"/>
    </row>
    <row r="9556" spans="5:5">
      <c r="E9556" s="15"/>
    </row>
    <row r="9557" spans="5:5">
      <c r="E9557" s="15"/>
    </row>
    <row r="9558" spans="5:5">
      <c r="E9558" s="15"/>
    </row>
    <row r="9559" spans="5:5">
      <c r="E9559" s="15"/>
    </row>
    <row r="9560" spans="5:5">
      <c r="E9560" s="15"/>
    </row>
    <row r="9561" spans="5:5">
      <c r="E9561" s="15"/>
    </row>
    <row r="9562" spans="5:5">
      <c r="E9562" s="15"/>
    </row>
    <row r="9563" spans="5:5">
      <c r="E9563" s="15"/>
    </row>
    <row r="9564" spans="5:5">
      <c r="E9564" s="15"/>
    </row>
    <row r="9565" spans="5:5">
      <c r="E9565" s="15"/>
    </row>
    <row r="9566" spans="5:5">
      <c r="E9566" s="15"/>
    </row>
    <row r="9567" spans="5:5">
      <c r="E9567" s="15"/>
    </row>
    <row r="9568" spans="5:5">
      <c r="E9568" s="15"/>
    </row>
    <row r="9569" spans="5:5">
      <c r="E9569" s="15"/>
    </row>
    <row r="9570" spans="5:5">
      <c r="E9570" s="15"/>
    </row>
    <row r="9571" spans="5:5">
      <c r="E9571" s="15"/>
    </row>
    <row r="9572" spans="5:5">
      <c r="E9572" s="15"/>
    </row>
    <row r="9573" spans="5:5">
      <c r="E9573" s="15"/>
    </row>
    <row r="9574" spans="5:5">
      <c r="E9574" s="15"/>
    </row>
    <row r="9575" spans="5:5">
      <c r="E9575" s="15"/>
    </row>
    <row r="9576" spans="5:5">
      <c r="E9576" s="15"/>
    </row>
    <row r="9577" spans="5:5">
      <c r="E9577" s="15"/>
    </row>
    <row r="9578" spans="5:5">
      <c r="E9578" s="15"/>
    </row>
    <row r="9579" spans="5:5">
      <c r="E9579" s="15"/>
    </row>
    <row r="9580" spans="5:5">
      <c r="E9580" s="15"/>
    </row>
    <row r="9581" spans="5:5">
      <c r="E9581" s="15"/>
    </row>
    <row r="9582" spans="5:5">
      <c r="E9582" s="15"/>
    </row>
    <row r="9583" spans="5:5">
      <c r="E9583" s="15"/>
    </row>
    <row r="9584" spans="5:5">
      <c r="E9584" s="15"/>
    </row>
    <row r="9585" spans="5:5">
      <c r="E9585" s="15"/>
    </row>
    <row r="9586" spans="5:5">
      <c r="E9586" s="15"/>
    </row>
    <row r="9587" spans="5:5">
      <c r="E9587" s="15"/>
    </row>
    <row r="9588" spans="5:5">
      <c r="E9588" s="15"/>
    </row>
    <row r="9589" spans="5:5">
      <c r="E9589" s="15"/>
    </row>
    <row r="9590" spans="5:5">
      <c r="E9590" s="15"/>
    </row>
    <row r="9591" spans="5:5">
      <c r="E9591" s="15"/>
    </row>
    <row r="9592" spans="5:5">
      <c r="E9592" s="15"/>
    </row>
    <row r="9593" spans="5:5">
      <c r="E9593" s="15"/>
    </row>
    <row r="9594" spans="5:5">
      <c r="E9594" s="15"/>
    </row>
    <row r="9595" spans="5:5">
      <c r="E9595" s="15"/>
    </row>
    <row r="9596" spans="5:5">
      <c r="E9596" s="15"/>
    </row>
    <row r="9597" spans="5:5">
      <c r="E9597" s="15"/>
    </row>
    <row r="9598" spans="5:5">
      <c r="E9598" s="15"/>
    </row>
    <row r="9599" spans="5:5">
      <c r="E9599" s="15"/>
    </row>
    <row r="9600" spans="5:5">
      <c r="E9600" s="15"/>
    </row>
    <row r="9601" spans="5:5">
      <c r="E9601" s="15"/>
    </row>
    <row r="9602" spans="5:5">
      <c r="E9602" s="15"/>
    </row>
    <row r="9603" spans="5:5">
      <c r="E9603" s="15"/>
    </row>
    <row r="9604" spans="5:5">
      <c r="E9604" s="15"/>
    </row>
    <row r="9605" spans="5:5">
      <c r="E9605" s="15"/>
    </row>
    <row r="9606" spans="5:5">
      <c r="E9606" s="15"/>
    </row>
    <row r="9607" spans="5:5">
      <c r="E9607" s="15"/>
    </row>
    <row r="9608" spans="5:5">
      <c r="E9608" s="15"/>
    </row>
    <row r="9609" spans="5:5">
      <c r="E9609" s="15"/>
    </row>
    <row r="9610" spans="5:5">
      <c r="E9610" s="15"/>
    </row>
    <row r="9611" spans="5:5">
      <c r="E9611" s="15"/>
    </row>
    <row r="9612" spans="5:5">
      <c r="E9612" s="15"/>
    </row>
    <row r="9613" spans="5:5">
      <c r="E9613" s="15"/>
    </row>
    <row r="9614" spans="5:5">
      <c r="E9614" s="15"/>
    </row>
    <row r="9615" spans="5:5">
      <c r="E9615" s="15"/>
    </row>
    <row r="9616" spans="5:5">
      <c r="E9616" s="15"/>
    </row>
    <row r="9617" spans="5:5">
      <c r="E9617" s="15"/>
    </row>
    <row r="9618" spans="5:5">
      <c r="E9618" s="15"/>
    </row>
    <row r="9619" spans="5:5">
      <c r="E9619" s="15"/>
    </row>
    <row r="9620" spans="5:5">
      <c r="E9620" s="15"/>
    </row>
    <row r="9621" spans="5:5">
      <c r="E9621" s="15"/>
    </row>
    <row r="9622" spans="5:5">
      <c r="E9622" s="15"/>
    </row>
    <row r="9623" spans="5:5">
      <c r="E9623" s="15"/>
    </row>
    <row r="9624" spans="5:5">
      <c r="E9624" s="15"/>
    </row>
    <row r="9625" spans="5:5">
      <c r="E9625" s="15"/>
    </row>
    <row r="9626" spans="5:5">
      <c r="E9626" s="15"/>
    </row>
    <row r="9627" spans="5:5">
      <c r="E9627" s="15"/>
    </row>
    <row r="9628" spans="5:5">
      <c r="E9628" s="15"/>
    </row>
    <row r="9629" spans="5:5">
      <c r="E9629" s="15"/>
    </row>
    <row r="9630" spans="5:5">
      <c r="E9630" s="15"/>
    </row>
    <row r="9631" spans="5:5">
      <c r="E9631" s="15"/>
    </row>
    <row r="9632" spans="5:5">
      <c r="E9632" s="15"/>
    </row>
    <row r="9633" spans="5:5">
      <c r="E9633" s="15"/>
    </row>
    <row r="9634" spans="5:5">
      <c r="E9634" s="15"/>
    </row>
    <row r="9635" spans="5:5">
      <c r="E9635" s="15"/>
    </row>
    <row r="9636" spans="5:5">
      <c r="E9636" s="15"/>
    </row>
    <row r="9637" spans="5:5">
      <c r="E9637" s="15"/>
    </row>
    <row r="9638" spans="5:5">
      <c r="E9638" s="15"/>
    </row>
    <row r="9639" spans="5:5">
      <c r="E9639" s="15"/>
    </row>
    <row r="9640" spans="5:5">
      <c r="E9640" s="15"/>
    </row>
    <row r="9641" spans="5:5">
      <c r="E9641" s="15"/>
    </row>
    <row r="9642" spans="5:5">
      <c r="E9642" s="15"/>
    </row>
    <row r="9643" spans="5:5">
      <c r="E9643" s="15"/>
    </row>
    <row r="9644" spans="5:5">
      <c r="E9644" s="15"/>
    </row>
    <row r="9645" spans="5:5">
      <c r="E9645" s="15"/>
    </row>
    <row r="9646" spans="5:5">
      <c r="E9646" s="15"/>
    </row>
    <row r="9647" spans="5:5">
      <c r="E9647" s="15"/>
    </row>
    <row r="9648" spans="5:5">
      <c r="E9648" s="15"/>
    </row>
    <row r="9649" spans="5:5">
      <c r="E9649" s="15"/>
    </row>
    <row r="9650" spans="5:5">
      <c r="E9650" s="15"/>
    </row>
    <row r="9651" spans="5:5">
      <c r="E9651" s="15"/>
    </row>
    <row r="9652" spans="5:5">
      <c r="E9652" s="15"/>
    </row>
    <row r="9653" spans="5:5">
      <c r="E9653" s="15"/>
    </row>
    <row r="9654" spans="5:5">
      <c r="E9654" s="15"/>
    </row>
    <row r="9655" spans="5:5">
      <c r="E9655" s="15"/>
    </row>
    <row r="9656" spans="5:5">
      <c r="E9656" s="15"/>
    </row>
    <row r="9657" spans="5:5">
      <c r="E9657" s="15"/>
    </row>
    <row r="9658" spans="5:5">
      <c r="E9658" s="15"/>
    </row>
    <row r="9659" spans="5:5">
      <c r="E9659" s="15"/>
    </row>
    <row r="9660" spans="5:5">
      <c r="E9660" s="15"/>
    </row>
    <row r="9661" spans="5:5">
      <c r="E9661" s="15"/>
    </row>
    <row r="9662" spans="5:5">
      <c r="E9662" s="15"/>
    </row>
    <row r="9663" spans="5:5">
      <c r="E9663" s="15"/>
    </row>
    <row r="9664" spans="5:5">
      <c r="E9664" s="15"/>
    </row>
    <row r="9665" spans="5:5">
      <c r="E9665" s="15"/>
    </row>
    <row r="9666" spans="5:5">
      <c r="E9666" s="15"/>
    </row>
    <row r="9667" spans="5:5">
      <c r="E9667" s="15"/>
    </row>
    <row r="9668" spans="5:5">
      <c r="E9668" s="15"/>
    </row>
    <row r="9669" spans="5:5">
      <c r="E9669" s="15"/>
    </row>
    <row r="9670" spans="5:5">
      <c r="E9670" s="15"/>
    </row>
    <row r="9671" spans="5:5">
      <c r="E9671" s="15"/>
    </row>
    <row r="9672" spans="5:5">
      <c r="E9672" s="15"/>
    </row>
    <row r="9673" spans="5:5">
      <c r="E9673" s="15"/>
    </row>
    <row r="9674" spans="5:5">
      <c r="E9674" s="15"/>
    </row>
    <row r="9675" spans="5:5">
      <c r="E9675" s="15"/>
    </row>
    <row r="9676" spans="5:5">
      <c r="E9676" s="15"/>
    </row>
    <row r="9677" spans="5:5">
      <c r="E9677" s="15"/>
    </row>
    <row r="9678" spans="5:5">
      <c r="E9678" s="15"/>
    </row>
    <row r="9679" spans="5:5">
      <c r="E9679" s="15"/>
    </row>
    <row r="9680" spans="5:5">
      <c r="E9680" s="15"/>
    </row>
    <row r="9681" spans="5:5">
      <c r="E9681" s="15"/>
    </row>
    <row r="9682" spans="5:5">
      <c r="E9682" s="15"/>
    </row>
    <row r="9683" spans="5:5">
      <c r="E9683" s="15"/>
    </row>
    <row r="9684" spans="5:5">
      <c r="E9684" s="15"/>
    </row>
    <row r="9685" spans="5:5">
      <c r="E9685" s="15"/>
    </row>
    <row r="9686" spans="5:5">
      <c r="E9686" s="15"/>
    </row>
    <row r="9687" spans="5:5">
      <c r="E9687" s="15"/>
    </row>
    <row r="9688" spans="5:5">
      <c r="E9688" s="15"/>
    </row>
    <row r="9689" spans="5:5">
      <c r="E9689" s="15"/>
    </row>
    <row r="9690" spans="5:5">
      <c r="E9690" s="15"/>
    </row>
    <row r="9691" spans="5:5">
      <c r="E9691" s="15"/>
    </row>
    <row r="9692" spans="5:5">
      <c r="E9692" s="15"/>
    </row>
    <row r="9693" spans="5:5">
      <c r="E9693" s="15"/>
    </row>
    <row r="9694" spans="5:5">
      <c r="E9694" s="15"/>
    </row>
    <row r="9695" spans="5:5">
      <c r="E9695" s="15"/>
    </row>
    <row r="9696" spans="5:5">
      <c r="E9696" s="15"/>
    </row>
    <row r="9697" spans="5:5">
      <c r="E9697" s="15"/>
    </row>
    <row r="9698" spans="5:5">
      <c r="E9698" s="15"/>
    </row>
    <row r="9699" spans="5:5">
      <c r="E9699" s="15"/>
    </row>
    <row r="9700" spans="5:5">
      <c r="E9700" s="15"/>
    </row>
    <row r="9701" spans="5:5">
      <c r="E9701" s="15"/>
    </row>
    <row r="9702" spans="5:5">
      <c r="E9702" s="15"/>
    </row>
    <row r="9703" spans="5:5">
      <c r="E9703" s="15"/>
    </row>
    <row r="9704" spans="5:5">
      <c r="E9704" s="15"/>
    </row>
    <row r="9705" spans="5:5">
      <c r="E9705" s="15"/>
    </row>
    <row r="9706" spans="5:5">
      <c r="E9706" s="15"/>
    </row>
    <row r="9707" spans="5:5">
      <c r="E9707" s="15"/>
    </row>
    <row r="9708" spans="5:5">
      <c r="E9708" s="15"/>
    </row>
    <row r="9709" spans="5:5">
      <c r="E9709" s="15"/>
    </row>
    <row r="9710" spans="5:5">
      <c r="E9710" s="15"/>
    </row>
    <row r="9711" spans="5:5">
      <c r="E9711" s="15"/>
    </row>
    <row r="9712" spans="5:5">
      <c r="E9712" s="15"/>
    </row>
    <row r="9713" spans="5:5">
      <c r="E9713" s="15"/>
    </row>
    <row r="9714" spans="5:5">
      <c r="E9714" s="15"/>
    </row>
    <row r="9715" spans="5:5">
      <c r="E9715" s="15"/>
    </row>
    <row r="9716" spans="5:5">
      <c r="E9716" s="15"/>
    </row>
    <row r="9717" spans="5:5">
      <c r="E9717" s="15"/>
    </row>
    <row r="9718" spans="5:5">
      <c r="E9718" s="15"/>
    </row>
    <row r="9719" spans="5:5">
      <c r="E9719" s="15"/>
    </row>
    <row r="9720" spans="5:5">
      <c r="E9720" s="15"/>
    </row>
    <row r="9721" spans="5:5">
      <c r="E9721" s="15"/>
    </row>
    <row r="9722" spans="5:5">
      <c r="E9722" s="15"/>
    </row>
    <row r="9723" spans="5:5">
      <c r="E9723" s="15"/>
    </row>
    <row r="9724" spans="5:5">
      <c r="E9724" s="15"/>
    </row>
    <row r="9725" spans="5:5">
      <c r="E9725" s="15"/>
    </row>
    <row r="9726" spans="5:5">
      <c r="E9726" s="15"/>
    </row>
    <row r="9727" spans="5:5">
      <c r="E9727" s="15"/>
    </row>
    <row r="9728" spans="5:5">
      <c r="E9728" s="15"/>
    </row>
    <row r="9729" spans="5:5">
      <c r="E9729" s="15"/>
    </row>
    <row r="9730" spans="5:5">
      <c r="E9730" s="15"/>
    </row>
    <row r="9731" spans="5:5">
      <c r="E9731" s="15"/>
    </row>
    <row r="9732" spans="5:5">
      <c r="E9732" s="15"/>
    </row>
    <row r="9733" spans="5:5">
      <c r="E9733" s="15"/>
    </row>
    <row r="9734" spans="5:5">
      <c r="E9734" s="15"/>
    </row>
    <row r="9735" spans="5:5">
      <c r="E9735" s="15"/>
    </row>
    <row r="9736" spans="5:5">
      <c r="E9736" s="15"/>
    </row>
    <row r="9737" spans="5:5">
      <c r="E9737" s="15"/>
    </row>
    <row r="9738" spans="5:5">
      <c r="E9738" s="15"/>
    </row>
    <row r="9739" spans="5:5">
      <c r="E9739" s="15"/>
    </row>
    <row r="9740" spans="5:5">
      <c r="E9740" s="15"/>
    </row>
    <row r="9741" spans="5:5">
      <c r="E9741" s="15"/>
    </row>
    <row r="9742" spans="5:5">
      <c r="E9742" s="15"/>
    </row>
    <row r="9743" spans="5:5">
      <c r="E9743" s="15"/>
    </row>
    <row r="9744" spans="5:5">
      <c r="E9744" s="15"/>
    </row>
    <row r="9745" spans="5:5">
      <c r="E9745" s="15"/>
    </row>
    <row r="9746" spans="5:5">
      <c r="E9746" s="15"/>
    </row>
    <row r="9747" spans="5:5">
      <c r="E9747" s="15"/>
    </row>
    <row r="9748" spans="5:5">
      <c r="E9748" s="15"/>
    </row>
    <row r="9749" spans="5:5">
      <c r="E9749" s="15"/>
    </row>
    <row r="9750" spans="5:5">
      <c r="E9750" s="15"/>
    </row>
    <row r="9751" spans="5:5">
      <c r="E9751" s="15"/>
    </row>
    <row r="9752" spans="5:5">
      <c r="E9752" s="15"/>
    </row>
    <row r="9753" spans="5:5">
      <c r="E9753" s="15"/>
    </row>
    <row r="9754" spans="5:5">
      <c r="E9754" s="15"/>
    </row>
    <row r="9755" spans="5:5">
      <c r="E9755" s="15"/>
    </row>
    <row r="9756" spans="5:5">
      <c r="E9756" s="15"/>
    </row>
    <row r="9757" spans="5:5">
      <c r="E9757" s="15"/>
    </row>
    <row r="9758" spans="5:5">
      <c r="E9758" s="15"/>
    </row>
    <row r="9759" spans="5:5">
      <c r="E9759" s="15"/>
    </row>
    <row r="9760" spans="5:5">
      <c r="E9760" s="15"/>
    </row>
    <row r="9761" spans="5:5">
      <c r="E9761" s="15"/>
    </row>
    <row r="9762" spans="5:5">
      <c r="E9762" s="15"/>
    </row>
    <row r="9763" spans="5:5">
      <c r="E9763" s="15"/>
    </row>
    <row r="9764" spans="5:5">
      <c r="E9764" s="15"/>
    </row>
    <row r="9765" spans="5:5">
      <c r="E9765" s="15"/>
    </row>
    <row r="9766" spans="5:5">
      <c r="E9766" s="15"/>
    </row>
    <row r="9767" spans="5:5">
      <c r="E9767" s="15"/>
    </row>
    <row r="9768" spans="5:5">
      <c r="E9768" s="15"/>
    </row>
    <row r="9769" spans="5:5">
      <c r="E9769" s="15"/>
    </row>
    <row r="9770" spans="5:5">
      <c r="E9770" s="15"/>
    </row>
    <row r="9771" spans="5:5">
      <c r="E9771" s="15"/>
    </row>
    <row r="9772" spans="5:5">
      <c r="E9772" s="15"/>
    </row>
    <row r="9773" spans="5:5">
      <c r="E9773" s="15"/>
    </row>
    <row r="9774" spans="5:5">
      <c r="E9774" s="15"/>
    </row>
    <row r="9775" spans="5:5">
      <c r="E9775" s="15"/>
    </row>
    <row r="9776" spans="5:5">
      <c r="E9776" s="15"/>
    </row>
    <row r="9777" spans="5:5">
      <c r="E9777" s="15"/>
    </row>
    <row r="9778" spans="5:5">
      <c r="E9778" s="15"/>
    </row>
    <row r="9779" spans="5:5">
      <c r="E9779" s="15"/>
    </row>
    <row r="9780" spans="5:5">
      <c r="E9780" s="15"/>
    </row>
    <row r="9781" spans="5:5">
      <c r="E9781" s="15"/>
    </row>
    <row r="9782" spans="5:5">
      <c r="E9782" s="15"/>
    </row>
    <row r="9783" spans="5:5">
      <c r="E9783" s="15"/>
    </row>
    <row r="9784" spans="5:5">
      <c r="E9784" s="15"/>
    </row>
    <row r="9785" spans="5:5">
      <c r="E9785" s="15"/>
    </row>
    <row r="9786" spans="5:5">
      <c r="E9786" s="15"/>
    </row>
    <row r="9787" spans="5:5">
      <c r="E9787" s="15"/>
    </row>
    <row r="9788" spans="5:5">
      <c r="E9788" s="15"/>
    </row>
    <row r="9789" spans="5:5">
      <c r="E9789" s="15"/>
    </row>
    <row r="9790" spans="5:5">
      <c r="E9790" s="15"/>
    </row>
    <row r="9791" spans="5:5">
      <c r="E9791" s="15"/>
    </row>
    <row r="9792" spans="5:5">
      <c r="E9792" s="15"/>
    </row>
    <row r="9793" spans="5:5">
      <c r="E9793" s="15"/>
    </row>
    <row r="9794" spans="5:5">
      <c r="E9794" s="15"/>
    </row>
    <row r="9795" spans="5:5">
      <c r="E9795" s="15"/>
    </row>
    <row r="9796" spans="5:5">
      <c r="E9796" s="15"/>
    </row>
    <row r="9797" spans="5:5">
      <c r="E9797" s="15"/>
    </row>
    <row r="9798" spans="5:5">
      <c r="E9798" s="15"/>
    </row>
    <row r="9799" spans="5:5">
      <c r="E9799" s="15"/>
    </row>
    <row r="9800" spans="5:5">
      <c r="E9800" s="15"/>
    </row>
    <row r="9801" spans="5:5">
      <c r="E9801" s="15"/>
    </row>
    <row r="9802" spans="5:5">
      <c r="E9802" s="15"/>
    </row>
    <row r="9803" spans="5:5">
      <c r="E9803" s="15"/>
    </row>
    <row r="9804" spans="5:5">
      <c r="E9804" s="15"/>
    </row>
    <row r="9805" spans="5:5">
      <c r="E9805" s="15"/>
    </row>
    <row r="9806" spans="5:5">
      <c r="E9806" s="15"/>
    </row>
    <row r="9807" spans="5:5">
      <c r="E9807" s="15"/>
    </row>
    <row r="9808" spans="5:5">
      <c r="E9808" s="15"/>
    </row>
    <row r="9809" spans="5:5">
      <c r="E9809" s="15"/>
    </row>
    <row r="9810" spans="5:5">
      <c r="E9810" s="15"/>
    </row>
    <row r="9811" spans="5:5">
      <c r="E9811" s="15"/>
    </row>
    <row r="9812" spans="5:5">
      <c r="E9812" s="15"/>
    </row>
    <row r="9813" spans="5:5">
      <c r="E9813" s="15"/>
    </row>
    <row r="9814" spans="5:5">
      <c r="E9814" s="15"/>
    </row>
    <row r="9815" spans="5:5">
      <c r="E9815" s="15"/>
    </row>
    <row r="9816" spans="5:5">
      <c r="E9816" s="15"/>
    </row>
    <row r="9817" spans="5:5">
      <c r="E9817" s="15"/>
    </row>
    <row r="9818" spans="5:5">
      <c r="E9818" s="15"/>
    </row>
    <row r="9819" spans="5:5">
      <c r="E9819" s="15"/>
    </row>
    <row r="9820" spans="5:5">
      <c r="E9820" s="15"/>
    </row>
    <row r="9821" spans="5:5">
      <c r="E9821" s="15"/>
    </row>
    <row r="9822" spans="5:5">
      <c r="E9822" s="15"/>
    </row>
    <row r="9823" spans="5:5">
      <c r="E9823" s="15"/>
    </row>
    <row r="9824" spans="5:5">
      <c r="E9824" s="15"/>
    </row>
    <row r="9825" spans="5:5">
      <c r="E9825" s="15"/>
    </row>
    <row r="9826" spans="5:5">
      <c r="E9826" s="15"/>
    </row>
    <row r="9827" spans="5:5">
      <c r="E9827" s="15"/>
    </row>
    <row r="9828" spans="5:5">
      <c r="E9828" s="15"/>
    </row>
    <row r="9829" spans="5:5">
      <c r="E9829" s="15"/>
    </row>
    <row r="9830" spans="5:5">
      <c r="E9830" s="15"/>
    </row>
    <row r="9831" spans="5:5">
      <c r="E9831" s="15"/>
    </row>
    <row r="9832" spans="5:5">
      <c r="E9832" s="15"/>
    </row>
    <row r="9833" spans="5:5">
      <c r="E9833" s="15"/>
    </row>
    <row r="9834" spans="5:5">
      <c r="E9834" s="15"/>
    </row>
    <row r="9835" spans="5:5">
      <c r="E9835" s="15"/>
    </row>
    <row r="9836" spans="5:5">
      <c r="E9836" s="15"/>
    </row>
    <row r="9837" spans="5:5">
      <c r="E9837" s="15"/>
    </row>
    <row r="9838" spans="5:5">
      <c r="E9838" s="15"/>
    </row>
    <row r="9839" spans="5:5">
      <c r="E9839" s="15"/>
    </row>
    <row r="9840" spans="5:5">
      <c r="E9840" s="15"/>
    </row>
    <row r="9841" spans="5:5">
      <c r="E9841" s="15"/>
    </row>
    <row r="9842" spans="5:5">
      <c r="E9842" s="15"/>
    </row>
    <row r="9843" spans="5:5">
      <c r="E9843" s="15"/>
    </row>
    <row r="9844" spans="5:5">
      <c r="E9844" s="15"/>
    </row>
    <row r="9845" spans="5:5">
      <c r="E9845" s="15"/>
    </row>
    <row r="9846" spans="5:5">
      <c r="E9846" s="15"/>
    </row>
    <row r="9847" spans="5:5">
      <c r="E9847" s="15"/>
    </row>
    <row r="9848" spans="5:5">
      <c r="E9848" s="15"/>
    </row>
    <row r="9849" spans="5:5">
      <c r="E9849" s="15"/>
    </row>
    <row r="9850" spans="5:5">
      <c r="E9850" s="15"/>
    </row>
    <row r="9851" spans="5:5">
      <c r="E9851" s="15"/>
    </row>
    <row r="9852" spans="5:5">
      <c r="E9852" s="15"/>
    </row>
    <row r="9853" spans="5:5">
      <c r="E9853" s="15"/>
    </row>
    <row r="9854" spans="5:5">
      <c r="E9854" s="15"/>
    </row>
    <row r="9855" spans="5:5">
      <c r="E9855" s="15"/>
    </row>
    <row r="9856" spans="5:5">
      <c r="E9856" s="15"/>
    </row>
    <row r="9857" spans="5:5">
      <c r="E9857" s="15"/>
    </row>
    <row r="9858" spans="5:5">
      <c r="E9858" s="15"/>
    </row>
    <row r="9859" spans="5:5">
      <c r="E9859" s="15"/>
    </row>
    <row r="9860" spans="5:5">
      <c r="E9860" s="15"/>
    </row>
    <row r="9861" spans="5:5">
      <c r="E9861" s="15"/>
    </row>
    <row r="9862" spans="5:5">
      <c r="E9862" s="15"/>
    </row>
    <row r="9863" spans="5:5">
      <c r="E9863" s="15"/>
    </row>
    <row r="9864" spans="5:5">
      <c r="E9864" s="15"/>
    </row>
    <row r="9865" spans="5:5">
      <c r="E9865" s="15"/>
    </row>
    <row r="9866" spans="5:5">
      <c r="E9866" s="15"/>
    </row>
    <row r="9867" spans="5:5">
      <c r="E9867" s="15"/>
    </row>
    <row r="9868" spans="5:5">
      <c r="E9868" s="15"/>
    </row>
    <row r="9869" spans="5:5">
      <c r="E9869" s="15"/>
    </row>
    <row r="9870" spans="5:5">
      <c r="E9870" s="15"/>
    </row>
    <row r="9871" spans="5:5">
      <c r="E9871" s="15"/>
    </row>
    <row r="9872" spans="5:5">
      <c r="E9872" s="15"/>
    </row>
    <row r="9873" spans="5:5">
      <c r="E9873" s="15"/>
    </row>
    <row r="9874" spans="5:5">
      <c r="E9874" s="15"/>
    </row>
    <row r="9875" spans="5:5">
      <c r="E9875" s="15"/>
    </row>
    <row r="9876" spans="5:5">
      <c r="E9876" s="15"/>
    </row>
    <row r="9877" spans="5:5">
      <c r="E9877" s="15"/>
    </row>
    <row r="9878" spans="5:5">
      <c r="E9878" s="15"/>
    </row>
    <row r="9879" spans="5:5">
      <c r="E9879" s="15"/>
    </row>
    <row r="9880" spans="5:5">
      <c r="E9880" s="15"/>
    </row>
    <row r="9881" spans="5:5">
      <c r="E9881" s="15"/>
    </row>
    <row r="9882" spans="5:5">
      <c r="E9882" s="15"/>
    </row>
    <row r="9883" spans="5:5">
      <c r="E9883" s="15"/>
    </row>
    <row r="9884" spans="5:5">
      <c r="E9884" s="15"/>
    </row>
    <row r="9885" spans="5:5">
      <c r="E9885" s="15"/>
    </row>
    <row r="9886" spans="5:5">
      <c r="E9886" s="15"/>
    </row>
    <row r="9887" spans="5:5">
      <c r="E9887" s="15"/>
    </row>
    <row r="9888" spans="5:5">
      <c r="E9888" s="15"/>
    </row>
    <row r="9889" spans="5:5">
      <c r="E9889" s="15"/>
    </row>
    <row r="9890" spans="5:5">
      <c r="E9890" s="15"/>
    </row>
    <row r="9891" spans="5:5">
      <c r="E9891" s="15"/>
    </row>
    <row r="9892" spans="5:5">
      <c r="E9892" s="15"/>
    </row>
    <row r="9893" spans="5:5">
      <c r="E9893" s="15"/>
    </row>
    <row r="9894" spans="5:5">
      <c r="E9894" s="15"/>
    </row>
    <row r="9895" spans="5:5">
      <c r="E9895" s="15"/>
    </row>
    <row r="9896" spans="5:5">
      <c r="E9896" s="15"/>
    </row>
    <row r="9897" spans="5:5">
      <c r="E9897" s="15"/>
    </row>
    <row r="9898" spans="5:5">
      <c r="E9898" s="15"/>
    </row>
    <row r="9899" spans="5:5">
      <c r="E9899" s="15"/>
    </row>
    <row r="9900" spans="5:5">
      <c r="E9900" s="15"/>
    </row>
    <row r="9901" spans="5:5">
      <c r="E9901" s="15"/>
    </row>
    <row r="9902" spans="5:5">
      <c r="E9902" s="15"/>
    </row>
    <row r="9903" spans="5:5">
      <c r="E9903" s="15"/>
    </row>
    <row r="9904" spans="5:5">
      <c r="E9904" s="15"/>
    </row>
    <row r="9905" spans="5:5">
      <c r="E9905" s="15"/>
    </row>
    <row r="9906" spans="5:5">
      <c r="E9906" s="15"/>
    </row>
    <row r="9907" spans="5:5">
      <c r="E9907" s="15"/>
    </row>
    <row r="9908" spans="5:5">
      <c r="E9908" s="15"/>
    </row>
    <row r="9909" spans="5:5">
      <c r="E9909" s="15"/>
    </row>
    <row r="9910" spans="5:5">
      <c r="E9910" s="15"/>
    </row>
    <row r="9911" spans="5:5">
      <c r="E9911" s="15"/>
    </row>
    <row r="9912" spans="5:5">
      <c r="E9912" s="15"/>
    </row>
    <row r="9913" spans="5:5">
      <c r="E9913" s="15"/>
    </row>
    <row r="9914" spans="5:5">
      <c r="E9914" s="15"/>
    </row>
    <row r="9915" spans="5:5">
      <c r="E9915" s="15"/>
    </row>
    <row r="9916" spans="5:5">
      <c r="E9916" s="15"/>
    </row>
    <row r="9917" spans="5:5">
      <c r="E9917" s="15"/>
    </row>
    <row r="9918" spans="5:5">
      <c r="E9918" s="15"/>
    </row>
    <row r="9919" spans="5:5">
      <c r="E9919" s="15"/>
    </row>
    <row r="9920" spans="5:5">
      <c r="E9920" s="15"/>
    </row>
    <row r="9921" spans="5:5">
      <c r="E9921" s="15"/>
    </row>
    <row r="9922" spans="5:5">
      <c r="E9922" s="15"/>
    </row>
    <row r="9923" spans="5:5">
      <c r="E9923" s="15"/>
    </row>
    <row r="9924" spans="5:5">
      <c r="E9924" s="15"/>
    </row>
    <row r="9925" spans="5:5">
      <c r="E9925" s="15"/>
    </row>
    <row r="9926" spans="5:5">
      <c r="E9926" s="15"/>
    </row>
    <row r="9927" spans="5:5">
      <c r="E9927" s="15"/>
    </row>
    <row r="9928" spans="5:5">
      <c r="E9928" s="15"/>
    </row>
    <row r="9929" spans="5:5">
      <c r="E9929" s="15"/>
    </row>
    <row r="9930" spans="5:5">
      <c r="E9930" s="15"/>
    </row>
    <row r="9931" spans="5:5">
      <c r="E9931" s="15"/>
    </row>
    <row r="9932" spans="5:5">
      <c r="E9932" s="15"/>
    </row>
    <row r="9933" spans="5:5">
      <c r="E9933" s="15"/>
    </row>
    <row r="9934" spans="5:5">
      <c r="E9934" s="15"/>
    </row>
    <row r="9935" spans="5:5">
      <c r="E9935" s="15"/>
    </row>
    <row r="9936" spans="5:5">
      <c r="E9936" s="15"/>
    </row>
    <row r="9937" spans="5:5">
      <c r="E9937" s="15"/>
    </row>
    <row r="9938" spans="5:5">
      <c r="E9938" s="15"/>
    </row>
    <row r="9939" spans="5:5">
      <c r="E9939" s="15"/>
    </row>
    <row r="9940" spans="5:5">
      <c r="E9940" s="15"/>
    </row>
    <row r="9941" spans="5:5">
      <c r="E9941" s="15"/>
    </row>
    <row r="9942" spans="5:5">
      <c r="E9942" s="15"/>
    </row>
    <row r="9943" spans="5:5">
      <c r="E9943" s="15"/>
    </row>
    <row r="9944" spans="5:5">
      <c r="E9944" s="15"/>
    </row>
    <row r="9945" spans="5:5">
      <c r="E9945" s="15"/>
    </row>
    <row r="9946" spans="5:5">
      <c r="E9946" s="15"/>
    </row>
    <row r="9947" spans="5:5">
      <c r="E9947" s="15"/>
    </row>
    <row r="9948" spans="5:5">
      <c r="E9948" s="15"/>
    </row>
    <row r="9949" spans="5:5">
      <c r="E9949" s="15"/>
    </row>
    <row r="9950" spans="5:5">
      <c r="E9950" s="15"/>
    </row>
    <row r="9951" spans="5:5">
      <c r="E9951" s="15"/>
    </row>
    <row r="9952" spans="5:5">
      <c r="E9952" s="15"/>
    </row>
    <row r="9953" spans="5:5">
      <c r="E9953" s="15"/>
    </row>
    <row r="9954" spans="5:5">
      <c r="E9954" s="15"/>
    </row>
    <row r="9955" spans="5:5">
      <c r="E9955" s="15"/>
    </row>
    <row r="9956" spans="5:5">
      <c r="E9956" s="15"/>
    </row>
    <row r="9957" spans="5:5">
      <c r="E9957" s="15"/>
    </row>
    <row r="9958" spans="5:5">
      <c r="E9958" s="15"/>
    </row>
    <row r="9959" spans="5:5">
      <c r="E9959" s="15"/>
    </row>
    <row r="9960" spans="5:5">
      <c r="E9960" s="15"/>
    </row>
    <row r="9961" spans="5:5">
      <c r="E9961" s="15"/>
    </row>
    <row r="9962" spans="5:5">
      <c r="E9962" s="15"/>
    </row>
    <row r="9963" spans="5:5">
      <c r="E9963" s="15"/>
    </row>
    <row r="9964" spans="5:5">
      <c r="E9964" s="15"/>
    </row>
    <row r="9965" spans="5:5">
      <c r="E9965" s="15"/>
    </row>
    <row r="9966" spans="5:5">
      <c r="E9966" s="15"/>
    </row>
    <row r="9967" spans="5:5">
      <c r="E9967" s="15"/>
    </row>
    <row r="9968" spans="5:5">
      <c r="E9968" s="15"/>
    </row>
    <row r="9969" spans="5:5">
      <c r="E9969" s="15"/>
    </row>
    <row r="9970" spans="5:5">
      <c r="E9970" s="15"/>
    </row>
    <row r="9971" spans="5:5">
      <c r="E9971" s="15"/>
    </row>
    <row r="9972" spans="5:5">
      <c r="E9972" s="15"/>
    </row>
    <row r="9973" spans="5:5">
      <c r="E9973" s="15"/>
    </row>
    <row r="9974" spans="5:5">
      <c r="E9974" s="15"/>
    </row>
    <row r="9975" spans="5:5">
      <c r="E9975" s="15"/>
    </row>
    <row r="9976" spans="5:5">
      <c r="E9976" s="15"/>
    </row>
    <row r="9977" spans="5:5">
      <c r="E9977" s="15"/>
    </row>
    <row r="9978" spans="5:5">
      <c r="E9978" s="15"/>
    </row>
    <row r="9979" spans="5:5">
      <c r="E9979" s="15"/>
    </row>
    <row r="9980" spans="5:5">
      <c r="E9980" s="15"/>
    </row>
    <row r="9981" spans="5:5">
      <c r="E9981" s="15"/>
    </row>
    <row r="9982" spans="5:5">
      <c r="E9982" s="15"/>
    </row>
    <row r="9983" spans="5:5">
      <c r="E9983" s="15"/>
    </row>
    <row r="9984" spans="5:5">
      <c r="E9984" s="15"/>
    </row>
    <row r="9985" spans="5:5">
      <c r="E9985" s="15"/>
    </row>
    <row r="9986" spans="5:5">
      <c r="E9986" s="15"/>
    </row>
    <row r="9987" spans="5:5">
      <c r="E9987" s="15"/>
    </row>
    <row r="9988" spans="5:5">
      <c r="E9988" s="15"/>
    </row>
    <row r="9989" spans="5:5">
      <c r="E9989" s="15"/>
    </row>
    <row r="9990" spans="5:5">
      <c r="E9990" s="15"/>
    </row>
    <row r="9991" spans="5:5">
      <c r="E9991" s="15"/>
    </row>
    <row r="9992" spans="5:5">
      <c r="E9992" s="15"/>
    </row>
    <row r="9993" spans="5:5">
      <c r="E9993" s="15"/>
    </row>
    <row r="9994" spans="5:5">
      <c r="E9994" s="15"/>
    </row>
    <row r="9995" spans="5:5">
      <c r="E9995" s="15"/>
    </row>
    <row r="9996" spans="5:5">
      <c r="E9996" s="15"/>
    </row>
    <row r="9997" spans="5:5">
      <c r="E9997" s="15"/>
    </row>
    <row r="9998" spans="5:5">
      <c r="E9998" s="15"/>
    </row>
    <row r="9999" spans="5:5">
      <c r="E9999" s="15"/>
    </row>
    <row r="10000" spans="5:5">
      <c r="E10000" s="15"/>
    </row>
    <row r="10001" spans="5:5">
      <c r="E10001" s="15"/>
    </row>
    <row r="10002" spans="5:5">
      <c r="E10002" s="15"/>
    </row>
    <row r="10003" spans="5:5">
      <c r="E10003" s="15"/>
    </row>
    <row r="10004" spans="5:5">
      <c r="E10004" s="15"/>
    </row>
    <row r="10005" spans="5:5">
      <c r="E10005" s="15"/>
    </row>
    <row r="10006" spans="5:5">
      <c r="E10006" s="15"/>
    </row>
    <row r="10007" spans="5:5">
      <c r="E10007" s="15"/>
    </row>
    <row r="10008" spans="5:5">
      <c r="E10008" s="15"/>
    </row>
    <row r="10009" spans="5:5">
      <c r="E10009" s="15"/>
    </row>
    <row r="10010" spans="5:5">
      <c r="E10010" s="15"/>
    </row>
    <row r="10011" spans="5:5">
      <c r="E10011" s="15"/>
    </row>
    <row r="10012" spans="5:5">
      <c r="E10012" s="15"/>
    </row>
    <row r="10013" spans="5:5">
      <c r="E10013" s="15"/>
    </row>
    <row r="10014" spans="5:5">
      <c r="E10014" s="15"/>
    </row>
    <row r="10015" spans="5:5">
      <c r="E10015" s="15"/>
    </row>
    <row r="10016" spans="5:5">
      <c r="E10016" s="15"/>
    </row>
    <row r="10017" spans="5:5">
      <c r="E10017" s="15"/>
    </row>
    <row r="10018" spans="5:5">
      <c r="E10018" s="15"/>
    </row>
    <row r="10019" spans="5:5">
      <c r="E10019" s="15"/>
    </row>
    <row r="10020" spans="5:5">
      <c r="E10020" s="15"/>
    </row>
    <row r="10021" spans="5:5">
      <c r="E10021" s="15"/>
    </row>
    <row r="10022" spans="5:5">
      <c r="E10022" s="15"/>
    </row>
    <row r="10023" spans="5:5">
      <c r="E10023" s="15"/>
    </row>
    <row r="10024" spans="5:5">
      <c r="E10024" s="15"/>
    </row>
    <row r="10025" spans="5:5">
      <c r="E10025" s="15"/>
    </row>
    <row r="10026" spans="5:5">
      <c r="E10026" s="15"/>
    </row>
    <row r="10027" spans="5:5">
      <c r="E10027" s="15"/>
    </row>
    <row r="10028" spans="5:5">
      <c r="E10028" s="15"/>
    </row>
    <row r="10029" spans="5:5">
      <c r="E10029" s="15"/>
    </row>
    <row r="10030" spans="5:5">
      <c r="E10030" s="15"/>
    </row>
    <row r="10031" spans="5:5">
      <c r="E10031" s="15"/>
    </row>
    <row r="10032" spans="5:5">
      <c r="E10032" s="15"/>
    </row>
    <row r="10033" spans="5:5">
      <c r="E10033" s="15"/>
    </row>
    <row r="10034" spans="5:5">
      <c r="E10034" s="15"/>
    </row>
    <row r="10035" spans="5:5">
      <c r="E10035" s="15"/>
    </row>
    <row r="10036" spans="5:5">
      <c r="E10036" s="15"/>
    </row>
    <row r="10037" spans="5:5">
      <c r="E10037" s="15"/>
    </row>
    <row r="10038" spans="5:5">
      <c r="E10038" s="15"/>
    </row>
    <row r="10039" spans="5:5">
      <c r="E10039" s="15"/>
    </row>
    <row r="10040" spans="5:5">
      <c r="E10040" s="15"/>
    </row>
    <row r="10041" spans="5:5">
      <c r="E10041" s="15"/>
    </row>
    <row r="10042" spans="5:5">
      <c r="E10042" s="15"/>
    </row>
    <row r="10043" spans="5:5">
      <c r="E10043" s="15"/>
    </row>
    <row r="10044" spans="5:5">
      <c r="E10044" s="15"/>
    </row>
    <row r="10045" spans="5:5">
      <c r="E10045" s="15"/>
    </row>
    <row r="10046" spans="5:5">
      <c r="E10046" s="15"/>
    </row>
    <row r="10047" spans="5:5">
      <c r="E10047" s="15"/>
    </row>
    <row r="10048" spans="5:5">
      <c r="E10048" s="15"/>
    </row>
    <row r="10049" spans="5:5">
      <c r="E10049" s="15"/>
    </row>
    <row r="10050" spans="5:5">
      <c r="E10050" s="15"/>
    </row>
    <row r="10051" spans="5:5">
      <c r="E10051" s="15"/>
    </row>
    <row r="10052" spans="5:5">
      <c r="E10052" s="15"/>
    </row>
    <row r="10053" spans="5:5">
      <c r="E10053" s="15"/>
    </row>
    <row r="10054" spans="5:5">
      <c r="E10054" s="15"/>
    </row>
    <row r="10055" spans="5:5">
      <c r="E10055" s="15"/>
    </row>
    <row r="10056" spans="5:5">
      <c r="E10056" s="15"/>
    </row>
    <row r="10057" spans="5:5">
      <c r="E10057" s="15"/>
    </row>
    <row r="10058" spans="5:5">
      <c r="E10058" s="15"/>
    </row>
    <row r="10059" spans="5:5">
      <c r="E10059" s="15"/>
    </row>
    <row r="10060" spans="5:5">
      <c r="E10060" s="15"/>
    </row>
    <row r="10061" spans="5:5">
      <c r="E10061" s="15"/>
    </row>
    <row r="10062" spans="5:5">
      <c r="E10062" s="15"/>
    </row>
    <row r="10063" spans="5:5">
      <c r="E10063" s="15"/>
    </row>
    <row r="10064" spans="5:5">
      <c r="E10064" s="15"/>
    </row>
    <row r="10065" spans="5:5">
      <c r="E10065" s="15"/>
    </row>
    <row r="10066" spans="5:5">
      <c r="E10066" s="15"/>
    </row>
    <row r="10067" spans="5:5">
      <c r="E10067" s="15"/>
    </row>
    <row r="10068" spans="5:5">
      <c r="E10068" s="15"/>
    </row>
    <row r="10069" spans="5:5">
      <c r="E10069" s="15"/>
    </row>
    <row r="10070" spans="5:5">
      <c r="E10070" s="15"/>
    </row>
    <row r="10071" spans="5:5">
      <c r="E10071" s="15"/>
    </row>
    <row r="10072" spans="5:5">
      <c r="E10072" s="15"/>
    </row>
    <row r="10073" spans="5:5">
      <c r="E10073" s="15"/>
    </row>
    <row r="10074" spans="5:5">
      <c r="E10074" s="15"/>
    </row>
    <row r="10075" spans="5:5">
      <c r="E10075" s="15"/>
    </row>
    <row r="10076" spans="5:5">
      <c r="E10076" s="15"/>
    </row>
    <row r="10077" spans="5:5">
      <c r="E10077" s="15"/>
    </row>
    <row r="10078" spans="5:5">
      <c r="E10078" s="15"/>
    </row>
    <row r="10079" spans="5:5">
      <c r="E10079" s="15"/>
    </row>
    <row r="10080" spans="5:5">
      <c r="E10080" s="15"/>
    </row>
    <row r="10081" spans="5:5">
      <c r="E10081" s="15"/>
    </row>
    <row r="10082" spans="5:5">
      <c r="E10082" s="15"/>
    </row>
    <row r="10083" spans="5:5">
      <c r="E10083" s="15"/>
    </row>
    <row r="10084" spans="5:5">
      <c r="E10084" s="15"/>
    </row>
    <row r="10085" spans="5:5">
      <c r="E10085" s="15"/>
    </row>
    <row r="10086" spans="5:5">
      <c r="E10086" s="15"/>
    </row>
    <row r="10087" spans="5:5">
      <c r="E10087" s="15"/>
    </row>
    <row r="10088" spans="5:5">
      <c r="E10088" s="15"/>
    </row>
    <row r="10089" spans="5:5">
      <c r="E10089" s="15"/>
    </row>
    <row r="10090" spans="5:5">
      <c r="E10090" s="15"/>
    </row>
    <row r="10091" spans="5:5">
      <c r="E10091" s="15"/>
    </row>
    <row r="10092" spans="5:5">
      <c r="E10092" s="15"/>
    </row>
    <row r="10093" spans="5:5">
      <c r="E10093" s="15"/>
    </row>
    <row r="10094" spans="5:5">
      <c r="E10094" s="15"/>
    </row>
    <row r="10095" spans="5:5">
      <c r="E10095" s="15"/>
    </row>
    <row r="10096" spans="5:5">
      <c r="E10096" s="15"/>
    </row>
    <row r="10097" spans="5:5">
      <c r="E10097" s="15"/>
    </row>
    <row r="10098" spans="5:5">
      <c r="E10098" s="15"/>
    </row>
    <row r="10099" spans="5:5">
      <c r="E10099" s="15"/>
    </row>
    <row r="10100" spans="5:5">
      <c r="E10100" s="15"/>
    </row>
    <row r="10101" spans="5:5">
      <c r="E10101" s="15"/>
    </row>
    <row r="10102" spans="5:5">
      <c r="E10102" s="15"/>
    </row>
    <row r="10103" spans="5:5">
      <c r="E10103" s="15"/>
    </row>
    <row r="10104" spans="5:5">
      <c r="E10104" s="15"/>
    </row>
    <row r="10105" spans="5:5">
      <c r="E10105" s="15"/>
    </row>
    <row r="10106" spans="5:5">
      <c r="E10106" s="15"/>
    </row>
    <row r="10107" spans="5:5">
      <c r="E10107" s="15"/>
    </row>
    <row r="10108" spans="5:5">
      <c r="E10108" s="15"/>
    </row>
    <row r="10109" spans="5:5">
      <c r="E10109" s="15"/>
    </row>
    <row r="10110" spans="5:5">
      <c r="E10110" s="15"/>
    </row>
    <row r="10111" spans="5:5">
      <c r="E10111" s="15"/>
    </row>
    <row r="10112" spans="5:5">
      <c r="E10112" s="15"/>
    </row>
    <row r="10113" spans="5:5">
      <c r="E10113" s="15"/>
    </row>
    <row r="10114" spans="5:5">
      <c r="E10114" s="15"/>
    </row>
    <row r="10115" spans="5:5">
      <c r="E10115" s="15"/>
    </row>
    <row r="10116" spans="5:5">
      <c r="E10116" s="15"/>
    </row>
    <row r="10117" spans="5:5">
      <c r="E10117" s="15"/>
    </row>
    <row r="10118" spans="5:5">
      <c r="E10118" s="15"/>
    </row>
    <row r="10119" spans="5:5">
      <c r="E10119" s="15"/>
    </row>
    <row r="10120" spans="5:5">
      <c r="E10120" s="15"/>
    </row>
    <row r="10121" spans="5:5">
      <c r="E10121" s="15"/>
    </row>
    <row r="10122" spans="5:5">
      <c r="E10122" s="15"/>
    </row>
    <row r="10123" spans="5:5">
      <c r="E10123" s="15"/>
    </row>
    <row r="10124" spans="5:5">
      <c r="E10124" s="15"/>
    </row>
    <row r="10125" spans="5:5">
      <c r="E10125" s="15"/>
    </row>
    <row r="10126" spans="5:5">
      <c r="E10126" s="15"/>
    </row>
    <row r="10127" spans="5:5">
      <c r="E10127" s="15"/>
    </row>
    <row r="10128" spans="5:5">
      <c r="E10128" s="15"/>
    </row>
    <row r="10129" spans="5:5">
      <c r="E10129" s="15"/>
    </row>
    <row r="10130" spans="5:5">
      <c r="E10130" s="15"/>
    </row>
    <row r="10131" spans="5:5">
      <c r="E10131" s="15"/>
    </row>
    <row r="10132" spans="5:5">
      <c r="E10132" s="15"/>
    </row>
    <row r="10133" spans="5:5">
      <c r="E10133" s="15"/>
    </row>
    <row r="10134" spans="5:5">
      <c r="E10134" s="15"/>
    </row>
    <row r="10135" spans="5:5">
      <c r="E10135" s="15"/>
    </row>
    <row r="10136" spans="5:5">
      <c r="E10136" s="15"/>
    </row>
    <row r="10137" spans="5:5">
      <c r="E10137" s="15"/>
    </row>
    <row r="10138" spans="5:5">
      <c r="E10138" s="15"/>
    </row>
    <row r="10139" spans="5:5">
      <c r="E10139" s="15"/>
    </row>
    <row r="10140" spans="5:5">
      <c r="E10140" s="15"/>
    </row>
    <row r="10141" spans="5:5">
      <c r="E10141" s="15"/>
    </row>
    <row r="10142" spans="5:5">
      <c r="E10142" s="15"/>
    </row>
    <row r="10143" spans="5:5">
      <c r="E10143" s="15"/>
    </row>
    <row r="10144" spans="5:5">
      <c r="E10144" s="15"/>
    </row>
    <row r="10145" spans="5:5">
      <c r="E10145" s="15"/>
    </row>
    <row r="10146" spans="5:5">
      <c r="E10146" s="15"/>
    </row>
    <row r="10147" spans="5:5">
      <c r="E10147" s="15"/>
    </row>
    <row r="10148" spans="5:5">
      <c r="E10148" s="15"/>
    </row>
    <row r="10149" spans="5:5">
      <c r="E10149" s="15"/>
    </row>
    <row r="10150" spans="5:5">
      <c r="E10150" s="15"/>
    </row>
    <row r="10151" spans="5:5">
      <c r="E10151" s="15"/>
    </row>
    <row r="10152" spans="5:5">
      <c r="E10152" s="15"/>
    </row>
    <row r="10153" spans="5:5">
      <c r="E10153" s="15"/>
    </row>
    <row r="10154" spans="5:5">
      <c r="E10154" s="15"/>
    </row>
    <row r="10155" spans="5:5">
      <c r="E10155" s="15"/>
    </row>
    <row r="10156" spans="5:5">
      <c r="E10156" s="15"/>
    </row>
    <row r="10157" spans="5:5">
      <c r="E10157" s="15"/>
    </row>
    <row r="10158" spans="5:5">
      <c r="E10158" s="15"/>
    </row>
    <row r="10159" spans="5:5">
      <c r="E10159" s="15"/>
    </row>
    <row r="10160" spans="5:5">
      <c r="E10160" s="15"/>
    </row>
    <row r="10161" spans="5:5">
      <c r="E10161" s="15"/>
    </row>
    <row r="10162" spans="5:5">
      <c r="E10162" s="15"/>
    </row>
    <row r="10163" spans="5:5">
      <c r="E10163" s="15"/>
    </row>
    <row r="10164" spans="5:5">
      <c r="E10164" s="15"/>
    </row>
    <row r="10165" spans="5:5">
      <c r="E10165" s="15"/>
    </row>
    <row r="10166" spans="5:5">
      <c r="E10166" s="15"/>
    </row>
    <row r="10167" spans="5:5">
      <c r="E10167" s="15"/>
    </row>
    <row r="10168" spans="5:5">
      <c r="E10168" s="15"/>
    </row>
    <row r="10169" spans="5:5">
      <c r="E10169" s="15"/>
    </row>
    <row r="10170" spans="5:5">
      <c r="E10170" s="15"/>
    </row>
    <row r="10171" spans="5:5">
      <c r="E10171" s="15"/>
    </row>
    <row r="10172" spans="5:5">
      <c r="E10172" s="15"/>
    </row>
    <row r="10173" spans="5:5">
      <c r="E10173" s="15"/>
    </row>
    <row r="10174" spans="5:5">
      <c r="E10174" s="15"/>
    </row>
    <row r="10175" spans="5:5">
      <c r="E10175" s="15"/>
    </row>
    <row r="10176" spans="5:5">
      <c r="E10176" s="15"/>
    </row>
    <row r="10177" spans="5:5">
      <c r="E10177" s="15"/>
    </row>
    <row r="10178" spans="5:5">
      <c r="E10178" s="15"/>
    </row>
    <row r="10179" spans="5:5">
      <c r="E10179" s="15"/>
    </row>
    <row r="10180" spans="5:5">
      <c r="E10180" s="15"/>
    </row>
    <row r="10181" spans="5:5">
      <c r="E10181" s="15"/>
    </row>
    <row r="10182" spans="5:5">
      <c r="E10182" s="15"/>
    </row>
    <row r="10183" spans="5:5">
      <c r="E10183" s="15"/>
    </row>
    <row r="10184" spans="5:5">
      <c r="E10184" s="15"/>
    </row>
    <row r="10185" spans="5:5">
      <c r="E10185" s="15"/>
    </row>
    <row r="10186" spans="5:5">
      <c r="E10186" s="15"/>
    </row>
    <row r="10187" spans="5:5">
      <c r="E10187" s="15"/>
    </row>
    <row r="10188" spans="5:5">
      <c r="E10188" s="15"/>
    </row>
    <row r="10189" spans="5:5">
      <c r="E10189" s="15"/>
    </row>
    <row r="10190" spans="5:5">
      <c r="E10190" s="15"/>
    </row>
    <row r="10191" spans="5:5">
      <c r="E10191" s="15"/>
    </row>
    <row r="10192" spans="5:5">
      <c r="E10192" s="15"/>
    </row>
    <row r="10193" spans="5:5">
      <c r="E10193" s="15"/>
    </row>
    <row r="10194" spans="5:5">
      <c r="E10194" s="15"/>
    </row>
    <row r="10195" spans="5:5">
      <c r="E10195" s="15"/>
    </row>
    <row r="10196" spans="5:5">
      <c r="E10196" s="15"/>
    </row>
    <row r="10197" spans="5:5">
      <c r="E10197" s="15"/>
    </row>
    <row r="10198" spans="5:5">
      <c r="E10198" s="15"/>
    </row>
    <row r="10199" spans="5:5">
      <c r="E10199" s="15"/>
    </row>
    <row r="10200" spans="5:5">
      <c r="E10200" s="15"/>
    </row>
    <row r="10201" spans="5:5">
      <c r="E10201" s="15"/>
    </row>
    <row r="10202" spans="5:5">
      <c r="E10202" s="15"/>
    </row>
    <row r="10203" spans="5:5">
      <c r="E10203" s="15"/>
    </row>
    <row r="10204" spans="5:5">
      <c r="E10204" s="15"/>
    </row>
    <row r="10205" spans="5:5">
      <c r="E10205" s="15"/>
    </row>
    <row r="10206" spans="5:5">
      <c r="E10206" s="15"/>
    </row>
    <row r="10207" spans="5:5">
      <c r="E10207" s="15"/>
    </row>
    <row r="10208" spans="5:5">
      <c r="E10208" s="15"/>
    </row>
    <row r="10209" spans="5:5">
      <c r="E10209" s="15"/>
    </row>
    <row r="10210" spans="5:5">
      <c r="E10210" s="15"/>
    </row>
    <row r="10211" spans="5:5">
      <c r="E10211" s="15"/>
    </row>
    <row r="10212" spans="5:5">
      <c r="E10212" s="15"/>
    </row>
    <row r="10213" spans="5:5">
      <c r="E10213" s="15"/>
    </row>
    <row r="10214" spans="5:5">
      <c r="E10214" s="15"/>
    </row>
    <row r="10215" spans="5:5">
      <c r="E10215" s="15"/>
    </row>
    <row r="10216" spans="5:5">
      <c r="E10216" s="15"/>
    </row>
    <row r="10217" spans="5:5">
      <c r="E10217" s="15"/>
    </row>
    <row r="10218" spans="5:5">
      <c r="E10218" s="15"/>
    </row>
    <row r="10219" spans="5:5">
      <c r="E10219" s="15"/>
    </row>
    <row r="10220" spans="5:5">
      <c r="E10220" s="15"/>
    </row>
    <row r="10221" spans="5:5">
      <c r="E10221" s="15"/>
    </row>
    <row r="10222" spans="5:5">
      <c r="E10222" s="15"/>
    </row>
    <row r="10223" spans="5:5">
      <c r="E10223" s="15"/>
    </row>
    <row r="10224" spans="5:5">
      <c r="E10224" s="15"/>
    </row>
    <row r="10225" spans="5:5">
      <c r="E10225" s="15"/>
    </row>
    <row r="10226" spans="5:5">
      <c r="E10226" s="15"/>
    </row>
    <row r="10227" spans="5:5">
      <c r="E10227" s="15"/>
    </row>
    <row r="10228" spans="5:5">
      <c r="E10228" s="15"/>
    </row>
    <row r="10229" spans="5:5">
      <c r="E10229" s="15"/>
    </row>
    <row r="10230" spans="5:5">
      <c r="E10230" s="15"/>
    </row>
    <row r="10231" spans="5:5">
      <c r="E10231" s="15"/>
    </row>
    <row r="10232" spans="5:5">
      <c r="E10232" s="15"/>
    </row>
    <row r="10233" spans="5:5">
      <c r="E10233" s="15"/>
    </row>
    <row r="10234" spans="5:5">
      <c r="E10234" s="15"/>
    </row>
    <row r="10235" spans="5:5">
      <c r="E10235" s="15"/>
    </row>
    <row r="10236" spans="5:5">
      <c r="E10236" s="15"/>
    </row>
    <row r="10237" spans="5:5">
      <c r="E10237" s="15"/>
    </row>
    <row r="10238" spans="5:5">
      <c r="E10238" s="15"/>
    </row>
    <row r="10239" spans="5:5">
      <c r="E10239" s="15"/>
    </row>
    <row r="10240" spans="5:5">
      <c r="E10240" s="15"/>
    </row>
    <row r="10241" spans="5:5">
      <c r="E10241" s="15"/>
    </row>
    <row r="10242" spans="5:5">
      <c r="E10242" s="15"/>
    </row>
    <row r="10243" spans="5:5">
      <c r="E10243" s="15"/>
    </row>
    <row r="10244" spans="5:5">
      <c r="E10244" s="15"/>
    </row>
    <row r="10245" spans="5:5">
      <c r="E10245" s="15"/>
    </row>
    <row r="10246" spans="5:5">
      <c r="E10246" s="15"/>
    </row>
    <row r="10247" spans="5:5">
      <c r="E10247" s="15"/>
    </row>
    <row r="10248" spans="5:5">
      <c r="E10248" s="15"/>
    </row>
    <row r="10249" spans="5:5">
      <c r="E10249" s="15"/>
    </row>
    <row r="10250" spans="5:5">
      <c r="E10250" s="15"/>
    </row>
    <row r="10251" spans="5:5">
      <c r="E10251" s="15"/>
    </row>
    <row r="10252" spans="5:5">
      <c r="E10252" s="15"/>
    </row>
    <row r="10253" spans="5:5">
      <c r="E10253" s="15"/>
    </row>
    <row r="10254" spans="5:5">
      <c r="E10254" s="15"/>
    </row>
    <row r="10255" spans="5:5">
      <c r="E10255" s="15"/>
    </row>
    <row r="10256" spans="5:5">
      <c r="E10256" s="15"/>
    </row>
    <row r="10257" spans="5:5">
      <c r="E10257" s="15"/>
    </row>
    <row r="10258" spans="5:5">
      <c r="E10258" s="15"/>
    </row>
    <row r="10259" spans="5:5">
      <c r="E10259" s="15"/>
    </row>
    <row r="10260" spans="5:5">
      <c r="E10260" s="15"/>
    </row>
    <row r="10261" spans="5:5">
      <c r="E10261" s="15"/>
    </row>
    <row r="10262" spans="5:5">
      <c r="E10262" s="15"/>
    </row>
    <row r="10263" spans="5:5">
      <c r="E10263" s="15"/>
    </row>
    <row r="10264" spans="5:5">
      <c r="E10264" s="15"/>
    </row>
    <row r="10265" spans="5:5">
      <c r="E10265" s="15"/>
    </row>
    <row r="10266" spans="5:5">
      <c r="E10266" s="15"/>
    </row>
    <row r="10267" spans="5:5">
      <c r="E10267" s="15"/>
    </row>
    <row r="10268" spans="5:5">
      <c r="E10268" s="15"/>
    </row>
    <row r="10269" spans="5:5">
      <c r="E10269" s="15"/>
    </row>
    <row r="10270" spans="5:5">
      <c r="E10270" s="15"/>
    </row>
    <row r="10271" spans="5:5">
      <c r="E10271" s="15"/>
    </row>
    <row r="10272" spans="5:5">
      <c r="E10272" s="15"/>
    </row>
    <row r="10273" spans="5:5">
      <c r="E10273" s="15"/>
    </row>
    <row r="10274" spans="5:5">
      <c r="E10274" s="15"/>
    </row>
    <row r="10275" spans="5:5">
      <c r="E10275" s="15"/>
    </row>
    <row r="10276" spans="5:5">
      <c r="E10276" s="15"/>
    </row>
    <row r="10277" spans="5:5">
      <c r="E10277" s="15"/>
    </row>
    <row r="10278" spans="5:5">
      <c r="E10278" s="15"/>
    </row>
    <row r="10279" spans="5:5">
      <c r="E10279" s="15"/>
    </row>
    <row r="10280" spans="5:5">
      <c r="E10280" s="15"/>
    </row>
    <row r="10281" spans="5:5">
      <c r="E10281" s="15"/>
    </row>
    <row r="10282" spans="5:5">
      <c r="E10282" s="15"/>
    </row>
    <row r="10283" spans="5:5">
      <c r="E10283" s="15"/>
    </row>
    <row r="10284" spans="5:5">
      <c r="E10284" s="15"/>
    </row>
    <row r="10285" spans="5:5">
      <c r="E10285" s="15"/>
    </row>
    <row r="10286" spans="5:5">
      <c r="E10286" s="15"/>
    </row>
    <row r="10287" spans="5:5">
      <c r="E10287" s="15"/>
    </row>
    <row r="10288" spans="5:5">
      <c r="E10288" s="15"/>
    </row>
    <row r="10289" spans="5:5">
      <c r="E10289" s="15"/>
    </row>
    <row r="10290" spans="5:5">
      <c r="E10290" s="15"/>
    </row>
    <row r="10291" spans="5:5">
      <c r="E10291" s="15"/>
    </row>
    <row r="10292" spans="5:5">
      <c r="E10292" s="15"/>
    </row>
    <row r="10293" spans="5:5">
      <c r="E10293" s="15"/>
    </row>
    <row r="10294" spans="5:5">
      <c r="E10294" s="15"/>
    </row>
    <row r="10295" spans="5:5">
      <c r="E10295" s="15"/>
    </row>
    <row r="10296" spans="5:5">
      <c r="E10296" s="15"/>
    </row>
    <row r="10297" spans="5:5">
      <c r="E10297" s="15"/>
    </row>
    <row r="10298" spans="5:5">
      <c r="E10298" s="15"/>
    </row>
    <row r="10299" spans="5:5">
      <c r="E10299" s="15"/>
    </row>
    <row r="10300" spans="5:5">
      <c r="E10300" s="15"/>
    </row>
    <row r="10301" spans="5:5">
      <c r="E10301" s="15"/>
    </row>
    <row r="10302" spans="5:5">
      <c r="E10302" s="15"/>
    </row>
    <row r="10303" spans="5:5">
      <c r="E10303" s="15"/>
    </row>
    <row r="10304" spans="5:5">
      <c r="E10304" s="15"/>
    </row>
    <row r="10305" spans="5:5">
      <c r="E10305" s="15"/>
    </row>
    <row r="10306" spans="5:5">
      <c r="E10306" s="15"/>
    </row>
    <row r="10307" spans="5:5">
      <c r="E10307" s="15"/>
    </row>
    <row r="10308" spans="5:5">
      <c r="E10308" s="15"/>
    </row>
    <row r="10309" spans="5:5">
      <c r="E10309" s="15"/>
    </row>
    <row r="10310" spans="5:5">
      <c r="E10310" s="15"/>
    </row>
    <row r="10311" spans="5:5">
      <c r="E10311" s="15"/>
    </row>
    <row r="10312" spans="5:5">
      <c r="E10312" s="15"/>
    </row>
    <row r="10313" spans="5:5">
      <c r="E10313" s="15"/>
    </row>
    <row r="10314" spans="5:5">
      <c r="E10314" s="15"/>
    </row>
    <row r="10315" spans="5:5">
      <c r="E10315" s="15"/>
    </row>
    <row r="10316" spans="5:5">
      <c r="E10316" s="15"/>
    </row>
    <row r="10317" spans="5:5">
      <c r="E10317" s="15"/>
    </row>
    <row r="10318" spans="5:5">
      <c r="E10318" s="15"/>
    </row>
    <row r="10319" spans="5:5">
      <c r="E10319" s="15"/>
    </row>
    <row r="10320" spans="5:5">
      <c r="E10320" s="15"/>
    </row>
    <row r="10321" spans="5:5">
      <c r="E10321" s="15"/>
    </row>
    <row r="10322" spans="5:5">
      <c r="E10322" s="15"/>
    </row>
    <row r="10323" spans="5:5">
      <c r="E10323" s="15"/>
    </row>
    <row r="10324" spans="5:5">
      <c r="E10324" s="15"/>
    </row>
    <row r="10325" spans="5:5">
      <c r="E10325" s="15"/>
    </row>
    <row r="10326" spans="5:5">
      <c r="E10326" s="15"/>
    </row>
    <row r="10327" spans="5:5">
      <c r="E10327" s="15"/>
    </row>
    <row r="10328" spans="5:5">
      <c r="E10328" s="15"/>
    </row>
    <row r="10329" spans="5:5">
      <c r="E10329" s="15"/>
    </row>
    <row r="10330" spans="5:5">
      <c r="E10330" s="15"/>
    </row>
    <row r="10331" spans="5:5">
      <c r="E10331" s="15"/>
    </row>
    <row r="10332" spans="5:5">
      <c r="E10332" s="15"/>
    </row>
    <row r="10333" spans="5:5">
      <c r="E10333" s="15"/>
    </row>
    <row r="10334" spans="5:5">
      <c r="E10334" s="15"/>
    </row>
    <row r="10335" spans="5:5">
      <c r="E10335" s="15"/>
    </row>
    <row r="10336" spans="5:5">
      <c r="E10336" s="15"/>
    </row>
    <row r="10337" spans="5:5">
      <c r="E10337" s="15"/>
    </row>
    <row r="10338" spans="5:5">
      <c r="E10338" s="15"/>
    </row>
    <row r="10339" spans="5:5">
      <c r="E10339" s="15"/>
    </row>
    <row r="10340" spans="5:5">
      <c r="E10340" s="15"/>
    </row>
    <row r="10341" spans="5:5">
      <c r="E10341" s="15"/>
    </row>
    <row r="10342" spans="5:5">
      <c r="E10342" s="15"/>
    </row>
    <row r="10343" spans="5:5">
      <c r="E10343" s="15"/>
    </row>
    <row r="10344" spans="5:5">
      <c r="E10344" s="15"/>
    </row>
    <row r="10345" spans="5:5">
      <c r="E10345" s="15"/>
    </row>
    <row r="10346" spans="5:5">
      <c r="E10346" s="15"/>
    </row>
    <row r="10347" spans="5:5">
      <c r="E10347" s="15"/>
    </row>
    <row r="10348" spans="5:5">
      <c r="E10348" s="15"/>
    </row>
    <row r="10349" spans="5:5">
      <c r="E10349" s="15"/>
    </row>
    <row r="10350" spans="5:5">
      <c r="E10350" s="15"/>
    </row>
    <row r="10351" spans="5:5">
      <c r="E10351" s="15"/>
    </row>
    <row r="10352" spans="5:5">
      <c r="E10352" s="15"/>
    </row>
    <row r="10353" spans="5:5">
      <c r="E10353" s="15"/>
    </row>
    <row r="10354" spans="5:5">
      <c r="E10354" s="15"/>
    </row>
    <row r="10355" spans="5:5">
      <c r="E10355" s="15"/>
    </row>
    <row r="10356" spans="5:5">
      <c r="E10356" s="15"/>
    </row>
    <row r="10357" spans="5:5">
      <c r="E10357" s="15"/>
    </row>
    <row r="10358" spans="5:5">
      <c r="E10358" s="15"/>
    </row>
    <row r="10359" spans="5:5">
      <c r="E10359" s="15"/>
    </row>
    <row r="10360" spans="5:5">
      <c r="E10360" s="15"/>
    </row>
    <row r="10361" spans="5:5">
      <c r="E10361" s="15"/>
    </row>
    <row r="10362" spans="5:5">
      <c r="E10362" s="15"/>
    </row>
    <row r="10363" spans="5:5">
      <c r="E10363" s="15"/>
    </row>
    <row r="10364" spans="5:5">
      <c r="E10364" s="15"/>
    </row>
    <row r="10365" spans="5:5">
      <c r="E10365" s="15"/>
    </row>
    <row r="10366" spans="5:5">
      <c r="E10366" s="15"/>
    </row>
    <row r="10367" spans="5:5">
      <c r="E10367" s="15"/>
    </row>
    <row r="10368" spans="5:5">
      <c r="E10368" s="15"/>
    </row>
    <row r="10369" spans="5:5">
      <c r="E10369" s="15"/>
    </row>
    <row r="10370" spans="5:5">
      <c r="E10370" s="15"/>
    </row>
    <row r="10371" spans="5:5">
      <c r="E10371" s="15"/>
    </row>
    <row r="10372" spans="5:5">
      <c r="E10372" s="15"/>
    </row>
    <row r="10373" spans="5:5">
      <c r="E10373" s="15"/>
    </row>
    <row r="10374" spans="5:5">
      <c r="E10374" s="15"/>
    </row>
    <row r="10375" spans="5:5">
      <c r="E10375" s="15"/>
    </row>
    <row r="10376" spans="5:5">
      <c r="E10376" s="15"/>
    </row>
    <row r="10377" spans="5:5">
      <c r="E10377" s="15"/>
    </row>
    <row r="10378" spans="5:5">
      <c r="E10378" s="15"/>
    </row>
    <row r="10379" spans="5:5">
      <c r="E10379" s="15"/>
    </row>
    <row r="10380" spans="5:5">
      <c r="E10380" s="15"/>
    </row>
    <row r="10381" spans="5:5">
      <c r="E10381" s="15"/>
    </row>
    <row r="10382" spans="5:5">
      <c r="E10382" s="15"/>
    </row>
    <row r="10383" spans="5:5">
      <c r="E10383" s="15"/>
    </row>
    <row r="10384" spans="5:5">
      <c r="E10384" s="15"/>
    </row>
    <row r="10385" spans="5:5">
      <c r="E10385" s="15"/>
    </row>
    <row r="10386" spans="5:5">
      <c r="E10386" s="15"/>
    </row>
    <row r="10387" spans="5:5">
      <c r="E10387" s="15"/>
    </row>
    <row r="10388" spans="5:5">
      <c r="E10388" s="15"/>
    </row>
    <row r="10389" spans="5:5">
      <c r="E10389" s="15"/>
    </row>
    <row r="10390" spans="5:5">
      <c r="E10390" s="15"/>
    </row>
    <row r="10391" spans="5:5">
      <c r="E10391" s="15"/>
    </row>
    <row r="10392" spans="5:5">
      <c r="E10392" s="15"/>
    </row>
    <row r="10393" spans="5:5">
      <c r="E10393" s="15"/>
    </row>
    <row r="10394" spans="5:5">
      <c r="E10394" s="15"/>
    </row>
    <row r="10395" spans="5:5">
      <c r="E10395" s="15"/>
    </row>
    <row r="10396" spans="5:5">
      <c r="E10396" s="15"/>
    </row>
    <row r="10397" spans="5:5">
      <c r="E10397" s="15"/>
    </row>
    <row r="10398" spans="5:5">
      <c r="E10398" s="15"/>
    </row>
    <row r="10399" spans="5:5">
      <c r="E10399" s="15"/>
    </row>
    <row r="10400" spans="5:5">
      <c r="E10400" s="15"/>
    </row>
    <row r="10401" spans="5:5">
      <c r="E10401" s="15"/>
    </row>
    <row r="10402" spans="5:5">
      <c r="E10402" s="15"/>
    </row>
    <row r="10403" spans="5:5">
      <c r="E10403" s="15"/>
    </row>
    <row r="10404" spans="5:5">
      <c r="E10404" s="15"/>
    </row>
    <row r="10405" spans="5:5">
      <c r="E10405" s="15"/>
    </row>
    <row r="10406" spans="5:5">
      <c r="E10406" s="15"/>
    </row>
    <row r="10407" spans="5:5">
      <c r="E10407" s="15"/>
    </row>
    <row r="10408" spans="5:5">
      <c r="E10408" s="15"/>
    </row>
    <row r="10409" spans="5:5">
      <c r="E10409" s="15"/>
    </row>
    <row r="10410" spans="5:5">
      <c r="E10410" s="15"/>
    </row>
    <row r="10411" spans="5:5">
      <c r="E10411" s="15"/>
    </row>
    <row r="10412" spans="5:5">
      <c r="E10412" s="15"/>
    </row>
    <row r="10413" spans="5:5">
      <c r="E10413" s="15"/>
    </row>
    <row r="10414" spans="5:5">
      <c r="E10414" s="15"/>
    </row>
    <row r="10415" spans="5:5">
      <c r="E10415" s="15"/>
    </row>
    <row r="10416" spans="5:5">
      <c r="E10416" s="15"/>
    </row>
    <row r="10417" spans="5:5">
      <c r="E10417" s="15"/>
    </row>
    <row r="10418" spans="5:5">
      <c r="E10418" s="15"/>
    </row>
    <row r="10419" spans="5:5">
      <c r="E10419" s="15"/>
    </row>
    <row r="10420" spans="5:5">
      <c r="E10420" s="15"/>
    </row>
    <row r="10421" spans="5:5">
      <c r="E10421" s="15"/>
    </row>
    <row r="10422" spans="5:5">
      <c r="E10422" s="15"/>
    </row>
    <row r="10423" spans="5:5">
      <c r="E10423" s="15"/>
    </row>
    <row r="10424" spans="5:5">
      <c r="E10424" s="15"/>
    </row>
    <row r="10425" spans="5:5">
      <c r="E10425" s="15"/>
    </row>
    <row r="10426" spans="5:5">
      <c r="E10426" s="15"/>
    </row>
    <row r="10427" spans="5:5">
      <c r="E10427" s="15"/>
    </row>
    <row r="10428" spans="5:5">
      <c r="E10428" s="15"/>
    </row>
    <row r="10429" spans="5:5">
      <c r="E10429" s="15"/>
    </row>
    <row r="10430" spans="5:5">
      <c r="E10430" s="15"/>
    </row>
    <row r="10431" spans="5:5">
      <c r="E10431" s="15"/>
    </row>
    <row r="10432" spans="5:5">
      <c r="E10432" s="15"/>
    </row>
    <row r="10433" spans="5:5">
      <c r="E10433" s="15"/>
    </row>
    <row r="10434" spans="5:5">
      <c r="E10434" s="15"/>
    </row>
    <row r="10435" spans="5:5">
      <c r="E10435" s="15"/>
    </row>
    <row r="10436" spans="5:5">
      <c r="E10436" s="15"/>
    </row>
    <row r="10437" spans="5:5">
      <c r="E10437" s="15"/>
    </row>
    <row r="10438" spans="5:5">
      <c r="E10438" s="15"/>
    </row>
    <row r="10439" spans="5:5">
      <c r="E10439" s="15"/>
    </row>
    <row r="10440" spans="5:5">
      <c r="E10440" s="15"/>
    </row>
    <row r="10441" spans="5:5">
      <c r="E10441" s="15"/>
    </row>
    <row r="10442" spans="5:5">
      <c r="E10442" s="15"/>
    </row>
    <row r="10443" spans="5:5">
      <c r="E10443" s="15"/>
    </row>
    <row r="10444" spans="5:5">
      <c r="E10444" s="15"/>
    </row>
    <row r="10445" spans="5:5">
      <c r="E10445" s="15"/>
    </row>
    <row r="10446" spans="5:5">
      <c r="E10446" s="15"/>
    </row>
    <row r="10447" spans="5:5">
      <c r="E10447" s="15"/>
    </row>
    <row r="10448" spans="5:5">
      <c r="E10448" s="15"/>
    </row>
    <row r="10449" spans="5:5">
      <c r="E10449" s="15"/>
    </row>
    <row r="10450" spans="5:5">
      <c r="E10450" s="15"/>
    </row>
    <row r="10451" spans="5:5">
      <c r="E10451" s="15"/>
    </row>
    <row r="10452" spans="5:5">
      <c r="E10452" s="15"/>
    </row>
    <row r="10453" spans="5:5">
      <c r="E10453" s="15"/>
    </row>
    <row r="10454" spans="5:5">
      <c r="E10454" s="15"/>
    </row>
    <row r="10455" spans="5:5">
      <c r="E10455" s="15"/>
    </row>
    <row r="10456" spans="5:5">
      <c r="E10456" s="15"/>
    </row>
    <row r="10457" spans="5:5">
      <c r="E10457" s="15"/>
    </row>
    <row r="10458" spans="5:5">
      <c r="E10458" s="15"/>
    </row>
    <row r="10459" spans="5:5">
      <c r="E10459" s="15"/>
    </row>
    <row r="10460" spans="5:5">
      <c r="E10460" s="15"/>
    </row>
    <row r="10461" spans="5:5">
      <c r="E10461" s="15"/>
    </row>
    <row r="10462" spans="5:5">
      <c r="E10462" s="15"/>
    </row>
    <row r="10463" spans="5:5">
      <c r="E10463" s="15"/>
    </row>
    <row r="10464" spans="5:5">
      <c r="E10464" s="15"/>
    </row>
    <row r="10465" spans="5:5">
      <c r="E10465" s="15"/>
    </row>
    <row r="10466" spans="5:5">
      <c r="E10466" s="15"/>
    </row>
    <row r="10467" spans="5:5">
      <c r="E10467" s="15"/>
    </row>
    <row r="10468" spans="5:5">
      <c r="E10468" s="15"/>
    </row>
    <row r="10469" spans="5:5">
      <c r="E10469" s="15"/>
    </row>
    <row r="10470" spans="5:5">
      <c r="E10470" s="15"/>
    </row>
    <row r="10471" spans="5:5">
      <c r="E10471" s="15"/>
    </row>
    <row r="10472" spans="5:5">
      <c r="E10472" s="15"/>
    </row>
    <row r="10473" spans="5:5">
      <c r="E10473" s="15"/>
    </row>
    <row r="10474" spans="5:5">
      <c r="E10474" s="15"/>
    </row>
    <row r="10475" spans="5:5">
      <c r="E10475" s="15"/>
    </row>
    <row r="10476" spans="5:5">
      <c r="E10476" s="15"/>
    </row>
    <row r="10477" spans="5:5">
      <c r="E10477" s="15"/>
    </row>
    <row r="10478" spans="5:5">
      <c r="E10478" s="15"/>
    </row>
    <row r="10479" spans="5:5">
      <c r="E10479" s="15"/>
    </row>
    <row r="10480" spans="5:5">
      <c r="E10480" s="15"/>
    </row>
    <row r="10481" spans="5:5">
      <c r="E10481" s="15"/>
    </row>
    <row r="10482" spans="5:5">
      <c r="E10482" s="15"/>
    </row>
    <row r="10483" spans="5:5">
      <c r="E10483" s="15"/>
    </row>
    <row r="10484" spans="5:5">
      <c r="E10484" s="15"/>
    </row>
    <row r="10485" spans="5:5">
      <c r="E10485" s="15"/>
    </row>
    <row r="10486" spans="5:5">
      <c r="E10486" s="15"/>
    </row>
    <row r="10487" spans="5:5">
      <c r="E10487" s="15"/>
    </row>
    <row r="10488" spans="5:5">
      <c r="E10488" s="15"/>
    </row>
    <row r="10489" spans="5:5">
      <c r="E10489" s="15"/>
    </row>
    <row r="10490" spans="5:5">
      <c r="E10490" s="15"/>
    </row>
    <row r="10491" spans="5:5">
      <c r="E10491" s="15"/>
    </row>
    <row r="10492" spans="5:5">
      <c r="E10492" s="15"/>
    </row>
    <row r="10493" spans="5:5">
      <c r="E10493" s="15"/>
    </row>
    <row r="10494" spans="5:5">
      <c r="E10494" s="15"/>
    </row>
    <row r="10495" spans="5:5">
      <c r="E10495" s="15"/>
    </row>
    <row r="10496" spans="5:5">
      <c r="E10496" s="15"/>
    </row>
    <row r="10497" spans="5:5">
      <c r="E10497" s="15"/>
    </row>
    <row r="10498" spans="5:5">
      <c r="E10498" s="15"/>
    </row>
    <row r="10499" spans="5:5">
      <c r="E10499" s="15"/>
    </row>
    <row r="10500" spans="5:5">
      <c r="E10500" s="15"/>
    </row>
    <row r="10501" spans="5:5">
      <c r="E10501" s="15"/>
    </row>
    <row r="10502" spans="5:5">
      <c r="E10502" s="15"/>
    </row>
    <row r="10503" spans="5:5">
      <c r="E10503" s="15"/>
    </row>
    <row r="10504" spans="5:5">
      <c r="E10504" s="15"/>
    </row>
    <row r="10505" spans="5:5">
      <c r="E10505" s="15"/>
    </row>
    <row r="10506" spans="5:5">
      <c r="E10506" s="15"/>
    </row>
    <row r="10507" spans="5:5">
      <c r="E10507" s="15"/>
    </row>
    <row r="10508" spans="5:5">
      <c r="E10508" s="15"/>
    </row>
    <row r="10509" spans="5:5">
      <c r="E10509" s="15"/>
    </row>
    <row r="10510" spans="5:5">
      <c r="E10510" s="15"/>
    </row>
    <row r="10511" spans="5:5">
      <c r="E10511" s="15"/>
    </row>
    <row r="10512" spans="5:5">
      <c r="E10512" s="15"/>
    </row>
    <row r="10513" spans="5:5">
      <c r="E10513" s="15"/>
    </row>
    <row r="10514" spans="5:5">
      <c r="E10514" s="15"/>
    </row>
    <row r="10515" spans="5:5">
      <c r="E10515" s="15"/>
    </row>
    <row r="10516" spans="5:5">
      <c r="E10516" s="15"/>
    </row>
    <row r="10517" spans="5:5">
      <c r="E10517" s="15"/>
    </row>
    <row r="10518" spans="5:5">
      <c r="E10518" s="15"/>
    </row>
    <row r="10519" spans="5:5">
      <c r="E10519" s="15"/>
    </row>
    <row r="10520" spans="5:5">
      <c r="E10520" s="15"/>
    </row>
    <row r="10521" spans="5:5">
      <c r="E10521" s="15"/>
    </row>
    <row r="10522" spans="5:5">
      <c r="E10522" s="15"/>
    </row>
    <row r="10523" spans="5:5">
      <c r="E10523" s="15"/>
    </row>
    <row r="10524" spans="5:5">
      <c r="E10524" s="15"/>
    </row>
    <row r="10525" spans="5:5">
      <c r="E10525" s="15"/>
    </row>
    <row r="10526" spans="5:5">
      <c r="E10526" s="15"/>
    </row>
    <row r="10527" spans="5:5">
      <c r="E10527" s="15"/>
    </row>
    <row r="10528" spans="5:5">
      <c r="E10528" s="15"/>
    </row>
    <row r="10529" spans="5:5">
      <c r="E10529" s="15"/>
    </row>
    <row r="10530" spans="5:5">
      <c r="E10530" s="15"/>
    </row>
    <row r="10531" spans="5:5">
      <c r="E10531" s="15"/>
    </row>
    <row r="10532" spans="5:5">
      <c r="E10532" s="15"/>
    </row>
    <row r="10533" spans="5:5">
      <c r="E10533" s="15"/>
    </row>
    <row r="10534" spans="5:5">
      <c r="E10534" s="15"/>
    </row>
    <row r="10535" spans="5:5">
      <c r="E10535" s="15"/>
    </row>
    <row r="10536" spans="5:5">
      <c r="E10536" s="15"/>
    </row>
    <row r="10537" spans="5:5">
      <c r="E10537" s="15"/>
    </row>
    <row r="10538" spans="5:5">
      <c r="E10538" s="15"/>
    </row>
    <row r="10539" spans="5:5">
      <c r="E10539" s="15"/>
    </row>
    <row r="10540" spans="5:5">
      <c r="E10540" s="15"/>
    </row>
    <row r="10541" spans="5:5">
      <c r="E10541" s="15"/>
    </row>
    <row r="10542" spans="5:5">
      <c r="E10542" s="15"/>
    </row>
    <row r="10543" spans="5:5">
      <c r="E10543" s="15"/>
    </row>
    <row r="10544" spans="5:5">
      <c r="E10544" s="15"/>
    </row>
    <row r="10545" spans="5:5">
      <c r="E10545" s="15"/>
    </row>
    <row r="10546" spans="5:5">
      <c r="E10546" s="15"/>
    </row>
    <row r="10547" spans="5:5">
      <c r="E10547" s="15"/>
    </row>
    <row r="10548" spans="5:5">
      <c r="E10548" s="15"/>
    </row>
    <row r="10549" spans="5:5">
      <c r="E10549" s="15"/>
    </row>
    <row r="10550" spans="5:5">
      <c r="E10550" s="15"/>
    </row>
    <row r="10551" spans="5:5">
      <c r="E10551" s="15"/>
    </row>
    <row r="10552" spans="5:5">
      <c r="E10552" s="15"/>
    </row>
    <row r="10553" spans="5:5">
      <c r="E10553" s="15"/>
    </row>
    <row r="10554" spans="5:5">
      <c r="E10554" s="15"/>
    </row>
    <row r="10555" spans="5:5">
      <c r="E10555" s="15"/>
    </row>
    <row r="10556" spans="5:5">
      <c r="E10556" s="15"/>
    </row>
    <row r="10557" spans="5:5">
      <c r="E10557" s="15"/>
    </row>
    <row r="10558" spans="5:5">
      <c r="E10558" s="15"/>
    </row>
    <row r="10559" spans="5:5">
      <c r="E10559" s="15"/>
    </row>
    <row r="10560" spans="5:5">
      <c r="E10560" s="15"/>
    </row>
    <row r="10561" spans="5:5">
      <c r="E10561" s="15"/>
    </row>
    <row r="10562" spans="5:5">
      <c r="E10562" s="15"/>
    </row>
    <row r="10563" spans="5:5">
      <c r="E10563" s="15"/>
    </row>
    <row r="10564" spans="5:5">
      <c r="E10564" s="15"/>
    </row>
    <row r="10565" spans="5:5">
      <c r="E10565" s="15"/>
    </row>
    <row r="10566" spans="5:5">
      <c r="E10566" s="15"/>
    </row>
    <row r="10567" spans="5:5">
      <c r="E10567" s="15"/>
    </row>
    <row r="10568" spans="5:5">
      <c r="E10568" s="15"/>
    </row>
    <row r="10569" spans="5:5">
      <c r="E10569" s="15"/>
    </row>
    <row r="10570" spans="5:5">
      <c r="E10570" s="15"/>
    </row>
    <row r="10571" spans="5:5">
      <c r="E10571" s="15"/>
    </row>
    <row r="10572" spans="5:5">
      <c r="E10572" s="15"/>
    </row>
    <row r="10573" spans="5:5">
      <c r="E10573" s="15"/>
    </row>
    <row r="10574" spans="5:5">
      <c r="E10574" s="15"/>
    </row>
    <row r="10575" spans="5:5">
      <c r="E10575" s="15"/>
    </row>
    <row r="10576" spans="5:5">
      <c r="E10576" s="15"/>
    </row>
    <row r="10577" spans="5:5">
      <c r="E10577" s="15"/>
    </row>
    <row r="10578" spans="5:5">
      <c r="E10578" s="15"/>
    </row>
    <row r="10579" spans="5:5">
      <c r="E10579" s="15"/>
    </row>
    <row r="10580" spans="5:5">
      <c r="E10580" s="15"/>
    </row>
    <row r="10581" spans="5:5">
      <c r="E10581" s="15"/>
    </row>
    <row r="10582" spans="5:5">
      <c r="E10582" s="15"/>
    </row>
    <row r="10583" spans="5:5">
      <c r="E10583" s="15"/>
    </row>
    <row r="10584" spans="5:5">
      <c r="E10584" s="15"/>
    </row>
    <row r="10585" spans="5:5">
      <c r="E10585" s="15"/>
    </row>
    <row r="10586" spans="5:5">
      <c r="E10586" s="15"/>
    </row>
    <row r="10587" spans="5:5">
      <c r="E10587" s="15"/>
    </row>
    <row r="10588" spans="5:5">
      <c r="E10588" s="15"/>
    </row>
    <row r="10589" spans="5:5">
      <c r="E10589" s="15"/>
    </row>
    <row r="10590" spans="5:5">
      <c r="E10590" s="15"/>
    </row>
    <row r="10591" spans="5:5">
      <c r="E10591" s="15"/>
    </row>
    <row r="10592" spans="5:5">
      <c r="E10592" s="15"/>
    </row>
    <row r="10593" spans="5:5">
      <c r="E10593" s="15"/>
    </row>
    <row r="10594" spans="5:5">
      <c r="E10594" s="15"/>
    </row>
    <row r="10595" spans="5:5">
      <c r="E10595" s="15"/>
    </row>
    <row r="10596" spans="5:5">
      <c r="E10596" s="15"/>
    </row>
    <row r="10597" spans="5:5">
      <c r="E10597" s="15"/>
    </row>
    <row r="10598" spans="5:5">
      <c r="E10598" s="15"/>
    </row>
    <row r="10599" spans="5:5">
      <c r="E10599" s="15"/>
    </row>
    <row r="10600" spans="5:5">
      <c r="E10600" s="15"/>
    </row>
    <row r="10601" spans="5:5">
      <c r="E10601" s="15"/>
    </row>
    <row r="10602" spans="5:5">
      <c r="E10602" s="15"/>
    </row>
    <row r="10603" spans="5:5">
      <c r="E10603" s="15"/>
    </row>
    <row r="10604" spans="5:5">
      <c r="E10604" s="15"/>
    </row>
    <row r="10605" spans="5:5">
      <c r="E10605" s="15"/>
    </row>
    <row r="10606" spans="5:5">
      <c r="E10606" s="15"/>
    </row>
    <row r="10607" spans="5:5">
      <c r="E10607" s="15"/>
    </row>
    <row r="10608" spans="5:5">
      <c r="E10608" s="15"/>
    </row>
    <row r="10609" spans="5:5">
      <c r="E10609" s="15"/>
    </row>
    <row r="10610" spans="5:5">
      <c r="E10610" s="15"/>
    </row>
    <row r="10611" spans="5:5">
      <c r="E10611" s="15"/>
    </row>
    <row r="10612" spans="5:5">
      <c r="E10612" s="15"/>
    </row>
    <row r="10613" spans="5:5">
      <c r="E10613" s="15"/>
    </row>
    <row r="10614" spans="5:5">
      <c r="E10614" s="15"/>
    </row>
    <row r="10615" spans="5:5">
      <c r="E10615" s="15"/>
    </row>
    <row r="10616" spans="5:5">
      <c r="E10616" s="15"/>
    </row>
    <row r="10617" spans="5:5">
      <c r="E10617" s="15"/>
    </row>
    <row r="10618" spans="5:5">
      <c r="E10618" s="15"/>
    </row>
    <row r="10619" spans="5:5">
      <c r="E10619" s="15"/>
    </row>
    <row r="10620" spans="5:5">
      <c r="E10620" s="15"/>
    </row>
    <row r="10621" spans="5:5">
      <c r="E10621" s="15"/>
    </row>
    <row r="10622" spans="5:5">
      <c r="E10622" s="15"/>
    </row>
    <row r="10623" spans="5:5">
      <c r="E10623" s="15"/>
    </row>
    <row r="10624" spans="5:5">
      <c r="E10624" s="15"/>
    </row>
    <row r="10625" spans="5:5">
      <c r="E10625" s="15"/>
    </row>
    <row r="10626" spans="5:5">
      <c r="E10626" s="15"/>
    </row>
    <row r="10627" spans="5:5">
      <c r="E10627" s="15"/>
    </row>
    <row r="10628" spans="5:5">
      <c r="E10628" s="15"/>
    </row>
    <row r="10629" spans="5:5">
      <c r="E10629" s="15"/>
    </row>
    <row r="10630" spans="5:5">
      <c r="E10630" s="15"/>
    </row>
    <row r="10631" spans="5:5">
      <c r="E10631" s="15"/>
    </row>
    <row r="10632" spans="5:5">
      <c r="E10632" s="15"/>
    </row>
    <row r="10633" spans="5:5">
      <c r="E10633" s="15"/>
    </row>
    <row r="10634" spans="5:5">
      <c r="E10634" s="15"/>
    </row>
    <row r="10635" spans="5:5">
      <c r="E10635" s="15"/>
    </row>
    <row r="10636" spans="5:5">
      <c r="E10636" s="15"/>
    </row>
    <row r="10637" spans="5:5">
      <c r="E10637" s="15"/>
    </row>
    <row r="10638" spans="5:5">
      <c r="E10638" s="15"/>
    </row>
    <row r="10639" spans="5:5">
      <c r="E10639" s="15"/>
    </row>
    <row r="10640" spans="5:5">
      <c r="E10640" s="15"/>
    </row>
    <row r="10641" spans="5:5">
      <c r="E10641" s="15"/>
    </row>
    <row r="10642" spans="5:5">
      <c r="E10642" s="15"/>
    </row>
    <row r="10643" spans="5:5">
      <c r="E10643" s="15"/>
    </row>
    <row r="10644" spans="5:5">
      <c r="E10644" s="15"/>
    </row>
    <row r="10645" spans="5:5">
      <c r="E10645" s="15"/>
    </row>
    <row r="10646" spans="5:5">
      <c r="E10646" s="15"/>
    </row>
    <row r="10647" spans="5:5">
      <c r="E10647" s="15"/>
    </row>
    <row r="10648" spans="5:5">
      <c r="E10648" s="15"/>
    </row>
    <row r="10649" spans="5:5">
      <c r="E10649" s="15"/>
    </row>
    <row r="10650" spans="5:5">
      <c r="E10650" s="15"/>
    </row>
    <row r="10651" spans="5:5">
      <c r="E10651" s="15"/>
    </row>
    <row r="10652" spans="5:5">
      <c r="E10652" s="15"/>
    </row>
    <row r="10653" spans="5:5">
      <c r="E10653" s="15"/>
    </row>
    <row r="10654" spans="5:5">
      <c r="E10654" s="15"/>
    </row>
    <row r="10655" spans="5:5">
      <c r="E10655" s="15"/>
    </row>
    <row r="10656" spans="5:5">
      <c r="E10656" s="15"/>
    </row>
    <row r="10657" spans="5:5">
      <c r="E10657" s="15"/>
    </row>
    <row r="10658" spans="5:5">
      <c r="E10658" s="15"/>
    </row>
    <row r="10659" spans="5:5">
      <c r="E10659" s="15"/>
    </row>
    <row r="10660" spans="5:5">
      <c r="E10660" s="15"/>
    </row>
    <row r="10661" spans="5:5">
      <c r="E10661" s="15"/>
    </row>
    <row r="10662" spans="5:5">
      <c r="E10662" s="15"/>
    </row>
    <row r="10663" spans="5:5">
      <c r="E10663" s="15"/>
    </row>
    <row r="10664" spans="5:5">
      <c r="E10664" s="15"/>
    </row>
    <row r="10665" spans="5:5">
      <c r="E10665" s="15"/>
    </row>
    <row r="10666" spans="5:5">
      <c r="E10666" s="15"/>
    </row>
    <row r="10667" spans="5:5">
      <c r="E10667" s="15"/>
    </row>
    <row r="10668" spans="5:5">
      <c r="E10668" s="15"/>
    </row>
    <row r="10669" spans="5:5">
      <c r="E10669" s="15"/>
    </row>
    <row r="10670" spans="5:5">
      <c r="E10670" s="15"/>
    </row>
    <row r="10671" spans="5:5">
      <c r="E10671" s="15"/>
    </row>
    <row r="10672" spans="5:5">
      <c r="E10672" s="15"/>
    </row>
    <row r="10673" spans="5:5">
      <c r="E10673" s="15"/>
    </row>
    <row r="10674" spans="5:5">
      <c r="E10674" s="15"/>
    </row>
    <row r="10675" spans="5:5">
      <c r="E10675" s="15"/>
    </row>
    <row r="10676" spans="5:5">
      <c r="E10676" s="15"/>
    </row>
    <row r="10677" spans="5:5">
      <c r="E10677" s="15"/>
    </row>
    <row r="10678" spans="5:5">
      <c r="E10678" s="15"/>
    </row>
    <row r="10679" spans="5:5">
      <c r="E10679" s="15"/>
    </row>
    <row r="10680" spans="5:5">
      <c r="E10680" s="15"/>
    </row>
    <row r="10681" spans="5:5">
      <c r="E10681" s="15"/>
    </row>
    <row r="10682" spans="5:5">
      <c r="E10682" s="15"/>
    </row>
    <row r="10683" spans="5:5">
      <c r="E10683" s="15"/>
    </row>
    <row r="10684" spans="5:5">
      <c r="E10684" s="15"/>
    </row>
    <row r="10685" spans="5:5">
      <c r="E10685" s="15"/>
    </row>
    <row r="10686" spans="5:5">
      <c r="E10686" s="15"/>
    </row>
    <row r="10687" spans="5:5">
      <c r="E10687" s="15"/>
    </row>
    <row r="10688" spans="5:5">
      <c r="E10688" s="15"/>
    </row>
    <row r="10689" spans="5:5">
      <c r="E10689" s="15"/>
    </row>
    <row r="10690" spans="5:5">
      <c r="E10690" s="15"/>
    </row>
    <row r="10691" spans="5:5">
      <c r="E10691" s="15"/>
    </row>
    <row r="10692" spans="5:5">
      <c r="E10692" s="15"/>
    </row>
    <row r="10693" spans="5:5">
      <c r="E10693" s="15"/>
    </row>
    <row r="10694" spans="5:5">
      <c r="E10694" s="15"/>
    </row>
    <row r="10695" spans="5:5">
      <c r="E10695" s="15"/>
    </row>
    <row r="10696" spans="5:5">
      <c r="E10696" s="15"/>
    </row>
    <row r="10697" spans="5:5">
      <c r="E10697" s="15"/>
    </row>
    <row r="10698" spans="5:5">
      <c r="E10698" s="15"/>
    </row>
    <row r="10699" spans="5:5">
      <c r="E10699" s="15"/>
    </row>
    <row r="10700" spans="5:5">
      <c r="E10700" s="15"/>
    </row>
    <row r="10701" spans="5:5">
      <c r="E10701" s="15"/>
    </row>
    <row r="10702" spans="5:5">
      <c r="E10702" s="15"/>
    </row>
    <row r="10703" spans="5:5">
      <c r="E10703" s="15"/>
    </row>
    <row r="10704" spans="5:5">
      <c r="E10704" s="15"/>
    </row>
    <row r="10705" spans="5:5">
      <c r="E10705" s="15"/>
    </row>
    <row r="10706" spans="5:5">
      <c r="E10706" s="15"/>
    </row>
    <row r="10707" spans="5:5">
      <c r="E10707" s="15"/>
    </row>
    <row r="10708" spans="5:5">
      <c r="E10708" s="15"/>
    </row>
    <row r="10709" spans="5:5">
      <c r="E10709" s="15"/>
    </row>
    <row r="10710" spans="5:5">
      <c r="E10710" s="15"/>
    </row>
    <row r="10711" spans="5:5">
      <c r="E10711" s="15"/>
    </row>
    <row r="10712" spans="5:5">
      <c r="E10712" s="15"/>
    </row>
    <row r="10713" spans="5:5">
      <c r="E10713" s="15"/>
    </row>
    <row r="10714" spans="5:5">
      <c r="E10714" s="15"/>
    </row>
    <row r="10715" spans="5:5">
      <c r="E10715" s="15"/>
    </row>
    <row r="10716" spans="5:5">
      <c r="E10716" s="15"/>
    </row>
    <row r="10717" spans="5:5">
      <c r="E10717" s="15"/>
    </row>
    <row r="10718" spans="5:5">
      <c r="E10718" s="15"/>
    </row>
    <row r="10719" spans="5:5">
      <c r="E10719" s="15"/>
    </row>
    <row r="10720" spans="5:5">
      <c r="E10720" s="15"/>
    </row>
    <row r="10721" spans="5:5">
      <c r="E10721" s="15"/>
    </row>
    <row r="10722" spans="5:5">
      <c r="E10722" s="15"/>
    </row>
    <row r="10723" spans="5:5">
      <c r="E10723" s="15"/>
    </row>
    <row r="10724" spans="5:5">
      <c r="E10724" s="15"/>
    </row>
    <row r="10725" spans="5:5">
      <c r="E10725" s="15"/>
    </row>
    <row r="10726" spans="5:5">
      <c r="E10726" s="15"/>
    </row>
    <row r="10727" spans="5:5">
      <c r="E10727" s="15"/>
    </row>
    <row r="10728" spans="5:5">
      <c r="E10728" s="15"/>
    </row>
    <row r="10729" spans="5:5">
      <c r="E10729" s="15"/>
    </row>
    <row r="10730" spans="5:5">
      <c r="E10730" s="15"/>
    </row>
    <row r="10731" spans="5:5">
      <c r="E10731" s="15"/>
    </row>
    <row r="10732" spans="5:5">
      <c r="E10732" s="15"/>
    </row>
    <row r="10733" spans="5:5">
      <c r="E10733" s="15"/>
    </row>
    <row r="10734" spans="5:5">
      <c r="E10734" s="15"/>
    </row>
    <row r="10735" spans="5:5">
      <c r="E10735" s="15"/>
    </row>
    <row r="10736" spans="5:5">
      <c r="E10736" s="15"/>
    </row>
    <row r="10737" spans="5:5">
      <c r="E10737" s="15"/>
    </row>
    <row r="10738" spans="5:5">
      <c r="E10738" s="15"/>
    </row>
    <row r="10739" spans="5:5">
      <c r="E10739" s="15"/>
    </row>
    <row r="10740" spans="5:5">
      <c r="E10740" s="15"/>
    </row>
    <row r="10741" spans="5:5">
      <c r="E10741" s="15"/>
    </row>
    <row r="10742" spans="5:5">
      <c r="E10742" s="15"/>
    </row>
    <row r="10743" spans="5:5">
      <c r="E10743" s="15"/>
    </row>
    <row r="10744" spans="5:5">
      <c r="E10744" s="15"/>
    </row>
    <row r="10745" spans="5:5">
      <c r="E10745" s="15"/>
    </row>
    <row r="10746" spans="5:5">
      <c r="E10746" s="15"/>
    </row>
    <row r="10747" spans="5:5">
      <c r="E10747" s="15"/>
    </row>
    <row r="10748" spans="5:5">
      <c r="E10748" s="15"/>
    </row>
    <row r="10749" spans="5:5">
      <c r="E10749" s="15"/>
    </row>
    <row r="10750" spans="5:5">
      <c r="E10750" s="15"/>
    </row>
    <row r="10751" spans="5:5">
      <c r="E10751" s="15"/>
    </row>
    <row r="10752" spans="5:5">
      <c r="E10752" s="15"/>
    </row>
    <row r="10753" spans="5:5">
      <c r="E10753" s="15"/>
    </row>
    <row r="10754" spans="5:5">
      <c r="E10754" s="15"/>
    </row>
    <row r="10755" spans="5:5">
      <c r="E10755" s="15"/>
    </row>
    <row r="10756" spans="5:5">
      <c r="E10756" s="15"/>
    </row>
    <row r="10757" spans="5:5">
      <c r="E10757" s="15"/>
    </row>
    <row r="10758" spans="5:5">
      <c r="E10758" s="15"/>
    </row>
    <row r="10759" spans="5:5">
      <c r="E10759" s="15"/>
    </row>
    <row r="10760" spans="5:5">
      <c r="E10760" s="15"/>
    </row>
    <row r="10761" spans="5:5">
      <c r="E10761" s="15"/>
    </row>
    <row r="10762" spans="5:5">
      <c r="E10762" s="15"/>
    </row>
    <row r="10763" spans="5:5">
      <c r="E10763" s="15"/>
    </row>
    <row r="10764" spans="5:5">
      <c r="E10764" s="15"/>
    </row>
    <row r="10765" spans="5:5">
      <c r="E10765" s="15"/>
    </row>
    <row r="10766" spans="5:5">
      <c r="E10766" s="15"/>
    </row>
    <row r="10767" spans="5:5">
      <c r="E10767" s="15"/>
    </row>
    <row r="10768" spans="5:5">
      <c r="E10768" s="15"/>
    </row>
    <row r="10769" spans="5:5">
      <c r="E10769" s="15"/>
    </row>
    <row r="10770" spans="5:5">
      <c r="E10770" s="15"/>
    </row>
    <row r="10771" spans="5:5">
      <c r="E10771" s="15"/>
    </row>
    <row r="10772" spans="5:5">
      <c r="E10772" s="15"/>
    </row>
    <row r="10773" spans="5:5">
      <c r="E10773" s="15"/>
    </row>
    <row r="10774" spans="5:5">
      <c r="E10774" s="15"/>
    </row>
    <row r="10775" spans="5:5">
      <c r="E10775" s="15"/>
    </row>
    <row r="10776" spans="5:5">
      <c r="E10776" s="15"/>
    </row>
    <row r="10777" spans="5:5">
      <c r="E10777" s="15"/>
    </row>
    <row r="10778" spans="5:5">
      <c r="E10778" s="15"/>
    </row>
    <row r="10779" spans="5:5">
      <c r="E10779" s="15"/>
    </row>
    <row r="10780" spans="5:5">
      <c r="E10780" s="15"/>
    </row>
    <row r="10781" spans="5:5">
      <c r="E10781" s="15"/>
    </row>
    <row r="10782" spans="5:5">
      <c r="E10782" s="15"/>
    </row>
    <row r="10783" spans="5:5">
      <c r="E10783" s="15"/>
    </row>
    <row r="10784" spans="5:5">
      <c r="E10784" s="15"/>
    </row>
    <row r="10785" spans="5:5">
      <c r="E10785" s="15"/>
    </row>
    <row r="10786" spans="5:5">
      <c r="E10786" s="15"/>
    </row>
    <row r="10787" spans="5:5">
      <c r="E10787" s="15"/>
    </row>
    <row r="10788" spans="5:5">
      <c r="E10788" s="15"/>
    </row>
    <row r="10789" spans="5:5">
      <c r="E10789" s="15"/>
    </row>
    <row r="10790" spans="5:5">
      <c r="E10790" s="15"/>
    </row>
    <row r="10791" spans="5:5">
      <c r="E10791" s="15"/>
    </row>
    <row r="10792" spans="5:5">
      <c r="E10792" s="15"/>
    </row>
    <row r="10793" spans="5:5">
      <c r="E10793" s="15"/>
    </row>
    <row r="10794" spans="5:5">
      <c r="E10794" s="15"/>
    </row>
    <row r="10795" spans="5:5">
      <c r="E10795" s="15"/>
    </row>
    <row r="10796" spans="5:5">
      <c r="E10796" s="15"/>
    </row>
    <row r="10797" spans="5:5">
      <c r="E10797" s="15"/>
    </row>
    <row r="10798" spans="5:5">
      <c r="E10798" s="15"/>
    </row>
    <row r="10799" spans="5:5">
      <c r="E10799" s="15"/>
    </row>
    <row r="10800" spans="5:5">
      <c r="E10800" s="15"/>
    </row>
    <row r="10801" spans="5:5">
      <c r="E10801" s="15"/>
    </row>
    <row r="10802" spans="5:5">
      <c r="E10802" s="15"/>
    </row>
    <row r="10803" spans="5:5">
      <c r="E10803" s="15"/>
    </row>
    <row r="10804" spans="5:5">
      <c r="E10804" s="15"/>
    </row>
    <row r="10805" spans="5:5">
      <c r="E10805" s="15"/>
    </row>
    <row r="10806" spans="5:5">
      <c r="E10806" s="15"/>
    </row>
    <row r="10807" spans="5:5">
      <c r="E10807" s="15"/>
    </row>
    <row r="10808" spans="5:5">
      <c r="E10808" s="15"/>
    </row>
    <row r="10809" spans="5:5">
      <c r="E10809" s="15"/>
    </row>
    <row r="10810" spans="5:5">
      <c r="E10810" s="15"/>
    </row>
    <row r="10811" spans="5:5">
      <c r="E10811" s="15"/>
    </row>
    <row r="10812" spans="5:5">
      <c r="E10812" s="15"/>
    </row>
    <row r="10813" spans="5:5">
      <c r="E10813" s="15"/>
    </row>
    <row r="10814" spans="5:5">
      <c r="E10814" s="15"/>
    </row>
    <row r="10815" spans="5:5">
      <c r="E10815" s="15"/>
    </row>
    <row r="10816" spans="5:5">
      <c r="E10816" s="15"/>
    </row>
    <row r="10817" spans="5:5">
      <c r="E10817" s="15"/>
    </row>
    <row r="10818" spans="5:5">
      <c r="E10818" s="15"/>
    </row>
    <row r="10819" spans="5:5">
      <c r="E10819" s="15"/>
    </row>
    <row r="10820" spans="5:5">
      <c r="E10820" s="15"/>
    </row>
    <row r="10821" spans="5:5">
      <c r="E10821" s="15"/>
    </row>
    <row r="10822" spans="5:5">
      <c r="E10822" s="15"/>
    </row>
    <row r="10823" spans="5:5">
      <c r="E10823" s="15"/>
    </row>
    <row r="10824" spans="5:5">
      <c r="E10824" s="15"/>
    </row>
    <row r="10825" spans="5:5">
      <c r="E10825" s="15"/>
    </row>
    <row r="10826" spans="5:5">
      <c r="E10826" s="15"/>
    </row>
    <row r="10827" spans="5:5">
      <c r="E10827" s="15"/>
    </row>
    <row r="10828" spans="5:5">
      <c r="E10828" s="15"/>
    </row>
    <row r="10829" spans="5:5">
      <c r="E10829" s="15"/>
    </row>
    <row r="10830" spans="5:5">
      <c r="E10830" s="15"/>
    </row>
    <row r="10831" spans="5:5">
      <c r="E10831" s="15"/>
    </row>
    <row r="10832" spans="5:5">
      <c r="E10832" s="15"/>
    </row>
    <row r="10833" spans="5:5">
      <c r="E10833" s="15"/>
    </row>
    <row r="10834" spans="5:5">
      <c r="E10834" s="15"/>
    </row>
    <row r="10835" spans="5:5">
      <c r="E10835" s="15"/>
    </row>
    <row r="10836" spans="5:5">
      <c r="E10836" s="15"/>
    </row>
    <row r="10837" spans="5:5">
      <c r="E10837" s="15"/>
    </row>
    <row r="10838" spans="5:5">
      <c r="E10838" s="15"/>
    </row>
    <row r="10839" spans="5:5">
      <c r="E10839" s="15"/>
    </row>
    <row r="10840" spans="5:5">
      <c r="E10840" s="15"/>
    </row>
    <row r="10841" spans="5:5">
      <c r="E10841" s="15"/>
    </row>
    <row r="10842" spans="5:5">
      <c r="E10842" s="15"/>
    </row>
    <row r="10843" spans="5:5">
      <c r="E10843" s="15"/>
    </row>
    <row r="10844" spans="5:5">
      <c r="E10844" s="15"/>
    </row>
    <row r="10845" spans="5:5">
      <c r="E10845" s="15"/>
    </row>
    <row r="10846" spans="5:5">
      <c r="E10846" s="15"/>
    </row>
    <row r="10847" spans="5:5">
      <c r="E10847" s="15"/>
    </row>
    <row r="10848" spans="5:5">
      <c r="E10848" s="15"/>
    </row>
    <row r="10849" spans="5:5">
      <c r="E10849" s="15"/>
    </row>
    <row r="10850" spans="5:5">
      <c r="E10850" s="15"/>
    </row>
    <row r="10851" spans="5:5">
      <c r="E10851" s="15"/>
    </row>
    <row r="10852" spans="5:5">
      <c r="E10852" s="15"/>
    </row>
    <row r="10853" spans="5:5">
      <c r="E10853" s="15"/>
    </row>
    <row r="10854" spans="5:5">
      <c r="E10854" s="15"/>
    </row>
    <row r="10855" spans="5:5">
      <c r="E10855" s="15"/>
    </row>
    <row r="10856" spans="5:5">
      <c r="E10856" s="15"/>
    </row>
    <row r="10857" spans="5:5">
      <c r="E10857" s="15"/>
    </row>
    <row r="10858" spans="5:5">
      <c r="E10858" s="15"/>
    </row>
    <row r="10859" spans="5:5">
      <c r="E10859" s="15"/>
    </row>
    <row r="10860" spans="5:5">
      <c r="E10860" s="15"/>
    </row>
    <row r="10861" spans="5:5">
      <c r="E10861" s="15"/>
    </row>
    <row r="10862" spans="5:5">
      <c r="E10862" s="15"/>
    </row>
    <row r="10863" spans="5:5">
      <c r="E10863" s="15"/>
    </row>
    <row r="10864" spans="5:5">
      <c r="E10864" s="15"/>
    </row>
    <row r="10865" spans="5:5">
      <c r="E10865" s="15"/>
    </row>
    <row r="10866" spans="5:5">
      <c r="E10866" s="15"/>
    </row>
    <row r="10867" spans="5:5">
      <c r="E10867" s="15"/>
    </row>
    <row r="10868" spans="5:5">
      <c r="E10868" s="15"/>
    </row>
    <row r="10869" spans="5:5">
      <c r="E10869" s="15"/>
    </row>
    <row r="10870" spans="5:5">
      <c r="E10870" s="15"/>
    </row>
    <row r="10871" spans="5:5">
      <c r="E10871" s="15"/>
    </row>
    <row r="10872" spans="5:5">
      <c r="E10872" s="15"/>
    </row>
    <row r="10873" spans="5:5">
      <c r="E10873" s="15"/>
    </row>
    <row r="10874" spans="5:5">
      <c r="E10874" s="15"/>
    </row>
    <row r="10875" spans="5:5">
      <c r="E10875" s="15"/>
    </row>
    <row r="10876" spans="5:5">
      <c r="E10876" s="15"/>
    </row>
    <row r="10877" spans="5:5">
      <c r="E10877" s="15"/>
    </row>
    <row r="10878" spans="5:5">
      <c r="E10878" s="15"/>
    </row>
    <row r="10879" spans="5:5">
      <c r="E10879" s="15"/>
    </row>
    <row r="10880" spans="5:5">
      <c r="E10880" s="15"/>
    </row>
    <row r="10881" spans="5:5">
      <c r="E10881" s="15"/>
    </row>
    <row r="10882" spans="5:5">
      <c r="E10882" s="15"/>
    </row>
    <row r="10883" spans="5:5">
      <c r="E10883" s="15"/>
    </row>
    <row r="10884" spans="5:5">
      <c r="E10884" s="15"/>
    </row>
    <row r="10885" spans="5:5">
      <c r="E10885" s="15"/>
    </row>
    <row r="10886" spans="5:5">
      <c r="E10886" s="15"/>
    </row>
    <row r="10887" spans="5:5">
      <c r="E10887" s="15"/>
    </row>
    <row r="10888" spans="5:5">
      <c r="E10888" s="15"/>
    </row>
    <row r="10889" spans="5:5">
      <c r="E10889" s="15"/>
    </row>
    <row r="10890" spans="5:5">
      <c r="E10890" s="15"/>
    </row>
    <row r="10891" spans="5:5">
      <c r="E10891" s="15"/>
    </row>
    <row r="10892" spans="5:5">
      <c r="E10892" s="15"/>
    </row>
    <row r="10893" spans="5:5">
      <c r="E10893" s="15"/>
    </row>
    <row r="10894" spans="5:5">
      <c r="E10894" s="15"/>
    </row>
    <row r="10895" spans="5:5">
      <c r="E10895" s="15"/>
    </row>
    <row r="10896" spans="5:5">
      <c r="E10896" s="15"/>
    </row>
    <row r="10897" spans="5:5">
      <c r="E10897" s="15"/>
    </row>
    <row r="10898" spans="5:5">
      <c r="E10898" s="15"/>
    </row>
    <row r="10899" spans="5:5">
      <c r="E10899" s="15"/>
    </row>
    <row r="10900" spans="5:5">
      <c r="E10900" s="15"/>
    </row>
    <row r="10901" spans="5:5">
      <c r="E10901" s="15"/>
    </row>
    <row r="10902" spans="5:5">
      <c r="E10902" s="15"/>
    </row>
    <row r="10903" spans="5:5">
      <c r="E10903" s="15"/>
    </row>
    <row r="10904" spans="5:5">
      <c r="E10904" s="15"/>
    </row>
    <row r="10905" spans="5:5">
      <c r="E10905" s="15"/>
    </row>
    <row r="10906" spans="5:5">
      <c r="E10906" s="15"/>
    </row>
    <row r="10907" spans="5:5">
      <c r="E10907" s="15"/>
    </row>
    <row r="10908" spans="5:5">
      <c r="E10908" s="15"/>
    </row>
    <row r="10909" spans="5:5">
      <c r="E10909" s="15"/>
    </row>
    <row r="10910" spans="5:5">
      <c r="E10910" s="15"/>
    </row>
    <row r="10911" spans="5:5">
      <c r="E10911" s="15"/>
    </row>
    <row r="10912" spans="5:5">
      <c r="E10912" s="15"/>
    </row>
    <row r="10913" spans="5:5">
      <c r="E10913" s="15"/>
    </row>
    <row r="10914" spans="5:5">
      <c r="E10914" s="15"/>
    </row>
    <row r="10915" spans="5:5">
      <c r="E10915" s="15"/>
    </row>
    <row r="10916" spans="5:5">
      <c r="E10916" s="15"/>
    </row>
    <row r="10917" spans="5:5">
      <c r="E10917" s="15"/>
    </row>
    <row r="10918" spans="5:5">
      <c r="E10918" s="15"/>
    </row>
    <row r="10919" spans="5:5">
      <c r="E10919" s="15"/>
    </row>
    <row r="10920" spans="5:5">
      <c r="E10920" s="15"/>
    </row>
    <row r="10921" spans="5:5">
      <c r="E10921" s="15"/>
    </row>
    <row r="10922" spans="5:5">
      <c r="E10922" s="15"/>
    </row>
    <row r="10923" spans="5:5">
      <c r="E10923" s="15"/>
    </row>
    <row r="10924" spans="5:5">
      <c r="E10924" s="15"/>
    </row>
    <row r="10925" spans="5:5">
      <c r="E10925" s="15"/>
    </row>
    <row r="10926" spans="5:5">
      <c r="E10926" s="15"/>
    </row>
    <row r="10927" spans="5:5">
      <c r="E10927" s="15"/>
    </row>
    <row r="10928" spans="5:5">
      <c r="E10928" s="15"/>
    </row>
    <row r="10929" spans="5:5">
      <c r="E10929" s="15"/>
    </row>
    <row r="10930" spans="5:5">
      <c r="E10930" s="15"/>
    </row>
    <row r="10931" spans="5:5">
      <c r="E10931" s="15"/>
    </row>
    <row r="10932" spans="5:5">
      <c r="E10932" s="15"/>
    </row>
    <row r="10933" spans="5:5">
      <c r="E10933" s="15"/>
    </row>
    <row r="10934" spans="5:5">
      <c r="E10934" s="15"/>
    </row>
    <row r="10935" spans="5:5">
      <c r="E10935" s="15"/>
    </row>
    <row r="10936" spans="5:5">
      <c r="E10936" s="15"/>
    </row>
    <row r="10937" spans="5:5">
      <c r="E10937" s="15"/>
    </row>
    <row r="10938" spans="5:5">
      <c r="E10938" s="15"/>
    </row>
    <row r="10939" spans="5:5">
      <c r="E10939" s="15"/>
    </row>
    <row r="10940" spans="5:5">
      <c r="E10940" s="15"/>
    </row>
    <row r="10941" spans="5:5">
      <c r="E10941" s="15"/>
    </row>
    <row r="10942" spans="5:5">
      <c r="E10942" s="15"/>
    </row>
    <row r="10943" spans="5:5">
      <c r="E10943" s="15"/>
    </row>
    <row r="10944" spans="5:5">
      <c r="E10944" s="15"/>
    </row>
    <row r="10945" spans="5:5">
      <c r="E10945" s="15"/>
    </row>
    <row r="10946" spans="5:5">
      <c r="E10946" s="15"/>
    </row>
    <row r="10947" spans="5:5">
      <c r="E10947" s="15"/>
    </row>
    <row r="10948" spans="5:5">
      <c r="E10948" s="15"/>
    </row>
    <row r="10949" spans="5:5">
      <c r="E10949" s="15"/>
    </row>
    <row r="10950" spans="5:5">
      <c r="E10950" s="15"/>
    </row>
    <row r="10951" spans="5:5">
      <c r="E10951" s="15"/>
    </row>
    <row r="10952" spans="5:5">
      <c r="E10952" s="15"/>
    </row>
    <row r="10953" spans="5:5">
      <c r="E10953" s="15"/>
    </row>
    <row r="10954" spans="5:5">
      <c r="E10954" s="15"/>
    </row>
    <row r="10955" spans="5:5">
      <c r="E10955" s="15"/>
    </row>
    <row r="10956" spans="5:5">
      <c r="E10956" s="15"/>
    </row>
    <row r="10957" spans="5:5">
      <c r="E10957" s="15"/>
    </row>
    <row r="10958" spans="5:5">
      <c r="E10958" s="15"/>
    </row>
    <row r="10959" spans="5:5">
      <c r="E10959" s="15"/>
    </row>
    <row r="10960" spans="5:5">
      <c r="E10960" s="15"/>
    </row>
    <row r="10961" spans="5:5">
      <c r="E10961" s="15"/>
    </row>
    <row r="10962" spans="5:5">
      <c r="E10962" s="15"/>
    </row>
    <row r="10963" spans="5:5">
      <c r="E10963" s="15"/>
    </row>
    <row r="10964" spans="5:5">
      <c r="E10964" s="15"/>
    </row>
    <row r="10965" spans="5:5">
      <c r="E10965" s="15"/>
    </row>
    <row r="10966" spans="5:5">
      <c r="E10966" s="15"/>
    </row>
    <row r="10967" spans="5:5">
      <c r="E10967" s="15"/>
    </row>
    <row r="10968" spans="5:5">
      <c r="E10968" s="15"/>
    </row>
    <row r="10969" spans="5:5">
      <c r="E10969" s="15"/>
    </row>
    <row r="10970" spans="5:5">
      <c r="E10970" s="15"/>
    </row>
    <row r="10971" spans="5:5">
      <c r="E10971" s="15"/>
    </row>
    <row r="10972" spans="5:5">
      <c r="E10972" s="15"/>
    </row>
    <row r="10973" spans="5:5">
      <c r="E10973" s="15"/>
    </row>
    <row r="10974" spans="5:5">
      <c r="E10974" s="15"/>
    </row>
    <row r="10975" spans="5:5">
      <c r="E10975" s="15"/>
    </row>
    <row r="10976" spans="5:5">
      <c r="E10976" s="15"/>
    </row>
    <row r="10977" spans="5:5">
      <c r="E10977" s="15"/>
    </row>
    <row r="10978" spans="5:5">
      <c r="E10978" s="15"/>
    </row>
    <row r="10979" spans="5:5">
      <c r="E10979" s="15"/>
    </row>
    <row r="10980" spans="5:5">
      <c r="E10980" s="15"/>
    </row>
    <row r="10981" spans="5:5">
      <c r="E10981" s="15"/>
    </row>
    <row r="10982" spans="5:5">
      <c r="E10982" s="15"/>
    </row>
    <row r="10983" spans="5:5">
      <c r="E10983" s="15"/>
    </row>
    <row r="10984" spans="5:5">
      <c r="E10984" s="15"/>
    </row>
    <row r="10985" spans="5:5">
      <c r="E10985" s="15"/>
    </row>
    <row r="10986" spans="5:5">
      <c r="E10986" s="15"/>
    </row>
    <row r="10987" spans="5:5">
      <c r="E10987" s="15"/>
    </row>
    <row r="10988" spans="5:5">
      <c r="E10988" s="15"/>
    </row>
    <row r="10989" spans="5:5">
      <c r="E10989" s="15"/>
    </row>
    <row r="10990" spans="5:5">
      <c r="E10990" s="15"/>
    </row>
    <row r="10991" spans="5:5">
      <c r="E10991" s="15"/>
    </row>
    <row r="10992" spans="5:5">
      <c r="E10992" s="15"/>
    </row>
    <row r="10993" spans="5:5">
      <c r="E10993" s="15"/>
    </row>
    <row r="10994" spans="5:5">
      <c r="E10994" s="15"/>
    </row>
    <row r="10995" spans="5:5">
      <c r="E10995" s="15"/>
    </row>
    <row r="10996" spans="5:5">
      <c r="E10996" s="15"/>
    </row>
    <row r="10997" spans="5:5">
      <c r="E10997" s="15"/>
    </row>
    <row r="10998" spans="5:5">
      <c r="E10998" s="15"/>
    </row>
    <row r="10999" spans="5:5">
      <c r="E10999" s="15"/>
    </row>
    <row r="11000" spans="5:5">
      <c r="E11000" s="15"/>
    </row>
    <row r="11001" spans="5:5">
      <c r="E11001" s="15"/>
    </row>
    <row r="11002" spans="5:5">
      <c r="E11002" s="15"/>
    </row>
    <row r="11003" spans="5:5">
      <c r="E11003" s="15"/>
    </row>
    <row r="11004" spans="5:5">
      <c r="E11004" s="15"/>
    </row>
    <row r="11005" spans="5:5">
      <c r="E11005" s="15"/>
    </row>
    <row r="11006" spans="5:5">
      <c r="E11006" s="15"/>
    </row>
    <row r="11007" spans="5:5">
      <c r="E11007" s="15"/>
    </row>
    <row r="11008" spans="5:5">
      <c r="E11008" s="15"/>
    </row>
    <row r="11009" spans="5:5">
      <c r="E11009" s="15"/>
    </row>
    <row r="11010" spans="5:5">
      <c r="E11010" s="15"/>
    </row>
    <row r="11011" spans="5:5">
      <c r="E11011" s="15"/>
    </row>
    <row r="11012" spans="5:5">
      <c r="E11012" s="15"/>
    </row>
    <row r="11013" spans="5:5">
      <c r="E11013" s="15"/>
    </row>
    <row r="11014" spans="5:5">
      <c r="E11014" s="15"/>
    </row>
    <row r="11015" spans="5:5">
      <c r="E11015" s="15"/>
    </row>
    <row r="11016" spans="5:5">
      <c r="E11016" s="15"/>
    </row>
    <row r="11017" spans="5:5">
      <c r="E11017" s="15"/>
    </row>
    <row r="11018" spans="5:5">
      <c r="E11018" s="15"/>
    </row>
    <row r="11019" spans="5:5">
      <c r="E11019" s="15"/>
    </row>
    <row r="11020" spans="5:5">
      <c r="E11020" s="15"/>
    </row>
    <row r="11021" spans="5:5">
      <c r="E11021" s="15"/>
    </row>
    <row r="11022" spans="5:5">
      <c r="E11022" s="15"/>
    </row>
    <row r="11023" spans="5:5">
      <c r="E11023" s="15"/>
    </row>
    <row r="11024" spans="5:5">
      <c r="E11024" s="15"/>
    </row>
    <row r="11025" spans="5:5">
      <c r="E11025" s="15"/>
    </row>
    <row r="11026" spans="5:5">
      <c r="E11026" s="15"/>
    </row>
    <row r="11027" spans="5:5">
      <c r="E11027" s="15"/>
    </row>
    <row r="11028" spans="5:5">
      <c r="E11028" s="15"/>
    </row>
    <row r="11029" spans="5:5">
      <c r="E11029" s="15"/>
    </row>
    <row r="11030" spans="5:5">
      <c r="E11030" s="15"/>
    </row>
    <row r="11031" spans="5:5">
      <c r="E11031" s="15"/>
    </row>
    <row r="11032" spans="5:5">
      <c r="E11032" s="15"/>
    </row>
    <row r="11033" spans="5:5">
      <c r="E11033" s="15"/>
    </row>
    <row r="11034" spans="5:5">
      <c r="E11034" s="15"/>
    </row>
    <row r="11035" spans="5:5">
      <c r="E11035" s="15"/>
    </row>
    <row r="11036" spans="5:5">
      <c r="E11036" s="15"/>
    </row>
    <row r="11037" spans="5:5">
      <c r="E11037" s="15"/>
    </row>
    <row r="11038" spans="5:5">
      <c r="E11038" s="15"/>
    </row>
    <row r="11039" spans="5:5">
      <c r="E11039" s="15"/>
    </row>
    <row r="11040" spans="5:5">
      <c r="E11040" s="15"/>
    </row>
    <row r="11041" spans="5:5">
      <c r="E11041" s="15"/>
    </row>
    <row r="11042" spans="5:5">
      <c r="E11042" s="15"/>
    </row>
    <row r="11043" spans="5:5">
      <c r="E11043" s="15"/>
    </row>
    <row r="11044" spans="5:5">
      <c r="E11044" s="15"/>
    </row>
    <row r="11045" spans="5:5">
      <c r="E11045" s="15"/>
    </row>
    <row r="11046" spans="5:5">
      <c r="E11046" s="15"/>
    </row>
    <row r="11047" spans="5:5">
      <c r="E11047" s="15"/>
    </row>
    <row r="11048" spans="5:5">
      <c r="E11048" s="15"/>
    </row>
    <row r="11049" spans="5:5">
      <c r="E11049" s="15"/>
    </row>
    <row r="11050" spans="5:5">
      <c r="E11050" s="15"/>
    </row>
    <row r="11051" spans="5:5">
      <c r="E11051" s="15"/>
    </row>
    <row r="11052" spans="5:5">
      <c r="E11052" s="15"/>
    </row>
    <row r="11053" spans="5:5">
      <c r="E11053" s="15"/>
    </row>
    <row r="11054" spans="5:5">
      <c r="E11054" s="15"/>
    </row>
    <row r="11055" spans="5:5">
      <c r="E11055" s="15"/>
    </row>
    <row r="11056" spans="5:5">
      <c r="E11056" s="15"/>
    </row>
    <row r="11057" spans="5:5">
      <c r="E11057" s="15"/>
    </row>
    <row r="11058" spans="5:5">
      <c r="E11058" s="15"/>
    </row>
    <row r="11059" spans="5:5">
      <c r="E11059" s="15"/>
    </row>
    <row r="11060" spans="5:5">
      <c r="E11060" s="15"/>
    </row>
    <row r="11061" spans="5:5">
      <c r="E11061" s="15"/>
    </row>
    <row r="11062" spans="5:5">
      <c r="E11062" s="15"/>
    </row>
    <row r="11063" spans="5:5">
      <c r="E11063" s="15"/>
    </row>
    <row r="11064" spans="5:5">
      <c r="E11064" s="15"/>
    </row>
    <row r="11065" spans="5:5">
      <c r="E11065" s="15"/>
    </row>
    <row r="11066" spans="5:5">
      <c r="E11066" s="15"/>
    </row>
    <row r="11067" spans="5:5">
      <c r="E11067" s="15"/>
    </row>
    <row r="11068" spans="5:5">
      <c r="E11068" s="15"/>
    </row>
    <row r="11069" spans="5:5">
      <c r="E11069" s="15"/>
    </row>
    <row r="11070" spans="5:5">
      <c r="E11070" s="15"/>
    </row>
    <row r="11071" spans="5:5">
      <c r="E11071" s="15"/>
    </row>
    <row r="11072" spans="5:5">
      <c r="E11072" s="15"/>
    </row>
    <row r="11073" spans="5:5">
      <c r="E11073" s="15"/>
    </row>
    <row r="11074" spans="5:5">
      <c r="E11074" s="15"/>
    </row>
    <row r="11075" spans="5:5">
      <c r="E11075" s="15"/>
    </row>
    <row r="11076" spans="5:5">
      <c r="E11076" s="15"/>
    </row>
    <row r="11077" spans="5:5">
      <c r="E11077" s="15"/>
    </row>
    <row r="11078" spans="5:5">
      <c r="E11078" s="15"/>
    </row>
    <row r="11079" spans="5:5">
      <c r="E11079" s="15"/>
    </row>
    <row r="11080" spans="5:5">
      <c r="E11080" s="15"/>
    </row>
    <row r="11081" spans="5:5">
      <c r="E11081" s="15"/>
    </row>
    <row r="11082" spans="5:5">
      <c r="E11082" s="15"/>
    </row>
    <row r="11083" spans="5:5">
      <c r="E11083" s="15"/>
    </row>
    <row r="11084" spans="5:5">
      <c r="E11084" s="15"/>
    </row>
    <row r="11085" spans="5:5">
      <c r="E11085" s="15"/>
    </row>
    <row r="11086" spans="5:5">
      <c r="E11086" s="15"/>
    </row>
    <row r="11087" spans="5:5">
      <c r="E11087" s="15"/>
    </row>
    <row r="11088" spans="5:5">
      <c r="E11088" s="15"/>
    </row>
    <row r="11089" spans="5:5">
      <c r="E11089" s="15"/>
    </row>
    <row r="11090" spans="5:5">
      <c r="E11090" s="15"/>
    </row>
    <row r="11091" spans="5:5">
      <c r="E11091" s="15"/>
    </row>
    <row r="11092" spans="5:5">
      <c r="E11092" s="15"/>
    </row>
    <row r="11093" spans="5:5">
      <c r="E11093" s="15"/>
    </row>
    <row r="11094" spans="5:5">
      <c r="E11094" s="15"/>
    </row>
    <row r="11095" spans="5:5">
      <c r="E11095" s="15"/>
    </row>
    <row r="11096" spans="5:5">
      <c r="E11096" s="15"/>
    </row>
    <row r="11097" spans="5:5">
      <c r="E11097" s="15"/>
    </row>
    <row r="11098" spans="5:5">
      <c r="E11098" s="15"/>
    </row>
    <row r="11099" spans="5:5">
      <c r="E11099" s="15"/>
    </row>
    <row r="11100" spans="5:5">
      <c r="E11100" s="15"/>
    </row>
    <row r="11101" spans="5:5">
      <c r="E11101" s="15"/>
    </row>
    <row r="11102" spans="5:5">
      <c r="E11102" s="15"/>
    </row>
    <row r="11103" spans="5:5">
      <c r="E11103" s="15"/>
    </row>
    <row r="11104" spans="5:5">
      <c r="E11104" s="15"/>
    </row>
    <row r="11105" spans="5:5">
      <c r="E11105" s="15"/>
    </row>
    <row r="11106" spans="5:5">
      <c r="E11106" s="15"/>
    </row>
    <row r="11107" spans="5:5">
      <c r="E11107" s="15"/>
    </row>
    <row r="11108" spans="5:5">
      <c r="E11108" s="15"/>
    </row>
    <row r="11109" spans="5:5">
      <c r="E11109" s="15"/>
    </row>
    <row r="11110" spans="5:5">
      <c r="E11110" s="15"/>
    </row>
    <row r="11111" spans="5:5">
      <c r="E11111" s="15"/>
    </row>
    <row r="11112" spans="5:5">
      <c r="E11112" s="15"/>
    </row>
    <row r="11113" spans="5:5">
      <c r="E11113" s="15"/>
    </row>
    <row r="11114" spans="5:5">
      <c r="E11114" s="15"/>
    </row>
    <row r="11115" spans="5:5">
      <c r="E11115" s="15"/>
    </row>
    <row r="11116" spans="5:5">
      <c r="E11116" s="15"/>
    </row>
    <row r="11117" spans="5:5">
      <c r="E11117" s="15"/>
    </row>
    <row r="11118" spans="5:5">
      <c r="E11118" s="15"/>
    </row>
    <row r="11119" spans="5:5">
      <c r="E11119" s="15"/>
    </row>
    <row r="11120" spans="5:5">
      <c r="E11120" s="15"/>
    </row>
    <row r="11121" spans="5:5">
      <c r="E11121" s="15"/>
    </row>
    <row r="11122" spans="5:5">
      <c r="E11122" s="15"/>
    </row>
    <row r="11123" spans="5:5">
      <c r="E11123" s="15"/>
    </row>
    <row r="11124" spans="5:5">
      <c r="E11124" s="15"/>
    </row>
    <row r="11125" spans="5:5">
      <c r="E11125" s="15"/>
    </row>
    <row r="11126" spans="5:5">
      <c r="E11126" s="15"/>
    </row>
    <row r="11127" spans="5:5">
      <c r="E11127" s="15"/>
    </row>
    <row r="11128" spans="5:5">
      <c r="E11128" s="15"/>
    </row>
    <row r="11129" spans="5:5">
      <c r="E11129" s="15"/>
    </row>
    <row r="11130" spans="5:5">
      <c r="E11130" s="15"/>
    </row>
    <row r="11131" spans="5:5">
      <c r="E11131" s="15"/>
    </row>
    <row r="11132" spans="5:5">
      <c r="E11132" s="15"/>
    </row>
    <row r="11133" spans="5:5">
      <c r="E11133" s="15"/>
    </row>
    <row r="11134" spans="5:5">
      <c r="E11134" s="15"/>
    </row>
    <row r="11135" spans="5:5">
      <c r="E11135" s="15"/>
    </row>
    <row r="11136" spans="5:5">
      <c r="E11136" s="15"/>
    </row>
    <row r="11137" spans="5:5">
      <c r="E11137" s="15"/>
    </row>
    <row r="11138" spans="5:5">
      <c r="E11138" s="15"/>
    </row>
    <row r="11139" spans="5:5">
      <c r="E11139" s="15"/>
    </row>
    <row r="11140" spans="5:5">
      <c r="E11140" s="15"/>
    </row>
    <row r="11141" spans="5:5">
      <c r="E11141" s="15"/>
    </row>
    <row r="11142" spans="5:5">
      <c r="E11142" s="15"/>
    </row>
    <row r="11143" spans="5:5">
      <c r="E11143" s="15"/>
    </row>
    <row r="11144" spans="5:5">
      <c r="E11144" s="15"/>
    </row>
    <row r="11145" spans="5:5">
      <c r="E11145" s="15"/>
    </row>
    <row r="11146" spans="5:5">
      <c r="E11146" s="15"/>
    </row>
    <row r="11147" spans="5:5">
      <c r="E11147" s="15"/>
    </row>
    <row r="11148" spans="5:5">
      <c r="E11148" s="15"/>
    </row>
    <row r="11149" spans="5:5">
      <c r="E11149" s="15"/>
    </row>
    <row r="11150" spans="5:5">
      <c r="E11150" s="15"/>
    </row>
    <row r="11151" spans="5:5">
      <c r="E11151" s="15"/>
    </row>
    <row r="11152" spans="5:5">
      <c r="E11152" s="15"/>
    </row>
    <row r="11153" spans="5:5">
      <c r="E11153" s="15"/>
    </row>
    <row r="11154" spans="5:5">
      <c r="E11154" s="15"/>
    </row>
    <row r="11155" spans="5:5">
      <c r="E11155" s="15"/>
    </row>
    <row r="11156" spans="5:5">
      <c r="E11156" s="15"/>
    </row>
    <row r="11157" spans="5:5">
      <c r="E11157" s="15"/>
    </row>
    <row r="11158" spans="5:5">
      <c r="E11158" s="15"/>
    </row>
    <row r="11159" spans="5:5">
      <c r="E11159" s="15"/>
    </row>
    <row r="11160" spans="5:5">
      <c r="E11160" s="15"/>
    </row>
    <row r="11161" spans="5:5">
      <c r="E11161" s="15"/>
    </row>
    <row r="11162" spans="5:5">
      <c r="E11162" s="15"/>
    </row>
    <row r="11163" spans="5:5">
      <c r="E11163" s="15"/>
    </row>
    <row r="11164" spans="5:5">
      <c r="E11164" s="15"/>
    </row>
    <row r="11165" spans="5:5">
      <c r="E11165" s="15"/>
    </row>
    <row r="11166" spans="5:5">
      <c r="E11166" s="15"/>
    </row>
    <row r="11167" spans="5:5">
      <c r="E11167" s="15"/>
    </row>
    <row r="11168" spans="5:5">
      <c r="E11168" s="15"/>
    </row>
    <row r="11169" spans="5:5">
      <c r="E11169" s="15"/>
    </row>
    <row r="11170" spans="5:5">
      <c r="E11170" s="15"/>
    </row>
    <row r="11171" spans="5:5">
      <c r="E11171" s="15"/>
    </row>
    <row r="11172" spans="5:5">
      <c r="E11172" s="15"/>
    </row>
    <row r="11173" spans="5:5">
      <c r="E11173" s="15"/>
    </row>
    <row r="11174" spans="5:5">
      <c r="E11174" s="15"/>
    </row>
    <row r="11175" spans="5:5">
      <c r="E11175" s="15"/>
    </row>
    <row r="11176" spans="5:5">
      <c r="E11176" s="15"/>
    </row>
    <row r="11177" spans="5:5">
      <c r="E11177" s="15"/>
    </row>
    <row r="11178" spans="5:5">
      <c r="E11178" s="15"/>
    </row>
    <row r="11179" spans="5:5">
      <c r="E11179" s="15"/>
    </row>
    <row r="11180" spans="5:5">
      <c r="E11180" s="15"/>
    </row>
    <row r="11181" spans="5:5">
      <c r="E11181" s="15"/>
    </row>
    <row r="11182" spans="5:5">
      <c r="E11182" s="15"/>
    </row>
    <row r="11183" spans="5:5">
      <c r="E11183" s="15"/>
    </row>
    <row r="11184" spans="5:5">
      <c r="E11184" s="15"/>
    </row>
    <row r="11185" spans="5:5">
      <c r="E11185" s="15"/>
    </row>
    <row r="11186" spans="5:5">
      <c r="E11186" s="15"/>
    </row>
    <row r="11187" spans="5:5">
      <c r="E11187" s="15"/>
    </row>
    <row r="11188" spans="5:5">
      <c r="E11188" s="15"/>
    </row>
    <row r="11189" spans="5:5">
      <c r="E11189" s="15"/>
    </row>
    <row r="11190" spans="5:5">
      <c r="E11190" s="15"/>
    </row>
    <row r="11191" spans="5:5">
      <c r="E11191" s="15"/>
    </row>
    <row r="11192" spans="5:5">
      <c r="E11192" s="15"/>
    </row>
    <row r="11193" spans="5:5">
      <c r="E11193" s="15"/>
    </row>
    <row r="11194" spans="5:5">
      <c r="E11194" s="15"/>
    </row>
    <row r="11195" spans="5:5">
      <c r="E11195" s="15"/>
    </row>
    <row r="11196" spans="5:5">
      <c r="E11196" s="15"/>
    </row>
    <row r="11197" spans="5:5">
      <c r="E11197" s="15"/>
    </row>
    <row r="11198" spans="5:5">
      <c r="E11198" s="15"/>
    </row>
    <row r="11199" spans="5:5">
      <c r="E11199" s="15"/>
    </row>
    <row r="11200" spans="5:5">
      <c r="E11200" s="15"/>
    </row>
    <row r="11201" spans="5:5">
      <c r="E11201" s="15"/>
    </row>
    <row r="11202" spans="5:5">
      <c r="E11202" s="15"/>
    </row>
    <row r="11203" spans="5:5">
      <c r="E11203" s="15"/>
    </row>
    <row r="11204" spans="5:5">
      <c r="E11204" s="15"/>
    </row>
    <row r="11205" spans="5:5">
      <c r="E11205" s="15"/>
    </row>
    <row r="11206" spans="5:5">
      <c r="E11206" s="15"/>
    </row>
    <row r="11207" spans="5:5">
      <c r="E11207" s="15"/>
    </row>
    <row r="11208" spans="5:5">
      <c r="E11208" s="15"/>
    </row>
    <row r="11209" spans="5:5">
      <c r="E11209" s="15"/>
    </row>
    <row r="11210" spans="5:5">
      <c r="E11210" s="15"/>
    </row>
    <row r="11211" spans="5:5">
      <c r="E11211" s="15"/>
    </row>
    <row r="11212" spans="5:5">
      <c r="E11212" s="15"/>
    </row>
    <row r="11213" spans="5:5">
      <c r="E11213" s="15"/>
    </row>
    <row r="11214" spans="5:5">
      <c r="E11214" s="15"/>
    </row>
    <row r="11215" spans="5:5">
      <c r="E11215" s="15"/>
    </row>
    <row r="11216" spans="5:5">
      <c r="E11216" s="15"/>
    </row>
    <row r="11217" spans="5:5">
      <c r="E11217" s="15"/>
    </row>
    <row r="11218" spans="5:5">
      <c r="E11218" s="15"/>
    </row>
    <row r="11219" spans="5:5">
      <c r="E11219" s="15"/>
    </row>
    <row r="11220" spans="5:5">
      <c r="E11220" s="15"/>
    </row>
    <row r="11221" spans="5:5">
      <c r="E11221" s="15"/>
    </row>
    <row r="11222" spans="5:5">
      <c r="E11222" s="15"/>
    </row>
    <row r="11223" spans="5:5">
      <c r="E11223" s="15"/>
    </row>
    <row r="11224" spans="5:5">
      <c r="E11224" s="15"/>
    </row>
    <row r="11225" spans="5:5">
      <c r="E11225" s="15"/>
    </row>
    <row r="11226" spans="5:5">
      <c r="E11226" s="15"/>
    </row>
    <row r="11227" spans="5:5">
      <c r="E11227" s="15"/>
    </row>
    <row r="11228" spans="5:5">
      <c r="E11228" s="15"/>
    </row>
    <row r="11229" spans="5:5">
      <c r="E11229" s="15"/>
    </row>
    <row r="11230" spans="5:5">
      <c r="E11230" s="15"/>
    </row>
    <row r="11231" spans="5:5">
      <c r="E11231" s="15"/>
    </row>
    <row r="11232" spans="5:5">
      <c r="E11232" s="15"/>
    </row>
    <row r="11233" spans="5:5">
      <c r="E11233" s="15"/>
    </row>
    <row r="11234" spans="5:5">
      <c r="E11234" s="15"/>
    </row>
    <row r="11235" spans="5:5">
      <c r="E11235" s="15"/>
    </row>
    <row r="11236" spans="5:5">
      <c r="E11236" s="15"/>
    </row>
    <row r="11237" spans="5:5">
      <c r="E11237" s="15"/>
    </row>
    <row r="11238" spans="5:5">
      <c r="E11238" s="15"/>
    </row>
    <row r="11239" spans="5:5">
      <c r="E11239" s="15"/>
    </row>
    <row r="11240" spans="5:5">
      <c r="E11240" s="15"/>
    </row>
    <row r="11241" spans="5:5">
      <c r="E11241" s="15"/>
    </row>
    <row r="11242" spans="5:5">
      <c r="E11242" s="15"/>
    </row>
    <row r="11243" spans="5:5">
      <c r="E11243" s="15"/>
    </row>
    <row r="11244" spans="5:5">
      <c r="E11244" s="15"/>
    </row>
    <row r="11245" spans="5:5">
      <c r="E11245" s="15"/>
    </row>
    <row r="11246" spans="5:5">
      <c r="E11246" s="15"/>
    </row>
    <row r="11247" spans="5:5">
      <c r="E11247" s="15"/>
    </row>
    <row r="11248" spans="5:5">
      <c r="E11248" s="15"/>
    </row>
    <row r="11249" spans="5:5">
      <c r="E11249" s="15"/>
    </row>
    <row r="11250" spans="5:5">
      <c r="E11250" s="15"/>
    </row>
    <row r="11251" spans="5:5">
      <c r="E11251" s="15"/>
    </row>
    <row r="11252" spans="5:5">
      <c r="E11252" s="15"/>
    </row>
    <row r="11253" spans="5:5">
      <c r="E11253" s="15"/>
    </row>
    <row r="11254" spans="5:5">
      <c r="E11254" s="15"/>
    </row>
    <row r="11255" spans="5:5">
      <c r="E11255" s="15"/>
    </row>
    <row r="11256" spans="5:5">
      <c r="E11256" s="15"/>
    </row>
    <row r="11257" spans="5:5">
      <c r="E11257" s="15"/>
    </row>
    <row r="11258" spans="5:5">
      <c r="E11258" s="15"/>
    </row>
    <row r="11259" spans="5:5">
      <c r="E11259" s="15"/>
    </row>
    <row r="11260" spans="5:5">
      <c r="E11260" s="15"/>
    </row>
    <row r="11261" spans="5:5">
      <c r="E11261" s="15"/>
    </row>
    <row r="11262" spans="5:5">
      <c r="E11262" s="15"/>
    </row>
    <row r="11263" spans="5:5">
      <c r="E11263" s="15"/>
    </row>
    <row r="11264" spans="5:5">
      <c r="E11264" s="15"/>
    </row>
    <row r="11265" spans="5:5">
      <c r="E11265" s="15"/>
    </row>
    <row r="11266" spans="5:5">
      <c r="E11266" s="15"/>
    </row>
    <row r="11267" spans="5:5">
      <c r="E11267" s="15"/>
    </row>
    <row r="11268" spans="5:5">
      <c r="E11268" s="15"/>
    </row>
    <row r="11269" spans="5:5">
      <c r="E11269" s="15"/>
    </row>
    <row r="11270" spans="5:5">
      <c r="E11270" s="15"/>
    </row>
    <row r="11271" spans="5:5">
      <c r="E11271" s="15"/>
    </row>
    <row r="11272" spans="5:5">
      <c r="E11272" s="15"/>
    </row>
    <row r="11273" spans="5:5">
      <c r="E11273" s="15"/>
    </row>
    <row r="11274" spans="5:5">
      <c r="E11274" s="15"/>
    </row>
    <row r="11275" spans="5:5">
      <c r="E11275" s="15"/>
    </row>
    <row r="11276" spans="5:5">
      <c r="E11276" s="15"/>
    </row>
    <row r="11277" spans="5:5">
      <c r="E11277" s="15"/>
    </row>
    <row r="11278" spans="5:5">
      <c r="E11278" s="15"/>
    </row>
    <row r="11279" spans="5:5">
      <c r="E11279" s="15"/>
    </row>
    <row r="11280" spans="5:5">
      <c r="E11280" s="15"/>
    </row>
    <row r="11281" spans="5:5">
      <c r="E11281" s="15"/>
    </row>
    <row r="11282" spans="5:5">
      <c r="E11282" s="15"/>
    </row>
    <row r="11283" spans="5:5">
      <c r="E11283" s="15"/>
    </row>
    <row r="11284" spans="5:5">
      <c r="E11284" s="15"/>
    </row>
    <row r="11285" spans="5:5">
      <c r="E11285" s="15"/>
    </row>
    <row r="11286" spans="5:5">
      <c r="E11286" s="15"/>
    </row>
    <row r="11287" spans="5:5">
      <c r="E11287" s="15"/>
    </row>
    <row r="11288" spans="5:5">
      <c r="E11288" s="15"/>
    </row>
    <row r="11289" spans="5:5">
      <c r="E11289" s="15"/>
    </row>
    <row r="11290" spans="5:5">
      <c r="E11290" s="15"/>
    </row>
    <row r="11291" spans="5:5">
      <c r="E11291" s="15"/>
    </row>
    <row r="11292" spans="5:5">
      <c r="E11292" s="15"/>
    </row>
    <row r="11293" spans="5:5">
      <c r="E11293" s="15"/>
    </row>
    <row r="11294" spans="5:5">
      <c r="E11294" s="15"/>
    </row>
    <row r="11295" spans="5:5">
      <c r="E11295" s="15"/>
    </row>
    <row r="11296" spans="5:5">
      <c r="E11296" s="15"/>
    </row>
    <row r="11297" spans="5:5">
      <c r="E11297" s="15"/>
    </row>
    <row r="11298" spans="5:5">
      <c r="E11298" s="15"/>
    </row>
    <row r="11299" spans="5:5">
      <c r="E11299" s="15"/>
    </row>
    <row r="11300" spans="5:5">
      <c r="E11300" s="15"/>
    </row>
    <row r="11301" spans="5:5">
      <c r="E11301" s="15"/>
    </row>
    <row r="11302" spans="5:5">
      <c r="E11302" s="15"/>
    </row>
    <row r="11303" spans="5:5">
      <c r="E11303" s="15"/>
    </row>
    <row r="11304" spans="5:5">
      <c r="E11304" s="15"/>
    </row>
    <row r="11305" spans="5:5">
      <c r="E11305" s="15"/>
    </row>
    <row r="11306" spans="5:5">
      <c r="E11306" s="15"/>
    </row>
    <row r="11307" spans="5:5">
      <c r="E11307" s="15"/>
    </row>
    <row r="11308" spans="5:5">
      <c r="E11308" s="15"/>
    </row>
    <row r="11309" spans="5:5">
      <c r="E11309" s="15"/>
    </row>
    <row r="11310" spans="5:5">
      <c r="E11310" s="15"/>
    </row>
    <row r="11311" spans="5:5">
      <c r="E11311" s="15"/>
    </row>
    <row r="11312" spans="5:5">
      <c r="E11312" s="15"/>
    </row>
    <row r="11313" spans="5:5">
      <c r="E11313" s="15"/>
    </row>
    <row r="11314" spans="5:5">
      <c r="E11314" s="15"/>
    </row>
    <row r="11315" spans="5:5">
      <c r="E11315" s="15"/>
    </row>
    <row r="11316" spans="5:5">
      <c r="E11316" s="15"/>
    </row>
    <row r="11317" spans="5:5">
      <c r="E11317" s="15"/>
    </row>
    <row r="11318" spans="5:5">
      <c r="E11318" s="15"/>
    </row>
    <row r="11319" spans="5:5">
      <c r="E11319" s="15"/>
    </row>
    <row r="11320" spans="5:5">
      <c r="E11320" s="15"/>
    </row>
    <row r="11321" spans="5:5">
      <c r="E11321" s="15"/>
    </row>
    <row r="11322" spans="5:5">
      <c r="E11322" s="15"/>
    </row>
    <row r="11323" spans="5:5">
      <c r="E11323" s="15"/>
    </row>
    <row r="11324" spans="5:5">
      <c r="E11324" s="15"/>
    </row>
    <row r="11325" spans="5:5">
      <c r="E11325" s="15"/>
    </row>
    <row r="11326" spans="5:5">
      <c r="E11326" s="15"/>
    </row>
    <row r="11327" spans="5:5">
      <c r="E11327" s="15"/>
    </row>
    <row r="11328" spans="5:5">
      <c r="E11328" s="15"/>
    </row>
    <row r="11329" spans="5:5">
      <c r="E11329" s="15"/>
    </row>
    <row r="11330" spans="5:5">
      <c r="E11330" s="15"/>
    </row>
    <row r="11331" spans="5:5">
      <c r="E11331" s="15"/>
    </row>
    <row r="11332" spans="5:5">
      <c r="E11332" s="15"/>
    </row>
    <row r="11333" spans="5:5">
      <c r="E11333" s="15"/>
    </row>
    <row r="11334" spans="5:5">
      <c r="E11334" s="15"/>
    </row>
    <row r="11335" spans="5:5">
      <c r="E11335" s="15"/>
    </row>
    <row r="11336" spans="5:5">
      <c r="E11336" s="15"/>
    </row>
    <row r="11337" spans="5:5">
      <c r="E11337" s="15"/>
    </row>
    <row r="11338" spans="5:5">
      <c r="E11338" s="15"/>
    </row>
    <row r="11339" spans="5:5">
      <c r="E11339" s="15"/>
    </row>
    <row r="11340" spans="5:5">
      <c r="E11340" s="15"/>
    </row>
    <row r="11341" spans="5:5">
      <c r="E11341" s="15"/>
    </row>
    <row r="11342" spans="5:5">
      <c r="E11342" s="15"/>
    </row>
    <row r="11343" spans="5:5">
      <c r="E11343" s="15"/>
    </row>
    <row r="11344" spans="5:5">
      <c r="E11344" s="15"/>
    </row>
    <row r="11345" spans="5:5">
      <c r="E11345" s="15"/>
    </row>
    <row r="11346" spans="5:5">
      <c r="E11346" s="15"/>
    </row>
    <row r="11347" spans="5:5">
      <c r="E11347" s="15"/>
    </row>
    <row r="11348" spans="5:5">
      <c r="E11348" s="15"/>
    </row>
    <row r="11349" spans="5:5">
      <c r="E11349" s="15"/>
    </row>
    <row r="11350" spans="5:5">
      <c r="E11350" s="15"/>
    </row>
    <row r="11351" spans="5:5">
      <c r="E11351" s="15"/>
    </row>
    <row r="11352" spans="5:5">
      <c r="E11352" s="15"/>
    </row>
    <row r="11353" spans="5:5">
      <c r="E11353" s="15"/>
    </row>
    <row r="11354" spans="5:5">
      <c r="E11354" s="15"/>
    </row>
    <row r="11355" spans="5:5">
      <c r="E11355" s="15"/>
    </row>
    <row r="11356" spans="5:5">
      <c r="E11356" s="15"/>
    </row>
    <row r="11357" spans="5:5">
      <c r="E11357" s="15"/>
    </row>
    <row r="11358" spans="5:5">
      <c r="E11358" s="15"/>
    </row>
    <row r="11359" spans="5:5">
      <c r="E11359" s="15"/>
    </row>
    <row r="11360" spans="5:5">
      <c r="E11360" s="15"/>
    </row>
    <row r="11361" spans="5:5">
      <c r="E11361" s="15"/>
    </row>
    <row r="11362" spans="5:5">
      <c r="E11362" s="15"/>
    </row>
    <row r="11363" spans="5:5">
      <c r="E11363" s="15"/>
    </row>
    <row r="11364" spans="5:5">
      <c r="E11364" s="15"/>
    </row>
    <row r="11365" spans="5:5">
      <c r="E11365" s="15"/>
    </row>
    <row r="11366" spans="5:5">
      <c r="E11366" s="15"/>
    </row>
    <row r="11367" spans="5:5">
      <c r="E11367" s="15"/>
    </row>
    <row r="11368" spans="5:5">
      <c r="E11368" s="15"/>
    </row>
    <row r="11369" spans="5:5">
      <c r="E11369" s="15"/>
    </row>
    <row r="11370" spans="5:5">
      <c r="E11370" s="15"/>
    </row>
    <row r="11371" spans="5:5">
      <c r="E11371" s="15"/>
    </row>
    <row r="11372" spans="5:5">
      <c r="E11372" s="15"/>
    </row>
    <row r="11373" spans="5:5">
      <c r="E11373" s="15"/>
    </row>
    <row r="11374" spans="5:5">
      <c r="E11374" s="15"/>
    </row>
    <row r="11375" spans="5:5">
      <c r="E11375" s="15"/>
    </row>
    <row r="11376" spans="5:5">
      <c r="E11376" s="15"/>
    </row>
    <row r="11377" spans="5:5">
      <c r="E11377" s="15"/>
    </row>
    <row r="11378" spans="5:5">
      <c r="E11378" s="15"/>
    </row>
    <row r="11379" spans="5:5">
      <c r="E11379" s="15"/>
    </row>
    <row r="11380" spans="5:5">
      <c r="E11380" s="15"/>
    </row>
    <row r="11381" spans="5:5">
      <c r="E11381" s="15"/>
    </row>
    <row r="11382" spans="5:5">
      <c r="E11382" s="15"/>
    </row>
    <row r="11383" spans="5:5">
      <c r="E11383" s="15"/>
    </row>
    <row r="11384" spans="5:5">
      <c r="E11384" s="15"/>
    </row>
    <row r="11385" spans="5:5">
      <c r="E11385" s="15"/>
    </row>
    <row r="11386" spans="5:5">
      <c r="E11386" s="15"/>
    </row>
    <row r="11387" spans="5:5">
      <c r="E11387" s="15"/>
    </row>
    <row r="11388" spans="5:5">
      <c r="E11388" s="15"/>
    </row>
    <row r="11389" spans="5:5">
      <c r="E11389" s="15"/>
    </row>
    <row r="11390" spans="5:5">
      <c r="E11390" s="15"/>
    </row>
    <row r="11391" spans="5:5">
      <c r="E11391" s="15"/>
    </row>
    <row r="11392" spans="5:5">
      <c r="E11392" s="15"/>
    </row>
    <row r="11393" spans="5:5">
      <c r="E11393" s="15"/>
    </row>
    <row r="11394" spans="5:5">
      <c r="E11394" s="15"/>
    </row>
    <row r="11395" spans="5:5">
      <c r="E11395" s="15"/>
    </row>
    <row r="11396" spans="5:5">
      <c r="E11396" s="15"/>
    </row>
    <row r="11397" spans="5:5">
      <c r="E11397" s="15"/>
    </row>
    <row r="11398" spans="5:5">
      <c r="E11398" s="15"/>
    </row>
    <row r="11399" spans="5:5">
      <c r="E11399" s="15"/>
    </row>
    <row r="11400" spans="5:5">
      <c r="E11400" s="15"/>
    </row>
    <row r="11401" spans="5:5">
      <c r="E11401" s="15"/>
    </row>
    <row r="11402" spans="5:5">
      <c r="E11402" s="15"/>
    </row>
    <row r="11403" spans="5:5">
      <c r="E11403" s="15"/>
    </row>
    <row r="11404" spans="5:5">
      <c r="E11404" s="15"/>
    </row>
    <row r="11405" spans="5:5">
      <c r="E11405" s="15"/>
    </row>
    <row r="11406" spans="5:5">
      <c r="E11406" s="15"/>
    </row>
    <row r="11407" spans="5:5">
      <c r="E11407" s="15"/>
    </row>
    <row r="11408" spans="5:5">
      <c r="E11408" s="15"/>
    </row>
    <row r="11409" spans="5:5">
      <c r="E11409" s="15"/>
    </row>
    <row r="11410" spans="5:5">
      <c r="E11410" s="15"/>
    </row>
    <row r="11411" spans="5:5">
      <c r="E11411" s="15"/>
    </row>
    <row r="11412" spans="5:5">
      <c r="E11412" s="15"/>
    </row>
    <row r="11413" spans="5:5">
      <c r="E11413" s="15"/>
    </row>
    <row r="11414" spans="5:5">
      <c r="E11414" s="15"/>
    </row>
    <row r="11415" spans="5:5">
      <c r="E11415" s="15"/>
    </row>
    <row r="11416" spans="5:5">
      <c r="E11416" s="15"/>
    </row>
    <row r="11417" spans="5:5">
      <c r="E11417" s="15"/>
    </row>
    <row r="11418" spans="5:5">
      <c r="E11418" s="15"/>
    </row>
    <row r="11419" spans="5:5">
      <c r="E11419" s="15"/>
    </row>
    <row r="11420" spans="5:5">
      <c r="E11420" s="15"/>
    </row>
    <row r="11421" spans="5:5">
      <c r="E11421" s="15"/>
    </row>
    <row r="11422" spans="5:5">
      <c r="E11422" s="15"/>
    </row>
    <row r="11423" spans="5:5">
      <c r="E11423" s="15"/>
    </row>
    <row r="11424" spans="5:5">
      <c r="E11424" s="15"/>
    </row>
    <row r="11425" spans="5:5">
      <c r="E11425" s="15"/>
    </row>
    <row r="11426" spans="5:5">
      <c r="E11426" s="15"/>
    </row>
    <row r="11427" spans="5:5">
      <c r="E11427" s="15"/>
    </row>
    <row r="11428" spans="5:5">
      <c r="E11428" s="15"/>
    </row>
    <row r="11429" spans="5:5">
      <c r="E11429" s="15"/>
    </row>
    <row r="11430" spans="5:5">
      <c r="E11430" s="15"/>
    </row>
    <row r="11431" spans="5:5">
      <c r="E11431" s="15"/>
    </row>
    <row r="11432" spans="5:5">
      <c r="E11432" s="15"/>
    </row>
    <row r="11433" spans="5:5">
      <c r="E11433" s="15"/>
    </row>
    <row r="11434" spans="5:5">
      <c r="E11434" s="15"/>
    </row>
    <row r="11435" spans="5:5">
      <c r="E11435" s="15"/>
    </row>
    <row r="11436" spans="5:5">
      <c r="E11436" s="15"/>
    </row>
    <row r="11437" spans="5:5">
      <c r="E11437" s="15"/>
    </row>
    <row r="11438" spans="5:5">
      <c r="E11438" s="15"/>
    </row>
    <row r="11439" spans="5:5">
      <c r="E11439" s="15"/>
    </row>
    <row r="11440" spans="5:5">
      <c r="E11440" s="15"/>
    </row>
    <row r="11441" spans="5:5">
      <c r="E11441" s="15"/>
    </row>
    <row r="11442" spans="5:5">
      <c r="E11442" s="15"/>
    </row>
    <row r="11443" spans="5:5">
      <c r="E11443" s="15"/>
    </row>
    <row r="11444" spans="5:5">
      <c r="E11444" s="15"/>
    </row>
    <row r="11445" spans="5:5">
      <c r="E11445" s="15"/>
    </row>
    <row r="11446" spans="5:5">
      <c r="E11446" s="15"/>
    </row>
    <row r="11447" spans="5:5">
      <c r="E11447" s="15"/>
    </row>
    <row r="11448" spans="5:5">
      <c r="E11448" s="15"/>
    </row>
    <row r="11449" spans="5:5">
      <c r="E11449" s="15"/>
    </row>
    <row r="11450" spans="5:5">
      <c r="E11450" s="15"/>
    </row>
    <row r="11451" spans="5:5">
      <c r="E11451" s="15"/>
    </row>
    <row r="11452" spans="5:5">
      <c r="E11452" s="15"/>
    </row>
    <row r="11453" spans="5:5">
      <c r="E11453" s="15"/>
    </row>
    <row r="11454" spans="5:5">
      <c r="E11454" s="15"/>
    </row>
    <row r="11455" spans="5:5">
      <c r="E11455" s="15"/>
    </row>
    <row r="11456" spans="5:5">
      <c r="E11456" s="15"/>
    </row>
    <row r="11457" spans="5:5">
      <c r="E11457" s="15"/>
    </row>
    <row r="11458" spans="5:5">
      <c r="E11458" s="15"/>
    </row>
    <row r="11459" spans="5:5">
      <c r="E11459" s="15"/>
    </row>
    <row r="11460" spans="5:5">
      <c r="E11460" s="15"/>
    </row>
    <row r="11461" spans="5:5">
      <c r="E11461" s="15"/>
    </row>
    <row r="11462" spans="5:5">
      <c r="E11462" s="15"/>
    </row>
    <row r="11463" spans="5:5">
      <c r="E11463" s="15"/>
    </row>
    <row r="11464" spans="5:5">
      <c r="E11464" s="15"/>
    </row>
    <row r="11465" spans="5:5">
      <c r="E11465" s="15"/>
    </row>
    <row r="11466" spans="5:5">
      <c r="E11466" s="15"/>
    </row>
    <row r="11467" spans="5:5">
      <c r="E11467" s="15"/>
    </row>
    <row r="11468" spans="5:5">
      <c r="E11468" s="15"/>
    </row>
    <row r="11469" spans="5:5">
      <c r="E11469" s="15"/>
    </row>
    <row r="11470" spans="5:5">
      <c r="E11470" s="15"/>
    </row>
    <row r="11471" spans="5:5">
      <c r="E11471" s="15"/>
    </row>
    <row r="11472" spans="5:5">
      <c r="E11472" s="15"/>
    </row>
    <row r="11473" spans="5:5">
      <c r="E11473" s="15"/>
    </row>
    <row r="11474" spans="5:5">
      <c r="E11474" s="15"/>
    </row>
    <row r="11475" spans="5:5">
      <c r="E11475" s="15"/>
    </row>
    <row r="11476" spans="5:5">
      <c r="E11476" s="15"/>
    </row>
    <row r="11477" spans="5:5">
      <c r="E11477" s="15"/>
    </row>
    <row r="11478" spans="5:5">
      <c r="E11478" s="15"/>
    </row>
    <row r="11479" spans="5:5">
      <c r="E11479" s="15"/>
    </row>
    <row r="11480" spans="5:5">
      <c r="E11480" s="15"/>
    </row>
    <row r="11481" spans="5:5">
      <c r="E11481" s="15"/>
    </row>
    <row r="11482" spans="5:5">
      <c r="E11482" s="15"/>
    </row>
    <row r="11483" spans="5:5">
      <c r="E11483" s="15"/>
    </row>
    <row r="11484" spans="5:5">
      <c r="E11484" s="15"/>
    </row>
    <row r="11485" spans="5:5">
      <c r="E11485" s="15"/>
    </row>
    <row r="11486" spans="5:5">
      <c r="E11486" s="15"/>
    </row>
    <row r="11487" spans="5:5">
      <c r="E11487" s="15"/>
    </row>
    <row r="11488" spans="5:5">
      <c r="E11488" s="15"/>
    </row>
    <row r="11489" spans="5:5">
      <c r="E11489" s="15"/>
    </row>
    <row r="11490" spans="5:5">
      <c r="E11490" s="15"/>
    </row>
    <row r="11491" spans="5:5">
      <c r="E11491" s="15"/>
    </row>
    <row r="11492" spans="5:5">
      <c r="E11492" s="15"/>
    </row>
    <row r="11493" spans="5:5">
      <c r="E11493" s="15"/>
    </row>
    <row r="11494" spans="5:5">
      <c r="E11494" s="15"/>
    </row>
    <row r="11495" spans="5:5">
      <c r="E11495" s="15"/>
    </row>
    <row r="11496" spans="5:5">
      <c r="E11496" s="15"/>
    </row>
    <row r="11497" spans="5:5">
      <c r="E11497" s="15"/>
    </row>
    <row r="11498" spans="5:5">
      <c r="E11498" s="15"/>
    </row>
    <row r="11499" spans="5:5">
      <c r="E11499" s="15"/>
    </row>
    <row r="11500" spans="5:5">
      <c r="E11500" s="15"/>
    </row>
    <row r="11501" spans="5:5">
      <c r="E11501" s="15"/>
    </row>
    <row r="11502" spans="5:5">
      <c r="E11502" s="15"/>
    </row>
    <row r="11503" spans="5:5">
      <c r="E11503" s="15"/>
    </row>
    <row r="11504" spans="5:5">
      <c r="E11504" s="15"/>
    </row>
    <row r="11505" spans="5:5">
      <c r="E11505" s="15"/>
    </row>
    <row r="11506" spans="5:5">
      <c r="E11506" s="15"/>
    </row>
    <row r="11507" spans="5:5">
      <c r="E11507" s="15"/>
    </row>
    <row r="11508" spans="5:5">
      <c r="E11508" s="15"/>
    </row>
    <row r="11509" spans="5:5">
      <c r="E11509" s="15"/>
    </row>
    <row r="11510" spans="5:5">
      <c r="E11510" s="15"/>
    </row>
    <row r="11511" spans="5:5">
      <c r="E11511" s="15"/>
    </row>
    <row r="11512" spans="5:5">
      <c r="E11512" s="15"/>
    </row>
    <row r="11513" spans="5:5">
      <c r="E11513" s="15"/>
    </row>
    <row r="11514" spans="5:5">
      <c r="E11514" s="15"/>
    </row>
    <row r="11515" spans="5:5">
      <c r="E11515" s="15"/>
    </row>
    <row r="11516" spans="5:5">
      <c r="E11516" s="15"/>
    </row>
    <row r="11517" spans="5:5">
      <c r="E11517" s="15"/>
    </row>
    <row r="11518" spans="5:5">
      <c r="E11518" s="15"/>
    </row>
    <row r="11519" spans="5:5">
      <c r="E11519" s="15"/>
    </row>
    <row r="11520" spans="5:5">
      <c r="E11520" s="15"/>
    </row>
    <row r="11521" spans="5:5">
      <c r="E11521" s="15"/>
    </row>
    <row r="11522" spans="5:5">
      <c r="E11522" s="15"/>
    </row>
    <row r="11523" spans="5:5">
      <c r="E11523" s="15"/>
    </row>
    <row r="11524" spans="5:5">
      <c r="E11524" s="15"/>
    </row>
    <row r="11525" spans="5:5">
      <c r="E11525" s="15"/>
    </row>
    <row r="11526" spans="5:5">
      <c r="E11526" s="15"/>
    </row>
    <row r="11527" spans="5:5">
      <c r="E11527" s="15"/>
    </row>
    <row r="11528" spans="5:5">
      <c r="E11528" s="15"/>
    </row>
    <row r="11529" spans="5:5">
      <c r="E11529" s="15"/>
    </row>
    <row r="11530" spans="5:5">
      <c r="E11530" s="15"/>
    </row>
    <row r="11531" spans="5:5">
      <c r="E11531" s="15"/>
    </row>
    <row r="11532" spans="5:5">
      <c r="E11532" s="15"/>
    </row>
    <row r="11533" spans="5:5">
      <c r="E11533" s="15"/>
    </row>
    <row r="11534" spans="5:5">
      <c r="E11534" s="15"/>
    </row>
    <row r="11535" spans="5:5">
      <c r="E11535" s="15"/>
    </row>
    <row r="11536" spans="5:5">
      <c r="E11536" s="15"/>
    </row>
    <row r="11537" spans="5:5">
      <c r="E11537" s="15"/>
    </row>
    <row r="11538" spans="5:5">
      <c r="E11538" s="15"/>
    </row>
    <row r="11539" spans="5:5">
      <c r="E11539" s="15"/>
    </row>
    <row r="11540" spans="5:5">
      <c r="E11540" s="15"/>
    </row>
    <row r="11541" spans="5:5">
      <c r="E11541" s="15"/>
    </row>
    <row r="11542" spans="5:5">
      <c r="E11542" s="15"/>
    </row>
    <row r="11543" spans="5:5">
      <c r="E11543" s="15"/>
    </row>
    <row r="11544" spans="5:5">
      <c r="E11544" s="15"/>
    </row>
    <row r="11545" spans="5:5">
      <c r="E11545" s="15"/>
    </row>
    <row r="11546" spans="5:5">
      <c r="E11546" s="15"/>
    </row>
    <row r="11547" spans="5:5">
      <c r="E11547" s="15"/>
    </row>
    <row r="11548" spans="5:5">
      <c r="E11548" s="15"/>
    </row>
    <row r="11549" spans="5:5">
      <c r="E11549" s="15"/>
    </row>
    <row r="11550" spans="5:5">
      <c r="E11550" s="15"/>
    </row>
    <row r="11551" spans="5:5">
      <c r="E11551" s="15"/>
    </row>
    <row r="11552" spans="5:5">
      <c r="E11552" s="15"/>
    </row>
    <row r="11553" spans="5:5">
      <c r="E11553" s="15"/>
    </row>
    <row r="11554" spans="5:5">
      <c r="E11554" s="15"/>
    </row>
    <row r="11555" spans="5:5">
      <c r="E11555" s="15"/>
    </row>
    <row r="11556" spans="5:5">
      <c r="E11556" s="15"/>
    </row>
    <row r="11557" spans="5:5">
      <c r="E11557" s="15"/>
    </row>
    <row r="11558" spans="5:5">
      <c r="E11558" s="15"/>
    </row>
    <row r="11559" spans="5:5">
      <c r="E11559" s="15"/>
    </row>
    <row r="11560" spans="5:5">
      <c r="E11560" s="15"/>
    </row>
    <row r="11561" spans="5:5">
      <c r="E11561" s="15"/>
    </row>
    <row r="11562" spans="5:5">
      <c r="E11562" s="15"/>
    </row>
    <row r="11563" spans="5:5">
      <c r="E11563" s="15"/>
    </row>
    <row r="11564" spans="5:5">
      <c r="E11564" s="15"/>
    </row>
    <row r="11565" spans="5:5">
      <c r="E11565" s="15"/>
    </row>
    <row r="11566" spans="5:5">
      <c r="E11566" s="15"/>
    </row>
    <row r="11567" spans="5:5">
      <c r="E11567" s="15"/>
    </row>
    <row r="11568" spans="5:5">
      <c r="E11568" s="15"/>
    </row>
    <row r="11569" spans="5:5">
      <c r="E11569" s="15"/>
    </row>
    <row r="11570" spans="5:5">
      <c r="E11570" s="15"/>
    </row>
    <row r="11571" spans="5:5">
      <c r="E11571" s="15"/>
    </row>
    <row r="11572" spans="5:5">
      <c r="E11572" s="15"/>
    </row>
    <row r="11573" spans="5:5">
      <c r="E11573" s="15"/>
    </row>
    <row r="11574" spans="5:5">
      <c r="E11574" s="15"/>
    </row>
    <row r="11575" spans="5:5">
      <c r="E11575" s="15"/>
    </row>
    <row r="11576" spans="5:5">
      <c r="E11576" s="15"/>
    </row>
    <row r="11577" spans="5:5">
      <c r="E11577" s="15"/>
    </row>
    <row r="11578" spans="5:5">
      <c r="E11578" s="15"/>
    </row>
    <row r="11579" spans="5:5">
      <c r="E11579" s="15"/>
    </row>
    <row r="11580" spans="5:5">
      <c r="E11580" s="15"/>
    </row>
    <row r="11581" spans="5:5">
      <c r="E11581" s="15"/>
    </row>
    <row r="11582" spans="5:5">
      <c r="E11582" s="15"/>
    </row>
    <row r="11583" spans="5:5">
      <c r="E11583" s="15"/>
    </row>
    <row r="11584" spans="5:5">
      <c r="E11584" s="15"/>
    </row>
    <row r="11585" spans="5:5">
      <c r="E11585" s="15"/>
    </row>
    <row r="11586" spans="5:5">
      <c r="E11586" s="15"/>
    </row>
    <row r="11587" spans="5:5">
      <c r="E11587" s="15"/>
    </row>
    <row r="11588" spans="5:5">
      <c r="E11588" s="15"/>
    </row>
    <row r="11589" spans="5:5">
      <c r="E11589" s="15"/>
    </row>
    <row r="11590" spans="5:5">
      <c r="E11590" s="15"/>
    </row>
    <row r="11591" spans="5:5">
      <c r="E11591" s="15"/>
    </row>
    <row r="11592" spans="5:5">
      <c r="E11592" s="15"/>
    </row>
    <row r="11593" spans="5:5">
      <c r="E11593" s="15"/>
    </row>
    <row r="11594" spans="5:5">
      <c r="E11594" s="15"/>
    </row>
    <row r="11595" spans="5:5">
      <c r="E11595" s="15"/>
    </row>
    <row r="11596" spans="5:5">
      <c r="E11596" s="15"/>
    </row>
    <row r="11597" spans="5:5">
      <c r="E11597" s="15"/>
    </row>
    <row r="11598" spans="5:5">
      <c r="E11598" s="15"/>
    </row>
    <row r="11599" spans="5:5">
      <c r="E11599" s="15"/>
    </row>
    <row r="11600" spans="5:5">
      <c r="E11600" s="15"/>
    </row>
    <row r="11601" spans="5:5">
      <c r="E11601" s="15"/>
    </row>
    <row r="11602" spans="5:5">
      <c r="E11602" s="15"/>
    </row>
    <row r="11603" spans="5:5">
      <c r="E11603" s="15"/>
    </row>
    <row r="11604" spans="5:5">
      <c r="E11604" s="15"/>
    </row>
    <row r="11605" spans="5:5">
      <c r="E11605" s="15"/>
    </row>
    <row r="11606" spans="5:5">
      <c r="E11606" s="15"/>
    </row>
    <row r="11607" spans="5:5">
      <c r="E11607" s="15"/>
    </row>
    <row r="11608" spans="5:5">
      <c r="E11608" s="15"/>
    </row>
    <row r="11609" spans="5:5">
      <c r="E11609" s="15"/>
    </row>
    <row r="11610" spans="5:5">
      <c r="E11610" s="15"/>
    </row>
    <row r="11611" spans="5:5">
      <c r="E11611" s="15"/>
    </row>
    <row r="11612" spans="5:5">
      <c r="E11612" s="15"/>
    </row>
    <row r="11613" spans="5:5">
      <c r="E11613" s="15"/>
    </row>
    <row r="11614" spans="5:5">
      <c r="E11614" s="15"/>
    </row>
    <row r="11615" spans="5:5">
      <c r="E11615" s="15"/>
    </row>
    <row r="11616" spans="5:5">
      <c r="E11616" s="15"/>
    </row>
    <row r="11617" spans="5:5">
      <c r="E11617" s="15"/>
    </row>
    <row r="11618" spans="5:5">
      <c r="E11618" s="15"/>
    </row>
    <row r="11619" spans="5:5">
      <c r="E11619" s="15"/>
    </row>
    <row r="11620" spans="5:5">
      <c r="E11620" s="15"/>
    </row>
    <row r="11621" spans="5:5">
      <c r="E11621" s="15"/>
    </row>
    <row r="11622" spans="5:5">
      <c r="E11622" s="15"/>
    </row>
    <row r="11623" spans="5:5">
      <c r="E11623" s="15"/>
    </row>
    <row r="11624" spans="5:5">
      <c r="E11624" s="15"/>
    </row>
    <row r="11625" spans="5:5">
      <c r="E11625" s="15"/>
    </row>
    <row r="11626" spans="5:5">
      <c r="E11626" s="15"/>
    </row>
    <row r="11627" spans="5:5">
      <c r="E11627" s="15"/>
    </row>
    <row r="11628" spans="5:5">
      <c r="E11628" s="15"/>
    </row>
    <row r="11629" spans="5:5">
      <c r="E11629" s="15"/>
    </row>
    <row r="11630" spans="5:5">
      <c r="E11630" s="15"/>
    </row>
    <row r="11631" spans="5:5">
      <c r="E11631" s="15"/>
    </row>
    <row r="11632" spans="5:5">
      <c r="E11632" s="15"/>
    </row>
    <row r="11633" spans="5:5">
      <c r="E11633" s="15"/>
    </row>
    <row r="11634" spans="5:5">
      <c r="E11634" s="15"/>
    </row>
    <row r="11635" spans="5:5">
      <c r="E11635" s="15"/>
    </row>
    <row r="11636" spans="5:5">
      <c r="E11636" s="15"/>
    </row>
    <row r="11637" spans="5:5">
      <c r="E11637" s="15"/>
    </row>
    <row r="11638" spans="5:5">
      <c r="E11638" s="15"/>
    </row>
    <row r="11639" spans="5:5">
      <c r="E11639" s="15"/>
    </row>
    <row r="11640" spans="5:5">
      <c r="E11640" s="15"/>
    </row>
    <row r="11641" spans="5:5">
      <c r="E11641" s="15"/>
    </row>
    <row r="11642" spans="5:5">
      <c r="E11642" s="15"/>
    </row>
    <row r="11643" spans="5:5">
      <c r="E11643" s="15"/>
    </row>
    <row r="11644" spans="5:5">
      <c r="E11644" s="15"/>
    </row>
    <row r="11645" spans="5:5">
      <c r="E11645" s="15"/>
    </row>
    <row r="11646" spans="5:5">
      <c r="E11646" s="15"/>
    </row>
    <row r="11647" spans="5:5">
      <c r="E11647" s="15"/>
    </row>
    <row r="11648" spans="5:5">
      <c r="E11648" s="15"/>
    </row>
    <row r="11649" spans="5:5">
      <c r="E11649" s="15"/>
    </row>
    <row r="11650" spans="5:5">
      <c r="E11650" s="15"/>
    </row>
    <row r="11651" spans="5:5">
      <c r="E11651" s="15"/>
    </row>
    <row r="11652" spans="5:5">
      <c r="E11652" s="15"/>
    </row>
    <row r="11653" spans="5:5">
      <c r="E11653" s="15"/>
    </row>
    <row r="11654" spans="5:5">
      <c r="E11654" s="15"/>
    </row>
    <row r="11655" spans="5:5">
      <c r="E11655" s="15"/>
    </row>
    <row r="11656" spans="5:5">
      <c r="E11656" s="15"/>
    </row>
    <row r="11657" spans="5:5">
      <c r="E11657" s="15"/>
    </row>
    <row r="11658" spans="5:5">
      <c r="E11658" s="15"/>
    </row>
    <row r="11659" spans="5:5">
      <c r="E11659" s="15"/>
    </row>
    <row r="11660" spans="5:5">
      <c r="E11660" s="15"/>
    </row>
    <row r="11661" spans="5:5">
      <c r="E11661" s="15"/>
    </row>
    <row r="11662" spans="5:5">
      <c r="E11662" s="15"/>
    </row>
    <row r="11663" spans="5:5">
      <c r="E11663" s="15"/>
    </row>
    <row r="11664" spans="5:5">
      <c r="E11664" s="15"/>
    </row>
    <row r="11665" spans="5:5">
      <c r="E11665" s="15"/>
    </row>
    <row r="11666" spans="5:5">
      <c r="E11666" s="15"/>
    </row>
    <row r="11667" spans="5:5">
      <c r="E11667" s="15"/>
    </row>
    <row r="11668" spans="5:5">
      <c r="E11668" s="15"/>
    </row>
    <row r="11669" spans="5:5">
      <c r="E11669" s="15"/>
    </row>
    <row r="11670" spans="5:5">
      <c r="E11670" s="15"/>
    </row>
    <row r="11671" spans="5:5">
      <c r="E11671" s="15"/>
    </row>
    <row r="11672" spans="5:5">
      <c r="E11672" s="15"/>
    </row>
    <row r="11673" spans="5:5">
      <c r="E11673" s="15"/>
    </row>
    <row r="11674" spans="5:5">
      <c r="E11674" s="15"/>
    </row>
    <row r="11675" spans="5:5">
      <c r="E11675" s="15"/>
    </row>
    <row r="11676" spans="5:5">
      <c r="E11676" s="15"/>
    </row>
    <row r="11677" spans="5:5">
      <c r="E11677" s="15"/>
    </row>
    <row r="11678" spans="5:5">
      <c r="E11678" s="15"/>
    </row>
    <row r="11679" spans="5:5">
      <c r="E11679" s="15"/>
    </row>
    <row r="11680" spans="5:5">
      <c r="E11680" s="15"/>
    </row>
    <row r="11681" spans="5:5">
      <c r="E11681" s="15"/>
    </row>
    <row r="11682" spans="5:5">
      <c r="E11682" s="15"/>
    </row>
    <row r="11683" spans="5:5">
      <c r="E11683" s="15"/>
    </row>
    <row r="11684" spans="5:5">
      <c r="E11684" s="15"/>
    </row>
    <row r="11685" spans="5:5">
      <c r="E11685" s="15"/>
    </row>
    <row r="11686" spans="5:5">
      <c r="E11686" s="15"/>
    </row>
    <row r="11687" spans="5:5">
      <c r="E11687" s="15"/>
    </row>
    <row r="11688" spans="5:5">
      <c r="E11688" s="15"/>
    </row>
    <row r="11689" spans="5:5">
      <c r="E11689" s="15"/>
    </row>
    <row r="11690" spans="5:5">
      <c r="E11690" s="15"/>
    </row>
    <row r="11691" spans="5:5">
      <c r="E11691" s="15"/>
    </row>
    <row r="11692" spans="5:5">
      <c r="E11692" s="15"/>
    </row>
    <row r="11693" spans="5:5">
      <c r="E11693" s="15"/>
    </row>
    <row r="11694" spans="5:5">
      <c r="E11694" s="15"/>
    </row>
    <row r="11695" spans="5:5">
      <c r="E11695" s="15"/>
    </row>
    <row r="11696" spans="5:5">
      <c r="E11696" s="15"/>
    </row>
    <row r="11697" spans="5:5">
      <c r="E11697" s="15"/>
    </row>
    <row r="11698" spans="5:5">
      <c r="E11698" s="15"/>
    </row>
    <row r="11699" spans="5:5">
      <c r="E11699" s="15"/>
    </row>
    <row r="11700" spans="5:5">
      <c r="E11700" s="15"/>
    </row>
    <row r="11701" spans="5:5">
      <c r="E11701" s="15"/>
    </row>
    <row r="11702" spans="5:5">
      <c r="E11702" s="15"/>
    </row>
    <row r="11703" spans="5:5">
      <c r="E11703" s="15"/>
    </row>
    <row r="11704" spans="5:5">
      <c r="E11704" s="15"/>
    </row>
    <row r="11705" spans="5:5">
      <c r="E11705" s="15"/>
    </row>
    <row r="11706" spans="5:5">
      <c r="E11706" s="15"/>
    </row>
    <row r="11707" spans="5:5">
      <c r="E11707" s="15"/>
    </row>
    <row r="11708" spans="5:5">
      <c r="E11708" s="15"/>
    </row>
    <row r="11709" spans="5:5">
      <c r="E11709" s="15"/>
    </row>
    <row r="11710" spans="5:5">
      <c r="E11710" s="15"/>
    </row>
    <row r="11711" spans="5:5">
      <c r="E11711" s="15"/>
    </row>
    <row r="11712" spans="5:5">
      <c r="E11712" s="15"/>
    </row>
    <row r="11713" spans="5:5">
      <c r="E11713" s="15"/>
    </row>
    <row r="11714" spans="5:5">
      <c r="E11714" s="15"/>
    </row>
    <row r="11715" spans="5:5">
      <c r="E11715" s="15"/>
    </row>
    <row r="11716" spans="5:5">
      <c r="E11716" s="15"/>
    </row>
    <row r="11717" spans="5:5">
      <c r="E11717" s="15"/>
    </row>
    <row r="11718" spans="5:5">
      <c r="E11718" s="15"/>
    </row>
    <row r="11719" spans="5:5">
      <c r="E11719" s="15"/>
    </row>
    <row r="11720" spans="5:5">
      <c r="E11720" s="15"/>
    </row>
    <row r="11721" spans="5:5">
      <c r="E11721" s="15"/>
    </row>
    <row r="11722" spans="5:5">
      <c r="E11722" s="15"/>
    </row>
    <row r="11723" spans="5:5">
      <c r="E11723" s="15"/>
    </row>
    <row r="11724" spans="5:5">
      <c r="E11724" s="15"/>
    </row>
    <row r="11725" spans="5:5">
      <c r="E11725" s="15"/>
    </row>
    <row r="11726" spans="5:5">
      <c r="E11726" s="15"/>
    </row>
    <row r="11727" spans="5:5">
      <c r="E11727" s="15"/>
    </row>
    <row r="11728" spans="5:5">
      <c r="E11728" s="15"/>
    </row>
    <row r="11729" spans="5:5">
      <c r="E11729" s="15"/>
    </row>
    <row r="11730" spans="5:5">
      <c r="E11730" s="15"/>
    </row>
    <row r="11731" spans="5:5">
      <c r="E11731" s="15"/>
    </row>
    <row r="11732" spans="5:5">
      <c r="E11732" s="15"/>
    </row>
    <row r="11733" spans="5:5">
      <c r="E11733" s="15"/>
    </row>
    <row r="11734" spans="5:5">
      <c r="E11734" s="15"/>
    </row>
    <row r="11735" spans="5:5">
      <c r="E11735" s="15"/>
    </row>
    <row r="11736" spans="5:5">
      <c r="E11736" s="15"/>
    </row>
    <row r="11737" spans="5:5">
      <c r="E11737" s="15"/>
    </row>
    <row r="11738" spans="5:5">
      <c r="E11738" s="15"/>
    </row>
    <row r="11739" spans="5:5">
      <c r="E11739" s="15"/>
    </row>
    <row r="11740" spans="5:5">
      <c r="E11740" s="15"/>
    </row>
    <row r="11741" spans="5:5">
      <c r="E11741" s="15"/>
    </row>
    <row r="11742" spans="5:5">
      <c r="E11742" s="15"/>
    </row>
    <row r="11743" spans="5:5">
      <c r="E11743" s="15"/>
    </row>
    <row r="11744" spans="5:5">
      <c r="E11744" s="15"/>
    </row>
    <row r="11745" spans="5:5">
      <c r="E11745" s="15"/>
    </row>
    <row r="11746" spans="5:5">
      <c r="E11746" s="15"/>
    </row>
    <row r="11747" spans="5:5">
      <c r="E11747" s="15"/>
    </row>
    <row r="11748" spans="5:5">
      <c r="E11748" s="15"/>
    </row>
    <row r="11749" spans="5:5">
      <c r="E11749" s="15"/>
    </row>
    <row r="11750" spans="5:5">
      <c r="E11750" s="15"/>
    </row>
    <row r="11751" spans="5:5">
      <c r="E11751" s="15"/>
    </row>
    <row r="11752" spans="5:5">
      <c r="E11752" s="15"/>
    </row>
    <row r="11753" spans="5:5">
      <c r="E11753" s="15"/>
    </row>
    <row r="11754" spans="5:5">
      <c r="E11754" s="15"/>
    </row>
    <row r="11755" spans="5:5">
      <c r="E11755" s="15"/>
    </row>
    <row r="11756" spans="5:5">
      <c r="E11756" s="15"/>
    </row>
    <row r="11757" spans="5:5">
      <c r="E11757" s="15"/>
    </row>
    <row r="11758" spans="5:5">
      <c r="E11758" s="15"/>
    </row>
    <row r="11759" spans="5:5">
      <c r="E11759" s="15"/>
    </row>
    <row r="11760" spans="5:5">
      <c r="E11760" s="15"/>
    </row>
    <row r="11761" spans="5:5">
      <c r="E11761" s="15"/>
    </row>
    <row r="11762" spans="5:5">
      <c r="E11762" s="15"/>
    </row>
    <row r="11763" spans="5:5">
      <c r="E11763" s="15"/>
    </row>
    <row r="11764" spans="5:5">
      <c r="E11764" s="15"/>
    </row>
    <row r="11765" spans="5:5">
      <c r="E11765" s="15"/>
    </row>
    <row r="11766" spans="5:5">
      <c r="E11766" s="15"/>
    </row>
    <row r="11767" spans="5:5">
      <c r="E11767" s="15"/>
    </row>
    <row r="11768" spans="5:5">
      <c r="E11768" s="15"/>
    </row>
    <row r="11769" spans="5:5">
      <c r="E11769" s="15"/>
    </row>
    <row r="11770" spans="5:5">
      <c r="E11770" s="15"/>
    </row>
    <row r="11771" spans="5:5">
      <c r="E11771" s="15"/>
    </row>
    <row r="11772" spans="5:5">
      <c r="E11772" s="15"/>
    </row>
    <row r="11773" spans="5:5">
      <c r="E11773" s="15"/>
    </row>
    <row r="11774" spans="5:5">
      <c r="E11774" s="15"/>
    </row>
    <row r="11775" spans="5:5">
      <c r="E11775" s="15"/>
    </row>
    <row r="11776" spans="5:5">
      <c r="E11776" s="15"/>
    </row>
    <row r="11777" spans="5:5">
      <c r="E11777" s="15"/>
    </row>
    <row r="11778" spans="5:5">
      <c r="E11778" s="15"/>
    </row>
    <row r="11779" spans="5:5">
      <c r="E11779" s="15"/>
    </row>
    <row r="11780" spans="5:5">
      <c r="E11780" s="15"/>
    </row>
    <row r="11781" spans="5:5">
      <c r="E11781" s="15"/>
    </row>
    <row r="11782" spans="5:5">
      <c r="E11782" s="15"/>
    </row>
    <row r="11783" spans="5:5">
      <c r="E11783" s="15"/>
    </row>
    <row r="11784" spans="5:5">
      <c r="E11784" s="15"/>
    </row>
    <row r="11785" spans="5:5">
      <c r="E11785" s="15"/>
    </row>
    <row r="11786" spans="5:5">
      <c r="E11786" s="15"/>
    </row>
    <row r="11787" spans="5:5">
      <c r="E11787" s="15"/>
    </row>
    <row r="11788" spans="5:5">
      <c r="E11788" s="15"/>
    </row>
    <row r="11789" spans="5:5">
      <c r="E11789" s="15"/>
    </row>
    <row r="11790" spans="5:5">
      <c r="E11790" s="15"/>
    </row>
    <row r="11791" spans="5:5">
      <c r="E11791" s="15"/>
    </row>
    <row r="11792" spans="5:5">
      <c r="E11792" s="15"/>
    </row>
    <row r="11793" spans="5:5">
      <c r="E11793" s="15"/>
    </row>
    <row r="11794" spans="5:5">
      <c r="E11794" s="15"/>
    </row>
    <row r="11795" spans="5:5">
      <c r="E11795" s="15"/>
    </row>
    <row r="11796" spans="5:5">
      <c r="E11796" s="15"/>
    </row>
    <row r="11797" spans="5:5">
      <c r="E11797" s="15"/>
    </row>
    <row r="11798" spans="5:5">
      <c r="E11798" s="15"/>
    </row>
    <row r="11799" spans="5:5">
      <c r="E11799" s="15"/>
    </row>
    <row r="11800" spans="5:5">
      <c r="E11800" s="15"/>
    </row>
    <row r="11801" spans="5:5">
      <c r="E11801" s="15"/>
    </row>
    <row r="11802" spans="5:5">
      <c r="E11802" s="15"/>
    </row>
    <row r="11803" spans="5:5">
      <c r="E11803" s="15"/>
    </row>
    <row r="11804" spans="5:5">
      <c r="E11804" s="15"/>
    </row>
    <row r="11805" spans="5:5">
      <c r="E11805" s="15"/>
    </row>
    <row r="11806" spans="5:5">
      <c r="E11806" s="15"/>
    </row>
    <row r="11807" spans="5:5">
      <c r="E11807" s="15"/>
    </row>
    <row r="11808" spans="5:5">
      <c r="E11808" s="15"/>
    </row>
    <row r="11809" spans="5:5">
      <c r="E11809" s="15"/>
    </row>
    <row r="11810" spans="5:5">
      <c r="E11810" s="15"/>
    </row>
    <row r="11811" spans="5:5">
      <c r="E11811" s="15"/>
    </row>
    <row r="11812" spans="5:5">
      <c r="E11812" s="15"/>
    </row>
    <row r="11813" spans="5:5">
      <c r="E11813" s="15"/>
    </row>
    <row r="11814" spans="5:5">
      <c r="E11814" s="15"/>
    </row>
    <row r="11815" spans="5:5">
      <c r="E11815" s="15"/>
    </row>
    <row r="11816" spans="5:5">
      <c r="E11816" s="15"/>
    </row>
    <row r="11817" spans="5:5">
      <c r="E11817" s="15"/>
    </row>
    <row r="11818" spans="5:5">
      <c r="E11818" s="15"/>
    </row>
    <row r="11819" spans="5:5">
      <c r="E11819" s="15"/>
    </row>
    <row r="11820" spans="5:5">
      <c r="E11820" s="15"/>
    </row>
    <row r="11821" spans="5:5">
      <c r="E11821" s="15"/>
    </row>
    <row r="11822" spans="5:5">
      <c r="E11822" s="15"/>
    </row>
    <row r="11823" spans="5:5">
      <c r="E11823" s="15"/>
    </row>
    <row r="11824" spans="5:5">
      <c r="E11824" s="15"/>
    </row>
    <row r="11825" spans="5:5">
      <c r="E11825" s="15"/>
    </row>
    <row r="11826" spans="5:5">
      <c r="E11826" s="15"/>
    </row>
    <row r="11827" spans="5:5">
      <c r="E11827" s="15"/>
    </row>
    <row r="11828" spans="5:5">
      <c r="E11828" s="15"/>
    </row>
    <row r="11829" spans="5:5">
      <c r="E11829" s="15"/>
    </row>
    <row r="11830" spans="5:5">
      <c r="E11830" s="15"/>
    </row>
    <row r="11831" spans="5:5">
      <c r="E11831" s="15"/>
    </row>
    <row r="11832" spans="5:5">
      <c r="E11832" s="15"/>
    </row>
    <row r="11833" spans="5:5">
      <c r="E11833" s="15"/>
    </row>
    <row r="11834" spans="5:5">
      <c r="E11834" s="15"/>
    </row>
    <row r="11835" spans="5:5">
      <c r="E11835" s="15"/>
    </row>
    <row r="11836" spans="5:5">
      <c r="E11836" s="15"/>
    </row>
    <row r="11837" spans="5:5">
      <c r="E11837" s="15"/>
    </row>
    <row r="11838" spans="5:5">
      <c r="E11838" s="15"/>
    </row>
    <row r="11839" spans="5:5">
      <c r="E11839" s="15"/>
    </row>
    <row r="11840" spans="5:5">
      <c r="E11840" s="15"/>
    </row>
    <row r="11841" spans="5:5">
      <c r="E11841" s="15"/>
    </row>
    <row r="11842" spans="5:5">
      <c r="E11842" s="15"/>
    </row>
    <row r="11843" spans="5:5">
      <c r="E11843" s="15"/>
    </row>
    <row r="11844" spans="5:5">
      <c r="E11844" s="15"/>
    </row>
    <row r="11845" spans="5:5">
      <c r="E11845" s="15"/>
    </row>
    <row r="11846" spans="5:5">
      <c r="E11846" s="15"/>
    </row>
    <row r="11847" spans="5:5">
      <c r="E11847" s="15"/>
    </row>
    <row r="11848" spans="5:5">
      <c r="E11848" s="15"/>
    </row>
    <row r="11849" spans="5:5">
      <c r="E11849" s="15"/>
    </row>
    <row r="11850" spans="5:5">
      <c r="E11850" s="15"/>
    </row>
    <row r="11851" spans="5:5">
      <c r="E11851" s="15"/>
    </row>
    <row r="11852" spans="5:5">
      <c r="E11852" s="15"/>
    </row>
    <row r="11853" spans="5:5">
      <c r="E11853" s="15"/>
    </row>
    <row r="11854" spans="5:5">
      <c r="E11854" s="15"/>
    </row>
    <row r="11855" spans="5:5">
      <c r="E11855" s="15"/>
    </row>
    <row r="11856" spans="5:5">
      <c r="E11856" s="15"/>
    </row>
    <row r="11857" spans="5:5">
      <c r="E11857" s="15"/>
    </row>
    <row r="11858" spans="5:5">
      <c r="E11858" s="15"/>
    </row>
    <row r="11859" spans="5:5">
      <c r="E11859" s="15"/>
    </row>
    <row r="11860" spans="5:5">
      <c r="E11860" s="15"/>
    </row>
    <row r="11861" spans="5:5">
      <c r="E11861" s="15"/>
    </row>
    <row r="11862" spans="5:5">
      <c r="E11862" s="15"/>
    </row>
    <row r="11863" spans="5:5">
      <c r="E11863" s="15"/>
    </row>
    <row r="11864" spans="5:5">
      <c r="E11864" s="15"/>
    </row>
    <row r="11865" spans="5:5">
      <c r="E11865" s="15"/>
    </row>
    <row r="11866" spans="5:5">
      <c r="E11866" s="15"/>
    </row>
    <row r="11867" spans="5:5">
      <c r="E11867" s="15"/>
    </row>
    <row r="11868" spans="5:5">
      <c r="E11868" s="15"/>
    </row>
    <row r="11869" spans="5:5">
      <c r="E11869" s="15"/>
    </row>
    <row r="11870" spans="5:5">
      <c r="E11870" s="15"/>
    </row>
    <row r="11871" spans="5:5">
      <c r="E11871" s="15"/>
    </row>
    <row r="11872" spans="5:5">
      <c r="E11872" s="15"/>
    </row>
    <row r="11873" spans="5:5">
      <c r="E11873" s="15"/>
    </row>
    <row r="11874" spans="5:5">
      <c r="E11874" s="15"/>
    </row>
    <row r="11875" spans="5:5">
      <c r="E11875" s="15"/>
    </row>
    <row r="11876" spans="5:5">
      <c r="E11876" s="15"/>
    </row>
    <row r="11877" spans="5:5">
      <c r="E11877" s="15"/>
    </row>
    <row r="11878" spans="5:5">
      <c r="E11878" s="15"/>
    </row>
    <row r="11879" spans="5:5">
      <c r="E11879" s="15"/>
    </row>
    <row r="11880" spans="5:5">
      <c r="E11880" s="15"/>
    </row>
    <row r="11881" spans="5:5">
      <c r="E11881" s="15"/>
    </row>
    <row r="11882" spans="5:5">
      <c r="E11882" s="15"/>
    </row>
    <row r="11883" spans="5:5">
      <c r="E11883" s="15"/>
    </row>
    <row r="11884" spans="5:5">
      <c r="E11884" s="15"/>
    </row>
    <row r="11885" spans="5:5">
      <c r="E11885" s="15"/>
    </row>
    <row r="11886" spans="5:5">
      <c r="E11886" s="15"/>
    </row>
    <row r="11887" spans="5:5">
      <c r="E11887" s="15"/>
    </row>
    <row r="11888" spans="5:5">
      <c r="E11888" s="15"/>
    </row>
    <row r="11889" spans="5:5">
      <c r="E11889" s="15"/>
    </row>
    <row r="11890" spans="5:5">
      <c r="E11890" s="15"/>
    </row>
    <row r="11891" spans="5:5">
      <c r="E11891" s="15"/>
    </row>
    <row r="11892" spans="5:5">
      <c r="E11892" s="15"/>
    </row>
    <row r="11893" spans="5:5">
      <c r="E11893" s="15"/>
    </row>
    <row r="11894" spans="5:5">
      <c r="E11894" s="15"/>
    </row>
    <row r="11895" spans="5:5">
      <c r="E11895" s="15"/>
    </row>
    <row r="11896" spans="5:5">
      <c r="E11896" s="15"/>
    </row>
    <row r="11897" spans="5:5">
      <c r="E11897" s="15"/>
    </row>
    <row r="11898" spans="5:5">
      <c r="E11898" s="15"/>
    </row>
    <row r="11899" spans="5:5">
      <c r="E11899" s="15"/>
    </row>
    <row r="11900" spans="5:5">
      <c r="E11900" s="15"/>
    </row>
    <row r="11901" spans="5:5">
      <c r="E11901" s="15"/>
    </row>
    <row r="11902" spans="5:5">
      <c r="E11902" s="15"/>
    </row>
    <row r="11903" spans="5:5">
      <c r="E11903" s="15"/>
    </row>
    <row r="11904" spans="5:5">
      <c r="E11904" s="15"/>
    </row>
    <row r="11905" spans="5:5">
      <c r="E11905" s="15"/>
    </row>
    <row r="11906" spans="5:5">
      <c r="E11906" s="15"/>
    </row>
    <row r="11907" spans="5:5">
      <c r="E11907" s="15"/>
    </row>
    <row r="11908" spans="5:5">
      <c r="E11908" s="15"/>
    </row>
    <row r="11909" spans="5:5">
      <c r="E11909" s="15"/>
    </row>
    <row r="11910" spans="5:5">
      <c r="E11910" s="15"/>
    </row>
    <row r="11911" spans="5:5">
      <c r="E11911" s="15"/>
    </row>
    <row r="11912" spans="5:5">
      <c r="E11912" s="15"/>
    </row>
    <row r="11913" spans="5:5">
      <c r="E11913" s="15"/>
    </row>
    <row r="11914" spans="5:5">
      <c r="E11914" s="15"/>
    </row>
    <row r="11915" spans="5:5">
      <c r="E11915" s="15"/>
    </row>
    <row r="11916" spans="5:5">
      <c r="E11916" s="15"/>
    </row>
    <row r="11917" spans="5:5">
      <c r="E11917" s="15"/>
    </row>
    <row r="11918" spans="5:5">
      <c r="E11918" s="15"/>
    </row>
    <row r="11919" spans="5:5">
      <c r="E11919" s="15"/>
    </row>
    <row r="11920" spans="5:5">
      <c r="E11920" s="15"/>
    </row>
    <row r="11921" spans="5:5">
      <c r="E11921" s="15"/>
    </row>
    <row r="11922" spans="5:5">
      <c r="E11922" s="15"/>
    </row>
    <row r="11923" spans="5:5">
      <c r="E11923" s="15"/>
    </row>
    <row r="11924" spans="5:5">
      <c r="E11924" s="15"/>
    </row>
    <row r="11925" spans="5:5">
      <c r="E11925" s="15"/>
    </row>
    <row r="11926" spans="5:5">
      <c r="E11926" s="15"/>
    </row>
    <row r="11927" spans="5:5">
      <c r="E11927" s="15"/>
    </row>
    <row r="11928" spans="5:5">
      <c r="E11928" s="15"/>
    </row>
    <row r="11929" spans="5:5">
      <c r="E11929" s="15"/>
    </row>
    <row r="11930" spans="5:5">
      <c r="E11930" s="15"/>
    </row>
    <row r="11931" spans="5:5">
      <c r="E11931" s="15"/>
    </row>
    <row r="11932" spans="5:5">
      <c r="E11932" s="15"/>
    </row>
    <row r="11933" spans="5:5">
      <c r="E11933" s="15"/>
    </row>
    <row r="11934" spans="5:5">
      <c r="E11934" s="15"/>
    </row>
    <row r="11935" spans="5:5">
      <c r="E11935" s="15"/>
    </row>
    <row r="11936" spans="5:5">
      <c r="E11936" s="15"/>
    </row>
    <row r="11937" spans="5:5">
      <c r="E11937" s="15"/>
    </row>
    <row r="11938" spans="5:5">
      <c r="E11938" s="15"/>
    </row>
    <row r="11939" spans="5:5">
      <c r="E11939" s="15"/>
    </row>
    <row r="11940" spans="5:5">
      <c r="E11940" s="15"/>
    </row>
    <row r="11941" spans="5:5">
      <c r="E11941" s="15"/>
    </row>
    <row r="11942" spans="5:5">
      <c r="E11942" s="15"/>
    </row>
    <row r="11943" spans="5:5">
      <c r="E11943" s="15"/>
    </row>
    <row r="11944" spans="5:5">
      <c r="E11944" s="15"/>
    </row>
    <row r="11945" spans="5:5">
      <c r="E11945" s="15"/>
    </row>
    <row r="11946" spans="5:5">
      <c r="E11946" s="15"/>
    </row>
    <row r="11947" spans="5:5">
      <c r="E11947" s="15"/>
    </row>
    <row r="11948" spans="5:5">
      <c r="E11948" s="15"/>
    </row>
    <row r="11949" spans="5:5">
      <c r="E11949" s="15"/>
    </row>
    <row r="11950" spans="5:5">
      <c r="E11950" s="15"/>
    </row>
    <row r="11951" spans="5:5">
      <c r="E11951" s="15"/>
    </row>
    <row r="11952" spans="5:5">
      <c r="E11952" s="15"/>
    </row>
    <row r="11953" spans="5:5">
      <c r="E11953" s="15"/>
    </row>
    <row r="11954" spans="5:5">
      <c r="E11954" s="15"/>
    </row>
    <row r="11955" spans="5:5">
      <c r="E11955" s="15"/>
    </row>
    <row r="11956" spans="5:5">
      <c r="E11956" s="15"/>
    </row>
    <row r="11957" spans="5:5">
      <c r="E11957" s="15"/>
    </row>
    <row r="11958" spans="5:5">
      <c r="E11958" s="15"/>
    </row>
    <row r="11959" spans="5:5">
      <c r="E11959" s="15"/>
    </row>
    <row r="11960" spans="5:5">
      <c r="E11960" s="15"/>
    </row>
    <row r="11961" spans="5:5">
      <c r="E11961" s="15"/>
    </row>
    <row r="11962" spans="5:5">
      <c r="E11962" s="15"/>
    </row>
    <row r="11963" spans="5:5">
      <c r="E11963" s="15"/>
    </row>
    <row r="11964" spans="5:5">
      <c r="E11964" s="15"/>
    </row>
    <row r="11965" spans="5:5">
      <c r="E11965" s="15"/>
    </row>
    <row r="11966" spans="5:5">
      <c r="E11966" s="15"/>
    </row>
    <row r="11967" spans="5:5">
      <c r="E11967" s="15"/>
    </row>
    <row r="11968" spans="5:5">
      <c r="E11968" s="15"/>
    </row>
    <row r="11969" spans="5:5">
      <c r="E11969" s="15"/>
    </row>
    <row r="11970" spans="5:5">
      <c r="E11970" s="15"/>
    </row>
    <row r="11971" spans="5:5">
      <c r="E11971" s="15"/>
    </row>
    <row r="11972" spans="5:5">
      <c r="E11972" s="15"/>
    </row>
    <row r="11973" spans="5:5">
      <c r="E11973" s="15"/>
    </row>
    <row r="11974" spans="5:5">
      <c r="E11974" s="15"/>
    </row>
    <row r="11975" spans="5:5">
      <c r="E11975" s="15"/>
    </row>
    <row r="11976" spans="5:5">
      <c r="E11976" s="15"/>
    </row>
    <row r="11977" spans="5:5">
      <c r="E11977" s="15"/>
    </row>
    <row r="11978" spans="5:5">
      <c r="E11978" s="15"/>
    </row>
    <row r="11979" spans="5:5">
      <c r="E11979" s="15"/>
    </row>
    <row r="11980" spans="5:5">
      <c r="E11980" s="15"/>
    </row>
    <row r="11981" spans="5:5">
      <c r="E11981" s="15"/>
    </row>
    <row r="11982" spans="5:5">
      <c r="E11982" s="15"/>
    </row>
    <row r="11983" spans="5:5">
      <c r="E11983" s="15"/>
    </row>
    <row r="11984" spans="5:5">
      <c r="E11984" s="15"/>
    </row>
    <row r="11985" spans="5:5">
      <c r="E11985" s="15"/>
    </row>
    <row r="11986" spans="5:5">
      <c r="E11986" s="15"/>
    </row>
    <row r="11987" spans="5:5">
      <c r="E11987" s="15"/>
    </row>
    <row r="11988" spans="5:5">
      <c r="E11988" s="15"/>
    </row>
    <row r="11989" spans="5:5">
      <c r="E11989" s="15"/>
    </row>
    <row r="11990" spans="5:5">
      <c r="E11990" s="15"/>
    </row>
    <row r="11991" spans="5:5">
      <c r="E11991" s="15"/>
    </row>
    <row r="11992" spans="5:5">
      <c r="E11992" s="15"/>
    </row>
    <row r="11993" spans="5:5">
      <c r="E11993" s="15"/>
    </row>
    <row r="11994" spans="5:5">
      <c r="E11994" s="15"/>
    </row>
    <row r="11995" spans="5:5">
      <c r="E11995" s="15"/>
    </row>
    <row r="11996" spans="5:5">
      <c r="E11996" s="15"/>
    </row>
    <row r="11997" spans="5:5">
      <c r="E11997" s="15"/>
    </row>
    <row r="11998" spans="5:5">
      <c r="E11998" s="15"/>
    </row>
    <row r="11999" spans="5:5">
      <c r="E11999" s="15"/>
    </row>
    <row r="12000" spans="5:5">
      <c r="E12000" s="15"/>
    </row>
    <row r="12001" spans="5:5">
      <c r="E12001" s="15"/>
    </row>
    <row r="12002" spans="5:5">
      <c r="E12002" s="15"/>
    </row>
    <row r="12003" spans="5:5">
      <c r="E12003" s="15"/>
    </row>
    <row r="12004" spans="5:5">
      <c r="E12004" s="15"/>
    </row>
    <row r="12005" spans="5:5">
      <c r="E12005" s="15"/>
    </row>
    <row r="12006" spans="5:5">
      <c r="E12006" s="15"/>
    </row>
    <row r="12007" spans="5:5">
      <c r="E12007" s="15"/>
    </row>
    <row r="12008" spans="5:5">
      <c r="E12008" s="15"/>
    </row>
    <row r="12009" spans="5:5">
      <c r="E12009" s="15"/>
    </row>
    <row r="12010" spans="5:5">
      <c r="E12010" s="15"/>
    </row>
    <row r="12011" spans="5:5">
      <c r="E12011" s="15"/>
    </row>
    <row r="12012" spans="5:5">
      <c r="E12012" s="15"/>
    </row>
    <row r="12013" spans="5:5">
      <c r="E12013" s="15"/>
    </row>
    <row r="12014" spans="5:5">
      <c r="E12014" s="15"/>
    </row>
    <row r="12015" spans="5:5">
      <c r="E12015" s="15"/>
    </row>
    <row r="12016" spans="5:5">
      <c r="E12016" s="15"/>
    </row>
    <row r="12017" spans="5:5">
      <c r="E12017" s="15"/>
    </row>
    <row r="12018" spans="5:5">
      <c r="E12018" s="15"/>
    </row>
    <row r="12019" spans="5:5">
      <c r="E12019" s="15"/>
    </row>
    <row r="12020" spans="5:5">
      <c r="E12020" s="15"/>
    </row>
    <row r="12021" spans="5:5">
      <c r="E12021" s="15"/>
    </row>
    <row r="12022" spans="5:5">
      <c r="E12022" s="15"/>
    </row>
    <row r="12023" spans="5:5">
      <c r="E12023" s="15"/>
    </row>
    <row r="12024" spans="5:5">
      <c r="E12024" s="15"/>
    </row>
    <row r="12025" spans="5:5">
      <c r="E12025" s="15"/>
    </row>
    <row r="12026" spans="5:5">
      <c r="E12026" s="15"/>
    </row>
    <row r="12027" spans="5:5">
      <c r="E12027" s="15"/>
    </row>
    <row r="12028" spans="5:5">
      <c r="E12028" s="15"/>
    </row>
    <row r="12029" spans="5:5">
      <c r="E12029" s="15"/>
    </row>
    <row r="12030" spans="5:5">
      <c r="E12030" s="15"/>
    </row>
    <row r="12031" spans="5:5">
      <c r="E12031" s="15"/>
    </row>
    <row r="12032" spans="5:5">
      <c r="E12032" s="15"/>
    </row>
    <row r="12033" spans="5:5">
      <c r="E12033" s="15"/>
    </row>
    <row r="12034" spans="5:5">
      <c r="E12034" s="15"/>
    </row>
    <row r="12035" spans="5:5">
      <c r="E12035" s="15"/>
    </row>
    <row r="12036" spans="5:5">
      <c r="E12036" s="15"/>
    </row>
    <row r="12037" spans="5:5">
      <c r="E12037" s="15"/>
    </row>
    <row r="12038" spans="5:5">
      <c r="E12038" s="15"/>
    </row>
    <row r="12039" spans="5:5">
      <c r="E12039" s="15"/>
    </row>
    <row r="12040" spans="5:5">
      <c r="E12040" s="15"/>
    </row>
    <row r="12041" spans="5:5">
      <c r="E12041" s="15"/>
    </row>
    <row r="12042" spans="5:5">
      <c r="E12042" s="15"/>
    </row>
    <row r="12043" spans="5:5">
      <c r="E12043" s="15"/>
    </row>
    <row r="12044" spans="5:5">
      <c r="E12044" s="15"/>
    </row>
    <row r="12045" spans="5:5">
      <c r="E12045" s="15"/>
    </row>
    <row r="12046" spans="5:5">
      <c r="E12046" s="15"/>
    </row>
    <row r="12047" spans="5:5">
      <c r="E12047" s="15"/>
    </row>
    <row r="12048" spans="5:5">
      <c r="E12048" s="15"/>
    </row>
    <row r="12049" spans="5:5">
      <c r="E12049" s="15"/>
    </row>
    <row r="12050" spans="5:5">
      <c r="E12050" s="15"/>
    </row>
    <row r="12051" spans="5:5">
      <c r="E12051" s="15"/>
    </row>
    <row r="12052" spans="5:5">
      <c r="E12052" s="15"/>
    </row>
    <row r="12053" spans="5:5">
      <c r="E12053" s="15"/>
    </row>
    <row r="12054" spans="5:5">
      <c r="E12054" s="15"/>
    </row>
    <row r="12055" spans="5:5">
      <c r="E12055" s="15"/>
    </row>
    <row r="12056" spans="5:5">
      <c r="E12056" s="15"/>
    </row>
    <row r="12057" spans="5:5">
      <c r="E12057" s="15"/>
    </row>
    <row r="12058" spans="5:5">
      <c r="E12058" s="15"/>
    </row>
    <row r="12059" spans="5:5">
      <c r="E12059" s="15"/>
    </row>
    <row r="12060" spans="5:5">
      <c r="E12060" s="15"/>
    </row>
    <row r="12061" spans="5:5">
      <c r="E12061" s="15"/>
    </row>
    <row r="12062" spans="5:5">
      <c r="E12062" s="15"/>
    </row>
    <row r="12063" spans="5:5">
      <c r="E12063" s="15"/>
    </row>
    <row r="12064" spans="5:5">
      <c r="E12064" s="15"/>
    </row>
    <row r="12065" spans="5:5">
      <c r="E12065" s="15"/>
    </row>
    <row r="12066" spans="5:5">
      <c r="E12066" s="15"/>
    </row>
    <row r="12067" spans="5:5">
      <c r="E12067" s="15"/>
    </row>
    <row r="12068" spans="5:5">
      <c r="E12068" s="15"/>
    </row>
    <row r="12069" spans="5:5">
      <c r="E12069" s="15"/>
    </row>
    <row r="12070" spans="5:5">
      <c r="E12070" s="15"/>
    </row>
    <row r="12071" spans="5:5">
      <c r="E12071" s="15"/>
    </row>
    <row r="12072" spans="5:5">
      <c r="E12072" s="15"/>
    </row>
    <row r="12073" spans="5:5">
      <c r="E12073" s="15"/>
    </row>
    <row r="12074" spans="5:5">
      <c r="E12074" s="15"/>
    </row>
    <row r="12075" spans="5:5">
      <c r="E12075" s="15"/>
    </row>
    <row r="12076" spans="5:5">
      <c r="E12076" s="15"/>
    </row>
    <row r="12077" spans="5:5">
      <c r="E12077" s="15"/>
    </row>
    <row r="12078" spans="5:5">
      <c r="E12078" s="15"/>
    </row>
    <row r="12079" spans="5:5">
      <c r="E12079" s="15"/>
    </row>
    <row r="12080" spans="5:5">
      <c r="E12080" s="15"/>
    </row>
    <row r="12081" spans="5:5">
      <c r="E12081" s="15"/>
    </row>
    <row r="12082" spans="5:5">
      <c r="E12082" s="15"/>
    </row>
    <row r="12083" spans="5:5">
      <c r="E12083" s="15"/>
    </row>
    <row r="12084" spans="5:5">
      <c r="E12084" s="15"/>
    </row>
    <row r="12085" spans="5:5">
      <c r="E12085" s="15"/>
    </row>
    <row r="12086" spans="5:5">
      <c r="E12086" s="15"/>
    </row>
    <row r="12087" spans="5:5">
      <c r="E12087" s="15"/>
    </row>
    <row r="12088" spans="5:5">
      <c r="E12088" s="15"/>
    </row>
    <row r="12089" spans="5:5">
      <c r="E12089" s="15"/>
    </row>
    <row r="12090" spans="5:5">
      <c r="E12090" s="15"/>
    </row>
    <row r="12091" spans="5:5">
      <c r="E12091" s="15"/>
    </row>
    <row r="12092" spans="5:5">
      <c r="E12092" s="15"/>
    </row>
    <row r="12093" spans="5:5">
      <c r="E12093" s="15"/>
    </row>
    <row r="12094" spans="5:5">
      <c r="E12094" s="15"/>
    </row>
    <row r="12095" spans="5:5">
      <c r="E12095" s="15"/>
    </row>
    <row r="12096" spans="5:5">
      <c r="E12096" s="15"/>
    </row>
    <row r="12097" spans="5:5">
      <c r="E12097" s="15"/>
    </row>
    <row r="12098" spans="5:5">
      <c r="E12098" s="15"/>
    </row>
    <row r="12099" spans="5:5">
      <c r="E12099" s="15"/>
    </row>
    <row r="12100" spans="5:5">
      <c r="E12100" s="15"/>
    </row>
    <row r="12101" spans="5:5">
      <c r="E12101" s="15"/>
    </row>
    <row r="12102" spans="5:5">
      <c r="E12102" s="15"/>
    </row>
    <row r="12103" spans="5:5">
      <c r="E12103" s="15"/>
    </row>
    <row r="12104" spans="5:5">
      <c r="E12104" s="15"/>
    </row>
    <row r="12105" spans="5:5">
      <c r="E12105" s="15"/>
    </row>
    <row r="12106" spans="5:5">
      <c r="E12106" s="15"/>
    </row>
    <row r="12107" spans="5:5">
      <c r="E12107" s="15"/>
    </row>
    <row r="12108" spans="5:5">
      <c r="E12108" s="15"/>
    </row>
    <row r="12109" spans="5:5">
      <c r="E12109" s="15"/>
    </row>
    <row r="12110" spans="5:5">
      <c r="E12110" s="15"/>
    </row>
    <row r="12111" spans="5:5">
      <c r="E12111" s="15"/>
    </row>
    <row r="12112" spans="5:5">
      <c r="E12112" s="15"/>
    </row>
    <row r="12113" spans="5:5">
      <c r="E12113" s="15"/>
    </row>
    <row r="12114" spans="5:5">
      <c r="E12114" s="15"/>
    </row>
    <row r="12115" spans="5:5">
      <c r="E12115" s="15"/>
    </row>
    <row r="12116" spans="5:5">
      <c r="E12116" s="15"/>
    </row>
    <row r="12117" spans="5:5">
      <c r="E12117" s="15"/>
    </row>
    <row r="12118" spans="5:5">
      <c r="E12118" s="15"/>
    </row>
    <row r="12119" spans="5:5">
      <c r="E12119" s="15"/>
    </row>
    <row r="12120" spans="5:5">
      <c r="E12120" s="15"/>
    </row>
    <row r="12121" spans="5:5">
      <c r="E12121" s="15"/>
    </row>
    <row r="12122" spans="5:5">
      <c r="E12122" s="15"/>
    </row>
    <row r="12123" spans="5:5">
      <c r="E12123" s="15"/>
    </row>
    <row r="12124" spans="5:5">
      <c r="E12124" s="15"/>
    </row>
    <row r="12125" spans="5:5">
      <c r="E12125" s="15"/>
    </row>
    <row r="12126" spans="5:5">
      <c r="E12126" s="15"/>
    </row>
    <row r="12127" spans="5:5">
      <c r="E12127" s="15"/>
    </row>
    <row r="12128" spans="5:5">
      <c r="E12128" s="15"/>
    </row>
    <row r="12129" spans="5:5">
      <c r="E12129" s="15"/>
    </row>
    <row r="12130" spans="5:5">
      <c r="E12130" s="15"/>
    </row>
    <row r="12131" spans="5:5">
      <c r="E12131" s="15"/>
    </row>
    <row r="12132" spans="5:5">
      <c r="E12132" s="15"/>
    </row>
    <row r="12133" spans="5:5">
      <c r="E12133" s="15"/>
    </row>
    <row r="12134" spans="5:5">
      <c r="E12134" s="15"/>
    </row>
    <row r="12135" spans="5:5">
      <c r="E12135" s="15"/>
    </row>
    <row r="12136" spans="5:5">
      <c r="E12136" s="15"/>
    </row>
    <row r="12137" spans="5:5">
      <c r="E12137" s="15"/>
    </row>
    <row r="12138" spans="5:5">
      <c r="E12138" s="15"/>
    </row>
    <row r="12139" spans="5:5">
      <c r="E12139" s="15"/>
    </row>
    <row r="12140" spans="5:5">
      <c r="E12140" s="15"/>
    </row>
    <row r="12141" spans="5:5">
      <c r="E12141" s="15"/>
    </row>
    <row r="12142" spans="5:5">
      <c r="E12142" s="15"/>
    </row>
    <row r="12143" spans="5:5">
      <c r="E12143" s="15"/>
    </row>
    <row r="12144" spans="5:5">
      <c r="E12144" s="15"/>
    </row>
    <row r="12145" spans="5:5">
      <c r="E12145" s="15"/>
    </row>
    <row r="12146" spans="5:5">
      <c r="E12146" s="15"/>
    </row>
    <row r="12147" spans="5:5">
      <c r="E12147" s="15"/>
    </row>
    <row r="12148" spans="5:5">
      <c r="E12148" s="15"/>
    </row>
    <row r="12149" spans="5:5">
      <c r="E12149" s="15"/>
    </row>
    <row r="12150" spans="5:5">
      <c r="E12150" s="15"/>
    </row>
    <row r="12151" spans="5:5">
      <c r="E12151" s="15"/>
    </row>
    <row r="12152" spans="5:5">
      <c r="E12152" s="15"/>
    </row>
    <row r="12153" spans="5:5">
      <c r="E12153" s="15"/>
    </row>
    <row r="12154" spans="5:5">
      <c r="E12154" s="15"/>
    </row>
    <row r="12155" spans="5:5">
      <c r="E12155" s="15"/>
    </row>
    <row r="12156" spans="5:5">
      <c r="E12156" s="15"/>
    </row>
    <row r="12157" spans="5:5">
      <c r="E12157" s="15"/>
    </row>
    <row r="12158" spans="5:5">
      <c r="E12158" s="15"/>
    </row>
    <row r="12159" spans="5:5">
      <c r="E12159" s="15"/>
    </row>
    <row r="12160" spans="5:5">
      <c r="E12160" s="15"/>
    </row>
    <row r="12161" spans="5:5">
      <c r="E12161" s="15"/>
    </row>
    <row r="12162" spans="5:5">
      <c r="E12162" s="15"/>
    </row>
    <row r="12163" spans="5:5">
      <c r="E12163" s="15"/>
    </row>
    <row r="12164" spans="5:5">
      <c r="E12164" s="15"/>
    </row>
    <row r="12165" spans="5:5">
      <c r="E12165" s="15"/>
    </row>
    <row r="12166" spans="5:5">
      <c r="E12166" s="15"/>
    </row>
    <row r="12167" spans="5:5">
      <c r="E12167" s="15"/>
    </row>
    <row r="12168" spans="5:5">
      <c r="E12168" s="15"/>
    </row>
    <row r="12169" spans="5:5">
      <c r="E12169" s="15"/>
    </row>
    <row r="12170" spans="5:5">
      <c r="E12170" s="15"/>
    </row>
    <row r="12171" spans="5:5">
      <c r="E12171" s="15"/>
    </row>
    <row r="12172" spans="5:5">
      <c r="E12172" s="15"/>
    </row>
    <row r="12173" spans="5:5">
      <c r="E12173" s="15"/>
    </row>
    <row r="12174" spans="5:5">
      <c r="E12174" s="15"/>
    </row>
    <row r="12175" spans="5:5">
      <c r="E12175" s="15"/>
    </row>
    <row r="12176" spans="5:5">
      <c r="E12176" s="15"/>
    </row>
    <row r="12177" spans="5:5">
      <c r="E12177" s="15"/>
    </row>
    <row r="12178" spans="5:5">
      <c r="E12178" s="15"/>
    </row>
    <row r="12179" spans="5:5">
      <c r="E12179" s="15"/>
    </row>
    <row r="12180" spans="5:5">
      <c r="E12180" s="15"/>
    </row>
    <row r="12181" spans="5:5">
      <c r="E12181" s="15"/>
    </row>
    <row r="12182" spans="5:5">
      <c r="E12182" s="15"/>
    </row>
    <row r="12183" spans="5:5">
      <c r="E12183" s="15"/>
    </row>
    <row r="12184" spans="5:5">
      <c r="E12184" s="15"/>
    </row>
    <row r="12185" spans="5:5">
      <c r="E12185" s="15"/>
    </row>
    <row r="12186" spans="5:5">
      <c r="E12186" s="15"/>
    </row>
    <row r="12187" spans="5:5">
      <c r="E12187" s="15"/>
    </row>
    <row r="12188" spans="5:5">
      <c r="E12188" s="15"/>
    </row>
    <row r="12189" spans="5:5">
      <c r="E12189" s="15"/>
    </row>
    <row r="12190" spans="5:5">
      <c r="E12190" s="15"/>
    </row>
    <row r="12191" spans="5:5">
      <c r="E12191" s="15"/>
    </row>
    <row r="12192" spans="5:5">
      <c r="E12192" s="15"/>
    </row>
    <row r="12193" spans="5:5">
      <c r="E12193" s="15"/>
    </row>
    <row r="12194" spans="5:5">
      <c r="E12194" s="15"/>
    </row>
    <row r="12195" spans="5:5">
      <c r="E12195" s="15"/>
    </row>
    <row r="12196" spans="5:5">
      <c r="E12196" s="15"/>
    </row>
    <row r="12197" spans="5:5">
      <c r="E12197" s="15"/>
    </row>
    <row r="12198" spans="5:5">
      <c r="E12198" s="15"/>
    </row>
    <row r="12199" spans="5:5">
      <c r="E12199" s="15"/>
    </row>
    <row r="12200" spans="5:5">
      <c r="E12200" s="15"/>
    </row>
    <row r="12201" spans="5:5">
      <c r="E12201" s="15"/>
    </row>
    <row r="12202" spans="5:5">
      <c r="E12202" s="15"/>
    </row>
    <row r="12203" spans="5:5">
      <c r="E12203" s="15"/>
    </row>
    <row r="12204" spans="5:5">
      <c r="E12204" s="15"/>
    </row>
    <row r="12205" spans="5:5">
      <c r="E12205" s="15"/>
    </row>
    <row r="12206" spans="5:5">
      <c r="E12206" s="15"/>
    </row>
    <row r="12207" spans="5:5">
      <c r="E12207" s="15"/>
    </row>
    <row r="12208" spans="5:5">
      <c r="E12208" s="15"/>
    </row>
    <row r="12209" spans="5:5">
      <c r="E12209" s="15"/>
    </row>
    <row r="12210" spans="5:5">
      <c r="E12210" s="15"/>
    </row>
    <row r="12211" spans="5:5">
      <c r="E12211" s="15"/>
    </row>
    <row r="12212" spans="5:5">
      <c r="E12212" s="15"/>
    </row>
    <row r="12213" spans="5:5">
      <c r="E12213" s="15"/>
    </row>
    <row r="12214" spans="5:5">
      <c r="E12214" s="15"/>
    </row>
    <row r="12215" spans="5:5">
      <c r="E12215" s="15"/>
    </row>
    <row r="12216" spans="5:5">
      <c r="E12216" s="15"/>
    </row>
    <row r="12217" spans="5:5">
      <c r="E12217" s="15"/>
    </row>
    <row r="12218" spans="5:5">
      <c r="E12218" s="15"/>
    </row>
    <row r="12219" spans="5:5">
      <c r="E12219" s="15"/>
    </row>
    <row r="12220" spans="5:5">
      <c r="E12220" s="15"/>
    </row>
    <row r="12221" spans="5:5">
      <c r="E12221" s="15"/>
    </row>
    <row r="12222" spans="5:5">
      <c r="E12222" s="15"/>
    </row>
    <row r="12223" spans="5:5">
      <c r="E12223" s="15"/>
    </row>
    <row r="12224" spans="5:5">
      <c r="E12224" s="15"/>
    </row>
    <row r="12225" spans="5:5">
      <c r="E12225" s="15"/>
    </row>
    <row r="12226" spans="5:5">
      <c r="E12226" s="15"/>
    </row>
    <row r="12227" spans="5:5">
      <c r="E12227" s="15"/>
    </row>
    <row r="12228" spans="5:5">
      <c r="E12228" s="15"/>
    </row>
    <row r="12229" spans="5:5">
      <c r="E12229" s="15"/>
    </row>
    <row r="12230" spans="5:5">
      <c r="E12230" s="15"/>
    </row>
    <row r="12231" spans="5:5">
      <c r="E12231" s="15"/>
    </row>
    <row r="12232" spans="5:5">
      <c r="E12232" s="15"/>
    </row>
    <row r="12233" spans="5:5">
      <c r="E12233" s="15"/>
    </row>
    <row r="12234" spans="5:5">
      <c r="E12234" s="15"/>
    </row>
    <row r="12235" spans="5:5">
      <c r="E12235" s="15"/>
    </row>
    <row r="12236" spans="5:5">
      <c r="E12236" s="15"/>
    </row>
    <row r="12237" spans="5:5">
      <c r="E12237" s="15"/>
    </row>
    <row r="12238" spans="5:5">
      <c r="E12238" s="15"/>
    </row>
    <row r="12239" spans="5:5">
      <c r="E12239" s="15"/>
    </row>
    <row r="12240" spans="5:5">
      <c r="E12240" s="15"/>
    </row>
    <row r="12241" spans="5:5">
      <c r="E12241" s="15"/>
    </row>
    <row r="12242" spans="5:5">
      <c r="E12242" s="15"/>
    </row>
    <row r="12243" spans="5:5">
      <c r="E12243" s="15"/>
    </row>
    <row r="12244" spans="5:5">
      <c r="E12244" s="15"/>
    </row>
    <row r="12245" spans="5:5">
      <c r="E12245" s="15"/>
    </row>
    <row r="12246" spans="5:5">
      <c r="E12246" s="15"/>
    </row>
    <row r="12247" spans="5:5">
      <c r="E12247" s="15"/>
    </row>
    <row r="12248" spans="5:5">
      <c r="E12248" s="15"/>
    </row>
    <row r="12249" spans="5:5">
      <c r="E12249" s="15"/>
    </row>
    <row r="12250" spans="5:5">
      <c r="E12250" s="15"/>
    </row>
    <row r="12251" spans="5:5">
      <c r="E12251" s="15"/>
    </row>
    <row r="12252" spans="5:5">
      <c r="E12252" s="15"/>
    </row>
    <row r="12253" spans="5:5">
      <c r="E12253" s="15"/>
    </row>
    <row r="12254" spans="5:5">
      <c r="E12254" s="15"/>
    </row>
    <row r="12255" spans="5:5">
      <c r="E12255" s="15"/>
    </row>
    <row r="12256" spans="5:5">
      <c r="E12256" s="15"/>
    </row>
    <row r="12257" spans="5:5">
      <c r="E12257" s="15"/>
    </row>
    <row r="12258" spans="5:5">
      <c r="E12258" s="15"/>
    </row>
    <row r="12259" spans="5:5">
      <c r="E12259" s="15"/>
    </row>
    <row r="12260" spans="5:5">
      <c r="E12260" s="15"/>
    </row>
    <row r="12261" spans="5:5">
      <c r="E12261" s="15"/>
    </row>
    <row r="12262" spans="5:5">
      <c r="E12262" s="15"/>
    </row>
    <row r="12263" spans="5:5">
      <c r="E12263" s="15"/>
    </row>
    <row r="12264" spans="5:5">
      <c r="E12264" s="15"/>
    </row>
    <row r="12265" spans="5:5">
      <c r="E12265" s="15"/>
    </row>
    <row r="12266" spans="5:5">
      <c r="E12266" s="15"/>
    </row>
    <row r="12267" spans="5:5">
      <c r="E12267" s="15"/>
    </row>
    <row r="12268" spans="5:5">
      <c r="E12268" s="15"/>
    </row>
    <row r="12269" spans="5:5">
      <c r="E12269" s="15"/>
    </row>
    <row r="12270" spans="5:5">
      <c r="E12270" s="15"/>
    </row>
    <row r="12271" spans="5:5">
      <c r="E12271" s="15"/>
    </row>
    <row r="12272" spans="5:5">
      <c r="E12272" s="15"/>
    </row>
    <row r="12273" spans="5:5">
      <c r="E12273" s="15"/>
    </row>
    <row r="12274" spans="5:5">
      <c r="E12274" s="15"/>
    </row>
    <row r="12275" spans="5:5">
      <c r="E12275" s="15"/>
    </row>
    <row r="12276" spans="5:5">
      <c r="E12276" s="15"/>
    </row>
    <row r="12277" spans="5:5">
      <c r="E12277" s="15"/>
    </row>
    <row r="12278" spans="5:5">
      <c r="E12278" s="15"/>
    </row>
    <row r="12279" spans="5:5">
      <c r="E12279" s="15"/>
    </row>
    <row r="12280" spans="5:5">
      <c r="E12280" s="15"/>
    </row>
    <row r="12281" spans="5:5">
      <c r="E12281" s="15"/>
    </row>
    <row r="12282" spans="5:5">
      <c r="E12282" s="15"/>
    </row>
    <row r="12283" spans="5:5">
      <c r="E12283" s="15"/>
    </row>
    <row r="12284" spans="5:5">
      <c r="E12284" s="15"/>
    </row>
    <row r="12285" spans="5:5">
      <c r="E12285" s="15"/>
    </row>
    <row r="12286" spans="5:5">
      <c r="E12286" s="15"/>
    </row>
    <row r="12287" spans="5:5">
      <c r="E12287" s="15"/>
    </row>
    <row r="12288" spans="5:5">
      <c r="E12288" s="15"/>
    </row>
    <row r="12289" spans="5:5">
      <c r="E12289" s="15"/>
    </row>
    <row r="12290" spans="5:5">
      <c r="E12290" s="15"/>
    </row>
    <row r="12291" spans="5:5">
      <c r="E12291" s="15"/>
    </row>
    <row r="12292" spans="5:5">
      <c r="E12292" s="15"/>
    </row>
    <row r="12293" spans="5:5">
      <c r="E12293" s="15"/>
    </row>
    <row r="12294" spans="5:5">
      <c r="E12294" s="15"/>
    </row>
    <row r="12295" spans="5:5">
      <c r="E12295" s="15"/>
    </row>
    <row r="12296" spans="5:5">
      <c r="E12296" s="15"/>
    </row>
    <row r="12297" spans="5:5">
      <c r="E12297" s="15"/>
    </row>
    <row r="12298" spans="5:5">
      <c r="E12298" s="15"/>
    </row>
    <row r="12299" spans="5:5">
      <c r="E12299" s="15"/>
    </row>
    <row r="12300" spans="5:5">
      <c r="E12300" s="15"/>
    </row>
    <row r="12301" spans="5:5">
      <c r="E12301" s="15"/>
    </row>
    <row r="12302" spans="5:5">
      <c r="E12302" s="15"/>
    </row>
    <row r="12303" spans="5:5">
      <c r="E12303" s="15"/>
    </row>
    <row r="12304" spans="5:5">
      <c r="E12304" s="15"/>
    </row>
    <row r="12305" spans="5:5">
      <c r="E12305" s="15"/>
    </row>
    <row r="12306" spans="5:5">
      <c r="E12306" s="15"/>
    </row>
    <row r="12307" spans="5:5">
      <c r="E12307" s="15"/>
    </row>
    <row r="12308" spans="5:5">
      <c r="E12308" s="15"/>
    </row>
    <row r="12309" spans="5:5">
      <c r="E12309" s="15"/>
    </row>
    <row r="12310" spans="5:5">
      <c r="E12310" s="15"/>
    </row>
    <row r="12311" spans="5:5">
      <c r="E12311" s="15"/>
    </row>
    <row r="12312" spans="5:5">
      <c r="E12312" s="15"/>
    </row>
    <row r="12313" spans="5:5">
      <c r="E12313" s="15"/>
    </row>
    <row r="12314" spans="5:5">
      <c r="E12314" s="15"/>
    </row>
    <row r="12315" spans="5:5">
      <c r="E12315" s="15"/>
    </row>
    <row r="12316" spans="5:5">
      <c r="E12316" s="15"/>
    </row>
    <row r="12317" spans="5:5">
      <c r="E12317" s="15"/>
    </row>
    <row r="12318" spans="5:5">
      <c r="E12318" s="15"/>
    </row>
    <row r="12319" spans="5:5">
      <c r="E12319" s="15"/>
    </row>
    <row r="12320" spans="5:5">
      <c r="E12320" s="15"/>
    </row>
    <row r="12321" spans="5:5">
      <c r="E12321" s="15"/>
    </row>
    <row r="12322" spans="5:5">
      <c r="E12322" s="15"/>
    </row>
    <row r="12323" spans="5:5">
      <c r="E12323" s="15"/>
    </row>
    <row r="12324" spans="5:5">
      <c r="E12324" s="15"/>
    </row>
    <row r="12325" spans="5:5">
      <c r="E12325" s="15"/>
    </row>
    <row r="12326" spans="5:5">
      <c r="E12326" s="15"/>
    </row>
    <row r="12327" spans="5:5">
      <c r="E12327" s="15"/>
    </row>
    <row r="12328" spans="5:5">
      <c r="E12328" s="15"/>
    </row>
    <row r="12329" spans="5:5">
      <c r="E12329" s="15"/>
    </row>
    <row r="12330" spans="5:5">
      <c r="E12330" s="15"/>
    </row>
    <row r="12331" spans="5:5">
      <c r="E12331" s="15"/>
    </row>
    <row r="12332" spans="5:5">
      <c r="E12332" s="15"/>
    </row>
    <row r="12333" spans="5:5">
      <c r="E12333" s="15"/>
    </row>
    <row r="12334" spans="5:5">
      <c r="E12334" s="15"/>
    </row>
    <row r="12335" spans="5:5">
      <c r="E12335" s="15"/>
    </row>
    <row r="12336" spans="5:5">
      <c r="E12336" s="15"/>
    </row>
    <row r="12337" spans="5:5">
      <c r="E12337" s="15"/>
    </row>
    <row r="12338" spans="5:5">
      <c r="E12338" s="15"/>
    </row>
    <row r="12339" spans="5:5">
      <c r="E12339" s="15"/>
    </row>
    <row r="12340" spans="5:5">
      <c r="E12340" s="15"/>
    </row>
    <row r="12341" spans="5:5">
      <c r="E12341" s="15"/>
    </row>
    <row r="12342" spans="5:5">
      <c r="E12342" s="15"/>
    </row>
    <row r="12343" spans="5:5">
      <c r="E12343" s="15"/>
    </row>
    <row r="12344" spans="5:5">
      <c r="E12344" s="15"/>
    </row>
    <row r="12345" spans="5:5">
      <c r="E12345" s="15"/>
    </row>
    <row r="12346" spans="5:5">
      <c r="E12346" s="15"/>
    </row>
    <row r="12347" spans="5:5">
      <c r="E12347" s="15"/>
    </row>
    <row r="12348" spans="5:5">
      <c r="E12348" s="15"/>
    </row>
    <row r="12349" spans="5:5">
      <c r="E12349" s="15"/>
    </row>
    <row r="12350" spans="5:5">
      <c r="E12350" s="15"/>
    </row>
    <row r="12351" spans="5:5">
      <c r="E12351" s="15"/>
    </row>
    <row r="12352" spans="5:5">
      <c r="E12352" s="15"/>
    </row>
    <row r="12353" spans="5:5">
      <c r="E12353" s="15"/>
    </row>
    <row r="12354" spans="5:5">
      <c r="E12354" s="15"/>
    </row>
    <row r="12355" spans="5:5">
      <c r="E12355" s="15"/>
    </row>
    <row r="12356" spans="5:5">
      <c r="E12356" s="15"/>
    </row>
    <row r="12357" spans="5:5">
      <c r="E12357" s="15"/>
    </row>
    <row r="12358" spans="5:5">
      <c r="E12358" s="15"/>
    </row>
    <row r="12359" spans="5:5">
      <c r="E12359" s="15"/>
    </row>
    <row r="12360" spans="5:5">
      <c r="E12360" s="15"/>
    </row>
    <row r="12361" spans="5:5">
      <c r="E12361" s="15"/>
    </row>
    <row r="12362" spans="5:5">
      <c r="E12362" s="15"/>
    </row>
    <row r="12363" spans="5:5">
      <c r="E12363" s="15"/>
    </row>
    <row r="12364" spans="5:5">
      <c r="E12364" s="15"/>
    </row>
    <row r="12365" spans="5:5">
      <c r="E12365" s="15"/>
    </row>
    <row r="12366" spans="5:5">
      <c r="E12366" s="15"/>
    </row>
    <row r="12367" spans="5:5">
      <c r="E12367" s="15"/>
    </row>
    <row r="12368" spans="5:5">
      <c r="E12368" s="15"/>
    </row>
    <row r="12369" spans="5:5">
      <c r="E12369" s="15"/>
    </row>
    <row r="12370" spans="5:5">
      <c r="E12370" s="15"/>
    </row>
    <row r="12371" spans="5:5">
      <c r="E12371" s="15"/>
    </row>
    <row r="12372" spans="5:5">
      <c r="E12372" s="15"/>
    </row>
    <row r="12373" spans="5:5">
      <c r="E12373" s="15"/>
    </row>
    <row r="12374" spans="5:5">
      <c r="E12374" s="15"/>
    </row>
    <row r="12375" spans="5:5">
      <c r="E12375" s="15"/>
    </row>
    <row r="12376" spans="5:5">
      <c r="E12376" s="15"/>
    </row>
    <row r="12377" spans="5:5">
      <c r="E12377" s="15"/>
    </row>
    <row r="12378" spans="5:5">
      <c r="E12378" s="15"/>
    </row>
    <row r="12379" spans="5:5">
      <c r="E12379" s="15"/>
    </row>
    <row r="12380" spans="5:5">
      <c r="E12380" s="15"/>
    </row>
    <row r="12381" spans="5:5">
      <c r="E12381" s="15"/>
    </row>
    <row r="12382" spans="5:5">
      <c r="E12382" s="15"/>
    </row>
    <row r="12383" spans="5:5">
      <c r="E12383" s="15"/>
    </row>
    <row r="12384" spans="5:5">
      <c r="E12384" s="15"/>
    </row>
    <row r="12385" spans="5:5">
      <c r="E12385" s="15"/>
    </row>
    <row r="12386" spans="5:5">
      <c r="E12386" s="15"/>
    </row>
    <row r="12387" spans="5:5">
      <c r="E12387" s="15"/>
    </row>
    <row r="12388" spans="5:5">
      <c r="E12388" s="15"/>
    </row>
    <row r="12389" spans="5:5">
      <c r="E12389" s="15"/>
    </row>
    <row r="12390" spans="5:5">
      <c r="E12390" s="15"/>
    </row>
    <row r="12391" spans="5:5">
      <c r="E12391" s="15"/>
    </row>
    <row r="12392" spans="5:5">
      <c r="E12392" s="15"/>
    </row>
    <row r="12393" spans="5:5">
      <c r="E12393" s="15"/>
    </row>
    <row r="12394" spans="5:5">
      <c r="E12394" s="15"/>
    </row>
    <row r="12395" spans="5:5">
      <c r="E12395" s="15"/>
    </row>
    <row r="12396" spans="5:5">
      <c r="E12396" s="15"/>
    </row>
    <row r="12397" spans="5:5">
      <c r="E12397" s="15"/>
    </row>
    <row r="12398" spans="5:5">
      <c r="E12398" s="15"/>
    </row>
    <row r="12399" spans="5:5">
      <c r="E12399" s="15"/>
    </row>
    <row r="12400" spans="5:5">
      <c r="E12400" s="15"/>
    </row>
    <row r="12401" spans="5:5">
      <c r="E12401" s="15"/>
    </row>
    <row r="12402" spans="5:5">
      <c r="E12402" s="15"/>
    </row>
    <row r="12403" spans="5:5">
      <c r="E12403" s="15"/>
    </row>
    <row r="12404" spans="5:5">
      <c r="E12404" s="15"/>
    </row>
    <row r="12405" spans="5:5">
      <c r="E12405" s="15"/>
    </row>
    <row r="12406" spans="5:5">
      <c r="E12406" s="15"/>
    </row>
    <row r="12407" spans="5:5">
      <c r="E12407" s="15"/>
    </row>
    <row r="12408" spans="5:5">
      <c r="E12408" s="15"/>
    </row>
    <row r="12409" spans="5:5">
      <c r="E12409" s="15"/>
    </row>
    <row r="12410" spans="5:5">
      <c r="E12410" s="15"/>
    </row>
    <row r="12411" spans="5:5">
      <c r="E12411" s="15"/>
    </row>
    <row r="12412" spans="5:5">
      <c r="E12412" s="15"/>
    </row>
    <row r="12413" spans="5:5">
      <c r="E12413" s="15"/>
    </row>
    <row r="12414" spans="5:5">
      <c r="E12414" s="15"/>
    </row>
    <row r="12415" spans="5:5">
      <c r="E12415" s="15"/>
    </row>
    <row r="12416" spans="5:5">
      <c r="E12416" s="15"/>
    </row>
    <row r="12417" spans="5:5">
      <c r="E12417" s="15"/>
    </row>
    <row r="12418" spans="5:5">
      <c r="E12418" s="15"/>
    </row>
    <row r="12419" spans="5:5">
      <c r="E12419" s="15"/>
    </row>
    <row r="12420" spans="5:5">
      <c r="E12420" s="15"/>
    </row>
    <row r="12421" spans="5:5">
      <c r="E12421" s="15"/>
    </row>
    <row r="12422" spans="5:5">
      <c r="E12422" s="15"/>
    </row>
    <row r="12423" spans="5:5">
      <c r="E12423" s="15"/>
    </row>
    <row r="12424" spans="5:5">
      <c r="E12424" s="15"/>
    </row>
    <row r="12425" spans="5:5">
      <c r="E12425" s="15"/>
    </row>
    <row r="12426" spans="5:5">
      <c r="E12426" s="15"/>
    </row>
    <row r="12427" spans="5:5">
      <c r="E12427" s="15"/>
    </row>
    <row r="12428" spans="5:5">
      <c r="E12428" s="15"/>
    </row>
    <row r="12429" spans="5:5">
      <c r="E12429" s="15"/>
    </row>
    <row r="12430" spans="5:5">
      <c r="E12430" s="15"/>
    </row>
    <row r="12431" spans="5:5">
      <c r="E12431" s="15"/>
    </row>
    <row r="12432" spans="5:5">
      <c r="E12432" s="15"/>
    </row>
    <row r="12433" spans="5:5">
      <c r="E12433" s="15"/>
    </row>
    <row r="12434" spans="5:5">
      <c r="E12434" s="15"/>
    </row>
    <row r="12435" spans="5:5">
      <c r="E12435" s="15"/>
    </row>
    <row r="12436" spans="5:5">
      <c r="E12436" s="15"/>
    </row>
    <row r="12437" spans="5:5">
      <c r="E12437" s="15"/>
    </row>
    <row r="12438" spans="5:5">
      <c r="E12438" s="15"/>
    </row>
    <row r="12439" spans="5:5">
      <c r="E12439" s="15"/>
    </row>
    <row r="12440" spans="5:5">
      <c r="E12440" s="15"/>
    </row>
    <row r="12441" spans="5:5">
      <c r="E12441" s="15"/>
    </row>
    <row r="12442" spans="5:5">
      <c r="E12442" s="15"/>
    </row>
    <row r="12443" spans="5:5">
      <c r="E12443" s="15"/>
    </row>
    <row r="12444" spans="5:5">
      <c r="E12444" s="15"/>
    </row>
    <row r="12445" spans="5:5">
      <c r="E12445" s="15"/>
    </row>
    <row r="12446" spans="5:5">
      <c r="E12446" s="15"/>
    </row>
    <row r="12447" spans="5:5">
      <c r="E12447" s="15"/>
    </row>
    <row r="12448" spans="5:5">
      <c r="E12448" s="15"/>
    </row>
    <row r="12449" spans="5:5">
      <c r="E12449" s="15"/>
    </row>
    <row r="12450" spans="5:5">
      <c r="E12450" s="15"/>
    </row>
    <row r="12451" spans="5:5">
      <c r="E12451" s="15"/>
    </row>
    <row r="12452" spans="5:5">
      <c r="E12452" s="15"/>
    </row>
    <row r="12453" spans="5:5">
      <c r="E12453" s="15"/>
    </row>
    <row r="12454" spans="5:5">
      <c r="E12454" s="15"/>
    </row>
    <row r="12455" spans="5:5">
      <c r="E12455" s="15"/>
    </row>
    <row r="12456" spans="5:5">
      <c r="E12456" s="15"/>
    </row>
    <row r="12457" spans="5:5">
      <c r="E12457" s="15"/>
    </row>
    <row r="12458" spans="5:5">
      <c r="E12458" s="15"/>
    </row>
    <row r="12459" spans="5:5">
      <c r="E12459" s="15"/>
    </row>
    <row r="12460" spans="5:5">
      <c r="E12460" s="15"/>
    </row>
    <row r="12461" spans="5:5">
      <c r="E12461" s="15"/>
    </row>
    <row r="12462" spans="5:5">
      <c r="E12462" s="15"/>
    </row>
    <row r="12463" spans="5:5">
      <c r="E12463" s="15"/>
    </row>
    <row r="12464" spans="5:5">
      <c r="E12464" s="15"/>
    </row>
    <row r="12465" spans="5:5">
      <c r="E12465" s="15"/>
    </row>
    <row r="12466" spans="5:5">
      <c r="E12466" s="15"/>
    </row>
    <row r="12467" spans="5:5">
      <c r="E12467" s="15"/>
    </row>
    <row r="12468" spans="5:5">
      <c r="E12468" s="15"/>
    </row>
    <row r="12469" spans="5:5">
      <c r="E12469" s="15"/>
    </row>
    <row r="12470" spans="5:5">
      <c r="E12470" s="15"/>
    </row>
    <row r="12471" spans="5:5">
      <c r="E12471" s="15"/>
    </row>
    <row r="12472" spans="5:5">
      <c r="E12472" s="15"/>
    </row>
    <row r="12473" spans="5:5">
      <c r="E12473" s="15"/>
    </row>
    <row r="12474" spans="5:5">
      <c r="E12474" s="15"/>
    </row>
    <row r="12475" spans="5:5">
      <c r="E12475" s="15"/>
    </row>
    <row r="12476" spans="5:5">
      <c r="E12476" s="15"/>
    </row>
    <row r="12477" spans="5:5">
      <c r="E12477" s="15"/>
    </row>
    <row r="12478" spans="5:5">
      <c r="E12478" s="15"/>
    </row>
    <row r="12479" spans="5:5">
      <c r="E12479" s="15"/>
    </row>
    <row r="12480" spans="5:5">
      <c r="E12480" s="15"/>
    </row>
    <row r="12481" spans="5:5">
      <c r="E12481" s="15"/>
    </row>
    <row r="12482" spans="5:5">
      <c r="E12482" s="15"/>
    </row>
    <row r="12483" spans="5:5">
      <c r="E12483" s="15"/>
    </row>
    <row r="12484" spans="5:5">
      <c r="E12484" s="15"/>
    </row>
    <row r="12485" spans="5:5">
      <c r="E12485" s="15"/>
    </row>
    <row r="12486" spans="5:5">
      <c r="E12486" s="15"/>
    </row>
    <row r="12487" spans="5:5">
      <c r="E12487" s="15"/>
    </row>
    <row r="12488" spans="5:5">
      <c r="E12488" s="15"/>
    </row>
    <row r="12489" spans="5:5">
      <c r="E12489" s="15"/>
    </row>
    <row r="12490" spans="5:5">
      <c r="E12490" s="15"/>
    </row>
    <row r="12491" spans="5:5">
      <c r="E12491" s="15"/>
    </row>
    <row r="12492" spans="5:5">
      <c r="E12492" s="15"/>
    </row>
    <row r="12493" spans="5:5">
      <c r="E12493" s="15"/>
    </row>
    <row r="12494" spans="5:5">
      <c r="E12494" s="15"/>
    </row>
    <row r="12495" spans="5:5">
      <c r="E12495" s="15"/>
    </row>
    <row r="12496" spans="5:5">
      <c r="E12496" s="15"/>
    </row>
    <row r="12497" spans="5:5">
      <c r="E12497" s="15"/>
    </row>
    <row r="12498" spans="5:5">
      <c r="E12498" s="15"/>
    </row>
    <row r="12499" spans="5:5">
      <c r="E12499" s="15"/>
    </row>
    <row r="12500" spans="5:5">
      <c r="E12500" s="15"/>
    </row>
    <row r="12501" spans="5:5">
      <c r="E12501" s="15"/>
    </row>
    <row r="12502" spans="5:5">
      <c r="E12502" s="15"/>
    </row>
    <row r="12503" spans="5:5">
      <c r="E12503" s="15"/>
    </row>
    <row r="12504" spans="5:5">
      <c r="E12504" s="15"/>
    </row>
    <row r="12505" spans="5:5">
      <c r="E12505" s="15"/>
    </row>
    <row r="12506" spans="5:5">
      <c r="E12506" s="15"/>
    </row>
    <row r="12507" spans="5:5">
      <c r="E12507" s="15"/>
    </row>
    <row r="12508" spans="5:5">
      <c r="E12508" s="15"/>
    </row>
    <row r="12509" spans="5:5">
      <c r="E12509" s="15"/>
    </row>
    <row r="12510" spans="5:5">
      <c r="E12510" s="15"/>
    </row>
    <row r="12511" spans="5:5">
      <c r="E12511" s="15"/>
    </row>
    <row r="12512" spans="5:5">
      <c r="E12512" s="15"/>
    </row>
    <row r="12513" spans="5:5">
      <c r="E12513" s="15"/>
    </row>
    <row r="12514" spans="5:5">
      <c r="E12514" s="15"/>
    </row>
    <row r="12515" spans="5:5">
      <c r="E12515" s="15"/>
    </row>
    <row r="12516" spans="5:5">
      <c r="E12516" s="15"/>
    </row>
    <row r="12517" spans="5:5">
      <c r="E12517" s="15"/>
    </row>
    <row r="12518" spans="5:5">
      <c r="E12518" s="15"/>
    </row>
    <row r="12519" spans="5:5">
      <c r="E12519" s="15"/>
    </row>
    <row r="12520" spans="5:5">
      <c r="E12520" s="15"/>
    </row>
    <row r="12521" spans="5:5">
      <c r="E12521" s="15"/>
    </row>
    <row r="12522" spans="5:5">
      <c r="E12522" s="15"/>
    </row>
    <row r="12523" spans="5:5">
      <c r="E12523" s="15"/>
    </row>
    <row r="12524" spans="5:5">
      <c r="E12524" s="15"/>
    </row>
    <row r="12525" spans="5:5">
      <c r="E12525" s="15"/>
    </row>
    <row r="12526" spans="5:5">
      <c r="E12526" s="15"/>
    </row>
    <row r="12527" spans="5:5">
      <c r="E12527" s="15"/>
    </row>
    <row r="12528" spans="5:5">
      <c r="E12528" s="15"/>
    </row>
    <row r="12529" spans="5:5">
      <c r="E12529" s="15"/>
    </row>
    <row r="12530" spans="5:5">
      <c r="E12530" s="15"/>
    </row>
    <row r="12531" spans="5:5">
      <c r="E12531" s="15"/>
    </row>
    <row r="12532" spans="5:5">
      <c r="E12532" s="15"/>
    </row>
    <row r="12533" spans="5:5">
      <c r="E12533" s="15"/>
    </row>
    <row r="12534" spans="5:5">
      <c r="E12534" s="15"/>
    </row>
    <row r="12535" spans="5:5">
      <c r="E12535" s="15"/>
    </row>
    <row r="12536" spans="5:5">
      <c r="E12536" s="15"/>
    </row>
    <row r="12537" spans="5:5">
      <c r="E12537" s="15"/>
    </row>
    <row r="12538" spans="5:5">
      <c r="E12538" s="15"/>
    </row>
    <row r="12539" spans="5:5">
      <c r="E12539" s="15"/>
    </row>
    <row r="12540" spans="5:5">
      <c r="E12540" s="15"/>
    </row>
    <row r="12541" spans="5:5">
      <c r="E12541" s="15"/>
    </row>
    <row r="12542" spans="5:5">
      <c r="E12542" s="15"/>
    </row>
    <row r="12543" spans="5:5">
      <c r="E12543" s="15"/>
    </row>
    <row r="12544" spans="5:5">
      <c r="E12544" s="15"/>
    </row>
    <row r="12545" spans="5:5">
      <c r="E12545" s="15"/>
    </row>
    <row r="12546" spans="5:5">
      <c r="E12546" s="15"/>
    </row>
    <row r="12547" spans="5:5">
      <c r="E12547" s="15"/>
    </row>
    <row r="12548" spans="5:5">
      <c r="E12548" s="15"/>
    </row>
    <row r="12549" spans="5:5">
      <c r="E12549" s="15"/>
    </row>
    <row r="12550" spans="5:5">
      <c r="E12550" s="15"/>
    </row>
    <row r="12551" spans="5:5">
      <c r="E12551" s="15"/>
    </row>
    <row r="12552" spans="5:5">
      <c r="E12552" s="15"/>
    </row>
    <row r="12553" spans="5:5">
      <c r="E12553" s="15"/>
    </row>
    <row r="12554" spans="5:5">
      <c r="E12554" s="15"/>
    </row>
    <row r="12555" spans="5:5">
      <c r="E12555" s="15"/>
    </row>
    <row r="12556" spans="5:5">
      <c r="E12556" s="15"/>
    </row>
    <row r="12557" spans="5:5">
      <c r="E12557" s="15"/>
    </row>
    <row r="12558" spans="5:5">
      <c r="E12558" s="15"/>
    </row>
    <row r="12559" spans="5:5">
      <c r="E12559" s="15"/>
    </row>
    <row r="12560" spans="5:5">
      <c r="E12560" s="15"/>
    </row>
    <row r="12561" spans="5:5">
      <c r="E12561" s="15"/>
    </row>
    <row r="12562" spans="5:5">
      <c r="E12562" s="15"/>
    </row>
    <row r="12563" spans="5:5">
      <c r="E12563" s="15"/>
    </row>
    <row r="12564" spans="5:5">
      <c r="E12564" s="15"/>
    </row>
    <row r="12565" spans="5:5">
      <c r="E12565" s="15"/>
    </row>
    <row r="12566" spans="5:5">
      <c r="E12566" s="15"/>
    </row>
    <row r="12567" spans="5:5">
      <c r="E12567" s="15"/>
    </row>
    <row r="12568" spans="5:5">
      <c r="E12568" s="15"/>
    </row>
    <row r="12569" spans="5:5">
      <c r="E12569" s="15"/>
    </row>
    <row r="12570" spans="5:5">
      <c r="E12570" s="15"/>
    </row>
    <row r="12571" spans="5:5">
      <c r="E12571" s="15"/>
    </row>
    <row r="12572" spans="5:5">
      <c r="E12572" s="15"/>
    </row>
    <row r="12573" spans="5:5">
      <c r="E12573" s="15"/>
    </row>
    <row r="12574" spans="5:5">
      <c r="E12574" s="15"/>
    </row>
    <row r="12575" spans="5:5">
      <c r="E12575" s="15"/>
    </row>
    <row r="12576" spans="5:5">
      <c r="E12576" s="15"/>
    </row>
    <row r="12577" spans="5:5">
      <c r="E12577" s="15"/>
    </row>
    <row r="12578" spans="5:5">
      <c r="E12578" s="15"/>
    </row>
    <row r="12579" spans="5:5">
      <c r="E12579" s="15"/>
    </row>
    <row r="12580" spans="5:5">
      <c r="E12580" s="15"/>
    </row>
    <row r="12581" spans="5:5">
      <c r="E12581" s="15"/>
    </row>
    <row r="12582" spans="5:5">
      <c r="E12582" s="15"/>
    </row>
    <row r="12583" spans="5:5">
      <c r="E12583" s="15"/>
    </row>
    <row r="12584" spans="5:5">
      <c r="E12584" s="15"/>
    </row>
    <row r="12585" spans="5:5">
      <c r="E12585" s="15"/>
    </row>
    <row r="12586" spans="5:5">
      <c r="E12586" s="15"/>
    </row>
    <row r="12587" spans="5:5">
      <c r="E12587" s="15"/>
    </row>
    <row r="12588" spans="5:5">
      <c r="E12588" s="15"/>
    </row>
    <row r="12589" spans="5:5">
      <c r="E12589" s="15"/>
    </row>
    <row r="12590" spans="5:5">
      <c r="E12590" s="15"/>
    </row>
    <row r="12591" spans="5:5">
      <c r="E12591" s="15"/>
    </row>
    <row r="12592" spans="5:5">
      <c r="E12592" s="15"/>
    </row>
    <row r="12593" spans="5:5">
      <c r="E12593" s="15"/>
    </row>
    <row r="12594" spans="5:5">
      <c r="E12594" s="15"/>
    </row>
    <row r="12595" spans="5:5">
      <c r="E12595" s="15"/>
    </row>
    <row r="12596" spans="5:5">
      <c r="E12596" s="15"/>
    </row>
    <row r="12597" spans="5:5">
      <c r="E12597" s="15"/>
    </row>
    <row r="12598" spans="5:5">
      <c r="E12598" s="15"/>
    </row>
    <row r="12599" spans="5:5">
      <c r="E12599" s="15"/>
    </row>
    <row r="12600" spans="5:5">
      <c r="E12600" s="15"/>
    </row>
    <row r="12601" spans="5:5">
      <c r="E12601" s="15"/>
    </row>
    <row r="12602" spans="5:5">
      <c r="E12602" s="15"/>
    </row>
    <row r="12603" spans="5:5">
      <c r="E12603" s="15"/>
    </row>
    <row r="12604" spans="5:5">
      <c r="E12604" s="15"/>
    </row>
    <row r="12605" spans="5:5">
      <c r="E12605" s="15"/>
    </row>
    <row r="12606" spans="5:5">
      <c r="E12606" s="15"/>
    </row>
    <row r="12607" spans="5:5">
      <c r="E12607" s="15"/>
    </row>
    <row r="12608" spans="5:5">
      <c r="E12608" s="15"/>
    </row>
    <row r="12609" spans="5:5">
      <c r="E12609" s="15"/>
    </row>
    <row r="12610" spans="5:5">
      <c r="E12610" s="15"/>
    </row>
    <row r="12611" spans="5:5">
      <c r="E12611" s="15"/>
    </row>
    <row r="12612" spans="5:5">
      <c r="E12612" s="15"/>
    </row>
    <row r="12613" spans="5:5">
      <c r="E12613" s="15"/>
    </row>
    <row r="12614" spans="5:5">
      <c r="E12614" s="15"/>
    </row>
    <row r="12615" spans="5:5">
      <c r="E12615" s="15"/>
    </row>
    <row r="12616" spans="5:5">
      <c r="E12616" s="15"/>
    </row>
    <row r="12617" spans="5:5">
      <c r="E12617" s="15"/>
    </row>
    <row r="12618" spans="5:5">
      <c r="E12618" s="15"/>
    </row>
    <row r="12619" spans="5:5">
      <c r="E12619" s="15"/>
    </row>
    <row r="12620" spans="5:5">
      <c r="E12620" s="15"/>
    </row>
    <row r="12621" spans="5:5">
      <c r="E12621" s="15"/>
    </row>
    <row r="12622" spans="5:5">
      <c r="E12622" s="15"/>
    </row>
    <row r="12623" spans="5:5">
      <c r="E12623" s="15"/>
    </row>
    <row r="12624" spans="5:5">
      <c r="E12624" s="15"/>
    </row>
    <row r="12625" spans="5:5">
      <c r="E12625" s="15"/>
    </row>
    <row r="12626" spans="5:5">
      <c r="E12626" s="15"/>
    </row>
    <row r="12627" spans="5:5">
      <c r="E12627" s="15"/>
    </row>
    <row r="12628" spans="5:5">
      <c r="E12628" s="15"/>
    </row>
    <row r="12629" spans="5:5">
      <c r="E12629" s="15"/>
    </row>
    <row r="12630" spans="5:5">
      <c r="E12630" s="15"/>
    </row>
    <row r="12631" spans="5:5">
      <c r="E12631" s="15"/>
    </row>
    <row r="12632" spans="5:5">
      <c r="E12632" s="15"/>
    </row>
    <row r="12633" spans="5:5">
      <c r="E12633" s="15"/>
    </row>
    <row r="12634" spans="5:5">
      <c r="E12634" s="15"/>
    </row>
    <row r="12635" spans="5:5">
      <c r="E12635" s="15"/>
    </row>
    <row r="12636" spans="5:5">
      <c r="E12636" s="15"/>
    </row>
    <row r="12637" spans="5:5">
      <c r="E12637" s="15"/>
    </row>
    <row r="12638" spans="5:5">
      <c r="E12638" s="15"/>
    </row>
    <row r="12639" spans="5:5">
      <c r="E12639" s="15"/>
    </row>
    <row r="12640" spans="5:5">
      <c r="E12640" s="15"/>
    </row>
    <row r="12641" spans="5:5">
      <c r="E12641" s="15"/>
    </row>
    <row r="12642" spans="5:5">
      <c r="E12642" s="15"/>
    </row>
    <row r="12643" spans="5:5">
      <c r="E12643" s="15"/>
    </row>
    <row r="12644" spans="5:5">
      <c r="E12644" s="15"/>
    </row>
    <row r="12645" spans="5:5">
      <c r="E12645" s="15"/>
    </row>
    <row r="12646" spans="5:5">
      <c r="E12646" s="15"/>
    </row>
    <row r="12647" spans="5:5">
      <c r="E12647" s="15"/>
    </row>
    <row r="12648" spans="5:5">
      <c r="E12648" s="15"/>
    </row>
    <row r="12649" spans="5:5">
      <c r="E12649" s="15"/>
    </row>
    <row r="12650" spans="5:5">
      <c r="E12650" s="15"/>
    </row>
    <row r="12651" spans="5:5">
      <c r="E12651" s="15"/>
    </row>
    <row r="12652" spans="5:5">
      <c r="E12652" s="15"/>
    </row>
    <row r="12653" spans="5:5">
      <c r="E12653" s="15"/>
    </row>
    <row r="12654" spans="5:5">
      <c r="E12654" s="15"/>
    </row>
    <row r="12655" spans="5:5">
      <c r="E12655" s="15"/>
    </row>
    <row r="12656" spans="5:5">
      <c r="E12656" s="15"/>
    </row>
    <row r="12657" spans="5:5">
      <c r="E12657" s="15"/>
    </row>
    <row r="12658" spans="5:5">
      <c r="E12658" s="15"/>
    </row>
    <row r="12659" spans="5:5">
      <c r="E12659" s="15"/>
    </row>
    <row r="12660" spans="5:5">
      <c r="E12660" s="15"/>
    </row>
    <row r="12661" spans="5:5">
      <c r="E12661" s="15"/>
    </row>
    <row r="12662" spans="5:5">
      <c r="E12662" s="15"/>
    </row>
    <row r="12663" spans="5:5">
      <c r="E12663" s="15"/>
    </row>
    <row r="12664" spans="5:5">
      <c r="E12664" s="15"/>
    </row>
    <row r="12665" spans="5:5">
      <c r="E12665" s="15"/>
    </row>
    <row r="12666" spans="5:5">
      <c r="E12666" s="15"/>
    </row>
    <row r="12667" spans="5:5">
      <c r="E12667" s="15"/>
    </row>
    <row r="12668" spans="5:5">
      <c r="E12668" s="15"/>
    </row>
    <row r="12669" spans="5:5">
      <c r="E12669" s="15"/>
    </row>
    <row r="12670" spans="5:5">
      <c r="E12670" s="15"/>
    </row>
    <row r="12671" spans="5:5">
      <c r="E12671" s="15"/>
    </row>
    <row r="12672" spans="5:5">
      <c r="E12672" s="15"/>
    </row>
    <row r="12673" spans="5:5">
      <c r="E12673" s="15"/>
    </row>
    <row r="12674" spans="5:5">
      <c r="E12674" s="15"/>
    </row>
    <row r="12675" spans="5:5">
      <c r="E12675" s="15"/>
    </row>
    <row r="12676" spans="5:5">
      <c r="E12676" s="15"/>
    </row>
    <row r="12677" spans="5:5">
      <c r="E12677" s="15"/>
    </row>
    <row r="12678" spans="5:5">
      <c r="E12678" s="15"/>
    </row>
    <row r="12679" spans="5:5">
      <c r="E12679" s="15"/>
    </row>
    <row r="12680" spans="5:5">
      <c r="E12680" s="15"/>
    </row>
    <row r="12681" spans="5:5">
      <c r="E12681" s="15"/>
    </row>
    <row r="12682" spans="5:5">
      <c r="E12682" s="15"/>
    </row>
    <row r="12683" spans="5:5">
      <c r="E12683" s="15"/>
    </row>
    <row r="12684" spans="5:5">
      <c r="E12684" s="15"/>
    </row>
    <row r="12685" spans="5:5">
      <c r="E12685" s="15"/>
    </row>
    <row r="12686" spans="5:5">
      <c r="E12686" s="15"/>
    </row>
    <row r="12687" spans="5:5">
      <c r="E12687" s="15"/>
    </row>
    <row r="12688" spans="5:5">
      <c r="E12688" s="15"/>
    </row>
    <row r="12689" spans="5:5">
      <c r="E12689" s="15"/>
    </row>
    <row r="12690" spans="5:5">
      <c r="E12690" s="15"/>
    </row>
    <row r="12691" spans="5:5">
      <c r="E12691" s="15"/>
    </row>
    <row r="12692" spans="5:5">
      <c r="E12692" s="15"/>
    </row>
    <row r="12693" spans="5:5">
      <c r="E12693" s="15"/>
    </row>
    <row r="12694" spans="5:5">
      <c r="E12694" s="15"/>
    </row>
    <row r="12695" spans="5:5">
      <c r="E12695" s="15"/>
    </row>
    <row r="12696" spans="5:5">
      <c r="E12696" s="15"/>
    </row>
    <row r="12697" spans="5:5">
      <c r="E12697" s="15"/>
    </row>
    <row r="12698" spans="5:5">
      <c r="E12698" s="15"/>
    </row>
    <row r="12699" spans="5:5">
      <c r="E12699" s="15"/>
    </row>
    <row r="12700" spans="5:5">
      <c r="E12700" s="15"/>
    </row>
    <row r="12701" spans="5:5">
      <c r="E12701" s="15"/>
    </row>
    <row r="12702" spans="5:5">
      <c r="E12702" s="15"/>
    </row>
    <row r="12703" spans="5:5">
      <c r="E12703" s="15"/>
    </row>
    <row r="12704" spans="5:5">
      <c r="E12704" s="15"/>
    </row>
    <row r="12705" spans="5:5">
      <c r="E12705" s="15"/>
    </row>
    <row r="12706" spans="5:5">
      <c r="E12706" s="15"/>
    </row>
    <row r="12707" spans="5:5">
      <c r="E12707" s="15"/>
    </row>
    <row r="12708" spans="5:5">
      <c r="E12708" s="15"/>
    </row>
    <row r="12709" spans="5:5">
      <c r="E12709" s="15"/>
    </row>
    <row r="12710" spans="5:5">
      <c r="E12710" s="15"/>
    </row>
    <row r="12711" spans="5:5">
      <c r="E12711" s="15"/>
    </row>
    <row r="12712" spans="5:5">
      <c r="E12712" s="15"/>
    </row>
    <row r="12713" spans="5:5">
      <c r="E12713" s="15"/>
    </row>
    <row r="12714" spans="5:5">
      <c r="E12714" s="15"/>
    </row>
    <row r="12715" spans="5:5">
      <c r="E12715" s="15"/>
    </row>
    <row r="12716" spans="5:5">
      <c r="E12716" s="15"/>
    </row>
    <row r="12717" spans="5:5">
      <c r="E12717" s="15"/>
    </row>
    <row r="12718" spans="5:5">
      <c r="E12718" s="15"/>
    </row>
    <row r="12719" spans="5:5">
      <c r="E12719" s="15"/>
    </row>
    <row r="12720" spans="5:5">
      <c r="E12720" s="15"/>
    </row>
    <row r="12721" spans="5:5">
      <c r="E12721" s="15"/>
    </row>
    <row r="12722" spans="5:5">
      <c r="E12722" s="15"/>
    </row>
    <row r="12723" spans="5:5">
      <c r="E12723" s="15"/>
    </row>
    <row r="12724" spans="5:5">
      <c r="E12724" s="15"/>
    </row>
    <row r="12725" spans="5:5">
      <c r="E12725" s="15"/>
    </row>
    <row r="12726" spans="5:5">
      <c r="E12726" s="15"/>
    </row>
    <row r="12727" spans="5:5">
      <c r="E12727" s="15"/>
    </row>
    <row r="12728" spans="5:5">
      <c r="E12728" s="15"/>
    </row>
    <row r="12729" spans="5:5">
      <c r="E12729" s="15"/>
    </row>
    <row r="12730" spans="5:5">
      <c r="E12730" s="15"/>
    </row>
    <row r="12731" spans="5:5">
      <c r="E12731" s="15"/>
    </row>
    <row r="12732" spans="5:5">
      <c r="E12732" s="15"/>
    </row>
    <row r="12733" spans="5:5">
      <c r="E12733" s="15"/>
    </row>
    <row r="12734" spans="5:5">
      <c r="E12734" s="15"/>
    </row>
    <row r="12735" spans="5:5">
      <c r="E12735" s="15"/>
    </row>
    <row r="12736" spans="5:5">
      <c r="E12736" s="15"/>
    </row>
    <row r="12737" spans="5:5">
      <c r="E12737" s="15"/>
    </row>
    <row r="12738" spans="5:5">
      <c r="E12738" s="15"/>
    </row>
    <row r="12739" spans="5:5">
      <c r="E12739" s="15"/>
    </row>
    <row r="12740" spans="5:5">
      <c r="E12740" s="15"/>
    </row>
    <row r="12741" spans="5:5">
      <c r="E12741" s="15"/>
    </row>
    <row r="12742" spans="5:5">
      <c r="E12742" s="15"/>
    </row>
    <row r="12743" spans="5:5">
      <c r="E12743" s="15"/>
    </row>
    <row r="12744" spans="5:5">
      <c r="E12744" s="15"/>
    </row>
    <row r="12745" spans="5:5">
      <c r="E12745" s="15"/>
    </row>
    <row r="12746" spans="5:5">
      <c r="E12746" s="15"/>
    </row>
    <row r="12747" spans="5:5">
      <c r="E12747" s="15"/>
    </row>
    <row r="12748" spans="5:5">
      <c r="E12748" s="15"/>
    </row>
    <row r="12749" spans="5:5">
      <c r="E12749" s="15"/>
    </row>
    <row r="12750" spans="5:5">
      <c r="E12750" s="15"/>
    </row>
    <row r="12751" spans="5:5">
      <c r="E12751" s="15"/>
    </row>
    <row r="12752" spans="5:5">
      <c r="E12752" s="15"/>
    </row>
    <row r="12753" spans="5:5">
      <c r="E12753" s="15"/>
    </row>
    <row r="12754" spans="5:5">
      <c r="E12754" s="15"/>
    </row>
    <row r="12755" spans="5:5">
      <c r="E12755" s="15"/>
    </row>
    <row r="12756" spans="5:5">
      <c r="E12756" s="15"/>
    </row>
    <row r="12757" spans="5:5">
      <c r="E12757" s="15"/>
    </row>
    <row r="12758" spans="5:5">
      <c r="E12758" s="15"/>
    </row>
    <row r="12759" spans="5:5">
      <c r="E12759" s="15"/>
    </row>
    <row r="12760" spans="5:5">
      <c r="E12760" s="15"/>
    </row>
    <row r="12761" spans="5:5">
      <c r="E12761" s="15"/>
    </row>
    <row r="12762" spans="5:5">
      <c r="E12762" s="15"/>
    </row>
    <row r="12763" spans="5:5">
      <c r="E12763" s="15"/>
    </row>
    <row r="12764" spans="5:5">
      <c r="E12764" s="15"/>
    </row>
    <row r="12765" spans="5:5">
      <c r="E12765" s="15"/>
    </row>
    <row r="12766" spans="5:5">
      <c r="E12766" s="15"/>
    </row>
    <row r="12767" spans="5:5">
      <c r="E12767" s="15"/>
    </row>
    <row r="12768" spans="5:5">
      <c r="E12768" s="15"/>
    </row>
    <row r="12769" spans="5:5">
      <c r="E12769" s="15"/>
    </row>
    <row r="12770" spans="5:5">
      <c r="E12770" s="15"/>
    </row>
    <row r="12771" spans="5:5">
      <c r="E12771" s="15"/>
    </row>
    <row r="12772" spans="5:5">
      <c r="E12772" s="15"/>
    </row>
    <row r="12773" spans="5:5">
      <c r="E12773" s="15"/>
    </row>
    <row r="12774" spans="5:5">
      <c r="E12774" s="15"/>
    </row>
    <row r="12775" spans="5:5">
      <c r="E12775" s="15"/>
    </row>
    <row r="12776" spans="5:5">
      <c r="E12776" s="15"/>
    </row>
    <row r="12777" spans="5:5">
      <c r="E12777" s="15"/>
    </row>
    <row r="12778" spans="5:5">
      <c r="E12778" s="15"/>
    </row>
    <row r="12779" spans="5:5">
      <c r="E12779" s="15"/>
    </row>
    <row r="12780" spans="5:5">
      <c r="E12780" s="15"/>
    </row>
    <row r="12781" spans="5:5">
      <c r="E12781" s="15"/>
    </row>
    <row r="12782" spans="5:5">
      <c r="E12782" s="15"/>
    </row>
    <row r="12783" spans="5:5">
      <c r="E12783" s="15"/>
    </row>
    <row r="12784" spans="5:5">
      <c r="E12784" s="15"/>
    </row>
    <row r="12785" spans="5:5">
      <c r="E12785" s="15"/>
    </row>
    <row r="12786" spans="5:5">
      <c r="E12786" s="15"/>
    </row>
    <row r="12787" spans="5:5">
      <c r="E12787" s="15"/>
    </row>
    <row r="12788" spans="5:5">
      <c r="E12788" s="15"/>
    </row>
    <row r="12789" spans="5:5">
      <c r="E12789" s="15"/>
    </row>
    <row r="12790" spans="5:5">
      <c r="E12790" s="15"/>
    </row>
    <row r="12791" spans="5:5">
      <c r="E12791" s="15"/>
    </row>
    <row r="12792" spans="5:5">
      <c r="E12792" s="15"/>
    </row>
    <row r="12793" spans="5:5">
      <c r="E12793" s="15"/>
    </row>
    <row r="12794" spans="5:5">
      <c r="E12794" s="15"/>
    </row>
    <row r="12795" spans="5:5">
      <c r="E12795" s="15"/>
    </row>
    <row r="12796" spans="5:5">
      <c r="E12796" s="15"/>
    </row>
    <row r="12797" spans="5:5">
      <c r="E12797" s="15"/>
    </row>
    <row r="12798" spans="5:5">
      <c r="E12798" s="15"/>
    </row>
    <row r="12799" spans="5:5">
      <c r="E12799" s="15"/>
    </row>
    <row r="12800" spans="5:5">
      <c r="E12800" s="15"/>
    </row>
    <row r="12801" spans="5:5">
      <c r="E12801" s="15"/>
    </row>
    <row r="12802" spans="5:5">
      <c r="E12802" s="15"/>
    </row>
    <row r="12803" spans="5:5">
      <c r="E12803" s="15"/>
    </row>
    <row r="12804" spans="5:5">
      <c r="E12804" s="15"/>
    </row>
    <row r="12805" spans="5:5">
      <c r="E12805" s="15"/>
    </row>
    <row r="12806" spans="5:5">
      <c r="E12806" s="15"/>
    </row>
    <row r="12807" spans="5:5">
      <c r="E12807" s="15"/>
    </row>
    <row r="12808" spans="5:5">
      <c r="E12808" s="15"/>
    </row>
    <row r="12809" spans="5:5">
      <c r="E12809" s="15"/>
    </row>
    <row r="12810" spans="5:5">
      <c r="E12810" s="15"/>
    </row>
    <row r="12811" spans="5:5">
      <c r="E12811" s="15"/>
    </row>
    <row r="12812" spans="5:5">
      <c r="E12812" s="15"/>
    </row>
    <row r="12813" spans="5:5">
      <c r="E12813" s="15"/>
    </row>
    <row r="12814" spans="5:5">
      <c r="E12814" s="15"/>
    </row>
    <row r="12815" spans="5:5">
      <c r="E12815" s="15"/>
    </row>
    <row r="12816" spans="5:5">
      <c r="E12816" s="15"/>
    </row>
    <row r="12817" spans="5:5">
      <c r="E12817" s="15"/>
    </row>
    <row r="12818" spans="5:5">
      <c r="E12818" s="15"/>
    </row>
    <row r="12819" spans="5:5">
      <c r="E12819" s="15"/>
    </row>
    <row r="12820" spans="5:5">
      <c r="E12820" s="15"/>
    </row>
    <row r="12821" spans="5:5">
      <c r="E12821" s="15"/>
    </row>
    <row r="12822" spans="5:5">
      <c r="E12822" s="15"/>
    </row>
    <row r="12823" spans="5:5">
      <c r="E12823" s="15"/>
    </row>
    <row r="12824" spans="5:5">
      <c r="E12824" s="15"/>
    </row>
    <row r="12825" spans="5:5">
      <c r="E12825" s="15"/>
    </row>
    <row r="12826" spans="5:5">
      <c r="E12826" s="15"/>
    </row>
    <row r="12827" spans="5:5">
      <c r="E12827" s="15"/>
    </row>
    <row r="12828" spans="5:5">
      <c r="E12828" s="15"/>
    </row>
    <row r="12829" spans="5:5">
      <c r="E12829" s="15"/>
    </row>
    <row r="12830" spans="5:5">
      <c r="E12830" s="15"/>
    </row>
    <row r="12831" spans="5:5">
      <c r="E12831" s="15"/>
    </row>
    <row r="12832" spans="5:5">
      <c r="E12832" s="15"/>
    </row>
    <row r="12833" spans="5:5">
      <c r="E12833" s="15"/>
    </row>
    <row r="12834" spans="5:5">
      <c r="E12834" s="15"/>
    </row>
    <row r="12835" spans="5:5">
      <c r="E12835" s="15"/>
    </row>
    <row r="12836" spans="5:5">
      <c r="E12836" s="15"/>
    </row>
    <row r="12837" spans="5:5">
      <c r="E12837" s="15"/>
    </row>
    <row r="12838" spans="5:5">
      <c r="E12838" s="15"/>
    </row>
    <row r="12839" spans="5:5">
      <c r="E12839" s="15"/>
    </row>
    <row r="12840" spans="5:5">
      <c r="E12840" s="15"/>
    </row>
    <row r="12841" spans="5:5">
      <c r="E12841" s="15"/>
    </row>
    <row r="12842" spans="5:5">
      <c r="E12842" s="15"/>
    </row>
    <row r="12843" spans="5:5">
      <c r="E12843" s="15"/>
    </row>
    <row r="12844" spans="5:5">
      <c r="E12844" s="15"/>
    </row>
    <row r="12845" spans="5:5">
      <c r="E12845" s="15"/>
    </row>
    <row r="12846" spans="5:5">
      <c r="E12846" s="15"/>
    </row>
    <row r="12847" spans="5:5">
      <c r="E12847" s="15"/>
    </row>
    <row r="12848" spans="5:5">
      <c r="E12848" s="15"/>
    </row>
    <row r="12849" spans="5:5">
      <c r="E12849" s="15"/>
    </row>
    <row r="12850" spans="5:5">
      <c r="E12850" s="15"/>
    </row>
    <row r="12851" spans="5:5">
      <c r="E12851" s="15"/>
    </row>
    <row r="12852" spans="5:5">
      <c r="E12852" s="15"/>
    </row>
    <row r="12853" spans="5:5">
      <c r="E12853" s="15"/>
    </row>
    <row r="12854" spans="5:5">
      <c r="E12854" s="15"/>
    </row>
    <row r="12855" spans="5:5">
      <c r="E12855" s="15"/>
    </row>
    <row r="12856" spans="5:5">
      <c r="E12856" s="15"/>
    </row>
    <row r="12857" spans="5:5">
      <c r="E12857" s="15"/>
    </row>
    <row r="12858" spans="5:5">
      <c r="E12858" s="15"/>
    </row>
    <row r="12859" spans="5:5">
      <c r="E12859" s="15"/>
    </row>
    <row r="12860" spans="5:5">
      <c r="E12860" s="15"/>
    </row>
    <row r="12861" spans="5:5">
      <c r="E12861" s="15"/>
    </row>
    <row r="12862" spans="5:5">
      <c r="E12862" s="15"/>
    </row>
    <row r="12863" spans="5:5">
      <c r="E12863" s="15"/>
    </row>
    <row r="12864" spans="5:5">
      <c r="E12864" s="15"/>
    </row>
    <row r="12865" spans="5:5">
      <c r="E12865" s="15"/>
    </row>
    <row r="12866" spans="5:5">
      <c r="E12866" s="15"/>
    </row>
    <row r="12867" spans="5:5">
      <c r="E12867" s="15"/>
    </row>
    <row r="12868" spans="5:5">
      <c r="E12868" s="15"/>
    </row>
    <row r="12869" spans="5:5">
      <c r="E12869" s="15"/>
    </row>
    <row r="12870" spans="5:5">
      <c r="E12870" s="15"/>
    </row>
    <row r="12871" spans="5:5">
      <c r="E12871" s="15"/>
    </row>
    <row r="12872" spans="5:5">
      <c r="E12872" s="15"/>
    </row>
    <row r="12873" spans="5:5">
      <c r="E12873" s="15"/>
    </row>
    <row r="12874" spans="5:5">
      <c r="E12874" s="15"/>
    </row>
    <row r="12875" spans="5:5">
      <c r="E12875" s="15"/>
    </row>
    <row r="12876" spans="5:5">
      <c r="E12876" s="15"/>
    </row>
    <row r="12877" spans="5:5">
      <c r="E12877" s="15"/>
    </row>
    <row r="12878" spans="5:5">
      <c r="E12878" s="15"/>
    </row>
    <row r="12879" spans="5:5">
      <c r="E12879" s="15"/>
    </row>
    <row r="12880" spans="5:5">
      <c r="E12880" s="15"/>
    </row>
    <row r="12881" spans="5:5">
      <c r="E12881" s="15"/>
    </row>
    <row r="12882" spans="5:5">
      <c r="E12882" s="15"/>
    </row>
    <row r="12883" spans="5:5">
      <c r="E12883" s="15"/>
    </row>
    <row r="12884" spans="5:5">
      <c r="E12884" s="15"/>
    </row>
    <row r="12885" spans="5:5">
      <c r="E12885" s="15"/>
    </row>
    <row r="12886" spans="5:5">
      <c r="E12886" s="15"/>
    </row>
    <row r="12887" spans="5:5">
      <c r="E12887" s="15"/>
    </row>
    <row r="12888" spans="5:5">
      <c r="E12888" s="15"/>
    </row>
    <row r="12889" spans="5:5">
      <c r="E12889" s="15"/>
    </row>
    <row r="12890" spans="5:5">
      <c r="E12890" s="15"/>
    </row>
    <row r="12891" spans="5:5">
      <c r="E12891" s="15"/>
    </row>
    <row r="12892" spans="5:5">
      <c r="E12892" s="15"/>
    </row>
    <row r="12893" spans="5:5">
      <c r="E12893" s="15"/>
    </row>
    <row r="12894" spans="5:5">
      <c r="E12894" s="15"/>
    </row>
    <row r="12895" spans="5:5">
      <c r="E12895" s="15"/>
    </row>
    <row r="12896" spans="5:5">
      <c r="E12896" s="15"/>
    </row>
    <row r="12897" spans="5:5">
      <c r="E12897" s="15"/>
    </row>
    <row r="12898" spans="5:5">
      <c r="E12898" s="15"/>
    </row>
    <row r="12899" spans="5:5">
      <c r="E12899" s="15"/>
    </row>
    <row r="12900" spans="5:5">
      <c r="E12900" s="15"/>
    </row>
    <row r="12901" spans="5:5">
      <c r="E12901" s="15"/>
    </row>
    <row r="12902" spans="5:5">
      <c r="E12902" s="15"/>
    </row>
    <row r="12903" spans="5:5">
      <c r="E12903" s="15"/>
    </row>
    <row r="12904" spans="5:5">
      <c r="E12904" s="15"/>
    </row>
    <row r="12905" spans="5:5">
      <c r="E12905" s="15"/>
    </row>
    <row r="12906" spans="5:5">
      <c r="E12906" s="15"/>
    </row>
    <row r="12907" spans="5:5">
      <c r="E12907" s="15"/>
    </row>
    <row r="12908" spans="5:5">
      <c r="E12908" s="15"/>
    </row>
    <row r="12909" spans="5:5">
      <c r="E12909" s="15"/>
    </row>
    <row r="12910" spans="5:5">
      <c r="E12910" s="15"/>
    </row>
    <row r="12911" spans="5:5">
      <c r="E12911" s="15"/>
    </row>
    <row r="12912" spans="5:5">
      <c r="E12912" s="15"/>
    </row>
    <row r="12913" spans="5:5">
      <c r="E12913" s="15"/>
    </row>
    <row r="12914" spans="5:5">
      <c r="E12914" s="15"/>
    </row>
    <row r="12915" spans="5:5">
      <c r="E12915" s="15"/>
    </row>
    <row r="12916" spans="5:5">
      <c r="E12916" s="15"/>
    </row>
    <row r="12917" spans="5:5">
      <c r="E12917" s="15"/>
    </row>
    <row r="12918" spans="5:5">
      <c r="E12918" s="15"/>
    </row>
    <row r="12919" spans="5:5">
      <c r="E12919" s="15"/>
    </row>
    <row r="12920" spans="5:5">
      <c r="E12920" s="15"/>
    </row>
    <row r="12921" spans="5:5">
      <c r="E12921" s="15"/>
    </row>
    <row r="12922" spans="5:5">
      <c r="E12922" s="15"/>
    </row>
    <row r="12923" spans="5:5">
      <c r="E12923" s="15"/>
    </row>
    <row r="12924" spans="5:5">
      <c r="E12924" s="15"/>
    </row>
    <row r="12925" spans="5:5">
      <c r="E12925" s="15"/>
    </row>
    <row r="12926" spans="5:5">
      <c r="E12926" s="15"/>
    </row>
    <row r="12927" spans="5:5">
      <c r="E12927" s="15"/>
    </row>
    <row r="12928" spans="5:5">
      <c r="E12928" s="15"/>
    </row>
    <row r="12929" spans="5:5">
      <c r="E12929" s="15"/>
    </row>
    <row r="12930" spans="5:5">
      <c r="E12930" s="15"/>
    </row>
    <row r="12931" spans="5:5">
      <c r="E12931" s="15"/>
    </row>
    <row r="12932" spans="5:5">
      <c r="E12932" s="15"/>
    </row>
    <row r="12933" spans="5:5">
      <c r="E12933" s="15"/>
    </row>
    <row r="12934" spans="5:5">
      <c r="E12934" s="15"/>
    </row>
    <row r="12935" spans="5:5">
      <c r="E12935" s="15"/>
    </row>
    <row r="12936" spans="5:5">
      <c r="E12936" s="15"/>
    </row>
    <row r="12937" spans="5:5">
      <c r="E12937" s="15"/>
    </row>
    <row r="12938" spans="5:5">
      <c r="E12938" s="15"/>
    </row>
    <row r="12939" spans="5:5">
      <c r="E12939" s="15"/>
    </row>
    <row r="12940" spans="5:5">
      <c r="E12940" s="15"/>
    </row>
    <row r="12941" spans="5:5">
      <c r="E12941" s="15"/>
    </row>
    <row r="12942" spans="5:5">
      <c r="E12942" s="15"/>
    </row>
    <row r="12943" spans="5:5">
      <c r="E12943" s="15"/>
    </row>
    <row r="12944" spans="5:5">
      <c r="E12944" s="15"/>
    </row>
    <row r="12945" spans="5:5">
      <c r="E12945" s="15"/>
    </row>
    <row r="12946" spans="5:5">
      <c r="E12946" s="15"/>
    </row>
    <row r="12947" spans="5:5">
      <c r="E12947" s="15"/>
    </row>
    <row r="12948" spans="5:5">
      <c r="E12948" s="15"/>
    </row>
    <row r="12949" spans="5:5">
      <c r="E12949" s="15"/>
    </row>
    <row r="12950" spans="5:5">
      <c r="E12950" s="15"/>
    </row>
    <row r="12951" spans="5:5">
      <c r="E12951" s="15"/>
    </row>
    <row r="12952" spans="5:5">
      <c r="E12952" s="15"/>
    </row>
    <row r="12953" spans="5:5">
      <c r="E12953" s="15"/>
    </row>
    <row r="12954" spans="5:5">
      <c r="E12954" s="15"/>
    </row>
    <row r="12955" spans="5:5">
      <c r="E12955" s="15"/>
    </row>
    <row r="12956" spans="5:5">
      <c r="E12956" s="15"/>
    </row>
    <row r="12957" spans="5:5">
      <c r="E12957" s="15"/>
    </row>
    <row r="12958" spans="5:5">
      <c r="E12958" s="15"/>
    </row>
    <row r="12959" spans="5:5">
      <c r="E12959" s="15"/>
    </row>
    <row r="12960" spans="5:5">
      <c r="E12960" s="15"/>
    </row>
    <row r="12961" spans="5:5">
      <c r="E12961" s="15"/>
    </row>
    <row r="12962" spans="5:5">
      <c r="E12962" s="15"/>
    </row>
    <row r="12963" spans="5:5">
      <c r="E12963" s="15"/>
    </row>
    <row r="12964" spans="5:5">
      <c r="E12964" s="15"/>
    </row>
    <row r="12965" spans="5:5">
      <c r="E12965" s="15"/>
    </row>
    <row r="12966" spans="5:5">
      <c r="E12966" s="15"/>
    </row>
    <row r="12967" spans="5:5">
      <c r="E12967" s="15"/>
    </row>
    <row r="12968" spans="5:5">
      <c r="E12968" s="15"/>
    </row>
    <row r="12969" spans="5:5">
      <c r="E12969" s="15"/>
    </row>
    <row r="12970" spans="5:5">
      <c r="E12970" s="15"/>
    </row>
    <row r="12971" spans="5:5">
      <c r="E12971" s="15"/>
    </row>
    <row r="12972" spans="5:5">
      <c r="E12972" s="15"/>
    </row>
    <row r="12973" spans="5:5">
      <c r="E12973" s="15"/>
    </row>
    <row r="12974" spans="5:5">
      <c r="E12974" s="15"/>
    </row>
    <row r="12975" spans="5:5">
      <c r="E12975" s="15"/>
    </row>
    <row r="12976" spans="5:5">
      <c r="E12976" s="15"/>
    </row>
    <row r="12977" spans="5:5">
      <c r="E12977" s="15"/>
    </row>
    <row r="12978" spans="5:5">
      <c r="E12978" s="15"/>
    </row>
    <row r="12979" spans="5:5">
      <c r="E12979" s="15"/>
    </row>
    <row r="12980" spans="5:5">
      <c r="E12980" s="15"/>
    </row>
    <row r="12981" spans="5:5">
      <c r="E12981" s="15"/>
    </row>
    <row r="12982" spans="5:5">
      <c r="E12982" s="15"/>
    </row>
    <row r="12983" spans="5:5">
      <c r="E12983" s="15"/>
    </row>
    <row r="12984" spans="5:5">
      <c r="E12984" s="15"/>
    </row>
    <row r="12985" spans="5:5">
      <c r="E12985" s="15"/>
    </row>
    <row r="12986" spans="5:5">
      <c r="E12986" s="15"/>
    </row>
    <row r="12987" spans="5:5">
      <c r="E12987" s="15"/>
    </row>
    <row r="12988" spans="5:5">
      <c r="E12988" s="15"/>
    </row>
    <row r="12989" spans="5:5">
      <c r="E12989" s="15"/>
    </row>
    <row r="12990" spans="5:5">
      <c r="E12990" s="15"/>
    </row>
    <row r="12991" spans="5:5">
      <c r="E12991" s="15"/>
    </row>
    <row r="12992" spans="5:5">
      <c r="E12992" s="15"/>
    </row>
    <row r="12993" spans="5:5">
      <c r="E12993" s="15"/>
    </row>
    <row r="12994" spans="5:5">
      <c r="E12994" s="15"/>
    </row>
    <row r="12995" spans="5:5">
      <c r="E12995" s="15"/>
    </row>
    <row r="12996" spans="5:5">
      <c r="E12996" s="15"/>
    </row>
    <row r="12997" spans="5:5">
      <c r="E12997" s="15"/>
    </row>
    <row r="12998" spans="5:5">
      <c r="E12998" s="15"/>
    </row>
    <row r="12999" spans="5:5">
      <c r="E12999" s="15"/>
    </row>
    <row r="13000" spans="5:5">
      <c r="E13000" s="15"/>
    </row>
    <row r="13001" spans="5:5">
      <c r="E13001" s="15"/>
    </row>
    <row r="13002" spans="5:5">
      <c r="E13002" s="15"/>
    </row>
    <row r="13003" spans="5:5">
      <c r="E13003" s="15"/>
    </row>
    <row r="13004" spans="5:5">
      <c r="E13004" s="15"/>
    </row>
    <row r="13005" spans="5:5">
      <c r="E13005" s="15"/>
    </row>
    <row r="13006" spans="5:5">
      <c r="E13006" s="15"/>
    </row>
    <row r="13007" spans="5:5">
      <c r="E13007" s="15"/>
    </row>
    <row r="13008" spans="5:5">
      <c r="E13008" s="15"/>
    </row>
    <row r="13009" spans="5:5">
      <c r="E13009" s="15"/>
    </row>
    <row r="13010" spans="5:5">
      <c r="E13010" s="15"/>
    </row>
    <row r="13011" spans="5:5">
      <c r="E13011" s="15"/>
    </row>
    <row r="13012" spans="5:5">
      <c r="E13012" s="15"/>
    </row>
    <row r="13013" spans="5:5">
      <c r="E13013" s="15"/>
    </row>
    <row r="13014" spans="5:5">
      <c r="E13014" s="15"/>
    </row>
    <row r="13015" spans="5:5">
      <c r="E13015" s="15"/>
    </row>
    <row r="13016" spans="5:5">
      <c r="E13016" s="15"/>
    </row>
    <row r="13017" spans="5:5">
      <c r="E13017" s="15"/>
    </row>
    <row r="13018" spans="5:5">
      <c r="E13018" s="15"/>
    </row>
    <row r="13019" spans="5:5">
      <c r="E13019" s="15"/>
    </row>
    <row r="13020" spans="5:5">
      <c r="E13020" s="15"/>
    </row>
    <row r="13021" spans="5:5">
      <c r="E13021" s="15"/>
    </row>
    <row r="13022" spans="5:5">
      <c r="E13022" s="15"/>
    </row>
    <row r="13023" spans="5:5">
      <c r="E13023" s="15"/>
    </row>
    <row r="13024" spans="5:5">
      <c r="E13024" s="15"/>
    </row>
    <row r="13025" spans="5:5">
      <c r="E13025" s="15"/>
    </row>
    <row r="13026" spans="5:5">
      <c r="E13026" s="15"/>
    </row>
    <row r="13027" spans="5:5">
      <c r="E13027" s="15"/>
    </row>
    <row r="13028" spans="5:5">
      <c r="E13028" s="15"/>
    </row>
    <row r="13029" spans="5:5">
      <c r="E13029" s="15"/>
    </row>
    <row r="13030" spans="5:5">
      <c r="E13030" s="15"/>
    </row>
    <row r="13031" spans="5:5">
      <c r="E13031" s="15"/>
    </row>
    <row r="13032" spans="5:5">
      <c r="E13032" s="15"/>
    </row>
    <row r="13033" spans="5:5">
      <c r="E13033" s="15"/>
    </row>
    <row r="13034" spans="5:5">
      <c r="E13034" s="15"/>
    </row>
    <row r="13035" spans="5:5">
      <c r="E13035" s="15"/>
    </row>
    <row r="13036" spans="5:5">
      <c r="E13036" s="15"/>
    </row>
    <row r="13037" spans="5:5">
      <c r="E13037" s="15"/>
    </row>
    <row r="13038" spans="5:5">
      <c r="E13038" s="15"/>
    </row>
    <row r="13039" spans="5:5">
      <c r="E13039" s="15"/>
    </row>
    <row r="13040" spans="5:5">
      <c r="E13040" s="15"/>
    </row>
    <row r="13041" spans="5:5">
      <c r="E13041" s="15"/>
    </row>
    <row r="13042" spans="5:5">
      <c r="E13042" s="15"/>
    </row>
    <row r="13043" spans="5:5">
      <c r="E13043" s="15"/>
    </row>
    <row r="13044" spans="5:5">
      <c r="E13044" s="15"/>
    </row>
    <row r="13045" spans="5:5">
      <c r="E13045" s="15"/>
    </row>
    <row r="13046" spans="5:5">
      <c r="E13046" s="15"/>
    </row>
    <row r="13047" spans="5:5">
      <c r="E13047" s="15"/>
    </row>
    <row r="13048" spans="5:5">
      <c r="E13048" s="15"/>
    </row>
    <row r="13049" spans="5:5">
      <c r="E13049" s="15"/>
    </row>
    <row r="13050" spans="5:5">
      <c r="E13050" s="15"/>
    </row>
    <row r="13051" spans="5:5">
      <c r="E13051" s="15"/>
    </row>
    <row r="13052" spans="5:5">
      <c r="E13052" s="15"/>
    </row>
    <row r="13053" spans="5:5">
      <c r="E13053" s="15"/>
    </row>
    <row r="13054" spans="5:5">
      <c r="E13054" s="15"/>
    </row>
    <row r="13055" spans="5:5">
      <c r="E13055" s="15"/>
    </row>
    <row r="13056" spans="5:5">
      <c r="E13056" s="15"/>
    </row>
    <row r="13057" spans="5:5">
      <c r="E13057" s="15"/>
    </row>
    <row r="13058" spans="5:5">
      <c r="E13058" s="15"/>
    </row>
    <row r="13059" spans="5:5">
      <c r="E13059" s="15"/>
    </row>
    <row r="13060" spans="5:5">
      <c r="E13060" s="15"/>
    </row>
    <row r="13061" spans="5:5">
      <c r="E13061" s="15"/>
    </row>
    <row r="13062" spans="5:5">
      <c r="E13062" s="15"/>
    </row>
    <row r="13063" spans="5:5">
      <c r="E13063" s="15"/>
    </row>
    <row r="13064" spans="5:5">
      <c r="E13064" s="15"/>
    </row>
    <row r="13065" spans="5:5">
      <c r="E13065" s="15"/>
    </row>
    <row r="13066" spans="5:5">
      <c r="E13066" s="15"/>
    </row>
    <row r="13067" spans="5:5">
      <c r="E13067" s="15"/>
    </row>
    <row r="13068" spans="5:5">
      <c r="E13068" s="15"/>
    </row>
    <row r="13069" spans="5:5">
      <c r="E13069" s="15"/>
    </row>
    <row r="13070" spans="5:5">
      <c r="E13070" s="15"/>
    </row>
    <row r="13071" spans="5:5">
      <c r="E13071" s="15"/>
    </row>
    <row r="13072" spans="5:5">
      <c r="E13072" s="15"/>
    </row>
    <row r="13073" spans="5:5">
      <c r="E13073" s="15"/>
    </row>
    <row r="13074" spans="5:5">
      <c r="E13074" s="15"/>
    </row>
    <row r="13075" spans="5:5">
      <c r="E13075" s="15"/>
    </row>
    <row r="13076" spans="5:5">
      <c r="E13076" s="15"/>
    </row>
    <row r="13077" spans="5:5">
      <c r="E13077" s="15"/>
    </row>
    <row r="13078" spans="5:5">
      <c r="E13078" s="15"/>
    </row>
    <row r="13079" spans="5:5">
      <c r="E13079" s="15"/>
    </row>
    <row r="13080" spans="5:5">
      <c r="E13080" s="15"/>
    </row>
    <row r="13081" spans="5:5">
      <c r="E13081" s="15"/>
    </row>
    <row r="13082" spans="5:5">
      <c r="E13082" s="15"/>
    </row>
    <row r="13083" spans="5:5">
      <c r="E13083" s="15"/>
    </row>
    <row r="13084" spans="5:5">
      <c r="E13084" s="15"/>
    </row>
    <row r="13085" spans="5:5">
      <c r="E13085" s="15"/>
    </row>
    <row r="13086" spans="5:5">
      <c r="E13086" s="15"/>
    </row>
    <row r="13087" spans="5:5">
      <c r="E13087" s="15"/>
    </row>
    <row r="13088" spans="5:5">
      <c r="E13088" s="15"/>
    </row>
    <row r="13089" spans="5:5">
      <c r="E13089" s="15"/>
    </row>
    <row r="13090" spans="5:5">
      <c r="E13090" s="15"/>
    </row>
    <row r="13091" spans="5:5">
      <c r="E13091" s="15"/>
    </row>
    <row r="13092" spans="5:5">
      <c r="E13092" s="15"/>
    </row>
    <row r="13093" spans="5:5">
      <c r="E13093" s="15"/>
    </row>
    <row r="13094" spans="5:5">
      <c r="E13094" s="15"/>
    </row>
    <row r="13095" spans="5:5">
      <c r="E13095" s="15"/>
    </row>
    <row r="13096" spans="5:5">
      <c r="E13096" s="15"/>
    </row>
    <row r="13097" spans="5:5">
      <c r="E13097" s="15"/>
    </row>
    <row r="13098" spans="5:5">
      <c r="E13098" s="15"/>
    </row>
    <row r="13099" spans="5:5">
      <c r="E13099" s="15"/>
    </row>
    <row r="13100" spans="5:5">
      <c r="E13100" s="15"/>
    </row>
    <row r="13101" spans="5:5">
      <c r="E13101" s="15"/>
    </row>
    <row r="13102" spans="5:5">
      <c r="E13102" s="15"/>
    </row>
    <row r="13103" spans="5:5">
      <c r="E13103" s="15"/>
    </row>
    <row r="13104" spans="5:5">
      <c r="E13104" s="15"/>
    </row>
    <row r="13105" spans="5:5">
      <c r="E13105" s="15"/>
    </row>
    <row r="13106" spans="5:5">
      <c r="E13106" s="15"/>
    </row>
    <row r="13107" spans="5:5">
      <c r="E13107" s="15"/>
    </row>
    <row r="13108" spans="5:5">
      <c r="E13108" s="15"/>
    </row>
    <row r="13109" spans="5:5">
      <c r="E13109" s="15"/>
    </row>
    <row r="13110" spans="5:5">
      <c r="E13110" s="15"/>
    </row>
    <row r="13111" spans="5:5">
      <c r="E13111" s="15"/>
    </row>
    <row r="13112" spans="5:5">
      <c r="E13112" s="15"/>
    </row>
    <row r="13113" spans="5:5">
      <c r="E13113" s="15"/>
    </row>
    <row r="13114" spans="5:5">
      <c r="E13114" s="15"/>
    </row>
    <row r="13115" spans="5:5">
      <c r="E13115" s="15"/>
    </row>
    <row r="13116" spans="5:5">
      <c r="E13116" s="15"/>
    </row>
    <row r="13117" spans="5:5">
      <c r="E13117" s="15"/>
    </row>
    <row r="13118" spans="5:5">
      <c r="E13118" s="15"/>
    </row>
    <row r="13119" spans="5:5">
      <c r="E13119" s="15"/>
    </row>
    <row r="13120" spans="5:5">
      <c r="E13120" s="15"/>
    </row>
    <row r="13121" spans="5:5">
      <c r="E13121" s="15"/>
    </row>
    <row r="13122" spans="5:5">
      <c r="E13122" s="15"/>
    </row>
    <row r="13123" spans="5:5">
      <c r="E13123" s="15"/>
    </row>
    <row r="13124" spans="5:5">
      <c r="E13124" s="15"/>
    </row>
    <row r="13125" spans="5:5">
      <c r="E13125" s="15"/>
    </row>
    <row r="13126" spans="5:5">
      <c r="E13126" s="15"/>
    </row>
    <row r="13127" spans="5:5">
      <c r="E13127" s="15"/>
    </row>
    <row r="13128" spans="5:5">
      <c r="E13128" s="15"/>
    </row>
    <row r="13129" spans="5:5">
      <c r="E13129" s="15"/>
    </row>
    <row r="13130" spans="5:5">
      <c r="E13130" s="15"/>
    </row>
    <row r="13131" spans="5:5">
      <c r="E13131" s="15"/>
    </row>
    <row r="13132" spans="5:5">
      <c r="E13132" s="15"/>
    </row>
    <row r="13133" spans="5:5">
      <c r="E13133" s="15"/>
    </row>
    <row r="13134" spans="5:5">
      <c r="E13134" s="15"/>
    </row>
    <row r="13135" spans="5:5">
      <c r="E13135" s="15"/>
    </row>
    <row r="13136" spans="5:5">
      <c r="E13136" s="15"/>
    </row>
    <row r="13137" spans="5:5">
      <c r="E13137" s="15"/>
    </row>
    <row r="13138" spans="5:5">
      <c r="E13138" s="15"/>
    </row>
    <row r="13139" spans="5:5">
      <c r="E13139" s="15"/>
    </row>
    <row r="13140" spans="5:5">
      <c r="E13140" s="15"/>
    </row>
    <row r="13141" spans="5:5">
      <c r="E13141" s="15"/>
    </row>
    <row r="13142" spans="5:5">
      <c r="E13142" s="15"/>
    </row>
    <row r="13143" spans="5:5">
      <c r="E13143" s="15"/>
    </row>
    <row r="13144" spans="5:5">
      <c r="E13144" s="15"/>
    </row>
    <row r="13145" spans="5:5">
      <c r="E13145" s="15"/>
    </row>
    <row r="13146" spans="5:5">
      <c r="E13146" s="15"/>
    </row>
    <row r="13147" spans="5:5">
      <c r="E13147" s="15"/>
    </row>
    <row r="13148" spans="5:5">
      <c r="E13148" s="15"/>
    </row>
    <row r="13149" spans="5:5">
      <c r="E13149" s="15"/>
    </row>
    <row r="13150" spans="5:5">
      <c r="E13150" s="15"/>
    </row>
    <row r="13151" spans="5:5">
      <c r="E13151" s="15"/>
    </row>
    <row r="13152" spans="5:5">
      <c r="E13152" s="15"/>
    </row>
    <row r="13153" spans="5:5">
      <c r="E13153" s="15"/>
    </row>
    <row r="13154" spans="5:5">
      <c r="E13154" s="15"/>
    </row>
    <row r="13155" spans="5:5">
      <c r="E13155" s="15"/>
    </row>
    <row r="13156" spans="5:5">
      <c r="E13156" s="15"/>
    </row>
    <row r="13157" spans="5:5">
      <c r="E13157" s="15"/>
    </row>
    <row r="13158" spans="5:5">
      <c r="E13158" s="15"/>
    </row>
    <row r="13159" spans="5:5">
      <c r="E13159" s="15"/>
    </row>
    <row r="13160" spans="5:5">
      <c r="E13160" s="15"/>
    </row>
    <row r="13161" spans="5:5">
      <c r="E13161" s="15"/>
    </row>
    <row r="13162" spans="5:5">
      <c r="E13162" s="15"/>
    </row>
    <row r="13163" spans="5:5">
      <c r="E13163" s="15"/>
    </row>
    <row r="13164" spans="5:5">
      <c r="E13164" s="15"/>
    </row>
    <row r="13165" spans="5:5">
      <c r="E13165" s="15"/>
    </row>
    <row r="13166" spans="5:5">
      <c r="E13166" s="15"/>
    </row>
    <row r="13167" spans="5:5">
      <c r="E13167" s="15"/>
    </row>
    <row r="13168" spans="5:5">
      <c r="E13168" s="15"/>
    </row>
    <row r="13169" spans="5:5">
      <c r="E13169" s="15"/>
    </row>
    <row r="13170" spans="5:5">
      <c r="E13170" s="15"/>
    </row>
    <row r="13171" spans="5:5">
      <c r="E13171" s="15"/>
    </row>
    <row r="13172" spans="5:5">
      <c r="E13172" s="15"/>
    </row>
    <row r="13173" spans="5:5">
      <c r="E13173" s="15"/>
    </row>
    <row r="13174" spans="5:5">
      <c r="E13174" s="15"/>
    </row>
    <row r="13175" spans="5:5">
      <c r="E13175" s="15"/>
    </row>
    <row r="13176" spans="5:5">
      <c r="E13176" s="15"/>
    </row>
    <row r="13177" spans="5:5">
      <c r="E13177" s="15"/>
    </row>
    <row r="13178" spans="5:5">
      <c r="E13178" s="15"/>
    </row>
    <row r="13179" spans="5:5">
      <c r="E13179" s="15"/>
    </row>
    <row r="13180" spans="5:5">
      <c r="E13180" s="15"/>
    </row>
    <row r="13181" spans="5:5">
      <c r="E13181" s="15"/>
    </row>
    <row r="13182" spans="5:5">
      <c r="E13182" s="15"/>
    </row>
    <row r="13183" spans="5:5">
      <c r="E13183" s="15"/>
    </row>
    <row r="13184" spans="5:5">
      <c r="E13184" s="15"/>
    </row>
    <row r="13185" spans="5:5">
      <c r="E13185" s="15"/>
    </row>
    <row r="13186" spans="5:5">
      <c r="E13186" s="15"/>
    </row>
    <row r="13187" spans="5:5">
      <c r="E13187" s="15"/>
    </row>
    <row r="13188" spans="5:5">
      <c r="E13188" s="15"/>
    </row>
    <row r="13189" spans="5:5">
      <c r="E13189" s="15"/>
    </row>
    <row r="13190" spans="5:5">
      <c r="E13190" s="15"/>
    </row>
    <row r="13191" spans="5:5">
      <c r="E13191" s="15"/>
    </row>
    <row r="13192" spans="5:5">
      <c r="E13192" s="15"/>
    </row>
    <row r="13193" spans="5:5">
      <c r="E13193" s="15"/>
    </row>
    <row r="13194" spans="5:5">
      <c r="E13194" s="15"/>
    </row>
    <row r="13195" spans="5:5">
      <c r="E13195" s="15"/>
    </row>
    <row r="13196" spans="5:5">
      <c r="E13196" s="15"/>
    </row>
    <row r="13197" spans="5:5">
      <c r="E13197" s="15"/>
    </row>
    <row r="13198" spans="5:5">
      <c r="E13198" s="15"/>
    </row>
    <row r="13199" spans="5:5">
      <c r="E13199" s="15"/>
    </row>
    <row r="13200" spans="5:5">
      <c r="E13200" s="15"/>
    </row>
    <row r="13201" spans="5:5">
      <c r="E13201" s="15"/>
    </row>
    <row r="13202" spans="5:5">
      <c r="E13202" s="15"/>
    </row>
    <row r="13203" spans="5:5">
      <c r="E13203" s="15"/>
    </row>
    <row r="13204" spans="5:5">
      <c r="E13204" s="15"/>
    </row>
    <row r="13205" spans="5:5">
      <c r="E13205" s="15"/>
    </row>
    <row r="13206" spans="5:5">
      <c r="E13206" s="15"/>
    </row>
    <row r="13207" spans="5:5">
      <c r="E13207" s="15"/>
    </row>
    <row r="13208" spans="5:5">
      <c r="E13208" s="15"/>
    </row>
    <row r="13209" spans="5:5">
      <c r="E13209" s="15"/>
    </row>
    <row r="13210" spans="5:5">
      <c r="E13210" s="15"/>
    </row>
    <row r="13211" spans="5:5">
      <c r="E13211" s="15"/>
    </row>
    <row r="13212" spans="5:5">
      <c r="E13212" s="15"/>
    </row>
    <row r="13213" spans="5:5">
      <c r="E13213" s="15"/>
    </row>
    <row r="13214" spans="5:5">
      <c r="E13214" s="15"/>
    </row>
    <row r="13215" spans="5:5">
      <c r="E13215" s="15"/>
    </row>
    <row r="13216" spans="5:5">
      <c r="E13216" s="15"/>
    </row>
    <row r="13217" spans="5:5">
      <c r="E13217" s="15"/>
    </row>
    <row r="13218" spans="5:5">
      <c r="E13218" s="15"/>
    </row>
    <row r="13219" spans="5:5">
      <c r="E13219" s="15"/>
    </row>
    <row r="13220" spans="5:5">
      <c r="E13220" s="15"/>
    </row>
    <row r="13221" spans="5:5">
      <c r="E13221" s="15"/>
    </row>
    <row r="13222" spans="5:5">
      <c r="E13222" s="15"/>
    </row>
    <row r="13223" spans="5:5">
      <c r="E13223" s="15"/>
    </row>
    <row r="13224" spans="5:5">
      <c r="E13224" s="15"/>
    </row>
    <row r="13225" spans="5:5">
      <c r="E13225" s="15"/>
    </row>
    <row r="13226" spans="5:5">
      <c r="E13226" s="15"/>
    </row>
    <row r="13227" spans="5:5">
      <c r="E13227" s="15"/>
    </row>
    <row r="13228" spans="5:5">
      <c r="E13228" s="15"/>
    </row>
    <row r="13229" spans="5:5">
      <c r="E13229" s="15"/>
    </row>
    <row r="13230" spans="5:5">
      <c r="E13230" s="15"/>
    </row>
    <row r="13231" spans="5:5">
      <c r="E13231" s="15"/>
    </row>
    <row r="13232" spans="5:5">
      <c r="E13232" s="15"/>
    </row>
    <row r="13233" spans="5:5">
      <c r="E13233" s="15"/>
    </row>
    <row r="13234" spans="5:5">
      <c r="E13234" s="15"/>
    </row>
    <row r="13235" spans="5:5">
      <c r="E13235" s="15"/>
    </row>
    <row r="13236" spans="5:5">
      <c r="E13236" s="15"/>
    </row>
    <row r="13237" spans="5:5">
      <c r="E13237" s="15"/>
    </row>
    <row r="13238" spans="5:5">
      <c r="E13238" s="15"/>
    </row>
    <row r="13239" spans="5:5">
      <c r="E13239" s="15"/>
    </row>
    <row r="13240" spans="5:5">
      <c r="E13240" s="15"/>
    </row>
    <row r="13241" spans="5:5">
      <c r="E13241" s="15"/>
    </row>
    <row r="13242" spans="5:5">
      <c r="E13242" s="15"/>
    </row>
    <row r="13243" spans="5:5">
      <c r="E13243" s="15"/>
    </row>
    <row r="13244" spans="5:5">
      <c r="E13244" s="15"/>
    </row>
    <row r="13245" spans="5:5">
      <c r="E13245" s="15"/>
    </row>
    <row r="13246" spans="5:5">
      <c r="E13246" s="15"/>
    </row>
    <row r="13247" spans="5:5">
      <c r="E13247" s="15"/>
    </row>
    <row r="13248" spans="5:5">
      <c r="E13248" s="15"/>
    </row>
    <row r="13249" spans="5:5">
      <c r="E13249" s="15"/>
    </row>
    <row r="13250" spans="5:5">
      <c r="E13250" s="15"/>
    </row>
    <row r="13251" spans="5:5">
      <c r="E13251" s="15"/>
    </row>
    <row r="13252" spans="5:5">
      <c r="E13252" s="15"/>
    </row>
    <row r="13253" spans="5:5">
      <c r="E13253" s="15"/>
    </row>
    <row r="13254" spans="5:5">
      <c r="E13254" s="15"/>
    </row>
    <row r="13255" spans="5:5">
      <c r="E13255" s="15"/>
    </row>
    <row r="13256" spans="5:5">
      <c r="E13256" s="15"/>
    </row>
    <row r="13257" spans="5:5">
      <c r="E13257" s="15"/>
    </row>
    <row r="13258" spans="5:5">
      <c r="E13258" s="15"/>
    </row>
    <row r="13259" spans="5:5">
      <c r="E13259" s="15"/>
    </row>
    <row r="13260" spans="5:5">
      <c r="E13260" s="15"/>
    </row>
    <row r="13261" spans="5:5">
      <c r="E13261" s="15"/>
    </row>
    <row r="13262" spans="5:5">
      <c r="E13262" s="15"/>
    </row>
    <row r="13263" spans="5:5">
      <c r="E13263" s="15"/>
    </row>
    <row r="13264" spans="5:5">
      <c r="E13264" s="15"/>
    </row>
    <row r="13265" spans="5:5">
      <c r="E13265" s="15"/>
    </row>
    <row r="13266" spans="5:5">
      <c r="E13266" s="15"/>
    </row>
    <row r="13267" spans="5:5">
      <c r="E13267" s="15"/>
    </row>
    <row r="13268" spans="5:5">
      <c r="E13268" s="15"/>
    </row>
    <row r="13269" spans="5:5">
      <c r="E13269" s="15"/>
    </row>
    <row r="13270" spans="5:5">
      <c r="E13270" s="15"/>
    </row>
    <row r="13271" spans="5:5">
      <c r="E13271" s="15"/>
    </row>
    <row r="13272" spans="5:5">
      <c r="E13272" s="15"/>
    </row>
    <row r="13273" spans="5:5">
      <c r="E13273" s="15"/>
    </row>
    <row r="13274" spans="5:5">
      <c r="E13274" s="15"/>
    </row>
    <row r="13275" spans="5:5">
      <c r="E13275" s="15"/>
    </row>
    <row r="13276" spans="5:5">
      <c r="E13276" s="15"/>
    </row>
    <row r="13277" spans="5:5">
      <c r="E13277" s="15"/>
    </row>
    <row r="13278" spans="5:5">
      <c r="E13278" s="15"/>
    </row>
    <row r="13279" spans="5:5">
      <c r="E13279" s="15"/>
    </row>
    <row r="13280" spans="5:5">
      <c r="E13280" s="15"/>
    </row>
    <row r="13281" spans="5:5">
      <c r="E13281" s="15"/>
    </row>
    <row r="13282" spans="5:5">
      <c r="E13282" s="15"/>
    </row>
    <row r="13283" spans="5:5">
      <c r="E13283" s="15"/>
    </row>
    <row r="13284" spans="5:5">
      <c r="E13284" s="15"/>
    </row>
    <row r="13285" spans="5:5">
      <c r="E13285" s="15"/>
    </row>
    <row r="13286" spans="5:5">
      <c r="E13286" s="15"/>
    </row>
    <row r="13287" spans="5:5">
      <c r="E13287" s="15"/>
    </row>
    <row r="13288" spans="5:5">
      <c r="E13288" s="15"/>
    </row>
    <row r="13289" spans="5:5">
      <c r="E13289" s="15"/>
    </row>
    <row r="13290" spans="5:5">
      <c r="E13290" s="15"/>
    </row>
    <row r="13291" spans="5:5">
      <c r="E13291" s="15"/>
    </row>
    <row r="13292" spans="5:5">
      <c r="E13292" s="15"/>
    </row>
    <row r="13293" spans="5:5">
      <c r="E13293" s="15"/>
    </row>
    <row r="13294" spans="5:5">
      <c r="E13294" s="15"/>
    </row>
    <row r="13295" spans="5:5">
      <c r="E13295" s="15"/>
    </row>
    <row r="13296" spans="5:5">
      <c r="E13296" s="15"/>
    </row>
    <row r="13297" spans="5:5">
      <c r="E13297" s="15"/>
    </row>
    <row r="13298" spans="5:5">
      <c r="E13298" s="15"/>
    </row>
    <row r="13299" spans="5:5">
      <c r="E13299" s="15"/>
    </row>
    <row r="13300" spans="5:5">
      <c r="E13300" s="15"/>
    </row>
    <row r="13301" spans="5:5">
      <c r="E13301" s="15"/>
    </row>
    <row r="13302" spans="5:5">
      <c r="E13302" s="15"/>
    </row>
    <row r="13303" spans="5:5">
      <c r="E13303" s="15"/>
    </row>
    <row r="13304" spans="5:5">
      <c r="E13304" s="15"/>
    </row>
    <row r="13305" spans="5:5">
      <c r="E13305" s="15"/>
    </row>
    <row r="13306" spans="5:5">
      <c r="E13306" s="15"/>
    </row>
    <row r="13307" spans="5:5">
      <c r="E13307" s="15"/>
    </row>
    <row r="13308" spans="5:5">
      <c r="E13308" s="15"/>
    </row>
    <row r="13309" spans="5:5">
      <c r="E13309" s="15"/>
    </row>
    <row r="13310" spans="5:5">
      <c r="E13310" s="15"/>
    </row>
    <row r="13311" spans="5:5">
      <c r="E13311" s="15"/>
    </row>
    <row r="13312" spans="5:5">
      <c r="E13312" s="15"/>
    </row>
    <row r="13313" spans="5:5">
      <c r="E13313" s="15"/>
    </row>
    <row r="13314" spans="5:5">
      <c r="E13314" s="15"/>
    </row>
    <row r="13315" spans="5:5">
      <c r="E13315" s="15"/>
    </row>
    <row r="13316" spans="5:5">
      <c r="E13316" s="15"/>
    </row>
    <row r="13317" spans="5:5">
      <c r="E13317" s="15"/>
    </row>
    <row r="13318" spans="5:5">
      <c r="E13318" s="15"/>
    </row>
    <row r="13319" spans="5:5">
      <c r="E13319" s="15"/>
    </row>
    <row r="13320" spans="5:5">
      <c r="E13320" s="15"/>
    </row>
    <row r="13321" spans="5:5">
      <c r="E13321" s="15"/>
    </row>
    <row r="13322" spans="5:5">
      <c r="E13322" s="15"/>
    </row>
    <row r="13323" spans="5:5">
      <c r="E13323" s="15"/>
    </row>
    <row r="13324" spans="5:5">
      <c r="E13324" s="15"/>
    </row>
    <row r="13325" spans="5:5">
      <c r="E13325" s="15"/>
    </row>
    <row r="13326" spans="5:5">
      <c r="E13326" s="15"/>
    </row>
    <row r="13327" spans="5:5">
      <c r="E13327" s="15"/>
    </row>
    <row r="13328" spans="5:5">
      <c r="E13328" s="15"/>
    </row>
    <row r="13329" spans="5:5">
      <c r="E13329" s="15"/>
    </row>
    <row r="13330" spans="5:5">
      <c r="E13330" s="15"/>
    </row>
    <row r="13331" spans="5:5">
      <c r="E13331" s="15"/>
    </row>
    <row r="13332" spans="5:5">
      <c r="E13332" s="15"/>
    </row>
    <row r="13333" spans="5:5">
      <c r="E13333" s="15"/>
    </row>
    <row r="13334" spans="5:5">
      <c r="E13334" s="15"/>
    </row>
    <row r="13335" spans="5:5">
      <c r="E13335" s="15"/>
    </row>
    <row r="13336" spans="5:5">
      <c r="E13336" s="15"/>
    </row>
    <row r="13337" spans="5:5">
      <c r="E13337" s="15"/>
    </row>
    <row r="13338" spans="5:5">
      <c r="E13338" s="15"/>
    </row>
    <row r="13339" spans="5:5">
      <c r="E13339" s="15"/>
    </row>
    <row r="13340" spans="5:5">
      <c r="E13340" s="15"/>
    </row>
    <row r="13341" spans="5:5">
      <c r="E13341" s="15"/>
    </row>
    <row r="13342" spans="5:5">
      <c r="E13342" s="15"/>
    </row>
    <row r="13343" spans="5:5">
      <c r="E13343" s="15"/>
    </row>
    <row r="13344" spans="5:5">
      <c r="E13344" s="15"/>
    </row>
    <row r="13345" spans="5:5">
      <c r="E13345" s="15"/>
    </row>
    <row r="13346" spans="5:5">
      <c r="E13346" s="15"/>
    </row>
    <row r="13347" spans="5:5">
      <c r="E13347" s="15"/>
    </row>
    <row r="13348" spans="5:5">
      <c r="E13348" s="15"/>
    </row>
    <row r="13349" spans="5:5">
      <c r="E13349" s="15"/>
    </row>
    <row r="13350" spans="5:5">
      <c r="E13350" s="15"/>
    </row>
    <row r="13351" spans="5:5">
      <c r="E13351" s="15"/>
    </row>
    <row r="13352" spans="5:5">
      <c r="E13352" s="15"/>
    </row>
    <row r="13353" spans="5:5">
      <c r="E13353" s="15"/>
    </row>
    <row r="13354" spans="5:5">
      <c r="E13354" s="15"/>
    </row>
    <row r="13355" spans="5:5">
      <c r="E13355" s="15"/>
    </row>
    <row r="13356" spans="5:5">
      <c r="E13356" s="15"/>
    </row>
    <row r="13357" spans="5:5">
      <c r="E13357" s="15"/>
    </row>
    <row r="13358" spans="5:5">
      <c r="E13358" s="15"/>
    </row>
    <row r="13359" spans="5:5">
      <c r="E13359" s="15"/>
    </row>
    <row r="13360" spans="5:5">
      <c r="E13360" s="15"/>
    </row>
    <row r="13361" spans="5:5">
      <c r="E13361" s="15"/>
    </row>
    <row r="13362" spans="5:5">
      <c r="E13362" s="15"/>
    </row>
    <row r="13363" spans="5:5">
      <c r="E13363" s="15"/>
    </row>
    <row r="13364" spans="5:5">
      <c r="E13364" s="15"/>
    </row>
    <row r="13365" spans="5:5">
      <c r="E13365" s="15"/>
    </row>
    <row r="13366" spans="5:5">
      <c r="E13366" s="15"/>
    </row>
    <row r="13367" spans="5:5">
      <c r="E13367" s="15"/>
    </row>
    <row r="13368" spans="5:5">
      <c r="E13368" s="15"/>
    </row>
    <row r="13369" spans="5:5">
      <c r="E13369" s="15"/>
    </row>
    <row r="13370" spans="5:5">
      <c r="E13370" s="15"/>
    </row>
    <row r="13371" spans="5:5">
      <c r="E13371" s="15"/>
    </row>
    <row r="13372" spans="5:5">
      <c r="E13372" s="15"/>
    </row>
    <row r="13373" spans="5:5">
      <c r="E13373" s="15"/>
    </row>
    <row r="13374" spans="5:5">
      <c r="E13374" s="15"/>
    </row>
    <row r="13375" spans="5:5">
      <c r="E13375" s="15"/>
    </row>
    <row r="13376" spans="5:5">
      <c r="E13376" s="15"/>
    </row>
    <row r="13377" spans="5:5">
      <c r="E13377" s="15"/>
    </row>
    <row r="13378" spans="5:5">
      <c r="E13378" s="15"/>
    </row>
    <row r="13379" spans="5:5">
      <c r="E13379" s="15"/>
    </row>
    <row r="13380" spans="5:5">
      <c r="E13380" s="15"/>
    </row>
    <row r="13381" spans="5:5">
      <c r="E13381" s="15"/>
    </row>
    <row r="13382" spans="5:5">
      <c r="E13382" s="15"/>
    </row>
    <row r="13383" spans="5:5">
      <c r="E13383" s="15"/>
    </row>
    <row r="13384" spans="5:5">
      <c r="E13384" s="15"/>
    </row>
    <row r="13385" spans="5:5">
      <c r="E13385" s="15"/>
    </row>
    <row r="13386" spans="5:5">
      <c r="E13386" s="15"/>
    </row>
    <row r="13387" spans="5:5">
      <c r="E13387" s="15"/>
    </row>
    <row r="13388" spans="5:5">
      <c r="E13388" s="15"/>
    </row>
    <row r="13389" spans="5:5">
      <c r="E13389" s="15"/>
    </row>
    <row r="13390" spans="5:5">
      <c r="E13390" s="15"/>
    </row>
    <row r="13391" spans="5:5">
      <c r="E13391" s="15"/>
    </row>
    <row r="13392" spans="5:5">
      <c r="E13392" s="15"/>
    </row>
    <row r="13393" spans="5:5">
      <c r="E13393" s="15"/>
    </row>
    <row r="13394" spans="5:5">
      <c r="E13394" s="15"/>
    </row>
    <row r="13395" spans="5:5">
      <c r="E13395" s="15"/>
    </row>
    <row r="13396" spans="5:5">
      <c r="E13396" s="15"/>
    </row>
    <row r="13397" spans="5:5">
      <c r="E13397" s="15"/>
    </row>
    <row r="13398" spans="5:5">
      <c r="E13398" s="15"/>
    </row>
    <row r="13399" spans="5:5">
      <c r="E13399" s="15"/>
    </row>
    <row r="13400" spans="5:5">
      <c r="E13400" s="15"/>
    </row>
    <row r="13401" spans="5:5">
      <c r="E13401" s="15"/>
    </row>
    <row r="13402" spans="5:5">
      <c r="E13402" s="15"/>
    </row>
    <row r="13403" spans="5:5">
      <c r="E13403" s="15"/>
    </row>
    <row r="13404" spans="5:5">
      <c r="E13404" s="15"/>
    </row>
    <row r="13405" spans="5:5">
      <c r="E13405" s="15"/>
    </row>
    <row r="13406" spans="5:5">
      <c r="E13406" s="15"/>
    </row>
    <row r="13407" spans="5:5">
      <c r="E13407" s="15"/>
    </row>
    <row r="13408" spans="5:5">
      <c r="E13408" s="15"/>
    </row>
    <row r="13409" spans="5:5">
      <c r="E13409" s="15"/>
    </row>
    <row r="13410" spans="5:5">
      <c r="E13410" s="15"/>
    </row>
    <row r="13411" spans="5:5">
      <c r="E13411" s="15"/>
    </row>
    <row r="13412" spans="5:5">
      <c r="E13412" s="15"/>
    </row>
    <row r="13413" spans="5:5">
      <c r="E13413" s="15"/>
    </row>
    <row r="13414" spans="5:5">
      <c r="E13414" s="15"/>
    </row>
    <row r="13415" spans="5:5">
      <c r="E13415" s="15"/>
    </row>
    <row r="13416" spans="5:5">
      <c r="E13416" s="15"/>
    </row>
    <row r="13417" spans="5:5">
      <c r="E13417" s="15"/>
    </row>
    <row r="13418" spans="5:5">
      <c r="E13418" s="15"/>
    </row>
    <row r="13419" spans="5:5">
      <c r="E13419" s="15"/>
    </row>
    <row r="13420" spans="5:5">
      <c r="E13420" s="15"/>
    </row>
    <row r="13421" spans="5:5">
      <c r="E13421" s="15"/>
    </row>
    <row r="13422" spans="5:5">
      <c r="E13422" s="15"/>
    </row>
    <row r="13423" spans="5:5">
      <c r="E13423" s="15"/>
    </row>
    <row r="13424" spans="5:5">
      <c r="E13424" s="15"/>
    </row>
    <row r="13425" spans="5:5">
      <c r="E13425" s="15"/>
    </row>
    <row r="13426" spans="5:5">
      <c r="E13426" s="15"/>
    </row>
    <row r="13427" spans="5:5">
      <c r="E13427" s="15"/>
    </row>
    <row r="13428" spans="5:5">
      <c r="E13428" s="15"/>
    </row>
    <row r="13429" spans="5:5">
      <c r="E13429" s="15"/>
    </row>
    <row r="13430" spans="5:5">
      <c r="E13430" s="15"/>
    </row>
    <row r="13431" spans="5:5">
      <c r="E13431" s="15"/>
    </row>
    <row r="13432" spans="5:5">
      <c r="E13432" s="15"/>
    </row>
    <row r="13433" spans="5:5">
      <c r="E13433" s="15"/>
    </row>
    <row r="13434" spans="5:5">
      <c r="E13434" s="15"/>
    </row>
    <row r="13435" spans="5:5">
      <c r="E13435" s="15"/>
    </row>
    <row r="13436" spans="5:5">
      <c r="E13436" s="15"/>
    </row>
    <row r="13437" spans="5:5">
      <c r="E13437" s="15"/>
    </row>
    <row r="13438" spans="5:5">
      <c r="E13438" s="15"/>
    </row>
    <row r="13439" spans="5:5">
      <c r="E13439" s="15"/>
    </row>
    <row r="13440" spans="5:5">
      <c r="E13440" s="15"/>
    </row>
    <row r="13441" spans="5:5">
      <c r="E13441" s="15"/>
    </row>
    <row r="13442" spans="5:5">
      <c r="E13442" s="15"/>
    </row>
    <row r="13443" spans="5:5">
      <c r="E13443" s="15"/>
    </row>
    <row r="13444" spans="5:5">
      <c r="E13444" s="15"/>
    </row>
    <row r="13445" spans="5:5">
      <c r="E13445" s="15"/>
    </row>
    <row r="13446" spans="5:5">
      <c r="E13446" s="15"/>
    </row>
    <row r="13447" spans="5:5">
      <c r="E13447" s="15"/>
    </row>
    <row r="13448" spans="5:5">
      <c r="E13448" s="15"/>
    </row>
    <row r="13449" spans="5:5">
      <c r="E13449" s="15"/>
    </row>
    <row r="13450" spans="5:5">
      <c r="E13450" s="15"/>
    </row>
    <row r="13451" spans="5:5">
      <c r="E13451" s="15"/>
    </row>
    <row r="13452" spans="5:5">
      <c r="E13452" s="15"/>
    </row>
    <row r="13453" spans="5:5">
      <c r="E13453" s="15"/>
    </row>
    <row r="13454" spans="5:5">
      <c r="E13454" s="15"/>
    </row>
    <row r="13455" spans="5:5">
      <c r="E13455" s="15"/>
    </row>
    <row r="13456" spans="5:5">
      <c r="E13456" s="15"/>
    </row>
    <row r="13457" spans="5:5">
      <c r="E13457" s="15"/>
    </row>
    <row r="13458" spans="5:5">
      <c r="E13458" s="15"/>
    </row>
    <row r="13459" spans="5:5">
      <c r="E13459" s="15"/>
    </row>
    <row r="13460" spans="5:5">
      <c r="E13460" s="15"/>
    </row>
    <row r="13461" spans="5:5">
      <c r="E13461" s="15"/>
    </row>
    <row r="13462" spans="5:5">
      <c r="E13462" s="15"/>
    </row>
    <row r="13463" spans="5:5">
      <c r="E13463" s="15"/>
    </row>
    <row r="13464" spans="5:5">
      <c r="E13464" s="15"/>
    </row>
    <row r="13465" spans="5:5">
      <c r="E13465" s="15"/>
    </row>
    <row r="13466" spans="5:5">
      <c r="E13466" s="15"/>
    </row>
    <row r="13467" spans="5:5">
      <c r="E13467" s="15"/>
    </row>
    <row r="13468" spans="5:5">
      <c r="E13468" s="15"/>
    </row>
    <row r="13469" spans="5:5">
      <c r="E13469" s="15"/>
    </row>
    <row r="13470" spans="5:5">
      <c r="E13470" s="15"/>
    </row>
    <row r="13471" spans="5:5">
      <c r="E13471" s="15"/>
    </row>
    <row r="13472" spans="5:5">
      <c r="E13472" s="15"/>
    </row>
    <row r="13473" spans="5:5">
      <c r="E13473" s="15"/>
    </row>
    <row r="13474" spans="5:5">
      <c r="E13474" s="15"/>
    </row>
    <row r="13475" spans="5:5">
      <c r="E13475" s="15"/>
    </row>
    <row r="13476" spans="5:5">
      <c r="E13476" s="15"/>
    </row>
    <row r="13477" spans="5:5">
      <c r="E13477" s="15"/>
    </row>
    <row r="13478" spans="5:5">
      <c r="E13478" s="15"/>
    </row>
    <row r="13479" spans="5:5">
      <c r="E13479" s="15"/>
    </row>
    <row r="13480" spans="5:5">
      <c r="E13480" s="15"/>
    </row>
    <row r="13481" spans="5:5">
      <c r="E13481" s="15"/>
    </row>
    <row r="13482" spans="5:5">
      <c r="E13482" s="15"/>
    </row>
    <row r="13483" spans="5:5">
      <c r="E13483" s="15"/>
    </row>
    <row r="13484" spans="5:5">
      <c r="E13484" s="15"/>
    </row>
    <row r="13485" spans="5:5">
      <c r="E13485" s="15"/>
    </row>
    <row r="13486" spans="5:5">
      <c r="E13486" s="15"/>
    </row>
    <row r="13487" spans="5:5">
      <c r="E13487" s="15"/>
    </row>
    <row r="13488" spans="5:5">
      <c r="E13488" s="15"/>
    </row>
    <row r="13489" spans="5:5">
      <c r="E13489" s="15"/>
    </row>
    <row r="13490" spans="5:5">
      <c r="E13490" s="15"/>
    </row>
    <row r="13491" spans="5:5">
      <c r="E13491" s="15"/>
    </row>
    <row r="13492" spans="5:5">
      <c r="E13492" s="15"/>
    </row>
    <row r="13493" spans="5:5">
      <c r="E13493" s="15"/>
    </row>
    <row r="13494" spans="5:5">
      <c r="E13494" s="15"/>
    </row>
    <row r="13495" spans="5:5">
      <c r="E13495" s="15"/>
    </row>
    <row r="13496" spans="5:5">
      <c r="E13496" s="15"/>
    </row>
    <row r="13497" spans="5:5">
      <c r="E13497" s="15"/>
    </row>
    <row r="13498" spans="5:5">
      <c r="E13498" s="15"/>
    </row>
    <row r="13499" spans="5:5">
      <c r="E13499" s="15"/>
    </row>
    <row r="13500" spans="5:5">
      <c r="E13500" s="15"/>
    </row>
    <row r="13501" spans="5:5">
      <c r="E13501" s="15"/>
    </row>
    <row r="13502" spans="5:5">
      <c r="E13502" s="15"/>
    </row>
    <row r="13503" spans="5:5">
      <c r="E13503" s="15"/>
    </row>
    <row r="13504" spans="5:5">
      <c r="E13504" s="15"/>
    </row>
    <row r="13505" spans="5:5">
      <c r="E13505" s="15"/>
    </row>
    <row r="13506" spans="5:5">
      <c r="E13506" s="15"/>
    </row>
    <row r="13507" spans="5:5">
      <c r="E13507" s="15"/>
    </row>
    <row r="13508" spans="5:5">
      <c r="E13508" s="15"/>
    </row>
    <row r="13509" spans="5:5">
      <c r="E13509" s="15"/>
    </row>
    <row r="13510" spans="5:5">
      <c r="E13510" s="15"/>
    </row>
    <row r="13511" spans="5:5">
      <c r="E13511" s="15"/>
    </row>
    <row r="13512" spans="5:5">
      <c r="E13512" s="15"/>
    </row>
    <row r="13513" spans="5:5">
      <c r="E13513" s="15"/>
    </row>
    <row r="13514" spans="5:5">
      <c r="E13514" s="15"/>
    </row>
    <row r="13515" spans="5:5">
      <c r="E13515" s="15"/>
    </row>
    <row r="13516" spans="5:5">
      <c r="E13516" s="15"/>
    </row>
    <row r="13517" spans="5:5">
      <c r="E13517" s="15"/>
    </row>
    <row r="13518" spans="5:5">
      <c r="E13518" s="15"/>
    </row>
    <row r="13519" spans="5:5">
      <c r="E13519" s="15"/>
    </row>
    <row r="13520" spans="5:5">
      <c r="E13520" s="15"/>
    </row>
    <row r="13521" spans="5:5">
      <c r="E13521" s="15"/>
    </row>
    <row r="13522" spans="5:5">
      <c r="E13522" s="15"/>
    </row>
    <row r="13523" spans="5:5">
      <c r="E13523" s="15"/>
    </row>
    <row r="13524" spans="5:5">
      <c r="E13524" s="15"/>
    </row>
    <row r="13525" spans="5:5">
      <c r="E13525" s="15"/>
    </row>
    <row r="13526" spans="5:5">
      <c r="E13526" s="15"/>
    </row>
    <row r="13527" spans="5:5">
      <c r="E13527" s="15"/>
    </row>
    <row r="13528" spans="5:5">
      <c r="E13528" s="15"/>
    </row>
    <row r="13529" spans="5:5">
      <c r="E13529" s="15"/>
    </row>
    <row r="13530" spans="5:5">
      <c r="E13530" s="15"/>
    </row>
    <row r="13531" spans="5:5">
      <c r="E13531" s="15"/>
    </row>
    <row r="13532" spans="5:5">
      <c r="E13532" s="15"/>
    </row>
    <row r="13533" spans="5:5">
      <c r="E13533" s="15"/>
    </row>
    <row r="13534" spans="5:5">
      <c r="E13534" s="15"/>
    </row>
    <row r="13535" spans="5:5">
      <c r="E13535" s="15"/>
    </row>
    <row r="13536" spans="5:5">
      <c r="E13536" s="15"/>
    </row>
    <row r="13537" spans="5:5">
      <c r="E13537" s="15"/>
    </row>
    <row r="13538" spans="5:5">
      <c r="E13538" s="15"/>
    </row>
    <row r="13539" spans="5:5">
      <c r="E13539" s="15"/>
    </row>
    <row r="13540" spans="5:5">
      <c r="E13540" s="15"/>
    </row>
    <row r="13541" spans="5:5">
      <c r="E13541" s="15"/>
    </row>
    <row r="13542" spans="5:5">
      <c r="E13542" s="15"/>
    </row>
    <row r="13543" spans="5:5">
      <c r="E13543" s="15"/>
    </row>
    <row r="13544" spans="5:5">
      <c r="E13544" s="15"/>
    </row>
    <row r="13545" spans="5:5">
      <c r="E13545" s="15"/>
    </row>
    <row r="13546" spans="5:5">
      <c r="E13546" s="15"/>
    </row>
    <row r="13547" spans="5:5">
      <c r="E13547" s="15"/>
    </row>
    <row r="13548" spans="5:5">
      <c r="E13548" s="15"/>
    </row>
    <row r="13549" spans="5:5">
      <c r="E13549" s="15"/>
    </row>
    <row r="13550" spans="5:5">
      <c r="E13550" s="15"/>
    </row>
    <row r="13551" spans="5:5">
      <c r="E13551" s="15"/>
    </row>
    <row r="13552" spans="5:5">
      <c r="E13552" s="15"/>
    </row>
    <row r="13553" spans="5:5">
      <c r="E13553" s="15"/>
    </row>
    <row r="13554" spans="5:5">
      <c r="E13554" s="15"/>
    </row>
    <row r="13555" spans="5:5">
      <c r="E13555" s="15"/>
    </row>
    <row r="13556" spans="5:5">
      <c r="E13556" s="15"/>
    </row>
    <row r="13557" spans="5:5">
      <c r="E13557" s="15"/>
    </row>
    <row r="13558" spans="5:5">
      <c r="E13558" s="15"/>
    </row>
    <row r="13559" spans="5:5">
      <c r="E13559" s="15"/>
    </row>
    <row r="13560" spans="5:5">
      <c r="E13560" s="15"/>
    </row>
    <row r="13561" spans="5:5">
      <c r="E13561" s="15"/>
    </row>
    <row r="13562" spans="5:5">
      <c r="E13562" s="15"/>
    </row>
    <row r="13563" spans="5:5">
      <c r="E13563" s="15"/>
    </row>
    <row r="13564" spans="5:5">
      <c r="E13564" s="15"/>
    </row>
    <row r="13565" spans="5:5">
      <c r="E13565" s="15"/>
    </row>
    <row r="13566" spans="5:5">
      <c r="E13566" s="15"/>
    </row>
    <row r="13567" spans="5:5">
      <c r="E13567" s="15"/>
    </row>
    <row r="13568" spans="5:5">
      <c r="E13568" s="15"/>
    </row>
    <row r="13569" spans="5:5">
      <c r="E13569" s="15"/>
    </row>
    <row r="13570" spans="5:5">
      <c r="E13570" s="15"/>
    </row>
    <row r="13571" spans="5:5">
      <c r="E13571" s="15"/>
    </row>
    <row r="13572" spans="5:5">
      <c r="E13572" s="15"/>
    </row>
    <row r="13573" spans="5:5">
      <c r="E13573" s="15"/>
    </row>
    <row r="13574" spans="5:5">
      <c r="E13574" s="15"/>
    </row>
    <row r="13575" spans="5:5">
      <c r="E13575" s="15"/>
    </row>
    <row r="13576" spans="5:5">
      <c r="E13576" s="15"/>
    </row>
    <row r="13577" spans="5:5">
      <c r="E13577" s="15"/>
    </row>
    <row r="13578" spans="5:5">
      <c r="E13578" s="15"/>
    </row>
    <row r="13579" spans="5:5">
      <c r="E13579" s="15"/>
    </row>
    <row r="13580" spans="5:5">
      <c r="E13580" s="15"/>
    </row>
    <row r="13581" spans="5:5">
      <c r="E13581" s="15"/>
    </row>
    <row r="13582" spans="5:5">
      <c r="E13582" s="15"/>
    </row>
    <row r="13583" spans="5:5">
      <c r="E13583" s="15"/>
    </row>
    <row r="13584" spans="5:5">
      <c r="E13584" s="15"/>
    </row>
    <row r="13585" spans="5:5">
      <c r="E13585" s="15"/>
    </row>
    <row r="13586" spans="5:5">
      <c r="E13586" s="15"/>
    </row>
    <row r="13587" spans="5:5">
      <c r="E13587" s="15"/>
    </row>
    <row r="13588" spans="5:5">
      <c r="E13588" s="15"/>
    </row>
    <row r="13589" spans="5:5">
      <c r="E13589" s="15"/>
    </row>
    <row r="13590" spans="5:5">
      <c r="E13590" s="15"/>
    </row>
    <row r="13591" spans="5:5">
      <c r="E13591" s="15"/>
    </row>
    <row r="13592" spans="5:5">
      <c r="E13592" s="15"/>
    </row>
    <row r="13593" spans="5:5">
      <c r="E13593" s="15"/>
    </row>
    <row r="13594" spans="5:5">
      <c r="E13594" s="15"/>
    </row>
    <row r="13595" spans="5:5">
      <c r="E13595" s="15"/>
    </row>
    <row r="13596" spans="5:5">
      <c r="E13596" s="15"/>
    </row>
    <row r="13597" spans="5:5">
      <c r="E13597" s="15"/>
    </row>
    <row r="13598" spans="5:5">
      <c r="E13598" s="15"/>
    </row>
    <row r="13599" spans="5:5">
      <c r="E13599" s="15"/>
    </row>
    <row r="13600" spans="5:5">
      <c r="E13600" s="15"/>
    </row>
    <row r="13601" spans="5:5">
      <c r="E13601" s="15"/>
    </row>
    <row r="13602" spans="5:5">
      <c r="E13602" s="15"/>
    </row>
    <row r="13603" spans="5:5">
      <c r="E13603" s="15"/>
    </row>
    <row r="13604" spans="5:5">
      <c r="E13604" s="15"/>
    </row>
    <row r="13605" spans="5:5">
      <c r="E13605" s="15"/>
    </row>
    <row r="13606" spans="5:5">
      <c r="E13606" s="15"/>
    </row>
    <row r="13607" spans="5:5">
      <c r="E13607" s="15"/>
    </row>
    <row r="13608" spans="5:5">
      <c r="E13608" s="15"/>
    </row>
    <row r="13609" spans="5:5">
      <c r="E13609" s="15"/>
    </row>
    <row r="13610" spans="5:5">
      <c r="E13610" s="15"/>
    </row>
    <row r="13611" spans="5:5">
      <c r="E13611" s="15"/>
    </row>
    <row r="13612" spans="5:5">
      <c r="E13612" s="15"/>
    </row>
    <row r="13613" spans="5:5">
      <c r="E13613" s="15"/>
    </row>
    <row r="13614" spans="5:5">
      <c r="E13614" s="15"/>
    </row>
    <row r="13615" spans="5:5">
      <c r="E13615" s="15"/>
    </row>
    <row r="13616" spans="5:5">
      <c r="E13616" s="15"/>
    </row>
    <row r="13617" spans="5:5">
      <c r="E13617" s="15"/>
    </row>
    <row r="13618" spans="5:5">
      <c r="E13618" s="15"/>
    </row>
    <row r="13619" spans="5:5">
      <c r="E13619" s="15"/>
    </row>
    <row r="13620" spans="5:5">
      <c r="E13620" s="15"/>
    </row>
    <row r="13621" spans="5:5">
      <c r="E13621" s="15"/>
    </row>
    <row r="13622" spans="5:5">
      <c r="E13622" s="15"/>
    </row>
    <row r="13623" spans="5:5">
      <c r="E13623" s="15"/>
    </row>
    <row r="13624" spans="5:5">
      <c r="E13624" s="15"/>
    </row>
    <row r="13625" spans="5:5">
      <c r="E13625" s="15"/>
    </row>
    <row r="13626" spans="5:5">
      <c r="E13626" s="15"/>
    </row>
    <row r="13627" spans="5:5">
      <c r="E13627" s="15"/>
    </row>
    <row r="13628" spans="5:5">
      <c r="E13628" s="15"/>
    </row>
    <row r="13629" spans="5:5">
      <c r="E13629" s="15"/>
    </row>
    <row r="13630" spans="5:5">
      <c r="E13630" s="15"/>
    </row>
    <row r="13631" spans="5:5">
      <c r="E13631" s="15"/>
    </row>
    <row r="13632" spans="5:5">
      <c r="E13632" s="15"/>
    </row>
    <row r="13633" spans="5:5">
      <c r="E13633" s="15"/>
    </row>
    <row r="13634" spans="5:5">
      <c r="E13634" s="15"/>
    </row>
    <row r="13635" spans="5:5">
      <c r="E13635" s="15"/>
    </row>
    <row r="13636" spans="5:5">
      <c r="E13636" s="15"/>
    </row>
    <row r="13637" spans="5:5">
      <c r="E13637" s="15"/>
    </row>
    <row r="13638" spans="5:5">
      <c r="E13638" s="15"/>
    </row>
    <row r="13639" spans="5:5">
      <c r="E13639" s="15"/>
    </row>
    <row r="13640" spans="5:5">
      <c r="E13640" s="15"/>
    </row>
    <row r="13641" spans="5:5">
      <c r="E13641" s="15"/>
    </row>
    <row r="13642" spans="5:5">
      <c r="E13642" s="15"/>
    </row>
    <row r="13643" spans="5:5">
      <c r="E13643" s="15"/>
    </row>
    <row r="13644" spans="5:5">
      <c r="E13644" s="15"/>
    </row>
    <row r="13645" spans="5:5">
      <c r="E13645" s="15"/>
    </row>
    <row r="13646" spans="5:5">
      <c r="E13646" s="15"/>
    </row>
    <row r="13647" spans="5:5">
      <c r="E13647" s="15"/>
    </row>
    <row r="13648" spans="5:5">
      <c r="E13648" s="15"/>
    </row>
    <row r="13649" spans="5:5">
      <c r="E13649" s="15"/>
    </row>
    <row r="13650" spans="5:5">
      <c r="E13650" s="15"/>
    </row>
    <row r="13651" spans="5:5">
      <c r="E13651" s="15"/>
    </row>
    <row r="13652" spans="5:5">
      <c r="E13652" s="15"/>
    </row>
    <row r="13653" spans="5:5">
      <c r="E13653" s="15"/>
    </row>
    <row r="13654" spans="5:5">
      <c r="E13654" s="15"/>
    </row>
    <row r="13655" spans="5:5">
      <c r="E13655" s="15"/>
    </row>
    <row r="13656" spans="5:5">
      <c r="E13656" s="15"/>
    </row>
    <row r="13657" spans="5:5">
      <c r="E13657" s="15"/>
    </row>
    <row r="13658" spans="5:5">
      <c r="E13658" s="15"/>
    </row>
    <row r="13659" spans="5:5">
      <c r="E13659" s="15"/>
    </row>
    <row r="13660" spans="5:5">
      <c r="E13660" s="15"/>
    </row>
    <row r="13661" spans="5:5">
      <c r="E13661" s="15"/>
    </row>
    <row r="13662" spans="5:5">
      <c r="E13662" s="15"/>
    </row>
    <row r="13663" spans="5:5">
      <c r="E13663" s="15"/>
    </row>
    <row r="13664" spans="5:5">
      <c r="E13664" s="15"/>
    </row>
    <row r="13665" spans="5:5">
      <c r="E13665" s="15"/>
    </row>
    <row r="13666" spans="5:5">
      <c r="E13666" s="15"/>
    </row>
    <row r="13667" spans="5:5">
      <c r="E13667" s="15"/>
    </row>
    <row r="13668" spans="5:5">
      <c r="E13668" s="15"/>
    </row>
    <row r="13669" spans="5:5">
      <c r="E13669" s="15"/>
    </row>
    <row r="13670" spans="5:5">
      <c r="E13670" s="15"/>
    </row>
    <row r="13671" spans="5:5">
      <c r="E13671" s="15"/>
    </row>
    <row r="13672" spans="5:5">
      <c r="E13672" s="15"/>
    </row>
    <row r="13673" spans="5:5">
      <c r="E13673" s="15"/>
    </row>
    <row r="13674" spans="5:5">
      <c r="E13674" s="15"/>
    </row>
    <row r="13675" spans="5:5">
      <c r="E13675" s="15"/>
    </row>
    <row r="13676" spans="5:5">
      <c r="E13676" s="15"/>
    </row>
    <row r="13677" spans="5:5">
      <c r="E13677" s="15"/>
    </row>
    <row r="13678" spans="5:5">
      <c r="E13678" s="15"/>
    </row>
    <row r="13679" spans="5:5">
      <c r="E13679" s="15"/>
    </row>
    <row r="13680" spans="5:5">
      <c r="E13680" s="15"/>
    </row>
    <row r="13681" spans="5:5">
      <c r="E13681" s="15"/>
    </row>
    <row r="13682" spans="5:5">
      <c r="E13682" s="15"/>
    </row>
    <row r="13683" spans="5:5">
      <c r="E13683" s="15"/>
    </row>
    <row r="13684" spans="5:5">
      <c r="E13684" s="15"/>
    </row>
    <row r="13685" spans="5:5">
      <c r="E13685" s="15"/>
    </row>
    <row r="13686" spans="5:5">
      <c r="E13686" s="15"/>
    </row>
    <row r="13687" spans="5:5">
      <c r="E13687" s="15"/>
    </row>
    <row r="13688" spans="5:5">
      <c r="E13688" s="15"/>
    </row>
    <row r="13689" spans="5:5">
      <c r="E13689" s="15"/>
    </row>
    <row r="13690" spans="5:5">
      <c r="E13690" s="15"/>
    </row>
    <row r="13691" spans="5:5">
      <c r="E13691" s="15"/>
    </row>
    <row r="13692" spans="5:5">
      <c r="E13692" s="15"/>
    </row>
    <row r="13693" spans="5:5">
      <c r="E13693" s="15"/>
    </row>
    <row r="13694" spans="5:5">
      <c r="E13694" s="15"/>
    </row>
    <row r="13695" spans="5:5">
      <c r="E13695" s="15"/>
    </row>
    <row r="13696" spans="5:5">
      <c r="E13696" s="15"/>
    </row>
    <row r="13697" spans="5:5">
      <c r="E13697" s="15"/>
    </row>
    <row r="13698" spans="5:5">
      <c r="E13698" s="15"/>
    </row>
    <row r="13699" spans="5:5">
      <c r="E13699" s="15"/>
    </row>
    <row r="13700" spans="5:5">
      <c r="E13700" s="15"/>
    </row>
    <row r="13701" spans="5:5">
      <c r="E13701" s="15"/>
    </row>
    <row r="13702" spans="5:5">
      <c r="E13702" s="15"/>
    </row>
    <row r="13703" spans="5:5">
      <c r="E13703" s="15"/>
    </row>
    <row r="13704" spans="5:5">
      <c r="E13704" s="15"/>
    </row>
    <row r="13705" spans="5:5">
      <c r="E13705" s="15"/>
    </row>
    <row r="13706" spans="5:5">
      <c r="E13706" s="15"/>
    </row>
    <row r="13707" spans="5:5">
      <c r="E13707" s="15"/>
    </row>
    <row r="13708" spans="5:5">
      <c r="E13708" s="15"/>
    </row>
    <row r="13709" spans="5:5">
      <c r="E13709" s="15"/>
    </row>
    <row r="13710" spans="5:5">
      <c r="E13710" s="15"/>
    </row>
    <row r="13711" spans="5:5">
      <c r="E13711" s="15"/>
    </row>
    <row r="13712" spans="5:5">
      <c r="E13712" s="15"/>
    </row>
    <row r="13713" spans="5:5">
      <c r="E13713" s="15"/>
    </row>
    <row r="13714" spans="5:5">
      <c r="E13714" s="15"/>
    </row>
    <row r="13715" spans="5:5">
      <c r="E13715" s="15"/>
    </row>
    <row r="13716" spans="5:5">
      <c r="E13716" s="15"/>
    </row>
    <row r="13717" spans="5:5">
      <c r="E13717" s="15"/>
    </row>
    <row r="13718" spans="5:5">
      <c r="E13718" s="15"/>
    </row>
    <row r="13719" spans="5:5">
      <c r="E13719" s="15"/>
    </row>
    <row r="13720" spans="5:5">
      <c r="E13720" s="15"/>
    </row>
    <row r="13721" spans="5:5">
      <c r="E13721" s="15"/>
    </row>
    <row r="13722" spans="5:5">
      <c r="E13722" s="15"/>
    </row>
    <row r="13723" spans="5:5">
      <c r="E13723" s="15"/>
    </row>
    <row r="13724" spans="5:5">
      <c r="E13724" s="15"/>
    </row>
    <row r="13725" spans="5:5">
      <c r="E13725" s="15"/>
    </row>
    <row r="13726" spans="5:5">
      <c r="E13726" s="15"/>
    </row>
    <row r="13727" spans="5:5">
      <c r="E13727" s="15"/>
    </row>
    <row r="13728" spans="5:5">
      <c r="E13728" s="15"/>
    </row>
    <row r="13729" spans="5:5">
      <c r="E13729" s="15"/>
    </row>
    <row r="13730" spans="5:5">
      <c r="E13730" s="15"/>
    </row>
    <row r="13731" spans="5:5">
      <c r="E13731" s="15"/>
    </row>
    <row r="13732" spans="5:5">
      <c r="E13732" s="15"/>
    </row>
    <row r="13733" spans="5:5">
      <c r="E13733" s="15"/>
    </row>
    <row r="13734" spans="5:5">
      <c r="E13734" s="15"/>
    </row>
    <row r="13735" spans="5:5">
      <c r="E13735" s="15"/>
    </row>
    <row r="13736" spans="5:5">
      <c r="E13736" s="15"/>
    </row>
    <row r="13737" spans="5:5">
      <c r="E13737" s="15"/>
    </row>
    <row r="13738" spans="5:5">
      <c r="E13738" s="15"/>
    </row>
    <row r="13739" spans="5:5">
      <c r="E13739" s="15"/>
    </row>
    <row r="13740" spans="5:5">
      <c r="E13740" s="15"/>
    </row>
    <row r="13741" spans="5:5">
      <c r="E13741" s="15"/>
    </row>
    <row r="13742" spans="5:5">
      <c r="E13742" s="15"/>
    </row>
    <row r="13743" spans="5:5">
      <c r="E13743" s="15"/>
    </row>
    <row r="13744" spans="5:5">
      <c r="E13744" s="15"/>
    </row>
    <row r="13745" spans="5:5">
      <c r="E13745" s="15"/>
    </row>
    <row r="13746" spans="5:5">
      <c r="E13746" s="15"/>
    </row>
    <row r="13747" spans="5:5">
      <c r="E13747" s="15"/>
    </row>
    <row r="13748" spans="5:5">
      <c r="E13748" s="15"/>
    </row>
    <row r="13749" spans="5:5">
      <c r="E13749" s="15"/>
    </row>
    <row r="13750" spans="5:5">
      <c r="E13750" s="15"/>
    </row>
    <row r="13751" spans="5:5">
      <c r="E13751" s="15"/>
    </row>
    <row r="13752" spans="5:5">
      <c r="E13752" s="15"/>
    </row>
    <row r="13753" spans="5:5">
      <c r="E13753" s="15"/>
    </row>
    <row r="13754" spans="5:5">
      <c r="E13754" s="15"/>
    </row>
    <row r="13755" spans="5:5">
      <c r="E13755" s="15"/>
    </row>
    <row r="13756" spans="5:5">
      <c r="E13756" s="15"/>
    </row>
    <row r="13757" spans="5:5">
      <c r="E13757" s="15"/>
    </row>
    <row r="13758" spans="5:5">
      <c r="E13758" s="15"/>
    </row>
    <row r="13759" spans="5:5">
      <c r="E13759" s="15"/>
    </row>
    <row r="13760" spans="5:5">
      <c r="E13760" s="15"/>
    </row>
    <row r="13761" spans="5:5">
      <c r="E13761" s="15"/>
    </row>
    <row r="13762" spans="5:5">
      <c r="E13762" s="15"/>
    </row>
    <row r="13763" spans="5:5">
      <c r="E13763" s="15"/>
    </row>
    <row r="13764" spans="5:5">
      <c r="E13764" s="15"/>
    </row>
    <row r="13765" spans="5:5">
      <c r="E13765" s="15"/>
    </row>
    <row r="13766" spans="5:5">
      <c r="E13766" s="15"/>
    </row>
    <row r="13767" spans="5:5">
      <c r="E13767" s="15"/>
    </row>
    <row r="13768" spans="5:5">
      <c r="E13768" s="15"/>
    </row>
    <row r="13769" spans="5:5">
      <c r="E13769" s="15"/>
    </row>
    <row r="13770" spans="5:5">
      <c r="E13770" s="15"/>
    </row>
    <row r="13771" spans="5:5">
      <c r="E13771" s="15"/>
    </row>
    <row r="13772" spans="5:5">
      <c r="E13772" s="15"/>
    </row>
    <row r="13773" spans="5:5">
      <c r="E13773" s="15"/>
    </row>
    <row r="13774" spans="5:5">
      <c r="E13774" s="15"/>
    </row>
    <row r="13775" spans="5:5">
      <c r="E13775" s="15"/>
    </row>
    <row r="13776" spans="5:5">
      <c r="E13776" s="15"/>
    </row>
    <row r="13777" spans="5:5">
      <c r="E13777" s="15"/>
    </row>
    <row r="13778" spans="5:5">
      <c r="E13778" s="15"/>
    </row>
    <row r="13779" spans="5:5">
      <c r="E13779" s="15"/>
    </row>
    <row r="13780" spans="5:5">
      <c r="E13780" s="15"/>
    </row>
    <row r="13781" spans="5:5">
      <c r="E13781" s="15"/>
    </row>
    <row r="13782" spans="5:5">
      <c r="E13782" s="15"/>
    </row>
    <row r="13783" spans="5:5">
      <c r="E13783" s="15"/>
    </row>
    <row r="13784" spans="5:5">
      <c r="E13784" s="15"/>
    </row>
    <row r="13785" spans="5:5">
      <c r="E13785" s="15"/>
    </row>
    <row r="13786" spans="5:5">
      <c r="E13786" s="15"/>
    </row>
    <row r="13787" spans="5:5">
      <c r="E13787" s="15"/>
    </row>
    <row r="13788" spans="5:5">
      <c r="E13788" s="15"/>
    </row>
    <row r="13789" spans="5:5">
      <c r="E13789" s="15"/>
    </row>
    <row r="13790" spans="5:5">
      <c r="E13790" s="15"/>
    </row>
    <row r="13791" spans="5:5">
      <c r="E13791" s="15"/>
    </row>
    <row r="13792" spans="5:5">
      <c r="E13792" s="15"/>
    </row>
    <row r="13793" spans="5:5">
      <c r="E13793" s="15"/>
    </row>
    <row r="13794" spans="5:5">
      <c r="E13794" s="15"/>
    </row>
    <row r="13795" spans="5:5">
      <c r="E13795" s="15"/>
    </row>
    <row r="13796" spans="5:5">
      <c r="E13796" s="15"/>
    </row>
    <row r="13797" spans="5:5">
      <c r="E13797" s="15"/>
    </row>
    <row r="13798" spans="5:5">
      <c r="E13798" s="15"/>
    </row>
    <row r="13799" spans="5:5">
      <c r="E13799" s="15"/>
    </row>
    <row r="13800" spans="5:5">
      <c r="E13800" s="15"/>
    </row>
    <row r="13801" spans="5:5">
      <c r="E13801" s="15"/>
    </row>
    <row r="13802" spans="5:5">
      <c r="E13802" s="15"/>
    </row>
    <row r="13803" spans="5:5">
      <c r="E13803" s="15"/>
    </row>
    <row r="13804" spans="5:5">
      <c r="E13804" s="15"/>
    </row>
    <row r="13805" spans="5:5">
      <c r="E13805" s="15"/>
    </row>
    <row r="13806" spans="5:5">
      <c r="E13806" s="15"/>
    </row>
    <row r="13807" spans="5:5">
      <c r="E13807" s="15"/>
    </row>
    <row r="13808" spans="5:5">
      <c r="E13808" s="15"/>
    </row>
    <row r="13809" spans="5:5">
      <c r="E13809" s="15"/>
    </row>
    <row r="13810" spans="5:5">
      <c r="E13810" s="15"/>
    </row>
    <row r="13811" spans="5:5">
      <c r="E13811" s="15"/>
    </row>
    <row r="13812" spans="5:5">
      <c r="E13812" s="15"/>
    </row>
    <row r="13813" spans="5:5">
      <c r="E13813" s="15"/>
    </row>
    <row r="13814" spans="5:5">
      <c r="E13814" s="15"/>
    </row>
    <row r="13815" spans="5:5">
      <c r="E13815" s="15"/>
    </row>
    <row r="13816" spans="5:5">
      <c r="E13816" s="15"/>
    </row>
    <row r="13817" spans="5:5">
      <c r="E13817" s="15"/>
    </row>
    <row r="13818" spans="5:5">
      <c r="E13818" s="15"/>
    </row>
    <row r="13819" spans="5:5">
      <c r="E13819" s="15"/>
    </row>
    <row r="13820" spans="5:5">
      <c r="E13820" s="15"/>
    </row>
    <row r="13821" spans="5:5">
      <c r="E13821" s="15"/>
    </row>
    <row r="13822" spans="5:5">
      <c r="E13822" s="15"/>
    </row>
    <row r="13823" spans="5:5">
      <c r="E13823" s="15"/>
    </row>
    <row r="13824" spans="5:5">
      <c r="E13824" s="15"/>
    </row>
    <row r="13825" spans="5:5">
      <c r="E13825" s="15"/>
    </row>
    <row r="13826" spans="5:5">
      <c r="E13826" s="15"/>
    </row>
    <row r="13827" spans="5:5">
      <c r="E13827" s="15"/>
    </row>
    <row r="13828" spans="5:5">
      <c r="E13828" s="15"/>
    </row>
    <row r="13829" spans="5:5">
      <c r="E13829" s="15"/>
    </row>
    <row r="13830" spans="5:5">
      <c r="E13830" s="15"/>
    </row>
    <row r="13831" spans="5:5">
      <c r="E13831" s="15"/>
    </row>
    <row r="13832" spans="5:5">
      <c r="E13832" s="15"/>
    </row>
    <row r="13833" spans="5:5">
      <c r="E13833" s="15"/>
    </row>
    <row r="13834" spans="5:5">
      <c r="E13834" s="15"/>
    </row>
    <row r="13835" spans="5:5">
      <c r="E13835" s="15"/>
    </row>
    <row r="13836" spans="5:5">
      <c r="E13836" s="15"/>
    </row>
    <row r="13837" spans="5:5">
      <c r="E13837" s="15"/>
    </row>
    <row r="13838" spans="5:5">
      <c r="E13838" s="15"/>
    </row>
    <row r="13839" spans="5:5">
      <c r="E13839" s="15"/>
    </row>
    <row r="13840" spans="5:5">
      <c r="E13840" s="15"/>
    </row>
    <row r="13841" spans="5:5">
      <c r="E13841" s="15"/>
    </row>
    <row r="13842" spans="5:5">
      <c r="E13842" s="15"/>
    </row>
    <row r="13843" spans="5:5">
      <c r="E13843" s="15"/>
    </row>
    <row r="13844" spans="5:5">
      <c r="E13844" s="15"/>
    </row>
    <row r="13845" spans="5:5">
      <c r="E13845" s="15"/>
    </row>
    <row r="13846" spans="5:5">
      <c r="E13846" s="15"/>
    </row>
    <row r="13847" spans="5:5">
      <c r="E13847" s="15"/>
    </row>
    <row r="13848" spans="5:5">
      <c r="E13848" s="15"/>
    </row>
    <row r="13849" spans="5:5">
      <c r="E13849" s="15"/>
    </row>
    <row r="13850" spans="5:5">
      <c r="E13850" s="15"/>
    </row>
    <row r="13851" spans="5:5">
      <c r="E13851" s="15"/>
    </row>
    <row r="13852" spans="5:5">
      <c r="E13852" s="15"/>
    </row>
    <row r="13853" spans="5:5">
      <c r="E13853" s="15"/>
    </row>
    <row r="13854" spans="5:5">
      <c r="E13854" s="15"/>
    </row>
    <row r="13855" spans="5:5">
      <c r="E13855" s="15"/>
    </row>
    <row r="13856" spans="5:5">
      <c r="E13856" s="15"/>
    </row>
    <row r="13857" spans="5:5">
      <c r="E13857" s="15"/>
    </row>
    <row r="13858" spans="5:5">
      <c r="E13858" s="15"/>
    </row>
    <row r="13859" spans="5:5">
      <c r="E13859" s="15"/>
    </row>
    <row r="13860" spans="5:5">
      <c r="E13860" s="15"/>
    </row>
    <row r="13861" spans="5:5">
      <c r="E13861" s="15"/>
    </row>
    <row r="13862" spans="5:5">
      <c r="E13862" s="15"/>
    </row>
    <row r="13863" spans="5:5">
      <c r="E13863" s="15"/>
    </row>
    <row r="13864" spans="5:5">
      <c r="E13864" s="15"/>
    </row>
    <row r="13865" spans="5:5">
      <c r="E13865" s="15"/>
    </row>
    <row r="13866" spans="5:5">
      <c r="E13866" s="15"/>
    </row>
    <row r="13867" spans="5:5">
      <c r="E13867" s="15"/>
    </row>
    <row r="13868" spans="5:5">
      <c r="E13868" s="15"/>
    </row>
    <row r="13869" spans="5:5">
      <c r="E13869" s="15"/>
    </row>
    <row r="13870" spans="5:5">
      <c r="E13870" s="15"/>
    </row>
    <row r="13871" spans="5:5">
      <c r="E13871" s="15"/>
    </row>
    <row r="13872" spans="5:5">
      <c r="E13872" s="15"/>
    </row>
    <row r="13873" spans="5:5">
      <c r="E13873" s="15"/>
    </row>
    <row r="13874" spans="5:5">
      <c r="E13874" s="15"/>
    </row>
    <row r="13875" spans="5:5">
      <c r="E13875" s="15"/>
    </row>
    <row r="13876" spans="5:5">
      <c r="E13876" s="15"/>
    </row>
    <row r="13877" spans="5:5">
      <c r="E13877" s="15"/>
    </row>
    <row r="13878" spans="5:5">
      <c r="E13878" s="15"/>
    </row>
    <row r="13879" spans="5:5">
      <c r="E13879" s="15"/>
    </row>
    <row r="13880" spans="5:5">
      <c r="E13880" s="15"/>
    </row>
    <row r="13881" spans="5:5">
      <c r="E13881" s="15"/>
    </row>
    <row r="13882" spans="5:5">
      <c r="E13882" s="15"/>
    </row>
    <row r="13883" spans="5:5">
      <c r="E13883" s="15"/>
    </row>
    <row r="13884" spans="5:5">
      <c r="E13884" s="15"/>
    </row>
    <row r="13885" spans="5:5">
      <c r="E13885" s="15"/>
    </row>
    <row r="13886" spans="5:5">
      <c r="E13886" s="15"/>
    </row>
    <row r="13887" spans="5:5">
      <c r="E13887" s="15"/>
    </row>
    <row r="13888" spans="5:5">
      <c r="E13888" s="15"/>
    </row>
    <row r="13889" spans="5:5">
      <c r="E13889" s="15"/>
    </row>
    <row r="13890" spans="5:5">
      <c r="E13890" s="15"/>
    </row>
    <row r="13891" spans="5:5">
      <c r="E13891" s="15"/>
    </row>
    <row r="13892" spans="5:5">
      <c r="E13892" s="15"/>
    </row>
    <row r="13893" spans="5:5">
      <c r="E13893" s="15"/>
    </row>
    <row r="13894" spans="5:5">
      <c r="E13894" s="15"/>
    </row>
    <row r="13895" spans="5:5">
      <c r="E13895" s="15"/>
    </row>
    <row r="13896" spans="5:5">
      <c r="E13896" s="15"/>
    </row>
    <row r="13897" spans="5:5">
      <c r="E13897" s="15"/>
    </row>
    <row r="13898" spans="5:5">
      <c r="E13898" s="15"/>
    </row>
    <row r="13899" spans="5:5">
      <c r="E13899" s="15"/>
    </row>
    <row r="13900" spans="5:5">
      <c r="E13900" s="15"/>
    </row>
    <row r="13901" spans="5:5">
      <c r="E13901" s="15"/>
    </row>
    <row r="13902" spans="5:5">
      <c r="E13902" s="15"/>
    </row>
    <row r="13903" spans="5:5">
      <c r="E13903" s="15"/>
    </row>
    <row r="13904" spans="5:5">
      <c r="E13904" s="15"/>
    </row>
    <row r="13905" spans="5:5">
      <c r="E13905" s="15"/>
    </row>
    <row r="13906" spans="5:5">
      <c r="E13906" s="15"/>
    </row>
    <row r="13907" spans="5:5">
      <c r="E13907" s="15"/>
    </row>
    <row r="13908" spans="5:5">
      <c r="E13908" s="15"/>
    </row>
    <row r="13909" spans="5:5">
      <c r="E13909" s="15"/>
    </row>
    <row r="13910" spans="5:5">
      <c r="E13910" s="15"/>
    </row>
    <row r="13911" spans="5:5">
      <c r="E13911" s="15"/>
    </row>
    <row r="13912" spans="5:5">
      <c r="E13912" s="15"/>
    </row>
    <row r="13913" spans="5:5">
      <c r="E13913" s="15"/>
    </row>
    <row r="13914" spans="5:5">
      <c r="E13914" s="15"/>
    </row>
    <row r="13915" spans="5:5">
      <c r="E13915" s="15"/>
    </row>
    <row r="13916" spans="5:5">
      <c r="E13916" s="15"/>
    </row>
    <row r="13917" spans="5:5">
      <c r="E13917" s="15"/>
    </row>
    <row r="13918" spans="5:5">
      <c r="E13918" s="15"/>
    </row>
    <row r="13919" spans="5:5">
      <c r="E13919" s="15"/>
    </row>
    <row r="13920" spans="5:5">
      <c r="E13920" s="15"/>
    </row>
    <row r="13921" spans="5:5">
      <c r="E13921" s="15"/>
    </row>
    <row r="13922" spans="5:5">
      <c r="E13922" s="15"/>
    </row>
    <row r="13923" spans="5:5">
      <c r="E13923" s="15"/>
    </row>
    <row r="13924" spans="5:5">
      <c r="E13924" s="15"/>
    </row>
    <row r="13925" spans="5:5">
      <c r="E13925" s="15"/>
    </row>
    <row r="13926" spans="5:5">
      <c r="E13926" s="15"/>
    </row>
    <row r="13927" spans="5:5">
      <c r="E13927" s="15"/>
    </row>
    <row r="13928" spans="5:5">
      <c r="E13928" s="15"/>
    </row>
    <row r="13929" spans="5:5">
      <c r="E13929" s="15"/>
    </row>
    <row r="13930" spans="5:5">
      <c r="E13930" s="15"/>
    </row>
    <row r="13931" spans="5:5">
      <c r="E13931" s="15"/>
    </row>
    <row r="13932" spans="5:5">
      <c r="E13932" s="15"/>
    </row>
    <row r="13933" spans="5:5">
      <c r="E13933" s="15"/>
    </row>
    <row r="13934" spans="5:5">
      <c r="E13934" s="15"/>
    </row>
    <row r="13935" spans="5:5">
      <c r="E13935" s="15"/>
    </row>
    <row r="13936" spans="5:5">
      <c r="E13936" s="15"/>
    </row>
    <row r="13937" spans="5:5">
      <c r="E13937" s="15"/>
    </row>
    <row r="13938" spans="5:5">
      <c r="E13938" s="15"/>
    </row>
    <row r="13939" spans="5:5">
      <c r="E13939" s="15"/>
    </row>
    <row r="13940" spans="5:5">
      <c r="E13940" s="15"/>
    </row>
    <row r="13941" spans="5:5">
      <c r="E13941" s="15"/>
    </row>
    <row r="13942" spans="5:5">
      <c r="E13942" s="15"/>
    </row>
    <row r="13943" spans="5:5">
      <c r="E13943" s="15"/>
    </row>
    <row r="13944" spans="5:5">
      <c r="E13944" s="15"/>
    </row>
    <row r="13945" spans="5:5">
      <c r="E13945" s="15"/>
    </row>
    <row r="13946" spans="5:5">
      <c r="E13946" s="15"/>
    </row>
    <row r="13947" spans="5:5">
      <c r="E13947" s="15"/>
    </row>
    <row r="13948" spans="5:5">
      <c r="E13948" s="15"/>
    </row>
    <row r="13949" spans="5:5">
      <c r="E13949" s="15"/>
    </row>
    <row r="13950" spans="5:5">
      <c r="E13950" s="15"/>
    </row>
    <row r="13951" spans="5:5">
      <c r="E13951" s="15"/>
    </row>
    <row r="13952" spans="5:5">
      <c r="E13952" s="15"/>
    </row>
    <row r="13953" spans="5:5">
      <c r="E13953" s="15"/>
    </row>
    <row r="13954" spans="5:5">
      <c r="E13954" s="15"/>
    </row>
    <row r="13955" spans="5:5">
      <c r="E13955" s="15"/>
    </row>
    <row r="13956" spans="5:5">
      <c r="E13956" s="15"/>
    </row>
    <row r="13957" spans="5:5">
      <c r="E13957" s="15"/>
    </row>
    <row r="13958" spans="5:5">
      <c r="E13958" s="15"/>
    </row>
    <row r="13959" spans="5:5">
      <c r="E13959" s="15"/>
    </row>
    <row r="13960" spans="5:5">
      <c r="E13960" s="15"/>
    </row>
    <row r="13961" spans="5:5">
      <c r="E13961" s="15"/>
    </row>
    <row r="13962" spans="5:5">
      <c r="E13962" s="15"/>
    </row>
    <row r="13963" spans="5:5">
      <c r="E13963" s="15"/>
    </row>
    <row r="13964" spans="5:5">
      <c r="E13964" s="15"/>
    </row>
    <row r="13965" spans="5:5">
      <c r="E13965" s="15"/>
    </row>
    <row r="13966" spans="5:5">
      <c r="E13966" s="15"/>
    </row>
    <row r="13967" spans="5:5">
      <c r="E13967" s="15"/>
    </row>
    <row r="13968" spans="5:5">
      <c r="E13968" s="15"/>
    </row>
    <row r="13969" spans="5:5">
      <c r="E13969" s="15"/>
    </row>
    <row r="13970" spans="5:5">
      <c r="E13970" s="15"/>
    </row>
    <row r="13971" spans="5:5">
      <c r="E13971" s="15"/>
    </row>
    <row r="13972" spans="5:5">
      <c r="E13972" s="15"/>
    </row>
    <row r="13973" spans="5:5">
      <c r="E13973" s="15"/>
    </row>
    <row r="13974" spans="5:5">
      <c r="E13974" s="15"/>
    </row>
    <row r="13975" spans="5:5">
      <c r="E13975" s="15"/>
    </row>
    <row r="13976" spans="5:5">
      <c r="E13976" s="15"/>
    </row>
    <row r="13977" spans="5:5">
      <c r="E13977" s="15"/>
    </row>
    <row r="13978" spans="5:5">
      <c r="E13978" s="15"/>
    </row>
    <row r="13979" spans="5:5">
      <c r="E13979" s="15"/>
    </row>
    <row r="13980" spans="5:5">
      <c r="E13980" s="15"/>
    </row>
    <row r="13981" spans="5:5">
      <c r="E13981" s="15"/>
    </row>
    <row r="13982" spans="5:5">
      <c r="E13982" s="15"/>
    </row>
    <row r="13983" spans="5:5">
      <c r="E13983" s="15"/>
    </row>
    <row r="13984" spans="5:5">
      <c r="E13984" s="15"/>
    </row>
    <row r="13985" spans="5:5">
      <c r="E13985" s="15"/>
    </row>
    <row r="13986" spans="5:5">
      <c r="E13986" s="15"/>
    </row>
    <row r="13987" spans="5:5">
      <c r="E13987" s="15"/>
    </row>
    <row r="13988" spans="5:5">
      <c r="E13988" s="15"/>
    </row>
    <row r="13989" spans="5:5">
      <c r="E13989" s="15"/>
    </row>
    <row r="13990" spans="5:5">
      <c r="E13990" s="15"/>
    </row>
    <row r="13991" spans="5:5">
      <c r="E13991" s="15"/>
    </row>
    <row r="13992" spans="5:5">
      <c r="E13992" s="15"/>
    </row>
    <row r="13993" spans="5:5">
      <c r="E13993" s="15"/>
    </row>
    <row r="13994" spans="5:5">
      <c r="E13994" s="15"/>
    </row>
    <row r="13995" spans="5:5">
      <c r="E13995" s="15"/>
    </row>
    <row r="13996" spans="5:5">
      <c r="E13996" s="15"/>
    </row>
    <row r="13997" spans="5:5">
      <c r="E13997" s="15"/>
    </row>
    <row r="13998" spans="5:5">
      <c r="E13998" s="15"/>
    </row>
    <row r="13999" spans="5:5">
      <c r="E13999" s="15"/>
    </row>
    <row r="14000" spans="5:5">
      <c r="E14000" s="15"/>
    </row>
    <row r="14001" spans="5:5">
      <c r="E14001" s="15"/>
    </row>
    <row r="14002" spans="5:5">
      <c r="E14002" s="15"/>
    </row>
    <row r="14003" spans="5:5">
      <c r="E14003" s="15"/>
    </row>
    <row r="14004" spans="5:5">
      <c r="E14004" s="15"/>
    </row>
    <row r="14005" spans="5:5">
      <c r="E14005" s="15"/>
    </row>
    <row r="14006" spans="5:5">
      <c r="E14006" s="15"/>
    </row>
    <row r="14007" spans="5:5">
      <c r="E14007" s="15"/>
    </row>
    <row r="14008" spans="5:5">
      <c r="E14008" s="15"/>
    </row>
    <row r="14009" spans="5:5">
      <c r="E14009" s="15"/>
    </row>
    <row r="14010" spans="5:5">
      <c r="E14010" s="15"/>
    </row>
    <row r="14011" spans="5:5">
      <c r="E14011" s="15"/>
    </row>
    <row r="14012" spans="5:5">
      <c r="E14012" s="15"/>
    </row>
    <row r="14013" spans="5:5">
      <c r="E14013" s="15"/>
    </row>
    <row r="14014" spans="5:5">
      <c r="E14014" s="15"/>
    </row>
    <row r="14015" spans="5:5">
      <c r="E14015" s="15"/>
    </row>
    <row r="14016" spans="5:5">
      <c r="E14016" s="15"/>
    </row>
    <row r="14017" spans="5:5">
      <c r="E14017" s="15"/>
    </row>
    <row r="14018" spans="5:5">
      <c r="E14018" s="15"/>
    </row>
    <row r="14019" spans="5:5">
      <c r="E14019" s="15"/>
    </row>
    <row r="14020" spans="5:5">
      <c r="E14020" s="15"/>
    </row>
    <row r="14021" spans="5:5">
      <c r="E14021" s="15"/>
    </row>
    <row r="14022" spans="5:5">
      <c r="E14022" s="15"/>
    </row>
    <row r="14023" spans="5:5">
      <c r="E14023" s="15"/>
    </row>
    <row r="14024" spans="5:5">
      <c r="E14024" s="15"/>
    </row>
    <row r="14025" spans="5:5">
      <c r="E14025" s="15"/>
    </row>
    <row r="14026" spans="5:5">
      <c r="E14026" s="15"/>
    </row>
    <row r="14027" spans="5:5">
      <c r="E14027" s="15"/>
    </row>
    <row r="14028" spans="5:5">
      <c r="E14028" s="15"/>
    </row>
    <row r="14029" spans="5:5">
      <c r="E14029" s="15"/>
    </row>
    <row r="14030" spans="5:5">
      <c r="E14030" s="15"/>
    </row>
    <row r="14031" spans="5:5">
      <c r="E14031" s="15"/>
    </row>
    <row r="14032" spans="5:5">
      <c r="E14032" s="15"/>
    </row>
    <row r="14033" spans="5:5">
      <c r="E14033" s="15"/>
    </row>
    <row r="14034" spans="5:5">
      <c r="E14034" s="15"/>
    </row>
    <row r="14035" spans="5:5">
      <c r="E14035" s="15"/>
    </row>
    <row r="14036" spans="5:5">
      <c r="E14036" s="15"/>
    </row>
    <row r="14037" spans="5:5">
      <c r="E14037" s="15"/>
    </row>
    <row r="14038" spans="5:5">
      <c r="E14038" s="15"/>
    </row>
    <row r="14039" spans="5:5">
      <c r="E14039" s="15"/>
    </row>
    <row r="14040" spans="5:5">
      <c r="E14040" s="15"/>
    </row>
    <row r="14041" spans="5:5">
      <c r="E14041" s="15"/>
    </row>
    <row r="14042" spans="5:5">
      <c r="E14042" s="15"/>
    </row>
    <row r="14043" spans="5:5">
      <c r="E14043" s="15"/>
    </row>
    <row r="14044" spans="5:5">
      <c r="E14044" s="15"/>
    </row>
    <row r="14045" spans="5:5">
      <c r="E14045" s="15"/>
    </row>
    <row r="14046" spans="5:5">
      <c r="E14046" s="15"/>
    </row>
    <row r="14047" spans="5:5">
      <c r="E14047" s="15"/>
    </row>
    <row r="14048" spans="5:5">
      <c r="E14048" s="15"/>
    </row>
    <row r="14049" spans="5:5">
      <c r="E14049" s="15"/>
    </row>
    <row r="14050" spans="5:5">
      <c r="E14050" s="15"/>
    </row>
    <row r="14051" spans="5:5">
      <c r="E14051" s="15"/>
    </row>
    <row r="14052" spans="5:5">
      <c r="E14052" s="15"/>
    </row>
    <row r="14053" spans="5:5">
      <c r="E14053" s="15"/>
    </row>
    <row r="14054" spans="5:5">
      <c r="E14054" s="15"/>
    </row>
    <row r="14055" spans="5:5">
      <c r="E14055" s="15"/>
    </row>
    <row r="14056" spans="5:5">
      <c r="E14056" s="15"/>
    </row>
    <row r="14057" spans="5:5">
      <c r="E14057" s="15"/>
    </row>
    <row r="14058" spans="5:5">
      <c r="E14058" s="15"/>
    </row>
    <row r="14059" spans="5:5">
      <c r="E14059" s="15"/>
    </row>
    <row r="14060" spans="5:5">
      <c r="E14060" s="15"/>
    </row>
    <row r="14061" spans="5:5">
      <c r="E14061" s="15"/>
    </row>
    <row r="14062" spans="5:5">
      <c r="E14062" s="15"/>
    </row>
    <row r="14063" spans="5:5">
      <c r="E14063" s="15"/>
    </row>
    <row r="14064" spans="5:5">
      <c r="E14064" s="15"/>
    </row>
    <row r="14065" spans="5:5">
      <c r="E14065" s="15"/>
    </row>
    <row r="14066" spans="5:5">
      <c r="E14066" s="15"/>
    </row>
    <row r="14067" spans="5:5">
      <c r="E14067" s="15"/>
    </row>
    <row r="14068" spans="5:5">
      <c r="E14068" s="15"/>
    </row>
    <row r="14069" spans="5:5">
      <c r="E14069" s="15"/>
    </row>
    <row r="14070" spans="5:5">
      <c r="E14070" s="15"/>
    </row>
    <row r="14071" spans="5:5">
      <c r="E14071" s="15"/>
    </row>
    <row r="14072" spans="5:5">
      <c r="E14072" s="15"/>
    </row>
    <row r="14073" spans="5:5">
      <c r="E14073" s="15"/>
    </row>
    <row r="14074" spans="5:5">
      <c r="E14074" s="15"/>
    </row>
    <row r="14075" spans="5:5">
      <c r="E14075" s="15"/>
    </row>
    <row r="14076" spans="5:5">
      <c r="E14076" s="15"/>
    </row>
    <row r="14077" spans="5:5">
      <c r="E14077" s="15"/>
    </row>
    <row r="14078" spans="5:5">
      <c r="E14078" s="15"/>
    </row>
    <row r="14079" spans="5:5">
      <c r="E14079" s="15"/>
    </row>
    <row r="14080" spans="5:5">
      <c r="E14080" s="15"/>
    </row>
    <row r="14081" spans="5:5">
      <c r="E14081" s="15"/>
    </row>
    <row r="14082" spans="5:5">
      <c r="E14082" s="15"/>
    </row>
    <row r="14083" spans="5:5">
      <c r="E14083" s="15"/>
    </row>
    <row r="14084" spans="5:5">
      <c r="E14084" s="15"/>
    </row>
    <row r="14085" spans="5:5">
      <c r="E14085" s="15"/>
    </row>
    <row r="14086" spans="5:5">
      <c r="E14086" s="15"/>
    </row>
    <row r="14087" spans="5:5">
      <c r="E14087" s="15"/>
    </row>
    <row r="14088" spans="5:5">
      <c r="E14088" s="15"/>
    </row>
    <row r="14089" spans="5:5">
      <c r="E14089" s="15"/>
    </row>
    <row r="14090" spans="5:5">
      <c r="E14090" s="15"/>
    </row>
    <row r="14091" spans="5:5">
      <c r="E14091" s="15"/>
    </row>
    <row r="14092" spans="5:5">
      <c r="E14092" s="15"/>
    </row>
    <row r="14093" spans="5:5">
      <c r="E14093" s="15"/>
    </row>
    <row r="14094" spans="5:5">
      <c r="E14094" s="15"/>
    </row>
    <row r="14095" spans="5:5">
      <c r="E14095" s="15"/>
    </row>
    <row r="14096" spans="5:5">
      <c r="E14096" s="15"/>
    </row>
    <row r="14097" spans="5:5">
      <c r="E14097" s="15"/>
    </row>
    <row r="14098" spans="5:5">
      <c r="E14098" s="15"/>
    </row>
    <row r="14099" spans="5:5">
      <c r="E14099" s="15"/>
    </row>
    <row r="14100" spans="5:5">
      <c r="E14100" s="15"/>
    </row>
    <row r="14101" spans="5:5">
      <c r="E14101" s="15"/>
    </row>
    <row r="14102" spans="5:5">
      <c r="E14102" s="15"/>
    </row>
    <row r="14103" spans="5:5">
      <c r="E14103" s="15"/>
    </row>
    <row r="14104" spans="5:5">
      <c r="E14104" s="15"/>
    </row>
    <row r="14105" spans="5:5">
      <c r="E14105" s="15"/>
    </row>
    <row r="14106" spans="5:5">
      <c r="E14106" s="15"/>
    </row>
    <row r="14107" spans="5:5">
      <c r="E14107" s="15"/>
    </row>
    <row r="14108" spans="5:5">
      <c r="E14108" s="15"/>
    </row>
    <row r="14109" spans="5:5">
      <c r="E14109" s="15"/>
    </row>
    <row r="14110" spans="5:5">
      <c r="E14110" s="15"/>
    </row>
    <row r="14111" spans="5:5">
      <c r="E14111" s="15"/>
    </row>
    <row r="14112" spans="5:5">
      <c r="E14112" s="15"/>
    </row>
    <row r="14113" spans="5:5">
      <c r="E14113" s="15"/>
    </row>
    <row r="14114" spans="5:5">
      <c r="E14114" s="15"/>
    </row>
    <row r="14115" spans="5:5">
      <c r="E14115" s="15"/>
    </row>
    <row r="14116" spans="5:5">
      <c r="E14116" s="15"/>
    </row>
    <row r="14117" spans="5:5">
      <c r="E14117" s="15"/>
    </row>
    <row r="14118" spans="5:5">
      <c r="E14118" s="15"/>
    </row>
    <row r="14119" spans="5:5">
      <c r="E14119" s="15"/>
    </row>
    <row r="14120" spans="5:5">
      <c r="E14120" s="15"/>
    </row>
    <row r="14121" spans="5:5">
      <c r="E14121" s="15"/>
    </row>
    <row r="14122" spans="5:5">
      <c r="E14122" s="15"/>
    </row>
    <row r="14123" spans="5:5">
      <c r="E14123" s="15"/>
    </row>
    <row r="14124" spans="5:5">
      <c r="E14124" s="15"/>
    </row>
    <row r="14125" spans="5:5">
      <c r="E14125" s="15"/>
    </row>
    <row r="14126" spans="5:5">
      <c r="E14126" s="15"/>
    </row>
    <row r="14127" spans="5:5">
      <c r="E14127" s="15"/>
    </row>
    <row r="14128" spans="5:5">
      <c r="E14128" s="15"/>
    </row>
    <row r="14129" spans="5:5">
      <c r="E14129" s="15"/>
    </row>
    <row r="14130" spans="5:5">
      <c r="E14130" s="15"/>
    </row>
    <row r="14131" spans="5:5">
      <c r="E14131" s="15"/>
    </row>
    <row r="14132" spans="5:5">
      <c r="E14132" s="15"/>
    </row>
    <row r="14133" spans="5:5">
      <c r="E14133" s="15"/>
    </row>
    <row r="14134" spans="5:5">
      <c r="E14134" s="15"/>
    </row>
    <row r="14135" spans="5:5">
      <c r="E14135" s="15"/>
    </row>
    <row r="14136" spans="5:5">
      <c r="E14136" s="15"/>
    </row>
    <row r="14137" spans="5:5">
      <c r="E14137" s="15"/>
    </row>
    <row r="14138" spans="5:5">
      <c r="E14138" s="15"/>
    </row>
    <row r="14139" spans="5:5">
      <c r="E14139" s="15"/>
    </row>
    <row r="14140" spans="5:5">
      <c r="E14140" s="15"/>
    </row>
    <row r="14141" spans="5:5">
      <c r="E14141" s="15"/>
    </row>
    <row r="14142" spans="5:5">
      <c r="E14142" s="15"/>
    </row>
    <row r="14143" spans="5:5">
      <c r="E14143" s="15"/>
    </row>
    <row r="14144" spans="5:5">
      <c r="E14144" s="15"/>
    </row>
    <row r="14145" spans="5:5">
      <c r="E14145" s="15"/>
    </row>
    <row r="14146" spans="5:5">
      <c r="E14146" s="15"/>
    </row>
    <row r="14147" spans="5:5">
      <c r="E14147" s="15"/>
    </row>
    <row r="14148" spans="5:5">
      <c r="E14148" s="15"/>
    </row>
    <row r="14149" spans="5:5">
      <c r="E14149" s="15"/>
    </row>
    <row r="14150" spans="5:5">
      <c r="E14150" s="15"/>
    </row>
    <row r="14151" spans="5:5">
      <c r="E14151" s="15"/>
    </row>
    <row r="14152" spans="5:5">
      <c r="E14152" s="15"/>
    </row>
    <row r="14153" spans="5:5">
      <c r="E14153" s="15"/>
    </row>
    <row r="14154" spans="5:5">
      <c r="E14154" s="15"/>
    </row>
    <row r="14155" spans="5:5">
      <c r="E14155" s="15"/>
    </row>
    <row r="14156" spans="5:5">
      <c r="E14156" s="15"/>
    </row>
    <row r="14157" spans="5:5">
      <c r="E14157" s="15"/>
    </row>
    <row r="14158" spans="5:5">
      <c r="E14158" s="15"/>
    </row>
    <row r="14159" spans="5:5">
      <c r="E14159" s="15"/>
    </row>
    <row r="14160" spans="5:5">
      <c r="E14160" s="15"/>
    </row>
    <row r="14161" spans="5:5">
      <c r="E14161" s="15"/>
    </row>
    <row r="14162" spans="5:5">
      <c r="E14162" s="15"/>
    </row>
    <row r="14163" spans="5:5">
      <c r="E14163" s="15"/>
    </row>
    <row r="14164" spans="5:5">
      <c r="E14164" s="15"/>
    </row>
    <row r="14165" spans="5:5">
      <c r="E14165" s="15"/>
    </row>
    <row r="14166" spans="5:5">
      <c r="E14166" s="15"/>
    </row>
    <row r="14167" spans="5:5">
      <c r="E14167" s="15"/>
    </row>
    <row r="14168" spans="5:5">
      <c r="E14168" s="15"/>
    </row>
    <row r="14169" spans="5:5">
      <c r="E14169" s="15"/>
    </row>
    <row r="14170" spans="5:5">
      <c r="E14170" s="15"/>
    </row>
    <row r="14171" spans="5:5">
      <c r="E14171" s="15"/>
    </row>
    <row r="14172" spans="5:5">
      <c r="E14172" s="15"/>
    </row>
    <row r="14173" spans="5:5">
      <c r="E14173" s="15"/>
    </row>
    <row r="14174" spans="5:5">
      <c r="E14174" s="15"/>
    </row>
    <row r="14175" spans="5:5">
      <c r="E14175" s="15"/>
    </row>
    <row r="14176" spans="5:5">
      <c r="E14176" s="15"/>
    </row>
    <row r="14177" spans="5:5">
      <c r="E14177" s="15"/>
    </row>
    <row r="14178" spans="5:5">
      <c r="E14178" s="15"/>
    </row>
    <row r="14179" spans="5:5">
      <c r="E14179" s="15"/>
    </row>
    <row r="14180" spans="5:5">
      <c r="E14180" s="15"/>
    </row>
    <row r="14181" spans="5:5">
      <c r="E14181" s="15"/>
    </row>
    <row r="14182" spans="5:5">
      <c r="E14182" s="15"/>
    </row>
    <row r="14183" spans="5:5">
      <c r="E14183" s="15"/>
    </row>
    <row r="14184" spans="5:5">
      <c r="E14184" s="15"/>
    </row>
    <row r="14185" spans="5:5">
      <c r="E14185" s="15"/>
    </row>
    <row r="14186" spans="5:5">
      <c r="E14186" s="15"/>
    </row>
    <row r="14187" spans="5:5">
      <c r="E14187" s="15"/>
    </row>
    <row r="14188" spans="5:5">
      <c r="E14188" s="15"/>
    </row>
    <row r="14189" spans="5:5">
      <c r="E14189" s="15"/>
    </row>
    <row r="14190" spans="5:5">
      <c r="E14190" s="15"/>
    </row>
    <row r="14191" spans="5:5">
      <c r="E14191" s="15"/>
    </row>
    <row r="14192" spans="5:5">
      <c r="E14192" s="15"/>
    </row>
    <row r="14193" spans="5:5">
      <c r="E14193" s="15"/>
    </row>
    <row r="14194" spans="5:5">
      <c r="E14194" s="15"/>
    </row>
    <row r="14195" spans="5:5">
      <c r="E14195" s="15"/>
    </row>
    <row r="14196" spans="5:5">
      <c r="E14196" s="15"/>
    </row>
    <row r="14197" spans="5:5">
      <c r="E14197" s="15"/>
    </row>
    <row r="14198" spans="5:5">
      <c r="E14198" s="15"/>
    </row>
    <row r="14199" spans="5:5">
      <c r="E14199" s="15"/>
    </row>
    <row r="14200" spans="5:5">
      <c r="E14200" s="15"/>
    </row>
    <row r="14201" spans="5:5">
      <c r="E14201" s="15"/>
    </row>
    <row r="14202" spans="5:5">
      <c r="E14202" s="15"/>
    </row>
    <row r="14203" spans="5:5">
      <c r="E14203" s="15"/>
    </row>
    <row r="14204" spans="5:5">
      <c r="E14204" s="15"/>
    </row>
    <row r="14205" spans="5:5">
      <c r="E14205" s="15"/>
    </row>
    <row r="14206" spans="5:5">
      <c r="E14206" s="15"/>
    </row>
    <row r="14207" spans="5:5">
      <c r="E14207" s="15"/>
    </row>
    <row r="14208" spans="5:5">
      <c r="E14208" s="15"/>
    </row>
    <row r="14209" spans="5:5">
      <c r="E14209" s="15"/>
    </row>
    <row r="14210" spans="5:5">
      <c r="E14210" s="15"/>
    </row>
    <row r="14211" spans="5:5">
      <c r="E14211" s="15"/>
    </row>
    <row r="14212" spans="5:5">
      <c r="E14212" s="15"/>
    </row>
    <row r="14213" spans="5:5">
      <c r="E14213" s="15"/>
    </row>
    <row r="14214" spans="5:5">
      <c r="E14214" s="15"/>
    </row>
    <row r="14215" spans="5:5">
      <c r="E14215" s="15"/>
    </row>
    <row r="14216" spans="5:5">
      <c r="E14216" s="15"/>
    </row>
    <row r="14217" spans="5:5">
      <c r="E14217" s="15"/>
    </row>
    <row r="14218" spans="5:5">
      <c r="E14218" s="15"/>
    </row>
    <row r="14219" spans="5:5">
      <c r="E14219" s="15"/>
    </row>
    <row r="14220" spans="5:5">
      <c r="E14220" s="15"/>
    </row>
    <row r="14221" spans="5:5">
      <c r="E14221" s="15"/>
    </row>
    <row r="14222" spans="5:5">
      <c r="E14222" s="15"/>
    </row>
    <row r="14223" spans="5:5">
      <c r="E14223" s="15"/>
    </row>
    <row r="14224" spans="5:5">
      <c r="E14224" s="15"/>
    </row>
    <row r="14225" spans="5:5">
      <c r="E14225" s="15"/>
    </row>
    <row r="14226" spans="5:5">
      <c r="E14226" s="15"/>
    </row>
    <row r="14227" spans="5:5">
      <c r="E14227" s="15"/>
    </row>
    <row r="14228" spans="5:5">
      <c r="E14228" s="15"/>
    </row>
    <row r="14229" spans="5:5">
      <c r="E14229" s="15"/>
    </row>
    <row r="14230" spans="5:5">
      <c r="E14230" s="15"/>
    </row>
    <row r="14231" spans="5:5">
      <c r="E14231" s="15"/>
    </row>
    <row r="14232" spans="5:5">
      <c r="E14232" s="15"/>
    </row>
    <row r="14233" spans="5:5">
      <c r="E14233" s="15"/>
    </row>
    <row r="14234" spans="5:5">
      <c r="E14234" s="15"/>
    </row>
    <row r="14235" spans="5:5">
      <c r="E14235" s="15"/>
    </row>
    <row r="14236" spans="5:5">
      <c r="E14236" s="15"/>
    </row>
    <row r="14237" spans="5:5">
      <c r="E14237" s="15"/>
    </row>
    <row r="14238" spans="5:5">
      <c r="E14238" s="15"/>
    </row>
    <row r="14239" spans="5:5">
      <c r="E14239" s="15"/>
    </row>
    <row r="14240" spans="5:5">
      <c r="E14240" s="15"/>
    </row>
    <row r="14241" spans="5:5">
      <c r="E14241" s="15"/>
    </row>
    <row r="14242" spans="5:5">
      <c r="E14242" s="15"/>
    </row>
    <row r="14243" spans="5:5">
      <c r="E14243" s="15"/>
    </row>
    <row r="14244" spans="5:5">
      <c r="E14244" s="15"/>
    </row>
    <row r="14245" spans="5:5">
      <c r="E14245" s="15"/>
    </row>
    <row r="14246" spans="5:5">
      <c r="E14246" s="15"/>
    </row>
    <row r="14247" spans="5:5">
      <c r="E14247" s="15"/>
    </row>
    <row r="14248" spans="5:5">
      <c r="E14248" s="15"/>
    </row>
    <row r="14249" spans="5:5">
      <c r="E14249" s="15"/>
    </row>
    <row r="14250" spans="5:5">
      <c r="E14250" s="15"/>
    </row>
    <row r="14251" spans="5:5">
      <c r="E14251" s="15"/>
    </row>
    <row r="14252" spans="5:5">
      <c r="E14252" s="15"/>
    </row>
    <row r="14253" spans="5:5">
      <c r="E14253" s="15"/>
    </row>
    <row r="14254" spans="5:5">
      <c r="E14254" s="15"/>
    </row>
    <row r="14255" spans="5:5">
      <c r="E14255" s="15"/>
    </row>
    <row r="14256" spans="5:5">
      <c r="E14256" s="15"/>
    </row>
    <row r="14257" spans="5:5">
      <c r="E14257" s="15"/>
    </row>
    <row r="14258" spans="5:5">
      <c r="E14258" s="15"/>
    </row>
    <row r="14259" spans="5:5">
      <c r="E14259" s="15"/>
    </row>
    <row r="14260" spans="5:5">
      <c r="E14260" s="15"/>
    </row>
    <row r="14261" spans="5:5">
      <c r="E14261" s="15"/>
    </row>
    <row r="14262" spans="5:5">
      <c r="E14262" s="15"/>
    </row>
    <row r="14263" spans="5:5">
      <c r="E14263" s="15"/>
    </row>
    <row r="14264" spans="5:5">
      <c r="E14264" s="15"/>
    </row>
    <row r="14265" spans="5:5">
      <c r="E14265" s="15"/>
    </row>
    <row r="14266" spans="5:5">
      <c r="E14266" s="15"/>
    </row>
    <row r="14267" spans="5:5">
      <c r="E14267" s="15"/>
    </row>
    <row r="14268" spans="5:5">
      <c r="E14268" s="15"/>
    </row>
    <row r="14269" spans="5:5">
      <c r="E14269" s="15"/>
    </row>
    <row r="14270" spans="5:5">
      <c r="E14270" s="15"/>
    </row>
    <row r="14271" spans="5:5">
      <c r="E14271" s="15"/>
    </row>
    <row r="14272" spans="5:5">
      <c r="E14272" s="15"/>
    </row>
    <row r="14273" spans="5:5">
      <c r="E14273" s="15"/>
    </row>
    <row r="14274" spans="5:5">
      <c r="E14274" s="15"/>
    </row>
    <row r="14275" spans="5:5">
      <c r="E14275" s="15"/>
    </row>
    <row r="14276" spans="5:5">
      <c r="E14276" s="15"/>
    </row>
    <row r="14277" spans="5:5">
      <c r="E14277" s="15"/>
    </row>
    <row r="14278" spans="5:5">
      <c r="E14278" s="15"/>
    </row>
    <row r="14279" spans="5:5">
      <c r="E14279" s="15"/>
    </row>
    <row r="14280" spans="5:5">
      <c r="E14280" s="15"/>
    </row>
    <row r="14281" spans="5:5">
      <c r="E14281" s="15"/>
    </row>
    <row r="14282" spans="5:5">
      <c r="E14282" s="15"/>
    </row>
    <row r="14283" spans="5:5">
      <c r="E14283" s="15"/>
    </row>
    <row r="14284" spans="5:5">
      <c r="E14284" s="15"/>
    </row>
    <row r="14285" spans="5:5">
      <c r="E14285" s="15"/>
    </row>
    <row r="14286" spans="5:5">
      <c r="E14286" s="15"/>
    </row>
    <row r="14287" spans="5:5">
      <c r="E14287" s="15"/>
    </row>
    <row r="14288" spans="5:5">
      <c r="E14288" s="15"/>
    </row>
    <row r="14289" spans="5:5">
      <c r="E14289" s="15"/>
    </row>
    <row r="14290" spans="5:5">
      <c r="E14290" s="15"/>
    </row>
    <row r="14291" spans="5:5">
      <c r="E14291" s="15"/>
    </row>
    <row r="14292" spans="5:5">
      <c r="E14292" s="15"/>
    </row>
    <row r="14293" spans="5:5">
      <c r="E14293" s="15"/>
    </row>
    <row r="14294" spans="5:5">
      <c r="E14294" s="15"/>
    </row>
    <row r="14295" spans="5:5">
      <c r="E14295" s="15"/>
    </row>
    <row r="14296" spans="5:5">
      <c r="E14296" s="15"/>
    </row>
    <row r="14297" spans="5:5">
      <c r="E14297" s="15"/>
    </row>
    <row r="14298" spans="5:5">
      <c r="E14298" s="15"/>
    </row>
    <row r="14299" spans="5:5">
      <c r="E14299" s="15"/>
    </row>
    <row r="14300" spans="5:5">
      <c r="E14300" s="15"/>
    </row>
    <row r="14301" spans="5:5">
      <c r="E14301" s="15"/>
    </row>
    <row r="14302" spans="5:5">
      <c r="E14302" s="15"/>
    </row>
    <row r="14303" spans="5:5">
      <c r="E14303" s="15"/>
    </row>
    <row r="14304" spans="5:5">
      <c r="E14304" s="15"/>
    </row>
    <row r="14305" spans="5:5">
      <c r="E14305" s="15"/>
    </row>
    <row r="14306" spans="5:5">
      <c r="E14306" s="15"/>
    </row>
    <row r="14307" spans="5:5">
      <c r="E14307" s="15"/>
    </row>
    <row r="14308" spans="5:5">
      <c r="E14308" s="15"/>
    </row>
    <row r="14309" spans="5:5">
      <c r="E14309" s="15"/>
    </row>
    <row r="14310" spans="5:5">
      <c r="E14310" s="15"/>
    </row>
    <row r="14311" spans="5:5">
      <c r="E14311" s="15"/>
    </row>
    <row r="14312" spans="5:5">
      <c r="E14312" s="15"/>
    </row>
    <row r="14313" spans="5:5">
      <c r="E14313" s="15"/>
    </row>
    <row r="14314" spans="5:5">
      <c r="E14314" s="15"/>
    </row>
    <row r="14315" spans="5:5">
      <c r="E14315" s="15"/>
    </row>
    <row r="14316" spans="5:5">
      <c r="E14316" s="15"/>
    </row>
    <row r="14317" spans="5:5">
      <c r="E14317" s="15"/>
    </row>
    <row r="14318" spans="5:5">
      <c r="E14318" s="15"/>
    </row>
    <row r="14319" spans="5:5">
      <c r="E14319" s="15"/>
    </row>
    <row r="14320" spans="5:5">
      <c r="E14320" s="15"/>
    </row>
    <row r="14321" spans="5:5">
      <c r="E14321" s="15"/>
    </row>
    <row r="14322" spans="5:5">
      <c r="E14322" s="15"/>
    </row>
    <row r="14323" spans="5:5">
      <c r="E14323" s="15"/>
    </row>
    <row r="14324" spans="5:5">
      <c r="E14324" s="15"/>
    </row>
    <row r="14325" spans="5:5">
      <c r="E14325" s="15"/>
    </row>
    <row r="14326" spans="5:5">
      <c r="E14326" s="15"/>
    </row>
    <row r="14327" spans="5:5">
      <c r="E14327" s="15"/>
    </row>
    <row r="14328" spans="5:5">
      <c r="E14328" s="15"/>
    </row>
    <row r="14329" spans="5:5">
      <c r="E14329" s="15"/>
    </row>
    <row r="14330" spans="5:5">
      <c r="E14330" s="15"/>
    </row>
    <row r="14331" spans="5:5">
      <c r="E14331" s="15"/>
    </row>
    <row r="14332" spans="5:5">
      <c r="E14332" s="15"/>
    </row>
    <row r="14333" spans="5:5">
      <c r="E14333" s="15"/>
    </row>
    <row r="14334" spans="5:5">
      <c r="E14334" s="15"/>
    </row>
    <row r="14335" spans="5:5">
      <c r="E14335" s="15"/>
    </row>
    <row r="14336" spans="5:5">
      <c r="E14336" s="15"/>
    </row>
    <row r="14337" spans="5:5">
      <c r="E14337" s="15"/>
    </row>
    <row r="14338" spans="5:5">
      <c r="E14338" s="15"/>
    </row>
    <row r="14339" spans="5:5">
      <c r="E14339" s="15"/>
    </row>
    <row r="14340" spans="5:5">
      <c r="E14340" s="15"/>
    </row>
    <row r="14341" spans="5:5">
      <c r="E14341" s="15"/>
    </row>
    <row r="14342" spans="5:5">
      <c r="E14342" s="15"/>
    </row>
    <row r="14343" spans="5:5">
      <c r="E14343" s="15"/>
    </row>
    <row r="14344" spans="5:5">
      <c r="E14344" s="15"/>
    </row>
    <row r="14345" spans="5:5">
      <c r="E14345" s="15"/>
    </row>
    <row r="14346" spans="5:5">
      <c r="E14346" s="15"/>
    </row>
    <row r="14347" spans="5:5">
      <c r="E14347" s="15"/>
    </row>
    <row r="14348" spans="5:5">
      <c r="E14348" s="15"/>
    </row>
    <row r="14349" spans="5:5">
      <c r="E14349" s="15"/>
    </row>
    <row r="14350" spans="5:5">
      <c r="E14350" s="15"/>
    </row>
    <row r="14351" spans="5:5">
      <c r="E14351" s="15"/>
    </row>
    <row r="14352" spans="5:5">
      <c r="E14352" s="15"/>
    </row>
    <row r="14353" spans="5:5">
      <c r="E14353" s="15"/>
    </row>
    <row r="14354" spans="5:5">
      <c r="E14354" s="15"/>
    </row>
    <row r="14355" spans="5:5">
      <c r="E14355" s="15"/>
    </row>
    <row r="14356" spans="5:5">
      <c r="E14356" s="15"/>
    </row>
    <row r="14357" spans="5:5">
      <c r="E14357" s="15"/>
    </row>
    <row r="14358" spans="5:5">
      <c r="E14358" s="15"/>
    </row>
    <row r="14359" spans="5:5">
      <c r="E14359" s="15"/>
    </row>
    <row r="14360" spans="5:5">
      <c r="E14360" s="15"/>
    </row>
    <row r="14361" spans="5:5">
      <c r="E14361" s="15"/>
    </row>
    <row r="14362" spans="5:5">
      <c r="E14362" s="15"/>
    </row>
    <row r="14363" spans="5:5">
      <c r="E14363" s="15"/>
    </row>
    <row r="14364" spans="5:5">
      <c r="E14364" s="15"/>
    </row>
    <row r="14365" spans="5:5">
      <c r="E14365" s="15"/>
    </row>
    <row r="14366" spans="5:5">
      <c r="E14366" s="15"/>
    </row>
    <row r="14367" spans="5:5">
      <c r="E14367" s="15"/>
    </row>
    <row r="14368" spans="5:5">
      <c r="E14368" s="15"/>
    </row>
    <row r="14369" spans="5:5">
      <c r="E14369" s="15"/>
    </row>
    <row r="14370" spans="5:5">
      <c r="E14370" s="15"/>
    </row>
    <row r="14371" spans="5:5">
      <c r="E14371" s="15"/>
    </row>
    <row r="14372" spans="5:5">
      <c r="E14372" s="15"/>
    </row>
    <row r="14373" spans="5:5">
      <c r="E14373" s="15"/>
    </row>
    <row r="14374" spans="5:5">
      <c r="E14374" s="15"/>
    </row>
    <row r="14375" spans="5:5">
      <c r="E14375" s="15"/>
    </row>
    <row r="14376" spans="5:5">
      <c r="E14376" s="15"/>
    </row>
    <row r="14377" spans="5:5">
      <c r="E14377" s="15"/>
    </row>
    <row r="14378" spans="5:5">
      <c r="E14378" s="15"/>
    </row>
    <row r="14379" spans="5:5">
      <c r="E14379" s="15"/>
    </row>
    <row r="14380" spans="5:5">
      <c r="E14380" s="15"/>
    </row>
    <row r="14381" spans="5:5">
      <c r="E14381" s="15"/>
    </row>
    <row r="14382" spans="5:5">
      <c r="E14382" s="15"/>
    </row>
    <row r="14383" spans="5:5">
      <c r="E14383" s="15"/>
    </row>
    <row r="14384" spans="5:5">
      <c r="E14384" s="15"/>
    </row>
    <row r="14385" spans="5:5">
      <c r="E14385" s="15"/>
    </row>
    <row r="14386" spans="5:5">
      <c r="E14386" s="15"/>
    </row>
    <row r="14387" spans="5:5">
      <c r="E14387" s="15"/>
    </row>
    <row r="14388" spans="5:5">
      <c r="E14388" s="15"/>
    </row>
    <row r="14389" spans="5:5">
      <c r="E14389" s="15"/>
    </row>
    <row r="14390" spans="5:5">
      <c r="E14390" s="15"/>
    </row>
    <row r="14391" spans="5:5">
      <c r="E14391" s="15"/>
    </row>
    <row r="14392" spans="5:5">
      <c r="E14392" s="15"/>
    </row>
    <row r="14393" spans="5:5">
      <c r="E14393" s="15"/>
    </row>
    <row r="14394" spans="5:5">
      <c r="E14394" s="15"/>
    </row>
    <row r="14395" spans="5:5">
      <c r="E14395" s="15"/>
    </row>
    <row r="14396" spans="5:5">
      <c r="E14396" s="15"/>
    </row>
    <row r="14397" spans="5:5">
      <c r="E14397" s="15"/>
    </row>
    <row r="14398" spans="5:5">
      <c r="E14398" s="15"/>
    </row>
    <row r="14399" spans="5:5">
      <c r="E14399" s="15"/>
    </row>
    <row r="14400" spans="5:5">
      <c r="E14400" s="15"/>
    </row>
    <row r="14401" spans="5:5">
      <c r="E14401" s="15"/>
    </row>
    <row r="14402" spans="5:5">
      <c r="E14402" s="15"/>
    </row>
    <row r="14403" spans="5:5">
      <c r="E14403" s="15"/>
    </row>
    <row r="14404" spans="5:5">
      <c r="E14404" s="15"/>
    </row>
    <row r="14405" spans="5:5">
      <c r="E14405" s="15"/>
    </row>
    <row r="14406" spans="5:5">
      <c r="E14406" s="15"/>
    </row>
    <row r="14407" spans="5:5">
      <c r="E14407" s="15"/>
    </row>
    <row r="14408" spans="5:5">
      <c r="E14408" s="15"/>
    </row>
    <row r="14409" spans="5:5">
      <c r="E14409" s="15"/>
    </row>
    <row r="14410" spans="5:5">
      <c r="E14410" s="15"/>
    </row>
    <row r="14411" spans="5:5">
      <c r="E14411" s="15"/>
    </row>
    <row r="14412" spans="5:5">
      <c r="E14412" s="15"/>
    </row>
    <row r="14413" spans="5:5">
      <c r="E14413" s="15"/>
    </row>
    <row r="14414" spans="5:5">
      <c r="E14414" s="15"/>
    </row>
    <row r="14415" spans="5:5">
      <c r="E14415" s="15"/>
    </row>
    <row r="14416" spans="5:5">
      <c r="E14416" s="15"/>
    </row>
    <row r="14417" spans="5:5">
      <c r="E14417" s="15"/>
    </row>
    <row r="14418" spans="5:5">
      <c r="E14418" s="15"/>
    </row>
    <row r="14419" spans="5:5">
      <c r="E14419" s="15"/>
    </row>
    <row r="14420" spans="5:5">
      <c r="E14420" s="15"/>
    </row>
    <row r="14421" spans="5:5">
      <c r="E14421" s="15"/>
    </row>
    <row r="14422" spans="5:5">
      <c r="E14422" s="15"/>
    </row>
    <row r="14423" spans="5:5">
      <c r="E14423" s="15"/>
    </row>
    <row r="14424" spans="5:5">
      <c r="E14424" s="15"/>
    </row>
    <row r="14425" spans="5:5">
      <c r="E14425" s="15"/>
    </row>
    <row r="14426" spans="5:5">
      <c r="E14426" s="15"/>
    </row>
    <row r="14427" spans="5:5">
      <c r="E14427" s="15"/>
    </row>
    <row r="14428" spans="5:5">
      <c r="E14428" s="15"/>
    </row>
    <row r="14429" spans="5:5">
      <c r="E14429" s="15"/>
    </row>
    <row r="14430" spans="5:5">
      <c r="E14430" s="15"/>
    </row>
    <row r="14431" spans="5:5">
      <c r="E14431" s="15"/>
    </row>
    <row r="14432" spans="5:5">
      <c r="E14432" s="15"/>
    </row>
    <row r="14433" spans="5:5">
      <c r="E14433" s="15"/>
    </row>
    <row r="14434" spans="5:5">
      <c r="E14434" s="15"/>
    </row>
    <row r="14435" spans="5:5">
      <c r="E14435" s="15"/>
    </row>
    <row r="14436" spans="5:5">
      <c r="E14436" s="15"/>
    </row>
    <row r="14437" spans="5:5">
      <c r="E14437" s="15"/>
    </row>
    <row r="14438" spans="5:5">
      <c r="E14438" s="15"/>
    </row>
    <row r="14439" spans="5:5">
      <c r="E14439" s="15"/>
    </row>
    <row r="14440" spans="5:5">
      <c r="E14440" s="15"/>
    </row>
    <row r="14441" spans="5:5">
      <c r="E14441" s="15"/>
    </row>
    <row r="14442" spans="5:5">
      <c r="E14442" s="15"/>
    </row>
    <row r="14443" spans="5:5">
      <c r="E14443" s="15"/>
    </row>
    <row r="14444" spans="5:5">
      <c r="E14444" s="15"/>
    </row>
    <row r="14445" spans="5:5">
      <c r="E14445" s="15"/>
    </row>
    <row r="14446" spans="5:5">
      <c r="E14446" s="15"/>
    </row>
    <row r="14447" spans="5:5">
      <c r="E14447" s="15"/>
    </row>
    <row r="14448" spans="5:5">
      <c r="E14448" s="15"/>
    </row>
    <row r="14449" spans="5:5">
      <c r="E14449" s="15"/>
    </row>
    <row r="14450" spans="5:5">
      <c r="E14450" s="15"/>
    </row>
    <row r="14451" spans="5:5">
      <c r="E14451" s="15"/>
    </row>
    <row r="14452" spans="5:5">
      <c r="E14452" s="15"/>
    </row>
    <row r="14453" spans="5:5">
      <c r="E14453" s="15"/>
    </row>
    <row r="14454" spans="5:5">
      <c r="E14454" s="15"/>
    </row>
    <row r="14455" spans="5:5">
      <c r="E14455" s="15"/>
    </row>
    <row r="14456" spans="5:5">
      <c r="E14456" s="15"/>
    </row>
    <row r="14457" spans="5:5">
      <c r="E14457" s="15"/>
    </row>
    <row r="14458" spans="5:5">
      <c r="E14458" s="15"/>
    </row>
    <row r="14459" spans="5:5">
      <c r="E14459" s="15"/>
    </row>
    <row r="14460" spans="5:5">
      <c r="E14460" s="15"/>
    </row>
    <row r="14461" spans="5:5">
      <c r="E14461" s="15"/>
    </row>
    <row r="14462" spans="5:5">
      <c r="E14462" s="15"/>
    </row>
    <row r="14463" spans="5:5">
      <c r="E14463" s="15"/>
    </row>
    <row r="14464" spans="5:5">
      <c r="E14464" s="15"/>
    </row>
    <row r="14465" spans="5:5">
      <c r="E14465" s="15"/>
    </row>
    <row r="14466" spans="5:5">
      <c r="E14466" s="15"/>
    </row>
    <row r="14467" spans="5:5">
      <c r="E14467" s="15"/>
    </row>
    <row r="14468" spans="5:5">
      <c r="E14468" s="15"/>
    </row>
    <row r="14469" spans="5:5">
      <c r="E14469" s="15"/>
    </row>
    <row r="14470" spans="5:5">
      <c r="E14470" s="15"/>
    </row>
    <row r="14471" spans="5:5">
      <c r="E14471" s="15"/>
    </row>
    <row r="14472" spans="5:5">
      <c r="E14472" s="15"/>
    </row>
    <row r="14473" spans="5:5">
      <c r="E14473" s="15"/>
    </row>
    <row r="14474" spans="5:5">
      <c r="E14474" s="15"/>
    </row>
    <row r="14475" spans="5:5">
      <c r="E14475" s="15"/>
    </row>
    <row r="14476" spans="5:5">
      <c r="E14476" s="15"/>
    </row>
    <row r="14477" spans="5:5">
      <c r="E14477" s="15"/>
    </row>
    <row r="14478" spans="5:5">
      <c r="E14478" s="15"/>
    </row>
    <row r="14479" spans="5:5">
      <c r="E14479" s="15"/>
    </row>
    <row r="14480" spans="5:5">
      <c r="E14480" s="15"/>
    </row>
    <row r="14481" spans="5:5">
      <c r="E14481" s="15"/>
    </row>
    <row r="14482" spans="5:5">
      <c r="E14482" s="15"/>
    </row>
    <row r="14483" spans="5:5">
      <c r="E14483" s="15"/>
    </row>
    <row r="14484" spans="5:5">
      <c r="E14484" s="15"/>
    </row>
    <row r="14485" spans="5:5">
      <c r="E14485" s="15"/>
    </row>
    <row r="14486" spans="5:5">
      <c r="E14486" s="15"/>
    </row>
    <row r="14487" spans="5:5">
      <c r="E14487" s="15"/>
    </row>
    <row r="14488" spans="5:5">
      <c r="E14488" s="15"/>
    </row>
    <row r="14489" spans="5:5">
      <c r="E14489" s="15"/>
    </row>
    <row r="14490" spans="5:5">
      <c r="E14490" s="15"/>
    </row>
    <row r="14491" spans="5:5">
      <c r="E14491" s="15"/>
    </row>
    <row r="14492" spans="5:5">
      <c r="E14492" s="15"/>
    </row>
    <row r="14493" spans="5:5">
      <c r="E14493" s="15"/>
    </row>
    <row r="14494" spans="5:5">
      <c r="E14494" s="15"/>
    </row>
    <row r="14495" spans="5:5">
      <c r="E14495" s="15"/>
    </row>
    <row r="14496" spans="5:5">
      <c r="E14496" s="15"/>
    </row>
    <row r="14497" spans="5:5">
      <c r="E14497" s="15"/>
    </row>
    <row r="14498" spans="5:5">
      <c r="E14498" s="15"/>
    </row>
    <row r="14499" spans="5:5">
      <c r="E14499" s="15"/>
    </row>
    <row r="14500" spans="5:5">
      <c r="E14500" s="15"/>
    </row>
    <row r="14501" spans="5:5">
      <c r="E14501" s="15"/>
    </row>
    <row r="14502" spans="5:5">
      <c r="E14502" s="15"/>
    </row>
    <row r="14503" spans="5:5">
      <c r="E14503" s="15"/>
    </row>
    <row r="14504" spans="5:5">
      <c r="E14504" s="15"/>
    </row>
    <row r="14505" spans="5:5">
      <c r="E14505" s="15"/>
    </row>
    <row r="14506" spans="5:5">
      <c r="E14506" s="15"/>
    </row>
    <row r="14507" spans="5:5">
      <c r="E14507" s="15"/>
    </row>
    <row r="14508" spans="5:5">
      <c r="E14508" s="15"/>
    </row>
    <row r="14509" spans="5:5">
      <c r="E14509" s="15"/>
    </row>
    <row r="14510" spans="5:5">
      <c r="E14510" s="15"/>
    </row>
    <row r="14511" spans="5:5">
      <c r="E14511" s="15"/>
    </row>
    <row r="14512" spans="5:5">
      <c r="E14512" s="15"/>
    </row>
    <row r="14513" spans="5:5">
      <c r="E14513" s="15"/>
    </row>
    <row r="14514" spans="5:5">
      <c r="E14514" s="15"/>
    </row>
    <row r="14515" spans="5:5">
      <c r="E14515" s="15"/>
    </row>
    <row r="14516" spans="5:5">
      <c r="E14516" s="15"/>
    </row>
    <row r="14517" spans="5:5">
      <c r="E14517" s="15"/>
    </row>
    <row r="14518" spans="5:5">
      <c r="E14518" s="15"/>
    </row>
    <row r="14519" spans="5:5">
      <c r="E14519" s="15"/>
    </row>
    <row r="14520" spans="5:5">
      <c r="E14520" s="15"/>
    </row>
    <row r="14521" spans="5:5">
      <c r="E14521" s="15"/>
    </row>
    <row r="14522" spans="5:5">
      <c r="E14522" s="15"/>
    </row>
    <row r="14523" spans="5:5">
      <c r="E14523" s="15"/>
    </row>
    <row r="14524" spans="5:5">
      <c r="E14524" s="15"/>
    </row>
    <row r="14525" spans="5:5">
      <c r="E14525" s="15"/>
    </row>
    <row r="14526" spans="5:5">
      <c r="E14526" s="15"/>
    </row>
    <row r="14527" spans="5:5">
      <c r="E14527" s="15"/>
    </row>
    <row r="14528" spans="5:5">
      <c r="E14528" s="15"/>
    </row>
    <row r="14529" spans="5:5">
      <c r="E14529" s="15"/>
    </row>
    <row r="14530" spans="5:5">
      <c r="E14530" s="15"/>
    </row>
    <row r="14531" spans="5:5">
      <c r="E14531" s="15"/>
    </row>
    <row r="14532" spans="5:5">
      <c r="E14532" s="15"/>
    </row>
    <row r="14533" spans="5:5">
      <c r="E14533" s="15"/>
    </row>
    <row r="14534" spans="5:5">
      <c r="E14534" s="15"/>
    </row>
    <row r="14535" spans="5:5">
      <c r="E14535" s="15"/>
    </row>
    <row r="14536" spans="5:5">
      <c r="E14536" s="15"/>
    </row>
    <row r="14537" spans="5:5">
      <c r="E14537" s="15"/>
    </row>
    <row r="14538" spans="5:5">
      <c r="E14538" s="15"/>
    </row>
    <row r="14539" spans="5:5">
      <c r="E14539" s="15"/>
    </row>
    <row r="14540" spans="5:5">
      <c r="E14540" s="15"/>
    </row>
    <row r="14541" spans="5:5">
      <c r="E14541" s="15"/>
    </row>
    <row r="14542" spans="5:5">
      <c r="E14542" s="15"/>
    </row>
    <row r="14543" spans="5:5">
      <c r="E14543" s="15"/>
    </row>
    <row r="14544" spans="5:5">
      <c r="E14544" s="15"/>
    </row>
    <row r="14545" spans="5:5">
      <c r="E14545" s="15"/>
    </row>
    <row r="14546" spans="5:5">
      <c r="E14546" s="15"/>
    </row>
    <row r="14547" spans="5:5">
      <c r="E14547" s="15"/>
    </row>
    <row r="14548" spans="5:5">
      <c r="E14548" s="15"/>
    </row>
    <row r="14549" spans="5:5">
      <c r="E14549" s="15"/>
    </row>
    <row r="14550" spans="5:5">
      <c r="E14550" s="15"/>
    </row>
    <row r="14551" spans="5:5">
      <c r="E14551" s="15"/>
    </row>
    <row r="14552" spans="5:5">
      <c r="E14552" s="15"/>
    </row>
    <row r="14553" spans="5:5">
      <c r="E14553" s="15"/>
    </row>
    <row r="14554" spans="5:5">
      <c r="E14554" s="15"/>
    </row>
    <row r="14555" spans="5:5">
      <c r="E14555" s="15"/>
    </row>
    <row r="14556" spans="5:5">
      <c r="E14556" s="15"/>
    </row>
    <row r="14557" spans="5:5">
      <c r="E14557" s="15"/>
    </row>
    <row r="14558" spans="5:5">
      <c r="E14558" s="15"/>
    </row>
    <row r="14559" spans="5:5">
      <c r="E14559" s="15"/>
    </row>
    <row r="14560" spans="5:5">
      <c r="E14560" s="15"/>
    </row>
    <row r="14561" spans="5:5">
      <c r="E14561" s="15"/>
    </row>
    <row r="14562" spans="5:5">
      <c r="E14562" s="15"/>
    </row>
    <row r="14563" spans="5:5">
      <c r="E14563" s="15"/>
    </row>
    <row r="14564" spans="5:5">
      <c r="E14564" s="15"/>
    </row>
    <row r="14565" spans="5:5">
      <c r="E14565" s="15"/>
    </row>
    <row r="14566" spans="5:5">
      <c r="E14566" s="15"/>
    </row>
    <row r="14567" spans="5:5">
      <c r="E14567" s="15"/>
    </row>
    <row r="14568" spans="5:5">
      <c r="E14568" s="15"/>
    </row>
    <row r="14569" spans="5:5">
      <c r="E14569" s="15"/>
    </row>
    <row r="14570" spans="5:5">
      <c r="E14570" s="15"/>
    </row>
    <row r="14571" spans="5:5">
      <c r="E14571" s="15"/>
    </row>
    <row r="14572" spans="5:5">
      <c r="E14572" s="15"/>
    </row>
    <row r="14573" spans="5:5">
      <c r="E14573" s="15"/>
    </row>
    <row r="14574" spans="5:5">
      <c r="E14574" s="15"/>
    </row>
    <row r="14575" spans="5:5">
      <c r="E14575" s="15"/>
    </row>
    <row r="14576" spans="5:5">
      <c r="E14576" s="15"/>
    </row>
    <row r="14577" spans="5:5">
      <c r="E14577" s="15"/>
    </row>
    <row r="14578" spans="5:5">
      <c r="E14578" s="15"/>
    </row>
    <row r="14579" spans="5:5">
      <c r="E14579" s="15"/>
    </row>
    <row r="14580" spans="5:5">
      <c r="E14580" s="15"/>
    </row>
    <row r="14581" spans="5:5">
      <c r="E14581" s="15"/>
    </row>
    <row r="14582" spans="5:5">
      <c r="E14582" s="15"/>
    </row>
    <row r="14583" spans="5:5">
      <c r="E14583" s="15"/>
    </row>
    <row r="14584" spans="5:5">
      <c r="E14584" s="15"/>
    </row>
    <row r="14585" spans="5:5">
      <c r="E14585" s="15"/>
    </row>
    <row r="14586" spans="5:5">
      <c r="E14586" s="15"/>
    </row>
    <row r="14587" spans="5:5">
      <c r="E14587" s="15"/>
    </row>
    <row r="14588" spans="5:5">
      <c r="E14588" s="15"/>
    </row>
    <row r="14589" spans="5:5">
      <c r="E14589" s="15"/>
    </row>
    <row r="14590" spans="5:5">
      <c r="E14590" s="15"/>
    </row>
    <row r="14591" spans="5:5">
      <c r="E14591" s="15"/>
    </row>
    <row r="14592" spans="5:5">
      <c r="E14592" s="15"/>
    </row>
    <row r="14593" spans="5:5">
      <c r="E14593" s="15"/>
    </row>
    <row r="14594" spans="5:5">
      <c r="E14594" s="15"/>
    </row>
    <row r="14595" spans="5:5">
      <c r="E14595" s="15"/>
    </row>
    <row r="14596" spans="5:5">
      <c r="E14596" s="15"/>
    </row>
    <row r="14597" spans="5:5">
      <c r="E14597" s="15"/>
    </row>
    <row r="14598" spans="5:5">
      <c r="E14598" s="15"/>
    </row>
    <row r="14599" spans="5:5">
      <c r="E14599" s="15"/>
    </row>
    <row r="14600" spans="5:5">
      <c r="E14600" s="15"/>
    </row>
    <row r="14601" spans="5:5">
      <c r="E14601" s="15"/>
    </row>
    <row r="14602" spans="5:5">
      <c r="E14602" s="15"/>
    </row>
    <row r="14603" spans="5:5">
      <c r="E14603" s="15"/>
    </row>
    <row r="14604" spans="5:5">
      <c r="E14604" s="15"/>
    </row>
    <row r="14605" spans="5:5">
      <c r="E14605" s="15"/>
    </row>
    <row r="14606" spans="5:5">
      <c r="E14606" s="15"/>
    </row>
    <row r="14607" spans="5:5">
      <c r="E14607" s="15"/>
    </row>
    <row r="14608" spans="5:5">
      <c r="E14608" s="15"/>
    </row>
    <row r="14609" spans="5:5">
      <c r="E14609" s="15"/>
    </row>
    <row r="14610" spans="5:5">
      <c r="E14610" s="15"/>
    </row>
    <row r="14611" spans="5:5">
      <c r="E14611" s="15"/>
    </row>
    <row r="14612" spans="5:5">
      <c r="E14612" s="15"/>
    </row>
    <row r="14613" spans="5:5">
      <c r="E14613" s="15"/>
    </row>
    <row r="14614" spans="5:5">
      <c r="E14614" s="15"/>
    </row>
    <row r="14615" spans="5:5">
      <c r="E14615" s="15"/>
    </row>
    <row r="14616" spans="5:5">
      <c r="E14616" s="15"/>
    </row>
    <row r="14617" spans="5:5">
      <c r="E14617" s="15"/>
    </row>
    <row r="14618" spans="5:5">
      <c r="E14618" s="15"/>
    </row>
    <row r="14619" spans="5:5">
      <c r="E14619" s="15"/>
    </row>
    <row r="14620" spans="5:5">
      <c r="E14620" s="15"/>
    </row>
    <row r="14621" spans="5:5">
      <c r="E14621" s="15"/>
    </row>
    <row r="14622" spans="5:5">
      <c r="E14622" s="15"/>
    </row>
    <row r="14623" spans="5:5">
      <c r="E14623" s="15"/>
    </row>
    <row r="14624" spans="5:5">
      <c r="E14624" s="15"/>
    </row>
    <row r="14625" spans="5:5">
      <c r="E14625" s="15"/>
    </row>
    <row r="14626" spans="5:5">
      <c r="E14626" s="15"/>
    </row>
    <row r="14627" spans="5:5">
      <c r="E14627" s="15"/>
    </row>
    <row r="14628" spans="5:5">
      <c r="E14628" s="15"/>
    </row>
    <row r="14629" spans="5:5">
      <c r="E14629" s="15"/>
    </row>
    <row r="14630" spans="5:5">
      <c r="E14630" s="15"/>
    </row>
    <row r="14631" spans="5:5">
      <c r="E14631" s="15"/>
    </row>
    <row r="14632" spans="5:5">
      <c r="E14632" s="15"/>
    </row>
    <row r="14633" spans="5:5">
      <c r="E14633" s="15"/>
    </row>
    <row r="14634" spans="5:5">
      <c r="E14634" s="15"/>
    </row>
    <row r="14635" spans="5:5">
      <c r="E14635" s="15"/>
    </row>
    <row r="14636" spans="5:5">
      <c r="E14636" s="15"/>
    </row>
    <row r="14637" spans="5:5">
      <c r="E14637" s="15"/>
    </row>
    <row r="14638" spans="5:5">
      <c r="E14638" s="15"/>
    </row>
    <row r="14639" spans="5:5">
      <c r="E14639" s="15"/>
    </row>
    <row r="14640" spans="5:5">
      <c r="E14640" s="15"/>
    </row>
    <row r="14641" spans="5:5">
      <c r="E14641" s="15"/>
    </row>
    <row r="14642" spans="5:5">
      <c r="E14642" s="15"/>
    </row>
    <row r="14643" spans="5:5">
      <c r="E14643" s="15"/>
    </row>
    <row r="14644" spans="5:5">
      <c r="E14644" s="15"/>
    </row>
    <row r="14645" spans="5:5">
      <c r="E14645" s="15"/>
    </row>
    <row r="14646" spans="5:5">
      <c r="E14646" s="15"/>
    </row>
    <row r="14647" spans="5:5">
      <c r="E14647" s="15"/>
    </row>
    <row r="14648" spans="5:5">
      <c r="E14648" s="15"/>
    </row>
    <row r="14649" spans="5:5">
      <c r="E14649" s="15"/>
    </row>
    <row r="14650" spans="5:5">
      <c r="E14650" s="15"/>
    </row>
    <row r="14651" spans="5:5">
      <c r="E14651" s="15"/>
    </row>
    <row r="14652" spans="5:5">
      <c r="E14652" s="15"/>
    </row>
    <row r="14653" spans="5:5">
      <c r="E14653" s="15"/>
    </row>
    <row r="14654" spans="5:5">
      <c r="E14654" s="15"/>
    </row>
    <row r="14655" spans="5:5">
      <c r="E14655" s="15"/>
    </row>
    <row r="14656" spans="5:5">
      <c r="E14656" s="15"/>
    </row>
    <row r="14657" spans="5:5">
      <c r="E14657" s="15"/>
    </row>
    <row r="14658" spans="5:5">
      <c r="E14658" s="15"/>
    </row>
    <row r="14659" spans="5:5">
      <c r="E14659" s="15"/>
    </row>
    <row r="14660" spans="5:5">
      <c r="E14660" s="15"/>
    </row>
    <row r="14661" spans="5:5">
      <c r="E14661" s="15"/>
    </row>
    <row r="14662" spans="5:5">
      <c r="E14662" s="15"/>
    </row>
    <row r="14663" spans="5:5">
      <c r="E14663" s="15"/>
    </row>
    <row r="14664" spans="5:5">
      <c r="E14664" s="15"/>
    </row>
    <row r="14665" spans="5:5">
      <c r="E14665" s="15"/>
    </row>
    <row r="14666" spans="5:5">
      <c r="E14666" s="15"/>
    </row>
    <row r="14667" spans="5:5">
      <c r="E14667" s="15"/>
    </row>
    <row r="14668" spans="5:5">
      <c r="E14668" s="15"/>
    </row>
    <row r="14669" spans="5:5">
      <c r="E14669" s="15"/>
    </row>
    <row r="14670" spans="5:5">
      <c r="E14670" s="15"/>
    </row>
    <row r="14671" spans="5:5">
      <c r="E14671" s="15"/>
    </row>
    <row r="14672" spans="5:5">
      <c r="E14672" s="15"/>
    </row>
    <row r="14673" spans="5:5">
      <c r="E14673" s="15"/>
    </row>
    <row r="14674" spans="5:5">
      <c r="E14674" s="15"/>
    </row>
    <row r="14675" spans="5:5">
      <c r="E14675" s="15"/>
    </row>
    <row r="14676" spans="5:5">
      <c r="E14676" s="15"/>
    </row>
    <row r="14677" spans="5:5">
      <c r="E14677" s="15"/>
    </row>
    <row r="14678" spans="5:5">
      <c r="E14678" s="15"/>
    </row>
    <row r="14679" spans="5:5">
      <c r="E14679" s="15"/>
    </row>
    <row r="14680" spans="5:5">
      <c r="E14680" s="15"/>
    </row>
    <row r="14681" spans="5:5">
      <c r="E14681" s="15"/>
    </row>
    <row r="14682" spans="5:5">
      <c r="E14682" s="15"/>
    </row>
    <row r="14683" spans="5:5">
      <c r="E14683" s="15"/>
    </row>
    <row r="14684" spans="5:5">
      <c r="E14684" s="15"/>
    </row>
    <row r="14685" spans="5:5">
      <c r="E14685" s="15"/>
    </row>
    <row r="14686" spans="5:5">
      <c r="E14686" s="15"/>
    </row>
    <row r="14687" spans="5:5">
      <c r="E14687" s="15"/>
    </row>
    <row r="14688" spans="5:5">
      <c r="E14688" s="15"/>
    </row>
    <row r="14689" spans="5:5">
      <c r="E14689" s="15"/>
    </row>
    <row r="14690" spans="5:5">
      <c r="E14690" s="15"/>
    </row>
    <row r="14691" spans="5:5">
      <c r="E14691" s="15"/>
    </row>
    <row r="14692" spans="5:5">
      <c r="E14692" s="15"/>
    </row>
    <row r="14693" spans="5:5">
      <c r="E14693" s="15"/>
    </row>
    <row r="14694" spans="5:5">
      <c r="E14694" s="15"/>
    </row>
    <row r="14695" spans="5:5">
      <c r="E14695" s="15"/>
    </row>
    <row r="14696" spans="5:5">
      <c r="E14696" s="15"/>
    </row>
    <row r="14697" spans="5:5">
      <c r="E14697" s="15"/>
    </row>
    <row r="14698" spans="5:5">
      <c r="E14698" s="15"/>
    </row>
    <row r="14699" spans="5:5">
      <c r="E14699" s="15"/>
    </row>
    <row r="14700" spans="5:5">
      <c r="E14700" s="15"/>
    </row>
    <row r="14701" spans="5:5">
      <c r="E14701" s="15"/>
    </row>
    <row r="14702" spans="5:5">
      <c r="E14702" s="15"/>
    </row>
    <row r="14703" spans="5:5">
      <c r="E14703" s="15"/>
    </row>
    <row r="14704" spans="5:5">
      <c r="E14704" s="15"/>
    </row>
    <row r="14705" spans="5:5">
      <c r="E14705" s="15"/>
    </row>
    <row r="14706" spans="5:5">
      <c r="E14706" s="15"/>
    </row>
    <row r="14707" spans="5:5">
      <c r="E14707" s="15"/>
    </row>
    <row r="14708" spans="5:5">
      <c r="E14708" s="15"/>
    </row>
    <row r="14709" spans="5:5">
      <c r="E14709" s="15"/>
    </row>
    <row r="14710" spans="5:5">
      <c r="E14710" s="15"/>
    </row>
    <row r="14711" spans="5:5">
      <c r="E14711" s="15"/>
    </row>
    <row r="14712" spans="5:5">
      <c r="E14712" s="15"/>
    </row>
    <row r="14713" spans="5:5">
      <c r="E14713" s="15"/>
    </row>
    <row r="14714" spans="5:5">
      <c r="E14714" s="15"/>
    </row>
    <row r="14715" spans="5:5">
      <c r="E14715" s="15"/>
    </row>
    <row r="14716" spans="5:5">
      <c r="E14716" s="15"/>
    </row>
    <row r="14717" spans="5:5">
      <c r="E14717" s="15"/>
    </row>
    <row r="14718" spans="5:5">
      <c r="E14718" s="15"/>
    </row>
    <row r="14719" spans="5:5">
      <c r="E14719" s="15"/>
    </row>
    <row r="14720" spans="5:5">
      <c r="E14720" s="15"/>
    </row>
    <row r="14721" spans="5:5">
      <c r="E14721" s="15"/>
    </row>
    <row r="14722" spans="5:5">
      <c r="E14722" s="15"/>
    </row>
    <row r="14723" spans="5:5">
      <c r="E14723" s="15"/>
    </row>
    <row r="14724" spans="5:5">
      <c r="E14724" s="15"/>
    </row>
    <row r="14725" spans="5:5">
      <c r="E14725" s="15"/>
    </row>
    <row r="14726" spans="5:5">
      <c r="E14726" s="15"/>
    </row>
    <row r="14727" spans="5:5">
      <c r="E14727" s="15"/>
    </row>
    <row r="14728" spans="5:5">
      <c r="E14728" s="15"/>
    </row>
    <row r="14729" spans="5:5">
      <c r="E14729" s="15"/>
    </row>
    <row r="14730" spans="5:5">
      <c r="E14730" s="15"/>
    </row>
    <row r="14731" spans="5:5">
      <c r="E14731" s="15"/>
    </row>
    <row r="14732" spans="5:5">
      <c r="E14732" s="15"/>
    </row>
    <row r="14733" spans="5:5">
      <c r="E14733" s="15"/>
    </row>
    <row r="14734" spans="5:5">
      <c r="E14734" s="15"/>
    </row>
    <row r="14735" spans="5:5">
      <c r="E14735" s="15"/>
    </row>
    <row r="14736" spans="5:5">
      <c r="E14736" s="15"/>
    </row>
    <row r="14737" spans="5:5">
      <c r="E14737" s="15"/>
    </row>
    <row r="14738" spans="5:5">
      <c r="E14738" s="15"/>
    </row>
    <row r="14739" spans="5:5">
      <c r="E14739" s="15"/>
    </row>
    <row r="14740" spans="5:5">
      <c r="E14740" s="15"/>
    </row>
    <row r="14741" spans="5:5">
      <c r="E14741" s="15"/>
    </row>
    <row r="14742" spans="5:5">
      <c r="E14742" s="15"/>
    </row>
    <row r="14743" spans="5:5">
      <c r="E14743" s="15"/>
    </row>
    <row r="14744" spans="5:5">
      <c r="E14744" s="15"/>
    </row>
    <row r="14745" spans="5:5">
      <c r="E14745" s="15"/>
    </row>
    <row r="14746" spans="5:5">
      <c r="E14746" s="15"/>
    </row>
    <row r="14747" spans="5:5">
      <c r="E14747" s="15"/>
    </row>
    <row r="14748" spans="5:5">
      <c r="E14748" s="15"/>
    </row>
    <row r="14749" spans="5:5">
      <c r="E14749" s="15"/>
    </row>
    <row r="14750" spans="5:5">
      <c r="E14750" s="15"/>
    </row>
    <row r="14751" spans="5:5">
      <c r="E14751" s="15"/>
    </row>
    <row r="14752" spans="5:5">
      <c r="E14752" s="15"/>
    </row>
    <row r="14753" spans="5:5">
      <c r="E14753" s="15"/>
    </row>
    <row r="14754" spans="5:5">
      <c r="E14754" s="15"/>
    </row>
    <row r="14755" spans="5:5">
      <c r="E14755" s="15"/>
    </row>
    <row r="14756" spans="5:5">
      <c r="E14756" s="15"/>
    </row>
    <row r="14757" spans="5:5">
      <c r="E14757" s="15"/>
    </row>
    <row r="14758" spans="5:5">
      <c r="E14758" s="15"/>
    </row>
    <row r="14759" spans="5:5">
      <c r="E14759" s="15"/>
    </row>
    <row r="14760" spans="5:5">
      <c r="E14760" s="15"/>
    </row>
    <row r="14761" spans="5:5">
      <c r="E14761" s="15"/>
    </row>
    <row r="14762" spans="5:5">
      <c r="E14762" s="15"/>
    </row>
    <row r="14763" spans="5:5">
      <c r="E14763" s="15"/>
    </row>
    <row r="14764" spans="5:5">
      <c r="E14764" s="15"/>
    </row>
    <row r="14765" spans="5:5">
      <c r="E14765" s="15"/>
    </row>
    <row r="14766" spans="5:5">
      <c r="E14766" s="15"/>
    </row>
    <row r="14767" spans="5:5">
      <c r="E14767" s="15"/>
    </row>
    <row r="14768" spans="5:5">
      <c r="E14768" s="15"/>
    </row>
    <row r="14769" spans="5:5">
      <c r="E14769" s="15"/>
    </row>
    <row r="14770" spans="5:5">
      <c r="E14770" s="15"/>
    </row>
    <row r="14771" spans="5:5">
      <c r="E14771" s="15"/>
    </row>
    <row r="14772" spans="5:5">
      <c r="E14772" s="15"/>
    </row>
    <row r="14773" spans="5:5">
      <c r="E14773" s="15"/>
    </row>
    <row r="14774" spans="5:5">
      <c r="E14774" s="15"/>
    </row>
    <row r="14775" spans="5:5">
      <c r="E14775" s="15"/>
    </row>
    <row r="14776" spans="5:5">
      <c r="E14776" s="15"/>
    </row>
    <row r="14777" spans="5:5">
      <c r="E14777" s="15"/>
    </row>
    <row r="14778" spans="5:5">
      <c r="E14778" s="15"/>
    </row>
    <row r="14779" spans="5:5">
      <c r="E14779" s="15"/>
    </row>
    <row r="14780" spans="5:5">
      <c r="E14780" s="15"/>
    </row>
    <row r="14781" spans="5:5">
      <c r="E14781" s="15"/>
    </row>
    <row r="14782" spans="5:5">
      <c r="E14782" s="15"/>
    </row>
    <row r="14783" spans="5:5">
      <c r="E14783" s="15"/>
    </row>
    <row r="14784" spans="5:5">
      <c r="E14784" s="15"/>
    </row>
    <row r="14785" spans="5:5">
      <c r="E14785" s="15"/>
    </row>
    <row r="14786" spans="5:5">
      <c r="E14786" s="15"/>
    </row>
    <row r="14787" spans="5:5">
      <c r="E14787" s="15"/>
    </row>
    <row r="14788" spans="5:5">
      <c r="E14788" s="15"/>
    </row>
    <row r="14789" spans="5:5">
      <c r="E14789" s="15"/>
    </row>
    <row r="14790" spans="5:5">
      <c r="E14790" s="15"/>
    </row>
    <row r="14791" spans="5:5">
      <c r="E14791" s="15"/>
    </row>
    <row r="14792" spans="5:5">
      <c r="E14792" s="15"/>
    </row>
    <row r="14793" spans="5:5">
      <c r="E14793" s="15"/>
    </row>
    <row r="14794" spans="5:5">
      <c r="E14794" s="15"/>
    </row>
    <row r="14795" spans="5:5">
      <c r="E14795" s="15"/>
    </row>
    <row r="14796" spans="5:5">
      <c r="E14796" s="15"/>
    </row>
    <row r="14797" spans="5:5">
      <c r="E14797" s="15"/>
    </row>
    <row r="14798" spans="5:5">
      <c r="E14798" s="15"/>
    </row>
    <row r="14799" spans="5:5">
      <c r="E14799" s="15"/>
    </row>
    <row r="14800" spans="5:5">
      <c r="E14800" s="15"/>
    </row>
    <row r="14801" spans="5:5">
      <c r="E14801" s="15"/>
    </row>
    <row r="14802" spans="5:5">
      <c r="E14802" s="15"/>
    </row>
    <row r="14803" spans="5:5">
      <c r="E14803" s="15"/>
    </row>
    <row r="14804" spans="5:5">
      <c r="E14804" s="15"/>
    </row>
    <row r="14805" spans="5:5">
      <c r="E14805" s="15"/>
    </row>
    <row r="14806" spans="5:5">
      <c r="E14806" s="15"/>
    </row>
    <row r="14807" spans="5:5">
      <c r="E14807" s="15"/>
    </row>
    <row r="14808" spans="5:5">
      <c r="E14808" s="15"/>
    </row>
    <row r="14809" spans="5:5">
      <c r="E14809" s="15"/>
    </row>
    <row r="14810" spans="5:5">
      <c r="E14810" s="15"/>
    </row>
    <row r="14811" spans="5:5">
      <c r="E14811" s="15"/>
    </row>
    <row r="14812" spans="5:5">
      <c r="E14812" s="15"/>
    </row>
    <row r="14813" spans="5:5">
      <c r="E14813" s="15"/>
    </row>
    <row r="14814" spans="5:5">
      <c r="E14814" s="15"/>
    </row>
    <row r="14815" spans="5:5">
      <c r="E14815" s="15"/>
    </row>
    <row r="14816" spans="5:5">
      <c r="E14816" s="15"/>
    </row>
    <row r="14817" spans="5:5">
      <c r="E14817" s="15"/>
    </row>
    <row r="14818" spans="5:5">
      <c r="E14818" s="15"/>
    </row>
    <row r="14819" spans="5:5">
      <c r="E14819" s="15"/>
    </row>
    <row r="14820" spans="5:5">
      <c r="E14820" s="15"/>
    </row>
    <row r="14821" spans="5:5">
      <c r="E14821" s="15"/>
    </row>
    <row r="14822" spans="5:5">
      <c r="E14822" s="15"/>
    </row>
    <row r="14823" spans="5:5">
      <c r="E14823" s="15"/>
    </row>
    <row r="14824" spans="5:5">
      <c r="E14824" s="15"/>
    </row>
    <row r="14825" spans="5:5">
      <c r="E14825" s="15"/>
    </row>
    <row r="14826" spans="5:5">
      <c r="E14826" s="15"/>
    </row>
    <row r="14827" spans="5:5">
      <c r="E14827" s="15"/>
    </row>
    <row r="14828" spans="5:5">
      <c r="E14828" s="15"/>
    </row>
    <row r="14829" spans="5:5">
      <c r="E14829" s="15"/>
    </row>
    <row r="14830" spans="5:5">
      <c r="E14830" s="15"/>
    </row>
    <row r="14831" spans="5:5">
      <c r="E14831" s="15"/>
    </row>
    <row r="14832" spans="5:5">
      <c r="E14832" s="15"/>
    </row>
    <row r="14833" spans="5:5">
      <c r="E14833" s="15"/>
    </row>
    <row r="14834" spans="5:5">
      <c r="E14834" s="15"/>
    </row>
    <row r="14835" spans="5:5">
      <c r="E14835" s="15"/>
    </row>
    <row r="14836" spans="5:5">
      <c r="E14836" s="15"/>
    </row>
    <row r="14837" spans="5:5">
      <c r="E14837" s="15"/>
    </row>
    <row r="14838" spans="5:5">
      <c r="E14838" s="15"/>
    </row>
    <row r="14839" spans="5:5">
      <c r="E14839" s="15"/>
    </row>
    <row r="14840" spans="5:5">
      <c r="E14840" s="15"/>
    </row>
    <row r="14841" spans="5:5">
      <c r="E14841" s="15"/>
    </row>
    <row r="14842" spans="5:5">
      <c r="E14842" s="15"/>
    </row>
    <row r="14843" spans="5:5">
      <c r="E14843" s="15"/>
    </row>
    <row r="14844" spans="5:5">
      <c r="E14844" s="15"/>
    </row>
    <row r="14845" spans="5:5">
      <c r="E14845" s="15"/>
    </row>
    <row r="14846" spans="5:5">
      <c r="E14846" s="15"/>
    </row>
    <row r="14847" spans="5:5">
      <c r="E14847" s="15"/>
    </row>
    <row r="14848" spans="5:5">
      <c r="E14848" s="15"/>
    </row>
    <row r="14849" spans="5:5">
      <c r="E14849" s="15"/>
    </row>
    <row r="14850" spans="5:5">
      <c r="E14850" s="15"/>
    </row>
    <row r="14851" spans="5:5">
      <c r="E14851" s="15"/>
    </row>
    <row r="14852" spans="5:5">
      <c r="E14852" s="15"/>
    </row>
    <row r="14853" spans="5:5">
      <c r="E14853" s="15"/>
    </row>
    <row r="14854" spans="5:5">
      <c r="E14854" s="15"/>
    </row>
    <row r="14855" spans="5:5">
      <c r="E14855" s="15"/>
    </row>
    <row r="14856" spans="5:5">
      <c r="E14856" s="15"/>
    </row>
    <row r="14857" spans="5:5">
      <c r="E14857" s="15"/>
    </row>
    <row r="14858" spans="5:5">
      <c r="E14858" s="15"/>
    </row>
    <row r="14859" spans="5:5">
      <c r="E14859" s="15"/>
    </row>
    <row r="14860" spans="5:5">
      <c r="E14860" s="15"/>
    </row>
    <row r="14861" spans="5:5">
      <c r="E14861" s="15"/>
    </row>
    <row r="14862" spans="5:5">
      <c r="E14862" s="15"/>
    </row>
    <row r="14863" spans="5:5">
      <c r="E14863" s="15"/>
    </row>
    <row r="14864" spans="5:5">
      <c r="E14864" s="15"/>
    </row>
    <row r="14865" spans="5:5">
      <c r="E14865" s="15"/>
    </row>
    <row r="14866" spans="5:5">
      <c r="E14866" s="15"/>
    </row>
    <row r="14867" spans="5:5">
      <c r="E14867" s="15"/>
    </row>
    <row r="14868" spans="5:5">
      <c r="E14868" s="15"/>
    </row>
    <row r="14869" spans="5:5">
      <c r="E14869" s="15"/>
    </row>
    <row r="14870" spans="5:5">
      <c r="E14870" s="15"/>
    </row>
    <row r="14871" spans="5:5">
      <c r="E14871" s="15"/>
    </row>
    <row r="14872" spans="5:5">
      <c r="E14872" s="15"/>
    </row>
    <row r="14873" spans="5:5">
      <c r="E14873" s="15"/>
    </row>
    <row r="14874" spans="5:5">
      <c r="E14874" s="15"/>
    </row>
    <row r="14875" spans="5:5">
      <c r="E14875" s="15"/>
    </row>
    <row r="14876" spans="5:5">
      <c r="E14876" s="15"/>
    </row>
    <row r="14877" spans="5:5">
      <c r="E14877" s="15"/>
    </row>
    <row r="14878" spans="5:5">
      <c r="E14878" s="15"/>
    </row>
    <row r="14879" spans="5:5">
      <c r="E14879" s="15"/>
    </row>
    <row r="14880" spans="5:5">
      <c r="E14880" s="15"/>
    </row>
    <row r="14881" spans="5:5">
      <c r="E14881" s="15"/>
    </row>
    <row r="14882" spans="5:5">
      <c r="E14882" s="15"/>
    </row>
    <row r="14883" spans="5:5">
      <c r="E14883" s="15"/>
    </row>
    <row r="14884" spans="5:5">
      <c r="E14884" s="15"/>
    </row>
    <row r="14885" spans="5:5">
      <c r="E14885" s="15"/>
    </row>
    <row r="14886" spans="5:5">
      <c r="E14886" s="15"/>
    </row>
    <row r="14887" spans="5:5">
      <c r="E14887" s="15"/>
    </row>
    <row r="14888" spans="5:5">
      <c r="E14888" s="15"/>
    </row>
    <row r="14889" spans="5:5">
      <c r="E14889" s="15"/>
    </row>
    <row r="14890" spans="5:5">
      <c r="E14890" s="15"/>
    </row>
    <row r="14891" spans="5:5">
      <c r="E14891" s="15"/>
    </row>
    <row r="14892" spans="5:5">
      <c r="E14892" s="15"/>
    </row>
    <row r="14893" spans="5:5">
      <c r="E14893" s="15"/>
    </row>
    <row r="14894" spans="5:5">
      <c r="E14894" s="15"/>
    </row>
    <row r="14895" spans="5:5">
      <c r="E14895" s="15"/>
    </row>
    <row r="14896" spans="5:5">
      <c r="E14896" s="15"/>
    </row>
    <row r="14897" spans="5:5">
      <c r="E14897" s="15"/>
    </row>
    <row r="14898" spans="5:5">
      <c r="E14898" s="15"/>
    </row>
    <row r="14899" spans="5:5">
      <c r="E14899" s="15"/>
    </row>
    <row r="14900" spans="5:5">
      <c r="E14900" s="15"/>
    </row>
    <row r="14901" spans="5:5">
      <c r="E14901" s="15"/>
    </row>
    <row r="14902" spans="5:5">
      <c r="E14902" s="15"/>
    </row>
    <row r="14903" spans="5:5">
      <c r="E14903" s="15"/>
    </row>
    <row r="14904" spans="5:5">
      <c r="E14904" s="15"/>
    </row>
    <row r="14905" spans="5:5">
      <c r="E14905" s="15"/>
    </row>
    <row r="14906" spans="5:5">
      <c r="E14906" s="15"/>
    </row>
    <row r="14907" spans="5:5">
      <c r="E14907" s="15"/>
    </row>
    <row r="14908" spans="5:5">
      <c r="E14908" s="15"/>
    </row>
    <row r="14909" spans="5:5">
      <c r="E14909" s="15"/>
    </row>
    <row r="14910" spans="5:5">
      <c r="E14910" s="15"/>
    </row>
    <row r="14911" spans="5:5">
      <c r="E14911" s="15"/>
    </row>
    <row r="14912" spans="5:5">
      <c r="E14912" s="15"/>
    </row>
    <row r="14913" spans="5:5">
      <c r="E14913" s="15"/>
    </row>
    <row r="14914" spans="5:5">
      <c r="E14914" s="15"/>
    </row>
    <row r="14915" spans="5:5">
      <c r="E14915" s="15"/>
    </row>
    <row r="14916" spans="5:5">
      <c r="E14916" s="15"/>
    </row>
    <row r="14917" spans="5:5">
      <c r="E14917" s="15"/>
    </row>
    <row r="14918" spans="5:5">
      <c r="E14918" s="15"/>
    </row>
    <row r="14919" spans="5:5">
      <c r="E14919" s="15"/>
    </row>
    <row r="14920" spans="5:5">
      <c r="E14920" s="15"/>
    </row>
    <row r="14921" spans="5:5">
      <c r="E14921" s="15"/>
    </row>
    <row r="14922" spans="5:5">
      <c r="E14922" s="15"/>
    </row>
    <row r="14923" spans="5:5">
      <c r="E14923" s="15"/>
    </row>
    <row r="14924" spans="5:5">
      <c r="E14924" s="15"/>
    </row>
    <row r="14925" spans="5:5">
      <c r="E14925" s="15"/>
    </row>
    <row r="14926" spans="5:5">
      <c r="E14926" s="15"/>
    </row>
    <row r="14927" spans="5:5">
      <c r="E14927" s="15"/>
    </row>
    <row r="14928" spans="5:5">
      <c r="E14928" s="15"/>
    </row>
    <row r="14929" spans="5:5">
      <c r="E14929" s="15"/>
    </row>
    <row r="14930" spans="5:5">
      <c r="E14930" s="15"/>
    </row>
    <row r="14931" spans="5:5">
      <c r="E14931" s="15"/>
    </row>
    <row r="14932" spans="5:5">
      <c r="E14932" s="15"/>
    </row>
    <row r="14933" spans="5:5">
      <c r="E14933" s="15"/>
    </row>
    <row r="14934" spans="5:5">
      <c r="E14934" s="15"/>
    </row>
    <row r="14935" spans="5:5">
      <c r="E14935" s="15"/>
    </row>
    <row r="14936" spans="5:5">
      <c r="E14936" s="15"/>
    </row>
    <row r="14937" spans="5:5">
      <c r="E14937" s="15"/>
    </row>
    <row r="14938" spans="5:5">
      <c r="E14938" s="15"/>
    </row>
    <row r="14939" spans="5:5">
      <c r="E14939" s="15"/>
    </row>
    <row r="14940" spans="5:5">
      <c r="E14940" s="15"/>
    </row>
    <row r="14941" spans="5:5">
      <c r="E14941" s="15"/>
    </row>
    <row r="14942" spans="5:5">
      <c r="E14942" s="15"/>
    </row>
    <row r="14943" spans="5:5">
      <c r="E14943" s="15"/>
    </row>
    <row r="14944" spans="5:5">
      <c r="E14944" s="15"/>
    </row>
    <row r="14945" spans="5:5">
      <c r="E14945" s="15"/>
    </row>
    <row r="14946" spans="5:5">
      <c r="E14946" s="15"/>
    </row>
    <row r="14947" spans="5:5">
      <c r="E14947" s="15"/>
    </row>
    <row r="14948" spans="5:5">
      <c r="E14948" s="15"/>
    </row>
    <row r="14949" spans="5:5">
      <c r="E14949" s="15"/>
    </row>
    <row r="14950" spans="5:5">
      <c r="E14950" s="15"/>
    </row>
    <row r="14951" spans="5:5">
      <c r="E14951" s="15"/>
    </row>
    <row r="14952" spans="5:5">
      <c r="E14952" s="15"/>
    </row>
    <row r="14953" spans="5:5">
      <c r="E14953" s="15"/>
    </row>
    <row r="14954" spans="5:5">
      <c r="E14954" s="15"/>
    </row>
    <row r="14955" spans="5:5">
      <c r="E14955" s="15"/>
    </row>
    <row r="14956" spans="5:5">
      <c r="E14956" s="15"/>
    </row>
    <row r="14957" spans="5:5">
      <c r="E14957" s="15"/>
    </row>
    <row r="14958" spans="5:5">
      <c r="E14958" s="15"/>
    </row>
    <row r="14959" spans="5:5">
      <c r="E14959" s="15"/>
    </row>
    <row r="14960" spans="5:5">
      <c r="E14960" s="15"/>
    </row>
    <row r="14961" spans="5:5">
      <c r="E14961" s="15"/>
    </row>
    <row r="14962" spans="5:5">
      <c r="E14962" s="15"/>
    </row>
    <row r="14963" spans="5:5">
      <c r="E14963" s="15"/>
    </row>
    <row r="14964" spans="5:5">
      <c r="E14964" s="15"/>
    </row>
    <row r="14965" spans="5:5">
      <c r="E14965" s="15"/>
    </row>
    <row r="14966" spans="5:5">
      <c r="E14966" s="15"/>
    </row>
    <row r="14967" spans="5:5">
      <c r="E14967" s="15"/>
    </row>
    <row r="14968" spans="5:5">
      <c r="E14968" s="15"/>
    </row>
    <row r="14969" spans="5:5">
      <c r="E14969" s="15"/>
    </row>
    <row r="14970" spans="5:5">
      <c r="E14970" s="15"/>
    </row>
    <row r="14971" spans="5:5">
      <c r="E14971" s="15"/>
    </row>
    <row r="14972" spans="5:5">
      <c r="E14972" s="15"/>
    </row>
    <row r="14973" spans="5:5">
      <c r="E14973" s="15"/>
    </row>
    <row r="14974" spans="5:5">
      <c r="E14974" s="15"/>
    </row>
    <row r="14975" spans="5:5">
      <c r="E14975" s="15"/>
    </row>
    <row r="14976" spans="5:5">
      <c r="E14976" s="15"/>
    </row>
    <row r="14977" spans="5:5">
      <c r="E14977" s="15"/>
    </row>
    <row r="14978" spans="5:5">
      <c r="E14978" s="15"/>
    </row>
    <row r="14979" spans="5:5">
      <c r="E14979" s="15"/>
    </row>
    <row r="14980" spans="5:5">
      <c r="E14980" s="15"/>
    </row>
    <row r="14981" spans="5:5">
      <c r="E14981" s="15"/>
    </row>
    <row r="14982" spans="5:5">
      <c r="E14982" s="15"/>
    </row>
    <row r="14983" spans="5:5">
      <c r="E14983" s="15"/>
    </row>
    <row r="14984" spans="5:5">
      <c r="E14984" s="15"/>
    </row>
    <row r="14985" spans="5:5">
      <c r="E14985" s="15"/>
    </row>
    <row r="14986" spans="5:5">
      <c r="E14986" s="15"/>
    </row>
    <row r="14987" spans="5:5">
      <c r="E14987" s="15"/>
    </row>
    <row r="14988" spans="5:5">
      <c r="E14988" s="15"/>
    </row>
    <row r="14989" spans="5:5">
      <c r="E14989" s="15"/>
    </row>
    <row r="14990" spans="5:5">
      <c r="E14990" s="15"/>
    </row>
    <row r="14991" spans="5:5">
      <c r="E14991" s="15"/>
    </row>
    <row r="14992" spans="5:5">
      <c r="E14992" s="15"/>
    </row>
    <row r="14993" spans="5:5">
      <c r="E14993" s="15"/>
    </row>
    <row r="14994" spans="5:5">
      <c r="E14994" s="15"/>
    </row>
    <row r="14995" spans="5:5">
      <c r="E14995" s="15"/>
    </row>
    <row r="14996" spans="5:5">
      <c r="E14996" s="15"/>
    </row>
    <row r="14997" spans="5:5">
      <c r="E14997" s="15"/>
    </row>
    <row r="14998" spans="5:5">
      <c r="E14998" s="15"/>
    </row>
    <row r="14999" spans="5:5">
      <c r="E14999" s="15"/>
    </row>
    <row r="15000" spans="5:5">
      <c r="E15000" s="15"/>
    </row>
    <row r="15001" spans="5:5">
      <c r="E15001" s="15"/>
    </row>
    <row r="15002" spans="5:5">
      <c r="E15002" s="15"/>
    </row>
    <row r="15003" spans="5:5">
      <c r="E15003" s="15"/>
    </row>
    <row r="15004" spans="5:5">
      <c r="E15004" s="15"/>
    </row>
    <row r="15005" spans="5:5">
      <c r="E15005" s="15"/>
    </row>
    <row r="15006" spans="5:5">
      <c r="E15006" s="15"/>
    </row>
    <row r="15007" spans="5:5">
      <c r="E15007" s="15"/>
    </row>
    <row r="15008" spans="5:5">
      <c r="E15008" s="15"/>
    </row>
    <row r="15009" spans="5:5">
      <c r="E15009" s="15"/>
    </row>
    <row r="15010" spans="5:5">
      <c r="E15010" s="15"/>
    </row>
    <row r="15011" spans="5:5">
      <c r="E15011" s="15"/>
    </row>
    <row r="15012" spans="5:5">
      <c r="E15012" s="15"/>
    </row>
    <row r="15013" spans="5:5">
      <c r="E15013" s="15"/>
    </row>
    <row r="15014" spans="5:5">
      <c r="E15014" s="15"/>
    </row>
    <row r="15015" spans="5:5">
      <c r="E15015" s="15"/>
    </row>
    <row r="15016" spans="5:5">
      <c r="E15016" s="15"/>
    </row>
    <row r="15017" spans="5:5">
      <c r="E15017" s="15"/>
    </row>
    <row r="15018" spans="5:5">
      <c r="E15018" s="15"/>
    </row>
    <row r="15019" spans="5:5">
      <c r="E15019" s="15"/>
    </row>
    <row r="15020" spans="5:5">
      <c r="E15020" s="15"/>
    </row>
    <row r="15021" spans="5:5">
      <c r="E15021" s="15"/>
    </row>
    <row r="15022" spans="5:5">
      <c r="E15022" s="15"/>
    </row>
    <row r="15023" spans="5:5">
      <c r="E15023" s="15"/>
    </row>
    <row r="15024" spans="5:5">
      <c r="E15024" s="15"/>
    </row>
    <row r="15025" spans="5:5">
      <c r="E15025" s="15"/>
    </row>
    <row r="15026" spans="5:5">
      <c r="E15026" s="15"/>
    </row>
    <row r="15027" spans="5:5">
      <c r="E15027" s="15"/>
    </row>
    <row r="15028" spans="5:5">
      <c r="E15028" s="15"/>
    </row>
    <row r="15029" spans="5:5">
      <c r="E15029" s="15"/>
    </row>
    <row r="15030" spans="5:5">
      <c r="E15030" s="15"/>
    </row>
    <row r="15031" spans="5:5">
      <c r="E15031" s="15"/>
    </row>
    <row r="15032" spans="5:5">
      <c r="E15032" s="15"/>
    </row>
    <row r="15033" spans="5:5">
      <c r="E15033" s="15"/>
    </row>
    <row r="15034" spans="5:5">
      <c r="E15034" s="15"/>
    </row>
    <row r="15035" spans="5:5">
      <c r="E15035" s="15"/>
    </row>
    <row r="15036" spans="5:5">
      <c r="E15036" s="15"/>
    </row>
    <row r="15037" spans="5:5">
      <c r="E15037" s="15"/>
    </row>
    <row r="15038" spans="5:5">
      <c r="E15038" s="15"/>
    </row>
    <row r="15039" spans="5:5">
      <c r="E15039" s="15"/>
    </row>
    <row r="15040" spans="5:5">
      <c r="E15040" s="15"/>
    </row>
    <row r="15041" spans="5:5">
      <c r="E15041" s="15"/>
    </row>
    <row r="15042" spans="5:5">
      <c r="E15042" s="15"/>
    </row>
    <row r="15043" spans="5:5">
      <c r="E15043" s="15"/>
    </row>
    <row r="15044" spans="5:5">
      <c r="E15044" s="15"/>
    </row>
    <row r="15045" spans="5:5">
      <c r="E15045" s="15"/>
    </row>
    <row r="15046" spans="5:5">
      <c r="E15046" s="15"/>
    </row>
    <row r="15047" spans="5:5">
      <c r="E15047" s="15"/>
    </row>
    <row r="15048" spans="5:5">
      <c r="E15048" s="15"/>
    </row>
    <row r="15049" spans="5:5">
      <c r="E15049" s="15"/>
    </row>
    <row r="15050" spans="5:5">
      <c r="E15050" s="15"/>
    </row>
    <row r="15051" spans="5:5">
      <c r="E15051" s="15"/>
    </row>
    <row r="15052" spans="5:5">
      <c r="E15052" s="15"/>
    </row>
    <row r="15053" spans="5:5">
      <c r="E15053" s="15"/>
    </row>
    <row r="15054" spans="5:5">
      <c r="E15054" s="15"/>
    </row>
    <row r="15055" spans="5:5">
      <c r="E15055" s="15"/>
    </row>
    <row r="15056" spans="5:5">
      <c r="E15056" s="15"/>
    </row>
    <row r="15057" spans="5:5">
      <c r="E15057" s="15"/>
    </row>
    <row r="15058" spans="5:5">
      <c r="E15058" s="15"/>
    </row>
    <row r="15059" spans="5:5">
      <c r="E15059" s="15"/>
    </row>
    <row r="15060" spans="5:5">
      <c r="E15060" s="15"/>
    </row>
    <row r="15061" spans="5:5">
      <c r="E15061" s="15"/>
    </row>
    <row r="15062" spans="5:5">
      <c r="E15062" s="15"/>
    </row>
    <row r="15063" spans="5:5">
      <c r="E15063" s="15"/>
    </row>
    <row r="15064" spans="5:5">
      <c r="E15064" s="15"/>
    </row>
    <row r="15065" spans="5:5">
      <c r="E15065" s="15"/>
    </row>
    <row r="15066" spans="5:5">
      <c r="E15066" s="15"/>
    </row>
    <row r="15067" spans="5:5">
      <c r="E15067" s="15"/>
    </row>
    <row r="15068" spans="5:5">
      <c r="E15068" s="15"/>
    </row>
    <row r="15069" spans="5:5">
      <c r="E15069" s="15"/>
    </row>
    <row r="15070" spans="5:5">
      <c r="E15070" s="15"/>
    </row>
    <row r="15071" spans="5:5">
      <c r="E15071" s="15"/>
    </row>
    <row r="15072" spans="5:5">
      <c r="E15072" s="15"/>
    </row>
    <row r="15073" spans="5:5">
      <c r="E15073" s="15"/>
    </row>
    <row r="15074" spans="5:5">
      <c r="E15074" s="15"/>
    </row>
    <row r="15075" spans="5:5">
      <c r="E15075" s="15"/>
    </row>
    <row r="15076" spans="5:5">
      <c r="E15076" s="15"/>
    </row>
    <row r="15077" spans="5:5">
      <c r="E15077" s="15"/>
    </row>
    <row r="15078" spans="5:5">
      <c r="E15078" s="15"/>
    </row>
    <row r="15079" spans="5:5">
      <c r="E15079" s="15"/>
    </row>
    <row r="15080" spans="5:5">
      <c r="E15080" s="15"/>
    </row>
    <row r="15081" spans="5:5">
      <c r="E15081" s="15"/>
    </row>
    <row r="15082" spans="5:5">
      <c r="E15082" s="15"/>
    </row>
    <row r="15083" spans="5:5">
      <c r="E15083" s="15"/>
    </row>
    <row r="15084" spans="5:5">
      <c r="E15084" s="15"/>
    </row>
    <row r="15085" spans="5:5">
      <c r="E15085" s="15"/>
    </row>
    <row r="15086" spans="5:5">
      <c r="E15086" s="15"/>
    </row>
    <row r="15087" spans="5:5">
      <c r="E15087" s="15"/>
    </row>
    <row r="15088" spans="5:5">
      <c r="E15088" s="15"/>
    </row>
    <row r="15089" spans="5:5">
      <c r="E15089" s="15"/>
    </row>
    <row r="15090" spans="5:5">
      <c r="E15090" s="15"/>
    </row>
    <row r="15091" spans="5:5">
      <c r="E15091" s="15"/>
    </row>
    <row r="15092" spans="5:5">
      <c r="E15092" s="15"/>
    </row>
    <row r="15093" spans="5:5">
      <c r="E15093" s="15"/>
    </row>
    <row r="15094" spans="5:5">
      <c r="E15094" s="15"/>
    </row>
    <row r="15095" spans="5:5">
      <c r="E15095" s="15"/>
    </row>
    <row r="15096" spans="5:5">
      <c r="E15096" s="15"/>
    </row>
    <row r="15097" spans="5:5">
      <c r="E15097" s="15"/>
    </row>
    <row r="15098" spans="5:5">
      <c r="E15098" s="15"/>
    </row>
    <row r="15099" spans="5:5">
      <c r="E15099" s="15"/>
    </row>
    <row r="15100" spans="5:5">
      <c r="E15100" s="15"/>
    </row>
    <row r="15101" spans="5:5">
      <c r="E15101" s="15"/>
    </row>
    <row r="15102" spans="5:5">
      <c r="E15102" s="15"/>
    </row>
    <row r="15103" spans="5:5">
      <c r="E15103" s="15"/>
    </row>
    <row r="15104" spans="5:5">
      <c r="E15104" s="15"/>
    </row>
    <row r="15105" spans="5:5">
      <c r="E15105" s="15"/>
    </row>
    <row r="15106" spans="5:5">
      <c r="E15106" s="15"/>
    </row>
    <row r="15107" spans="5:5">
      <c r="E15107" s="15"/>
    </row>
    <row r="15108" spans="5:5">
      <c r="E15108" s="15"/>
    </row>
    <row r="15109" spans="5:5">
      <c r="E15109" s="15"/>
    </row>
    <row r="15110" spans="5:5">
      <c r="E15110" s="15"/>
    </row>
    <row r="15111" spans="5:5">
      <c r="E15111" s="15"/>
    </row>
    <row r="15112" spans="5:5">
      <c r="E15112" s="15"/>
    </row>
    <row r="15113" spans="5:5">
      <c r="E15113" s="15"/>
    </row>
    <row r="15114" spans="5:5">
      <c r="E15114" s="15"/>
    </row>
    <row r="15115" spans="5:5">
      <c r="E15115" s="15"/>
    </row>
    <row r="15116" spans="5:5">
      <c r="E15116" s="15"/>
    </row>
    <row r="15117" spans="5:5">
      <c r="E15117" s="15"/>
    </row>
    <row r="15118" spans="5:5">
      <c r="E15118" s="15"/>
    </row>
    <row r="15119" spans="5:5">
      <c r="E15119" s="15"/>
    </row>
    <row r="15120" spans="5:5">
      <c r="E15120" s="15"/>
    </row>
    <row r="15121" spans="5:5">
      <c r="E15121" s="15"/>
    </row>
    <row r="15122" spans="5:5">
      <c r="E15122" s="15"/>
    </row>
    <row r="15123" spans="5:5">
      <c r="E15123" s="15"/>
    </row>
    <row r="15124" spans="5:5">
      <c r="E15124" s="15"/>
    </row>
    <row r="15125" spans="5:5">
      <c r="E15125" s="15"/>
    </row>
    <row r="15126" spans="5:5">
      <c r="E15126" s="15"/>
    </row>
    <row r="15127" spans="5:5">
      <c r="E15127" s="15"/>
    </row>
    <row r="15128" spans="5:5">
      <c r="E15128" s="15"/>
    </row>
    <row r="15129" spans="5:5">
      <c r="E15129" s="15"/>
    </row>
    <row r="15130" spans="5:5">
      <c r="E15130" s="15"/>
    </row>
    <row r="15131" spans="5:5">
      <c r="E15131" s="15"/>
    </row>
    <row r="15132" spans="5:5">
      <c r="E15132" s="15"/>
    </row>
    <row r="15133" spans="5:5">
      <c r="E15133" s="15"/>
    </row>
    <row r="15134" spans="5:5">
      <c r="E15134" s="15"/>
    </row>
    <row r="15135" spans="5:5">
      <c r="E15135" s="15"/>
    </row>
    <row r="15136" spans="5:5">
      <c r="E15136" s="15"/>
    </row>
    <row r="15137" spans="5:5">
      <c r="E15137" s="15"/>
    </row>
    <row r="15138" spans="5:5">
      <c r="E15138" s="15"/>
    </row>
    <row r="15139" spans="5:5">
      <c r="E15139" s="15"/>
    </row>
    <row r="15140" spans="5:5">
      <c r="E15140" s="15"/>
    </row>
    <row r="15141" spans="5:5">
      <c r="E15141" s="15"/>
    </row>
    <row r="15142" spans="5:5">
      <c r="E15142" s="15"/>
    </row>
    <row r="15143" spans="5:5">
      <c r="E15143" s="15"/>
    </row>
    <row r="15144" spans="5:5">
      <c r="E15144" s="15"/>
    </row>
    <row r="15145" spans="5:5">
      <c r="E15145" s="15"/>
    </row>
    <row r="15146" spans="5:5">
      <c r="E15146" s="15"/>
    </row>
    <row r="15147" spans="5:5">
      <c r="E15147" s="15"/>
    </row>
    <row r="15148" spans="5:5">
      <c r="E15148" s="15"/>
    </row>
    <row r="15149" spans="5:5">
      <c r="E15149" s="15"/>
    </row>
    <row r="15150" spans="5:5">
      <c r="E15150" s="15"/>
    </row>
    <row r="15151" spans="5:5">
      <c r="E15151" s="15"/>
    </row>
    <row r="15152" spans="5:5">
      <c r="E15152" s="15"/>
    </row>
    <row r="15153" spans="5:5">
      <c r="E15153" s="15"/>
    </row>
    <row r="15154" spans="5:5">
      <c r="E15154" s="15"/>
    </row>
    <row r="15155" spans="5:5">
      <c r="E15155" s="15"/>
    </row>
    <row r="15156" spans="5:5">
      <c r="E15156" s="15"/>
    </row>
    <row r="15157" spans="5:5">
      <c r="E15157" s="15"/>
    </row>
    <row r="15158" spans="5:5">
      <c r="E15158" s="15"/>
    </row>
    <row r="15159" spans="5:5">
      <c r="E15159" s="15"/>
    </row>
    <row r="15160" spans="5:5">
      <c r="E15160" s="15"/>
    </row>
    <row r="15161" spans="5:5">
      <c r="E15161" s="15"/>
    </row>
    <row r="15162" spans="5:5">
      <c r="E15162" s="15"/>
    </row>
    <row r="15163" spans="5:5">
      <c r="E15163" s="15"/>
    </row>
    <row r="15164" spans="5:5">
      <c r="E15164" s="15"/>
    </row>
    <row r="15165" spans="5:5">
      <c r="E15165" s="15"/>
    </row>
    <row r="15166" spans="5:5">
      <c r="E15166" s="15"/>
    </row>
    <row r="15167" spans="5:5">
      <c r="E15167" s="15"/>
    </row>
    <row r="15168" spans="5:5">
      <c r="E15168" s="15"/>
    </row>
    <row r="15169" spans="5:5">
      <c r="E15169" s="15"/>
    </row>
    <row r="15170" spans="5:5">
      <c r="E15170" s="15"/>
    </row>
    <row r="15171" spans="5:5">
      <c r="E15171" s="15"/>
    </row>
    <row r="15172" spans="5:5">
      <c r="E15172" s="15"/>
    </row>
    <row r="15173" spans="5:5">
      <c r="E15173" s="15"/>
    </row>
    <row r="15174" spans="5:5">
      <c r="E15174" s="15"/>
    </row>
    <row r="15175" spans="5:5">
      <c r="E15175" s="15"/>
    </row>
    <row r="15176" spans="5:5">
      <c r="E15176" s="15"/>
    </row>
    <row r="15177" spans="5:5">
      <c r="E15177" s="15"/>
    </row>
    <row r="15178" spans="5:5">
      <c r="E15178" s="15"/>
    </row>
    <row r="15179" spans="5:5">
      <c r="E15179" s="15"/>
    </row>
    <row r="15180" spans="5:5">
      <c r="E15180" s="15"/>
    </row>
    <row r="15181" spans="5:5">
      <c r="E15181" s="15"/>
    </row>
    <row r="15182" spans="5:5">
      <c r="E15182" s="15"/>
    </row>
    <row r="15183" spans="5:5">
      <c r="E15183" s="15"/>
    </row>
    <row r="15184" spans="5:5">
      <c r="E15184" s="15"/>
    </row>
    <row r="15185" spans="5:5">
      <c r="E15185" s="15"/>
    </row>
    <row r="15186" spans="5:5">
      <c r="E15186" s="15"/>
    </row>
    <row r="15187" spans="5:5">
      <c r="E15187" s="15"/>
    </row>
    <row r="15188" spans="5:5">
      <c r="E15188" s="15"/>
    </row>
    <row r="15189" spans="5:5">
      <c r="E15189" s="15"/>
    </row>
    <row r="15190" spans="5:5">
      <c r="E15190" s="15"/>
    </row>
    <row r="15191" spans="5:5">
      <c r="E15191" s="15"/>
    </row>
    <row r="15192" spans="5:5">
      <c r="E15192" s="15"/>
    </row>
    <row r="15193" spans="5:5">
      <c r="E15193" s="15"/>
    </row>
    <row r="15194" spans="5:5">
      <c r="E15194" s="15"/>
    </row>
    <row r="15195" spans="5:5">
      <c r="E15195" s="15"/>
    </row>
    <row r="15196" spans="5:5">
      <c r="E15196" s="15"/>
    </row>
    <row r="15197" spans="5:5">
      <c r="E15197" s="15"/>
    </row>
    <row r="15198" spans="5:5">
      <c r="E15198" s="15"/>
    </row>
    <row r="15199" spans="5:5">
      <c r="E15199" s="15"/>
    </row>
    <row r="15200" spans="5:5">
      <c r="E15200" s="15"/>
    </row>
    <row r="15201" spans="5:5">
      <c r="E15201" s="15"/>
    </row>
    <row r="15202" spans="5:5">
      <c r="E15202" s="15"/>
    </row>
    <row r="15203" spans="5:5">
      <c r="E15203" s="15"/>
    </row>
    <row r="15204" spans="5:5">
      <c r="E15204" s="15"/>
    </row>
    <row r="15205" spans="5:5">
      <c r="E15205" s="15"/>
    </row>
    <row r="15206" spans="5:5">
      <c r="E15206" s="15"/>
    </row>
    <row r="15207" spans="5:5">
      <c r="E15207" s="15"/>
    </row>
    <row r="15208" spans="5:5">
      <c r="E15208" s="15"/>
    </row>
    <row r="15209" spans="5:5">
      <c r="E15209" s="15"/>
    </row>
    <row r="15210" spans="5:5">
      <c r="E15210" s="15"/>
    </row>
    <row r="15211" spans="5:5">
      <c r="E15211" s="15"/>
    </row>
    <row r="15212" spans="5:5">
      <c r="E15212" s="15"/>
    </row>
    <row r="15213" spans="5:5">
      <c r="E15213" s="15"/>
    </row>
    <row r="15214" spans="5:5">
      <c r="E15214" s="15"/>
    </row>
    <row r="15215" spans="5:5">
      <c r="E15215" s="15"/>
    </row>
    <row r="15216" spans="5:5">
      <c r="E15216" s="15"/>
    </row>
    <row r="15217" spans="5:5">
      <c r="E15217" s="15"/>
    </row>
    <row r="15218" spans="5:5">
      <c r="E15218" s="15"/>
    </row>
    <row r="15219" spans="5:5">
      <c r="E15219" s="15"/>
    </row>
    <row r="15220" spans="5:5">
      <c r="E15220" s="15"/>
    </row>
    <row r="15221" spans="5:5">
      <c r="E15221" s="15"/>
    </row>
    <row r="15222" spans="5:5">
      <c r="E15222" s="15"/>
    </row>
    <row r="15223" spans="5:5">
      <c r="E15223" s="15"/>
    </row>
    <row r="15224" spans="5:5">
      <c r="E15224" s="15"/>
    </row>
    <row r="15225" spans="5:5">
      <c r="E15225" s="15"/>
    </row>
    <row r="15226" spans="5:5">
      <c r="E15226" s="15"/>
    </row>
    <row r="15227" spans="5:5">
      <c r="E15227" s="15"/>
    </row>
    <row r="15228" spans="5:5">
      <c r="E15228" s="15"/>
    </row>
    <row r="15229" spans="5:5">
      <c r="E15229" s="15"/>
    </row>
    <row r="15230" spans="5:5">
      <c r="E15230" s="15"/>
    </row>
    <row r="15231" spans="5:5">
      <c r="E15231" s="15"/>
    </row>
    <row r="15232" spans="5:5">
      <c r="E15232" s="15"/>
    </row>
    <row r="15233" spans="5:5">
      <c r="E15233" s="15"/>
    </row>
    <row r="15234" spans="5:5">
      <c r="E15234" s="15"/>
    </row>
    <row r="15235" spans="5:5">
      <c r="E15235" s="15"/>
    </row>
    <row r="15236" spans="5:5">
      <c r="E15236" s="15"/>
    </row>
    <row r="15237" spans="5:5">
      <c r="E15237" s="15"/>
    </row>
    <row r="15238" spans="5:5">
      <c r="E15238" s="15"/>
    </row>
    <row r="15239" spans="5:5">
      <c r="E15239" s="15"/>
    </row>
    <row r="15240" spans="5:5">
      <c r="E15240" s="15"/>
    </row>
    <row r="15241" spans="5:5">
      <c r="E15241" s="15"/>
    </row>
    <row r="15242" spans="5:5">
      <c r="E15242" s="15"/>
    </row>
    <row r="15243" spans="5:5">
      <c r="E15243" s="15"/>
    </row>
    <row r="15244" spans="5:5">
      <c r="E15244" s="15"/>
    </row>
    <row r="15245" spans="5:5">
      <c r="E15245" s="15"/>
    </row>
    <row r="15246" spans="5:5">
      <c r="E15246" s="15"/>
    </row>
    <row r="15247" spans="5:5">
      <c r="E15247" s="15"/>
    </row>
    <row r="15248" spans="5:5">
      <c r="E15248" s="15"/>
    </row>
    <row r="15249" spans="5:5">
      <c r="E15249" s="15"/>
    </row>
    <row r="15250" spans="5:5">
      <c r="E15250" s="15"/>
    </row>
    <row r="15251" spans="5:5">
      <c r="E15251" s="15"/>
    </row>
    <row r="15252" spans="5:5">
      <c r="E15252" s="15"/>
    </row>
    <row r="15253" spans="5:5">
      <c r="E15253" s="15"/>
    </row>
    <row r="15254" spans="5:5">
      <c r="E15254" s="15"/>
    </row>
    <row r="15255" spans="5:5">
      <c r="E15255" s="15"/>
    </row>
    <row r="15256" spans="5:5">
      <c r="E15256" s="15"/>
    </row>
    <row r="15257" spans="5:5">
      <c r="E15257" s="15"/>
    </row>
    <row r="15258" spans="5:5">
      <c r="E15258" s="15"/>
    </row>
    <row r="15259" spans="5:5">
      <c r="E15259" s="15"/>
    </row>
    <row r="15260" spans="5:5">
      <c r="E15260" s="15"/>
    </row>
    <row r="15261" spans="5:5">
      <c r="E15261" s="15"/>
    </row>
    <row r="15262" spans="5:5">
      <c r="E15262" s="15"/>
    </row>
    <row r="15263" spans="5:5">
      <c r="E15263" s="15"/>
    </row>
    <row r="15264" spans="5:5">
      <c r="E15264" s="15"/>
    </row>
    <row r="15265" spans="5:5">
      <c r="E15265" s="15"/>
    </row>
    <row r="15266" spans="5:5">
      <c r="E15266" s="15"/>
    </row>
    <row r="15267" spans="5:5">
      <c r="E15267" s="15"/>
    </row>
    <row r="15268" spans="5:5">
      <c r="E15268" s="15"/>
    </row>
    <row r="15269" spans="5:5">
      <c r="E15269" s="15"/>
    </row>
    <row r="15270" spans="5:5">
      <c r="E15270" s="15"/>
    </row>
    <row r="15271" spans="5:5">
      <c r="E15271" s="15"/>
    </row>
    <row r="15272" spans="5:5">
      <c r="E15272" s="15"/>
    </row>
    <row r="15273" spans="5:5">
      <c r="E15273" s="15"/>
    </row>
    <row r="15274" spans="5:5">
      <c r="E15274" s="15"/>
    </row>
    <row r="15275" spans="5:5">
      <c r="E15275" s="15"/>
    </row>
    <row r="15276" spans="5:5">
      <c r="E15276" s="15"/>
    </row>
    <row r="15277" spans="5:5">
      <c r="E15277" s="15"/>
    </row>
    <row r="15278" spans="5:5">
      <c r="E15278" s="15"/>
    </row>
    <row r="15279" spans="5:5">
      <c r="E15279" s="15"/>
    </row>
    <row r="15280" spans="5:5">
      <c r="E15280" s="15"/>
    </row>
    <row r="15281" spans="5:5">
      <c r="E15281" s="15"/>
    </row>
    <row r="15282" spans="5:5">
      <c r="E15282" s="15"/>
    </row>
    <row r="15283" spans="5:5">
      <c r="E15283" s="15"/>
    </row>
    <row r="15284" spans="5:5">
      <c r="E15284" s="15"/>
    </row>
    <row r="15285" spans="5:5">
      <c r="E15285" s="15"/>
    </row>
    <row r="15286" spans="5:5">
      <c r="E15286" s="15"/>
    </row>
    <row r="15287" spans="5:5">
      <c r="E15287" s="15"/>
    </row>
    <row r="15288" spans="5:5">
      <c r="E15288" s="15"/>
    </row>
    <row r="15289" spans="5:5">
      <c r="E15289" s="15"/>
    </row>
    <row r="15290" spans="5:5">
      <c r="E15290" s="15"/>
    </row>
    <row r="15291" spans="5:5">
      <c r="E15291" s="15"/>
    </row>
    <row r="15292" spans="5:5">
      <c r="E15292" s="15"/>
    </row>
    <row r="15293" spans="5:5">
      <c r="E15293" s="15"/>
    </row>
    <row r="15294" spans="5:5">
      <c r="E15294" s="15"/>
    </row>
    <row r="15295" spans="5:5">
      <c r="E15295" s="15"/>
    </row>
    <row r="15296" spans="5:5">
      <c r="E15296" s="15"/>
    </row>
    <row r="15297" spans="5:5">
      <c r="E15297" s="15"/>
    </row>
    <row r="15298" spans="5:5">
      <c r="E15298" s="15"/>
    </row>
    <row r="15299" spans="5:5">
      <c r="E15299" s="15"/>
    </row>
    <row r="15300" spans="5:5">
      <c r="E15300" s="15"/>
    </row>
    <row r="15301" spans="5:5">
      <c r="E15301" s="15"/>
    </row>
    <row r="15302" spans="5:5">
      <c r="E15302" s="15"/>
    </row>
    <row r="15303" spans="5:5">
      <c r="E15303" s="15"/>
    </row>
    <row r="15304" spans="5:5">
      <c r="E15304" s="15"/>
    </row>
    <row r="15305" spans="5:5">
      <c r="E15305" s="15"/>
    </row>
    <row r="15306" spans="5:5">
      <c r="E15306" s="15"/>
    </row>
    <row r="15307" spans="5:5">
      <c r="E15307" s="15"/>
    </row>
    <row r="15308" spans="5:5">
      <c r="E15308" s="15"/>
    </row>
    <row r="15309" spans="5:5">
      <c r="E15309" s="15"/>
    </row>
    <row r="15310" spans="5:5">
      <c r="E15310" s="15"/>
    </row>
    <row r="15311" spans="5:5">
      <c r="E15311" s="15"/>
    </row>
    <row r="15312" spans="5:5">
      <c r="E15312" s="15"/>
    </row>
    <row r="15313" spans="5:5">
      <c r="E15313" s="15"/>
    </row>
    <row r="15314" spans="5:5">
      <c r="E15314" s="15"/>
    </row>
    <row r="15315" spans="5:5">
      <c r="E15315" s="15"/>
    </row>
    <row r="15316" spans="5:5">
      <c r="E15316" s="15"/>
    </row>
    <row r="15317" spans="5:5">
      <c r="E15317" s="15"/>
    </row>
    <row r="15318" spans="5:5">
      <c r="E15318" s="15"/>
    </row>
    <row r="15319" spans="5:5">
      <c r="E15319" s="15"/>
    </row>
    <row r="15320" spans="5:5">
      <c r="E15320" s="15"/>
    </row>
    <row r="15321" spans="5:5">
      <c r="E15321" s="15"/>
    </row>
    <row r="15322" spans="5:5">
      <c r="E15322" s="15"/>
    </row>
    <row r="15323" spans="5:5">
      <c r="E15323" s="15"/>
    </row>
    <row r="15324" spans="5:5">
      <c r="E15324" s="15"/>
    </row>
    <row r="15325" spans="5:5">
      <c r="E15325" s="15"/>
    </row>
    <row r="15326" spans="5:5">
      <c r="E15326" s="15"/>
    </row>
    <row r="15327" spans="5:5">
      <c r="E15327" s="15"/>
    </row>
    <row r="15328" spans="5:5">
      <c r="E15328" s="15"/>
    </row>
    <row r="15329" spans="5:5">
      <c r="E15329" s="15"/>
    </row>
    <row r="15330" spans="5:5">
      <c r="E15330" s="15"/>
    </row>
    <row r="15331" spans="5:5">
      <c r="E15331" s="15"/>
    </row>
    <row r="15332" spans="5:5">
      <c r="E15332" s="15"/>
    </row>
    <row r="15333" spans="5:5">
      <c r="E15333" s="15"/>
    </row>
    <row r="15334" spans="5:5">
      <c r="E15334" s="15"/>
    </row>
    <row r="15335" spans="5:5">
      <c r="E15335" s="15"/>
    </row>
    <row r="15336" spans="5:5">
      <c r="E15336" s="15"/>
    </row>
    <row r="15337" spans="5:5">
      <c r="E15337" s="15"/>
    </row>
    <row r="15338" spans="5:5">
      <c r="E15338" s="15"/>
    </row>
    <row r="15339" spans="5:5">
      <c r="E15339" s="15"/>
    </row>
    <row r="15340" spans="5:5">
      <c r="E15340" s="15"/>
    </row>
    <row r="15341" spans="5:5">
      <c r="E15341" s="15"/>
    </row>
    <row r="15342" spans="5:5">
      <c r="E15342" s="15"/>
    </row>
    <row r="15343" spans="5:5">
      <c r="E15343" s="15"/>
    </row>
    <row r="15344" spans="5:5">
      <c r="E15344" s="15"/>
    </row>
    <row r="15345" spans="5:5">
      <c r="E15345" s="15"/>
    </row>
    <row r="15346" spans="5:5">
      <c r="E15346" s="15"/>
    </row>
    <row r="15347" spans="5:5">
      <c r="E15347" s="15"/>
    </row>
    <row r="15348" spans="5:5">
      <c r="E15348" s="15"/>
    </row>
    <row r="15349" spans="5:5">
      <c r="E15349" s="15"/>
    </row>
    <row r="15350" spans="5:5">
      <c r="E15350" s="15"/>
    </row>
    <row r="15351" spans="5:5">
      <c r="E15351" s="15"/>
    </row>
    <row r="15352" spans="5:5">
      <c r="E15352" s="15"/>
    </row>
    <row r="15353" spans="5:5">
      <c r="E15353" s="15"/>
    </row>
    <row r="15354" spans="5:5">
      <c r="E15354" s="15"/>
    </row>
    <row r="15355" spans="5:5">
      <c r="E15355" s="15"/>
    </row>
    <row r="15356" spans="5:5">
      <c r="E15356" s="15"/>
    </row>
    <row r="15357" spans="5:5">
      <c r="E15357" s="15"/>
    </row>
    <row r="15358" spans="5:5">
      <c r="E15358" s="15"/>
    </row>
    <row r="15359" spans="5:5">
      <c r="E15359" s="15"/>
    </row>
    <row r="15360" spans="5:5">
      <c r="E15360" s="15"/>
    </row>
    <row r="15361" spans="5:5">
      <c r="E15361" s="15"/>
    </row>
    <row r="15362" spans="5:5">
      <c r="E15362" s="15"/>
    </row>
    <row r="15363" spans="5:5">
      <c r="E15363" s="15"/>
    </row>
    <row r="15364" spans="5:5">
      <c r="E15364" s="15"/>
    </row>
    <row r="15365" spans="5:5">
      <c r="E15365" s="15"/>
    </row>
    <row r="15366" spans="5:5">
      <c r="E15366" s="15"/>
    </row>
    <row r="15367" spans="5:5">
      <c r="E15367" s="15"/>
    </row>
    <row r="15368" spans="5:5">
      <c r="E15368" s="15"/>
    </row>
    <row r="15369" spans="5:5">
      <c r="E15369" s="15"/>
    </row>
    <row r="15370" spans="5:5">
      <c r="E15370" s="15"/>
    </row>
    <row r="15371" spans="5:5">
      <c r="E15371" s="15"/>
    </row>
    <row r="15372" spans="5:5">
      <c r="E15372" s="15"/>
    </row>
    <row r="15373" spans="5:5">
      <c r="E15373" s="15"/>
    </row>
    <row r="15374" spans="5:5">
      <c r="E15374" s="15"/>
    </row>
    <row r="15375" spans="5:5">
      <c r="E15375" s="15"/>
    </row>
    <row r="15376" spans="5:5">
      <c r="E15376" s="15"/>
    </row>
    <row r="15377" spans="5:5">
      <c r="E15377" s="15"/>
    </row>
    <row r="15378" spans="5:5">
      <c r="E15378" s="15"/>
    </row>
    <row r="15379" spans="5:5">
      <c r="E15379" s="15"/>
    </row>
    <row r="15380" spans="5:5">
      <c r="E15380" s="15"/>
    </row>
    <row r="15381" spans="5:5">
      <c r="E15381" s="15"/>
    </row>
    <row r="15382" spans="5:5">
      <c r="E15382" s="15"/>
    </row>
    <row r="15383" spans="5:5">
      <c r="E15383" s="15"/>
    </row>
    <row r="15384" spans="5:5">
      <c r="E15384" s="15"/>
    </row>
    <row r="15385" spans="5:5">
      <c r="E15385" s="15"/>
    </row>
    <row r="15386" spans="5:5">
      <c r="E15386" s="15"/>
    </row>
    <row r="15387" spans="5:5">
      <c r="E15387" s="15"/>
    </row>
    <row r="15388" spans="5:5">
      <c r="E15388" s="15"/>
    </row>
    <row r="15389" spans="5:5">
      <c r="E15389" s="15"/>
    </row>
    <row r="15390" spans="5:5">
      <c r="E15390" s="15"/>
    </row>
    <row r="15391" spans="5:5">
      <c r="E15391" s="15"/>
    </row>
    <row r="15392" spans="5:5">
      <c r="E15392" s="15"/>
    </row>
    <row r="15393" spans="5:5">
      <c r="E15393" s="15"/>
    </row>
    <row r="15394" spans="5:5">
      <c r="E15394" s="15"/>
    </row>
    <row r="15395" spans="5:5">
      <c r="E15395" s="15"/>
    </row>
    <row r="15396" spans="5:5">
      <c r="E15396" s="15"/>
    </row>
    <row r="15397" spans="5:5">
      <c r="E15397" s="15"/>
    </row>
    <row r="15398" spans="5:5">
      <c r="E15398" s="15"/>
    </row>
    <row r="15399" spans="5:5">
      <c r="E15399" s="15"/>
    </row>
    <row r="15400" spans="5:5">
      <c r="E15400" s="15"/>
    </row>
    <row r="15401" spans="5:5">
      <c r="E15401" s="15"/>
    </row>
    <row r="15402" spans="5:5">
      <c r="E15402" s="15"/>
    </row>
    <row r="15403" spans="5:5">
      <c r="E15403" s="15"/>
    </row>
    <row r="15404" spans="5:5">
      <c r="E15404" s="15"/>
    </row>
    <row r="15405" spans="5:5">
      <c r="E15405" s="15"/>
    </row>
    <row r="15406" spans="5:5">
      <c r="E15406" s="15"/>
    </row>
    <row r="15407" spans="5:5">
      <c r="E15407" s="15"/>
    </row>
    <row r="15408" spans="5:5">
      <c r="E15408" s="15"/>
    </row>
    <row r="15409" spans="5:5">
      <c r="E15409" s="15"/>
    </row>
    <row r="15410" spans="5:5">
      <c r="E15410" s="15"/>
    </row>
    <row r="15411" spans="5:5">
      <c r="E15411" s="15"/>
    </row>
    <row r="15412" spans="5:5">
      <c r="E15412" s="15"/>
    </row>
    <row r="15413" spans="5:5">
      <c r="E15413" s="15"/>
    </row>
    <row r="15414" spans="5:5">
      <c r="E15414" s="15"/>
    </row>
    <row r="15415" spans="5:5">
      <c r="E15415" s="15"/>
    </row>
    <row r="15416" spans="5:5">
      <c r="E15416" s="15"/>
    </row>
    <row r="15417" spans="5:5">
      <c r="E15417" s="15"/>
    </row>
    <row r="15418" spans="5:5">
      <c r="E15418" s="15"/>
    </row>
    <row r="15419" spans="5:5">
      <c r="E15419" s="15"/>
    </row>
    <row r="15420" spans="5:5">
      <c r="E15420" s="15"/>
    </row>
    <row r="15421" spans="5:5">
      <c r="E15421" s="15"/>
    </row>
    <row r="15422" spans="5:5">
      <c r="E15422" s="15"/>
    </row>
    <row r="15423" spans="5:5">
      <c r="E15423" s="15"/>
    </row>
    <row r="15424" spans="5:5">
      <c r="E15424" s="15"/>
    </row>
    <row r="15425" spans="5:5">
      <c r="E15425" s="15"/>
    </row>
    <row r="15426" spans="5:5">
      <c r="E15426" s="15"/>
    </row>
    <row r="15427" spans="5:5">
      <c r="E15427" s="15"/>
    </row>
    <row r="15428" spans="5:5">
      <c r="E15428" s="15"/>
    </row>
    <row r="15429" spans="5:5">
      <c r="E15429" s="15"/>
    </row>
    <row r="15430" spans="5:5">
      <c r="E15430" s="15"/>
    </row>
    <row r="15431" spans="5:5">
      <c r="E15431" s="15"/>
    </row>
    <row r="15432" spans="5:5">
      <c r="E15432" s="15"/>
    </row>
    <row r="15433" spans="5:5">
      <c r="E15433" s="15"/>
    </row>
    <row r="15434" spans="5:5">
      <c r="E15434" s="15"/>
    </row>
    <row r="15435" spans="5:5">
      <c r="E15435" s="15"/>
    </row>
    <row r="15436" spans="5:5">
      <c r="E15436" s="15"/>
    </row>
    <row r="15437" spans="5:5">
      <c r="E15437" s="15"/>
    </row>
    <row r="15438" spans="5:5">
      <c r="E15438" s="15"/>
    </row>
    <row r="15439" spans="5:5">
      <c r="E15439" s="15"/>
    </row>
    <row r="15440" spans="5:5">
      <c r="E15440" s="15"/>
    </row>
    <row r="15441" spans="5:5">
      <c r="E15441" s="15"/>
    </row>
    <row r="15442" spans="5:5">
      <c r="E15442" s="15"/>
    </row>
    <row r="15443" spans="5:5">
      <c r="E15443" s="15"/>
    </row>
    <row r="15444" spans="5:5">
      <c r="E15444" s="15"/>
    </row>
    <row r="15445" spans="5:5">
      <c r="E15445" s="15"/>
    </row>
    <row r="15446" spans="5:5">
      <c r="E15446" s="15"/>
    </row>
    <row r="15447" spans="5:5">
      <c r="E15447" s="15"/>
    </row>
    <row r="15448" spans="5:5">
      <c r="E15448" s="15"/>
    </row>
    <row r="15449" spans="5:5">
      <c r="E15449" s="15"/>
    </row>
    <row r="15450" spans="5:5">
      <c r="E15450" s="15"/>
    </row>
    <row r="15451" spans="5:5">
      <c r="E15451" s="15"/>
    </row>
    <row r="15452" spans="5:5">
      <c r="E15452" s="15"/>
    </row>
    <row r="15453" spans="5:5">
      <c r="E15453" s="15"/>
    </row>
    <row r="15454" spans="5:5">
      <c r="E15454" s="15"/>
    </row>
    <row r="15455" spans="5:5">
      <c r="E15455" s="15"/>
    </row>
    <row r="15456" spans="5:5">
      <c r="E15456" s="15"/>
    </row>
    <row r="15457" spans="5:5">
      <c r="E15457" s="15"/>
    </row>
    <row r="15458" spans="5:5">
      <c r="E15458" s="15"/>
    </row>
    <row r="15459" spans="5:5">
      <c r="E15459" s="15"/>
    </row>
    <row r="15460" spans="5:5">
      <c r="E15460" s="15"/>
    </row>
    <row r="15461" spans="5:5">
      <c r="E15461" s="15"/>
    </row>
    <row r="15462" spans="5:5">
      <c r="E15462" s="15"/>
    </row>
    <row r="15463" spans="5:5">
      <c r="E15463" s="15"/>
    </row>
    <row r="15464" spans="5:5">
      <c r="E15464" s="15"/>
    </row>
    <row r="15465" spans="5:5">
      <c r="E15465" s="15"/>
    </row>
    <row r="15466" spans="5:5">
      <c r="E15466" s="15"/>
    </row>
    <row r="15467" spans="5:5">
      <c r="E15467" s="15"/>
    </row>
    <row r="15468" spans="5:5">
      <c r="E15468" s="15"/>
    </row>
    <row r="15469" spans="5:5">
      <c r="E15469" s="15"/>
    </row>
    <row r="15470" spans="5:5">
      <c r="E15470" s="15"/>
    </row>
    <row r="15471" spans="5:5">
      <c r="E15471" s="15"/>
    </row>
    <row r="15472" spans="5:5">
      <c r="E15472" s="15"/>
    </row>
    <row r="15473" spans="5:5">
      <c r="E15473" s="15"/>
    </row>
    <row r="15474" spans="5:5">
      <c r="E15474" s="15"/>
    </row>
    <row r="15475" spans="5:5">
      <c r="E15475" s="15"/>
    </row>
    <row r="15476" spans="5:5">
      <c r="E15476" s="15"/>
    </row>
    <row r="15477" spans="5:5">
      <c r="E15477" s="15"/>
    </row>
    <row r="15478" spans="5:5">
      <c r="E15478" s="15"/>
    </row>
    <row r="15479" spans="5:5">
      <c r="E15479" s="15"/>
    </row>
    <row r="15480" spans="5:5">
      <c r="E15480" s="15"/>
    </row>
    <row r="15481" spans="5:5">
      <c r="E15481" s="15"/>
    </row>
    <row r="15482" spans="5:5">
      <c r="E15482" s="15"/>
    </row>
    <row r="15483" spans="5:5">
      <c r="E15483" s="15"/>
    </row>
    <row r="15484" spans="5:5">
      <c r="E15484" s="15"/>
    </row>
    <row r="15485" spans="5:5">
      <c r="E15485" s="15"/>
    </row>
    <row r="15486" spans="5:5">
      <c r="E15486" s="15"/>
    </row>
    <row r="15487" spans="5:5">
      <c r="E15487" s="15"/>
    </row>
    <row r="15488" spans="5:5">
      <c r="E15488" s="15"/>
    </row>
    <row r="15489" spans="5:5">
      <c r="E15489" s="15"/>
    </row>
    <row r="15490" spans="5:5">
      <c r="E15490" s="15"/>
    </row>
    <row r="15491" spans="5:5">
      <c r="E15491" s="15"/>
    </row>
    <row r="15492" spans="5:5">
      <c r="E15492" s="15"/>
    </row>
    <row r="15493" spans="5:5">
      <c r="E15493" s="15"/>
    </row>
    <row r="15494" spans="5:5">
      <c r="E15494" s="15"/>
    </row>
    <row r="15495" spans="5:5">
      <c r="E15495" s="15"/>
    </row>
    <row r="15496" spans="5:5">
      <c r="E15496" s="15"/>
    </row>
    <row r="15497" spans="5:5">
      <c r="E15497" s="15"/>
    </row>
    <row r="15498" spans="5:5">
      <c r="E15498" s="15"/>
    </row>
    <row r="15499" spans="5:5">
      <c r="E15499" s="15"/>
    </row>
    <row r="15500" spans="5:5">
      <c r="E15500" s="15"/>
    </row>
    <row r="15501" spans="5:5">
      <c r="E15501" s="15"/>
    </row>
    <row r="15502" spans="5:5">
      <c r="E15502" s="15"/>
    </row>
    <row r="15503" spans="5:5">
      <c r="E15503" s="15"/>
    </row>
    <row r="15504" spans="5:5">
      <c r="E15504" s="15"/>
    </row>
    <row r="15505" spans="5:5">
      <c r="E15505" s="15"/>
    </row>
    <row r="15506" spans="5:5">
      <c r="E15506" s="15"/>
    </row>
    <row r="15507" spans="5:5">
      <c r="E15507" s="15"/>
    </row>
    <row r="15508" spans="5:5">
      <c r="E15508" s="15"/>
    </row>
    <row r="15509" spans="5:5">
      <c r="E15509" s="15"/>
    </row>
    <row r="15510" spans="5:5">
      <c r="E15510" s="15"/>
    </row>
    <row r="15511" spans="5:5">
      <c r="E15511" s="15"/>
    </row>
    <row r="15512" spans="5:5">
      <c r="E15512" s="15"/>
    </row>
    <row r="15513" spans="5:5">
      <c r="E15513" s="15"/>
    </row>
    <row r="15514" spans="5:5">
      <c r="E15514" s="15"/>
    </row>
    <row r="15515" spans="5:5">
      <c r="E15515" s="15"/>
    </row>
    <row r="15516" spans="5:5">
      <c r="E15516" s="15"/>
    </row>
    <row r="15517" spans="5:5">
      <c r="E15517" s="15"/>
    </row>
    <row r="15518" spans="5:5">
      <c r="E15518" s="15"/>
    </row>
    <row r="15519" spans="5:5">
      <c r="E15519" s="15"/>
    </row>
    <row r="15520" spans="5:5">
      <c r="E15520" s="15"/>
    </row>
    <row r="15521" spans="5:5">
      <c r="E15521" s="15"/>
    </row>
    <row r="15522" spans="5:5">
      <c r="E15522" s="15"/>
    </row>
    <row r="15523" spans="5:5">
      <c r="E15523" s="15"/>
    </row>
    <row r="15524" spans="5:5">
      <c r="E15524" s="15"/>
    </row>
    <row r="15525" spans="5:5">
      <c r="E15525" s="15"/>
    </row>
    <row r="15526" spans="5:5">
      <c r="E15526" s="15"/>
    </row>
    <row r="15527" spans="5:5">
      <c r="E15527" s="15"/>
    </row>
    <row r="15528" spans="5:5">
      <c r="E15528" s="15"/>
    </row>
    <row r="15529" spans="5:5">
      <c r="E15529" s="15"/>
    </row>
    <row r="15530" spans="5:5">
      <c r="E15530" s="15"/>
    </row>
    <row r="15531" spans="5:5">
      <c r="E15531" s="15"/>
    </row>
    <row r="15532" spans="5:5">
      <c r="E15532" s="15"/>
    </row>
    <row r="15533" spans="5:5">
      <c r="E15533" s="15"/>
    </row>
    <row r="15534" spans="5:5">
      <c r="E15534" s="15"/>
    </row>
    <row r="15535" spans="5:5">
      <c r="E15535" s="15"/>
    </row>
    <row r="15536" spans="5:5">
      <c r="E15536" s="15"/>
    </row>
    <row r="15537" spans="5:5">
      <c r="E15537" s="15"/>
    </row>
    <row r="15538" spans="5:5">
      <c r="E15538" s="15"/>
    </row>
    <row r="15539" spans="5:5">
      <c r="E15539" s="15"/>
    </row>
    <row r="15540" spans="5:5">
      <c r="E15540" s="15"/>
    </row>
    <row r="15541" spans="5:5">
      <c r="E15541" s="15"/>
    </row>
    <row r="15542" spans="5:5">
      <c r="E15542" s="15"/>
    </row>
    <row r="15543" spans="5:5">
      <c r="E15543" s="15"/>
    </row>
    <row r="15544" spans="5:5">
      <c r="E15544" s="15"/>
    </row>
    <row r="15545" spans="5:5">
      <c r="E15545" s="15"/>
    </row>
    <row r="15546" spans="5:5">
      <c r="E15546" s="15"/>
    </row>
    <row r="15547" spans="5:5">
      <c r="E15547" s="15"/>
    </row>
    <row r="15548" spans="5:5">
      <c r="E15548" s="15"/>
    </row>
    <row r="15549" spans="5:5">
      <c r="E15549" s="15"/>
    </row>
    <row r="15550" spans="5:5">
      <c r="E15550" s="15"/>
    </row>
    <row r="15551" spans="5:5">
      <c r="E15551" s="15"/>
    </row>
    <row r="15552" spans="5:5">
      <c r="E15552" s="15"/>
    </row>
    <row r="15553" spans="5:5">
      <c r="E15553" s="15"/>
    </row>
    <row r="15554" spans="5:5">
      <c r="E15554" s="15"/>
    </row>
    <row r="15555" spans="5:5">
      <c r="E15555" s="15"/>
    </row>
    <row r="15556" spans="5:5">
      <c r="E15556" s="15"/>
    </row>
    <row r="15557" spans="5:5">
      <c r="E15557" s="15"/>
    </row>
    <row r="15558" spans="5:5">
      <c r="E15558" s="15"/>
    </row>
    <row r="15559" spans="5:5">
      <c r="E15559" s="15"/>
    </row>
    <row r="15560" spans="5:5">
      <c r="E15560" s="15"/>
    </row>
    <row r="15561" spans="5:5">
      <c r="E15561" s="15"/>
    </row>
    <row r="15562" spans="5:5">
      <c r="E15562" s="15"/>
    </row>
    <row r="15563" spans="5:5">
      <c r="E15563" s="15"/>
    </row>
    <row r="15564" spans="5:5">
      <c r="E15564" s="15"/>
    </row>
    <row r="15565" spans="5:5">
      <c r="E15565" s="15"/>
    </row>
    <row r="15566" spans="5:5">
      <c r="E15566" s="15"/>
    </row>
    <row r="15567" spans="5:5">
      <c r="E15567" s="15"/>
    </row>
    <row r="15568" spans="5:5">
      <c r="E15568" s="15"/>
    </row>
    <row r="15569" spans="5:5">
      <c r="E15569" s="15"/>
    </row>
    <row r="15570" spans="5:5">
      <c r="E15570" s="15"/>
    </row>
    <row r="15571" spans="5:5">
      <c r="E15571" s="15"/>
    </row>
    <row r="15572" spans="5:5">
      <c r="E15572" s="15"/>
    </row>
    <row r="15573" spans="5:5">
      <c r="E15573" s="15"/>
    </row>
    <row r="15574" spans="5:5">
      <c r="E15574" s="15"/>
    </row>
    <row r="15575" spans="5:5">
      <c r="E15575" s="15"/>
    </row>
    <row r="15576" spans="5:5">
      <c r="E15576" s="15"/>
    </row>
    <row r="15577" spans="5:5">
      <c r="E15577" s="15"/>
    </row>
    <row r="15578" spans="5:5">
      <c r="E15578" s="15"/>
    </row>
    <row r="15579" spans="5:5">
      <c r="E15579" s="15"/>
    </row>
    <row r="15580" spans="5:5">
      <c r="E15580" s="15"/>
    </row>
    <row r="15581" spans="5:5">
      <c r="E15581" s="15"/>
    </row>
    <row r="15582" spans="5:5">
      <c r="E15582" s="15"/>
    </row>
    <row r="15583" spans="5:5">
      <c r="E15583" s="15"/>
    </row>
    <row r="15584" spans="5:5">
      <c r="E15584" s="15"/>
    </row>
    <row r="15585" spans="5:5">
      <c r="E15585" s="15"/>
    </row>
    <row r="15586" spans="5:5">
      <c r="E15586" s="15"/>
    </row>
    <row r="15587" spans="5:5">
      <c r="E15587" s="15"/>
    </row>
    <row r="15588" spans="5:5">
      <c r="E15588" s="15"/>
    </row>
    <row r="15589" spans="5:5">
      <c r="E15589" s="15"/>
    </row>
    <row r="15590" spans="5:5">
      <c r="E15590" s="15"/>
    </row>
    <row r="15591" spans="5:5">
      <c r="E15591" s="15"/>
    </row>
    <row r="15592" spans="5:5">
      <c r="E15592" s="15"/>
    </row>
    <row r="15593" spans="5:5">
      <c r="E15593" s="15"/>
    </row>
    <row r="15594" spans="5:5">
      <c r="E15594" s="15"/>
    </row>
    <row r="15595" spans="5:5">
      <c r="E15595" s="15"/>
    </row>
    <row r="15596" spans="5:5">
      <c r="E15596" s="15"/>
    </row>
    <row r="15597" spans="5:5">
      <c r="E15597" s="15"/>
    </row>
    <row r="15598" spans="5:5">
      <c r="E15598" s="15"/>
    </row>
    <row r="15599" spans="5:5">
      <c r="E15599" s="15"/>
    </row>
    <row r="15600" spans="5:5">
      <c r="E15600" s="15"/>
    </row>
    <row r="15601" spans="5:5">
      <c r="E15601" s="15"/>
    </row>
    <row r="15602" spans="5:5">
      <c r="E15602" s="15"/>
    </row>
    <row r="15603" spans="5:5">
      <c r="E15603" s="15"/>
    </row>
    <row r="15604" spans="5:5">
      <c r="E15604" s="15"/>
    </row>
    <row r="15605" spans="5:5">
      <c r="E15605" s="15"/>
    </row>
    <row r="15606" spans="5:5">
      <c r="E15606" s="15"/>
    </row>
    <row r="15607" spans="5:5">
      <c r="E15607" s="15"/>
    </row>
    <row r="15608" spans="5:5">
      <c r="E15608" s="15"/>
    </row>
    <row r="15609" spans="5:5">
      <c r="E15609" s="15"/>
    </row>
    <row r="15610" spans="5:5">
      <c r="E15610" s="15"/>
    </row>
    <row r="15611" spans="5:5">
      <c r="E15611" s="15"/>
    </row>
    <row r="15612" spans="5:5">
      <c r="E15612" s="15"/>
    </row>
    <row r="15613" spans="5:5">
      <c r="E15613" s="15"/>
    </row>
    <row r="15614" spans="5:5">
      <c r="E15614" s="15"/>
    </row>
    <row r="15615" spans="5:5">
      <c r="E15615" s="15"/>
    </row>
    <row r="15616" spans="5:5">
      <c r="E15616" s="15"/>
    </row>
    <row r="15617" spans="5:5">
      <c r="E15617" s="15"/>
    </row>
    <row r="15618" spans="5:5">
      <c r="E15618" s="15"/>
    </row>
    <row r="15619" spans="5:5">
      <c r="E15619" s="15"/>
    </row>
    <row r="15620" spans="5:5">
      <c r="E15620" s="15"/>
    </row>
    <row r="15621" spans="5:5">
      <c r="E15621" s="15"/>
    </row>
    <row r="15622" spans="5:5">
      <c r="E15622" s="15"/>
    </row>
    <row r="15623" spans="5:5">
      <c r="E15623" s="15"/>
    </row>
    <row r="15624" spans="5:5">
      <c r="E15624" s="15"/>
    </row>
    <row r="15625" spans="5:5">
      <c r="E15625" s="15"/>
    </row>
    <row r="15626" spans="5:5">
      <c r="E15626" s="15"/>
    </row>
    <row r="15627" spans="5:5">
      <c r="E15627" s="15"/>
    </row>
    <row r="15628" spans="5:5">
      <c r="E15628" s="15"/>
    </row>
    <row r="15629" spans="5:5">
      <c r="E15629" s="15"/>
    </row>
    <row r="15630" spans="5:5">
      <c r="E15630" s="15"/>
    </row>
    <row r="15631" spans="5:5">
      <c r="E15631" s="15"/>
    </row>
    <row r="15632" spans="5:5">
      <c r="E15632" s="15"/>
    </row>
    <row r="15633" spans="5:5">
      <c r="E15633" s="15"/>
    </row>
    <row r="15634" spans="5:5">
      <c r="E15634" s="15"/>
    </row>
    <row r="15635" spans="5:5">
      <c r="E15635" s="15"/>
    </row>
    <row r="15636" spans="5:5">
      <c r="E15636" s="15"/>
    </row>
    <row r="15637" spans="5:5">
      <c r="E15637" s="15"/>
    </row>
    <row r="15638" spans="5:5">
      <c r="E15638" s="15"/>
    </row>
    <row r="15639" spans="5:5">
      <c r="E15639" s="15"/>
    </row>
    <row r="15640" spans="5:5">
      <c r="E15640" s="15"/>
    </row>
    <row r="15641" spans="5:5">
      <c r="E15641" s="15"/>
    </row>
    <row r="15642" spans="5:5">
      <c r="E15642" s="15"/>
    </row>
    <row r="15643" spans="5:5">
      <c r="E15643" s="15"/>
    </row>
    <row r="15644" spans="5:5">
      <c r="E15644" s="15"/>
    </row>
    <row r="15645" spans="5:5">
      <c r="E15645" s="15"/>
    </row>
    <row r="15646" spans="5:5">
      <c r="E15646" s="15"/>
    </row>
    <row r="15647" spans="5:5">
      <c r="E15647" s="15"/>
    </row>
    <row r="15648" spans="5:5">
      <c r="E15648" s="15"/>
    </row>
    <row r="15649" spans="5:5">
      <c r="E15649" s="15"/>
    </row>
    <row r="15650" spans="5:5">
      <c r="E15650" s="15"/>
    </row>
    <row r="15651" spans="5:5">
      <c r="E15651" s="15"/>
    </row>
    <row r="15652" spans="5:5">
      <c r="E15652" s="15"/>
    </row>
    <row r="15653" spans="5:5">
      <c r="E15653" s="15"/>
    </row>
    <row r="15654" spans="5:5">
      <c r="E15654" s="15"/>
    </row>
    <row r="15655" spans="5:5">
      <c r="E15655" s="15"/>
    </row>
    <row r="15656" spans="5:5">
      <c r="E15656" s="15"/>
    </row>
    <row r="15657" spans="5:5">
      <c r="E15657" s="15"/>
    </row>
    <row r="15658" spans="5:5">
      <c r="E15658" s="15"/>
    </row>
    <row r="15659" spans="5:5">
      <c r="E15659" s="15"/>
    </row>
    <row r="15660" spans="5:5">
      <c r="E15660" s="15"/>
    </row>
    <row r="15661" spans="5:5">
      <c r="E15661" s="15"/>
    </row>
    <row r="15662" spans="5:5">
      <c r="E15662" s="15"/>
    </row>
    <row r="15663" spans="5:5">
      <c r="E15663" s="15"/>
    </row>
    <row r="15664" spans="5:5">
      <c r="E15664" s="15"/>
    </row>
    <row r="15665" spans="5:5">
      <c r="E15665" s="15"/>
    </row>
    <row r="15666" spans="5:5">
      <c r="E15666" s="15"/>
    </row>
    <row r="15667" spans="5:5">
      <c r="E15667" s="15"/>
    </row>
    <row r="15668" spans="5:5">
      <c r="E15668" s="15"/>
    </row>
    <row r="15669" spans="5:5">
      <c r="E15669" s="15"/>
    </row>
    <row r="15670" spans="5:5">
      <c r="E15670" s="15"/>
    </row>
    <row r="15671" spans="5:5">
      <c r="E15671" s="15"/>
    </row>
    <row r="15672" spans="5:5">
      <c r="E15672" s="15"/>
    </row>
    <row r="15673" spans="5:5">
      <c r="E15673" s="15"/>
    </row>
    <row r="15674" spans="5:5">
      <c r="E15674" s="15"/>
    </row>
    <row r="15675" spans="5:5">
      <c r="E15675" s="15"/>
    </row>
    <row r="15676" spans="5:5">
      <c r="E15676" s="15"/>
    </row>
    <row r="15677" spans="5:5">
      <c r="E15677" s="15"/>
    </row>
    <row r="15678" spans="5:5">
      <c r="E15678" s="15"/>
    </row>
    <row r="15679" spans="5:5">
      <c r="E15679" s="15"/>
    </row>
    <row r="15680" spans="5:5">
      <c r="E15680" s="15"/>
    </row>
    <row r="15681" spans="5:5">
      <c r="E15681" s="15"/>
    </row>
    <row r="15682" spans="5:5">
      <c r="E15682" s="15"/>
    </row>
    <row r="15683" spans="5:5">
      <c r="E15683" s="15"/>
    </row>
    <row r="15684" spans="5:5">
      <c r="E15684" s="15"/>
    </row>
    <row r="15685" spans="5:5">
      <c r="E15685" s="15"/>
    </row>
    <row r="15686" spans="5:5">
      <c r="E15686" s="15"/>
    </row>
    <row r="15687" spans="5:5">
      <c r="E15687" s="15"/>
    </row>
    <row r="15688" spans="5:5">
      <c r="E15688" s="15"/>
    </row>
    <row r="15689" spans="5:5">
      <c r="E15689" s="15"/>
    </row>
    <row r="15690" spans="5:5">
      <c r="E15690" s="15"/>
    </row>
    <row r="15691" spans="5:5">
      <c r="E15691" s="15"/>
    </row>
    <row r="15692" spans="5:5">
      <c r="E15692" s="15"/>
    </row>
    <row r="15693" spans="5:5">
      <c r="E15693" s="15"/>
    </row>
    <row r="15694" spans="5:5">
      <c r="E15694" s="15"/>
    </row>
    <row r="15695" spans="5:5">
      <c r="E15695" s="15"/>
    </row>
    <row r="15696" spans="5:5">
      <c r="E15696" s="15"/>
    </row>
    <row r="15697" spans="5:5">
      <c r="E15697" s="15"/>
    </row>
    <row r="15698" spans="5:5">
      <c r="E15698" s="15"/>
    </row>
    <row r="15699" spans="5:5">
      <c r="E15699" s="15"/>
    </row>
    <row r="15700" spans="5:5">
      <c r="E15700" s="15"/>
    </row>
    <row r="15701" spans="5:5">
      <c r="E15701" s="15"/>
    </row>
    <row r="15702" spans="5:5">
      <c r="E15702" s="15"/>
    </row>
    <row r="15703" spans="5:5">
      <c r="E15703" s="15"/>
    </row>
    <row r="15704" spans="5:5">
      <c r="E15704" s="15"/>
    </row>
    <row r="15705" spans="5:5">
      <c r="E15705" s="15"/>
    </row>
    <row r="15706" spans="5:5">
      <c r="E15706" s="15"/>
    </row>
    <row r="15707" spans="5:5">
      <c r="E15707" s="15"/>
    </row>
    <row r="15708" spans="5:5">
      <c r="E15708" s="15"/>
    </row>
    <row r="15709" spans="5:5">
      <c r="E15709" s="15"/>
    </row>
    <row r="15710" spans="5:5">
      <c r="E15710" s="15"/>
    </row>
    <row r="15711" spans="5:5">
      <c r="E15711" s="15"/>
    </row>
    <row r="15712" spans="5:5">
      <c r="E15712" s="15"/>
    </row>
    <row r="15713" spans="5:5">
      <c r="E15713" s="15"/>
    </row>
    <row r="15714" spans="5:5">
      <c r="E15714" s="15"/>
    </row>
    <row r="15715" spans="5:5">
      <c r="E15715" s="15"/>
    </row>
    <row r="15716" spans="5:5">
      <c r="E15716" s="15"/>
    </row>
    <row r="15717" spans="5:5">
      <c r="E15717" s="15"/>
    </row>
    <row r="15718" spans="5:5">
      <c r="E15718" s="15"/>
    </row>
    <row r="15719" spans="5:5">
      <c r="E15719" s="15"/>
    </row>
    <row r="15720" spans="5:5">
      <c r="E15720" s="15"/>
    </row>
    <row r="15721" spans="5:5">
      <c r="E15721" s="15"/>
    </row>
    <row r="15722" spans="5:5">
      <c r="E15722" s="15"/>
    </row>
    <row r="15723" spans="5:5">
      <c r="E15723" s="15"/>
    </row>
    <row r="15724" spans="5:5">
      <c r="E15724" s="15"/>
    </row>
    <row r="15725" spans="5:5">
      <c r="E15725" s="15"/>
    </row>
    <row r="15726" spans="5:5">
      <c r="E15726" s="15"/>
    </row>
    <row r="15727" spans="5:5">
      <c r="E15727" s="15"/>
    </row>
    <row r="15728" spans="5:5">
      <c r="E15728" s="15"/>
    </row>
    <row r="15729" spans="5:5">
      <c r="E15729" s="15"/>
    </row>
    <row r="15730" spans="5:5">
      <c r="E15730" s="15"/>
    </row>
    <row r="15731" spans="5:5">
      <c r="E15731" s="15"/>
    </row>
    <row r="15732" spans="5:5">
      <c r="E15732" s="15"/>
    </row>
    <row r="15733" spans="5:5">
      <c r="E15733" s="15"/>
    </row>
    <row r="15734" spans="5:5">
      <c r="E15734" s="15"/>
    </row>
    <row r="15735" spans="5:5">
      <c r="E15735" s="15"/>
    </row>
    <row r="15736" spans="5:5">
      <c r="E15736" s="15"/>
    </row>
    <row r="15737" spans="5:5">
      <c r="E15737" s="15"/>
    </row>
    <row r="15738" spans="5:5">
      <c r="E15738" s="15"/>
    </row>
    <row r="15739" spans="5:5">
      <c r="E15739" s="15"/>
    </row>
    <row r="15740" spans="5:5">
      <c r="E15740" s="15"/>
    </row>
    <row r="15741" spans="5:5">
      <c r="E15741" s="15"/>
    </row>
    <row r="15742" spans="5:5">
      <c r="E15742" s="15"/>
    </row>
    <row r="15743" spans="5:5">
      <c r="E15743" s="15"/>
    </row>
    <row r="15744" spans="5:5">
      <c r="E15744" s="15"/>
    </row>
    <row r="15745" spans="5:5">
      <c r="E15745" s="15"/>
    </row>
    <row r="15746" spans="5:5">
      <c r="E15746" s="15"/>
    </row>
    <row r="15747" spans="5:5">
      <c r="E15747" s="15"/>
    </row>
    <row r="15748" spans="5:5">
      <c r="E15748" s="15"/>
    </row>
    <row r="15749" spans="5:5">
      <c r="E15749" s="15"/>
    </row>
    <row r="15750" spans="5:5">
      <c r="E15750" s="15"/>
    </row>
    <row r="15751" spans="5:5">
      <c r="E15751" s="15"/>
    </row>
    <row r="15752" spans="5:5">
      <c r="E15752" s="15"/>
    </row>
    <row r="15753" spans="5:5">
      <c r="E15753" s="15"/>
    </row>
    <row r="15754" spans="5:5">
      <c r="E15754" s="15"/>
    </row>
    <row r="15755" spans="5:5">
      <c r="E15755" s="15"/>
    </row>
    <row r="15756" spans="5:5">
      <c r="E15756" s="15"/>
    </row>
    <row r="15757" spans="5:5">
      <c r="E15757" s="15"/>
    </row>
    <row r="15758" spans="5:5">
      <c r="E15758" s="15"/>
    </row>
    <row r="15759" spans="5:5">
      <c r="E15759" s="15"/>
    </row>
    <row r="15760" spans="5:5">
      <c r="E15760" s="15"/>
    </row>
    <row r="15761" spans="5:5">
      <c r="E15761" s="15"/>
    </row>
    <row r="15762" spans="5:5">
      <c r="E15762" s="15"/>
    </row>
    <row r="15763" spans="5:5">
      <c r="E15763" s="15"/>
    </row>
    <row r="15764" spans="5:5">
      <c r="E15764" s="15"/>
    </row>
    <row r="15765" spans="5:5">
      <c r="E15765" s="15"/>
    </row>
    <row r="15766" spans="5:5">
      <c r="E15766" s="15"/>
    </row>
    <row r="15767" spans="5:5">
      <c r="E15767" s="15"/>
    </row>
    <row r="15768" spans="5:5">
      <c r="E15768" s="15"/>
    </row>
    <row r="15769" spans="5:5">
      <c r="E15769" s="15"/>
    </row>
    <row r="15770" spans="5:5">
      <c r="E15770" s="15"/>
    </row>
    <row r="15771" spans="5:5">
      <c r="E15771" s="15"/>
    </row>
    <row r="15772" spans="5:5">
      <c r="E15772" s="15"/>
    </row>
    <row r="15773" spans="5:5">
      <c r="E15773" s="15"/>
    </row>
    <row r="15774" spans="5:5">
      <c r="E15774" s="15"/>
    </row>
    <row r="15775" spans="5:5">
      <c r="E15775" s="15"/>
    </row>
    <row r="15776" spans="5:5">
      <c r="E15776" s="15"/>
    </row>
    <row r="15777" spans="5:5">
      <c r="E15777" s="15"/>
    </row>
    <row r="15778" spans="5:5">
      <c r="E15778" s="15"/>
    </row>
    <row r="15779" spans="5:5">
      <c r="E15779" s="15"/>
    </row>
    <row r="15780" spans="5:5">
      <c r="E15780" s="15"/>
    </row>
    <row r="15781" spans="5:5">
      <c r="E15781" s="15"/>
    </row>
    <row r="15782" spans="5:5">
      <c r="E15782" s="15"/>
    </row>
    <row r="15783" spans="5:5">
      <c r="E15783" s="15"/>
    </row>
    <row r="15784" spans="5:5">
      <c r="E15784" s="15"/>
    </row>
    <row r="15785" spans="5:5">
      <c r="E15785" s="15"/>
    </row>
    <row r="15786" spans="5:5">
      <c r="E15786" s="15"/>
    </row>
    <row r="15787" spans="5:5">
      <c r="E15787" s="15"/>
    </row>
    <row r="15788" spans="5:5">
      <c r="E15788" s="15"/>
    </row>
    <row r="15789" spans="5:5">
      <c r="E15789" s="15"/>
    </row>
    <row r="15790" spans="5:5">
      <c r="E15790" s="15"/>
    </row>
    <row r="15791" spans="5:5">
      <c r="E15791" s="15"/>
    </row>
    <row r="15792" spans="5:5">
      <c r="E15792" s="15"/>
    </row>
    <row r="15793" spans="5:5">
      <c r="E15793" s="15"/>
    </row>
    <row r="15794" spans="5:5">
      <c r="E15794" s="15"/>
    </row>
    <row r="15795" spans="5:5">
      <c r="E15795" s="15"/>
    </row>
    <row r="15796" spans="5:5">
      <c r="E15796" s="15"/>
    </row>
    <row r="15797" spans="5:5">
      <c r="E15797" s="15"/>
    </row>
    <row r="15798" spans="5:5">
      <c r="E15798" s="15"/>
    </row>
    <row r="15799" spans="5:5">
      <c r="E15799" s="15"/>
    </row>
    <row r="15800" spans="5:5">
      <c r="E15800" s="15"/>
    </row>
    <row r="15801" spans="5:5">
      <c r="E15801" s="15"/>
    </row>
    <row r="15802" spans="5:5">
      <c r="E15802" s="15"/>
    </row>
    <row r="15803" spans="5:5">
      <c r="E15803" s="15"/>
    </row>
    <row r="15804" spans="5:5">
      <c r="E15804" s="15"/>
    </row>
    <row r="15805" spans="5:5">
      <c r="E15805" s="15"/>
    </row>
    <row r="15806" spans="5:5">
      <c r="E15806" s="15"/>
    </row>
    <row r="15807" spans="5:5">
      <c r="E15807" s="15"/>
    </row>
    <row r="15808" spans="5:5">
      <c r="E15808" s="15"/>
    </row>
    <row r="15809" spans="5:5">
      <c r="E15809" s="15"/>
    </row>
    <row r="15810" spans="5:5">
      <c r="E15810" s="15"/>
    </row>
    <row r="15811" spans="5:5">
      <c r="E15811" s="15"/>
    </row>
    <row r="15812" spans="5:5">
      <c r="E15812" s="15"/>
    </row>
    <row r="15813" spans="5:5">
      <c r="E15813" s="15"/>
    </row>
    <row r="15814" spans="5:5">
      <c r="E15814" s="15"/>
    </row>
    <row r="15815" spans="5:5">
      <c r="E15815" s="15"/>
    </row>
    <row r="15816" spans="5:5">
      <c r="E15816" s="15"/>
    </row>
    <row r="15817" spans="5:5">
      <c r="E15817" s="15"/>
    </row>
    <row r="15818" spans="5:5">
      <c r="E15818" s="15"/>
    </row>
    <row r="15819" spans="5:5">
      <c r="E15819" s="15"/>
    </row>
    <row r="15820" spans="5:5">
      <c r="E15820" s="15"/>
    </row>
    <row r="15821" spans="5:5">
      <c r="E15821" s="15"/>
    </row>
    <row r="15822" spans="5:5">
      <c r="E15822" s="15"/>
    </row>
    <row r="15823" spans="5:5">
      <c r="E15823" s="15"/>
    </row>
    <row r="15824" spans="5:5">
      <c r="E15824" s="15"/>
    </row>
    <row r="15825" spans="5:5">
      <c r="E15825" s="15"/>
    </row>
    <row r="15826" spans="5:5">
      <c r="E15826" s="15"/>
    </row>
    <row r="15827" spans="5:5">
      <c r="E15827" s="15"/>
    </row>
    <row r="15828" spans="5:5">
      <c r="E15828" s="15"/>
    </row>
    <row r="15829" spans="5:5">
      <c r="E15829" s="15"/>
    </row>
    <row r="15830" spans="5:5">
      <c r="E15830" s="15"/>
    </row>
    <row r="15831" spans="5:5">
      <c r="E15831" s="15"/>
    </row>
    <row r="15832" spans="5:5">
      <c r="E15832" s="15"/>
    </row>
    <row r="15833" spans="5:5">
      <c r="E15833" s="15"/>
    </row>
    <row r="15834" spans="5:5">
      <c r="E15834" s="15"/>
    </row>
    <row r="15835" spans="5:5">
      <c r="E15835" s="15"/>
    </row>
    <row r="15836" spans="5:5">
      <c r="E15836" s="15"/>
    </row>
    <row r="15837" spans="5:5">
      <c r="E15837" s="15"/>
    </row>
    <row r="15838" spans="5:5">
      <c r="E15838" s="15"/>
    </row>
    <row r="15839" spans="5:5">
      <c r="E15839" s="15"/>
    </row>
    <row r="15840" spans="5:5">
      <c r="E15840" s="15"/>
    </row>
    <row r="15841" spans="5:5">
      <c r="E15841" s="15"/>
    </row>
    <row r="15842" spans="5:5">
      <c r="E15842" s="15"/>
    </row>
    <row r="15843" spans="5:5">
      <c r="E15843" s="15"/>
    </row>
    <row r="15844" spans="5:5">
      <c r="E15844" s="15"/>
    </row>
    <row r="15845" spans="5:5">
      <c r="E15845" s="15"/>
    </row>
    <row r="15846" spans="5:5">
      <c r="E15846" s="15"/>
    </row>
    <row r="15847" spans="5:5">
      <c r="E15847" s="15"/>
    </row>
    <row r="15848" spans="5:5">
      <c r="E15848" s="15"/>
    </row>
    <row r="15849" spans="5:5">
      <c r="E15849" s="15"/>
    </row>
    <row r="15850" spans="5:5">
      <c r="E15850" s="15"/>
    </row>
    <row r="15851" spans="5:5">
      <c r="E15851" s="15"/>
    </row>
    <row r="15852" spans="5:5">
      <c r="E15852" s="15"/>
    </row>
    <row r="15853" spans="5:5">
      <c r="E15853" s="15"/>
    </row>
    <row r="15854" spans="5:5">
      <c r="E15854" s="15"/>
    </row>
    <row r="15855" spans="5:5">
      <c r="E15855" s="15"/>
    </row>
    <row r="15856" spans="5:5">
      <c r="E15856" s="15"/>
    </row>
    <row r="15857" spans="5:5">
      <c r="E15857" s="15"/>
    </row>
    <row r="15858" spans="5:5">
      <c r="E15858" s="15"/>
    </row>
    <row r="15859" spans="5:5">
      <c r="E15859" s="15"/>
    </row>
    <row r="15860" spans="5:5">
      <c r="E15860" s="15"/>
    </row>
    <row r="15861" spans="5:5">
      <c r="E15861" s="15"/>
    </row>
    <row r="15862" spans="5:5">
      <c r="E15862" s="15"/>
    </row>
    <row r="15863" spans="5:5">
      <c r="E15863" s="15"/>
    </row>
    <row r="15864" spans="5:5">
      <c r="E15864" s="15"/>
    </row>
    <row r="15865" spans="5:5">
      <c r="E15865" s="15"/>
    </row>
    <row r="15866" spans="5:5">
      <c r="E15866" s="15"/>
    </row>
    <row r="15867" spans="5:5">
      <c r="E15867" s="15"/>
    </row>
    <row r="15868" spans="5:5">
      <c r="E15868" s="15"/>
    </row>
    <row r="15869" spans="5:5">
      <c r="E15869" s="15"/>
    </row>
    <row r="15870" spans="5:5">
      <c r="E15870" s="15"/>
    </row>
    <row r="15871" spans="5:5">
      <c r="E15871" s="15"/>
    </row>
    <row r="15872" spans="5:5">
      <c r="E15872" s="15"/>
    </row>
    <row r="15873" spans="5:5">
      <c r="E15873" s="15"/>
    </row>
    <row r="15874" spans="5:5">
      <c r="E15874" s="15"/>
    </row>
    <row r="15875" spans="5:5">
      <c r="E15875" s="15"/>
    </row>
    <row r="15876" spans="5:5">
      <c r="E15876" s="15"/>
    </row>
    <row r="15877" spans="5:5">
      <c r="E15877" s="15"/>
    </row>
    <row r="15878" spans="5:5">
      <c r="E15878" s="15"/>
    </row>
    <row r="15879" spans="5:5">
      <c r="E15879" s="15"/>
    </row>
    <row r="15880" spans="5:5">
      <c r="E15880" s="15"/>
    </row>
    <row r="15881" spans="5:5">
      <c r="E15881" s="15"/>
    </row>
    <row r="15882" spans="5:5">
      <c r="E15882" s="15"/>
    </row>
    <row r="15883" spans="5:5">
      <c r="E15883" s="15"/>
    </row>
    <row r="15884" spans="5:5">
      <c r="E15884" s="15"/>
    </row>
    <row r="15885" spans="5:5">
      <c r="E15885" s="15"/>
    </row>
    <row r="15886" spans="5:5">
      <c r="E15886" s="15"/>
    </row>
    <row r="15887" spans="5:5">
      <c r="E15887" s="15"/>
    </row>
    <row r="15888" spans="5:5">
      <c r="E15888" s="15"/>
    </row>
    <row r="15889" spans="5:5">
      <c r="E15889" s="15"/>
    </row>
    <row r="15890" spans="5:5">
      <c r="E15890" s="15"/>
    </row>
    <row r="15891" spans="5:5">
      <c r="E15891" s="15"/>
    </row>
    <row r="15892" spans="5:5">
      <c r="E15892" s="15"/>
    </row>
    <row r="15893" spans="5:5">
      <c r="E15893" s="15"/>
    </row>
    <row r="15894" spans="5:5">
      <c r="E15894" s="15"/>
    </row>
    <row r="15895" spans="5:5">
      <c r="E15895" s="15"/>
    </row>
    <row r="15896" spans="5:5">
      <c r="E15896" s="15"/>
    </row>
    <row r="15897" spans="5:5">
      <c r="E15897" s="15"/>
    </row>
    <row r="15898" spans="5:5">
      <c r="E15898" s="15"/>
    </row>
    <row r="15899" spans="5:5">
      <c r="E15899" s="15"/>
    </row>
    <row r="15900" spans="5:5">
      <c r="E15900" s="15"/>
    </row>
    <row r="15901" spans="5:5">
      <c r="E15901" s="15"/>
    </row>
    <row r="15902" spans="5:5">
      <c r="E15902" s="15"/>
    </row>
    <row r="15903" spans="5:5">
      <c r="E15903" s="15"/>
    </row>
    <row r="15904" spans="5:5">
      <c r="E15904" s="15"/>
    </row>
    <row r="15905" spans="5:5">
      <c r="E15905" s="15"/>
    </row>
    <row r="15906" spans="5:5">
      <c r="E15906" s="15"/>
    </row>
    <row r="15907" spans="5:5">
      <c r="E15907" s="15"/>
    </row>
    <row r="15908" spans="5:5">
      <c r="E15908" s="15"/>
    </row>
    <row r="15909" spans="5:5">
      <c r="E15909" s="15"/>
    </row>
    <row r="15910" spans="5:5">
      <c r="E15910" s="15"/>
    </row>
    <row r="15911" spans="5:5">
      <c r="E15911" s="15"/>
    </row>
    <row r="15912" spans="5:5">
      <c r="E15912" s="15"/>
    </row>
    <row r="15913" spans="5:5">
      <c r="E15913" s="15"/>
    </row>
    <row r="15914" spans="5:5">
      <c r="E15914" s="15"/>
    </row>
    <row r="15915" spans="5:5">
      <c r="E15915" s="15"/>
    </row>
    <row r="15916" spans="5:5">
      <c r="E15916" s="15"/>
    </row>
    <row r="15917" spans="5:5">
      <c r="E15917" s="15"/>
    </row>
    <row r="15918" spans="5:5">
      <c r="E15918" s="15"/>
    </row>
    <row r="15919" spans="5:5">
      <c r="E15919" s="15"/>
    </row>
    <row r="15920" spans="5:5">
      <c r="E15920" s="15"/>
    </row>
    <row r="15921" spans="5:5">
      <c r="E15921" s="15"/>
    </row>
    <row r="15922" spans="5:5">
      <c r="E15922" s="15"/>
    </row>
    <row r="15923" spans="5:5">
      <c r="E15923" s="15"/>
    </row>
    <row r="15924" spans="5:5">
      <c r="E15924" s="15"/>
    </row>
    <row r="15925" spans="5:5">
      <c r="E15925" s="15"/>
    </row>
    <row r="15926" spans="5:5">
      <c r="E15926" s="15"/>
    </row>
    <row r="15927" spans="5:5">
      <c r="E15927" s="15"/>
    </row>
    <row r="15928" spans="5:5">
      <c r="E15928" s="15"/>
    </row>
    <row r="15929" spans="5:5">
      <c r="E15929" s="15"/>
    </row>
    <row r="15930" spans="5:5">
      <c r="E15930" s="15"/>
    </row>
    <row r="15931" spans="5:5">
      <c r="E15931" s="15"/>
    </row>
    <row r="15932" spans="5:5">
      <c r="E15932" s="15"/>
    </row>
    <row r="15933" spans="5:5">
      <c r="E15933" s="15"/>
    </row>
    <row r="15934" spans="5:5">
      <c r="E15934" s="15"/>
    </row>
    <row r="15935" spans="5:5">
      <c r="E15935" s="15"/>
    </row>
    <row r="15936" spans="5:5">
      <c r="E15936" s="15"/>
    </row>
    <row r="15937" spans="5:5">
      <c r="E15937" s="15"/>
    </row>
    <row r="15938" spans="5:5">
      <c r="E15938" s="15"/>
    </row>
    <row r="15939" spans="5:5">
      <c r="E15939" s="15"/>
    </row>
    <row r="15940" spans="5:5">
      <c r="E15940" s="15"/>
    </row>
    <row r="15941" spans="5:5">
      <c r="E15941" s="15"/>
    </row>
    <row r="15942" spans="5:5">
      <c r="E15942" s="15"/>
    </row>
    <row r="15943" spans="5:5">
      <c r="E15943" s="15"/>
    </row>
    <row r="15944" spans="5:5">
      <c r="E15944" s="15"/>
    </row>
    <row r="15945" spans="5:5">
      <c r="E15945" s="15"/>
    </row>
    <row r="15946" spans="5:5">
      <c r="E15946" s="15"/>
    </row>
    <row r="15947" spans="5:5">
      <c r="E15947" s="15"/>
    </row>
    <row r="15948" spans="5:5">
      <c r="E15948" s="15"/>
    </row>
    <row r="15949" spans="5:5">
      <c r="E15949" s="15"/>
    </row>
    <row r="15950" spans="5:5">
      <c r="E15950" s="15"/>
    </row>
    <row r="15951" spans="5:5">
      <c r="E15951" s="15"/>
    </row>
    <row r="15952" spans="5:5">
      <c r="E15952" s="15"/>
    </row>
    <row r="15953" spans="5:5">
      <c r="E15953" s="15"/>
    </row>
    <row r="15954" spans="5:5">
      <c r="E15954" s="15"/>
    </row>
    <row r="15955" spans="5:5">
      <c r="E15955" s="15"/>
    </row>
    <row r="15956" spans="5:5">
      <c r="E15956" s="15"/>
    </row>
    <row r="15957" spans="5:5">
      <c r="E15957" s="15"/>
    </row>
    <row r="15958" spans="5:5">
      <c r="E15958" s="15"/>
    </row>
    <row r="15959" spans="5:5">
      <c r="E15959" s="15"/>
    </row>
    <row r="15960" spans="5:5">
      <c r="E15960" s="15"/>
    </row>
    <row r="15961" spans="5:5">
      <c r="E15961" s="15"/>
    </row>
    <row r="15962" spans="5:5">
      <c r="E15962" s="15"/>
    </row>
    <row r="15963" spans="5:5">
      <c r="E15963" s="15"/>
    </row>
    <row r="15964" spans="5:5">
      <c r="E15964" s="15"/>
    </row>
    <row r="15965" spans="5:5">
      <c r="E15965" s="15"/>
    </row>
    <row r="15966" spans="5:5">
      <c r="E15966" s="15"/>
    </row>
    <row r="15967" spans="5:5">
      <c r="E15967" s="15"/>
    </row>
    <row r="15968" spans="5:5">
      <c r="E15968" s="15"/>
    </row>
    <row r="15969" spans="5:5">
      <c r="E15969" s="15"/>
    </row>
    <row r="15970" spans="5:5">
      <c r="E15970" s="15"/>
    </row>
    <row r="15971" spans="5:5">
      <c r="E15971" s="15"/>
    </row>
    <row r="15972" spans="5:5">
      <c r="E15972" s="15"/>
    </row>
    <row r="15973" spans="5:5">
      <c r="E15973" s="15"/>
    </row>
    <row r="15974" spans="5:5">
      <c r="E15974" s="15"/>
    </row>
    <row r="15975" spans="5:5">
      <c r="E15975" s="15"/>
    </row>
    <row r="15976" spans="5:5">
      <c r="E15976" s="15"/>
    </row>
    <row r="15977" spans="5:5">
      <c r="E15977" s="15"/>
    </row>
    <row r="15978" spans="5:5">
      <c r="E15978" s="15"/>
    </row>
    <row r="15979" spans="5:5">
      <c r="E15979" s="15"/>
    </row>
    <row r="15980" spans="5:5">
      <c r="E15980" s="15"/>
    </row>
    <row r="15981" spans="5:5">
      <c r="E15981" s="15"/>
    </row>
    <row r="15982" spans="5:5">
      <c r="E15982" s="15"/>
    </row>
    <row r="15983" spans="5:5">
      <c r="E15983" s="15"/>
    </row>
    <row r="15984" spans="5:5">
      <c r="E15984" s="15"/>
    </row>
    <row r="15985" spans="5:5">
      <c r="E15985" s="15"/>
    </row>
    <row r="15986" spans="5:5">
      <c r="E15986" s="15"/>
    </row>
    <row r="15987" spans="5:5">
      <c r="E15987" s="15"/>
    </row>
    <row r="15988" spans="5:5">
      <c r="E15988" s="15"/>
    </row>
    <row r="15989" spans="5:5">
      <c r="E15989" s="15"/>
    </row>
    <row r="15990" spans="5:5">
      <c r="E15990" s="15"/>
    </row>
    <row r="15991" spans="5:5">
      <c r="E15991" s="15"/>
    </row>
    <row r="15992" spans="5:5">
      <c r="E15992" s="15"/>
    </row>
    <row r="15993" spans="5:5">
      <c r="E15993" s="15"/>
    </row>
    <row r="15994" spans="5:5">
      <c r="E15994" s="15"/>
    </row>
    <row r="15995" spans="5:5">
      <c r="E15995" s="15"/>
    </row>
    <row r="15996" spans="5:5">
      <c r="E15996" s="15"/>
    </row>
    <row r="15997" spans="5:5">
      <c r="E15997" s="15"/>
    </row>
    <row r="15998" spans="5:5">
      <c r="E15998" s="15"/>
    </row>
    <row r="15999" spans="5:5">
      <c r="E15999" s="15"/>
    </row>
    <row r="16000" spans="5:5">
      <c r="E16000" s="15"/>
    </row>
    <row r="16001" spans="5:5">
      <c r="E16001" s="15"/>
    </row>
    <row r="16002" spans="5:5">
      <c r="E16002" s="15"/>
    </row>
    <row r="16003" spans="5:5">
      <c r="E16003" s="15"/>
    </row>
    <row r="16004" spans="5:5">
      <c r="E16004" s="15"/>
    </row>
    <row r="16005" spans="5:5">
      <c r="E16005" s="15"/>
    </row>
    <row r="16006" spans="5:5">
      <c r="E16006" s="15"/>
    </row>
    <row r="16007" spans="5:5">
      <c r="E16007" s="15"/>
    </row>
    <row r="16008" spans="5:5">
      <c r="E16008" s="15"/>
    </row>
    <row r="16009" spans="5:5">
      <c r="E16009" s="15"/>
    </row>
    <row r="16010" spans="5:5">
      <c r="E16010" s="15"/>
    </row>
    <row r="16011" spans="5:5">
      <c r="E16011" s="15"/>
    </row>
    <row r="16012" spans="5:5">
      <c r="E16012" s="15"/>
    </row>
    <row r="16013" spans="5:5">
      <c r="E16013" s="15"/>
    </row>
    <row r="16014" spans="5:5">
      <c r="E16014" s="15"/>
    </row>
    <row r="16015" spans="5:5">
      <c r="E16015" s="15"/>
    </row>
    <row r="16016" spans="5:5">
      <c r="E16016" s="15"/>
    </row>
    <row r="16017" spans="5:5">
      <c r="E16017" s="15"/>
    </row>
    <row r="16018" spans="5:5">
      <c r="E16018" s="15"/>
    </row>
    <row r="16019" spans="5:5">
      <c r="E16019" s="15"/>
    </row>
    <row r="16020" spans="5:5">
      <c r="E16020" s="15"/>
    </row>
    <row r="16021" spans="5:5">
      <c r="E16021" s="15"/>
    </row>
    <row r="16022" spans="5:5">
      <c r="E16022" s="15"/>
    </row>
    <row r="16023" spans="5:5">
      <c r="E16023" s="15"/>
    </row>
    <row r="16024" spans="5:5">
      <c r="E16024" s="15"/>
    </row>
    <row r="16025" spans="5:5">
      <c r="E16025" s="15"/>
    </row>
    <row r="16026" spans="5:5">
      <c r="E16026" s="15"/>
    </row>
    <row r="16027" spans="5:5">
      <c r="E16027" s="15"/>
    </row>
    <row r="16028" spans="5:5">
      <c r="E16028" s="15"/>
    </row>
    <row r="16029" spans="5:5">
      <c r="E16029" s="15"/>
    </row>
    <row r="16030" spans="5:5">
      <c r="E16030" s="15"/>
    </row>
    <row r="16031" spans="5:5">
      <c r="E16031" s="15"/>
    </row>
    <row r="16032" spans="5:5">
      <c r="E16032" s="15"/>
    </row>
    <row r="16033" spans="5:5">
      <c r="E16033" s="15"/>
    </row>
    <row r="16034" spans="5:5">
      <c r="E16034" s="15"/>
    </row>
    <row r="16035" spans="5:5">
      <c r="E16035" s="15"/>
    </row>
    <row r="16036" spans="5:5">
      <c r="E16036" s="15"/>
    </row>
    <row r="16037" spans="5:5">
      <c r="E16037" s="15"/>
    </row>
    <row r="16038" spans="5:5">
      <c r="E16038" s="15"/>
    </row>
    <row r="16039" spans="5:5">
      <c r="E16039" s="15"/>
    </row>
    <row r="16040" spans="5:5">
      <c r="E16040" s="15"/>
    </row>
    <row r="16041" spans="5:5">
      <c r="E16041" s="15"/>
    </row>
    <row r="16042" spans="5:5">
      <c r="E16042" s="15"/>
    </row>
    <row r="16043" spans="5:5">
      <c r="E16043" s="15"/>
    </row>
    <row r="16044" spans="5:5">
      <c r="E16044" s="15"/>
    </row>
    <row r="16045" spans="5:5">
      <c r="E16045" s="15"/>
    </row>
    <row r="16046" spans="5:5">
      <c r="E16046" s="15"/>
    </row>
    <row r="16047" spans="5:5">
      <c r="E16047" s="15"/>
    </row>
    <row r="16048" spans="5:5">
      <c r="E16048" s="15"/>
    </row>
    <row r="16049" spans="5:5">
      <c r="E16049" s="15"/>
    </row>
    <row r="16050" spans="5:5">
      <c r="E16050" s="15"/>
    </row>
    <row r="16051" spans="5:5">
      <c r="E16051" s="15"/>
    </row>
    <row r="16052" spans="5:5">
      <c r="E16052" s="15"/>
    </row>
    <row r="16053" spans="5:5">
      <c r="E16053" s="15"/>
    </row>
    <row r="16054" spans="5:5">
      <c r="E16054" s="15"/>
    </row>
    <row r="16055" spans="5:5">
      <c r="E16055" s="15"/>
    </row>
    <row r="16056" spans="5:5">
      <c r="E16056" s="15"/>
    </row>
    <row r="16057" spans="5:5">
      <c r="E16057" s="15"/>
    </row>
    <row r="16058" spans="5:5">
      <c r="E16058" s="15"/>
    </row>
    <row r="16059" spans="5:5">
      <c r="E16059" s="15"/>
    </row>
    <row r="16060" spans="5:5">
      <c r="E16060" s="15"/>
    </row>
    <row r="16061" spans="5:5">
      <c r="E16061" s="15"/>
    </row>
    <row r="16062" spans="5:5">
      <c r="E16062" s="15"/>
    </row>
    <row r="16063" spans="5:5">
      <c r="E16063" s="15"/>
    </row>
    <row r="16064" spans="5:5">
      <c r="E16064" s="15"/>
    </row>
    <row r="16065" spans="5:5">
      <c r="E16065" s="15"/>
    </row>
    <row r="16066" spans="5:5">
      <c r="E16066" s="15"/>
    </row>
    <row r="16067" spans="5:5">
      <c r="E16067" s="15"/>
    </row>
    <row r="16068" spans="5:5">
      <c r="E16068" s="15"/>
    </row>
    <row r="16069" spans="5:5">
      <c r="E16069" s="15"/>
    </row>
    <row r="16070" spans="5:5">
      <c r="E16070" s="15"/>
    </row>
    <row r="16071" spans="5:5">
      <c r="E16071" s="15"/>
    </row>
    <row r="16072" spans="5:5">
      <c r="E16072" s="15"/>
    </row>
    <row r="16073" spans="5:5">
      <c r="E16073" s="15"/>
    </row>
    <row r="16074" spans="5:5">
      <c r="E16074" s="15"/>
    </row>
    <row r="16075" spans="5:5">
      <c r="E16075" s="15"/>
    </row>
    <row r="16076" spans="5:5">
      <c r="E16076" s="15"/>
    </row>
    <row r="16077" spans="5:5">
      <c r="E16077" s="15"/>
    </row>
    <row r="16078" spans="5:5">
      <c r="E16078" s="15"/>
    </row>
    <row r="16079" spans="5:5">
      <c r="E16079" s="15"/>
    </row>
    <row r="16080" spans="5:5">
      <c r="E16080" s="15"/>
    </row>
    <row r="16081" spans="5:5">
      <c r="E16081" s="15"/>
    </row>
    <row r="16082" spans="5:5">
      <c r="E16082" s="15"/>
    </row>
    <row r="16083" spans="5:5">
      <c r="E16083" s="15"/>
    </row>
    <row r="16084" spans="5:5">
      <c r="E16084" s="15"/>
    </row>
    <row r="16085" spans="5:5">
      <c r="E16085" s="15"/>
    </row>
    <row r="16086" spans="5:5">
      <c r="E16086" s="15"/>
    </row>
    <row r="16087" spans="5:5">
      <c r="E16087" s="15"/>
    </row>
    <row r="16088" spans="5:5">
      <c r="E16088" s="15"/>
    </row>
    <row r="16089" spans="5:5">
      <c r="E16089" s="15"/>
    </row>
    <row r="16090" spans="5:5">
      <c r="E16090" s="15"/>
    </row>
    <row r="16091" spans="5:5">
      <c r="E16091" s="15"/>
    </row>
    <row r="16092" spans="5:5">
      <c r="E16092" s="15"/>
    </row>
    <row r="16093" spans="5:5">
      <c r="E16093" s="15"/>
    </row>
    <row r="16094" spans="5:5">
      <c r="E16094" s="15"/>
    </row>
    <row r="16095" spans="5:5">
      <c r="E16095" s="15"/>
    </row>
    <row r="16096" spans="5:5">
      <c r="E16096" s="15"/>
    </row>
    <row r="16097" spans="5:5">
      <c r="E16097" s="15"/>
    </row>
    <row r="16098" spans="5:5">
      <c r="E16098" s="15"/>
    </row>
    <row r="16099" spans="5:5">
      <c r="E16099" s="15"/>
    </row>
    <row r="16100" spans="5:5">
      <c r="E16100" s="15"/>
    </row>
    <row r="16101" spans="5:5">
      <c r="E16101" s="15"/>
    </row>
    <row r="16102" spans="5:5">
      <c r="E16102" s="15"/>
    </row>
    <row r="16103" spans="5:5">
      <c r="E16103" s="15"/>
    </row>
    <row r="16104" spans="5:5">
      <c r="E16104" s="15"/>
    </row>
    <row r="16105" spans="5:5">
      <c r="E16105" s="15"/>
    </row>
    <row r="16106" spans="5:5">
      <c r="E16106" s="15"/>
    </row>
    <row r="16107" spans="5:5">
      <c r="E16107" s="15"/>
    </row>
    <row r="16108" spans="5:5">
      <c r="E16108" s="15"/>
    </row>
    <row r="16109" spans="5:5">
      <c r="E16109" s="15"/>
    </row>
    <row r="16110" spans="5:5">
      <c r="E16110" s="15"/>
    </row>
    <row r="16111" spans="5:5">
      <c r="E16111" s="15"/>
    </row>
    <row r="16112" spans="5:5">
      <c r="E16112" s="15"/>
    </row>
    <row r="16113" spans="5:5">
      <c r="E16113" s="15"/>
    </row>
    <row r="16114" spans="5:5">
      <c r="E16114" s="15"/>
    </row>
    <row r="16115" spans="5:5">
      <c r="E16115" s="15"/>
    </row>
    <row r="16116" spans="5:5">
      <c r="E16116" s="15"/>
    </row>
    <row r="16117" spans="5:5">
      <c r="E16117" s="15"/>
    </row>
    <row r="16118" spans="5:5">
      <c r="E16118" s="15"/>
    </row>
    <row r="16119" spans="5:5">
      <c r="E16119" s="15"/>
    </row>
    <row r="16120" spans="5:5">
      <c r="E16120" s="15"/>
    </row>
    <row r="16121" spans="5:5">
      <c r="E16121" s="15"/>
    </row>
    <row r="16122" spans="5:5">
      <c r="E16122" s="15"/>
    </row>
    <row r="16123" spans="5:5">
      <c r="E16123" s="15"/>
    </row>
    <row r="16124" spans="5:5">
      <c r="E16124" s="15"/>
    </row>
    <row r="16125" spans="5:5">
      <c r="E16125" s="15"/>
    </row>
    <row r="16126" spans="5:5">
      <c r="E16126" s="15"/>
    </row>
    <row r="16127" spans="5:5">
      <c r="E16127" s="15"/>
    </row>
    <row r="16128" spans="5:5">
      <c r="E16128" s="15"/>
    </row>
    <row r="16129" spans="5:5">
      <c r="E16129" s="15"/>
    </row>
    <row r="16130" spans="5:5">
      <c r="E16130" s="15"/>
    </row>
    <row r="16131" spans="5:5">
      <c r="E16131" s="15"/>
    </row>
    <row r="16132" spans="5:5">
      <c r="E16132" s="15"/>
    </row>
    <row r="16133" spans="5:5">
      <c r="E16133" s="15"/>
    </row>
    <row r="16134" spans="5:5">
      <c r="E16134" s="15"/>
    </row>
    <row r="16135" spans="5:5">
      <c r="E16135" s="15"/>
    </row>
    <row r="16136" spans="5:5">
      <c r="E16136" s="15"/>
    </row>
    <row r="16137" spans="5:5">
      <c r="E16137" s="15"/>
    </row>
    <row r="16138" spans="5:5">
      <c r="E16138" s="15"/>
    </row>
    <row r="16139" spans="5:5">
      <c r="E16139" s="15"/>
    </row>
    <row r="16140" spans="5:5">
      <c r="E16140" s="15"/>
    </row>
    <row r="16141" spans="5:5">
      <c r="E16141" s="15"/>
    </row>
    <row r="16142" spans="5:5">
      <c r="E16142" s="15"/>
    </row>
    <row r="16143" spans="5:5">
      <c r="E16143" s="15"/>
    </row>
    <row r="16144" spans="5:5">
      <c r="E16144" s="15"/>
    </row>
    <row r="16145" spans="5:5">
      <c r="E16145" s="15"/>
    </row>
    <row r="16146" spans="5:5">
      <c r="E16146" s="15"/>
    </row>
    <row r="16147" spans="5:5">
      <c r="E16147" s="15"/>
    </row>
    <row r="16148" spans="5:5">
      <c r="E16148" s="15"/>
    </row>
    <row r="16149" spans="5:5">
      <c r="E16149" s="15"/>
    </row>
    <row r="16150" spans="5:5">
      <c r="E16150" s="15"/>
    </row>
    <row r="16151" spans="5:5">
      <c r="E16151" s="15"/>
    </row>
    <row r="16152" spans="5:5">
      <c r="E16152" s="15"/>
    </row>
    <row r="16153" spans="5:5">
      <c r="E16153" s="15"/>
    </row>
    <row r="16154" spans="5:5">
      <c r="E16154" s="15"/>
    </row>
    <row r="16155" spans="5:5">
      <c r="E16155" s="15"/>
    </row>
    <row r="16156" spans="5:5">
      <c r="E16156" s="15"/>
    </row>
    <row r="16157" spans="5:5">
      <c r="E16157" s="15"/>
    </row>
    <row r="16158" spans="5:5">
      <c r="E16158" s="15"/>
    </row>
    <row r="16159" spans="5:5">
      <c r="E16159" s="15"/>
    </row>
    <row r="16160" spans="5:5">
      <c r="E16160" s="15"/>
    </row>
    <row r="16161" spans="5:5">
      <c r="E16161" s="15"/>
    </row>
    <row r="16162" spans="5:5">
      <c r="E16162" s="15"/>
    </row>
    <row r="16163" spans="5:5">
      <c r="E16163" s="15"/>
    </row>
    <row r="16164" spans="5:5">
      <c r="E16164" s="15"/>
    </row>
    <row r="16165" spans="5:5">
      <c r="E16165" s="15"/>
    </row>
    <row r="16166" spans="5:5">
      <c r="E16166" s="15"/>
    </row>
    <row r="16167" spans="5:5">
      <c r="E16167" s="15"/>
    </row>
    <row r="16168" spans="5:5">
      <c r="E16168" s="15"/>
    </row>
    <row r="16169" spans="5:5">
      <c r="E16169" s="15"/>
    </row>
    <row r="16170" spans="5:5">
      <c r="E16170" s="15"/>
    </row>
    <row r="16171" spans="5:5">
      <c r="E16171" s="15"/>
    </row>
    <row r="16172" spans="5:5">
      <c r="E16172" s="15"/>
    </row>
    <row r="16173" spans="5:5">
      <c r="E16173" s="15"/>
    </row>
    <row r="16174" spans="5:5">
      <c r="E16174" s="15"/>
    </row>
    <row r="16175" spans="5:5">
      <c r="E16175" s="15"/>
    </row>
    <row r="16176" spans="5:5">
      <c r="E16176" s="15"/>
    </row>
    <row r="16177" spans="5:5">
      <c r="E16177" s="15"/>
    </row>
    <row r="16178" spans="5:5">
      <c r="E16178" s="15"/>
    </row>
    <row r="16179" spans="5:5">
      <c r="E16179" s="15"/>
    </row>
    <row r="16180" spans="5:5">
      <c r="E16180" s="15"/>
    </row>
    <row r="16181" spans="5:5">
      <c r="E16181" s="15"/>
    </row>
    <row r="16182" spans="5:5">
      <c r="E16182" s="15"/>
    </row>
    <row r="16183" spans="5:5">
      <c r="E16183" s="15"/>
    </row>
    <row r="16184" spans="5:5">
      <c r="E16184" s="15"/>
    </row>
    <row r="16185" spans="5:5">
      <c r="E16185" s="15"/>
    </row>
    <row r="16186" spans="5:5">
      <c r="E16186" s="15"/>
    </row>
    <row r="16187" spans="5:5">
      <c r="E16187" s="15"/>
    </row>
    <row r="16188" spans="5:5">
      <c r="E16188" s="15"/>
    </row>
    <row r="16189" spans="5:5">
      <c r="E16189" s="15"/>
    </row>
    <row r="16190" spans="5:5">
      <c r="E16190" s="15"/>
    </row>
    <row r="16191" spans="5:5">
      <c r="E16191" s="15"/>
    </row>
    <row r="16192" spans="5:5">
      <c r="E16192" s="15"/>
    </row>
    <row r="16193" spans="5:5">
      <c r="E16193" s="15"/>
    </row>
    <row r="16194" spans="5:5">
      <c r="E16194" s="15"/>
    </row>
    <row r="16195" spans="5:5">
      <c r="E16195" s="15"/>
    </row>
    <row r="16196" spans="5:5">
      <c r="E16196" s="15"/>
    </row>
    <row r="16197" spans="5:5">
      <c r="E16197" s="15"/>
    </row>
    <row r="16198" spans="5:5">
      <c r="E16198" s="15"/>
    </row>
    <row r="16199" spans="5:5">
      <c r="E16199" s="15"/>
    </row>
    <row r="16200" spans="5:5">
      <c r="E16200" s="15"/>
    </row>
    <row r="16201" spans="5:5">
      <c r="E16201" s="15"/>
    </row>
    <row r="16202" spans="5:5">
      <c r="E16202" s="15"/>
    </row>
    <row r="16203" spans="5:5">
      <c r="E16203" s="15"/>
    </row>
    <row r="16204" spans="5:5">
      <c r="E16204" s="15"/>
    </row>
    <row r="16205" spans="5:5">
      <c r="E16205" s="15"/>
    </row>
    <row r="16206" spans="5:5">
      <c r="E16206" s="15"/>
    </row>
    <row r="16207" spans="5:5">
      <c r="E16207" s="15"/>
    </row>
    <row r="16208" spans="5:5">
      <c r="E16208" s="15"/>
    </row>
    <row r="16209" spans="5:5">
      <c r="E16209" s="15"/>
    </row>
    <row r="16210" spans="5:5">
      <c r="E16210" s="15"/>
    </row>
    <row r="16211" spans="5:5">
      <c r="E16211" s="15"/>
    </row>
    <row r="16212" spans="5:5">
      <c r="E16212" s="15"/>
    </row>
    <row r="16213" spans="5:5">
      <c r="E16213" s="15"/>
    </row>
    <row r="16214" spans="5:5">
      <c r="E16214" s="15"/>
    </row>
    <row r="16215" spans="5:5">
      <c r="E16215" s="15"/>
    </row>
    <row r="16216" spans="5:5">
      <c r="E16216" s="15"/>
    </row>
    <row r="16217" spans="5:5">
      <c r="E16217" s="15"/>
    </row>
    <row r="16218" spans="5:5">
      <c r="E16218" s="15"/>
    </row>
    <row r="16219" spans="5:5">
      <c r="E16219" s="15"/>
    </row>
    <row r="16220" spans="5:5">
      <c r="E16220" s="15"/>
    </row>
    <row r="16221" spans="5:5">
      <c r="E16221" s="15"/>
    </row>
    <row r="16222" spans="5:5">
      <c r="E16222" s="15"/>
    </row>
    <row r="16223" spans="5:5">
      <c r="E16223" s="15"/>
    </row>
    <row r="16224" spans="5:5">
      <c r="E16224" s="15"/>
    </row>
    <row r="16225" spans="5:5">
      <c r="E16225" s="15"/>
    </row>
    <row r="16226" spans="5:5">
      <c r="E16226" s="15"/>
    </row>
    <row r="16227" spans="5:5">
      <c r="E16227" s="15"/>
    </row>
    <row r="16228" spans="5:5">
      <c r="E16228" s="15"/>
    </row>
    <row r="16229" spans="5:5">
      <c r="E16229" s="15"/>
    </row>
    <row r="16230" spans="5:5">
      <c r="E16230" s="15"/>
    </row>
    <row r="16231" spans="5:5">
      <c r="E16231" s="15"/>
    </row>
    <row r="16232" spans="5:5">
      <c r="E16232" s="15"/>
    </row>
    <row r="16233" spans="5:5">
      <c r="E16233" s="15"/>
    </row>
    <row r="16234" spans="5:5">
      <c r="E16234" s="15"/>
    </row>
    <row r="16235" spans="5:5">
      <c r="E16235" s="15"/>
    </row>
    <row r="16236" spans="5:5">
      <c r="E16236" s="15"/>
    </row>
    <row r="16237" spans="5:5">
      <c r="E16237" s="15"/>
    </row>
    <row r="16238" spans="5:5">
      <c r="E16238" s="15"/>
    </row>
    <row r="16239" spans="5:5">
      <c r="E16239" s="15"/>
    </row>
    <row r="16240" spans="5:5">
      <c r="E16240" s="15"/>
    </row>
    <row r="16241" spans="5:5">
      <c r="E16241" s="15"/>
    </row>
    <row r="16242" spans="5:5">
      <c r="E16242" s="15"/>
    </row>
    <row r="16243" spans="5:5">
      <c r="E16243" s="15"/>
    </row>
    <row r="16244" spans="5:5">
      <c r="E16244" s="15"/>
    </row>
    <row r="16245" spans="5:5">
      <c r="E16245" s="15"/>
    </row>
    <row r="16246" spans="5:5">
      <c r="E16246" s="15"/>
    </row>
    <row r="16247" spans="5:5">
      <c r="E16247" s="15"/>
    </row>
    <row r="16248" spans="5:5">
      <c r="E16248" s="15"/>
    </row>
    <row r="16249" spans="5:5">
      <c r="E16249" s="15"/>
    </row>
    <row r="16250" spans="5:5">
      <c r="E16250" s="15"/>
    </row>
    <row r="16251" spans="5:5">
      <c r="E16251" s="15"/>
    </row>
    <row r="16252" spans="5:5">
      <c r="E16252" s="15"/>
    </row>
    <row r="16253" spans="5:5">
      <c r="E16253" s="15"/>
    </row>
    <row r="16254" spans="5:5">
      <c r="E16254" s="15"/>
    </row>
    <row r="16255" spans="5:5">
      <c r="E16255" s="15"/>
    </row>
    <row r="16256" spans="5:5">
      <c r="E16256" s="15"/>
    </row>
    <row r="16257" spans="5:5">
      <c r="E16257" s="15"/>
    </row>
    <row r="16258" spans="5:5">
      <c r="E16258" s="15"/>
    </row>
    <row r="16259" spans="5:5">
      <c r="E16259" s="15"/>
    </row>
    <row r="16260" spans="5:5">
      <c r="E16260" s="15"/>
    </row>
    <row r="16261" spans="5:5">
      <c r="E16261" s="15"/>
    </row>
    <row r="16262" spans="5:5">
      <c r="E16262" s="15"/>
    </row>
    <row r="16263" spans="5:5">
      <c r="E16263" s="15"/>
    </row>
    <row r="16264" spans="5:5">
      <c r="E16264" s="15"/>
    </row>
    <row r="16265" spans="5:5">
      <c r="E16265" s="15"/>
    </row>
    <row r="16266" spans="5:5">
      <c r="E16266" s="15"/>
    </row>
    <row r="16267" spans="5:5">
      <c r="E16267" s="15"/>
    </row>
    <row r="16268" spans="5:5">
      <c r="E16268" s="15"/>
    </row>
    <row r="16269" spans="5:5">
      <c r="E16269" s="15"/>
    </row>
    <row r="16270" spans="5:5">
      <c r="E16270" s="15"/>
    </row>
    <row r="16271" spans="5:5">
      <c r="E16271" s="15"/>
    </row>
    <row r="16272" spans="5:5">
      <c r="E16272" s="15"/>
    </row>
    <row r="16273" spans="5:5">
      <c r="E16273" s="15"/>
    </row>
    <row r="16274" spans="5:5">
      <c r="E16274" s="15"/>
    </row>
    <row r="16275" spans="5:5">
      <c r="E16275" s="15"/>
    </row>
    <row r="16276" spans="5:5">
      <c r="E16276" s="15"/>
    </row>
    <row r="16277" spans="5:5">
      <c r="E16277" s="15"/>
    </row>
    <row r="16278" spans="5:5">
      <c r="E16278" s="15"/>
    </row>
    <row r="16279" spans="5:5">
      <c r="E16279" s="15"/>
    </row>
    <row r="16280" spans="5:5">
      <c r="E16280" s="15"/>
    </row>
    <row r="16281" spans="5:5">
      <c r="E16281" s="15"/>
    </row>
    <row r="16282" spans="5:5">
      <c r="E16282" s="15"/>
    </row>
    <row r="16283" spans="5:5">
      <c r="E16283" s="15"/>
    </row>
    <row r="16284" spans="5:5">
      <c r="E16284" s="15"/>
    </row>
    <row r="16285" spans="5:5">
      <c r="E16285" s="15"/>
    </row>
    <row r="16286" spans="5:5">
      <c r="E16286" s="15"/>
    </row>
    <row r="16287" spans="5:5">
      <c r="E16287" s="15"/>
    </row>
    <row r="16288" spans="5:5">
      <c r="E16288" s="15"/>
    </row>
    <row r="16289" spans="5:5">
      <c r="E16289" s="15"/>
    </row>
    <row r="16290" spans="5:5">
      <c r="E16290" s="15"/>
    </row>
    <row r="16291" spans="5:5">
      <c r="E16291" s="15"/>
    </row>
    <row r="16292" spans="5:5">
      <c r="E16292" s="15"/>
    </row>
    <row r="16293" spans="5:5">
      <c r="E16293" s="15"/>
    </row>
    <row r="16294" spans="5:5">
      <c r="E16294" s="15"/>
    </row>
    <row r="16295" spans="5:5">
      <c r="E16295" s="15"/>
    </row>
    <row r="16296" spans="5:5">
      <c r="E16296" s="15"/>
    </row>
    <row r="16297" spans="5:5">
      <c r="E16297" s="15"/>
    </row>
    <row r="16298" spans="5:5">
      <c r="E16298" s="15"/>
    </row>
    <row r="16299" spans="5:5">
      <c r="E16299" s="15"/>
    </row>
    <row r="16300" spans="5:5">
      <c r="E16300" s="15"/>
    </row>
    <row r="16301" spans="5:5">
      <c r="E16301" s="15"/>
    </row>
    <row r="16302" spans="5:5">
      <c r="E16302" s="15"/>
    </row>
    <row r="16303" spans="5:5">
      <c r="E16303" s="15"/>
    </row>
    <row r="16304" spans="5:5">
      <c r="E16304" s="15"/>
    </row>
    <row r="16305" spans="5:5">
      <c r="E16305" s="15"/>
    </row>
    <row r="16306" spans="5:5">
      <c r="E16306" s="15"/>
    </row>
    <row r="16307" spans="5:5">
      <c r="E16307" s="15"/>
    </row>
    <row r="16308" spans="5:5">
      <c r="E16308" s="15"/>
    </row>
    <row r="16309" spans="5:5">
      <c r="E16309" s="15"/>
    </row>
    <row r="16310" spans="5:5">
      <c r="E16310" s="15"/>
    </row>
    <row r="16311" spans="5:5">
      <c r="E16311" s="15"/>
    </row>
    <row r="16312" spans="5:5">
      <c r="E16312" s="15"/>
    </row>
    <row r="16313" spans="5:5">
      <c r="E16313" s="15"/>
    </row>
    <row r="16314" spans="5:5">
      <c r="E16314" s="15"/>
    </row>
    <row r="16315" spans="5:5">
      <c r="E16315" s="15"/>
    </row>
    <row r="16316" spans="5:5">
      <c r="E16316" s="15"/>
    </row>
    <row r="16317" spans="5:5">
      <c r="E16317" s="15"/>
    </row>
    <row r="16318" spans="5:5">
      <c r="E16318" s="15"/>
    </row>
    <row r="16319" spans="5:5">
      <c r="E16319" s="15"/>
    </row>
    <row r="16320" spans="5:5">
      <c r="E16320" s="15"/>
    </row>
    <row r="16321" spans="5:5">
      <c r="E16321" s="15"/>
    </row>
    <row r="16322" spans="5:5">
      <c r="E16322" s="15"/>
    </row>
    <row r="16323" spans="5:5">
      <c r="E16323" s="15"/>
    </row>
    <row r="16324" spans="5:5">
      <c r="E16324" s="15"/>
    </row>
    <row r="16325" spans="5:5">
      <c r="E16325" s="15"/>
    </row>
    <row r="16326" spans="5:5">
      <c r="E16326" s="15"/>
    </row>
    <row r="16327" spans="5:5">
      <c r="E16327" s="15"/>
    </row>
    <row r="16328" spans="5:5">
      <c r="E16328" s="15"/>
    </row>
    <row r="16329" spans="5:5">
      <c r="E16329" s="15"/>
    </row>
    <row r="16330" spans="5:5">
      <c r="E16330" s="15"/>
    </row>
    <row r="16331" spans="5:5">
      <c r="E16331" s="15"/>
    </row>
    <row r="16332" spans="5:5">
      <c r="E16332" s="15"/>
    </row>
    <row r="16333" spans="5:5">
      <c r="E16333" s="15"/>
    </row>
    <row r="16334" spans="5:5">
      <c r="E16334" s="15"/>
    </row>
    <row r="16335" spans="5:5">
      <c r="E16335" s="15"/>
    </row>
    <row r="16336" spans="5:5">
      <c r="E16336" s="15"/>
    </row>
    <row r="16337" spans="5:5">
      <c r="E16337" s="15"/>
    </row>
    <row r="16338" spans="5:5">
      <c r="E16338" s="15"/>
    </row>
    <row r="16339" spans="5:5">
      <c r="E16339" s="15"/>
    </row>
    <row r="16340" spans="5:5">
      <c r="E16340" s="15"/>
    </row>
    <row r="16341" spans="5:5">
      <c r="E16341" s="15"/>
    </row>
    <row r="16342" spans="5:5">
      <c r="E16342" s="15"/>
    </row>
    <row r="16343" spans="5:5">
      <c r="E16343" s="15"/>
    </row>
    <row r="16344" spans="5:5">
      <c r="E16344" s="15"/>
    </row>
    <row r="16345" spans="5:5">
      <c r="E16345" s="15"/>
    </row>
    <row r="16346" spans="5:5">
      <c r="E16346" s="15"/>
    </row>
    <row r="16347" spans="5:5">
      <c r="E16347" s="15"/>
    </row>
    <row r="16348" spans="5:5">
      <c r="E16348" s="15"/>
    </row>
    <row r="16349" spans="5:5">
      <c r="E16349" s="15"/>
    </row>
    <row r="16350" spans="5:5">
      <c r="E16350" s="15"/>
    </row>
    <row r="16351" spans="5:5">
      <c r="E16351" s="15"/>
    </row>
    <row r="16352" spans="5:5">
      <c r="E16352" s="15"/>
    </row>
    <row r="16353" spans="5:5">
      <c r="E16353" s="15"/>
    </row>
    <row r="16354" spans="5:5">
      <c r="E16354" s="15"/>
    </row>
    <row r="16355" spans="5:5">
      <c r="E16355" s="15"/>
    </row>
    <row r="16356" spans="5:5">
      <c r="E16356" s="15"/>
    </row>
    <row r="16357" spans="5:5">
      <c r="E16357" s="15"/>
    </row>
    <row r="16358" spans="5:5">
      <c r="E16358" s="15"/>
    </row>
    <row r="16359" spans="5:5">
      <c r="E16359" s="15"/>
    </row>
    <row r="16360" spans="5:5">
      <c r="E16360" s="15"/>
    </row>
    <row r="16361" spans="5:5">
      <c r="E16361" s="15"/>
    </row>
    <row r="16362" spans="5:5">
      <c r="E16362" s="15"/>
    </row>
    <row r="16363" spans="5:5">
      <c r="E16363" s="15"/>
    </row>
    <row r="16364" spans="5:5">
      <c r="E16364" s="15"/>
    </row>
    <row r="16365" spans="5:5">
      <c r="E16365" s="15"/>
    </row>
    <row r="16366" spans="5:5">
      <c r="E16366" s="15"/>
    </row>
    <row r="16367" spans="5:5">
      <c r="E16367" s="15"/>
    </row>
    <row r="16368" spans="5:5">
      <c r="E16368" s="15"/>
    </row>
    <row r="16369" spans="5:5">
      <c r="E16369" s="15"/>
    </row>
    <row r="16370" spans="5:5">
      <c r="E16370" s="15"/>
    </row>
    <row r="16371" spans="5:5">
      <c r="E16371" s="15"/>
    </row>
    <row r="16372" spans="5:5">
      <c r="E16372" s="15"/>
    </row>
    <row r="16373" spans="5:5">
      <c r="E16373" s="15"/>
    </row>
    <row r="16374" spans="5:5">
      <c r="E16374" s="15"/>
    </row>
    <row r="16375" spans="5:5">
      <c r="E16375" s="15"/>
    </row>
    <row r="16376" spans="5:5">
      <c r="E16376" s="15"/>
    </row>
    <row r="16377" spans="5:5">
      <c r="E16377" s="15"/>
    </row>
    <row r="16378" spans="5:5">
      <c r="E16378" s="15"/>
    </row>
    <row r="16379" spans="5:5">
      <c r="E16379" s="15"/>
    </row>
    <row r="16380" spans="5:5">
      <c r="E16380" s="15"/>
    </row>
    <row r="16381" spans="5:5">
      <c r="E16381" s="15"/>
    </row>
    <row r="16382" spans="5:5">
      <c r="E16382" s="15"/>
    </row>
    <row r="16383" spans="5:5">
      <c r="E16383" s="15"/>
    </row>
    <row r="16384" spans="5:5">
      <c r="E16384" s="15"/>
    </row>
    <row r="16385" spans="5:5">
      <c r="E16385" s="15"/>
    </row>
    <row r="16386" spans="5:5">
      <c r="E16386" s="15"/>
    </row>
    <row r="16387" spans="5:5">
      <c r="E16387" s="15"/>
    </row>
    <row r="16388" spans="5:5">
      <c r="E16388" s="15"/>
    </row>
    <row r="16389" spans="5:5">
      <c r="E16389" s="15"/>
    </row>
    <row r="16390" spans="5:5">
      <c r="E16390" s="15"/>
    </row>
    <row r="16391" spans="5:5">
      <c r="E16391" s="15"/>
    </row>
    <row r="16392" spans="5:5">
      <c r="E16392" s="15"/>
    </row>
    <row r="16393" spans="5:5">
      <c r="E16393" s="15"/>
    </row>
    <row r="16394" spans="5:5">
      <c r="E16394" s="15"/>
    </row>
    <row r="16395" spans="5:5">
      <c r="E16395" s="15"/>
    </row>
    <row r="16396" spans="5:5">
      <c r="E16396" s="15"/>
    </row>
    <row r="16397" spans="5:5">
      <c r="E16397" s="15"/>
    </row>
    <row r="16398" spans="5:5">
      <c r="E16398" s="15"/>
    </row>
    <row r="16399" spans="5:5">
      <c r="E16399" s="15"/>
    </row>
    <row r="16400" spans="5:5">
      <c r="E16400" s="15"/>
    </row>
    <row r="16401" spans="5:5">
      <c r="E16401" s="15"/>
    </row>
    <row r="16402" spans="5:5">
      <c r="E16402" s="15"/>
    </row>
    <row r="16403" spans="5:5">
      <c r="E16403" s="15"/>
    </row>
    <row r="16404" spans="5:5">
      <c r="E16404" s="15"/>
    </row>
    <row r="16405" spans="5:5">
      <c r="E16405" s="15"/>
    </row>
    <row r="16406" spans="5:5">
      <c r="E16406" s="15"/>
    </row>
    <row r="16407" spans="5:5">
      <c r="E16407" s="15"/>
    </row>
    <row r="16408" spans="5:5">
      <c r="E16408" s="15"/>
    </row>
    <row r="16409" spans="5:5">
      <c r="E16409" s="15"/>
    </row>
    <row r="16410" spans="5:5">
      <c r="E16410" s="15"/>
    </row>
    <row r="16411" spans="5:5">
      <c r="E16411" s="15"/>
    </row>
    <row r="16412" spans="5:5">
      <c r="E16412" s="15"/>
    </row>
    <row r="16413" spans="5:5">
      <c r="E16413" s="15"/>
    </row>
    <row r="16414" spans="5:5">
      <c r="E16414" s="15"/>
    </row>
    <row r="16415" spans="5:5">
      <c r="E16415" s="15"/>
    </row>
    <row r="16416" spans="5:5">
      <c r="E16416" s="15"/>
    </row>
    <row r="16417" spans="5:5">
      <c r="E16417" s="15"/>
    </row>
    <row r="16418" spans="5:5">
      <c r="E16418" s="15"/>
    </row>
    <row r="16419" spans="5:5">
      <c r="E16419" s="15"/>
    </row>
    <row r="16420" spans="5:5">
      <c r="E16420" s="15"/>
    </row>
    <row r="16421" spans="5:5">
      <c r="E16421" s="15"/>
    </row>
    <row r="16422" spans="5:5">
      <c r="E16422" s="15"/>
    </row>
    <row r="16423" spans="5:5">
      <c r="E16423" s="15"/>
    </row>
    <row r="16424" spans="5:5">
      <c r="E16424" s="15"/>
    </row>
    <row r="16425" spans="5:5">
      <c r="E16425" s="15"/>
    </row>
    <row r="16426" spans="5:5">
      <c r="E16426" s="15"/>
    </row>
    <row r="16427" spans="5:5">
      <c r="E16427" s="15"/>
    </row>
    <row r="16428" spans="5:5">
      <c r="E16428" s="15"/>
    </row>
    <row r="16429" spans="5:5">
      <c r="E16429" s="15"/>
    </row>
    <row r="16430" spans="5:5">
      <c r="E16430" s="15"/>
    </row>
    <row r="16431" spans="5:5">
      <c r="E16431" s="15"/>
    </row>
    <row r="16432" spans="5:5">
      <c r="E16432" s="15"/>
    </row>
    <row r="16433" spans="5:5">
      <c r="E16433" s="15"/>
    </row>
    <row r="16434" spans="5:5">
      <c r="E16434" s="15"/>
    </row>
    <row r="16435" spans="5:5">
      <c r="E16435" s="15"/>
    </row>
    <row r="16436" spans="5:5">
      <c r="E16436" s="15"/>
    </row>
    <row r="16437" spans="5:5">
      <c r="E16437" s="15"/>
    </row>
    <row r="16438" spans="5:5">
      <c r="E16438" s="15"/>
    </row>
    <row r="16439" spans="5:5">
      <c r="E16439" s="15"/>
    </row>
    <row r="16440" spans="5:5">
      <c r="E16440" s="15"/>
    </row>
    <row r="16441" spans="5:5">
      <c r="E16441" s="15"/>
    </row>
    <row r="16442" spans="5:5">
      <c r="E16442" s="15"/>
    </row>
    <row r="16443" spans="5:5">
      <c r="E16443" s="15"/>
    </row>
    <row r="16444" spans="5:5">
      <c r="E16444" s="15"/>
    </row>
    <row r="16445" spans="5:5">
      <c r="E16445" s="15"/>
    </row>
    <row r="16446" spans="5:5">
      <c r="E16446" s="15"/>
    </row>
    <row r="16447" spans="5:5">
      <c r="E16447" s="15"/>
    </row>
    <row r="16448" spans="5:5">
      <c r="E16448" s="15"/>
    </row>
    <row r="16449" spans="5:5">
      <c r="E16449" s="15"/>
    </row>
    <row r="16450" spans="5:5">
      <c r="E16450" s="15"/>
    </row>
    <row r="16451" spans="5:5">
      <c r="E16451" s="15"/>
    </row>
    <row r="16452" spans="5:5">
      <c r="E16452" s="15"/>
    </row>
    <row r="16453" spans="5:5">
      <c r="E16453" s="15"/>
    </row>
    <row r="16454" spans="5:5">
      <c r="E16454" s="15"/>
    </row>
    <row r="16455" spans="5:5">
      <c r="E16455" s="15"/>
    </row>
    <row r="16456" spans="5:5">
      <c r="E16456" s="15"/>
    </row>
    <row r="16457" spans="5:5">
      <c r="E16457" s="15"/>
    </row>
    <row r="16458" spans="5:5">
      <c r="E16458" s="15"/>
    </row>
    <row r="16459" spans="5:5">
      <c r="E16459" s="15"/>
    </row>
    <row r="16460" spans="5:5">
      <c r="E16460" s="15"/>
    </row>
    <row r="16461" spans="5:5">
      <c r="E16461" s="15"/>
    </row>
    <row r="16462" spans="5:5">
      <c r="E16462" s="15"/>
    </row>
    <row r="16463" spans="5:5">
      <c r="E16463" s="15"/>
    </row>
    <row r="16464" spans="5:5">
      <c r="E16464" s="15"/>
    </row>
    <row r="16465" spans="5:5">
      <c r="E16465" s="15"/>
    </row>
    <row r="16466" spans="5:5">
      <c r="E16466" s="15"/>
    </row>
    <row r="16467" spans="5:5">
      <c r="E16467" s="15"/>
    </row>
    <row r="16468" spans="5:5">
      <c r="E16468" s="15"/>
    </row>
    <row r="16469" spans="5:5">
      <c r="E16469" s="15"/>
    </row>
    <row r="16470" spans="5:5">
      <c r="E16470" s="15"/>
    </row>
    <row r="16471" spans="5:5">
      <c r="E16471" s="15"/>
    </row>
    <row r="16472" spans="5:5">
      <c r="E16472" s="15"/>
    </row>
    <row r="16473" spans="5:5">
      <c r="E16473" s="15"/>
    </row>
    <row r="16474" spans="5:5">
      <c r="E16474" s="15"/>
    </row>
    <row r="16475" spans="5:5">
      <c r="E16475" s="15"/>
    </row>
    <row r="16476" spans="5:5">
      <c r="E16476" s="15"/>
    </row>
    <row r="16477" spans="5:5">
      <c r="E16477" s="15"/>
    </row>
    <row r="16478" spans="5:5">
      <c r="E16478" s="15"/>
    </row>
    <row r="16479" spans="5:5">
      <c r="E16479" s="15"/>
    </row>
    <row r="16480" spans="5:5">
      <c r="E16480" s="15"/>
    </row>
    <row r="16481" spans="5:5">
      <c r="E16481" s="15"/>
    </row>
    <row r="16482" spans="5:5">
      <c r="E16482" s="15"/>
    </row>
    <row r="16483" spans="5:5">
      <c r="E16483" s="15"/>
    </row>
    <row r="16484" spans="5:5">
      <c r="E16484" s="15"/>
    </row>
    <row r="16485" spans="5:5">
      <c r="E16485" s="15"/>
    </row>
    <row r="16486" spans="5:5">
      <c r="E16486" s="15"/>
    </row>
    <row r="16487" spans="5:5">
      <c r="E16487" s="15"/>
    </row>
    <row r="16488" spans="5:5">
      <c r="E16488" s="15"/>
    </row>
    <row r="16489" spans="5:5">
      <c r="E16489" s="15"/>
    </row>
    <row r="16490" spans="5:5">
      <c r="E16490" s="15"/>
    </row>
    <row r="16491" spans="5:5">
      <c r="E16491" s="15"/>
    </row>
    <row r="16492" spans="5:5">
      <c r="E16492" s="15"/>
    </row>
    <row r="16493" spans="5:5">
      <c r="E16493" s="15"/>
    </row>
    <row r="16494" spans="5:5">
      <c r="E16494" s="15"/>
    </row>
    <row r="16495" spans="5:5">
      <c r="E16495" s="15"/>
    </row>
    <row r="16496" spans="5:5">
      <c r="E16496" s="15"/>
    </row>
    <row r="16497" spans="5:5">
      <c r="E16497" s="15"/>
    </row>
    <row r="16498" spans="5:5">
      <c r="E16498" s="15"/>
    </row>
    <row r="16499" spans="5:5">
      <c r="E16499" s="15"/>
    </row>
    <row r="16500" spans="5:5">
      <c r="E16500" s="15"/>
    </row>
    <row r="16501" spans="5:5">
      <c r="E16501" s="15"/>
    </row>
    <row r="16502" spans="5:5">
      <c r="E16502" s="15"/>
    </row>
    <row r="16503" spans="5:5">
      <c r="E16503" s="15"/>
    </row>
    <row r="16504" spans="5:5">
      <c r="E16504" s="15"/>
    </row>
    <row r="16505" spans="5:5">
      <c r="E16505" s="15"/>
    </row>
    <row r="16506" spans="5:5">
      <c r="E16506" s="15"/>
    </row>
    <row r="16507" spans="5:5">
      <c r="E16507" s="15"/>
    </row>
    <row r="16508" spans="5:5">
      <c r="E16508" s="15"/>
    </row>
    <row r="16509" spans="5:5">
      <c r="E16509" s="15"/>
    </row>
    <row r="16510" spans="5:5">
      <c r="E16510" s="15"/>
    </row>
    <row r="16511" spans="5:5">
      <c r="E16511" s="15"/>
    </row>
    <row r="16512" spans="5:5">
      <c r="E16512" s="15"/>
    </row>
    <row r="16513" spans="5:5">
      <c r="E16513" s="15"/>
    </row>
    <row r="16514" spans="5:5">
      <c r="E16514" s="15"/>
    </row>
    <row r="16515" spans="5:5">
      <c r="E16515" s="15"/>
    </row>
    <row r="16516" spans="5:5">
      <c r="E16516" s="15"/>
    </row>
    <row r="16517" spans="5:5">
      <c r="E16517" s="15"/>
    </row>
    <row r="16518" spans="5:5">
      <c r="E16518" s="15"/>
    </row>
    <row r="16519" spans="5:5">
      <c r="E16519" s="15"/>
    </row>
    <row r="16520" spans="5:5">
      <c r="E16520" s="15"/>
    </row>
    <row r="16521" spans="5:5">
      <c r="E16521" s="15"/>
    </row>
    <row r="16522" spans="5:5">
      <c r="E16522" s="15"/>
    </row>
    <row r="16523" spans="5:5">
      <c r="E16523" s="15"/>
    </row>
    <row r="16524" spans="5:5">
      <c r="E16524" s="15"/>
    </row>
    <row r="16525" spans="5:5">
      <c r="E16525" s="15"/>
    </row>
    <row r="16526" spans="5:5">
      <c r="E16526" s="15"/>
    </row>
    <row r="16527" spans="5:5">
      <c r="E16527" s="15"/>
    </row>
    <row r="16528" spans="5:5">
      <c r="E16528" s="15"/>
    </row>
    <row r="16529" spans="5:5">
      <c r="E16529" s="15"/>
    </row>
    <row r="16530" spans="5:5">
      <c r="E16530" s="15"/>
    </row>
    <row r="16531" spans="5:5">
      <c r="E16531" s="15"/>
    </row>
    <row r="16532" spans="5:5">
      <c r="E16532" s="15"/>
    </row>
    <row r="16533" spans="5:5">
      <c r="E16533" s="15"/>
    </row>
    <row r="16534" spans="5:5">
      <c r="E16534" s="15"/>
    </row>
    <row r="16535" spans="5:5">
      <c r="E16535" s="15"/>
    </row>
    <row r="16536" spans="5:5">
      <c r="E16536" s="15"/>
    </row>
    <row r="16537" spans="5:5">
      <c r="E16537" s="15"/>
    </row>
    <row r="16538" spans="5:5">
      <c r="E16538" s="15"/>
    </row>
    <row r="16539" spans="5:5">
      <c r="E16539" s="15"/>
    </row>
    <row r="16540" spans="5:5">
      <c r="E16540" s="15"/>
    </row>
    <row r="16541" spans="5:5">
      <c r="E16541" s="15"/>
    </row>
    <row r="16542" spans="5:5">
      <c r="E16542" s="15"/>
    </row>
    <row r="16543" spans="5:5">
      <c r="E16543" s="15"/>
    </row>
    <row r="16544" spans="5:5">
      <c r="E16544" s="15"/>
    </row>
    <row r="16545" spans="5:5">
      <c r="E16545" s="15"/>
    </row>
    <row r="16546" spans="5:5">
      <c r="E16546" s="15"/>
    </row>
    <row r="16547" spans="5:5">
      <c r="E16547" s="15"/>
    </row>
    <row r="16548" spans="5:5">
      <c r="E16548" s="15"/>
    </row>
    <row r="16549" spans="5:5">
      <c r="E16549" s="15"/>
    </row>
    <row r="16550" spans="5:5">
      <c r="E16550" s="15"/>
    </row>
    <row r="16551" spans="5:5">
      <c r="E16551" s="15"/>
    </row>
    <row r="16552" spans="5:5">
      <c r="E16552" s="15"/>
    </row>
    <row r="16553" spans="5:5">
      <c r="E16553" s="15"/>
    </row>
    <row r="16554" spans="5:5">
      <c r="E16554" s="15"/>
    </row>
    <row r="16555" spans="5:5">
      <c r="E16555" s="15"/>
    </row>
    <row r="16556" spans="5:5">
      <c r="E16556" s="15"/>
    </row>
    <row r="16557" spans="5:5">
      <c r="E16557" s="15"/>
    </row>
    <row r="16558" spans="5:5">
      <c r="E16558" s="15"/>
    </row>
    <row r="16559" spans="5:5">
      <c r="E16559" s="15"/>
    </row>
    <row r="16560" spans="5:5">
      <c r="E16560" s="15"/>
    </row>
    <row r="16561" spans="5:5">
      <c r="E16561" s="15"/>
    </row>
    <row r="16562" spans="5:5">
      <c r="E16562" s="15"/>
    </row>
    <row r="16563" spans="5:5">
      <c r="E16563" s="15"/>
    </row>
    <row r="16564" spans="5:5">
      <c r="E16564" s="15"/>
    </row>
    <row r="16565" spans="5:5">
      <c r="E16565" s="15"/>
    </row>
    <row r="16566" spans="5:5">
      <c r="E16566" s="15"/>
    </row>
    <row r="16567" spans="5:5">
      <c r="E16567" s="15"/>
    </row>
    <row r="16568" spans="5:5">
      <c r="E16568" s="15"/>
    </row>
    <row r="16569" spans="5:5">
      <c r="E16569" s="15"/>
    </row>
    <row r="16570" spans="5:5">
      <c r="E16570" s="15"/>
    </row>
    <row r="16571" spans="5:5">
      <c r="E16571" s="15"/>
    </row>
    <row r="16572" spans="5:5">
      <c r="E16572" s="15"/>
    </row>
    <row r="16573" spans="5:5">
      <c r="E16573" s="15"/>
    </row>
    <row r="16574" spans="5:5">
      <c r="E16574" s="15"/>
    </row>
    <row r="16575" spans="5:5">
      <c r="E16575" s="15"/>
    </row>
    <row r="16576" spans="5:5">
      <c r="E16576" s="15"/>
    </row>
    <row r="16577" spans="5:5">
      <c r="E16577" s="15"/>
    </row>
    <row r="16578" spans="5:5">
      <c r="E16578" s="15"/>
    </row>
    <row r="16579" spans="5:5">
      <c r="E16579" s="15"/>
    </row>
    <row r="16580" spans="5:5">
      <c r="E16580" s="15"/>
    </row>
    <row r="16581" spans="5:5">
      <c r="E16581" s="15"/>
    </row>
    <row r="16582" spans="5:5">
      <c r="E16582" s="15"/>
    </row>
    <row r="16583" spans="5:5">
      <c r="E16583" s="15"/>
    </row>
    <row r="16584" spans="5:5">
      <c r="E16584" s="15"/>
    </row>
    <row r="16585" spans="5:5">
      <c r="E16585" s="15"/>
    </row>
    <row r="16586" spans="5:5">
      <c r="E16586" s="15"/>
    </row>
    <row r="16587" spans="5:5">
      <c r="E16587" s="15"/>
    </row>
    <row r="16588" spans="5:5">
      <c r="E16588" s="15"/>
    </row>
    <row r="16589" spans="5:5">
      <c r="E16589" s="15"/>
    </row>
    <row r="16590" spans="5:5">
      <c r="E16590" s="15"/>
    </row>
    <row r="16591" spans="5:5">
      <c r="E16591" s="15"/>
    </row>
    <row r="16592" spans="5:5">
      <c r="E16592" s="15"/>
    </row>
    <row r="16593" spans="5:5">
      <c r="E16593" s="15"/>
    </row>
    <row r="16594" spans="5:5">
      <c r="E16594" s="15"/>
    </row>
    <row r="16595" spans="5:5">
      <c r="E16595" s="15"/>
    </row>
    <row r="16596" spans="5:5">
      <c r="E16596" s="15"/>
    </row>
    <row r="16597" spans="5:5">
      <c r="E16597" s="15"/>
    </row>
    <row r="16598" spans="5:5">
      <c r="E16598" s="15"/>
    </row>
    <row r="16599" spans="5:5">
      <c r="E16599" s="15"/>
    </row>
    <row r="16600" spans="5:5">
      <c r="E16600" s="15"/>
    </row>
    <row r="16601" spans="5:5">
      <c r="E16601" s="15"/>
    </row>
    <row r="16602" spans="5:5">
      <c r="E16602" s="15"/>
    </row>
    <row r="16603" spans="5:5">
      <c r="E16603" s="15"/>
    </row>
    <row r="16604" spans="5:5">
      <c r="E16604" s="15"/>
    </row>
    <row r="16605" spans="5:5">
      <c r="E16605" s="15"/>
    </row>
    <row r="16606" spans="5:5">
      <c r="E16606" s="15"/>
    </row>
    <row r="16607" spans="5:5">
      <c r="E16607" s="15"/>
    </row>
    <row r="16608" spans="5:5">
      <c r="E16608" s="15"/>
    </row>
    <row r="16609" spans="5:5">
      <c r="E16609" s="15"/>
    </row>
    <row r="16610" spans="5:5">
      <c r="E16610" s="15"/>
    </row>
    <row r="16611" spans="5:5">
      <c r="E16611" s="15"/>
    </row>
    <row r="16612" spans="5:5">
      <c r="E16612" s="15"/>
    </row>
    <row r="16613" spans="5:5">
      <c r="E16613" s="15"/>
    </row>
    <row r="16614" spans="5:5">
      <c r="E16614" s="15"/>
    </row>
    <row r="16615" spans="5:5">
      <c r="E16615" s="15"/>
    </row>
    <row r="16616" spans="5:5">
      <c r="E16616" s="15"/>
    </row>
    <row r="16617" spans="5:5">
      <c r="E16617" s="15"/>
    </row>
    <row r="16618" spans="5:5">
      <c r="E16618" s="15"/>
    </row>
    <row r="16619" spans="5:5">
      <c r="E16619" s="15"/>
    </row>
    <row r="16620" spans="5:5">
      <c r="E16620" s="15"/>
    </row>
    <row r="16621" spans="5:5">
      <c r="E16621" s="15"/>
    </row>
    <row r="16622" spans="5:5">
      <c r="E16622" s="15"/>
    </row>
    <row r="16623" spans="5:5">
      <c r="E16623" s="15"/>
    </row>
    <row r="16624" spans="5:5">
      <c r="E16624" s="15"/>
    </row>
    <row r="16625" spans="5:5">
      <c r="E16625" s="15"/>
    </row>
    <row r="16626" spans="5:5">
      <c r="E16626" s="15"/>
    </row>
    <row r="16627" spans="5:5">
      <c r="E16627" s="15"/>
    </row>
    <row r="16628" spans="5:5">
      <c r="E16628" s="15"/>
    </row>
    <row r="16629" spans="5:5">
      <c r="E16629" s="15"/>
    </row>
    <row r="16630" spans="5:5">
      <c r="E16630" s="15"/>
    </row>
    <row r="16631" spans="5:5">
      <c r="E16631" s="15"/>
    </row>
    <row r="16632" spans="5:5">
      <c r="E16632" s="15"/>
    </row>
    <row r="16633" spans="5:5">
      <c r="E16633" s="15"/>
    </row>
    <row r="16634" spans="5:5">
      <c r="E16634" s="15"/>
    </row>
    <row r="16635" spans="5:5">
      <c r="E16635" s="15"/>
    </row>
    <row r="16636" spans="5:5">
      <c r="E16636" s="15"/>
    </row>
    <row r="16637" spans="5:5">
      <c r="E16637" s="15"/>
    </row>
    <row r="16638" spans="5:5">
      <c r="E16638" s="15"/>
    </row>
    <row r="16639" spans="5:5">
      <c r="E16639" s="15"/>
    </row>
    <row r="16640" spans="5:5">
      <c r="E16640" s="15"/>
    </row>
    <row r="16641" spans="5:5">
      <c r="E16641" s="15"/>
    </row>
    <row r="16642" spans="5:5">
      <c r="E16642" s="15"/>
    </row>
    <row r="16643" spans="5:5">
      <c r="E16643" s="15"/>
    </row>
    <row r="16644" spans="5:5">
      <c r="E16644" s="15"/>
    </row>
    <row r="16645" spans="5:5">
      <c r="E16645" s="15"/>
    </row>
    <row r="16646" spans="5:5">
      <c r="E16646" s="15"/>
    </row>
    <row r="16647" spans="5:5">
      <c r="E16647" s="15"/>
    </row>
    <row r="16648" spans="5:5">
      <c r="E16648" s="15"/>
    </row>
    <row r="16649" spans="5:5">
      <c r="E16649" s="15"/>
    </row>
    <row r="16650" spans="5:5">
      <c r="E16650" s="15"/>
    </row>
    <row r="16651" spans="5:5">
      <c r="E16651" s="15"/>
    </row>
    <row r="16652" spans="5:5">
      <c r="E16652" s="15"/>
    </row>
    <row r="16653" spans="5:5">
      <c r="E16653" s="15"/>
    </row>
    <row r="16654" spans="5:5">
      <c r="E16654" s="15"/>
    </row>
    <row r="16655" spans="5:5">
      <c r="E16655" s="15"/>
    </row>
    <row r="16656" spans="5:5">
      <c r="E16656" s="15"/>
    </row>
    <row r="16657" spans="5:5">
      <c r="E16657" s="15"/>
    </row>
    <row r="16658" spans="5:5">
      <c r="E16658" s="15"/>
    </row>
    <row r="16659" spans="5:5">
      <c r="E16659" s="15"/>
    </row>
    <row r="16660" spans="5:5">
      <c r="E16660" s="15"/>
    </row>
    <row r="16661" spans="5:5">
      <c r="E16661" s="15"/>
    </row>
    <row r="16662" spans="5:5">
      <c r="E16662" s="15"/>
    </row>
    <row r="16663" spans="5:5">
      <c r="E16663" s="15"/>
    </row>
    <row r="16664" spans="5:5">
      <c r="E16664" s="15"/>
    </row>
    <row r="16665" spans="5:5">
      <c r="E16665" s="15"/>
    </row>
    <row r="16666" spans="5:5">
      <c r="E16666" s="15"/>
    </row>
    <row r="16667" spans="5:5">
      <c r="E16667" s="15"/>
    </row>
    <row r="16668" spans="5:5">
      <c r="E16668" s="15"/>
    </row>
    <row r="16669" spans="5:5">
      <c r="E16669" s="15"/>
    </row>
    <row r="16670" spans="5:5">
      <c r="E16670" s="15"/>
    </row>
    <row r="16671" spans="5:5">
      <c r="E16671" s="15"/>
    </row>
    <row r="16672" spans="5:5">
      <c r="E16672" s="15"/>
    </row>
    <row r="16673" spans="5:5">
      <c r="E16673" s="15"/>
    </row>
    <row r="16674" spans="5:5">
      <c r="E16674" s="15"/>
    </row>
    <row r="16675" spans="5:5">
      <c r="E16675" s="15"/>
    </row>
    <row r="16676" spans="5:5">
      <c r="E16676" s="15"/>
    </row>
    <row r="16677" spans="5:5">
      <c r="E16677" s="15"/>
    </row>
    <row r="16678" spans="5:5">
      <c r="E16678" s="15"/>
    </row>
    <row r="16679" spans="5:5">
      <c r="E16679" s="15"/>
    </row>
    <row r="16680" spans="5:5">
      <c r="E16680" s="15"/>
    </row>
    <row r="16681" spans="5:5">
      <c r="E16681" s="15"/>
    </row>
    <row r="16682" spans="5:5">
      <c r="E16682" s="15"/>
    </row>
    <row r="16683" spans="5:5">
      <c r="E16683" s="15"/>
    </row>
    <row r="16684" spans="5:5">
      <c r="E16684" s="15"/>
    </row>
    <row r="16685" spans="5:5">
      <c r="E16685" s="15"/>
    </row>
    <row r="16686" spans="5:5">
      <c r="E16686" s="15"/>
    </row>
    <row r="16687" spans="5:5">
      <c r="E16687" s="15"/>
    </row>
    <row r="16688" spans="5:5">
      <c r="E16688" s="15"/>
    </row>
    <row r="16689" spans="5:5">
      <c r="E16689" s="15"/>
    </row>
    <row r="16690" spans="5:5">
      <c r="E16690" s="15"/>
    </row>
    <row r="16691" spans="5:5">
      <c r="E16691" s="15"/>
    </row>
    <row r="16692" spans="5:5">
      <c r="E16692" s="15"/>
    </row>
    <row r="16693" spans="5:5">
      <c r="E16693" s="15"/>
    </row>
    <row r="16694" spans="5:5">
      <c r="E16694" s="15"/>
    </row>
    <row r="16695" spans="5:5">
      <c r="E16695" s="15"/>
    </row>
    <row r="16696" spans="5:5">
      <c r="E16696" s="15"/>
    </row>
    <row r="16697" spans="5:5">
      <c r="E16697" s="15"/>
    </row>
    <row r="16698" spans="5:5">
      <c r="E16698" s="15"/>
    </row>
    <row r="16699" spans="5:5">
      <c r="E16699" s="15"/>
    </row>
    <row r="16700" spans="5:5">
      <c r="E16700" s="15"/>
    </row>
    <row r="16701" spans="5:5">
      <c r="E16701" s="15"/>
    </row>
    <row r="16702" spans="5:5">
      <c r="E16702" s="15"/>
    </row>
    <row r="16703" spans="5:5">
      <c r="E16703" s="15"/>
    </row>
    <row r="16704" spans="5:5">
      <c r="E16704" s="15"/>
    </row>
    <row r="16705" spans="5:5">
      <c r="E16705" s="15"/>
    </row>
    <row r="16706" spans="5:5">
      <c r="E16706" s="15"/>
    </row>
    <row r="16707" spans="5:5">
      <c r="E16707" s="15"/>
    </row>
    <row r="16708" spans="5:5">
      <c r="E16708" s="15"/>
    </row>
    <row r="16709" spans="5:5">
      <c r="E16709" s="15"/>
    </row>
    <row r="16710" spans="5:5">
      <c r="E16710" s="15"/>
    </row>
    <row r="16711" spans="5:5">
      <c r="E16711" s="15"/>
    </row>
    <row r="16712" spans="5:5">
      <c r="E16712" s="15"/>
    </row>
    <row r="16713" spans="5:5">
      <c r="E16713" s="15"/>
    </row>
    <row r="16714" spans="5:5">
      <c r="E16714" s="15"/>
    </row>
    <row r="16715" spans="5:5">
      <c r="E16715" s="15"/>
    </row>
    <row r="16716" spans="5:5">
      <c r="E16716" s="15"/>
    </row>
    <row r="16717" spans="5:5">
      <c r="E16717" s="15"/>
    </row>
    <row r="16718" spans="5:5">
      <c r="E16718" s="15"/>
    </row>
    <row r="16719" spans="5:5">
      <c r="E16719" s="15"/>
    </row>
    <row r="16720" spans="5:5">
      <c r="E16720" s="15"/>
    </row>
    <row r="16721" spans="5:5">
      <c r="E16721" s="15"/>
    </row>
    <row r="16722" spans="5:5">
      <c r="E16722" s="15"/>
    </row>
    <row r="16723" spans="5:5">
      <c r="E16723" s="15"/>
    </row>
    <row r="16724" spans="5:5">
      <c r="E16724" s="15"/>
    </row>
    <row r="16725" spans="5:5">
      <c r="E16725" s="15"/>
    </row>
    <row r="16726" spans="5:5">
      <c r="E16726" s="15"/>
    </row>
    <row r="16727" spans="5:5">
      <c r="E16727" s="15"/>
    </row>
    <row r="16728" spans="5:5">
      <c r="E16728" s="15"/>
    </row>
    <row r="16729" spans="5:5">
      <c r="E16729" s="15"/>
    </row>
    <row r="16730" spans="5:5">
      <c r="E16730" s="15"/>
    </row>
    <row r="16731" spans="5:5">
      <c r="E16731" s="15"/>
    </row>
    <row r="16732" spans="5:5">
      <c r="E16732" s="15"/>
    </row>
    <row r="16733" spans="5:5">
      <c r="E16733" s="15"/>
    </row>
    <row r="16734" spans="5:5">
      <c r="E16734" s="15"/>
    </row>
    <row r="16735" spans="5:5">
      <c r="E16735" s="15"/>
    </row>
    <row r="16736" spans="5:5">
      <c r="E16736" s="15"/>
    </row>
    <row r="16737" spans="5:5">
      <c r="E16737" s="15"/>
    </row>
    <row r="16738" spans="5:5">
      <c r="E16738" s="15"/>
    </row>
    <row r="16739" spans="5:5">
      <c r="E16739" s="15"/>
    </row>
    <row r="16740" spans="5:5">
      <c r="E16740" s="15"/>
    </row>
    <row r="16741" spans="5:5">
      <c r="E16741" s="15"/>
    </row>
    <row r="16742" spans="5:5">
      <c r="E16742" s="15"/>
    </row>
    <row r="16743" spans="5:5">
      <c r="E16743" s="15"/>
    </row>
    <row r="16744" spans="5:5">
      <c r="E16744" s="15"/>
    </row>
    <row r="16745" spans="5:5">
      <c r="E16745" s="15"/>
    </row>
    <row r="16746" spans="5:5">
      <c r="E16746" s="15"/>
    </row>
    <row r="16747" spans="5:5">
      <c r="E16747" s="15"/>
    </row>
    <row r="16748" spans="5:5">
      <c r="E16748" s="15"/>
    </row>
    <row r="16749" spans="5:5">
      <c r="E16749" s="15"/>
    </row>
    <row r="16750" spans="5:5">
      <c r="E16750" s="15"/>
    </row>
    <row r="16751" spans="5:5">
      <c r="E16751" s="15"/>
    </row>
    <row r="16752" spans="5:5">
      <c r="E16752" s="15"/>
    </row>
    <row r="16753" spans="5:5">
      <c r="E16753" s="15"/>
    </row>
    <row r="16754" spans="5:5">
      <c r="E16754" s="15"/>
    </row>
    <row r="16755" spans="5:5">
      <c r="E16755" s="15"/>
    </row>
    <row r="16756" spans="5:5">
      <c r="E16756" s="15"/>
    </row>
    <row r="16757" spans="5:5">
      <c r="E16757" s="15"/>
    </row>
    <row r="16758" spans="5:5">
      <c r="E16758" s="15"/>
    </row>
    <row r="16759" spans="5:5">
      <c r="E16759" s="15"/>
    </row>
    <row r="16760" spans="5:5">
      <c r="E16760" s="15"/>
    </row>
    <row r="16761" spans="5:5">
      <c r="E16761" s="15"/>
    </row>
    <row r="16762" spans="5:5">
      <c r="E16762" s="15"/>
    </row>
    <row r="16763" spans="5:5">
      <c r="E16763" s="15"/>
    </row>
    <row r="16764" spans="5:5">
      <c r="E16764" s="15"/>
    </row>
    <row r="16765" spans="5:5">
      <c r="E16765" s="15"/>
    </row>
    <row r="16766" spans="5:5">
      <c r="E16766" s="15"/>
    </row>
    <row r="16767" spans="5:5">
      <c r="E16767" s="15"/>
    </row>
    <row r="16768" spans="5:5">
      <c r="E16768" s="15"/>
    </row>
    <row r="16769" spans="5:5">
      <c r="E16769" s="15"/>
    </row>
    <row r="16770" spans="5:5">
      <c r="E16770" s="15"/>
    </row>
    <row r="16771" spans="5:5">
      <c r="E16771" s="15"/>
    </row>
    <row r="16772" spans="5:5">
      <c r="E16772" s="15"/>
    </row>
    <row r="16773" spans="5:5">
      <c r="E16773" s="15"/>
    </row>
    <row r="16774" spans="5:5">
      <c r="E16774" s="15"/>
    </row>
    <row r="16775" spans="5:5">
      <c r="E16775" s="15"/>
    </row>
    <row r="16776" spans="5:5">
      <c r="E16776" s="15"/>
    </row>
    <row r="16777" spans="5:5">
      <c r="E16777" s="15"/>
    </row>
    <row r="16778" spans="5:5">
      <c r="E16778" s="15"/>
    </row>
    <row r="16779" spans="5:5">
      <c r="E16779" s="15"/>
    </row>
    <row r="16780" spans="5:5">
      <c r="E16780" s="15"/>
    </row>
    <row r="16781" spans="5:5">
      <c r="E16781" s="15"/>
    </row>
    <row r="16782" spans="5:5">
      <c r="E16782" s="15"/>
    </row>
    <row r="16783" spans="5:5">
      <c r="E16783" s="15"/>
    </row>
    <row r="16784" spans="5:5">
      <c r="E16784" s="15"/>
    </row>
    <row r="16785" spans="5:5">
      <c r="E16785" s="15"/>
    </row>
    <row r="16786" spans="5:5">
      <c r="E16786" s="15"/>
    </row>
    <row r="16787" spans="5:5">
      <c r="E16787" s="15"/>
    </row>
    <row r="16788" spans="5:5">
      <c r="E16788" s="15"/>
    </row>
    <row r="16789" spans="5:5">
      <c r="E16789" s="15"/>
    </row>
    <row r="16790" spans="5:5">
      <c r="E16790" s="15"/>
    </row>
    <row r="16791" spans="5:5">
      <c r="E16791" s="15"/>
    </row>
    <row r="16792" spans="5:5">
      <c r="E16792" s="15"/>
    </row>
    <row r="16793" spans="5:5">
      <c r="E16793" s="15"/>
    </row>
    <row r="16794" spans="5:5">
      <c r="E16794" s="15"/>
    </row>
    <row r="16795" spans="5:5">
      <c r="E16795" s="15"/>
    </row>
    <row r="16796" spans="5:5">
      <c r="E16796" s="15"/>
    </row>
    <row r="16797" spans="5:5">
      <c r="E16797" s="15"/>
    </row>
    <row r="16798" spans="5:5">
      <c r="E16798" s="15"/>
    </row>
    <row r="16799" spans="5:5">
      <c r="E16799" s="15"/>
    </row>
    <row r="16800" spans="5:5">
      <c r="E16800" s="15"/>
    </row>
    <row r="16801" spans="5:5">
      <c r="E16801" s="15"/>
    </row>
    <row r="16802" spans="5:5">
      <c r="E16802" s="15"/>
    </row>
    <row r="16803" spans="5:5">
      <c r="E16803" s="15"/>
    </row>
    <row r="16804" spans="5:5">
      <c r="E16804" s="15"/>
    </row>
    <row r="16805" spans="5:5">
      <c r="E16805" s="15"/>
    </row>
    <row r="16806" spans="5:5">
      <c r="E16806" s="15"/>
    </row>
    <row r="16807" spans="5:5">
      <c r="E16807" s="15"/>
    </row>
    <row r="16808" spans="5:5">
      <c r="E16808" s="15"/>
    </row>
    <row r="16809" spans="5:5">
      <c r="E16809" s="15"/>
    </row>
    <row r="16810" spans="5:5">
      <c r="E16810" s="15"/>
    </row>
    <row r="16811" spans="5:5">
      <c r="E16811" s="15"/>
    </row>
    <row r="16812" spans="5:5">
      <c r="E16812" s="15"/>
    </row>
    <row r="16813" spans="5:5">
      <c r="E16813" s="15"/>
    </row>
    <row r="16814" spans="5:5">
      <c r="E16814" s="15"/>
    </row>
    <row r="16815" spans="5:5">
      <c r="E16815" s="15"/>
    </row>
    <row r="16816" spans="5:5">
      <c r="E16816" s="15"/>
    </row>
    <row r="16817" spans="5:5">
      <c r="E16817" s="15"/>
    </row>
    <row r="16818" spans="5:5">
      <c r="E16818" s="15"/>
    </row>
    <row r="16819" spans="5:5">
      <c r="E16819" s="15"/>
    </row>
    <row r="16820" spans="5:5">
      <c r="E16820" s="15"/>
    </row>
    <row r="16821" spans="5:5">
      <c r="E16821" s="15"/>
    </row>
    <row r="16822" spans="5:5">
      <c r="E16822" s="15"/>
    </row>
    <row r="16823" spans="5:5">
      <c r="E16823" s="15"/>
    </row>
    <row r="16824" spans="5:5">
      <c r="E16824" s="15"/>
    </row>
    <row r="16825" spans="5:5">
      <c r="E16825" s="15"/>
    </row>
    <row r="16826" spans="5:5">
      <c r="E16826" s="15"/>
    </row>
    <row r="16827" spans="5:5">
      <c r="E16827" s="15"/>
    </row>
    <row r="16828" spans="5:5">
      <c r="E16828" s="15"/>
    </row>
    <row r="16829" spans="5:5">
      <c r="E16829" s="15"/>
    </row>
    <row r="16830" spans="5:5">
      <c r="E16830" s="15"/>
    </row>
    <row r="16831" spans="5:5">
      <c r="E16831" s="15"/>
    </row>
    <row r="16832" spans="5:5">
      <c r="E16832" s="15"/>
    </row>
    <row r="16833" spans="5:5">
      <c r="E16833" s="15"/>
    </row>
    <row r="16834" spans="5:5">
      <c r="E16834" s="15"/>
    </row>
    <row r="16835" spans="5:5">
      <c r="E16835" s="15"/>
    </row>
    <row r="16836" spans="5:5">
      <c r="E16836" s="15"/>
    </row>
    <row r="16837" spans="5:5">
      <c r="E16837" s="15"/>
    </row>
    <row r="16838" spans="5:5">
      <c r="E16838" s="15"/>
    </row>
    <row r="16839" spans="5:5">
      <c r="E16839" s="15"/>
    </row>
    <row r="16840" spans="5:5">
      <c r="E16840" s="15"/>
    </row>
    <row r="16841" spans="5:5">
      <c r="E16841" s="15"/>
    </row>
    <row r="16842" spans="5:5">
      <c r="E16842" s="15"/>
    </row>
    <row r="16843" spans="5:5">
      <c r="E16843" s="15"/>
    </row>
    <row r="16844" spans="5:5">
      <c r="E16844" s="15"/>
    </row>
    <row r="16845" spans="5:5">
      <c r="E16845" s="15"/>
    </row>
    <row r="16846" spans="5:5">
      <c r="E16846" s="15"/>
    </row>
    <row r="16847" spans="5:5">
      <c r="E16847" s="15"/>
    </row>
    <row r="16848" spans="5:5">
      <c r="E16848" s="15"/>
    </row>
    <row r="16849" spans="5:5">
      <c r="E16849" s="15"/>
    </row>
    <row r="16850" spans="5:5">
      <c r="E16850" s="15"/>
    </row>
    <row r="16851" spans="5:5">
      <c r="E16851" s="15"/>
    </row>
    <row r="16852" spans="5:5">
      <c r="E16852" s="15"/>
    </row>
    <row r="16853" spans="5:5">
      <c r="E16853" s="15"/>
    </row>
    <row r="16854" spans="5:5">
      <c r="E16854" s="15"/>
    </row>
    <row r="16855" spans="5:5">
      <c r="E16855" s="15"/>
    </row>
    <row r="16856" spans="5:5">
      <c r="E16856" s="15"/>
    </row>
    <row r="16857" spans="5:5">
      <c r="E16857" s="15"/>
    </row>
    <row r="16858" spans="5:5">
      <c r="E16858" s="15"/>
    </row>
    <row r="16859" spans="5:5">
      <c r="E16859" s="15"/>
    </row>
    <row r="16860" spans="5:5">
      <c r="E16860" s="15"/>
    </row>
    <row r="16861" spans="5:5">
      <c r="E16861" s="15"/>
    </row>
    <row r="16862" spans="5:5">
      <c r="E16862" s="15"/>
    </row>
    <row r="16863" spans="5:5">
      <c r="E16863" s="15"/>
    </row>
    <row r="16864" spans="5:5">
      <c r="E16864" s="15"/>
    </row>
    <row r="16865" spans="5:5">
      <c r="E16865" s="15"/>
    </row>
    <row r="16866" spans="5:5">
      <c r="E16866" s="15"/>
    </row>
    <row r="16867" spans="5:5">
      <c r="E16867" s="15"/>
    </row>
    <row r="16868" spans="5:5">
      <c r="E16868" s="15"/>
    </row>
    <row r="16869" spans="5:5">
      <c r="E16869" s="15"/>
    </row>
    <row r="16870" spans="5:5">
      <c r="E16870" s="15"/>
    </row>
    <row r="16871" spans="5:5">
      <c r="E16871" s="15"/>
    </row>
    <row r="16872" spans="5:5">
      <c r="E16872" s="15"/>
    </row>
    <row r="16873" spans="5:5">
      <c r="E16873" s="15"/>
    </row>
    <row r="16874" spans="5:5">
      <c r="E16874" s="15"/>
    </row>
    <row r="16875" spans="5:5">
      <c r="E16875" s="15"/>
    </row>
    <row r="16876" spans="5:5">
      <c r="E16876" s="15"/>
    </row>
    <row r="16877" spans="5:5">
      <c r="E16877" s="15"/>
    </row>
    <row r="16878" spans="5:5">
      <c r="E16878" s="15"/>
    </row>
    <row r="16879" spans="5:5">
      <c r="E16879" s="15"/>
    </row>
    <row r="16880" spans="5:5">
      <c r="E16880" s="15"/>
    </row>
    <row r="16881" spans="5:5">
      <c r="E16881" s="15"/>
    </row>
    <row r="16882" spans="5:5">
      <c r="E16882" s="15"/>
    </row>
    <row r="16883" spans="5:5">
      <c r="E16883" s="15"/>
    </row>
    <row r="16884" spans="5:5">
      <c r="E16884" s="15"/>
    </row>
    <row r="16885" spans="5:5">
      <c r="E16885" s="15"/>
    </row>
    <row r="16886" spans="5:5">
      <c r="E16886" s="15"/>
    </row>
    <row r="16887" spans="5:5">
      <c r="E16887" s="15"/>
    </row>
    <row r="16888" spans="5:5">
      <c r="E16888" s="15"/>
    </row>
    <row r="16889" spans="5:5">
      <c r="E16889" s="15"/>
    </row>
    <row r="16890" spans="5:5">
      <c r="E16890" s="15"/>
    </row>
    <row r="16891" spans="5:5">
      <c r="E16891" s="15"/>
    </row>
    <row r="16892" spans="5:5">
      <c r="E16892" s="15"/>
    </row>
    <row r="16893" spans="5:5">
      <c r="E16893" s="15"/>
    </row>
    <row r="16894" spans="5:5">
      <c r="E16894" s="15"/>
    </row>
    <row r="16895" spans="5:5">
      <c r="E16895" s="15"/>
    </row>
    <row r="16896" spans="5:5">
      <c r="E16896" s="15"/>
    </row>
    <row r="16897" spans="5:5">
      <c r="E16897" s="15"/>
    </row>
    <row r="16898" spans="5:5">
      <c r="E16898" s="15"/>
    </row>
    <row r="16899" spans="5:5">
      <c r="E16899" s="15"/>
    </row>
    <row r="16900" spans="5:5">
      <c r="E16900" s="15"/>
    </row>
    <row r="16901" spans="5:5">
      <c r="E16901" s="15"/>
    </row>
    <row r="16902" spans="5:5">
      <c r="E16902" s="15"/>
    </row>
    <row r="16903" spans="5:5">
      <c r="E16903" s="15"/>
    </row>
    <row r="16904" spans="5:5">
      <c r="E16904" s="15"/>
    </row>
    <row r="16905" spans="5:5">
      <c r="E16905" s="15"/>
    </row>
    <row r="16906" spans="5:5">
      <c r="E16906" s="15"/>
    </row>
    <row r="16907" spans="5:5">
      <c r="E16907" s="15"/>
    </row>
    <row r="16908" spans="5:5">
      <c r="E16908" s="15"/>
    </row>
    <row r="16909" spans="5:5">
      <c r="E16909" s="15"/>
    </row>
    <row r="16910" spans="5:5">
      <c r="E16910" s="15"/>
    </row>
    <row r="16911" spans="5:5">
      <c r="E16911" s="15"/>
    </row>
    <row r="16912" spans="5:5">
      <c r="E16912" s="15"/>
    </row>
    <row r="16913" spans="5:5">
      <c r="E16913" s="15"/>
    </row>
    <row r="16914" spans="5:5">
      <c r="E16914" s="15"/>
    </row>
    <row r="16915" spans="5:5">
      <c r="E16915" s="15"/>
    </row>
    <row r="16916" spans="5:5">
      <c r="E16916" s="15"/>
    </row>
    <row r="16917" spans="5:5">
      <c r="E16917" s="15"/>
    </row>
    <row r="16918" spans="5:5">
      <c r="E16918" s="15"/>
    </row>
    <row r="16919" spans="5:5">
      <c r="E16919" s="15"/>
    </row>
    <row r="16920" spans="5:5">
      <c r="E16920" s="15"/>
    </row>
    <row r="16921" spans="5:5">
      <c r="E16921" s="15"/>
    </row>
    <row r="16922" spans="5:5">
      <c r="E16922" s="15"/>
    </row>
    <row r="16923" spans="5:5">
      <c r="E16923" s="15"/>
    </row>
    <row r="16924" spans="5:5">
      <c r="E16924" s="15"/>
    </row>
    <row r="16925" spans="5:5">
      <c r="E16925" s="15"/>
    </row>
    <row r="16926" spans="5:5">
      <c r="E16926" s="15"/>
    </row>
    <row r="16927" spans="5:5">
      <c r="E16927" s="15"/>
    </row>
    <row r="16928" spans="5:5">
      <c r="E16928" s="15"/>
    </row>
    <row r="16929" spans="5:5">
      <c r="E16929" s="15"/>
    </row>
    <row r="16930" spans="5:5">
      <c r="E16930" s="15"/>
    </row>
    <row r="16931" spans="5:5">
      <c r="E16931" s="15"/>
    </row>
    <row r="16932" spans="5:5">
      <c r="E16932" s="15"/>
    </row>
    <row r="16933" spans="5:5">
      <c r="E16933" s="15"/>
    </row>
    <row r="16934" spans="5:5">
      <c r="E16934" s="15"/>
    </row>
    <row r="16935" spans="5:5">
      <c r="E16935" s="15"/>
    </row>
    <row r="16936" spans="5:5">
      <c r="E16936" s="15"/>
    </row>
    <row r="16937" spans="5:5">
      <c r="E16937" s="15"/>
    </row>
    <row r="16938" spans="5:5">
      <c r="E16938" s="15"/>
    </row>
    <row r="16939" spans="5:5">
      <c r="E16939" s="15"/>
    </row>
    <row r="16940" spans="5:5">
      <c r="E16940" s="15"/>
    </row>
    <row r="16941" spans="5:5">
      <c r="E16941" s="15"/>
    </row>
    <row r="16942" spans="5:5">
      <c r="E16942" s="15"/>
    </row>
    <row r="16943" spans="5:5">
      <c r="E16943" s="15"/>
    </row>
    <row r="16944" spans="5:5">
      <c r="E16944" s="15"/>
    </row>
    <row r="16945" spans="5:5">
      <c r="E16945" s="15"/>
    </row>
    <row r="16946" spans="5:5">
      <c r="E16946" s="15"/>
    </row>
    <row r="16947" spans="5:5">
      <c r="E16947" s="15"/>
    </row>
    <row r="16948" spans="5:5">
      <c r="E16948" s="15"/>
    </row>
    <row r="16949" spans="5:5">
      <c r="E16949" s="15"/>
    </row>
    <row r="16950" spans="5:5">
      <c r="E16950" s="15"/>
    </row>
    <row r="16951" spans="5:5">
      <c r="E16951" s="15"/>
    </row>
    <row r="16952" spans="5:5">
      <c r="E16952" s="15"/>
    </row>
    <row r="16953" spans="5:5">
      <c r="E16953" s="15"/>
    </row>
    <row r="16954" spans="5:5">
      <c r="E16954" s="15"/>
    </row>
    <row r="16955" spans="5:5">
      <c r="E16955" s="15"/>
    </row>
    <row r="16956" spans="5:5">
      <c r="E16956" s="15"/>
    </row>
    <row r="16957" spans="5:5">
      <c r="E16957" s="15"/>
    </row>
    <row r="16958" spans="5:5">
      <c r="E16958" s="15"/>
    </row>
    <row r="16959" spans="5:5">
      <c r="E16959" s="15"/>
    </row>
    <row r="16960" spans="5:5">
      <c r="E16960" s="15"/>
    </row>
    <row r="16961" spans="5:5">
      <c r="E16961" s="15"/>
    </row>
    <row r="16962" spans="5:5">
      <c r="E16962" s="15"/>
    </row>
    <row r="16963" spans="5:5">
      <c r="E16963" s="15"/>
    </row>
    <row r="16964" spans="5:5">
      <c r="E16964" s="15"/>
    </row>
    <row r="16965" spans="5:5">
      <c r="E16965" s="15"/>
    </row>
    <row r="16966" spans="5:5">
      <c r="E16966" s="15"/>
    </row>
    <row r="16967" spans="5:5">
      <c r="E16967" s="15"/>
    </row>
    <row r="16968" spans="5:5">
      <c r="E16968" s="15"/>
    </row>
    <row r="16969" spans="5:5">
      <c r="E16969" s="15"/>
    </row>
    <row r="16970" spans="5:5">
      <c r="E16970" s="15"/>
    </row>
    <row r="16971" spans="5:5">
      <c r="E16971" s="15"/>
    </row>
    <row r="16972" spans="5:5">
      <c r="E16972" s="15"/>
    </row>
    <row r="16973" spans="5:5">
      <c r="E16973" s="15"/>
    </row>
    <row r="16974" spans="5:5">
      <c r="E16974" s="15"/>
    </row>
    <row r="16975" spans="5:5">
      <c r="E16975" s="15"/>
    </row>
    <row r="16976" spans="5:5">
      <c r="E16976" s="15"/>
    </row>
    <row r="16977" spans="5:5">
      <c r="E16977" s="15"/>
    </row>
    <row r="16978" spans="5:5">
      <c r="E16978" s="15"/>
    </row>
    <row r="16979" spans="5:5">
      <c r="E16979" s="15"/>
    </row>
    <row r="16980" spans="5:5">
      <c r="E16980" s="15"/>
    </row>
    <row r="16981" spans="5:5">
      <c r="E16981" s="15"/>
    </row>
    <row r="16982" spans="5:5">
      <c r="E16982" s="15"/>
    </row>
    <row r="16983" spans="5:5">
      <c r="E16983" s="15"/>
    </row>
    <row r="16984" spans="5:5">
      <c r="E16984" s="15"/>
    </row>
    <row r="16985" spans="5:5">
      <c r="E16985" s="15"/>
    </row>
    <row r="16986" spans="5:5">
      <c r="E16986" s="15"/>
    </row>
    <row r="16987" spans="5:5">
      <c r="E16987" s="15"/>
    </row>
    <row r="16988" spans="5:5">
      <c r="E16988" s="15"/>
    </row>
    <row r="16989" spans="5:5">
      <c r="E16989" s="15"/>
    </row>
    <row r="16990" spans="5:5">
      <c r="E16990" s="15"/>
    </row>
    <row r="16991" spans="5:5">
      <c r="E16991" s="15"/>
    </row>
    <row r="16992" spans="5:5">
      <c r="E16992" s="15"/>
    </row>
    <row r="16993" spans="5:5">
      <c r="E16993" s="15"/>
    </row>
    <row r="16994" spans="5:5">
      <c r="E16994" s="15"/>
    </row>
    <row r="16995" spans="5:5">
      <c r="E16995" s="15"/>
    </row>
    <row r="16996" spans="5:5">
      <c r="E16996" s="15"/>
    </row>
    <row r="16997" spans="5:5">
      <c r="E16997" s="15"/>
    </row>
    <row r="16998" spans="5:5">
      <c r="E16998" s="15"/>
    </row>
    <row r="16999" spans="5:5">
      <c r="E16999" s="15"/>
    </row>
    <row r="17000" spans="5:5">
      <c r="E17000" s="15"/>
    </row>
    <row r="17001" spans="5:5">
      <c r="E17001" s="15"/>
    </row>
    <row r="17002" spans="5:5">
      <c r="E17002" s="15"/>
    </row>
    <row r="17003" spans="5:5">
      <c r="E17003" s="15"/>
    </row>
    <row r="17004" spans="5:5">
      <c r="E17004" s="15"/>
    </row>
    <row r="17005" spans="5:5">
      <c r="E17005" s="15"/>
    </row>
    <row r="17006" spans="5:5">
      <c r="E17006" s="15"/>
    </row>
    <row r="17007" spans="5:5">
      <c r="E17007" s="15"/>
    </row>
    <row r="17008" spans="5:5">
      <c r="E17008" s="15"/>
    </row>
    <row r="17009" spans="5:5">
      <c r="E17009" s="15"/>
    </row>
    <row r="17010" spans="5:5">
      <c r="E17010" s="15"/>
    </row>
    <row r="17011" spans="5:5">
      <c r="E17011" s="15"/>
    </row>
    <row r="17012" spans="5:5">
      <c r="E17012" s="15"/>
    </row>
    <row r="17013" spans="5:5">
      <c r="E17013" s="15"/>
    </row>
    <row r="17014" spans="5:5">
      <c r="E17014" s="15"/>
    </row>
    <row r="17015" spans="5:5">
      <c r="E17015" s="15"/>
    </row>
    <row r="17016" spans="5:5">
      <c r="E17016" s="15"/>
    </row>
    <row r="17017" spans="5:5">
      <c r="E17017" s="15"/>
    </row>
    <row r="17018" spans="5:5">
      <c r="E17018" s="15"/>
    </row>
    <row r="17019" spans="5:5">
      <c r="E17019" s="15"/>
    </row>
    <row r="17020" spans="5:5">
      <c r="E17020" s="15"/>
    </row>
    <row r="17021" spans="5:5">
      <c r="E17021" s="15"/>
    </row>
    <row r="17022" spans="5:5">
      <c r="E17022" s="15"/>
    </row>
    <row r="17023" spans="5:5">
      <c r="E17023" s="15"/>
    </row>
    <row r="17024" spans="5:5">
      <c r="E17024" s="15"/>
    </row>
    <row r="17025" spans="5:5">
      <c r="E17025" s="15"/>
    </row>
    <row r="17026" spans="5:5">
      <c r="E17026" s="15"/>
    </row>
    <row r="17027" spans="5:5">
      <c r="E17027" s="15"/>
    </row>
    <row r="17028" spans="5:5">
      <c r="E17028" s="15"/>
    </row>
    <row r="17029" spans="5:5">
      <c r="E17029" s="15"/>
    </row>
    <row r="17030" spans="5:5">
      <c r="E17030" s="15"/>
    </row>
    <row r="17031" spans="5:5">
      <c r="E17031" s="15"/>
    </row>
    <row r="17032" spans="5:5">
      <c r="E17032" s="15"/>
    </row>
    <row r="17033" spans="5:5">
      <c r="E17033" s="15"/>
    </row>
    <row r="17034" spans="5:5">
      <c r="E17034" s="15"/>
    </row>
    <row r="17035" spans="5:5">
      <c r="E17035" s="15"/>
    </row>
    <row r="17036" spans="5:5">
      <c r="E17036" s="15"/>
    </row>
    <row r="17037" spans="5:5">
      <c r="E17037" s="15"/>
    </row>
    <row r="17038" spans="5:5">
      <c r="E17038" s="15"/>
    </row>
    <row r="17039" spans="5:5">
      <c r="E17039" s="15"/>
    </row>
    <row r="17040" spans="5:5">
      <c r="E17040" s="15"/>
    </row>
    <row r="17041" spans="5:5">
      <c r="E17041" s="15"/>
    </row>
    <row r="17042" spans="5:5">
      <c r="E17042" s="15"/>
    </row>
    <row r="17043" spans="5:5">
      <c r="E17043" s="15"/>
    </row>
    <row r="17044" spans="5:5">
      <c r="E17044" s="15"/>
    </row>
    <row r="17045" spans="5:5">
      <c r="E17045" s="15"/>
    </row>
    <row r="17046" spans="5:5">
      <c r="E17046" s="15"/>
    </row>
    <row r="17047" spans="5:5">
      <c r="E17047" s="15"/>
    </row>
    <row r="17048" spans="5:5">
      <c r="E17048" s="15"/>
    </row>
    <row r="17049" spans="5:5">
      <c r="E17049" s="15"/>
    </row>
    <row r="17050" spans="5:5">
      <c r="E17050" s="15"/>
    </row>
    <row r="17051" spans="5:5">
      <c r="E17051" s="15"/>
    </row>
    <row r="17052" spans="5:5">
      <c r="E17052" s="15"/>
    </row>
    <row r="17053" spans="5:5">
      <c r="E17053" s="15"/>
    </row>
    <row r="17054" spans="5:5">
      <c r="E17054" s="15"/>
    </row>
    <row r="17055" spans="5:5">
      <c r="E17055" s="15"/>
    </row>
    <row r="17056" spans="5:5">
      <c r="E17056" s="15"/>
    </row>
    <row r="17057" spans="5:5">
      <c r="E17057" s="15"/>
    </row>
    <row r="17058" spans="5:5">
      <c r="E17058" s="15"/>
    </row>
    <row r="17059" spans="5:5">
      <c r="E17059" s="15"/>
    </row>
    <row r="17060" spans="5:5">
      <c r="E17060" s="15"/>
    </row>
    <row r="17061" spans="5:5">
      <c r="E17061" s="15"/>
    </row>
    <row r="17062" spans="5:5">
      <c r="E17062" s="15"/>
    </row>
    <row r="17063" spans="5:5">
      <c r="E17063" s="15"/>
    </row>
    <row r="17064" spans="5:5">
      <c r="E17064" s="15"/>
    </row>
    <row r="17065" spans="5:5">
      <c r="E17065" s="15"/>
    </row>
    <row r="17066" spans="5:5">
      <c r="E17066" s="15"/>
    </row>
    <row r="17067" spans="5:5">
      <c r="E17067" s="15"/>
    </row>
    <row r="17068" spans="5:5">
      <c r="E17068" s="15"/>
    </row>
    <row r="17069" spans="5:5">
      <c r="E17069" s="15"/>
    </row>
    <row r="17070" spans="5:5">
      <c r="E17070" s="15"/>
    </row>
    <row r="17071" spans="5:5">
      <c r="E17071" s="15"/>
    </row>
    <row r="17072" spans="5:5">
      <c r="E17072" s="15"/>
    </row>
    <row r="17073" spans="5:5">
      <c r="E17073" s="15"/>
    </row>
    <row r="17074" spans="5:5">
      <c r="E17074" s="15"/>
    </row>
    <row r="17075" spans="5:5">
      <c r="E17075" s="15"/>
    </row>
    <row r="17076" spans="5:5">
      <c r="E17076" s="15"/>
    </row>
    <row r="17077" spans="5:5">
      <c r="E17077" s="15"/>
    </row>
    <row r="17078" spans="5:5">
      <c r="E17078" s="15"/>
    </row>
    <row r="17079" spans="5:5">
      <c r="E17079" s="15"/>
    </row>
    <row r="17080" spans="5:5">
      <c r="E17080" s="15"/>
    </row>
    <row r="17081" spans="5:5">
      <c r="E17081" s="15"/>
    </row>
    <row r="17082" spans="5:5">
      <c r="E17082" s="15"/>
    </row>
    <row r="17083" spans="5:5">
      <c r="E17083" s="15"/>
    </row>
    <row r="17084" spans="5:5">
      <c r="E17084" s="15"/>
    </row>
    <row r="17085" spans="5:5">
      <c r="E17085" s="15"/>
    </row>
    <row r="17086" spans="5:5">
      <c r="E17086" s="15"/>
    </row>
    <row r="17087" spans="5:5">
      <c r="E17087" s="15"/>
    </row>
    <row r="17088" spans="5:5">
      <c r="E17088" s="15"/>
    </row>
    <row r="17089" spans="5:5">
      <c r="E17089" s="15"/>
    </row>
    <row r="17090" spans="5:5">
      <c r="E17090" s="15"/>
    </row>
    <row r="17091" spans="5:5">
      <c r="E17091" s="15"/>
    </row>
    <row r="17092" spans="5:5">
      <c r="E17092" s="15"/>
    </row>
    <row r="17093" spans="5:5">
      <c r="E17093" s="15"/>
    </row>
    <row r="17094" spans="5:5">
      <c r="E17094" s="15"/>
    </row>
    <row r="17095" spans="5:5">
      <c r="E17095" s="15"/>
    </row>
    <row r="17096" spans="5:5">
      <c r="E17096" s="15"/>
    </row>
    <row r="17097" spans="5:5">
      <c r="E17097" s="15"/>
    </row>
    <row r="17098" spans="5:5">
      <c r="E17098" s="15"/>
    </row>
    <row r="17099" spans="5:5">
      <c r="E17099" s="15"/>
    </row>
    <row r="17100" spans="5:5">
      <c r="E17100" s="15"/>
    </row>
    <row r="17101" spans="5:5">
      <c r="E17101" s="15"/>
    </row>
    <row r="17102" spans="5:5">
      <c r="E17102" s="15"/>
    </row>
    <row r="17103" spans="5:5">
      <c r="E17103" s="15"/>
    </row>
    <row r="17104" spans="5:5">
      <c r="E17104" s="15"/>
    </row>
    <row r="17105" spans="5:5">
      <c r="E17105" s="15"/>
    </row>
    <row r="17106" spans="5:5">
      <c r="E17106" s="15"/>
    </row>
    <row r="17107" spans="5:5">
      <c r="E17107" s="15"/>
    </row>
    <row r="17108" spans="5:5">
      <c r="E17108" s="15"/>
    </row>
    <row r="17109" spans="5:5">
      <c r="E17109" s="15"/>
    </row>
    <row r="17110" spans="5:5">
      <c r="E17110" s="15"/>
    </row>
    <row r="17111" spans="5:5">
      <c r="E17111" s="15"/>
    </row>
    <row r="17112" spans="5:5">
      <c r="E17112" s="15"/>
    </row>
    <row r="17113" spans="5:5">
      <c r="E17113" s="15"/>
    </row>
    <row r="17114" spans="5:5">
      <c r="E17114" s="15"/>
    </row>
    <row r="17115" spans="5:5">
      <c r="E17115" s="15"/>
    </row>
    <row r="17116" spans="5:5">
      <c r="E17116" s="15"/>
    </row>
    <row r="17117" spans="5:5">
      <c r="E17117" s="15"/>
    </row>
    <row r="17118" spans="5:5">
      <c r="E17118" s="15"/>
    </row>
    <row r="17119" spans="5:5">
      <c r="E17119" s="15"/>
    </row>
    <row r="17120" spans="5:5">
      <c r="E17120" s="15"/>
    </row>
    <row r="17121" spans="5:5">
      <c r="E17121" s="15"/>
    </row>
    <row r="17122" spans="5:5">
      <c r="E17122" s="15"/>
    </row>
    <row r="17123" spans="5:5">
      <c r="E17123" s="15"/>
    </row>
    <row r="17124" spans="5:5">
      <c r="E17124" s="15"/>
    </row>
    <row r="17125" spans="5:5">
      <c r="E17125" s="15"/>
    </row>
    <row r="17126" spans="5:5">
      <c r="E17126" s="15"/>
    </row>
    <row r="17127" spans="5:5">
      <c r="E17127" s="15"/>
    </row>
    <row r="17128" spans="5:5">
      <c r="E17128" s="15"/>
    </row>
    <row r="17129" spans="5:5">
      <c r="E17129" s="15"/>
    </row>
    <row r="17130" spans="5:5">
      <c r="E17130" s="15"/>
    </row>
    <row r="17131" spans="5:5">
      <c r="E17131" s="15"/>
    </row>
    <row r="17132" spans="5:5">
      <c r="E17132" s="15"/>
    </row>
    <row r="17133" spans="5:5">
      <c r="E17133" s="15"/>
    </row>
    <row r="17134" spans="5:5">
      <c r="E17134" s="15"/>
    </row>
    <row r="17135" spans="5:5">
      <c r="E17135" s="15"/>
    </row>
    <row r="17136" spans="5:5">
      <c r="E17136" s="15"/>
    </row>
    <row r="17137" spans="5:5">
      <c r="E17137" s="15"/>
    </row>
    <row r="17138" spans="5:5">
      <c r="E17138" s="15"/>
    </row>
    <row r="17139" spans="5:5">
      <c r="E17139" s="15"/>
    </row>
    <row r="17140" spans="5:5">
      <c r="E17140" s="15"/>
    </row>
    <row r="17141" spans="5:5">
      <c r="E17141" s="15"/>
    </row>
    <row r="17142" spans="5:5">
      <c r="E17142" s="15"/>
    </row>
    <row r="17143" spans="5:5">
      <c r="E17143" s="15"/>
    </row>
    <row r="17144" spans="5:5">
      <c r="E17144" s="15"/>
    </row>
    <row r="17145" spans="5:5">
      <c r="E17145" s="15"/>
    </row>
    <row r="17146" spans="5:5">
      <c r="E17146" s="15"/>
    </row>
    <row r="17147" spans="5:5">
      <c r="E17147" s="15"/>
    </row>
    <row r="17148" spans="5:5">
      <c r="E17148" s="15"/>
    </row>
    <row r="17149" spans="5:5">
      <c r="E17149" s="15"/>
    </row>
    <row r="17150" spans="5:5">
      <c r="E17150" s="15"/>
    </row>
    <row r="17151" spans="5:5">
      <c r="E17151" s="15"/>
    </row>
    <row r="17152" spans="5:5">
      <c r="E17152" s="15"/>
    </row>
    <row r="17153" spans="5:5">
      <c r="E17153" s="15"/>
    </row>
    <row r="17154" spans="5:5">
      <c r="E17154" s="15"/>
    </row>
    <row r="17155" spans="5:5">
      <c r="E17155" s="15"/>
    </row>
    <row r="17156" spans="5:5">
      <c r="E17156" s="15"/>
    </row>
    <row r="17157" spans="5:5">
      <c r="E17157" s="15"/>
    </row>
    <row r="17158" spans="5:5">
      <c r="E17158" s="15"/>
    </row>
    <row r="17159" spans="5:5">
      <c r="E17159" s="15"/>
    </row>
    <row r="17160" spans="5:5">
      <c r="E17160" s="15"/>
    </row>
    <row r="17161" spans="5:5">
      <c r="E17161" s="15"/>
    </row>
    <row r="17162" spans="5:5">
      <c r="E17162" s="15"/>
    </row>
    <row r="17163" spans="5:5">
      <c r="E17163" s="15"/>
    </row>
    <row r="17164" spans="5:5">
      <c r="E17164" s="15"/>
    </row>
    <row r="17165" spans="5:5">
      <c r="E17165" s="15"/>
    </row>
    <row r="17166" spans="5:5">
      <c r="E17166" s="15"/>
    </row>
    <row r="17167" spans="5:5">
      <c r="E17167" s="15"/>
    </row>
    <row r="17168" spans="5:5">
      <c r="E17168" s="15"/>
    </row>
    <row r="17169" spans="5:5">
      <c r="E17169" s="15"/>
    </row>
    <row r="17170" spans="5:5">
      <c r="E17170" s="15"/>
    </row>
    <row r="17171" spans="5:5">
      <c r="E17171" s="15"/>
    </row>
    <row r="17172" spans="5:5">
      <c r="E17172" s="15"/>
    </row>
    <row r="17173" spans="5:5">
      <c r="E17173" s="15"/>
    </row>
    <row r="17174" spans="5:5">
      <c r="E17174" s="15"/>
    </row>
    <row r="17175" spans="5:5">
      <c r="E17175" s="15"/>
    </row>
    <row r="17176" spans="5:5">
      <c r="E17176" s="15"/>
    </row>
    <row r="17177" spans="5:5">
      <c r="E17177" s="15"/>
    </row>
    <row r="17178" spans="5:5">
      <c r="E17178" s="15"/>
    </row>
    <row r="17179" spans="5:5">
      <c r="E17179" s="15"/>
    </row>
    <row r="17180" spans="5:5">
      <c r="E17180" s="15"/>
    </row>
    <row r="17181" spans="5:5">
      <c r="E17181" s="15"/>
    </row>
    <row r="17182" spans="5:5">
      <c r="E17182" s="15"/>
    </row>
    <row r="17183" spans="5:5">
      <c r="E17183" s="15"/>
    </row>
    <row r="17184" spans="5:5">
      <c r="E17184" s="15"/>
    </row>
    <row r="17185" spans="5:5">
      <c r="E17185" s="15"/>
    </row>
    <row r="17186" spans="5:5">
      <c r="E17186" s="15"/>
    </row>
    <row r="17187" spans="5:5">
      <c r="E17187" s="15"/>
    </row>
    <row r="17188" spans="5:5">
      <c r="E17188" s="15"/>
    </row>
    <row r="17189" spans="5:5">
      <c r="E17189" s="15"/>
    </row>
    <row r="17190" spans="5:5">
      <c r="E17190" s="15"/>
    </row>
    <row r="17191" spans="5:5">
      <c r="E17191" s="15"/>
    </row>
    <row r="17192" spans="5:5">
      <c r="E17192" s="15"/>
    </row>
    <row r="17193" spans="5:5">
      <c r="E17193" s="15"/>
    </row>
    <row r="17194" spans="5:5">
      <c r="E17194" s="15"/>
    </row>
    <row r="17195" spans="5:5">
      <c r="E17195" s="15"/>
    </row>
    <row r="17196" spans="5:5">
      <c r="E17196" s="15"/>
    </row>
    <row r="17197" spans="5:5">
      <c r="E17197" s="15"/>
    </row>
    <row r="17198" spans="5:5">
      <c r="E17198" s="15"/>
    </row>
    <row r="17199" spans="5:5">
      <c r="E17199" s="15"/>
    </row>
    <row r="17200" spans="5:5">
      <c r="E17200" s="15"/>
    </row>
    <row r="17201" spans="5:5">
      <c r="E17201" s="15"/>
    </row>
    <row r="17202" spans="5:5">
      <c r="E17202" s="15"/>
    </row>
    <row r="17203" spans="5:5">
      <c r="E17203" s="15"/>
    </row>
    <row r="17204" spans="5:5">
      <c r="E17204" s="15"/>
    </row>
    <row r="17205" spans="5:5">
      <c r="E17205" s="15"/>
    </row>
    <row r="17206" spans="5:5">
      <c r="E17206" s="15"/>
    </row>
    <row r="17207" spans="5:5">
      <c r="E17207" s="15"/>
    </row>
    <row r="17208" spans="5:5">
      <c r="E17208" s="15"/>
    </row>
    <row r="17209" spans="5:5">
      <c r="E17209" s="15"/>
    </row>
    <row r="17210" spans="5:5">
      <c r="E17210" s="15"/>
    </row>
    <row r="17211" spans="5:5">
      <c r="E17211" s="15"/>
    </row>
    <row r="17212" spans="5:5">
      <c r="E17212" s="15"/>
    </row>
    <row r="17213" spans="5:5">
      <c r="E17213" s="15"/>
    </row>
    <row r="17214" spans="5:5">
      <c r="E17214" s="15"/>
    </row>
    <row r="17215" spans="5:5">
      <c r="E17215" s="15"/>
    </row>
    <row r="17216" spans="5:5">
      <c r="E17216" s="15"/>
    </row>
    <row r="17217" spans="5:5">
      <c r="E17217" s="15"/>
    </row>
    <row r="17218" spans="5:5">
      <c r="E17218" s="15"/>
    </row>
    <row r="17219" spans="5:5">
      <c r="E17219" s="15"/>
    </row>
    <row r="17220" spans="5:5">
      <c r="E17220" s="15"/>
    </row>
    <row r="17221" spans="5:5">
      <c r="E17221" s="15"/>
    </row>
    <row r="17222" spans="5:5">
      <c r="E17222" s="15"/>
    </row>
    <row r="17223" spans="5:5">
      <c r="E17223" s="15"/>
    </row>
    <row r="17224" spans="5:5">
      <c r="E17224" s="15"/>
    </row>
    <row r="17225" spans="5:5">
      <c r="E17225" s="15"/>
    </row>
    <row r="17226" spans="5:5">
      <c r="E17226" s="15"/>
    </row>
    <row r="17227" spans="5:5">
      <c r="E17227" s="15"/>
    </row>
    <row r="17228" spans="5:5">
      <c r="E17228" s="15"/>
    </row>
    <row r="17229" spans="5:5">
      <c r="E17229" s="15"/>
    </row>
    <row r="17230" spans="5:5">
      <c r="E17230" s="15"/>
    </row>
    <row r="17231" spans="5:5">
      <c r="E17231" s="15"/>
    </row>
    <row r="17232" spans="5:5">
      <c r="E17232" s="15"/>
    </row>
    <row r="17233" spans="5:5">
      <c r="E17233" s="15"/>
    </row>
    <row r="17234" spans="5:5">
      <c r="E17234" s="15"/>
    </row>
    <row r="17235" spans="5:5">
      <c r="E17235" s="15"/>
    </row>
    <row r="17236" spans="5:5">
      <c r="E17236" s="15"/>
    </row>
    <row r="17237" spans="5:5">
      <c r="E17237" s="15"/>
    </row>
    <row r="17238" spans="5:5">
      <c r="E17238" s="15"/>
    </row>
    <row r="17239" spans="5:5">
      <c r="E17239" s="15"/>
    </row>
    <row r="17240" spans="5:5">
      <c r="E17240" s="15"/>
    </row>
    <row r="17241" spans="5:5">
      <c r="E17241" s="15"/>
    </row>
    <row r="17242" spans="5:5">
      <c r="E17242" s="15"/>
    </row>
    <row r="17243" spans="5:5">
      <c r="E17243" s="15"/>
    </row>
    <row r="17244" spans="5:5">
      <c r="E17244" s="15"/>
    </row>
    <row r="17245" spans="5:5">
      <c r="E17245" s="15"/>
    </row>
    <row r="17246" spans="5:5">
      <c r="E17246" s="15"/>
    </row>
    <row r="17247" spans="5:5">
      <c r="E17247" s="15"/>
    </row>
    <row r="17248" spans="5:5">
      <c r="E17248" s="15"/>
    </row>
    <row r="17249" spans="5:5">
      <c r="E17249" s="15"/>
    </row>
    <row r="17250" spans="5:5">
      <c r="E17250" s="15"/>
    </row>
    <row r="17251" spans="5:5">
      <c r="E17251" s="15"/>
    </row>
    <row r="17252" spans="5:5">
      <c r="E17252" s="15"/>
    </row>
    <row r="17253" spans="5:5">
      <c r="E17253" s="15"/>
    </row>
    <row r="17254" spans="5:5">
      <c r="E17254" s="15"/>
    </row>
    <row r="17255" spans="5:5">
      <c r="E17255" s="15"/>
    </row>
    <row r="17256" spans="5:5">
      <c r="E17256" s="15"/>
    </row>
    <row r="17257" spans="5:5">
      <c r="E17257" s="15"/>
    </row>
    <row r="17258" spans="5:5">
      <c r="E17258" s="15"/>
    </row>
    <row r="17259" spans="5:5">
      <c r="E17259" s="15"/>
    </row>
    <row r="17260" spans="5:5">
      <c r="E17260" s="15"/>
    </row>
    <row r="17261" spans="5:5">
      <c r="E17261" s="15"/>
    </row>
    <row r="17262" spans="5:5">
      <c r="E17262" s="15"/>
    </row>
    <row r="17263" spans="5:5">
      <c r="E17263" s="15"/>
    </row>
    <row r="17264" spans="5:5">
      <c r="E17264" s="15"/>
    </row>
    <row r="17265" spans="5:5">
      <c r="E17265" s="15"/>
    </row>
    <row r="17266" spans="5:5">
      <c r="E17266" s="15"/>
    </row>
    <row r="17267" spans="5:5">
      <c r="E17267" s="15"/>
    </row>
    <row r="17268" spans="5:5">
      <c r="E17268" s="15"/>
    </row>
    <row r="17269" spans="5:5">
      <c r="E17269" s="15"/>
    </row>
    <row r="17270" spans="5:5">
      <c r="E17270" s="15"/>
    </row>
    <row r="17271" spans="5:5">
      <c r="E17271" s="15"/>
    </row>
    <row r="17272" spans="5:5">
      <c r="E17272" s="15"/>
    </row>
    <row r="17273" spans="5:5">
      <c r="E17273" s="15"/>
    </row>
    <row r="17274" spans="5:5">
      <c r="E17274" s="15"/>
    </row>
    <row r="17275" spans="5:5">
      <c r="E17275" s="15"/>
    </row>
    <row r="17276" spans="5:5">
      <c r="E17276" s="15"/>
    </row>
    <row r="17277" spans="5:5">
      <c r="E17277" s="15"/>
    </row>
    <row r="17278" spans="5:5">
      <c r="E17278" s="15"/>
    </row>
    <row r="17279" spans="5:5">
      <c r="E17279" s="15"/>
    </row>
    <row r="17280" spans="5:5">
      <c r="E17280" s="15"/>
    </row>
    <row r="17281" spans="5:5">
      <c r="E17281" s="15"/>
    </row>
    <row r="17282" spans="5:5">
      <c r="E17282" s="15"/>
    </row>
    <row r="17283" spans="5:5">
      <c r="E17283" s="15"/>
    </row>
    <row r="17284" spans="5:5">
      <c r="E17284" s="15"/>
    </row>
    <row r="17285" spans="5:5">
      <c r="E17285" s="15"/>
    </row>
    <row r="17286" spans="5:5">
      <c r="E17286" s="15"/>
    </row>
    <row r="17287" spans="5:5">
      <c r="E17287" s="15"/>
    </row>
    <row r="17288" spans="5:5">
      <c r="E17288" s="15"/>
    </row>
    <row r="17289" spans="5:5">
      <c r="E17289" s="15"/>
    </row>
    <row r="17290" spans="5:5">
      <c r="E17290" s="15"/>
    </row>
    <row r="17291" spans="5:5">
      <c r="E17291" s="15"/>
    </row>
    <row r="17292" spans="5:5">
      <c r="E17292" s="15"/>
    </row>
    <row r="17293" spans="5:5">
      <c r="E17293" s="15"/>
    </row>
    <row r="17294" spans="5:5">
      <c r="E17294" s="15"/>
    </row>
    <row r="17295" spans="5:5">
      <c r="E17295" s="15"/>
    </row>
    <row r="17296" spans="5:5">
      <c r="E17296" s="15"/>
    </row>
    <row r="17297" spans="5:5">
      <c r="E17297" s="15"/>
    </row>
    <row r="17298" spans="5:5">
      <c r="E17298" s="15"/>
    </row>
    <row r="17299" spans="5:5">
      <c r="E17299" s="15"/>
    </row>
    <row r="17300" spans="5:5">
      <c r="E17300" s="15"/>
    </row>
    <row r="17301" spans="5:5">
      <c r="E17301" s="15"/>
    </row>
    <row r="17302" spans="5:5">
      <c r="E17302" s="15"/>
    </row>
    <row r="17303" spans="5:5">
      <c r="E17303" s="15"/>
    </row>
    <row r="17304" spans="5:5">
      <c r="E17304" s="15"/>
    </row>
    <row r="17305" spans="5:5">
      <c r="E17305" s="15"/>
    </row>
    <row r="17306" spans="5:5">
      <c r="E17306" s="15"/>
    </row>
    <row r="17307" spans="5:5">
      <c r="E17307" s="15"/>
    </row>
    <row r="17308" spans="5:5">
      <c r="E17308" s="15"/>
    </row>
    <row r="17309" spans="5:5">
      <c r="E17309" s="15"/>
    </row>
    <row r="17310" spans="5:5">
      <c r="E17310" s="15"/>
    </row>
    <row r="17311" spans="5:5">
      <c r="E17311" s="15"/>
    </row>
    <row r="17312" spans="5:5">
      <c r="E17312" s="15"/>
    </row>
    <row r="17313" spans="5:5">
      <c r="E17313" s="15"/>
    </row>
    <row r="17314" spans="5:5">
      <c r="E17314" s="15"/>
    </row>
    <row r="17315" spans="5:5">
      <c r="E17315" s="15"/>
    </row>
    <row r="17316" spans="5:5">
      <c r="E17316" s="15"/>
    </row>
    <row r="17317" spans="5:5">
      <c r="E17317" s="15"/>
    </row>
    <row r="17318" spans="5:5">
      <c r="E17318" s="15"/>
    </row>
    <row r="17319" spans="5:5">
      <c r="E17319" s="15"/>
    </row>
    <row r="17320" spans="5:5">
      <c r="E17320" s="15"/>
    </row>
    <row r="17321" spans="5:5">
      <c r="E17321" s="15"/>
    </row>
    <row r="17322" spans="5:5">
      <c r="E17322" s="15"/>
    </row>
    <row r="17323" spans="5:5">
      <c r="E17323" s="15"/>
    </row>
    <row r="17324" spans="5:5">
      <c r="E17324" s="15"/>
    </row>
    <row r="17325" spans="5:5">
      <c r="E17325" s="15"/>
    </row>
    <row r="17326" spans="5:5">
      <c r="E17326" s="15"/>
    </row>
    <row r="17327" spans="5:5">
      <c r="E17327" s="15"/>
    </row>
    <row r="17328" spans="5:5">
      <c r="E17328" s="15"/>
    </row>
    <row r="17329" spans="5:5">
      <c r="E17329" s="15"/>
    </row>
    <row r="17330" spans="5:5">
      <c r="E17330" s="15"/>
    </row>
    <row r="17331" spans="5:5">
      <c r="E17331" s="15"/>
    </row>
    <row r="17332" spans="5:5">
      <c r="E17332" s="15"/>
    </row>
    <row r="17333" spans="5:5">
      <c r="E17333" s="15"/>
    </row>
    <row r="17334" spans="5:5">
      <c r="E17334" s="15"/>
    </row>
    <row r="17335" spans="5:5">
      <c r="E17335" s="15"/>
    </row>
    <row r="17336" spans="5:5">
      <c r="E17336" s="15"/>
    </row>
    <row r="17337" spans="5:5">
      <c r="E17337" s="15"/>
    </row>
    <row r="17338" spans="5:5">
      <c r="E17338" s="15"/>
    </row>
    <row r="17339" spans="5:5">
      <c r="E17339" s="15"/>
    </row>
    <row r="17340" spans="5:5">
      <c r="E17340" s="15"/>
    </row>
    <row r="17341" spans="5:5">
      <c r="E17341" s="15"/>
    </row>
    <row r="17342" spans="5:5">
      <c r="E17342" s="15"/>
    </row>
    <row r="17343" spans="5:5">
      <c r="E17343" s="15"/>
    </row>
    <row r="17344" spans="5:5">
      <c r="E17344" s="15"/>
    </row>
    <row r="17345" spans="5:5">
      <c r="E17345" s="15"/>
    </row>
    <row r="17346" spans="5:5">
      <c r="E17346" s="15"/>
    </row>
    <row r="17347" spans="5:5">
      <c r="E17347" s="15"/>
    </row>
    <row r="17348" spans="5:5">
      <c r="E17348" s="15"/>
    </row>
    <row r="17349" spans="5:5">
      <c r="E17349" s="15"/>
    </row>
    <row r="17350" spans="5:5">
      <c r="E17350" s="15"/>
    </row>
    <row r="17351" spans="5:5">
      <c r="E17351" s="15"/>
    </row>
    <row r="17352" spans="5:5">
      <c r="E17352" s="15"/>
    </row>
    <row r="17353" spans="5:5">
      <c r="E17353" s="15"/>
    </row>
    <row r="17354" spans="5:5">
      <c r="E17354" s="15"/>
    </row>
    <row r="17355" spans="5:5">
      <c r="E17355" s="15"/>
    </row>
    <row r="17356" spans="5:5">
      <c r="E17356" s="15"/>
    </row>
    <row r="17357" spans="5:5">
      <c r="E17357" s="15"/>
    </row>
    <row r="17358" spans="5:5">
      <c r="E17358" s="15"/>
    </row>
    <row r="17359" spans="5:5">
      <c r="E17359" s="15"/>
    </row>
    <row r="17360" spans="5:5">
      <c r="E17360" s="15"/>
    </row>
    <row r="17361" spans="5:5">
      <c r="E17361" s="15"/>
    </row>
    <row r="17362" spans="5:5">
      <c r="E17362" s="15"/>
    </row>
    <row r="17363" spans="5:5">
      <c r="E17363" s="15"/>
    </row>
    <row r="17364" spans="5:5">
      <c r="E17364" s="15"/>
    </row>
    <row r="17365" spans="5:5">
      <c r="E17365" s="15"/>
    </row>
    <row r="17366" spans="5:5">
      <c r="E17366" s="15"/>
    </row>
    <row r="17367" spans="5:5">
      <c r="E17367" s="15"/>
    </row>
    <row r="17368" spans="5:5">
      <c r="E17368" s="15"/>
    </row>
    <row r="17369" spans="5:5">
      <c r="E17369" s="15"/>
    </row>
    <row r="17370" spans="5:5">
      <c r="E17370" s="15"/>
    </row>
    <row r="17371" spans="5:5">
      <c r="E17371" s="15"/>
    </row>
    <row r="17372" spans="5:5">
      <c r="E17372" s="15"/>
    </row>
    <row r="17373" spans="5:5">
      <c r="E17373" s="15"/>
    </row>
    <row r="17374" spans="5:5">
      <c r="E17374" s="15"/>
    </row>
    <row r="17375" spans="5:5">
      <c r="E17375" s="15"/>
    </row>
    <row r="17376" spans="5:5">
      <c r="E17376" s="15"/>
    </row>
    <row r="17377" spans="5:5">
      <c r="E17377" s="15"/>
    </row>
    <row r="17378" spans="5:5">
      <c r="E17378" s="15"/>
    </row>
    <row r="17379" spans="5:5">
      <c r="E17379" s="15"/>
    </row>
    <row r="17380" spans="5:5">
      <c r="E17380" s="15"/>
    </row>
    <row r="17381" spans="5:5">
      <c r="E17381" s="15"/>
    </row>
    <row r="17382" spans="5:5">
      <c r="E17382" s="15"/>
    </row>
    <row r="17383" spans="5:5">
      <c r="E17383" s="15"/>
    </row>
    <row r="17384" spans="5:5">
      <c r="E17384" s="15"/>
    </row>
    <row r="17385" spans="5:5">
      <c r="E17385" s="15"/>
    </row>
    <row r="17386" spans="5:5">
      <c r="E17386" s="15"/>
    </row>
    <row r="17387" spans="5:5">
      <c r="E17387" s="15"/>
    </row>
    <row r="17388" spans="5:5">
      <c r="E17388" s="15"/>
    </row>
    <row r="17389" spans="5:5">
      <c r="E17389" s="15"/>
    </row>
    <row r="17390" spans="5:5">
      <c r="E17390" s="15"/>
    </row>
    <row r="17391" spans="5:5">
      <c r="E17391" s="15"/>
    </row>
    <row r="17392" spans="5:5">
      <c r="E17392" s="15"/>
    </row>
    <row r="17393" spans="5:5">
      <c r="E17393" s="15"/>
    </row>
    <row r="17394" spans="5:5">
      <c r="E17394" s="15"/>
    </row>
    <row r="17395" spans="5:5">
      <c r="E17395" s="15"/>
    </row>
    <row r="17396" spans="5:5">
      <c r="E17396" s="15"/>
    </row>
    <row r="17397" spans="5:5">
      <c r="E17397" s="15"/>
    </row>
    <row r="17398" spans="5:5">
      <c r="E17398" s="15"/>
    </row>
    <row r="17399" spans="5:5">
      <c r="E17399" s="15"/>
    </row>
    <row r="17400" spans="5:5">
      <c r="E17400" s="15"/>
    </row>
    <row r="17401" spans="5:5">
      <c r="E17401" s="15"/>
    </row>
    <row r="17402" spans="5:5">
      <c r="E17402" s="15"/>
    </row>
    <row r="17403" spans="5:5">
      <c r="E17403" s="15"/>
    </row>
    <row r="17404" spans="5:5">
      <c r="E17404" s="15"/>
    </row>
    <row r="17405" spans="5:5">
      <c r="E17405" s="15"/>
    </row>
    <row r="17406" spans="5:5">
      <c r="E17406" s="15"/>
    </row>
    <row r="17407" spans="5:5">
      <c r="E17407" s="15"/>
    </row>
    <row r="17408" spans="5:5">
      <c r="E17408" s="15"/>
    </row>
    <row r="17409" spans="5:5">
      <c r="E17409" s="15"/>
    </row>
    <row r="17410" spans="5:5">
      <c r="E17410" s="15"/>
    </row>
    <row r="17411" spans="5:5">
      <c r="E17411" s="15"/>
    </row>
    <row r="17412" spans="5:5">
      <c r="E17412" s="15"/>
    </row>
    <row r="17413" spans="5:5">
      <c r="E17413" s="15"/>
    </row>
    <row r="17414" spans="5:5">
      <c r="E17414" s="15"/>
    </row>
    <row r="17415" spans="5:5">
      <c r="E17415" s="15"/>
    </row>
    <row r="17416" spans="5:5">
      <c r="E17416" s="15"/>
    </row>
    <row r="17417" spans="5:5">
      <c r="E17417" s="15"/>
    </row>
    <row r="17418" spans="5:5">
      <c r="E17418" s="15"/>
    </row>
    <row r="17419" spans="5:5">
      <c r="E17419" s="15"/>
    </row>
    <row r="17420" spans="5:5">
      <c r="E17420" s="15"/>
    </row>
    <row r="17421" spans="5:5">
      <c r="E17421" s="15"/>
    </row>
    <row r="17422" spans="5:5">
      <c r="E17422" s="15"/>
    </row>
    <row r="17423" spans="5:5">
      <c r="E17423" s="15"/>
    </row>
    <row r="17424" spans="5:5">
      <c r="E17424" s="15"/>
    </row>
    <row r="17425" spans="5:5">
      <c r="E17425" s="15"/>
    </row>
    <row r="17426" spans="5:5">
      <c r="E17426" s="15"/>
    </row>
    <row r="17427" spans="5:5">
      <c r="E17427" s="15"/>
    </row>
    <row r="17428" spans="5:5">
      <c r="E17428" s="15"/>
    </row>
    <row r="17429" spans="5:5">
      <c r="E17429" s="15"/>
    </row>
    <row r="17430" spans="5:5">
      <c r="E17430" s="15"/>
    </row>
    <row r="17431" spans="5:5">
      <c r="E17431" s="15"/>
    </row>
    <row r="17432" spans="5:5">
      <c r="E17432" s="15"/>
    </row>
    <row r="17433" spans="5:5">
      <c r="E17433" s="15"/>
    </row>
    <row r="17434" spans="5:5">
      <c r="E17434" s="15"/>
    </row>
    <row r="17435" spans="5:5">
      <c r="E17435" s="15"/>
    </row>
    <row r="17436" spans="5:5">
      <c r="E17436" s="15"/>
    </row>
    <row r="17437" spans="5:5">
      <c r="E17437" s="15"/>
    </row>
    <row r="17438" spans="5:5">
      <c r="E17438" s="15"/>
    </row>
    <row r="17439" spans="5:5">
      <c r="E17439" s="15"/>
    </row>
    <row r="17440" spans="5:5">
      <c r="E17440" s="15"/>
    </row>
    <row r="17441" spans="5:5">
      <c r="E17441" s="15"/>
    </row>
    <row r="17442" spans="5:5">
      <c r="E17442" s="15"/>
    </row>
    <row r="17443" spans="5:5">
      <c r="E17443" s="15"/>
    </row>
    <row r="17444" spans="5:5">
      <c r="E17444" s="15"/>
    </row>
    <row r="17445" spans="5:5">
      <c r="E17445" s="15"/>
    </row>
    <row r="17446" spans="5:5">
      <c r="E17446" s="15"/>
    </row>
    <row r="17447" spans="5:5">
      <c r="E17447" s="15"/>
    </row>
    <row r="17448" spans="5:5">
      <c r="E17448" s="15"/>
    </row>
    <row r="17449" spans="5:5">
      <c r="E17449" s="15"/>
    </row>
    <row r="17450" spans="5:5">
      <c r="E17450" s="15"/>
    </row>
    <row r="17451" spans="5:5">
      <c r="E17451" s="15"/>
    </row>
    <row r="17452" spans="5:5">
      <c r="E17452" s="15"/>
    </row>
    <row r="17453" spans="5:5">
      <c r="E17453" s="15"/>
    </row>
    <row r="17454" spans="5:5">
      <c r="E17454" s="15"/>
    </row>
    <row r="17455" spans="5:5">
      <c r="E17455" s="15"/>
    </row>
    <row r="17456" spans="5:5">
      <c r="E17456" s="15"/>
    </row>
    <row r="17457" spans="5:5">
      <c r="E17457" s="15"/>
    </row>
    <row r="17458" spans="5:5">
      <c r="E17458" s="15"/>
    </row>
    <row r="17459" spans="5:5">
      <c r="E17459" s="15"/>
    </row>
    <row r="17460" spans="5:5">
      <c r="E17460" s="15"/>
    </row>
    <row r="17461" spans="5:5">
      <c r="E17461" s="15"/>
    </row>
    <row r="17462" spans="5:5">
      <c r="E17462" s="15"/>
    </row>
    <row r="17463" spans="5:5">
      <c r="E17463" s="15"/>
    </row>
    <row r="17464" spans="5:5">
      <c r="E17464" s="15"/>
    </row>
    <row r="17465" spans="5:5">
      <c r="E17465" s="15"/>
    </row>
    <row r="17466" spans="5:5">
      <c r="E17466" s="15"/>
    </row>
    <row r="17467" spans="5:5">
      <c r="E17467" s="15"/>
    </row>
    <row r="17468" spans="5:5">
      <c r="E17468" s="15"/>
    </row>
    <row r="17469" spans="5:5">
      <c r="E17469" s="15"/>
    </row>
    <row r="17470" spans="5:5">
      <c r="E17470" s="15"/>
    </row>
    <row r="17471" spans="5:5">
      <c r="E17471" s="15"/>
    </row>
    <row r="17472" spans="5:5">
      <c r="E17472" s="15"/>
    </row>
    <row r="17473" spans="5:5">
      <c r="E17473" s="15"/>
    </row>
    <row r="17474" spans="5:5">
      <c r="E17474" s="15"/>
    </row>
    <row r="17475" spans="5:5">
      <c r="E17475" s="15"/>
    </row>
    <row r="17476" spans="5:5">
      <c r="E17476" s="15"/>
    </row>
    <row r="17477" spans="5:5">
      <c r="E17477" s="15"/>
    </row>
    <row r="17478" spans="5:5">
      <c r="E17478" s="15"/>
    </row>
    <row r="17479" spans="5:5">
      <c r="E17479" s="15"/>
    </row>
    <row r="17480" spans="5:5">
      <c r="E17480" s="15"/>
    </row>
    <row r="17481" spans="5:5">
      <c r="E17481" s="15"/>
    </row>
    <row r="17482" spans="5:5">
      <c r="E17482" s="15"/>
    </row>
    <row r="17483" spans="5:5">
      <c r="E17483" s="15"/>
    </row>
    <row r="17484" spans="5:5">
      <c r="E17484" s="15"/>
    </row>
    <row r="17485" spans="5:5">
      <c r="E17485" s="15"/>
    </row>
    <row r="17486" spans="5:5">
      <c r="E17486" s="15"/>
    </row>
    <row r="17487" spans="5:5">
      <c r="E17487" s="15"/>
    </row>
    <row r="17488" spans="5:5">
      <c r="E17488" s="15"/>
    </row>
    <row r="17489" spans="5:5">
      <c r="E17489" s="15"/>
    </row>
    <row r="17490" spans="5:5">
      <c r="E17490" s="15"/>
    </row>
    <row r="17491" spans="5:5">
      <c r="E17491" s="15"/>
    </row>
    <row r="17492" spans="5:5">
      <c r="E17492" s="15"/>
    </row>
    <row r="17493" spans="5:5">
      <c r="E17493" s="15"/>
    </row>
    <row r="17494" spans="5:5">
      <c r="E17494" s="15"/>
    </row>
    <row r="17495" spans="5:5">
      <c r="E17495" s="15"/>
    </row>
    <row r="17496" spans="5:5">
      <c r="E17496" s="15"/>
    </row>
    <row r="17497" spans="5:5">
      <c r="E17497" s="15"/>
    </row>
    <row r="17498" spans="5:5">
      <c r="E17498" s="15"/>
    </row>
    <row r="17499" spans="5:5">
      <c r="E17499" s="15"/>
    </row>
    <row r="17500" spans="5:5">
      <c r="E17500" s="15"/>
    </row>
    <row r="17501" spans="5:5">
      <c r="E17501" s="15"/>
    </row>
    <row r="17502" spans="5:5">
      <c r="E17502" s="15"/>
    </row>
    <row r="17503" spans="5:5">
      <c r="E17503" s="15"/>
    </row>
    <row r="17504" spans="5:5">
      <c r="E17504" s="15"/>
    </row>
    <row r="17505" spans="5:5">
      <c r="E17505" s="15"/>
    </row>
    <row r="17506" spans="5:5">
      <c r="E17506" s="15"/>
    </row>
    <row r="17507" spans="5:5">
      <c r="E17507" s="15"/>
    </row>
    <row r="17508" spans="5:5">
      <c r="E17508" s="15"/>
    </row>
    <row r="17509" spans="5:5">
      <c r="E17509" s="15"/>
    </row>
    <row r="17510" spans="5:5">
      <c r="E17510" s="15"/>
    </row>
    <row r="17511" spans="5:5">
      <c r="E17511" s="15"/>
    </row>
    <row r="17512" spans="5:5">
      <c r="E17512" s="15"/>
    </row>
    <row r="17513" spans="5:5">
      <c r="E17513" s="15"/>
    </row>
    <row r="17514" spans="5:5">
      <c r="E17514" s="15"/>
    </row>
    <row r="17515" spans="5:5">
      <c r="E17515" s="15"/>
    </row>
    <row r="17516" spans="5:5">
      <c r="E17516" s="15"/>
    </row>
    <row r="17517" spans="5:5">
      <c r="E17517" s="15"/>
    </row>
    <row r="17518" spans="5:5">
      <c r="E17518" s="15"/>
    </row>
    <row r="17519" spans="5:5">
      <c r="E17519" s="15"/>
    </row>
    <row r="17520" spans="5:5">
      <c r="E17520" s="15"/>
    </row>
    <row r="17521" spans="5:5">
      <c r="E17521" s="15"/>
    </row>
    <row r="17522" spans="5:5">
      <c r="E17522" s="15"/>
    </row>
    <row r="17523" spans="5:5">
      <c r="E17523" s="15"/>
    </row>
    <row r="17524" spans="5:5">
      <c r="E17524" s="15"/>
    </row>
    <row r="17525" spans="5:5">
      <c r="E17525" s="15"/>
    </row>
    <row r="17526" spans="5:5">
      <c r="E17526" s="15"/>
    </row>
    <row r="17527" spans="5:5">
      <c r="E17527" s="15"/>
    </row>
    <row r="17528" spans="5:5">
      <c r="E17528" s="15"/>
    </row>
    <row r="17529" spans="5:5">
      <c r="E17529" s="15"/>
    </row>
    <row r="17530" spans="5:5">
      <c r="E17530" s="15"/>
    </row>
    <row r="17531" spans="5:5">
      <c r="E17531" s="15"/>
    </row>
    <row r="17532" spans="5:5">
      <c r="E17532" s="15"/>
    </row>
    <row r="17533" spans="5:5">
      <c r="E17533" s="15"/>
    </row>
    <row r="17534" spans="5:5">
      <c r="E17534" s="15"/>
    </row>
    <row r="17535" spans="5:5">
      <c r="E17535" s="15"/>
    </row>
    <row r="17536" spans="5:5">
      <c r="E17536" s="15"/>
    </row>
    <row r="17537" spans="5:5">
      <c r="E17537" s="15"/>
    </row>
    <row r="17538" spans="5:5">
      <c r="E17538" s="15"/>
    </row>
    <row r="17539" spans="5:5">
      <c r="E17539" s="15"/>
    </row>
    <row r="17540" spans="5:5">
      <c r="E17540" s="15"/>
    </row>
    <row r="17541" spans="5:5">
      <c r="E17541" s="15"/>
    </row>
    <row r="17542" spans="5:5">
      <c r="E17542" s="15"/>
    </row>
    <row r="17543" spans="5:5">
      <c r="E17543" s="15"/>
    </row>
    <row r="17544" spans="5:5">
      <c r="E17544" s="15"/>
    </row>
    <row r="17545" spans="5:5">
      <c r="E17545" s="15"/>
    </row>
    <row r="17546" spans="5:5">
      <c r="E17546" s="15"/>
    </row>
    <row r="17547" spans="5:5">
      <c r="E17547" s="15"/>
    </row>
    <row r="17548" spans="5:5">
      <c r="E17548" s="15"/>
    </row>
    <row r="17549" spans="5:5">
      <c r="E17549" s="15"/>
    </row>
    <row r="17550" spans="5:5">
      <c r="E17550" s="15"/>
    </row>
    <row r="17551" spans="5:5">
      <c r="E17551" s="15"/>
    </row>
    <row r="17552" spans="5:5">
      <c r="E17552" s="15"/>
    </row>
    <row r="17553" spans="5:5">
      <c r="E17553" s="15"/>
    </row>
    <row r="17554" spans="5:5">
      <c r="E17554" s="15"/>
    </row>
    <row r="17555" spans="5:5">
      <c r="E17555" s="15"/>
    </row>
    <row r="17556" spans="5:5">
      <c r="E17556" s="15"/>
    </row>
    <row r="17557" spans="5:5">
      <c r="E17557" s="15"/>
    </row>
    <row r="17558" spans="5:5">
      <c r="E17558" s="15"/>
    </row>
    <row r="17559" spans="5:5">
      <c r="E17559" s="15"/>
    </row>
    <row r="17560" spans="5:5">
      <c r="E17560" s="15"/>
    </row>
    <row r="17561" spans="5:5">
      <c r="E17561" s="15"/>
    </row>
    <row r="17562" spans="5:5">
      <c r="E17562" s="15"/>
    </row>
    <row r="17563" spans="5:5">
      <c r="E17563" s="15"/>
    </row>
    <row r="17564" spans="5:5">
      <c r="E17564" s="15"/>
    </row>
    <row r="17565" spans="5:5">
      <c r="E17565" s="15"/>
    </row>
    <row r="17566" spans="5:5">
      <c r="E17566" s="15"/>
    </row>
    <row r="17567" spans="5:5">
      <c r="E17567" s="15"/>
    </row>
    <row r="17568" spans="5:5">
      <c r="E17568" s="15"/>
    </row>
    <row r="17569" spans="5:5">
      <c r="E17569" s="15"/>
    </row>
    <row r="17570" spans="5:5">
      <c r="E17570" s="15"/>
    </row>
    <row r="17571" spans="5:5">
      <c r="E17571" s="15"/>
    </row>
    <row r="17572" spans="5:5">
      <c r="E17572" s="15"/>
    </row>
    <row r="17573" spans="5:5">
      <c r="E17573" s="15"/>
    </row>
    <row r="17574" spans="5:5">
      <c r="E17574" s="15"/>
    </row>
    <row r="17575" spans="5:5">
      <c r="E17575" s="15"/>
    </row>
    <row r="17576" spans="5:5">
      <c r="E17576" s="15"/>
    </row>
    <row r="17577" spans="5:5">
      <c r="E17577" s="15"/>
    </row>
    <row r="17578" spans="5:5">
      <c r="E17578" s="15"/>
    </row>
    <row r="17579" spans="5:5">
      <c r="E17579" s="15"/>
    </row>
    <row r="17580" spans="5:5">
      <c r="E17580" s="15"/>
    </row>
    <row r="17581" spans="5:5">
      <c r="E17581" s="15"/>
    </row>
    <row r="17582" spans="5:5">
      <c r="E17582" s="15"/>
    </row>
    <row r="17583" spans="5:5">
      <c r="E17583" s="15"/>
    </row>
    <row r="17584" spans="5:5">
      <c r="E17584" s="15"/>
    </row>
    <row r="17585" spans="5:5">
      <c r="E17585" s="15"/>
    </row>
    <row r="17586" spans="5:5">
      <c r="E17586" s="15"/>
    </row>
    <row r="17587" spans="5:5">
      <c r="E17587" s="15"/>
    </row>
    <row r="17588" spans="5:5">
      <c r="E17588" s="15"/>
    </row>
    <row r="17589" spans="5:5">
      <c r="E17589" s="15"/>
    </row>
    <row r="17590" spans="5:5">
      <c r="E17590" s="15"/>
    </row>
    <row r="17591" spans="5:5">
      <c r="E17591" s="15"/>
    </row>
    <row r="17592" spans="5:5">
      <c r="E17592" s="15"/>
    </row>
    <row r="17593" spans="5:5">
      <c r="E17593" s="15"/>
    </row>
    <row r="17594" spans="5:5">
      <c r="E17594" s="15"/>
    </row>
    <row r="17595" spans="5:5">
      <c r="E17595" s="15"/>
    </row>
    <row r="17596" spans="5:5">
      <c r="E17596" s="15"/>
    </row>
    <row r="17597" spans="5:5">
      <c r="E17597" s="15"/>
    </row>
    <row r="17598" spans="5:5">
      <c r="E17598" s="15"/>
    </row>
    <row r="17599" spans="5:5">
      <c r="E17599" s="15"/>
    </row>
    <row r="17600" spans="5:5">
      <c r="E17600" s="15"/>
    </row>
    <row r="17601" spans="5:5">
      <c r="E17601" s="15"/>
    </row>
    <row r="17602" spans="5:5">
      <c r="E17602" s="15"/>
    </row>
    <row r="17603" spans="5:5">
      <c r="E17603" s="15"/>
    </row>
    <row r="17604" spans="5:5">
      <c r="E17604" s="15"/>
    </row>
    <row r="17605" spans="5:5">
      <c r="E17605" s="15"/>
    </row>
    <row r="17606" spans="5:5">
      <c r="E17606" s="15"/>
    </row>
    <row r="17607" spans="5:5">
      <c r="E17607" s="15"/>
    </row>
    <row r="17608" spans="5:5">
      <c r="E17608" s="15"/>
    </row>
    <row r="17609" spans="5:5">
      <c r="E17609" s="15"/>
    </row>
    <row r="17610" spans="5:5">
      <c r="E17610" s="15"/>
    </row>
    <row r="17611" spans="5:5">
      <c r="E17611" s="15"/>
    </row>
    <row r="17612" spans="5:5">
      <c r="E17612" s="15"/>
    </row>
    <row r="17613" spans="5:5">
      <c r="E17613" s="15"/>
    </row>
    <row r="17614" spans="5:5">
      <c r="E17614" s="15"/>
    </row>
    <row r="17615" spans="5:5">
      <c r="E17615" s="15"/>
    </row>
    <row r="17616" spans="5:5">
      <c r="E17616" s="15"/>
    </row>
    <row r="17617" spans="5:5">
      <c r="E17617" s="15"/>
    </row>
    <row r="17618" spans="5:5">
      <c r="E17618" s="15"/>
    </row>
    <row r="17619" spans="5:5">
      <c r="E17619" s="15"/>
    </row>
    <row r="17620" spans="5:5">
      <c r="E17620" s="15"/>
    </row>
    <row r="17621" spans="5:5">
      <c r="E17621" s="15"/>
    </row>
    <row r="17622" spans="5:5">
      <c r="E17622" s="15"/>
    </row>
    <row r="17623" spans="5:5">
      <c r="E17623" s="15"/>
    </row>
    <row r="17624" spans="5:5">
      <c r="E17624" s="15"/>
    </row>
    <row r="17625" spans="5:5">
      <c r="E17625" s="15"/>
    </row>
    <row r="17626" spans="5:5">
      <c r="E17626" s="15"/>
    </row>
    <row r="17627" spans="5:5">
      <c r="E17627" s="15"/>
    </row>
    <row r="17628" spans="5:5">
      <c r="E17628" s="15"/>
    </row>
    <row r="17629" spans="5:5">
      <c r="E17629" s="15"/>
    </row>
    <row r="17630" spans="5:5">
      <c r="E17630" s="15"/>
    </row>
    <row r="17631" spans="5:5">
      <c r="E17631" s="15"/>
    </row>
    <row r="17632" spans="5:5">
      <c r="E17632" s="15"/>
    </row>
    <row r="17633" spans="5:5">
      <c r="E17633" s="15"/>
    </row>
    <row r="17634" spans="5:5">
      <c r="E17634" s="15"/>
    </row>
    <row r="17635" spans="5:5">
      <c r="E17635" s="15"/>
    </row>
    <row r="17636" spans="5:5">
      <c r="E17636" s="15"/>
    </row>
    <row r="17637" spans="5:5">
      <c r="E17637" s="15"/>
    </row>
    <row r="17638" spans="5:5">
      <c r="E17638" s="15"/>
    </row>
    <row r="17639" spans="5:5">
      <c r="E17639" s="15"/>
    </row>
    <row r="17640" spans="5:5">
      <c r="E17640" s="15"/>
    </row>
    <row r="17641" spans="5:5">
      <c r="E17641" s="15"/>
    </row>
    <row r="17642" spans="5:5">
      <c r="E17642" s="15"/>
    </row>
    <row r="17643" spans="5:5">
      <c r="E17643" s="15"/>
    </row>
    <row r="17644" spans="5:5">
      <c r="E17644" s="15"/>
    </row>
    <row r="17645" spans="5:5">
      <c r="E17645" s="15"/>
    </row>
    <row r="17646" spans="5:5">
      <c r="E17646" s="15"/>
    </row>
    <row r="17647" spans="5:5">
      <c r="E17647" s="15"/>
    </row>
    <row r="17648" spans="5:5">
      <c r="E17648" s="15"/>
    </row>
    <row r="17649" spans="5:5">
      <c r="E17649" s="15"/>
    </row>
    <row r="17650" spans="5:5">
      <c r="E17650" s="15"/>
    </row>
    <row r="17651" spans="5:5">
      <c r="E17651" s="15"/>
    </row>
    <row r="17652" spans="5:5">
      <c r="E17652" s="15"/>
    </row>
    <row r="17653" spans="5:5">
      <c r="E17653" s="15"/>
    </row>
    <row r="17654" spans="5:5">
      <c r="E17654" s="15"/>
    </row>
    <row r="17655" spans="5:5">
      <c r="E17655" s="15"/>
    </row>
    <row r="17656" spans="5:5">
      <c r="E17656" s="15"/>
    </row>
    <row r="17657" spans="5:5">
      <c r="E17657" s="15"/>
    </row>
    <row r="17658" spans="5:5">
      <c r="E17658" s="15"/>
    </row>
    <row r="17659" spans="5:5">
      <c r="E17659" s="15"/>
    </row>
    <row r="17660" spans="5:5">
      <c r="E17660" s="15"/>
    </row>
    <row r="17661" spans="5:5">
      <c r="E17661" s="15"/>
    </row>
    <row r="17662" spans="5:5">
      <c r="E17662" s="15"/>
    </row>
    <row r="17663" spans="5:5">
      <c r="E17663" s="15"/>
    </row>
    <row r="17664" spans="5:5">
      <c r="E17664" s="15"/>
    </row>
    <row r="17665" spans="5:5">
      <c r="E17665" s="15"/>
    </row>
    <row r="17666" spans="5:5">
      <c r="E17666" s="15"/>
    </row>
    <row r="17667" spans="5:5">
      <c r="E17667" s="15"/>
    </row>
    <row r="17668" spans="5:5">
      <c r="E17668" s="15"/>
    </row>
    <row r="17669" spans="5:5">
      <c r="E17669" s="15"/>
    </row>
    <row r="17670" spans="5:5">
      <c r="E17670" s="15"/>
    </row>
    <row r="17671" spans="5:5">
      <c r="E17671" s="15"/>
    </row>
    <row r="17672" spans="5:5">
      <c r="E17672" s="15"/>
    </row>
    <row r="17673" spans="5:5">
      <c r="E17673" s="15"/>
    </row>
    <row r="17674" spans="5:5">
      <c r="E17674" s="15"/>
    </row>
    <row r="17675" spans="5:5">
      <c r="E17675" s="15"/>
    </row>
    <row r="17676" spans="5:5">
      <c r="E17676" s="15"/>
    </row>
    <row r="17677" spans="5:5">
      <c r="E17677" s="15"/>
    </row>
    <row r="17678" spans="5:5">
      <c r="E17678" s="15"/>
    </row>
    <row r="17679" spans="5:5">
      <c r="E17679" s="15"/>
    </row>
    <row r="17680" spans="5:5">
      <c r="E17680" s="15"/>
    </row>
    <row r="17681" spans="5:5">
      <c r="E17681" s="15"/>
    </row>
    <row r="17682" spans="5:5">
      <c r="E17682" s="15"/>
    </row>
    <row r="17683" spans="5:5">
      <c r="E17683" s="15"/>
    </row>
    <row r="17684" spans="5:5">
      <c r="E17684" s="15"/>
    </row>
    <row r="17685" spans="5:5">
      <c r="E17685" s="15"/>
    </row>
    <row r="17686" spans="5:5">
      <c r="E17686" s="15"/>
    </row>
    <row r="17687" spans="5:5">
      <c r="E17687" s="15"/>
    </row>
    <row r="17688" spans="5:5">
      <c r="E17688" s="15"/>
    </row>
    <row r="17689" spans="5:5">
      <c r="E17689" s="15"/>
    </row>
    <row r="17690" spans="5:5">
      <c r="E17690" s="15"/>
    </row>
    <row r="17691" spans="5:5">
      <c r="E17691" s="15"/>
    </row>
    <row r="17692" spans="5:5">
      <c r="E17692" s="15"/>
    </row>
    <row r="17693" spans="5:5">
      <c r="E17693" s="15"/>
    </row>
    <row r="17694" spans="5:5">
      <c r="E17694" s="15"/>
    </row>
    <row r="17695" spans="5:5">
      <c r="E17695" s="15"/>
    </row>
    <row r="17696" spans="5:5">
      <c r="E17696" s="15"/>
    </row>
    <row r="17697" spans="5:5">
      <c r="E17697" s="15"/>
    </row>
    <row r="17698" spans="5:5">
      <c r="E17698" s="15"/>
    </row>
    <row r="17699" spans="5:5">
      <c r="E17699" s="15"/>
    </row>
    <row r="17700" spans="5:5">
      <c r="E17700" s="15"/>
    </row>
    <row r="17701" spans="5:5">
      <c r="E17701" s="15"/>
    </row>
    <row r="17702" spans="5:5">
      <c r="E17702" s="15"/>
    </row>
    <row r="17703" spans="5:5">
      <c r="E17703" s="15"/>
    </row>
    <row r="17704" spans="5:5">
      <c r="E17704" s="15"/>
    </row>
    <row r="17705" spans="5:5">
      <c r="E17705" s="15"/>
    </row>
    <row r="17706" spans="5:5">
      <c r="E17706" s="15"/>
    </row>
    <row r="17707" spans="5:5">
      <c r="E17707" s="15"/>
    </row>
    <row r="17708" spans="5:5">
      <c r="E17708" s="15"/>
    </row>
    <row r="17709" spans="5:5">
      <c r="E17709" s="15"/>
    </row>
    <row r="17710" spans="5:5">
      <c r="E17710" s="15"/>
    </row>
    <row r="17711" spans="5:5">
      <c r="E17711" s="15"/>
    </row>
    <row r="17712" spans="5:5">
      <c r="E17712" s="15"/>
    </row>
    <row r="17713" spans="5:5">
      <c r="E17713" s="15"/>
    </row>
    <row r="17714" spans="5:5">
      <c r="E17714" s="15"/>
    </row>
    <row r="17715" spans="5:5">
      <c r="E17715" s="15"/>
    </row>
    <row r="17716" spans="5:5">
      <c r="E17716" s="15"/>
    </row>
    <row r="17717" spans="5:5">
      <c r="E17717" s="15"/>
    </row>
    <row r="17718" spans="5:5">
      <c r="E17718" s="15"/>
    </row>
    <row r="17719" spans="5:5">
      <c r="E17719" s="15"/>
    </row>
    <row r="17720" spans="5:5">
      <c r="E17720" s="15"/>
    </row>
    <row r="17721" spans="5:5">
      <c r="E17721" s="15"/>
    </row>
    <row r="17722" spans="5:5">
      <c r="E17722" s="15"/>
    </row>
    <row r="17723" spans="5:5">
      <c r="E17723" s="15"/>
    </row>
    <row r="17724" spans="5:5">
      <c r="E17724" s="15"/>
    </row>
    <row r="17725" spans="5:5">
      <c r="E17725" s="15"/>
    </row>
    <row r="17726" spans="5:5">
      <c r="E17726" s="15"/>
    </row>
    <row r="17727" spans="5:5">
      <c r="E17727" s="15"/>
    </row>
    <row r="17728" spans="5:5">
      <c r="E17728" s="15"/>
    </row>
    <row r="17729" spans="5:5">
      <c r="E17729" s="15"/>
    </row>
    <row r="17730" spans="5:5">
      <c r="E17730" s="15"/>
    </row>
    <row r="17731" spans="5:5">
      <c r="E17731" s="15"/>
    </row>
    <row r="17732" spans="5:5">
      <c r="E17732" s="15"/>
    </row>
    <row r="17733" spans="5:5">
      <c r="E17733" s="15"/>
    </row>
    <row r="17734" spans="5:5">
      <c r="E17734" s="15"/>
    </row>
    <row r="17735" spans="5:5">
      <c r="E17735" s="15"/>
    </row>
    <row r="17736" spans="5:5">
      <c r="E17736" s="15"/>
    </row>
    <row r="17737" spans="5:5">
      <c r="E17737" s="15"/>
    </row>
    <row r="17738" spans="5:5">
      <c r="E17738" s="15"/>
    </row>
    <row r="17739" spans="5:5">
      <c r="E17739" s="15"/>
    </row>
    <row r="17740" spans="5:5">
      <c r="E17740" s="15"/>
    </row>
    <row r="17741" spans="5:5">
      <c r="E17741" s="15"/>
    </row>
    <row r="17742" spans="5:5">
      <c r="E17742" s="15"/>
    </row>
    <row r="17743" spans="5:5">
      <c r="E17743" s="15"/>
    </row>
    <row r="17744" spans="5:5">
      <c r="E17744" s="15"/>
    </row>
    <row r="17745" spans="5:5">
      <c r="E17745" s="15"/>
    </row>
    <row r="17746" spans="5:5">
      <c r="E17746" s="15"/>
    </row>
    <row r="17747" spans="5:5">
      <c r="E17747" s="15"/>
    </row>
    <row r="17748" spans="5:5">
      <c r="E17748" s="15"/>
    </row>
    <row r="17749" spans="5:5">
      <c r="E17749" s="15"/>
    </row>
    <row r="17750" spans="5:5">
      <c r="E17750" s="15"/>
    </row>
    <row r="17751" spans="5:5">
      <c r="E17751" s="15"/>
    </row>
    <row r="17752" spans="5:5">
      <c r="E17752" s="15"/>
    </row>
    <row r="17753" spans="5:5">
      <c r="E17753" s="15"/>
    </row>
    <row r="17754" spans="5:5">
      <c r="E17754" s="15"/>
    </row>
    <row r="17755" spans="5:5">
      <c r="E17755" s="15"/>
    </row>
    <row r="17756" spans="5:5">
      <c r="E17756" s="15"/>
    </row>
    <row r="17757" spans="5:5">
      <c r="E17757" s="15"/>
    </row>
    <row r="17758" spans="5:5">
      <c r="E17758" s="15"/>
    </row>
    <row r="17759" spans="5:5">
      <c r="E17759" s="15"/>
    </row>
    <row r="17760" spans="5:5">
      <c r="E17760" s="15"/>
    </row>
    <row r="17761" spans="5:5">
      <c r="E17761" s="15"/>
    </row>
    <row r="17762" spans="5:5">
      <c r="E17762" s="15"/>
    </row>
    <row r="17763" spans="5:5">
      <c r="E17763" s="15"/>
    </row>
    <row r="17764" spans="5:5">
      <c r="E17764" s="15"/>
    </row>
    <row r="17765" spans="5:5">
      <c r="E17765" s="15"/>
    </row>
    <row r="17766" spans="5:5">
      <c r="E17766" s="15"/>
    </row>
    <row r="17767" spans="5:5">
      <c r="E17767" s="15"/>
    </row>
    <row r="17768" spans="5:5">
      <c r="E17768" s="15"/>
    </row>
    <row r="17769" spans="5:5">
      <c r="E17769" s="15"/>
    </row>
    <row r="17770" spans="5:5">
      <c r="E17770" s="15"/>
    </row>
    <row r="17771" spans="5:5">
      <c r="E17771" s="15"/>
    </row>
    <row r="17772" spans="5:5">
      <c r="E17772" s="15"/>
    </row>
    <row r="17773" spans="5:5">
      <c r="E17773" s="15"/>
    </row>
    <row r="17774" spans="5:5">
      <c r="E17774" s="15"/>
    </row>
    <row r="17775" spans="5:5">
      <c r="E17775" s="15"/>
    </row>
    <row r="17776" spans="5:5">
      <c r="E17776" s="15"/>
    </row>
    <row r="17777" spans="5:5">
      <c r="E17777" s="15"/>
    </row>
    <row r="17778" spans="5:5">
      <c r="E17778" s="15"/>
    </row>
    <row r="17779" spans="5:5">
      <c r="E17779" s="15"/>
    </row>
    <row r="17780" spans="5:5">
      <c r="E17780" s="15"/>
    </row>
    <row r="17781" spans="5:5">
      <c r="E17781" s="15"/>
    </row>
    <row r="17782" spans="5:5">
      <c r="E17782" s="15"/>
    </row>
    <row r="17783" spans="5:5">
      <c r="E17783" s="15"/>
    </row>
    <row r="17784" spans="5:5">
      <c r="E17784" s="15"/>
    </row>
    <row r="17785" spans="5:5">
      <c r="E17785" s="15"/>
    </row>
    <row r="17786" spans="5:5">
      <c r="E17786" s="15"/>
    </row>
    <row r="17787" spans="5:5">
      <c r="E17787" s="15"/>
    </row>
    <row r="17788" spans="5:5">
      <c r="E17788" s="15"/>
    </row>
    <row r="17789" spans="5:5">
      <c r="E17789" s="15"/>
    </row>
    <row r="17790" spans="5:5">
      <c r="E17790" s="15"/>
    </row>
    <row r="17791" spans="5:5">
      <c r="E17791" s="15"/>
    </row>
    <row r="17792" spans="5:5">
      <c r="E17792" s="15"/>
    </row>
    <row r="17793" spans="5:5">
      <c r="E17793" s="15"/>
    </row>
    <row r="17794" spans="5:5">
      <c r="E17794" s="15"/>
    </row>
    <row r="17795" spans="5:5">
      <c r="E17795" s="15"/>
    </row>
    <row r="17796" spans="5:5">
      <c r="E17796" s="15"/>
    </row>
    <row r="17797" spans="5:5">
      <c r="E17797" s="15"/>
    </row>
    <row r="17798" spans="5:5">
      <c r="E17798" s="15"/>
    </row>
    <row r="17799" spans="5:5">
      <c r="E17799" s="15"/>
    </row>
    <row r="17800" spans="5:5">
      <c r="E17800" s="15"/>
    </row>
    <row r="17801" spans="5:5">
      <c r="E17801" s="15"/>
    </row>
    <row r="17802" spans="5:5">
      <c r="E17802" s="15"/>
    </row>
    <row r="17803" spans="5:5">
      <c r="E17803" s="15"/>
    </row>
    <row r="17804" spans="5:5">
      <c r="E17804" s="15"/>
    </row>
    <row r="17805" spans="5:5">
      <c r="E17805" s="15"/>
    </row>
    <row r="17806" spans="5:5">
      <c r="E17806" s="15"/>
    </row>
    <row r="17807" spans="5:5">
      <c r="E17807" s="15"/>
    </row>
    <row r="17808" spans="5:5">
      <c r="E17808" s="15"/>
    </row>
    <row r="17809" spans="5:5">
      <c r="E17809" s="15"/>
    </row>
    <row r="17810" spans="5:5">
      <c r="E17810" s="15"/>
    </row>
    <row r="17811" spans="5:5">
      <c r="E17811" s="15"/>
    </row>
    <row r="17812" spans="5:5">
      <c r="E17812" s="15"/>
    </row>
    <row r="17813" spans="5:5">
      <c r="E17813" s="15"/>
    </row>
    <row r="17814" spans="5:5">
      <c r="E17814" s="15"/>
    </row>
    <row r="17815" spans="5:5">
      <c r="E17815" s="15"/>
    </row>
    <row r="17816" spans="5:5">
      <c r="E17816" s="15"/>
    </row>
    <row r="17817" spans="5:5">
      <c r="E17817" s="15"/>
    </row>
    <row r="17818" spans="5:5">
      <c r="E17818" s="15"/>
    </row>
    <row r="17819" spans="5:5">
      <c r="E17819" s="15"/>
    </row>
    <row r="17820" spans="5:5">
      <c r="E17820" s="15"/>
    </row>
    <row r="17821" spans="5:5">
      <c r="E17821" s="15"/>
    </row>
    <row r="17822" spans="5:5">
      <c r="E17822" s="15"/>
    </row>
    <row r="17823" spans="5:5">
      <c r="E17823" s="15"/>
    </row>
    <row r="17824" spans="5:5">
      <c r="E17824" s="15"/>
    </row>
    <row r="17825" spans="5:5">
      <c r="E17825" s="15"/>
    </row>
    <row r="17826" spans="5:5">
      <c r="E17826" s="15"/>
    </row>
    <row r="17827" spans="5:5">
      <c r="E17827" s="15"/>
    </row>
    <row r="17828" spans="5:5">
      <c r="E17828" s="15"/>
    </row>
    <row r="17829" spans="5:5">
      <c r="E17829" s="15"/>
    </row>
    <row r="17830" spans="5:5">
      <c r="E17830" s="15"/>
    </row>
    <row r="17831" spans="5:5">
      <c r="E17831" s="15"/>
    </row>
    <row r="17832" spans="5:5">
      <c r="E17832" s="15"/>
    </row>
    <row r="17833" spans="5:5">
      <c r="E17833" s="15"/>
    </row>
    <row r="17834" spans="5:5">
      <c r="E17834" s="15"/>
    </row>
    <row r="17835" spans="5:5">
      <c r="E17835" s="15"/>
    </row>
    <row r="17836" spans="5:5">
      <c r="E17836" s="15"/>
    </row>
    <row r="17837" spans="5:5">
      <c r="E17837" s="15"/>
    </row>
    <row r="17838" spans="5:5">
      <c r="E17838" s="15"/>
    </row>
    <row r="17839" spans="5:5">
      <c r="E17839" s="15"/>
    </row>
    <row r="17840" spans="5:5">
      <c r="E17840" s="15"/>
    </row>
    <row r="17841" spans="5:5">
      <c r="E17841" s="15"/>
    </row>
    <row r="17842" spans="5:5">
      <c r="E17842" s="15"/>
    </row>
    <row r="17843" spans="5:5">
      <c r="E17843" s="15"/>
    </row>
    <row r="17844" spans="5:5">
      <c r="E17844" s="15"/>
    </row>
    <row r="17845" spans="5:5">
      <c r="E17845" s="15"/>
    </row>
    <row r="17846" spans="5:5">
      <c r="E17846" s="15"/>
    </row>
    <row r="17847" spans="5:5">
      <c r="E17847" s="15"/>
    </row>
    <row r="17848" spans="5:5">
      <c r="E17848" s="15"/>
    </row>
    <row r="17849" spans="5:5">
      <c r="E17849" s="15"/>
    </row>
    <row r="17850" spans="5:5">
      <c r="E17850" s="15"/>
    </row>
    <row r="17851" spans="5:5">
      <c r="E17851" s="15"/>
    </row>
    <row r="17852" spans="5:5">
      <c r="E17852" s="15"/>
    </row>
    <row r="17853" spans="5:5">
      <c r="E17853" s="15"/>
    </row>
    <row r="17854" spans="5:5">
      <c r="E17854" s="15"/>
    </row>
    <row r="17855" spans="5:5">
      <c r="E17855" s="15"/>
    </row>
    <row r="17856" spans="5:5">
      <c r="E17856" s="15"/>
    </row>
    <row r="17857" spans="5:5">
      <c r="E17857" s="15"/>
    </row>
    <row r="17858" spans="5:5">
      <c r="E17858" s="15"/>
    </row>
    <row r="17859" spans="5:5">
      <c r="E17859" s="15"/>
    </row>
    <row r="17860" spans="5:5">
      <c r="E17860" s="15"/>
    </row>
    <row r="17861" spans="5:5">
      <c r="E17861" s="15"/>
    </row>
    <row r="17862" spans="5:5">
      <c r="E17862" s="15"/>
    </row>
    <row r="17863" spans="5:5">
      <c r="E17863" s="15"/>
    </row>
    <row r="17864" spans="5:5">
      <c r="E17864" s="15"/>
    </row>
    <row r="17865" spans="5:5">
      <c r="E17865" s="15"/>
    </row>
    <row r="17866" spans="5:5">
      <c r="E17866" s="15"/>
    </row>
    <row r="17867" spans="5:5">
      <c r="E17867" s="15"/>
    </row>
    <row r="17868" spans="5:5">
      <c r="E17868" s="15"/>
    </row>
    <row r="17869" spans="5:5">
      <c r="E17869" s="15"/>
    </row>
    <row r="17870" spans="5:5">
      <c r="E17870" s="15"/>
    </row>
    <row r="17871" spans="5:5">
      <c r="E17871" s="15"/>
    </row>
    <row r="17872" spans="5:5">
      <c r="E17872" s="15"/>
    </row>
    <row r="17873" spans="5:5">
      <c r="E17873" s="15"/>
    </row>
    <row r="17874" spans="5:5">
      <c r="E17874" s="15"/>
    </row>
    <row r="17875" spans="5:5">
      <c r="E17875" s="15"/>
    </row>
    <row r="17876" spans="5:5">
      <c r="E17876" s="15"/>
    </row>
    <row r="17877" spans="5:5">
      <c r="E17877" s="15"/>
    </row>
    <row r="17878" spans="5:5">
      <c r="E17878" s="15"/>
    </row>
    <row r="17879" spans="5:5">
      <c r="E17879" s="15"/>
    </row>
    <row r="17880" spans="5:5">
      <c r="E17880" s="15"/>
    </row>
    <row r="17881" spans="5:5">
      <c r="E17881" s="15"/>
    </row>
    <row r="17882" spans="5:5">
      <c r="E17882" s="15"/>
    </row>
    <row r="17883" spans="5:5">
      <c r="E17883" s="15"/>
    </row>
    <row r="17884" spans="5:5">
      <c r="E17884" s="15"/>
    </row>
    <row r="17885" spans="5:5">
      <c r="E17885" s="15"/>
    </row>
    <row r="17886" spans="5:5">
      <c r="E17886" s="15"/>
    </row>
    <row r="17887" spans="5:5">
      <c r="E17887" s="15"/>
    </row>
    <row r="17888" spans="5:5">
      <c r="E17888" s="15"/>
    </row>
    <row r="17889" spans="5:5">
      <c r="E17889" s="15"/>
    </row>
    <row r="17890" spans="5:5">
      <c r="E17890" s="15"/>
    </row>
    <row r="17891" spans="5:5">
      <c r="E17891" s="15"/>
    </row>
    <row r="17892" spans="5:5">
      <c r="E17892" s="15"/>
    </row>
    <row r="17893" spans="5:5">
      <c r="E17893" s="15"/>
    </row>
    <row r="17894" spans="5:5">
      <c r="E17894" s="15"/>
    </row>
    <row r="17895" spans="5:5">
      <c r="E17895" s="15"/>
    </row>
    <row r="17896" spans="5:5">
      <c r="E17896" s="15"/>
    </row>
    <row r="17897" spans="5:5">
      <c r="E17897" s="15"/>
    </row>
    <row r="17898" spans="5:5">
      <c r="E17898" s="15"/>
    </row>
    <row r="17899" spans="5:5">
      <c r="E17899" s="15"/>
    </row>
    <row r="17900" spans="5:5">
      <c r="E17900" s="15"/>
    </row>
    <row r="17901" spans="5:5">
      <c r="E17901" s="15"/>
    </row>
    <row r="17902" spans="5:5">
      <c r="E17902" s="15"/>
    </row>
    <row r="17903" spans="5:5">
      <c r="E17903" s="15"/>
    </row>
    <row r="17904" spans="5:5">
      <c r="E17904" s="15"/>
    </row>
    <row r="17905" spans="5:5">
      <c r="E17905" s="15"/>
    </row>
    <row r="17906" spans="5:5">
      <c r="E17906" s="15"/>
    </row>
    <row r="17907" spans="5:5">
      <c r="E17907" s="15"/>
    </row>
    <row r="17908" spans="5:5">
      <c r="E17908" s="15"/>
    </row>
    <row r="17909" spans="5:5">
      <c r="E17909" s="15"/>
    </row>
    <row r="17910" spans="5:5">
      <c r="E17910" s="15"/>
    </row>
    <row r="17911" spans="5:5">
      <c r="E17911" s="15"/>
    </row>
    <row r="17912" spans="5:5">
      <c r="E17912" s="15"/>
    </row>
    <row r="17913" spans="5:5">
      <c r="E17913" s="15"/>
    </row>
    <row r="17914" spans="5:5">
      <c r="E17914" s="15"/>
    </row>
    <row r="17915" spans="5:5">
      <c r="E17915" s="15"/>
    </row>
    <row r="17916" spans="5:5">
      <c r="E17916" s="15"/>
    </row>
    <row r="17917" spans="5:5">
      <c r="E17917" s="15"/>
    </row>
    <row r="17918" spans="5:5">
      <c r="E17918" s="15"/>
    </row>
    <row r="17919" spans="5:5">
      <c r="E17919" s="15"/>
    </row>
    <row r="17920" spans="5:5">
      <c r="E17920" s="15"/>
    </row>
    <row r="17921" spans="5:5">
      <c r="E17921" s="15"/>
    </row>
    <row r="17922" spans="5:5">
      <c r="E17922" s="15"/>
    </row>
    <row r="17923" spans="5:5">
      <c r="E17923" s="15"/>
    </row>
    <row r="17924" spans="5:5">
      <c r="E17924" s="15"/>
    </row>
    <row r="17925" spans="5:5">
      <c r="E17925" s="15"/>
    </row>
    <row r="17926" spans="5:5">
      <c r="E17926" s="15"/>
    </row>
    <row r="17927" spans="5:5">
      <c r="E17927" s="15"/>
    </row>
    <row r="17928" spans="5:5">
      <c r="E17928" s="15"/>
    </row>
    <row r="17929" spans="5:5">
      <c r="E17929" s="15"/>
    </row>
    <row r="17930" spans="5:5">
      <c r="E17930" s="15"/>
    </row>
    <row r="17931" spans="5:5">
      <c r="E17931" s="15"/>
    </row>
    <row r="17932" spans="5:5">
      <c r="E17932" s="15"/>
    </row>
    <row r="17933" spans="5:5">
      <c r="E17933" s="15"/>
    </row>
    <row r="17934" spans="5:5">
      <c r="E17934" s="15"/>
    </row>
    <row r="17935" spans="5:5">
      <c r="E17935" s="15"/>
    </row>
    <row r="17936" spans="5:5">
      <c r="E17936" s="15"/>
    </row>
    <row r="17937" spans="5:5">
      <c r="E17937" s="15"/>
    </row>
    <row r="17938" spans="5:5">
      <c r="E17938" s="15"/>
    </row>
    <row r="17939" spans="5:5">
      <c r="E17939" s="15"/>
    </row>
    <row r="17940" spans="5:5">
      <c r="E17940" s="15"/>
    </row>
    <row r="17941" spans="5:5">
      <c r="E17941" s="15"/>
    </row>
    <row r="17942" spans="5:5">
      <c r="E17942" s="15"/>
    </row>
    <row r="17943" spans="5:5">
      <c r="E17943" s="15"/>
    </row>
    <row r="17944" spans="5:5">
      <c r="E17944" s="15"/>
    </row>
    <row r="17945" spans="5:5">
      <c r="E17945" s="15"/>
    </row>
    <row r="17946" spans="5:5">
      <c r="E17946" s="15"/>
    </row>
    <row r="17947" spans="5:5">
      <c r="E17947" s="15"/>
    </row>
    <row r="17948" spans="5:5">
      <c r="E17948" s="15"/>
    </row>
    <row r="17949" spans="5:5">
      <c r="E17949" s="15"/>
    </row>
    <row r="17950" spans="5:5">
      <c r="E17950" s="15"/>
    </row>
    <row r="17951" spans="5:5">
      <c r="E17951" s="15"/>
    </row>
    <row r="17952" spans="5:5">
      <c r="E17952" s="15"/>
    </row>
    <row r="17953" spans="5:5">
      <c r="E17953" s="15"/>
    </row>
    <row r="17954" spans="5:5">
      <c r="E17954" s="15"/>
    </row>
    <row r="17955" spans="5:5">
      <c r="E17955" s="15"/>
    </row>
    <row r="17956" spans="5:5">
      <c r="E17956" s="15"/>
    </row>
    <row r="17957" spans="5:5">
      <c r="E17957" s="15"/>
    </row>
    <row r="17958" spans="5:5">
      <c r="E17958" s="15"/>
    </row>
    <row r="17959" spans="5:5">
      <c r="E17959" s="15"/>
    </row>
    <row r="17960" spans="5:5">
      <c r="E17960" s="15"/>
    </row>
    <row r="17961" spans="5:5">
      <c r="E17961" s="15"/>
    </row>
    <row r="17962" spans="5:5">
      <c r="E17962" s="15"/>
    </row>
    <row r="17963" spans="5:5">
      <c r="E17963" s="15"/>
    </row>
    <row r="17964" spans="5:5">
      <c r="E17964" s="15"/>
    </row>
    <row r="17965" spans="5:5">
      <c r="E17965" s="15"/>
    </row>
    <row r="17966" spans="5:5">
      <c r="E17966" s="15"/>
    </row>
    <row r="17967" spans="5:5">
      <c r="E17967" s="15"/>
    </row>
    <row r="17968" spans="5:5">
      <c r="E17968" s="15"/>
    </row>
    <row r="17969" spans="5:5">
      <c r="E17969" s="15"/>
    </row>
    <row r="17970" spans="5:5">
      <c r="E17970" s="15"/>
    </row>
    <row r="17971" spans="5:5">
      <c r="E17971" s="15"/>
    </row>
    <row r="17972" spans="5:5">
      <c r="E17972" s="15"/>
    </row>
    <row r="17973" spans="5:5">
      <c r="E17973" s="15"/>
    </row>
    <row r="17974" spans="5:5">
      <c r="E17974" s="15"/>
    </row>
    <row r="17975" spans="5:5">
      <c r="E17975" s="15"/>
    </row>
    <row r="17976" spans="5:5">
      <c r="E17976" s="15"/>
    </row>
    <row r="17977" spans="5:5">
      <c r="E17977" s="15"/>
    </row>
    <row r="17978" spans="5:5">
      <c r="E17978" s="15"/>
    </row>
    <row r="17979" spans="5:5">
      <c r="E17979" s="15"/>
    </row>
    <row r="17980" spans="5:5">
      <c r="E17980" s="15"/>
    </row>
    <row r="17981" spans="5:5">
      <c r="E17981" s="15"/>
    </row>
    <row r="17982" spans="5:5">
      <c r="E17982" s="15"/>
    </row>
    <row r="17983" spans="5:5">
      <c r="E17983" s="15"/>
    </row>
    <row r="17984" spans="5:5">
      <c r="E17984" s="15"/>
    </row>
    <row r="17985" spans="5:5">
      <c r="E17985" s="15"/>
    </row>
    <row r="17986" spans="5:5">
      <c r="E17986" s="15"/>
    </row>
    <row r="17987" spans="5:5">
      <c r="E17987" s="15"/>
    </row>
    <row r="17988" spans="5:5">
      <c r="E17988" s="15"/>
    </row>
    <row r="17989" spans="5:5">
      <c r="E17989" s="15"/>
    </row>
    <row r="17990" spans="5:5">
      <c r="E17990" s="15"/>
    </row>
    <row r="17991" spans="5:5">
      <c r="E17991" s="15"/>
    </row>
    <row r="17992" spans="5:5">
      <c r="E17992" s="15"/>
    </row>
    <row r="17993" spans="5:5">
      <c r="E17993" s="15"/>
    </row>
    <row r="17994" spans="5:5">
      <c r="E17994" s="15"/>
    </row>
    <row r="17995" spans="5:5">
      <c r="E17995" s="15"/>
    </row>
    <row r="17996" spans="5:5">
      <c r="E17996" s="15"/>
    </row>
    <row r="17997" spans="5:5">
      <c r="E17997" s="15"/>
    </row>
    <row r="17998" spans="5:5">
      <c r="E17998" s="15"/>
    </row>
    <row r="17999" spans="5:5">
      <c r="E17999" s="15"/>
    </row>
    <row r="18000" spans="5:5">
      <c r="E18000" s="15"/>
    </row>
    <row r="18001" spans="5:5">
      <c r="E18001" s="15"/>
    </row>
    <row r="18002" spans="5:5">
      <c r="E18002" s="15"/>
    </row>
    <row r="18003" spans="5:5">
      <c r="E18003" s="15"/>
    </row>
    <row r="18004" spans="5:5">
      <c r="E18004" s="15"/>
    </row>
    <row r="18005" spans="5:5">
      <c r="E18005" s="15"/>
    </row>
    <row r="18006" spans="5:5">
      <c r="E18006" s="15"/>
    </row>
    <row r="18007" spans="5:5">
      <c r="E18007" s="15"/>
    </row>
    <row r="18008" spans="5:5">
      <c r="E18008" s="15"/>
    </row>
    <row r="18009" spans="5:5">
      <c r="E18009" s="15"/>
    </row>
    <row r="18010" spans="5:5">
      <c r="E18010" s="15"/>
    </row>
    <row r="18011" spans="5:5">
      <c r="E18011" s="15"/>
    </row>
    <row r="18012" spans="5:5">
      <c r="E18012" s="15"/>
    </row>
    <row r="18013" spans="5:5">
      <c r="E18013" s="15"/>
    </row>
    <row r="18014" spans="5:5">
      <c r="E18014" s="15"/>
    </row>
    <row r="18015" spans="5:5">
      <c r="E18015" s="15"/>
    </row>
    <row r="18016" spans="5:5">
      <c r="E18016" s="15"/>
    </row>
    <row r="18017" spans="5:5">
      <c r="E18017" s="15"/>
    </row>
    <row r="18018" spans="5:5">
      <c r="E18018" s="15"/>
    </row>
    <row r="18019" spans="5:5">
      <c r="E18019" s="15"/>
    </row>
    <row r="18020" spans="5:5">
      <c r="E18020" s="15"/>
    </row>
    <row r="18021" spans="5:5">
      <c r="E18021" s="15"/>
    </row>
    <row r="18022" spans="5:5">
      <c r="E18022" s="15"/>
    </row>
    <row r="18023" spans="5:5">
      <c r="E18023" s="15"/>
    </row>
    <row r="18024" spans="5:5">
      <c r="E18024" s="15"/>
    </row>
    <row r="18025" spans="5:5">
      <c r="E18025" s="15"/>
    </row>
    <row r="18026" spans="5:5">
      <c r="E18026" s="15"/>
    </row>
    <row r="18027" spans="5:5">
      <c r="E18027" s="15"/>
    </row>
    <row r="18028" spans="5:5">
      <c r="E18028" s="15"/>
    </row>
    <row r="18029" spans="5:5">
      <c r="E18029" s="15"/>
    </row>
    <row r="18030" spans="5:5">
      <c r="E18030" s="15"/>
    </row>
    <row r="18031" spans="5:5">
      <c r="E18031" s="15"/>
    </row>
    <row r="18032" spans="5:5">
      <c r="E18032" s="15"/>
    </row>
    <row r="18033" spans="5:5">
      <c r="E18033" s="15"/>
    </row>
    <row r="18034" spans="5:5">
      <c r="E18034" s="15"/>
    </row>
    <row r="18035" spans="5:5">
      <c r="E18035" s="15"/>
    </row>
    <row r="18036" spans="5:5">
      <c r="E18036" s="15"/>
    </row>
    <row r="18037" spans="5:5">
      <c r="E18037" s="15"/>
    </row>
    <row r="18038" spans="5:5">
      <c r="E18038" s="15"/>
    </row>
    <row r="18039" spans="5:5">
      <c r="E18039" s="15"/>
    </row>
    <row r="18040" spans="5:5">
      <c r="E18040" s="15"/>
    </row>
    <row r="18041" spans="5:5">
      <c r="E18041" s="15"/>
    </row>
    <row r="18042" spans="5:5">
      <c r="E18042" s="15"/>
    </row>
    <row r="18043" spans="5:5">
      <c r="E18043" s="15"/>
    </row>
    <row r="18044" spans="5:5">
      <c r="E18044" s="15"/>
    </row>
    <row r="18045" spans="5:5">
      <c r="E18045" s="15"/>
    </row>
    <row r="18046" spans="5:5">
      <c r="E18046" s="15"/>
    </row>
    <row r="18047" spans="5:5">
      <c r="E18047" s="15"/>
    </row>
    <row r="18048" spans="5:5">
      <c r="E18048" s="15"/>
    </row>
    <row r="18049" spans="5:5">
      <c r="E18049" s="15"/>
    </row>
    <row r="18050" spans="5:5">
      <c r="E18050" s="15"/>
    </row>
    <row r="18051" spans="5:5">
      <c r="E18051" s="15"/>
    </row>
    <row r="18052" spans="5:5">
      <c r="E18052" s="15"/>
    </row>
    <row r="18053" spans="5:5">
      <c r="E18053" s="15"/>
    </row>
    <row r="18054" spans="5:5">
      <c r="E18054" s="15"/>
    </row>
    <row r="18055" spans="5:5">
      <c r="E18055" s="15"/>
    </row>
    <row r="18056" spans="5:5">
      <c r="E18056" s="15"/>
    </row>
    <row r="18057" spans="5:5">
      <c r="E18057" s="15"/>
    </row>
    <row r="18058" spans="5:5">
      <c r="E18058" s="15"/>
    </row>
    <row r="18059" spans="5:5">
      <c r="E18059" s="15"/>
    </row>
    <row r="18060" spans="5:5">
      <c r="E18060" s="15"/>
    </row>
    <row r="18061" spans="5:5">
      <c r="E18061" s="15"/>
    </row>
    <row r="18062" spans="5:5">
      <c r="E18062" s="15"/>
    </row>
    <row r="18063" spans="5:5">
      <c r="E18063" s="15"/>
    </row>
    <row r="18064" spans="5:5">
      <c r="E18064" s="15"/>
    </row>
    <row r="18065" spans="5:5">
      <c r="E18065" s="15"/>
    </row>
    <row r="18066" spans="5:5">
      <c r="E18066" s="15"/>
    </row>
    <row r="18067" spans="5:5">
      <c r="E18067" s="15"/>
    </row>
    <row r="18068" spans="5:5">
      <c r="E18068" s="15"/>
    </row>
    <row r="18069" spans="5:5">
      <c r="E18069" s="15"/>
    </row>
    <row r="18070" spans="5:5">
      <c r="E18070" s="15"/>
    </row>
    <row r="18071" spans="5:5">
      <c r="E18071" s="15"/>
    </row>
    <row r="18072" spans="5:5">
      <c r="E18072" s="15"/>
    </row>
    <row r="18073" spans="5:5">
      <c r="E18073" s="15"/>
    </row>
    <row r="18074" spans="5:5">
      <c r="E18074" s="15"/>
    </row>
    <row r="18075" spans="5:5">
      <c r="E18075" s="15"/>
    </row>
    <row r="18076" spans="5:5">
      <c r="E18076" s="15"/>
    </row>
    <row r="18077" spans="5:5">
      <c r="E18077" s="15"/>
    </row>
    <row r="18078" spans="5:5">
      <c r="E18078" s="15"/>
    </row>
    <row r="18079" spans="5:5">
      <c r="E18079" s="15"/>
    </row>
    <row r="18080" spans="5:5">
      <c r="E18080" s="15"/>
    </row>
    <row r="18081" spans="5:5">
      <c r="E18081" s="15"/>
    </row>
    <row r="18082" spans="5:5">
      <c r="E18082" s="15"/>
    </row>
    <row r="18083" spans="5:5">
      <c r="E18083" s="15"/>
    </row>
    <row r="18084" spans="5:5">
      <c r="E18084" s="15"/>
    </row>
    <row r="18085" spans="5:5">
      <c r="E18085" s="15"/>
    </row>
    <row r="18086" spans="5:5">
      <c r="E18086" s="15"/>
    </row>
    <row r="18087" spans="5:5">
      <c r="E18087" s="15"/>
    </row>
    <row r="18088" spans="5:5">
      <c r="E18088" s="15"/>
    </row>
    <row r="18089" spans="5:5">
      <c r="E18089" s="15"/>
    </row>
    <row r="18090" spans="5:5">
      <c r="E18090" s="15"/>
    </row>
    <row r="18091" spans="5:5">
      <c r="E18091" s="15"/>
    </row>
    <row r="18092" spans="5:5">
      <c r="E18092" s="15"/>
    </row>
    <row r="18093" spans="5:5">
      <c r="E18093" s="15"/>
    </row>
    <row r="18094" spans="5:5">
      <c r="E18094" s="15"/>
    </row>
    <row r="18095" spans="5:5">
      <c r="E18095" s="15"/>
    </row>
    <row r="18096" spans="5:5">
      <c r="E18096" s="15"/>
    </row>
    <row r="18097" spans="5:5">
      <c r="E18097" s="15"/>
    </row>
    <row r="18098" spans="5:5">
      <c r="E18098" s="15"/>
    </row>
    <row r="18099" spans="5:5">
      <c r="E18099" s="15"/>
    </row>
    <row r="18100" spans="5:5">
      <c r="E18100" s="15"/>
    </row>
    <row r="18101" spans="5:5">
      <c r="E18101" s="15"/>
    </row>
    <row r="18102" spans="5:5">
      <c r="E18102" s="15"/>
    </row>
    <row r="18103" spans="5:5">
      <c r="E18103" s="15"/>
    </row>
    <row r="18104" spans="5:5">
      <c r="E18104" s="15"/>
    </row>
    <row r="18105" spans="5:5">
      <c r="E18105" s="15"/>
    </row>
    <row r="18106" spans="5:5">
      <c r="E18106" s="15"/>
    </row>
    <row r="18107" spans="5:5">
      <c r="E18107" s="15"/>
    </row>
    <row r="18108" spans="5:5">
      <c r="E18108" s="15"/>
    </row>
    <row r="18109" spans="5:5">
      <c r="E18109" s="15"/>
    </row>
    <row r="18110" spans="5:5">
      <c r="E18110" s="15"/>
    </row>
    <row r="18111" spans="5:5">
      <c r="E18111" s="15"/>
    </row>
    <row r="18112" spans="5:5">
      <c r="E18112" s="15"/>
    </row>
    <row r="18113" spans="5:5">
      <c r="E18113" s="15"/>
    </row>
    <row r="18114" spans="5:5">
      <c r="E18114" s="15"/>
    </row>
    <row r="18115" spans="5:5">
      <c r="E18115" s="15"/>
    </row>
    <row r="18116" spans="5:5">
      <c r="E18116" s="15"/>
    </row>
    <row r="18117" spans="5:5">
      <c r="E18117" s="15"/>
    </row>
    <row r="18118" spans="5:5">
      <c r="E18118" s="15"/>
    </row>
    <row r="18119" spans="5:5">
      <c r="E18119" s="15"/>
    </row>
    <row r="18120" spans="5:5">
      <c r="E18120" s="15"/>
    </row>
    <row r="18121" spans="5:5">
      <c r="E18121" s="15"/>
    </row>
    <row r="18122" spans="5:5">
      <c r="E18122" s="15"/>
    </row>
    <row r="18123" spans="5:5">
      <c r="E18123" s="15"/>
    </row>
    <row r="18124" spans="5:5">
      <c r="E18124" s="15"/>
    </row>
    <row r="18125" spans="5:5">
      <c r="E18125" s="15"/>
    </row>
    <row r="18126" spans="5:5">
      <c r="E18126" s="15"/>
    </row>
    <row r="18127" spans="5:5">
      <c r="E18127" s="15"/>
    </row>
    <row r="18128" spans="5:5">
      <c r="E18128" s="15"/>
    </row>
    <row r="18129" spans="5:5">
      <c r="E18129" s="15"/>
    </row>
    <row r="18130" spans="5:5">
      <c r="E18130" s="15"/>
    </row>
    <row r="18131" spans="5:5">
      <c r="E18131" s="15"/>
    </row>
    <row r="18132" spans="5:5">
      <c r="E18132" s="15"/>
    </row>
    <row r="18133" spans="5:5">
      <c r="E18133" s="15"/>
    </row>
    <row r="18134" spans="5:5">
      <c r="E18134" s="15"/>
    </row>
    <row r="18135" spans="5:5">
      <c r="E18135" s="15"/>
    </row>
    <row r="18136" spans="5:5">
      <c r="E18136" s="15"/>
    </row>
    <row r="18137" spans="5:5">
      <c r="E18137" s="15"/>
    </row>
    <row r="18138" spans="5:5">
      <c r="E18138" s="15"/>
    </row>
    <row r="18139" spans="5:5">
      <c r="E18139" s="15"/>
    </row>
    <row r="18140" spans="5:5">
      <c r="E18140" s="15"/>
    </row>
    <row r="18141" spans="5:5">
      <c r="E18141" s="15"/>
    </row>
    <row r="18142" spans="5:5">
      <c r="E18142" s="15"/>
    </row>
    <row r="18143" spans="5:5">
      <c r="E18143" s="15"/>
    </row>
    <row r="18144" spans="5:5">
      <c r="E18144" s="15"/>
    </row>
    <row r="18145" spans="5:5">
      <c r="E18145" s="15"/>
    </row>
    <row r="18146" spans="5:5">
      <c r="E18146" s="15"/>
    </row>
    <row r="18147" spans="5:5">
      <c r="E18147" s="15"/>
    </row>
    <row r="18148" spans="5:5">
      <c r="E18148" s="15"/>
    </row>
    <row r="18149" spans="5:5">
      <c r="E18149" s="15"/>
    </row>
    <row r="18150" spans="5:5">
      <c r="E18150" s="15"/>
    </row>
    <row r="18151" spans="5:5">
      <c r="E18151" s="15"/>
    </row>
    <row r="18152" spans="5:5">
      <c r="E18152" s="15"/>
    </row>
    <row r="18153" spans="5:5">
      <c r="E18153" s="15"/>
    </row>
    <row r="18154" spans="5:5">
      <c r="E18154" s="15"/>
    </row>
    <row r="18155" spans="5:5">
      <c r="E18155" s="15"/>
    </row>
    <row r="18156" spans="5:5">
      <c r="E18156" s="15"/>
    </row>
    <row r="18157" spans="5:5">
      <c r="E18157" s="15"/>
    </row>
    <row r="18158" spans="5:5">
      <c r="E18158" s="15"/>
    </row>
    <row r="18159" spans="5:5">
      <c r="E18159" s="15"/>
    </row>
    <row r="18160" spans="5:5">
      <c r="E18160" s="15"/>
    </row>
    <row r="18161" spans="5:5">
      <c r="E18161" s="15"/>
    </row>
    <row r="18162" spans="5:5">
      <c r="E18162" s="15"/>
    </row>
    <row r="18163" spans="5:5">
      <c r="E18163" s="15"/>
    </row>
    <row r="18164" spans="5:5">
      <c r="E18164" s="15"/>
    </row>
    <row r="18165" spans="5:5">
      <c r="E18165" s="15"/>
    </row>
    <row r="18166" spans="5:5">
      <c r="E18166" s="15"/>
    </row>
    <row r="18167" spans="5:5">
      <c r="E18167" s="15"/>
    </row>
    <row r="18168" spans="5:5">
      <c r="E18168" s="15"/>
    </row>
    <row r="18169" spans="5:5">
      <c r="E18169" s="15"/>
    </row>
    <row r="18170" spans="5:5">
      <c r="E18170" s="15"/>
    </row>
    <row r="18171" spans="5:5">
      <c r="E18171" s="15"/>
    </row>
    <row r="18172" spans="5:5">
      <c r="E18172" s="15"/>
    </row>
    <row r="18173" spans="5:5">
      <c r="E18173" s="15"/>
    </row>
    <row r="18174" spans="5:5">
      <c r="E18174" s="15"/>
    </row>
    <row r="18175" spans="5:5">
      <c r="E18175" s="15"/>
    </row>
    <row r="18176" spans="5:5">
      <c r="E18176" s="15"/>
    </row>
    <row r="18177" spans="5:5">
      <c r="E18177" s="15"/>
    </row>
    <row r="18178" spans="5:5">
      <c r="E18178" s="15"/>
    </row>
    <row r="18179" spans="5:5">
      <c r="E18179" s="15"/>
    </row>
    <row r="18180" spans="5:5">
      <c r="E18180" s="15"/>
    </row>
    <row r="18181" spans="5:5">
      <c r="E18181" s="15"/>
    </row>
    <row r="18182" spans="5:5">
      <c r="E18182" s="15"/>
    </row>
    <row r="18183" spans="5:5">
      <c r="E18183" s="15"/>
    </row>
    <row r="18184" spans="5:5">
      <c r="E18184" s="15"/>
    </row>
    <row r="18185" spans="5:5">
      <c r="E18185" s="15"/>
    </row>
    <row r="18186" spans="5:5">
      <c r="E18186" s="15"/>
    </row>
    <row r="18187" spans="5:5">
      <c r="E18187" s="15"/>
    </row>
    <row r="18188" spans="5:5">
      <c r="E18188" s="15"/>
    </row>
    <row r="18189" spans="5:5">
      <c r="E18189" s="15"/>
    </row>
    <row r="18190" spans="5:5">
      <c r="E18190" s="15"/>
    </row>
    <row r="18191" spans="5:5">
      <c r="E18191" s="15"/>
    </row>
    <row r="18192" spans="5:5">
      <c r="E18192" s="15"/>
    </row>
    <row r="18193" spans="5:5">
      <c r="E18193" s="15"/>
    </row>
    <row r="18194" spans="5:5">
      <c r="E18194" s="15"/>
    </row>
    <row r="18195" spans="5:5">
      <c r="E18195" s="15"/>
    </row>
    <row r="18196" spans="5:5">
      <c r="E18196" s="15"/>
    </row>
    <row r="18197" spans="5:5">
      <c r="E18197" s="15"/>
    </row>
    <row r="18198" spans="5:5">
      <c r="E18198" s="15"/>
    </row>
    <row r="18199" spans="5:5">
      <c r="E18199" s="15"/>
    </row>
    <row r="18200" spans="5:5">
      <c r="E18200" s="15"/>
    </row>
    <row r="18201" spans="5:5">
      <c r="E18201" s="15"/>
    </row>
    <row r="18202" spans="5:5">
      <c r="E18202" s="15"/>
    </row>
    <row r="18203" spans="5:5">
      <c r="E18203" s="15"/>
    </row>
    <row r="18204" spans="5:5">
      <c r="E18204" s="15"/>
    </row>
    <row r="18205" spans="5:5">
      <c r="E18205" s="15"/>
    </row>
    <row r="18206" spans="5:5">
      <c r="E18206" s="15"/>
    </row>
    <row r="18207" spans="5:5">
      <c r="E18207" s="15"/>
    </row>
    <row r="18208" spans="5:5">
      <c r="E18208" s="15"/>
    </row>
    <row r="18209" spans="5:5">
      <c r="E18209" s="15"/>
    </row>
    <row r="18210" spans="5:5">
      <c r="E18210" s="15"/>
    </row>
    <row r="18211" spans="5:5">
      <c r="E18211" s="15"/>
    </row>
    <row r="18212" spans="5:5">
      <c r="E18212" s="15"/>
    </row>
    <row r="18213" spans="5:5">
      <c r="E18213" s="15"/>
    </row>
    <row r="18214" spans="5:5">
      <c r="E18214" s="15"/>
    </row>
    <row r="18215" spans="5:5">
      <c r="E18215" s="15"/>
    </row>
    <row r="18216" spans="5:5">
      <c r="E18216" s="15"/>
    </row>
    <row r="18217" spans="5:5">
      <c r="E18217" s="15"/>
    </row>
    <row r="18218" spans="5:5">
      <c r="E18218" s="15"/>
    </row>
    <row r="18219" spans="5:5">
      <c r="E18219" s="15"/>
    </row>
    <row r="18220" spans="5:5">
      <c r="E18220" s="15"/>
    </row>
    <row r="18221" spans="5:5">
      <c r="E18221" s="15"/>
    </row>
    <row r="18222" spans="5:5">
      <c r="E18222" s="15"/>
    </row>
    <row r="18223" spans="5:5">
      <c r="E18223" s="15"/>
    </row>
    <row r="18224" spans="5:5">
      <c r="E18224" s="15"/>
    </row>
    <row r="18225" spans="5:5">
      <c r="E18225" s="15"/>
    </row>
    <row r="18226" spans="5:5">
      <c r="E18226" s="15"/>
    </row>
    <row r="18227" spans="5:5">
      <c r="E18227" s="15"/>
    </row>
    <row r="18228" spans="5:5">
      <c r="E18228" s="15"/>
    </row>
    <row r="18229" spans="5:5">
      <c r="E18229" s="15"/>
    </row>
    <row r="18230" spans="5:5">
      <c r="E18230" s="15"/>
    </row>
    <row r="18231" spans="5:5">
      <c r="E18231" s="15"/>
    </row>
    <row r="18232" spans="5:5">
      <c r="E18232" s="15"/>
    </row>
    <row r="18233" spans="5:5">
      <c r="E18233" s="15"/>
    </row>
    <row r="18234" spans="5:5">
      <c r="E18234" s="15"/>
    </row>
    <row r="18235" spans="5:5">
      <c r="E18235" s="15"/>
    </row>
    <row r="18236" spans="5:5">
      <c r="E18236" s="15"/>
    </row>
    <row r="18237" spans="5:5">
      <c r="E18237" s="15"/>
    </row>
    <row r="18238" spans="5:5">
      <c r="E18238" s="15"/>
    </row>
    <row r="18239" spans="5:5">
      <c r="E18239" s="15"/>
    </row>
    <row r="18240" spans="5:5">
      <c r="E18240" s="15"/>
    </row>
    <row r="18241" spans="5:5">
      <c r="E18241" s="15"/>
    </row>
    <row r="18242" spans="5:5">
      <c r="E18242" s="15"/>
    </row>
    <row r="18243" spans="5:5">
      <c r="E18243" s="15"/>
    </row>
    <row r="18244" spans="5:5">
      <c r="E18244" s="15"/>
    </row>
    <row r="18245" spans="5:5">
      <c r="E18245" s="15"/>
    </row>
    <row r="18246" spans="5:5">
      <c r="E18246" s="15"/>
    </row>
    <row r="18247" spans="5:5">
      <c r="E18247" s="15"/>
    </row>
    <row r="18248" spans="5:5">
      <c r="E18248" s="15"/>
    </row>
    <row r="18249" spans="5:5">
      <c r="E18249" s="15"/>
    </row>
    <row r="18250" spans="5:5">
      <c r="E18250" s="15"/>
    </row>
    <row r="18251" spans="5:5">
      <c r="E18251" s="15"/>
    </row>
    <row r="18252" spans="5:5">
      <c r="E18252" s="15"/>
    </row>
    <row r="18253" spans="5:5">
      <c r="E18253" s="15"/>
    </row>
    <row r="18254" spans="5:5">
      <c r="E18254" s="15"/>
    </row>
    <row r="18255" spans="5:5">
      <c r="E18255" s="15"/>
    </row>
    <row r="18256" spans="5:5">
      <c r="E18256" s="15"/>
    </row>
    <row r="18257" spans="5:5">
      <c r="E18257" s="15"/>
    </row>
    <row r="18258" spans="5:5">
      <c r="E18258" s="15"/>
    </row>
    <row r="18259" spans="5:5">
      <c r="E18259" s="15"/>
    </row>
    <row r="18260" spans="5:5">
      <c r="E18260" s="15"/>
    </row>
    <row r="18261" spans="5:5">
      <c r="E18261" s="15"/>
    </row>
    <row r="18262" spans="5:5">
      <c r="E18262" s="15"/>
    </row>
    <row r="18263" spans="5:5">
      <c r="E18263" s="15"/>
    </row>
    <row r="18264" spans="5:5">
      <c r="E18264" s="15"/>
    </row>
    <row r="18265" spans="5:5">
      <c r="E18265" s="15"/>
    </row>
    <row r="18266" spans="5:5">
      <c r="E18266" s="15"/>
    </row>
    <row r="18267" spans="5:5">
      <c r="E18267" s="15"/>
    </row>
    <row r="18268" spans="5:5">
      <c r="E18268" s="15"/>
    </row>
    <row r="18269" spans="5:5">
      <c r="E18269" s="15"/>
    </row>
    <row r="18270" spans="5:5">
      <c r="E18270" s="15"/>
    </row>
    <row r="18271" spans="5:5">
      <c r="E18271" s="15"/>
    </row>
    <row r="18272" spans="5:5">
      <c r="E18272" s="15"/>
    </row>
    <row r="18273" spans="5:5">
      <c r="E18273" s="15"/>
    </row>
    <row r="18274" spans="5:5">
      <c r="E18274" s="15"/>
    </row>
    <row r="18275" spans="5:5">
      <c r="E18275" s="15"/>
    </row>
    <row r="18276" spans="5:5">
      <c r="E18276" s="15"/>
    </row>
    <row r="18277" spans="5:5">
      <c r="E18277" s="15"/>
    </row>
    <row r="18278" spans="5:5">
      <c r="E18278" s="15"/>
    </row>
    <row r="18279" spans="5:5">
      <c r="E18279" s="15"/>
    </row>
    <row r="18280" spans="5:5">
      <c r="E18280" s="15"/>
    </row>
    <row r="18281" spans="5:5">
      <c r="E18281" s="15"/>
    </row>
    <row r="18282" spans="5:5">
      <c r="E18282" s="15"/>
    </row>
    <row r="18283" spans="5:5">
      <c r="E18283" s="15"/>
    </row>
    <row r="18284" spans="5:5">
      <c r="E18284" s="15"/>
    </row>
    <row r="18285" spans="5:5">
      <c r="E18285" s="15"/>
    </row>
    <row r="18286" spans="5:5">
      <c r="E18286" s="15"/>
    </row>
    <row r="18287" spans="5:5">
      <c r="E18287" s="15"/>
    </row>
    <row r="18288" spans="5:5">
      <c r="E18288" s="15"/>
    </row>
    <row r="18289" spans="5:5">
      <c r="E18289" s="15"/>
    </row>
    <row r="18290" spans="5:5">
      <c r="E18290" s="15"/>
    </row>
    <row r="18291" spans="5:5">
      <c r="E18291" s="15"/>
    </row>
    <row r="18292" spans="5:5">
      <c r="E18292" s="15"/>
    </row>
    <row r="18293" spans="5:5">
      <c r="E18293" s="15"/>
    </row>
    <row r="18294" spans="5:5">
      <c r="E18294" s="15"/>
    </row>
    <row r="18295" spans="5:5">
      <c r="E18295" s="15"/>
    </row>
    <row r="18296" spans="5:5">
      <c r="E18296" s="15"/>
    </row>
    <row r="18297" spans="5:5">
      <c r="E18297" s="15"/>
    </row>
    <row r="18298" spans="5:5">
      <c r="E18298" s="15"/>
    </row>
    <row r="18299" spans="5:5">
      <c r="E18299" s="15"/>
    </row>
    <row r="18300" spans="5:5">
      <c r="E18300" s="15"/>
    </row>
    <row r="18301" spans="5:5">
      <c r="E18301" s="15"/>
    </row>
    <row r="18302" spans="5:5">
      <c r="E18302" s="15"/>
    </row>
    <row r="18303" spans="5:5">
      <c r="E18303" s="15"/>
    </row>
    <row r="18304" spans="5:5">
      <c r="E18304" s="15"/>
    </row>
    <row r="18305" spans="5:5">
      <c r="E18305" s="15"/>
    </row>
    <row r="18306" spans="5:5">
      <c r="E18306" s="15"/>
    </row>
    <row r="18307" spans="5:5">
      <c r="E18307" s="15"/>
    </row>
    <row r="18308" spans="5:5">
      <c r="E18308" s="15"/>
    </row>
    <row r="18309" spans="5:5">
      <c r="E18309" s="15"/>
    </row>
    <row r="18310" spans="5:5">
      <c r="E18310" s="15"/>
    </row>
    <row r="18311" spans="5:5">
      <c r="E18311" s="15"/>
    </row>
    <row r="18312" spans="5:5">
      <c r="E18312" s="15"/>
    </row>
    <row r="18313" spans="5:5">
      <c r="E18313" s="15"/>
    </row>
    <row r="18314" spans="5:5">
      <c r="E18314" s="15"/>
    </row>
    <row r="18315" spans="5:5">
      <c r="E18315" s="15"/>
    </row>
    <row r="18316" spans="5:5">
      <c r="E18316" s="15"/>
    </row>
    <row r="18317" spans="5:5">
      <c r="E18317" s="15"/>
    </row>
    <row r="18318" spans="5:5">
      <c r="E18318" s="15"/>
    </row>
    <row r="18319" spans="5:5">
      <c r="E18319" s="15"/>
    </row>
    <row r="18320" spans="5:5">
      <c r="E18320" s="15"/>
    </row>
    <row r="18321" spans="5:5">
      <c r="E18321" s="15"/>
    </row>
    <row r="18322" spans="5:5">
      <c r="E18322" s="15"/>
    </row>
    <row r="18323" spans="5:5">
      <c r="E18323" s="15"/>
    </row>
    <row r="18324" spans="5:5">
      <c r="E18324" s="15"/>
    </row>
    <row r="18325" spans="5:5">
      <c r="E18325" s="15"/>
    </row>
    <row r="18326" spans="5:5">
      <c r="E18326" s="15"/>
    </row>
    <row r="18327" spans="5:5">
      <c r="E18327" s="15"/>
    </row>
    <row r="18328" spans="5:5">
      <c r="E18328" s="15"/>
    </row>
    <row r="18329" spans="5:5">
      <c r="E18329" s="15"/>
    </row>
    <row r="18330" spans="5:5">
      <c r="E18330" s="15"/>
    </row>
    <row r="18331" spans="5:5">
      <c r="E18331" s="15"/>
    </row>
    <row r="18332" spans="5:5">
      <c r="E18332" s="15"/>
    </row>
    <row r="18333" spans="5:5">
      <c r="E18333" s="15"/>
    </row>
    <row r="18334" spans="5:5">
      <c r="E18334" s="15"/>
    </row>
    <row r="18335" spans="5:5">
      <c r="E18335" s="15"/>
    </row>
    <row r="18336" spans="5:5">
      <c r="E18336" s="15"/>
    </row>
    <row r="18337" spans="5:5">
      <c r="E18337" s="15"/>
    </row>
    <row r="18338" spans="5:5">
      <c r="E18338" s="15"/>
    </row>
    <row r="18339" spans="5:5">
      <c r="E18339" s="15"/>
    </row>
    <row r="18340" spans="5:5">
      <c r="E18340" s="15"/>
    </row>
    <row r="18341" spans="5:5">
      <c r="E18341" s="15"/>
    </row>
    <row r="18342" spans="5:5">
      <c r="E18342" s="15"/>
    </row>
    <row r="18343" spans="5:5">
      <c r="E18343" s="15"/>
    </row>
    <row r="18344" spans="5:5">
      <c r="E18344" s="15"/>
    </row>
    <row r="18345" spans="5:5">
      <c r="E18345" s="15"/>
    </row>
    <row r="18346" spans="5:5">
      <c r="E18346" s="15"/>
    </row>
    <row r="18347" spans="5:5">
      <c r="E18347" s="15"/>
    </row>
    <row r="18348" spans="5:5">
      <c r="E18348" s="15"/>
    </row>
    <row r="18349" spans="5:5">
      <c r="E18349" s="15"/>
    </row>
    <row r="18350" spans="5:5">
      <c r="E18350" s="15"/>
    </row>
    <row r="18351" spans="5:5">
      <c r="E18351" s="15"/>
    </row>
    <row r="18352" spans="5:5">
      <c r="E18352" s="15"/>
    </row>
    <row r="18353" spans="5:5">
      <c r="E18353" s="15"/>
    </row>
    <row r="18354" spans="5:5">
      <c r="E18354" s="15"/>
    </row>
    <row r="18355" spans="5:5">
      <c r="E18355" s="15"/>
    </row>
    <row r="18356" spans="5:5">
      <c r="E18356" s="15"/>
    </row>
    <row r="18357" spans="5:5">
      <c r="E18357" s="15"/>
    </row>
    <row r="18358" spans="5:5">
      <c r="E18358" s="15"/>
    </row>
    <row r="18359" spans="5:5">
      <c r="E18359" s="15"/>
    </row>
    <row r="18360" spans="5:5">
      <c r="E18360" s="15"/>
    </row>
    <row r="18361" spans="5:5">
      <c r="E18361" s="15"/>
    </row>
    <row r="18362" spans="5:5">
      <c r="E18362" s="15"/>
    </row>
    <row r="18363" spans="5:5">
      <c r="E18363" s="15"/>
    </row>
    <row r="18364" spans="5:5">
      <c r="E18364" s="15"/>
    </row>
    <row r="18365" spans="5:5">
      <c r="E18365" s="15"/>
    </row>
    <row r="18366" spans="5:5">
      <c r="E18366" s="15"/>
    </row>
    <row r="18367" spans="5:5">
      <c r="E18367" s="15"/>
    </row>
    <row r="18368" spans="5:5">
      <c r="E18368" s="15"/>
    </row>
    <row r="18369" spans="5:5">
      <c r="E18369" s="15"/>
    </row>
    <row r="18370" spans="5:5">
      <c r="E18370" s="15"/>
    </row>
    <row r="18371" spans="5:5">
      <c r="E18371" s="15"/>
    </row>
    <row r="18372" spans="5:5">
      <c r="E18372" s="15"/>
    </row>
    <row r="18373" spans="5:5">
      <c r="E18373" s="15"/>
    </row>
    <row r="18374" spans="5:5">
      <c r="E18374" s="15"/>
    </row>
    <row r="18375" spans="5:5">
      <c r="E18375" s="15"/>
    </row>
    <row r="18376" spans="5:5">
      <c r="E18376" s="15"/>
    </row>
    <row r="18377" spans="5:5">
      <c r="E18377" s="15"/>
    </row>
    <row r="18378" spans="5:5">
      <c r="E18378" s="15"/>
    </row>
    <row r="18379" spans="5:5">
      <c r="E18379" s="15"/>
    </row>
    <row r="18380" spans="5:5">
      <c r="E18380" s="15"/>
    </row>
    <row r="18381" spans="5:5">
      <c r="E18381" s="15"/>
    </row>
    <row r="18382" spans="5:5">
      <c r="E18382" s="15"/>
    </row>
    <row r="18383" spans="5:5">
      <c r="E18383" s="15"/>
    </row>
    <row r="18384" spans="5:5">
      <c r="E18384" s="15"/>
    </row>
    <row r="18385" spans="5:5">
      <c r="E18385" s="15"/>
    </row>
    <row r="18386" spans="5:5">
      <c r="E18386" s="15"/>
    </row>
    <row r="18387" spans="5:5">
      <c r="E18387" s="15"/>
    </row>
    <row r="18388" spans="5:5">
      <c r="E18388" s="15"/>
    </row>
    <row r="18389" spans="5:5">
      <c r="E18389" s="15"/>
    </row>
    <row r="18390" spans="5:5">
      <c r="E18390" s="15"/>
    </row>
    <row r="18391" spans="5:5">
      <c r="E18391" s="15"/>
    </row>
    <row r="18392" spans="5:5">
      <c r="E18392" s="15"/>
    </row>
    <row r="18393" spans="5:5">
      <c r="E18393" s="15"/>
    </row>
    <row r="18394" spans="5:5">
      <c r="E18394" s="15"/>
    </row>
    <row r="18395" spans="5:5">
      <c r="E18395" s="15"/>
    </row>
    <row r="18396" spans="5:5">
      <c r="E18396" s="15"/>
    </row>
    <row r="18397" spans="5:5">
      <c r="E18397" s="15"/>
    </row>
    <row r="18398" spans="5:5">
      <c r="E18398" s="15"/>
    </row>
    <row r="18399" spans="5:5">
      <c r="E18399" s="15"/>
    </row>
    <row r="18400" spans="5:5">
      <c r="E18400" s="15"/>
    </row>
    <row r="18401" spans="5:5">
      <c r="E18401" s="15"/>
    </row>
    <row r="18402" spans="5:5">
      <c r="E18402" s="15"/>
    </row>
    <row r="18403" spans="5:5">
      <c r="E18403" s="15"/>
    </row>
    <row r="18404" spans="5:5">
      <c r="E18404" s="15"/>
    </row>
    <row r="18405" spans="5:5">
      <c r="E18405" s="15"/>
    </row>
    <row r="18406" spans="5:5">
      <c r="E18406" s="15"/>
    </row>
    <row r="18407" spans="5:5">
      <c r="E18407" s="15"/>
    </row>
    <row r="18408" spans="5:5">
      <c r="E18408" s="15"/>
    </row>
    <row r="18409" spans="5:5">
      <c r="E18409" s="15"/>
    </row>
    <row r="18410" spans="5:5">
      <c r="E18410" s="15"/>
    </row>
    <row r="18411" spans="5:5">
      <c r="E18411" s="15"/>
    </row>
    <row r="18412" spans="5:5">
      <c r="E18412" s="15"/>
    </row>
    <row r="18413" spans="5:5">
      <c r="E18413" s="15"/>
    </row>
    <row r="18414" spans="5:5">
      <c r="E18414" s="15"/>
    </row>
    <row r="18415" spans="5:5">
      <c r="E18415" s="15"/>
    </row>
    <row r="18416" spans="5:5">
      <c r="E18416" s="15"/>
    </row>
    <row r="18417" spans="5:5">
      <c r="E18417" s="15"/>
    </row>
    <row r="18418" spans="5:5">
      <c r="E18418" s="15"/>
    </row>
    <row r="18419" spans="5:5">
      <c r="E18419" s="15"/>
    </row>
    <row r="18420" spans="5:5">
      <c r="E18420" s="15"/>
    </row>
    <row r="18421" spans="5:5">
      <c r="E18421" s="15"/>
    </row>
    <row r="18422" spans="5:5">
      <c r="E18422" s="15"/>
    </row>
    <row r="18423" spans="5:5">
      <c r="E18423" s="15"/>
    </row>
    <row r="18424" spans="5:5">
      <c r="E18424" s="15"/>
    </row>
    <row r="18425" spans="5:5">
      <c r="E18425" s="15"/>
    </row>
    <row r="18426" spans="5:5">
      <c r="E18426" s="15"/>
    </row>
    <row r="18427" spans="5:5">
      <c r="E18427" s="15"/>
    </row>
    <row r="18428" spans="5:5">
      <c r="E18428" s="15"/>
    </row>
    <row r="18429" spans="5:5">
      <c r="E18429" s="15"/>
    </row>
    <row r="18430" spans="5:5">
      <c r="E18430" s="15"/>
    </row>
    <row r="18431" spans="5:5">
      <c r="E18431" s="15"/>
    </row>
    <row r="18432" spans="5:5">
      <c r="E18432" s="15"/>
    </row>
    <row r="18433" spans="5:5">
      <c r="E18433" s="15"/>
    </row>
    <row r="18434" spans="5:5">
      <c r="E18434" s="15"/>
    </row>
    <row r="18435" spans="5:5">
      <c r="E18435" s="15"/>
    </row>
    <row r="18436" spans="5:5">
      <c r="E18436" s="15"/>
    </row>
    <row r="18437" spans="5:5">
      <c r="E18437" s="15"/>
    </row>
    <row r="18438" spans="5:5">
      <c r="E18438" s="15"/>
    </row>
    <row r="18439" spans="5:5">
      <c r="E18439" s="15"/>
    </row>
    <row r="18440" spans="5:5">
      <c r="E18440" s="15"/>
    </row>
    <row r="18441" spans="5:5">
      <c r="E18441" s="15"/>
    </row>
    <row r="18442" spans="5:5">
      <c r="E18442" s="15"/>
    </row>
    <row r="18443" spans="5:5">
      <c r="E18443" s="15"/>
    </row>
    <row r="18444" spans="5:5">
      <c r="E18444" s="15"/>
    </row>
    <row r="18445" spans="5:5">
      <c r="E18445" s="15"/>
    </row>
    <row r="18446" spans="5:5">
      <c r="E18446" s="15"/>
    </row>
    <row r="18447" spans="5:5">
      <c r="E18447" s="15"/>
    </row>
    <row r="18448" spans="5:5">
      <c r="E18448" s="15"/>
    </row>
    <row r="18449" spans="5:5">
      <c r="E18449" s="15"/>
    </row>
    <row r="18450" spans="5:5">
      <c r="E18450" s="15"/>
    </row>
    <row r="18451" spans="5:5">
      <c r="E18451" s="15"/>
    </row>
    <row r="18452" spans="5:5">
      <c r="E18452" s="15"/>
    </row>
    <row r="18453" spans="5:5">
      <c r="E18453" s="15"/>
    </row>
    <row r="18454" spans="5:5">
      <c r="E18454" s="15"/>
    </row>
    <row r="18455" spans="5:5">
      <c r="E18455" s="15"/>
    </row>
    <row r="18456" spans="5:5">
      <c r="E18456" s="15"/>
    </row>
    <row r="18457" spans="5:5">
      <c r="E18457" s="15"/>
    </row>
    <row r="18458" spans="5:5">
      <c r="E18458" s="15"/>
    </row>
    <row r="18459" spans="5:5">
      <c r="E18459" s="15"/>
    </row>
    <row r="18460" spans="5:5">
      <c r="E18460" s="15"/>
    </row>
    <row r="18461" spans="5:5">
      <c r="E18461" s="15"/>
    </row>
    <row r="18462" spans="5:5">
      <c r="E18462" s="15"/>
    </row>
    <row r="18463" spans="5:5">
      <c r="E18463" s="15"/>
    </row>
    <row r="18464" spans="5:5">
      <c r="E18464" s="15"/>
    </row>
    <row r="18465" spans="5:5">
      <c r="E18465" s="15"/>
    </row>
    <row r="18466" spans="5:5">
      <c r="E18466" s="15"/>
    </row>
    <row r="18467" spans="5:5">
      <c r="E18467" s="15"/>
    </row>
    <row r="18468" spans="5:5">
      <c r="E18468" s="15"/>
    </row>
    <row r="18469" spans="5:5">
      <c r="E18469" s="15"/>
    </row>
    <row r="18470" spans="5:5">
      <c r="E18470" s="15"/>
    </row>
    <row r="18471" spans="5:5">
      <c r="E18471" s="15"/>
    </row>
    <row r="18472" spans="5:5">
      <c r="E18472" s="15"/>
    </row>
    <row r="18473" spans="5:5">
      <c r="E18473" s="15"/>
    </row>
    <row r="18474" spans="5:5">
      <c r="E18474" s="15"/>
    </row>
    <row r="18475" spans="5:5">
      <c r="E18475" s="15"/>
    </row>
    <row r="18476" spans="5:5">
      <c r="E18476" s="15"/>
    </row>
    <row r="18477" spans="5:5">
      <c r="E18477" s="15"/>
    </row>
    <row r="18478" spans="5:5">
      <c r="E18478" s="15"/>
    </row>
    <row r="18479" spans="5:5">
      <c r="E18479" s="15"/>
    </row>
    <row r="18480" spans="5:5">
      <c r="E18480" s="15"/>
    </row>
    <row r="18481" spans="5:5">
      <c r="E18481" s="15"/>
    </row>
    <row r="18482" spans="5:5">
      <c r="E18482" s="15"/>
    </row>
    <row r="18483" spans="5:5">
      <c r="E18483" s="15"/>
    </row>
    <row r="18484" spans="5:5">
      <c r="E18484" s="15"/>
    </row>
    <row r="18485" spans="5:5">
      <c r="E18485" s="15"/>
    </row>
    <row r="18486" spans="5:5">
      <c r="E18486" s="15"/>
    </row>
    <row r="18487" spans="5:5">
      <c r="E18487" s="15"/>
    </row>
    <row r="18488" spans="5:5">
      <c r="E18488" s="15"/>
    </row>
    <row r="18489" spans="5:5">
      <c r="E18489" s="15"/>
    </row>
    <row r="18490" spans="5:5">
      <c r="E18490" s="15"/>
    </row>
    <row r="18491" spans="5:5">
      <c r="E18491" s="15"/>
    </row>
    <row r="18492" spans="5:5">
      <c r="E18492" s="15"/>
    </row>
    <row r="18493" spans="5:5">
      <c r="E18493" s="15"/>
    </row>
    <row r="18494" spans="5:5">
      <c r="E18494" s="15"/>
    </row>
    <row r="18495" spans="5:5">
      <c r="E18495" s="15"/>
    </row>
    <row r="18496" spans="5:5">
      <c r="E18496" s="15"/>
    </row>
    <row r="18497" spans="5:5">
      <c r="E18497" s="15"/>
    </row>
    <row r="18498" spans="5:5">
      <c r="E18498" s="15"/>
    </row>
    <row r="18499" spans="5:5">
      <c r="E18499" s="15"/>
    </row>
    <row r="18500" spans="5:5">
      <c r="E18500" s="15"/>
    </row>
    <row r="18501" spans="5:5">
      <c r="E18501" s="15"/>
    </row>
    <row r="18502" spans="5:5">
      <c r="E18502" s="15"/>
    </row>
    <row r="18503" spans="5:5">
      <c r="E18503" s="15"/>
    </row>
    <row r="18504" spans="5:5">
      <c r="E18504" s="15"/>
    </row>
    <row r="18505" spans="5:5">
      <c r="E18505" s="15"/>
    </row>
    <row r="18506" spans="5:5">
      <c r="E18506" s="15"/>
    </row>
    <row r="18507" spans="5:5">
      <c r="E18507" s="15"/>
    </row>
    <row r="18508" spans="5:5">
      <c r="E18508" s="15"/>
    </row>
    <row r="18509" spans="5:5">
      <c r="E18509" s="15"/>
    </row>
    <row r="18510" spans="5:5">
      <c r="E18510" s="15"/>
    </row>
    <row r="18511" spans="5:5">
      <c r="E18511" s="15"/>
    </row>
    <row r="18512" spans="5:5">
      <c r="E18512" s="15"/>
    </row>
    <row r="18513" spans="5:5">
      <c r="E18513" s="15"/>
    </row>
    <row r="18514" spans="5:5">
      <c r="E18514" s="15"/>
    </row>
    <row r="18515" spans="5:5">
      <c r="E18515" s="15"/>
    </row>
    <row r="18516" spans="5:5">
      <c r="E18516" s="15"/>
    </row>
    <row r="18517" spans="5:5">
      <c r="E18517" s="15"/>
    </row>
    <row r="18518" spans="5:5">
      <c r="E18518" s="15"/>
    </row>
    <row r="18519" spans="5:5">
      <c r="E18519" s="15"/>
    </row>
    <row r="18520" spans="5:5">
      <c r="E18520" s="15"/>
    </row>
    <row r="18521" spans="5:5">
      <c r="E18521" s="15"/>
    </row>
    <row r="18522" spans="5:5">
      <c r="E18522" s="15"/>
    </row>
    <row r="18523" spans="5:5">
      <c r="E18523" s="15"/>
    </row>
    <row r="18524" spans="5:5">
      <c r="E18524" s="15"/>
    </row>
    <row r="18525" spans="5:5">
      <c r="E18525" s="15"/>
    </row>
    <row r="18526" spans="5:5">
      <c r="E18526" s="15"/>
    </row>
    <row r="18527" spans="5:5">
      <c r="E18527" s="15"/>
    </row>
    <row r="18528" spans="5:5">
      <c r="E18528" s="15"/>
    </row>
    <row r="18529" spans="5:5">
      <c r="E18529" s="15"/>
    </row>
    <row r="18530" spans="5:5">
      <c r="E18530" s="15"/>
    </row>
    <row r="18531" spans="5:5">
      <c r="E18531" s="15"/>
    </row>
    <row r="18532" spans="5:5">
      <c r="E18532" s="15"/>
    </row>
    <row r="18533" spans="5:5">
      <c r="E18533" s="15"/>
    </row>
    <row r="18534" spans="5:5">
      <c r="E18534" s="15"/>
    </row>
    <row r="18535" spans="5:5">
      <c r="E18535" s="15"/>
    </row>
    <row r="18536" spans="5:5">
      <c r="E18536" s="15"/>
    </row>
    <row r="18537" spans="5:5">
      <c r="E18537" s="15"/>
    </row>
    <row r="18538" spans="5:5">
      <c r="E18538" s="15"/>
    </row>
    <row r="18539" spans="5:5">
      <c r="E18539" s="15"/>
    </row>
    <row r="18540" spans="5:5">
      <c r="E18540" s="15"/>
    </row>
    <row r="18541" spans="5:5">
      <c r="E18541" s="15"/>
    </row>
    <row r="18542" spans="5:5">
      <c r="E18542" s="15"/>
    </row>
    <row r="18543" spans="5:5">
      <c r="E18543" s="15"/>
    </row>
    <row r="18544" spans="5:5">
      <c r="E18544" s="15"/>
    </row>
    <row r="18545" spans="5:5">
      <c r="E18545" s="15"/>
    </row>
    <row r="18546" spans="5:5">
      <c r="E18546" s="15"/>
    </row>
    <row r="18547" spans="5:5">
      <c r="E18547" s="15"/>
    </row>
    <row r="18548" spans="5:5">
      <c r="E18548" s="15"/>
    </row>
    <row r="18549" spans="5:5">
      <c r="E18549" s="15"/>
    </row>
    <row r="18550" spans="5:5">
      <c r="E18550" s="15"/>
    </row>
    <row r="18551" spans="5:5">
      <c r="E18551" s="15"/>
    </row>
    <row r="18552" spans="5:5">
      <c r="E18552" s="15"/>
    </row>
    <row r="18553" spans="5:5">
      <c r="E18553" s="15"/>
    </row>
    <row r="18554" spans="5:5">
      <c r="E18554" s="15"/>
    </row>
    <row r="18555" spans="5:5">
      <c r="E18555" s="15"/>
    </row>
    <row r="18556" spans="5:5">
      <c r="E18556" s="15"/>
    </row>
    <row r="18557" spans="5:5">
      <c r="E18557" s="15"/>
    </row>
    <row r="18558" spans="5:5">
      <c r="E18558" s="15"/>
    </row>
    <row r="18559" spans="5:5">
      <c r="E18559" s="15"/>
    </row>
    <row r="18560" spans="5:5">
      <c r="E18560" s="15"/>
    </row>
    <row r="18561" spans="5:5">
      <c r="E18561" s="15"/>
    </row>
    <row r="18562" spans="5:5">
      <c r="E18562" s="15"/>
    </row>
    <row r="18563" spans="5:5">
      <c r="E18563" s="15"/>
    </row>
    <row r="18564" spans="5:5">
      <c r="E18564" s="15"/>
    </row>
    <row r="18565" spans="5:5">
      <c r="E18565" s="15"/>
    </row>
    <row r="18566" spans="5:5">
      <c r="E18566" s="15"/>
    </row>
    <row r="18567" spans="5:5">
      <c r="E18567" s="15"/>
    </row>
    <row r="18568" spans="5:5">
      <c r="E18568" s="15"/>
    </row>
    <row r="18569" spans="5:5">
      <c r="E18569" s="15"/>
    </row>
    <row r="18570" spans="5:5">
      <c r="E18570" s="15"/>
    </row>
    <row r="18571" spans="5:5">
      <c r="E18571" s="15"/>
    </row>
    <row r="18572" spans="5:5">
      <c r="E18572" s="15"/>
    </row>
    <row r="18573" spans="5:5">
      <c r="E18573" s="15"/>
    </row>
    <row r="18574" spans="5:5">
      <c r="E18574" s="15"/>
    </row>
    <row r="18575" spans="5:5">
      <c r="E18575" s="15"/>
    </row>
    <row r="18576" spans="5:5">
      <c r="E18576" s="15"/>
    </row>
    <row r="18577" spans="5:5">
      <c r="E18577" s="15"/>
    </row>
    <row r="18578" spans="5:5">
      <c r="E18578" s="15"/>
    </row>
    <row r="18579" spans="5:5">
      <c r="E18579" s="15"/>
    </row>
    <row r="18580" spans="5:5">
      <c r="E18580" s="15"/>
    </row>
    <row r="18581" spans="5:5">
      <c r="E18581" s="15"/>
    </row>
    <row r="18582" spans="5:5">
      <c r="E18582" s="15"/>
    </row>
    <row r="18583" spans="5:5">
      <c r="E18583" s="15"/>
    </row>
    <row r="18584" spans="5:5">
      <c r="E18584" s="15"/>
    </row>
    <row r="18585" spans="5:5">
      <c r="E18585" s="15"/>
    </row>
    <row r="18586" spans="5:5">
      <c r="E18586" s="15"/>
    </row>
    <row r="18587" spans="5:5">
      <c r="E18587" s="15"/>
    </row>
    <row r="18588" spans="5:5">
      <c r="E18588" s="15"/>
    </row>
    <row r="18589" spans="5:5">
      <c r="E18589" s="15"/>
    </row>
    <row r="18590" spans="5:5">
      <c r="E18590" s="15"/>
    </row>
    <row r="18591" spans="5:5">
      <c r="E18591" s="15"/>
    </row>
    <row r="18592" spans="5:5">
      <c r="E18592" s="15"/>
    </row>
    <row r="18593" spans="5:5">
      <c r="E18593" s="15"/>
    </row>
    <row r="18594" spans="5:5">
      <c r="E18594" s="15"/>
    </row>
    <row r="18595" spans="5:5">
      <c r="E18595" s="15"/>
    </row>
    <row r="18596" spans="5:5">
      <c r="E18596" s="15"/>
    </row>
    <row r="18597" spans="5:5">
      <c r="E18597" s="15"/>
    </row>
    <row r="18598" spans="5:5">
      <c r="E18598" s="15"/>
    </row>
    <row r="18599" spans="5:5">
      <c r="E18599" s="15"/>
    </row>
    <row r="18600" spans="5:5">
      <c r="E18600" s="15"/>
    </row>
    <row r="18601" spans="5:5">
      <c r="E18601" s="15"/>
    </row>
    <row r="18602" spans="5:5">
      <c r="E18602" s="15"/>
    </row>
    <row r="18603" spans="5:5">
      <c r="E18603" s="15"/>
    </row>
    <row r="18604" spans="5:5">
      <c r="E18604" s="15"/>
    </row>
    <row r="18605" spans="5:5">
      <c r="E18605" s="15"/>
    </row>
    <row r="18606" spans="5:5">
      <c r="E18606" s="15"/>
    </row>
    <row r="18607" spans="5:5">
      <c r="E18607" s="15"/>
    </row>
    <row r="18608" spans="5:5">
      <c r="E18608" s="15"/>
    </row>
    <row r="18609" spans="5:5">
      <c r="E18609" s="15"/>
    </row>
    <row r="18610" spans="5:5">
      <c r="E18610" s="15"/>
    </row>
    <row r="18611" spans="5:5">
      <c r="E18611" s="15"/>
    </row>
    <row r="18612" spans="5:5">
      <c r="E18612" s="15"/>
    </row>
    <row r="18613" spans="5:5">
      <c r="E18613" s="15"/>
    </row>
    <row r="18614" spans="5:5">
      <c r="E18614" s="15"/>
    </row>
    <row r="18615" spans="5:5">
      <c r="E18615" s="15"/>
    </row>
    <row r="18616" spans="5:5">
      <c r="E18616" s="15"/>
    </row>
    <row r="18617" spans="5:5">
      <c r="E18617" s="15"/>
    </row>
    <row r="18618" spans="5:5">
      <c r="E18618" s="15"/>
    </row>
    <row r="18619" spans="5:5">
      <c r="E18619" s="15"/>
    </row>
    <row r="18620" spans="5:5">
      <c r="E18620" s="15"/>
    </row>
    <row r="18621" spans="5:5">
      <c r="E18621" s="15"/>
    </row>
    <row r="18622" spans="5:5">
      <c r="E18622" s="15"/>
    </row>
    <row r="18623" spans="5:5">
      <c r="E18623" s="15"/>
    </row>
    <row r="18624" spans="5:5">
      <c r="E18624" s="15"/>
    </row>
    <row r="18625" spans="5:5">
      <c r="E18625" s="15"/>
    </row>
    <row r="18626" spans="5:5">
      <c r="E18626" s="15"/>
    </row>
    <row r="18627" spans="5:5">
      <c r="E18627" s="15"/>
    </row>
    <row r="18628" spans="5:5">
      <c r="E18628" s="15"/>
    </row>
    <row r="18629" spans="5:5">
      <c r="E18629" s="15"/>
    </row>
    <row r="18630" spans="5:5">
      <c r="E18630" s="15"/>
    </row>
    <row r="18631" spans="5:5">
      <c r="E18631" s="15"/>
    </row>
    <row r="18632" spans="5:5">
      <c r="E18632" s="15"/>
    </row>
    <row r="18633" spans="5:5">
      <c r="E18633" s="15"/>
    </row>
    <row r="18634" spans="5:5">
      <c r="E18634" s="15"/>
    </row>
    <row r="18635" spans="5:5">
      <c r="E18635" s="15"/>
    </row>
    <row r="18636" spans="5:5">
      <c r="E18636" s="15"/>
    </row>
    <row r="18637" spans="5:5">
      <c r="E18637" s="15"/>
    </row>
    <row r="18638" spans="5:5">
      <c r="E18638" s="15"/>
    </row>
    <row r="18639" spans="5:5">
      <c r="E18639" s="15"/>
    </row>
    <row r="18640" spans="5:5">
      <c r="E18640" s="15"/>
    </row>
    <row r="18641" spans="5:5">
      <c r="E18641" s="15"/>
    </row>
    <row r="18642" spans="5:5">
      <c r="E18642" s="15"/>
    </row>
    <row r="18643" spans="5:5">
      <c r="E18643" s="15"/>
    </row>
    <row r="18644" spans="5:5">
      <c r="E18644" s="15"/>
    </row>
    <row r="18645" spans="5:5">
      <c r="E18645" s="15"/>
    </row>
    <row r="18646" spans="5:5">
      <c r="E18646" s="15"/>
    </row>
    <row r="18647" spans="5:5">
      <c r="E18647" s="15"/>
    </row>
    <row r="18648" spans="5:5">
      <c r="E18648" s="15"/>
    </row>
    <row r="18649" spans="5:5">
      <c r="E18649" s="15"/>
    </row>
    <row r="18650" spans="5:5">
      <c r="E18650" s="15"/>
    </row>
    <row r="18651" spans="5:5">
      <c r="E18651" s="15"/>
    </row>
    <row r="18652" spans="5:5">
      <c r="E18652" s="15"/>
    </row>
    <row r="18653" spans="5:5">
      <c r="E18653" s="15"/>
    </row>
    <row r="18654" spans="5:5">
      <c r="E18654" s="15"/>
    </row>
    <row r="18655" spans="5:5">
      <c r="E18655" s="15"/>
    </row>
    <row r="18656" spans="5:5">
      <c r="E18656" s="15"/>
    </row>
    <row r="18657" spans="5:5">
      <c r="E18657" s="15"/>
    </row>
    <row r="18658" spans="5:5">
      <c r="E18658" s="15"/>
    </row>
    <row r="18659" spans="5:5">
      <c r="E18659" s="15"/>
    </row>
    <row r="18660" spans="5:5">
      <c r="E18660" s="15"/>
    </row>
    <row r="18661" spans="5:5">
      <c r="E18661" s="15"/>
    </row>
    <row r="18662" spans="5:5">
      <c r="E18662" s="15"/>
    </row>
    <row r="18663" spans="5:5">
      <c r="E18663" s="15"/>
    </row>
    <row r="18664" spans="5:5">
      <c r="E18664" s="15"/>
    </row>
    <row r="18665" spans="5:5">
      <c r="E18665" s="15"/>
    </row>
    <row r="18666" spans="5:5">
      <c r="E18666" s="15"/>
    </row>
    <row r="18667" spans="5:5">
      <c r="E18667" s="15"/>
    </row>
    <row r="18668" spans="5:5">
      <c r="E18668" s="15"/>
    </row>
    <row r="18669" spans="5:5">
      <c r="E18669" s="15"/>
    </row>
    <row r="18670" spans="5:5">
      <c r="E18670" s="15"/>
    </row>
    <row r="18671" spans="5:5">
      <c r="E18671" s="15"/>
    </row>
    <row r="18672" spans="5:5">
      <c r="E18672" s="15"/>
    </row>
    <row r="18673" spans="5:5">
      <c r="E18673" s="15"/>
    </row>
    <row r="18674" spans="5:5">
      <c r="E18674" s="15"/>
    </row>
    <row r="18675" spans="5:5">
      <c r="E18675" s="15"/>
    </row>
    <row r="18676" spans="5:5">
      <c r="E18676" s="15"/>
    </row>
    <row r="18677" spans="5:5">
      <c r="E18677" s="15"/>
    </row>
    <row r="18678" spans="5:5">
      <c r="E18678" s="15"/>
    </row>
    <row r="18679" spans="5:5">
      <c r="E18679" s="15"/>
    </row>
    <row r="18680" spans="5:5">
      <c r="E18680" s="15"/>
    </row>
    <row r="18681" spans="5:5">
      <c r="E18681" s="15"/>
    </row>
    <row r="18682" spans="5:5">
      <c r="E18682" s="15"/>
    </row>
    <row r="18683" spans="5:5">
      <c r="E18683" s="15"/>
    </row>
    <row r="18684" spans="5:5">
      <c r="E18684" s="15"/>
    </row>
    <row r="18685" spans="5:5">
      <c r="E18685" s="15"/>
    </row>
    <row r="18686" spans="5:5">
      <c r="E18686" s="15"/>
    </row>
    <row r="18687" spans="5:5">
      <c r="E18687" s="15"/>
    </row>
    <row r="18688" spans="5:5">
      <c r="E18688" s="15"/>
    </row>
    <row r="18689" spans="5:5">
      <c r="E18689" s="15"/>
    </row>
    <row r="18690" spans="5:5">
      <c r="E18690" s="15"/>
    </row>
    <row r="18691" spans="5:5">
      <c r="E18691" s="15"/>
    </row>
    <row r="18692" spans="5:5">
      <c r="E18692" s="15"/>
    </row>
    <row r="18693" spans="5:5">
      <c r="E18693" s="15"/>
    </row>
    <row r="18694" spans="5:5">
      <c r="E18694" s="15"/>
    </row>
    <row r="18695" spans="5:5">
      <c r="E18695" s="15"/>
    </row>
    <row r="18696" spans="5:5">
      <c r="E18696" s="15"/>
    </row>
    <row r="18697" spans="5:5">
      <c r="E18697" s="15"/>
    </row>
    <row r="18698" spans="5:5">
      <c r="E18698" s="15"/>
    </row>
    <row r="18699" spans="5:5">
      <c r="E18699" s="15"/>
    </row>
    <row r="18700" spans="5:5">
      <c r="E18700" s="15"/>
    </row>
    <row r="18701" spans="5:5">
      <c r="E18701" s="15"/>
    </row>
    <row r="18702" spans="5:5">
      <c r="E18702" s="15"/>
    </row>
    <row r="18703" spans="5:5">
      <c r="E18703" s="15"/>
    </row>
    <row r="18704" spans="5:5">
      <c r="E18704" s="15"/>
    </row>
    <row r="18705" spans="5:5">
      <c r="E18705" s="15"/>
    </row>
    <row r="18706" spans="5:5">
      <c r="E18706" s="15"/>
    </row>
    <row r="18707" spans="5:5">
      <c r="E18707" s="15"/>
    </row>
    <row r="18708" spans="5:5">
      <c r="E18708" s="15"/>
    </row>
    <row r="18709" spans="5:5">
      <c r="E18709" s="15"/>
    </row>
    <row r="18710" spans="5:5">
      <c r="E18710" s="15"/>
    </row>
    <row r="18711" spans="5:5">
      <c r="E18711" s="15"/>
    </row>
    <row r="18712" spans="5:5">
      <c r="E18712" s="15"/>
    </row>
    <row r="18713" spans="5:5">
      <c r="E18713" s="15"/>
    </row>
    <row r="18714" spans="5:5">
      <c r="E18714" s="15"/>
    </row>
    <row r="18715" spans="5:5">
      <c r="E18715" s="15"/>
    </row>
    <row r="18716" spans="5:5">
      <c r="E18716" s="15"/>
    </row>
    <row r="18717" spans="5:5">
      <c r="E18717" s="15"/>
    </row>
    <row r="18718" spans="5:5">
      <c r="E18718" s="15"/>
    </row>
    <row r="18719" spans="5:5">
      <c r="E18719" s="15"/>
    </row>
    <row r="18720" spans="5:5">
      <c r="E18720" s="15"/>
    </row>
    <row r="18721" spans="5:5">
      <c r="E18721" s="15"/>
    </row>
    <row r="18722" spans="5:5">
      <c r="E18722" s="15"/>
    </row>
    <row r="18723" spans="5:5">
      <c r="E18723" s="15"/>
    </row>
    <row r="18724" spans="5:5">
      <c r="E18724" s="15"/>
    </row>
    <row r="18725" spans="5:5">
      <c r="E18725" s="15"/>
    </row>
    <row r="18726" spans="5:5">
      <c r="E18726" s="15"/>
    </row>
    <row r="18727" spans="5:5">
      <c r="E18727" s="15"/>
    </row>
    <row r="18728" spans="5:5">
      <c r="E18728" s="15"/>
    </row>
    <row r="18729" spans="5:5">
      <c r="E18729" s="15"/>
    </row>
    <row r="18730" spans="5:5">
      <c r="E18730" s="15"/>
    </row>
    <row r="18731" spans="5:5">
      <c r="E18731" s="15"/>
    </row>
    <row r="18732" spans="5:5">
      <c r="E18732" s="15"/>
    </row>
    <row r="18733" spans="5:5">
      <c r="E18733" s="15"/>
    </row>
    <row r="18734" spans="5:5">
      <c r="E18734" s="15"/>
    </row>
    <row r="18735" spans="5:5">
      <c r="E18735" s="15"/>
    </row>
    <row r="18736" spans="5:5">
      <c r="E18736" s="15"/>
    </row>
    <row r="18737" spans="5:5">
      <c r="E18737" s="15"/>
    </row>
    <row r="18738" spans="5:5">
      <c r="E18738" s="15"/>
    </row>
    <row r="18739" spans="5:5">
      <c r="E18739" s="15"/>
    </row>
    <row r="18740" spans="5:5">
      <c r="E18740" s="15"/>
    </row>
    <row r="18741" spans="5:5">
      <c r="E18741" s="15"/>
    </row>
    <row r="18742" spans="5:5">
      <c r="E18742" s="15"/>
    </row>
    <row r="18743" spans="5:5">
      <c r="E18743" s="15"/>
    </row>
    <row r="18744" spans="5:5">
      <c r="E18744" s="15"/>
    </row>
    <row r="18745" spans="5:5">
      <c r="E18745" s="15"/>
    </row>
    <row r="18746" spans="5:5">
      <c r="E18746" s="15"/>
    </row>
    <row r="18747" spans="5:5">
      <c r="E18747" s="15"/>
    </row>
    <row r="18748" spans="5:5">
      <c r="E18748" s="15"/>
    </row>
    <row r="18749" spans="5:5">
      <c r="E18749" s="15"/>
    </row>
    <row r="18750" spans="5:5">
      <c r="E18750" s="15"/>
    </row>
    <row r="18751" spans="5:5">
      <c r="E18751" s="15"/>
    </row>
    <row r="18752" spans="5:5">
      <c r="E18752" s="15"/>
    </row>
    <row r="18753" spans="5:5">
      <c r="E18753" s="15"/>
    </row>
    <row r="18754" spans="5:5">
      <c r="E18754" s="15"/>
    </row>
    <row r="18755" spans="5:5">
      <c r="E18755" s="15"/>
    </row>
    <row r="18756" spans="5:5">
      <c r="E18756" s="15"/>
    </row>
    <row r="18757" spans="5:5">
      <c r="E18757" s="15"/>
    </row>
    <row r="18758" spans="5:5">
      <c r="E18758" s="15"/>
    </row>
    <row r="18759" spans="5:5">
      <c r="E18759" s="15"/>
    </row>
    <row r="18760" spans="5:5">
      <c r="E18760" s="15"/>
    </row>
    <row r="18761" spans="5:5">
      <c r="E18761" s="15"/>
    </row>
    <row r="18762" spans="5:5">
      <c r="E18762" s="15"/>
    </row>
    <row r="18763" spans="5:5">
      <c r="E18763" s="15"/>
    </row>
    <row r="18764" spans="5:5">
      <c r="E18764" s="15"/>
    </row>
    <row r="18765" spans="5:5">
      <c r="E18765" s="15"/>
    </row>
    <row r="18766" spans="5:5">
      <c r="E18766" s="15"/>
    </row>
    <row r="18767" spans="5:5">
      <c r="E18767" s="15"/>
    </row>
    <row r="18768" spans="5:5">
      <c r="E18768" s="15"/>
    </row>
    <row r="18769" spans="5:5">
      <c r="E18769" s="15"/>
    </row>
    <row r="18770" spans="5:5">
      <c r="E18770" s="15"/>
    </row>
    <row r="18771" spans="5:5">
      <c r="E18771" s="15"/>
    </row>
    <row r="18772" spans="5:5">
      <c r="E18772" s="15"/>
    </row>
    <row r="18773" spans="5:5">
      <c r="E18773" s="15"/>
    </row>
    <row r="18774" spans="5:5">
      <c r="E18774" s="15"/>
    </row>
    <row r="18775" spans="5:5">
      <c r="E18775" s="15"/>
    </row>
    <row r="18776" spans="5:5">
      <c r="E18776" s="15"/>
    </row>
    <row r="18777" spans="5:5">
      <c r="E18777" s="15"/>
    </row>
    <row r="18778" spans="5:5">
      <c r="E18778" s="15"/>
    </row>
    <row r="18779" spans="5:5">
      <c r="E18779" s="15"/>
    </row>
    <row r="18780" spans="5:5">
      <c r="E18780" s="15"/>
    </row>
    <row r="18781" spans="5:5">
      <c r="E18781" s="15"/>
    </row>
    <row r="18782" spans="5:5">
      <c r="E18782" s="15"/>
    </row>
    <row r="18783" spans="5:5">
      <c r="E18783" s="15"/>
    </row>
    <row r="18784" spans="5:5">
      <c r="E18784" s="15"/>
    </row>
    <row r="18785" spans="5:5">
      <c r="E18785" s="15"/>
    </row>
    <row r="18786" spans="5:5">
      <c r="E18786" s="15"/>
    </row>
    <row r="18787" spans="5:5">
      <c r="E18787" s="15"/>
    </row>
    <row r="18788" spans="5:5">
      <c r="E18788" s="15"/>
    </row>
    <row r="18789" spans="5:5">
      <c r="E18789" s="15"/>
    </row>
    <row r="18790" spans="5:5">
      <c r="E18790" s="15"/>
    </row>
    <row r="18791" spans="5:5">
      <c r="E18791" s="15"/>
    </row>
    <row r="18792" spans="5:5">
      <c r="E18792" s="15"/>
    </row>
    <row r="18793" spans="5:5">
      <c r="E18793" s="15"/>
    </row>
    <row r="18794" spans="5:5">
      <c r="E18794" s="15"/>
    </row>
    <row r="18795" spans="5:5">
      <c r="E18795" s="15"/>
    </row>
    <row r="18796" spans="5:5">
      <c r="E18796" s="15"/>
    </row>
    <row r="18797" spans="5:5">
      <c r="E18797" s="15"/>
    </row>
    <row r="18798" spans="5:5">
      <c r="E18798" s="15"/>
    </row>
    <row r="18799" spans="5:5">
      <c r="E18799" s="15"/>
    </row>
    <row r="18800" spans="5:5">
      <c r="E18800" s="15"/>
    </row>
    <row r="18801" spans="5:5">
      <c r="E18801" s="15"/>
    </row>
    <row r="18802" spans="5:5">
      <c r="E18802" s="15"/>
    </row>
    <row r="18803" spans="5:5">
      <c r="E18803" s="15"/>
    </row>
    <row r="18804" spans="5:5">
      <c r="E18804" s="15"/>
    </row>
    <row r="18805" spans="5:5">
      <c r="E18805" s="15"/>
    </row>
    <row r="18806" spans="5:5">
      <c r="E18806" s="15"/>
    </row>
    <row r="18807" spans="5:5">
      <c r="E18807" s="15"/>
    </row>
    <row r="18808" spans="5:5">
      <c r="E18808" s="15"/>
    </row>
    <row r="18809" spans="5:5">
      <c r="E18809" s="15"/>
    </row>
    <row r="18810" spans="5:5">
      <c r="E18810" s="15"/>
    </row>
    <row r="18811" spans="5:5">
      <c r="E18811" s="15"/>
    </row>
    <row r="18812" spans="5:5">
      <c r="E18812" s="15"/>
    </row>
    <row r="18813" spans="5:5">
      <c r="E18813" s="15"/>
    </row>
    <row r="18814" spans="5:5">
      <c r="E18814" s="15"/>
    </row>
    <row r="18815" spans="5:5">
      <c r="E18815" s="15"/>
    </row>
    <row r="18816" spans="5:5">
      <c r="E18816" s="15"/>
    </row>
    <row r="18817" spans="5:5">
      <c r="E18817" s="15"/>
    </row>
    <row r="18818" spans="5:5">
      <c r="E18818" s="15"/>
    </row>
    <row r="18819" spans="5:5">
      <c r="E18819" s="15"/>
    </row>
    <row r="18820" spans="5:5">
      <c r="E18820" s="15"/>
    </row>
    <row r="18821" spans="5:5">
      <c r="E18821" s="15"/>
    </row>
    <row r="18822" spans="5:5">
      <c r="E18822" s="15"/>
    </row>
    <row r="18823" spans="5:5">
      <c r="E18823" s="15"/>
    </row>
    <row r="18824" spans="5:5">
      <c r="E18824" s="15"/>
    </row>
    <row r="18825" spans="5:5">
      <c r="E18825" s="15"/>
    </row>
    <row r="18826" spans="5:5">
      <c r="E18826" s="15"/>
    </row>
    <row r="18827" spans="5:5">
      <c r="E18827" s="15"/>
    </row>
    <row r="18828" spans="5:5">
      <c r="E18828" s="15"/>
    </row>
    <row r="18829" spans="5:5">
      <c r="E18829" s="15"/>
    </row>
    <row r="18830" spans="5:5">
      <c r="E18830" s="15"/>
    </row>
    <row r="18831" spans="5:5">
      <c r="E18831" s="15"/>
    </row>
    <row r="18832" spans="5:5">
      <c r="E18832" s="15"/>
    </row>
    <row r="18833" spans="5:5">
      <c r="E18833" s="15"/>
    </row>
    <row r="18834" spans="5:5">
      <c r="E18834" s="15"/>
    </row>
    <row r="18835" spans="5:5">
      <c r="E18835" s="15"/>
    </row>
    <row r="18836" spans="5:5">
      <c r="E18836" s="15"/>
    </row>
    <row r="18837" spans="5:5">
      <c r="E18837" s="15"/>
    </row>
    <row r="18838" spans="5:5">
      <c r="E18838" s="15"/>
    </row>
    <row r="18839" spans="5:5">
      <c r="E18839" s="15"/>
    </row>
    <row r="18840" spans="5:5">
      <c r="E18840" s="15"/>
    </row>
    <row r="18841" spans="5:5">
      <c r="E18841" s="15"/>
    </row>
    <row r="18842" spans="5:5">
      <c r="E18842" s="15"/>
    </row>
    <row r="18843" spans="5:5">
      <c r="E18843" s="15"/>
    </row>
    <row r="18844" spans="5:5">
      <c r="E18844" s="15"/>
    </row>
    <row r="18845" spans="5:5">
      <c r="E18845" s="15"/>
    </row>
    <row r="18846" spans="5:5">
      <c r="E18846" s="15"/>
    </row>
    <row r="18847" spans="5:5">
      <c r="E18847" s="15"/>
    </row>
    <row r="18848" spans="5:5">
      <c r="E18848" s="15"/>
    </row>
    <row r="18849" spans="5:5">
      <c r="E18849" s="15"/>
    </row>
    <row r="18850" spans="5:5">
      <c r="E18850" s="15"/>
    </row>
    <row r="18851" spans="5:5">
      <c r="E18851" s="15"/>
    </row>
    <row r="18852" spans="5:5">
      <c r="E18852" s="15"/>
    </row>
    <row r="18853" spans="5:5">
      <c r="E18853" s="15"/>
    </row>
    <row r="18854" spans="5:5">
      <c r="E18854" s="15"/>
    </row>
    <row r="18855" spans="5:5">
      <c r="E18855" s="15"/>
    </row>
    <row r="18856" spans="5:5">
      <c r="E18856" s="15"/>
    </row>
    <row r="18857" spans="5:5">
      <c r="E18857" s="15"/>
    </row>
    <row r="18858" spans="5:5">
      <c r="E18858" s="15"/>
    </row>
    <row r="18859" spans="5:5">
      <c r="E18859" s="15"/>
    </row>
    <row r="18860" spans="5:5">
      <c r="E18860" s="15"/>
    </row>
    <row r="18861" spans="5:5">
      <c r="E18861" s="15"/>
    </row>
    <row r="18862" spans="5:5">
      <c r="E18862" s="15"/>
    </row>
    <row r="18863" spans="5:5">
      <c r="E18863" s="15"/>
    </row>
    <row r="18864" spans="5:5">
      <c r="E18864" s="15"/>
    </row>
    <row r="18865" spans="5:5">
      <c r="E18865" s="15"/>
    </row>
    <row r="18866" spans="5:5">
      <c r="E18866" s="15"/>
    </row>
    <row r="18867" spans="5:5">
      <c r="E18867" s="15"/>
    </row>
    <row r="18868" spans="5:5">
      <c r="E18868" s="15"/>
    </row>
    <row r="18869" spans="5:5">
      <c r="E18869" s="15"/>
    </row>
    <row r="18870" spans="5:5">
      <c r="E18870" s="15"/>
    </row>
    <row r="18871" spans="5:5">
      <c r="E18871" s="15"/>
    </row>
    <row r="18872" spans="5:5">
      <c r="E18872" s="15"/>
    </row>
    <row r="18873" spans="5:5">
      <c r="E18873" s="15"/>
    </row>
    <row r="18874" spans="5:5">
      <c r="E18874" s="15"/>
    </row>
    <row r="18875" spans="5:5">
      <c r="E18875" s="15"/>
    </row>
    <row r="18876" spans="5:5">
      <c r="E18876" s="15"/>
    </row>
    <row r="18877" spans="5:5">
      <c r="E18877" s="15"/>
    </row>
    <row r="18878" spans="5:5">
      <c r="E18878" s="15"/>
    </row>
    <row r="18879" spans="5:5">
      <c r="E18879" s="15"/>
    </row>
    <row r="18880" spans="5:5">
      <c r="E18880" s="15"/>
    </row>
    <row r="18881" spans="5:5">
      <c r="E18881" s="15"/>
    </row>
    <row r="18882" spans="5:5">
      <c r="E18882" s="15"/>
    </row>
    <row r="18883" spans="5:5">
      <c r="E18883" s="15"/>
    </row>
    <row r="18884" spans="5:5">
      <c r="E18884" s="15"/>
    </row>
    <row r="18885" spans="5:5">
      <c r="E18885" s="15"/>
    </row>
    <row r="18886" spans="5:5">
      <c r="E18886" s="15"/>
    </row>
    <row r="18887" spans="5:5">
      <c r="E18887" s="15"/>
    </row>
    <row r="18888" spans="5:5">
      <c r="E18888" s="15"/>
    </row>
    <row r="18889" spans="5:5">
      <c r="E18889" s="15"/>
    </row>
    <row r="18890" spans="5:5">
      <c r="E18890" s="15"/>
    </row>
    <row r="18891" spans="5:5">
      <c r="E18891" s="15"/>
    </row>
    <row r="18892" spans="5:5">
      <c r="E18892" s="15"/>
    </row>
    <row r="18893" spans="5:5">
      <c r="E18893" s="15"/>
    </row>
    <row r="18894" spans="5:5">
      <c r="E18894" s="15"/>
    </row>
    <row r="18895" spans="5:5">
      <c r="E18895" s="15"/>
    </row>
    <row r="18896" spans="5:5">
      <c r="E18896" s="15"/>
    </row>
    <row r="18897" spans="5:5">
      <c r="E18897" s="15"/>
    </row>
    <row r="18898" spans="5:5">
      <c r="E18898" s="15"/>
    </row>
    <row r="18899" spans="5:5">
      <c r="E18899" s="15"/>
    </row>
    <row r="18900" spans="5:5">
      <c r="E18900" s="15"/>
    </row>
    <row r="18901" spans="5:5">
      <c r="E18901" s="15"/>
    </row>
    <row r="18902" spans="5:5">
      <c r="E18902" s="15"/>
    </row>
    <row r="18903" spans="5:5">
      <c r="E18903" s="15"/>
    </row>
    <row r="18904" spans="5:5">
      <c r="E18904" s="15"/>
    </row>
    <row r="18905" spans="5:5">
      <c r="E18905" s="15"/>
    </row>
    <row r="18906" spans="5:5">
      <c r="E18906" s="15"/>
    </row>
    <row r="18907" spans="5:5">
      <c r="E18907" s="15"/>
    </row>
    <row r="18908" spans="5:5">
      <c r="E18908" s="15"/>
    </row>
    <row r="18909" spans="5:5">
      <c r="E18909" s="15"/>
    </row>
    <row r="18910" spans="5:5">
      <c r="E18910" s="15"/>
    </row>
    <row r="18911" spans="5:5">
      <c r="E18911" s="15"/>
    </row>
    <row r="18912" spans="5:5">
      <c r="E18912" s="15"/>
    </row>
    <row r="18913" spans="5:5">
      <c r="E18913" s="15"/>
    </row>
    <row r="18914" spans="5:5">
      <c r="E18914" s="15"/>
    </row>
    <row r="18915" spans="5:5">
      <c r="E18915" s="15"/>
    </row>
    <row r="18916" spans="5:5">
      <c r="E18916" s="15"/>
    </row>
    <row r="18917" spans="5:5">
      <c r="E18917" s="15"/>
    </row>
    <row r="18918" spans="5:5">
      <c r="E18918" s="15"/>
    </row>
    <row r="18919" spans="5:5">
      <c r="E18919" s="15"/>
    </row>
    <row r="18920" spans="5:5">
      <c r="E18920" s="15"/>
    </row>
    <row r="18921" spans="5:5">
      <c r="E18921" s="15"/>
    </row>
    <row r="18922" spans="5:5">
      <c r="E18922" s="15"/>
    </row>
    <row r="18923" spans="5:5">
      <c r="E18923" s="15"/>
    </row>
    <row r="18924" spans="5:5">
      <c r="E18924" s="15"/>
    </row>
    <row r="18925" spans="5:5">
      <c r="E18925" s="15"/>
    </row>
    <row r="18926" spans="5:5">
      <c r="E18926" s="15"/>
    </row>
    <row r="18927" spans="5:5">
      <c r="E18927" s="15"/>
    </row>
    <row r="18928" spans="5:5">
      <c r="E18928" s="15"/>
    </row>
    <row r="18929" spans="5:5">
      <c r="E18929" s="15"/>
    </row>
    <row r="18930" spans="5:5">
      <c r="E18930" s="15"/>
    </row>
    <row r="18931" spans="5:5">
      <c r="E18931" s="15"/>
    </row>
    <row r="18932" spans="5:5">
      <c r="E18932" s="15"/>
    </row>
    <row r="18933" spans="5:5">
      <c r="E18933" s="15"/>
    </row>
    <row r="18934" spans="5:5">
      <c r="E18934" s="15"/>
    </row>
    <row r="18935" spans="5:5">
      <c r="E18935" s="15"/>
    </row>
    <row r="18936" spans="5:5">
      <c r="E18936" s="15"/>
    </row>
    <row r="18937" spans="5:5">
      <c r="E18937" s="15"/>
    </row>
    <row r="18938" spans="5:5">
      <c r="E18938" s="15"/>
    </row>
    <row r="18939" spans="5:5">
      <c r="E18939" s="15"/>
    </row>
    <row r="18940" spans="5:5">
      <c r="E18940" s="15"/>
    </row>
    <row r="18941" spans="5:5">
      <c r="E18941" s="15"/>
    </row>
    <row r="18942" spans="5:5">
      <c r="E18942" s="15"/>
    </row>
    <row r="18943" spans="5:5">
      <c r="E18943" s="15"/>
    </row>
    <row r="18944" spans="5:5">
      <c r="E18944" s="15"/>
    </row>
    <row r="18945" spans="5:5">
      <c r="E18945" s="15"/>
    </row>
    <row r="18946" spans="5:5">
      <c r="E18946" s="15"/>
    </row>
    <row r="18947" spans="5:5">
      <c r="E18947" s="15"/>
    </row>
    <row r="18948" spans="5:5">
      <c r="E18948" s="15"/>
    </row>
    <row r="18949" spans="5:5">
      <c r="E18949" s="15"/>
    </row>
    <row r="18950" spans="5:5">
      <c r="E18950" s="15"/>
    </row>
    <row r="18951" spans="5:5">
      <c r="E18951" s="15"/>
    </row>
    <row r="18952" spans="5:5">
      <c r="E18952" s="15"/>
    </row>
    <row r="18953" spans="5:5">
      <c r="E18953" s="15"/>
    </row>
    <row r="18954" spans="5:5">
      <c r="E18954" s="15"/>
    </row>
    <row r="18955" spans="5:5">
      <c r="E18955" s="15"/>
    </row>
    <row r="18956" spans="5:5">
      <c r="E18956" s="15"/>
    </row>
    <row r="18957" spans="5:5">
      <c r="E18957" s="15"/>
    </row>
    <row r="18958" spans="5:5">
      <c r="E18958" s="15"/>
    </row>
    <row r="18959" spans="5:5">
      <c r="E18959" s="15"/>
    </row>
    <row r="18960" spans="5:5">
      <c r="E18960" s="15"/>
    </row>
    <row r="18961" spans="5:5">
      <c r="E18961" s="15"/>
    </row>
    <row r="18962" spans="5:5">
      <c r="E18962" s="15"/>
    </row>
    <row r="18963" spans="5:5">
      <c r="E18963" s="15"/>
    </row>
    <row r="18964" spans="5:5">
      <c r="E18964" s="15"/>
    </row>
    <row r="18965" spans="5:5">
      <c r="E18965" s="15"/>
    </row>
    <row r="18966" spans="5:5">
      <c r="E18966" s="15"/>
    </row>
    <row r="18967" spans="5:5">
      <c r="E18967" s="15"/>
    </row>
    <row r="18968" spans="5:5">
      <c r="E18968" s="15"/>
    </row>
    <row r="18969" spans="5:5">
      <c r="E18969" s="15"/>
    </row>
    <row r="18970" spans="5:5">
      <c r="E18970" s="15"/>
    </row>
    <row r="18971" spans="5:5">
      <c r="E18971" s="15"/>
    </row>
    <row r="18972" spans="5:5">
      <c r="E18972" s="15"/>
    </row>
    <row r="18973" spans="5:5">
      <c r="E18973" s="15"/>
    </row>
    <row r="18974" spans="5:5">
      <c r="E18974" s="15"/>
    </row>
    <row r="18975" spans="5:5">
      <c r="E18975" s="15"/>
    </row>
    <row r="18976" spans="5:5">
      <c r="E18976" s="15"/>
    </row>
    <row r="18977" spans="5:5">
      <c r="E18977" s="15"/>
    </row>
    <row r="18978" spans="5:5">
      <c r="E18978" s="15"/>
    </row>
    <row r="18979" spans="5:5">
      <c r="E18979" s="15"/>
    </row>
    <row r="18980" spans="5:5">
      <c r="E18980" s="15"/>
    </row>
    <row r="18981" spans="5:5">
      <c r="E18981" s="15"/>
    </row>
    <row r="18982" spans="5:5">
      <c r="E18982" s="15"/>
    </row>
    <row r="18983" spans="5:5">
      <c r="E18983" s="15"/>
    </row>
    <row r="18984" spans="5:5">
      <c r="E18984" s="15"/>
    </row>
    <row r="18985" spans="5:5">
      <c r="E18985" s="15"/>
    </row>
    <row r="18986" spans="5:5">
      <c r="E18986" s="15"/>
    </row>
    <row r="18987" spans="5:5">
      <c r="E18987" s="15"/>
    </row>
    <row r="18988" spans="5:5">
      <c r="E18988" s="15"/>
    </row>
    <row r="18989" spans="5:5">
      <c r="E18989" s="15"/>
    </row>
    <row r="18990" spans="5:5">
      <c r="E18990" s="15"/>
    </row>
    <row r="18991" spans="5:5">
      <c r="E18991" s="15"/>
    </row>
    <row r="18992" spans="5:5">
      <c r="E18992" s="15"/>
    </row>
    <row r="18993" spans="5:5">
      <c r="E18993" s="15"/>
    </row>
    <row r="18994" spans="5:5">
      <c r="E18994" s="15"/>
    </row>
    <row r="18995" spans="5:5">
      <c r="E18995" s="15"/>
    </row>
    <row r="18996" spans="5:5">
      <c r="E18996" s="15"/>
    </row>
    <row r="18997" spans="5:5">
      <c r="E18997" s="15"/>
    </row>
    <row r="18998" spans="5:5">
      <c r="E18998" s="15"/>
    </row>
    <row r="18999" spans="5:5">
      <c r="E18999" s="15"/>
    </row>
    <row r="19000" spans="5:5">
      <c r="E19000" s="15"/>
    </row>
    <row r="19001" spans="5:5">
      <c r="E19001" s="15"/>
    </row>
    <row r="19002" spans="5:5">
      <c r="E19002" s="15"/>
    </row>
    <row r="19003" spans="5:5">
      <c r="E19003" s="15"/>
    </row>
    <row r="19004" spans="5:5">
      <c r="E19004" s="15"/>
    </row>
    <row r="19005" spans="5:5">
      <c r="E19005" s="15"/>
    </row>
    <row r="19006" spans="5:5">
      <c r="E19006" s="15"/>
    </row>
    <row r="19007" spans="5:5">
      <c r="E19007" s="15"/>
    </row>
    <row r="19008" spans="5:5">
      <c r="E19008" s="15"/>
    </row>
    <row r="19009" spans="5:5">
      <c r="E19009" s="15"/>
    </row>
    <row r="19010" spans="5:5">
      <c r="E19010" s="15"/>
    </row>
    <row r="19011" spans="5:5">
      <c r="E19011" s="15"/>
    </row>
    <row r="19012" spans="5:5">
      <c r="E19012" s="15"/>
    </row>
    <row r="19013" spans="5:5">
      <c r="E19013" s="15"/>
    </row>
    <row r="19014" spans="5:5">
      <c r="E19014" s="15"/>
    </row>
    <row r="19015" spans="5:5">
      <c r="E19015" s="15"/>
    </row>
    <row r="19016" spans="5:5">
      <c r="E19016" s="15"/>
    </row>
    <row r="19017" spans="5:5">
      <c r="E19017" s="15"/>
    </row>
    <row r="19018" spans="5:5">
      <c r="E19018" s="15"/>
    </row>
    <row r="19019" spans="5:5">
      <c r="E19019" s="15"/>
    </row>
    <row r="19020" spans="5:5">
      <c r="E19020" s="15"/>
    </row>
    <row r="19021" spans="5:5">
      <c r="E19021" s="15"/>
    </row>
    <row r="19022" spans="5:5">
      <c r="E19022" s="15"/>
    </row>
    <row r="19023" spans="5:5">
      <c r="E19023" s="15"/>
    </row>
    <row r="19024" spans="5:5">
      <c r="E19024" s="15"/>
    </row>
    <row r="19025" spans="5:5">
      <c r="E19025" s="15"/>
    </row>
    <row r="19026" spans="5:5">
      <c r="E19026" s="15"/>
    </row>
    <row r="19027" spans="5:5">
      <c r="E19027" s="15"/>
    </row>
    <row r="19028" spans="5:5">
      <c r="E19028" s="15"/>
    </row>
    <row r="19029" spans="5:5">
      <c r="E19029" s="15"/>
    </row>
    <row r="19030" spans="5:5">
      <c r="E19030" s="15"/>
    </row>
    <row r="19031" spans="5:5">
      <c r="E19031" s="15"/>
    </row>
    <row r="19032" spans="5:5">
      <c r="E19032" s="15"/>
    </row>
    <row r="19033" spans="5:5">
      <c r="E19033" s="15"/>
    </row>
    <row r="19034" spans="5:5">
      <c r="E19034" s="15"/>
    </row>
    <row r="19035" spans="5:5">
      <c r="E19035" s="15"/>
    </row>
    <row r="19036" spans="5:5">
      <c r="E19036" s="15"/>
    </row>
    <row r="19037" spans="5:5">
      <c r="E19037" s="15"/>
    </row>
    <row r="19038" spans="5:5">
      <c r="E19038" s="15"/>
    </row>
    <row r="19039" spans="5:5">
      <c r="E19039" s="15"/>
    </row>
    <row r="19040" spans="5:5">
      <c r="E19040" s="15"/>
    </row>
    <row r="19041" spans="5:5">
      <c r="E19041" s="15"/>
    </row>
    <row r="19042" spans="5:5">
      <c r="E19042" s="15"/>
    </row>
    <row r="19043" spans="5:5">
      <c r="E19043" s="15"/>
    </row>
    <row r="19044" spans="5:5">
      <c r="E19044" s="15"/>
    </row>
    <row r="19045" spans="5:5">
      <c r="E19045" s="15"/>
    </row>
    <row r="19046" spans="5:5">
      <c r="E19046" s="15"/>
    </row>
    <row r="19047" spans="5:5">
      <c r="E19047" s="15"/>
    </row>
    <row r="19048" spans="5:5">
      <c r="E19048" s="15"/>
    </row>
    <row r="19049" spans="5:5">
      <c r="E19049" s="15"/>
    </row>
    <row r="19050" spans="5:5">
      <c r="E19050" s="15"/>
    </row>
    <row r="19051" spans="5:5">
      <c r="E19051" s="15"/>
    </row>
    <row r="19052" spans="5:5">
      <c r="E19052" s="15"/>
    </row>
    <row r="19053" spans="5:5">
      <c r="E19053" s="15"/>
    </row>
    <row r="19054" spans="5:5">
      <c r="E19054" s="15"/>
    </row>
    <row r="19055" spans="5:5">
      <c r="E19055" s="15"/>
    </row>
    <row r="19056" spans="5:5">
      <c r="E19056" s="15"/>
    </row>
    <row r="19057" spans="5:5">
      <c r="E19057" s="15"/>
    </row>
    <row r="19058" spans="5:5">
      <c r="E19058" s="15"/>
    </row>
    <row r="19059" spans="5:5">
      <c r="E19059" s="15"/>
    </row>
    <row r="19060" spans="5:5">
      <c r="E19060" s="15"/>
    </row>
    <row r="19061" spans="5:5">
      <c r="E19061" s="15"/>
    </row>
    <row r="19062" spans="5:5">
      <c r="E19062" s="15"/>
    </row>
    <row r="19063" spans="5:5">
      <c r="E19063" s="15"/>
    </row>
    <row r="19064" spans="5:5">
      <c r="E19064" s="15"/>
    </row>
    <row r="19065" spans="5:5">
      <c r="E19065" s="15"/>
    </row>
    <row r="19066" spans="5:5">
      <c r="E19066" s="15"/>
    </row>
    <row r="19067" spans="5:5">
      <c r="E19067" s="15"/>
    </row>
    <row r="19068" spans="5:5">
      <c r="E19068" s="15"/>
    </row>
    <row r="19069" spans="5:5">
      <c r="E19069" s="15"/>
    </row>
    <row r="19070" spans="5:5">
      <c r="E19070" s="15"/>
    </row>
    <row r="19071" spans="5:5">
      <c r="E19071" s="15"/>
    </row>
    <row r="19072" spans="5:5">
      <c r="E19072" s="15"/>
    </row>
    <row r="19073" spans="5:5">
      <c r="E19073" s="15"/>
    </row>
    <row r="19074" spans="5:5">
      <c r="E19074" s="15"/>
    </row>
    <row r="19075" spans="5:5">
      <c r="E19075" s="15"/>
    </row>
    <row r="19076" spans="5:5">
      <c r="E19076" s="15"/>
    </row>
    <row r="19077" spans="5:5">
      <c r="E19077" s="15"/>
    </row>
    <row r="19078" spans="5:5">
      <c r="E19078" s="15"/>
    </row>
    <row r="19079" spans="5:5">
      <c r="E19079" s="15"/>
    </row>
    <row r="19080" spans="5:5">
      <c r="E19080" s="15"/>
    </row>
    <row r="19081" spans="5:5">
      <c r="E19081" s="15"/>
    </row>
    <row r="19082" spans="5:5">
      <c r="E19082" s="15"/>
    </row>
    <row r="19083" spans="5:5">
      <c r="E19083" s="15"/>
    </row>
    <row r="19084" spans="5:5">
      <c r="E19084" s="15"/>
    </row>
    <row r="19085" spans="5:5">
      <c r="E19085" s="15"/>
    </row>
    <row r="19086" spans="5:5">
      <c r="E19086" s="15"/>
    </row>
    <row r="19087" spans="5:5">
      <c r="E19087" s="15"/>
    </row>
    <row r="19088" spans="5:5">
      <c r="E19088" s="15"/>
    </row>
    <row r="19089" spans="5:5">
      <c r="E19089" s="15"/>
    </row>
    <row r="19090" spans="5:5">
      <c r="E19090" s="15"/>
    </row>
    <row r="19091" spans="5:5">
      <c r="E19091" s="15"/>
    </row>
    <row r="19092" spans="5:5">
      <c r="E19092" s="15"/>
    </row>
    <row r="19093" spans="5:5">
      <c r="E19093" s="15"/>
    </row>
    <row r="19094" spans="5:5">
      <c r="E19094" s="15"/>
    </row>
    <row r="19095" spans="5:5">
      <c r="E19095" s="15"/>
    </row>
    <row r="19096" spans="5:5">
      <c r="E19096" s="15"/>
    </row>
    <row r="19097" spans="5:5">
      <c r="E19097" s="15"/>
    </row>
    <row r="19098" spans="5:5">
      <c r="E19098" s="15"/>
    </row>
    <row r="19099" spans="5:5">
      <c r="E19099" s="15"/>
    </row>
    <row r="19100" spans="5:5">
      <c r="E19100" s="15"/>
    </row>
    <row r="19101" spans="5:5">
      <c r="E19101" s="15"/>
    </row>
    <row r="19102" spans="5:5">
      <c r="E19102" s="15"/>
    </row>
    <row r="19103" spans="5:5">
      <c r="E19103" s="15"/>
    </row>
    <row r="19104" spans="5:5">
      <c r="E19104" s="15"/>
    </row>
    <row r="19105" spans="5:5">
      <c r="E19105" s="15"/>
    </row>
    <row r="19106" spans="5:5">
      <c r="E19106" s="15"/>
    </row>
    <row r="19107" spans="5:5">
      <c r="E19107" s="15"/>
    </row>
    <row r="19108" spans="5:5">
      <c r="E19108" s="15"/>
    </row>
    <row r="19109" spans="5:5">
      <c r="E19109" s="15"/>
    </row>
    <row r="19110" spans="5:5">
      <c r="E19110" s="15"/>
    </row>
    <row r="19111" spans="5:5">
      <c r="E19111" s="15"/>
    </row>
    <row r="19112" spans="5:5">
      <c r="E19112" s="15"/>
    </row>
    <row r="19113" spans="5:5">
      <c r="E19113" s="15"/>
    </row>
    <row r="19114" spans="5:5">
      <c r="E19114" s="15"/>
    </row>
    <row r="19115" spans="5:5">
      <c r="E19115" s="15"/>
    </row>
    <row r="19116" spans="5:5">
      <c r="E19116" s="15"/>
    </row>
    <row r="19117" spans="5:5">
      <c r="E19117" s="15"/>
    </row>
    <row r="19118" spans="5:5">
      <c r="E19118" s="15"/>
    </row>
    <row r="19119" spans="5:5">
      <c r="E19119" s="15"/>
    </row>
    <row r="19120" spans="5:5">
      <c r="E19120" s="15"/>
    </row>
    <row r="19121" spans="5:5">
      <c r="E19121" s="15"/>
    </row>
    <row r="19122" spans="5:5">
      <c r="E19122" s="15"/>
    </row>
    <row r="19123" spans="5:5">
      <c r="E19123" s="15"/>
    </row>
    <row r="19124" spans="5:5">
      <c r="E19124" s="15"/>
    </row>
    <row r="19125" spans="5:5">
      <c r="E19125" s="15"/>
    </row>
    <row r="19126" spans="5:5">
      <c r="E19126" s="15"/>
    </row>
    <row r="19127" spans="5:5">
      <c r="E19127" s="15"/>
    </row>
    <row r="19128" spans="5:5">
      <c r="E19128" s="15"/>
    </row>
    <row r="19129" spans="5:5">
      <c r="E19129" s="15"/>
    </row>
    <row r="19130" spans="5:5">
      <c r="E19130" s="15"/>
    </row>
    <row r="19131" spans="5:5">
      <c r="E19131" s="15"/>
    </row>
    <row r="19132" spans="5:5">
      <c r="E19132" s="15"/>
    </row>
    <row r="19133" spans="5:5">
      <c r="E19133" s="15"/>
    </row>
    <row r="19134" spans="5:5">
      <c r="E19134" s="15"/>
    </row>
    <row r="19135" spans="5:5">
      <c r="E19135" s="15"/>
    </row>
    <row r="19136" spans="5:5">
      <c r="E19136" s="15"/>
    </row>
    <row r="19137" spans="5:5">
      <c r="E19137" s="15"/>
    </row>
    <row r="19138" spans="5:5">
      <c r="E19138" s="15"/>
    </row>
    <row r="19139" spans="5:5">
      <c r="E19139" s="15"/>
    </row>
    <row r="19140" spans="5:5">
      <c r="E19140" s="15"/>
    </row>
    <row r="19141" spans="5:5">
      <c r="E19141" s="15"/>
    </row>
    <row r="19142" spans="5:5">
      <c r="E19142" s="15"/>
    </row>
    <row r="19143" spans="5:5">
      <c r="E19143" s="15"/>
    </row>
    <row r="19144" spans="5:5">
      <c r="E19144" s="15"/>
    </row>
    <row r="19145" spans="5:5">
      <c r="E19145" s="15"/>
    </row>
    <row r="19146" spans="5:5">
      <c r="E19146" s="15"/>
    </row>
    <row r="19147" spans="5:5">
      <c r="E19147" s="15"/>
    </row>
    <row r="19148" spans="5:5">
      <c r="E19148" s="15"/>
    </row>
    <row r="19149" spans="5:5">
      <c r="E19149" s="15"/>
    </row>
    <row r="19150" spans="5:5">
      <c r="E19150" s="15"/>
    </row>
    <row r="19151" spans="5:5">
      <c r="E19151" s="15"/>
    </row>
    <row r="19152" spans="5:5">
      <c r="E19152" s="15"/>
    </row>
    <row r="19153" spans="5:5">
      <c r="E19153" s="15"/>
    </row>
    <row r="19154" spans="5:5">
      <c r="E19154" s="15"/>
    </row>
    <row r="19155" spans="5:5">
      <c r="E19155" s="15"/>
    </row>
    <row r="19156" spans="5:5">
      <c r="E19156" s="15"/>
    </row>
    <row r="19157" spans="5:5">
      <c r="E19157" s="15"/>
    </row>
    <row r="19158" spans="5:5">
      <c r="E19158" s="15"/>
    </row>
    <row r="19159" spans="5:5">
      <c r="E19159" s="15"/>
    </row>
    <row r="19160" spans="5:5">
      <c r="E19160" s="15"/>
    </row>
    <row r="19161" spans="5:5">
      <c r="E19161" s="15"/>
    </row>
    <row r="19162" spans="5:5">
      <c r="E19162" s="15"/>
    </row>
    <row r="19163" spans="5:5">
      <c r="E19163" s="15"/>
    </row>
    <row r="19164" spans="5:5">
      <c r="E19164" s="15"/>
    </row>
    <row r="19165" spans="5:5">
      <c r="E19165" s="15"/>
    </row>
    <row r="19166" spans="5:5">
      <c r="E19166" s="15"/>
    </row>
    <row r="19167" spans="5:5">
      <c r="E19167" s="15"/>
    </row>
    <row r="19168" spans="5:5">
      <c r="E19168" s="15"/>
    </row>
    <row r="19169" spans="5:5">
      <c r="E19169" s="15"/>
    </row>
    <row r="19170" spans="5:5">
      <c r="E19170" s="15"/>
    </row>
    <row r="19171" spans="5:5">
      <c r="E19171" s="15"/>
    </row>
    <row r="19172" spans="5:5">
      <c r="E19172" s="15"/>
    </row>
    <row r="19173" spans="5:5">
      <c r="E19173" s="15"/>
    </row>
    <row r="19174" spans="5:5">
      <c r="E19174" s="15"/>
    </row>
    <row r="19175" spans="5:5">
      <c r="E19175" s="15"/>
    </row>
    <row r="19176" spans="5:5">
      <c r="E19176" s="15"/>
    </row>
    <row r="19177" spans="5:5">
      <c r="E19177" s="15"/>
    </row>
    <row r="19178" spans="5:5">
      <c r="E19178" s="15"/>
    </row>
    <row r="19179" spans="5:5">
      <c r="E19179" s="15"/>
    </row>
    <row r="19180" spans="5:5">
      <c r="E19180" s="15"/>
    </row>
    <row r="19181" spans="5:5">
      <c r="E19181" s="15"/>
    </row>
    <row r="19182" spans="5:5">
      <c r="E19182" s="15"/>
    </row>
    <row r="19183" spans="5:5">
      <c r="E19183" s="15"/>
    </row>
    <row r="19184" spans="5:5">
      <c r="E19184" s="15"/>
    </row>
    <row r="19185" spans="5:5">
      <c r="E19185" s="15"/>
    </row>
    <row r="19186" spans="5:5">
      <c r="E19186" s="15"/>
    </row>
    <row r="19187" spans="5:5">
      <c r="E19187" s="15"/>
    </row>
    <row r="19188" spans="5:5">
      <c r="E19188" s="15"/>
    </row>
    <row r="19189" spans="5:5">
      <c r="E19189" s="15"/>
    </row>
    <row r="19190" spans="5:5">
      <c r="E19190" s="15"/>
    </row>
    <row r="19191" spans="5:5">
      <c r="E19191" s="15"/>
    </row>
    <row r="19192" spans="5:5">
      <c r="E19192" s="15"/>
    </row>
    <row r="19193" spans="5:5">
      <c r="E19193" s="15"/>
    </row>
    <row r="19194" spans="5:5">
      <c r="E19194" s="15"/>
    </row>
    <row r="19195" spans="5:5">
      <c r="E19195" s="15"/>
    </row>
    <row r="19196" spans="5:5">
      <c r="E19196" s="15"/>
    </row>
    <row r="19197" spans="5:5">
      <c r="E19197" s="15"/>
    </row>
    <row r="19198" spans="5:5">
      <c r="E19198" s="15"/>
    </row>
    <row r="19199" spans="5:5">
      <c r="E19199" s="15"/>
    </row>
    <row r="19200" spans="5:5">
      <c r="E19200" s="15"/>
    </row>
    <row r="19201" spans="5:5">
      <c r="E19201" s="15"/>
    </row>
    <row r="19202" spans="5:5">
      <c r="E19202" s="15"/>
    </row>
    <row r="19203" spans="5:5">
      <c r="E19203" s="15"/>
    </row>
    <row r="19204" spans="5:5">
      <c r="E19204" s="15"/>
    </row>
    <row r="19205" spans="5:5">
      <c r="E19205" s="15"/>
    </row>
    <row r="19206" spans="5:5">
      <c r="E19206" s="15"/>
    </row>
    <row r="19207" spans="5:5">
      <c r="E19207" s="15"/>
    </row>
    <row r="19208" spans="5:5">
      <c r="E19208" s="15"/>
    </row>
    <row r="19209" spans="5:5">
      <c r="E19209" s="15"/>
    </row>
    <row r="19210" spans="5:5">
      <c r="E19210" s="15"/>
    </row>
    <row r="19211" spans="5:5">
      <c r="E19211" s="15"/>
    </row>
    <row r="19212" spans="5:5">
      <c r="E19212" s="15"/>
    </row>
    <row r="19213" spans="5:5">
      <c r="E19213" s="15"/>
    </row>
    <row r="19214" spans="5:5">
      <c r="E19214" s="15"/>
    </row>
    <row r="19215" spans="5:5">
      <c r="E19215" s="15"/>
    </row>
    <row r="19216" spans="5:5">
      <c r="E19216" s="15"/>
    </row>
    <row r="19217" spans="5:5">
      <c r="E19217" s="15"/>
    </row>
    <row r="19218" spans="5:5">
      <c r="E19218" s="15"/>
    </row>
    <row r="19219" spans="5:5">
      <c r="E19219" s="15"/>
    </row>
    <row r="19220" spans="5:5">
      <c r="E19220" s="15"/>
    </row>
    <row r="19221" spans="5:5">
      <c r="E19221" s="15"/>
    </row>
    <row r="19222" spans="5:5">
      <c r="E19222" s="15"/>
    </row>
    <row r="19223" spans="5:5">
      <c r="E19223" s="15"/>
    </row>
    <row r="19224" spans="5:5">
      <c r="E19224" s="15"/>
    </row>
    <row r="19225" spans="5:5">
      <c r="E19225" s="15"/>
    </row>
    <row r="19226" spans="5:5">
      <c r="E19226" s="15"/>
    </row>
    <row r="19227" spans="5:5">
      <c r="E19227" s="15"/>
    </row>
    <row r="19228" spans="5:5">
      <c r="E19228" s="15"/>
    </row>
    <row r="19229" spans="5:5">
      <c r="E19229" s="15"/>
    </row>
    <row r="19230" spans="5:5">
      <c r="E19230" s="15"/>
    </row>
    <row r="19231" spans="5:5">
      <c r="E19231" s="15"/>
    </row>
    <row r="19232" spans="5:5">
      <c r="E19232" s="15"/>
    </row>
    <row r="19233" spans="5:5">
      <c r="E19233" s="15"/>
    </row>
    <row r="19234" spans="5:5">
      <c r="E19234" s="15"/>
    </row>
    <row r="19235" spans="5:5">
      <c r="E19235" s="15"/>
    </row>
    <row r="19236" spans="5:5">
      <c r="E19236" s="15"/>
    </row>
    <row r="19237" spans="5:5">
      <c r="E19237" s="15"/>
    </row>
    <row r="19238" spans="5:5">
      <c r="E19238" s="15"/>
    </row>
    <row r="19239" spans="5:5">
      <c r="E19239" s="15"/>
    </row>
    <row r="19240" spans="5:5">
      <c r="E19240" s="15"/>
    </row>
    <row r="19241" spans="5:5">
      <c r="E19241" s="15"/>
    </row>
    <row r="19242" spans="5:5">
      <c r="E19242" s="15"/>
    </row>
    <row r="19243" spans="5:5">
      <c r="E19243" s="15"/>
    </row>
    <row r="19244" spans="5:5">
      <c r="E19244" s="15"/>
    </row>
    <row r="19245" spans="5:5">
      <c r="E19245" s="15"/>
    </row>
    <row r="19246" spans="5:5">
      <c r="E19246" s="15"/>
    </row>
    <row r="19247" spans="5:5">
      <c r="E19247" s="15"/>
    </row>
    <row r="19248" spans="5:5">
      <c r="E19248" s="15"/>
    </row>
    <row r="19249" spans="5:5">
      <c r="E19249" s="15"/>
    </row>
    <row r="19250" spans="5:5">
      <c r="E19250" s="15"/>
    </row>
    <row r="19251" spans="5:5">
      <c r="E19251" s="15"/>
    </row>
    <row r="19252" spans="5:5">
      <c r="E19252" s="15"/>
    </row>
    <row r="19253" spans="5:5">
      <c r="E19253" s="15"/>
    </row>
    <row r="19254" spans="5:5">
      <c r="E19254" s="15"/>
    </row>
    <row r="19255" spans="5:5">
      <c r="E19255" s="15"/>
    </row>
    <row r="19256" spans="5:5">
      <c r="E19256" s="15"/>
    </row>
    <row r="19257" spans="5:5">
      <c r="E19257" s="15"/>
    </row>
    <row r="19258" spans="5:5">
      <c r="E19258" s="15"/>
    </row>
    <row r="19259" spans="5:5">
      <c r="E19259" s="15"/>
    </row>
    <row r="19260" spans="5:5">
      <c r="E19260" s="15"/>
    </row>
    <row r="19261" spans="5:5">
      <c r="E19261" s="15"/>
    </row>
    <row r="19262" spans="5:5">
      <c r="E19262" s="15"/>
    </row>
    <row r="19263" spans="5:5">
      <c r="E19263" s="15"/>
    </row>
    <row r="19264" spans="5:5">
      <c r="E19264" s="15"/>
    </row>
    <row r="19265" spans="5:5">
      <c r="E19265" s="15"/>
    </row>
    <row r="19266" spans="5:5">
      <c r="E19266" s="15"/>
    </row>
    <row r="19267" spans="5:5">
      <c r="E19267" s="15"/>
    </row>
    <row r="19268" spans="5:5">
      <c r="E19268" s="15"/>
    </row>
    <row r="19269" spans="5:5">
      <c r="E19269" s="15"/>
    </row>
    <row r="19270" spans="5:5">
      <c r="E19270" s="15"/>
    </row>
    <row r="19271" spans="5:5">
      <c r="E19271" s="15"/>
    </row>
    <row r="19272" spans="5:5">
      <c r="E19272" s="15"/>
    </row>
    <row r="19273" spans="5:5">
      <c r="E19273" s="15"/>
    </row>
    <row r="19274" spans="5:5">
      <c r="E19274" s="15"/>
    </row>
    <row r="19275" spans="5:5">
      <c r="E19275" s="15"/>
    </row>
    <row r="19276" spans="5:5">
      <c r="E19276" s="15"/>
    </row>
    <row r="19277" spans="5:5">
      <c r="E19277" s="15"/>
    </row>
    <row r="19278" spans="5:5">
      <c r="E19278" s="15"/>
    </row>
    <row r="19279" spans="5:5">
      <c r="E19279" s="15"/>
    </row>
    <row r="19280" spans="5:5">
      <c r="E19280" s="15"/>
    </row>
    <row r="19281" spans="5:5">
      <c r="E19281" s="15"/>
    </row>
    <row r="19282" spans="5:5">
      <c r="E19282" s="15"/>
    </row>
    <row r="19283" spans="5:5">
      <c r="E19283" s="15"/>
    </row>
    <row r="19284" spans="5:5">
      <c r="E19284" s="15"/>
    </row>
    <row r="19285" spans="5:5">
      <c r="E19285" s="15"/>
    </row>
    <row r="19286" spans="5:5">
      <c r="E19286" s="15"/>
    </row>
    <row r="19287" spans="5:5">
      <c r="E19287" s="15"/>
    </row>
    <row r="19288" spans="5:5">
      <c r="E19288" s="15"/>
    </row>
    <row r="19289" spans="5:5">
      <c r="E19289" s="15"/>
    </row>
    <row r="19290" spans="5:5">
      <c r="E19290" s="15"/>
    </row>
    <row r="19291" spans="5:5">
      <c r="E19291" s="15"/>
    </row>
    <row r="19292" spans="5:5">
      <c r="E19292" s="15"/>
    </row>
    <row r="19293" spans="5:5">
      <c r="E19293" s="15"/>
    </row>
    <row r="19294" spans="5:5">
      <c r="E19294" s="15"/>
    </row>
    <row r="19295" spans="5:5">
      <c r="E19295" s="15"/>
    </row>
    <row r="19296" spans="5:5">
      <c r="E19296" s="15"/>
    </row>
    <row r="19297" spans="5:5">
      <c r="E19297" s="15"/>
    </row>
    <row r="19298" spans="5:5">
      <c r="E19298" s="15"/>
    </row>
    <row r="19299" spans="5:5">
      <c r="E19299" s="15"/>
    </row>
    <row r="19300" spans="5:5">
      <c r="E19300" s="15"/>
    </row>
    <row r="19301" spans="5:5">
      <c r="E19301" s="15"/>
    </row>
    <row r="19302" spans="5:5">
      <c r="E19302" s="15"/>
    </row>
    <row r="19303" spans="5:5">
      <c r="E19303" s="15"/>
    </row>
    <row r="19304" spans="5:5">
      <c r="E19304" s="15"/>
    </row>
    <row r="19305" spans="5:5">
      <c r="E19305" s="15"/>
    </row>
    <row r="19306" spans="5:5">
      <c r="E19306" s="15"/>
    </row>
    <row r="19307" spans="5:5">
      <c r="E19307" s="15"/>
    </row>
    <row r="19308" spans="5:5">
      <c r="E19308" s="15"/>
    </row>
    <row r="19309" spans="5:5">
      <c r="E19309" s="15"/>
    </row>
    <row r="19310" spans="5:5">
      <c r="E19310" s="15"/>
    </row>
    <row r="19311" spans="5:5">
      <c r="E19311" s="15"/>
    </row>
    <row r="19312" spans="5:5">
      <c r="E19312" s="15"/>
    </row>
    <row r="19313" spans="5:5">
      <c r="E19313" s="15"/>
    </row>
    <row r="19314" spans="5:5">
      <c r="E19314" s="15"/>
    </row>
    <row r="19315" spans="5:5">
      <c r="E19315" s="15"/>
    </row>
    <row r="19316" spans="5:5">
      <c r="E19316" s="15"/>
    </row>
    <row r="19317" spans="5:5">
      <c r="E19317" s="15"/>
    </row>
    <row r="19318" spans="5:5">
      <c r="E19318" s="15"/>
    </row>
    <row r="19319" spans="5:5">
      <c r="E19319" s="15"/>
    </row>
    <row r="19320" spans="5:5">
      <c r="E19320" s="15"/>
    </row>
    <row r="19321" spans="5:5">
      <c r="E19321" s="15"/>
    </row>
    <row r="19322" spans="5:5">
      <c r="E19322" s="15"/>
    </row>
    <row r="19323" spans="5:5">
      <c r="E19323" s="15"/>
    </row>
    <row r="19324" spans="5:5">
      <c r="E19324" s="15"/>
    </row>
    <row r="19325" spans="5:5">
      <c r="E19325" s="15"/>
    </row>
    <row r="19326" spans="5:5">
      <c r="E19326" s="15"/>
    </row>
    <row r="19327" spans="5:5">
      <c r="E19327" s="15"/>
    </row>
    <row r="19328" spans="5:5">
      <c r="E19328" s="15"/>
    </row>
    <row r="19329" spans="5:5">
      <c r="E19329" s="15"/>
    </row>
    <row r="19330" spans="5:5">
      <c r="E19330" s="15"/>
    </row>
    <row r="19331" spans="5:5">
      <c r="E19331" s="15"/>
    </row>
    <row r="19332" spans="5:5">
      <c r="E19332" s="15"/>
    </row>
    <row r="19333" spans="5:5">
      <c r="E19333" s="15"/>
    </row>
    <row r="19334" spans="5:5">
      <c r="E19334" s="15"/>
    </row>
    <row r="19335" spans="5:5">
      <c r="E19335" s="15"/>
    </row>
    <row r="19336" spans="5:5">
      <c r="E19336" s="15"/>
    </row>
    <row r="19337" spans="5:5">
      <c r="E19337" s="15"/>
    </row>
    <row r="19338" spans="5:5">
      <c r="E19338" s="15"/>
    </row>
    <row r="19339" spans="5:5">
      <c r="E19339" s="15"/>
    </row>
    <row r="19340" spans="5:5">
      <c r="E19340" s="15"/>
    </row>
    <row r="19341" spans="5:5">
      <c r="E19341" s="15"/>
    </row>
    <row r="19342" spans="5:5">
      <c r="E19342" s="15"/>
    </row>
    <row r="19343" spans="5:5">
      <c r="E19343" s="15"/>
    </row>
    <row r="19344" spans="5:5">
      <c r="E19344" s="15"/>
    </row>
    <row r="19345" spans="5:5">
      <c r="E19345" s="15"/>
    </row>
    <row r="19346" spans="5:5">
      <c r="E19346" s="15"/>
    </row>
    <row r="19347" spans="5:5">
      <c r="E19347" s="15"/>
    </row>
    <row r="19348" spans="5:5">
      <c r="E19348" s="15"/>
    </row>
    <row r="19349" spans="5:5">
      <c r="E19349" s="15"/>
    </row>
    <row r="19350" spans="5:5">
      <c r="E19350" s="15"/>
    </row>
    <row r="19351" spans="5:5">
      <c r="E19351" s="15"/>
    </row>
    <row r="19352" spans="5:5">
      <c r="E19352" s="15"/>
    </row>
    <row r="19353" spans="5:5">
      <c r="E19353" s="15"/>
    </row>
    <row r="19354" spans="5:5">
      <c r="E19354" s="15"/>
    </row>
    <row r="19355" spans="5:5">
      <c r="E19355" s="15"/>
    </row>
    <row r="19356" spans="5:5">
      <c r="E19356" s="15"/>
    </row>
    <row r="19357" spans="5:5">
      <c r="E19357" s="15"/>
    </row>
    <row r="19358" spans="5:5">
      <c r="E19358" s="15"/>
    </row>
    <row r="19359" spans="5:5">
      <c r="E19359" s="15"/>
    </row>
    <row r="19360" spans="5:5">
      <c r="E19360" s="15"/>
    </row>
    <row r="19361" spans="5:5">
      <c r="E19361" s="15"/>
    </row>
    <row r="19362" spans="5:5">
      <c r="E19362" s="15"/>
    </row>
    <row r="19363" spans="5:5">
      <c r="E19363" s="15"/>
    </row>
    <row r="19364" spans="5:5">
      <c r="E19364" s="15"/>
    </row>
    <row r="19365" spans="5:5">
      <c r="E19365" s="15"/>
    </row>
    <row r="19366" spans="5:5">
      <c r="E19366" s="15"/>
    </row>
    <row r="19367" spans="5:5">
      <c r="E19367" s="15"/>
    </row>
    <row r="19368" spans="5:5">
      <c r="E19368" s="15"/>
    </row>
    <row r="19369" spans="5:5">
      <c r="E19369" s="15"/>
    </row>
    <row r="19370" spans="5:5">
      <c r="E19370" s="15"/>
    </row>
    <row r="19371" spans="5:5">
      <c r="E19371" s="15"/>
    </row>
    <row r="19372" spans="5:5">
      <c r="E19372" s="15"/>
    </row>
    <row r="19373" spans="5:5">
      <c r="E19373" s="15"/>
    </row>
    <row r="19374" spans="5:5">
      <c r="E19374" s="15"/>
    </row>
    <row r="19375" spans="5:5">
      <c r="E19375" s="15"/>
    </row>
    <row r="19376" spans="5:5">
      <c r="E19376" s="15"/>
    </row>
    <row r="19377" spans="5:5">
      <c r="E19377" s="15"/>
    </row>
    <row r="19378" spans="5:5">
      <c r="E19378" s="15"/>
    </row>
    <row r="19379" spans="5:5">
      <c r="E19379" s="15"/>
    </row>
    <row r="19380" spans="5:5">
      <c r="E19380" s="15"/>
    </row>
    <row r="19381" spans="5:5">
      <c r="E19381" s="15"/>
    </row>
    <row r="19382" spans="5:5">
      <c r="E19382" s="15"/>
    </row>
    <row r="19383" spans="5:5">
      <c r="E19383" s="15"/>
    </row>
    <row r="19384" spans="5:5">
      <c r="E19384" s="15"/>
    </row>
    <row r="19385" spans="5:5">
      <c r="E19385" s="15"/>
    </row>
    <row r="19386" spans="5:5">
      <c r="E19386" s="15"/>
    </row>
    <row r="19387" spans="5:5">
      <c r="E19387" s="15"/>
    </row>
    <row r="19388" spans="5:5">
      <c r="E19388" s="15"/>
    </row>
    <row r="19389" spans="5:5">
      <c r="E19389" s="15"/>
    </row>
    <row r="19390" spans="5:5">
      <c r="E19390" s="15"/>
    </row>
    <row r="19391" spans="5:5">
      <c r="E19391" s="15"/>
    </row>
    <row r="19392" spans="5:5">
      <c r="E19392" s="15"/>
    </row>
    <row r="19393" spans="5:5">
      <c r="E19393" s="15"/>
    </row>
    <row r="19394" spans="5:5">
      <c r="E19394" s="15"/>
    </row>
    <row r="19395" spans="5:5">
      <c r="E19395" s="15"/>
    </row>
    <row r="19396" spans="5:5">
      <c r="E19396" s="15"/>
    </row>
    <row r="19397" spans="5:5">
      <c r="E19397" s="15"/>
    </row>
    <row r="19398" spans="5:5">
      <c r="E19398" s="15"/>
    </row>
    <row r="19399" spans="5:5">
      <c r="E19399" s="15"/>
    </row>
    <row r="19400" spans="5:5">
      <c r="E19400" s="15"/>
    </row>
    <row r="19401" spans="5:5">
      <c r="E19401" s="15"/>
    </row>
    <row r="19402" spans="5:5">
      <c r="E19402" s="15"/>
    </row>
    <row r="19403" spans="5:5">
      <c r="E19403" s="15"/>
    </row>
    <row r="19404" spans="5:5">
      <c r="E19404" s="15"/>
    </row>
    <row r="19405" spans="5:5">
      <c r="E19405" s="15"/>
    </row>
    <row r="19406" spans="5:5">
      <c r="E19406" s="15"/>
    </row>
    <row r="19407" spans="5:5">
      <c r="E19407" s="15"/>
    </row>
    <row r="19408" spans="5:5">
      <c r="E19408" s="15"/>
    </row>
    <row r="19409" spans="5:5">
      <c r="E19409" s="15"/>
    </row>
    <row r="19410" spans="5:5">
      <c r="E19410" s="15"/>
    </row>
    <row r="19411" spans="5:5">
      <c r="E19411" s="15"/>
    </row>
    <row r="19412" spans="5:5">
      <c r="E19412" s="15"/>
    </row>
    <row r="19413" spans="5:5">
      <c r="E19413" s="15"/>
    </row>
    <row r="19414" spans="5:5">
      <c r="E19414" s="15"/>
    </row>
    <row r="19415" spans="5:5">
      <c r="E19415" s="15"/>
    </row>
    <row r="19416" spans="5:5">
      <c r="E19416" s="15"/>
    </row>
    <row r="19417" spans="5:5">
      <c r="E19417" s="15"/>
    </row>
    <row r="19418" spans="5:5">
      <c r="E19418" s="15"/>
    </row>
    <row r="19419" spans="5:5">
      <c r="E19419" s="15"/>
    </row>
    <row r="19420" spans="5:5">
      <c r="E19420" s="15"/>
    </row>
    <row r="19421" spans="5:5">
      <c r="E19421" s="15"/>
    </row>
    <row r="19422" spans="5:5">
      <c r="E19422" s="15"/>
    </row>
    <row r="19423" spans="5:5">
      <c r="E19423" s="15"/>
    </row>
    <row r="19424" spans="5:5">
      <c r="E19424" s="15"/>
    </row>
    <row r="19425" spans="5:5">
      <c r="E19425" s="15"/>
    </row>
    <row r="19426" spans="5:5">
      <c r="E19426" s="15"/>
    </row>
    <row r="19427" spans="5:5">
      <c r="E19427" s="15"/>
    </row>
    <row r="19428" spans="5:5">
      <c r="E19428" s="15"/>
    </row>
    <row r="19429" spans="5:5">
      <c r="E19429" s="15"/>
    </row>
    <row r="19430" spans="5:5">
      <c r="E19430" s="15"/>
    </row>
    <row r="19431" spans="5:5">
      <c r="E19431" s="15"/>
    </row>
    <row r="19432" spans="5:5">
      <c r="E19432" s="15"/>
    </row>
    <row r="19433" spans="5:5">
      <c r="E19433" s="15"/>
    </row>
    <row r="19434" spans="5:5">
      <c r="E19434" s="15"/>
    </row>
    <row r="19435" spans="5:5">
      <c r="E19435" s="15"/>
    </row>
    <row r="19436" spans="5:5">
      <c r="E19436" s="15"/>
    </row>
    <row r="19437" spans="5:5">
      <c r="E19437" s="15"/>
    </row>
    <row r="19438" spans="5:5">
      <c r="E19438" s="15"/>
    </row>
    <row r="19439" spans="5:5">
      <c r="E19439" s="15"/>
    </row>
    <row r="19440" spans="5:5">
      <c r="E19440" s="15"/>
    </row>
    <row r="19441" spans="5:5">
      <c r="E19441" s="15"/>
    </row>
    <row r="19442" spans="5:5">
      <c r="E19442" s="15"/>
    </row>
    <row r="19443" spans="5:5">
      <c r="E19443" s="15"/>
    </row>
    <row r="19444" spans="5:5">
      <c r="E19444" s="15"/>
    </row>
    <row r="19445" spans="5:5">
      <c r="E19445" s="15"/>
    </row>
    <row r="19446" spans="5:5">
      <c r="E19446" s="15"/>
    </row>
    <row r="19447" spans="5:5">
      <c r="E19447" s="15"/>
    </row>
    <row r="19448" spans="5:5">
      <c r="E19448" s="15"/>
    </row>
    <row r="19449" spans="5:5">
      <c r="E19449" s="15"/>
    </row>
    <row r="19450" spans="5:5">
      <c r="E19450" s="15"/>
    </row>
    <row r="19451" spans="5:5">
      <c r="E19451" s="15"/>
    </row>
    <row r="19452" spans="5:5">
      <c r="E19452" s="15"/>
    </row>
    <row r="19453" spans="5:5">
      <c r="E19453" s="15"/>
    </row>
    <row r="19454" spans="5:5">
      <c r="E19454" s="15"/>
    </row>
    <row r="19455" spans="5:5">
      <c r="E19455" s="15"/>
    </row>
    <row r="19456" spans="5:5">
      <c r="E19456" s="15"/>
    </row>
    <row r="19457" spans="5:5">
      <c r="E19457" s="15"/>
    </row>
    <row r="19458" spans="5:5">
      <c r="E19458" s="15"/>
    </row>
    <row r="19459" spans="5:5">
      <c r="E19459" s="15"/>
    </row>
    <row r="19460" spans="5:5">
      <c r="E19460" s="15"/>
    </row>
    <row r="19461" spans="5:5">
      <c r="E19461" s="15"/>
    </row>
    <row r="19462" spans="5:5">
      <c r="E19462" s="15"/>
    </row>
    <row r="19463" spans="5:5">
      <c r="E19463" s="15"/>
    </row>
    <row r="19464" spans="5:5">
      <c r="E19464" s="15"/>
    </row>
    <row r="19465" spans="5:5">
      <c r="E19465" s="15"/>
    </row>
    <row r="19466" spans="5:5">
      <c r="E19466" s="15"/>
    </row>
    <row r="19467" spans="5:5">
      <c r="E19467" s="15"/>
    </row>
    <row r="19468" spans="5:5">
      <c r="E19468" s="15"/>
    </row>
    <row r="19469" spans="5:5">
      <c r="E19469" s="15"/>
    </row>
    <row r="19470" spans="5:5">
      <c r="E19470" s="15"/>
    </row>
    <row r="19471" spans="5:5">
      <c r="E19471" s="15"/>
    </row>
    <row r="19472" spans="5:5">
      <c r="E19472" s="15"/>
    </row>
    <row r="19473" spans="5:5">
      <c r="E19473" s="15"/>
    </row>
    <row r="19474" spans="5:5">
      <c r="E19474" s="15"/>
    </row>
    <row r="19475" spans="5:5">
      <c r="E19475" s="15"/>
    </row>
    <row r="19476" spans="5:5">
      <c r="E19476" s="15"/>
    </row>
    <row r="19477" spans="5:5">
      <c r="E19477" s="15"/>
    </row>
    <row r="19478" spans="5:5">
      <c r="E19478" s="15"/>
    </row>
    <row r="19479" spans="5:5">
      <c r="E19479" s="15"/>
    </row>
    <row r="19480" spans="5:5">
      <c r="E19480" s="15"/>
    </row>
    <row r="19481" spans="5:5">
      <c r="E19481" s="15"/>
    </row>
    <row r="19482" spans="5:5">
      <c r="E19482" s="15"/>
    </row>
    <row r="19483" spans="5:5">
      <c r="E19483" s="15"/>
    </row>
    <row r="19484" spans="5:5">
      <c r="E19484" s="15"/>
    </row>
    <row r="19485" spans="5:5">
      <c r="E19485" s="15"/>
    </row>
    <row r="19486" spans="5:5">
      <c r="E19486" s="15"/>
    </row>
    <row r="19487" spans="5:5">
      <c r="E19487" s="15"/>
    </row>
    <row r="19488" spans="5:5">
      <c r="E19488" s="15"/>
    </row>
    <row r="19489" spans="5:5">
      <c r="E19489" s="15"/>
    </row>
    <row r="19490" spans="5:5">
      <c r="E19490" s="15"/>
    </row>
    <row r="19491" spans="5:5">
      <c r="E19491" s="15"/>
    </row>
    <row r="19492" spans="5:5">
      <c r="E19492" s="15"/>
    </row>
    <row r="19493" spans="5:5">
      <c r="E19493" s="15"/>
    </row>
    <row r="19494" spans="5:5">
      <c r="E19494" s="15"/>
    </row>
    <row r="19495" spans="5:5">
      <c r="E19495" s="15"/>
    </row>
    <row r="19496" spans="5:5">
      <c r="E19496" s="15"/>
    </row>
    <row r="19497" spans="5:5">
      <c r="E19497" s="15"/>
    </row>
    <row r="19498" spans="5:5">
      <c r="E19498" s="15"/>
    </row>
    <row r="19499" spans="5:5">
      <c r="E19499" s="15"/>
    </row>
    <row r="19500" spans="5:5">
      <c r="E19500" s="15"/>
    </row>
    <row r="19501" spans="5:5">
      <c r="E19501" s="15"/>
    </row>
    <row r="19502" spans="5:5">
      <c r="E19502" s="15"/>
    </row>
    <row r="19503" spans="5:5">
      <c r="E19503" s="15"/>
    </row>
    <row r="19504" spans="5:5">
      <c r="E19504" s="15"/>
    </row>
    <row r="19505" spans="5:5">
      <c r="E19505" s="15"/>
    </row>
    <row r="19506" spans="5:5">
      <c r="E19506" s="15"/>
    </row>
    <row r="19507" spans="5:5">
      <c r="E19507" s="15"/>
    </row>
    <row r="19508" spans="5:5">
      <c r="E19508" s="15"/>
    </row>
    <row r="19509" spans="5:5">
      <c r="E19509" s="15"/>
    </row>
    <row r="19510" spans="5:5">
      <c r="E19510" s="15"/>
    </row>
    <row r="19511" spans="5:5">
      <c r="E19511" s="15"/>
    </row>
    <row r="19512" spans="5:5">
      <c r="E19512" s="15"/>
    </row>
    <row r="19513" spans="5:5">
      <c r="E19513" s="15"/>
    </row>
    <row r="19514" spans="5:5">
      <c r="E19514" s="15"/>
    </row>
    <row r="19515" spans="5:5">
      <c r="E19515" s="15"/>
    </row>
    <row r="19516" spans="5:5">
      <c r="E19516" s="15"/>
    </row>
    <row r="19517" spans="5:5">
      <c r="E19517" s="15"/>
    </row>
    <row r="19518" spans="5:5">
      <c r="E19518" s="15"/>
    </row>
    <row r="19519" spans="5:5">
      <c r="E19519" s="15"/>
    </row>
    <row r="19520" spans="5:5">
      <c r="E19520" s="15"/>
    </row>
    <row r="19521" spans="5:5">
      <c r="E19521" s="15"/>
    </row>
    <row r="19522" spans="5:5">
      <c r="E19522" s="15"/>
    </row>
    <row r="19523" spans="5:5">
      <c r="E19523" s="15"/>
    </row>
    <row r="19524" spans="5:5">
      <c r="E19524" s="15"/>
    </row>
    <row r="19525" spans="5:5">
      <c r="E19525" s="15"/>
    </row>
    <row r="19526" spans="5:5">
      <c r="E19526" s="15"/>
    </row>
    <row r="19527" spans="5:5">
      <c r="E19527" s="15"/>
    </row>
    <row r="19528" spans="5:5">
      <c r="E19528" s="15"/>
    </row>
    <row r="19529" spans="5:5">
      <c r="E19529" s="15"/>
    </row>
    <row r="19530" spans="5:5">
      <c r="E19530" s="15"/>
    </row>
    <row r="19531" spans="5:5">
      <c r="E19531" s="15"/>
    </row>
    <row r="19532" spans="5:5">
      <c r="E19532" s="15"/>
    </row>
    <row r="19533" spans="5:5">
      <c r="E19533" s="15"/>
    </row>
    <row r="19534" spans="5:5">
      <c r="E19534" s="15"/>
    </row>
    <row r="19535" spans="5:5">
      <c r="E19535" s="15"/>
    </row>
    <row r="19536" spans="5:5">
      <c r="E19536" s="15"/>
    </row>
    <row r="19537" spans="5:5">
      <c r="E19537" s="15"/>
    </row>
    <row r="19538" spans="5:5">
      <c r="E19538" s="15"/>
    </row>
    <row r="19539" spans="5:5">
      <c r="E19539" s="15"/>
    </row>
    <row r="19540" spans="5:5">
      <c r="E19540" s="15"/>
    </row>
    <row r="19541" spans="5:5">
      <c r="E19541" s="15"/>
    </row>
    <row r="19542" spans="5:5">
      <c r="E19542" s="15"/>
    </row>
    <row r="19543" spans="5:5">
      <c r="E19543" s="15"/>
    </row>
    <row r="19544" spans="5:5">
      <c r="E19544" s="15"/>
    </row>
    <row r="19545" spans="5:5">
      <c r="E19545" s="15"/>
    </row>
    <row r="19546" spans="5:5">
      <c r="E19546" s="15"/>
    </row>
    <row r="19547" spans="5:5">
      <c r="E19547" s="15"/>
    </row>
    <row r="19548" spans="5:5">
      <c r="E19548" s="15"/>
    </row>
    <row r="19549" spans="5:5">
      <c r="E19549" s="15"/>
    </row>
    <row r="19550" spans="5:5">
      <c r="E19550" s="15"/>
    </row>
    <row r="19551" spans="5:5">
      <c r="E19551" s="15"/>
    </row>
    <row r="19552" spans="5:5">
      <c r="E19552" s="15"/>
    </row>
    <row r="19553" spans="5:5">
      <c r="E19553" s="15"/>
    </row>
    <row r="19554" spans="5:5">
      <c r="E19554" s="15"/>
    </row>
    <row r="19555" spans="5:5">
      <c r="E19555" s="15"/>
    </row>
    <row r="19556" spans="5:5">
      <c r="E19556" s="15"/>
    </row>
    <row r="19557" spans="5:5">
      <c r="E19557" s="15"/>
    </row>
    <row r="19558" spans="5:5">
      <c r="E19558" s="15"/>
    </row>
    <row r="19559" spans="5:5">
      <c r="E19559" s="15"/>
    </row>
    <row r="19560" spans="5:5">
      <c r="E19560" s="15"/>
    </row>
    <row r="19561" spans="5:5">
      <c r="E19561" s="15"/>
    </row>
    <row r="19562" spans="5:5">
      <c r="E19562" s="15"/>
    </row>
    <row r="19563" spans="5:5">
      <c r="E19563" s="15"/>
    </row>
    <row r="19564" spans="5:5">
      <c r="E19564" s="15"/>
    </row>
    <row r="19565" spans="5:5">
      <c r="E19565" s="15"/>
    </row>
    <row r="19566" spans="5:5">
      <c r="E19566" s="15"/>
    </row>
    <row r="19567" spans="5:5">
      <c r="E19567" s="15"/>
    </row>
    <row r="19568" spans="5:5">
      <c r="E19568" s="15"/>
    </row>
    <row r="19569" spans="5:5">
      <c r="E19569" s="15"/>
    </row>
    <row r="19570" spans="5:5">
      <c r="E19570" s="15"/>
    </row>
    <row r="19571" spans="5:5">
      <c r="E19571" s="15"/>
    </row>
    <row r="19572" spans="5:5">
      <c r="E19572" s="15"/>
    </row>
    <row r="19573" spans="5:5">
      <c r="E19573" s="15"/>
    </row>
    <row r="19574" spans="5:5">
      <c r="E19574" s="15"/>
    </row>
    <row r="19575" spans="5:5">
      <c r="E19575" s="15"/>
    </row>
    <row r="19576" spans="5:5">
      <c r="E19576" s="15"/>
    </row>
    <row r="19577" spans="5:5">
      <c r="E19577" s="15"/>
    </row>
    <row r="19578" spans="5:5">
      <c r="E19578" s="15"/>
    </row>
    <row r="19579" spans="5:5">
      <c r="E19579" s="15"/>
    </row>
    <row r="19580" spans="5:5">
      <c r="E19580" s="15"/>
    </row>
    <row r="19581" spans="5:5">
      <c r="E19581" s="15"/>
    </row>
    <row r="19582" spans="5:5">
      <c r="E19582" s="15"/>
    </row>
    <row r="19583" spans="5:5">
      <c r="E19583" s="15"/>
    </row>
    <row r="19584" spans="5:5">
      <c r="E19584" s="15"/>
    </row>
    <row r="19585" spans="5:5">
      <c r="E19585" s="15"/>
    </row>
    <row r="19586" spans="5:5">
      <c r="E19586" s="15"/>
    </row>
    <row r="19587" spans="5:5">
      <c r="E19587" s="15"/>
    </row>
    <row r="19588" spans="5:5">
      <c r="E19588" s="15"/>
    </row>
    <row r="19589" spans="5:5">
      <c r="E19589" s="15"/>
    </row>
    <row r="19590" spans="5:5">
      <c r="E19590" s="15"/>
    </row>
    <row r="19591" spans="5:5">
      <c r="E19591" s="15"/>
    </row>
    <row r="19592" spans="5:5">
      <c r="E19592" s="15"/>
    </row>
    <row r="19593" spans="5:5">
      <c r="E19593" s="15"/>
    </row>
    <row r="19594" spans="5:5">
      <c r="E19594" s="15"/>
    </row>
    <row r="19595" spans="5:5">
      <c r="E19595" s="15"/>
    </row>
    <row r="19596" spans="5:5">
      <c r="E19596" s="15"/>
    </row>
    <row r="19597" spans="5:5">
      <c r="E19597" s="15"/>
    </row>
    <row r="19598" spans="5:5">
      <c r="E19598" s="15"/>
    </row>
    <row r="19599" spans="5:5">
      <c r="E19599" s="15"/>
    </row>
    <row r="19600" spans="5:5">
      <c r="E19600" s="15"/>
    </row>
    <row r="19601" spans="5:5">
      <c r="E19601" s="15"/>
    </row>
    <row r="19602" spans="5:5">
      <c r="E19602" s="15"/>
    </row>
    <row r="19603" spans="5:5">
      <c r="E19603" s="15"/>
    </row>
    <row r="19604" spans="5:5">
      <c r="E19604" s="15"/>
    </row>
    <row r="19605" spans="5:5">
      <c r="E19605" s="15"/>
    </row>
    <row r="19606" spans="5:5">
      <c r="E19606" s="15"/>
    </row>
    <row r="19607" spans="5:5">
      <c r="E19607" s="15"/>
    </row>
    <row r="19608" spans="5:5">
      <c r="E19608" s="15"/>
    </row>
    <row r="19609" spans="5:5">
      <c r="E19609" s="15"/>
    </row>
    <row r="19610" spans="5:5">
      <c r="E19610" s="15"/>
    </row>
    <row r="19611" spans="5:5">
      <c r="E19611" s="15"/>
    </row>
    <row r="19612" spans="5:5">
      <c r="E19612" s="15"/>
    </row>
    <row r="19613" spans="5:5">
      <c r="E19613" s="15"/>
    </row>
    <row r="19614" spans="5:5">
      <c r="E19614" s="15"/>
    </row>
    <row r="19615" spans="5:5">
      <c r="E19615" s="15"/>
    </row>
    <row r="19616" spans="5:5">
      <c r="E19616" s="15"/>
    </row>
    <row r="19617" spans="5:5">
      <c r="E19617" s="15"/>
    </row>
    <row r="19618" spans="5:5">
      <c r="E19618" s="15"/>
    </row>
    <row r="19619" spans="5:5">
      <c r="E19619" s="15"/>
    </row>
    <row r="19620" spans="5:5">
      <c r="E19620" s="15"/>
    </row>
    <row r="19621" spans="5:5">
      <c r="E19621" s="15"/>
    </row>
    <row r="19622" spans="5:5">
      <c r="E19622" s="15"/>
    </row>
    <row r="19623" spans="5:5">
      <c r="E19623" s="15"/>
    </row>
    <row r="19624" spans="5:5">
      <c r="E19624" s="15"/>
    </row>
    <row r="19625" spans="5:5">
      <c r="E19625" s="15"/>
    </row>
    <row r="19626" spans="5:5">
      <c r="E19626" s="15"/>
    </row>
    <row r="19627" spans="5:5">
      <c r="E19627" s="15"/>
    </row>
    <row r="19628" spans="5:5">
      <c r="E19628" s="15"/>
    </row>
    <row r="19629" spans="5:5">
      <c r="E19629" s="15"/>
    </row>
    <row r="19630" spans="5:5">
      <c r="E19630" s="15"/>
    </row>
    <row r="19631" spans="5:5">
      <c r="E19631" s="15"/>
    </row>
    <row r="19632" spans="5:5">
      <c r="E19632" s="15"/>
    </row>
    <row r="19633" spans="5:5">
      <c r="E19633" s="15"/>
    </row>
    <row r="19634" spans="5:5">
      <c r="E19634" s="15"/>
    </row>
    <row r="19635" spans="5:5">
      <c r="E19635" s="15"/>
    </row>
    <row r="19636" spans="5:5">
      <c r="E19636" s="15"/>
    </row>
    <row r="19637" spans="5:5">
      <c r="E19637" s="15"/>
    </row>
    <row r="19638" spans="5:5">
      <c r="E19638" s="15"/>
    </row>
    <row r="19639" spans="5:5">
      <c r="E19639" s="15"/>
    </row>
    <row r="19640" spans="5:5">
      <c r="E19640" s="15"/>
    </row>
    <row r="19641" spans="5:5">
      <c r="E19641" s="15"/>
    </row>
    <row r="19642" spans="5:5">
      <c r="E19642" s="15"/>
    </row>
    <row r="19643" spans="5:5">
      <c r="E19643" s="15"/>
    </row>
    <row r="19644" spans="5:5">
      <c r="E19644" s="15"/>
    </row>
    <row r="19645" spans="5:5">
      <c r="E19645" s="15"/>
    </row>
    <row r="19646" spans="5:5">
      <c r="E19646" s="15"/>
    </row>
    <row r="19647" spans="5:5">
      <c r="E19647" s="15"/>
    </row>
    <row r="19648" spans="5:5">
      <c r="E19648" s="15"/>
    </row>
    <row r="19649" spans="5:5">
      <c r="E19649" s="15"/>
    </row>
    <row r="19650" spans="5:5">
      <c r="E19650" s="15"/>
    </row>
    <row r="19651" spans="5:5">
      <c r="E19651" s="15"/>
    </row>
    <row r="19652" spans="5:5">
      <c r="E19652" s="15"/>
    </row>
    <row r="19653" spans="5:5">
      <c r="E19653" s="15"/>
    </row>
    <row r="19654" spans="5:5">
      <c r="E19654" s="15"/>
    </row>
    <row r="19655" spans="5:5">
      <c r="E19655" s="15"/>
    </row>
    <row r="19656" spans="5:5">
      <c r="E19656" s="15"/>
    </row>
    <row r="19657" spans="5:5">
      <c r="E19657" s="15"/>
    </row>
    <row r="19658" spans="5:5">
      <c r="E19658" s="15"/>
    </row>
    <row r="19659" spans="5:5">
      <c r="E19659" s="15"/>
    </row>
    <row r="19660" spans="5:5">
      <c r="E19660" s="15"/>
    </row>
    <row r="19661" spans="5:5">
      <c r="E19661" s="15"/>
    </row>
    <row r="19662" spans="5:5">
      <c r="E19662" s="15"/>
    </row>
    <row r="19663" spans="5:5">
      <c r="E19663" s="15"/>
    </row>
    <row r="19664" spans="5:5">
      <c r="E19664" s="15"/>
    </row>
    <row r="19665" spans="5:5">
      <c r="E19665" s="15"/>
    </row>
    <row r="19666" spans="5:5">
      <c r="E19666" s="15"/>
    </row>
    <row r="19667" spans="5:5">
      <c r="E19667" s="15"/>
    </row>
    <row r="19668" spans="5:5">
      <c r="E19668" s="15"/>
    </row>
    <row r="19669" spans="5:5">
      <c r="E19669" s="15"/>
    </row>
    <row r="19670" spans="5:5">
      <c r="E19670" s="15"/>
    </row>
    <row r="19671" spans="5:5">
      <c r="E19671" s="15"/>
    </row>
    <row r="19672" spans="5:5">
      <c r="E19672" s="15"/>
    </row>
    <row r="19673" spans="5:5">
      <c r="E19673" s="15"/>
    </row>
    <row r="19674" spans="5:5">
      <c r="E19674" s="15"/>
    </row>
    <row r="19675" spans="5:5">
      <c r="E19675" s="15"/>
    </row>
    <row r="19676" spans="5:5">
      <c r="E19676" s="15"/>
    </row>
    <row r="19677" spans="5:5">
      <c r="E19677" s="15"/>
    </row>
    <row r="19678" spans="5:5">
      <c r="E19678" s="15"/>
    </row>
    <row r="19679" spans="5:5">
      <c r="E19679" s="15"/>
    </row>
    <row r="19680" spans="5:5">
      <c r="E19680" s="15"/>
    </row>
    <row r="19681" spans="5:5">
      <c r="E19681" s="15"/>
    </row>
    <row r="19682" spans="5:5">
      <c r="E19682" s="15"/>
    </row>
    <row r="19683" spans="5:5">
      <c r="E19683" s="15"/>
    </row>
    <row r="19684" spans="5:5">
      <c r="E19684" s="15"/>
    </row>
    <row r="19685" spans="5:5">
      <c r="E19685" s="15"/>
    </row>
    <row r="19686" spans="5:5">
      <c r="E19686" s="15"/>
    </row>
    <row r="19687" spans="5:5">
      <c r="E19687" s="15"/>
    </row>
    <row r="19688" spans="5:5">
      <c r="E19688" s="15"/>
    </row>
    <row r="19689" spans="5:5">
      <c r="E19689" s="15"/>
    </row>
    <row r="19690" spans="5:5">
      <c r="E19690" s="15"/>
    </row>
    <row r="19691" spans="5:5">
      <c r="E19691" s="15"/>
    </row>
    <row r="19692" spans="5:5">
      <c r="E19692" s="15"/>
    </row>
    <row r="19693" spans="5:5">
      <c r="E19693" s="15"/>
    </row>
    <row r="19694" spans="5:5">
      <c r="E19694" s="15"/>
    </row>
    <row r="19695" spans="5:5">
      <c r="E19695" s="15"/>
    </row>
    <row r="19696" spans="5:5">
      <c r="E19696" s="15"/>
    </row>
    <row r="19697" spans="5:5">
      <c r="E19697" s="15"/>
    </row>
    <row r="19698" spans="5:5">
      <c r="E19698" s="15"/>
    </row>
    <row r="19699" spans="5:5">
      <c r="E19699" s="15"/>
    </row>
    <row r="19700" spans="5:5">
      <c r="E19700" s="15"/>
    </row>
    <row r="19701" spans="5:5">
      <c r="E19701" s="15"/>
    </row>
    <row r="19702" spans="5:5">
      <c r="E19702" s="15"/>
    </row>
    <row r="19703" spans="5:5">
      <c r="E19703" s="15"/>
    </row>
    <row r="19704" spans="5:5">
      <c r="E19704" s="15"/>
    </row>
    <row r="19705" spans="5:5">
      <c r="E19705" s="15"/>
    </row>
    <row r="19706" spans="5:5">
      <c r="E19706" s="15"/>
    </row>
    <row r="19707" spans="5:5">
      <c r="E19707" s="15"/>
    </row>
    <row r="19708" spans="5:5">
      <c r="E19708" s="15"/>
    </row>
    <row r="19709" spans="5:5">
      <c r="E19709" s="15"/>
    </row>
    <row r="19710" spans="5:5">
      <c r="E19710" s="15"/>
    </row>
    <row r="19711" spans="5:5">
      <c r="E19711" s="15"/>
    </row>
    <row r="19712" spans="5:5">
      <c r="E19712" s="15"/>
    </row>
    <row r="19713" spans="5:5">
      <c r="E19713" s="15"/>
    </row>
    <row r="19714" spans="5:5">
      <c r="E19714" s="15"/>
    </row>
    <row r="19715" spans="5:5">
      <c r="E19715" s="15"/>
    </row>
    <row r="19716" spans="5:5">
      <c r="E19716" s="15"/>
    </row>
    <row r="19717" spans="5:5">
      <c r="E19717" s="15"/>
    </row>
    <row r="19718" spans="5:5">
      <c r="E19718" s="15"/>
    </row>
    <row r="19719" spans="5:5">
      <c r="E19719" s="15"/>
    </row>
    <row r="19720" spans="5:5">
      <c r="E19720" s="15"/>
    </row>
    <row r="19721" spans="5:5">
      <c r="E19721" s="15"/>
    </row>
    <row r="19722" spans="5:5">
      <c r="E19722" s="15"/>
    </row>
    <row r="19723" spans="5:5">
      <c r="E19723" s="15"/>
    </row>
    <row r="19724" spans="5:5">
      <c r="E19724" s="15"/>
    </row>
    <row r="19725" spans="5:5">
      <c r="E19725" s="15"/>
    </row>
    <row r="19726" spans="5:5">
      <c r="E19726" s="15"/>
    </row>
    <row r="19727" spans="5:5">
      <c r="E19727" s="15"/>
    </row>
    <row r="19728" spans="5:5">
      <c r="E19728" s="15"/>
    </row>
    <row r="19729" spans="5:5">
      <c r="E19729" s="15"/>
    </row>
    <row r="19730" spans="5:5">
      <c r="E19730" s="15"/>
    </row>
    <row r="19731" spans="5:5">
      <c r="E19731" s="15"/>
    </row>
    <row r="19732" spans="5:5">
      <c r="E19732" s="15"/>
    </row>
    <row r="19733" spans="5:5">
      <c r="E19733" s="15"/>
    </row>
    <row r="19734" spans="5:5">
      <c r="E19734" s="15"/>
    </row>
    <row r="19735" spans="5:5">
      <c r="E19735" s="15"/>
    </row>
    <row r="19736" spans="5:5">
      <c r="E19736" s="15"/>
    </row>
    <row r="19737" spans="5:5">
      <c r="E19737" s="15"/>
    </row>
    <row r="19738" spans="5:5">
      <c r="E19738" s="15"/>
    </row>
    <row r="19739" spans="5:5">
      <c r="E19739" s="15"/>
    </row>
    <row r="19740" spans="5:5">
      <c r="E19740" s="15"/>
    </row>
    <row r="19741" spans="5:5">
      <c r="E19741" s="15"/>
    </row>
    <row r="19742" spans="5:5">
      <c r="E19742" s="15"/>
    </row>
    <row r="19743" spans="5:5">
      <c r="E19743" s="15"/>
    </row>
    <row r="19744" spans="5:5">
      <c r="E19744" s="15"/>
    </row>
    <row r="19745" spans="5:5">
      <c r="E19745" s="15"/>
    </row>
    <row r="19746" spans="5:5">
      <c r="E19746" s="15"/>
    </row>
    <row r="19747" spans="5:5">
      <c r="E19747" s="15"/>
    </row>
    <row r="19748" spans="5:5">
      <c r="E19748" s="15"/>
    </row>
    <row r="19749" spans="5:5">
      <c r="E19749" s="15"/>
    </row>
    <row r="19750" spans="5:5">
      <c r="E19750" s="15"/>
    </row>
    <row r="19751" spans="5:5">
      <c r="E19751" s="15"/>
    </row>
    <row r="19752" spans="5:5">
      <c r="E19752" s="15"/>
    </row>
    <row r="19753" spans="5:5">
      <c r="E19753" s="15"/>
    </row>
    <row r="19754" spans="5:5">
      <c r="E19754" s="15"/>
    </row>
    <row r="19755" spans="5:5">
      <c r="E19755" s="15"/>
    </row>
    <row r="19756" spans="5:5">
      <c r="E19756" s="15"/>
    </row>
    <row r="19757" spans="5:5">
      <c r="E19757" s="15"/>
    </row>
    <row r="19758" spans="5:5">
      <c r="E19758" s="15"/>
    </row>
    <row r="19759" spans="5:5">
      <c r="E19759" s="15"/>
    </row>
    <row r="19760" spans="5:5">
      <c r="E19760" s="15"/>
    </row>
    <row r="19761" spans="5:5">
      <c r="E19761" s="15"/>
    </row>
    <row r="19762" spans="5:5">
      <c r="E19762" s="15"/>
    </row>
    <row r="19763" spans="5:5">
      <c r="E19763" s="15"/>
    </row>
    <row r="19764" spans="5:5">
      <c r="E19764" s="15"/>
    </row>
    <row r="19765" spans="5:5">
      <c r="E19765" s="15"/>
    </row>
    <row r="19766" spans="5:5">
      <c r="E19766" s="15"/>
    </row>
    <row r="19767" spans="5:5">
      <c r="E19767" s="15"/>
    </row>
    <row r="19768" spans="5:5">
      <c r="E19768" s="15"/>
    </row>
    <row r="19769" spans="5:5">
      <c r="E19769" s="15"/>
    </row>
    <row r="19770" spans="5:5">
      <c r="E19770" s="15"/>
    </row>
    <row r="19771" spans="5:5">
      <c r="E19771" s="15"/>
    </row>
    <row r="19772" spans="5:5">
      <c r="E19772" s="15"/>
    </row>
    <row r="19773" spans="5:5">
      <c r="E19773" s="15"/>
    </row>
    <row r="19774" spans="5:5">
      <c r="E19774" s="15"/>
    </row>
    <row r="19775" spans="5:5">
      <c r="E19775" s="15"/>
    </row>
    <row r="19776" spans="5:5">
      <c r="E19776" s="15"/>
    </row>
    <row r="19777" spans="5:5">
      <c r="E19777" s="15"/>
    </row>
    <row r="19778" spans="5:5">
      <c r="E19778" s="15"/>
    </row>
    <row r="19779" spans="5:5">
      <c r="E19779" s="15"/>
    </row>
    <row r="19780" spans="5:5">
      <c r="E19780" s="15"/>
    </row>
    <row r="19781" spans="5:5">
      <c r="E19781" s="15"/>
    </row>
    <row r="19782" spans="5:5">
      <c r="E19782" s="15"/>
    </row>
    <row r="19783" spans="5:5">
      <c r="E19783" s="15"/>
    </row>
    <row r="19784" spans="5:5">
      <c r="E19784" s="15"/>
    </row>
    <row r="19785" spans="5:5">
      <c r="E19785" s="15"/>
    </row>
    <row r="19786" spans="5:5">
      <c r="E19786" s="15"/>
    </row>
    <row r="19787" spans="5:5">
      <c r="E19787" s="15"/>
    </row>
    <row r="19788" spans="5:5">
      <c r="E19788" s="15"/>
    </row>
    <row r="19789" spans="5:5">
      <c r="E19789" s="15"/>
    </row>
    <row r="19790" spans="5:5">
      <c r="E19790" s="15"/>
    </row>
    <row r="19791" spans="5:5">
      <c r="E19791" s="15"/>
    </row>
    <row r="19792" spans="5:5">
      <c r="E19792" s="15"/>
    </row>
    <row r="19793" spans="5:5">
      <c r="E19793" s="15"/>
    </row>
    <row r="19794" spans="5:5">
      <c r="E19794" s="15"/>
    </row>
    <row r="19795" spans="5:5">
      <c r="E19795" s="15"/>
    </row>
    <row r="19796" spans="5:5">
      <c r="E19796" s="15"/>
    </row>
    <row r="19797" spans="5:5">
      <c r="E19797" s="15"/>
    </row>
    <row r="19798" spans="5:5">
      <c r="E19798" s="15"/>
    </row>
    <row r="19799" spans="5:5">
      <c r="E19799" s="15"/>
    </row>
    <row r="19800" spans="5:5">
      <c r="E19800" s="15"/>
    </row>
    <row r="19801" spans="5:5">
      <c r="E19801" s="15"/>
    </row>
    <row r="19802" spans="5:5">
      <c r="E19802" s="15"/>
    </row>
    <row r="19803" spans="5:5">
      <c r="E19803" s="15"/>
    </row>
    <row r="19804" spans="5:5">
      <c r="E19804" s="15"/>
    </row>
    <row r="19805" spans="5:5">
      <c r="E19805" s="15"/>
    </row>
    <row r="19806" spans="5:5">
      <c r="E19806" s="15"/>
    </row>
    <row r="19807" spans="5:5">
      <c r="E19807" s="15"/>
    </row>
    <row r="19808" spans="5:5">
      <c r="E19808" s="15"/>
    </row>
    <row r="19809" spans="5:5">
      <c r="E19809" s="15"/>
    </row>
    <row r="19810" spans="5:5">
      <c r="E19810" s="15"/>
    </row>
    <row r="19811" spans="5:5">
      <c r="E19811" s="15"/>
    </row>
    <row r="19812" spans="5:5">
      <c r="E19812" s="15"/>
    </row>
    <row r="19813" spans="5:5">
      <c r="E19813" s="15"/>
    </row>
    <row r="19814" spans="5:5">
      <c r="E19814" s="15"/>
    </row>
    <row r="19815" spans="5:5">
      <c r="E19815" s="15"/>
    </row>
    <row r="19816" spans="5:5">
      <c r="E19816" s="15"/>
    </row>
    <row r="19817" spans="5:5">
      <c r="E19817" s="15"/>
    </row>
    <row r="19818" spans="5:5">
      <c r="E19818" s="15"/>
    </row>
    <row r="19819" spans="5:5">
      <c r="E19819" s="15"/>
    </row>
    <row r="19820" spans="5:5">
      <c r="E19820" s="15"/>
    </row>
    <row r="19821" spans="5:5">
      <c r="E19821" s="15"/>
    </row>
    <row r="19822" spans="5:5">
      <c r="E19822" s="15"/>
    </row>
    <row r="19823" spans="5:5">
      <c r="E19823" s="15"/>
    </row>
    <row r="19824" spans="5:5">
      <c r="E19824" s="15"/>
    </row>
    <row r="19825" spans="5:5">
      <c r="E19825" s="15"/>
    </row>
    <row r="19826" spans="5:5">
      <c r="E19826" s="15"/>
    </row>
    <row r="19827" spans="5:5">
      <c r="E19827" s="15"/>
    </row>
    <row r="19828" spans="5:5">
      <c r="E19828" s="15"/>
    </row>
    <row r="19829" spans="5:5">
      <c r="E19829" s="15"/>
    </row>
    <row r="19830" spans="5:5">
      <c r="E19830" s="15"/>
    </row>
    <row r="19831" spans="5:5">
      <c r="E19831" s="15"/>
    </row>
    <row r="19832" spans="5:5">
      <c r="E19832" s="15"/>
    </row>
    <row r="19833" spans="5:5">
      <c r="E19833" s="15"/>
    </row>
    <row r="19834" spans="5:5">
      <c r="E19834" s="15"/>
    </row>
    <row r="19835" spans="5:5">
      <c r="E19835" s="15"/>
    </row>
    <row r="19836" spans="5:5">
      <c r="E19836" s="15"/>
    </row>
    <row r="19837" spans="5:5">
      <c r="E19837" s="15"/>
    </row>
    <row r="19838" spans="5:5">
      <c r="E19838" s="15"/>
    </row>
    <row r="19839" spans="5:5">
      <c r="E19839" s="15"/>
    </row>
    <row r="19840" spans="5:5">
      <c r="E19840" s="15"/>
    </row>
    <row r="19841" spans="5:5">
      <c r="E19841" s="15"/>
    </row>
    <row r="19842" spans="5:5">
      <c r="E19842" s="15"/>
    </row>
    <row r="19843" spans="5:5">
      <c r="E19843" s="15"/>
    </row>
    <row r="19844" spans="5:5">
      <c r="E19844" s="15"/>
    </row>
    <row r="19845" spans="5:5">
      <c r="E19845" s="15"/>
    </row>
    <row r="19846" spans="5:5">
      <c r="E19846" s="15"/>
    </row>
    <row r="19847" spans="5:5">
      <c r="E19847" s="15"/>
    </row>
    <row r="19848" spans="5:5">
      <c r="E19848" s="15"/>
    </row>
    <row r="19849" spans="5:5">
      <c r="E19849" s="15"/>
    </row>
    <row r="19850" spans="5:5">
      <c r="E19850" s="15"/>
    </row>
    <row r="19851" spans="5:5">
      <c r="E19851" s="15"/>
    </row>
    <row r="19852" spans="5:5">
      <c r="E19852" s="15"/>
    </row>
    <row r="19853" spans="5:5">
      <c r="E19853" s="15"/>
    </row>
    <row r="19854" spans="5:5">
      <c r="E19854" s="15"/>
    </row>
    <row r="19855" spans="5:5">
      <c r="E19855" s="15"/>
    </row>
    <row r="19856" spans="5:5">
      <c r="E19856" s="15"/>
    </row>
    <row r="19857" spans="5:5">
      <c r="E19857" s="15"/>
    </row>
    <row r="19858" spans="5:5">
      <c r="E19858" s="15"/>
    </row>
    <row r="19859" spans="5:5">
      <c r="E19859" s="15"/>
    </row>
    <row r="19860" spans="5:5">
      <c r="E19860" s="15"/>
    </row>
    <row r="19861" spans="5:5">
      <c r="E19861" s="15"/>
    </row>
    <row r="19862" spans="5:5">
      <c r="E19862" s="15"/>
    </row>
    <row r="19863" spans="5:5">
      <c r="E19863" s="15"/>
    </row>
    <row r="19864" spans="5:5">
      <c r="E19864" s="15"/>
    </row>
    <row r="19865" spans="5:5">
      <c r="E19865" s="15"/>
    </row>
    <row r="19866" spans="5:5">
      <c r="E19866" s="15"/>
    </row>
    <row r="19867" spans="5:5">
      <c r="E19867" s="15"/>
    </row>
    <row r="19868" spans="5:5">
      <c r="E19868" s="15"/>
    </row>
    <row r="19869" spans="5:5">
      <c r="E19869" s="15"/>
    </row>
    <row r="19870" spans="5:5">
      <c r="E19870" s="15"/>
    </row>
    <row r="19871" spans="5:5">
      <c r="E19871" s="15"/>
    </row>
    <row r="19872" spans="5:5">
      <c r="E19872" s="15"/>
    </row>
    <row r="19873" spans="5:5">
      <c r="E19873" s="15"/>
    </row>
    <row r="19874" spans="5:5">
      <c r="E19874" s="15"/>
    </row>
    <row r="19875" spans="5:5">
      <c r="E19875" s="15"/>
    </row>
    <row r="19876" spans="5:5">
      <c r="E19876" s="15"/>
    </row>
    <row r="19877" spans="5:5">
      <c r="E19877" s="15"/>
    </row>
    <row r="19878" spans="5:5">
      <c r="E19878" s="15"/>
    </row>
    <row r="19879" spans="5:5">
      <c r="E19879" s="15"/>
    </row>
    <row r="19880" spans="5:5">
      <c r="E19880" s="15"/>
    </row>
    <row r="19881" spans="5:5">
      <c r="E19881" s="15"/>
    </row>
    <row r="19882" spans="5:5">
      <c r="E19882" s="15"/>
    </row>
    <row r="19883" spans="5:5">
      <c r="E19883" s="15"/>
    </row>
    <row r="19884" spans="5:5">
      <c r="E19884" s="15"/>
    </row>
    <row r="19885" spans="5:5">
      <c r="E19885" s="15"/>
    </row>
    <row r="19886" spans="5:5">
      <c r="E19886" s="15"/>
    </row>
    <row r="19887" spans="5:5">
      <c r="E19887" s="15"/>
    </row>
    <row r="19888" spans="5:5">
      <c r="E19888" s="15"/>
    </row>
    <row r="19889" spans="5:5">
      <c r="E19889" s="15"/>
    </row>
    <row r="19890" spans="5:5">
      <c r="E19890" s="15"/>
    </row>
    <row r="19891" spans="5:5">
      <c r="E19891" s="15"/>
    </row>
    <row r="19892" spans="5:5">
      <c r="E19892" s="15"/>
    </row>
    <row r="19893" spans="5:5">
      <c r="E19893" s="15"/>
    </row>
    <row r="19894" spans="5:5">
      <c r="E19894" s="15"/>
    </row>
    <row r="19895" spans="5:5">
      <c r="E19895" s="15"/>
    </row>
    <row r="19896" spans="5:5">
      <c r="E19896" s="15"/>
    </row>
    <row r="19897" spans="5:5">
      <c r="E19897" s="15"/>
    </row>
    <row r="19898" spans="5:5">
      <c r="E19898" s="15"/>
    </row>
    <row r="19899" spans="5:5">
      <c r="E19899" s="15"/>
    </row>
    <row r="19900" spans="5:5">
      <c r="E19900" s="15"/>
    </row>
    <row r="19901" spans="5:5">
      <c r="E19901" s="15"/>
    </row>
    <row r="19902" spans="5:5">
      <c r="E19902" s="15"/>
    </row>
    <row r="19903" spans="5:5">
      <c r="E19903" s="15"/>
    </row>
    <row r="19904" spans="5:5">
      <c r="E19904" s="15"/>
    </row>
    <row r="19905" spans="5:5">
      <c r="E19905" s="15"/>
    </row>
    <row r="19906" spans="5:5">
      <c r="E19906" s="15"/>
    </row>
    <row r="19907" spans="5:5">
      <c r="E19907" s="15"/>
    </row>
    <row r="19908" spans="5:5">
      <c r="E19908" s="15"/>
    </row>
    <row r="19909" spans="5:5">
      <c r="E19909" s="15"/>
    </row>
    <row r="19910" spans="5:5">
      <c r="E19910" s="15"/>
    </row>
    <row r="19911" spans="5:5">
      <c r="E19911" s="15"/>
    </row>
    <row r="19912" spans="5:5">
      <c r="E19912" s="15"/>
    </row>
    <row r="19913" spans="5:5">
      <c r="E19913" s="15"/>
    </row>
    <row r="19914" spans="5:5">
      <c r="E19914" s="15"/>
    </row>
    <row r="19915" spans="5:5">
      <c r="E19915" s="15"/>
    </row>
    <row r="19916" spans="5:5">
      <c r="E19916" s="15"/>
    </row>
    <row r="19917" spans="5:5">
      <c r="E19917" s="15"/>
    </row>
    <row r="19918" spans="5:5">
      <c r="E19918" s="15"/>
    </row>
    <row r="19919" spans="5:5">
      <c r="E19919" s="15"/>
    </row>
    <row r="19920" spans="5:5">
      <c r="E19920" s="15"/>
    </row>
    <row r="19921" spans="5:5">
      <c r="E19921" s="15"/>
    </row>
    <row r="19922" spans="5:5">
      <c r="E19922" s="15"/>
    </row>
    <row r="19923" spans="5:5">
      <c r="E19923" s="15"/>
    </row>
    <row r="19924" spans="5:5">
      <c r="E19924" s="15"/>
    </row>
    <row r="19925" spans="5:5">
      <c r="E19925" s="15"/>
    </row>
    <row r="19926" spans="5:5">
      <c r="E19926" s="15"/>
    </row>
    <row r="19927" spans="5:5">
      <c r="E19927" s="15"/>
    </row>
    <row r="19928" spans="5:5">
      <c r="E19928" s="15"/>
    </row>
    <row r="19929" spans="5:5">
      <c r="E19929" s="15"/>
    </row>
    <row r="19930" spans="5:5">
      <c r="E19930" s="15"/>
    </row>
    <row r="19931" spans="5:5">
      <c r="E19931" s="15"/>
    </row>
    <row r="19932" spans="5:5">
      <c r="E19932" s="15"/>
    </row>
    <row r="19933" spans="5:5">
      <c r="E19933" s="15"/>
    </row>
    <row r="19934" spans="5:5">
      <c r="E19934" s="15"/>
    </row>
    <row r="19935" spans="5:5">
      <c r="E19935" s="15"/>
    </row>
    <row r="19936" spans="5:5">
      <c r="E19936" s="15"/>
    </row>
    <row r="19937" spans="5:5">
      <c r="E19937" s="15"/>
    </row>
    <row r="19938" spans="5:5">
      <c r="E19938" s="15"/>
    </row>
    <row r="19939" spans="5:5">
      <c r="E19939" s="15"/>
    </row>
    <row r="19940" spans="5:5">
      <c r="E19940" s="15"/>
    </row>
    <row r="19941" spans="5:5">
      <c r="E19941" s="15"/>
    </row>
    <row r="19942" spans="5:5">
      <c r="E19942" s="15"/>
    </row>
    <row r="19943" spans="5:5">
      <c r="E19943" s="15"/>
    </row>
    <row r="19944" spans="5:5">
      <c r="E19944" s="15"/>
    </row>
    <row r="19945" spans="5:5">
      <c r="E19945" s="15"/>
    </row>
    <row r="19946" spans="5:5">
      <c r="E19946" s="15"/>
    </row>
    <row r="19947" spans="5:5">
      <c r="E19947" s="15"/>
    </row>
    <row r="19948" spans="5:5">
      <c r="E19948" s="15"/>
    </row>
    <row r="19949" spans="5:5">
      <c r="E19949" s="15"/>
    </row>
    <row r="19950" spans="5:5">
      <c r="E19950" s="15"/>
    </row>
    <row r="19951" spans="5:5">
      <c r="E19951" s="15"/>
    </row>
    <row r="19952" spans="5:5">
      <c r="E19952" s="15"/>
    </row>
    <row r="19953" spans="5:5">
      <c r="E19953" s="15"/>
    </row>
    <row r="19954" spans="5:5">
      <c r="E19954" s="15"/>
    </row>
    <row r="19955" spans="5:5">
      <c r="E19955" s="15"/>
    </row>
    <row r="19956" spans="5:5">
      <c r="E19956" s="15"/>
    </row>
    <row r="19957" spans="5:5">
      <c r="E19957" s="15"/>
    </row>
    <row r="19958" spans="5:5">
      <c r="E19958" s="15"/>
    </row>
    <row r="19959" spans="5:5">
      <c r="E19959" s="15"/>
    </row>
    <row r="19960" spans="5:5">
      <c r="E19960" s="15"/>
    </row>
    <row r="19961" spans="5:5">
      <c r="E19961" s="15"/>
    </row>
    <row r="19962" spans="5:5">
      <c r="E19962" s="15"/>
    </row>
    <row r="19963" spans="5:5">
      <c r="E19963" s="15"/>
    </row>
    <row r="19964" spans="5:5">
      <c r="E19964" s="15"/>
    </row>
    <row r="19965" spans="5:5">
      <c r="E19965" s="15"/>
    </row>
    <row r="19966" spans="5:5">
      <c r="E19966" s="15"/>
    </row>
    <row r="19967" spans="5:5">
      <c r="E19967" s="15"/>
    </row>
    <row r="19968" spans="5:5">
      <c r="E19968" s="15"/>
    </row>
    <row r="19969" spans="5:5">
      <c r="E19969" s="15"/>
    </row>
    <row r="19970" spans="5:5">
      <c r="E19970" s="15"/>
    </row>
    <row r="19971" spans="5:5">
      <c r="E19971" s="15"/>
    </row>
    <row r="19972" spans="5:5">
      <c r="E19972" s="15"/>
    </row>
    <row r="19973" spans="5:5">
      <c r="E19973" s="15"/>
    </row>
    <row r="19974" spans="5:5">
      <c r="E19974" s="15"/>
    </row>
    <row r="19975" spans="5:5">
      <c r="E19975" s="15"/>
    </row>
    <row r="19976" spans="5:5">
      <c r="E19976" s="15"/>
    </row>
    <row r="19977" spans="5:5">
      <c r="E19977" s="15"/>
    </row>
    <row r="19978" spans="5:5">
      <c r="E19978" s="15"/>
    </row>
    <row r="19979" spans="5:5">
      <c r="E19979" s="15"/>
    </row>
    <row r="19980" spans="5:5">
      <c r="E19980" s="15"/>
    </row>
    <row r="19981" spans="5:5">
      <c r="E19981" s="15"/>
    </row>
    <row r="19982" spans="5:5">
      <c r="E19982" s="15"/>
    </row>
    <row r="19983" spans="5:5">
      <c r="E19983" s="15"/>
    </row>
    <row r="19984" spans="5:5">
      <c r="E19984" s="15"/>
    </row>
    <row r="19985" spans="5:5">
      <c r="E19985" s="15"/>
    </row>
    <row r="19986" spans="5:5">
      <c r="E19986" s="15"/>
    </row>
    <row r="19987" spans="5:5">
      <c r="E19987" s="15"/>
    </row>
    <row r="19988" spans="5:5">
      <c r="E19988" s="15"/>
    </row>
    <row r="19989" spans="5:5">
      <c r="E19989" s="15"/>
    </row>
    <row r="19990" spans="5:5">
      <c r="E19990" s="15"/>
    </row>
    <row r="19991" spans="5:5">
      <c r="E19991" s="15"/>
    </row>
    <row r="19992" spans="5:5">
      <c r="E19992" s="15"/>
    </row>
    <row r="19993" spans="5:5">
      <c r="E19993" s="15"/>
    </row>
    <row r="19994" spans="5:5">
      <c r="E19994" s="15"/>
    </row>
    <row r="19995" spans="5:5">
      <c r="E19995" s="15"/>
    </row>
    <row r="19996" spans="5:5">
      <c r="E19996" s="15"/>
    </row>
    <row r="19997" spans="5:5">
      <c r="E19997" s="15"/>
    </row>
    <row r="19998" spans="5:5">
      <c r="E19998" s="15"/>
    </row>
    <row r="19999" spans="5:5">
      <c r="E19999" s="15"/>
    </row>
    <row r="20000" spans="5:5">
      <c r="E20000" s="15"/>
    </row>
    <row r="20001" spans="5:5">
      <c r="E20001" s="15"/>
    </row>
    <row r="20002" spans="5:5">
      <c r="E20002" s="15"/>
    </row>
    <row r="20003" spans="5:5">
      <c r="E20003" s="15"/>
    </row>
    <row r="20004" spans="5:5">
      <c r="E20004" s="15"/>
    </row>
    <row r="20005" spans="5:5">
      <c r="E20005" s="15"/>
    </row>
    <row r="20006" spans="5:5">
      <c r="E20006" s="15"/>
    </row>
    <row r="20007" spans="5:5">
      <c r="E20007" s="15"/>
    </row>
    <row r="20008" spans="5:5">
      <c r="E20008" s="15"/>
    </row>
    <row r="20009" spans="5:5">
      <c r="E20009" s="15"/>
    </row>
    <row r="20010" spans="5:5">
      <c r="E20010" s="15"/>
    </row>
    <row r="20011" spans="5:5">
      <c r="E20011" s="15"/>
    </row>
    <row r="20012" spans="5:5">
      <c r="E20012" s="15"/>
    </row>
    <row r="20013" spans="5:5">
      <c r="E20013" s="15"/>
    </row>
    <row r="20014" spans="5:5">
      <c r="E20014" s="15"/>
    </row>
    <row r="20015" spans="5:5">
      <c r="E20015" s="15"/>
    </row>
    <row r="20016" spans="5:5">
      <c r="E20016" s="15"/>
    </row>
    <row r="20017" spans="5:5">
      <c r="E20017" s="15"/>
    </row>
    <row r="20018" spans="5:5">
      <c r="E20018" s="15"/>
    </row>
    <row r="20019" spans="5:5">
      <c r="E20019" s="15"/>
    </row>
    <row r="20020" spans="5:5">
      <c r="E20020" s="15"/>
    </row>
    <row r="20021" spans="5:5">
      <c r="E20021" s="15"/>
    </row>
    <row r="20022" spans="5:5">
      <c r="E20022" s="15"/>
    </row>
    <row r="20023" spans="5:5">
      <c r="E20023" s="15"/>
    </row>
    <row r="20024" spans="5:5">
      <c r="E20024" s="15"/>
    </row>
    <row r="20025" spans="5:5">
      <c r="E20025" s="15"/>
    </row>
    <row r="20026" spans="5:5">
      <c r="E20026" s="15"/>
    </row>
    <row r="20027" spans="5:5">
      <c r="E20027" s="15"/>
    </row>
    <row r="20028" spans="5:5">
      <c r="E20028" s="15"/>
    </row>
    <row r="20029" spans="5:5">
      <c r="E20029" s="15"/>
    </row>
    <row r="20030" spans="5:5">
      <c r="E20030" s="15"/>
    </row>
    <row r="20031" spans="5:5">
      <c r="E20031" s="15"/>
    </row>
    <row r="20032" spans="5:5">
      <c r="E20032" s="15"/>
    </row>
    <row r="20033" spans="5:5">
      <c r="E20033" s="15"/>
    </row>
    <row r="20034" spans="5:5">
      <c r="E20034" s="15"/>
    </row>
    <row r="20035" spans="5:5">
      <c r="E20035" s="15"/>
    </row>
    <row r="20036" spans="5:5">
      <c r="E20036" s="15"/>
    </row>
    <row r="20037" spans="5:5">
      <c r="E20037" s="15"/>
    </row>
    <row r="20038" spans="5:5">
      <c r="E20038" s="15"/>
    </row>
    <row r="20039" spans="5:5">
      <c r="E20039" s="15"/>
    </row>
    <row r="20040" spans="5:5">
      <c r="E20040" s="15"/>
    </row>
    <row r="20041" spans="5:5">
      <c r="E20041" s="15"/>
    </row>
    <row r="20042" spans="5:5">
      <c r="E20042" s="15"/>
    </row>
    <row r="20043" spans="5:5">
      <c r="E20043" s="15"/>
    </row>
    <row r="20044" spans="5:5">
      <c r="E20044" s="15"/>
    </row>
    <row r="20045" spans="5:5">
      <c r="E20045" s="15"/>
    </row>
    <row r="20046" spans="5:5">
      <c r="E20046" s="15"/>
    </row>
    <row r="20047" spans="5:5">
      <c r="E20047" s="15"/>
    </row>
    <row r="20048" spans="5:5">
      <c r="E20048" s="15"/>
    </row>
    <row r="20049" spans="5:5">
      <c r="E20049" s="15"/>
    </row>
    <row r="20050" spans="5:5">
      <c r="E20050" s="15"/>
    </row>
    <row r="20051" spans="5:5">
      <c r="E20051" s="15"/>
    </row>
    <row r="20052" spans="5:5">
      <c r="E20052" s="15"/>
    </row>
    <row r="20053" spans="5:5">
      <c r="E20053" s="15"/>
    </row>
    <row r="20054" spans="5:5">
      <c r="E20054" s="15"/>
    </row>
    <row r="20055" spans="5:5">
      <c r="E20055" s="15"/>
    </row>
    <row r="20056" spans="5:5">
      <c r="E20056" s="15"/>
    </row>
    <row r="20057" spans="5:5">
      <c r="E20057" s="15"/>
    </row>
    <row r="20058" spans="5:5">
      <c r="E20058" s="15"/>
    </row>
    <row r="20059" spans="5:5">
      <c r="E20059" s="15"/>
    </row>
    <row r="20060" spans="5:5">
      <c r="E20060" s="15"/>
    </row>
    <row r="20061" spans="5:5">
      <c r="E20061" s="15"/>
    </row>
    <row r="20062" spans="5:5">
      <c r="E20062" s="15"/>
    </row>
    <row r="20063" spans="5:5">
      <c r="E20063" s="15"/>
    </row>
    <row r="20064" spans="5:5">
      <c r="E20064" s="15"/>
    </row>
    <row r="20065" spans="5:5">
      <c r="E20065" s="15"/>
    </row>
    <row r="20066" spans="5:5">
      <c r="E20066" s="15"/>
    </row>
    <row r="20067" spans="5:5">
      <c r="E20067" s="15"/>
    </row>
    <row r="20068" spans="5:5">
      <c r="E20068" s="15"/>
    </row>
    <row r="20069" spans="5:5">
      <c r="E20069" s="15"/>
    </row>
    <row r="20070" spans="5:5">
      <c r="E20070" s="15"/>
    </row>
    <row r="20071" spans="5:5">
      <c r="E20071" s="15"/>
    </row>
    <row r="20072" spans="5:5">
      <c r="E20072" s="15"/>
    </row>
    <row r="20073" spans="5:5">
      <c r="E20073" s="15"/>
    </row>
    <row r="20074" spans="5:5">
      <c r="E20074" s="15"/>
    </row>
    <row r="20075" spans="5:5">
      <c r="E20075" s="15"/>
    </row>
    <row r="20076" spans="5:5">
      <c r="E20076" s="15"/>
    </row>
    <row r="20077" spans="5:5">
      <c r="E20077" s="15"/>
    </row>
    <row r="20078" spans="5:5">
      <c r="E20078" s="15"/>
    </row>
    <row r="20079" spans="5:5">
      <c r="E20079" s="15"/>
    </row>
    <row r="20080" spans="5:5">
      <c r="E20080" s="15"/>
    </row>
    <row r="20081" spans="5:5">
      <c r="E20081" s="15"/>
    </row>
    <row r="20082" spans="5:5">
      <c r="E20082" s="15"/>
    </row>
    <row r="20083" spans="5:5">
      <c r="E20083" s="15"/>
    </row>
    <row r="20084" spans="5:5">
      <c r="E20084" s="15"/>
    </row>
    <row r="20085" spans="5:5">
      <c r="E20085" s="15"/>
    </row>
    <row r="20086" spans="5:5">
      <c r="E20086" s="15"/>
    </row>
    <row r="20087" spans="5:5">
      <c r="E20087" s="15"/>
    </row>
    <row r="20088" spans="5:5">
      <c r="E20088" s="15"/>
    </row>
    <row r="20089" spans="5:5">
      <c r="E20089" s="15"/>
    </row>
    <row r="20090" spans="5:5">
      <c r="E20090" s="15"/>
    </row>
    <row r="20091" spans="5:5">
      <c r="E20091" s="15"/>
    </row>
    <row r="20092" spans="5:5">
      <c r="E20092" s="15"/>
    </row>
    <row r="20093" spans="5:5">
      <c r="E20093" s="15"/>
    </row>
    <row r="20094" spans="5:5">
      <c r="E20094" s="15"/>
    </row>
    <row r="20095" spans="5:5">
      <c r="E20095" s="15"/>
    </row>
    <row r="20096" spans="5:5">
      <c r="E20096" s="15"/>
    </row>
    <row r="20097" spans="5:5">
      <c r="E20097" s="15"/>
    </row>
    <row r="20098" spans="5:5">
      <c r="E20098" s="15"/>
    </row>
    <row r="20099" spans="5:5">
      <c r="E20099" s="15"/>
    </row>
    <row r="20100" spans="5:5">
      <c r="E20100" s="15"/>
    </row>
    <row r="20101" spans="5:5">
      <c r="E20101" s="15"/>
    </row>
    <row r="20102" spans="5:5">
      <c r="E20102" s="15"/>
    </row>
    <row r="20103" spans="5:5">
      <c r="E20103" s="15"/>
    </row>
    <row r="20104" spans="5:5">
      <c r="E20104" s="15"/>
    </row>
    <row r="20105" spans="5:5">
      <c r="E20105" s="15"/>
    </row>
    <row r="20106" spans="5:5">
      <c r="E20106" s="15"/>
    </row>
    <row r="20107" spans="5:5">
      <c r="E20107" s="15"/>
    </row>
    <row r="20108" spans="5:5">
      <c r="E20108" s="15"/>
    </row>
    <row r="20109" spans="5:5">
      <c r="E20109" s="15"/>
    </row>
    <row r="20110" spans="5:5">
      <c r="E20110" s="15"/>
    </row>
    <row r="20111" spans="5:5">
      <c r="E20111" s="15"/>
    </row>
    <row r="20112" spans="5:5">
      <c r="E20112" s="15"/>
    </row>
    <row r="20113" spans="5:5">
      <c r="E20113" s="15"/>
    </row>
    <row r="20114" spans="5:5">
      <c r="E20114" s="15"/>
    </row>
    <row r="20115" spans="5:5">
      <c r="E20115" s="15"/>
    </row>
    <row r="20116" spans="5:5">
      <c r="E20116" s="15"/>
    </row>
    <row r="20117" spans="5:5">
      <c r="E20117" s="15"/>
    </row>
    <row r="20118" spans="5:5">
      <c r="E20118" s="15"/>
    </row>
    <row r="20119" spans="5:5">
      <c r="E20119" s="15"/>
    </row>
    <row r="20120" spans="5:5">
      <c r="E20120" s="15"/>
    </row>
    <row r="20121" spans="5:5">
      <c r="E20121" s="15"/>
    </row>
    <row r="20122" spans="5:5">
      <c r="E20122" s="15"/>
    </row>
    <row r="20123" spans="5:5">
      <c r="E20123" s="15"/>
    </row>
    <row r="20124" spans="5:5">
      <c r="E20124" s="15"/>
    </row>
    <row r="20125" spans="5:5">
      <c r="E20125" s="15"/>
    </row>
    <row r="20126" spans="5:5">
      <c r="E20126" s="15"/>
    </row>
    <row r="20127" spans="5:5">
      <c r="E20127" s="15"/>
    </row>
    <row r="20128" spans="5:5">
      <c r="E20128" s="15"/>
    </row>
    <row r="20129" spans="5:5">
      <c r="E20129" s="15"/>
    </row>
    <row r="20130" spans="5:5">
      <c r="E20130" s="15"/>
    </row>
    <row r="20131" spans="5:5">
      <c r="E20131" s="15"/>
    </row>
    <row r="20132" spans="5:5">
      <c r="E20132" s="15"/>
    </row>
    <row r="20133" spans="5:5">
      <c r="E20133" s="15"/>
    </row>
    <row r="20134" spans="5:5">
      <c r="E20134" s="15"/>
    </row>
    <row r="20135" spans="5:5">
      <c r="E20135" s="15"/>
    </row>
    <row r="20136" spans="5:5">
      <c r="E20136" s="15"/>
    </row>
    <row r="20137" spans="5:5">
      <c r="E20137" s="15"/>
    </row>
    <row r="20138" spans="5:5">
      <c r="E20138" s="15"/>
    </row>
    <row r="20139" spans="5:5">
      <c r="E20139" s="15"/>
    </row>
    <row r="20140" spans="5:5">
      <c r="E20140" s="15"/>
    </row>
    <row r="20141" spans="5:5">
      <c r="E20141" s="15"/>
    </row>
    <row r="20142" spans="5:5">
      <c r="E20142" s="15"/>
    </row>
    <row r="20143" spans="5:5">
      <c r="E20143" s="15"/>
    </row>
    <row r="20144" spans="5:5">
      <c r="E20144" s="15"/>
    </row>
    <row r="20145" spans="5:5">
      <c r="E20145" s="15"/>
    </row>
    <row r="20146" spans="5:5">
      <c r="E20146" s="15"/>
    </row>
    <row r="20147" spans="5:5">
      <c r="E20147" s="15"/>
    </row>
    <row r="20148" spans="5:5">
      <c r="E20148" s="15"/>
    </row>
    <row r="20149" spans="5:5">
      <c r="E20149" s="15"/>
    </row>
    <row r="20150" spans="5:5">
      <c r="E20150" s="15"/>
    </row>
    <row r="20151" spans="5:5">
      <c r="E20151" s="15"/>
    </row>
    <row r="20152" spans="5:5">
      <c r="E20152" s="15"/>
    </row>
    <row r="20153" spans="5:5">
      <c r="E20153" s="15"/>
    </row>
    <row r="20154" spans="5:5">
      <c r="E20154" s="15"/>
    </row>
    <row r="20155" spans="5:5">
      <c r="E20155" s="15"/>
    </row>
    <row r="20156" spans="5:5">
      <c r="E20156" s="15"/>
    </row>
    <row r="20157" spans="5:5">
      <c r="E20157" s="15"/>
    </row>
    <row r="20158" spans="5:5">
      <c r="E20158" s="15"/>
    </row>
    <row r="20159" spans="5:5">
      <c r="E20159" s="15"/>
    </row>
    <row r="20160" spans="5:5">
      <c r="E20160" s="15"/>
    </row>
    <row r="20161" spans="5:5">
      <c r="E20161" s="15"/>
    </row>
    <row r="20162" spans="5:5">
      <c r="E20162" s="15"/>
    </row>
    <row r="20163" spans="5:5">
      <c r="E20163" s="15"/>
    </row>
    <row r="20164" spans="5:5">
      <c r="E20164" s="15"/>
    </row>
    <row r="20165" spans="5:5">
      <c r="E20165" s="15"/>
    </row>
    <row r="20166" spans="5:5">
      <c r="E20166" s="15"/>
    </row>
    <row r="20167" spans="5:5">
      <c r="E20167" s="15"/>
    </row>
    <row r="20168" spans="5:5">
      <c r="E20168" s="15"/>
    </row>
    <row r="20169" spans="5:5">
      <c r="E20169" s="15"/>
    </row>
    <row r="20170" spans="5:5">
      <c r="E20170" s="15"/>
    </row>
    <row r="20171" spans="5:5">
      <c r="E20171" s="15"/>
    </row>
    <row r="20172" spans="5:5">
      <c r="E20172" s="15"/>
    </row>
    <row r="20173" spans="5:5">
      <c r="E20173" s="15"/>
    </row>
    <row r="20174" spans="5:5">
      <c r="E20174" s="15"/>
    </row>
    <row r="20175" spans="5:5">
      <c r="E20175" s="15"/>
    </row>
    <row r="20176" spans="5:5">
      <c r="E20176" s="15"/>
    </row>
    <row r="20177" spans="5:5">
      <c r="E20177" s="15"/>
    </row>
    <row r="20178" spans="5:5">
      <c r="E20178" s="15"/>
    </row>
    <row r="20179" spans="5:5">
      <c r="E20179" s="15"/>
    </row>
    <row r="20180" spans="5:5">
      <c r="E20180" s="15"/>
    </row>
    <row r="20181" spans="5:5">
      <c r="E20181" s="15"/>
    </row>
    <row r="20182" spans="5:5">
      <c r="E20182" s="15"/>
    </row>
    <row r="20183" spans="5:5">
      <c r="E20183" s="15"/>
    </row>
    <row r="20184" spans="5:5">
      <c r="E20184" s="15"/>
    </row>
    <row r="20185" spans="5:5">
      <c r="E20185" s="15"/>
    </row>
    <row r="20186" spans="5:5">
      <c r="E20186" s="15"/>
    </row>
    <row r="20187" spans="5:5">
      <c r="E20187" s="15"/>
    </row>
    <row r="20188" spans="5:5">
      <c r="E20188" s="15"/>
    </row>
    <row r="20189" spans="5:5">
      <c r="E20189" s="15"/>
    </row>
    <row r="20190" spans="5:5">
      <c r="E20190" s="15"/>
    </row>
    <row r="20191" spans="5:5">
      <c r="E20191" s="15"/>
    </row>
    <row r="20192" spans="5:5">
      <c r="E20192" s="15"/>
    </row>
    <row r="20193" spans="5:5">
      <c r="E20193" s="15"/>
    </row>
    <row r="20194" spans="5:5">
      <c r="E20194" s="15"/>
    </row>
    <row r="20195" spans="5:5">
      <c r="E20195" s="15"/>
    </row>
    <row r="20196" spans="5:5">
      <c r="E20196" s="15"/>
    </row>
    <row r="20197" spans="5:5">
      <c r="E20197" s="15"/>
    </row>
    <row r="20198" spans="5:5">
      <c r="E20198" s="15"/>
    </row>
    <row r="20199" spans="5:5">
      <c r="E20199" s="15"/>
    </row>
    <row r="20200" spans="5:5">
      <c r="E20200" s="15"/>
    </row>
    <row r="20201" spans="5:5">
      <c r="E20201" s="15"/>
    </row>
    <row r="20202" spans="5:5">
      <c r="E20202" s="15"/>
    </row>
    <row r="20203" spans="5:5">
      <c r="E20203" s="15"/>
    </row>
    <row r="20204" spans="5:5">
      <c r="E20204" s="15"/>
    </row>
    <row r="20205" spans="5:5">
      <c r="E20205" s="15"/>
    </row>
    <row r="20206" spans="5:5">
      <c r="E20206" s="15"/>
    </row>
    <row r="20207" spans="5:5">
      <c r="E20207" s="15"/>
    </row>
    <row r="20208" spans="5:5">
      <c r="E20208" s="15"/>
    </row>
    <row r="20209" spans="5:5">
      <c r="E20209" s="15"/>
    </row>
    <row r="20210" spans="5:5">
      <c r="E20210" s="15"/>
    </row>
    <row r="20211" spans="5:5">
      <c r="E20211" s="15"/>
    </row>
    <row r="20212" spans="5:5">
      <c r="E20212" s="15"/>
    </row>
    <row r="20213" spans="5:5">
      <c r="E20213" s="15"/>
    </row>
    <row r="20214" spans="5:5">
      <c r="E20214" s="15"/>
    </row>
    <row r="20215" spans="5:5">
      <c r="E20215" s="15"/>
    </row>
    <row r="20216" spans="5:5">
      <c r="E20216" s="15"/>
    </row>
    <row r="20217" spans="5:5">
      <c r="E20217" s="15"/>
    </row>
    <row r="20218" spans="5:5">
      <c r="E20218" s="15"/>
    </row>
    <row r="20219" spans="5:5">
      <c r="E20219" s="15"/>
    </row>
    <row r="20220" spans="5:5">
      <c r="E20220" s="15"/>
    </row>
    <row r="20221" spans="5:5">
      <c r="E20221" s="15"/>
    </row>
    <row r="20222" spans="5:5">
      <c r="E20222" s="15"/>
    </row>
    <row r="20223" spans="5:5">
      <c r="E20223" s="15"/>
    </row>
    <row r="20224" spans="5:5">
      <c r="E20224" s="15"/>
    </row>
    <row r="20225" spans="5:5">
      <c r="E20225" s="15"/>
    </row>
    <row r="20226" spans="5:5">
      <c r="E20226" s="15"/>
    </row>
    <row r="20227" spans="5:5">
      <c r="E20227" s="15"/>
    </row>
    <row r="20228" spans="5:5">
      <c r="E20228" s="15"/>
    </row>
    <row r="20229" spans="5:5">
      <c r="E20229" s="15"/>
    </row>
    <row r="20230" spans="5:5">
      <c r="E20230" s="15"/>
    </row>
    <row r="20231" spans="5:5">
      <c r="E20231" s="15"/>
    </row>
    <row r="20232" spans="5:5">
      <c r="E20232" s="15"/>
    </row>
    <row r="20233" spans="5:5">
      <c r="E20233" s="15"/>
    </row>
    <row r="20234" spans="5:5">
      <c r="E20234" s="15"/>
    </row>
    <row r="20235" spans="5:5">
      <c r="E20235" s="15"/>
    </row>
    <row r="20236" spans="5:5">
      <c r="E20236" s="15"/>
    </row>
    <row r="20237" spans="5:5">
      <c r="E20237" s="15"/>
    </row>
    <row r="20238" spans="5:5">
      <c r="E20238" s="15"/>
    </row>
    <row r="20239" spans="5:5">
      <c r="E20239" s="15"/>
    </row>
    <row r="20240" spans="5:5">
      <c r="E20240" s="15"/>
    </row>
    <row r="20241" spans="5:5">
      <c r="E20241" s="15"/>
    </row>
    <row r="20242" spans="5:5">
      <c r="E20242" s="15"/>
    </row>
    <row r="20243" spans="5:5">
      <c r="E20243" s="15"/>
    </row>
    <row r="20244" spans="5:5">
      <c r="E20244" s="15"/>
    </row>
    <row r="20245" spans="5:5">
      <c r="E20245" s="15"/>
    </row>
    <row r="20246" spans="5:5">
      <c r="E20246" s="15"/>
    </row>
    <row r="20247" spans="5:5">
      <c r="E20247" s="15"/>
    </row>
    <row r="20248" spans="5:5">
      <c r="E20248" s="15"/>
    </row>
    <row r="20249" spans="5:5">
      <c r="E20249" s="15"/>
    </row>
    <row r="20250" spans="5:5">
      <c r="E20250" s="15"/>
    </row>
    <row r="20251" spans="5:5">
      <c r="E20251" s="15"/>
    </row>
    <row r="20252" spans="5:5">
      <c r="E20252" s="15"/>
    </row>
    <row r="20253" spans="5:5">
      <c r="E20253" s="15"/>
    </row>
    <row r="20254" spans="5:5">
      <c r="E20254" s="15"/>
    </row>
    <row r="20255" spans="5:5">
      <c r="E20255" s="15"/>
    </row>
    <row r="20256" spans="5:5">
      <c r="E20256" s="15"/>
    </row>
    <row r="20257" spans="5:5">
      <c r="E20257" s="15"/>
    </row>
    <row r="20258" spans="5:5">
      <c r="E20258" s="15"/>
    </row>
    <row r="20259" spans="5:5">
      <c r="E20259" s="15"/>
    </row>
    <row r="20260" spans="5:5">
      <c r="E20260" s="15"/>
    </row>
    <row r="20261" spans="5:5">
      <c r="E20261" s="15"/>
    </row>
    <row r="20262" spans="5:5">
      <c r="E20262" s="15"/>
    </row>
    <row r="20263" spans="5:5">
      <c r="E20263" s="15"/>
    </row>
    <row r="20264" spans="5:5">
      <c r="E20264" s="15"/>
    </row>
    <row r="20265" spans="5:5">
      <c r="E20265" s="15"/>
    </row>
    <row r="20266" spans="5:5">
      <c r="E20266" s="15"/>
    </row>
    <row r="20267" spans="5:5">
      <c r="E20267" s="15"/>
    </row>
    <row r="20268" spans="5:5">
      <c r="E20268" s="15"/>
    </row>
    <row r="20269" spans="5:5">
      <c r="E20269" s="15"/>
    </row>
    <row r="20270" spans="5:5">
      <c r="E20270" s="15"/>
    </row>
    <row r="20271" spans="5:5">
      <c r="E20271" s="15"/>
    </row>
    <row r="20272" spans="5:5">
      <c r="E20272" s="15"/>
    </row>
    <row r="20273" spans="5:5">
      <c r="E20273" s="15"/>
    </row>
    <row r="20274" spans="5:5">
      <c r="E20274" s="15"/>
    </row>
    <row r="20275" spans="5:5">
      <c r="E20275" s="15"/>
    </row>
    <row r="20276" spans="5:5">
      <c r="E20276" s="15"/>
    </row>
    <row r="20277" spans="5:5">
      <c r="E20277" s="15"/>
    </row>
    <row r="20278" spans="5:5">
      <c r="E20278" s="15"/>
    </row>
    <row r="20279" spans="5:5">
      <c r="E20279" s="15"/>
    </row>
    <row r="20280" spans="5:5">
      <c r="E20280" s="15"/>
    </row>
    <row r="20281" spans="5:5">
      <c r="E20281" s="15"/>
    </row>
    <row r="20282" spans="5:5">
      <c r="E20282" s="15"/>
    </row>
    <row r="20283" spans="5:5">
      <c r="E20283" s="15"/>
    </row>
    <row r="20284" spans="5:5">
      <c r="E20284" s="15"/>
    </row>
    <row r="20285" spans="5:5">
      <c r="E20285" s="15"/>
    </row>
    <row r="20286" spans="5:5">
      <c r="E20286" s="15"/>
    </row>
    <row r="20287" spans="5:5">
      <c r="E20287" s="15"/>
    </row>
    <row r="20288" spans="5:5">
      <c r="E20288" s="15"/>
    </row>
    <row r="20289" spans="5:5">
      <c r="E20289" s="15"/>
    </row>
    <row r="20290" spans="5:5">
      <c r="E20290" s="15"/>
    </row>
    <row r="20291" spans="5:5">
      <c r="E20291" s="15"/>
    </row>
    <row r="20292" spans="5:5">
      <c r="E20292" s="15"/>
    </row>
    <row r="20293" spans="5:5">
      <c r="E20293" s="15"/>
    </row>
    <row r="20294" spans="5:5">
      <c r="E20294" s="15"/>
    </row>
    <row r="20295" spans="5:5">
      <c r="E20295" s="15"/>
    </row>
    <row r="20296" spans="5:5">
      <c r="E20296" s="15"/>
    </row>
    <row r="20297" spans="5:5">
      <c r="E20297" s="15"/>
    </row>
    <row r="20298" spans="5:5">
      <c r="E20298" s="15"/>
    </row>
    <row r="20299" spans="5:5">
      <c r="E20299" s="15"/>
    </row>
    <row r="20300" spans="5:5">
      <c r="E20300" s="15"/>
    </row>
    <row r="20301" spans="5:5">
      <c r="E20301" s="15"/>
    </row>
    <row r="20302" spans="5:5">
      <c r="E20302" s="15"/>
    </row>
    <row r="20303" spans="5:5">
      <c r="E20303" s="15"/>
    </row>
    <row r="20304" spans="5:5">
      <c r="E20304" s="15"/>
    </row>
    <row r="20305" spans="5:5">
      <c r="E20305" s="15"/>
    </row>
    <row r="20306" spans="5:5">
      <c r="E20306" s="15"/>
    </row>
    <row r="20307" spans="5:5">
      <c r="E20307" s="15"/>
    </row>
    <row r="20308" spans="5:5">
      <c r="E20308" s="15"/>
    </row>
    <row r="20309" spans="5:5">
      <c r="E20309" s="15"/>
    </row>
    <row r="20310" spans="5:5">
      <c r="E20310" s="15"/>
    </row>
    <row r="20311" spans="5:5">
      <c r="E20311" s="15"/>
    </row>
    <row r="20312" spans="5:5">
      <c r="E20312" s="15"/>
    </row>
    <row r="20313" spans="5:5">
      <c r="E20313" s="15"/>
    </row>
    <row r="20314" spans="5:5">
      <c r="E20314" s="15"/>
    </row>
    <row r="20315" spans="5:5">
      <c r="E20315" s="15"/>
    </row>
    <row r="20316" spans="5:5">
      <c r="E20316" s="15"/>
    </row>
    <row r="20317" spans="5:5">
      <c r="E20317" s="15"/>
    </row>
    <row r="20318" spans="5:5">
      <c r="E20318" s="15"/>
    </row>
    <row r="20319" spans="5:5">
      <c r="E20319" s="15"/>
    </row>
    <row r="20320" spans="5:5">
      <c r="E20320" s="15"/>
    </row>
    <row r="20321" spans="5:5">
      <c r="E20321" s="15"/>
    </row>
    <row r="20322" spans="5:5">
      <c r="E20322" s="15"/>
    </row>
    <row r="20323" spans="5:5">
      <c r="E20323" s="15"/>
    </row>
    <row r="20324" spans="5:5">
      <c r="E20324" s="15"/>
    </row>
    <row r="20325" spans="5:5">
      <c r="E20325" s="15"/>
    </row>
    <row r="20326" spans="5:5">
      <c r="E20326" s="15"/>
    </row>
    <row r="20327" spans="5:5">
      <c r="E20327" s="15"/>
    </row>
    <row r="20328" spans="5:5">
      <c r="E20328" s="15"/>
    </row>
    <row r="20329" spans="5:5">
      <c r="E20329" s="15"/>
    </row>
    <row r="20330" spans="5:5">
      <c r="E20330" s="15"/>
    </row>
    <row r="20331" spans="5:5">
      <c r="E20331" s="15"/>
    </row>
    <row r="20332" spans="5:5">
      <c r="E20332" s="15"/>
    </row>
    <row r="20333" spans="5:5">
      <c r="E20333" s="15"/>
    </row>
    <row r="20334" spans="5:5">
      <c r="E20334" s="15"/>
    </row>
    <row r="20335" spans="5:5">
      <c r="E20335" s="15"/>
    </row>
    <row r="20336" spans="5:5">
      <c r="E20336" s="15"/>
    </row>
    <row r="20337" spans="5:5">
      <c r="E20337" s="15"/>
    </row>
    <row r="20338" spans="5:5">
      <c r="E20338" s="15"/>
    </row>
    <row r="20339" spans="5:5">
      <c r="E20339" s="15"/>
    </row>
    <row r="20340" spans="5:5">
      <c r="E20340" s="15"/>
    </row>
    <row r="20341" spans="5:5">
      <c r="E20341" s="15"/>
    </row>
    <row r="20342" spans="5:5">
      <c r="E20342" s="15"/>
    </row>
    <row r="20343" spans="5:5">
      <c r="E20343" s="15"/>
    </row>
    <row r="20344" spans="5:5">
      <c r="E20344" s="15"/>
    </row>
    <row r="20345" spans="5:5">
      <c r="E20345" s="15"/>
    </row>
    <row r="20346" spans="5:5">
      <c r="E20346" s="15"/>
    </row>
    <row r="20347" spans="5:5">
      <c r="E20347" s="15"/>
    </row>
    <row r="20348" spans="5:5">
      <c r="E20348" s="15"/>
    </row>
    <row r="20349" spans="5:5">
      <c r="E20349" s="15"/>
    </row>
    <row r="20350" spans="5:5">
      <c r="E20350" s="15"/>
    </row>
    <row r="20351" spans="5:5">
      <c r="E20351" s="15"/>
    </row>
    <row r="20352" spans="5:5">
      <c r="E20352" s="15"/>
    </row>
    <row r="20353" spans="5:5">
      <c r="E20353" s="15"/>
    </row>
    <row r="20354" spans="5:5">
      <c r="E20354" s="15"/>
    </row>
    <row r="20355" spans="5:5">
      <c r="E20355" s="15"/>
    </row>
    <row r="20356" spans="5:5">
      <c r="E20356" s="15"/>
    </row>
    <row r="20357" spans="5:5">
      <c r="E20357" s="15"/>
    </row>
    <row r="20358" spans="5:5">
      <c r="E20358" s="15"/>
    </row>
    <row r="20359" spans="5:5">
      <c r="E20359" s="15"/>
    </row>
    <row r="20360" spans="5:5">
      <c r="E20360" s="15"/>
    </row>
    <row r="20361" spans="5:5">
      <c r="E20361" s="15"/>
    </row>
    <row r="20362" spans="5:5">
      <c r="E20362" s="15"/>
    </row>
    <row r="20363" spans="5:5">
      <c r="E20363" s="15"/>
    </row>
    <row r="20364" spans="5:5">
      <c r="E20364" s="15"/>
    </row>
    <row r="20365" spans="5:5">
      <c r="E20365" s="15"/>
    </row>
    <row r="20366" spans="5:5">
      <c r="E20366" s="15"/>
    </row>
    <row r="20367" spans="5:5">
      <c r="E20367" s="15"/>
    </row>
    <row r="20368" spans="5:5">
      <c r="E20368" s="15"/>
    </row>
    <row r="20369" spans="5:5">
      <c r="E20369" s="15"/>
    </row>
    <row r="20370" spans="5:5">
      <c r="E20370" s="15"/>
    </row>
    <row r="20371" spans="5:5">
      <c r="E20371" s="15"/>
    </row>
    <row r="20372" spans="5:5">
      <c r="E20372" s="15"/>
    </row>
    <row r="20373" spans="5:5">
      <c r="E20373" s="15"/>
    </row>
    <row r="20374" spans="5:5">
      <c r="E20374" s="15"/>
    </row>
    <row r="20375" spans="5:5">
      <c r="E20375" s="15"/>
    </row>
    <row r="20376" spans="5:5">
      <c r="E20376" s="15"/>
    </row>
    <row r="20377" spans="5:5">
      <c r="E20377" s="15"/>
    </row>
    <row r="20378" spans="5:5">
      <c r="E20378" s="15"/>
    </row>
    <row r="20379" spans="5:5">
      <c r="E20379" s="15"/>
    </row>
    <row r="20380" spans="5:5">
      <c r="E20380" s="15"/>
    </row>
    <row r="20381" spans="5:5">
      <c r="E20381" s="15"/>
    </row>
    <row r="20382" spans="5:5">
      <c r="E20382" s="15"/>
    </row>
    <row r="20383" spans="5:5">
      <c r="E20383" s="15"/>
    </row>
    <row r="20384" spans="5:5">
      <c r="E20384" s="15"/>
    </row>
    <row r="20385" spans="5:5">
      <c r="E20385" s="15"/>
    </row>
    <row r="20386" spans="5:5">
      <c r="E20386" s="15"/>
    </row>
    <row r="20387" spans="5:5">
      <c r="E20387" s="15"/>
    </row>
    <row r="20388" spans="5:5">
      <c r="E20388" s="15"/>
    </row>
    <row r="20389" spans="5:5">
      <c r="E20389" s="15"/>
    </row>
    <row r="20390" spans="5:5">
      <c r="E20390" s="15"/>
    </row>
    <row r="20391" spans="5:5">
      <c r="E20391" s="15"/>
    </row>
    <row r="20392" spans="5:5">
      <c r="E20392" s="15"/>
    </row>
    <row r="20393" spans="5:5">
      <c r="E20393" s="15"/>
    </row>
    <row r="20394" spans="5:5">
      <c r="E20394" s="15"/>
    </row>
    <row r="20395" spans="5:5">
      <c r="E20395" s="15"/>
    </row>
    <row r="20396" spans="5:5">
      <c r="E20396" s="15"/>
    </row>
    <row r="20397" spans="5:5">
      <c r="E20397" s="15"/>
    </row>
    <row r="20398" spans="5:5">
      <c r="E20398" s="15"/>
    </row>
    <row r="20399" spans="5:5">
      <c r="E20399" s="15"/>
    </row>
    <row r="20400" spans="5:5">
      <c r="E20400" s="15"/>
    </row>
    <row r="20401" spans="5:5">
      <c r="E20401" s="15"/>
    </row>
    <row r="20402" spans="5:5">
      <c r="E20402" s="15"/>
    </row>
    <row r="20403" spans="5:5">
      <c r="E20403" s="15"/>
    </row>
    <row r="20404" spans="5:5">
      <c r="E20404" s="15"/>
    </row>
    <row r="20405" spans="5:5">
      <c r="E20405" s="15"/>
    </row>
    <row r="20406" spans="5:5">
      <c r="E20406" s="15"/>
    </row>
    <row r="20407" spans="5:5">
      <c r="E20407" s="15"/>
    </row>
    <row r="20408" spans="5:5">
      <c r="E20408" s="15"/>
    </row>
    <row r="20409" spans="5:5">
      <c r="E20409" s="15"/>
    </row>
    <row r="20410" spans="5:5">
      <c r="E20410" s="15"/>
    </row>
    <row r="20411" spans="5:5">
      <c r="E20411" s="15"/>
    </row>
    <row r="20412" spans="5:5">
      <c r="E20412" s="15"/>
    </row>
    <row r="20413" spans="5:5">
      <c r="E20413" s="15"/>
    </row>
    <row r="20414" spans="5:5">
      <c r="E20414" s="15"/>
    </row>
    <row r="20415" spans="5:5">
      <c r="E20415" s="15"/>
    </row>
    <row r="20416" spans="5:5">
      <c r="E20416" s="15"/>
    </row>
    <row r="20417" spans="5:5">
      <c r="E20417" s="15"/>
    </row>
    <row r="20418" spans="5:5">
      <c r="E20418" s="15"/>
    </row>
    <row r="20419" spans="5:5">
      <c r="E20419" s="15"/>
    </row>
    <row r="20420" spans="5:5">
      <c r="E20420" s="15"/>
    </row>
    <row r="20421" spans="5:5">
      <c r="E20421" s="15"/>
    </row>
    <row r="20422" spans="5:5">
      <c r="E20422" s="15"/>
    </row>
    <row r="20423" spans="5:5">
      <c r="E20423" s="15"/>
    </row>
    <row r="20424" spans="5:5">
      <c r="E20424" s="15"/>
    </row>
    <row r="20425" spans="5:5">
      <c r="E20425" s="15"/>
    </row>
    <row r="20426" spans="5:5">
      <c r="E20426" s="15"/>
    </row>
    <row r="20427" spans="5:5">
      <c r="E20427" s="15"/>
    </row>
    <row r="20428" spans="5:5">
      <c r="E20428" s="15"/>
    </row>
    <row r="20429" spans="5:5">
      <c r="E20429" s="15"/>
    </row>
    <row r="20430" spans="5:5">
      <c r="E20430" s="15"/>
    </row>
    <row r="20431" spans="5:5">
      <c r="E20431" s="15"/>
    </row>
    <row r="20432" spans="5:5">
      <c r="E20432" s="15"/>
    </row>
    <row r="20433" spans="5:5">
      <c r="E20433" s="15"/>
    </row>
    <row r="20434" spans="5:5">
      <c r="E20434" s="15"/>
    </row>
    <row r="20435" spans="5:5">
      <c r="E20435" s="15"/>
    </row>
    <row r="20436" spans="5:5">
      <c r="E20436" s="15"/>
    </row>
    <row r="20437" spans="5:5">
      <c r="E20437" s="15"/>
    </row>
    <row r="20438" spans="5:5">
      <c r="E20438" s="15"/>
    </row>
    <row r="20439" spans="5:5">
      <c r="E20439" s="15"/>
    </row>
    <row r="20440" spans="5:5">
      <c r="E20440" s="15"/>
    </row>
    <row r="20441" spans="5:5">
      <c r="E20441" s="15"/>
    </row>
    <row r="20442" spans="5:5">
      <c r="E20442" s="15"/>
    </row>
    <row r="20443" spans="5:5">
      <c r="E20443" s="15"/>
    </row>
    <row r="20444" spans="5:5">
      <c r="E20444" s="15"/>
    </row>
    <row r="20445" spans="5:5">
      <c r="E20445" s="15"/>
    </row>
    <row r="20446" spans="5:5">
      <c r="E20446" s="15"/>
    </row>
    <row r="20447" spans="5:5">
      <c r="E20447" s="15"/>
    </row>
    <row r="20448" spans="5:5">
      <c r="E20448" s="15"/>
    </row>
    <row r="20449" spans="5:5">
      <c r="E20449" s="15"/>
    </row>
    <row r="20450" spans="5:5">
      <c r="E20450" s="15"/>
    </row>
    <row r="20451" spans="5:5">
      <c r="E20451" s="15"/>
    </row>
    <row r="20452" spans="5:5">
      <c r="E20452" s="15"/>
    </row>
    <row r="20453" spans="5:5">
      <c r="E20453" s="15"/>
    </row>
    <row r="20454" spans="5:5">
      <c r="E20454" s="15"/>
    </row>
    <row r="20455" spans="5:5">
      <c r="E20455" s="15"/>
    </row>
    <row r="20456" spans="5:5">
      <c r="E20456" s="15"/>
    </row>
    <row r="20457" spans="5:5">
      <c r="E20457" s="15"/>
    </row>
    <row r="20458" spans="5:5">
      <c r="E20458" s="15"/>
    </row>
    <row r="20459" spans="5:5">
      <c r="E20459" s="15"/>
    </row>
    <row r="20460" spans="5:5">
      <c r="E20460" s="15"/>
    </row>
    <row r="20461" spans="5:5">
      <c r="E20461" s="15"/>
    </row>
    <row r="20462" spans="5:5">
      <c r="E20462" s="15"/>
    </row>
    <row r="20463" spans="5:5">
      <c r="E20463" s="15"/>
    </row>
    <row r="20464" spans="5:5">
      <c r="E20464" s="15"/>
    </row>
    <row r="20465" spans="5:5">
      <c r="E20465" s="15"/>
    </row>
    <row r="20466" spans="5:5">
      <c r="E20466" s="15"/>
    </row>
    <row r="20467" spans="5:5">
      <c r="E20467" s="15"/>
    </row>
    <row r="20468" spans="5:5">
      <c r="E20468" s="15"/>
    </row>
    <row r="20469" spans="5:5">
      <c r="E20469" s="15"/>
    </row>
    <row r="20470" spans="5:5">
      <c r="E20470" s="15"/>
    </row>
    <row r="20471" spans="5:5">
      <c r="E20471" s="15"/>
    </row>
    <row r="20472" spans="5:5">
      <c r="E20472" s="15"/>
    </row>
    <row r="20473" spans="5:5">
      <c r="E20473" s="15"/>
    </row>
    <row r="20474" spans="5:5">
      <c r="E20474" s="15"/>
    </row>
    <row r="20475" spans="5:5">
      <c r="E20475" s="15"/>
    </row>
    <row r="20476" spans="5:5">
      <c r="E20476" s="15"/>
    </row>
    <row r="20477" spans="5:5">
      <c r="E20477" s="15"/>
    </row>
    <row r="20478" spans="5:5">
      <c r="E20478" s="15"/>
    </row>
    <row r="20479" spans="5:5">
      <c r="E20479" s="15"/>
    </row>
    <row r="20480" spans="5:5">
      <c r="E20480" s="15"/>
    </row>
    <row r="20481" spans="5:5">
      <c r="E20481" s="15"/>
    </row>
    <row r="20482" spans="5:5">
      <c r="E20482" s="15"/>
    </row>
    <row r="20483" spans="5:5">
      <c r="E20483" s="15"/>
    </row>
    <row r="20484" spans="5:5">
      <c r="E20484" s="15"/>
    </row>
    <row r="20485" spans="5:5">
      <c r="E20485" s="15"/>
    </row>
    <row r="20486" spans="5:5">
      <c r="E20486" s="15"/>
    </row>
    <row r="20487" spans="5:5">
      <c r="E20487" s="15"/>
    </row>
    <row r="20488" spans="5:5">
      <c r="E20488" s="15"/>
    </row>
    <row r="20489" spans="5:5">
      <c r="E20489" s="15"/>
    </row>
    <row r="20490" spans="5:5">
      <c r="E20490" s="15"/>
    </row>
    <row r="20491" spans="5:5">
      <c r="E20491" s="15"/>
    </row>
    <row r="20492" spans="5:5">
      <c r="E20492" s="15"/>
    </row>
    <row r="20493" spans="5:5">
      <c r="E20493" s="15"/>
    </row>
    <row r="20494" spans="5:5">
      <c r="E20494" s="15"/>
    </row>
    <row r="20495" spans="5:5">
      <c r="E20495" s="15"/>
    </row>
    <row r="20496" spans="5:5">
      <c r="E20496" s="15"/>
    </row>
    <row r="20497" spans="5:5">
      <c r="E20497" s="15"/>
    </row>
    <row r="20498" spans="5:5">
      <c r="E20498" s="15"/>
    </row>
    <row r="20499" spans="5:5">
      <c r="E20499" s="15"/>
    </row>
    <row r="20500" spans="5:5">
      <c r="E20500" s="15"/>
    </row>
    <row r="20501" spans="5:5">
      <c r="E20501" s="15"/>
    </row>
    <row r="20502" spans="5:5">
      <c r="E20502" s="15"/>
    </row>
    <row r="20503" spans="5:5">
      <c r="E20503" s="15"/>
    </row>
    <row r="20504" spans="5:5">
      <c r="E20504" s="15"/>
    </row>
    <row r="20505" spans="5:5">
      <c r="E20505" s="15"/>
    </row>
    <row r="20506" spans="5:5">
      <c r="E20506" s="15"/>
    </row>
    <row r="20507" spans="5:5">
      <c r="E20507" s="15"/>
    </row>
    <row r="20508" spans="5:5">
      <c r="E20508" s="15"/>
    </row>
    <row r="20509" spans="5:5">
      <c r="E20509" s="15"/>
    </row>
    <row r="20510" spans="5:5">
      <c r="E20510" s="15"/>
    </row>
    <row r="20511" spans="5:5">
      <c r="E20511" s="15"/>
    </row>
    <row r="20512" spans="5:5">
      <c r="E20512" s="15"/>
    </row>
    <row r="20513" spans="5:5">
      <c r="E20513" s="15"/>
    </row>
    <row r="20514" spans="5:5">
      <c r="E20514" s="15"/>
    </row>
    <row r="20515" spans="5:5">
      <c r="E20515" s="15"/>
    </row>
    <row r="20516" spans="5:5">
      <c r="E20516" s="15"/>
    </row>
    <row r="20517" spans="5:5">
      <c r="E20517" s="15"/>
    </row>
    <row r="20518" spans="5:5">
      <c r="E20518" s="15"/>
    </row>
    <row r="20519" spans="5:5">
      <c r="E20519" s="15"/>
    </row>
    <row r="20520" spans="5:5">
      <c r="E20520" s="15"/>
    </row>
    <row r="20521" spans="5:5">
      <c r="E20521" s="15"/>
    </row>
    <row r="20522" spans="5:5">
      <c r="E20522" s="15"/>
    </row>
    <row r="20523" spans="5:5">
      <c r="E20523" s="15"/>
    </row>
    <row r="20524" spans="5:5">
      <c r="E20524" s="15"/>
    </row>
    <row r="20525" spans="5:5">
      <c r="E20525" s="15"/>
    </row>
    <row r="20526" spans="5:5">
      <c r="E20526" s="15"/>
    </row>
    <row r="20527" spans="5:5">
      <c r="E20527" s="15"/>
    </row>
    <row r="20528" spans="5:5">
      <c r="E20528" s="15"/>
    </row>
    <row r="20529" spans="5:5">
      <c r="E20529" s="15"/>
    </row>
    <row r="20530" spans="5:5">
      <c r="E20530" s="15"/>
    </row>
    <row r="20531" spans="5:5">
      <c r="E20531" s="15"/>
    </row>
    <row r="20532" spans="5:5">
      <c r="E20532" s="15"/>
    </row>
    <row r="20533" spans="5:5">
      <c r="E20533" s="15"/>
    </row>
    <row r="20534" spans="5:5">
      <c r="E20534" s="15"/>
    </row>
    <row r="20535" spans="5:5">
      <c r="E20535" s="15"/>
    </row>
    <row r="20536" spans="5:5">
      <c r="E20536" s="15"/>
    </row>
    <row r="20537" spans="5:5">
      <c r="E20537" s="15"/>
    </row>
    <row r="20538" spans="5:5">
      <c r="E20538" s="15"/>
    </row>
    <row r="20539" spans="5:5">
      <c r="E20539" s="15"/>
    </row>
    <row r="20540" spans="5:5">
      <c r="E20540" s="15"/>
    </row>
    <row r="20541" spans="5:5">
      <c r="E20541" s="15"/>
    </row>
    <row r="20542" spans="5:5">
      <c r="E20542" s="15"/>
    </row>
    <row r="20543" spans="5:5">
      <c r="E20543" s="15"/>
    </row>
    <row r="20544" spans="5:5">
      <c r="E20544" s="15"/>
    </row>
    <row r="20545" spans="5:5">
      <c r="E20545" s="15"/>
    </row>
    <row r="20546" spans="5:5">
      <c r="E20546" s="15"/>
    </row>
    <row r="20547" spans="5:5">
      <c r="E20547" s="15"/>
    </row>
    <row r="20548" spans="5:5">
      <c r="E20548" s="15"/>
    </row>
    <row r="20549" spans="5:5">
      <c r="E20549" s="15"/>
    </row>
    <row r="20550" spans="5:5">
      <c r="E20550" s="15"/>
    </row>
    <row r="20551" spans="5:5">
      <c r="E20551" s="15"/>
    </row>
    <row r="20552" spans="5:5">
      <c r="E20552" s="15"/>
    </row>
    <row r="20553" spans="5:5">
      <c r="E20553" s="15"/>
    </row>
    <row r="20554" spans="5:5">
      <c r="E20554" s="15"/>
    </row>
    <row r="20555" spans="5:5">
      <c r="E20555" s="15"/>
    </row>
    <row r="20556" spans="5:5">
      <c r="E20556" s="15"/>
    </row>
    <row r="20557" spans="5:5">
      <c r="E20557" s="15"/>
    </row>
    <row r="20558" spans="5:5">
      <c r="E20558" s="15"/>
    </row>
    <row r="20559" spans="5:5">
      <c r="E20559" s="15"/>
    </row>
    <row r="20560" spans="5:5">
      <c r="E20560" s="15"/>
    </row>
    <row r="20561" spans="5:5">
      <c r="E20561" s="15"/>
    </row>
    <row r="20562" spans="5:5">
      <c r="E20562" s="15"/>
    </row>
    <row r="20563" spans="5:5">
      <c r="E20563" s="15"/>
    </row>
    <row r="20564" spans="5:5">
      <c r="E20564" s="15"/>
    </row>
    <row r="20565" spans="5:5">
      <c r="E20565" s="15"/>
    </row>
    <row r="20566" spans="5:5">
      <c r="E20566" s="15"/>
    </row>
    <row r="20567" spans="5:5">
      <c r="E20567" s="15"/>
    </row>
    <row r="20568" spans="5:5">
      <c r="E20568" s="15"/>
    </row>
    <row r="20569" spans="5:5">
      <c r="E20569" s="15"/>
    </row>
    <row r="20570" spans="5:5">
      <c r="E20570" s="15"/>
    </row>
    <row r="20571" spans="5:5">
      <c r="E20571" s="15"/>
    </row>
    <row r="20572" spans="5:5">
      <c r="E20572" s="15"/>
    </row>
    <row r="20573" spans="5:5">
      <c r="E20573" s="15"/>
    </row>
    <row r="20574" spans="5:5">
      <c r="E20574" s="15"/>
    </row>
    <row r="20575" spans="5:5">
      <c r="E20575" s="15"/>
    </row>
    <row r="20576" spans="5:5">
      <c r="E20576" s="15"/>
    </row>
    <row r="20577" spans="5:5">
      <c r="E20577" s="15"/>
    </row>
    <row r="20578" spans="5:5">
      <c r="E20578" s="15"/>
    </row>
    <row r="20579" spans="5:5">
      <c r="E20579" s="15"/>
    </row>
    <row r="20580" spans="5:5">
      <c r="E20580" s="15"/>
    </row>
    <row r="20581" spans="5:5">
      <c r="E20581" s="15"/>
    </row>
    <row r="20582" spans="5:5">
      <c r="E20582" s="15"/>
    </row>
    <row r="20583" spans="5:5">
      <c r="E20583" s="15"/>
    </row>
    <row r="20584" spans="5:5">
      <c r="E20584" s="15"/>
    </row>
    <row r="20585" spans="5:5">
      <c r="E20585" s="15"/>
    </row>
    <row r="20586" spans="5:5">
      <c r="E20586" s="15"/>
    </row>
    <row r="20587" spans="5:5">
      <c r="E20587" s="15"/>
    </row>
    <row r="20588" spans="5:5">
      <c r="E20588" s="15"/>
    </row>
    <row r="20589" spans="5:5">
      <c r="E20589" s="15"/>
    </row>
    <row r="20590" spans="5:5">
      <c r="E20590" s="15"/>
    </row>
    <row r="20591" spans="5:5">
      <c r="E20591" s="15"/>
    </row>
    <row r="20592" spans="5:5">
      <c r="E20592" s="15"/>
    </row>
    <row r="20593" spans="5:5">
      <c r="E20593" s="15"/>
    </row>
    <row r="20594" spans="5:5">
      <c r="E20594" s="15"/>
    </row>
    <row r="20595" spans="5:5">
      <c r="E20595" s="15"/>
    </row>
    <row r="20596" spans="5:5">
      <c r="E20596" s="15"/>
    </row>
    <row r="20597" spans="5:5">
      <c r="E20597" s="15"/>
    </row>
    <row r="20598" spans="5:5">
      <c r="E20598" s="15"/>
    </row>
    <row r="20599" spans="5:5">
      <c r="E20599" s="15"/>
    </row>
    <row r="20600" spans="5:5">
      <c r="E20600" s="15"/>
    </row>
    <row r="20601" spans="5:5">
      <c r="E20601" s="15"/>
    </row>
    <row r="20602" spans="5:5">
      <c r="E20602" s="15"/>
    </row>
    <row r="20603" spans="5:5">
      <c r="E20603" s="15"/>
    </row>
    <row r="20604" spans="5:5">
      <c r="E20604" s="15"/>
    </row>
    <row r="20605" spans="5:5">
      <c r="E20605" s="15"/>
    </row>
    <row r="20606" spans="5:5">
      <c r="E20606" s="15"/>
    </row>
    <row r="20607" spans="5:5">
      <c r="E20607" s="15"/>
    </row>
    <row r="20608" spans="5:5">
      <c r="E20608" s="15"/>
    </row>
    <row r="20609" spans="5:5">
      <c r="E20609" s="15"/>
    </row>
    <row r="20610" spans="5:5">
      <c r="E20610" s="15"/>
    </row>
    <row r="20611" spans="5:5">
      <c r="E20611" s="15"/>
    </row>
    <row r="20612" spans="5:5">
      <c r="E20612" s="15"/>
    </row>
    <row r="20613" spans="5:5">
      <c r="E20613" s="15"/>
    </row>
    <row r="20614" spans="5:5">
      <c r="E20614" s="15"/>
    </row>
    <row r="20615" spans="5:5">
      <c r="E20615" s="15"/>
    </row>
    <row r="20616" spans="5:5">
      <c r="E20616" s="15"/>
    </row>
    <row r="20617" spans="5:5">
      <c r="E20617" s="15"/>
    </row>
    <row r="20618" spans="5:5">
      <c r="E20618" s="15"/>
    </row>
    <row r="20619" spans="5:5">
      <c r="E20619" s="15"/>
    </row>
    <row r="20620" spans="5:5">
      <c r="E20620" s="15"/>
    </row>
    <row r="20621" spans="5:5">
      <c r="E20621" s="15"/>
    </row>
    <row r="20622" spans="5:5">
      <c r="E20622" s="15"/>
    </row>
    <row r="20623" spans="5:5">
      <c r="E20623" s="15"/>
    </row>
    <row r="20624" spans="5:5">
      <c r="E20624" s="15"/>
    </row>
    <row r="20625" spans="5:5">
      <c r="E20625" s="15"/>
    </row>
    <row r="20626" spans="5:5">
      <c r="E20626" s="15"/>
    </row>
    <row r="20627" spans="5:5">
      <c r="E20627" s="15"/>
    </row>
    <row r="20628" spans="5:5">
      <c r="E20628" s="15"/>
    </row>
    <row r="20629" spans="5:5">
      <c r="E20629" s="15"/>
    </row>
    <row r="20630" spans="5:5">
      <c r="E20630" s="15"/>
    </row>
    <row r="20631" spans="5:5">
      <c r="E20631" s="15"/>
    </row>
    <row r="20632" spans="5:5">
      <c r="E20632" s="15"/>
    </row>
    <row r="20633" spans="5:5">
      <c r="E20633" s="15"/>
    </row>
    <row r="20634" spans="5:5">
      <c r="E20634" s="15"/>
    </row>
    <row r="20635" spans="5:5">
      <c r="E20635" s="15"/>
    </row>
    <row r="20636" spans="5:5">
      <c r="E20636" s="15"/>
    </row>
    <row r="20637" spans="5:5">
      <c r="E20637" s="15"/>
    </row>
    <row r="20638" spans="5:5">
      <c r="E20638" s="15"/>
    </row>
    <row r="20639" spans="5:5">
      <c r="E20639" s="15"/>
    </row>
    <row r="20640" spans="5:5">
      <c r="E20640" s="15"/>
    </row>
    <row r="20641" spans="5:5">
      <c r="E20641" s="15"/>
    </row>
    <row r="20642" spans="5:5">
      <c r="E20642" s="15"/>
    </row>
    <row r="20643" spans="5:5">
      <c r="E20643" s="15"/>
    </row>
    <row r="20644" spans="5:5">
      <c r="E20644" s="15"/>
    </row>
    <row r="20645" spans="5:5">
      <c r="E20645" s="15"/>
    </row>
    <row r="20646" spans="5:5">
      <c r="E20646" s="15"/>
    </row>
    <row r="20647" spans="5:5">
      <c r="E20647" s="15"/>
    </row>
    <row r="20648" spans="5:5">
      <c r="E20648" s="15"/>
    </row>
    <row r="20649" spans="5:5">
      <c r="E20649" s="15"/>
    </row>
    <row r="20650" spans="5:5">
      <c r="E20650" s="15"/>
    </row>
    <row r="20651" spans="5:5">
      <c r="E20651" s="15"/>
    </row>
    <row r="20652" spans="5:5">
      <c r="E20652" s="15"/>
    </row>
    <row r="20653" spans="5:5">
      <c r="E20653" s="15"/>
    </row>
    <row r="20654" spans="5:5">
      <c r="E20654" s="15"/>
    </row>
    <row r="20655" spans="5:5">
      <c r="E20655" s="15"/>
    </row>
    <row r="20656" spans="5:5">
      <c r="E20656" s="15"/>
    </row>
    <row r="20657" spans="5:5">
      <c r="E20657" s="15"/>
    </row>
    <row r="20658" spans="5:5">
      <c r="E20658" s="15"/>
    </row>
    <row r="20659" spans="5:5">
      <c r="E20659" s="15"/>
    </row>
    <row r="20660" spans="5:5">
      <c r="E20660" s="15"/>
    </row>
    <row r="20661" spans="5:5">
      <c r="E20661" s="15"/>
    </row>
    <row r="20662" spans="5:5">
      <c r="E20662" s="15"/>
    </row>
    <row r="20663" spans="5:5">
      <c r="E20663" s="15"/>
    </row>
    <row r="20664" spans="5:5">
      <c r="E20664" s="15"/>
    </row>
    <row r="20665" spans="5:5">
      <c r="E20665" s="15"/>
    </row>
    <row r="20666" spans="5:5">
      <c r="E20666" s="15"/>
    </row>
    <row r="20667" spans="5:5">
      <c r="E20667" s="15"/>
    </row>
    <row r="20668" spans="5:5">
      <c r="E20668" s="15"/>
    </row>
    <row r="20669" spans="5:5">
      <c r="E20669" s="15"/>
    </row>
    <row r="20670" spans="5:5">
      <c r="E20670" s="15"/>
    </row>
    <row r="20671" spans="5:5">
      <c r="E20671" s="15"/>
    </row>
    <row r="20672" spans="5:5">
      <c r="E20672" s="15"/>
    </row>
    <row r="20673" spans="5:5">
      <c r="E20673" s="15"/>
    </row>
    <row r="20674" spans="5:5">
      <c r="E20674" s="15"/>
    </row>
    <row r="20675" spans="5:5">
      <c r="E20675" s="15"/>
    </row>
    <row r="20676" spans="5:5">
      <c r="E20676" s="15"/>
    </row>
    <row r="20677" spans="5:5">
      <c r="E20677" s="15"/>
    </row>
    <row r="20678" spans="5:5">
      <c r="E20678" s="15"/>
    </row>
    <row r="20679" spans="5:5">
      <c r="E20679" s="15"/>
    </row>
    <row r="20680" spans="5:5">
      <c r="E20680" s="15"/>
    </row>
    <row r="20681" spans="5:5">
      <c r="E20681" s="15"/>
    </row>
    <row r="20682" spans="5:5">
      <c r="E20682" s="15"/>
    </row>
    <row r="20683" spans="5:5">
      <c r="E20683" s="15"/>
    </row>
    <row r="20684" spans="5:5">
      <c r="E20684" s="15"/>
    </row>
    <row r="20685" spans="5:5">
      <c r="E20685" s="15"/>
    </row>
    <row r="20686" spans="5:5">
      <c r="E20686" s="15"/>
    </row>
    <row r="20687" spans="5:5">
      <c r="E20687" s="15"/>
    </row>
    <row r="20688" spans="5:5">
      <c r="E20688" s="15"/>
    </row>
    <row r="20689" spans="5:5">
      <c r="E20689" s="15"/>
    </row>
    <row r="20690" spans="5:5">
      <c r="E20690" s="15"/>
    </row>
    <row r="20691" spans="5:5">
      <c r="E20691" s="15"/>
    </row>
    <row r="20692" spans="5:5">
      <c r="E20692" s="15"/>
    </row>
    <row r="20693" spans="5:5">
      <c r="E20693" s="15"/>
    </row>
    <row r="20694" spans="5:5">
      <c r="E20694" s="15"/>
    </row>
    <row r="20695" spans="5:5">
      <c r="E20695" s="15"/>
    </row>
    <row r="20696" spans="5:5">
      <c r="E20696" s="15"/>
    </row>
    <row r="20697" spans="5:5">
      <c r="E20697" s="15"/>
    </row>
    <row r="20698" spans="5:5">
      <c r="E20698" s="15"/>
    </row>
    <row r="20699" spans="5:5">
      <c r="E20699" s="15"/>
    </row>
    <row r="20700" spans="5:5">
      <c r="E20700" s="15"/>
    </row>
    <row r="20701" spans="5:5">
      <c r="E20701" s="15"/>
    </row>
    <row r="20702" spans="5:5">
      <c r="E20702" s="15"/>
    </row>
    <row r="20703" spans="5:5">
      <c r="E20703" s="15"/>
    </row>
    <row r="20704" spans="5:5">
      <c r="E20704" s="15"/>
    </row>
    <row r="20705" spans="5:5">
      <c r="E20705" s="15"/>
    </row>
    <row r="20706" spans="5:5">
      <c r="E20706" s="15"/>
    </row>
    <row r="20707" spans="5:5">
      <c r="E20707" s="15"/>
    </row>
    <row r="20708" spans="5:5">
      <c r="E20708" s="15"/>
    </row>
    <row r="20709" spans="5:5">
      <c r="E20709" s="15"/>
    </row>
    <row r="20710" spans="5:5">
      <c r="E20710" s="15"/>
    </row>
    <row r="20711" spans="5:5">
      <c r="E20711" s="15"/>
    </row>
    <row r="20712" spans="5:5">
      <c r="E20712" s="15"/>
    </row>
    <row r="20713" spans="5:5">
      <c r="E20713" s="15"/>
    </row>
    <row r="20714" spans="5:5">
      <c r="E20714" s="15"/>
    </row>
    <row r="20715" spans="5:5">
      <c r="E20715" s="15"/>
    </row>
    <row r="20716" spans="5:5">
      <c r="E20716" s="15"/>
    </row>
    <row r="20717" spans="5:5">
      <c r="E20717" s="15"/>
    </row>
    <row r="20718" spans="5:5">
      <c r="E20718" s="15"/>
    </row>
    <row r="20719" spans="5:5">
      <c r="E20719" s="15"/>
    </row>
    <row r="20720" spans="5:5">
      <c r="E20720" s="15"/>
    </row>
    <row r="20721" spans="5:5">
      <c r="E20721" s="15"/>
    </row>
    <row r="20722" spans="5:5">
      <c r="E20722" s="15"/>
    </row>
    <row r="20723" spans="5:5">
      <c r="E20723" s="15"/>
    </row>
    <row r="20724" spans="5:5">
      <c r="E20724" s="15"/>
    </row>
    <row r="20725" spans="5:5">
      <c r="E20725" s="15"/>
    </row>
    <row r="20726" spans="5:5">
      <c r="E20726" s="15"/>
    </row>
    <row r="20727" spans="5:5">
      <c r="E20727" s="15"/>
    </row>
    <row r="20728" spans="5:5">
      <c r="E20728" s="15"/>
    </row>
    <row r="20729" spans="5:5">
      <c r="E20729" s="15"/>
    </row>
    <row r="20730" spans="5:5">
      <c r="E20730" s="15"/>
    </row>
    <row r="20731" spans="5:5">
      <c r="E20731" s="15"/>
    </row>
    <row r="20732" spans="5:5">
      <c r="E20732" s="15"/>
    </row>
    <row r="20733" spans="5:5">
      <c r="E20733" s="15"/>
    </row>
    <row r="20734" spans="5:5">
      <c r="E20734" s="15"/>
    </row>
    <row r="20735" spans="5:5">
      <c r="E20735" s="15"/>
    </row>
    <row r="20736" spans="5:5">
      <c r="E20736" s="15"/>
    </row>
    <row r="20737" spans="5:5">
      <c r="E20737" s="15"/>
    </row>
    <row r="20738" spans="5:5">
      <c r="E20738" s="15"/>
    </row>
    <row r="20739" spans="5:5">
      <c r="E20739" s="15"/>
    </row>
    <row r="20740" spans="5:5">
      <c r="E20740" s="15"/>
    </row>
    <row r="20741" spans="5:5">
      <c r="E20741" s="15"/>
    </row>
    <row r="20742" spans="5:5">
      <c r="E20742" s="15"/>
    </row>
    <row r="20743" spans="5:5">
      <c r="E20743" s="15"/>
    </row>
    <row r="20744" spans="5:5">
      <c r="E20744" s="15"/>
    </row>
    <row r="20745" spans="5:5">
      <c r="E20745" s="15"/>
    </row>
    <row r="20746" spans="5:5">
      <c r="E20746" s="15"/>
    </row>
    <row r="20747" spans="5:5">
      <c r="E20747" s="15"/>
    </row>
    <row r="20748" spans="5:5">
      <c r="E20748" s="15"/>
    </row>
    <row r="20749" spans="5:5">
      <c r="E20749" s="15"/>
    </row>
    <row r="20750" spans="5:5">
      <c r="E20750" s="15"/>
    </row>
    <row r="20751" spans="5:5">
      <c r="E20751" s="15"/>
    </row>
    <row r="20752" spans="5:5">
      <c r="E20752" s="15"/>
    </row>
    <row r="20753" spans="5:5">
      <c r="E20753" s="15"/>
    </row>
    <row r="20754" spans="5:5">
      <c r="E20754" s="15"/>
    </row>
    <row r="20755" spans="5:5">
      <c r="E20755" s="15"/>
    </row>
    <row r="20756" spans="5:5">
      <c r="E20756" s="15"/>
    </row>
    <row r="20757" spans="5:5">
      <c r="E20757" s="15"/>
    </row>
    <row r="20758" spans="5:5">
      <c r="E20758" s="15"/>
    </row>
    <row r="20759" spans="5:5">
      <c r="E20759" s="15"/>
    </row>
    <row r="20760" spans="5:5">
      <c r="E20760" s="15"/>
    </row>
    <row r="20761" spans="5:5">
      <c r="E20761" s="15"/>
    </row>
    <row r="20762" spans="5:5">
      <c r="E20762" s="15"/>
    </row>
    <row r="20763" spans="5:5">
      <c r="E20763" s="15"/>
    </row>
    <row r="20764" spans="5:5">
      <c r="E20764" s="15"/>
    </row>
    <row r="20765" spans="5:5">
      <c r="E20765" s="15"/>
    </row>
    <row r="20766" spans="5:5">
      <c r="E20766" s="15"/>
    </row>
    <row r="20767" spans="5:5">
      <c r="E20767" s="15"/>
    </row>
    <row r="20768" spans="5:5">
      <c r="E20768" s="15"/>
    </row>
    <row r="20769" spans="5:5">
      <c r="E20769" s="15"/>
    </row>
    <row r="20770" spans="5:5">
      <c r="E20770" s="15"/>
    </row>
    <row r="20771" spans="5:5">
      <c r="E20771" s="15"/>
    </row>
    <row r="20772" spans="5:5">
      <c r="E20772" s="15"/>
    </row>
    <row r="20773" spans="5:5">
      <c r="E20773" s="15"/>
    </row>
    <row r="20774" spans="5:5">
      <c r="E20774" s="15"/>
    </row>
    <row r="20775" spans="5:5">
      <c r="E20775" s="15"/>
    </row>
    <row r="20776" spans="5:5">
      <c r="E20776" s="15"/>
    </row>
    <row r="20777" spans="5:5">
      <c r="E20777" s="15"/>
    </row>
    <row r="20778" spans="5:5">
      <c r="E20778" s="15"/>
    </row>
    <row r="20779" spans="5:5">
      <c r="E20779" s="15"/>
    </row>
    <row r="20780" spans="5:5">
      <c r="E20780" s="15"/>
    </row>
    <row r="20781" spans="5:5">
      <c r="E20781" s="15"/>
    </row>
    <row r="20782" spans="5:5">
      <c r="E20782" s="15"/>
    </row>
    <row r="20783" spans="5:5">
      <c r="E20783" s="15"/>
    </row>
    <row r="20784" spans="5:5">
      <c r="E20784" s="15"/>
    </row>
    <row r="20785" spans="5:5">
      <c r="E20785" s="15"/>
    </row>
    <row r="20786" spans="5:5">
      <c r="E20786" s="15"/>
    </row>
    <row r="20787" spans="5:5">
      <c r="E20787" s="15"/>
    </row>
    <row r="20788" spans="5:5">
      <c r="E20788" s="15"/>
    </row>
    <row r="20789" spans="5:5">
      <c r="E20789" s="15"/>
    </row>
    <row r="20790" spans="5:5">
      <c r="E20790" s="15"/>
    </row>
    <row r="20791" spans="5:5">
      <c r="E20791" s="15"/>
    </row>
    <row r="20792" spans="5:5">
      <c r="E20792" s="15"/>
    </row>
    <row r="20793" spans="5:5">
      <c r="E20793" s="15"/>
    </row>
    <row r="20794" spans="5:5">
      <c r="E20794" s="15"/>
    </row>
    <row r="20795" spans="5:5">
      <c r="E20795" s="15"/>
    </row>
    <row r="20796" spans="5:5">
      <c r="E20796" s="15"/>
    </row>
    <row r="20797" spans="5:5">
      <c r="E20797" s="15"/>
    </row>
    <row r="20798" spans="5:5">
      <c r="E20798" s="15"/>
    </row>
    <row r="20799" spans="5:5">
      <c r="E20799" s="15"/>
    </row>
    <row r="20800" spans="5:5">
      <c r="E20800" s="15"/>
    </row>
    <row r="20801" spans="5:5">
      <c r="E20801" s="15"/>
    </row>
    <row r="20802" spans="5:5">
      <c r="E20802" s="15"/>
    </row>
    <row r="20803" spans="5:5">
      <c r="E20803" s="15"/>
    </row>
    <row r="20804" spans="5:5">
      <c r="E20804" s="15"/>
    </row>
    <row r="20805" spans="5:5">
      <c r="E20805" s="15"/>
    </row>
    <row r="20806" spans="5:5">
      <c r="E20806" s="15"/>
    </row>
    <row r="20807" spans="5:5">
      <c r="E20807" s="15"/>
    </row>
    <row r="20808" spans="5:5">
      <c r="E20808" s="15"/>
    </row>
    <row r="20809" spans="5:5">
      <c r="E20809" s="15"/>
    </row>
    <row r="20810" spans="5:5">
      <c r="E20810" s="15"/>
    </row>
    <row r="20811" spans="5:5">
      <c r="E20811" s="15"/>
    </row>
    <row r="20812" spans="5:5">
      <c r="E20812" s="15"/>
    </row>
    <row r="20813" spans="5:5">
      <c r="E20813" s="15"/>
    </row>
    <row r="20814" spans="5:5">
      <c r="E20814" s="15"/>
    </row>
    <row r="20815" spans="5:5">
      <c r="E20815" s="15"/>
    </row>
    <row r="20816" spans="5:5">
      <c r="E20816" s="15"/>
    </row>
    <row r="20817" spans="5:5">
      <c r="E20817" s="15"/>
    </row>
    <row r="20818" spans="5:5">
      <c r="E20818" s="15"/>
    </row>
    <row r="20819" spans="5:5">
      <c r="E20819" s="15"/>
    </row>
    <row r="20820" spans="5:5">
      <c r="E20820" s="15"/>
    </row>
    <row r="20821" spans="5:5">
      <c r="E20821" s="15"/>
    </row>
    <row r="20822" spans="5:5">
      <c r="E20822" s="15"/>
    </row>
    <row r="20823" spans="5:5">
      <c r="E20823" s="15"/>
    </row>
    <row r="20824" spans="5:5">
      <c r="E20824" s="15"/>
    </row>
    <row r="20825" spans="5:5">
      <c r="E20825" s="15"/>
    </row>
    <row r="20826" spans="5:5">
      <c r="E20826" s="15"/>
    </row>
    <row r="20827" spans="5:5">
      <c r="E20827" s="15"/>
    </row>
    <row r="20828" spans="5:5">
      <c r="E20828" s="15"/>
    </row>
    <row r="20829" spans="5:5">
      <c r="E20829" s="15"/>
    </row>
    <row r="20830" spans="5:5">
      <c r="E20830" s="15"/>
    </row>
    <row r="20831" spans="5:5">
      <c r="E20831" s="15"/>
    </row>
    <row r="20832" spans="5:5">
      <c r="E20832" s="15"/>
    </row>
    <row r="20833" spans="5:5">
      <c r="E20833" s="15"/>
    </row>
    <row r="20834" spans="5:5">
      <c r="E20834" s="15"/>
    </row>
    <row r="20835" spans="5:5">
      <c r="E20835" s="15"/>
    </row>
    <row r="20836" spans="5:5">
      <c r="E20836" s="15"/>
    </row>
    <row r="20837" spans="5:5">
      <c r="E20837" s="15"/>
    </row>
    <row r="20838" spans="5:5">
      <c r="E20838" s="15"/>
    </row>
    <row r="20839" spans="5:5">
      <c r="E20839" s="15"/>
    </row>
    <row r="20840" spans="5:5">
      <c r="E20840" s="15"/>
    </row>
    <row r="20841" spans="5:5">
      <c r="E20841" s="15"/>
    </row>
    <row r="20842" spans="5:5">
      <c r="E20842" s="15"/>
    </row>
    <row r="20843" spans="5:5">
      <c r="E20843" s="15"/>
    </row>
    <row r="20844" spans="5:5">
      <c r="E20844" s="15"/>
    </row>
    <row r="20845" spans="5:5">
      <c r="E20845" s="15"/>
    </row>
    <row r="20846" spans="5:5">
      <c r="E20846" s="15"/>
    </row>
    <row r="20847" spans="5:5">
      <c r="E20847" s="15"/>
    </row>
    <row r="20848" spans="5:5">
      <c r="E20848" s="15"/>
    </row>
    <row r="20849" spans="5:5">
      <c r="E20849" s="15"/>
    </row>
    <row r="20850" spans="5:5">
      <c r="E20850" s="15"/>
    </row>
    <row r="20851" spans="5:5">
      <c r="E20851" s="15"/>
    </row>
    <row r="20852" spans="5:5">
      <c r="E20852" s="15"/>
    </row>
    <row r="20853" spans="5:5">
      <c r="E20853" s="15"/>
    </row>
    <row r="20854" spans="5:5">
      <c r="E20854" s="15"/>
    </row>
    <row r="20855" spans="5:5">
      <c r="E20855" s="15"/>
    </row>
    <row r="20856" spans="5:5">
      <c r="E20856" s="15"/>
    </row>
    <row r="20857" spans="5:5">
      <c r="E20857" s="15"/>
    </row>
    <row r="20858" spans="5:5">
      <c r="E20858" s="15"/>
    </row>
    <row r="20859" spans="5:5">
      <c r="E20859" s="15"/>
    </row>
    <row r="20860" spans="5:5">
      <c r="E20860" s="15"/>
    </row>
    <row r="20861" spans="5:5">
      <c r="E20861" s="15"/>
    </row>
    <row r="20862" spans="5:5">
      <c r="E20862" s="15"/>
    </row>
    <row r="20863" spans="5:5">
      <c r="E20863" s="15"/>
    </row>
    <row r="20864" spans="5:5">
      <c r="E20864" s="15"/>
    </row>
    <row r="20865" spans="5:5">
      <c r="E20865" s="15"/>
    </row>
    <row r="20866" spans="5:5">
      <c r="E20866" s="15"/>
    </row>
    <row r="20867" spans="5:5">
      <c r="E20867" s="15"/>
    </row>
    <row r="20868" spans="5:5">
      <c r="E20868" s="15"/>
    </row>
    <row r="20869" spans="5:5">
      <c r="E20869" s="15"/>
    </row>
    <row r="20870" spans="5:5">
      <c r="E20870" s="15"/>
    </row>
    <row r="20871" spans="5:5">
      <c r="E20871" s="15"/>
    </row>
    <row r="20872" spans="5:5">
      <c r="E20872" s="15"/>
    </row>
    <row r="20873" spans="5:5">
      <c r="E20873" s="15"/>
    </row>
    <row r="20874" spans="5:5">
      <c r="E20874" s="15"/>
    </row>
    <row r="20875" spans="5:5">
      <c r="E20875" s="15"/>
    </row>
    <row r="20876" spans="5:5">
      <c r="E20876" s="15"/>
    </row>
    <row r="20877" spans="5:5">
      <c r="E20877" s="15"/>
    </row>
    <row r="20878" spans="5:5">
      <c r="E20878" s="15"/>
    </row>
    <row r="20879" spans="5:5">
      <c r="E20879" s="15"/>
    </row>
    <row r="20880" spans="5:5">
      <c r="E20880" s="15"/>
    </row>
    <row r="20881" spans="5:5">
      <c r="E20881" s="15"/>
    </row>
    <row r="20882" spans="5:5">
      <c r="E20882" s="15"/>
    </row>
    <row r="20883" spans="5:5">
      <c r="E20883" s="15"/>
    </row>
    <row r="20884" spans="5:5">
      <c r="E20884" s="15"/>
    </row>
    <row r="20885" spans="5:5">
      <c r="E20885" s="15"/>
    </row>
    <row r="20886" spans="5:5">
      <c r="E20886" s="15"/>
    </row>
    <row r="20887" spans="5:5">
      <c r="E20887" s="15"/>
    </row>
    <row r="20888" spans="5:5">
      <c r="E20888" s="15"/>
    </row>
    <row r="20889" spans="5:5">
      <c r="E20889" s="15"/>
    </row>
    <row r="20890" spans="5:5">
      <c r="E20890" s="15"/>
    </row>
    <row r="20891" spans="5:5">
      <c r="E20891" s="15"/>
    </row>
    <row r="20892" spans="5:5">
      <c r="E20892" s="15"/>
    </row>
    <row r="20893" spans="5:5">
      <c r="E20893" s="15"/>
    </row>
    <row r="20894" spans="5:5">
      <c r="E20894" s="15"/>
    </row>
    <row r="20895" spans="5:5">
      <c r="E20895" s="15"/>
    </row>
    <row r="20896" spans="5:5">
      <c r="E20896" s="15"/>
    </row>
    <row r="20897" spans="5:5">
      <c r="E20897" s="15"/>
    </row>
    <row r="20898" spans="5:5">
      <c r="E20898" s="15"/>
    </row>
    <row r="20899" spans="5:5">
      <c r="E20899" s="15"/>
    </row>
    <row r="20900" spans="5:5">
      <c r="E20900" s="15"/>
    </row>
    <row r="20901" spans="5:5">
      <c r="E20901" s="15"/>
    </row>
    <row r="20902" spans="5:5">
      <c r="E20902" s="15"/>
    </row>
    <row r="20903" spans="5:5">
      <c r="E20903" s="15"/>
    </row>
    <row r="20904" spans="5:5">
      <c r="E20904" s="15"/>
    </row>
    <row r="20905" spans="5:5">
      <c r="E20905" s="15"/>
    </row>
    <row r="20906" spans="5:5">
      <c r="E20906" s="15"/>
    </row>
    <row r="20907" spans="5:5">
      <c r="E20907" s="15"/>
    </row>
    <row r="20908" spans="5:5">
      <c r="E20908" s="15"/>
    </row>
    <row r="20909" spans="5:5">
      <c r="E20909" s="15"/>
    </row>
    <row r="20910" spans="5:5">
      <c r="E20910" s="15"/>
    </row>
    <row r="20911" spans="5:5">
      <c r="E20911" s="15"/>
    </row>
    <row r="20912" spans="5:5">
      <c r="E20912" s="15"/>
    </row>
    <row r="20913" spans="5:5">
      <c r="E20913" s="15"/>
    </row>
    <row r="20914" spans="5:5">
      <c r="E20914" s="15"/>
    </row>
    <row r="20915" spans="5:5">
      <c r="E20915" s="15"/>
    </row>
    <row r="20916" spans="5:5">
      <c r="E20916" s="15"/>
    </row>
    <row r="20917" spans="5:5">
      <c r="E20917" s="15"/>
    </row>
    <row r="20918" spans="5:5">
      <c r="E20918" s="15"/>
    </row>
    <row r="20919" spans="5:5">
      <c r="E20919" s="15"/>
    </row>
    <row r="20920" spans="5:5">
      <c r="E20920" s="15"/>
    </row>
    <row r="20921" spans="5:5">
      <c r="E20921" s="15"/>
    </row>
    <row r="20922" spans="5:5">
      <c r="E20922" s="15"/>
    </row>
    <row r="20923" spans="5:5">
      <c r="E20923" s="15"/>
    </row>
    <row r="20924" spans="5:5">
      <c r="E20924" s="15"/>
    </row>
    <row r="20925" spans="5:5">
      <c r="E20925" s="15"/>
    </row>
    <row r="20926" spans="5:5">
      <c r="E20926" s="15"/>
    </row>
    <row r="20927" spans="5:5">
      <c r="E20927" s="15"/>
    </row>
    <row r="20928" spans="5:5">
      <c r="E20928" s="15"/>
    </row>
    <row r="20929" spans="5:5">
      <c r="E20929" s="15"/>
    </row>
    <row r="20930" spans="5:5">
      <c r="E20930" s="15"/>
    </row>
    <row r="20931" spans="5:5">
      <c r="E20931" s="15"/>
    </row>
    <row r="20932" spans="5:5">
      <c r="E20932" s="15"/>
    </row>
    <row r="20933" spans="5:5">
      <c r="E20933" s="15"/>
    </row>
    <row r="20934" spans="5:5">
      <c r="E20934" s="15"/>
    </row>
    <row r="20935" spans="5:5">
      <c r="E20935" s="15"/>
    </row>
    <row r="20936" spans="5:5">
      <c r="E20936" s="15"/>
    </row>
    <row r="20937" spans="5:5">
      <c r="E20937" s="15"/>
    </row>
    <row r="20938" spans="5:5">
      <c r="E20938" s="15"/>
    </row>
    <row r="20939" spans="5:5">
      <c r="E20939" s="15"/>
    </row>
    <row r="20940" spans="5:5">
      <c r="E20940" s="15"/>
    </row>
    <row r="20941" spans="5:5">
      <c r="E20941" s="15"/>
    </row>
    <row r="20942" spans="5:5">
      <c r="E20942" s="15"/>
    </row>
    <row r="20943" spans="5:5">
      <c r="E20943" s="15"/>
    </row>
    <row r="20944" spans="5:5">
      <c r="E20944" s="15"/>
    </row>
    <row r="20945" spans="5:5">
      <c r="E20945" s="15"/>
    </row>
    <row r="20946" spans="5:5">
      <c r="E20946" s="15"/>
    </row>
    <row r="20947" spans="5:5">
      <c r="E20947" s="15"/>
    </row>
    <row r="20948" spans="5:5">
      <c r="E20948" s="15"/>
    </row>
    <row r="20949" spans="5:5">
      <c r="E20949" s="15"/>
    </row>
    <row r="20950" spans="5:5">
      <c r="E20950" s="15"/>
    </row>
    <row r="20951" spans="5:5">
      <c r="E20951" s="15"/>
    </row>
    <row r="20952" spans="5:5">
      <c r="E20952" s="15"/>
    </row>
    <row r="20953" spans="5:5">
      <c r="E20953" s="15"/>
    </row>
    <row r="20954" spans="5:5">
      <c r="E20954" s="15"/>
    </row>
    <row r="20955" spans="5:5">
      <c r="E20955" s="15"/>
    </row>
    <row r="20956" spans="5:5">
      <c r="E20956" s="15"/>
    </row>
    <row r="20957" spans="5:5">
      <c r="E20957" s="15"/>
    </row>
    <row r="20958" spans="5:5">
      <c r="E20958" s="15"/>
    </row>
    <row r="20959" spans="5:5">
      <c r="E20959" s="15"/>
    </row>
    <row r="20960" spans="5:5">
      <c r="E20960" s="15"/>
    </row>
    <row r="20961" spans="5:5">
      <c r="E20961" s="15"/>
    </row>
    <row r="20962" spans="5:5">
      <c r="E20962" s="15"/>
    </row>
    <row r="20963" spans="5:5">
      <c r="E20963" s="15"/>
    </row>
    <row r="20964" spans="5:5">
      <c r="E20964" s="15"/>
    </row>
    <row r="20965" spans="5:5">
      <c r="E20965" s="15"/>
    </row>
    <row r="20966" spans="5:5">
      <c r="E20966" s="15"/>
    </row>
    <row r="20967" spans="5:5">
      <c r="E20967" s="15"/>
    </row>
    <row r="20968" spans="5:5">
      <c r="E20968" s="15"/>
    </row>
    <row r="20969" spans="5:5">
      <c r="E20969" s="15"/>
    </row>
    <row r="20970" spans="5:5">
      <c r="E20970" s="15"/>
    </row>
    <row r="20971" spans="5:5">
      <c r="E20971" s="15"/>
    </row>
    <row r="20972" spans="5:5">
      <c r="E20972" s="15"/>
    </row>
    <row r="20973" spans="5:5">
      <c r="E20973" s="15"/>
    </row>
    <row r="20974" spans="5:5">
      <c r="E20974" s="15"/>
    </row>
    <row r="20975" spans="5:5">
      <c r="E20975" s="15"/>
    </row>
    <row r="20976" spans="5:5">
      <c r="E20976" s="15"/>
    </row>
    <row r="20977" spans="5:5">
      <c r="E20977" s="15"/>
    </row>
    <row r="20978" spans="5:5">
      <c r="E20978" s="15"/>
    </row>
    <row r="20979" spans="5:5">
      <c r="E20979" s="15"/>
    </row>
    <row r="20980" spans="5:5">
      <c r="E20980" s="15"/>
    </row>
    <row r="20981" spans="5:5">
      <c r="E20981" s="15"/>
    </row>
    <row r="20982" spans="5:5">
      <c r="E20982" s="15"/>
    </row>
    <row r="20983" spans="5:5">
      <c r="E20983" s="15"/>
    </row>
    <row r="20984" spans="5:5">
      <c r="E20984" s="15"/>
    </row>
    <row r="20985" spans="5:5">
      <c r="E20985" s="15"/>
    </row>
    <row r="20986" spans="5:5">
      <c r="E20986" s="15"/>
    </row>
    <row r="20987" spans="5:5">
      <c r="E20987" s="15"/>
    </row>
    <row r="20988" spans="5:5">
      <c r="E20988" s="15"/>
    </row>
    <row r="20989" spans="5:5">
      <c r="E20989" s="15"/>
    </row>
    <row r="20990" spans="5:5">
      <c r="E20990" s="15"/>
    </row>
    <row r="20991" spans="5:5">
      <c r="E20991" s="15"/>
    </row>
    <row r="20992" spans="5:5">
      <c r="E20992" s="15"/>
    </row>
    <row r="20993" spans="5:5">
      <c r="E20993" s="15"/>
    </row>
    <row r="20994" spans="5:5">
      <c r="E20994" s="15"/>
    </row>
    <row r="20995" spans="5:5">
      <c r="E20995" s="15"/>
    </row>
    <row r="20996" spans="5:5">
      <c r="E20996" s="15"/>
    </row>
    <row r="20997" spans="5:5">
      <c r="E20997" s="15"/>
    </row>
    <row r="20998" spans="5:5">
      <c r="E20998" s="15"/>
    </row>
    <row r="20999" spans="5:5">
      <c r="E20999" s="15"/>
    </row>
    <row r="21000" spans="5:5">
      <c r="E21000" s="15"/>
    </row>
    <row r="21001" spans="5:5">
      <c r="E21001" s="15"/>
    </row>
    <row r="21002" spans="5:5">
      <c r="E21002" s="15"/>
    </row>
    <row r="21003" spans="5:5">
      <c r="E21003" s="15"/>
    </row>
    <row r="21004" spans="5:5">
      <c r="E21004" s="15"/>
    </row>
    <row r="21005" spans="5:5">
      <c r="E21005" s="15"/>
    </row>
    <row r="21006" spans="5:5">
      <c r="E21006" s="15"/>
    </row>
    <row r="21007" spans="5:5">
      <c r="E21007" s="15"/>
    </row>
    <row r="21008" spans="5:5">
      <c r="E21008" s="15"/>
    </row>
    <row r="21009" spans="5:5">
      <c r="E21009" s="15"/>
    </row>
    <row r="21010" spans="5:5">
      <c r="E21010" s="15"/>
    </row>
    <row r="21011" spans="5:5">
      <c r="E21011" s="15"/>
    </row>
    <row r="21012" spans="5:5">
      <c r="E21012" s="15"/>
    </row>
    <row r="21013" spans="5:5">
      <c r="E21013" s="15"/>
    </row>
    <row r="21014" spans="5:5">
      <c r="E21014" s="15"/>
    </row>
    <row r="21015" spans="5:5">
      <c r="E21015" s="15"/>
    </row>
    <row r="21016" spans="5:5">
      <c r="E21016" s="15"/>
    </row>
    <row r="21017" spans="5:5">
      <c r="E21017" s="15"/>
    </row>
    <row r="21018" spans="5:5">
      <c r="E21018" s="15"/>
    </row>
    <row r="21019" spans="5:5">
      <c r="E21019" s="15"/>
    </row>
    <row r="21020" spans="5:5">
      <c r="E21020" s="15"/>
    </row>
    <row r="21021" spans="5:5">
      <c r="E21021" s="15"/>
    </row>
    <row r="21022" spans="5:5">
      <c r="E21022" s="15"/>
    </row>
    <row r="21023" spans="5:5">
      <c r="E21023" s="15"/>
    </row>
    <row r="21024" spans="5:5">
      <c r="E21024" s="15"/>
    </row>
    <row r="21025" spans="5:5">
      <c r="E21025" s="15"/>
    </row>
    <row r="21026" spans="5:5">
      <c r="E21026" s="15"/>
    </row>
    <row r="21027" spans="5:5">
      <c r="E21027" s="15"/>
    </row>
    <row r="21028" spans="5:5">
      <c r="E21028" s="15"/>
    </row>
    <row r="21029" spans="5:5">
      <c r="E21029" s="15"/>
    </row>
    <row r="21030" spans="5:5">
      <c r="E21030" s="15"/>
    </row>
    <row r="21031" spans="5:5">
      <c r="E21031" s="15"/>
    </row>
    <row r="21032" spans="5:5">
      <c r="E21032" s="15"/>
    </row>
    <row r="21033" spans="5:5">
      <c r="E21033" s="15"/>
    </row>
    <row r="21034" spans="5:5">
      <c r="E21034" s="15"/>
    </row>
    <row r="21035" spans="5:5">
      <c r="E21035" s="15"/>
    </row>
    <row r="21036" spans="5:5">
      <c r="E21036" s="15"/>
    </row>
    <row r="21037" spans="5:5">
      <c r="E21037" s="15"/>
    </row>
    <row r="21038" spans="5:5">
      <c r="E21038" s="15"/>
    </row>
    <row r="21039" spans="5:5">
      <c r="E21039" s="15"/>
    </row>
    <row r="21040" spans="5:5">
      <c r="E21040" s="15"/>
    </row>
    <row r="21041" spans="5:5">
      <c r="E21041" s="15"/>
    </row>
    <row r="21042" spans="5:5">
      <c r="E21042" s="15"/>
    </row>
    <row r="21043" spans="5:5">
      <c r="E21043" s="15"/>
    </row>
    <row r="21044" spans="5:5">
      <c r="E21044" s="15"/>
    </row>
    <row r="21045" spans="5:5">
      <c r="E21045" s="15"/>
    </row>
    <row r="21046" spans="5:5">
      <c r="E21046" s="15"/>
    </row>
    <row r="21047" spans="5:5">
      <c r="E21047" s="15"/>
    </row>
    <row r="21048" spans="5:5">
      <c r="E21048" s="15"/>
    </row>
    <row r="21049" spans="5:5">
      <c r="E21049" s="15"/>
    </row>
    <row r="21050" spans="5:5">
      <c r="E21050" s="15"/>
    </row>
    <row r="21051" spans="5:5">
      <c r="E21051" s="15"/>
    </row>
    <row r="21052" spans="5:5">
      <c r="E21052" s="15"/>
    </row>
    <row r="21053" spans="5:5">
      <c r="E21053" s="15"/>
    </row>
    <row r="21054" spans="5:5">
      <c r="E21054" s="15"/>
    </row>
    <row r="21055" spans="5:5">
      <c r="E21055" s="15"/>
    </row>
    <row r="21056" spans="5:5">
      <c r="E21056" s="15"/>
    </row>
    <row r="21057" spans="5:5">
      <c r="E21057" s="15"/>
    </row>
    <row r="21058" spans="5:5">
      <c r="E21058" s="15"/>
    </row>
    <row r="21059" spans="5:5">
      <c r="E21059" s="15"/>
    </row>
    <row r="21060" spans="5:5">
      <c r="E21060" s="15"/>
    </row>
    <row r="21061" spans="5:5">
      <c r="E21061" s="15"/>
    </row>
    <row r="21062" spans="5:5">
      <c r="E21062" s="15"/>
    </row>
    <row r="21063" spans="5:5">
      <c r="E21063" s="15"/>
    </row>
    <row r="21064" spans="5:5">
      <c r="E21064" s="15"/>
    </row>
    <row r="21065" spans="5:5">
      <c r="E21065" s="15"/>
    </row>
    <row r="21066" spans="5:5">
      <c r="E21066" s="15"/>
    </row>
    <row r="21067" spans="5:5">
      <c r="E21067" s="15"/>
    </row>
    <row r="21068" spans="5:5">
      <c r="E21068" s="15"/>
    </row>
    <row r="21069" spans="5:5">
      <c r="E21069" s="15"/>
    </row>
    <row r="21070" spans="5:5">
      <c r="E21070" s="15"/>
    </row>
    <row r="21071" spans="5:5">
      <c r="E21071" s="15"/>
    </row>
    <row r="21072" spans="5:5">
      <c r="E21072" s="15"/>
    </row>
    <row r="21073" spans="5:5">
      <c r="E21073" s="15"/>
    </row>
    <row r="21074" spans="5:5">
      <c r="E21074" s="15"/>
    </row>
    <row r="21075" spans="5:5">
      <c r="E21075" s="15"/>
    </row>
    <row r="21076" spans="5:5">
      <c r="E21076" s="15"/>
    </row>
    <row r="21077" spans="5:5">
      <c r="E21077" s="15"/>
    </row>
    <row r="21078" spans="5:5">
      <c r="E21078" s="15"/>
    </row>
    <row r="21079" spans="5:5">
      <c r="E21079" s="15"/>
    </row>
    <row r="21080" spans="5:5">
      <c r="E21080" s="15"/>
    </row>
    <row r="21081" spans="5:5">
      <c r="E21081" s="15"/>
    </row>
    <row r="21082" spans="5:5">
      <c r="E21082" s="15"/>
    </row>
    <row r="21083" spans="5:5">
      <c r="E21083" s="15"/>
    </row>
    <row r="21084" spans="5:5">
      <c r="E21084" s="15"/>
    </row>
    <row r="21085" spans="5:5">
      <c r="E21085" s="15"/>
    </row>
    <row r="21086" spans="5:5">
      <c r="E21086" s="15"/>
    </row>
    <row r="21087" spans="5:5">
      <c r="E21087" s="15"/>
    </row>
    <row r="21088" spans="5:5">
      <c r="E21088" s="15"/>
    </row>
    <row r="21089" spans="5:5">
      <c r="E21089" s="15"/>
    </row>
    <row r="21090" spans="5:5">
      <c r="E21090" s="15"/>
    </row>
    <row r="21091" spans="5:5">
      <c r="E21091" s="15"/>
    </row>
    <row r="21092" spans="5:5">
      <c r="E21092" s="15"/>
    </row>
    <row r="21093" spans="5:5">
      <c r="E21093" s="15"/>
    </row>
    <row r="21094" spans="5:5">
      <c r="E21094" s="15"/>
    </row>
    <row r="21095" spans="5:5">
      <c r="E21095" s="15"/>
    </row>
    <row r="21096" spans="5:5">
      <c r="E21096" s="15"/>
    </row>
    <row r="21097" spans="5:5">
      <c r="E21097" s="15"/>
    </row>
    <row r="21098" spans="5:5">
      <c r="E21098" s="15"/>
    </row>
    <row r="21099" spans="5:5">
      <c r="E21099" s="15"/>
    </row>
    <row r="21100" spans="5:5">
      <c r="E21100" s="15"/>
    </row>
    <row r="21101" spans="5:5">
      <c r="E21101" s="15"/>
    </row>
    <row r="21102" spans="5:5">
      <c r="E21102" s="15"/>
    </row>
    <row r="21103" spans="5:5">
      <c r="E21103" s="15"/>
    </row>
    <row r="21104" spans="5:5">
      <c r="E21104" s="15"/>
    </row>
    <row r="21105" spans="5:5">
      <c r="E21105" s="15"/>
    </row>
    <row r="21106" spans="5:5">
      <c r="E21106" s="15"/>
    </row>
    <row r="21107" spans="5:5">
      <c r="E21107" s="15"/>
    </row>
    <row r="21108" spans="5:5">
      <c r="E21108" s="15"/>
    </row>
    <row r="21109" spans="5:5">
      <c r="E21109" s="15"/>
    </row>
    <row r="21110" spans="5:5">
      <c r="E21110" s="15"/>
    </row>
    <row r="21111" spans="5:5">
      <c r="E21111" s="15"/>
    </row>
    <row r="21112" spans="5:5">
      <c r="E21112" s="15"/>
    </row>
    <row r="21113" spans="5:5">
      <c r="E21113" s="15"/>
    </row>
    <row r="21114" spans="5:5">
      <c r="E21114" s="15"/>
    </row>
    <row r="21115" spans="5:5">
      <c r="E21115" s="15"/>
    </row>
    <row r="21116" spans="5:5">
      <c r="E21116" s="15"/>
    </row>
    <row r="21117" spans="5:5">
      <c r="E21117" s="15"/>
    </row>
    <row r="21118" spans="5:5">
      <c r="E21118" s="15"/>
    </row>
    <row r="21119" spans="5:5">
      <c r="E21119" s="15"/>
    </row>
    <row r="21120" spans="5:5">
      <c r="E21120" s="15"/>
    </row>
    <row r="21121" spans="5:5">
      <c r="E21121" s="15"/>
    </row>
    <row r="21122" spans="5:5">
      <c r="E21122" s="15"/>
    </row>
    <row r="21123" spans="5:5">
      <c r="E21123" s="15"/>
    </row>
    <row r="21124" spans="5:5">
      <c r="E21124" s="15"/>
    </row>
    <row r="21125" spans="5:5">
      <c r="E21125" s="15"/>
    </row>
    <row r="21126" spans="5:5">
      <c r="E21126" s="15"/>
    </row>
    <row r="21127" spans="5:5">
      <c r="E21127" s="15"/>
    </row>
    <row r="21128" spans="5:5">
      <c r="E21128" s="15"/>
    </row>
    <row r="21129" spans="5:5">
      <c r="E21129" s="15"/>
    </row>
    <row r="21130" spans="5:5">
      <c r="E21130" s="15"/>
    </row>
    <row r="21131" spans="5:5">
      <c r="E21131" s="15"/>
    </row>
    <row r="21132" spans="5:5">
      <c r="E21132" s="15"/>
    </row>
    <row r="21133" spans="5:5">
      <c r="E21133" s="15"/>
    </row>
    <row r="21134" spans="5:5">
      <c r="E21134" s="15"/>
    </row>
    <row r="21135" spans="5:5">
      <c r="E21135" s="15"/>
    </row>
    <row r="21136" spans="5:5">
      <c r="E21136" s="15"/>
    </row>
    <row r="21137" spans="5:5">
      <c r="E21137" s="15"/>
    </row>
    <row r="21138" spans="5:5">
      <c r="E21138" s="15"/>
    </row>
    <row r="21139" spans="5:5">
      <c r="E21139" s="15"/>
    </row>
    <row r="21140" spans="5:5">
      <c r="E21140" s="15"/>
    </row>
    <row r="21141" spans="5:5">
      <c r="E21141" s="15"/>
    </row>
    <row r="21142" spans="5:5">
      <c r="E21142" s="15"/>
    </row>
    <row r="21143" spans="5:5">
      <c r="E21143" s="15"/>
    </row>
    <row r="21144" spans="5:5">
      <c r="E21144" s="15"/>
    </row>
    <row r="21145" spans="5:5">
      <c r="E21145" s="15"/>
    </row>
    <row r="21146" spans="5:5">
      <c r="E21146" s="15"/>
    </row>
    <row r="21147" spans="5:5">
      <c r="E21147" s="15"/>
    </row>
    <row r="21148" spans="5:5">
      <c r="E21148" s="15"/>
    </row>
    <row r="21149" spans="5:5">
      <c r="E21149" s="15"/>
    </row>
    <row r="21150" spans="5:5">
      <c r="E21150" s="15"/>
    </row>
    <row r="21151" spans="5:5">
      <c r="E21151" s="15"/>
    </row>
    <row r="21152" spans="5:5">
      <c r="E21152" s="15"/>
    </row>
    <row r="21153" spans="5:5">
      <c r="E21153" s="15"/>
    </row>
    <row r="21154" spans="5:5">
      <c r="E21154" s="15"/>
    </row>
    <row r="21155" spans="5:5">
      <c r="E21155" s="15"/>
    </row>
    <row r="21156" spans="5:5">
      <c r="E21156" s="15"/>
    </row>
    <row r="21157" spans="5:5">
      <c r="E21157" s="15"/>
    </row>
    <row r="21158" spans="5:5">
      <c r="E21158" s="15"/>
    </row>
    <row r="21159" spans="5:5">
      <c r="E21159" s="15"/>
    </row>
    <row r="21160" spans="5:5">
      <c r="E21160" s="15"/>
    </row>
    <row r="21161" spans="5:5">
      <c r="E21161" s="15"/>
    </row>
    <row r="21162" spans="5:5">
      <c r="E21162" s="15"/>
    </row>
    <row r="21163" spans="5:5">
      <c r="E21163" s="15"/>
    </row>
    <row r="21164" spans="5:5">
      <c r="E21164" s="15"/>
    </row>
    <row r="21165" spans="5:5">
      <c r="E21165" s="15"/>
    </row>
    <row r="21166" spans="5:5">
      <c r="E21166" s="15"/>
    </row>
    <row r="21167" spans="5:5">
      <c r="E21167" s="15"/>
    </row>
    <row r="21168" spans="5:5">
      <c r="E21168" s="15"/>
    </row>
    <row r="21169" spans="5:5">
      <c r="E21169" s="15"/>
    </row>
    <row r="21170" spans="5:5">
      <c r="E21170" s="15"/>
    </row>
    <row r="21171" spans="5:5">
      <c r="E21171" s="15"/>
    </row>
    <row r="21172" spans="5:5">
      <c r="E21172" s="15"/>
    </row>
    <row r="21173" spans="5:5">
      <c r="E21173" s="15"/>
    </row>
    <row r="21174" spans="5:5">
      <c r="E21174" s="15"/>
    </row>
    <row r="21175" spans="5:5">
      <c r="E21175" s="15"/>
    </row>
    <row r="21176" spans="5:5">
      <c r="E21176" s="15"/>
    </row>
    <row r="21177" spans="5:5">
      <c r="E21177" s="15"/>
    </row>
    <row r="21178" spans="5:5">
      <c r="E21178" s="15"/>
    </row>
    <row r="21179" spans="5:5">
      <c r="E21179" s="15"/>
    </row>
    <row r="21180" spans="5:5">
      <c r="E21180" s="15"/>
    </row>
    <row r="21181" spans="5:5">
      <c r="E21181" s="15"/>
    </row>
    <row r="21182" spans="5:5">
      <c r="E21182" s="15"/>
    </row>
    <row r="21183" spans="5:5">
      <c r="E21183" s="15"/>
    </row>
    <row r="21184" spans="5:5">
      <c r="E21184" s="15"/>
    </row>
    <row r="21185" spans="5:5">
      <c r="E21185" s="15"/>
    </row>
    <row r="21186" spans="5:5">
      <c r="E21186" s="15"/>
    </row>
    <row r="21187" spans="5:5">
      <c r="E21187" s="15"/>
    </row>
    <row r="21188" spans="5:5">
      <c r="E21188" s="15"/>
    </row>
    <row r="21189" spans="5:5">
      <c r="E21189" s="15"/>
    </row>
    <row r="21190" spans="5:5">
      <c r="E21190" s="15"/>
    </row>
    <row r="21191" spans="5:5">
      <c r="E21191" s="15"/>
    </row>
    <row r="21192" spans="5:5">
      <c r="E21192" s="15"/>
    </row>
    <row r="21193" spans="5:5">
      <c r="E21193" s="15"/>
    </row>
    <row r="21194" spans="5:5">
      <c r="E21194" s="15"/>
    </row>
    <row r="21195" spans="5:5">
      <c r="E21195" s="15"/>
    </row>
    <row r="21196" spans="5:5">
      <c r="E21196" s="15"/>
    </row>
    <row r="21197" spans="5:5">
      <c r="E21197" s="15"/>
    </row>
    <row r="21198" spans="5:5">
      <c r="E21198" s="15"/>
    </row>
    <row r="21199" spans="5:5">
      <c r="E21199" s="15"/>
    </row>
    <row r="21200" spans="5:5">
      <c r="E21200" s="15"/>
    </row>
    <row r="21201" spans="5:5">
      <c r="E21201" s="15"/>
    </row>
    <row r="21202" spans="5:5">
      <c r="E21202" s="15"/>
    </row>
    <row r="21203" spans="5:5">
      <c r="E21203" s="15"/>
    </row>
    <row r="21204" spans="5:5">
      <c r="E21204" s="15"/>
    </row>
    <row r="21205" spans="5:5">
      <c r="E21205" s="15"/>
    </row>
    <row r="21206" spans="5:5">
      <c r="E21206" s="15"/>
    </row>
    <row r="21207" spans="5:5">
      <c r="E21207" s="15"/>
    </row>
    <row r="21208" spans="5:5">
      <c r="E21208" s="15"/>
    </row>
    <row r="21209" spans="5:5">
      <c r="E21209" s="15"/>
    </row>
    <row r="21210" spans="5:5">
      <c r="E21210" s="15"/>
    </row>
    <row r="21211" spans="5:5">
      <c r="E21211" s="15"/>
    </row>
    <row r="21212" spans="5:5">
      <c r="E21212" s="15"/>
    </row>
    <row r="21213" spans="5:5">
      <c r="E21213" s="15"/>
    </row>
    <row r="21214" spans="5:5">
      <c r="E21214" s="15"/>
    </row>
    <row r="21215" spans="5:5">
      <c r="E21215" s="15"/>
    </row>
    <row r="21216" spans="5:5">
      <c r="E21216" s="15"/>
    </row>
    <row r="21217" spans="5:5">
      <c r="E21217" s="15"/>
    </row>
    <row r="21218" spans="5:5">
      <c r="E21218" s="15"/>
    </row>
    <row r="21219" spans="5:5">
      <c r="E21219" s="15"/>
    </row>
    <row r="21220" spans="5:5">
      <c r="E21220" s="15"/>
    </row>
    <row r="21221" spans="5:5">
      <c r="E21221" s="15"/>
    </row>
    <row r="21222" spans="5:5">
      <c r="E21222" s="15"/>
    </row>
    <row r="21223" spans="5:5">
      <c r="E21223" s="15"/>
    </row>
    <row r="21224" spans="5:5">
      <c r="E21224" s="15"/>
    </row>
    <row r="21225" spans="5:5">
      <c r="E21225" s="15"/>
    </row>
    <row r="21226" spans="5:5">
      <c r="E21226" s="15"/>
    </row>
    <row r="21227" spans="5:5">
      <c r="E21227" s="15"/>
    </row>
    <row r="21228" spans="5:5">
      <c r="E21228" s="15"/>
    </row>
    <row r="21229" spans="5:5">
      <c r="E21229" s="15"/>
    </row>
    <row r="21230" spans="5:5">
      <c r="E21230" s="15"/>
    </row>
    <row r="21231" spans="5:5">
      <c r="E21231" s="15"/>
    </row>
    <row r="21232" spans="5:5">
      <c r="E21232" s="15"/>
    </row>
    <row r="21233" spans="5:5">
      <c r="E21233" s="15"/>
    </row>
    <row r="21234" spans="5:5">
      <c r="E21234" s="15"/>
    </row>
    <row r="21235" spans="5:5">
      <c r="E21235" s="15"/>
    </row>
    <row r="21236" spans="5:5">
      <c r="E21236" s="15"/>
    </row>
    <row r="21237" spans="5:5">
      <c r="E21237" s="15"/>
    </row>
    <row r="21238" spans="5:5">
      <c r="E21238" s="15"/>
    </row>
    <row r="21239" spans="5:5">
      <c r="E21239" s="15"/>
    </row>
    <row r="21240" spans="5:5">
      <c r="E21240" s="15"/>
    </row>
    <row r="21241" spans="5:5">
      <c r="E21241" s="15"/>
    </row>
    <row r="21242" spans="5:5">
      <c r="E21242" s="15"/>
    </row>
    <row r="21243" spans="5:5">
      <c r="E21243" s="15"/>
    </row>
    <row r="21244" spans="5:5">
      <c r="E21244" s="15"/>
    </row>
    <row r="21245" spans="5:5">
      <c r="E21245" s="15"/>
    </row>
    <row r="21246" spans="5:5">
      <c r="E21246" s="15"/>
    </row>
    <row r="21247" spans="5:5">
      <c r="E21247" s="15"/>
    </row>
    <row r="21248" spans="5:5">
      <c r="E21248" s="15"/>
    </row>
    <row r="21249" spans="5:5">
      <c r="E21249" s="15"/>
    </row>
    <row r="21250" spans="5:5">
      <c r="E21250" s="15"/>
    </row>
    <row r="21251" spans="5:5">
      <c r="E21251" s="15"/>
    </row>
    <row r="21252" spans="5:5">
      <c r="E21252" s="15"/>
    </row>
    <row r="21253" spans="5:5">
      <c r="E21253" s="15"/>
    </row>
    <row r="21254" spans="5:5">
      <c r="E21254" s="15"/>
    </row>
    <row r="21255" spans="5:5">
      <c r="E21255" s="15"/>
    </row>
    <row r="21256" spans="5:5">
      <c r="E21256" s="15"/>
    </row>
    <row r="21257" spans="5:5">
      <c r="E21257" s="15"/>
    </row>
    <row r="21258" spans="5:5">
      <c r="E21258" s="15"/>
    </row>
    <row r="21259" spans="5:5">
      <c r="E21259" s="15"/>
    </row>
    <row r="21260" spans="5:5">
      <c r="E21260" s="15"/>
    </row>
    <row r="21261" spans="5:5">
      <c r="E21261" s="15"/>
    </row>
    <row r="21262" spans="5:5">
      <c r="E21262" s="15"/>
    </row>
    <row r="21263" spans="5:5">
      <c r="E21263" s="15"/>
    </row>
    <row r="21264" spans="5:5">
      <c r="E21264" s="15"/>
    </row>
    <row r="21265" spans="5:5">
      <c r="E21265" s="15"/>
    </row>
    <row r="21266" spans="5:5">
      <c r="E21266" s="15"/>
    </row>
    <row r="21267" spans="5:5">
      <c r="E21267" s="15"/>
    </row>
    <row r="21268" spans="5:5">
      <c r="E21268" s="15"/>
    </row>
    <row r="21269" spans="5:5">
      <c r="E21269" s="15"/>
    </row>
    <row r="21270" spans="5:5">
      <c r="E21270" s="15"/>
    </row>
    <row r="21271" spans="5:5">
      <c r="E21271" s="15"/>
    </row>
    <row r="21272" spans="5:5">
      <c r="E21272" s="15"/>
    </row>
    <row r="21273" spans="5:5">
      <c r="E21273" s="15"/>
    </row>
    <row r="21274" spans="5:5">
      <c r="E21274" s="15"/>
    </row>
    <row r="21275" spans="5:5">
      <c r="E21275" s="15"/>
    </row>
    <row r="21276" spans="5:5">
      <c r="E21276" s="15"/>
    </row>
    <row r="21277" spans="5:5">
      <c r="E21277" s="15"/>
    </row>
    <row r="21278" spans="5:5">
      <c r="E21278" s="15"/>
    </row>
    <row r="21279" spans="5:5">
      <c r="E21279" s="15"/>
    </row>
    <row r="21280" spans="5:5">
      <c r="E21280" s="15"/>
    </row>
    <row r="21281" spans="5:5">
      <c r="E21281" s="15"/>
    </row>
    <row r="21282" spans="5:5">
      <c r="E21282" s="15"/>
    </row>
    <row r="21283" spans="5:5">
      <c r="E21283" s="15"/>
    </row>
    <row r="21284" spans="5:5">
      <c r="E21284" s="15"/>
    </row>
    <row r="21285" spans="5:5">
      <c r="E21285" s="15"/>
    </row>
    <row r="21286" spans="5:5">
      <c r="E21286" s="15"/>
    </row>
    <row r="21287" spans="5:5">
      <c r="E21287" s="15"/>
    </row>
    <row r="21288" spans="5:5">
      <c r="E21288" s="15"/>
    </row>
    <row r="21289" spans="5:5">
      <c r="E21289" s="15"/>
    </row>
    <row r="21290" spans="5:5">
      <c r="E21290" s="15"/>
    </row>
    <row r="21291" spans="5:5">
      <c r="E21291" s="15"/>
    </row>
    <row r="21292" spans="5:5">
      <c r="E21292" s="15"/>
    </row>
    <row r="21293" spans="5:5">
      <c r="E21293" s="15"/>
    </row>
    <row r="21294" spans="5:5">
      <c r="E21294" s="15"/>
    </row>
    <row r="21295" spans="5:5">
      <c r="E21295" s="15"/>
    </row>
    <row r="21296" spans="5:5">
      <c r="E21296" s="15"/>
    </row>
    <row r="21297" spans="5:5">
      <c r="E21297" s="15"/>
    </row>
    <row r="21298" spans="5:5">
      <c r="E21298" s="15"/>
    </row>
    <row r="21299" spans="5:5">
      <c r="E21299" s="15"/>
    </row>
    <row r="21300" spans="5:5">
      <c r="E21300" s="15"/>
    </row>
    <row r="21301" spans="5:5">
      <c r="E21301" s="15"/>
    </row>
    <row r="21302" spans="5:5">
      <c r="E21302" s="15"/>
    </row>
    <row r="21303" spans="5:5">
      <c r="E21303" s="15"/>
    </row>
    <row r="21304" spans="5:5">
      <c r="E21304" s="15"/>
    </row>
    <row r="21305" spans="5:5">
      <c r="E21305" s="15"/>
    </row>
    <row r="21306" spans="5:5">
      <c r="E21306" s="15"/>
    </row>
    <row r="21307" spans="5:5">
      <c r="E21307" s="15"/>
    </row>
    <row r="21308" spans="5:5">
      <c r="E21308" s="15"/>
    </row>
    <row r="21309" spans="5:5">
      <c r="E21309" s="15"/>
    </row>
    <row r="21310" spans="5:5">
      <c r="E21310" s="15"/>
    </row>
    <row r="21311" spans="5:5">
      <c r="E21311" s="15"/>
    </row>
    <row r="21312" spans="5:5">
      <c r="E21312" s="15"/>
    </row>
    <row r="21313" spans="5:5">
      <c r="E21313" s="15"/>
    </row>
    <row r="21314" spans="5:5">
      <c r="E21314" s="15"/>
    </row>
    <row r="21315" spans="5:5">
      <c r="E21315" s="15"/>
    </row>
    <row r="21316" spans="5:5">
      <c r="E21316" s="15"/>
    </row>
    <row r="21317" spans="5:5">
      <c r="E21317" s="15"/>
    </row>
    <row r="21318" spans="5:5">
      <c r="E21318" s="15"/>
    </row>
    <row r="21319" spans="5:5">
      <c r="E21319" s="15"/>
    </row>
    <row r="21320" spans="5:5">
      <c r="E21320" s="15"/>
    </row>
    <row r="21321" spans="5:5">
      <c r="E21321" s="15"/>
    </row>
    <row r="21322" spans="5:5">
      <c r="E21322" s="15"/>
    </row>
    <row r="21323" spans="5:5">
      <c r="E21323" s="15"/>
    </row>
    <row r="21324" spans="5:5">
      <c r="E21324" s="15"/>
    </row>
    <row r="21325" spans="5:5">
      <c r="E21325" s="15"/>
    </row>
    <row r="21326" spans="5:5">
      <c r="E21326" s="15"/>
    </row>
    <row r="21327" spans="5:5">
      <c r="E21327" s="15"/>
    </row>
    <row r="21328" spans="5:5">
      <c r="E21328" s="15"/>
    </row>
    <row r="21329" spans="5:5">
      <c r="E21329" s="15"/>
    </row>
    <row r="21330" spans="5:5">
      <c r="E21330" s="15"/>
    </row>
    <row r="21331" spans="5:5">
      <c r="E21331" s="15"/>
    </row>
    <row r="21332" spans="5:5">
      <c r="E21332" s="15"/>
    </row>
    <row r="21333" spans="5:5">
      <c r="E21333" s="15"/>
    </row>
    <row r="21334" spans="5:5">
      <c r="E21334" s="15"/>
    </row>
    <row r="21335" spans="5:5">
      <c r="E21335" s="15"/>
    </row>
    <row r="21336" spans="5:5">
      <c r="E21336" s="15"/>
    </row>
    <row r="21337" spans="5:5">
      <c r="E21337" s="15"/>
    </row>
    <row r="21338" spans="5:5">
      <c r="E21338" s="15"/>
    </row>
    <row r="21339" spans="5:5">
      <c r="E21339" s="15"/>
    </row>
    <row r="21340" spans="5:5">
      <c r="E21340" s="15"/>
    </row>
    <row r="21341" spans="5:5">
      <c r="E21341" s="15"/>
    </row>
    <row r="21342" spans="5:5">
      <c r="E21342" s="15"/>
    </row>
    <row r="21343" spans="5:5">
      <c r="E21343" s="15"/>
    </row>
    <row r="21344" spans="5:5">
      <c r="E21344" s="15"/>
    </row>
    <row r="21345" spans="5:5">
      <c r="E21345" s="15"/>
    </row>
    <row r="21346" spans="5:5">
      <c r="E21346" s="15"/>
    </row>
    <row r="21347" spans="5:5">
      <c r="E21347" s="15"/>
    </row>
    <row r="21348" spans="5:5">
      <c r="E21348" s="15"/>
    </row>
    <row r="21349" spans="5:5">
      <c r="E21349" s="15"/>
    </row>
    <row r="21350" spans="5:5">
      <c r="E21350" s="15"/>
    </row>
    <row r="21351" spans="5:5">
      <c r="E21351" s="15"/>
    </row>
    <row r="21352" spans="5:5">
      <c r="E21352" s="15"/>
    </row>
    <row r="21353" spans="5:5">
      <c r="E21353" s="15"/>
    </row>
    <row r="21354" spans="5:5">
      <c r="E21354" s="15"/>
    </row>
    <row r="21355" spans="5:5">
      <c r="E21355" s="15"/>
    </row>
    <row r="21356" spans="5:5">
      <c r="E21356" s="15"/>
    </row>
    <row r="21357" spans="5:5">
      <c r="E21357" s="15"/>
    </row>
    <row r="21358" spans="5:5">
      <c r="E21358" s="15"/>
    </row>
    <row r="21359" spans="5:5">
      <c r="E21359" s="15"/>
    </row>
    <row r="21360" spans="5:5">
      <c r="E21360" s="15"/>
    </row>
    <row r="21361" spans="5:5">
      <c r="E21361" s="15"/>
    </row>
    <row r="21362" spans="5:5">
      <c r="E21362" s="15"/>
    </row>
    <row r="21363" spans="5:5">
      <c r="E21363" s="15"/>
    </row>
    <row r="21364" spans="5:5">
      <c r="E21364" s="15"/>
    </row>
    <row r="21365" spans="5:5">
      <c r="E21365" s="15"/>
    </row>
    <row r="21366" spans="5:5">
      <c r="E21366" s="15"/>
    </row>
    <row r="21367" spans="5:5">
      <c r="E21367" s="15"/>
    </row>
    <row r="21368" spans="5:5">
      <c r="E21368" s="15"/>
    </row>
    <row r="21369" spans="5:5">
      <c r="E21369" s="15"/>
    </row>
    <row r="21370" spans="5:5">
      <c r="E21370" s="15"/>
    </row>
    <row r="21371" spans="5:5">
      <c r="E21371" s="15"/>
    </row>
    <row r="21372" spans="5:5">
      <c r="E21372" s="15"/>
    </row>
    <row r="21373" spans="5:5">
      <c r="E21373" s="15"/>
    </row>
    <row r="21374" spans="5:5">
      <c r="E21374" s="15"/>
    </row>
    <row r="21375" spans="5:5">
      <c r="E21375" s="15"/>
    </row>
    <row r="21376" spans="5:5">
      <c r="E21376" s="15"/>
    </row>
    <row r="21377" spans="5:5">
      <c r="E21377" s="15"/>
    </row>
    <row r="21378" spans="5:5">
      <c r="E21378" s="15"/>
    </row>
    <row r="21379" spans="5:5">
      <c r="E21379" s="15"/>
    </row>
    <row r="21380" spans="5:5">
      <c r="E21380" s="15"/>
    </row>
    <row r="21381" spans="5:5">
      <c r="E21381" s="15"/>
    </row>
    <row r="21382" spans="5:5">
      <c r="E21382" s="15"/>
    </row>
    <row r="21383" spans="5:5">
      <c r="E21383" s="15"/>
    </row>
    <row r="21384" spans="5:5">
      <c r="E21384" s="15"/>
    </row>
    <row r="21385" spans="5:5">
      <c r="E21385" s="15"/>
    </row>
    <row r="21386" spans="5:5">
      <c r="E21386" s="15"/>
    </row>
    <row r="21387" spans="5:5">
      <c r="E21387" s="15"/>
    </row>
    <row r="21388" spans="5:5">
      <c r="E21388" s="15"/>
    </row>
    <row r="21389" spans="5:5">
      <c r="E21389" s="15"/>
    </row>
    <row r="21390" spans="5:5">
      <c r="E21390" s="15"/>
    </row>
    <row r="21391" spans="5:5">
      <c r="E21391" s="15"/>
    </row>
    <row r="21392" spans="5:5">
      <c r="E21392" s="15"/>
    </row>
    <row r="21393" spans="5:5">
      <c r="E21393" s="15"/>
    </row>
    <row r="21394" spans="5:5">
      <c r="E21394" s="15"/>
    </row>
    <row r="21395" spans="5:5">
      <c r="E21395" s="15"/>
    </row>
    <row r="21396" spans="5:5">
      <c r="E21396" s="15"/>
    </row>
    <row r="21397" spans="5:5">
      <c r="E21397" s="15"/>
    </row>
    <row r="21398" spans="5:5">
      <c r="E21398" s="15"/>
    </row>
    <row r="21399" spans="5:5">
      <c r="E21399" s="15"/>
    </row>
    <row r="21400" spans="5:5">
      <c r="E21400" s="15"/>
    </row>
    <row r="21401" spans="5:5">
      <c r="E21401" s="15"/>
    </row>
    <row r="21402" spans="5:5">
      <c r="E21402" s="15"/>
    </row>
    <row r="21403" spans="5:5">
      <c r="E21403" s="15"/>
    </row>
    <row r="21404" spans="5:5">
      <c r="E21404" s="15"/>
    </row>
    <row r="21405" spans="5:5">
      <c r="E21405" s="15"/>
    </row>
    <row r="21406" spans="5:5">
      <c r="E21406" s="15"/>
    </row>
    <row r="21407" spans="5:5">
      <c r="E21407" s="15"/>
    </row>
    <row r="21408" spans="5:5">
      <c r="E21408" s="15"/>
    </row>
    <row r="21409" spans="5:5">
      <c r="E21409" s="15"/>
    </row>
    <row r="21410" spans="5:5">
      <c r="E21410" s="15"/>
    </row>
    <row r="21411" spans="5:5">
      <c r="E21411" s="15"/>
    </row>
    <row r="21412" spans="5:5">
      <c r="E21412" s="15"/>
    </row>
    <row r="21413" spans="5:5">
      <c r="E21413" s="15"/>
    </row>
    <row r="21414" spans="5:5">
      <c r="E21414" s="15"/>
    </row>
    <row r="21415" spans="5:5">
      <c r="E21415" s="15"/>
    </row>
    <row r="21416" spans="5:5">
      <c r="E21416" s="15"/>
    </row>
    <row r="21417" spans="5:5">
      <c r="E21417" s="15"/>
    </row>
    <row r="21418" spans="5:5">
      <c r="E21418" s="15"/>
    </row>
    <row r="21419" spans="5:5">
      <c r="E21419" s="15"/>
    </row>
    <row r="21420" spans="5:5">
      <c r="E21420" s="15"/>
    </row>
    <row r="21421" spans="5:5">
      <c r="E21421" s="15"/>
    </row>
    <row r="21422" spans="5:5">
      <c r="E21422" s="15"/>
    </row>
    <row r="21423" spans="5:5">
      <c r="E21423" s="15"/>
    </row>
    <row r="21424" spans="5:5">
      <c r="E21424" s="15"/>
    </row>
    <row r="21425" spans="5:5">
      <c r="E21425" s="15"/>
    </row>
    <row r="21426" spans="5:5">
      <c r="E21426" s="15"/>
    </row>
    <row r="21427" spans="5:5">
      <c r="E21427" s="15"/>
    </row>
    <row r="21428" spans="5:5">
      <c r="E21428" s="15"/>
    </row>
    <row r="21429" spans="5:5">
      <c r="E21429" s="15"/>
    </row>
    <row r="21430" spans="5:5">
      <c r="E21430" s="15"/>
    </row>
    <row r="21431" spans="5:5">
      <c r="E21431" s="15"/>
    </row>
    <row r="21432" spans="5:5">
      <c r="E21432" s="15"/>
    </row>
    <row r="21433" spans="5:5">
      <c r="E21433" s="15"/>
    </row>
    <row r="21434" spans="5:5">
      <c r="E21434" s="15"/>
    </row>
    <row r="21435" spans="5:5">
      <c r="E21435" s="15"/>
    </row>
    <row r="21436" spans="5:5">
      <c r="E21436" s="15"/>
    </row>
    <row r="21437" spans="5:5">
      <c r="E21437" s="15"/>
    </row>
    <row r="21438" spans="5:5">
      <c r="E21438" s="15"/>
    </row>
    <row r="21439" spans="5:5">
      <c r="E21439" s="15"/>
    </row>
    <row r="21440" spans="5:5">
      <c r="E21440" s="15"/>
    </row>
    <row r="21441" spans="5:5">
      <c r="E21441" s="15"/>
    </row>
    <row r="21442" spans="5:5">
      <c r="E21442" s="15"/>
    </row>
    <row r="21443" spans="5:5">
      <c r="E21443" s="15"/>
    </row>
    <row r="21444" spans="5:5">
      <c r="E21444" s="15"/>
    </row>
    <row r="21445" spans="5:5">
      <c r="E21445" s="15"/>
    </row>
    <row r="21446" spans="5:5">
      <c r="E21446" s="15"/>
    </row>
    <row r="21447" spans="5:5">
      <c r="E21447" s="15"/>
    </row>
    <row r="21448" spans="5:5">
      <c r="E21448" s="15"/>
    </row>
    <row r="21449" spans="5:5">
      <c r="E21449" s="15"/>
    </row>
    <row r="21450" spans="5:5">
      <c r="E21450" s="15"/>
    </row>
    <row r="21451" spans="5:5">
      <c r="E21451" s="15"/>
    </row>
    <row r="21452" spans="5:5">
      <c r="E21452" s="15"/>
    </row>
    <row r="21453" spans="5:5">
      <c r="E21453" s="15"/>
    </row>
    <row r="21454" spans="5:5">
      <c r="E21454" s="15"/>
    </row>
    <row r="21455" spans="5:5">
      <c r="E21455" s="15"/>
    </row>
    <row r="21456" spans="5:5">
      <c r="E21456" s="15"/>
    </row>
    <row r="21457" spans="5:5">
      <c r="E21457" s="15"/>
    </row>
    <row r="21458" spans="5:5">
      <c r="E21458" s="15"/>
    </row>
    <row r="21459" spans="5:5">
      <c r="E21459" s="15"/>
    </row>
    <row r="21460" spans="5:5">
      <c r="E21460" s="15"/>
    </row>
    <row r="21461" spans="5:5">
      <c r="E21461" s="15"/>
    </row>
    <row r="21462" spans="5:5">
      <c r="E21462" s="15"/>
    </row>
    <row r="21463" spans="5:5">
      <c r="E21463" s="15"/>
    </row>
    <row r="21464" spans="5:5">
      <c r="E21464" s="15"/>
    </row>
    <row r="21465" spans="5:5">
      <c r="E21465" s="15"/>
    </row>
    <row r="21466" spans="5:5">
      <c r="E21466" s="15"/>
    </row>
    <row r="21467" spans="5:5">
      <c r="E21467" s="15"/>
    </row>
    <row r="21468" spans="5:5">
      <c r="E21468" s="15"/>
    </row>
    <row r="21469" spans="5:5">
      <c r="E21469" s="15"/>
    </row>
    <row r="21470" spans="5:5">
      <c r="E21470" s="15"/>
    </row>
    <row r="21471" spans="5:5">
      <c r="E21471" s="15"/>
    </row>
    <row r="21472" spans="5:5">
      <c r="E21472" s="15"/>
    </row>
    <row r="21473" spans="5:5">
      <c r="E21473" s="15"/>
    </row>
    <row r="21474" spans="5:5">
      <c r="E21474" s="15"/>
    </row>
    <row r="21475" spans="5:5">
      <c r="E21475" s="15"/>
    </row>
    <row r="21476" spans="5:5">
      <c r="E21476" s="15"/>
    </row>
    <row r="21477" spans="5:5">
      <c r="E21477" s="15"/>
    </row>
    <row r="21478" spans="5:5">
      <c r="E21478" s="15"/>
    </row>
    <row r="21479" spans="5:5">
      <c r="E21479" s="15"/>
    </row>
    <row r="21480" spans="5:5">
      <c r="E21480" s="15"/>
    </row>
    <row r="21481" spans="5:5">
      <c r="E21481" s="15"/>
    </row>
    <row r="21482" spans="5:5">
      <c r="E21482" s="15"/>
    </row>
    <row r="21483" spans="5:5">
      <c r="E21483" s="15"/>
    </row>
    <row r="21484" spans="5:5">
      <c r="E21484" s="15"/>
    </row>
    <row r="21485" spans="5:5">
      <c r="E21485" s="15"/>
    </row>
    <row r="21486" spans="5:5">
      <c r="E21486" s="15"/>
    </row>
    <row r="21487" spans="5:5">
      <c r="E21487" s="15"/>
    </row>
    <row r="21488" spans="5:5">
      <c r="E21488" s="15"/>
    </row>
    <row r="21489" spans="5:5">
      <c r="E21489" s="15"/>
    </row>
    <row r="21490" spans="5:5">
      <c r="E21490" s="15"/>
    </row>
    <row r="21491" spans="5:5">
      <c r="E21491" s="15"/>
    </row>
    <row r="21492" spans="5:5">
      <c r="E21492" s="15"/>
    </row>
    <row r="21493" spans="5:5">
      <c r="E21493" s="15"/>
    </row>
    <row r="21494" spans="5:5">
      <c r="E21494" s="15"/>
    </row>
    <row r="21495" spans="5:5">
      <c r="E21495" s="15"/>
    </row>
    <row r="21496" spans="5:5">
      <c r="E21496" s="15"/>
    </row>
    <row r="21497" spans="5:5">
      <c r="E21497" s="15"/>
    </row>
    <row r="21498" spans="5:5">
      <c r="E21498" s="15"/>
    </row>
    <row r="21499" spans="5:5">
      <c r="E21499" s="15"/>
    </row>
    <row r="21500" spans="5:5">
      <c r="E21500" s="15"/>
    </row>
    <row r="21501" spans="5:5">
      <c r="E21501" s="15"/>
    </row>
    <row r="21502" spans="5:5">
      <c r="E21502" s="15"/>
    </row>
    <row r="21503" spans="5:5">
      <c r="E21503" s="15"/>
    </row>
    <row r="21504" spans="5:5">
      <c r="E21504" s="15"/>
    </row>
    <row r="21505" spans="5:5">
      <c r="E21505" s="15"/>
    </row>
    <row r="21506" spans="5:5">
      <c r="E21506" s="15"/>
    </row>
    <row r="21507" spans="5:5">
      <c r="E21507" s="15"/>
    </row>
    <row r="21508" spans="5:5">
      <c r="E21508" s="15"/>
    </row>
    <row r="21509" spans="5:5">
      <c r="E21509" s="15"/>
    </row>
    <row r="21510" spans="5:5">
      <c r="E21510" s="15"/>
    </row>
    <row r="21511" spans="5:5">
      <c r="E21511" s="15"/>
    </row>
    <row r="21512" spans="5:5">
      <c r="E21512" s="15"/>
    </row>
    <row r="21513" spans="5:5">
      <c r="E21513" s="15"/>
    </row>
    <row r="21514" spans="5:5">
      <c r="E21514" s="15"/>
    </row>
    <row r="21515" spans="5:5">
      <c r="E21515" s="15"/>
    </row>
    <row r="21516" spans="5:5">
      <c r="E21516" s="15"/>
    </row>
    <row r="21517" spans="5:5">
      <c r="E21517" s="15"/>
    </row>
    <row r="21518" spans="5:5">
      <c r="E21518" s="15"/>
    </row>
    <row r="21519" spans="5:5">
      <c r="E21519" s="15"/>
    </row>
    <row r="21520" spans="5:5">
      <c r="E21520" s="15"/>
    </row>
    <row r="21521" spans="5:5">
      <c r="E21521" s="15"/>
    </row>
    <row r="21522" spans="5:5">
      <c r="E21522" s="15"/>
    </row>
    <row r="21523" spans="5:5">
      <c r="E21523" s="15"/>
    </row>
    <row r="21524" spans="5:5">
      <c r="E21524" s="15"/>
    </row>
    <row r="21525" spans="5:5">
      <c r="E21525" s="15"/>
    </row>
    <row r="21526" spans="5:5">
      <c r="E21526" s="15"/>
    </row>
    <row r="21527" spans="5:5">
      <c r="E21527" s="15"/>
    </row>
    <row r="21528" spans="5:5">
      <c r="E21528" s="15"/>
    </row>
    <row r="21529" spans="5:5">
      <c r="E21529" s="15"/>
    </row>
    <row r="21530" spans="5:5">
      <c r="E21530" s="15"/>
    </row>
    <row r="21531" spans="5:5">
      <c r="E21531" s="15"/>
    </row>
    <row r="21532" spans="5:5">
      <c r="E21532" s="15"/>
    </row>
    <row r="21533" spans="5:5">
      <c r="E21533" s="15"/>
    </row>
    <row r="21534" spans="5:5">
      <c r="E21534" s="15"/>
    </row>
    <row r="21535" spans="5:5">
      <c r="E21535" s="15"/>
    </row>
    <row r="21536" spans="5:5">
      <c r="E21536" s="15"/>
    </row>
    <row r="21537" spans="5:5">
      <c r="E21537" s="15"/>
    </row>
    <row r="21538" spans="5:5">
      <c r="E21538" s="15"/>
    </row>
    <row r="21539" spans="5:5">
      <c r="E21539" s="15"/>
    </row>
    <row r="21540" spans="5:5">
      <c r="E21540" s="15"/>
    </row>
    <row r="21541" spans="5:5">
      <c r="E21541" s="15"/>
    </row>
    <row r="21542" spans="5:5">
      <c r="E21542" s="15"/>
    </row>
    <row r="21543" spans="5:5">
      <c r="E21543" s="15"/>
    </row>
    <row r="21544" spans="5:5">
      <c r="E21544" s="15"/>
    </row>
    <row r="21545" spans="5:5">
      <c r="E21545" s="15"/>
    </row>
    <row r="21546" spans="5:5">
      <c r="E21546" s="15"/>
    </row>
    <row r="21547" spans="5:5">
      <c r="E21547" s="15"/>
    </row>
    <row r="21548" spans="5:5">
      <c r="E21548" s="15"/>
    </row>
    <row r="21549" spans="5:5">
      <c r="E21549" s="15"/>
    </row>
    <row r="21550" spans="5:5">
      <c r="E21550" s="15"/>
    </row>
    <row r="21551" spans="5:5">
      <c r="E21551" s="15"/>
    </row>
    <row r="21552" spans="5:5">
      <c r="E21552" s="15"/>
    </row>
    <row r="21553" spans="5:5">
      <c r="E21553" s="15"/>
    </row>
    <row r="21554" spans="5:5">
      <c r="E21554" s="15"/>
    </row>
    <row r="21555" spans="5:5">
      <c r="E21555" s="15"/>
    </row>
    <row r="21556" spans="5:5">
      <c r="E21556" s="15"/>
    </row>
    <row r="21557" spans="5:5">
      <c r="E21557" s="15"/>
    </row>
    <row r="21558" spans="5:5">
      <c r="E21558" s="15"/>
    </row>
    <row r="21559" spans="5:5">
      <c r="E21559" s="15"/>
    </row>
    <row r="21560" spans="5:5">
      <c r="E21560" s="15"/>
    </row>
    <row r="21561" spans="5:5">
      <c r="E21561" s="15"/>
    </row>
    <row r="21562" spans="5:5">
      <c r="E21562" s="15"/>
    </row>
    <row r="21563" spans="5:5">
      <c r="E21563" s="15"/>
    </row>
    <row r="21564" spans="5:5">
      <c r="E21564" s="15"/>
    </row>
    <row r="21565" spans="5:5">
      <c r="E21565" s="15"/>
    </row>
    <row r="21566" spans="5:5">
      <c r="E21566" s="15"/>
    </row>
    <row r="21567" spans="5:5">
      <c r="E21567" s="15"/>
    </row>
    <row r="21568" spans="5:5">
      <c r="E21568" s="15"/>
    </row>
    <row r="21569" spans="5:5">
      <c r="E21569" s="15"/>
    </row>
    <row r="21570" spans="5:5">
      <c r="E21570" s="15"/>
    </row>
    <row r="21571" spans="5:5">
      <c r="E21571" s="15"/>
    </row>
    <row r="21572" spans="5:5">
      <c r="E21572" s="15"/>
    </row>
    <row r="21573" spans="5:5">
      <c r="E21573" s="15"/>
    </row>
    <row r="21574" spans="5:5">
      <c r="E21574" s="15"/>
    </row>
    <row r="21575" spans="5:5">
      <c r="E21575" s="15"/>
    </row>
    <row r="21576" spans="5:5">
      <c r="E21576" s="15"/>
    </row>
    <row r="21577" spans="5:5">
      <c r="E21577" s="15"/>
    </row>
    <row r="21578" spans="5:5">
      <c r="E21578" s="15"/>
    </row>
    <row r="21579" spans="5:5">
      <c r="E21579" s="15"/>
    </row>
    <row r="21580" spans="5:5">
      <c r="E21580" s="15"/>
    </row>
    <row r="21581" spans="5:5">
      <c r="E21581" s="15"/>
    </row>
    <row r="21582" spans="5:5">
      <c r="E21582" s="15"/>
    </row>
    <row r="21583" spans="5:5">
      <c r="E21583" s="15"/>
    </row>
    <row r="21584" spans="5:5">
      <c r="E21584" s="15"/>
    </row>
    <row r="21585" spans="5:5">
      <c r="E21585" s="15"/>
    </row>
    <row r="21586" spans="5:5">
      <c r="E21586" s="15"/>
    </row>
    <row r="21587" spans="5:5">
      <c r="E21587" s="15"/>
    </row>
    <row r="21588" spans="5:5">
      <c r="E21588" s="15"/>
    </row>
    <row r="21589" spans="5:5">
      <c r="E21589" s="15"/>
    </row>
    <row r="21590" spans="5:5">
      <c r="E21590" s="15"/>
    </row>
    <row r="21591" spans="5:5">
      <c r="E21591" s="15"/>
    </row>
    <row r="21592" spans="5:5">
      <c r="E21592" s="15"/>
    </row>
    <row r="21593" spans="5:5">
      <c r="E21593" s="15"/>
    </row>
    <row r="21594" spans="5:5">
      <c r="E21594" s="15"/>
    </row>
    <row r="21595" spans="5:5">
      <c r="E21595" s="15"/>
    </row>
    <row r="21596" spans="5:5">
      <c r="E21596" s="15"/>
    </row>
    <row r="21597" spans="5:5">
      <c r="E21597" s="15"/>
    </row>
    <row r="21598" spans="5:5">
      <c r="E21598" s="15"/>
    </row>
    <row r="21599" spans="5:5">
      <c r="E21599" s="15"/>
    </row>
    <row r="21600" spans="5:5">
      <c r="E21600" s="15"/>
    </row>
    <row r="21601" spans="5:5">
      <c r="E21601" s="15"/>
    </row>
    <row r="21602" spans="5:5">
      <c r="E21602" s="15"/>
    </row>
    <row r="21603" spans="5:5">
      <c r="E21603" s="15"/>
    </row>
    <row r="21604" spans="5:5">
      <c r="E21604" s="15"/>
    </row>
    <row r="21605" spans="5:5">
      <c r="E21605" s="15"/>
    </row>
    <row r="21606" spans="5:5">
      <c r="E21606" s="15"/>
    </row>
    <row r="21607" spans="5:5">
      <c r="E21607" s="15"/>
    </row>
    <row r="21608" spans="5:5">
      <c r="E21608" s="15"/>
    </row>
    <row r="21609" spans="5:5">
      <c r="E21609" s="15"/>
    </row>
    <row r="21610" spans="5:5">
      <c r="E21610" s="15"/>
    </row>
    <row r="21611" spans="5:5">
      <c r="E21611" s="15"/>
    </row>
    <row r="21612" spans="5:5">
      <c r="E21612" s="15"/>
    </row>
    <row r="21613" spans="5:5">
      <c r="E21613" s="15"/>
    </row>
    <row r="21614" spans="5:5">
      <c r="E21614" s="15"/>
    </row>
    <row r="21615" spans="5:5">
      <c r="E21615" s="15"/>
    </row>
    <row r="21616" spans="5:5">
      <c r="E21616" s="15"/>
    </row>
    <row r="21617" spans="5:5">
      <c r="E21617" s="15"/>
    </row>
    <row r="21618" spans="5:5">
      <c r="E21618" s="15"/>
    </row>
    <row r="21619" spans="5:5">
      <c r="E21619" s="15"/>
    </row>
    <row r="21620" spans="5:5">
      <c r="E21620" s="15"/>
    </row>
    <row r="21621" spans="5:5">
      <c r="E21621" s="15"/>
    </row>
    <row r="21622" spans="5:5">
      <c r="E21622" s="15"/>
    </row>
    <row r="21623" spans="5:5">
      <c r="E21623" s="15"/>
    </row>
    <row r="21624" spans="5:5">
      <c r="E21624" s="15"/>
    </row>
    <row r="21625" spans="5:5">
      <c r="E21625" s="15"/>
    </row>
    <row r="21626" spans="5:5">
      <c r="E21626" s="15"/>
    </row>
    <row r="21627" spans="5:5">
      <c r="E21627" s="15"/>
    </row>
    <row r="21628" spans="5:5">
      <c r="E21628" s="15"/>
    </row>
    <row r="21629" spans="5:5">
      <c r="E21629" s="15"/>
    </row>
    <row r="21630" spans="5:5">
      <c r="E21630" s="15"/>
    </row>
    <row r="21631" spans="5:5">
      <c r="E21631" s="15"/>
    </row>
    <row r="21632" spans="5:5">
      <c r="E21632" s="15"/>
    </row>
    <row r="21633" spans="5:5">
      <c r="E21633" s="15"/>
    </row>
    <row r="21634" spans="5:5">
      <c r="E21634" s="15"/>
    </row>
    <row r="21635" spans="5:5">
      <c r="E21635" s="15"/>
    </row>
    <row r="21636" spans="5:5">
      <c r="E21636" s="15"/>
    </row>
    <row r="21637" spans="5:5">
      <c r="E21637" s="15"/>
    </row>
    <row r="21638" spans="5:5">
      <c r="E21638" s="15"/>
    </row>
    <row r="21639" spans="5:5">
      <c r="E21639" s="15"/>
    </row>
    <row r="21640" spans="5:5">
      <c r="E21640" s="15"/>
    </row>
    <row r="21641" spans="5:5">
      <c r="E21641" s="15"/>
    </row>
    <row r="21642" spans="5:5">
      <c r="E21642" s="15"/>
    </row>
    <row r="21643" spans="5:5">
      <c r="E21643" s="15"/>
    </row>
    <row r="21644" spans="5:5">
      <c r="E21644" s="15"/>
    </row>
    <row r="21645" spans="5:5">
      <c r="E21645" s="15"/>
    </row>
    <row r="21646" spans="5:5">
      <c r="E21646" s="15"/>
    </row>
    <row r="21647" spans="5:5">
      <c r="E21647" s="15"/>
    </row>
    <row r="21648" spans="5:5">
      <c r="E21648" s="15"/>
    </row>
    <row r="21649" spans="5:5">
      <c r="E21649" s="15"/>
    </row>
    <row r="21650" spans="5:5">
      <c r="E21650" s="15"/>
    </row>
    <row r="21651" spans="5:5">
      <c r="E21651" s="15"/>
    </row>
    <row r="21652" spans="5:5">
      <c r="E21652" s="15"/>
    </row>
    <row r="21653" spans="5:5">
      <c r="E21653" s="15"/>
    </row>
    <row r="21654" spans="5:5">
      <c r="E21654" s="15"/>
    </row>
    <row r="21655" spans="5:5">
      <c r="E21655" s="15"/>
    </row>
    <row r="21656" spans="5:5">
      <c r="E21656" s="15"/>
    </row>
    <row r="21657" spans="5:5">
      <c r="E21657" s="15"/>
    </row>
    <row r="21658" spans="5:5">
      <c r="E21658" s="15"/>
    </row>
    <row r="21659" spans="5:5">
      <c r="E21659" s="15"/>
    </row>
    <row r="21660" spans="5:5">
      <c r="E21660" s="15"/>
    </row>
    <row r="21661" spans="5:5">
      <c r="E21661" s="15"/>
    </row>
    <row r="21662" spans="5:5">
      <c r="E21662" s="15"/>
    </row>
    <row r="21663" spans="5:5">
      <c r="E21663" s="15"/>
    </row>
    <row r="21664" spans="5:5">
      <c r="E21664" s="15"/>
    </row>
    <row r="21665" spans="5:5">
      <c r="E21665" s="15"/>
    </row>
    <row r="21666" spans="5:5">
      <c r="E21666" s="15"/>
    </row>
    <row r="21667" spans="5:5">
      <c r="E21667" s="15"/>
    </row>
    <row r="21668" spans="5:5">
      <c r="E21668" s="15"/>
    </row>
    <row r="21669" spans="5:5">
      <c r="E21669" s="15"/>
    </row>
    <row r="21670" spans="5:5">
      <c r="E21670" s="15"/>
    </row>
    <row r="21671" spans="5:5">
      <c r="E21671" s="15"/>
    </row>
    <row r="21672" spans="5:5">
      <c r="E21672" s="15"/>
    </row>
    <row r="21673" spans="5:5">
      <c r="E21673" s="15"/>
    </row>
    <row r="21674" spans="5:5">
      <c r="E21674" s="15"/>
    </row>
    <row r="21675" spans="5:5">
      <c r="E21675" s="15"/>
    </row>
    <row r="21676" spans="5:5">
      <c r="E21676" s="15"/>
    </row>
    <row r="21677" spans="5:5">
      <c r="E21677" s="15"/>
    </row>
    <row r="21678" spans="5:5">
      <c r="E21678" s="15"/>
    </row>
    <row r="21679" spans="5:5">
      <c r="E21679" s="15"/>
    </row>
    <row r="21680" spans="5:5">
      <c r="E21680" s="15"/>
    </row>
    <row r="21681" spans="5:5">
      <c r="E21681" s="15"/>
    </row>
    <row r="21682" spans="5:5">
      <c r="E21682" s="15"/>
    </row>
    <row r="21683" spans="5:5">
      <c r="E21683" s="15"/>
    </row>
    <row r="21684" spans="5:5">
      <c r="E21684" s="15"/>
    </row>
    <row r="21685" spans="5:5">
      <c r="E21685" s="15"/>
    </row>
    <row r="21686" spans="5:5">
      <c r="E21686" s="15"/>
    </row>
    <row r="21687" spans="5:5">
      <c r="E21687" s="15"/>
    </row>
    <row r="21688" spans="5:5">
      <c r="E21688" s="15"/>
    </row>
    <row r="21689" spans="5:5">
      <c r="E21689" s="15"/>
    </row>
    <row r="21690" spans="5:5">
      <c r="E21690" s="15"/>
    </row>
    <row r="21691" spans="5:5">
      <c r="E21691" s="15"/>
    </row>
    <row r="21692" spans="5:5">
      <c r="E21692" s="15"/>
    </row>
    <row r="21693" spans="5:5">
      <c r="E21693" s="15"/>
    </row>
    <row r="21694" spans="5:5">
      <c r="E21694" s="15"/>
    </row>
    <row r="21695" spans="5:5">
      <c r="E21695" s="15"/>
    </row>
    <row r="21696" spans="5:5">
      <c r="E21696" s="15"/>
    </row>
    <row r="21697" spans="5:5">
      <c r="E21697" s="15"/>
    </row>
    <row r="21698" spans="5:5">
      <c r="E21698" s="15"/>
    </row>
    <row r="21699" spans="5:5">
      <c r="E21699" s="15"/>
    </row>
    <row r="21700" spans="5:5">
      <c r="E21700" s="15"/>
    </row>
    <row r="21701" spans="5:5">
      <c r="E21701" s="15"/>
    </row>
    <row r="21702" spans="5:5">
      <c r="E21702" s="15"/>
    </row>
    <row r="21703" spans="5:5">
      <c r="E21703" s="15"/>
    </row>
    <row r="21704" spans="5:5">
      <c r="E21704" s="15"/>
    </row>
    <row r="21705" spans="5:5">
      <c r="E21705" s="15"/>
    </row>
    <row r="21706" spans="5:5">
      <c r="E21706" s="15"/>
    </row>
    <row r="21707" spans="5:5">
      <c r="E21707" s="15"/>
    </row>
    <row r="21708" spans="5:5">
      <c r="E21708" s="15"/>
    </row>
    <row r="21709" spans="5:5">
      <c r="E21709" s="15"/>
    </row>
    <row r="21710" spans="5:5">
      <c r="E21710" s="15"/>
    </row>
    <row r="21711" spans="5:5">
      <c r="E21711" s="15"/>
    </row>
    <row r="21712" spans="5:5">
      <c r="E21712" s="15"/>
    </row>
    <row r="21713" spans="5:5">
      <c r="E21713" s="15"/>
    </row>
    <row r="21714" spans="5:5">
      <c r="E21714" s="15"/>
    </row>
    <row r="21715" spans="5:5">
      <c r="E21715" s="15"/>
    </row>
    <row r="21716" spans="5:5">
      <c r="E21716" s="15"/>
    </row>
    <row r="21717" spans="5:5">
      <c r="E21717" s="15"/>
    </row>
    <row r="21718" spans="5:5">
      <c r="E21718" s="15"/>
    </row>
    <row r="21719" spans="5:5">
      <c r="E21719" s="15"/>
    </row>
    <row r="21720" spans="5:5">
      <c r="E21720" s="15"/>
    </row>
    <row r="21721" spans="5:5">
      <c r="E21721" s="15"/>
    </row>
    <row r="21722" spans="5:5">
      <c r="E21722" s="15"/>
    </row>
    <row r="21723" spans="5:5">
      <c r="E21723" s="15"/>
    </row>
    <row r="21724" spans="5:5">
      <c r="E21724" s="15"/>
    </row>
    <row r="21725" spans="5:5">
      <c r="E21725" s="15"/>
    </row>
    <row r="21726" spans="5:5">
      <c r="E21726" s="15"/>
    </row>
    <row r="21727" spans="5:5">
      <c r="E21727" s="15"/>
    </row>
    <row r="21728" spans="5:5">
      <c r="E21728" s="15"/>
    </row>
    <row r="21729" spans="5:5">
      <c r="E21729" s="15"/>
    </row>
    <row r="21730" spans="5:5">
      <c r="E21730" s="15"/>
    </row>
    <row r="21731" spans="5:5">
      <c r="E21731" s="15"/>
    </row>
    <row r="21732" spans="5:5">
      <c r="E21732" s="15"/>
    </row>
    <row r="21733" spans="5:5">
      <c r="E21733" s="15"/>
    </row>
    <row r="21734" spans="5:5">
      <c r="E21734" s="15"/>
    </row>
    <row r="21735" spans="5:5">
      <c r="E21735" s="15"/>
    </row>
    <row r="21736" spans="5:5">
      <c r="E21736" s="15"/>
    </row>
    <row r="21737" spans="5:5">
      <c r="E21737" s="15"/>
    </row>
    <row r="21738" spans="5:5">
      <c r="E21738" s="15"/>
    </row>
    <row r="21739" spans="5:5">
      <c r="E21739" s="15"/>
    </row>
    <row r="21740" spans="5:5">
      <c r="E21740" s="15"/>
    </row>
    <row r="21741" spans="5:5">
      <c r="E21741" s="15"/>
    </row>
    <row r="21742" spans="5:5">
      <c r="E21742" s="15"/>
    </row>
    <row r="21743" spans="5:5">
      <c r="E21743" s="15"/>
    </row>
    <row r="21744" spans="5:5">
      <c r="E21744" s="15"/>
    </row>
    <row r="21745" spans="5:5">
      <c r="E21745" s="15"/>
    </row>
    <row r="21746" spans="5:5">
      <c r="E21746" s="15"/>
    </row>
    <row r="21747" spans="5:5">
      <c r="E21747" s="15"/>
    </row>
    <row r="21748" spans="5:5">
      <c r="E21748" s="15"/>
    </row>
    <row r="21749" spans="5:5">
      <c r="E21749" s="15"/>
    </row>
    <row r="21750" spans="5:5">
      <c r="E21750" s="15"/>
    </row>
    <row r="21751" spans="5:5">
      <c r="E21751" s="15"/>
    </row>
    <row r="21752" spans="5:5">
      <c r="E21752" s="15"/>
    </row>
    <row r="21753" spans="5:5">
      <c r="E21753" s="15"/>
    </row>
    <row r="21754" spans="5:5">
      <c r="E21754" s="15"/>
    </row>
    <row r="21755" spans="5:5">
      <c r="E21755" s="15"/>
    </row>
    <row r="21756" spans="5:5">
      <c r="E21756" s="15"/>
    </row>
    <row r="21757" spans="5:5">
      <c r="E21757" s="15"/>
    </row>
    <row r="21758" spans="5:5">
      <c r="E21758" s="15"/>
    </row>
    <row r="21759" spans="5:5">
      <c r="E21759" s="15"/>
    </row>
    <row r="21760" spans="5:5">
      <c r="E21760" s="15"/>
    </row>
    <row r="21761" spans="5:5">
      <c r="E21761" s="15"/>
    </row>
    <row r="21762" spans="5:5">
      <c r="E21762" s="15"/>
    </row>
    <row r="21763" spans="5:5">
      <c r="E21763" s="15"/>
    </row>
    <row r="21764" spans="5:5">
      <c r="E21764" s="15"/>
    </row>
    <row r="21765" spans="5:5">
      <c r="E21765" s="15"/>
    </row>
    <row r="21766" spans="5:5">
      <c r="E21766" s="15"/>
    </row>
    <row r="21767" spans="5:5">
      <c r="E21767" s="15"/>
    </row>
    <row r="21768" spans="5:5">
      <c r="E21768" s="15"/>
    </row>
    <row r="21769" spans="5:5">
      <c r="E21769" s="15"/>
    </row>
    <row r="21770" spans="5:5">
      <c r="E21770" s="15"/>
    </row>
    <row r="21771" spans="5:5">
      <c r="E21771" s="15"/>
    </row>
    <row r="21772" spans="5:5">
      <c r="E21772" s="15"/>
    </row>
    <row r="21773" spans="5:5">
      <c r="E21773" s="15"/>
    </row>
    <row r="21774" spans="5:5">
      <c r="E21774" s="15"/>
    </row>
    <row r="21775" spans="5:5">
      <c r="E21775" s="15"/>
    </row>
    <row r="21776" spans="5:5">
      <c r="E21776" s="15"/>
    </row>
    <row r="21777" spans="5:5">
      <c r="E21777" s="15"/>
    </row>
    <row r="21778" spans="5:5">
      <c r="E21778" s="15"/>
    </row>
    <row r="21779" spans="5:5">
      <c r="E21779" s="15"/>
    </row>
    <row r="21780" spans="5:5">
      <c r="E21780" s="15"/>
    </row>
    <row r="21781" spans="5:5">
      <c r="E21781" s="15"/>
    </row>
    <row r="21782" spans="5:5">
      <c r="E21782" s="15"/>
    </row>
    <row r="21783" spans="5:5">
      <c r="E21783" s="15"/>
    </row>
    <row r="21784" spans="5:5">
      <c r="E21784" s="15"/>
    </row>
    <row r="21785" spans="5:5">
      <c r="E21785" s="15"/>
    </row>
    <row r="21786" spans="5:5">
      <c r="E21786" s="15"/>
    </row>
    <row r="21787" spans="5:5">
      <c r="E21787" s="15"/>
    </row>
    <row r="21788" spans="5:5">
      <c r="E21788" s="15"/>
    </row>
    <row r="21789" spans="5:5">
      <c r="E21789" s="15"/>
    </row>
    <row r="21790" spans="5:5">
      <c r="E21790" s="15"/>
    </row>
    <row r="21791" spans="5:5">
      <c r="E21791" s="15"/>
    </row>
    <row r="21792" spans="5:5">
      <c r="E21792" s="15"/>
    </row>
    <row r="21793" spans="5:5">
      <c r="E21793" s="15"/>
    </row>
    <row r="21794" spans="5:5">
      <c r="E21794" s="15"/>
    </row>
    <row r="21795" spans="5:5">
      <c r="E21795" s="15"/>
    </row>
    <row r="21796" spans="5:5">
      <c r="E21796" s="15"/>
    </row>
    <row r="21797" spans="5:5">
      <c r="E21797" s="15"/>
    </row>
    <row r="21798" spans="5:5">
      <c r="E21798" s="15"/>
    </row>
    <row r="21799" spans="5:5">
      <c r="E21799" s="15"/>
    </row>
    <row r="21800" spans="5:5">
      <c r="E21800" s="15"/>
    </row>
    <row r="21801" spans="5:5">
      <c r="E21801" s="15"/>
    </row>
    <row r="21802" spans="5:5">
      <c r="E21802" s="15"/>
    </row>
    <row r="21803" spans="5:5">
      <c r="E21803" s="15"/>
    </row>
    <row r="21804" spans="5:5">
      <c r="E21804" s="15"/>
    </row>
    <row r="21805" spans="5:5">
      <c r="E21805" s="15"/>
    </row>
    <row r="21806" spans="5:5">
      <c r="E21806" s="15"/>
    </row>
    <row r="21807" spans="5:5">
      <c r="E21807" s="15"/>
    </row>
    <row r="21808" spans="5:5">
      <c r="E21808" s="15"/>
    </row>
    <row r="21809" spans="5:5">
      <c r="E21809" s="15"/>
    </row>
    <row r="21810" spans="5:5">
      <c r="E21810" s="15"/>
    </row>
    <row r="21811" spans="5:5">
      <c r="E21811" s="15"/>
    </row>
    <row r="21812" spans="5:5">
      <c r="E21812" s="15"/>
    </row>
    <row r="21813" spans="5:5">
      <c r="E21813" s="15"/>
    </row>
    <row r="21814" spans="5:5">
      <c r="E21814" s="15"/>
    </row>
    <row r="21815" spans="5:5">
      <c r="E21815" s="15"/>
    </row>
    <row r="21816" spans="5:5">
      <c r="E21816" s="15"/>
    </row>
    <row r="21817" spans="5:5">
      <c r="E21817" s="15"/>
    </row>
    <row r="21818" spans="5:5">
      <c r="E21818" s="15"/>
    </row>
    <row r="21819" spans="5:5">
      <c r="E21819" s="15"/>
    </row>
    <row r="21820" spans="5:5">
      <c r="E21820" s="15"/>
    </row>
    <row r="21821" spans="5:5">
      <c r="E21821" s="15"/>
    </row>
    <row r="21822" spans="5:5">
      <c r="E21822" s="15"/>
    </row>
    <row r="21823" spans="5:5">
      <c r="E21823" s="15"/>
    </row>
    <row r="21824" spans="5:5">
      <c r="E21824" s="15"/>
    </row>
    <row r="21825" spans="5:5">
      <c r="E21825" s="15"/>
    </row>
    <row r="21826" spans="5:5">
      <c r="E21826" s="15"/>
    </row>
    <row r="21827" spans="5:5">
      <c r="E21827" s="15"/>
    </row>
    <row r="21828" spans="5:5">
      <c r="E21828" s="15"/>
    </row>
    <row r="21829" spans="5:5">
      <c r="E21829" s="15"/>
    </row>
    <row r="21830" spans="5:5">
      <c r="E21830" s="15"/>
    </row>
    <row r="21831" spans="5:5">
      <c r="E21831" s="15"/>
    </row>
    <row r="21832" spans="5:5">
      <c r="E21832" s="15"/>
    </row>
    <row r="21833" spans="5:5">
      <c r="E21833" s="15"/>
    </row>
    <row r="21834" spans="5:5">
      <c r="E21834" s="15"/>
    </row>
    <row r="21835" spans="5:5">
      <c r="E21835" s="15"/>
    </row>
    <row r="21836" spans="5:5">
      <c r="E21836" s="15"/>
    </row>
    <row r="21837" spans="5:5">
      <c r="E21837" s="15"/>
    </row>
    <row r="21838" spans="5:5">
      <c r="E21838" s="15"/>
    </row>
    <row r="21839" spans="5:5">
      <c r="E21839" s="15"/>
    </row>
    <row r="21840" spans="5:5">
      <c r="E21840" s="15"/>
    </row>
    <row r="21841" spans="5:5">
      <c r="E21841" s="15"/>
    </row>
    <row r="21842" spans="5:5">
      <c r="E21842" s="15"/>
    </row>
    <row r="21843" spans="5:5">
      <c r="E21843" s="15"/>
    </row>
    <row r="21844" spans="5:5">
      <c r="E21844" s="15"/>
    </row>
    <row r="21845" spans="5:5">
      <c r="E21845" s="15"/>
    </row>
    <row r="21846" spans="5:5">
      <c r="E21846" s="15"/>
    </row>
    <row r="21847" spans="5:5">
      <c r="E21847" s="15"/>
    </row>
    <row r="21848" spans="5:5">
      <c r="E21848" s="15"/>
    </row>
    <row r="21849" spans="5:5">
      <c r="E21849" s="15"/>
    </row>
    <row r="21850" spans="5:5">
      <c r="E21850" s="15"/>
    </row>
    <row r="21851" spans="5:5">
      <c r="E21851" s="15"/>
    </row>
    <row r="21852" spans="5:5">
      <c r="E21852" s="15"/>
    </row>
    <row r="21853" spans="5:5">
      <c r="E21853" s="15"/>
    </row>
    <row r="21854" spans="5:5">
      <c r="E21854" s="15"/>
    </row>
    <row r="21855" spans="5:5">
      <c r="E21855" s="15"/>
    </row>
    <row r="21856" spans="5:5">
      <c r="E21856" s="15"/>
    </row>
    <row r="21857" spans="5:5">
      <c r="E21857" s="15"/>
    </row>
    <row r="21858" spans="5:5">
      <c r="E21858" s="15"/>
    </row>
    <row r="21859" spans="5:5">
      <c r="E21859" s="15"/>
    </row>
    <row r="21860" spans="5:5">
      <c r="E21860" s="15"/>
    </row>
    <row r="21861" spans="5:5">
      <c r="E21861" s="15"/>
    </row>
    <row r="21862" spans="5:5">
      <c r="E21862" s="15"/>
    </row>
    <row r="21863" spans="5:5">
      <c r="E21863" s="15"/>
    </row>
    <row r="21864" spans="5:5">
      <c r="E21864" s="15"/>
    </row>
    <row r="21865" spans="5:5">
      <c r="E21865" s="15"/>
    </row>
    <row r="21866" spans="5:5">
      <c r="E21866" s="15"/>
    </row>
    <row r="21867" spans="5:5">
      <c r="E21867" s="15"/>
    </row>
    <row r="21868" spans="5:5">
      <c r="E21868" s="15"/>
    </row>
    <row r="21869" spans="5:5">
      <c r="E21869" s="15"/>
    </row>
    <row r="21870" spans="5:5">
      <c r="E21870" s="15"/>
    </row>
    <row r="21871" spans="5:5">
      <c r="E21871" s="15"/>
    </row>
    <row r="21872" spans="5:5">
      <c r="E21872" s="15"/>
    </row>
    <row r="21873" spans="5:5">
      <c r="E21873" s="15"/>
    </row>
    <row r="21874" spans="5:5">
      <c r="E21874" s="15"/>
    </row>
    <row r="21875" spans="5:5">
      <c r="E21875" s="15"/>
    </row>
    <row r="21876" spans="5:5">
      <c r="E21876" s="15"/>
    </row>
    <row r="21877" spans="5:5">
      <c r="E21877" s="15"/>
    </row>
    <row r="21878" spans="5:5">
      <c r="E21878" s="15"/>
    </row>
    <row r="21879" spans="5:5">
      <c r="E21879" s="15"/>
    </row>
    <row r="21880" spans="5:5">
      <c r="E21880" s="15"/>
    </row>
    <row r="21881" spans="5:5">
      <c r="E21881" s="15"/>
    </row>
    <row r="21882" spans="5:5">
      <c r="E21882" s="15"/>
    </row>
    <row r="21883" spans="5:5">
      <c r="E21883" s="15"/>
    </row>
    <row r="21884" spans="5:5">
      <c r="E21884" s="15"/>
    </row>
    <row r="21885" spans="5:5">
      <c r="E21885" s="15"/>
    </row>
    <row r="21886" spans="5:5">
      <c r="E21886" s="15"/>
    </row>
    <row r="21887" spans="5:5">
      <c r="E21887" s="15"/>
    </row>
    <row r="21888" spans="5:5">
      <c r="E21888" s="15"/>
    </row>
    <row r="21889" spans="5:5">
      <c r="E21889" s="15"/>
    </row>
    <row r="21890" spans="5:5">
      <c r="E21890" s="15"/>
    </row>
    <row r="21891" spans="5:5">
      <c r="E21891" s="15"/>
    </row>
    <row r="21892" spans="5:5">
      <c r="E21892" s="15"/>
    </row>
    <row r="21893" spans="5:5">
      <c r="E21893" s="15"/>
    </row>
    <row r="21894" spans="5:5">
      <c r="E21894" s="15"/>
    </row>
    <row r="21895" spans="5:5">
      <c r="E21895" s="15"/>
    </row>
    <row r="21896" spans="5:5">
      <c r="E21896" s="15"/>
    </row>
    <row r="21897" spans="5:5">
      <c r="E21897" s="15"/>
    </row>
    <row r="21898" spans="5:5">
      <c r="E21898" s="15"/>
    </row>
    <row r="21899" spans="5:5">
      <c r="E21899" s="15"/>
    </row>
    <row r="21900" spans="5:5">
      <c r="E21900" s="15"/>
    </row>
    <row r="21901" spans="5:5">
      <c r="E21901" s="15"/>
    </row>
    <row r="21902" spans="5:5">
      <c r="E21902" s="15"/>
    </row>
    <row r="21903" spans="5:5">
      <c r="E21903" s="15"/>
    </row>
    <row r="21904" spans="5:5">
      <c r="E21904" s="15"/>
    </row>
    <row r="21905" spans="5:5">
      <c r="E21905" s="15"/>
    </row>
    <row r="21906" spans="5:5">
      <c r="E21906" s="15"/>
    </row>
    <row r="21907" spans="5:5">
      <c r="E21907" s="15"/>
    </row>
    <row r="21908" spans="5:5">
      <c r="E21908" s="15"/>
    </row>
    <row r="21909" spans="5:5">
      <c r="E21909" s="15"/>
    </row>
    <row r="21910" spans="5:5">
      <c r="E21910" s="15"/>
    </row>
    <row r="21911" spans="5:5">
      <c r="E21911" s="15"/>
    </row>
    <row r="21912" spans="5:5">
      <c r="E21912" s="15"/>
    </row>
    <row r="21913" spans="5:5">
      <c r="E21913" s="15"/>
    </row>
    <row r="21914" spans="5:5">
      <c r="E21914" s="15"/>
    </row>
    <row r="21915" spans="5:5">
      <c r="E21915" s="15"/>
    </row>
    <row r="21916" spans="5:5">
      <c r="E21916" s="15"/>
    </row>
    <row r="21917" spans="5:5">
      <c r="E21917" s="15"/>
    </row>
    <row r="21918" spans="5:5">
      <c r="E21918" s="15"/>
    </row>
    <row r="21919" spans="5:5">
      <c r="E21919" s="15"/>
    </row>
    <row r="21920" spans="5:5">
      <c r="E21920" s="15"/>
    </row>
    <row r="21921" spans="5:5">
      <c r="E21921" s="15"/>
    </row>
    <row r="21922" spans="5:5">
      <c r="E21922" s="15"/>
    </row>
    <row r="21923" spans="5:5">
      <c r="E21923" s="15"/>
    </row>
    <row r="21924" spans="5:5">
      <c r="E21924" s="15"/>
    </row>
    <row r="21925" spans="5:5">
      <c r="E21925" s="15"/>
    </row>
    <row r="21926" spans="5:5">
      <c r="E21926" s="15"/>
    </row>
    <row r="21927" spans="5:5">
      <c r="E21927" s="15"/>
    </row>
    <row r="21928" spans="5:5">
      <c r="E21928" s="15"/>
    </row>
    <row r="21929" spans="5:5">
      <c r="E21929" s="15"/>
    </row>
    <row r="21930" spans="5:5">
      <c r="E21930" s="15"/>
    </row>
    <row r="21931" spans="5:5">
      <c r="E21931" s="15"/>
    </row>
    <row r="21932" spans="5:5">
      <c r="E21932" s="15"/>
    </row>
    <row r="21933" spans="5:5">
      <c r="E21933" s="15"/>
    </row>
    <row r="21934" spans="5:5">
      <c r="E21934" s="15"/>
    </row>
    <row r="21935" spans="5:5">
      <c r="E21935" s="15"/>
    </row>
    <row r="21936" spans="5:5">
      <c r="E21936" s="15"/>
    </row>
    <row r="21937" spans="5:5">
      <c r="E21937" s="15"/>
    </row>
    <row r="21938" spans="5:5">
      <c r="E21938" s="15"/>
    </row>
    <row r="21939" spans="5:5">
      <c r="E21939" s="15"/>
    </row>
    <row r="21940" spans="5:5">
      <c r="E21940" s="15"/>
    </row>
    <row r="21941" spans="5:5">
      <c r="E21941" s="15"/>
    </row>
    <row r="21942" spans="5:5">
      <c r="E21942" s="15"/>
    </row>
    <row r="21943" spans="5:5">
      <c r="E21943" s="15"/>
    </row>
    <row r="21944" spans="5:5">
      <c r="E21944" s="15"/>
    </row>
    <row r="21945" spans="5:5">
      <c r="E21945" s="15"/>
    </row>
    <row r="21946" spans="5:5">
      <c r="E21946" s="15"/>
    </row>
    <row r="21947" spans="5:5">
      <c r="E21947" s="15"/>
    </row>
    <row r="21948" spans="5:5">
      <c r="E21948" s="15"/>
    </row>
    <row r="21949" spans="5:5">
      <c r="E21949" s="15"/>
    </row>
    <row r="21950" spans="5:5">
      <c r="E21950" s="15"/>
    </row>
    <row r="21951" spans="5:5">
      <c r="E21951" s="15"/>
    </row>
    <row r="21952" spans="5:5">
      <c r="E21952" s="15"/>
    </row>
    <row r="21953" spans="5:5">
      <c r="E21953" s="15"/>
    </row>
    <row r="21954" spans="5:5">
      <c r="E21954" s="15"/>
    </row>
    <row r="21955" spans="5:5">
      <c r="E21955" s="15"/>
    </row>
    <row r="21956" spans="5:5">
      <c r="E21956" s="15"/>
    </row>
    <row r="21957" spans="5:5">
      <c r="E21957" s="15"/>
    </row>
    <row r="21958" spans="5:5">
      <c r="E21958" s="15"/>
    </row>
    <row r="21959" spans="5:5">
      <c r="E21959" s="15"/>
    </row>
    <row r="21960" spans="5:5">
      <c r="E21960" s="15"/>
    </row>
    <row r="21961" spans="5:5">
      <c r="E21961" s="15"/>
    </row>
    <row r="21962" spans="5:5">
      <c r="E21962" s="15"/>
    </row>
    <row r="21963" spans="5:5">
      <c r="E21963" s="15"/>
    </row>
    <row r="21964" spans="5:5">
      <c r="E21964" s="15"/>
    </row>
    <row r="21965" spans="5:5">
      <c r="E21965" s="15"/>
    </row>
    <row r="21966" spans="5:5">
      <c r="E21966" s="15"/>
    </row>
    <row r="21967" spans="5:5">
      <c r="E21967" s="15"/>
    </row>
    <row r="21968" spans="5:5">
      <c r="E21968" s="15"/>
    </row>
    <row r="21969" spans="5:5">
      <c r="E21969" s="15"/>
    </row>
    <row r="21970" spans="5:5">
      <c r="E21970" s="15"/>
    </row>
    <row r="21971" spans="5:5">
      <c r="E21971" s="15"/>
    </row>
    <row r="21972" spans="5:5">
      <c r="E21972" s="15"/>
    </row>
    <row r="21973" spans="5:5">
      <c r="E21973" s="15"/>
    </row>
    <row r="21974" spans="5:5">
      <c r="E21974" s="15"/>
    </row>
    <row r="21975" spans="5:5">
      <c r="E21975" s="15"/>
    </row>
    <row r="21976" spans="5:5">
      <c r="E21976" s="15"/>
    </row>
    <row r="21977" spans="5:5">
      <c r="E21977" s="15"/>
    </row>
    <row r="21978" spans="5:5">
      <c r="E21978" s="15"/>
    </row>
    <row r="21979" spans="5:5">
      <c r="E21979" s="15"/>
    </row>
    <row r="21980" spans="5:5">
      <c r="E21980" s="15"/>
    </row>
    <row r="21981" spans="5:5">
      <c r="E21981" s="15"/>
    </row>
    <row r="21982" spans="5:5">
      <c r="E21982" s="15"/>
    </row>
    <row r="21983" spans="5:5">
      <c r="E21983" s="15"/>
    </row>
    <row r="21984" spans="5:5">
      <c r="E21984" s="15"/>
    </row>
    <row r="21985" spans="5:5">
      <c r="E21985" s="15"/>
    </row>
    <row r="21986" spans="5:5">
      <c r="E21986" s="15"/>
    </row>
    <row r="21987" spans="5:5">
      <c r="E21987" s="15"/>
    </row>
    <row r="21988" spans="5:5">
      <c r="E21988" s="15"/>
    </row>
    <row r="21989" spans="5:5">
      <c r="E21989" s="15"/>
    </row>
    <row r="21990" spans="5:5">
      <c r="E21990" s="15"/>
    </row>
    <row r="21991" spans="5:5">
      <c r="E21991" s="15"/>
    </row>
    <row r="21992" spans="5:5">
      <c r="E21992" s="15"/>
    </row>
    <row r="21993" spans="5:5">
      <c r="E21993" s="15"/>
    </row>
    <row r="21994" spans="5:5">
      <c r="E21994" s="15"/>
    </row>
    <row r="21995" spans="5:5">
      <c r="E21995" s="15"/>
    </row>
    <row r="21996" spans="5:5">
      <c r="E21996" s="15"/>
    </row>
    <row r="21997" spans="5:5">
      <c r="E21997" s="15"/>
    </row>
    <row r="21998" spans="5:5">
      <c r="E21998" s="15"/>
    </row>
    <row r="21999" spans="5:5">
      <c r="E21999" s="15"/>
    </row>
    <row r="22000" spans="5:5">
      <c r="E22000" s="15"/>
    </row>
    <row r="22001" spans="5:5">
      <c r="E22001" s="15"/>
    </row>
    <row r="22002" spans="5:5">
      <c r="E22002" s="15"/>
    </row>
    <row r="22003" spans="5:5">
      <c r="E22003" s="15"/>
    </row>
    <row r="22004" spans="5:5">
      <c r="E22004" s="15"/>
    </row>
    <row r="22005" spans="5:5">
      <c r="E22005" s="15"/>
    </row>
    <row r="22006" spans="5:5">
      <c r="E22006" s="15"/>
    </row>
    <row r="22007" spans="5:5">
      <c r="E22007" s="15"/>
    </row>
    <row r="22008" spans="5:5">
      <c r="E22008" s="15"/>
    </row>
    <row r="22009" spans="5:5">
      <c r="E22009" s="15"/>
    </row>
    <row r="22010" spans="5:5">
      <c r="E22010" s="15"/>
    </row>
    <row r="22011" spans="5:5">
      <c r="E22011" s="15"/>
    </row>
    <row r="22012" spans="5:5">
      <c r="E22012" s="15"/>
    </row>
    <row r="22013" spans="5:5">
      <c r="E22013" s="15"/>
    </row>
    <row r="22014" spans="5:5">
      <c r="E22014" s="15"/>
    </row>
    <row r="22015" spans="5:5">
      <c r="E22015" s="15"/>
    </row>
    <row r="22016" spans="5:5">
      <c r="E22016" s="15"/>
    </row>
    <row r="22017" spans="5:5">
      <c r="E22017" s="15"/>
    </row>
    <row r="22018" spans="5:5">
      <c r="E22018" s="15"/>
    </row>
    <row r="22019" spans="5:5">
      <c r="E22019" s="15"/>
    </row>
    <row r="22020" spans="5:5">
      <c r="E22020" s="15"/>
    </row>
    <row r="22021" spans="5:5">
      <c r="E22021" s="15"/>
    </row>
    <row r="22022" spans="5:5">
      <c r="E22022" s="15"/>
    </row>
    <row r="22023" spans="5:5">
      <c r="E22023" s="15"/>
    </row>
    <row r="22024" spans="5:5">
      <c r="E22024" s="15"/>
    </row>
    <row r="22025" spans="5:5">
      <c r="E22025" s="15"/>
    </row>
    <row r="22026" spans="5:5">
      <c r="E22026" s="15"/>
    </row>
    <row r="22027" spans="5:5">
      <c r="E22027" s="15"/>
    </row>
    <row r="22028" spans="5:5">
      <c r="E22028" s="15"/>
    </row>
    <row r="22029" spans="5:5">
      <c r="E22029" s="15"/>
    </row>
    <row r="22030" spans="5:5">
      <c r="E22030" s="15"/>
    </row>
    <row r="22031" spans="5:5">
      <c r="E22031" s="15"/>
    </row>
    <row r="22032" spans="5:5">
      <c r="E22032" s="15"/>
    </row>
    <row r="22033" spans="5:5">
      <c r="E22033" s="15"/>
    </row>
    <row r="22034" spans="5:5">
      <c r="E22034" s="15"/>
    </row>
    <row r="22035" spans="5:5">
      <c r="E22035" s="15"/>
    </row>
    <row r="22036" spans="5:5">
      <c r="E22036" s="15"/>
    </row>
    <row r="22037" spans="5:5">
      <c r="E22037" s="15"/>
    </row>
    <row r="22038" spans="5:5">
      <c r="E22038" s="15"/>
    </row>
    <row r="22039" spans="5:5">
      <c r="E22039" s="15"/>
    </row>
    <row r="22040" spans="5:5">
      <c r="E22040" s="15"/>
    </row>
    <row r="22041" spans="5:5">
      <c r="E22041" s="15"/>
    </row>
    <row r="22042" spans="5:5">
      <c r="E22042" s="15"/>
    </row>
    <row r="22043" spans="5:5">
      <c r="E22043" s="15"/>
    </row>
    <row r="22044" spans="5:5">
      <c r="E22044" s="15"/>
    </row>
    <row r="22045" spans="5:5">
      <c r="E22045" s="15"/>
    </row>
    <row r="22046" spans="5:5">
      <c r="E22046" s="15"/>
    </row>
    <row r="22047" spans="5:5">
      <c r="E22047" s="15"/>
    </row>
    <row r="22048" spans="5:5">
      <c r="E22048" s="15"/>
    </row>
    <row r="22049" spans="5:5">
      <c r="E22049" s="15"/>
    </row>
    <row r="22050" spans="5:5">
      <c r="E22050" s="15"/>
    </row>
    <row r="22051" spans="5:5">
      <c r="E22051" s="15"/>
    </row>
    <row r="22052" spans="5:5">
      <c r="E22052" s="15"/>
    </row>
    <row r="22053" spans="5:5">
      <c r="E22053" s="15"/>
    </row>
    <row r="22054" spans="5:5">
      <c r="E22054" s="15"/>
    </row>
    <row r="22055" spans="5:5">
      <c r="E22055" s="15"/>
    </row>
    <row r="22056" spans="5:5">
      <c r="E22056" s="15"/>
    </row>
    <row r="22057" spans="5:5">
      <c r="E22057" s="15"/>
    </row>
    <row r="22058" spans="5:5">
      <c r="E22058" s="15"/>
    </row>
    <row r="22059" spans="5:5">
      <c r="E22059" s="15"/>
    </row>
    <row r="22060" spans="5:5">
      <c r="E22060" s="15"/>
    </row>
    <row r="22061" spans="5:5">
      <c r="E22061" s="15"/>
    </row>
    <row r="22062" spans="5:5">
      <c r="E22062" s="15"/>
    </row>
    <row r="22063" spans="5:5">
      <c r="E22063" s="15"/>
    </row>
    <row r="22064" spans="5:5">
      <c r="E22064" s="15"/>
    </row>
    <row r="22065" spans="5:5">
      <c r="E22065" s="15"/>
    </row>
    <row r="22066" spans="5:5">
      <c r="E22066" s="15"/>
    </row>
    <row r="22067" spans="5:5">
      <c r="E22067" s="15"/>
    </row>
    <row r="22068" spans="5:5">
      <c r="E22068" s="15"/>
    </row>
    <row r="22069" spans="5:5">
      <c r="E22069" s="15"/>
    </row>
    <row r="22070" spans="5:5">
      <c r="E22070" s="15"/>
    </row>
    <row r="22071" spans="5:5">
      <c r="E22071" s="15"/>
    </row>
    <row r="22072" spans="5:5">
      <c r="E22072" s="15"/>
    </row>
    <row r="22073" spans="5:5">
      <c r="E22073" s="15"/>
    </row>
    <row r="22074" spans="5:5">
      <c r="E22074" s="15"/>
    </row>
    <row r="22075" spans="5:5">
      <c r="E22075" s="15"/>
    </row>
    <row r="22076" spans="5:5">
      <c r="E22076" s="15"/>
    </row>
    <row r="22077" spans="5:5">
      <c r="E22077" s="15"/>
    </row>
    <row r="22078" spans="5:5">
      <c r="E22078" s="15"/>
    </row>
    <row r="22079" spans="5:5">
      <c r="E22079" s="15"/>
    </row>
    <row r="22080" spans="5:5">
      <c r="E22080" s="15"/>
    </row>
    <row r="22081" spans="5:5">
      <c r="E22081" s="15"/>
    </row>
    <row r="22082" spans="5:5">
      <c r="E22082" s="15"/>
    </row>
    <row r="22083" spans="5:5">
      <c r="E22083" s="15"/>
    </row>
    <row r="22084" spans="5:5">
      <c r="E22084" s="15"/>
    </row>
    <row r="22085" spans="5:5">
      <c r="E22085" s="15"/>
    </row>
    <row r="22086" spans="5:5">
      <c r="E22086" s="15"/>
    </row>
    <row r="22087" spans="5:5">
      <c r="E22087" s="15"/>
    </row>
    <row r="22088" spans="5:5">
      <c r="E22088" s="15"/>
    </row>
    <row r="22089" spans="5:5">
      <c r="E22089" s="15"/>
    </row>
    <row r="22090" spans="5:5">
      <c r="E22090" s="15"/>
    </row>
    <row r="22091" spans="5:5">
      <c r="E22091" s="15"/>
    </row>
    <row r="22092" spans="5:5">
      <c r="E22092" s="15"/>
    </row>
    <row r="22093" spans="5:5">
      <c r="E22093" s="15"/>
    </row>
    <row r="22094" spans="5:5">
      <c r="E22094" s="15"/>
    </row>
    <row r="22095" spans="5:5">
      <c r="E22095" s="15"/>
    </row>
    <row r="22096" spans="5:5">
      <c r="E22096" s="15"/>
    </row>
    <row r="22097" spans="5:5">
      <c r="E22097" s="15"/>
    </row>
    <row r="22098" spans="5:5">
      <c r="E22098" s="15"/>
    </row>
    <row r="22099" spans="5:5">
      <c r="E22099" s="15"/>
    </row>
    <row r="22100" spans="5:5">
      <c r="E22100" s="15"/>
    </row>
    <row r="22101" spans="5:5">
      <c r="E22101" s="15"/>
    </row>
    <row r="22102" spans="5:5">
      <c r="E22102" s="15"/>
    </row>
    <row r="22103" spans="5:5">
      <c r="E22103" s="15"/>
    </row>
    <row r="22104" spans="5:5">
      <c r="E22104" s="15"/>
    </row>
    <row r="22105" spans="5:5">
      <c r="E22105" s="15"/>
    </row>
    <row r="22106" spans="5:5">
      <c r="E22106" s="15"/>
    </row>
    <row r="22107" spans="5:5">
      <c r="E22107" s="15"/>
    </row>
    <row r="22108" spans="5:5">
      <c r="E22108" s="15"/>
    </row>
    <row r="22109" spans="5:5">
      <c r="E22109" s="15"/>
    </row>
    <row r="22110" spans="5:5">
      <c r="E22110" s="15"/>
    </row>
    <row r="22111" spans="5:5">
      <c r="E22111" s="15"/>
    </row>
    <row r="22112" spans="5:5">
      <c r="E22112" s="15"/>
    </row>
    <row r="22113" spans="5:5">
      <c r="E22113" s="15"/>
    </row>
    <row r="22114" spans="5:5">
      <c r="E22114" s="15"/>
    </row>
    <row r="22115" spans="5:5">
      <c r="E22115" s="15"/>
    </row>
    <row r="22116" spans="5:5">
      <c r="E22116" s="15"/>
    </row>
    <row r="22117" spans="5:5">
      <c r="E22117" s="15"/>
    </row>
    <row r="22118" spans="5:5">
      <c r="E22118" s="15"/>
    </row>
    <row r="22119" spans="5:5">
      <c r="E22119" s="15"/>
    </row>
    <row r="22120" spans="5:5">
      <c r="E22120" s="15"/>
    </row>
    <row r="22121" spans="5:5">
      <c r="E22121" s="15"/>
    </row>
    <row r="22122" spans="5:5">
      <c r="E22122" s="15"/>
    </row>
    <row r="22123" spans="5:5">
      <c r="E22123" s="15"/>
    </row>
    <row r="22124" spans="5:5">
      <c r="E22124" s="15"/>
    </row>
    <row r="22125" spans="5:5">
      <c r="E22125" s="15"/>
    </row>
    <row r="22126" spans="5:5">
      <c r="E22126" s="15"/>
    </row>
    <row r="22127" spans="5:5">
      <c r="E22127" s="15"/>
    </row>
    <row r="22128" spans="5:5">
      <c r="E22128" s="15"/>
    </row>
    <row r="22129" spans="5:5">
      <c r="E22129" s="15"/>
    </row>
    <row r="22130" spans="5:5">
      <c r="E22130" s="15"/>
    </row>
    <row r="22131" spans="5:5">
      <c r="E22131" s="15"/>
    </row>
    <row r="22132" spans="5:5">
      <c r="E22132" s="15"/>
    </row>
    <row r="22133" spans="5:5">
      <c r="E22133" s="15"/>
    </row>
    <row r="22134" spans="5:5">
      <c r="E22134" s="15"/>
    </row>
    <row r="22135" spans="5:5">
      <c r="E22135" s="15"/>
    </row>
    <row r="22136" spans="5:5">
      <c r="E22136" s="15"/>
    </row>
    <row r="22137" spans="5:5">
      <c r="E22137" s="15"/>
    </row>
    <row r="22138" spans="5:5">
      <c r="E22138" s="15"/>
    </row>
    <row r="22139" spans="5:5">
      <c r="E22139" s="15"/>
    </row>
    <row r="22140" spans="5:5">
      <c r="E22140" s="15"/>
    </row>
    <row r="22141" spans="5:5">
      <c r="E22141" s="15"/>
    </row>
    <row r="22142" spans="5:5">
      <c r="E22142" s="15"/>
    </row>
    <row r="22143" spans="5:5">
      <c r="E22143" s="15"/>
    </row>
    <row r="22144" spans="5:5">
      <c r="E22144" s="15"/>
    </row>
    <row r="22145" spans="5:5">
      <c r="E22145" s="15"/>
    </row>
    <row r="22146" spans="5:5">
      <c r="E22146" s="15"/>
    </row>
    <row r="22147" spans="5:5">
      <c r="E22147" s="15"/>
    </row>
    <row r="22148" spans="5:5">
      <c r="E22148" s="15"/>
    </row>
    <row r="22149" spans="5:5">
      <c r="E22149" s="15"/>
    </row>
    <row r="22150" spans="5:5">
      <c r="E22150" s="15"/>
    </row>
    <row r="22151" spans="5:5">
      <c r="E22151" s="15"/>
    </row>
    <row r="22152" spans="5:5">
      <c r="E22152" s="15"/>
    </row>
    <row r="22153" spans="5:5">
      <c r="E22153" s="15"/>
    </row>
    <row r="22154" spans="5:5">
      <c r="E22154" s="15"/>
    </row>
    <row r="22155" spans="5:5">
      <c r="E22155" s="15"/>
    </row>
    <row r="22156" spans="5:5">
      <c r="E22156" s="15"/>
    </row>
    <row r="22157" spans="5:5">
      <c r="E22157" s="15"/>
    </row>
    <row r="22158" spans="5:5">
      <c r="E22158" s="15"/>
    </row>
    <row r="22159" spans="5:5">
      <c r="E22159" s="15"/>
    </row>
    <row r="22160" spans="5:5">
      <c r="E22160" s="15"/>
    </row>
    <row r="22161" spans="5:5">
      <c r="E22161" s="15"/>
    </row>
    <row r="22162" spans="5:5">
      <c r="E22162" s="15"/>
    </row>
    <row r="22163" spans="5:5">
      <c r="E22163" s="15"/>
    </row>
    <row r="22164" spans="5:5">
      <c r="E22164" s="15"/>
    </row>
    <row r="22165" spans="5:5">
      <c r="E22165" s="15"/>
    </row>
    <row r="22166" spans="5:5">
      <c r="E22166" s="15"/>
    </row>
    <row r="22167" spans="5:5">
      <c r="E22167" s="15"/>
    </row>
    <row r="22168" spans="5:5">
      <c r="E22168" s="15"/>
    </row>
    <row r="22169" spans="5:5">
      <c r="E22169" s="15"/>
    </row>
    <row r="22170" spans="5:5">
      <c r="E22170" s="15"/>
    </row>
    <row r="22171" spans="5:5">
      <c r="E22171" s="15"/>
    </row>
    <row r="22172" spans="5:5">
      <c r="E22172" s="15"/>
    </row>
    <row r="22173" spans="5:5">
      <c r="E22173" s="15"/>
    </row>
    <row r="22174" spans="5:5">
      <c r="E22174" s="15"/>
    </row>
    <row r="22175" spans="5:5">
      <c r="E22175" s="15"/>
    </row>
    <row r="22176" spans="5:5">
      <c r="E22176" s="15"/>
    </row>
    <row r="22177" spans="5:5">
      <c r="E22177" s="15"/>
    </row>
    <row r="22178" spans="5:5">
      <c r="E22178" s="15"/>
    </row>
    <row r="22179" spans="5:5">
      <c r="E22179" s="15"/>
    </row>
    <row r="22180" spans="5:5">
      <c r="E22180" s="15"/>
    </row>
    <row r="22181" spans="5:5">
      <c r="E22181" s="15"/>
    </row>
    <row r="22182" spans="5:5">
      <c r="E22182" s="15"/>
    </row>
    <row r="22183" spans="5:5">
      <c r="E22183" s="15"/>
    </row>
    <row r="22184" spans="5:5">
      <c r="E22184" s="15"/>
    </row>
    <row r="22185" spans="5:5">
      <c r="E22185" s="15"/>
    </row>
    <row r="22186" spans="5:5">
      <c r="E22186" s="15"/>
    </row>
    <row r="22187" spans="5:5">
      <c r="E22187" s="15"/>
    </row>
    <row r="22188" spans="5:5">
      <c r="E22188" s="15"/>
    </row>
    <row r="22189" spans="5:5">
      <c r="E22189" s="15"/>
    </row>
    <row r="22190" spans="5:5">
      <c r="E22190" s="15"/>
    </row>
    <row r="22191" spans="5:5">
      <c r="E22191" s="15"/>
    </row>
    <row r="22192" spans="5:5">
      <c r="E22192" s="15"/>
    </row>
    <row r="22193" spans="5:5">
      <c r="E22193" s="15"/>
    </row>
    <row r="22194" spans="5:5">
      <c r="E22194" s="15"/>
    </row>
    <row r="22195" spans="5:5">
      <c r="E22195" s="15"/>
    </row>
    <row r="22196" spans="5:5">
      <c r="E22196" s="15"/>
    </row>
    <row r="22197" spans="5:5">
      <c r="E22197" s="15"/>
    </row>
    <row r="22198" spans="5:5">
      <c r="E22198" s="15"/>
    </row>
    <row r="22199" spans="5:5">
      <c r="E22199" s="15"/>
    </row>
    <row r="22200" spans="5:5">
      <c r="E22200" s="15"/>
    </row>
    <row r="22201" spans="5:5">
      <c r="E22201" s="15"/>
    </row>
    <row r="22202" spans="5:5">
      <c r="E22202" s="15"/>
    </row>
    <row r="22203" spans="5:5">
      <c r="E22203" s="15"/>
    </row>
    <row r="22204" spans="5:5">
      <c r="E22204" s="15"/>
    </row>
    <row r="22205" spans="5:5">
      <c r="E22205" s="15"/>
    </row>
    <row r="22206" spans="5:5">
      <c r="E22206" s="15"/>
    </row>
    <row r="22207" spans="5:5">
      <c r="E22207" s="15"/>
    </row>
    <row r="22208" spans="5:5">
      <c r="E22208" s="15"/>
    </row>
    <row r="22209" spans="5:5">
      <c r="E22209" s="15"/>
    </row>
    <row r="22210" spans="5:5">
      <c r="E22210" s="15"/>
    </row>
    <row r="22211" spans="5:5">
      <c r="E22211" s="15"/>
    </row>
    <row r="22212" spans="5:5">
      <c r="E22212" s="15"/>
    </row>
    <row r="22213" spans="5:5">
      <c r="E22213" s="15"/>
    </row>
    <row r="22214" spans="5:5">
      <c r="E22214" s="15"/>
    </row>
    <row r="22215" spans="5:5">
      <c r="E22215" s="15"/>
    </row>
    <row r="22216" spans="5:5">
      <c r="E22216" s="15"/>
    </row>
    <row r="22217" spans="5:5">
      <c r="E22217" s="15"/>
    </row>
    <row r="22218" spans="5:5">
      <c r="E22218" s="15"/>
    </row>
    <row r="22219" spans="5:5">
      <c r="E22219" s="15"/>
    </row>
    <row r="22220" spans="5:5">
      <c r="E22220" s="15"/>
    </row>
    <row r="22221" spans="5:5">
      <c r="E22221" s="15"/>
    </row>
    <row r="22222" spans="5:5">
      <c r="E22222" s="15"/>
    </row>
    <row r="22223" spans="5:5">
      <c r="E22223" s="15"/>
    </row>
    <row r="22224" spans="5:5">
      <c r="E22224" s="15"/>
    </row>
    <row r="22225" spans="5:5">
      <c r="E22225" s="15"/>
    </row>
    <row r="22226" spans="5:5">
      <c r="E22226" s="15"/>
    </row>
    <row r="22227" spans="5:5">
      <c r="E22227" s="15"/>
    </row>
    <row r="22228" spans="5:5">
      <c r="E22228" s="15"/>
    </row>
    <row r="22229" spans="5:5">
      <c r="E22229" s="15"/>
    </row>
    <row r="22230" spans="5:5">
      <c r="E22230" s="15"/>
    </row>
    <row r="22231" spans="5:5">
      <c r="E22231" s="15"/>
    </row>
    <row r="22232" spans="5:5">
      <c r="E22232" s="15"/>
    </row>
    <row r="22233" spans="5:5">
      <c r="E22233" s="15"/>
    </row>
    <row r="22234" spans="5:5">
      <c r="E22234" s="15"/>
    </row>
    <row r="22235" spans="5:5">
      <c r="E22235" s="15"/>
    </row>
    <row r="22236" spans="5:5">
      <c r="E22236" s="15"/>
    </row>
    <row r="22237" spans="5:5">
      <c r="E22237" s="15"/>
    </row>
    <row r="22238" spans="5:5">
      <c r="E22238" s="15"/>
    </row>
    <row r="22239" spans="5:5">
      <c r="E22239" s="15"/>
    </row>
    <row r="22240" spans="5:5">
      <c r="E22240" s="15"/>
    </row>
    <row r="22241" spans="5:5">
      <c r="E22241" s="15"/>
    </row>
    <row r="22242" spans="5:5">
      <c r="E22242" s="15"/>
    </row>
    <row r="22243" spans="5:5">
      <c r="E22243" s="15"/>
    </row>
    <row r="22244" spans="5:5">
      <c r="E22244" s="15"/>
    </row>
    <row r="22245" spans="5:5">
      <c r="E22245" s="15"/>
    </row>
    <row r="22246" spans="5:5">
      <c r="E22246" s="15"/>
    </row>
    <row r="22247" spans="5:5">
      <c r="E22247" s="15"/>
    </row>
    <row r="22248" spans="5:5">
      <c r="E22248" s="15"/>
    </row>
    <row r="22249" spans="5:5">
      <c r="E22249" s="15"/>
    </row>
    <row r="22250" spans="5:5">
      <c r="E22250" s="15"/>
    </row>
    <row r="22251" spans="5:5">
      <c r="E22251" s="15"/>
    </row>
    <row r="22252" spans="5:5">
      <c r="E22252" s="15"/>
    </row>
    <row r="22253" spans="5:5">
      <c r="E22253" s="15"/>
    </row>
    <row r="22254" spans="5:5">
      <c r="E22254" s="15"/>
    </row>
    <row r="22255" spans="5:5">
      <c r="E22255" s="15"/>
    </row>
    <row r="22256" spans="5:5">
      <c r="E22256" s="15"/>
    </row>
    <row r="22257" spans="5:5">
      <c r="E22257" s="15"/>
    </row>
    <row r="22258" spans="5:5">
      <c r="E22258" s="15"/>
    </row>
    <row r="22259" spans="5:5">
      <c r="E22259" s="15"/>
    </row>
    <row r="22260" spans="5:5">
      <c r="E22260" s="15"/>
    </row>
    <row r="22261" spans="5:5">
      <c r="E22261" s="15"/>
    </row>
    <row r="22262" spans="5:5">
      <c r="E22262" s="15"/>
    </row>
    <row r="22263" spans="5:5">
      <c r="E22263" s="15"/>
    </row>
    <row r="22264" spans="5:5">
      <c r="E22264" s="15"/>
    </row>
    <row r="22265" spans="5:5">
      <c r="E22265" s="15"/>
    </row>
    <row r="22266" spans="5:5">
      <c r="E22266" s="15"/>
    </row>
    <row r="22267" spans="5:5">
      <c r="E22267" s="15"/>
    </row>
    <row r="22268" spans="5:5">
      <c r="E22268" s="15"/>
    </row>
    <row r="22269" spans="5:5">
      <c r="E22269" s="15"/>
    </row>
    <row r="22270" spans="5:5">
      <c r="E22270" s="15"/>
    </row>
    <row r="22271" spans="5:5">
      <c r="E22271" s="15"/>
    </row>
    <row r="22272" spans="5:5">
      <c r="E22272" s="15"/>
    </row>
    <row r="22273" spans="5:5">
      <c r="E22273" s="15"/>
    </row>
    <row r="22274" spans="5:5">
      <c r="E22274" s="15"/>
    </row>
    <row r="22275" spans="5:5">
      <c r="E22275" s="15"/>
    </row>
    <row r="22276" spans="5:5">
      <c r="E22276" s="15"/>
    </row>
    <row r="22277" spans="5:5">
      <c r="E22277" s="15"/>
    </row>
    <row r="22278" spans="5:5">
      <c r="E22278" s="15"/>
    </row>
    <row r="22279" spans="5:5">
      <c r="E22279" s="15"/>
    </row>
    <row r="22280" spans="5:5">
      <c r="E22280" s="15"/>
    </row>
    <row r="22281" spans="5:5">
      <c r="E22281" s="15"/>
    </row>
    <row r="22282" spans="5:5">
      <c r="E22282" s="15"/>
    </row>
    <row r="22283" spans="5:5">
      <c r="E22283" s="15"/>
    </row>
    <row r="22284" spans="5:5">
      <c r="E22284" s="15"/>
    </row>
    <row r="22285" spans="5:5">
      <c r="E22285" s="15"/>
    </row>
    <row r="22286" spans="5:5">
      <c r="E22286" s="15"/>
    </row>
    <row r="22287" spans="5:5">
      <c r="E22287" s="15"/>
    </row>
    <row r="22288" spans="5:5">
      <c r="E22288" s="15"/>
    </row>
    <row r="22289" spans="5:5">
      <c r="E22289" s="15"/>
    </row>
    <row r="22290" spans="5:5">
      <c r="E22290" s="15"/>
    </row>
    <row r="22291" spans="5:5">
      <c r="E22291" s="15"/>
    </row>
    <row r="22292" spans="5:5">
      <c r="E22292" s="15"/>
    </row>
    <row r="22293" spans="5:5">
      <c r="E22293" s="15"/>
    </row>
    <row r="22294" spans="5:5">
      <c r="E22294" s="15"/>
    </row>
    <row r="22295" spans="5:5">
      <c r="E22295" s="15"/>
    </row>
    <row r="22296" spans="5:5">
      <c r="E22296" s="15"/>
    </row>
    <row r="22297" spans="5:5">
      <c r="E22297" s="15"/>
    </row>
    <row r="22298" spans="5:5">
      <c r="E22298" s="15"/>
    </row>
    <row r="22299" spans="5:5">
      <c r="E22299" s="15"/>
    </row>
    <row r="22300" spans="5:5">
      <c r="E22300" s="15"/>
    </row>
    <row r="22301" spans="5:5">
      <c r="E22301" s="15"/>
    </row>
    <row r="22302" spans="5:5">
      <c r="E22302" s="15"/>
    </row>
    <row r="22303" spans="5:5">
      <c r="E22303" s="15"/>
    </row>
    <row r="22304" spans="5:5">
      <c r="E22304" s="15"/>
    </row>
    <row r="22305" spans="5:5">
      <c r="E22305" s="15"/>
    </row>
    <row r="22306" spans="5:5">
      <c r="E22306" s="15"/>
    </row>
    <row r="22307" spans="5:5">
      <c r="E22307" s="15"/>
    </row>
    <row r="22308" spans="5:5">
      <c r="E22308" s="15"/>
    </row>
    <row r="22309" spans="5:5">
      <c r="E22309" s="15"/>
    </row>
    <row r="22310" spans="5:5">
      <c r="E22310" s="15"/>
    </row>
    <row r="22311" spans="5:5">
      <c r="E22311" s="15"/>
    </row>
    <row r="22312" spans="5:5">
      <c r="E22312" s="15"/>
    </row>
    <row r="22313" spans="5:5">
      <c r="E22313" s="15"/>
    </row>
    <row r="22314" spans="5:5">
      <c r="E22314" s="15"/>
    </row>
    <row r="22315" spans="5:5">
      <c r="E22315" s="15"/>
    </row>
    <row r="22316" spans="5:5">
      <c r="E22316" s="15"/>
    </row>
    <row r="22317" spans="5:5">
      <c r="E22317" s="15"/>
    </row>
    <row r="22318" spans="5:5">
      <c r="E22318" s="15"/>
    </row>
    <row r="22319" spans="5:5">
      <c r="E22319" s="15"/>
    </row>
    <row r="22320" spans="5:5">
      <c r="E22320" s="15"/>
    </row>
    <row r="22321" spans="5:5">
      <c r="E22321" s="15"/>
    </row>
    <row r="22322" spans="5:5">
      <c r="E22322" s="15"/>
    </row>
    <row r="22323" spans="5:5">
      <c r="E22323" s="15"/>
    </row>
    <row r="22324" spans="5:5">
      <c r="E22324" s="15"/>
    </row>
    <row r="22325" spans="5:5">
      <c r="E22325" s="15"/>
    </row>
    <row r="22326" spans="5:5">
      <c r="E22326" s="15"/>
    </row>
    <row r="22327" spans="5:5">
      <c r="E22327" s="15"/>
    </row>
    <row r="22328" spans="5:5">
      <c r="E22328" s="15"/>
    </row>
    <row r="22329" spans="5:5">
      <c r="E22329" s="15"/>
    </row>
    <row r="22330" spans="5:5">
      <c r="E22330" s="15"/>
    </row>
    <row r="22331" spans="5:5">
      <c r="E22331" s="15"/>
    </row>
    <row r="22332" spans="5:5">
      <c r="E22332" s="15"/>
    </row>
    <row r="22333" spans="5:5">
      <c r="E22333" s="15"/>
    </row>
    <row r="22334" spans="5:5">
      <c r="E22334" s="15"/>
    </row>
    <row r="22335" spans="5:5">
      <c r="E22335" s="15"/>
    </row>
    <row r="22336" spans="5:5">
      <c r="E22336" s="15"/>
    </row>
    <row r="22337" spans="5:5">
      <c r="E22337" s="15"/>
    </row>
    <row r="22338" spans="5:5">
      <c r="E22338" s="15"/>
    </row>
    <row r="22339" spans="5:5">
      <c r="E22339" s="15"/>
    </row>
    <row r="22340" spans="5:5">
      <c r="E22340" s="15"/>
    </row>
    <row r="22341" spans="5:5">
      <c r="E22341" s="15"/>
    </row>
    <row r="22342" spans="5:5">
      <c r="E22342" s="15"/>
    </row>
    <row r="22343" spans="5:5">
      <c r="E22343" s="15"/>
    </row>
    <row r="22344" spans="5:5">
      <c r="E22344" s="15"/>
    </row>
    <row r="22345" spans="5:5">
      <c r="E22345" s="15"/>
    </row>
    <row r="22346" spans="5:5">
      <c r="E22346" s="15"/>
    </row>
    <row r="22347" spans="5:5">
      <c r="E22347" s="15"/>
    </row>
    <row r="22348" spans="5:5">
      <c r="E22348" s="15"/>
    </row>
    <row r="22349" spans="5:5">
      <c r="E22349" s="15"/>
    </row>
    <row r="22350" spans="5:5">
      <c r="E22350" s="15"/>
    </row>
    <row r="22351" spans="5:5">
      <c r="E22351" s="15"/>
    </row>
    <row r="22352" spans="5:5">
      <c r="E22352" s="15"/>
    </row>
    <row r="22353" spans="5:5">
      <c r="E22353" s="15"/>
    </row>
    <row r="22354" spans="5:5">
      <c r="E22354" s="15"/>
    </row>
    <row r="22355" spans="5:5">
      <c r="E22355" s="15"/>
    </row>
    <row r="22356" spans="5:5">
      <c r="E22356" s="15"/>
    </row>
    <row r="22357" spans="5:5">
      <c r="E22357" s="15"/>
    </row>
    <row r="22358" spans="5:5">
      <c r="E22358" s="15"/>
    </row>
    <row r="22359" spans="5:5">
      <c r="E22359" s="15"/>
    </row>
    <row r="22360" spans="5:5">
      <c r="E22360" s="15"/>
    </row>
    <row r="22361" spans="5:5">
      <c r="E22361" s="15"/>
    </row>
    <row r="22362" spans="5:5">
      <c r="E22362" s="15"/>
    </row>
    <row r="22363" spans="5:5">
      <c r="E22363" s="15"/>
    </row>
    <row r="22364" spans="5:5">
      <c r="E22364" s="15"/>
    </row>
    <row r="22365" spans="5:5">
      <c r="E22365" s="15"/>
    </row>
    <row r="22366" spans="5:5">
      <c r="E22366" s="15"/>
    </row>
    <row r="22367" spans="5:5">
      <c r="E22367" s="15"/>
    </row>
    <row r="22368" spans="5:5">
      <c r="E22368" s="15"/>
    </row>
    <row r="22369" spans="5:5">
      <c r="E22369" s="15"/>
    </row>
    <row r="22370" spans="5:5">
      <c r="E22370" s="15"/>
    </row>
    <row r="22371" spans="5:5">
      <c r="E22371" s="15"/>
    </row>
    <row r="22372" spans="5:5">
      <c r="E22372" s="15"/>
    </row>
    <row r="22373" spans="5:5">
      <c r="E22373" s="15"/>
    </row>
    <row r="22374" spans="5:5">
      <c r="E22374" s="15"/>
    </row>
    <row r="22375" spans="5:5">
      <c r="E22375" s="15"/>
    </row>
    <row r="22376" spans="5:5">
      <c r="E22376" s="15"/>
    </row>
    <row r="22377" spans="5:5">
      <c r="E22377" s="15"/>
    </row>
    <row r="22378" spans="5:5">
      <c r="E22378" s="15"/>
    </row>
    <row r="22379" spans="5:5">
      <c r="E22379" s="15"/>
    </row>
    <row r="22380" spans="5:5">
      <c r="E22380" s="15"/>
    </row>
    <row r="22381" spans="5:5">
      <c r="E22381" s="15"/>
    </row>
    <row r="22382" spans="5:5">
      <c r="E22382" s="15"/>
    </row>
    <row r="22383" spans="5:5">
      <c r="E22383" s="15"/>
    </row>
    <row r="22384" spans="5:5">
      <c r="E22384" s="15"/>
    </row>
    <row r="22385" spans="5:5">
      <c r="E22385" s="15"/>
    </row>
    <row r="22386" spans="5:5">
      <c r="E22386" s="15"/>
    </row>
    <row r="22387" spans="5:5">
      <c r="E22387" s="15"/>
    </row>
    <row r="22388" spans="5:5">
      <c r="E22388" s="15"/>
    </row>
    <row r="22389" spans="5:5">
      <c r="E22389" s="15"/>
    </row>
    <row r="22390" spans="5:5">
      <c r="E22390" s="15"/>
    </row>
    <row r="22391" spans="5:5">
      <c r="E22391" s="15"/>
    </row>
    <row r="22392" spans="5:5">
      <c r="E22392" s="15"/>
    </row>
    <row r="22393" spans="5:5">
      <c r="E22393" s="15"/>
    </row>
    <row r="22394" spans="5:5">
      <c r="E22394" s="15"/>
    </row>
    <row r="22395" spans="5:5">
      <c r="E22395" s="15"/>
    </row>
    <row r="22396" spans="5:5">
      <c r="E22396" s="15"/>
    </row>
    <row r="22397" spans="5:5">
      <c r="E22397" s="15"/>
    </row>
    <row r="22398" spans="5:5">
      <c r="E22398" s="15"/>
    </row>
    <row r="22399" spans="5:5">
      <c r="E22399" s="15"/>
    </row>
    <row r="22400" spans="5:5">
      <c r="E22400" s="15"/>
    </row>
    <row r="22401" spans="5:5">
      <c r="E22401" s="15"/>
    </row>
    <row r="22402" spans="5:5">
      <c r="E22402" s="15"/>
    </row>
    <row r="22403" spans="5:5">
      <c r="E22403" s="15"/>
    </row>
    <row r="22404" spans="5:5">
      <c r="E22404" s="15"/>
    </row>
    <row r="22405" spans="5:5">
      <c r="E22405" s="15"/>
    </row>
    <row r="22406" spans="5:5">
      <c r="E22406" s="15"/>
    </row>
    <row r="22407" spans="5:5">
      <c r="E22407" s="15"/>
    </row>
    <row r="22408" spans="5:5">
      <c r="E22408" s="15"/>
    </row>
    <row r="22409" spans="5:5">
      <c r="E22409" s="15"/>
    </row>
    <row r="22410" spans="5:5">
      <c r="E22410" s="15"/>
    </row>
    <row r="22411" spans="5:5">
      <c r="E22411" s="15"/>
    </row>
    <row r="22412" spans="5:5">
      <c r="E22412" s="15"/>
    </row>
    <row r="22413" spans="5:5">
      <c r="E22413" s="15"/>
    </row>
    <row r="22414" spans="5:5">
      <c r="E22414" s="15"/>
    </row>
    <row r="22415" spans="5:5">
      <c r="E22415" s="15"/>
    </row>
    <row r="22416" spans="5:5">
      <c r="E22416" s="15"/>
    </row>
    <row r="22417" spans="5:5">
      <c r="E22417" s="15"/>
    </row>
    <row r="22418" spans="5:5">
      <c r="E22418" s="15"/>
    </row>
    <row r="22419" spans="5:5">
      <c r="E22419" s="15"/>
    </row>
    <row r="22420" spans="5:5">
      <c r="E22420" s="15"/>
    </row>
    <row r="22421" spans="5:5">
      <c r="E22421" s="15"/>
    </row>
    <row r="22422" spans="5:5">
      <c r="E22422" s="15"/>
    </row>
    <row r="22423" spans="5:5">
      <c r="E22423" s="15"/>
    </row>
    <row r="22424" spans="5:5">
      <c r="E22424" s="15"/>
    </row>
    <row r="22425" spans="5:5">
      <c r="E22425" s="15"/>
    </row>
    <row r="22426" spans="5:5">
      <c r="E22426" s="15"/>
    </row>
    <row r="22427" spans="5:5">
      <c r="E22427" s="15"/>
    </row>
    <row r="22428" spans="5:5">
      <c r="E22428" s="15"/>
    </row>
    <row r="22429" spans="5:5">
      <c r="E22429" s="15"/>
    </row>
    <row r="22430" spans="5:5">
      <c r="E22430" s="15"/>
    </row>
    <row r="22431" spans="5:5">
      <c r="E22431" s="15"/>
    </row>
    <row r="22432" spans="5:5">
      <c r="E22432" s="15"/>
    </row>
    <row r="22433" spans="5:5">
      <c r="E22433" s="15"/>
    </row>
    <row r="22434" spans="5:5">
      <c r="E22434" s="15"/>
    </row>
    <row r="22435" spans="5:5">
      <c r="E22435" s="15"/>
    </row>
    <row r="22436" spans="5:5">
      <c r="E22436" s="15"/>
    </row>
    <row r="22437" spans="5:5">
      <c r="E22437" s="15"/>
    </row>
    <row r="22438" spans="5:5">
      <c r="E22438" s="15"/>
    </row>
    <row r="22439" spans="5:5">
      <c r="E22439" s="15"/>
    </row>
    <row r="22440" spans="5:5">
      <c r="E22440" s="15"/>
    </row>
    <row r="22441" spans="5:5">
      <c r="E22441" s="15"/>
    </row>
    <row r="22442" spans="5:5">
      <c r="E22442" s="15"/>
    </row>
    <row r="22443" spans="5:5">
      <c r="E22443" s="15"/>
    </row>
    <row r="22444" spans="5:5">
      <c r="E22444" s="15"/>
    </row>
    <row r="22445" spans="5:5">
      <c r="E22445" s="15"/>
    </row>
    <row r="22446" spans="5:5">
      <c r="E22446" s="15"/>
    </row>
    <row r="22447" spans="5:5">
      <c r="E22447" s="15"/>
    </row>
    <row r="22448" spans="5:5">
      <c r="E22448" s="15"/>
    </row>
    <row r="22449" spans="5:5">
      <c r="E22449" s="15"/>
    </row>
    <row r="22450" spans="5:5">
      <c r="E22450" s="15"/>
    </row>
    <row r="22451" spans="5:5">
      <c r="E22451" s="15"/>
    </row>
    <row r="22452" spans="5:5">
      <c r="E22452" s="15"/>
    </row>
    <row r="22453" spans="5:5">
      <c r="E22453" s="15"/>
    </row>
    <row r="22454" spans="5:5">
      <c r="E22454" s="15"/>
    </row>
    <row r="22455" spans="5:5">
      <c r="E22455" s="15"/>
    </row>
    <row r="22456" spans="5:5">
      <c r="E22456" s="15"/>
    </row>
    <row r="22457" spans="5:5">
      <c r="E22457" s="15"/>
    </row>
    <row r="22458" spans="5:5">
      <c r="E22458" s="15"/>
    </row>
    <row r="22459" spans="5:5">
      <c r="E22459" s="15"/>
    </row>
    <row r="22460" spans="5:5">
      <c r="E22460" s="15"/>
    </row>
    <row r="22461" spans="5:5">
      <c r="E22461" s="15"/>
    </row>
    <row r="22462" spans="5:5">
      <c r="E22462" s="15"/>
    </row>
    <row r="22463" spans="5:5">
      <c r="E22463" s="15"/>
    </row>
    <row r="22464" spans="5:5">
      <c r="E22464" s="15"/>
    </row>
    <row r="22465" spans="5:5">
      <c r="E22465" s="15"/>
    </row>
    <row r="22466" spans="5:5">
      <c r="E22466" s="15"/>
    </row>
    <row r="22467" spans="5:5">
      <c r="E22467" s="15"/>
    </row>
    <row r="22468" spans="5:5">
      <c r="E22468" s="15"/>
    </row>
    <row r="22469" spans="5:5">
      <c r="E22469" s="15"/>
    </row>
    <row r="22470" spans="5:5">
      <c r="E22470" s="15"/>
    </row>
    <row r="22471" spans="5:5">
      <c r="E22471" s="15"/>
    </row>
    <row r="22472" spans="5:5">
      <c r="E22472" s="15"/>
    </row>
    <row r="22473" spans="5:5">
      <c r="E22473" s="15"/>
    </row>
    <row r="22474" spans="5:5">
      <c r="E22474" s="15"/>
    </row>
    <row r="22475" spans="5:5">
      <c r="E22475" s="15"/>
    </row>
    <row r="22476" spans="5:5">
      <c r="E22476" s="15"/>
    </row>
    <row r="22477" spans="5:5">
      <c r="E22477" s="15"/>
    </row>
    <row r="22478" spans="5:5">
      <c r="E22478" s="15"/>
    </row>
    <row r="22479" spans="5:5">
      <c r="E22479" s="15"/>
    </row>
    <row r="22480" spans="5:5">
      <c r="E22480" s="15"/>
    </row>
    <row r="22481" spans="5:5">
      <c r="E22481" s="15"/>
    </row>
    <row r="22482" spans="5:5">
      <c r="E22482" s="15"/>
    </row>
    <row r="22483" spans="5:5">
      <c r="E22483" s="15"/>
    </row>
    <row r="22484" spans="5:5">
      <c r="E22484" s="15"/>
    </row>
    <row r="22485" spans="5:5">
      <c r="E22485" s="15"/>
    </row>
    <row r="22486" spans="5:5">
      <c r="E22486" s="15"/>
    </row>
    <row r="22487" spans="5:5">
      <c r="E22487" s="15"/>
    </row>
    <row r="22488" spans="5:5">
      <c r="E22488" s="15"/>
    </row>
    <row r="22489" spans="5:5">
      <c r="E22489" s="15"/>
    </row>
    <row r="22490" spans="5:5">
      <c r="E22490" s="15"/>
    </row>
    <row r="22491" spans="5:5">
      <c r="E22491" s="15"/>
    </row>
    <row r="22492" spans="5:5">
      <c r="E22492" s="15"/>
    </row>
    <row r="22493" spans="5:5">
      <c r="E22493" s="15"/>
    </row>
    <row r="22494" spans="5:5">
      <c r="E22494" s="15"/>
    </row>
    <row r="22495" spans="5:5">
      <c r="E22495" s="15"/>
    </row>
    <row r="22496" spans="5:5">
      <c r="E22496" s="15"/>
    </row>
    <row r="22497" spans="5:5">
      <c r="E22497" s="15"/>
    </row>
    <row r="22498" spans="5:5">
      <c r="E22498" s="15"/>
    </row>
    <row r="22499" spans="5:5">
      <c r="E22499" s="15"/>
    </row>
    <row r="22500" spans="5:5">
      <c r="E22500" s="15"/>
    </row>
    <row r="22501" spans="5:5">
      <c r="E22501" s="15"/>
    </row>
    <row r="22502" spans="5:5">
      <c r="E22502" s="15"/>
    </row>
    <row r="22503" spans="5:5">
      <c r="E22503" s="15"/>
    </row>
    <row r="22504" spans="5:5">
      <c r="E22504" s="15"/>
    </row>
    <row r="22505" spans="5:5">
      <c r="E22505" s="15"/>
    </row>
    <row r="22506" spans="5:5">
      <c r="E22506" s="15"/>
    </row>
    <row r="22507" spans="5:5">
      <c r="E22507" s="15"/>
    </row>
    <row r="22508" spans="5:5">
      <c r="E22508" s="15"/>
    </row>
    <row r="22509" spans="5:5">
      <c r="E22509" s="15"/>
    </row>
    <row r="22510" spans="5:5">
      <c r="E22510" s="15"/>
    </row>
    <row r="22511" spans="5:5">
      <c r="E22511" s="15"/>
    </row>
    <row r="22512" spans="5:5">
      <c r="E22512" s="15"/>
    </row>
    <row r="22513" spans="5:5">
      <c r="E22513" s="15"/>
    </row>
    <row r="22514" spans="5:5">
      <c r="E22514" s="15"/>
    </row>
    <row r="22515" spans="5:5">
      <c r="E22515" s="15"/>
    </row>
    <row r="22516" spans="5:5">
      <c r="E22516" s="15"/>
    </row>
    <row r="22517" spans="5:5">
      <c r="E22517" s="15"/>
    </row>
    <row r="22518" spans="5:5">
      <c r="E22518" s="15"/>
    </row>
    <row r="22519" spans="5:5">
      <c r="E22519" s="15"/>
    </row>
    <row r="22520" spans="5:5">
      <c r="E22520" s="15"/>
    </row>
    <row r="22521" spans="5:5">
      <c r="E22521" s="15"/>
    </row>
    <row r="22522" spans="5:5">
      <c r="E22522" s="15"/>
    </row>
    <row r="22523" spans="5:5">
      <c r="E22523" s="15"/>
    </row>
    <row r="22524" spans="5:5">
      <c r="E22524" s="15"/>
    </row>
    <row r="22525" spans="5:5">
      <c r="E22525" s="15"/>
    </row>
    <row r="22526" spans="5:5">
      <c r="E22526" s="15"/>
    </row>
    <row r="22527" spans="5:5">
      <c r="E22527" s="15"/>
    </row>
    <row r="22528" spans="5:5">
      <c r="E22528" s="15"/>
    </row>
    <row r="22529" spans="5:5">
      <c r="E22529" s="15"/>
    </row>
    <row r="22530" spans="5:5">
      <c r="E22530" s="15"/>
    </row>
    <row r="22531" spans="5:5">
      <c r="E22531" s="15"/>
    </row>
    <row r="22532" spans="5:5">
      <c r="E22532" s="15"/>
    </row>
    <row r="22533" spans="5:5">
      <c r="E22533" s="15"/>
    </row>
    <row r="22534" spans="5:5">
      <c r="E22534" s="15"/>
    </row>
    <row r="22535" spans="5:5">
      <c r="E22535" s="15"/>
    </row>
    <row r="22536" spans="5:5">
      <c r="E22536" s="15"/>
    </row>
    <row r="22537" spans="5:5">
      <c r="E22537" s="15"/>
    </row>
    <row r="22538" spans="5:5">
      <c r="E22538" s="15"/>
    </row>
    <row r="22539" spans="5:5">
      <c r="E22539" s="15"/>
    </row>
    <row r="22540" spans="5:5">
      <c r="E22540" s="15"/>
    </row>
    <row r="22541" spans="5:5">
      <c r="E22541" s="15"/>
    </row>
    <row r="22542" spans="5:5">
      <c r="E22542" s="15"/>
    </row>
    <row r="22543" spans="5:5">
      <c r="E22543" s="15"/>
    </row>
    <row r="22544" spans="5:5">
      <c r="E22544" s="15"/>
    </row>
    <row r="22545" spans="5:5">
      <c r="E22545" s="15"/>
    </row>
    <row r="22546" spans="5:5">
      <c r="E22546" s="15"/>
    </row>
    <row r="22547" spans="5:5">
      <c r="E22547" s="15"/>
    </row>
    <row r="22548" spans="5:5">
      <c r="E22548" s="15"/>
    </row>
    <row r="22549" spans="5:5">
      <c r="E22549" s="15"/>
    </row>
    <row r="22550" spans="5:5">
      <c r="E22550" s="15"/>
    </row>
    <row r="22551" spans="5:5">
      <c r="E22551" s="15"/>
    </row>
    <row r="22552" spans="5:5">
      <c r="E22552" s="15"/>
    </row>
    <row r="22553" spans="5:5">
      <c r="E22553" s="15"/>
    </row>
    <row r="22554" spans="5:5">
      <c r="E22554" s="15"/>
    </row>
    <row r="22555" spans="5:5">
      <c r="E22555" s="15"/>
    </row>
    <row r="22556" spans="5:5">
      <c r="E22556" s="15"/>
    </row>
    <row r="22557" spans="5:5">
      <c r="E22557" s="15"/>
    </row>
    <row r="22558" spans="5:5">
      <c r="E22558" s="15"/>
    </row>
    <row r="22559" spans="5:5">
      <c r="E22559" s="15"/>
    </row>
    <row r="22560" spans="5:5">
      <c r="E22560" s="15"/>
    </row>
    <row r="22561" spans="5:5">
      <c r="E22561" s="15"/>
    </row>
    <row r="22562" spans="5:5">
      <c r="E22562" s="15"/>
    </row>
    <row r="22563" spans="5:5">
      <c r="E22563" s="15"/>
    </row>
    <row r="22564" spans="5:5">
      <c r="E22564" s="15"/>
    </row>
    <row r="22565" spans="5:5">
      <c r="E22565" s="15"/>
    </row>
    <row r="22566" spans="5:5">
      <c r="E22566" s="15"/>
    </row>
    <row r="22567" spans="5:5">
      <c r="E22567" s="15"/>
    </row>
    <row r="22568" spans="5:5">
      <c r="E22568" s="15"/>
    </row>
    <row r="22569" spans="5:5">
      <c r="E22569" s="15"/>
    </row>
    <row r="22570" spans="5:5">
      <c r="E22570" s="15"/>
    </row>
    <row r="22571" spans="5:5">
      <c r="E22571" s="15"/>
    </row>
    <row r="22572" spans="5:5">
      <c r="E22572" s="15"/>
    </row>
    <row r="22573" spans="5:5">
      <c r="E22573" s="15"/>
    </row>
    <row r="22574" spans="5:5">
      <c r="E22574" s="15"/>
    </row>
    <row r="22575" spans="5:5">
      <c r="E22575" s="15"/>
    </row>
    <row r="22576" spans="5:5">
      <c r="E22576" s="15"/>
    </row>
    <row r="22577" spans="5:5">
      <c r="E22577" s="15"/>
    </row>
    <row r="22578" spans="5:5">
      <c r="E22578" s="15"/>
    </row>
    <row r="22579" spans="5:5">
      <c r="E22579" s="15"/>
    </row>
    <row r="22580" spans="5:5">
      <c r="E22580" s="15"/>
    </row>
    <row r="22581" spans="5:5">
      <c r="E22581" s="15"/>
    </row>
    <row r="22582" spans="5:5">
      <c r="E22582" s="15"/>
    </row>
    <row r="22583" spans="5:5">
      <c r="E22583" s="15"/>
    </row>
    <row r="22584" spans="5:5">
      <c r="E22584" s="15"/>
    </row>
    <row r="22585" spans="5:5">
      <c r="E22585" s="15"/>
    </row>
    <row r="22586" spans="5:5">
      <c r="E22586" s="15"/>
    </row>
    <row r="22587" spans="5:5">
      <c r="E22587" s="15"/>
    </row>
    <row r="22588" spans="5:5">
      <c r="E22588" s="15"/>
    </row>
    <row r="22589" spans="5:5">
      <c r="E22589" s="15"/>
    </row>
    <row r="22590" spans="5:5">
      <c r="E22590" s="15"/>
    </row>
    <row r="22591" spans="5:5">
      <c r="E22591" s="15"/>
    </row>
    <row r="22592" spans="5:5">
      <c r="E22592" s="15"/>
    </row>
    <row r="22593" spans="5:5">
      <c r="E22593" s="15"/>
    </row>
    <row r="22594" spans="5:5">
      <c r="E22594" s="15"/>
    </row>
    <row r="22595" spans="5:5">
      <c r="E22595" s="15"/>
    </row>
    <row r="22596" spans="5:5">
      <c r="E22596" s="15"/>
    </row>
    <row r="22597" spans="5:5">
      <c r="E22597" s="15"/>
    </row>
    <row r="22598" spans="5:5">
      <c r="E22598" s="15"/>
    </row>
    <row r="22599" spans="5:5">
      <c r="E22599" s="15"/>
    </row>
    <row r="22600" spans="5:5">
      <c r="E22600" s="15"/>
    </row>
    <row r="22601" spans="5:5">
      <c r="E22601" s="15"/>
    </row>
    <row r="22602" spans="5:5">
      <c r="E22602" s="15"/>
    </row>
    <row r="22603" spans="5:5">
      <c r="E22603" s="15"/>
    </row>
    <row r="22604" spans="5:5">
      <c r="E22604" s="15"/>
    </row>
    <row r="22605" spans="5:5">
      <c r="E22605" s="15"/>
    </row>
    <row r="22606" spans="5:5">
      <c r="E22606" s="15"/>
    </row>
    <row r="22607" spans="5:5">
      <c r="E22607" s="15"/>
    </row>
    <row r="22608" spans="5:5">
      <c r="E22608" s="15"/>
    </row>
    <row r="22609" spans="5:5">
      <c r="E22609" s="15"/>
    </row>
    <row r="22610" spans="5:5">
      <c r="E22610" s="15"/>
    </row>
    <row r="22611" spans="5:5">
      <c r="E22611" s="15"/>
    </row>
    <row r="22612" spans="5:5">
      <c r="E22612" s="15"/>
    </row>
    <row r="22613" spans="5:5">
      <c r="E22613" s="15"/>
    </row>
    <row r="22614" spans="5:5">
      <c r="E22614" s="15"/>
    </row>
    <row r="22615" spans="5:5">
      <c r="E22615" s="15"/>
    </row>
    <row r="22616" spans="5:5">
      <c r="E22616" s="15"/>
    </row>
    <row r="22617" spans="5:5">
      <c r="E22617" s="15"/>
    </row>
    <row r="22618" spans="5:5">
      <c r="E22618" s="15"/>
    </row>
    <row r="22619" spans="5:5">
      <c r="E22619" s="15"/>
    </row>
    <row r="22620" spans="5:5">
      <c r="E22620" s="15"/>
    </row>
    <row r="22621" spans="5:5">
      <c r="E22621" s="15"/>
    </row>
    <row r="22622" spans="5:5">
      <c r="E22622" s="15"/>
    </row>
    <row r="22623" spans="5:5">
      <c r="E22623" s="15"/>
    </row>
    <row r="22624" spans="5:5">
      <c r="E22624" s="15"/>
    </row>
    <row r="22625" spans="5:5">
      <c r="E22625" s="15"/>
    </row>
    <row r="22626" spans="5:5">
      <c r="E22626" s="15"/>
    </row>
    <row r="22627" spans="5:5">
      <c r="E22627" s="15"/>
    </row>
    <row r="22628" spans="5:5">
      <c r="E22628" s="15"/>
    </row>
    <row r="22629" spans="5:5">
      <c r="E22629" s="15"/>
    </row>
    <row r="22630" spans="5:5">
      <c r="E22630" s="15"/>
    </row>
    <row r="22631" spans="5:5">
      <c r="E22631" s="15"/>
    </row>
    <row r="22632" spans="5:5">
      <c r="E22632" s="15"/>
    </row>
    <row r="22633" spans="5:5">
      <c r="E22633" s="15"/>
    </row>
    <row r="22634" spans="5:5">
      <c r="E22634" s="15"/>
    </row>
    <row r="22635" spans="5:5">
      <c r="E22635" s="15"/>
    </row>
    <row r="22636" spans="5:5">
      <c r="E22636" s="15"/>
    </row>
    <row r="22637" spans="5:5">
      <c r="E22637" s="15"/>
    </row>
    <row r="22638" spans="5:5">
      <c r="E22638" s="15"/>
    </row>
    <row r="22639" spans="5:5">
      <c r="E22639" s="15"/>
    </row>
    <row r="22640" spans="5:5">
      <c r="E22640" s="15"/>
    </row>
    <row r="22641" spans="5:5">
      <c r="E22641" s="15"/>
    </row>
    <row r="22642" spans="5:5">
      <c r="E22642" s="15"/>
    </row>
    <row r="22643" spans="5:5">
      <c r="E22643" s="15"/>
    </row>
    <row r="22644" spans="5:5">
      <c r="E22644" s="15"/>
    </row>
    <row r="22645" spans="5:5">
      <c r="E22645" s="15"/>
    </row>
    <row r="22646" spans="5:5">
      <c r="E22646" s="15"/>
    </row>
    <row r="22647" spans="5:5">
      <c r="E22647" s="15"/>
    </row>
    <row r="22648" spans="5:5">
      <c r="E22648" s="15"/>
    </row>
    <row r="22649" spans="5:5">
      <c r="E22649" s="15"/>
    </row>
    <row r="22650" spans="5:5">
      <c r="E22650" s="15"/>
    </row>
    <row r="22651" spans="5:5">
      <c r="E22651" s="15"/>
    </row>
    <row r="22652" spans="5:5">
      <c r="E22652" s="15"/>
    </row>
    <row r="22653" spans="5:5">
      <c r="E22653" s="15"/>
    </row>
    <row r="22654" spans="5:5">
      <c r="E22654" s="15"/>
    </row>
    <row r="22655" spans="5:5">
      <c r="E22655" s="15"/>
    </row>
    <row r="22656" spans="5:5">
      <c r="E22656" s="15"/>
    </row>
    <row r="22657" spans="5:5">
      <c r="E22657" s="15"/>
    </row>
    <row r="22658" spans="5:5">
      <c r="E22658" s="15"/>
    </row>
    <row r="22659" spans="5:5">
      <c r="E22659" s="15"/>
    </row>
    <row r="22660" spans="5:5">
      <c r="E22660" s="15"/>
    </row>
    <row r="22661" spans="5:5">
      <c r="E22661" s="15"/>
    </row>
    <row r="22662" spans="5:5">
      <c r="E22662" s="15"/>
    </row>
    <row r="22663" spans="5:5">
      <c r="E22663" s="15"/>
    </row>
    <row r="22664" spans="5:5">
      <c r="E22664" s="15"/>
    </row>
    <row r="22665" spans="5:5">
      <c r="E22665" s="15"/>
    </row>
    <row r="22666" spans="5:5">
      <c r="E22666" s="15"/>
    </row>
    <row r="22667" spans="5:5">
      <c r="E22667" s="15"/>
    </row>
    <row r="22668" spans="5:5">
      <c r="E22668" s="15"/>
    </row>
    <row r="22669" spans="5:5">
      <c r="E22669" s="15"/>
    </row>
    <row r="22670" spans="5:5">
      <c r="E22670" s="15"/>
    </row>
    <row r="22671" spans="5:5">
      <c r="E22671" s="15"/>
    </row>
    <row r="22672" spans="5:5">
      <c r="E22672" s="15"/>
    </row>
    <row r="22673" spans="5:5">
      <c r="E22673" s="15"/>
    </row>
    <row r="22674" spans="5:5">
      <c r="E22674" s="15"/>
    </row>
    <row r="22675" spans="5:5">
      <c r="E22675" s="15"/>
    </row>
    <row r="22676" spans="5:5">
      <c r="E22676" s="15"/>
    </row>
    <row r="22677" spans="5:5">
      <c r="E22677" s="15"/>
    </row>
    <row r="22678" spans="5:5">
      <c r="E22678" s="15"/>
    </row>
    <row r="22679" spans="5:5">
      <c r="E22679" s="15"/>
    </row>
    <row r="22680" spans="5:5">
      <c r="E22680" s="15"/>
    </row>
    <row r="22681" spans="5:5">
      <c r="E22681" s="15"/>
    </row>
    <row r="22682" spans="5:5">
      <c r="E22682" s="15"/>
    </row>
    <row r="22683" spans="5:5">
      <c r="E22683" s="15"/>
    </row>
    <row r="22684" spans="5:5">
      <c r="E22684" s="15"/>
    </row>
    <row r="22685" spans="5:5">
      <c r="E22685" s="15"/>
    </row>
    <row r="22686" spans="5:5">
      <c r="E22686" s="15"/>
    </row>
    <row r="22687" spans="5:5">
      <c r="E22687" s="15"/>
    </row>
    <row r="22688" spans="5:5">
      <c r="E22688" s="15"/>
    </row>
    <row r="22689" spans="5:5">
      <c r="E22689" s="15"/>
    </row>
    <row r="22690" spans="5:5">
      <c r="E22690" s="15"/>
    </row>
    <row r="22691" spans="5:5">
      <c r="E22691" s="15"/>
    </row>
    <row r="22692" spans="5:5">
      <c r="E22692" s="15"/>
    </row>
    <row r="22693" spans="5:5">
      <c r="E22693" s="15"/>
    </row>
    <row r="22694" spans="5:5">
      <c r="E22694" s="15"/>
    </row>
    <row r="22695" spans="5:5">
      <c r="E22695" s="15"/>
    </row>
    <row r="22696" spans="5:5">
      <c r="E22696" s="15"/>
    </row>
    <row r="22697" spans="5:5">
      <c r="E22697" s="15"/>
    </row>
    <row r="22698" spans="5:5">
      <c r="E22698" s="15"/>
    </row>
    <row r="22699" spans="5:5">
      <c r="E22699" s="15"/>
    </row>
    <row r="22700" spans="5:5">
      <c r="E22700" s="15"/>
    </row>
    <row r="22701" spans="5:5">
      <c r="E22701" s="15"/>
    </row>
    <row r="22702" spans="5:5">
      <c r="E22702" s="15"/>
    </row>
    <row r="22703" spans="5:5">
      <c r="E22703" s="15"/>
    </row>
    <row r="22704" spans="5:5">
      <c r="E22704" s="15"/>
    </row>
    <row r="22705" spans="5:5">
      <c r="E22705" s="15"/>
    </row>
    <row r="22706" spans="5:5">
      <c r="E22706" s="15"/>
    </row>
    <row r="22707" spans="5:5">
      <c r="E22707" s="15"/>
    </row>
    <row r="22708" spans="5:5">
      <c r="E22708" s="15"/>
    </row>
    <row r="22709" spans="5:5">
      <c r="E22709" s="15"/>
    </row>
    <row r="22710" spans="5:5">
      <c r="E22710" s="15"/>
    </row>
    <row r="22711" spans="5:5">
      <c r="E22711" s="15"/>
    </row>
    <row r="22712" spans="5:5">
      <c r="E22712" s="15"/>
    </row>
    <row r="22713" spans="5:5">
      <c r="E22713" s="15"/>
    </row>
    <row r="22714" spans="5:5">
      <c r="E22714" s="15"/>
    </row>
    <row r="22715" spans="5:5">
      <c r="E22715" s="15"/>
    </row>
    <row r="22716" spans="5:5">
      <c r="E22716" s="15"/>
    </row>
    <row r="22717" spans="5:5">
      <c r="E22717" s="15"/>
    </row>
    <row r="22718" spans="5:5">
      <c r="E22718" s="15"/>
    </row>
    <row r="22719" spans="5:5">
      <c r="E22719" s="15"/>
    </row>
    <row r="22720" spans="5:5">
      <c r="E22720" s="15"/>
    </row>
    <row r="22721" spans="5:5">
      <c r="E22721" s="15"/>
    </row>
    <row r="22722" spans="5:5">
      <c r="E22722" s="15"/>
    </row>
    <row r="22723" spans="5:5">
      <c r="E22723" s="15"/>
    </row>
    <row r="22724" spans="5:5">
      <c r="E22724" s="15"/>
    </row>
    <row r="22725" spans="5:5">
      <c r="E22725" s="15"/>
    </row>
    <row r="22726" spans="5:5">
      <c r="E22726" s="15"/>
    </row>
    <row r="22727" spans="5:5">
      <c r="E22727" s="15"/>
    </row>
    <row r="22728" spans="5:5">
      <c r="E22728" s="15"/>
    </row>
    <row r="22729" spans="5:5">
      <c r="E22729" s="15"/>
    </row>
    <row r="22730" spans="5:5">
      <c r="E22730" s="15"/>
    </row>
    <row r="22731" spans="5:5">
      <c r="E22731" s="15"/>
    </row>
    <row r="22732" spans="5:5">
      <c r="E22732" s="15"/>
    </row>
    <row r="22733" spans="5:5">
      <c r="E22733" s="15"/>
    </row>
    <row r="22734" spans="5:5">
      <c r="E22734" s="15"/>
    </row>
    <row r="22735" spans="5:5">
      <c r="E22735" s="15"/>
    </row>
    <row r="22736" spans="5:5">
      <c r="E22736" s="15"/>
    </row>
    <row r="22737" spans="5:5">
      <c r="E22737" s="15"/>
    </row>
    <row r="22738" spans="5:5">
      <c r="E22738" s="15"/>
    </row>
    <row r="22739" spans="5:5">
      <c r="E22739" s="15"/>
    </row>
    <row r="22740" spans="5:5">
      <c r="E22740" s="15"/>
    </row>
    <row r="22741" spans="5:5">
      <c r="E22741" s="15"/>
    </row>
    <row r="22742" spans="5:5">
      <c r="E22742" s="15"/>
    </row>
    <row r="22743" spans="5:5">
      <c r="E22743" s="15"/>
    </row>
    <row r="22744" spans="5:5">
      <c r="E22744" s="15"/>
    </row>
    <row r="22745" spans="5:5">
      <c r="E22745" s="15"/>
    </row>
    <row r="22746" spans="5:5">
      <c r="E22746" s="15"/>
    </row>
    <row r="22747" spans="5:5">
      <c r="E22747" s="15"/>
    </row>
    <row r="22748" spans="5:5">
      <c r="E22748" s="15"/>
    </row>
    <row r="22749" spans="5:5">
      <c r="E22749" s="15"/>
    </row>
    <row r="22750" spans="5:5">
      <c r="E22750" s="15"/>
    </row>
    <row r="22751" spans="5:5">
      <c r="E22751" s="15"/>
    </row>
    <row r="22752" spans="5:5">
      <c r="E22752" s="15"/>
    </row>
    <row r="22753" spans="5:5">
      <c r="E22753" s="15"/>
    </row>
    <row r="22754" spans="5:5">
      <c r="E22754" s="15"/>
    </row>
    <row r="22755" spans="5:5">
      <c r="E22755" s="15"/>
    </row>
    <row r="22756" spans="5:5">
      <c r="E22756" s="15"/>
    </row>
    <row r="22757" spans="5:5">
      <c r="E22757" s="15"/>
    </row>
    <row r="22758" spans="5:5">
      <c r="E22758" s="15"/>
    </row>
    <row r="22759" spans="5:5">
      <c r="E22759" s="15"/>
    </row>
    <row r="22760" spans="5:5">
      <c r="E22760" s="15"/>
    </row>
    <row r="22761" spans="5:5">
      <c r="E22761" s="15"/>
    </row>
    <row r="22762" spans="5:5">
      <c r="E22762" s="15"/>
    </row>
    <row r="22763" spans="5:5">
      <c r="E22763" s="15"/>
    </row>
    <row r="22764" spans="5:5">
      <c r="E22764" s="15"/>
    </row>
    <row r="22765" spans="5:5">
      <c r="E22765" s="15"/>
    </row>
    <row r="22766" spans="5:5">
      <c r="E22766" s="15"/>
    </row>
    <row r="22767" spans="5:5">
      <c r="E22767" s="15"/>
    </row>
    <row r="22768" spans="5:5">
      <c r="E22768" s="15"/>
    </row>
    <row r="22769" spans="5:5">
      <c r="E22769" s="15"/>
    </row>
    <row r="22770" spans="5:5">
      <c r="E22770" s="15"/>
    </row>
    <row r="22771" spans="5:5">
      <c r="E22771" s="15"/>
    </row>
    <row r="22772" spans="5:5">
      <c r="E22772" s="15"/>
    </row>
    <row r="22773" spans="5:5">
      <c r="E22773" s="15"/>
    </row>
    <row r="22774" spans="5:5">
      <c r="E22774" s="15"/>
    </row>
    <row r="22775" spans="5:5">
      <c r="E22775" s="15"/>
    </row>
    <row r="22776" spans="5:5">
      <c r="E22776" s="15"/>
    </row>
    <row r="22777" spans="5:5">
      <c r="E22777" s="15"/>
    </row>
    <row r="22778" spans="5:5">
      <c r="E22778" s="15"/>
    </row>
    <row r="22779" spans="5:5">
      <c r="E22779" s="15"/>
    </row>
    <row r="22780" spans="5:5">
      <c r="E22780" s="15"/>
    </row>
    <row r="22781" spans="5:5">
      <c r="E22781" s="15"/>
    </row>
    <row r="22782" spans="5:5">
      <c r="E22782" s="15"/>
    </row>
    <row r="22783" spans="5:5">
      <c r="E22783" s="15"/>
    </row>
    <row r="22784" spans="5:5">
      <c r="E22784" s="15"/>
    </row>
    <row r="22785" spans="5:5">
      <c r="E22785" s="15"/>
    </row>
    <row r="22786" spans="5:5">
      <c r="E22786" s="15"/>
    </row>
    <row r="22787" spans="5:5">
      <c r="E22787" s="15"/>
    </row>
    <row r="22788" spans="5:5">
      <c r="E22788" s="15"/>
    </row>
    <row r="22789" spans="5:5">
      <c r="E22789" s="15"/>
    </row>
    <row r="22790" spans="5:5">
      <c r="E22790" s="15"/>
    </row>
    <row r="22791" spans="5:5">
      <c r="E22791" s="15"/>
    </row>
    <row r="22792" spans="5:5">
      <c r="E22792" s="15"/>
    </row>
    <row r="22793" spans="5:5">
      <c r="E22793" s="15"/>
    </row>
    <row r="22794" spans="5:5">
      <c r="E22794" s="15"/>
    </row>
    <row r="22795" spans="5:5">
      <c r="E22795" s="15"/>
    </row>
    <row r="22796" spans="5:5">
      <c r="E22796" s="15"/>
    </row>
    <row r="22797" spans="5:5">
      <c r="E22797" s="15"/>
    </row>
    <row r="22798" spans="5:5">
      <c r="E22798" s="15"/>
    </row>
    <row r="22799" spans="5:5">
      <c r="E22799" s="15"/>
    </row>
    <row r="22800" spans="5:5">
      <c r="E22800" s="15"/>
    </row>
    <row r="22801" spans="5:5">
      <c r="E22801" s="15"/>
    </row>
    <row r="22802" spans="5:5">
      <c r="E22802" s="15"/>
    </row>
    <row r="22803" spans="5:5">
      <c r="E22803" s="15"/>
    </row>
    <row r="22804" spans="5:5">
      <c r="E22804" s="15"/>
    </row>
    <row r="22805" spans="5:5">
      <c r="E22805" s="15"/>
    </row>
    <row r="22806" spans="5:5">
      <c r="E22806" s="15"/>
    </row>
    <row r="22807" spans="5:5">
      <c r="E22807" s="15"/>
    </row>
    <row r="22808" spans="5:5">
      <c r="E22808" s="15"/>
    </row>
    <row r="22809" spans="5:5">
      <c r="E22809" s="15"/>
    </row>
    <row r="22810" spans="5:5">
      <c r="E22810" s="15"/>
    </row>
    <row r="22811" spans="5:5">
      <c r="E22811" s="15"/>
    </row>
    <row r="22812" spans="5:5">
      <c r="E22812" s="15"/>
    </row>
    <row r="22813" spans="5:5">
      <c r="E22813" s="15"/>
    </row>
    <row r="22814" spans="5:5">
      <c r="E22814" s="15"/>
    </row>
    <row r="22815" spans="5:5">
      <c r="E22815" s="15"/>
    </row>
    <row r="22816" spans="5:5">
      <c r="E22816" s="15"/>
    </row>
    <row r="22817" spans="5:5">
      <c r="E22817" s="15"/>
    </row>
    <row r="22818" spans="5:5">
      <c r="E22818" s="15"/>
    </row>
    <row r="22819" spans="5:5">
      <c r="E22819" s="15"/>
    </row>
    <row r="22820" spans="5:5">
      <c r="E22820" s="15"/>
    </row>
    <row r="22821" spans="5:5">
      <c r="E22821" s="15"/>
    </row>
    <row r="22822" spans="5:5">
      <c r="E22822" s="15"/>
    </row>
    <row r="22823" spans="5:5">
      <c r="E22823" s="15"/>
    </row>
    <row r="22824" spans="5:5">
      <c r="E22824" s="15"/>
    </row>
    <row r="22825" spans="5:5">
      <c r="E22825" s="15"/>
    </row>
    <row r="22826" spans="5:5">
      <c r="E22826" s="15"/>
    </row>
    <row r="22827" spans="5:5">
      <c r="E22827" s="15"/>
    </row>
    <row r="22828" spans="5:5">
      <c r="E22828" s="15"/>
    </row>
    <row r="22829" spans="5:5">
      <c r="E22829" s="15"/>
    </row>
    <row r="22830" spans="5:5">
      <c r="E22830" s="15"/>
    </row>
    <row r="22831" spans="5:5">
      <c r="E22831" s="15"/>
    </row>
    <row r="22832" spans="5:5">
      <c r="E22832" s="15"/>
    </row>
    <row r="22833" spans="5:5">
      <c r="E22833" s="15"/>
    </row>
    <row r="22834" spans="5:5">
      <c r="E22834" s="15"/>
    </row>
    <row r="22835" spans="5:5">
      <c r="E22835" s="15"/>
    </row>
    <row r="22836" spans="5:5">
      <c r="E22836" s="15"/>
    </row>
    <row r="22837" spans="5:5">
      <c r="E22837" s="15"/>
    </row>
    <row r="22838" spans="5:5">
      <c r="E22838" s="15"/>
    </row>
    <row r="22839" spans="5:5">
      <c r="E22839" s="15"/>
    </row>
    <row r="22840" spans="5:5">
      <c r="E22840" s="15"/>
    </row>
    <row r="22841" spans="5:5">
      <c r="E22841" s="15"/>
    </row>
    <row r="22842" spans="5:5">
      <c r="E22842" s="15"/>
    </row>
    <row r="22843" spans="5:5">
      <c r="E22843" s="15"/>
    </row>
    <row r="22844" spans="5:5">
      <c r="E22844" s="15"/>
    </row>
    <row r="22845" spans="5:5">
      <c r="E22845" s="15"/>
    </row>
    <row r="22846" spans="5:5">
      <c r="E22846" s="15"/>
    </row>
    <row r="22847" spans="5:5">
      <c r="E22847" s="15"/>
    </row>
    <row r="22848" spans="5:5">
      <c r="E22848" s="15"/>
    </row>
    <row r="22849" spans="5:5">
      <c r="E22849" s="15"/>
    </row>
    <row r="22850" spans="5:5">
      <c r="E22850" s="15"/>
    </row>
    <row r="22851" spans="5:5">
      <c r="E22851" s="15"/>
    </row>
    <row r="22852" spans="5:5">
      <c r="E22852" s="15"/>
    </row>
    <row r="22853" spans="5:5">
      <c r="E22853" s="15"/>
    </row>
    <row r="22854" spans="5:5">
      <c r="E22854" s="15"/>
    </row>
    <row r="22855" spans="5:5">
      <c r="E22855" s="15"/>
    </row>
    <row r="22856" spans="5:5">
      <c r="E22856" s="15"/>
    </row>
    <row r="22857" spans="5:5">
      <c r="E22857" s="15"/>
    </row>
    <row r="22858" spans="5:5">
      <c r="E22858" s="15"/>
    </row>
    <row r="22859" spans="5:5">
      <c r="E22859" s="15"/>
    </row>
    <row r="22860" spans="5:5">
      <c r="E22860" s="15"/>
    </row>
    <row r="22861" spans="5:5">
      <c r="E22861" s="15"/>
    </row>
    <row r="22862" spans="5:5">
      <c r="E22862" s="15"/>
    </row>
    <row r="22863" spans="5:5">
      <c r="E22863" s="15"/>
    </row>
    <row r="22864" spans="5:5">
      <c r="E22864" s="15"/>
    </row>
    <row r="22865" spans="5:5">
      <c r="E22865" s="15"/>
    </row>
    <row r="22866" spans="5:5">
      <c r="E22866" s="15"/>
    </row>
    <row r="22867" spans="5:5">
      <c r="E22867" s="15"/>
    </row>
    <row r="22868" spans="5:5">
      <c r="E22868" s="15"/>
    </row>
    <row r="22869" spans="5:5">
      <c r="E22869" s="15"/>
    </row>
    <row r="22870" spans="5:5">
      <c r="E22870" s="15"/>
    </row>
    <row r="22871" spans="5:5">
      <c r="E22871" s="15"/>
    </row>
    <row r="22872" spans="5:5">
      <c r="E22872" s="15"/>
    </row>
    <row r="22873" spans="5:5">
      <c r="E22873" s="15"/>
    </row>
    <row r="22874" spans="5:5">
      <c r="E22874" s="15"/>
    </row>
    <row r="22875" spans="5:5">
      <c r="E22875" s="15"/>
    </row>
    <row r="22876" spans="5:5">
      <c r="E22876" s="15"/>
    </row>
    <row r="22877" spans="5:5">
      <c r="E22877" s="15"/>
    </row>
    <row r="22878" spans="5:5">
      <c r="E22878" s="15"/>
    </row>
    <row r="22879" spans="5:5">
      <c r="E22879" s="15"/>
    </row>
    <row r="22880" spans="5:5">
      <c r="E22880" s="15"/>
    </row>
    <row r="22881" spans="5:5">
      <c r="E22881" s="15"/>
    </row>
    <row r="22882" spans="5:5">
      <c r="E22882" s="15"/>
    </row>
    <row r="22883" spans="5:5">
      <c r="E22883" s="15"/>
    </row>
    <row r="22884" spans="5:5">
      <c r="E22884" s="15"/>
    </row>
    <row r="22885" spans="5:5">
      <c r="E22885" s="15"/>
    </row>
    <row r="22886" spans="5:5">
      <c r="E22886" s="15"/>
    </row>
    <row r="22887" spans="5:5">
      <c r="E22887" s="15"/>
    </row>
    <row r="22888" spans="5:5">
      <c r="E22888" s="15"/>
    </row>
    <row r="22889" spans="5:5">
      <c r="E22889" s="15"/>
    </row>
    <row r="22890" spans="5:5">
      <c r="E22890" s="15"/>
    </row>
    <row r="22891" spans="5:5">
      <c r="E22891" s="15"/>
    </row>
    <row r="22892" spans="5:5">
      <c r="E22892" s="15"/>
    </row>
    <row r="22893" spans="5:5">
      <c r="E22893" s="15"/>
    </row>
    <row r="22894" spans="5:5">
      <c r="E22894" s="15"/>
    </row>
    <row r="22895" spans="5:5">
      <c r="E22895" s="15"/>
    </row>
    <row r="22896" spans="5:5">
      <c r="E22896" s="15"/>
    </row>
    <row r="22897" spans="5:5">
      <c r="E22897" s="15"/>
    </row>
    <row r="22898" spans="5:5">
      <c r="E22898" s="15"/>
    </row>
    <row r="22899" spans="5:5">
      <c r="E22899" s="15"/>
    </row>
    <row r="22900" spans="5:5">
      <c r="E22900" s="15"/>
    </row>
    <row r="22901" spans="5:5">
      <c r="E22901" s="15"/>
    </row>
    <row r="22902" spans="5:5">
      <c r="E22902" s="15"/>
    </row>
    <row r="22903" spans="5:5">
      <c r="E22903" s="15"/>
    </row>
    <row r="22904" spans="5:5">
      <c r="E22904" s="15"/>
    </row>
    <row r="22905" spans="5:5">
      <c r="E22905" s="15"/>
    </row>
    <row r="22906" spans="5:5">
      <c r="E22906" s="15"/>
    </row>
    <row r="22907" spans="5:5">
      <c r="E22907" s="15"/>
    </row>
    <row r="22908" spans="5:5">
      <c r="E22908" s="15"/>
    </row>
    <row r="22909" spans="5:5">
      <c r="E22909" s="15"/>
    </row>
    <row r="22910" spans="5:5">
      <c r="E22910" s="15"/>
    </row>
    <row r="22911" spans="5:5">
      <c r="E22911" s="15"/>
    </row>
    <row r="22912" spans="5:5">
      <c r="E22912" s="15"/>
    </row>
    <row r="22913" spans="5:5">
      <c r="E22913" s="15"/>
    </row>
    <row r="22914" spans="5:5">
      <c r="E22914" s="15"/>
    </row>
    <row r="22915" spans="5:5">
      <c r="E22915" s="15"/>
    </row>
    <row r="22916" spans="5:5">
      <c r="E22916" s="15"/>
    </row>
    <row r="22917" spans="5:5">
      <c r="E22917" s="15"/>
    </row>
    <row r="22918" spans="5:5">
      <c r="E22918" s="15"/>
    </row>
    <row r="22919" spans="5:5">
      <c r="E22919" s="15"/>
    </row>
    <row r="22920" spans="5:5">
      <c r="E22920" s="15"/>
    </row>
    <row r="22921" spans="5:5">
      <c r="E22921" s="15"/>
    </row>
    <row r="22922" spans="5:5">
      <c r="E22922" s="15"/>
    </row>
    <row r="22923" spans="5:5">
      <c r="E22923" s="15"/>
    </row>
    <row r="22924" spans="5:5">
      <c r="E22924" s="15"/>
    </row>
    <row r="22925" spans="5:5">
      <c r="E22925" s="15"/>
    </row>
    <row r="22926" spans="5:5">
      <c r="E22926" s="15"/>
    </row>
    <row r="22927" spans="5:5">
      <c r="E22927" s="15"/>
    </row>
    <row r="22928" spans="5:5">
      <c r="E22928" s="15"/>
    </row>
    <row r="22929" spans="5:5">
      <c r="E22929" s="15"/>
    </row>
    <row r="22930" spans="5:5">
      <c r="E22930" s="15"/>
    </row>
    <row r="22931" spans="5:5">
      <c r="E22931" s="15"/>
    </row>
    <row r="22932" spans="5:5">
      <c r="E22932" s="15"/>
    </row>
    <row r="22933" spans="5:5">
      <c r="E22933" s="15"/>
    </row>
    <row r="22934" spans="5:5">
      <c r="E22934" s="15"/>
    </row>
    <row r="22935" spans="5:5">
      <c r="E22935" s="15"/>
    </row>
    <row r="22936" spans="5:5">
      <c r="E22936" s="15"/>
    </row>
    <row r="22937" spans="5:5">
      <c r="E22937" s="15"/>
    </row>
    <row r="22938" spans="5:5">
      <c r="E22938" s="15"/>
    </row>
    <row r="22939" spans="5:5">
      <c r="E22939" s="15"/>
    </row>
    <row r="22940" spans="5:5">
      <c r="E22940" s="15"/>
    </row>
    <row r="22941" spans="5:5">
      <c r="E22941" s="15"/>
    </row>
    <row r="22942" spans="5:5">
      <c r="E22942" s="15"/>
    </row>
    <row r="22943" spans="5:5">
      <c r="E22943" s="15"/>
    </row>
    <row r="22944" spans="5:5">
      <c r="E22944" s="15"/>
    </row>
    <row r="22945" spans="5:5">
      <c r="E22945" s="15"/>
    </row>
    <row r="22946" spans="5:5">
      <c r="E22946" s="15"/>
    </row>
    <row r="22947" spans="5:5">
      <c r="E22947" s="15"/>
    </row>
    <row r="22948" spans="5:5">
      <c r="E22948" s="15"/>
    </row>
    <row r="22949" spans="5:5">
      <c r="E22949" s="15"/>
    </row>
    <row r="22950" spans="5:5">
      <c r="E22950" s="15"/>
    </row>
    <row r="22951" spans="5:5">
      <c r="E22951" s="15"/>
    </row>
    <row r="22952" spans="5:5">
      <c r="E22952" s="15"/>
    </row>
    <row r="22953" spans="5:5">
      <c r="E22953" s="15"/>
    </row>
    <row r="22954" spans="5:5">
      <c r="E22954" s="15"/>
    </row>
    <row r="22955" spans="5:5">
      <c r="E22955" s="15"/>
    </row>
    <row r="22956" spans="5:5">
      <c r="E22956" s="15"/>
    </row>
    <row r="22957" spans="5:5">
      <c r="E22957" s="15"/>
    </row>
    <row r="22958" spans="5:5">
      <c r="E22958" s="15"/>
    </row>
    <row r="22959" spans="5:5">
      <c r="E22959" s="15"/>
    </row>
    <row r="22960" spans="5:5">
      <c r="E22960" s="15"/>
    </row>
    <row r="22961" spans="5:5">
      <c r="E22961" s="15"/>
    </row>
    <row r="22962" spans="5:5">
      <c r="E22962" s="15"/>
    </row>
    <row r="22963" spans="5:5">
      <c r="E22963" s="15"/>
    </row>
    <row r="22964" spans="5:5">
      <c r="E22964" s="15"/>
    </row>
    <row r="22965" spans="5:5">
      <c r="E22965" s="15"/>
    </row>
    <row r="22966" spans="5:5">
      <c r="E22966" s="15"/>
    </row>
    <row r="22967" spans="5:5">
      <c r="E22967" s="15"/>
    </row>
    <row r="22968" spans="5:5">
      <c r="E22968" s="15"/>
    </row>
    <row r="22969" spans="5:5">
      <c r="E22969" s="15"/>
    </row>
    <row r="22970" spans="5:5">
      <c r="E22970" s="15"/>
    </row>
    <row r="22971" spans="5:5">
      <c r="E22971" s="15"/>
    </row>
    <row r="22972" spans="5:5">
      <c r="E22972" s="15"/>
    </row>
    <row r="22973" spans="5:5">
      <c r="E22973" s="15"/>
    </row>
    <row r="22974" spans="5:5">
      <c r="E22974" s="15"/>
    </row>
    <row r="22975" spans="5:5">
      <c r="E22975" s="15"/>
    </row>
    <row r="22976" spans="5:5">
      <c r="E22976" s="15"/>
    </row>
    <row r="22977" spans="5:5">
      <c r="E22977" s="15"/>
    </row>
    <row r="22978" spans="5:5">
      <c r="E22978" s="15"/>
    </row>
    <row r="22979" spans="5:5">
      <c r="E22979" s="15"/>
    </row>
    <row r="22980" spans="5:5">
      <c r="E22980" s="15"/>
    </row>
    <row r="22981" spans="5:5">
      <c r="E22981" s="15"/>
    </row>
    <row r="22982" spans="5:5">
      <c r="E22982" s="15"/>
    </row>
    <row r="22983" spans="5:5">
      <c r="E22983" s="15"/>
    </row>
    <row r="22984" spans="5:5">
      <c r="E22984" s="15"/>
    </row>
    <row r="22985" spans="5:5">
      <c r="E22985" s="15"/>
    </row>
    <row r="22986" spans="5:5">
      <c r="E22986" s="15"/>
    </row>
    <row r="22987" spans="5:5">
      <c r="E22987" s="15"/>
    </row>
    <row r="22988" spans="5:5">
      <c r="E22988" s="15"/>
    </row>
    <row r="22989" spans="5:5">
      <c r="E22989" s="15"/>
    </row>
    <row r="22990" spans="5:5">
      <c r="E22990" s="15"/>
    </row>
    <row r="22991" spans="5:5">
      <c r="E22991" s="15"/>
    </row>
    <row r="22992" spans="5:5">
      <c r="E22992" s="15"/>
    </row>
    <row r="22993" spans="5:5">
      <c r="E22993" s="15"/>
    </row>
    <row r="22994" spans="5:5">
      <c r="E22994" s="15"/>
    </row>
    <row r="22995" spans="5:5">
      <c r="E22995" s="15"/>
    </row>
    <row r="22996" spans="5:5">
      <c r="E22996" s="15"/>
    </row>
    <row r="22997" spans="5:5">
      <c r="E22997" s="15"/>
    </row>
    <row r="22998" spans="5:5">
      <c r="E22998" s="15"/>
    </row>
    <row r="22999" spans="5:5">
      <c r="E22999" s="15"/>
    </row>
    <row r="23000" spans="5:5">
      <c r="E23000" s="15"/>
    </row>
    <row r="23001" spans="5:5">
      <c r="E23001" s="15"/>
    </row>
    <row r="23002" spans="5:5">
      <c r="E23002" s="15"/>
    </row>
    <row r="23003" spans="5:5">
      <c r="E23003" s="15"/>
    </row>
    <row r="23004" spans="5:5">
      <c r="E23004" s="15"/>
    </row>
    <row r="23005" spans="5:5">
      <c r="E23005" s="15"/>
    </row>
    <row r="23006" spans="5:5">
      <c r="E23006" s="15"/>
    </row>
    <row r="23007" spans="5:5">
      <c r="E23007" s="15"/>
    </row>
    <row r="23008" spans="5:5">
      <c r="E23008" s="15"/>
    </row>
    <row r="23009" spans="5:5">
      <c r="E23009" s="15"/>
    </row>
    <row r="23010" spans="5:5">
      <c r="E23010" s="15"/>
    </row>
    <row r="23011" spans="5:5">
      <c r="E23011" s="15"/>
    </row>
    <row r="23012" spans="5:5">
      <c r="E23012" s="15"/>
    </row>
    <row r="23013" spans="5:5">
      <c r="E23013" s="15"/>
    </row>
    <row r="23014" spans="5:5">
      <c r="E23014" s="15"/>
    </row>
    <row r="23015" spans="5:5">
      <c r="E23015" s="15"/>
    </row>
    <row r="23016" spans="5:5">
      <c r="E23016" s="15"/>
    </row>
    <row r="23017" spans="5:5">
      <c r="E23017" s="15"/>
    </row>
    <row r="23018" spans="5:5">
      <c r="E23018" s="15"/>
    </row>
    <row r="23019" spans="5:5">
      <c r="E23019" s="15"/>
    </row>
    <row r="23020" spans="5:5">
      <c r="E23020" s="15"/>
    </row>
    <row r="23021" spans="5:5">
      <c r="E23021" s="15"/>
    </row>
    <row r="23022" spans="5:5">
      <c r="E23022" s="15"/>
    </row>
    <row r="23023" spans="5:5">
      <c r="E23023" s="15"/>
    </row>
    <row r="23024" spans="5:5">
      <c r="E23024" s="15"/>
    </row>
    <row r="23025" spans="5:5">
      <c r="E23025" s="15"/>
    </row>
    <row r="23026" spans="5:5">
      <c r="E23026" s="15"/>
    </row>
    <row r="23027" spans="5:5">
      <c r="E23027" s="15"/>
    </row>
    <row r="23028" spans="5:5">
      <c r="E23028" s="15"/>
    </row>
    <row r="23029" spans="5:5">
      <c r="E23029" s="15"/>
    </row>
    <row r="23030" spans="5:5">
      <c r="E23030" s="15"/>
    </row>
    <row r="23031" spans="5:5">
      <c r="E23031" s="15"/>
    </row>
    <row r="23032" spans="5:5">
      <c r="E23032" s="15"/>
    </row>
    <row r="23033" spans="5:5">
      <c r="E23033" s="15"/>
    </row>
    <row r="23034" spans="5:5">
      <c r="E23034" s="15"/>
    </row>
    <row r="23035" spans="5:5">
      <c r="E23035" s="15"/>
    </row>
    <row r="23036" spans="5:5">
      <c r="E23036" s="15"/>
    </row>
    <row r="23037" spans="5:5">
      <c r="E23037" s="15"/>
    </row>
    <row r="23038" spans="5:5">
      <c r="E23038" s="15"/>
    </row>
    <row r="23039" spans="5:5">
      <c r="E23039" s="15"/>
    </row>
    <row r="23040" spans="5:5">
      <c r="E23040" s="15"/>
    </row>
    <row r="23041" spans="5:5">
      <c r="E23041" s="15"/>
    </row>
    <row r="23042" spans="5:5">
      <c r="E23042" s="15"/>
    </row>
    <row r="23043" spans="5:5">
      <c r="E23043" s="15"/>
    </row>
    <row r="23044" spans="5:5">
      <c r="E23044" s="15"/>
    </row>
    <row r="23045" spans="5:5">
      <c r="E23045" s="15"/>
    </row>
    <row r="23046" spans="5:5">
      <c r="E23046" s="15"/>
    </row>
    <row r="23047" spans="5:5">
      <c r="E23047" s="15"/>
    </row>
    <row r="23048" spans="5:5">
      <c r="E23048" s="15"/>
    </row>
    <row r="23049" spans="5:5">
      <c r="E23049" s="15"/>
    </row>
    <row r="23050" spans="5:5">
      <c r="E23050" s="15"/>
    </row>
    <row r="23051" spans="5:5">
      <c r="E23051" s="15"/>
    </row>
    <row r="23052" spans="5:5">
      <c r="E23052" s="15"/>
    </row>
    <row r="23053" spans="5:5">
      <c r="E23053" s="15"/>
    </row>
    <row r="23054" spans="5:5">
      <c r="E23054" s="15"/>
    </row>
    <row r="23055" spans="5:5">
      <c r="E23055" s="15"/>
    </row>
    <row r="23056" spans="5:5">
      <c r="E23056" s="15"/>
    </row>
    <row r="23057" spans="5:5">
      <c r="E23057" s="15"/>
    </row>
    <row r="23058" spans="5:5">
      <c r="E23058" s="15"/>
    </row>
    <row r="23059" spans="5:5">
      <c r="E23059" s="15"/>
    </row>
    <row r="23060" spans="5:5">
      <c r="E23060" s="15"/>
    </row>
    <row r="23061" spans="5:5">
      <c r="E23061" s="15"/>
    </row>
    <row r="23062" spans="5:5">
      <c r="E23062" s="15"/>
    </row>
    <row r="23063" spans="5:5">
      <c r="E23063" s="15"/>
    </row>
    <row r="23064" spans="5:5">
      <c r="E23064" s="15"/>
    </row>
    <row r="23065" spans="5:5">
      <c r="E23065" s="15"/>
    </row>
    <row r="23066" spans="5:5">
      <c r="E23066" s="15"/>
    </row>
    <row r="23067" spans="5:5">
      <c r="E23067" s="15"/>
    </row>
    <row r="23068" spans="5:5">
      <c r="E23068" s="15"/>
    </row>
    <row r="23069" spans="5:5">
      <c r="E23069" s="15"/>
    </row>
    <row r="23070" spans="5:5">
      <c r="E23070" s="15"/>
    </row>
    <row r="23071" spans="5:5">
      <c r="E23071" s="15"/>
    </row>
    <row r="23072" spans="5:5">
      <c r="E23072" s="15"/>
    </row>
    <row r="23073" spans="5:5">
      <c r="E23073" s="15"/>
    </row>
    <row r="23074" spans="5:5">
      <c r="E23074" s="15"/>
    </row>
    <row r="23075" spans="5:5">
      <c r="E23075" s="15"/>
    </row>
    <row r="23076" spans="5:5">
      <c r="E23076" s="15"/>
    </row>
    <row r="23077" spans="5:5">
      <c r="E23077" s="15"/>
    </row>
    <row r="23078" spans="5:5">
      <c r="E23078" s="15"/>
    </row>
    <row r="23079" spans="5:5">
      <c r="E23079" s="15"/>
    </row>
    <row r="23080" spans="5:5">
      <c r="E23080" s="15"/>
    </row>
    <row r="23081" spans="5:5">
      <c r="E23081" s="15"/>
    </row>
    <row r="23082" spans="5:5">
      <c r="E23082" s="15"/>
    </row>
    <row r="23083" spans="5:5">
      <c r="E23083" s="15"/>
    </row>
    <row r="23084" spans="5:5">
      <c r="E23084" s="15"/>
    </row>
    <row r="23085" spans="5:5">
      <c r="E23085" s="15"/>
    </row>
    <row r="23086" spans="5:5">
      <c r="E23086" s="15"/>
    </row>
    <row r="23087" spans="5:5">
      <c r="E23087" s="15"/>
    </row>
    <row r="23088" spans="5:5">
      <c r="E23088" s="15"/>
    </row>
    <row r="23089" spans="5:5">
      <c r="E23089" s="15"/>
    </row>
    <row r="23090" spans="5:5">
      <c r="E23090" s="15"/>
    </row>
    <row r="23091" spans="5:5">
      <c r="E23091" s="15"/>
    </row>
    <row r="23092" spans="5:5">
      <c r="E23092" s="15"/>
    </row>
    <row r="23093" spans="5:5">
      <c r="E23093" s="15"/>
    </row>
    <row r="23094" spans="5:5">
      <c r="E23094" s="15"/>
    </row>
    <row r="23095" spans="5:5">
      <c r="E23095" s="15"/>
    </row>
    <row r="23096" spans="5:5">
      <c r="E23096" s="15"/>
    </row>
    <row r="23097" spans="5:5">
      <c r="E23097" s="15"/>
    </row>
    <row r="23098" spans="5:5">
      <c r="E23098" s="15"/>
    </row>
    <row r="23099" spans="5:5">
      <c r="E23099" s="15"/>
    </row>
    <row r="23100" spans="5:5">
      <c r="E23100" s="15"/>
    </row>
    <row r="23101" spans="5:5">
      <c r="E23101" s="15"/>
    </row>
    <row r="23102" spans="5:5">
      <c r="E23102" s="15"/>
    </row>
    <row r="23103" spans="5:5">
      <c r="E23103" s="15"/>
    </row>
    <row r="23104" spans="5:5">
      <c r="E23104" s="15"/>
    </row>
    <row r="23105" spans="5:5">
      <c r="E23105" s="15"/>
    </row>
    <row r="23106" spans="5:5">
      <c r="E23106" s="15"/>
    </row>
    <row r="23107" spans="5:5">
      <c r="E23107" s="15"/>
    </row>
    <row r="23108" spans="5:5">
      <c r="E23108" s="15"/>
    </row>
    <row r="23109" spans="5:5">
      <c r="E23109" s="15"/>
    </row>
    <row r="23110" spans="5:5">
      <c r="E23110" s="15"/>
    </row>
    <row r="23111" spans="5:5">
      <c r="E23111" s="15"/>
    </row>
    <row r="23112" spans="5:5">
      <c r="E23112" s="15"/>
    </row>
    <row r="23113" spans="5:5">
      <c r="E23113" s="15"/>
    </row>
    <row r="23114" spans="5:5">
      <c r="E23114" s="15"/>
    </row>
    <row r="23115" spans="5:5">
      <c r="E23115" s="15"/>
    </row>
    <row r="23116" spans="5:5">
      <c r="E23116" s="15"/>
    </row>
    <row r="23117" spans="5:5">
      <c r="E23117" s="15"/>
    </row>
    <row r="23118" spans="5:5">
      <c r="E23118" s="15"/>
    </row>
    <row r="23119" spans="5:5">
      <c r="E23119" s="15"/>
    </row>
    <row r="23120" spans="5:5">
      <c r="E23120" s="15"/>
    </row>
    <row r="23121" spans="5:5">
      <c r="E23121" s="15"/>
    </row>
    <row r="23122" spans="5:5">
      <c r="E23122" s="15"/>
    </row>
    <row r="23123" spans="5:5">
      <c r="E23123" s="15"/>
    </row>
    <row r="23124" spans="5:5">
      <c r="E23124" s="15"/>
    </row>
    <row r="23125" spans="5:5">
      <c r="E23125" s="15"/>
    </row>
    <row r="23126" spans="5:5">
      <c r="E23126" s="15"/>
    </row>
    <row r="23127" spans="5:5">
      <c r="E23127" s="15"/>
    </row>
    <row r="23128" spans="5:5">
      <c r="E23128" s="15"/>
    </row>
    <row r="23129" spans="5:5">
      <c r="E23129" s="15"/>
    </row>
    <row r="23130" spans="5:5">
      <c r="E23130" s="15"/>
    </row>
    <row r="23131" spans="5:5">
      <c r="E23131" s="15"/>
    </row>
    <row r="23132" spans="5:5">
      <c r="E23132" s="15"/>
    </row>
    <row r="23133" spans="5:5">
      <c r="E23133" s="15"/>
    </row>
    <row r="23134" spans="5:5">
      <c r="E23134" s="15"/>
    </row>
    <row r="23135" spans="5:5">
      <c r="E23135" s="15"/>
    </row>
    <row r="23136" spans="5:5">
      <c r="E23136" s="15"/>
    </row>
    <row r="23137" spans="5:5">
      <c r="E23137" s="15"/>
    </row>
    <row r="23138" spans="5:5">
      <c r="E23138" s="15"/>
    </row>
    <row r="23139" spans="5:5">
      <c r="E23139" s="15"/>
    </row>
    <row r="23140" spans="5:5">
      <c r="E23140" s="15"/>
    </row>
    <row r="23141" spans="5:5">
      <c r="E23141" s="15"/>
    </row>
    <row r="23142" spans="5:5">
      <c r="E23142" s="15"/>
    </row>
    <row r="23143" spans="5:5">
      <c r="E23143" s="15"/>
    </row>
    <row r="23144" spans="5:5">
      <c r="E23144" s="15"/>
    </row>
    <row r="23145" spans="5:5">
      <c r="E23145" s="15"/>
    </row>
    <row r="23146" spans="5:5">
      <c r="E23146" s="15"/>
    </row>
    <row r="23147" spans="5:5">
      <c r="E23147" s="15"/>
    </row>
    <row r="23148" spans="5:5">
      <c r="E23148" s="15"/>
    </row>
    <row r="23149" spans="5:5">
      <c r="E23149" s="15"/>
    </row>
    <row r="23150" spans="5:5">
      <c r="E23150" s="15"/>
    </row>
    <row r="23151" spans="5:5">
      <c r="E23151" s="15"/>
    </row>
    <row r="23152" spans="5:5">
      <c r="E23152" s="15"/>
    </row>
    <row r="23153" spans="5:5">
      <c r="E23153" s="15"/>
    </row>
    <row r="23154" spans="5:5">
      <c r="E23154" s="15"/>
    </row>
    <row r="23155" spans="5:5">
      <c r="E23155" s="15"/>
    </row>
    <row r="23156" spans="5:5">
      <c r="E23156" s="15"/>
    </row>
    <row r="23157" spans="5:5">
      <c r="E23157" s="15"/>
    </row>
    <row r="23158" spans="5:5">
      <c r="E23158" s="15"/>
    </row>
    <row r="23159" spans="5:5">
      <c r="E23159" s="15"/>
    </row>
    <row r="23160" spans="5:5">
      <c r="E23160" s="15"/>
    </row>
    <row r="23161" spans="5:5">
      <c r="E23161" s="15"/>
    </row>
    <row r="23162" spans="5:5">
      <c r="E23162" s="15"/>
    </row>
    <row r="23163" spans="5:5">
      <c r="E23163" s="15"/>
    </row>
    <row r="23164" spans="5:5">
      <c r="E23164" s="15"/>
    </row>
    <row r="23165" spans="5:5">
      <c r="E23165" s="15"/>
    </row>
    <row r="23166" spans="5:5">
      <c r="E23166" s="15"/>
    </row>
    <row r="23167" spans="5:5">
      <c r="E23167" s="15"/>
    </row>
    <row r="23168" spans="5:5">
      <c r="E23168" s="15"/>
    </row>
    <row r="23169" spans="5:5">
      <c r="E23169" s="15"/>
    </row>
    <row r="23170" spans="5:5">
      <c r="E23170" s="15"/>
    </row>
    <row r="23171" spans="5:5">
      <c r="E23171" s="15"/>
    </row>
    <row r="23172" spans="5:5">
      <c r="E23172" s="15"/>
    </row>
    <row r="23173" spans="5:5">
      <c r="E23173" s="15"/>
    </row>
    <row r="23174" spans="5:5">
      <c r="E23174" s="15"/>
    </row>
    <row r="23175" spans="5:5">
      <c r="E23175" s="15"/>
    </row>
    <row r="23176" spans="5:5">
      <c r="E23176" s="15"/>
    </row>
    <row r="23177" spans="5:5">
      <c r="E23177" s="15"/>
    </row>
    <row r="23178" spans="5:5">
      <c r="E23178" s="15"/>
    </row>
    <row r="23179" spans="5:5">
      <c r="E23179" s="15"/>
    </row>
    <row r="23180" spans="5:5">
      <c r="E23180" s="15"/>
    </row>
    <row r="23181" spans="5:5">
      <c r="E23181" s="15"/>
    </row>
    <row r="23182" spans="5:5">
      <c r="E23182" s="15"/>
    </row>
    <row r="23183" spans="5:5">
      <c r="E23183" s="15"/>
    </row>
    <row r="23184" spans="5:5">
      <c r="E23184" s="15"/>
    </row>
    <row r="23185" spans="5:5">
      <c r="E23185" s="15"/>
    </row>
    <row r="23186" spans="5:5">
      <c r="E23186" s="15"/>
    </row>
    <row r="23187" spans="5:5">
      <c r="E23187" s="15"/>
    </row>
    <row r="23188" spans="5:5">
      <c r="E23188" s="15"/>
    </row>
    <row r="23189" spans="5:5">
      <c r="E23189" s="15"/>
    </row>
    <row r="23190" spans="5:5">
      <c r="E23190" s="15"/>
    </row>
    <row r="23191" spans="5:5">
      <c r="E23191" s="15"/>
    </row>
    <row r="23192" spans="5:5">
      <c r="E23192" s="15"/>
    </row>
    <row r="23193" spans="5:5">
      <c r="E23193" s="15"/>
    </row>
    <row r="23194" spans="5:5">
      <c r="E23194" s="15"/>
    </row>
    <row r="23195" spans="5:5">
      <c r="E23195" s="15"/>
    </row>
    <row r="23196" spans="5:5">
      <c r="E23196" s="15"/>
    </row>
    <row r="23197" spans="5:5">
      <c r="E23197" s="15"/>
    </row>
    <row r="23198" spans="5:5">
      <c r="E23198" s="15"/>
    </row>
    <row r="23199" spans="5:5">
      <c r="E23199" s="15"/>
    </row>
    <row r="23200" spans="5:5">
      <c r="E23200" s="15"/>
    </row>
    <row r="23201" spans="5:5">
      <c r="E23201" s="15"/>
    </row>
    <row r="23202" spans="5:5">
      <c r="E23202" s="15"/>
    </row>
    <row r="23203" spans="5:5">
      <c r="E23203" s="15"/>
    </row>
    <row r="23204" spans="5:5">
      <c r="E23204" s="15"/>
    </row>
    <row r="23205" spans="5:5">
      <c r="E23205" s="15"/>
    </row>
    <row r="23206" spans="5:5">
      <c r="E23206" s="15"/>
    </row>
    <row r="23207" spans="5:5">
      <c r="E23207" s="15"/>
    </row>
    <row r="23208" spans="5:5">
      <c r="E23208" s="15"/>
    </row>
    <row r="23209" spans="5:5">
      <c r="E23209" s="15"/>
    </row>
    <row r="23210" spans="5:5">
      <c r="E23210" s="15"/>
    </row>
    <row r="23211" spans="5:5">
      <c r="E23211" s="15"/>
    </row>
    <row r="23212" spans="5:5">
      <c r="E23212" s="15"/>
    </row>
    <row r="23213" spans="5:5">
      <c r="E23213" s="15"/>
    </row>
    <row r="23214" spans="5:5">
      <c r="E23214" s="15"/>
    </row>
    <row r="23215" spans="5:5">
      <c r="E23215" s="15"/>
    </row>
    <row r="23216" spans="5:5">
      <c r="E23216" s="15"/>
    </row>
    <row r="23217" spans="5:5">
      <c r="E23217" s="15"/>
    </row>
    <row r="23218" spans="5:5">
      <c r="E23218" s="15"/>
    </row>
    <row r="23219" spans="5:5">
      <c r="E23219" s="15"/>
    </row>
    <row r="23220" spans="5:5">
      <c r="E23220" s="15"/>
    </row>
    <row r="23221" spans="5:5">
      <c r="E23221" s="15"/>
    </row>
    <row r="23222" spans="5:5">
      <c r="E23222" s="15"/>
    </row>
    <row r="23223" spans="5:5">
      <c r="E23223" s="15"/>
    </row>
    <row r="23224" spans="5:5">
      <c r="E23224" s="15"/>
    </row>
    <row r="23225" spans="5:5">
      <c r="E23225" s="15"/>
    </row>
    <row r="23226" spans="5:5">
      <c r="E23226" s="15"/>
    </row>
    <row r="23227" spans="5:5">
      <c r="E23227" s="15"/>
    </row>
    <row r="23228" spans="5:5">
      <c r="E23228" s="15"/>
    </row>
    <row r="23229" spans="5:5">
      <c r="E23229" s="15"/>
    </row>
    <row r="23230" spans="5:5">
      <c r="E23230" s="15"/>
    </row>
    <row r="23231" spans="5:5">
      <c r="E23231" s="15"/>
    </row>
    <row r="23232" spans="5:5">
      <c r="E23232" s="15"/>
    </row>
    <row r="23233" spans="5:5">
      <c r="E23233" s="15"/>
    </row>
    <row r="23234" spans="5:5">
      <c r="E23234" s="15"/>
    </row>
    <row r="23235" spans="5:5">
      <c r="E23235" s="15"/>
    </row>
    <row r="23236" spans="5:5">
      <c r="E23236" s="15"/>
    </row>
    <row r="23237" spans="5:5">
      <c r="E23237" s="15"/>
    </row>
    <row r="23238" spans="5:5">
      <c r="E23238" s="15"/>
    </row>
    <row r="23239" spans="5:5">
      <c r="E23239" s="15"/>
    </row>
    <row r="23240" spans="5:5">
      <c r="E23240" s="15"/>
    </row>
    <row r="23241" spans="5:5">
      <c r="E23241" s="15"/>
    </row>
    <row r="23242" spans="5:5">
      <c r="E23242" s="15"/>
    </row>
    <row r="23243" spans="5:5">
      <c r="E23243" s="15"/>
    </row>
    <row r="23244" spans="5:5">
      <c r="E23244" s="15"/>
    </row>
    <row r="23245" spans="5:5">
      <c r="E23245" s="15"/>
    </row>
    <row r="23246" spans="5:5">
      <c r="E23246" s="15"/>
    </row>
    <row r="23247" spans="5:5">
      <c r="E23247" s="15"/>
    </row>
    <row r="23248" spans="5:5">
      <c r="E23248" s="15"/>
    </row>
    <row r="23249" spans="5:5">
      <c r="E23249" s="15"/>
    </row>
    <row r="23250" spans="5:5">
      <c r="E23250" s="15"/>
    </row>
    <row r="23251" spans="5:5">
      <c r="E23251" s="15"/>
    </row>
    <row r="23252" spans="5:5">
      <c r="E23252" s="15"/>
    </row>
    <row r="23253" spans="5:5">
      <c r="E23253" s="15"/>
    </row>
    <row r="23254" spans="5:5">
      <c r="E23254" s="15"/>
    </row>
    <row r="23255" spans="5:5">
      <c r="E23255" s="15"/>
    </row>
    <row r="23256" spans="5:5">
      <c r="E23256" s="15"/>
    </row>
    <row r="23257" spans="5:5">
      <c r="E23257" s="15"/>
    </row>
    <row r="23258" spans="5:5">
      <c r="E23258" s="15"/>
    </row>
    <row r="23259" spans="5:5">
      <c r="E23259" s="15"/>
    </row>
    <row r="23260" spans="5:5">
      <c r="E23260" s="15"/>
    </row>
    <row r="23261" spans="5:5">
      <c r="E23261" s="15"/>
    </row>
    <row r="23262" spans="5:5">
      <c r="E23262" s="15"/>
    </row>
    <row r="23263" spans="5:5">
      <c r="E23263" s="15"/>
    </row>
    <row r="23264" spans="5:5">
      <c r="E23264" s="15"/>
    </row>
    <row r="23265" spans="5:5">
      <c r="E23265" s="15"/>
    </row>
    <row r="23266" spans="5:5">
      <c r="E23266" s="15"/>
    </row>
    <row r="23267" spans="5:5">
      <c r="E23267" s="15"/>
    </row>
    <row r="23268" spans="5:5">
      <c r="E23268" s="15"/>
    </row>
    <row r="23269" spans="5:5">
      <c r="E23269" s="15"/>
    </row>
    <row r="23270" spans="5:5">
      <c r="E23270" s="15"/>
    </row>
    <row r="23271" spans="5:5">
      <c r="E23271" s="15"/>
    </row>
    <row r="23272" spans="5:5">
      <c r="E23272" s="15"/>
    </row>
    <row r="23273" spans="5:5">
      <c r="E23273" s="15"/>
    </row>
    <row r="23274" spans="5:5">
      <c r="E23274" s="15"/>
    </row>
    <row r="23275" spans="5:5">
      <c r="E23275" s="15"/>
    </row>
    <row r="23276" spans="5:5">
      <c r="E23276" s="15"/>
    </row>
    <row r="23277" spans="5:5">
      <c r="E23277" s="15"/>
    </row>
    <row r="23278" spans="5:5">
      <c r="E23278" s="15"/>
    </row>
    <row r="23279" spans="5:5">
      <c r="E23279" s="15"/>
    </row>
    <row r="23280" spans="5:5">
      <c r="E23280" s="15"/>
    </row>
    <row r="23281" spans="5:5">
      <c r="E23281" s="15"/>
    </row>
    <row r="23282" spans="5:5">
      <c r="E23282" s="15"/>
    </row>
    <row r="23283" spans="5:5">
      <c r="E23283" s="15"/>
    </row>
    <row r="23284" spans="5:5">
      <c r="E23284" s="15"/>
    </row>
    <row r="23285" spans="5:5">
      <c r="E23285" s="15"/>
    </row>
    <row r="23286" spans="5:5">
      <c r="E23286" s="15"/>
    </row>
    <row r="23287" spans="5:5">
      <c r="E23287" s="15"/>
    </row>
    <row r="23288" spans="5:5">
      <c r="E23288" s="15"/>
    </row>
    <row r="23289" spans="5:5">
      <c r="E23289" s="15"/>
    </row>
    <row r="23290" spans="5:5">
      <c r="E23290" s="15"/>
    </row>
    <row r="23291" spans="5:5">
      <c r="E23291" s="15"/>
    </row>
    <row r="23292" spans="5:5">
      <c r="E23292" s="15"/>
    </row>
    <row r="23293" spans="5:5">
      <c r="E23293" s="15"/>
    </row>
    <row r="23294" spans="5:5">
      <c r="E23294" s="15"/>
    </row>
    <row r="23295" spans="5:5">
      <c r="E23295" s="15"/>
    </row>
    <row r="23296" spans="5:5">
      <c r="E23296" s="15"/>
    </row>
    <row r="23297" spans="5:5">
      <c r="E23297" s="15"/>
    </row>
    <row r="23298" spans="5:5">
      <c r="E23298" s="15"/>
    </row>
    <row r="23299" spans="5:5">
      <c r="E23299" s="15"/>
    </row>
    <row r="23300" spans="5:5">
      <c r="E23300" s="15"/>
    </row>
    <row r="23301" spans="5:5">
      <c r="E23301" s="15"/>
    </row>
    <row r="23302" spans="5:5">
      <c r="E23302" s="15"/>
    </row>
    <row r="23303" spans="5:5">
      <c r="E23303" s="15"/>
    </row>
    <row r="23304" spans="5:5">
      <c r="E23304" s="15"/>
    </row>
    <row r="23305" spans="5:5">
      <c r="E23305" s="15"/>
    </row>
    <row r="23306" spans="5:5">
      <c r="E23306" s="15"/>
    </row>
    <row r="23307" spans="5:5">
      <c r="E23307" s="15"/>
    </row>
    <row r="23308" spans="5:5">
      <c r="E23308" s="15"/>
    </row>
    <row r="23309" spans="5:5">
      <c r="E23309" s="15"/>
    </row>
    <row r="23310" spans="5:5">
      <c r="E23310" s="15"/>
    </row>
    <row r="23311" spans="5:5">
      <c r="E23311" s="15"/>
    </row>
    <row r="23312" spans="5:5">
      <c r="E23312" s="15"/>
    </row>
    <row r="23313" spans="5:5">
      <c r="E23313" s="15"/>
    </row>
    <row r="23314" spans="5:5">
      <c r="E23314" s="15"/>
    </row>
    <row r="23315" spans="5:5">
      <c r="E23315" s="15"/>
    </row>
    <row r="23316" spans="5:5">
      <c r="E23316" s="15"/>
    </row>
    <row r="23317" spans="5:5">
      <c r="E23317" s="15"/>
    </row>
    <row r="23318" spans="5:5">
      <c r="E23318" s="15"/>
    </row>
    <row r="23319" spans="5:5">
      <c r="E23319" s="15"/>
    </row>
    <row r="23320" spans="5:5">
      <c r="E23320" s="15"/>
    </row>
    <row r="23321" spans="5:5">
      <c r="E23321" s="15"/>
    </row>
    <row r="23322" spans="5:5">
      <c r="E23322" s="15"/>
    </row>
    <row r="23323" spans="5:5">
      <c r="E23323" s="15"/>
    </row>
    <row r="23324" spans="5:5">
      <c r="E23324" s="15"/>
    </row>
    <row r="23325" spans="5:5">
      <c r="E23325" s="15"/>
    </row>
    <row r="23326" spans="5:5">
      <c r="E23326" s="15"/>
    </row>
    <row r="23327" spans="5:5">
      <c r="E23327" s="15"/>
    </row>
    <row r="23328" spans="5:5">
      <c r="E23328" s="15"/>
    </row>
    <row r="23329" spans="5:5">
      <c r="E23329" s="15"/>
    </row>
    <row r="23330" spans="5:5">
      <c r="E23330" s="15"/>
    </row>
    <row r="23331" spans="5:5">
      <c r="E23331" s="15"/>
    </row>
    <row r="23332" spans="5:5">
      <c r="E23332" s="15"/>
    </row>
    <row r="23333" spans="5:5">
      <c r="E23333" s="15"/>
    </row>
    <row r="23334" spans="5:5">
      <c r="E23334" s="15"/>
    </row>
    <row r="23335" spans="5:5">
      <c r="E23335" s="15"/>
    </row>
    <row r="23336" spans="5:5">
      <c r="E23336" s="15"/>
    </row>
    <row r="23337" spans="5:5">
      <c r="E23337" s="15"/>
    </row>
    <row r="23338" spans="5:5">
      <c r="E23338" s="15"/>
    </row>
    <row r="23339" spans="5:5">
      <c r="E23339" s="15"/>
    </row>
    <row r="23340" spans="5:5">
      <c r="E23340" s="15"/>
    </row>
    <row r="23341" spans="5:5">
      <c r="E23341" s="15"/>
    </row>
    <row r="23342" spans="5:5">
      <c r="E23342" s="15"/>
    </row>
    <row r="23343" spans="5:5">
      <c r="E23343" s="15"/>
    </row>
    <row r="23344" spans="5:5">
      <c r="E23344" s="15"/>
    </row>
    <row r="23345" spans="5:5">
      <c r="E23345" s="15"/>
    </row>
    <row r="23346" spans="5:5">
      <c r="E23346" s="15"/>
    </row>
    <row r="23347" spans="5:5">
      <c r="E23347" s="15"/>
    </row>
    <row r="23348" spans="5:5">
      <c r="E23348" s="15"/>
    </row>
    <row r="23349" spans="5:5">
      <c r="E23349" s="15"/>
    </row>
    <row r="23350" spans="5:5">
      <c r="E23350" s="15"/>
    </row>
    <row r="23351" spans="5:5">
      <c r="E23351" s="15"/>
    </row>
    <row r="23352" spans="5:5">
      <c r="E23352" s="15"/>
    </row>
    <row r="23353" spans="5:5">
      <c r="E23353" s="15"/>
    </row>
    <row r="23354" spans="5:5">
      <c r="E23354" s="15"/>
    </row>
    <row r="23355" spans="5:5">
      <c r="E23355" s="15"/>
    </row>
    <row r="23356" spans="5:5">
      <c r="E23356" s="15"/>
    </row>
    <row r="23357" spans="5:5">
      <c r="E23357" s="15"/>
    </row>
    <row r="23358" spans="5:5">
      <c r="E23358" s="15"/>
    </row>
    <row r="23359" spans="5:5">
      <c r="E23359" s="15"/>
    </row>
    <row r="23360" spans="5:5">
      <c r="E23360" s="15"/>
    </row>
    <row r="23361" spans="5:5">
      <c r="E23361" s="15"/>
    </row>
    <row r="23362" spans="5:5">
      <c r="E23362" s="15"/>
    </row>
    <row r="23363" spans="5:5">
      <c r="E23363" s="15"/>
    </row>
    <row r="23364" spans="5:5">
      <c r="E23364" s="15"/>
    </row>
    <row r="23365" spans="5:5">
      <c r="E23365" s="15"/>
    </row>
    <row r="23366" spans="5:5">
      <c r="E23366" s="15"/>
    </row>
    <row r="23367" spans="5:5">
      <c r="E23367" s="15"/>
    </row>
    <row r="23368" spans="5:5">
      <c r="E23368" s="15"/>
    </row>
    <row r="23369" spans="5:5">
      <c r="E23369" s="15"/>
    </row>
    <row r="23370" spans="5:5">
      <c r="E23370" s="15"/>
    </row>
    <row r="23371" spans="5:5">
      <c r="E23371" s="15"/>
    </row>
    <row r="23372" spans="5:5">
      <c r="E23372" s="15"/>
    </row>
    <row r="23373" spans="5:5">
      <c r="E23373" s="15"/>
    </row>
    <row r="23374" spans="5:5">
      <c r="E23374" s="15"/>
    </row>
    <row r="23375" spans="5:5">
      <c r="E23375" s="15"/>
    </row>
    <row r="23376" spans="5:5">
      <c r="E23376" s="15"/>
    </row>
    <row r="23377" spans="5:5">
      <c r="E23377" s="15"/>
    </row>
    <row r="23378" spans="5:5">
      <c r="E23378" s="15"/>
    </row>
    <row r="23379" spans="5:5">
      <c r="E23379" s="15"/>
    </row>
    <row r="23380" spans="5:5">
      <c r="E23380" s="15"/>
    </row>
    <row r="23381" spans="5:5">
      <c r="E23381" s="15"/>
    </row>
    <row r="23382" spans="5:5">
      <c r="E23382" s="15"/>
    </row>
    <row r="23383" spans="5:5">
      <c r="E23383" s="15"/>
    </row>
    <row r="23384" spans="5:5">
      <c r="E23384" s="15"/>
    </row>
    <row r="23385" spans="5:5">
      <c r="E23385" s="15"/>
    </row>
    <row r="23386" spans="5:5">
      <c r="E23386" s="15"/>
    </row>
    <row r="23387" spans="5:5">
      <c r="E23387" s="15"/>
    </row>
    <row r="23388" spans="5:5">
      <c r="E23388" s="15"/>
    </row>
    <row r="23389" spans="5:5">
      <c r="E23389" s="15"/>
    </row>
    <row r="23390" spans="5:5">
      <c r="E23390" s="15"/>
    </row>
    <row r="23391" spans="5:5">
      <c r="E23391" s="15"/>
    </row>
    <row r="23392" spans="5:5">
      <c r="E23392" s="15"/>
    </row>
    <row r="23393" spans="5:5">
      <c r="E23393" s="15"/>
    </row>
    <row r="23394" spans="5:5">
      <c r="E23394" s="15"/>
    </row>
    <row r="23395" spans="5:5">
      <c r="E23395" s="15"/>
    </row>
    <row r="23396" spans="5:5">
      <c r="E23396" s="15"/>
    </row>
    <row r="23397" spans="5:5">
      <c r="E23397" s="15"/>
    </row>
    <row r="23398" spans="5:5">
      <c r="E23398" s="15"/>
    </row>
    <row r="23399" spans="5:5">
      <c r="E23399" s="15"/>
    </row>
    <row r="23400" spans="5:5">
      <c r="E23400" s="15"/>
    </row>
    <row r="23401" spans="5:5">
      <c r="E23401" s="15"/>
    </row>
    <row r="23402" spans="5:5">
      <c r="E23402" s="15"/>
    </row>
    <row r="23403" spans="5:5">
      <c r="E23403" s="15"/>
    </row>
    <row r="23404" spans="5:5">
      <c r="E23404" s="15"/>
    </row>
    <row r="23405" spans="5:5">
      <c r="E23405" s="15"/>
    </row>
    <row r="23406" spans="5:5">
      <c r="E23406" s="15"/>
    </row>
    <row r="23407" spans="5:5">
      <c r="E23407" s="15"/>
    </row>
    <row r="23408" spans="5:5">
      <c r="E23408" s="15"/>
    </row>
    <row r="23409" spans="5:5">
      <c r="E23409" s="15"/>
    </row>
    <row r="23410" spans="5:5">
      <c r="E23410" s="15"/>
    </row>
    <row r="23411" spans="5:5">
      <c r="E23411" s="15"/>
    </row>
    <row r="23412" spans="5:5">
      <c r="E23412" s="15"/>
    </row>
    <row r="23413" spans="5:5">
      <c r="E23413" s="15"/>
    </row>
    <row r="23414" spans="5:5">
      <c r="E23414" s="15"/>
    </row>
    <row r="23415" spans="5:5">
      <c r="E23415" s="15"/>
    </row>
    <row r="23416" spans="5:5">
      <c r="E23416" s="15"/>
    </row>
    <row r="23417" spans="5:5">
      <c r="E23417" s="15"/>
    </row>
    <row r="23418" spans="5:5">
      <c r="E23418" s="15"/>
    </row>
    <row r="23419" spans="5:5">
      <c r="E23419" s="15"/>
    </row>
    <row r="23420" spans="5:5">
      <c r="E23420" s="15"/>
    </row>
    <row r="23421" spans="5:5">
      <c r="E23421" s="15"/>
    </row>
    <row r="23422" spans="5:5">
      <c r="E23422" s="15"/>
    </row>
    <row r="23423" spans="5:5">
      <c r="E23423" s="15"/>
    </row>
    <row r="23424" spans="5:5">
      <c r="E23424" s="15"/>
    </row>
    <row r="23425" spans="5:5">
      <c r="E23425" s="15"/>
    </row>
    <row r="23426" spans="5:5">
      <c r="E23426" s="15"/>
    </row>
    <row r="23427" spans="5:5">
      <c r="E23427" s="15"/>
    </row>
    <row r="23428" spans="5:5">
      <c r="E23428" s="15"/>
    </row>
    <row r="23429" spans="5:5">
      <c r="E23429" s="15"/>
    </row>
    <row r="23430" spans="5:5">
      <c r="E23430" s="15"/>
    </row>
    <row r="23431" spans="5:5">
      <c r="E23431" s="15"/>
    </row>
    <row r="23432" spans="5:5">
      <c r="E23432" s="15"/>
    </row>
    <row r="23433" spans="5:5">
      <c r="E23433" s="15"/>
    </row>
    <row r="23434" spans="5:5">
      <c r="E23434" s="15"/>
    </row>
    <row r="23435" spans="5:5">
      <c r="E23435" s="15"/>
    </row>
    <row r="23436" spans="5:5">
      <c r="E23436" s="15"/>
    </row>
    <row r="23437" spans="5:5">
      <c r="E23437" s="15"/>
    </row>
    <row r="23438" spans="5:5">
      <c r="E23438" s="15"/>
    </row>
    <row r="23439" spans="5:5">
      <c r="E23439" s="15"/>
    </row>
    <row r="23440" spans="5:5">
      <c r="E23440" s="15"/>
    </row>
    <row r="23441" spans="5:5">
      <c r="E23441" s="15"/>
    </row>
    <row r="23442" spans="5:5">
      <c r="E23442" s="15"/>
    </row>
    <row r="23443" spans="5:5">
      <c r="E23443" s="15"/>
    </row>
    <row r="23444" spans="5:5">
      <c r="E23444" s="15"/>
    </row>
    <row r="23445" spans="5:5">
      <c r="E23445" s="15"/>
    </row>
    <row r="23446" spans="5:5">
      <c r="E23446" s="15"/>
    </row>
    <row r="23447" spans="5:5">
      <c r="E23447" s="15"/>
    </row>
    <row r="23448" spans="5:5">
      <c r="E23448" s="15"/>
    </row>
    <row r="23449" spans="5:5">
      <c r="E23449" s="15"/>
    </row>
    <row r="23450" spans="5:5">
      <c r="E23450" s="15"/>
    </row>
    <row r="23451" spans="5:5">
      <c r="E23451" s="15"/>
    </row>
    <row r="23452" spans="5:5">
      <c r="E23452" s="15"/>
    </row>
    <row r="23453" spans="5:5">
      <c r="E23453" s="15"/>
    </row>
    <row r="23454" spans="5:5">
      <c r="E23454" s="15"/>
    </row>
    <row r="23455" spans="5:5">
      <c r="E23455" s="15"/>
    </row>
    <row r="23456" spans="5:5">
      <c r="E23456" s="15"/>
    </row>
    <row r="23457" spans="5:5">
      <c r="E23457" s="15"/>
    </row>
    <row r="23458" spans="5:5">
      <c r="E23458" s="15"/>
    </row>
    <row r="23459" spans="5:5">
      <c r="E23459" s="15"/>
    </row>
    <row r="23460" spans="5:5">
      <c r="E23460" s="15"/>
    </row>
    <row r="23461" spans="5:5">
      <c r="E23461" s="15"/>
    </row>
    <row r="23462" spans="5:5">
      <c r="E23462" s="15"/>
    </row>
    <row r="23463" spans="5:5">
      <c r="E23463" s="15"/>
    </row>
    <row r="23464" spans="5:5">
      <c r="E23464" s="15"/>
    </row>
    <row r="23465" spans="5:5">
      <c r="E23465" s="15"/>
    </row>
    <row r="23466" spans="5:5">
      <c r="E23466" s="15"/>
    </row>
    <row r="23467" spans="5:5">
      <c r="E23467" s="15"/>
    </row>
    <row r="23468" spans="5:5">
      <c r="E23468" s="15"/>
    </row>
    <row r="23469" spans="5:5">
      <c r="E23469" s="15"/>
    </row>
    <row r="23470" spans="5:5">
      <c r="E23470" s="15"/>
    </row>
    <row r="23471" spans="5:5">
      <c r="E23471" s="15"/>
    </row>
    <row r="23472" spans="5:5">
      <c r="E23472" s="15"/>
    </row>
    <row r="23473" spans="5:5">
      <c r="E23473" s="15"/>
    </row>
    <row r="23474" spans="5:5">
      <c r="E23474" s="15"/>
    </row>
    <row r="23475" spans="5:5">
      <c r="E23475" s="15"/>
    </row>
    <row r="23476" spans="5:5">
      <c r="E23476" s="15"/>
    </row>
    <row r="23477" spans="5:5">
      <c r="E23477" s="15"/>
    </row>
    <row r="23478" spans="5:5">
      <c r="E23478" s="15"/>
    </row>
    <row r="23479" spans="5:5">
      <c r="E23479" s="15"/>
    </row>
    <row r="23480" spans="5:5">
      <c r="E23480" s="15"/>
    </row>
    <row r="23481" spans="5:5">
      <c r="E23481" s="15"/>
    </row>
    <row r="23482" spans="5:5">
      <c r="E23482" s="15"/>
    </row>
    <row r="23483" spans="5:5">
      <c r="E23483" s="15"/>
    </row>
    <row r="23484" spans="5:5">
      <c r="E23484" s="15"/>
    </row>
    <row r="23485" spans="5:5">
      <c r="E23485" s="15"/>
    </row>
    <row r="23486" spans="5:5">
      <c r="E23486" s="15"/>
    </row>
    <row r="23487" spans="5:5">
      <c r="E23487" s="15"/>
    </row>
    <row r="23488" spans="5:5">
      <c r="E23488" s="15"/>
    </row>
    <row r="23489" spans="5:5">
      <c r="E23489" s="15"/>
    </row>
    <row r="23490" spans="5:5">
      <c r="E23490" s="15"/>
    </row>
    <row r="23491" spans="5:5">
      <c r="E23491" s="15"/>
    </row>
    <row r="23492" spans="5:5">
      <c r="E23492" s="15"/>
    </row>
    <row r="23493" spans="5:5">
      <c r="E23493" s="15"/>
    </row>
    <row r="23494" spans="5:5">
      <c r="E23494" s="15"/>
    </row>
    <row r="23495" spans="5:5">
      <c r="E23495" s="15"/>
    </row>
    <row r="23496" spans="5:5">
      <c r="E23496" s="15"/>
    </row>
    <row r="23497" spans="5:5">
      <c r="E23497" s="15"/>
    </row>
    <row r="23498" spans="5:5">
      <c r="E23498" s="15"/>
    </row>
    <row r="23499" spans="5:5">
      <c r="E23499" s="15"/>
    </row>
    <row r="23500" spans="5:5">
      <c r="E23500" s="15"/>
    </row>
    <row r="23501" spans="5:5">
      <c r="E23501" s="15"/>
    </row>
    <row r="23502" spans="5:5">
      <c r="E23502" s="15"/>
    </row>
    <row r="23503" spans="5:5">
      <c r="E23503" s="15"/>
    </row>
    <row r="23504" spans="5:5">
      <c r="E23504" s="15"/>
    </row>
    <row r="23505" spans="5:5">
      <c r="E23505" s="15"/>
    </row>
    <row r="23506" spans="5:5">
      <c r="E23506" s="15"/>
    </row>
    <row r="23507" spans="5:5">
      <c r="E23507" s="15"/>
    </row>
    <row r="23508" spans="5:5">
      <c r="E23508" s="15"/>
    </row>
    <row r="23509" spans="5:5">
      <c r="E23509" s="15"/>
    </row>
    <row r="23510" spans="5:5">
      <c r="E23510" s="15"/>
    </row>
    <row r="23511" spans="5:5">
      <c r="E23511" s="15"/>
    </row>
    <row r="23512" spans="5:5">
      <c r="E23512" s="15"/>
    </row>
    <row r="23513" spans="5:5">
      <c r="E23513" s="15"/>
    </row>
    <row r="23514" spans="5:5">
      <c r="E23514" s="15"/>
    </row>
    <row r="23515" spans="5:5">
      <c r="E23515" s="15"/>
    </row>
    <row r="23516" spans="5:5">
      <c r="E23516" s="15"/>
    </row>
    <row r="23517" spans="5:5">
      <c r="E23517" s="15"/>
    </row>
    <row r="23518" spans="5:5">
      <c r="E23518" s="15"/>
    </row>
    <row r="23519" spans="5:5">
      <c r="E23519" s="15"/>
    </row>
    <row r="23520" spans="5:5">
      <c r="E23520" s="15"/>
    </row>
    <row r="23521" spans="5:5">
      <c r="E23521" s="15"/>
    </row>
    <row r="23522" spans="5:5">
      <c r="E23522" s="15"/>
    </row>
    <row r="23523" spans="5:5">
      <c r="E23523" s="15"/>
    </row>
    <row r="23524" spans="5:5">
      <c r="E23524" s="15"/>
    </row>
    <row r="23525" spans="5:5">
      <c r="E23525" s="15"/>
    </row>
    <row r="23526" spans="5:5">
      <c r="E23526" s="15"/>
    </row>
    <row r="23527" spans="5:5">
      <c r="E23527" s="15"/>
    </row>
    <row r="23528" spans="5:5">
      <c r="E23528" s="15"/>
    </row>
    <row r="23529" spans="5:5">
      <c r="E23529" s="15"/>
    </row>
    <row r="23530" spans="5:5">
      <c r="E23530" s="15"/>
    </row>
    <row r="23531" spans="5:5">
      <c r="E23531" s="15"/>
    </row>
    <row r="23532" spans="5:5">
      <c r="E23532" s="15"/>
    </row>
    <row r="23533" spans="5:5">
      <c r="E23533" s="15"/>
    </row>
    <row r="23534" spans="5:5">
      <c r="E23534" s="15"/>
    </row>
    <row r="23535" spans="5:5">
      <c r="E23535" s="15"/>
    </row>
    <row r="23536" spans="5:5">
      <c r="E23536" s="15"/>
    </row>
    <row r="23537" spans="5:5">
      <c r="E23537" s="15"/>
    </row>
    <row r="23538" spans="5:5">
      <c r="E23538" s="15"/>
    </row>
    <row r="23539" spans="5:5">
      <c r="E23539" s="15"/>
    </row>
    <row r="23540" spans="5:5">
      <c r="E23540" s="15"/>
    </row>
    <row r="23541" spans="5:5">
      <c r="E23541" s="15"/>
    </row>
    <row r="23542" spans="5:5">
      <c r="E23542" s="15"/>
    </row>
    <row r="23543" spans="5:5">
      <c r="E23543" s="15"/>
    </row>
    <row r="23544" spans="5:5">
      <c r="E23544" s="15"/>
    </row>
    <row r="23545" spans="5:5">
      <c r="E23545" s="15"/>
    </row>
    <row r="23546" spans="5:5">
      <c r="E23546" s="15"/>
    </row>
    <row r="23547" spans="5:5">
      <c r="E23547" s="15"/>
    </row>
    <row r="23548" spans="5:5">
      <c r="E23548" s="15"/>
    </row>
    <row r="23549" spans="5:5">
      <c r="E23549" s="15"/>
    </row>
    <row r="23550" spans="5:5">
      <c r="E23550" s="15"/>
    </row>
    <row r="23551" spans="5:5">
      <c r="E23551" s="15"/>
    </row>
    <row r="23552" spans="5:5">
      <c r="E23552" s="15"/>
    </row>
    <row r="23553" spans="5:5">
      <c r="E23553" s="15"/>
    </row>
    <row r="23554" spans="5:5">
      <c r="E23554" s="15"/>
    </row>
    <row r="23555" spans="5:5">
      <c r="E23555" s="15"/>
    </row>
    <row r="23556" spans="5:5">
      <c r="E23556" s="15"/>
    </row>
    <row r="23557" spans="5:5">
      <c r="E23557" s="15"/>
    </row>
    <row r="23558" spans="5:5">
      <c r="E23558" s="15"/>
    </row>
    <row r="23559" spans="5:5">
      <c r="E23559" s="15"/>
    </row>
    <row r="23560" spans="5:5">
      <c r="E23560" s="15"/>
    </row>
    <row r="23561" spans="5:5">
      <c r="E23561" s="15"/>
    </row>
    <row r="23562" spans="5:5">
      <c r="E23562" s="15"/>
    </row>
    <row r="23563" spans="5:5">
      <c r="E23563" s="15"/>
    </row>
    <row r="23564" spans="5:5">
      <c r="E23564" s="15"/>
    </row>
    <row r="23565" spans="5:5">
      <c r="E23565" s="15"/>
    </row>
    <row r="23566" spans="5:5">
      <c r="E23566" s="15"/>
    </row>
    <row r="23567" spans="5:5">
      <c r="E23567" s="15"/>
    </row>
    <row r="23568" spans="5:5">
      <c r="E23568" s="15"/>
    </row>
    <row r="23569" spans="5:5">
      <c r="E23569" s="15"/>
    </row>
    <row r="23570" spans="5:5">
      <c r="E23570" s="15"/>
    </row>
    <row r="23571" spans="5:5">
      <c r="E23571" s="15"/>
    </row>
    <row r="23572" spans="5:5">
      <c r="E23572" s="15"/>
    </row>
    <row r="23573" spans="5:5">
      <c r="E23573" s="15"/>
    </row>
    <row r="23574" spans="5:5">
      <c r="E23574" s="15"/>
    </row>
    <row r="23575" spans="5:5">
      <c r="E23575" s="15"/>
    </row>
    <row r="23576" spans="5:5">
      <c r="E23576" s="15"/>
    </row>
    <row r="23577" spans="5:5">
      <c r="E23577" s="15"/>
    </row>
    <row r="23578" spans="5:5">
      <c r="E23578" s="15"/>
    </row>
    <row r="23579" spans="5:5">
      <c r="E23579" s="15"/>
    </row>
    <row r="23580" spans="5:5">
      <c r="E23580" s="15"/>
    </row>
    <row r="23581" spans="5:5">
      <c r="E23581" s="15"/>
    </row>
    <row r="23582" spans="5:5">
      <c r="E23582" s="15"/>
    </row>
    <row r="23583" spans="5:5">
      <c r="E23583" s="15"/>
    </row>
    <row r="23584" spans="5:5">
      <c r="E23584" s="15"/>
    </row>
    <row r="23585" spans="5:5">
      <c r="E23585" s="15"/>
    </row>
    <row r="23586" spans="5:5">
      <c r="E23586" s="15"/>
    </row>
    <row r="23587" spans="5:5">
      <c r="E23587" s="15"/>
    </row>
    <row r="23588" spans="5:5">
      <c r="E23588" s="15"/>
    </row>
    <row r="23589" spans="5:5">
      <c r="E23589" s="15"/>
    </row>
    <row r="23590" spans="5:5">
      <c r="E23590" s="15"/>
    </row>
    <row r="23591" spans="5:5">
      <c r="E23591" s="15"/>
    </row>
    <row r="23592" spans="5:5">
      <c r="E23592" s="15"/>
    </row>
    <row r="23593" spans="5:5">
      <c r="E23593" s="15"/>
    </row>
    <row r="23594" spans="5:5">
      <c r="E23594" s="15"/>
    </row>
    <row r="23595" spans="5:5">
      <c r="E23595" s="15"/>
    </row>
    <row r="23596" spans="5:5">
      <c r="E23596" s="15"/>
    </row>
    <row r="23597" spans="5:5">
      <c r="E23597" s="15"/>
    </row>
    <row r="23598" spans="5:5">
      <c r="E23598" s="15"/>
    </row>
    <row r="23599" spans="5:5">
      <c r="E23599" s="15"/>
    </row>
    <row r="23600" spans="5:5">
      <c r="E23600" s="15"/>
    </row>
    <row r="23601" spans="5:5">
      <c r="E23601" s="15"/>
    </row>
    <row r="23602" spans="5:5">
      <c r="E23602" s="15"/>
    </row>
    <row r="23603" spans="5:5">
      <c r="E23603" s="15"/>
    </row>
    <row r="23604" spans="5:5">
      <c r="E23604" s="15"/>
    </row>
    <row r="23605" spans="5:5">
      <c r="E23605" s="15"/>
    </row>
    <row r="23606" spans="5:5">
      <c r="E23606" s="15"/>
    </row>
    <row r="23607" spans="5:5">
      <c r="E23607" s="15"/>
    </row>
    <row r="23608" spans="5:5">
      <c r="E23608" s="15"/>
    </row>
    <row r="23609" spans="5:5">
      <c r="E23609" s="15"/>
    </row>
    <row r="23610" spans="5:5">
      <c r="E23610" s="15"/>
    </row>
    <row r="23611" spans="5:5">
      <c r="E23611" s="15"/>
    </row>
    <row r="23612" spans="5:5">
      <c r="E23612" s="15"/>
    </row>
    <row r="23613" spans="5:5">
      <c r="E23613" s="15"/>
    </row>
    <row r="23614" spans="5:5">
      <c r="E23614" s="15"/>
    </row>
    <row r="23615" spans="5:5">
      <c r="E23615" s="15"/>
    </row>
    <row r="23616" spans="5:5">
      <c r="E23616" s="15"/>
    </row>
    <row r="23617" spans="5:5">
      <c r="E23617" s="15"/>
    </row>
    <row r="23618" spans="5:5">
      <c r="E23618" s="15"/>
    </row>
    <row r="23619" spans="5:5">
      <c r="E23619" s="15"/>
    </row>
    <row r="23620" spans="5:5">
      <c r="E23620" s="15"/>
    </row>
    <row r="23621" spans="5:5">
      <c r="E23621" s="15"/>
    </row>
    <row r="23622" spans="5:5">
      <c r="E23622" s="15"/>
    </row>
    <row r="23623" spans="5:5">
      <c r="E23623" s="15"/>
    </row>
    <row r="23624" spans="5:5">
      <c r="E23624" s="15"/>
    </row>
    <row r="23625" spans="5:5">
      <c r="E23625" s="15"/>
    </row>
    <row r="23626" spans="5:5">
      <c r="E23626" s="15"/>
    </row>
    <row r="23627" spans="5:5">
      <c r="E23627" s="15"/>
    </row>
    <row r="23628" spans="5:5">
      <c r="E23628" s="15"/>
    </row>
    <row r="23629" spans="5:5">
      <c r="E23629" s="15"/>
    </row>
    <row r="23630" spans="5:5">
      <c r="E23630" s="15"/>
    </row>
    <row r="23631" spans="5:5">
      <c r="E23631" s="15"/>
    </row>
    <row r="23632" spans="5:5">
      <c r="E23632" s="15"/>
    </row>
    <row r="23633" spans="5:5">
      <c r="E23633" s="15"/>
    </row>
    <row r="23634" spans="5:5">
      <c r="E23634" s="15"/>
    </row>
    <row r="23635" spans="5:5">
      <c r="E23635" s="15"/>
    </row>
    <row r="23636" spans="5:5">
      <c r="E23636" s="15"/>
    </row>
    <row r="23637" spans="5:5">
      <c r="E23637" s="15"/>
    </row>
    <row r="23638" spans="5:5">
      <c r="E23638" s="15"/>
    </row>
    <row r="23639" spans="5:5">
      <c r="E23639" s="15"/>
    </row>
    <row r="23640" spans="5:5">
      <c r="E23640" s="15"/>
    </row>
    <row r="23641" spans="5:5">
      <c r="E23641" s="15"/>
    </row>
    <row r="23642" spans="5:5">
      <c r="E23642" s="15"/>
    </row>
    <row r="23643" spans="5:5">
      <c r="E23643" s="15"/>
    </row>
    <row r="23644" spans="5:5">
      <c r="E23644" s="15"/>
    </row>
    <row r="23645" spans="5:5">
      <c r="E23645" s="15"/>
    </row>
    <row r="23646" spans="5:5">
      <c r="E23646" s="15"/>
    </row>
    <row r="23647" spans="5:5">
      <c r="E23647" s="15"/>
    </row>
    <row r="23648" spans="5:5">
      <c r="E23648" s="15"/>
    </row>
    <row r="23649" spans="5:5">
      <c r="E23649" s="15"/>
    </row>
    <row r="23650" spans="5:5">
      <c r="E23650" s="15"/>
    </row>
    <row r="23651" spans="5:5">
      <c r="E23651" s="15"/>
    </row>
    <row r="23652" spans="5:5">
      <c r="E23652" s="15"/>
    </row>
    <row r="23653" spans="5:5">
      <c r="E23653" s="15"/>
    </row>
    <row r="23654" spans="5:5">
      <c r="E23654" s="15"/>
    </row>
    <row r="23655" spans="5:5">
      <c r="E23655" s="15"/>
    </row>
    <row r="23656" spans="5:5">
      <c r="E23656" s="15"/>
    </row>
    <row r="23657" spans="5:5">
      <c r="E23657" s="15"/>
    </row>
    <row r="23658" spans="5:5">
      <c r="E23658" s="15"/>
    </row>
    <row r="23659" spans="5:5">
      <c r="E23659" s="15"/>
    </row>
    <row r="23660" spans="5:5">
      <c r="E23660" s="15"/>
    </row>
    <row r="23661" spans="5:5">
      <c r="E23661" s="15"/>
    </row>
    <row r="23662" spans="5:5">
      <c r="E23662" s="15"/>
    </row>
    <row r="23663" spans="5:5">
      <c r="E23663" s="15"/>
    </row>
    <row r="23664" spans="5:5">
      <c r="E23664" s="15"/>
    </row>
    <row r="23665" spans="5:5">
      <c r="E23665" s="15"/>
    </row>
    <row r="23666" spans="5:5">
      <c r="E23666" s="15"/>
    </row>
    <row r="23667" spans="5:5">
      <c r="E23667" s="15"/>
    </row>
    <row r="23668" spans="5:5">
      <c r="E23668" s="15"/>
    </row>
    <row r="23669" spans="5:5">
      <c r="E23669" s="15"/>
    </row>
    <row r="23670" spans="5:5">
      <c r="E23670" s="15"/>
    </row>
    <row r="23671" spans="5:5">
      <c r="E23671" s="15"/>
    </row>
    <row r="23672" spans="5:5">
      <c r="E23672" s="15"/>
    </row>
    <row r="23673" spans="5:5">
      <c r="E23673" s="15"/>
    </row>
    <row r="23674" spans="5:5">
      <c r="E23674" s="15"/>
    </row>
    <row r="23675" spans="5:5">
      <c r="E23675" s="15"/>
    </row>
    <row r="23676" spans="5:5">
      <c r="E23676" s="15"/>
    </row>
    <row r="23677" spans="5:5">
      <c r="E23677" s="15"/>
    </row>
    <row r="23678" spans="5:5">
      <c r="E23678" s="15"/>
    </row>
    <row r="23679" spans="5:5">
      <c r="E23679" s="15"/>
    </row>
    <row r="23680" spans="5:5">
      <c r="E23680" s="15"/>
    </row>
    <row r="23681" spans="5:5">
      <c r="E23681" s="15"/>
    </row>
    <row r="23682" spans="5:5">
      <c r="E23682" s="15"/>
    </row>
    <row r="23683" spans="5:5">
      <c r="E23683" s="15"/>
    </row>
    <row r="23684" spans="5:5">
      <c r="E23684" s="15"/>
    </row>
    <row r="23685" spans="5:5">
      <c r="E23685" s="15"/>
    </row>
    <row r="23686" spans="5:5">
      <c r="E23686" s="15"/>
    </row>
    <row r="23687" spans="5:5">
      <c r="E23687" s="15"/>
    </row>
    <row r="23688" spans="5:5">
      <c r="E23688" s="15"/>
    </row>
    <row r="23689" spans="5:5">
      <c r="E23689" s="15"/>
    </row>
    <row r="23690" spans="5:5">
      <c r="E23690" s="15"/>
    </row>
    <row r="23691" spans="5:5">
      <c r="E23691" s="15"/>
    </row>
    <row r="23692" spans="5:5">
      <c r="E23692" s="15"/>
    </row>
    <row r="23693" spans="5:5">
      <c r="E23693" s="15"/>
    </row>
    <row r="23694" spans="5:5">
      <c r="E23694" s="15"/>
    </row>
    <row r="23695" spans="5:5">
      <c r="E23695" s="15"/>
    </row>
    <row r="23696" spans="5:5">
      <c r="E23696" s="15"/>
    </row>
    <row r="23697" spans="5:5">
      <c r="E23697" s="15"/>
    </row>
    <row r="23698" spans="5:5">
      <c r="E23698" s="15"/>
    </row>
    <row r="23699" spans="5:5">
      <c r="E23699" s="15"/>
    </row>
    <row r="23700" spans="5:5">
      <c r="E23700" s="15"/>
    </row>
    <row r="23701" spans="5:5">
      <c r="E23701" s="15"/>
    </row>
    <row r="23702" spans="5:5">
      <c r="E23702" s="15"/>
    </row>
    <row r="23703" spans="5:5">
      <c r="E23703" s="15"/>
    </row>
    <row r="23704" spans="5:5">
      <c r="E23704" s="15"/>
    </row>
    <row r="23705" spans="5:5">
      <c r="E23705" s="15"/>
    </row>
    <row r="23706" spans="5:5">
      <c r="E23706" s="15"/>
    </row>
    <row r="23707" spans="5:5">
      <c r="E23707" s="15"/>
    </row>
    <row r="23708" spans="5:5">
      <c r="E23708" s="15"/>
    </row>
    <row r="23709" spans="5:5">
      <c r="E23709" s="15"/>
    </row>
    <row r="23710" spans="5:5">
      <c r="E23710" s="15"/>
    </row>
    <row r="23711" spans="5:5">
      <c r="E23711" s="15"/>
    </row>
    <row r="23712" spans="5:5">
      <c r="E23712" s="15"/>
    </row>
    <row r="23713" spans="5:5">
      <c r="E23713" s="15"/>
    </row>
    <row r="23714" spans="5:5">
      <c r="E23714" s="15"/>
    </row>
    <row r="23715" spans="5:5">
      <c r="E23715" s="15"/>
    </row>
    <row r="23716" spans="5:5">
      <c r="E23716" s="15"/>
    </row>
    <row r="23717" spans="5:5">
      <c r="E23717" s="15"/>
    </row>
    <row r="23718" spans="5:5">
      <c r="E23718" s="15"/>
    </row>
    <row r="23719" spans="5:5">
      <c r="E23719" s="15"/>
    </row>
    <row r="23720" spans="5:5">
      <c r="E23720" s="15"/>
    </row>
    <row r="23721" spans="5:5">
      <c r="E23721" s="15"/>
    </row>
    <row r="23722" spans="5:5">
      <c r="E23722" s="15"/>
    </row>
    <row r="23723" spans="5:5">
      <c r="E23723" s="15"/>
    </row>
    <row r="23724" spans="5:5">
      <c r="E23724" s="15"/>
    </row>
    <row r="23725" spans="5:5">
      <c r="E23725" s="15"/>
    </row>
    <row r="23726" spans="5:5">
      <c r="E23726" s="15"/>
    </row>
    <row r="23727" spans="5:5">
      <c r="E23727" s="15"/>
    </row>
    <row r="23728" spans="5:5">
      <c r="E23728" s="15"/>
    </row>
    <row r="23729" spans="5:5">
      <c r="E23729" s="15"/>
    </row>
    <row r="23730" spans="5:5">
      <c r="E23730" s="15"/>
    </row>
    <row r="23731" spans="5:5">
      <c r="E23731" s="15"/>
    </row>
    <row r="23732" spans="5:5">
      <c r="E23732" s="15"/>
    </row>
    <row r="23733" spans="5:5">
      <c r="E23733" s="15"/>
    </row>
    <row r="23734" spans="5:5">
      <c r="E23734" s="15"/>
    </row>
    <row r="23735" spans="5:5">
      <c r="E23735" s="15"/>
    </row>
    <row r="23736" spans="5:5">
      <c r="E23736" s="15"/>
    </row>
    <row r="23737" spans="5:5">
      <c r="E23737" s="15"/>
    </row>
    <row r="23738" spans="5:5">
      <c r="E23738" s="15"/>
    </row>
    <row r="23739" spans="5:5">
      <c r="E23739" s="15"/>
    </row>
    <row r="23740" spans="5:5">
      <c r="E23740" s="15"/>
    </row>
    <row r="23741" spans="5:5">
      <c r="E23741" s="15"/>
    </row>
    <row r="23742" spans="5:5">
      <c r="E23742" s="15"/>
    </row>
    <row r="23743" spans="5:5">
      <c r="E23743" s="15"/>
    </row>
    <row r="23744" spans="5:5">
      <c r="E23744" s="15"/>
    </row>
    <row r="23745" spans="5:5">
      <c r="E23745" s="15"/>
    </row>
    <row r="23746" spans="5:5">
      <c r="E23746" s="15"/>
    </row>
    <row r="23747" spans="5:5">
      <c r="E23747" s="15"/>
    </row>
    <row r="23748" spans="5:5">
      <c r="E23748" s="15"/>
    </row>
    <row r="23749" spans="5:5">
      <c r="E23749" s="15"/>
    </row>
    <row r="23750" spans="5:5">
      <c r="E23750" s="15"/>
    </row>
    <row r="23751" spans="5:5">
      <c r="E23751" s="15"/>
    </row>
    <row r="23752" spans="5:5">
      <c r="E23752" s="15"/>
    </row>
    <row r="23753" spans="5:5">
      <c r="E23753" s="15"/>
    </row>
    <row r="23754" spans="5:5">
      <c r="E23754" s="15"/>
    </row>
    <row r="23755" spans="5:5">
      <c r="E23755" s="15"/>
    </row>
    <row r="23756" spans="5:5">
      <c r="E23756" s="15"/>
    </row>
    <row r="23757" spans="5:5">
      <c r="E23757" s="15"/>
    </row>
    <row r="23758" spans="5:5">
      <c r="E23758" s="15"/>
    </row>
    <row r="23759" spans="5:5">
      <c r="E23759" s="15"/>
    </row>
    <row r="23760" spans="5:5">
      <c r="E23760" s="15"/>
    </row>
    <row r="23761" spans="5:5">
      <c r="E23761" s="15"/>
    </row>
    <row r="23762" spans="5:5">
      <c r="E23762" s="15"/>
    </row>
    <row r="23763" spans="5:5">
      <c r="E23763" s="15"/>
    </row>
    <row r="23764" spans="5:5">
      <c r="E23764" s="15"/>
    </row>
    <row r="23765" spans="5:5">
      <c r="E23765" s="15"/>
    </row>
    <row r="23766" spans="5:5">
      <c r="E23766" s="15"/>
    </row>
    <row r="23767" spans="5:5">
      <c r="E23767" s="15"/>
    </row>
    <row r="23768" spans="5:5">
      <c r="E23768" s="15"/>
    </row>
    <row r="23769" spans="5:5">
      <c r="E23769" s="15"/>
    </row>
    <row r="23770" spans="5:5">
      <c r="E23770" s="15"/>
    </row>
    <row r="23771" spans="5:5">
      <c r="E23771" s="15"/>
    </row>
    <row r="23772" spans="5:5">
      <c r="E23772" s="15"/>
    </row>
    <row r="23773" spans="5:5">
      <c r="E23773" s="15"/>
    </row>
    <row r="23774" spans="5:5">
      <c r="E23774" s="15"/>
    </row>
    <row r="23775" spans="5:5">
      <c r="E23775" s="15"/>
    </row>
    <row r="23776" spans="5:5">
      <c r="E23776" s="15"/>
    </row>
    <row r="23777" spans="5:5">
      <c r="E23777" s="15"/>
    </row>
    <row r="23778" spans="5:5">
      <c r="E23778" s="15"/>
    </row>
    <row r="23779" spans="5:5">
      <c r="E23779" s="15"/>
    </row>
    <row r="23780" spans="5:5">
      <c r="E23780" s="15"/>
    </row>
    <row r="23781" spans="5:5">
      <c r="E23781" s="15"/>
    </row>
    <row r="23782" spans="5:5">
      <c r="E23782" s="15"/>
    </row>
    <row r="23783" spans="5:5">
      <c r="E23783" s="15"/>
    </row>
    <row r="23784" spans="5:5">
      <c r="E23784" s="15"/>
    </row>
    <row r="23785" spans="5:5">
      <c r="E23785" s="15"/>
    </row>
    <row r="23786" spans="5:5">
      <c r="E23786" s="15"/>
    </row>
    <row r="23787" spans="5:5">
      <c r="E23787" s="15"/>
    </row>
    <row r="23788" spans="5:5">
      <c r="E23788" s="15"/>
    </row>
    <row r="23789" spans="5:5">
      <c r="E23789" s="15"/>
    </row>
    <row r="23790" spans="5:5">
      <c r="E23790" s="15"/>
    </row>
    <row r="23791" spans="5:5">
      <c r="E23791" s="15"/>
    </row>
    <row r="23792" spans="5:5">
      <c r="E23792" s="15"/>
    </row>
    <row r="23793" spans="5:5">
      <c r="E23793" s="15"/>
    </row>
    <row r="23794" spans="5:5">
      <c r="E23794" s="15"/>
    </row>
    <row r="23795" spans="5:5">
      <c r="E23795" s="15"/>
    </row>
    <row r="23796" spans="5:5">
      <c r="E23796" s="15"/>
    </row>
    <row r="23797" spans="5:5">
      <c r="E23797" s="15"/>
    </row>
    <row r="23798" spans="5:5">
      <c r="E23798" s="15"/>
    </row>
    <row r="23799" spans="5:5">
      <c r="E23799" s="15"/>
    </row>
    <row r="23800" spans="5:5">
      <c r="E23800" s="15"/>
    </row>
    <row r="23801" spans="5:5">
      <c r="E23801" s="15"/>
    </row>
    <row r="23802" spans="5:5">
      <c r="E23802" s="15"/>
    </row>
    <row r="23803" spans="5:5">
      <c r="E23803" s="15"/>
    </row>
    <row r="23804" spans="5:5">
      <c r="E23804" s="15"/>
    </row>
    <row r="23805" spans="5:5">
      <c r="E23805" s="15"/>
    </row>
    <row r="23806" spans="5:5">
      <c r="E23806" s="15"/>
    </row>
    <row r="23807" spans="5:5">
      <c r="E23807" s="15"/>
    </row>
    <row r="23808" spans="5:5">
      <c r="E23808" s="15"/>
    </row>
    <row r="23809" spans="5:5">
      <c r="E23809" s="15"/>
    </row>
    <row r="23810" spans="5:5">
      <c r="E23810" s="15"/>
    </row>
    <row r="23811" spans="5:5">
      <c r="E23811" s="15"/>
    </row>
    <row r="23812" spans="5:5">
      <c r="E23812" s="15"/>
    </row>
    <row r="23813" spans="5:5">
      <c r="E23813" s="15"/>
    </row>
    <row r="23814" spans="5:5">
      <c r="E23814" s="15"/>
    </row>
    <row r="23815" spans="5:5">
      <c r="E23815" s="15"/>
    </row>
    <row r="23816" spans="5:5">
      <c r="E23816" s="15"/>
    </row>
    <row r="23817" spans="5:5">
      <c r="E23817" s="15"/>
    </row>
    <row r="23818" spans="5:5">
      <c r="E23818" s="15"/>
    </row>
    <row r="23819" spans="5:5">
      <c r="E23819" s="15"/>
    </row>
    <row r="23820" spans="5:5">
      <c r="E23820" s="15"/>
    </row>
    <row r="23821" spans="5:5">
      <c r="E23821" s="15"/>
    </row>
    <row r="23822" spans="5:5">
      <c r="E23822" s="15"/>
    </row>
    <row r="23823" spans="5:5">
      <c r="E23823" s="15"/>
    </row>
    <row r="23824" spans="5:5">
      <c r="E23824" s="15"/>
    </row>
    <row r="23825" spans="5:5">
      <c r="E23825" s="15"/>
    </row>
    <row r="23826" spans="5:5">
      <c r="E23826" s="15"/>
    </row>
    <row r="23827" spans="5:5">
      <c r="E23827" s="15"/>
    </row>
    <row r="23828" spans="5:5">
      <c r="E23828" s="15"/>
    </row>
    <row r="23829" spans="5:5">
      <c r="E23829" s="15"/>
    </row>
    <row r="23830" spans="5:5">
      <c r="E23830" s="15"/>
    </row>
    <row r="23831" spans="5:5">
      <c r="E23831" s="15"/>
    </row>
    <row r="23832" spans="5:5">
      <c r="E23832" s="15"/>
    </row>
    <row r="23833" spans="5:5">
      <c r="E23833" s="15"/>
    </row>
    <row r="23834" spans="5:5">
      <c r="E23834" s="15"/>
    </row>
    <row r="23835" spans="5:5">
      <c r="E23835" s="15"/>
    </row>
    <row r="23836" spans="5:5">
      <c r="E23836" s="15"/>
    </row>
    <row r="23837" spans="5:5">
      <c r="E23837" s="15"/>
    </row>
    <row r="23838" spans="5:5">
      <c r="E23838" s="15"/>
    </row>
    <row r="23839" spans="5:5">
      <c r="E23839" s="15"/>
    </row>
    <row r="23840" spans="5:5">
      <c r="E23840" s="15"/>
    </row>
    <row r="23841" spans="5:5">
      <c r="E23841" s="15"/>
    </row>
    <row r="23842" spans="5:5">
      <c r="E23842" s="15"/>
    </row>
    <row r="23843" spans="5:5">
      <c r="E23843" s="15"/>
    </row>
    <row r="23844" spans="5:5">
      <c r="E23844" s="15"/>
    </row>
    <row r="23845" spans="5:5">
      <c r="E23845" s="15"/>
    </row>
    <row r="23846" spans="5:5">
      <c r="E23846" s="15"/>
    </row>
    <row r="23847" spans="5:5">
      <c r="E23847" s="15"/>
    </row>
    <row r="23848" spans="5:5">
      <c r="E23848" s="15"/>
    </row>
    <row r="23849" spans="5:5">
      <c r="E23849" s="15"/>
    </row>
    <row r="23850" spans="5:5">
      <c r="E23850" s="15"/>
    </row>
    <row r="23851" spans="5:5">
      <c r="E23851" s="15"/>
    </row>
    <row r="23852" spans="5:5">
      <c r="E23852" s="15"/>
    </row>
    <row r="23853" spans="5:5">
      <c r="E23853" s="15"/>
    </row>
    <row r="23854" spans="5:5">
      <c r="E23854" s="15"/>
    </row>
    <row r="23855" spans="5:5">
      <c r="E23855" s="15"/>
    </row>
    <row r="23856" spans="5:5">
      <c r="E23856" s="15"/>
    </row>
    <row r="23857" spans="5:5">
      <c r="E23857" s="15"/>
    </row>
    <row r="23858" spans="5:5">
      <c r="E23858" s="15"/>
    </row>
    <row r="23859" spans="5:5">
      <c r="E23859" s="15"/>
    </row>
    <row r="23860" spans="5:5">
      <c r="E23860" s="15"/>
    </row>
    <row r="23861" spans="5:5">
      <c r="E23861" s="15"/>
    </row>
    <row r="23862" spans="5:5">
      <c r="E23862" s="15"/>
    </row>
    <row r="23863" spans="5:5">
      <c r="E23863" s="15"/>
    </row>
    <row r="23864" spans="5:5">
      <c r="E23864" s="15"/>
    </row>
    <row r="23865" spans="5:5">
      <c r="E23865" s="15"/>
    </row>
    <row r="23866" spans="5:5">
      <c r="E23866" s="15"/>
    </row>
    <row r="23867" spans="5:5">
      <c r="E23867" s="15"/>
    </row>
    <row r="23868" spans="5:5">
      <c r="E23868" s="15"/>
    </row>
    <row r="23869" spans="5:5">
      <c r="E23869" s="15"/>
    </row>
    <row r="23870" spans="5:5">
      <c r="E23870" s="15"/>
    </row>
    <row r="23871" spans="5:5">
      <c r="E23871" s="15"/>
    </row>
    <row r="23872" spans="5:5">
      <c r="E23872" s="15"/>
    </row>
    <row r="23873" spans="5:5">
      <c r="E23873" s="15"/>
    </row>
    <row r="23874" spans="5:5">
      <c r="E23874" s="15"/>
    </row>
    <row r="23875" spans="5:5">
      <c r="E23875" s="15"/>
    </row>
    <row r="23876" spans="5:5">
      <c r="E23876" s="15"/>
    </row>
    <row r="23877" spans="5:5">
      <c r="E23877" s="15"/>
    </row>
    <row r="23878" spans="5:5">
      <c r="E23878" s="15"/>
    </row>
    <row r="23879" spans="5:5">
      <c r="E23879" s="15"/>
    </row>
    <row r="23880" spans="5:5">
      <c r="E23880" s="15"/>
    </row>
    <row r="23881" spans="5:5">
      <c r="E23881" s="15"/>
    </row>
    <row r="23882" spans="5:5">
      <c r="E23882" s="15"/>
    </row>
    <row r="23883" spans="5:5">
      <c r="E23883" s="15"/>
    </row>
    <row r="23884" spans="5:5">
      <c r="E23884" s="15"/>
    </row>
    <row r="23885" spans="5:5">
      <c r="E23885" s="15"/>
    </row>
    <row r="23886" spans="5:5">
      <c r="E23886" s="15"/>
    </row>
    <row r="23887" spans="5:5">
      <c r="E23887" s="15"/>
    </row>
    <row r="23888" spans="5:5">
      <c r="E23888" s="15"/>
    </row>
    <row r="23889" spans="5:5">
      <c r="E23889" s="15"/>
    </row>
    <row r="23890" spans="5:5">
      <c r="E23890" s="15"/>
    </row>
    <row r="23891" spans="5:5">
      <c r="E23891" s="15"/>
    </row>
    <row r="23892" spans="5:5">
      <c r="E23892" s="15"/>
    </row>
    <row r="23893" spans="5:5">
      <c r="E23893" s="15"/>
    </row>
    <row r="23894" spans="5:5">
      <c r="E23894" s="15"/>
    </row>
    <row r="23895" spans="5:5">
      <c r="E23895" s="15"/>
    </row>
    <row r="23896" spans="5:5">
      <c r="E23896" s="15"/>
    </row>
    <row r="23897" spans="5:5">
      <c r="E23897" s="15"/>
    </row>
    <row r="23898" spans="5:5">
      <c r="E23898" s="15"/>
    </row>
    <row r="23899" spans="5:5">
      <c r="E23899" s="15"/>
    </row>
    <row r="23900" spans="5:5">
      <c r="E23900" s="15"/>
    </row>
    <row r="23901" spans="5:5">
      <c r="E23901" s="15"/>
    </row>
    <row r="23902" spans="5:5">
      <c r="E23902" s="15"/>
    </row>
    <row r="23903" spans="5:5">
      <c r="E23903" s="15"/>
    </row>
    <row r="23904" spans="5:5">
      <c r="E23904" s="15"/>
    </row>
    <row r="23905" spans="5:5">
      <c r="E23905" s="15"/>
    </row>
    <row r="23906" spans="5:5">
      <c r="E23906" s="15"/>
    </row>
    <row r="23907" spans="5:5">
      <c r="E23907" s="15"/>
    </row>
    <row r="23908" spans="5:5">
      <c r="E23908" s="15"/>
    </row>
    <row r="23909" spans="5:5">
      <c r="E23909" s="15"/>
    </row>
    <row r="23910" spans="5:5">
      <c r="E23910" s="15"/>
    </row>
    <row r="23911" spans="5:5">
      <c r="E23911" s="15"/>
    </row>
    <row r="23912" spans="5:5">
      <c r="E23912" s="15"/>
    </row>
    <row r="23913" spans="5:5">
      <c r="E23913" s="15"/>
    </row>
    <row r="23914" spans="5:5">
      <c r="E23914" s="15"/>
    </row>
    <row r="23915" spans="5:5">
      <c r="E23915" s="15"/>
    </row>
    <row r="23916" spans="5:5">
      <c r="E23916" s="15"/>
    </row>
    <row r="23917" spans="5:5">
      <c r="E23917" s="15"/>
    </row>
    <row r="23918" spans="5:5">
      <c r="E23918" s="15"/>
    </row>
    <row r="23919" spans="5:5">
      <c r="E23919" s="15"/>
    </row>
    <row r="23920" spans="5:5">
      <c r="E23920" s="15"/>
    </row>
    <row r="23921" spans="5:5">
      <c r="E23921" s="15"/>
    </row>
    <row r="23922" spans="5:5">
      <c r="E23922" s="15"/>
    </row>
    <row r="23923" spans="5:5">
      <c r="E23923" s="15"/>
    </row>
    <row r="23924" spans="5:5">
      <c r="E23924" s="15"/>
    </row>
    <row r="23925" spans="5:5">
      <c r="E23925" s="15"/>
    </row>
    <row r="23926" spans="5:5">
      <c r="E23926" s="15"/>
    </row>
    <row r="23927" spans="5:5">
      <c r="E23927" s="15"/>
    </row>
    <row r="23928" spans="5:5">
      <c r="E23928" s="15"/>
    </row>
    <row r="23929" spans="5:5">
      <c r="E23929" s="15"/>
    </row>
    <row r="23930" spans="5:5">
      <c r="E23930" s="15"/>
    </row>
    <row r="23931" spans="5:5">
      <c r="E23931" s="15"/>
    </row>
    <row r="23932" spans="5:5">
      <c r="E23932" s="15"/>
    </row>
    <row r="23933" spans="5:5">
      <c r="E23933" s="15"/>
    </row>
    <row r="23934" spans="5:5">
      <c r="E23934" s="15"/>
    </row>
    <row r="23935" spans="5:5">
      <c r="E23935" s="15"/>
    </row>
    <row r="23936" spans="5:5">
      <c r="E23936" s="15"/>
    </row>
    <row r="23937" spans="5:5">
      <c r="E23937" s="15"/>
    </row>
    <row r="23938" spans="5:5">
      <c r="E23938" s="15"/>
    </row>
    <row r="23939" spans="5:5">
      <c r="E23939" s="15"/>
    </row>
    <row r="23940" spans="5:5">
      <c r="E23940" s="15"/>
    </row>
    <row r="23941" spans="5:5">
      <c r="E23941" s="15"/>
    </row>
    <row r="23942" spans="5:5">
      <c r="E23942" s="15"/>
    </row>
    <row r="23943" spans="5:5">
      <c r="E23943" s="15"/>
    </row>
    <row r="23944" spans="5:5">
      <c r="E23944" s="15"/>
    </row>
    <row r="23945" spans="5:5">
      <c r="E23945" s="15"/>
    </row>
    <row r="23946" spans="5:5">
      <c r="E23946" s="15"/>
    </row>
    <row r="23947" spans="5:5">
      <c r="E23947" s="15"/>
    </row>
    <row r="23948" spans="5:5">
      <c r="E23948" s="15"/>
    </row>
    <row r="23949" spans="5:5">
      <c r="E23949" s="15"/>
    </row>
    <row r="23950" spans="5:5">
      <c r="E23950" s="15"/>
    </row>
    <row r="23951" spans="5:5">
      <c r="E23951" s="15"/>
    </row>
    <row r="23952" spans="5:5">
      <c r="E23952" s="15"/>
    </row>
    <row r="23953" spans="5:5">
      <c r="E23953" s="15"/>
    </row>
    <row r="23954" spans="5:5">
      <c r="E23954" s="15"/>
    </row>
    <row r="23955" spans="5:5">
      <c r="E23955" s="15"/>
    </row>
    <row r="23956" spans="5:5">
      <c r="E23956" s="15"/>
    </row>
    <row r="23957" spans="5:5">
      <c r="E23957" s="15"/>
    </row>
    <row r="23958" spans="5:5">
      <c r="E23958" s="15"/>
    </row>
    <row r="23959" spans="5:5">
      <c r="E23959" s="15"/>
    </row>
    <row r="23960" spans="5:5">
      <c r="E23960" s="15"/>
    </row>
    <row r="23961" spans="5:5">
      <c r="E23961" s="15"/>
    </row>
    <row r="23962" spans="5:5">
      <c r="E23962" s="15"/>
    </row>
    <row r="23963" spans="5:5">
      <c r="E23963" s="15"/>
    </row>
    <row r="23964" spans="5:5">
      <c r="E23964" s="15"/>
    </row>
    <row r="23965" spans="5:5">
      <c r="E23965" s="15"/>
    </row>
    <row r="23966" spans="5:5">
      <c r="E23966" s="15"/>
    </row>
    <row r="23967" spans="5:5">
      <c r="E23967" s="15"/>
    </row>
    <row r="23968" spans="5:5">
      <c r="E23968" s="15"/>
    </row>
    <row r="23969" spans="5:5">
      <c r="E23969" s="15"/>
    </row>
    <row r="23970" spans="5:5">
      <c r="E23970" s="15"/>
    </row>
    <row r="23971" spans="5:5">
      <c r="E23971" s="15"/>
    </row>
    <row r="23972" spans="5:5">
      <c r="E23972" s="15"/>
    </row>
    <row r="23973" spans="5:5">
      <c r="E23973" s="15"/>
    </row>
    <row r="23974" spans="5:5">
      <c r="E23974" s="15"/>
    </row>
    <row r="23975" spans="5:5">
      <c r="E23975" s="15"/>
    </row>
    <row r="23976" spans="5:5">
      <c r="E23976" s="15"/>
    </row>
    <row r="23977" spans="5:5">
      <c r="E23977" s="15"/>
    </row>
    <row r="23978" spans="5:5">
      <c r="E23978" s="15"/>
    </row>
    <row r="23979" spans="5:5">
      <c r="E23979" s="15"/>
    </row>
    <row r="23980" spans="5:5">
      <c r="E23980" s="15"/>
    </row>
    <row r="23981" spans="5:5">
      <c r="E23981" s="15"/>
    </row>
    <row r="23982" spans="5:5">
      <c r="E23982" s="15"/>
    </row>
    <row r="23983" spans="5:5">
      <c r="E23983" s="15"/>
    </row>
    <row r="23984" spans="5:5">
      <c r="E23984" s="15"/>
    </row>
    <row r="23985" spans="5:5">
      <c r="E23985" s="15"/>
    </row>
    <row r="23986" spans="5:5">
      <c r="E23986" s="15"/>
    </row>
    <row r="23987" spans="5:5">
      <c r="E23987" s="15"/>
    </row>
    <row r="23988" spans="5:5">
      <c r="E23988" s="15"/>
    </row>
    <row r="23989" spans="5:5">
      <c r="E23989" s="15"/>
    </row>
    <row r="23990" spans="5:5">
      <c r="E23990" s="15"/>
    </row>
    <row r="23991" spans="5:5">
      <c r="E23991" s="15"/>
    </row>
    <row r="23992" spans="5:5">
      <c r="E23992" s="15"/>
    </row>
    <row r="23993" spans="5:5">
      <c r="E23993" s="15"/>
    </row>
    <row r="23994" spans="5:5">
      <c r="E23994" s="15"/>
    </row>
    <row r="23995" spans="5:5">
      <c r="E23995" s="15"/>
    </row>
    <row r="23996" spans="5:5">
      <c r="E23996" s="15"/>
    </row>
    <row r="23997" spans="5:5">
      <c r="E23997" s="15"/>
    </row>
    <row r="23998" spans="5:5">
      <c r="E23998" s="15"/>
    </row>
    <row r="23999" spans="5:5">
      <c r="E23999" s="15"/>
    </row>
    <row r="24000" spans="5:5">
      <c r="E24000" s="15"/>
    </row>
    <row r="24001" spans="5:5">
      <c r="E24001" s="15"/>
    </row>
    <row r="24002" spans="5:5">
      <c r="E24002" s="15"/>
    </row>
    <row r="24003" spans="5:5">
      <c r="E24003" s="15"/>
    </row>
    <row r="24004" spans="5:5">
      <c r="E24004" s="15"/>
    </row>
    <row r="24005" spans="5:5">
      <c r="E24005" s="15"/>
    </row>
    <row r="24006" spans="5:5">
      <c r="E24006" s="15"/>
    </row>
    <row r="24007" spans="5:5">
      <c r="E24007" s="15"/>
    </row>
    <row r="24008" spans="5:5">
      <c r="E24008" s="15"/>
    </row>
    <row r="24009" spans="5:5">
      <c r="E24009" s="15"/>
    </row>
    <row r="24010" spans="5:5">
      <c r="E24010" s="15"/>
    </row>
    <row r="24011" spans="5:5">
      <c r="E24011" s="15"/>
    </row>
    <row r="24012" spans="5:5">
      <c r="E24012" s="15"/>
    </row>
    <row r="24013" spans="5:5">
      <c r="E24013" s="15"/>
    </row>
    <row r="24014" spans="5:5">
      <c r="E24014" s="15"/>
    </row>
    <row r="24015" spans="5:5">
      <c r="E24015" s="15"/>
    </row>
    <row r="24016" spans="5:5">
      <c r="E24016" s="15"/>
    </row>
    <row r="24017" spans="5:5">
      <c r="E24017" s="15"/>
    </row>
    <row r="24018" spans="5:5">
      <c r="E24018" s="15"/>
    </row>
    <row r="24019" spans="5:5">
      <c r="E24019" s="15"/>
    </row>
    <row r="24020" spans="5:5">
      <c r="E24020" s="15"/>
    </row>
    <row r="24021" spans="5:5">
      <c r="E24021" s="15"/>
    </row>
    <row r="24022" spans="5:5">
      <c r="E24022" s="15"/>
    </row>
    <row r="24023" spans="5:5">
      <c r="E24023" s="15"/>
    </row>
    <row r="24024" spans="5:5">
      <c r="E24024" s="15"/>
    </row>
    <row r="24025" spans="5:5">
      <c r="E24025" s="15"/>
    </row>
    <row r="24026" spans="5:5">
      <c r="E24026" s="15"/>
    </row>
    <row r="24027" spans="5:5">
      <c r="E24027" s="15"/>
    </row>
    <row r="24028" spans="5:5">
      <c r="E24028" s="15"/>
    </row>
    <row r="24029" spans="5:5">
      <c r="E24029" s="15"/>
    </row>
    <row r="24030" spans="5:5">
      <c r="E24030" s="15"/>
    </row>
    <row r="24031" spans="5:5">
      <c r="E24031" s="15"/>
    </row>
    <row r="24032" spans="5:5">
      <c r="E24032" s="15"/>
    </row>
    <row r="24033" spans="5:5">
      <c r="E24033" s="15"/>
    </row>
    <row r="24034" spans="5:5">
      <c r="E24034" s="15"/>
    </row>
    <row r="24035" spans="5:5">
      <c r="E24035" s="15"/>
    </row>
    <row r="24036" spans="5:5">
      <c r="E24036" s="15"/>
    </row>
    <row r="24037" spans="5:5">
      <c r="E24037" s="15"/>
    </row>
    <row r="24038" spans="5:5">
      <c r="E24038" s="15"/>
    </row>
    <row r="24039" spans="5:5">
      <c r="E24039" s="15"/>
    </row>
    <row r="24040" spans="5:5">
      <c r="E24040" s="15"/>
    </row>
    <row r="24041" spans="5:5">
      <c r="E24041" s="15"/>
    </row>
    <row r="24042" spans="5:5">
      <c r="E24042" s="15"/>
    </row>
    <row r="24043" spans="5:5">
      <c r="E24043" s="15"/>
    </row>
    <row r="24044" spans="5:5">
      <c r="E24044" s="15"/>
    </row>
    <row r="24045" spans="5:5">
      <c r="E24045" s="15"/>
    </row>
    <row r="24046" spans="5:5">
      <c r="E24046" s="15"/>
    </row>
    <row r="24047" spans="5:5">
      <c r="E24047" s="15"/>
    </row>
    <row r="24048" spans="5:5">
      <c r="E24048" s="15"/>
    </row>
    <row r="24049" spans="5:5">
      <c r="E24049" s="15"/>
    </row>
    <row r="24050" spans="5:5">
      <c r="E24050" s="15"/>
    </row>
    <row r="24051" spans="5:5">
      <c r="E24051" s="15"/>
    </row>
    <row r="24052" spans="5:5">
      <c r="E24052" s="15"/>
    </row>
    <row r="24053" spans="5:5">
      <c r="E24053" s="15"/>
    </row>
    <row r="24054" spans="5:5">
      <c r="E24054" s="15"/>
    </row>
    <row r="24055" spans="5:5">
      <c r="E24055" s="15"/>
    </row>
    <row r="24056" spans="5:5">
      <c r="E24056" s="15"/>
    </row>
    <row r="24057" spans="5:5">
      <c r="E24057" s="15"/>
    </row>
    <row r="24058" spans="5:5">
      <c r="E24058" s="15"/>
    </row>
    <row r="24059" spans="5:5">
      <c r="E24059" s="15"/>
    </row>
    <row r="24060" spans="5:5">
      <c r="E24060" s="15"/>
    </row>
    <row r="24061" spans="5:5">
      <c r="E24061" s="15"/>
    </row>
    <row r="24062" spans="5:5">
      <c r="E24062" s="15"/>
    </row>
    <row r="24063" spans="5:5">
      <c r="E24063" s="15"/>
    </row>
    <row r="24064" spans="5:5">
      <c r="E24064" s="15"/>
    </row>
    <row r="24065" spans="5:5">
      <c r="E24065" s="15"/>
    </row>
    <row r="24066" spans="5:5">
      <c r="E24066" s="15"/>
    </row>
    <row r="24067" spans="5:5">
      <c r="E24067" s="15"/>
    </row>
    <row r="24068" spans="5:5">
      <c r="E24068" s="15"/>
    </row>
    <row r="24069" spans="5:5">
      <c r="E24069" s="15"/>
    </row>
    <row r="24070" spans="5:5">
      <c r="E24070" s="15"/>
    </row>
    <row r="24071" spans="5:5">
      <c r="E24071" s="15"/>
    </row>
    <row r="24072" spans="5:5">
      <c r="E24072" s="15"/>
    </row>
    <row r="24073" spans="5:5">
      <c r="E24073" s="15"/>
    </row>
    <row r="24074" spans="5:5">
      <c r="E24074" s="15"/>
    </row>
    <row r="24075" spans="5:5">
      <c r="E24075" s="15"/>
    </row>
    <row r="24076" spans="5:5">
      <c r="E24076" s="15"/>
    </row>
    <row r="24077" spans="5:5">
      <c r="E24077" s="15"/>
    </row>
    <row r="24078" spans="5:5">
      <c r="E24078" s="15"/>
    </row>
    <row r="24079" spans="5:5">
      <c r="E24079" s="15"/>
    </row>
    <row r="24080" spans="5:5">
      <c r="E24080" s="15"/>
    </row>
    <row r="24081" spans="5:5">
      <c r="E24081" s="15"/>
    </row>
    <row r="24082" spans="5:5">
      <c r="E24082" s="15"/>
    </row>
    <row r="24083" spans="5:5">
      <c r="E24083" s="15"/>
    </row>
    <row r="24084" spans="5:5">
      <c r="E24084" s="15"/>
    </row>
    <row r="24085" spans="5:5">
      <c r="E24085" s="15"/>
    </row>
    <row r="24086" spans="5:5">
      <c r="E24086" s="15"/>
    </row>
    <row r="24087" spans="5:5">
      <c r="E24087" s="15"/>
    </row>
    <row r="24088" spans="5:5">
      <c r="E24088" s="15"/>
    </row>
    <row r="24089" spans="5:5">
      <c r="E24089" s="15"/>
    </row>
    <row r="24090" spans="5:5">
      <c r="E24090" s="15"/>
    </row>
    <row r="24091" spans="5:5">
      <c r="E24091" s="15"/>
    </row>
    <row r="24092" spans="5:5">
      <c r="E24092" s="15"/>
    </row>
    <row r="24093" spans="5:5">
      <c r="E24093" s="15"/>
    </row>
    <row r="24094" spans="5:5">
      <c r="E24094" s="15"/>
    </row>
    <row r="24095" spans="5:5">
      <c r="E24095" s="15"/>
    </row>
    <row r="24096" spans="5:5">
      <c r="E24096" s="15"/>
    </row>
    <row r="24097" spans="5:5">
      <c r="E24097" s="15"/>
    </row>
    <row r="24098" spans="5:5">
      <c r="E24098" s="15"/>
    </row>
    <row r="24099" spans="5:5">
      <c r="E24099" s="15"/>
    </row>
    <row r="24100" spans="5:5">
      <c r="E24100" s="15"/>
    </row>
    <row r="24101" spans="5:5">
      <c r="E24101" s="15"/>
    </row>
    <row r="24102" spans="5:5">
      <c r="E24102" s="15"/>
    </row>
    <row r="24103" spans="5:5">
      <c r="E24103" s="15"/>
    </row>
    <row r="24104" spans="5:5">
      <c r="E24104" s="15"/>
    </row>
    <row r="24105" spans="5:5">
      <c r="E24105" s="15"/>
    </row>
    <row r="24106" spans="5:5">
      <c r="E24106" s="15"/>
    </row>
    <row r="24107" spans="5:5">
      <c r="E24107" s="15"/>
    </row>
    <row r="24108" spans="5:5">
      <c r="E24108" s="15"/>
    </row>
    <row r="24109" spans="5:5">
      <c r="E24109" s="15"/>
    </row>
    <row r="24110" spans="5:5">
      <c r="E24110" s="15"/>
    </row>
    <row r="24111" spans="5:5">
      <c r="E24111" s="15"/>
    </row>
    <row r="24112" spans="5:5">
      <c r="E24112" s="15"/>
    </row>
    <row r="24113" spans="5:5">
      <c r="E24113" s="15"/>
    </row>
    <row r="24114" spans="5:5">
      <c r="E24114" s="15"/>
    </row>
    <row r="24115" spans="5:5">
      <c r="E24115" s="15"/>
    </row>
    <row r="24116" spans="5:5">
      <c r="E24116" s="15"/>
    </row>
    <row r="24117" spans="5:5">
      <c r="E24117" s="15"/>
    </row>
    <row r="24118" spans="5:5">
      <c r="E24118" s="15"/>
    </row>
    <row r="24119" spans="5:5">
      <c r="E24119" s="15"/>
    </row>
    <row r="24120" spans="5:5">
      <c r="E24120" s="15"/>
    </row>
    <row r="24121" spans="5:5">
      <c r="E24121" s="15"/>
    </row>
    <row r="24122" spans="5:5">
      <c r="E24122" s="15"/>
    </row>
    <row r="24123" spans="5:5">
      <c r="E24123" s="15"/>
    </row>
    <row r="24124" spans="5:5">
      <c r="E24124" s="15"/>
    </row>
    <row r="24125" spans="5:5">
      <c r="E24125" s="15"/>
    </row>
    <row r="24126" spans="5:5">
      <c r="E24126" s="15"/>
    </row>
    <row r="24127" spans="5:5">
      <c r="E24127" s="15"/>
    </row>
    <row r="24128" spans="5:5">
      <c r="E24128" s="15"/>
    </row>
    <row r="24129" spans="5:5">
      <c r="E24129" s="15"/>
    </row>
    <row r="24130" spans="5:5">
      <c r="E24130" s="15"/>
    </row>
    <row r="24131" spans="5:5">
      <c r="E24131" s="15"/>
    </row>
    <row r="24132" spans="5:5">
      <c r="E24132" s="15"/>
    </row>
    <row r="24133" spans="5:5">
      <c r="E24133" s="15"/>
    </row>
    <row r="24134" spans="5:5">
      <c r="E24134" s="15"/>
    </row>
    <row r="24135" spans="5:5">
      <c r="E24135" s="15"/>
    </row>
    <row r="24136" spans="5:5">
      <c r="E24136" s="15"/>
    </row>
    <row r="24137" spans="5:5">
      <c r="E24137" s="15"/>
    </row>
    <row r="24138" spans="5:5">
      <c r="E24138" s="15"/>
    </row>
    <row r="24139" spans="5:5">
      <c r="E24139" s="15"/>
    </row>
    <row r="24140" spans="5:5">
      <c r="E24140" s="15"/>
    </row>
    <row r="24141" spans="5:5">
      <c r="E24141" s="15"/>
    </row>
    <row r="24142" spans="5:5">
      <c r="E24142" s="15"/>
    </row>
    <row r="24143" spans="5:5">
      <c r="E24143" s="15"/>
    </row>
    <row r="24144" spans="5:5">
      <c r="E24144" s="15"/>
    </row>
    <row r="24145" spans="5:5">
      <c r="E24145" s="15"/>
    </row>
    <row r="24146" spans="5:5">
      <c r="E24146" s="15"/>
    </row>
    <row r="24147" spans="5:5">
      <c r="E24147" s="15"/>
    </row>
    <row r="24148" spans="5:5">
      <c r="E24148" s="15"/>
    </row>
    <row r="24149" spans="5:5">
      <c r="E24149" s="15"/>
    </row>
    <row r="24150" spans="5:5">
      <c r="E24150" s="15"/>
    </row>
    <row r="24151" spans="5:5">
      <c r="E24151" s="15"/>
    </row>
    <row r="24152" spans="5:5">
      <c r="E24152" s="15"/>
    </row>
    <row r="24153" spans="5:5">
      <c r="E24153" s="15"/>
    </row>
    <row r="24154" spans="5:5">
      <c r="E24154" s="15"/>
    </row>
    <row r="24155" spans="5:5">
      <c r="E24155" s="15"/>
    </row>
    <row r="24156" spans="5:5">
      <c r="E24156" s="15"/>
    </row>
    <row r="24157" spans="5:5">
      <c r="E24157" s="15"/>
    </row>
    <row r="24158" spans="5:5">
      <c r="E24158" s="15"/>
    </row>
    <row r="24159" spans="5:5">
      <c r="E24159" s="15"/>
    </row>
    <row r="24160" spans="5:5">
      <c r="E24160" s="15"/>
    </row>
    <row r="24161" spans="5:5">
      <c r="E24161" s="15"/>
    </row>
    <row r="24162" spans="5:5">
      <c r="E24162" s="15"/>
    </row>
    <row r="24163" spans="5:5">
      <c r="E24163" s="15"/>
    </row>
    <row r="24164" spans="5:5">
      <c r="E24164" s="15"/>
    </row>
    <row r="24165" spans="5:5">
      <c r="E24165" s="15"/>
    </row>
    <row r="24166" spans="5:5">
      <c r="E24166" s="15"/>
    </row>
    <row r="24167" spans="5:5">
      <c r="E24167" s="15"/>
    </row>
    <row r="24168" spans="5:5">
      <c r="E24168" s="15"/>
    </row>
    <row r="24169" spans="5:5">
      <c r="E24169" s="15"/>
    </row>
    <row r="24170" spans="5:5">
      <c r="E24170" s="15"/>
    </row>
    <row r="24171" spans="5:5">
      <c r="E24171" s="15"/>
    </row>
    <row r="24172" spans="5:5">
      <c r="E24172" s="15"/>
    </row>
    <row r="24173" spans="5:5">
      <c r="E24173" s="15"/>
    </row>
    <row r="24174" spans="5:5">
      <c r="E24174" s="15"/>
    </row>
    <row r="24175" spans="5:5">
      <c r="E24175" s="15"/>
    </row>
    <row r="24176" spans="5:5">
      <c r="E24176" s="15"/>
    </row>
    <row r="24177" spans="5:5">
      <c r="E24177" s="15"/>
    </row>
    <row r="24178" spans="5:5">
      <c r="E24178" s="15"/>
    </row>
    <row r="24179" spans="5:5">
      <c r="E24179" s="15"/>
    </row>
    <row r="24180" spans="5:5">
      <c r="E24180" s="15"/>
    </row>
    <row r="24181" spans="5:5">
      <c r="E24181" s="15"/>
    </row>
    <row r="24182" spans="5:5">
      <c r="E24182" s="15"/>
    </row>
    <row r="24183" spans="5:5">
      <c r="E24183" s="15"/>
    </row>
    <row r="24184" spans="5:5">
      <c r="E24184" s="15"/>
    </row>
    <row r="24185" spans="5:5">
      <c r="E24185" s="15"/>
    </row>
    <row r="24186" spans="5:5">
      <c r="E24186" s="15"/>
    </row>
    <row r="24187" spans="5:5">
      <c r="E24187" s="15"/>
    </row>
    <row r="24188" spans="5:5">
      <c r="E24188" s="15"/>
    </row>
    <row r="24189" spans="5:5">
      <c r="E24189" s="15"/>
    </row>
    <row r="24190" spans="5:5">
      <c r="E24190" s="15"/>
    </row>
    <row r="24191" spans="5:5">
      <c r="E24191" s="15"/>
    </row>
    <row r="24192" spans="5:5">
      <c r="E24192" s="15"/>
    </row>
    <row r="24193" spans="5:5">
      <c r="E24193" s="15"/>
    </row>
    <row r="24194" spans="5:5">
      <c r="E24194" s="15"/>
    </row>
    <row r="24195" spans="5:5">
      <c r="E24195" s="15"/>
    </row>
    <row r="24196" spans="5:5">
      <c r="E24196" s="15"/>
    </row>
    <row r="24197" spans="5:5">
      <c r="E24197" s="15"/>
    </row>
    <row r="24198" spans="5:5">
      <c r="E24198" s="15"/>
    </row>
    <row r="24199" spans="5:5">
      <c r="E24199" s="15"/>
    </row>
    <row r="24200" spans="5:5">
      <c r="E24200" s="15"/>
    </row>
    <row r="24201" spans="5:5">
      <c r="E24201" s="15"/>
    </row>
    <row r="24202" spans="5:5">
      <c r="E24202" s="15"/>
    </row>
    <row r="24203" spans="5:5">
      <c r="E24203" s="15"/>
    </row>
    <row r="24204" spans="5:5">
      <c r="E24204" s="15"/>
    </row>
    <row r="24205" spans="5:5">
      <c r="E24205" s="15"/>
    </row>
    <row r="24206" spans="5:5">
      <c r="E24206" s="15"/>
    </row>
    <row r="24207" spans="5:5">
      <c r="E24207" s="15"/>
    </row>
    <row r="24208" spans="5:5">
      <c r="E24208" s="15"/>
    </row>
    <row r="24209" spans="5:5">
      <c r="E24209" s="15"/>
    </row>
    <row r="24210" spans="5:5">
      <c r="E24210" s="15"/>
    </row>
    <row r="24211" spans="5:5">
      <c r="E24211" s="15"/>
    </row>
    <row r="24212" spans="5:5">
      <c r="E24212" s="15"/>
    </row>
    <row r="24213" spans="5:5">
      <c r="E24213" s="15"/>
    </row>
    <row r="24214" spans="5:5">
      <c r="E24214" s="15"/>
    </row>
    <row r="24215" spans="5:5">
      <c r="E24215" s="15"/>
    </row>
    <row r="24216" spans="5:5">
      <c r="E24216" s="15"/>
    </row>
    <row r="24217" spans="5:5">
      <c r="E24217" s="15"/>
    </row>
    <row r="24218" spans="5:5">
      <c r="E24218" s="15"/>
    </row>
    <row r="24219" spans="5:5">
      <c r="E24219" s="15"/>
    </row>
    <row r="24220" spans="5:5">
      <c r="E24220" s="15"/>
    </row>
    <row r="24221" spans="5:5">
      <c r="E24221" s="15"/>
    </row>
    <row r="24222" spans="5:5">
      <c r="E24222" s="15"/>
    </row>
    <row r="24223" spans="5:5">
      <c r="E24223" s="15"/>
    </row>
    <row r="24224" spans="5:5">
      <c r="E24224" s="15"/>
    </row>
    <row r="24225" spans="5:5">
      <c r="E24225" s="15"/>
    </row>
    <row r="24226" spans="5:5">
      <c r="E24226" s="15"/>
    </row>
    <row r="24227" spans="5:5">
      <c r="E24227" s="15"/>
    </row>
    <row r="24228" spans="5:5">
      <c r="E24228" s="15"/>
    </row>
    <row r="24229" spans="5:5">
      <c r="E24229" s="15"/>
    </row>
    <row r="24230" spans="5:5">
      <c r="E24230" s="15"/>
    </row>
    <row r="24231" spans="5:5">
      <c r="E24231" s="15"/>
    </row>
    <row r="24232" spans="5:5">
      <c r="E24232" s="15"/>
    </row>
    <row r="24233" spans="5:5">
      <c r="E24233" s="15"/>
    </row>
    <row r="24234" spans="5:5">
      <c r="E24234" s="15"/>
    </row>
    <row r="24235" spans="5:5">
      <c r="E24235" s="15"/>
    </row>
    <row r="24236" spans="5:5">
      <c r="E24236" s="15"/>
    </row>
    <row r="24237" spans="5:5">
      <c r="E24237" s="15"/>
    </row>
    <row r="24238" spans="5:5">
      <c r="E24238" s="15"/>
    </row>
    <row r="24239" spans="5:5">
      <c r="E24239" s="15"/>
    </row>
    <row r="24240" spans="5:5">
      <c r="E24240" s="15"/>
    </row>
    <row r="24241" spans="5:5">
      <c r="E24241" s="15"/>
    </row>
    <row r="24242" spans="5:5">
      <c r="E24242" s="15"/>
    </row>
    <row r="24243" spans="5:5">
      <c r="E24243" s="15"/>
    </row>
    <row r="24244" spans="5:5">
      <c r="E24244" s="15"/>
    </row>
    <row r="24245" spans="5:5">
      <c r="E24245" s="15"/>
    </row>
    <row r="24246" spans="5:5">
      <c r="E24246" s="15"/>
    </row>
    <row r="24247" spans="5:5">
      <c r="E24247" s="15"/>
    </row>
    <row r="24248" spans="5:5">
      <c r="E24248" s="15"/>
    </row>
    <row r="24249" spans="5:5">
      <c r="E24249" s="15"/>
    </row>
    <row r="24250" spans="5:5">
      <c r="E24250" s="15"/>
    </row>
    <row r="24251" spans="5:5">
      <c r="E24251" s="15"/>
    </row>
    <row r="24252" spans="5:5">
      <c r="E24252" s="15"/>
    </row>
    <row r="24253" spans="5:5">
      <c r="E24253" s="15"/>
    </row>
    <row r="24254" spans="5:5">
      <c r="E24254" s="15"/>
    </row>
    <row r="24255" spans="5:5">
      <c r="E24255" s="15"/>
    </row>
    <row r="24256" spans="5:5">
      <c r="E24256" s="15"/>
    </row>
    <row r="24257" spans="5:5">
      <c r="E24257" s="15"/>
    </row>
    <row r="24258" spans="5:5">
      <c r="E24258" s="15"/>
    </row>
    <row r="24259" spans="5:5">
      <c r="E24259" s="15"/>
    </row>
    <row r="24260" spans="5:5">
      <c r="E24260" s="15"/>
    </row>
    <row r="24261" spans="5:5">
      <c r="E24261" s="15"/>
    </row>
    <row r="24262" spans="5:5">
      <c r="E24262" s="15"/>
    </row>
    <row r="24263" spans="5:5">
      <c r="E24263" s="15"/>
    </row>
    <row r="24264" spans="5:5">
      <c r="E24264" s="15"/>
    </row>
    <row r="24265" spans="5:5">
      <c r="E24265" s="15"/>
    </row>
    <row r="24266" spans="5:5">
      <c r="E24266" s="15"/>
    </row>
    <row r="24267" spans="5:5">
      <c r="E24267" s="15"/>
    </row>
    <row r="24268" spans="5:5">
      <c r="E24268" s="15"/>
    </row>
    <row r="24269" spans="5:5">
      <c r="E24269" s="15"/>
    </row>
    <row r="24270" spans="5:5">
      <c r="E24270" s="15"/>
    </row>
    <row r="24271" spans="5:5">
      <c r="E24271" s="15"/>
    </row>
    <row r="24272" spans="5:5">
      <c r="E24272" s="15"/>
    </row>
    <row r="24273" spans="5:5">
      <c r="E24273" s="15"/>
    </row>
    <row r="24274" spans="5:5">
      <c r="E24274" s="15"/>
    </row>
    <row r="24275" spans="5:5">
      <c r="E24275" s="15"/>
    </row>
    <row r="24276" spans="5:5">
      <c r="E24276" s="15"/>
    </row>
    <row r="24277" spans="5:5">
      <c r="E24277" s="15"/>
    </row>
    <row r="24278" spans="5:5">
      <c r="E24278" s="15"/>
    </row>
    <row r="24279" spans="5:5">
      <c r="E24279" s="15"/>
    </row>
    <row r="24280" spans="5:5">
      <c r="E24280" s="15"/>
    </row>
    <row r="24281" spans="5:5">
      <c r="E24281" s="15"/>
    </row>
    <row r="24282" spans="5:5">
      <c r="E24282" s="15"/>
    </row>
    <row r="24283" spans="5:5">
      <c r="E24283" s="15"/>
    </row>
    <row r="24284" spans="5:5">
      <c r="E24284" s="15"/>
    </row>
    <row r="24285" spans="5:5">
      <c r="E24285" s="15"/>
    </row>
    <row r="24286" spans="5:5">
      <c r="E24286" s="15"/>
    </row>
    <row r="24287" spans="5:5">
      <c r="E24287" s="15"/>
    </row>
    <row r="24288" spans="5:5">
      <c r="E24288" s="15"/>
    </row>
    <row r="24289" spans="5:5">
      <c r="E24289" s="15"/>
    </row>
    <row r="24290" spans="5:5">
      <c r="E24290" s="15"/>
    </row>
    <row r="24291" spans="5:5">
      <c r="E24291" s="15"/>
    </row>
    <row r="24292" spans="5:5">
      <c r="E24292" s="15"/>
    </row>
    <row r="24293" spans="5:5">
      <c r="E24293" s="15"/>
    </row>
    <row r="24294" spans="5:5">
      <c r="E24294" s="15"/>
    </row>
    <row r="24295" spans="5:5">
      <c r="E24295" s="15"/>
    </row>
    <row r="24296" spans="5:5">
      <c r="E24296" s="15"/>
    </row>
    <row r="24297" spans="5:5">
      <c r="E24297" s="15"/>
    </row>
    <row r="24298" spans="5:5">
      <c r="E24298" s="15"/>
    </row>
    <row r="24299" spans="5:5">
      <c r="E24299" s="15"/>
    </row>
    <row r="24300" spans="5:5">
      <c r="E24300" s="15"/>
    </row>
    <row r="24301" spans="5:5">
      <c r="E24301" s="15"/>
    </row>
    <row r="24302" spans="5:5">
      <c r="E24302" s="15"/>
    </row>
    <row r="24303" spans="5:5">
      <c r="E24303" s="15"/>
    </row>
    <row r="24304" spans="5:5">
      <c r="E24304" s="15"/>
    </row>
    <row r="24305" spans="5:5">
      <c r="E24305" s="15"/>
    </row>
    <row r="24306" spans="5:5">
      <c r="E24306" s="15"/>
    </row>
    <row r="24307" spans="5:5">
      <c r="E24307" s="15"/>
    </row>
    <row r="24308" spans="5:5">
      <c r="E24308" s="15"/>
    </row>
    <row r="24309" spans="5:5">
      <c r="E24309" s="15"/>
    </row>
    <row r="24310" spans="5:5">
      <c r="E24310" s="15"/>
    </row>
    <row r="24311" spans="5:5">
      <c r="E24311" s="15"/>
    </row>
    <row r="24312" spans="5:5">
      <c r="E24312" s="15"/>
    </row>
    <row r="24313" spans="5:5">
      <c r="E24313" s="15"/>
    </row>
    <row r="24314" spans="5:5">
      <c r="E24314" s="15"/>
    </row>
    <row r="24315" spans="5:5">
      <c r="E24315" s="15"/>
    </row>
    <row r="24316" spans="5:5">
      <c r="E24316" s="15"/>
    </row>
    <row r="24317" spans="5:5">
      <c r="E24317" s="15"/>
    </row>
    <row r="24318" spans="5:5">
      <c r="E24318" s="15"/>
    </row>
    <row r="24319" spans="5:5">
      <c r="E24319" s="15"/>
    </row>
    <row r="24320" spans="5:5">
      <c r="E24320" s="15"/>
    </row>
    <row r="24321" spans="5:5">
      <c r="E24321" s="15"/>
    </row>
    <row r="24322" spans="5:5">
      <c r="E24322" s="15"/>
    </row>
    <row r="24323" spans="5:5">
      <c r="E24323" s="15"/>
    </row>
    <row r="24324" spans="5:5">
      <c r="E24324" s="15"/>
    </row>
    <row r="24325" spans="5:5">
      <c r="E24325" s="15"/>
    </row>
    <row r="24326" spans="5:5">
      <c r="E24326" s="15"/>
    </row>
    <row r="24327" spans="5:5">
      <c r="E24327" s="15"/>
    </row>
    <row r="24328" spans="5:5">
      <c r="E24328" s="15"/>
    </row>
    <row r="24329" spans="5:5">
      <c r="E24329" s="15"/>
    </row>
    <row r="24330" spans="5:5">
      <c r="E24330" s="15"/>
    </row>
    <row r="24331" spans="5:5">
      <c r="E24331" s="15"/>
    </row>
    <row r="24332" spans="5:5">
      <c r="E24332" s="15"/>
    </row>
    <row r="24333" spans="5:5">
      <c r="E24333" s="15"/>
    </row>
    <row r="24334" spans="5:5">
      <c r="E24334" s="15"/>
    </row>
    <row r="24335" spans="5:5">
      <c r="E24335" s="15"/>
    </row>
    <row r="24336" spans="5:5">
      <c r="E24336" s="15"/>
    </row>
    <row r="24337" spans="5:5">
      <c r="E24337" s="15"/>
    </row>
    <row r="24338" spans="5:5">
      <c r="E24338" s="15"/>
    </row>
    <row r="24339" spans="5:5">
      <c r="E24339" s="15"/>
    </row>
    <row r="24340" spans="5:5">
      <c r="E24340" s="15"/>
    </row>
    <row r="24341" spans="5:5">
      <c r="E24341" s="15"/>
    </row>
    <row r="24342" spans="5:5">
      <c r="E24342" s="15"/>
    </row>
    <row r="24343" spans="5:5">
      <c r="E24343" s="15"/>
    </row>
    <row r="24344" spans="5:5">
      <c r="E24344" s="15"/>
    </row>
    <row r="24345" spans="5:5">
      <c r="E24345" s="15"/>
    </row>
    <row r="24346" spans="5:5">
      <c r="E24346" s="15"/>
    </row>
    <row r="24347" spans="5:5">
      <c r="E24347" s="15"/>
    </row>
    <row r="24348" spans="5:5">
      <c r="E24348" s="15"/>
    </row>
    <row r="24349" spans="5:5">
      <c r="E24349" s="15"/>
    </row>
    <row r="24350" spans="5:5">
      <c r="E24350" s="15"/>
    </row>
    <row r="24351" spans="5:5">
      <c r="E24351" s="15"/>
    </row>
    <row r="24352" spans="5:5">
      <c r="E24352" s="15"/>
    </row>
    <row r="24353" spans="5:5">
      <c r="E24353" s="15"/>
    </row>
    <row r="24354" spans="5:5">
      <c r="E24354" s="15"/>
    </row>
    <row r="24355" spans="5:5">
      <c r="E24355" s="15"/>
    </row>
    <row r="24356" spans="5:5">
      <c r="E24356" s="15"/>
    </row>
    <row r="24357" spans="5:5">
      <c r="E24357" s="15"/>
    </row>
    <row r="24358" spans="5:5">
      <c r="E24358" s="15"/>
    </row>
    <row r="24359" spans="5:5">
      <c r="E24359" s="15"/>
    </row>
    <row r="24360" spans="5:5">
      <c r="E24360" s="15"/>
    </row>
    <row r="24361" spans="5:5">
      <c r="E24361" s="15"/>
    </row>
    <row r="24362" spans="5:5">
      <c r="E24362" s="15"/>
    </row>
    <row r="24363" spans="5:5">
      <c r="E24363" s="15"/>
    </row>
    <row r="24364" spans="5:5">
      <c r="E24364" s="15"/>
    </row>
    <row r="24365" spans="5:5">
      <c r="E24365" s="15"/>
    </row>
    <row r="24366" spans="5:5">
      <c r="E24366" s="15"/>
    </row>
    <row r="24367" spans="5:5">
      <c r="E24367" s="15"/>
    </row>
    <row r="24368" spans="5:5">
      <c r="E24368" s="15"/>
    </row>
    <row r="24369" spans="5:5">
      <c r="E24369" s="15"/>
    </row>
    <row r="24370" spans="5:5">
      <c r="E24370" s="15"/>
    </row>
    <row r="24371" spans="5:5">
      <c r="E24371" s="15"/>
    </row>
    <row r="24372" spans="5:5">
      <c r="E24372" s="15"/>
    </row>
    <row r="24373" spans="5:5">
      <c r="E24373" s="15"/>
    </row>
    <row r="24374" spans="5:5">
      <c r="E24374" s="15"/>
    </row>
    <row r="24375" spans="5:5">
      <c r="E24375" s="15"/>
    </row>
    <row r="24376" spans="5:5">
      <c r="E24376" s="15"/>
    </row>
    <row r="24377" spans="5:5">
      <c r="E24377" s="15"/>
    </row>
    <row r="24378" spans="5:5">
      <c r="E24378" s="15"/>
    </row>
    <row r="24379" spans="5:5">
      <c r="E24379" s="15"/>
    </row>
    <row r="24380" spans="5:5">
      <c r="E24380" s="15"/>
    </row>
    <row r="24381" spans="5:5">
      <c r="E24381" s="15"/>
    </row>
    <row r="24382" spans="5:5">
      <c r="E24382" s="15"/>
    </row>
    <row r="24383" spans="5:5">
      <c r="E24383" s="15"/>
    </row>
    <row r="24384" spans="5:5">
      <c r="E24384" s="15"/>
    </row>
    <row r="24385" spans="5:5">
      <c r="E24385" s="15"/>
    </row>
    <row r="24386" spans="5:5">
      <c r="E24386" s="15"/>
    </row>
    <row r="24387" spans="5:5">
      <c r="E24387" s="15"/>
    </row>
    <row r="24388" spans="5:5">
      <c r="E24388" s="15"/>
    </row>
    <row r="24389" spans="5:5">
      <c r="E24389" s="15"/>
    </row>
    <row r="24390" spans="5:5">
      <c r="E24390" s="15"/>
    </row>
    <row r="24391" spans="5:5">
      <c r="E24391" s="15"/>
    </row>
    <row r="24392" spans="5:5">
      <c r="E24392" s="15"/>
    </row>
    <row r="24393" spans="5:5">
      <c r="E24393" s="15"/>
    </row>
    <row r="24394" spans="5:5">
      <c r="E24394" s="15"/>
    </row>
    <row r="24395" spans="5:5">
      <c r="E24395" s="15"/>
    </row>
    <row r="24396" spans="5:5">
      <c r="E24396" s="15"/>
    </row>
    <row r="24397" spans="5:5">
      <c r="E24397" s="15"/>
    </row>
    <row r="24398" spans="5:5">
      <c r="E24398" s="15"/>
    </row>
    <row r="24399" spans="5:5">
      <c r="E24399" s="15"/>
    </row>
    <row r="24400" spans="5:5">
      <c r="E24400" s="15"/>
    </row>
    <row r="24401" spans="5:5">
      <c r="E24401" s="15"/>
    </row>
    <row r="24402" spans="5:5">
      <c r="E24402" s="15"/>
    </row>
    <row r="24403" spans="5:5">
      <c r="E24403" s="15"/>
    </row>
    <row r="24404" spans="5:5">
      <c r="E24404" s="15"/>
    </row>
    <row r="24405" spans="5:5">
      <c r="E24405" s="15"/>
    </row>
    <row r="24406" spans="5:5">
      <c r="E24406" s="15"/>
    </row>
    <row r="24407" spans="5:5">
      <c r="E24407" s="15"/>
    </row>
    <row r="24408" spans="5:5">
      <c r="E24408" s="15"/>
    </row>
    <row r="24409" spans="5:5">
      <c r="E24409" s="15"/>
    </row>
    <row r="24410" spans="5:5">
      <c r="E24410" s="15"/>
    </row>
    <row r="24411" spans="5:5">
      <c r="E24411" s="15"/>
    </row>
    <row r="24412" spans="5:5">
      <c r="E24412" s="15"/>
    </row>
    <row r="24413" spans="5:5">
      <c r="E24413" s="15"/>
    </row>
    <row r="24414" spans="5:5">
      <c r="E24414" s="15"/>
    </row>
    <row r="24415" spans="5:5">
      <c r="E24415" s="15"/>
    </row>
    <row r="24416" spans="5:5">
      <c r="E24416" s="15"/>
    </row>
    <row r="24417" spans="5:5">
      <c r="E24417" s="15"/>
    </row>
    <row r="24418" spans="5:5">
      <c r="E24418" s="15"/>
    </row>
    <row r="24419" spans="5:5">
      <c r="E24419" s="15"/>
    </row>
    <row r="24420" spans="5:5">
      <c r="E24420" s="15"/>
    </row>
    <row r="24421" spans="5:5">
      <c r="E24421" s="15"/>
    </row>
    <row r="24422" spans="5:5">
      <c r="E24422" s="15"/>
    </row>
    <row r="24423" spans="5:5">
      <c r="E24423" s="15"/>
    </row>
    <row r="24424" spans="5:5">
      <c r="E24424" s="15"/>
    </row>
    <row r="24425" spans="5:5">
      <c r="E24425" s="15"/>
    </row>
    <row r="24426" spans="5:5">
      <c r="E24426" s="15"/>
    </row>
    <row r="24427" spans="5:5">
      <c r="E24427" s="15"/>
    </row>
    <row r="24428" spans="5:5">
      <c r="E24428" s="15"/>
    </row>
    <row r="24429" spans="5:5">
      <c r="E24429" s="15"/>
    </row>
    <row r="24430" spans="5:5">
      <c r="E24430" s="15"/>
    </row>
    <row r="24431" spans="5:5">
      <c r="E24431" s="15"/>
    </row>
    <row r="24432" spans="5:5">
      <c r="E24432" s="15"/>
    </row>
    <row r="24433" spans="5:5">
      <c r="E24433" s="15"/>
    </row>
    <row r="24434" spans="5:5">
      <c r="E24434" s="15"/>
    </row>
    <row r="24435" spans="5:5">
      <c r="E24435" s="15"/>
    </row>
    <row r="24436" spans="5:5">
      <c r="E24436" s="15"/>
    </row>
    <row r="24437" spans="5:5">
      <c r="E24437" s="15"/>
    </row>
    <row r="24438" spans="5:5">
      <c r="E24438" s="15"/>
    </row>
    <row r="24439" spans="5:5">
      <c r="E24439" s="15"/>
    </row>
    <row r="24440" spans="5:5">
      <c r="E24440" s="15"/>
    </row>
    <row r="24441" spans="5:5">
      <c r="E24441" s="15"/>
    </row>
    <row r="24442" spans="5:5">
      <c r="E24442" s="15"/>
    </row>
    <row r="24443" spans="5:5">
      <c r="E24443" s="15"/>
    </row>
    <row r="24444" spans="5:5">
      <c r="E24444" s="15"/>
    </row>
    <row r="24445" spans="5:5">
      <c r="E24445" s="15"/>
    </row>
    <row r="24446" spans="5:5">
      <c r="E24446" s="15"/>
    </row>
    <row r="24447" spans="5:5">
      <c r="E24447" s="15"/>
    </row>
    <row r="24448" spans="5:5">
      <c r="E24448" s="15"/>
    </row>
    <row r="24449" spans="5:5">
      <c r="E24449" s="15"/>
    </row>
    <row r="24450" spans="5:5">
      <c r="E24450" s="15"/>
    </row>
    <row r="24451" spans="5:5">
      <c r="E24451" s="15"/>
    </row>
    <row r="24452" spans="5:5">
      <c r="E24452" s="15"/>
    </row>
    <row r="24453" spans="5:5">
      <c r="E24453" s="15"/>
    </row>
    <row r="24454" spans="5:5">
      <c r="E24454" s="15"/>
    </row>
    <row r="24455" spans="5:5">
      <c r="E24455" s="15"/>
    </row>
    <row r="24456" spans="5:5">
      <c r="E24456" s="15"/>
    </row>
    <row r="24457" spans="5:5">
      <c r="E24457" s="15"/>
    </row>
    <row r="24458" spans="5:5">
      <c r="E24458" s="15"/>
    </row>
    <row r="24459" spans="5:5">
      <c r="E24459" s="15"/>
    </row>
    <row r="24460" spans="5:5">
      <c r="E24460" s="15"/>
    </row>
    <row r="24461" spans="5:5">
      <c r="E24461" s="15"/>
    </row>
    <row r="24462" spans="5:5">
      <c r="E24462" s="15"/>
    </row>
    <row r="24463" spans="5:5">
      <c r="E24463" s="15"/>
    </row>
    <row r="24464" spans="5:5">
      <c r="E24464" s="15"/>
    </row>
    <row r="24465" spans="5:5">
      <c r="E24465" s="15"/>
    </row>
    <row r="24466" spans="5:5">
      <c r="E24466" s="15"/>
    </row>
    <row r="24467" spans="5:5">
      <c r="E24467" s="15"/>
    </row>
    <row r="24468" spans="5:5">
      <c r="E24468" s="15"/>
    </row>
    <row r="24469" spans="5:5">
      <c r="E24469" s="15"/>
    </row>
    <row r="24470" spans="5:5">
      <c r="E24470" s="15"/>
    </row>
    <row r="24471" spans="5:5">
      <c r="E24471" s="15"/>
    </row>
    <row r="24472" spans="5:5">
      <c r="E24472" s="15"/>
    </row>
    <row r="24473" spans="5:5">
      <c r="E24473" s="15"/>
    </row>
    <row r="24474" spans="5:5">
      <c r="E24474" s="15"/>
    </row>
    <row r="24475" spans="5:5">
      <c r="E24475" s="15"/>
    </row>
    <row r="24476" spans="5:5">
      <c r="E24476" s="15"/>
    </row>
    <row r="24477" spans="5:5">
      <c r="E24477" s="15"/>
    </row>
    <row r="24478" spans="5:5">
      <c r="E24478" s="15"/>
    </row>
    <row r="24479" spans="5:5">
      <c r="E24479" s="15"/>
    </row>
    <row r="24480" spans="5:5">
      <c r="E24480" s="15"/>
    </row>
    <row r="24481" spans="5:5">
      <c r="E24481" s="15"/>
    </row>
    <row r="24482" spans="5:5">
      <c r="E24482" s="15"/>
    </row>
    <row r="24483" spans="5:5">
      <c r="E24483" s="15"/>
    </row>
    <row r="24484" spans="5:5">
      <c r="E24484" s="15"/>
    </row>
    <row r="24485" spans="5:5">
      <c r="E24485" s="15"/>
    </row>
    <row r="24486" spans="5:5">
      <c r="E24486" s="15"/>
    </row>
    <row r="24487" spans="5:5">
      <c r="E24487" s="15"/>
    </row>
    <row r="24488" spans="5:5">
      <c r="E24488" s="15"/>
    </row>
    <row r="24489" spans="5:5">
      <c r="E24489" s="15"/>
    </row>
    <row r="24490" spans="5:5">
      <c r="E24490" s="15"/>
    </row>
    <row r="24491" spans="5:5">
      <c r="E24491" s="15"/>
    </row>
    <row r="24492" spans="5:5">
      <c r="E24492" s="15"/>
    </row>
    <row r="24493" spans="5:5">
      <c r="E24493" s="15"/>
    </row>
    <row r="24494" spans="5:5">
      <c r="E24494" s="15"/>
    </row>
    <row r="24495" spans="5:5">
      <c r="E24495" s="15"/>
    </row>
    <row r="24496" spans="5:5">
      <c r="E24496" s="15"/>
    </row>
    <row r="24497" spans="5:5">
      <c r="E24497" s="15"/>
    </row>
    <row r="24498" spans="5:5">
      <c r="E24498" s="15"/>
    </row>
    <row r="24499" spans="5:5">
      <c r="E24499" s="15"/>
    </row>
    <row r="24500" spans="5:5">
      <c r="E24500" s="15"/>
    </row>
    <row r="24501" spans="5:5">
      <c r="E24501" s="15"/>
    </row>
    <row r="24502" spans="5:5">
      <c r="E24502" s="15"/>
    </row>
    <row r="24503" spans="5:5">
      <c r="E24503" s="15"/>
    </row>
    <row r="24504" spans="5:5">
      <c r="E24504" s="15"/>
    </row>
    <row r="24505" spans="5:5">
      <c r="E24505" s="15"/>
    </row>
    <row r="24506" spans="5:5">
      <c r="E24506" s="15"/>
    </row>
    <row r="24507" spans="5:5">
      <c r="E24507" s="15"/>
    </row>
    <row r="24508" spans="5:5">
      <c r="E24508" s="15"/>
    </row>
    <row r="24509" spans="5:5">
      <c r="E24509" s="15"/>
    </row>
    <row r="24510" spans="5:5">
      <c r="E24510" s="15"/>
    </row>
    <row r="24511" spans="5:5">
      <c r="E24511" s="15"/>
    </row>
    <row r="24512" spans="5:5">
      <c r="E24512" s="15"/>
    </row>
    <row r="24513" spans="5:5">
      <c r="E24513" s="15"/>
    </row>
    <row r="24514" spans="5:5">
      <c r="E24514" s="15"/>
    </row>
    <row r="24515" spans="5:5">
      <c r="E24515" s="15"/>
    </row>
    <row r="24516" spans="5:5">
      <c r="E24516" s="15"/>
    </row>
    <row r="24517" spans="5:5">
      <c r="E24517" s="15"/>
    </row>
    <row r="24518" spans="5:5">
      <c r="E24518" s="15"/>
    </row>
    <row r="24519" spans="5:5">
      <c r="E24519" s="15"/>
    </row>
    <row r="24520" spans="5:5">
      <c r="E24520" s="15"/>
    </row>
    <row r="24521" spans="5:5">
      <c r="E24521" s="15"/>
    </row>
    <row r="24522" spans="5:5">
      <c r="E24522" s="15"/>
    </row>
    <row r="24523" spans="5:5">
      <c r="E24523" s="15"/>
    </row>
    <row r="24524" spans="5:5">
      <c r="E24524" s="15"/>
    </row>
    <row r="24525" spans="5:5">
      <c r="E24525" s="15"/>
    </row>
    <row r="24526" spans="5:5">
      <c r="E24526" s="15"/>
    </row>
    <row r="24527" spans="5:5">
      <c r="E24527" s="15"/>
    </row>
    <row r="24528" spans="5:5">
      <c r="E24528" s="15"/>
    </row>
    <row r="24529" spans="5:5">
      <c r="E24529" s="15"/>
    </row>
    <row r="24530" spans="5:5">
      <c r="E24530" s="15"/>
    </row>
    <row r="24531" spans="5:5">
      <c r="E24531" s="15"/>
    </row>
    <row r="24532" spans="5:5">
      <c r="E24532" s="15"/>
    </row>
    <row r="24533" spans="5:5">
      <c r="E24533" s="15"/>
    </row>
    <row r="24534" spans="5:5">
      <c r="E24534" s="15"/>
    </row>
    <row r="24535" spans="5:5">
      <c r="E24535" s="15"/>
    </row>
    <row r="24536" spans="5:5">
      <c r="E24536" s="15"/>
    </row>
    <row r="24537" spans="5:5">
      <c r="E24537" s="15"/>
    </row>
    <row r="24538" spans="5:5">
      <c r="E24538" s="15"/>
    </row>
    <row r="24539" spans="5:5">
      <c r="E24539" s="15"/>
    </row>
    <row r="24540" spans="5:5">
      <c r="E24540" s="15"/>
    </row>
    <row r="24541" spans="5:5">
      <c r="E24541" s="15"/>
    </row>
    <row r="24542" spans="5:5">
      <c r="E24542" s="15"/>
    </row>
    <row r="24543" spans="5:5">
      <c r="E24543" s="15"/>
    </row>
    <row r="24544" spans="5:5">
      <c r="E24544" s="15"/>
    </row>
    <row r="24545" spans="5:5">
      <c r="E24545" s="15"/>
    </row>
    <row r="24546" spans="5:5">
      <c r="E24546" s="15"/>
    </row>
    <row r="24547" spans="5:5">
      <c r="E24547" s="15"/>
    </row>
    <row r="24548" spans="5:5">
      <c r="E24548" s="15"/>
    </row>
    <row r="24549" spans="5:5">
      <c r="E24549" s="15"/>
    </row>
    <row r="24550" spans="5:5">
      <c r="E24550" s="15"/>
    </row>
    <row r="24551" spans="5:5">
      <c r="E24551" s="15"/>
    </row>
    <row r="24552" spans="5:5">
      <c r="E24552" s="15"/>
    </row>
    <row r="24553" spans="5:5">
      <c r="E24553" s="15"/>
    </row>
    <row r="24554" spans="5:5">
      <c r="E24554" s="15"/>
    </row>
    <row r="24555" spans="5:5">
      <c r="E24555" s="15"/>
    </row>
    <row r="24556" spans="5:5">
      <c r="E24556" s="15"/>
    </row>
    <row r="24557" spans="5:5">
      <c r="E24557" s="15"/>
    </row>
    <row r="24558" spans="5:5">
      <c r="E24558" s="15"/>
    </row>
    <row r="24559" spans="5:5">
      <c r="E24559" s="15"/>
    </row>
    <row r="24560" spans="5:5">
      <c r="E24560" s="15"/>
    </row>
    <row r="24561" spans="5:5">
      <c r="E24561" s="15"/>
    </row>
    <row r="24562" spans="5:5">
      <c r="E24562" s="15"/>
    </row>
    <row r="24563" spans="5:5">
      <c r="E24563" s="15"/>
    </row>
    <row r="24564" spans="5:5">
      <c r="E24564" s="15"/>
    </row>
    <row r="24565" spans="5:5">
      <c r="E24565" s="15"/>
    </row>
    <row r="24566" spans="5:5">
      <c r="E24566" s="15"/>
    </row>
    <row r="24567" spans="5:5">
      <c r="E24567" s="15"/>
    </row>
    <row r="24568" spans="5:5">
      <c r="E24568" s="15"/>
    </row>
    <row r="24569" spans="5:5">
      <c r="E24569" s="15"/>
    </row>
    <row r="24570" spans="5:5">
      <c r="E24570" s="15"/>
    </row>
    <row r="24571" spans="5:5">
      <c r="E24571" s="15"/>
    </row>
    <row r="24572" spans="5:5">
      <c r="E24572" s="15"/>
    </row>
    <row r="24573" spans="5:5">
      <c r="E24573" s="15"/>
    </row>
    <row r="24574" spans="5:5">
      <c r="E24574" s="15"/>
    </row>
    <row r="24575" spans="5:5">
      <c r="E24575" s="15"/>
    </row>
    <row r="24576" spans="5:5">
      <c r="E24576" s="15"/>
    </row>
    <row r="24577" spans="5:5">
      <c r="E24577" s="15"/>
    </row>
    <row r="24578" spans="5:5">
      <c r="E24578" s="15"/>
    </row>
    <row r="24579" spans="5:5">
      <c r="E24579" s="15"/>
    </row>
    <row r="24580" spans="5:5">
      <c r="E24580" s="15"/>
    </row>
    <row r="24581" spans="5:5">
      <c r="E24581" s="15"/>
    </row>
    <row r="24582" spans="5:5">
      <c r="E24582" s="15"/>
    </row>
    <row r="24583" spans="5:5">
      <c r="E24583" s="15"/>
    </row>
    <row r="24584" spans="5:5">
      <c r="E24584" s="15"/>
    </row>
    <row r="24585" spans="5:5">
      <c r="E24585" s="15"/>
    </row>
    <row r="24586" spans="5:5">
      <c r="E24586" s="15"/>
    </row>
    <row r="24587" spans="5:5">
      <c r="E24587" s="15"/>
    </row>
    <row r="24588" spans="5:5">
      <c r="E24588" s="15"/>
    </row>
    <row r="24589" spans="5:5">
      <c r="E24589" s="15"/>
    </row>
    <row r="24590" spans="5:5">
      <c r="E24590" s="15"/>
    </row>
    <row r="24591" spans="5:5">
      <c r="E24591" s="15"/>
    </row>
    <row r="24592" spans="5:5">
      <c r="E24592" s="15"/>
    </row>
    <row r="24593" spans="5:5">
      <c r="E24593" s="15"/>
    </row>
    <row r="24594" spans="5:5">
      <c r="E24594" s="15"/>
    </row>
    <row r="24595" spans="5:5">
      <c r="E24595" s="15"/>
    </row>
    <row r="24596" spans="5:5">
      <c r="E24596" s="15"/>
    </row>
    <row r="24597" spans="5:5">
      <c r="E24597" s="15"/>
    </row>
    <row r="24598" spans="5:5">
      <c r="E24598" s="15"/>
    </row>
    <row r="24599" spans="5:5">
      <c r="E24599" s="15"/>
    </row>
    <row r="24600" spans="5:5">
      <c r="E24600" s="15"/>
    </row>
    <row r="24601" spans="5:5">
      <c r="E24601" s="15"/>
    </row>
    <row r="24602" spans="5:5">
      <c r="E24602" s="15"/>
    </row>
    <row r="24603" spans="5:5">
      <c r="E24603" s="15"/>
    </row>
    <row r="24604" spans="5:5">
      <c r="E24604" s="15"/>
    </row>
    <row r="24605" spans="5:5">
      <c r="E24605" s="15"/>
    </row>
    <row r="24606" spans="5:5">
      <c r="E24606" s="15"/>
    </row>
    <row r="24607" spans="5:5">
      <c r="E24607" s="15"/>
    </row>
    <row r="24608" spans="5:5">
      <c r="E24608" s="15"/>
    </row>
    <row r="24609" spans="5:5">
      <c r="E24609" s="15"/>
    </row>
    <row r="24610" spans="5:5">
      <c r="E24610" s="15"/>
    </row>
    <row r="24611" spans="5:5">
      <c r="E24611" s="15"/>
    </row>
    <row r="24612" spans="5:5">
      <c r="E24612" s="15"/>
    </row>
    <row r="24613" spans="5:5">
      <c r="E24613" s="15"/>
    </row>
    <row r="24614" spans="5:5">
      <c r="E24614" s="15"/>
    </row>
    <row r="24615" spans="5:5">
      <c r="E24615" s="15"/>
    </row>
    <row r="24616" spans="5:5">
      <c r="E24616" s="15"/>
    </row>
    <row r="24617" spans="5:5">
      <c r="E24617" s="15"/>
    </row>
    <row r="24618" spans="5:5">
      <c r="E24618" s="15"/>
    </row>
    <row r="24619" spans="5:5">
      <c r="E24619" s="15"/>
    </row>
    <row r="24620" spans="5:5">
      <c r="E24620" s="15"/>
    </row>
    <row r="24621" spans="5:5">
      <c r="E24621" s="15"/>
    </row>
    <row r="24622" spans="5:5">
      <c r="E24622" s="15"/>
    </row>
    <row r="24623" spans="5:5">
      <c r="E24623" s="15"/>
    </row>
    <row r="24624" spans="5:5">
      <c r="E24624" s="15"/>
    </row>
    <row r="24625" spans="5:5">
      <c r="E24625" s="15"/>
    </row>
    <row r="24626" spans="5:5">
      <c r="E24626" s="15"/>
    </row>
    <row r="24627" spans="5:5">
      <c r="E24627" s="15"/>
    </row>
    <row r="24628" spans="5:5">
      <c r="E24628" s="15"/>
    </row>
    <row r="24629" spans="5:5">
      <c r="E24629" s="15"/>
    </row>
    <row r="24630" spans="5:5">
      <c r="E24630" s="15"/>
    </row>
    <row r="24631" spans="5:5">
      <c r="E24631" s="15"/>
    </row>
    <row r="24632" spans="5:5">
      <c r="E24632" s="15"/>
    </row>
    <row r="24633" spans="5:5">
      <c r="E24633" s="15"/>
    </row>
    <row r="24634" spans="5:5">
      <c r="E24634" s="15"/>
    </row>
    <row r="24635" spans="5:5">
      <c r="E24635" s="15"/>
    </row>
    <row r="24636" spans="5:5">
      <c r="E24636" s="15"/>
    </row>
    <row r="24637" spans="5:5">
      <c r="E24637" s="15"/>
    </row>
    <row r="24638" spans="5:5">
      <c r="E24638" s="15"/>
    </row>
    <row r="24639" spans="5:5">
      <c r="E24639" s="15"/>
    </row>
    <row r="24640" spans="5:5">
      <c r="E24640" s="15"/>
    </row>
    <row r="24641" spans="5:5">
      <c r="E24641" s="15"/>
    </row>
    <row r="24642" spans="5:5">
      <c r="E24642" s="15"/>
    </row>
    <row r="24643" spans="5:5">
      <c r="E24643" s="15"/>
    </row>
    <row r="24644" spans="5:5">
      <c r="E24644" s="15"/>
    </row>
    <row r="24645" spans="5:5">
      <c r="E24645" s="15"/>
    </row>
    <row r="24646" spans="5:5">
      <c r="E24646" s="15"/>
    </row>
    <row r="24647" spans="5:5">
      <c r="E24647" s="15"/>
    </row>
    <row r="24648" spans="5:5">
      <c r="E24648" s="15"/>
    </row>
    <row r="24649" spans="5:5">
      <c r="E24649" s="15"/>
    </row>
    <row r="24650" spans="5:5">
      <c r="E24650" s="15"/>
    </row>
    <row r="24651" spans="5:5">
      <c r="E24651" s="15"/>
    </row>
    <row r="24652" spans="5:5">
      <c r="E24652" s="15"/>
    </row>
    <row r="24653" spans="5:5">
      <c r="E24653" s="15"/>
    </row>
    <row r="24654" spans="5:5">
      <c r="E24654" s="15"/>
    </row>
    <row r="24655" spans="5:5">
      <c r="E24655" s="15"/>
    </row>
    <row r="24656" spans="5:5">
      <c r="E24656" s="15"/>
    </row>
    <row r="24657" spans="5:5">
      <c r="E24657" s="15"/>
    </row>
    <row r="24658" spans="5:5">
      <c r="E24658" s="15"/>
    </row>
    <row r="24659" spans="5:5">
      <c r="E24659" s="15"/>
    </row>
    <row r="24660" spans="5:5">
      <c r="E24660" s="15"/>
    </row>
    <row r="24661" spans="5:5">
      <c r="E24661" s="15"/>
    </row>
    <row r="24662" spans="5:5">
      <c r="E24662" s="15"/>
    </row>
    <row r="24663" spans="5:5">
      <c r="E24663" s="15"/>
    </row>
    <row r="24664" spans="5:5">
      <c r="E24664" s="15"/>
    </row>
    <row r="24665" spans="5:5">
      <c r="E24665" s="15"/>
    </row>
    <row r="24666" spans="5:5">
      <c r="E24666" s="15"/>
    </row>
    <row r="24667" spans="5:5">
      <c r="E24667" s="15"/>
    </row>
    <row r="24668" spans="5:5">
      <c r="E24668" s="15"/>
    </row>
    <row r="24669" spans="5:5">
      <c r="E24669" s="15"/>
    </row>
    <row r="24670" spans="5:5">
      <c r="E24670" s="15"/>
    </row>
    <row r="24671" spans="5:5">
      <c r="E24671" s="15"/>
    </row>
    <row r="24672" spans="5:5">
      <c r="E24672" s="15"/>
    </row>
    <row r="24673" spans="5:5">
      <c r="E24673" s="15"/>
    </row>
    <row r="24674" spans="5:5">
      <c r="E24674" s="15"/>
    </row>
    <row r="24675" spans="5:5">
      <c r="E24675" s="15"/>
    </row>
    <row r="24676" spans="5:5">
      <c r="E24676" s="15"/>
    </row>
    <row r="24677" spans="5:5">
      <c r="E24677" s="15"/>
    </row>
    <row r="24678" spans="5:5">
      <c r="E24678" s="15"/>
    </row>
    <row r="24679" spans="5:5">
      <c r="E24679" s="15"/>
    </row>
    <row r="24680" spans="5:5">
      <c r="E24680" s="15"/>
    </row>
    <row r="24681" spans="5:5">
      <c r="E24681" s="15"/>
    </row>
    <row r="24682" spans="5:5">
      <c r="E24682" s="15"/>
    </row>
    <row r="24683" spans="5:5">
      <c r="E24683" s="15"/>
    </row>
    <row r="24684" spans="5:5">
      <c r="E24684" s="15"/>
    </row>
    <row r="24685" spans="5:5">
      <c r="E24685" s="15"/>
    </row>
    <row r="24686" spans="5:5">
      <c r="E24686" s="15"/>
    </row>
    <row r="24687" spans="5:5">
      <c r="E24687" s="15"/>
    </row>
    <row r="24688" spans="5:5">
      <c r="E24688" s="15"/>
    </row>
    <row r="24689" spans="5:5">
      <c r="E24689" s="15"/>
    </row>
    <row r="24690" spans="5:5">
      <c r="E24690" s="15"/>
    </row>
    <row r="24691" spans="5:5">
      <c r="E24691" s="15"/>
    </row>
    <row r="24692" spans="5:5">
      <c r="E24692" s="15"/>
    </row>
    <row r="24693" spans="5:5">
      <c r="E24693" s="15"/>
    </row>
    <row r="24694" spans="5:5">
      <c r="E24694" s="15"/>
    </row>
    <row r="24695" spans="5:5">
      <c r="E24695" s="15"/>
    </row>
    <row r="24696" spans="5:5">
      <c r="E24696" s="15"/>
    </row>
    <row r="24697" spans="5:5">
      <c r="E24697" s="15"/>
    </row>
    <row r="24698" spans="5:5">
      <c r="E24698" s="15"/>
    </row>
    <row r="24699" spans="5:5">
      <c r="E24699" s="15"/>
    </row>
    <row r="24700" spans="5:5">
      <c r="E24700" s="15"/>
    </row>
    <row r="24701" spans="5:5">
      <c r="E24701" s="15"/>
    </row>
    <row r="24702" spans="5:5">
      <c r="E24702" s="15"/>
    </row>
    <row r="24703" spans="5:5">
      <c r="E24703" s="15"/>
    </row>
    <row r="24704" spans="5:5">
      <c r="E24704" s="15"/>
    </row>
    <row r="24705" spans="5:5">
      <c r="E24705" s="15"/>
    </row>
    <row r="24706" spans="5:5">
      <c r="E24706" s="15"/>
    </row>
    <row r="24707" spans="5:5">
      <c r="E24707" s="15"/>
    </row>
    <row r="24708" spans="5:5">
      <c r="E24708" s="15"/>
    </row>
    <row r="24709" spans="5:5">
      <c r="E24709" s="15"/>
    </row>
    <row r="24710" spans="5:5">
      <c r="E24710" s="15"/>
    </row>
    <row r="24711" spans="5:5">
      <c r="E24711" s="15"/>
    </row>
    <row r="24712" spans="5:5">
      <c r="E24712" s="15"/>
    </row>
    <row r="24713" spans="5:5">
      <c r="E24713" s="15"/>
    </row>
    <row r="24714" spans="5:5">
      <c r="E24714" s="15"/>
    </row>
    <row r="24715" spans="5:5">
      <c r="E24715" s="15"/>
    </row>
    <row r="24716" spans="5:5">
      <c r="E24716" s="15"/>
    </row>
    <row r="24717" spans="5:5">
      <c r="E24717" s="15"/>
    </row>
    <row r="24718" spans="5:5">
      <c r="E24718" s="15"/>
    </row>
    <row r="24719" spans="5:5">
      <c r="E24719" s="15"/>
    </row>
    <row r="24720" spans="5:5">
      <c r="E24720" s="15"/>
    </row>
    <row r="24721" spans="5:5">
      <c r="E24721" s="15"/>
    </row>
    <row r="24722" spans="5:5">
      <c r="E24722" s="15"/>
    </row>
    <row r="24723" spans="5:5">
      <c r="E24723" s="15"/>
    </row>
    <row r="24724" spans="5:5">
      <c r="E24724" s="15"/>
    </row>
    <row r="24725" spans="5:5">
      <c r="E24725" s="15"/>
    </row>
    <row r="24726" spans="5:5">
      <c r="E24726" s="15"/>
    </row>
    <row r="24727" spans="5:5">
      <c r="E24727" s="15"/>
    </row>
    <row r="24728" spans="5:5">
      <c r="E24728" s="15"/>
    </row>
    <row r="24729" spans="5:5">
      <c r="E24729" s="15"/>
    </row>
    <row r="24730" spans="5:5">
      <c r="E24730" s="15"/>
    </row>
    <row r="24731" spans="5:5">
      <c r="E24731" s="15"/>
    </row>
    <row r="24732" spans="5:5">
      <c r="E24732" s="15"/>
    </row>
    <row r="24733" spans="5:5">
      <c r="E24733" s="15"/>
    </row>
    <row r="24734" spans="5:5">
      <c r="E24734" s="15"/>
    </row>
    <row r="24735" spans="5:5">
      <c r="E24735" s="15"/>
    </row>
    <row r="24736" spans="5:5">
      <c r="E24736" s="15"/>
    </row>
    <row r="24737" spans="5:5">
      <c r="E24737" s="15"/>
    </row>
    <row r="24738" spans="5:5">
      <c r="E24738" s="15"/>
    </row>
    <row r="24739" spans="5:5">
      <c r="E24739" s="15"/>
    </row>
    <row r="24740" spans="5:5">
      <c r="E24740" s="15"/>
    </row>
    <row r="24741" spans="5:5">
      <c r="E24741" s="15"/>
    </row>
    <row r="24742" spans="5:5">
      <c r="E24742" s="15"/>
    </row>
    <row r="24743" spans="5:5">
      <c r="E24743" s="15"/>
    </row>
    <row r="24744" spans="5:5">
      <c r="E24744" s="15"/>
    </row>
    <row r="24745" spans="5:5">
      <c r="E24745" s="15"/>
    </row>
    <row r="24746" spans="5:5">
      <c r="E24746" s="15"/>
    </row>
    <row r="24747" spans="5:5">
      <c r="E24747" s="15"/>
    </row>
    <row r="24748" spans="5:5">
      <c r="E24748" s="15"/>
    </row>
    <row r="24749" spans="5:5">
      <c r="E24749" s="15"/>
    </row>
    <row r="24750" spans="5:5">
      <c r="E24750" s="15"/>
    </row>
    <row r="24751" spans="5:5">
      <c r="E24751" s="15"/>
    </row>
    <row r="24752" spans="5:5">
      <c r="E24752" s="15"/>
    </row>
    <row r="24753" spans="5:5">
      <c r="E24753" s="15"/>
    </row>
    <row r="24754" spans="5:5">
      <c r="E24754" s="15"/>
    </row>
    <row r="24755" spans="5:5">
      <c r="E24755" s="15"/>
    </row>
    <row r="24756" spans="5:5">
      <c r="E24756" s="15"/>
    </row>
    <row r="24757" spans="5:5">
      <c r="E24757" s="15"/>
    </row>
    <row r="24758" spans="5:5">
      <c r="E24758" s="15"/>
    </row>
    <row r="24759" spans="5:5">
      <c r="E24759" s="15"/>
    </row>
    <row r="24760" spans="5:5">
      <c r="E24760" s="15"/>
    </row>
    <row r="24761" spans="5:5">
      <c r="E24761" s="15"/>
    </row>
    <row r="24762" spans="5:5">
      <c r="E24762" s="15"/>
    </row>
    <row r="24763" spans="5:5">
      <c r="E24763" s="15"/>
    </row>
    <row r="24764" spans="5:5">
      <c r="E24764" s="15"/>
    </row>
    <row r="24765" spans="5:5">
      <c r="E24765" s="15"/>
    </row>
    <row r="24766" spans="5:5">
      <c r="E24766" s="15"/>
    </row>
    <row r="24767" spans="5:5">
      <c r="E24767" s="15"/>
    </row>
    <row r="24768" spans="5:5">
      <c r="E24768" s="15"/>
    </row>
    <row r="24769" spans="5:5">
      <c r="E24769" s="15"/>
    </row>
    <row r="24770" spans="5:5">
      <c r="E24770" s="15"/>
    </row>
    <row r="24771" spans="5:5">
      <c r="E24771" s="15"/>
    </row>
    <row r="24772" spans="5:5">
      <c r="E24772" s="15"/>
    </row>
    <row r="24773" spans="5:5">
      <c r="E24773" s="15"/>
    </row>
    <row r="24774" spans="5:5">
      <c r="E24774" s="15"/>
    </row>
    <row r="24775" spans="5:5">
      <c r="E24775" s="15"/>
    </row>
    <row r="24776" spans="5:5">
      <c r="E24776" s="15"/>
    </row>
    <row r="24777" spans="5:5">
      <c r="E24777" s="15"/>
    </row>
    <row r="24778" spans="5:5">
      <c r="E24778" s="15"/>
    </row>
    <row r="24779" spans="5:5">
      <c r="E24779" s="15"/>
    </row>
    <row r="24780" spans="5:5">
      <c r="E24780" s="15"/>
    </row>
    <row r="24781" spans="5:5">
      <c r="E24781" s="15"/>
    </row>
    <row r="24782" spans="5:5">
      <c r="E24782" s="15"/>
    </row>
    <row r="24783" spans="5:5">
      <c r="E24783" s="15"/>
    </row>
    <row r="24784" spans="5:5">
      <c r="E24784" s="15"/>
    </row>
    <row r="24785" spans="5:5">
      <c r="E24785" s="15"/>
    </row>
    <row r="24786" spans="5:5">
      <c r="E24786" s="15"/>
    </row>
    <row r="24787" spans="5:5">
      <c r="E24787" s="15"/>
    </row>
    <row r="24788" spans="5:5">
      <c r="E24788" s="15"/>
    </row>
    <row r="24789" spans="5:5">
      <c r="E24789" s="15"/>
    </row>
    <row r="24790" spans="5:5">
      <c r="E24790" s="15"/>
    </row>
    <row r="24791" spans="5:5">
      <c r="E24791" s="15"/>
    </row>
    <row r="24792" spans="5:5">
      <c r="E24792" s="15"/>
    </row>
    <row r="24793" spans="5:5">
      <c r="E24793" s="15"/>
    </row>
    <row r="24794" spans="5:5">
      <c r="E24794" s="15"/>
    </row>
    <row r="24795" spans="5:5">
      <c r="E24795" s="15"/>
    </row>
    <row r="24796" spans="5:5">
      <c r="E24796" s="15"/>
    </row>
    <row r="24797" spans="5:5">
      <c r="E24797" s="15"/>
    </row>
    <row r="24798" spans="5:5">
      <c r="E24798" s="15"/>
    </row>
    <row r="24799" spans="5:5">
      <c r="E24799" s="15"/>
    </row>
    <row r="24800" spans="5:5">
      <c r="E24800" s="15"/>
    </row>
    <row r="24801" spans="5:5">
      <c r="E24801" s="15"/>
    </row>
    <row r="24802" spans="5:5">
      <c r="E24802" s="15"/>
    </row>
    <row r="24803" spans="5:5">
      <c r="E24803" s="15"/>
    </row>
    <row r="24804" spans="5:5">
      <c r="E24804" s="15"/>
    </row>
    <row r="24805" spans="5:5">
      <c r="E24805" s="15"/>
    </row>
    <row r="24806" spans="5:5">
      <c r="E24806" s="15"/>
    </row>
    <row r="24807" spans="5:5">
      <c r="E24807" s="15"/>
    </row>
    <row r="24808" spans="5:5">
      <c r="E24808" s="15"/>
    </row>
    <row r="24809" spans="5:5">
      <c r="E24809" s="15"/>
    </row>
    <row r="24810" spans="5:5">
      <c r="E24810" s="15"/>
    </row>
    <row r="24811" spans="5:5">
      <c r="E24811" s="15"/>
    </row>
    <row r="24812" spans="5:5">
      <c r="E24812" s="15"/>
    </row>
    <row r="24813" spans="5:5">
      <c r="E24813" s="15"/>
    </row>
    <row r="24814" spans="5:5">
      <c r="E24814" s="15"/>
    </row>
    <row r="24815" spans="5:5">
      <c r="E24815" s="15"/>
    </row>
    <row r="24816" spans="5:5">
      <c r="E24816" s="15"/>
    </row>
    <row r="24817" spans="5:5">
      <c r="E24817" s="15"/>
    </row>
    <row r="24818" spans="5:5">
      <c r="E24818" s="15"/>
    </row>
    <row r="24819" spans="5:5">
      <c r="E24819" s="15"/>
    </row>
    <row r="24820" spans="5:5">
      <c r="E24820" s="15"/>
    </row>
    <row r="24821" spans="5:5">
      <c r="E24821" s="15"/>
    </row>
    <row r="24822" spans="5:5">
      <c r="E24822" s="15"/>
    </row>
    <row r="24823" spans="5:5">
      <c r="E24823" s="15"/>
    </row>
    <row r="24824" spans="5:5">
      <c r="E24824" s="15"/>
    </row>
    <row r="24825" spans="5:5">
      <c r="E24825" s="15"/>
    </row>
    <row r="24826" spans="5:5">
      <c r="E24826" s="15"/>
    </row>
    <row r="24827" spans="5:5">
      <c r="E24827" s="15"/>
    </row>
    <row r="24828" spans="5:5">
      <c r="E24828" s="15"/>
    </row>
    <row r="24829" spans="5:5">
      <c r="E24829" s="15"/>
    </row>
    <row r="24830" spans="5:5">
      <c r="E24830" s="15"/>
    </row>
    <row r="24831" spans="5:5">
      <c r="E24831" s="15"/>
    </row>
    <row r="24832" spans="5:5">
      <c r="E24832" s="15"/>
    </row>
    <row r="24833" spans="5:5">
      <c r="E24833" s="15"/>
    </row>
    <row r="24834" spans="5:5">
      <c r="E24834" s="15"/>
    </row>
    <row r="24835" spans="5:5">
      <c r="E24835" s="15"/>
    </row>
    <row r="24836" spans="5:5">
      <c r="E24836" s="15"/>
    </row>
    <row r="24837" spans="5:5">
      <c r="E24837" s="15"/>
    </row>
    <row r="24838" spans="5:5">
      <c r="E24838" s="15"/>
    </row>
    <row r="24839" spans="5:5">
      <c r="E24839" s="15"/>
    </row>
    <row r="24840" spans="5:5">
      <c r="E24840" s="15"/>
    </row>
    <row r="24841" spans="5:5">
      <c r="E24841" s="15"/>
    </row>
    <row r="24842" spans="5:5">
      <c r="E24842" s="15"/>
    </row>
    <row r="24843" spans="5:5">
      <c r="E24843" s="15"/>
    </row>
    <row r="24844" spans="5:5">
      <c r="E24844" s="15"/>
    </row>
    <row r="24845" spans="5:5">
      <c r="E24845" s="15"/>
    </row>
    <row r="24846" spans="5:5">
      <c r="E24846" s="15"/>
    </row>
    <row r="24847" spans="5:5">
      <c r="E24847" s="15"/>
    </row>
    <row r="24848" spans="5:5">
      <c r="E24848" s="15"/>
    </row>
    <row r="24849" spans="5:5">
      <c r="E24849" s="15"/>
    </row>
    <row r="24850" spans="5:5">
      <c r="E24850" s="15"/>
    </row>
    <row r="24851" spans="5:5">
      <c r="E24851" s="15"/>
    </row>
    <row r="24852" spans="5:5">
      <c r="E24852" s="15"/>
    </row>
    <row r="24853" spans="5:5">
      <c r="E24853" s="15"/>
    </row>
    <row r="24854" spans="5:5">
      <c r="E24854" s="15"/>
    </row>
    <row r="24855" spans="5:5">
      <c r="E24855" s="15"/>
    </row>
    <row r="24856" spans="5:5">
      <c r="E24856" s="15"/>
    </row>
    <row r="24857" spans="5:5">
      <c r="E24857" s="15"/>
    </row>
    <row r="24858" spans="5:5">
      <c r="E24858" s="15"/>
    </row>
    <row r="24859" spans="5:5">
      <c r="E24859" s="15"/>
    </row>
    <row r="24860" spans="5:5">
      <c r="E24860" s="15"/>
    </row>
    <row r="24861" spans="5:5">
      <c r="E24861" s="15"/>
    </row>
    <row r="24862" spans="5:5">
      <c r="E24862" s="15"/>
    </row>
    <row r="24863" spans="5:5">
      <c r="E24863" s="15"/>
    </row>
    <row r="24864" spans="5:5">
      <c r="E24864" s="15"/>
    </row>
    <row r="24865" spans="5:5">
      <c r="E24865" s="15"/>
    </row>
    <row r="24866" spans="5:5">
      <c r="E24866" s="15"/>
    </row>
    <row r="24867" spans="5:5">
      <c r="E24867" s="15"/>
    </row>
    <row r="24868" spans="5:5">
      <c r="E24868" s="15"/>
    </row>
    <row r="24869" spans="5:5">
      <c r="E24869" s="15"/>
    </row>
    <row r="24870" spans="5:5">
      <c r="E24870" s="15"/>
    </row>
    <row r="24871" spans="5:5">
      <c r="E24871" s="15"/>
    </row>
    <row r="24872" spans="5:5">
      <c r="E24872" s="15"/>
    </row>
    <row r="24873" spans="5:5">
      <c r="E24873" s="15"/>
    </row>
    <row r="24874" spans="5:5">
      <c r="E24874" s="15"/>
    </row>
    <row r="24875" spans="5:5">
      <c r="E24875" s="15"/>
    </row>
    <row r="24876" spans="5:5">
      <c r="E24876" s="15"/>
    </row>
    <row r="24877" spans="5:5">
      <c r="E24877" s="15"/>
    </row>
    <row r="24878" spans="5:5">
      <c r="E24878" s="15"/>
    </row>
    <row r="24879" spans="5:5">
      <c r="E24879" s="15"/>
    </row>
    <row r="24880" spans="5:5">
      <c r="E24880" s="15"/>
    </row>
    <row r="24881" spans="5:5">
      <c r="E24881" s="15"/>
    </row>
    <row r="24882" spans="5:5">
      <c r="E24882" s="15"/>
    </row>
    <row r="24883" spans="5:5">
      <c r="E24883" s="15"/>
    </row>
    <row r="24884" spans="5:5">
      <c r="E24884" s="15"/>
    </row>
    <row r="24885" spans="5:5">
      <c r="E24885" s="15"/>
    </row>
    <row r="24886" spans="5:5">
      <c r="E24886" s="15"/>
    </row>
    <row r="24887" spans="5:5">
      <c r="E24887" s="15"/>
    </row>
    <row r="24888" spans="5:5">
      <c r="E24888" s="15"/>
    </row>
    <row r="24889" spans="5:5">
      <c r="E24889" s="15"/>
    </row>
    <row r="24890" spans="5:5">
      <c r="E24890" s="15"/>
    </row>
    <row r="24891" spans="5:5">
      <c r="E24891" s="15"/>
    </row>
    <row r="24892" spans="5:5">
      <c r="E24892" s="15"/>
    </row>
    <row r="24893" spans="5:5">
      <c r="E24893" s="15"/>
    </row>
    <row r="24894" spans="5:5">
      <c r="E24894" s="15"/>
    </row>
    <row r="24895" spans="5:5">
      <c r="E24895" s="15"/>
    </row>
    <row r="24896" spans="5:5">
      <c r="E24896" s="15"/>
    </row>
    <row r="24897" spans="5:5">
      <c r="E24897" s="15"/>
    </row>
    <row r="24898" spans="5:5">
      <c r="E24898" s="15"/>
    </row>
    <row r="24899" spans="5:5">
      <c r="E24899" s="15"/>
    </row>
    <row r="24900" spans="5:5">
      <c r="E24900" s="15"/>
    </row>
    <row r="24901" spans="5:5">
      <c r="E24901" s="15"/>
    </row>
    <row r="24902" spans="5:5">
      <c r="E24902" s="15"/>
    </row>
    <row r="24903" spans="5:5">
      <c r="E24903" s="15"/>
    </row>
    <row r="24904" spans="5:5">
      <c r="E24904" s="15"/>
    </row>
    <row r="24905" spans="5:5">
      <c r="E24905" s="15"/>
    </row>
    <row r="24906" spans="5:5">
      <c r="E24906" s="15"/>
    </row>
    <row r="24907" spans="5:5">
      <c r="E24907" s="15"/>
    </row>
    <row r="24908" spans="5:5">
      <c r="E24908" s="15"/>
    </row>
    <row r="24909" spans="5:5">
      <c r="E24909" s="15"/>
    </row>
    <row r="24910" spans="5:5">
      <c r="E24910" s="15"/>
    </row>
    <row r="24911" spans="5:5">
      <c r="E24911" s="15"/>
    </row>
    <row r="24912" spans="5:5">
      <c r="E24912" s="15"/>
    </row>
    <row r="24913" spans="5:5">
      <c r="E24913" s="15"/>
    </row>
    <row r="24914" spans="5:5">
      <c r="E24914" s="15"/>
    </row>
    <row r="24915" spans="5:5">
      <c r="E24915" s="15"/>
    </row>
    <row r="24916" spans="5:5">
      <c r="E24916" s="15"/>
    </row>
    <row r="24917" spans="5:5">
      <c r="E24917" s="15"/>
    </row>
    <row r="24918" spans="5:5">
      <c r="E24918" s="15"/>
    </row>
    <row r="24919" spans="5:5">
      <c r="E24919" s="15"/>
    </row>
    <row r="24920" spans="5:5">
      <c r="E24920" s="15"/>
    </row>
    <row r="24921" spans="5:5">
      <c r="E24921" s="15"/>
    </row>
    <row r="24922" spans="5:5">
      <c r="E24922" s="15"/>
    </row>
    <row r="24923" spans="5:5">
      <c r="E24923" s="15"/>
    </row>
    <row r="24924" spans="5:5">
      <c r="E24924" s="15"/>
    </row>
    <row r="24925" spans="5:5">
      <c r="E24925" s="15"/>
    </row>
    <row r="24926" spans="5:5">
      <c r="E24926" s="15"/>
    </row>
    <row r="24927" spans="5:5">
      <c r="E24927" s="15"/>
    </row>
    <row r="24928" spans="5:5">
      <c r="E24928" s="15"/>
    </row>
    <row r="24929" spans="5:5">
      <c r="E24929" s="15"/>
    </row>
    <row r="24930" spans="5:5">
      <c r="E24930" s="15"/>
    </row>
    <row r="24931" spans="5:5">
      <c r="E24931" s="15"/>
    </row>
    <row r="24932" spans="5:5">
      <c r="E24932" s="15"/>
    </row>
    <row r="24933" spans="5:5">
      <c r="E24933" s="15"/>
    </row>
    <row r="24934" spans="5:5">
      <c r="E24934" s="15"/>
    </row>
    <row r="24935" spans="5:5">
      <c r="E24935" s="15"/>
    </row>
    <row r="24936" spans="5:5">
      <c r="E24936" s="15"/>
    </row>
    <row r="24937" spans="5:5">
      <c r="E24937" s="15"/>
    </row>
    <row r="24938" spans="5:5">
      <c r="E24938" s="15"/>
    </row>
    <row r="24939" spans="5:5">
      <c r="E24939" s="15"/>
    </row>
    <row r="24940" spans="5:5">
      <c r="E24940" s="15"/>
    </row>
    <row r="24941" spans="5:5">
      <c r="E24941" s="15"/>
    </row>
    <row r="24942" spans="5:5">
      <c r="E24942" s="15"/>
    </row>
    <row r="24943" spans="5:5">
      <c r="E24943" s="15"/>
    </row>
    <row r="24944" spans="5:5">
      <c r="E24944" s="15"/>
    </row>
    <row r="24945" spans="5:5">
      <c r="E24945" s="15"/>
    </row>
    <row r="24946" spans="5:5">
      <c r="E24946" s="15"/>
    </row>
    <row r="24947" spans="5:5">
      <c r="E24947" s="15"/>
    </row>
    <row r="24948" spans="5:5">
      <c r="E24948" s="15"/>
    </row>
    <row r="24949" spans="5:5">
      <c r="E24949" s="15"/>
    </row>
    <row r="24950" spans="5:5">
      <c r="E24950" s="15"/>
    </row>
    <row r="24951" spans="5:5">
      <c r="E24951" s="15"/>
    </row>
    <row r="24952" spans="5:5">
      <c r="E24952" s="15"/>
    </row>
    <row r="24953" spans="5:5">
      <c r="E24953" s="15"/>
    </row>
    <row r="24954" spans="5:5">
      <c r="E24954" s="15"/>
    </row>
    <row r="24955" spans="5:5">
      <c r="E24955" s="15"/>
    </row>
    <row r="24956" spans="5:5">
      <c r="E24956" s="15"/>
    </row>
    <row r="24957" spans="5:5">
      <c r="E24957" s="15"/>
    </row>
    <row r="24958" spans="5:5">
      <c r="E24958" s="15"/>
    </row>
    <row r="24959" spans="5:5">
      <c r="E24959" s="15"/>
    </row>
    <row r="24960" spans="5:5">
      <c r="E24960" s="15"/>
    </row>
    <row r="24961" spans="5:5">
      <c r="E24961" s="15"/>
    </row>
    <row r="24962" spans="5:5">
      <c r="E24962" s="15"/>
    </row>
    <row r="24963" spans="5:5">
      <c r="E24963" s="15"/>
    </row>
    <row r="24964" spans="5:5">
      <c r="E24964" s="15"/>
    </row>
    <row r="24965" spans="5:5">
      <c r="E24965" s="15"/>
    </row>
    <row r="24966" spans="5:5">
      <c r="E24966" s="15"/>
    </row>
    <row r="24967" spans="5:5">
      <c r="E24967" s="15"/>
    </row>
    <row r="24968" spans="5:5">
      <c r="E24968" s="15"/>
    </row>
    <row r="24969" spans="5:5">
      <c r="E24969" s="15"/>
    </row>
    <row r="24970" spans="5:5">
      <c r="E24970" s="15"/>
    </row>
    <row r="24971" spans="5:5">
      <c r="E24971" s="15"/>
    </row>
    <row r="24972" spans="5:5">
      <c r="E24972" s="15"/>
    </row>
    <row r="24973" spans="5:5">
      <c r="E24973" s="15"/>
    </row>
    <row r="24974" spans="5:5">
      <c r="E24974" s="15"/>
    </row>
    <row r="24975" spans="5:5">
      <c r="E24975" s="15"/>
    </row>
    <row r="24976" spans="5:5">
      <c r="E24976" s="15"/>
    </row>
    <row r="24977" spans="5:5">
      <c r="E24977" s="15"/>
    </row>
    <row r="24978" spans="5:5">
      <c r="E24978" s="15"/>
    </row>
    <row r="24979" spans="5:5">
      <c r="E24979" s="15"/>
    </row>
    <row r="24980" spans="5:5">
      <c r="E24980" s="15"/>
    </row>
    <row r="24981" spans="5:5">
      <c r="E24981" s="15"/>
    </row>
    <row r="24982" spans="5:5">
      <c r="E24982" s="15"/>
    </row>
    <row r="24983" spans="5:5">
      <c r="E24983" s="15"/>
    </row>
    <row r="24984" spans="5:5">
      <c r="E24984" s="15"/>
    </row>
    <row r="24985" spans="5:5">
      <c r="E24985" s="15"/>
    </row>
    <row r="24986" spans="5:5">
      <c r="E24986" s="15"/>
    </row>
    <row r="24987" spans="5:5">
      <c r="E24987" s="15"/>
    </row>
    <row r="24988" spans="5:5">
      <c r="E24988" s="15"/>
    </row>
    <row r="24989" spans="5:5">
      <c r="E24989" s="15"/>
    </row>
    <row r="24990" spans="5:5">
      <c r="E24990" s="15"/>
    </row>
    <row r="24991" spans="5:5">
      <c r="E24991" s="15"/>
    </row>
    <row r="24992" spans="5:5">
      <c r="E24992" s="15"/>
    </row>
    <row r="24993" spans="5:5">
      <c r="E24993" s="15"/>
    </row>
    <row r="24994" spans="5:5">
      <c r="E24994" s="15"/>
    </row>
    <row r="24995" spans="5:5">
      <c r="E24995" s="15"/>
    </row>
    <row r="24996" spans="5:5">
      <c r="E24996" s="15"/>
    </row>
    <row r="24997" spans="5:5">
      <c r="E24997" s="15"/>
    </row>
    <row r="24998" spans="5:5">
      <c r="E24998" s="15"/>
    </row>
    <row r="24999" spans="5:5">
      <c r="E24999" s="15"/>
    </row>
    <row r="25000" spans="5:5">
      <c r="E25000" s="15"/>
    </row>
    <row r="25001" spans="5:5">
      <c r="E25001" s="15"/>
    </row>
    <row r="25002" spans="5:5">
      <c r="E25002" s="15"/>
    </row>
    <row r="25003" spans="5:5">
      <c r="E25003" s="15"/>
    </row>
    <row r="25004" spans="5:5">
      <c r="E25004" s="15"/>
    </row>
    <row r="25005" spans="5:5">
      <c r="E25005" s="15"/>
    </row>
    <row r="25006" spans="5:5">
      <c r="E25006" s="15"/>
    </row>
    <row r="25007" spans="5:5">
      <c r="E25007" s="15"/>
    </row>
    <row r="25008" spans="5:5">
      <c r="E25008" s="15"/>
    </row>
    <row r="25009" spans="5:5">
      <c r="E25009" s="15"/>
    </row>
    <row r="25010" spans="5:5">
      <c r="E25010" s="15"/>
    </row>
    <row r="25011" spans="5:5">
      <c r="E25011" s="15"/>
    </row>
    <row r="25012" spans="5:5">
      <c r="E25012" s="15"/>
    </row>
    <row r="25013" spans="5:5">
      <c r="E25013" s="15"/>
    </row>
    <row r="25014" spans="5:5">
      <c r="E25014" s="15"/>
    </row>
    <row r="25015" spans="5:5">
      <c r="E25015" s="15"/>
    </row>
    <row r="25016" spans="5:5">
      <c r="E25016" s="15"/>
    </row>
    <row r="25017" spans="5:5">
      <c r="E25017" s="15"/>
    </row>
    <row r="25018" spans="5:5">
      <c r="E25018" s="15"/>
    </row>
    <row r="25019" spans="5:5">
      <c r="E25019" s="15"/>
    </row>
    <row r="25020" spans="5:5">
      <c r="E25020" s="15"/>
    </row>
    <row r="25021" spans="5:5">
      <c r="E25021" s="15"/>
    </row>
    <row r="25022" spans="5:5">
      <c r="E25022" s="15"/>
    </row>
    <row r="25023" spans="5:5">
      <c r="E25023" s="15"/>
    </row>
    <row r="25024" spans="5:5">
      <c r="E25024" s="15"/>
    </row>
    <row r="25025" spans="5:5">
      <c r="E25025" s="15"/>
    </row>
    <row r="25026" spans="5:5">
      <c r="E25026" s="15"/>
    </row>
    <row r="25027" spans="5:5">
      <c r="E25027" s="15"/>
    </row>
    <row r="25028" spans="5:5">
      <c r="E25028" s="15"/>
    </row>
    <row r="25029" spans="5:5">
      <c r="E25029" s="15"/>
    </row>
    <row r="25030" spans="5:5">
      <c r="E25030" s="15"/>
    </row>
    <row r="25031" spans="5:5">
      <c r="E25031" s="15"/>
    </row>
    <row r="25032" spans="5:5">
      <c r="E25032" s="15"/>
    </row>
    <row r="25033" spans="5:5">
      <c r="E25033" s="15"/>
    </row>
    <row r="25034" spans="5:5">
      <c r="E25034" s="15"/>
    </row>
    <row r="25035" spans="5:5">
      <c r="E25035" s="15"/>
    </row>
    <row r="25036" spans="5:5">
      <c r="E25036" s="15"/>
    </row>
    <row r="25037" spans="5:5">
      <c r="E25037" s="15"/>
    </row>
    <row r="25038" spans="5:5">
      <c r="E25038" s="15"/>
    </row>
    <row r="25039" spans="5:5">
      <c r="E25039" s="15"/>
    </row>
    <row r="25040" spans="5:5">
      <c r="E25040" s="15"/>
    </row>
    <row r="25041" spans="5:5">
      <c r="E25041" s="15"/>
    </row>
    <row r="25042" spans="5:5">
      <c r="E25042" s="15"/>
    </row>
    <row r="25043" spans="5:5">
      <c r="E25043" s="15"/>
    </row>
    <row r="25044" spans="5:5">
      <c r="E25044" s="15"/>
    </row>
    <row r="25045" spans="5:5">
      <c r="E25045" s="15"/>
    </row>
    <row r="25046" spans="5:5">
      <c r="E25046" s="15"/>
    </row>
    <row r="25047" spans="5:5">
      <c r="E25047" s="15"/>
    </row>
    <row r="25048" spans="5:5">
      <c r="E25048" s="15"/>
    </row>
    <row r="25049" spans="5:5">
      <c r="E25049" s="15"/>
    </row>
    <row r="25050" spans="5:5">
      <c r="E25050" s="15"/>
    </row>
    <row r="25051" spans="5:5">
      <c r="E25051" s="15"/>
    </row>
    <row r="25052" spans="5:5">
      <c r="E25052" s="15"/>
    </row>
    <row r="25053" spans="5:5">
      <c r="E25053" s="15"/>
    </row>
    <row r="25054" spans="5:5">
      <c r="E25054" s="15"/>
    </row>
    <row r="25055" spans="5:5">
      <c r="E25055" s="15"/>
    </row>
    <row r="25056" spans="5:5">
      <c r="E25056" s="15"/>
    </row>
    <row r="25057" spans="5:5">
      <c r="E25057" s="15"/>
    </row>
    <row r="25058" spans="5:5">
      <c r="E25058" s="15"/>
    </row>
    <row r="25059" spans="5:5">
      <c r="E25059" s="15"/>
    </row>
    <row r="25060" spans="5:5">
      <c r="E25060" s="15"/>
    </row>
    <row r="25061" spans="5:5">
      <c r="E25061" s="15"/>
    </row>
    <row r="25062" spans="5:5">
      <c r="E25062" s="15"/>
    </row>
    <row r="25063" spans="5:5">
      <c r="E25063" s="15"/>
    </row>
    <row r="25064" spans="5:5">
      <c r="E25064" s="15"/>
    </row>
    <row r="25065" spans="5:5">
      <c r="E25065" s="15"/>
    </row>
    <row r="25066" spans="5:5">
      <c r="E25066" s="15"/>
    </row>
    <row r="25067" spans="5:5">
      <c r="E25067" s="15"/>
    </row>
    <row r="25068" spans="5:5">
      <c r="E25068" s="15"/>
    </row>
    <row r="25069" spans="5:5">
      <c r="E25069" s="15"/>
    </row>
    <row r="25070" spans="5:5">
      <c r="E25070" s="15"/>
    </row>
    <row r="25071" spans="5:5">
      <c r="E25071" s="15"/>
    </row>
    <row r="25072" spans="5:5">
      <c r="E25072" s="15"/>
    </row>
    <row r="25073" spans="5:5">
      <c r="E25073" s="15"/>
    </row>
    <row r="25074" spans="5:5">
      <c r="E25074" s="15"/>
    </row>
    <row r="25075" spans="5:5">
      <c r="E25075" s="15"/>
    </row>
    <row r="25076" spans="5:5">
      <c r="E25076" s="15"/>
    </row>
    <row r="25077" spans="5:5">
      <c r="E25077" s="15"/>
    </row>
    <row r="25078" spans="5:5">
      <c r="E25078" s="15"/>
    </row>
    <row r="25079" spans="5:5">
      <c r="E25079" s="15"/>
    </row>
    <row r="25080" spans="5:5">
      <c r="E25080" s="15"/>
    </row>
    <row r="25081" spans="5:5">
      <c r="E25081" s="15"/>
    </row>
    <row r="25082" spans="5:5">
      <c r="E25082" s="15"/>
    </row>
    <row r="25083" spans="5:5">
      <c r="E25083" s="15"/>
    </row>
    <row r="25084" spans="5:5">
      <c r="E25084" s="15"/>
    </row>
    <row r="25085" spans="5:5">
      <c r="E25085" s="15"/>
    </row>
    <row r="25086" spans="5:5">
      <c r="E25086" s="15"/>
    </row>
    <row r="25087" spans="5:5">
      <c r="E25087" s="15"/>
    </row>
    <row r="25088" spans="5:5">
      <c r="E25088" s="15"/>
    </row>
    <row r="25089" spans="5:5">
      <c r="E25089" s="15"/>
    </row>
    <row r="25090" spans="5:5">
      <c r="E25090" s="15"/>
    </row>
    <row r="25091" spans="5:5">
      <c r="E25091" s="15"/>
    </row>
    <row r="25092" spans="5:5">
      <c r="E25092" s="15"/>
    </row>
    <row r="25093" spans="5:5">
      <c r="E25093" s="15"/>
    </row>
    <row r="25094" spans="5:5">
      <c r="E25094" s="15"/>
    </row>
    <row r="25095" spans="5:5">
      <c r="E25095" s="15"/>
    </row>
    <row r="25096" spans="5:5">
      <c r="E25096" s="15"/>
    </row>
    <row r="25097" spans="5:5">
      <c r="E25097" s="15"/>
    </row>
    <row r="25098" spans="5:5">
      <c r="E25098" s="15"/>
    </row>
    <row r="25099" spans="5:5">
      <c r="E25099" s="15"/>
    </row>
    <row r="25100" spans="5:5">
      <c r="E25100" s="15"/>
    </row>
    <row r="25101" spans="5:5">
      <c r="E25101" s="15"/>
    </row>
    <row r="25102" spans="5:5">
      <c r="E25102" s="15"/>
    </row>
    <row r="25103" spans="5:5">
      <c r="E25103" s="15"/>
    </row>
    <row r="25104" spans="5:5">
      <c r="E25104" s="15"/>
    </row>
    <row r="25105" spans="5:5">
      <c r="E25105" s="15"/>
    </row>
    <row r="25106" spans="5:5">
      <c r="E25106" s="15"/>
    </row>
    <row r="25107" spans="5:5">
      <c r="E25107" s="15"/>
    </row>
    <row r="25108" spans="5:5">
      <c r="E25108" s="15"/>
    </row>
    <row r="25109" spans="5:5">
      <c r="E25109" s="15"/>
    </row>
    <row r="25110" spans="5:5">
      <c r="E25110" s="15"/>
    </row>
    <row r="25111" spans="5:5">
      <c r="E25111" s="15"/>
    </row>
    <row r="25112" spans="5:5">
      <c r="E25112" s="15"/>
    </row>
    <row r="25113" spans="5:5">
      <c r="E25113" s="15"/>
    </row>
    <row r="25114" spans="5:5">
      <c r="E25114" s="15"/>
    </row>
    <row r="25115" spans="5:5">
      <c r="E25115" s="15"/>
    </row>
    <row r="25116" spans="5:5">
      <c r="E25116" s="15"/>
    </row>
    <row r="25117" spans="5:5">
      <c r="E25117" s="15"/>
    </row>
    <row r="25118" spans="5:5">
      <c r="E25118" s="15"/>
    </row>
    <row r="25119" spans="5:5">
      <c r="E25119" s="15"/>
    </row>
    <row r="25120" spans="5:5">
      <c r="E25120" s="15"/>
    </row>
    <row r="25121" spans="5:5">
      <c r="E25121" s="15"/>
    </row>
    <row r="25122" spans="5:5">
      <c r="E25122" s="15"/>
    </row>
    <row r="25123" spans="5:5">
      <c r="E25123" s="15"/>
    </row>
    <row r="25124" spans="5:5">
      <c r="E25124" s="15"/>
    </row>
    <row r="25125" spans="5:5">
      <c r="E25125" s="15"/>
    </row>
    <row r="25126" spans="5:5">
      <c r="E25126" s="15"/>
    </row>
    <row r="25127" spans="5:5">
      <c r="E25127" s="15"/>
    </row>
    <row r="25128" spans="5:5">
      <c r="E25128" s="15"/>
    </row>
    <row r="25129" spans="5:5">
      <c r="E25129" s="15"/>
    </row>
    <row r="25130" spans="5:5">
      <c r="E25130" s="15"/>
    </row>
    <row r="25131" spans="5:5">
      <c r="E25131" s="15"/>
    </row>
    <row r="25132" spans="5:5">
      <c r="E25132" s="15"/>
    </row>
    <row r="25133" spans="5:5">
      <c r="E25133" s="15"/>
    </row>
    <row r="25134" spans="5:5">
      <c r="E25134" s="15"/>
    </row>
    <row r="25135" spans="5:5">
      <c r="E25135" s="15"/>
    </row>
    <row r="25136" spans="5:5">
      <c r="E25136" s="15"/>
    </row>
    <row r="25137" spans="5:5">
      <c r="E25137" s="15"/>
    </row>
    <row r="25138" spans="5:5">
      <c r="E25138" s="15"/>
    </row>
    <row r="25139" spans="5:5">
      <c r="E25139" s="15"/>
    </row>
    <row r="25140" spans="5:5">
      <c r="E25140" s="15"/>
    </row>
    <row r="25141" spans="5:5">
      <c r="E25141" s="15"/>
    </row>
    <row r="25142" spans="5:5">
      <c r="E25142" s="15"/>
    </row>
    <row r="25143" spans="5:5">
      <c r="E25143" s="15"/>
    </row>
    <row r="25144" spans="5:5">
      <c r="E25144" s="15"/>
    </row>
    <row r="25145" spans="5:5">
      <c r="E25145" s="15"/>
    </row>
    <row r="25146" spans="5:5">
      <c r="E25146" s="15"/>
    </row>
    <row r="25147" spans="5:5">
      <c r="E25147" s="15"/>
    </row>
    <row r="25148" spans="5:5">
      <c r="E25148" s="15"/>
    </row>
    <row r="25149" spans="5:5">
      <c r="E25149" s="15"/>
    </row>
    <row r="25150" spans="5:5">
      <c r="E25150" s="15"/>
    </row>
    <row r="25151" spans="5:5">
      <c r="E25151" s="15"/>
    </row>
    <row r="25152" spans="5:5">
      <c r="E25152" s="15"/>
    </row>
    <row r="25153" spans="5:5">
      <c r="E25153" s="15"/>
    </row>
    <row r="25154" spans="5:5">
      <c r="E25154" s="15"/>
    </row>
    <row r="25155" spans="5:5">
      <c r="E25155" s="15"/>
    </row>
    <row r="25156" spans="5:5">
      <c r="E25156" s="15"/>
    </row>
    <row r="25157" spans="5:5">
      <c r="E25157" s="15"/>
    </row>
    <row r="25158" spans="5:5">
      <c r="E25158" s="15"/>
    </row>
    <row r="25159" spans="5:5">
      <c r="E25159" s="15"/>
    </row>
    <row r="25160" spans="5:5">
      <c r="E25160" s="15"/>
    </row>
    <row r="25161" spans="5:5">
      <c r="E25161" s="15"/>
    </row>
    <row r="25162" spans="5:5">
      <c r="E25162" s="15"/>
    </row>
    <row r="25163" spans="5:5">
      <c r="E25163" s="15"/>
    </row>
    <row r="25164" spans="5:5">
      <c r="E25164" s="15"/>
    </row>
    <row r="25165" spans="5:5">
      <c r="E25165" s="15"/>
    </row>
    <row r="25166" spans="5:5">
      <c r="E25166" s="15"/>
    </row>
    <row r="25167" spans="5:5">
      <c r="E25167" s="15"/>
    </row>
    <row r="25168" spans="5:5">
      <c r="E25168" s="15"/>
    </row>
    <row r="25169" spans="5:5">
      <c r="E25169" s="15"/>
    </row>
    <row r="25170" spans="5:5">
      <c r="E25170" s="15"/>
    </row>
    <row r="25171" spans="5:5">
      <c r="E25171" s="15"/>
    </row>
    <row r="25172" spans="5:5">
      <c r="E25172" s="15"/>
    </row>
    <row r="25173" spans="5:5">
      <c r="E25173" s="15"/>
    </row>
    <row r="25174" spans="5:5">
      <c r="E25174" s="15"/>
    </row>
    <row r="25175" spans="5:5">
      <c r="E25175" s="15"/>
    </row>
    <row r="25176" spans="5:5">
      <c r="E25176" s="15"/>
    </row>
    <row r="25177" spans="5:5">
      <c r="E25177" s="15"/>
    </row>
    <row r="25178" spans="5:5">
      <c r="E25178" s="15"/>
    </row>
    <row r="25179" spans="5:5">
      <c r="E25179" s="15"/>
    </row>
    <row r="25180" spans="5:5">
      <c r="E25180" s="15"/>
    </row>
    <row r="25181" spans="5:5">
      <c r="E25181" s="15"/>
    </row>
    <row r="25182" spans="5:5">
      <c r="E25182" s="15"/>
    </row>
    <row r="25183" spans="5:5">
      <c r="E25183" s="15"/>
    </row>
    <row r="25184" spans="5:5">
      <c r="E25184" s="15"/>
    </row>
    <row r="25185" spans="5:5">
      <c r="E25185" s="15"/>
    </row>
    <row r="25186" spans="5:5">
      <c r="E25186" s="15"/>
    </row>
    <row r="25187" spans="5:5">
      <c r="E25187" s="15"/>
    </row>
    <row r="25188" spans="5:5">
      <c r="E25188" s="15"/>
    </row>
    <row r="25189" spans="5:5">
      <c r="E25189" s="15"/>
    </row>
    <row r="25190" spans="5:5">
      <c r="E25190" s="15"/>
    </row>
    <row r="25191" spans="5:5">
      <c r="E25191" s="15"/>
    </row>
    <row r="25192" spans="5:5">
      <c r="E25192" s="15"/>
    </row>
    <row r="25193" spans="5:5">
      <c r="E25193" s="15"/>
    </row>
    <row r="25194" spans="5:5">
      <c r="E25194" s="15"/>
    </row>
    <row r="25195" spans="5:5">
      <c r="E25195" s="15"/>
    </row>
    <row r="25196" spans="5:5">
      <c r="E25196" s="15"/>
    </row>
    <row r="25197" spans="5:5">
      <c r="E25197" s="15"/>
    </row>
    <row r="25198" spans="5:5">
      <c r="E25198" s="15"/>
    </row>
    <row r="25199" spans="5:5">
      <c r="E25199" s="15"/>
    </row>
    <row r="25200" spans="5:5">
      <c r="E25200" s="15"/>
    </row>
    <row r="25201" spans="5:5">
      <c r="E25201" s="15"/>
    </row>
    <row r="25202" spans="5:5">
      <c r="E25202" s="15"/>
    </row>
    <row r="25203" spans="5:5">
      <c r="E25203" s="15"/>
    </row>
    <row r="25204" spans="5:5">
      <c r="E25204" s="15"/>
    </row>
    <row r="25205" spans="5:5">
      <c r="E25205" s="15"/>
    </row>
    <row r="25206" spans="5:5">
      <c r="E25206" s="15"/>
    </row>
    <row r="25207" spans="5:5">
      <c r="E25207" s="15"/>
    </row>
    <row r="25208" spans="5:5">
      <c r="E25208" s="15"/>
    </row>
    <row r="25209" spans="5:5">
      <c r="E25209" s="15"/>
    </row>
    <row r="25210" spans="5:5">
      <c r="E25210" s="15"/>
    </row>
    <row r="25211" spans="5:5">
      <c r="E25211" s="15"/>
    </row>
    <row r="25212" spans="5:5">
      <c r="E25212" s="15"/>
    </row>
    <row r="25213" spans="5:5">
      <c r="E25213" s="15"/>
    </row>
    <row r="25214" spans="5:5">
      <c r="E25214" s="15"/>
    </row>
    <row r="25215" spans="5:5">
      <c r="E25215" s="15"/>
    </row>
    <row r="25216" spans="5:5">
      <c r="E25216" s="15"/>
    </row>
    <row r="25217" spans="5:5">
      <c r="E25217" s="15"/>
    </row>
    <row r="25218" spans="5:5">
      <c r="E25218" s="15"/>
    </row>
    <row r="25219" spans="5:5">
      <c r="E25219" s="15"/>
    </row>
    <row r="25220" spans="5:5">
      <c r="E25220" s="15"/>
    </row>
    <row r="25221" spans="5:5">
      <c r="E25221" s="15"/>
    </row>
    <row r="25222" spans="5:5">
      <c r="E25222" s="15"/>
    </row>
    <row r="25223" spans="5:5">
      <c r="E25223" s="15"/>
    </row>
    <row r="25224" spans="5:5">
      <c r="E25224" s="15"/>
    </row>
    <row r="25225" spans="5:5">
      <c r="E25225" s="15"/>
    </row>
    <row r="25226" spans="5:5">
      <c r="E25226" s="15"/>
    </row>
    <row r="25227" spans="5:5">
      <c r="E25227" s="15"/>
    </row>
    <row r="25228" spans="5:5">
      <c r="E25228" s="15"/>
    </row>
    <row r="25229" spans="5:5">
      <c r="E25229" s="15"/>
    </row>
    <row r="25230" spans="5:5">
      <c r="E25230" s="15"/>
    </row>
    <row r="25231" spans="5:5">
      <c r="E25231" s="15"/>
    </row>
    <row r="25232" spans="5:5">
      <c r="E25232" s="15"/>
    </row>
    <row r="25233" spans="5:5">
      <c r="E25233" s="15"/>
    </row>
    <row r="25234" spans="5:5">
      <c r="E25234" s="15"/>
    </row>
    <row r="25235" spans="5:5">
      <c r="E25235" s="15"/>
    </row>
    <row r="25236" spans="5:5">
      <c r="E25236" s="15"/>
    </row>
    <row r="25237" spans="5:5">
      <c r="E25237" s="15"/>
    </row>
    <row r="25238" spans="5:5">
      <c r="E25238" s="15"/>
    </row>
    <row r="25239" spans="5:5">
      <c r="E25239" s="15"/>
    </row>
    <row r="25240" spans="5:5">
      <c r="E25240" s="15"/>
    </row>
    <row r="25241" spans="5:5">
      <c r="E25241" s="15"/>
    </row>
    <row r="25242" spans="5:5">
      <c r="E25242" s="15"/>
    </row>
    <row r="25243" spans="5:5">
      <c r="E25243" s="15"/>
    </row>
    <row r="25244" spans="5:5">
      <c r="E25244" s="15"/>
    </row>
    <row r="25245" spans="5:5">
      <c r="E25245" s="15"/>
    </row>
    <row r="25246" spans="5:5">
      <c r="E25246" s="15"/>
    </row>
    <row r="25247" spans="5:5">
      <c r="E25247" s="15"/>
    </row>
    <row r="25248" spans="5:5">
      <c r="E25248" s="15"/>
    </row>
    <row r="25249" spans="5:5">
      <c r="E25249" s="15"/>
    </row>
    <row r="25250" spans="5:5">
      <c r="E25250" s="15"/>
    </row>
    <row r="25251" spans="5:5">
      <c r="E25251" s="15"/>
    </row>
    <row r="25252" spans="5:5">
      <c r="E25252" s="15"/>
    </row>
    <row r="25253" spans="5:5">
      <c r="E25253" s="15"/>
    </row>
    <row r="25254" spans="5:5">
      <c r="E25254" s="15"/>
    </row>
    <row r="25255" spans="5:5">
      <c r="E25255" s="15"/>
    </row>
    <row r="25256" spans="5:5">
      <c r="E25256" s="15"/>
    </row>
    <row r="25257" spans="5:5">
      <c r="E25257" s="15"/>
    </row>
    <row r="25258" spans="5:5">
      <c r="E25258" s="15"/>
    </row>
    <row r="25259" spans="5:5">
      <c r="E25259" s="15"/>
    </row>
    <row r="25260" spans="5:5">
      <c r="E25260" s="15"/>
    </row>
    <row r="25261" spans="5:5">
      <c r="E25261" s="15"/>
    </row>
    <row r="25262" spans="5:5">
      <c r="E25262" s="15"/>
    </row>
    <row r="25263" spans="5:5">
      <c r="E25263" s="15"/>
    </row>
    <row r="25264" spans="5:5">
      <c r="E25264" s="15"/>
    </row>
    <row r="25265" spans="5:5">
      <c r="E25265" s="15"/>
    </row>
    <row r="25266" spans="5:5">
      <c r="E25266" s="15"/>
    </row>
    <row r="25267" spans="5:5">
      <c r="E25267" s="15"/>
    </row>
    <row r="25268" spans="5:5">
      <c r="E25268" s="15"/>
    </row>
    <row r="25269" spans="5:5">
      <c r="E25269" s="15"/>
    </row>
    <row r="25270" spans="5:5">
      <c r="E25270" s="15"/>
    </row>
    <row r="25271" spans="5:5">
      <c r="E25271" s="15"/>
    </row>
    <row r="25272" spans="5:5">
      <c r="E25272" s="15"/>
    </row>
    <row r="25273" spans="5:5">
      <c r="E25273" s="15"/>
    </row>
    <row r="25274" spans="5:5">
      <c r="E25274" s="15"/>
    </row>
    <row r="25275" spans="5:5">
      <c r="E25275" s="15"/>
    </row>
    <row r="25276" spans="5:5">
      <c r="E25276" s="15"/>
    </row>
    <row r="25277" spans="5:5">
      <c r="E25277" s="15"/>
    </row>
    <row r="25278" spans="5:5">
      <c r="E25278" s="15"/>
    </row>
    <row r="25279" spans="5:5">
      <c r="E25279" s="15"/>
    </row>
    <row r="25280" spans="5:5">
      <c r="E25280" s="15"/>
    </row>
    <row r="25281" spans="5:5">
      <c r="E25281" s="15"/>
    </row>
    <row r="25282" spans="5:5">
      <c r="E25282" s="15"/>
    </row>
    <row r="25283" spans="5:5">
      <c r="E25283" s="15"/>
    </row>
    <row r="25284" spans="5:5">
      <c r="E25284" s="15"/>
    </row>
    <row r="25285" spans="5:5">
      <c r="E25285" s="15"/>
    </row>
    <row r="25286" spans="5:5">
      <c r="E25286" s="15"/>
    </row>
    <row r="25287" spans="5:5">
      <c r="E25287" s="15"/>
    </row>
    <row r="25288" spans="5:5">
      <c r="E25288" s="15"/>
    </row>
    <row r="25289" spans="5:5">
      <c r="E25289" s="15"/>
    </row>
    <row r="25290" spans="5:5">
      <c r="E25290" s="15"/>
    </row>
    <row r="25291" spans="5:5">
      <c r="E25291" s="15"/>
    </row>
    <row r="25292" spans="5:5">
      <c r="E25292" s="15"/>
    </row>
    <row r="25293" spans="5:5">
      <c r="E25293" s="15"/>
    </row>
    <row r="25294" spans="5:5">
      <c r="E25294" s="15"/>
    </row>
    <row r="25295" spans="5:5">
      <c r="E25295" s="15"/>
    </row>
    <row r="25296" spans="5:5">
      <c r="E25296" s="15"/>
    </row>
    <row r="25297" spans="5:5">
      <c r="E25297" s="15"/>
    </row>
    <row r="25298" spans="5:5">
      <c r="E25298" s="15"/>
    </row>
    <row r="25299" spans="5:5">
      <c r="E25299" s="15"/>
    </row>
    <row r="25300" spans="5:5">
      <c r="E25300" s="15"/>
    </row>
    <row r="25301" spans="5:5">
      <c r="E25301" s="15"/>
    </row>
    <row r="25302" spans="5:5">
      <c r="E25302" s="15"/>
    </row>
    <row r="25303" spans="5:5">
      <c r="E25303" s="15"/>
    </row>
    <row r="25304" spans="5:5">
      <c r="E25304" s="15"/>
    </row>
    <row r="25305" spans="5:5">
      <c r="E25305" s="15"/>
    </row>
    <row r="25306" spans="5:5">
      <c r="E25306" s="15"/>
    </row>
    <row r="25307" spans="5:5">
      <c r="E25307" s="15"/>
    </row>
    <row r="25308" spans="5:5">
      <c r="E25308" s="15"/>
    </row>
    <row r="25309" spans="5:5">
      <c r="E25309" s="15"/>
    </row>
    <row r="25310" spans="5:5">
      <c r="E25310" s="15"/>
    </row>
    <row r="25311" spans="5:5">
      <c r="E25311" s="15"/>
    </row>
    <row r="25312" spans="5:5">
      <c r="E25312" s="15"/>
    </row>
    <row r="25313" spans="5:5">
      <c r="E25313" s="15"/>
    </row>
    <row r="25314" spans="5:5">
      <c r="E25314" s="15"/>
    </row>
    <row r="25315" spans="5:5">
      <c r="E25315" s="15"/>
    </row>
    <row r="25316" spans="5:5">
      <c r="E25316" s="15"/>
    </row>
    <row r="25317" spans="5:5">
      <c r="E25317" s="15"/>
    </row>
    <row r="25318" spans="5:5">
      <c r="E25318" s="15"/>
    </row>
    <row r="25319" spans="5:5">
      <c r="E25319" s="15"/>
    </row>
    <row r="25320" spans="5:5">
      <c r="E25320" s="15"/>
    </row>
    <row r="25321" spans="5:5">
      <c r="E25321" s="15"/>
    </row>
    <row r="25322" spans="5:5">
      <c r="E25322" s="15"/>
    </row>
    <row r="25323" spans="5:5">
      <c r="E25323" s="15"/>
    </row>
    <row r="25324" spans="5:5">
      <c r="E25324" s="15"/>
    </row>
    <row r="25325" spans="5:5">
      <c r="E25325" s="15"/>
    </row>
    <row r="25326" spans="5:5">
      <c r="E25326" s="15"/>
    </row>
    <row r="25327" spans="5:5">
      <c r="E25327" s="15"/>
    </row>
    <row r="25328" spans="5:5">
      <c r="E25328" s="15"/>
    </row>
    <row r="25329" spans="5:5">
      <c r="E25329" s="15"/>
    </row>
    <row r="25330" spans="5:5">
      <c r="E25330" s="15"/>
    </row>
    <row r="25331" spans="5:5">
      <c r="E25331" s="15"/>
    </row>
    <row r="25332" spans="5:5">
      <c r="E25332" s="15"/>
    </row>
    <row r="25333" spans="5:5">
      <c r="E25333" s="15"/>
    </row>
    <row r="25334" spans="5:5">
      <c r="E25334" s="15"/>
    </row>
    <row r="25335" spans="5:5">
      <c r="E25335" s="15"/>
    </row>
    <row r="25336" spans="5:5">
      <c r="E25336" s="15"/>
    </row>
    <row r="25337" spans="5:5">
      <c r="E25337" s="15"/>
    </row>
    <row r="25338" spans="5:5">
      <c r="E25338" s="15"/>
    </row>
    <row r="25339" spans="5:5">
      <c r="E25339" s="15"/>
    </row>
    <row r="25340" spans="5:5">
      <c r="E25340" s="15"/>
    </row>
    <row r="25341" spans="5:5">
      <c r="E25341" s="15"/>
    </row>
    <row r="25342" spans="5:5">
      <c r="E25342" s="15"/>
    </row>
    <row r="25343" spans="5:5">
      <c r="E25343" s="15"/>
    </row>
    <row r="25344" spans="5:5">
      <c r="E25344" s="15"/>
    </row>
    <row r="25345" spans="5:5">
      <c r="E25345" s="15"/>
    </row>
    <row r="25346" spans="5:5">
      <c r="E25346" s="15"/>
    </row>
    <row r="25347" spans="5:5">
      <c r="E25347" s="15"/>
    </row>
    <row r="25348" spans="5:5">
      <c r="E25348" s="15"/>
    </row>
    <row r="25349" spans="5:5">
      <c r="E25349" s="15"/>
    </row>
    <row r="25350" spans="5:5">
      <c r="E25350" s="15"/>
    </row>
    <row r="25351" spans="5:5">
      <c r="E25351" s="15"/>
    </row>
    <row r="25352" spans="5:5">
      <c r="E25352" s="15"/>
    </row>
    <row r="25353" spans="5:5">
      <c r="E25353" s="15"/>
    </row>
    <row r="25354" spans="5:5">
      <c r="E25354" s="15"/>
    </row>
    <row r="25355" spans="5:5">
      <c r="E25355" s="15"/>
    </row>
    <row r="25356" spans="5:5">
      <c r="E25356" s="15"/>
    </row>
    <row r="25357" spans="5:5">
      <c r="E25357" s="15"/>
    </row>
    <row r="25358" spans="5:5">
      <c r="E25358" s="15"/>
    </row>
    <row r="25359" spans="5:5">
      <c r="E25359" s="15"/>
    </row>
    <row r="25360" spans="5:5">
      <c r="E25360" s="15"/>
    </row>
    <row r="25361" spans="5:5">
      <c r="E25361" s="15"/>
    </row>
    <row r="25362" spans="5:5">
      <c r="E25362" s="15"/>
    </row>
    <row r="25363" spans="5:5">
      <c r="E25363" s="15"/>
    </row>
    <row r="25364" spans="5:5">
      <c r="E25364" s="15"/>
    </row>
    <row r="25365" spans="5:5">
      <c r="E25365" s="15"/>
    </row>
    <row r="25366" spans="5:5">
      <c r="E25366" s="15"/>
    </row>
    <row r="25367" spans="5:5">
      <c r="E25367" s="15"/>
    </row>
    <row r="25368" spans="5:5">
      <c r="E25368" s="15"/>
    </row>
    <row r="25369" spans="5:5">
      <c r="E25369" s="15"/>
    </row>
    <row r="25370" spans="5:5">
      <c r="E25370" s="15"/>
    </row>
    <row r="25371" spans="5:5">
      <c r="E25371" s="15"/>
    </row>
    <row r="25372" spans="5:5">
      <c r="E25372" s="15"/>
    </row>
    <row r="25373" spans="5:5">
      <c r="E25373" s="15"/>
    </row>
    <row r="25374" spans="5:5">
      <c r="E25374" s="15"/>
    </row>
    <row r="25375" spans="5:5">
      <c r="E25375" s="15"/>
    </row>
    <row r="25376" spans="5:5">
      <c r="E25376" s="15"/>
    </row>
    <row r="25377" spans="5:5">
      <c r="E25377" s="15"/>
    </row>
    <row r="25378" spans="5:5">
      <c r="E25378" s="15"/>
    </row>
    <row r="25379" spans="5:5">
      <c r="E25379" s="15"/>
    </row>
    <row r="25380" spans="5:5">
      <c r="E25380" s="15"/>
    </row>
    <row r="25381" spans="5:5">
      <c r="E25381" s="15"/>
    </row>
    <row r="25382" spans="5:5">
      <c r="E25382" s="15"/>
    </row>
    <row r="25383" spans="5:5">
      <c r="E25383" s="15"/>
    </row>
    <row r="25384" spans="5:5">
      <c r="E25384" s="15"/>
    </row>
    <row r="25385" spans="5:5">
      <c r="E25385" s="15"/>
    </row>
    <row r="25386" spans="5:5">
      <c r="E25386" s="15"/>
    </row>
    <row r="25387" spans="5:5">
      <c r="E25387" s="15"/>
    </row>
    <row r="25388" spans="5:5">
      <c r="E25388" s="15"/>
    </row>
    <row r="25389" spans="5:5">
      <c r="E25389" s="15"/>
    </row>
    <row r="25390" spans="5:5">
      <c r="E25390" s="15"/>
    </row>
    <row r="25391" spans="5:5">
      <c r="E25391" s="15"/>
    </row>
    <row r="25392" spans="5:5">
      <c r="E25392" s="15"/>
    </row>
    <row r="25393" spans="5:5">
      <c r="E25393" s="15"/>
    </row>
    <row r="25394" spans="5:5">
      <c r="E25394" s="15"/>
    </row>
    <row r="25395" spans="5:5">
      <c r="E25395" s="15"/>
    </row>
    <row r="25396" spans="5:5">
      <c r="E25396" s="15"/>
    </row>
    <row r="25397" spans="5:5">
      <c r="E25397" s="15"/>
    </row>
    <row r="25398" spans="5:5">
      <c r="E25398" s="15"/>
    </row>
    <row r="25399" spans="5:5">
      <c r="E25399" s="15"/>
    </row>
    <row r="25400" spans="5:5">
      <c r="E25400" s="15"/>
    </row>
    <row r="25401" spans="5:5">
      <c r="E25401" s="15"/>
    </row>
    <row r="25402" spans="5:5">
      <c r="E25402" s="15"/>
    </row>
    <row r="25403" spans="5:5">
      <c r="E25403" s="15"/>
    </row>
    <row r="25404" spans="5:5">
      <c r="E25404" s="15"/>
    </row>
    <row r="25405" spans="5:5">
      <c r="E25405" s="15"/>
    </row>
    <row r="25406" spans="5:5">
      <c r="E25406" s="15"/>
    </row>
    <row r="25407" spans="5:5">
      <c r="E25407" s="15"/>
    </row>
    <row r="25408" spans="5:5">
      <c r="E25408" s="15"/>
    </row>
    <row r="25409" spans="5:5">
      <c r="E25409" s="15"/>
    </row>
    <row r="25410" spans="5:5">
      <c r="E25410" s="15"/>
    </row>
    <row r="25411" spans="5:5">
      <c r="E25411" s="15"/>
    </row>
    <row r="25412" spans="5:5">
      <c r="E25412" s="15"/>
    </row>
    <row r="25413" spans="5:5">
      <c r="E25413" s="15"/>
    </row>
    <row r="25414" spans="5:5">
      <c r="E25414" s="15"/>
    </row>
    <row r="25415" spans="5:5">
      <c r="E25415" s="15"/>
    </row>
    <row r="25416" spans="5:5">
      <c r="E25416" s="15"/>
    </row>
    <row r="25417" spans="5:5">
      <c r="E25417" s="15"/>
    </row>
    <row r="25418" spans="5:5">
      <c r="E25418" s="15"/>
    </row>
    <row r="25419" spans="5:5">
      <c r="E25419" s="15"/>
    </row>
    <row r="25420" spans="5:5">
      <c r="E25420" s="15"/>
    </row>
    <row r="25421" spans="5:5">
      <c r="E25421" s="15"/>
    </row>
    <row r="25422" spans="5:5">
      <c r="E25422" s="15"/>
    </row>
    <row r="25423" spans="5:5">
      <c r="E25423" s="15"/>
    </row>
    <row r="25424" spans="5:5">
      <c r="E25424" s="15"/>
    </row>
    <row r="25425" spans="5:5">
      <c r="E25425" s="15"/>
    </row>
    <row r="25426" spans="5:5">
      <c r="E25426" s="15"/>
    </row>
    <row r="25427" spans="5:5">
      <c r="E25427" s="15"/>
    </row>
    <row r="25428" spans="5:5">
      <c r="E25428" s="15"/>
    </row>
    <row r="25429" spans="5:5">
      <c r="E25429" s="15"/>
    </row>
    <row r="25430" spans="5:5">
      <c r="E25430" s="15"/>
    </row>
    <row r="25431" spans="5:5">
      <c r="E25431" s="15"/>
    </row>
    <row r="25432" spans="5:5">
      <c r="E25432" s="15"/>
    </row>
    <row r="25433" spans="5:5">
      <c r="E25433" s="15"/>
    </row>
    <row r="25434" spans="5:5">
      <c r="E25434" s="15"/>
    </row>
    <row r="25435" spans="5:5">
      <c r="E25435" s="15"/>
    </row>
    <row r="25436" spans="5:5">
      <c r="E25436" s="15"/>
    </row>
    <row r="25437" spans="5:5">
      <c r="E25437" s="15"/>
    </row>
    <row r="25438" spans="5:5">
      <c r="E25438" s="15"/>
    </row>
    <row r="25439" spans="5:5">
      <c r="E25439" s="15"/>
    </row>
    <row r="25440" spans="5:5">
      <c r="E25440" s="15"/>
    </row>
    <row r="25441" spans="5:5">
      <c r="E25441" s="15"/>
    </row>
    <row r="25442" spans="5:5">
      <c r="E25442" s="15"/>
    </row>
    <row r="25443" spans="5:5">
      <c r="E25443" s="15"/>
    </row>
    <row r="25444" spans="5:5">
      <c r="E25444" s="15"/>
    </row>
    <row r="25445" spans="5:5">
      <c r="E25445" s="15"/>
    </row>
    <row r="25446" spans="5:5">
      <c r="E25446" s="15"/>
    </row>
    <row r="25447" spans="5:5">
      <c r="E25447" s="15"/>
    </row>
    <row r="25448" spans="5:5">
      <c r="E25448" s="15"/>
    </row>
    <row r="25449" spans="5:5">
      <c r="E25449" s="15"/>
    </row>
    <row r="25450" spans="5:5">
      <c r="E25450" s="15"/>
    </row>
    <row r="25451" spans="5:5">
      <c r="E25451" s="15"/>
    </row>
    <row r="25452" spans="5:5">
      <c r="E25452" s="15"/>
    </row>
    <row r="25453" spans="5:5">
      <c r="E25453" s="15"/>
    </row>
    <row r="25454" spans="5:5">
      <c r="E25454" s="15"/>
    </row>
    <row r="25455" spans="5:5">
      <c r="E25455" s="15"/>
    </row>
    <row r="25456" spans="5:5">
      <c r="E25456" s="15"/>
    </row>
    <row r="25457" spans="5:5">
      <c r="E25457" s="15"/>
    </row>
    <row r="25458" spans="5:5">
      <c r="E25458" s="15"/>
    </row>
    <row r="25459" spans="5:5">
      <c r="E25459" s="15"/>
    </row>
    <row r="25460" spans="5:5">
      <c r="E25460" s="15"/>
    </row>
    <row r="25461" spans="5:5">
      <c r="E25461" s="15"/>
    </row>
    <row r="25462" spans="5:5">
      <c r="E25462" s="15"/>
    </row>
    <row r="25463" spans="5:5">
      <c r="E25463" s="15"/>
    </row>
    <row r="25464" spans="5:5">
      <c r="E25464" s="15"/>
    </row>
    <row r="25465" spans="5:5">
      <c r="E25465" s="15"/>
    </row>
    <row r="25466" spans="5:5">
      <c r="E25466" s="15"/>
    </row>
    <row r="25467" spans="5:5">
      <c r="E25467" s="15"/>
    </row>
    <row r="25468" spans="5:5">
      <c r="E25468" s="15"/>
    </row>
    <row r="25469" spans="5:5">
      <c r="E25469" s="15"/>
    </row>
    <row r="25470" spans="5:5">
      <c r="E25470" s="15"/>
    </row>
    <row r="25471" spans="5:5">
      <c r="E25471" s="15"/>
    </row>
    <row r="25472" spans="5:5">
      <c r="E25472" s="15"/>
    </row>
    <row r="25473" spans="5:5">
      <c r="E25473" s="15"/>
    </row>
    <row r="25474" spans="5:5">
      <c r="E25474" s="15"/>
    </row>
    <row r="25475" spans="5:5">
      <c r="E25475" s="15"/>
    </row>
    <row r="25476" spans="5:5">
      <c r="E25476" s="15"/>
    </row>
    <row r="25477" spans="5:5">
      <c r="E25477" s="15"/>
    </row>
    <row r="25478" spans="5:5">
      <c r="E25478" s="15"/>
    </row>
    <row r="25479" spans="5:5">
      <c r="E25479" s="15"/>
    </row>
    <row r="25480" spans="5:5">
      <c r="E25480" s="15"/>
    </row>
    <row r="25481" spans="5:5">
      <c r="E25481" s="15"/>
    </row>
    <row r="25482" spans="5:5">
      <c r="E25482" s="15"/>
    </row>
    <row r="25483" spans="5:5">
      <c r="E25483" s="15"/>
    </row>
    <row r="25484" spans="5:5">
      <c r="E25484" s="15"/>
    </row>
    <row r="25485" spans="5:5">
      <c r="E25485" s="15"/>
    </row>
    <row r="25486" spans="5:5">
      <c r="E25486" s="15"/>
    </row>
    <row r="25487" spans="5:5">
      <c r="E25487" s="15"/>
    </row>
    <row r="25488" spans="5:5">
      <c r="E25488" s="15"/>
    </row>
    <row r="25489" spans="5:5">
      <c r="E25489" s="15"/>
    </row>
    <row r="25490" spans="5:5">
      <c r="E25490" s="15"/>
    </row>
    <row r="25491" spans="5:5">
      <c r="E25491" s="15"/>
    </row>
    <row r="25492" spans="5:5">
      <c r="E25492" s="15"/>
    </row>
    <row r="25493" spans="5:5">
      <c r="E25493" s="15"/>
    </row>
    <row r="25494" spans="5:5">
      <c r="E25494" s="15"/>
    </row>
    <row r="25495" spans="5:5">
      <c r="E25495" s="15"/>
    </row>
    <row r="25496" spans="5:5">
      <c r="E25496" s="15"/>
    </row>
    <row r="25497" spans="5:5">
      <c r="E25497" s="15"/>
    </row>
    <row r="25498" spans="5:5">
      <c r="E25498" s="15"/>
    </row>
    <row r="25499" spans="5:5">
      <c r="E25499" s="15"/>
    </row>
    <row r="25500" spans="5:5">
      <c r="E25500" s="15"/>
    </row>
    <row r="25501" spans="5:5">
      <c r="E25501" s="15"/>
    </row>
    <row r="25502" spans="5:5">
      <c r="E25502" s="15"/>
    </row>
    <row r="25503" spans="5:5">
      <c r="E25503" s="15"/>
    </row>
    <row r="25504" spans="5:5">
      <c r="E25504" s="15"/>
    </row>
    <row r="25505" spans="5:5">
      <c r="E25505" s="15"/>
    </row>
    <row r="25506" spans="5:5">
      <c r="E25506" s="15"/>
    </row>
    <row r="25507" spans="5:5">
      <c r="E25507" s="15"/>
    </row>
    <row r="25508" spans="5:5">
      <c r="E25508" s="15"/>
    </row>
    <row r="25509" spans="5:5">
      <c r="E25509" s="15"/>
    </row>
    <row r="25510" spans="5:5">
      <c r="E25510" s="15"/>
    </row>
    <row r="25511" spans="5:5">
      <c r="E25511" s="15"/>
    </row>
    <row r="25512" spans="5:5">
      <c r="E25512" s="15"/>
    </row>
    <row r="25513" spans="5:5">
      <c r="E25513" s="15"/>
    </row>
    <row r="25514" spans="5:5">
      <c r="E25514" s="15"/>
    </row>
    <row r="25515" spans="5:5">
      <c r="E25515" s="15"/>
    </row>
    <row r="25516" spans="5:5">
      <c r="E25516" s="15"/>
    </row>
    <row r="25517" spans="5:5">
      <c r="E25517" s="15"/>
    </row>
    <row r="25518" spans="5:5">
      <c r="E25518" s="15"/>
    </row>
    <row r="25519" spans="5:5">
      <c r="E25519" s="15"/>
    </row>
    <row r="25520" spans="5:5">
      <c r="E25520" s="15"/>
    </row>
    <row r="25521" spans="5:5">
      <c r="E25521" s="15"/>
    </row>
    <row r="25522" spans="5:5">
      <c r="E25522" s="15"/>
    </row>
    <row r="25523" spans="5:5">
      <c r="E25523" s="15"/>
    </row>
    <row r="25524" spans="5:5">
      <c r="E25524" s="15"/>
    </row>
    <row r="25525" spans="5:5">
      <c r="E25525" s="15"/>
    </row>
    <row r="25526" spans="5:5">
      <c r="E25526" s="15"/>
    </row>
    <row r="25527" spans="5:5">
      <c r="E25527" s="15"/>
    </row>
    <row r="25528" spans="5:5">
      <c r="E25528" s="15"/>
    </row>
    <row r="25529" spans="5:5">
      <c r="E25529" s="15"/>
    </row>
    <row r="25530" spans="5:5">
      <c r="E25530" s="15"/>
    </row>
    <row r="25531" spans="5:5">
      <c r="E25531" s="15"/>
    </row>
    <row r="25532" spans="5:5">
      <c r="E25532" s="15"/>
    </row>
    <row r="25533" spans="5:5">
      <c r="E25533" s="15"/>
    </row>
    <row r="25534" spans="5:5">
      <c r="E25534" s="15"/>
    </row>
    <row r="25535" spans="5:5">
      <c r="E25535" s="15"/>
    </row>
    <row r="25536" spans="5:5">
      <c r="E25536" s="15"/>
    </row>
    <row r="25537" spans="5:5">
      <c r="E25537" s="15"/>
    </row>
    <row r="25538" spans="5:5">
      <c r="E25538" s="15"/>
    </row>
    <row r="25539" spans="5:5">
      <c r="E25539" s="15"/>
    </row>
    <row r="25540" spans="5:5">
      <c r="E25540" s="15"/>
    </row>
    <row r="25541" spans="5:5">
      <c r="E25541" s="15"/>
    </row>
    <row r="25542" spans="5:5">
      <c r="E25542" s="15"/>
    </row>
    <row r="25543" spans="5:5">
      <c r="E25543" s="15"/>
    </row>
    <row r="25544" spans="5:5">
      <c r="E25544" s="15"/>
    </row>
    <row r="25545" spans="5:5">
      <c r="E25545" s="15"/>
    </row>
    <row r="25546" spans="5:5">
      <c r="E25546" s="15"/>
    </row>
    <row r="25547" spans="5:5">
      <c r="E25547" s="15"/>
    </row>
    <row r="25548" spans="5:5">
      <c r="E25548" s="15"/>
    </row>
    <row r="25549" spans="5:5">
      <c r="E25549" s="15"/>
    </row>
    <row r="25550" spans="5:5">
      <c r="E25550" s="15"/>
    </row>
    <row r="25551" spans="5:5">
      <c r="E25551" s="15"/>
    </row>
    <row r="25552" spans="5:5">
      <c r="E25552" s="15"/>
    </row>
    <row r="25553" spans="5:5">
      <c r="E25553" s="15"/>
    </row>
    <row r="25554" spans="5:5">
      <c r="E25554" s="15"/>
    </row>
    <row r="25555" spans="5:5">
      <c r="E25555" s="15"/>
    </row>
    <row r="25556" spans="5:5">
      <c r="E25556" s="15"/>
    </row>
    <row r="25557" spans="5:5">
      <c r="E25557" s="15"/>
    </row>
    <row r="25558" spans="5:5">
      <c r="E25558" s="15"/>
    </row>
    <row r="25559" spans="5:5">
      <c r="E25559" s="15"/>
    </row>
    <row r="25560" spans="5:5">
      <c r="E25560" s="15"/>
    </row>
    <row r="25561" spans="5:5">
      <c r="E25561" s="15"/>
    </row>
    <row r="25562" spans="5:5">
      <c r="E25562" s="15"/>
    </row>
    <row r="25563" spans="5:5">
      <c r="E25563" s="15"/>
    </row>
    <row r="25564" spans="5:5">
      <c r="E25564" s="15"/>
    </row>
    <row r="25565" spans="5:5">
      <c r="E25565" s="15"/>
    </row>
    <row r="25566" spans="5:5">
      <c r="E25566" s="15"/>
    </row>
    <row r="25567" spans="5:5">
      <c r="E25567" s="15"/>
    </row>
    <row r="25568" spans="5:5">
      <c r="E25568" s="15"/>
    </row>
    <row r="25569" spans="5:5">
      <c r="E25569" s="15"/>
    </row>
    <row r="25570" spans="5:5">
      <c r="E25570" s="15"/>
    </row>
    <row r="25571" spans="5:5">
      <c r="E25571" s="15"/>
    </row>
    <row r="25572" spans="5:5">
      <c r="E25572" s="15"/>
    </row>
    <row r="25573" spans="5:5">
      <c r="E25573" s="15"/>
    </row>
    <row r="25574" spans="5:5">
      <c r="E25574" s="15"/>
    </row>
    <row r="25575" spans="5:5">
      <c r="E25575" s="15"/>
    </row>
    <row r="25576" spans="5:5">
      <c r="E25576" s="15"/>
    </row>
    <row r="25577" spans="5:5">
      <c r="E25577" s="15"/>
    </row>
    <row r="25578" spans="5:5">
      <c r="E25578" s="15"/>
    </row>
    <row r="25579" spans="5:5">
      <c r="E25579" s="15"/>
    </row>
    <row r="25580" spans="5:5">
      <c r="E25580" s="15"/>
    </row>
    <row r="25581" spans="5:5">
      <c r="E25581" s="15"/>
    </row>
    <row r="25582" spans="5:5">
      <c r="E25582" s="15"/>
    </row>
    <row r="25583" spans="5:5">
      <c r="E25583" s="15"/>
    </row>
    <row r="25584" spans="5:5">
      <c r="E25584" s="15"/>
    </row>
    <row r="25585" spans="5:5">
      <c r="E25585" s="15"/>
    </row>
    <row r="25586" spans="5:5">
      <c r="E25586" s="15"/>
    </row>
    <row r="25587" spans="5:5">
      <c r="E25587" s="15"/>
    </row>
    <row r="25588" spans="5:5">
      <c r="E25588" s="15"/>
    </row>
    <row r="25589" spans="5:5">
      <c r="E25589" s="15"/>
    </row>
    <row r="25590" spans="5:5">
      <c r="E25590" s="15"/>
    </row>
    <row r="25591" spans="5:5">
      <c r="E25591" s="15"/>
    </row>
    <row r="25592" spans="5:5">
      <c r="E25592" s="15"/>
    </row>
    <row r="25593" spans="5:5">
      <c r="E25593" s="15"/>
    </row>
    <row r="25594" spans="5:5">
      <c r="E25594" s="15"/>
    </row>
    <row r="25595" spans="5:5">
      <c r="E25595" s="15"/>
    </row>
    <row r="25596" spans="5:5">
      <c r="E25596" s="15"/>
    </row>
    <row r="25597" spans="5:5">
      <c r="E25597" s="15"/>
    </row>
    <row r="25598" spans="5:5">
      <c r="E25598" s="15"/>
    </row>
    <row r="25599" spans="5:5">
      <c r="E25599" s="15"/>
    </row>
    <row r="25600" spans="5:5">
      <c r="E25600" s="15"/>
    </row>
    <row r="25601" spans="5:5">
      <c r="E25601" s="15"/>
    </row>
    <row r="25602" spans="5:5">
      <c r="E25602" s="15"/>
    </row>
    <row r="25603" spans="5:5">
      <c r="E25603" s="15"/>
    </row>
    <row r="25604" spans="5:5">
      <c r="E25604" s="15"/>
    </row>
    <row r="25605" spans="5:5">
      <c r="E25605" s="15"/>
    </row>
    <row r="25606" spans="5:5">
      <c r="E25606" s="15"/>
    </row>
    <row r="25607" spans="5:5">
      <c r="E25607" s="15"/>
    </row>
    <row r="25608" spans="5:5">
      <c r="E25608" s="15"/>
    </row>
    <row r="25609" spans="5:5">
      <c r="E25609" s="15"/>
    </row>
    <row r="25610" spans="5:5">
      <c r="E25610" s="15"/>
    </row>
    <row r="25611" spans="5:5">
      <c r="E25611" s="15"/>
    </row>
    <row r="25612" spans="5:5">
      <c r="E25612" s="15"/>
    </row>
    <row r="25613" spans="5:5">
      <c r="E25613" s="15"/>
    </row>
    <row r="25614" spans="5:5">
      <c r="E25614" s="15"/>
    </row>
    <row r="25615" spans="5:5">
      <c r="E25615" s="15"/>
    </row>
    <row r="25616" spans="5:5">
      <c r="E25616" s="15"/>
    </row>
    <row r="25617" spans="5:5">
      <c r="E25617" s="15"/>
    </row>
    <row r="25618" spans="5:5">
      <c r="E25618" s="15"/>
    </row>
    <row r="25619" spans="5:5">
      <c r="E25619" s="15"/>
    </row>
    <row r="25620" spans="5:5">
      <c r="E25620" s="15"/>
    </row>
    <row r="25621" spans="5:5">
      <c r="E25621" s="15"/>
    </row>
    <row r="25622" spans="5:5">
      <c r="E25622" s="15"/>
    </row>
    <row r="25623" spans="5:5">
      <c r="E25623" s="15"/>
    </row>
    <row r="25624" spans="5:5">
      <c r="E25624" s="15"/>
    </row>
    <row r="25625" spans="5:5">
      <c r="E25625" s="15"/>
    </row>
    <row r="25626" spans="5:5">
      <c r="E25626" s="15"/>
    </row>
    <row r="25627" spans="5:5">
      <c r="E25627" s="15"/>
    </row>
    <row r="25628" spans="5:5">
      <c r="E25628" s="15"/>
    </row>
    <row r="25629" spans="5:5">
      <c r="E25629" s="15"/>
    </row>
    <row r="25630" spans="5:5">
      <c r="E25630" s="15"/>
    </row>
    <row r="25631" spans="5:5">
      <c r="E25631" s="15"/>
    </row>
    <row r="25632" spans="5:5">
      <c r="E25632" s="15"/>
    </row>
    <row r="25633" spans="5:5">
      <c r="E25633" s="15"/>
    </row>
    <row r="25634" spans="5:5">
      <c r="E25634" s="15"/>
    </row>
    <row r="25635" spans="5:5">
      <c r="E25635" s="15"/>
    </row>
    <row r="25636" spans="5:5">
      <c r="E25636" s="15"/>
    </row>
    <row r="25637" spans="5:5">
      <c r="E25637" s="15"/>
    </row>
    <row r="25638" spans="5:5">
      <c r="E25638" s="15"/>
    </row>
    <row r="25639" spans="5:5">
      <c r="E25639" s="15"/>
    </row>
    <row r="25640" spans="5:5">
      <c r="E25640" s="15"/>
    </row>
    <row r="25641" spans="5:5">
      <c r="E25641" s="15"/>
    </row>
    <row r="25642" spans="5:5">
      <c r="E25642" s="15"/>
    </row>
    <row r="25643" spans="5:5">
      <c r="E25643" s="15"/>
    </row>
    <row r="25644" spans="5:5">
      <c r="E25644" s="15"/>
    </row>
    <row r="25645" spans="5:5">
      <c r="E25645" s="15"/>
    </row>
    <row r="25646" spans="5:5">
      <c r="E25646" s="15"/>
    </row>
    <row r="25647" spans="5:5">
      <c r="E25647" s="15"/>
    </row>
    <row r="25648" spans="5:5">
      <c r="E25648" s="15"/>
    </row>
    <row r="25649" spans="5:5">
      <c r="E25649" s="15"/>
    </row>
    <row r="25650" spans="5:5">
      <c r="E25650" s="15"/>
    </row>
    <row r="25651" spans="5:5">
      <c r="E25651" s="15"/>
    </row>
    <row r="25652" spans="5:5">
      <c r="E25652" s="15"/>
    </row>
    <row r="25653" spans="5:5">
      <c r="E25653" s="15"/>
    </row>
    <row r="25654" spans="5:5">
      <c r="E25654" s="15"/>
    </row>
    <row r="25655" spans="5:5">
      <c r="E25655" s="15"/>
    </row>
    <row r="25656" spans="5:5">
      <c r="E25656" s="15"/>
    </row>
    <row r="25657" spans="5:5">
      <c r="E25657" s="15"/>
    </row>
    <row r="25658" spans="5:5">
      <c r="E25658" s="15"/>
    </row>
    <row r="25659" spans="5:5">
      <c r="E25659" s="15"/>
    </row>
    <row r="25660" spans="5:5">
      <c r="E25660" s="15"/>
    </row>
    <row r="25661" spans="5:5">
      <c r="E25661" s="15"/>
    </row>
    <row r="25662" spans="5:5">
      <c r="E25662" s="15"/>
    </row>
    <row r="25663" spans="5:5">
      <c r="E25663" s="15"/>
    </row>
    <row r="25664" spans="5:5">
      <c r="E25664" s="15"/>
    </row>
    <row r="25665" spans="5:5">
      <c r="E25665" s="15"/>
    </row>
    <row r="25666" spans="5:5">
      <c r="E25666" s="15"/>
    </row>
    <row r="25667" spans="5:5">
      <c r="E25667" s="15"/>
    </row>
    <row r="25668" spans="5:5">
      <c r="E25668" s="15"/>
    </row>
    <row r="25669" spans="5:5">
      <c r="E25669" s="15"/>
    </row>
    <row r="25670" spans="5:5">
      <c r="E25670" s="15"/>
    </row>
    <row r="25671" spans="5:5">
      <c r="E25671" s="15"/>
    </row>
    <row r="25672" spans="5:5">
      <c r="E25672" s="15"/>
    </row>
    <row r="25673" spans="5:5">
      <c r="E25673" s="15"/>
    </row>
    <row r="25674" spans="5:5">
      <c r="E25674" s="15"/>
    </row>
    <row r="25675" spans="5:5">
      <c r="E25675" s="15"/>
    </row>
    <row r="25676" spans="5:5">
      <c r="E25676" s="15"/>
    </row>
    <row r="25677" spans="5:5">
      <c r="E25677" s="15"/>
    </row>
    <row r="25678" spans="5:5">
      <c r="E25678" s="15"/>
    </row>
    <row r="25679" spans="5:5">
      <c r="E25679" s="15"/>
    </row>
    <row r="25680" spans="5:5">
      <c r="E25680" s="15"/>
    </row>
    <row r="25681" spans="5:5">
      <c r="E25681" s="15"/>
    </row>
    <row r="25682" spans="5:5">
      <c r="E25682" s="15"/>
    </row>
    <row r="25683" spans="5:5">
      <c r="E25683" s="15"/>
    </row>
    <row r="25684" spans="5:5">
      <c r="E25684" s="15"/>
    </row>
    <row r="25685" spans="5:5">
      <c r="E25685" s="15"/>
    </row>
    <row r="25686" spans="5:5">
      <c r="E25686" s="15"/>
    </row>
    <row r="25687" spans="5:5">
      <c r="E25687" s="15"/>
    </row>
    <row r="25688" spans="5:5">
      <c r="E25688" s="15"/>
    </row>
    <row r="25689" spans="5:5">
      <c r="E25689" s="15"/>
    </row>
    <row r="25690" spans="5:5">
      <c r="E25690" s="15"/>
    </row>
    <row r="25691" spans="5:5">
      <c r="E25691" s="15"/>
    </row>
    <row r="25692" spans="5:5">
      <c r="E25692" s="15"/>
    </row>
    <row r="25693" spans="5:5">
      <c r="E25693" s="15"/>
    </row>
    <row r="25694" spans="5:5">
      <c r="E25694" s="15"/>
    </row>
    <row r="25695" spans="5:5">
      <c r="E25695" s="15"/>
    </row>
    <row r="25696" spans="5:5">
      <c r="E25696" s="15"/>
    </row>
    <row r="25697" spans="5:5">
      <c r="E25697" s="15"/>
    </row>
    <row r="25698" spans="5:5">
      <c r="E25698" s="15"/>
    </row>
    <row r="25699" spans="5:5">
      <c r="E25699" s="15"/>
    </row>
    <row r="25700" spans="5:5">
      <c r="E25700" s="15"/>
    </row>
    <row r="25701" spans="5:5">
      <c r="E25701" s="15"/>
    </row>
    <row r="25702" spans="5:5">
      <c r="E25702" s="15"/>
    </row>
    <row r="25703" spans="5:5">
      <c r="E25703" s="15"/>
    </row>
    <row r="25704" spans="5:5">
      <c r="E25704" s="15"/>
    </row>
    <row r="25705" spans="5:5">
      <c r="E25705" s="15"/>
    </row>
    <row r="25706" spans="5:5">
      <c r="E25706" s="15"/>
    </row>
    <row r="25707" spans="5:5">
      <c r="E25707" s="15"/>
    </row>
    <row r="25708" spans="5:5">
      <c r="E25708" s="15"/>
    </row>
    <row r="25709" spans="5:5">
      <c r="E25709" s="15"/>
    </row>
    <row r="25710" spans="5:5">
      <c r="E25710" s="15"/>
    </row>
    <row r="25711" spans="5:5">
      <c r="E25711" s="15"/>
    </row>
    <row r="25712" spans="5:5">
      <c r="E25712" s="15"/>
    </row>
    <row r="25713" spans="5:5">
      <c r="E25713" s="15"/>
    </row>
    <row r="25714" spans="5:5">
      <c r="E25714" s="15"/>
    </row>
    <row r="25715" spans="5:5">
      <c r="E25715" s="15"/>
    </row>
    <row r="25716" spans="5:5">
      <c r="E25716" s="15"/>
    </row>
    <row r="25717" spans="5:5">
      <c r="E25717" s="15"/>
    </row>
    <row r="25718" spans="5:5">
      <c r="E25718" s="15"/>
    </row>
    <row r="25719" spans="5:5">
      <c r="E25719" s="15"/>
    </row>
    <row r="25720" spans="5:5">
      <c r="E25720" s="15"/>
    </row>
    <row r="25721" spans="5:5">
      <c r="E25721" s="15"/>
    </row>
    <row r="25722" spans="5:5">
      <c r="E25722" s="15"/>
    </row>
    <row r="25723" spans="5:5">
      <c r="E25723" s="15"/>
    </row>
    <row r="25724" spans="5:5">
      <c r="E25724" s="15"/>
    </row>
    <row r="25725" spans="5:5">
      <c r="E25725" s="15"/>
    </row>
    <row r="25726" spans="5:5">
      <c r="E25726" s="15"/>
    </row>
    <row r="25727" spans="5:5">
      <c r="E25727" s="15"/>
    </row>
    <row r="25728" spans="5:5">
      <c r="E25728" s="15"/>
    </row>
    <row r="25729" spans="5:5">
      <c r="E25729" s="15"/>
    </row>
    <row r="25730" spans="5:5">
      <c r="E25730" s="15"/>
    </row>
    <row r="25731" spans="5:5">
      <c r="E25731" s="15"/>
    </row>
    <row r="25732" spans="5:5">
      <c r="E25732" s="15"/>
    </row>
    <row r="25733" spans="5:5">
      <c r="E25733" s="15"/>
    </row>
    <row r="25734" spans="5:5">
      <c r="E25734" s="15"/>
    </row>
    <row r="25735" spans="5:5">
      <c r="E25735" s="15"/>
    </row>
    <row r="25736" spans="5:5">
      <c r="E25736" s="15"/>
    </row>
    <row r="25737" spans="5:5">
      <c r="E25737" s="15"/>
    </row>
    <row r="25738" spans="5:5">
      <c r="E25738" s="15"/>
    </row>
    <row r="25739" spans="5:5">
      <c r="E25739" s="15"/>
    </row>
    <row r="25740" spans="5:5">
      <c r="E25740" s="15"/>
    </row>
    <row r="25741" spans="5:5">
      <c r="E25741" s="15"/>
    </row>
    <row r="25742" spans="5:5">
      <c r="E25742" s="15"/>
    </row>
    <row r="25743" spans="5:5">
      <c r="E25743" s="15"/>
    </row>
    <row r="25744" spans="5:5">
      <c r="E25744" s="15"/>
    </row>
    <row r="25745" spans="5:5">
      <c r="E25745" s="15"/>
    </row>
    <row r="25746" spans="5:5">
      <c r="E25746" s="15"/>
    </row>
    <row r="25747" spans="5:5">
      <c r="E25747" s="15"/>
    </row>
    <row r="25748" spans="5:5">
      <c r="E25748" s="15"/>
    </row>
    <row r="25749" spans="5:5">
      <c r="E25749" s="15"/>
    </row>
    <row r="25750" spans="5:5">
      <c r="E25750" s="15"/>
    </row>
    <row r="25751" spans="5:5">
      <c r="E25751" s="15"/>
    </row>
    <row r="25752" spans="5:5">
      <c r="E25752" s="15"/>
    </row>
    <row r="25753" spans="5:5">
      <c r="E25753" s="15"/>
    </row>
    <row r="25754" spans="5:5">
      <c r="E25754" s="15"/>
    </row>
    <row r="25755" spans="5:5">
      <c r="E25755" s="15"/>
    </row>
    <row r="25756" spans="5:5">
      <c r="E25756" s="15"/>
    </row>
    <row r="25757" spans="5:5">
      <c r="E25757" s="15"/>
    </row>
    <row r="25758" spans="5:5">
      <c r="E25758" s="15"/>
    </row>
    <row r="25759" spans="5:5">
      <c r="E25759" s="15"/>
    </row>
    <row r="25760" spans="5:5">
      <c r="E25760" s="15"/>
    </row>
    <row r="25761" spans="5:5">
      <c r="E25761" s="15"/>
    </row>
    <row r="25762" spans="5:5">
      <c r="E25762" s="15"/>
    </row>
    <row r="25763" spans="5:5">
      <c r="E25763" s="15"/>
    </row>
    <row r="25764" spans="5:5">
      <c r="E25764" s="15"/>
    </row>
    <row r="25765" spans="5:5">
      <c r="E25765" s="15"/>
    </row>
    <row r="25766" spans="5:5">
      <c r="E25766" s="15"/>
    </row>
    <row r="25767" spans="5:5">
      <c r="E25767" s="15"/>
    </row>
    <row r="25768" spans="5:5">
      <c r="E25768" s="15"/>
    </row>
    <row r="25769" spans="5:5">
      <c r="E25769" s="15"/>
    </row>
    <row r="25770" spans="5:5">
      <c r="E25770" s="15"/>
    </row>
    <row r="25771" spans="5:5">
      <c r="E25771" s="15"/>
    </row>
    <row r="25772" spans="5:5">
      <c r="E25772" s="15"/>
    </row>
    <row r="25773" spans="5:5">
      <c r="E25773" s="15"/>
    </row>
    <row r="25774" spans="5:5">
      <c r="E25774" s="15"/>
    </row>
    <row r="25775" spans="5:5">
      <c r="E25775" s="15"/>
    </row>
    <row r="25776" spans="5:5">
      <c r="E25776" s="15"/>
    </row>
    <row r="25777" spans="5:5">
      <c r="E25777" s="15"/>
    </row>
    <row r="25778" spans="5:5">
      <c r="E25778" s="15"/>
    </row>
    <row r="25779" spans="5:5">
      <c r="E25779" s="15"/>
    </row>
    <row r="25780" spans="5:5">
      <c r="E25780" s="15"/>
    </row>
    <row r="25781" spans="5:5">
      <c r="E25781" s="15"/>
    </row>
    <row r="25782" spans="5:5">
      <c r="E25782" s="15"/>
    </row>
    <row r="25783" spans="5:5">
      <c r="E25783" s="15"/>
    </row>
    <row r="25784" spans="5:5">
      <c r="E25784" s="15"/>
    </row>
    <row r="25785" spans="5:5">
      <c r="E25785" s="15"/>
    </row>
    <row r="25786" spans="5:5">
      <c r="E25786" s="15"/>
    </row>
    <row r="25787" spans="5:5">
      <c r="E25787" s="15"/>
    </row>
    <row r="25788" spans="5:5">
      <c r="E25788" s="15"/>
    </row>
    <row r="25789" spans="5:5">
      <c r="E25789" s="15"/>
    </row>
    <row r="25790" spans="5:5">
      <c r="E25790" s="15"/>
    </row>
    <row r="25791" spans="5:5">
      <c r="E25791" s="15"/>
    </row>
    <row r="25792" spans="5:5">
      <c r="E25792" s="15"/>
    </row>
    <row r="25793" spans="5:5">
      <c r="E25793" s="15"/>
    </row>
    <row r="25794" spans="5:5">
      <c r="E25794" s="15"/>
    </row>
    <row r="25795" spans="5:5">
      <c r="E25795" s="15"/>
    </row>
    <row r="25796" spans="5:5">
      <c r="E25796" s="15"/>
    </row>
    <row r="25797" spans="5:5">
      <c r="E25797" s="15"/>
    </row>
    <row r="25798" spans="5:5">
      <c r="E25798" s="15"/>
    </row>
    <row r="25799" spans="5:5">
      <c r="E25799" s="15"/>
    </row>
    <row r="25800" spans="5:5">
      <c r="E25800" s="15"/>
    </row>
    <row r="25801" spans="5:5">
      <c r="E25801" s="15"/>
    </row>
    <row r="25802" spans="5:5">
      <c r="E25802" s="15"/>
    </row>
    <row r="25803" spans="5:5">
      <c r="E25803" s="15"/>
    </row>
    <row r="25804" spans="5:5">
      <c r="E25804" s="15"/>
    </row>
    <row r="25805" spans="5:5">
      <c r="E25805" s="15"/>
    </row>
    <row r="25806" spans="5:5">
      <c r="E25806" s="15"/>
    </row>
    <row r="25807" spans="5:5">
      <c r="E25807" s="15"/>
    </row>
    <row r="25808" spans="5:5">
      <c r="E25808" s="15"/>
    </row>
    <row r="25809" spans="5:5">
      <c r="E25809" s="15"/>
    </row>
    <row r="25810" spans="5:5">
      <c r="E25810" s="15"/>
    </row>
    <row r="25811" spans="5:5">
      <c r="E25811" s="15"/>
    </row>
    <row r="25812" spans="5:5">
      <c r="E25812" s="15"/>
    </row>
    <row r="25813" spans="5:5">
      <c r="E25813" s="15"/>
    </row>
    <row r="25814" spans="5:5">
      <c r="E25814" s="15"/>
    </row>
    <row r="25815" spans="5:5">
      <c r="E25815" s="15"/>
    </row>
    <row r="25816" spans="5:5">
      <c r="E25816" s="15"/>
    </row>
    <row r="25817" spans="5:5">
      <c r="E25817" s="15"/>
    </row>
    <row r="25818" spans="5:5">
      <c r="E25818" s="15"/>
    </row>
    <row r="25819" spans="5:5">
      <c r="E25819" s="15"/>
    </row>
    <row r="25820" spans="5:5">
      <c r="E25820" s="15"/>
    </row>
    <row r="25821" spans="5:5">
      <c r="E25821" s="15"/>
    </row>
    <row r="25822" spans="5:5">
      <c r="E25822" s="15"/>
    </row>
    <row r="25823" spans="5:5">
      <c r="E25823" s="15"/>
    </row>
    <row r="25824" spans="5:5">
      <c r="E25824" s="15"/>
    </row>
    <row r="25825" spans="5:5">
      <c r="E25825" s="15"/>
    </row>
    <row r="25826" spans="5:5">
      <c r="E25826" s="15"/>
    </row>
    <row r="25827" spans="5:5">
      <c r="E25827" s="15"/>
    </row>
    <row r="25828" spans="5:5">
      <c r="E25828" s="15"/>
    </row>
    <row r="25829" spans="5:5">
      <c r="E25829" s="15"/>
    </row>
    <row r="25830" spans="5:5">
      <c r="E25830" s="15"/>
    </row>
    <row r="25831" spans="5:5">
      <c r="E25831" s="15"/>
    </row>
    <row r="25832" spans="5:5">
      <c r="E25832" s="15"/>
    </row>
    <row r="25833" spans="5:5">
      <c r="E25833" s="15"/>
    </row>
    <row r="25834" spans="5:5">
      <c r="E25834" s="15"/>
    </row>
    <row r="25835" spans="5:5">
      <c r="E25835" s="15"/>
    </row>
    <row r="25836" spans="5:5">
      <c r="E25836" s="15"/>
    </row>
    <row r="25837" spans="5:5">
      <c r="E25837" s="15"/>
    </row>
    <row r="25838" spans="5:5">
      <c r="E25838" s="15"/>
    </row>
    <row r="25839" spans="5:5">
      <c r="E25839" s="15"/>
    </row>
    <row r="25840" spans="5:5">
      <c r="E25840" s="15"/>
    </row>
    <row r="25841" spans="5:5">
      <c r="E25841" s="15"/>
    </row>
    <row r="25842" spans="5:5">
      <c r="E25842" s="15"/>
    </row>
    <row r="25843" spans="5:5">
      <c r="E25843" s="15"/>
    </row>
    <row r="25844" spans="5:5">
      <c r="E25844" s="15"/>
    </row>
    <row r="25845" spans="5:5">
      <c r="E25845" s="15"/>
    </row>
    <row r="25846" spans="5:5">
      <c r="E25846" s="15"/>
    </row>
    <row r="25847" spans="5:5">
      <c r="E25847" s="15"/>
    </row>
    <row r="25848" spans="5:5">
      <c r="E25848" s="15"/>
    </row>
    <row r="25849" spans="5:5">
      <c r="E25849" s="15"/>
    </row>
    <row r="25850" spans="5:5">
      <c r="E25850" s="15"/>
    </row>
    <row r="25851" spans="5:5">
      <c r="E25851" s="15"/>
    </row>
    <row r="25852" spans="5:5">
      <c r="E25852" s="15"/>
    </row>
    <row r="25853" spans="5:5">
      <c r="E25853" s="15"/>
    </row>
    <row r="25854" spans="5:5">
      <c r="E25854" s="15"/>
    </row>
    <row r="25855" spans="5:5">
      <c r="E25855" s="15"/>
    </row>
    <row r="25856" spans="5:5">
      <c r="E25856" s="15"/>
    </row>
    <row r="25857" spans="5:5">
      <c r="E25857" s="15"/>
    </row>
    <row r="25858" spans="5:5">
      <c r="E25858" s="15"/>
    </row>
    <row r="25859" spans="5:5">
      <c r="E25859" s="15"/>
    </row>
    <row r="25860" spans="5:5">
      <c r="E25860" s="15"/>
    </row>
    <row r="25861" spans="5:5">
      <c r="E25861" s="15"/>
    </row>
    <row r="25862" spans="5:5">
      <c r="E25862" s="15"/>
    </row>
    <row r="25863" spans="5:5">
      <c r="E25863" s="15"/>
    </row>
    <row r="25864" spans="5:5">
      <c r="E25864" s="15"/>
    </row>
    <row r="25865" spans="5:5">
      <c r="E25865" s="15"/>
    </row>
    <row r="25866" spans="5:5">
      <c r="E25866" s="15"/>
    </row>
    <row r="25867" spans="5:5">
      <c r="E25867" s="15"/>
    </row>
    <row r="25868" spans="5:5">
      <c r="E25868" s="15"/>
    </row>
    <row r="25869" spans="5:5">
      <c r="E25869" s="15"/>
    </row>
    <row r="25870" spans="5:5">
      <c r="E25870" s="15"/>
    </row>
    <row r="25871" spans="5:5">
      <c r="E25871" s="15"/>
    </row>
    <row r="25872" spans="5:5">
      <c r="E25872" s="15"/>
    </row>
    <row r="25873" spans="5:5">
      <c r="E25873" s="15"/>
    </row>
    <row r="25874" spans="5:5">
      <c r="E25874" s="15"/>
    </row>
    <row r="25875" spans="5:5">
      <c r="E25875" s="15"/>
    </row>
    <row r="25876" spans="5:5">
      <c r="E25876" s="15"/>
    </row>
    <row r="25877" spans="5:5">
      <c r="E25877" s="15"/>
    </row>
    <row r="25878" spans="5:5">
      <c r="E25878" s="15"/>
    </row>
    <row r="25879" spans="5:5">
      <c r="E25879" s="15"/>
    </row>
    <row r="25880" spans="5:5">
      <c r="E25880" s="15"/>
    </row>
    <row r="25881" spans="5:5">
      <c r="E25881" s="15"/>
    </row>
    <row r="25882" spans="5:5">
      <c r="E25882" s="15"/>
    </row>
    <row r="25883" spans="5:5">
      <c r="E25883" s="15"/>
    </row>
    <row r="25884" spans="5:5">
      <c r="E25884" s="15"/>
    </row>
    <row r="25885" spans="5:5">
      <c r="E25885" s="15"/>
    </row>
    <row r="25886" spans="5:5">
      <c r="E25886" s="15"/>
    </row>
    <row r="25887" spans="5:5">
      <c r="E25887" s="15"/>
    </row>
    <row r="25888" spans="5:5">
      <c r="E25888" s="15"/>
    </row>
    <row r="25889" spans="5:5">
      <c r="E25889" s="15"/>
    </row>
    <row r="25890" spans="5:5">
      <c r="E25890" s="15"/>
    </row>
    <row r="25891" spans="5:5">
      <c r="E25891" s="15"/>
    </row>
    <row r="25892" spans="5:5">
      <c r="E25892" s="15"/>
    </row>
    <row r="25893" spans="5:5">
      <c r="E25893" s="15"/>
    </row>
    <row r="25894" spans="5:5">
      <c r="E25894" s="15"/>
    </row>
    <row r="25895" spans="5:5">
      <c r="E25895" s="15"/>
    </row>
    <row r="25896" spans="5:5">
      <c r="E25896" s="15"/>
    </row>
    <row r="25897" spans="5:5">
      <c r="E25897" s="15"/>
    </row>
    <row r="25898" spans="5:5">
      <c r="E25898" s="15"/>
    </row>
    <row r="25899" spans="5:5">
      <c r="E25899" s="15"/>
    </row>
    <row r="25900" spans="5:5">
      <c r="E25900" s="15"/>
    </row>
    <row r="25901" spans="5:5">
      <c r="E25901" s="15"/>
    </row>
    <row r="25902" spans="5:5">
      <c r="E25902" s="15"/>
    </row>
    <row r="25903" spans="5:5">
      <c r="E25903" s="15"/>
    </row>
    <row r="25904" spans="5:5">
      <c r="E25904" s="15"/>
    </row>
    <row r="25905" spans="5:5">
      <c r="E25905" s="15"/>
    </row>
    <row r="25906" spans="5:5">
      <c r="E25906" s="15"/>
    </row>
    <row r="25907" spans="5:5">
      <c r="E25907" s="15"/>
    </row>
    <row r="25908" spans="5:5">
      <c r="E25908" s="15"/>
    </row>
    <row r="25909" spans="5:5">
      <c r="E25909" s="15"/>
    </row>
    <row r="25910" spans="5:5">
      <c r="E25910" s="15"/>
    </row>
    <row r="25911" spans="5:5">
      <c r="E25911" s="15"/>
    </row>
    <row r="25912" spans="5:5">
      <c r="E25912" s="15"/>
    </row>
    <row r="25913" spans="5:5">
      <c r="E25913" s="15"/>
    </row>
    <row r="25914" spans="5:5">
      <c r="E25914" s="15"/>
    </row>
    <row r="25915" spans="5:5">
      <c r="E25915" s="15"/>
    </row>
    <row r="25916" spans="5:5">
      <c r="E25916" s="15"/>
    </row>
    <row r="25917" spans="5:5">
      <c r="E25917" s="15"/>
    </row>
    <row r="25918" spans="5:5">
      <c r="E25918" s="15"/>
    </row>
    <row r="25919" spans="5:5">
      <c r="E25919" s="15"/>
    </row>
    <row r="25920" spans="5:5">
      <c r="E25920" s="15"/>
    </row>
    <row r="25921" spans="5:5">
      <c r="E25921" s="15"/>
    </row>
    <row r="25922" spans="5:5">
      <c r="E25922" s="15"/>
    </row>
    <row r="25923" spans="5:5">
      <c r="E25923" s="15"/>
    </row>
    <row r="25924" spans="5:5">
      <c r="E25924" s="15"/>
    </row>
    <row r="25925" spans="5:5">
      <c r="E25925" s="15"/>
    </row>
    <row r="25926" spans="5:5">
      <c r="E25926" s="15"/>
    </row>
    <row r="25927" spans="5:5">
      <c r="E25927" s="15"/>
    </row>
    <row r="25928" spans="5:5">
      <c r="E25928" s="15"/>
    </row>
    <row r="25929" spans="5:5">
      <c r="E25929" s="15"/>
    </row>
    <row r="25930" spans="5:5">
      <c r="E25930" s="15"/>
    </row>
    <row r="25931" spans="5:5">
      <c r="E25931" s="15"/>
    </row>
    <row r="25932" spans="5:5">
      <c r="E25932" s="15"/>
    </row>
    <row r="25933" spans="5:5">
      <c r="E25933" s="15"/>
    </row>
    <row r="25934" spans="5:5">
      <c r="E25934" s="15"/>
    </row>
    <row r="25935" spans="5:5">
      <c r="E25935" s="15"/>
    </row>
    <row r="25936" spans="5:5">
      <c r="E25936" s="15"/>
    </row>
    <row r="25937" spans="5:5">
      <c r="E25937" s="15"/>
    </row>
    <row r="25938" spans="5:5">
      <c r="E25938" s="15"/>
    </row>
    <row r="25939" spans="5:5">
      <c r="E25939" s="15"/>
    </row>
    <row r="25940" spans="5:5">
      <c r="E25940" s="15"/>
    </row>
    <row r="25941" spans="5:5">
      <c r="E25941" s="15"/>
    </row>
    <row r="25942" spans="5:5">
      <c r="E25942" s="15"/>
    </row>
    <row r="25943" spans="5:5">
      <c r="E25943" s="15"/>
    </row>
    <row r="25944" spans="5:5">
      <c r="E25944" s="15"/>
    </row>
    <row r="25945" spans="5:5">
      <c r="E25945" s="15"/>
    </row>
    <row r="25946" spans="5:5">
      <c r="E25946" s="15"/>
    </row>
    <row r="25947" spans="5:5">
      <c r="E25947" s="15"/>
    </row>
    <row r="25948" spans="5:5">
      <c r="E25948" s="15"/>
    </row>
    <row r="25949" spans="5:5">
      <c r="E25949" s="15"/>
    </row>
    <row r="25950" spans="5:5">
      <c r="E25950" s="15"/>
    </row>
    <row r="25951" spans="5:5">
      <c r="E25951" s="15"/>
    </row>
    <row r="25952" spans="5:5">
      <c r="E25952" s="15"/>
    </row>
    <row r="25953" spans="5:5">
      <c r="E25953" s="15"/>
    </row>
    <row r="25954" spans="5:5">
      <c r="E25954" s="15"/>
    </row>
    <row r="25955" spans="5:5">
      <c r="E25955" s="15"/>
    </row>
    <row r="25956" spans="5:5">
      <c r="E25956" s="15"/>
    </row>
    <row r="25957" spans="5:5">
      <c r="E25957" s="15"/>
    </row>
    <row r="25958" spans="5:5">
      <c r="E25958" s="15"/>
    </row>
    <row r="25959" spans="5:5">
      <c r="E25959" s="15"/>
    </row>
    <row r="25960" spans="5:5">
      <c r="E25960" s="15"/>
    </row>
    <row r="25961" spans="5:5">
      <c r="E25961" s="15"/>
    </row>
    <row r="25962" spans="5:5">
      <c r="E25962" s="15"/>
    </row>
    <row r="25963" spans="5:5">
      <c r="E25963" s="15"/>
    </row>
    <row r="25964" spans="5:5">
      <c r="E25964" s="15"/>
    </row>
    <row r="25965" spans="5:5">
      <c r="E25965" s="15"/>
    </row>
    <row r="25966" spans="5:5">
      <c r="E25966" s="15"/>
    </row>
    <row r="25967" spans="5:5">
      <c r="E25967" s="15"/>
    </row>
    <row r="25968" spans="5:5">
      <c r="E25968" s="15"/>
    </row>
    <row r="25969" spans="5:5">
      <c r="E25969" s="15"/>
    </row>
    <row r="25970" spans="5:5">
      <c r="E25970" s="15"/>
    </row>
    <row r="25971" spans="5:5">
      <c r="E25971" s="15"/>
    </row>
    <row r="25972" spans="5:5">
      <c r="E25972" s="15"/>
    </row>
    <row r="25973" spans="5:5">
      <c r="E25973" s="15"/>
    </row>
    <row r="25974" spans="5:5">
      <c r="E25974" s="15"/>
    </row>
    <row r="25975" spans="5:5">
      <c r="E25975" s="15"/>
    </row>
    <row r="25976" spans="5:5">
      <c r="E25976" s="15"/>
    </row>
    <row r="25977" spans="5:5">
      <c r="E25977" s="15"/>
    </row>
    <row r="25978" spans="5:5">
      <c r="E25978" s="15"/>
    </row>
    <row r="25979" spans="5:5">
      <c r="E25979" s="15"/>
    </row>
    <row r="25980" spans="5:5">
      <c r="E25980" s="15"/>
    </row>
    <row r="25981" spans="5:5">
      <c r="E25981" s="15"/>
    </row>
    <row r="25982" spans="5:5">
      <c r="E25982" s="15"/>
    </row>
    <row r="25983" spans="5:5">
      <c r="E25983" s="15"/>
    </row>
    <row r="25984" spans="5:5">
      <c r="E25984" s="15"/>
    </row>
    <row r="25985" spans="5:5">
      <c r="E25985" s="15"/>
    </row>
    <row r="25986" spans="5:5">
      <c r="E25986" s="15"/>
    </row>
    <row r="25987" spans="5:5">
      <c r="E25987" s="15"/>
    </row>
    <row r="25988" spans="5:5">
      <c r="E25988" s="15"/>
    </row>
    <row r="25989" spans="5:5">
      <c r="E25989" s="15"/>
    </row>
    <row r="25990" spans="5:5">
      <c r="E25990" s="15"/>
    </row>
    <row r="25991" spans="5:5">
      <c r="E25991" s="15"/>
    </row>
    <row r="25992" spans="5:5">
      <c r="E25992" s="15"/>
    </row>
    <row r="25993" spans="5:5">
      <c r="E25993" s="15"/>
    </row>
    <row r="25994" spans="5:5">
      <c r="E25994" s="15"/>
    </row>
    <row r="25995" spans="5:5">
      <c r="E25995" s="15"/>
    </row>
    <row r="25996" spans="5:5">
      <c r="E25996" s="15"/>
    </row>
    <row r="25997" spans="5:5">
      <c r="E25997" s="15"/>
    </row>
    <row r="25998" spans="5:5">
      <c r="E25998" s="15"/>
    </row>
    <row r="25999" spans="5:5">
      <c r="E25999" s="15"/>
    </row>
    <row r="26000" spans="5:5">
      <c r="E26000" s="15"/>
    </row>
    <row r="26001" spans="5:5">
      <c r="E26001" s="15"/>
    </row>
    <row r="26002" spans="5:5">
      <c r="E26002" s="15"/>
    </row>
    <row r="26003" spans="5:5">
      <c r="E26003" s="15"/>
    </row>
    <row r="26004" spans="5:5">
      <c r="E26004" s="15"/>
    </row>
    <row r="26005" spans="5:5">
      <c r="E26005" s="15"/>
    </row>
    <row r="26006" spans="5:5">
      <c r="E26006" s="15"/>
    </row>
    <row r="26007" spans="5:5">
      <c r="E26007" s="15"/>
    </row>
    <row r="26008" spans="5:5">
      <c r="E26008" s="15"/>
    </row>
    <row r="26009" spans="5:5">
      <c r="E26009" s="15"/>
    </row>
    <row r="26010" spans="5:5">
      <c r="E26010" s="15"/>
    </row>
    <row r="26011" spans="5:5">
      <c r="E26011" s="15"/>
    </row>
    <row r="26012" spans="5:5">
      <c r="E26012" s="15"/>
    </row>
    <row r="26013" spans="5:5">
      <c r="E26013" s="15"/>
    </row>
    <row r="26014" spans="5:5">
      <c r="E26014" s="15"/>
    </row>
    <row r="26015" spans="5:5">
      <c r="E26015" s="15"/>
    </row>
    <row r="26016" spans="5:5">
      <c r="E26016" s="15"/>
    </row>
    <row r="26017" spans="5:5">
      <c r="E26017" s="15"/>
    </row>
    <row r="26018" spans="5:5">
      <c r="E26018" s="15"/>
    </row>
    <row r="26019" spans="5:5">
      <c r="E26019" s="15"/>
    </row>
    <row r="26020" spans="5:5">
      <c r="E26020" s="15"/>
    </row>
    <row r="26021" spans="5:5">
      <c r="E26021" s="15"/>
    </row>
    <row r="26022" spans="5:5">
      <c r="E26022" s="15"/>
    </row>
    <row r="26023" spans="5:5">
      <c r="E26023" s="15"/>
    </row>
    <row r="26024" spans="5:5">
      <c r="E26024" s="15"/>
    </row>
    <row r="26025" spans="5:5">
      <c r="E26025" s="15"/>
    </row>
    <row r="26026" spans="5:5">
      <c r="E26026" s="15"/>
    </row>
    <row r="26027" spans="5:5">
      <c r="E26027" s="15"/>
    </row>
    <row r="26028" spans="5:5">
      <c r="E26028" s="15"/>
    </row>
    <row r="26029" spans="5:5">
      <c r="E26029" s="15"/>
    </row>
    <row r="26030" spans="5:5">
      <c r="E26030" s="15"/>
    </row>
    <row r="26031" spans="5:5">
      <c r="E26031" s="15"/>
    </row>
    <row r="26032" spans="5:5">
      <c r="E26032" s="15"/>
    </row>
    <row r="26033" spans="5:5">
      <c r="E26033" s="15"/>
    </row>
    <row r="26034" spans="5:5">
      <c r="E26034" s="15"/>
    </row>
    <row r="26035" spans="5:5">
      <c r="E26035" s="15"/>
    </row>
    <row r="26036" spans="5:5">
      <c r="E26036" s="15"/>
    </row>
    <row r="26037" spans="5:5">
      <c r="E26037" s="15"/>
    </row>
    <row r="26038" spans="5:5">
      <c r="E26038" s="15"/>
    </row>
    <row r="26039" spans="5:5">
      <c r="E26039" s="15"/>
    </row>
    <row r="26040" spans="5:5">
      <c r="E26040" s="15"/>
    </row>
    <row r="26041" spans="5:5">
      <c r="E26041" s="15"/>
    </row>
    <row r="26042" spans="5:5">
      <c r="E26042" s="15"/>
    </row>
    <row r="26043" spans="5:5">
      <c r="E26043" s="15"/>
    </row>
    <row r="26044" spans="5:5">
      <c r="E26044" s="15"/>
    </row>
    <row r="26045" spans="5:5">
      <c r="E26045" s="15"/>
    </row>
    <row r="26046" spans="5:5">
      <c r="E26046" s="15"/>
    </row>
    <row r="26047" spans="5:5">
      <c r="E26047" s="15"/>
    </row>
    <row r="26048" spans="5:5">
      <c r="E26048" s="15"/>
    </row>
    <row r="26049" spans="5:5">
      <c r="E26049" s="15"/>
    </row>
    <row r="26050" spans="5:5">
      <c r="E26050" s="15"/>
    </row>
    <row r="26051" spans="5:5">
      <c r="E26051" s="15"/>
    </row>
    <row r="26052" spans="5:5">
      <c r="E26052" s="15"/>
    </row>
    <row r="26053" spans="5:5">
      <c r="E26053" s="15"/>
    </row>
    <row r="26054" spans="5:5">
      <c r="E26054" s="15"/>
    </row>
    <row r="26055" spans="5:5">
      <c r="E26055" s="15"/>
    </row>
    <row r="26056" spans="5:5">
      <c r="E26056" s="15"/>
    </row>
    <row r="26057" spans="5:5">
      <c r="E26057" s="15"/>
    </row>
    <row r="26058" spans="5:5">
      <c r="E26058" s="15"/>
    </row>
    <row r="26059" spans="5:5">
      <c r="E26059" s="15"/>
    </row>
    <row r="26060" spans="5:5">
      <c r="E26060" s="15"/>
    </row>
    <row r="26061" spans="5:5">
      <c r="E26061" s="15"/>
    </row>
    <row r="26062" spans="5:5">
      <c r="E26062" s="15"/>
    </row>
    <row r="26063" spans="5:5">
      <c r="E26063" s="15"/>
    </row>
    <row r="26064" spans="5:5">
      <c r="E26064" s="15"/>
    </row>
    <row r="26065" spans="5:5">
      <c r="E26065" s="15"/>
    </row>
    <row r="26066" spans="5:5">
      <c r="E26066" s="15"/>
    </row>
    <row r="26067" spans="5:5">
      <c r="E26067" s="15"/>
    </row>
    <row r="26068" spans="5:5">
      <c r="E26068" s="15"/>
    </row>
    <row r="26069" spans="5:5">
      <c r="E26069" s="15"/>
    </row>
    <row r="26070" spans="5:5">
      <c r="E26070" s="15"/>
    </row>
    <row r="26071" spans="5:5">
      <c r="E26071" s="15"/>
    </row>
    <row r="26072" spans="5:5">
      <c r="E26072" s="15"/>
    </row>
    <row r="26073" spans="5:5">
      <c r="E26073" s="15"/>
    </row>
    <row r="26074" spans="5:5">
      <c r="E26074" s="15"/>
    </row>
    <row r="26075" spans="5:5">
      <c r="E26075" s="15"/>
    </row>
    <row r="26076" spans="5:5">
      <c r="E26076" s="15"/>
    </row>
    <row r="26077" spans="5:5">
      <c r="E26077" s="15"/>
    </row>
    <row r="26078" spans="5:5">
      <c r="E26078" s="15"/>
    </row>
    <row r="26079" spans="5:5">
      <c r="E26079" s="15"/>
    </row>
    <row r="26080" spans="5:5">
      <c r="E26080" s="15"/>
    </row>
    <row r="26081" spans="5:5">
      <c r="E26081" s="15"/>
    </row>
    <row r="26082" spans="5:5">
      <c r="E26082" s="15"/>
    </row>
    <row r="26083" spans="5:5">
      <c r="E26083" s="15"/>
    </row>
    <row r="26084" spans="5:5">
      <c r="E26084" s="15"/>
    </row>
    <row r="26085" spans="5:5">
      <c r="E26085" s="15"/>
    </row>
    <row r="26086" spans="5:5">
      <c r="E26086" s="15"/>
    </row>
    <row r="26087" spans="5:5">
      <c r="E26087" s="15"/>
    </row>
    <row r="26088" spans="5:5">
      <c r="E26088" s="15"/>
    </row>
    <row r="26089" spans="5:5">
      <c r="E26089" s="15"/>
    </row>
    <row r="26090" spans="5:5">
      <c r="E26090" s="15"/>
    </row>
    <row r="26091" spans="5:5">
      <c r="E26091" s="15"/>
    </row>
    <row r="26092" spans="5:5">
      <c r="E26092" s="15"/>
    </row>
    <row r="26093" spans="5:5">
      <c r="E26093" s="15"/>
    </row>
    <row r="26094" spans="5:5">
      <c r="E26094" s="15"/>
    </row>
    <row r="26095" spans="5:5">
      <c r="E26095" s="15"/>
    </row>
    <row r="26096" spans="5:5">
      <c r="E26096" s="15"/>
    </row>
    <row r="26097" spans="5:5">
      <c r="E26097" s="15"/>
    </row>
    <row r="26098" spans="5:5">
      <c r="E26098" s="15"/>
    </row>
    <row r="26099" spans="5:5">
      <c r="E26099" s="15"/>
    </row>
    <row r="26100" spans="5:5">
      <c r="E26100" s="15"/>
    </row>
    <row r="26101" spans="5:5">
      <c r="E26101" s="15"/>
    </row>
    <row r="26102" spans="5:5">
      <c r="E26102" s="15"/>
    </row>
    <row r="26103" spans="5:5">
      <c r="E26103" s="15"/>
    </row>
    <row r="26104" spans="5:5">
      <c r="E26104" s="15"/>
    </row>
    <row r="26105" spans="5:5">
      <c r="E26105" s="15"/>
    </row>
    <row r="26106" spans="5:5">
      <c r="E26106" s="15"/>
    </row>
    <row r="26107" spans="5:5">
      <c r="E26107" s="15"/>
    </row>
    <row r="26108" spans="5:5">
      <c r="E26108" s="15"/>
    </row>
    <row r="26109" spans="5:5">
      <c r="E26109" s="15"/>
    </row>
    <row r="26110" spans="5:5">
      <c r="E26110" s="15"/>
    </row>
    <row r="26111" spans="5:5">
      <c r="E26111" s="15"/>
    </row>
    <row r="26112" spans="5:5">
      <c r="E26112" s="15"/>
    </row>
    <row r="26113" spans="5:5">
      <c r="E26113" s="15"/>
    </row>
    <row r="26114" spans="5:5">
      <c r="E26114" s="15"/>
    </row>
    <row r="26115" spans="5:5">
      <c r="E26115" s="15"/>
    </row>
    <row r="26116" spans="5:5">
      <c r="E26116" s="15"/>
    </row>
    <row r="26117" spans="5:5">
      <c r="E26117" s="15"/>
    </row>
    <row r="26118" spans="5:5">
      <c r="E26118" s="15"/>
    </row>
    <row r="26119" spans="5:5">
      <c r="E26119" s="15"/>
    </row>
    <row r="26120" spans="5:5">
      <c r="E26120" s="15"/>
    </row>
    <row r="26121" spans="5:5">
      <c r="E26121" s="15"/>
    </row>
    <row r="26122" spans="5:5">
      <c r="E26122" s="15"/>
    </row>
    <row r="26123" spans="5:5">
      <c r="E26123" s="15"/>
    </row>
    <row r="26124" spans="5:5">
      <c r="E26124" s="15"/>
    </row>
    <row r="26125" spans="5:5">
      <c r="E26125" s="15"/>
    </row>
    <row r="26126" spans="5:5">
      <c r="E26126" s="15"/>
    </row>
    <row r="26127" spans="5:5">
      <c r="E26127" s="15"/>
    </row>
    <row r="26128" spans="5:5">
      <c r="E26128" s="15"/>
    </row>
    <row r="26129" spans="5:5">
      <c r="E26129" s="15"/>
    </row>
    <row r="26130" spans="5:5">
      <c r="E26130" s="15"/>
    </row>
    <row r="26131" spans="5:5">
      <c r="E26131" s="15"/>
    </row>
    <row r="26132" spans="5:5">
      <c r="E26132" s="15"/>
    </row>
    <row r="26133" spans="5:5">
      <c r="E26133" s="15"/>
    </row>
    <row r="26134" spans="5:5">
      <c r="E26134" s="15"/>
    </row>
    <row r="26135" spans="5:5">
      <c r="E26135" s="15"/>
    </row>
    <row r="26136" spans="5:5">
      <c r="E26136" s="15"/>
    </row>
    <row r="26137" spans="5:5">
      <c r="E26137" s="15"/>
    </row>
    <row r="26138" spans="5:5">
      <c r="E26138" s="15"/>
    </row>
    <row r="26139" spans="5:5">
      <c r="E26139" s="15"/>
    </row>
    <row r="26140" spans="5:5">
      <c r="E26140" s="15"/>
    </row>
    <row r="26141" spans="5:5">
      <c r="E26141" s="15"/>
    </row>
    <row r="26142" spans="5:5">
      <c r="E26142" s="15"/>
    </row>
    <row r="26143" spans="5:5">
      <c r="E26143" s="15"/>
    </row>
    <row r="26144" spans="5:5">
      <c r="E26144" s="15"/>
    </row>
    <row r="26145" spans="5:5">
      <c r="E26145" s="15"/>
    </row>
    <row r="26146" spans="5:5">
      <c r="E26146" s="15"/>
    </row>
    <row r="26147" spans="5:5">
      <c r="E26147" s="15"/>
    </row>
    <row r="26148" spans="5:5">
      <c r="E26148" s="15"/>
    </row>
    <row r="26149" spans="5:5">
      <c r="E26149" s="15"/>
    </row>
    <row r="26150" spans="5:5">
      <c r="E26150" s="15"/>
    </row>
    <row r="26151" spans="5:5">
      <c r="E26151" s="15"/>
    </row>
    <row r="26152" spans="5:5">
      <c r="E26152" s="15"/>
    </row>
    <row r="26153" spans="5:5">
      <c r="E26153" s="15"/>
    </row>
    <row r="26154" spans="5:5">
      <c r="E26154" s="15"/>
    </row>
    <row r="26155" spans="5:5">
      <c r="E26155" s="15"/>
    </row>
    <row r="26156" spans="5:5">
      <c r="E26156" s="15"/>
    </row>
    <row r="26157" spans="5:5">
      <c r="E26157" s="15"/>
    </row>
    <row r="26158" spans="5:5">
      <c r="E26158" s="15"/>
    </row>
    <row r="26159" spans="5:5">
      <c r="E26159" s="15"/>
    </row>
    <row r="26160" spans="5:5">
      <c r="E26160" s="15"/>
    </row>
    <row r="26161" spans="5:5">
      <c r="E26161" s="15"/>
    </row>
    <row r="26162" spans="5:5">
      <c r="E26162" s="15"/>
    </row>
    <row r="26163" spans="5:5">
      <c r="E26163" s="15"/>
    </row>
    <row r="26164" spans="5:5">
      <c r="E26164" s="15"/>
    </row>
    <row r="26165" spans="5:5">
      <c r="E26165" s="15"/>
    </row>
    <row r="26166" spans="5:5">
      <c r="E26166" s="15"/>
    </row>
    <row r="26167" spans="5:5">
      <c r="E26167" s="15"/>
    </row>
    <row r="26168" spans="5:5">
      <c r="E26168" s="15"/>
    </row>
    <row r="26169" spans="5:5">
      <c r="E26169" s="15"/>
    </row>
    <row r="26170" spans="5:5">
      <c r="E26170" s="15"/>
    </row>
    <row r="26171" spans="5:5">
      <c r="E26171" s="15"/>
    </row>
    <row r="26172" spans="5:5">
      <c r="E26172" s="15"/>
    </row>
    <row r="26173" spans="5:5">
      <c r="E26173" s="15"/>
    </row>
    <row r="26174" spans="5:5">
      <c r="E26174" s="15"/>
    </row>
    <row r="26175" spans="5:5">
      <c r="E26175" s="15"/>
    </row>
    <row r="26176" spans="5:5">
      <c r="E26176" s="15"/>
    </row>
    <row r="26177" spans="5:5">
      <c r="E26177" s="15"/>
    </row>
    <row r="26178" spans="5:5">
      <c r="E26178" s="15"/>
    </row>
    <row r="26179" spans="5:5">
      <c r="E26179" s="15"/>
    </row>
    <row r="26180" spans="5:5">
      <c r="E26180" s="15"/>
    </row>
    <row r="26181" spans="5:5">
      <c r="E26181" s="15"/>
    </row>
    <row r="26182" spans="5:5">
      <c r="E26182" s="15"/>
    </row>
    <row r="26183" spans="5:5">
      <c r="E26183" s="15"/>
    </row>
    <row r="26184" spans="5:5">
      <c r="E26184" s="15"/>
    </row>
    <row r="26185" spans="5:5">
      <c r="E26185" s="15"/>
    </row>
    <row r="26186" spans="5:5">
      <c r="E26186" s="15"/>
    </row>
    <row r="26187" spans="5:5">
      <c r="E26187" s="15"/>
    </row>
    <row r="26188" spans="5:5">
      <c r="E26188" s="15"/>
    </row>
    <row r="26189" spans="5:5">
      <c r="E26189" s="15"/>
    </row>
    <row r="26190" spans="5:5">
      <c r="E26190" s="15"/>
    </row>
    <row r="26191" spans="5:5">
      <c r="E26191" s="15"/>
    </row>
    <row r="26192" spans="5:5">
      <c r="E26192" s="15"/>
    </row>
    <row r="26193" spans="5:5">
      <c r="E26193" s="15"/>
    </row>
    <row r="26194" spans="5:5">
      <c r="E26194" s="15"/>
    </row>
    <row r="26195" spans="5:5">
      <c r="E26195" s="15"/>
    </row>
    <row r="26196" spans="5:5">
      <c r="E26196" s="15"/>
    </row>
    <row r="26197" spans="5:5">
      <c r="E26197" s="15"/>
    </row>
    <row r="26198" spans="5:5">
      <c r="E26198" s="15"/>
    </row>
    <row r="26199" spans="5:5">
      <c r="E26199" s="15"/>
    </row>
    <row r="26200" spans="5:5">
      <c r="E26200" s="15"/>
    </row>
    <row r="26201" spans="5:5">
      <c r="E26201" s="15"/>
    </row>
    <row r="26202" spans="5:5">
      <c r="E26202" s="15"/>
    </row>
    <row r="26203" spans="5:5">
      <c r="E26203" s="15"/>
    </row>
    <row r="26204" spans="5:5">
      <c r="E26204" s="15"/>
    </row>
    <row r="26205" spans="5:5">
      <c r="E26205" s="15"/>
    </row>
    <row r="26206" spans="5:5">
      <c r="E26206" s="15"/>
    </row>
    <row r="26207" spans="5:5">
      <c r="E26207" s="15"/>
    </row>
    <row r="26208" spans="5:5">
      <c r="E26208" s="15"/>
    </row>
    <row r="26209" spans="5:5">
      <c r="E26209" s="15"/>
    </row>
    <row r="26210" spans="5:5">
      <c r="E26210" s="15"/>
    </row>
    <row r="26211" spans="5:5">
      <c r="E26211" s="15"/>
    </row>
    <row r="26212" spans="5:5">
      <c r="E26212" s="15"/>
    </row>
    <row r="26213" spans="5:5">
      <c r="E26213" s="15"/>
    </row>
    <row r="26214" spans="5:5">
      <c r="E26214" s="15"/>
    </row>
    <row r="26215" spans="5:5">
      <c r="E26215" s="15"/>
    </row>
    <row r="26216" spans="5:5">
      <c r="E26216" s="15"/>
    </row>
    <row r="26217" spans="5:5">
      <c r="E26217" s="15"/>
    </row>
    <row r="26218" spans="5:5">
      <c r="E26218" s="15"/>
    </row>
    <row r="26219" spans="5:5">
      <c r="E26219" s="15"/>
    </row>
    <row r="26220" spans="5:5">
      <c r="E26220" s="15"/>
    </row>
    <row r="26221" spans="5:5">
      <c r="E26221" s="15"/>
    </row>
    <row r="26222" spans="5:5">
      <c r="E26222" s="15"/>
    </row>
    <row r="26223" spans="5:5">
      <c r="E26223" s="15"/>
    </row>
    <row r="26224" spans="5:5">
      <c r="E26224" s="15"/>
    </row>
    <row r="26225" spans="5:5">
      <c r="E26225" s="15"/>
    </row>
    <row r="26226" spans="5:5">
      <c r="E26226" s="15"/>
    </row>
    <row r="26227" spans="5:5">
      <c r="E26227" s="15"/>
    </row>
    <row r="26228" spans="5:5">
      <c r="E26228" s="15"/>
    </row>
    <row r="26229" spans="5:5">
      <c r="E26229" s="15"/>
    </row>
    <row r="26230" spans="5:5">
      <c r="E26230" s="15"/>
    </row>
    <row r="26231" spans="5:5">
      <c r="E26231" s="15"/>
    </row>
    <row r="26232" spans="5:5">
      <c r="E26232" s="15"/>
    </row>
    <row r="26233" spans="5:5">
      <c r="E26233" s="15"/>
    </row>
    <row r="26234" spans="5:5">
      <c r="E26234" s="15"/>
    </row>
    <row r="26235" spans="5:5">
      <c r="E26235" s="15"/>
    </row>
    <row r="26236" spans="5:5">
      <c r="E26236" s="15"/>
    </row>
    <row r="26237" spans="5:5">
      <c r="E26237" s="15"/>
    </row>
    <row r="26238" spans="5:5">
      <c r="E26238" s="15"/>
    </row>
    <row r="26239" spans="5:5">
      <c r="E26239" s="15"/>
    </row>
    <row r="26240" spans="5:5">
      <c r="E26240" s="15"/>
    </row>
    <row r="26241" spans="5:5">
      <c r="E26241" s="15"/>
    </row>
    <row r="26242" spans="5:5">
      <c r="E26242" s="15"/>
    </row>
    <row r="26243" spans="5:5">
      <c r="E26243" s="15"/>
    </row>
    <row r="26244" spans="5:5">
      <c r="E26244" s="15"/>
    </row>
    <row r="26245" spans="5:5">
      <c r="E26245" s="15"/>
    </row>
    <row r="26246" spans="5:5">
      <c r="E26246" s="15"/>
    </row>
    <row r="26247" spans="5:5">
      <c r="E26247" s="15"/>
    </row>
    <row r="26248" spans="5:5">
      <c r="E26248" s="15"/>
    </row>
    <row r="26249" spans="5:5">
      <c r="E26249" s="15"/>
    </row>
    <row r="26250" spans="5:5">
      <c r="E26250" s="15"/>
    </row>
    <row r="26251" spans="5:5">
      <c r="E26251" s="15"/>
    </row>
    <row r="26252" spans="5:5">
      <c r="E26252" s="15"/>
    </row>
    <row r="26253" spans="5:5">
      <c r="E26253" s="15"/>
    </row>
    <row r="26254" spans="5:5">
      <c r="E26254" s="15"/>
    </row>
    <row r="26255" spans="5:5">
      <c r="E26255" s="15"/>
    </row>
    <row r="26256" spans="5:5">
      <c r="E26256" s="15"/>
    </row>
    <row r="26257" spans="5:5">
      <c r="E26257" s="15"/>
    </row>
    <row r="26258" spans="5:5">
      <c r="E26258" s="15"/>
    </row>
    <row r="26259" spans="5:5">
      <c r="E26259" s="15"/>
    </row>
    <row r="26260" spans="5:5">
      <c r="E26260" s="15"/>
    </row>
    <row r="26261" spans="5:5">
      <c r="E26261" s="15"/>
    </row>
    <row r="26262" spans="5:5">
      <c r="E26262" s="15"/>
    </row>
    <row r="26263" spans="5:5">
      <c r="E26263" s="15"/>
    </row>
    <row r="26264" spans="5:5">
      <c r="E26264" s="15"/>
    </row>
    <row r="26265" spans="5:5">
      <c r="E26265" s="15"/>
    </row>
    <row r="26266" spans="5:5">
      <c r="E26266" s="15"/>
    </row>
    <row r="26267" spans="5:5">
      <c r="E26267" s="15"/>
    </row>
    <row r="26268" spans="5:5">
      <c r="E26268" s="15"/>
    </row>
    <row r="26269" spans="5:5">
      <c r="E26269" s="15"/>
    </row>
    <row r="26270" spans="5:5">
      <c r="E26270" s="15"/>
    </row>
    <row r="26271" spans="5:5">
      <c r="E26271" s="15"/>
    </row>
    <row r="26272" spans="5:5">
      <c r="E26272" s="15"/>
    </row>
    <row r="26273" spans="5:5">
      <c r="E26273" s="15"/>
    </row>
    <row r="26274" spans="5:5">
      <c r="E26274" s="15"/>
    </row>
    <row r="26275" spans="5:5">
      <c r="E26275" s="15"/>
    </row>
    <row r="26276" spans="5:5">
      <c r="E26276" s="15"/>
    </row>
    <row r="26277" spans="5:5">
      <c r="E26277" s="15"/>
    </row>
    <row r="26278" spans="5:5">
      <c r="E26278" s="15"/>
    </row>
    <row r="26279" spans="5:5">
      <c r="E26279" s="15"/>
    </row>
    <row r="26280" spans="5:5">
      <c r="E26280" s="15"/>
    </row>
    <row r="26281" spans="5:5">
      <c r="E26281" s="15"/>
    </row>
    <row r="26282" spans="5:5">
      <c r="E26282" s="15"/>
    </row>
    <row r="26283" spans="5:5">
      <c r="E26283" s="15"/>
    </row>
    <row r="26284" spans="5:5">
      <c r="E26284" s="15"/>
    </row>
    <row r="26285" spans="5:5">
      <c r="E26285" s="15"/>
    </row>
    <row r="26286" spans="5:5">
      <c r="E26286" s="15"/>
    </row>
    <row r="26287" spans="5:5">
      <c r="E26287" s="15"/>
    </row>
    <row r="26288" spans="5:5">
      <c r="E26288" s="15"/>
    </row>
    <row r="26289" spans="5:5">
      <c r="E26289" s="15"/>
    </row>
    <row r="26290" spans="5:5">
      <c r="E26290" s="15"/>
    </row>
    <row r="26291" spans="5:5">
      <c r="E26291" s="15"/>
    </row>
    <row r="26292" spans="5:5">
      <c r="E26292" s="15"/>
    </row>
    <row r="26293" spans="5:5">
      <c r="E26293" s="15"/>
    </row>
    <row r="26294" spans="5:5">
      <c r="E26294" s="15"/>
    </row>
    <row r="26295" spans="5:5">
      <c r="E26295" s="15"/>
    </row>
    <row r="26296" spans="5:5">
      <c r="E26296" s="15"/>
    </row>
    <row r="26297" spans="5:5">
      <c r="E26297" s="15"/>
    </row>
    <row r="26298" spans="5:5">
      <c r="E26298" s="15"/>
    </row>
    <row r="26299" spans="5:5">
      <c r="E26299" s="15"/>
    </row>
    <row r="26300" spans="5:5">
      <c r="E26300" s="15"/>
    </row>
    <row r="26301" spans="5:5">
      <c r="E26301" s="15"/>
    </row>
    <row r="26302" spans="5:5">
      <c r="E26302" s="15"/>
    </row>
    <row r="26303" spans="5:5">
      <c r="E26303" s="15"/>
    </row>
    <row r="26304" spans="5:5">
      <c r="E26304" s="15"/>
    </row>
    <row r="26305" spans="5:5">
      <c r="E26305" s="15"/>
    </row>
    <row r="26306" spans="5:5">
      <c r="E26306" s="15"/>
    </row>
    <row r="26307" spans="5:5">
      <c r="E26307" s="15"/>
    </row>
    <row r="26308" spans="5:5">
      <c r="E26308" s="15"/>
    </row>
    <row r="26309" spans="5:5">
      <c r="E26309" s="15"/>
    </row>
    <row r="26310" spans="5:5">
      <c r="E26310" s="15"/>
    </row>
    <row r="26311" spans="5:5">
      <c r="E26311" s="15"/>
    </row>
    <row r="26312" spans="5:5">
      <c r="E26312" s="15"/>
    </row>
    <row r="26313" spans="5:5">
      <c r="E26313" s="15"/>
    </row>
    <row r="26314" spans="5:5">
      <c r="E26314" s="15"/>
    </row>
    <row r="26315" spans="5:5">
      <c r="E26315" s="15"/>
    </row>
    <row r="26316" spans="5:5">
      <c r="E26316" s="15"/>
    </row>
    <row r="26317" spans="5:5">
      <c r="E26317" s="15"/>
    </row>
    <row r="26318" spans="5:5">
      <c r="E26318" s="15"/>
    </row>
    <row r="26319" spans="5:5">
      <c r="E26319" s="15"/>
    </row>
    <row r="26320" spans="5:5">
      <c r="E26320" s="15"/>
    </row>
    <row r="26321" spans="5:5">
      <c r="E26321" s="15"/>
    </row>
    <row r="26322" spans="5:5">
      <c r="E26322" s="15"/>
    </row>
    <row r="26323" spans="5:5">
      <c r="E26323" s="15"/>
    </row>
    <row r="26324" spans="5:5">
      <c r="E26324" s="15"/>
    </row>
    <row r="26325" spans="5:5">
      <c r="E26325" s="15"/>
    </row>
    <row r="26326" spans="5:5">
      <c r="E26326" s="15"/>
    </row>
    <row r="26327" spans="5:5">
      <c r="E26327" s="15"/>
    </row>
    <row r="26328" spans="5:5">
      <c r="E26328" s="15"/>
    </row>
    <row r="26329" spans="5:5">
      <c r="E26329" s="15"/>
    </row>
    <row r="26330" spans="5:5">
      <c r="E26330" s="15"/>
    </row>
    <row r="26331" spans="5:5">
      <c r="E26331" s="15"/>
    </row>
    <row r="26332" spans="5:5">
      <c r="E26332" s="15"/>
    </row>
    <row r="26333" spans="5:5">
      <c r="E26333" s="15"/>
    </row>
    <row r="26334" spans="5:5">
      <c r="E26334" s="15"/>
    </row>
    <row r="26335" spans="5:5">
      <c r="E26335" s="15"/>
    </row>
    <row r="26336" spans="5:5">
      <c r="E26336" s="15"/>
    </row>
    <row r="26337" spans="5:5">
      <c r="E26337" s="15"/>
    </row>
    <row r="26338" spans="5:5">
      <c r="E26338" s="15"/>
    </row>
    <row r="26339" spans="5:5">
      <c r="E26339" s="15"/>
    </row>
    <row r="26340" spans="5:5">
      <c r="E26340" s="15"/>
    </row>
    <row r="26341" spans="5:5">
      <c r="E26341" s="15"/>
    </row>
    <row r="26342" spans="5:5">
      <c r="E26342" s="15"/>
    </row>
    <row r="26343" spans="5:5">
      <c r="E26343" s="15"/>
    </row>
    <row r="26344" spans="5:5">
      <c r="E26344" s="15"/>
    </row>
    <row r="26345" spans="5:5">
      <c r="E26345" s="15"/>
    </row>
    <row r="26346" spans="5:5">
      <c r="E26346" s="15"/>
    </row>
    <row r="26347" spans="5:5">
      <c r="E26347" s="15"/>
    </row>
    <row r="26348" spans="5:5">
      <c r="E26348" s="15"/>
    </row>
    <row r="26349" spans="5:5">
      <c r="E26349" s="15"/>
    </row>
    <row r="26350" spans="5:5">
      <c r="E26350" s="15"/>
    </row>
    <row r="26351" spans="5:5">
      <c r="E26351" s="15"/>
    </row>
    <row r="26352" spans="5:5">
      <c r="E26352" s="15"/>
    </row>
    <row r="26353" spans="5:5">
      <c r="E26353" s="15"/>
    </row>
    <row r="26354" spans="5:5">
      <c r="E26354" s="15"/>
    </row>
    <row r="26355" spans="5:5">
      <c r="E26355" s="15"/>
    </row>
    <row r="26356" spans="5:5">
      <c r="E26356" s="15"/>
    </row>
    <row r="26357" spans="5:5">
      <c r="E26357" s="15"/>
    </row>
    <row r="26358" spans="5:5">
      <c r="E26358" s="15"/>
    </row>
    <row r="26359" spans="5:5">
      <c r="E26359" s="15"/>
    </row>
    <row r="26360" spans="5:5">
      <c r="E26360" s="15"/>
    </row>
    <row r="26361" spans="5:5">
      <c r="E26361" s="15"/>
    </row>
    <row r="26362" spans="5:5">
      <c r="E26362" s="15"/>
    </row>
    <row r="26363" spans="5:5">
      <c r="E26363" s="15"/>
    </row>
    <row r="26364" spans="5:5">
      <c r="E26364" s="15"/>
    </row>
    <row r="26365" spans="5:5">
      <c r="E26365" s="15"/>
    </row>
    <row r="26366" spans="5:5">
      <c r="E26366" s="15"/>
    </row>
    <row r="26367" spans="5:5">
      <c r="E26367" s="15"/>
    </row>
    <row r="26368" spans="5:5">
      <c r="E26368" s="15"/>
    </row>
    <row r="26369" spans="5:5">
      <c r="E26369" s="15"/>
    </row>
    <row r="26370" spans="5:5">
      <c r="E26370" s="15"/>
    </row>
    <row r="26371" spans="5:5">
      <c r="E26371" s="15"/>
    </row>
    <row r="26372" spans="5:5">
      <c r="E26372" s="15"/>
    </row>
    <row r="26373" spans="5:5">
      <c r="E26373" s="15"/>
    </row>
    <row r="26374" spans="5:5">
      <c r="E26374" s="15"/>
    </row>
    <row r="26375" spans="5:5">
      <c r="E26375" s="15"/>
    </row>
    <row r="26376" spans="5:5">
      <c r="E26376" s="15"/>
    </row>
    <row r="26377" spans="5:5">
      <c r="E26377" s="15"/>
    </row>
    <row r="26378" spans="5:5">
      <c r="E26378" s="15"/>
    </row>
    <row r="26379" spans="5:5">
      <c r="E26379" s="15"/>
    </row>
    <row r="26380" spans="5:5">
      <c r="E26380" s="15"/>
    </row>
    <row r="26381" spans="5:5">
      <c r="E26381" s="15"/>
    </row>
    <row r="26382" spans="5:5">
      <c r="E26382" s="15"/>
    </row>
    <row r="26383" spans="5:5">
      <c r="E26383" s="15"/>
    </row>
    <row r="26384" spans="5:5">
      <c r="E26384" s="15"/>
    </row>
    <row r="26385" spans="5:5">
      <c r="E26385" s="15"/>
    </row>
    <row r="26386" spans="5:5">
      <c r="E26386" s="15"/>
    </row>
    <row r="26387" spans="5:5">
      <c r="E26387" s="15"/>
    </row>
    <row r="26388" spans="5:5">
      <c r="E26388" s="15"/>
    </row>
    <row r="26389" spans="5:5">
      <c r="E26389" s="15"/>
    </row>
    <row r="26390" spans="5:5">
      <c r="E26390" s="15"/>
    </row>
    <row r="26391" spans="5:5">
      <c r="E26391" s="15"/>
    </row>
    <row r="26392" spans="5:5">
      <c r="E26392" s="15"/>
    </row>
    <row r="26393" spans="5:5">
      <c r="E26393" s="15"/>
    </row>
    <row r="26394" spans="5:5">
      <c r="E26394" s="15"/>
    </row>
    <row r="26395" spans="5:5">
      <c r="E26395" s="15"/>
    </row>
    <row r="26396" spans="5:5">
      <c r="E26396" s="15"/>
    </row>
    <row r="26397" spans="5:5">
      <c r="E26397" s="15"/>
    </row>
    <row r="26398" spans="5:5">
      <c r="E26398" s="15"/>
    </row>
    <row r="26399" spans="5:5">
      <c r="E26399" s="15"/>
    </row>
    <row r="26400" spans="5:5">
      <c r="E26400" s="15"/>
    </row>
    <row r="26401" spans="5:5">
      <c r="E26401" s="15"/>
    </row>
    <row r="26402" spans="5:5">
      <c r="E26402" s="15"/>
    </row>
    <row r="26403" spans="5:5">
      <c r="E26403" s="15"/>
    </row>
    <row r="26404" spans="5:5">
      <c r="E26404" s="15"/>
    </row>
    <row r="26405" spans="5:5">
      <c r="E26405" s="15"/>
    </row>
    <row r="26406" spans="5:5">
      <c r="E26406" s="15"/>
    </row>
    <row r="26407" spans="5:5">
      <c r="E26407" s="15"/>
    </row>
    <row r="26408" spans="5:5">
      <c r="E26408" s="15"/>
    </row>
    <row r="26409" spans="5:5">
      <c r="E26409" s="15"/>
    </row>
    <row r="26410" spans="5:5">
      <c r="E26410" s="15"/>
    </row>
    <row r="26411" spans="5:5">
      <c r="E26411" s="15"/>
    </row>
    <row r="26412" spans="5:5">
      <c r="E26412" s="15"/>
    </row>
    <row r="26413" spans="5:5">
      <c r="E26413" s="15"/>
    </row>
    <row r="26414" spans="5:5">
      <c r="E26414" s="15"/>
    </row>
    <row r="26415" spans="5:5">
      <c r="E26415" s="15"/>
    </row>
    <row r="26416" spans="5:5">
      <c r="E26416" s="15"/>
    </row>
    <row r="26417" spans="5:5">
      <c r="E26417" s="15"/>
    </row>
    <row r="26418" spans="5:5">
      <c r="E26418" s="15"/>
    </row>
    <row r="26419" spans="5:5">
      <c r="E26419" s="15"/>
    </row>
    <row r="26420" spans="5:5">
      <c r="E26420" s="15"/>
    </row>
    <row r="26421" spans="5:5">
      <c r="E26421" s="15"/>
    </row>
    <row r="26422" spans="5:5">
      <c r="E26422" s="15"/>
    </row>
    <row r="26423" spans="5:5">
      <c r="E26423" s="15"/>
    </row>
    <row r="26424" spans="5:5">
      <c r="E26424" s="15"/>
    </row>
    <row r="26425" spans="5:5">
      <c r="E26425" s="15"/>
    </row>
    <row r="26426" spans="5:5">
      <c r="E26426" s="15"/>
    </row>
    <row r="26427" spans="5:5">
      <c r="E26427" s="15"/>
    </row>
    <row r="26428" spans="5:5">
      <c r="E26428" s="15"/>
    </row>
    <row r="26429" spans="5:5">
      <c r="E26429" s="15"/>
    </row>
    <row r="26430" spans="5:5">
      <c r="E26430" s="15"/>
    </row>
    <row r="26431" spans="5:5">
      <c r="E26431" s="15"/>
    </row>
    <row r="26432" spans="5:5">
      <c r="E26432" s="15"/>
    </row>
    <row r="26433" spans="5:5">
      <c r="E26433" s="15"/>
    </row>
    <row r="26434" spans="5:5">
      <c r="E26434" s="15"/>
    </row>
    <row r="26435" spans="5:5">
      <c r="E26435" s="15"/>
    </row>
    <row r="26436" spans="5:5">
      <c r="E26436" s="15"/>
    </row>
    <row r="26437" spans="5:5">
      <c r="E26437" s="15"/>
    </row>
    <row r="26438" spans="5:5">
      <c r="E26438" s="15"/>
    </row>
    <row r="26439" spans="5:5">
      <c r="E26439" s="15"/>
    </row>
    <row r="26440" spans="5:5">
      <c r="E26440" s="15"/>
    </row>
    <row r="26441" spans="5:5">
      <c r="E26441" s="15"/>
    </row>
    <row r="26442" spans="5:5">
      <c r="E26442" s="15"/>
    </row>
    <row r="26443" spans="5:5">
      <c r="E26443" s="15"/>
    </row>
    <row r="26444" spans="5:5">
      <c r="E26444" s="15"/>
    </row>
    <row r="26445" spans="5:5">
      <c r="E26445" s="15"/>
    </row>
    <row r="26446" spans="5:5">
      <c r="E26446" s="15"/>
    </row>
    <row r="26447" spans="5:5">
      <c r="E26447" s="15"/>
    </row>
    <row r="26448" spans="5:5">
      <c r="E26448" s="15"/>
    </row>
    <row r="26449" spans="5:5">
      <c r="E26449" s="15"/>
    </row>
    <row r="26450" spans="5:5">
      <c r="E26450" s="15"/>
    </row>
    <row r="26451" spans="5:5">
      <c r="E26451" s="15"/>
    </row>
    <row r="26452" spans="5:5">
      <c r="E26452" s="15"/>
    </row>
    <row r="26453" spans="5:5">
      <c r="E26453" s="15"/>
    </row>
    <row r="26454" spans="5:5">
      <c r="E26454" s="15"/>
    </row>
    <row r="26455" spans="5:5">
      <c r="E26455" s="15"/>
    </row>
    <row r="26456" spans="5:5">
      <c r="E26456" s="15"/>
    </row>
    <row r="26457" spans="5:5">
      <c r="E26457" s="15"/>
    </row>
    <row r="26458" spans="5:5">
      <c r="E26458" s="15"/>
    </row>
    <row r="26459" spans="5:5">
      <c r="E26459" s="15"/>
    </row>
    <row r="26460" spans="5:5">
      <c r="E26460" s="15"/>
    </row>
    <row r="26461" spans="5:5">
      <c r="E26461" s="15"/>
    </row>
    <row r="26462" spans="5:5">
      <c r="E26462" s="15"/>
    </row>
    <row r="26463" spans="5:5">
      <c r="E26463" s="15"/>
    </row>
    <row r="26464" spans="5:5">
      <c r="E26464" s="15"/>
    </row>
    <row r="26465" spans="5:5">
      <c r="E26465" s="15"/>
    </row>
    <row r="26466" spans="5:5">
      <c r="E26466" s="15"/>
    </row>
    <row r="26467" spans="5:5">
      <c r="E26467" s="15"/>
    </row>
    <row r="26468" spans="5:5">
      <c r="E26468" s="15"/>
    </row>
    <row r="26469" spans="5:5">
      <c r="E26469" s="15"/>
    </row>
    <row r="26470" spans="5:5">
      <c r="E26470" s="15"/>
    </row>
    <row r="26471" spans="5:5">
      <c r="E26471" s="15"/>
    </row>
    <row r="26472" spans="5:5">
      <c r="E26472" s="15"/>
    </row>
    <row r="26473" spans="5:5">
      <c r="E26473" s="15"/>
    </row>
    <row r="26474" spans="5:5">
      <c r="E26474" s="15"/>
    </row>
    <row r="26475" spans="5:5">
      <c r="E26475" s="15"/>
    </row>
    <row r="26476" spans="5:5">
      <c r="E26476" s="15"/>
    </row>
    <row r="26477" spans="5:5">
      <c r="E26477" s="15"/>
    </row>
    <row r="26478" spans="5:5">
      <c r="E26478" s="15"/>
    </row>
    <row r="26479" spans="5:5">
      <c r="E26479" s="15"/>
    </row>
    <row r="26480" spans="5:5">
      <c r="E26480" s="15"/>
    </row>
    <row r="26481" spans="5:5">
      <c r="E26481" s="15"/>
    </row>
    <row r="26482" spans="5:5">
      <c r="E26482" s="15"/>
    </row>
    <row r="26483" spans="5:5">
      <c r="E26483" s="15"/>
    </row>
    <row r="26484" spans="5:5">
      <c r="E26484" s="15"/>
    </row>
    <row r="26485" spans="5:5">
      <c r="E26485" s="15"/>
    </row>
    <row r="26486" spans="5:5">
      <c r="E26486" s="15"/>
    </row>
    <row r="26487" spans="5:5">
      <c r="E26487" s="15"/>
    </row>
    <row r="26488" spans="5:5">
      <c r="E26488" s="15"/>
    </row>
    <row r="26489" spans="5:5">
      <c r="E26489" s="15"/>
    </row>
    <row r="26490" spans="5:5">
      <c r="E26490" s="15"/>
    </row>
    <row r="26491" spans="5:5">
      <c r="E26491" s="15"/>
    </row>
    <row r="26492" spans="5:5">
      <c r="E26492" s="15"/>
    </row>
    <row r="26493" spans="5:5">
      <c r="E26493" s="15"/>
    </row>
    <row r="26494" spans="5:5">
      <c r="E26494" s="15"/>
    </row>
    <row r="26495" spans="5:5">
      <c r="E26495" s="15"/>
    </row>
    <row r="26496" spans="5:5">
      <c r="E26496" s="15"/>
    </row>
    <row r="26497" spans="5:5">
      <c r="E26497" s="15"/>
    </row>
    <row r="26498" spans="5:5">
      <c r="E26498" s="15"/>
    </row>
    <row r="26499" spans="5:5">
      <c r="E26499" s="15"/>
    </row>
    <row r="26500" spans="5:5">
      <c r="E26500" s="15"/>
    </row>
    <row r="26501" spans="5:5">
      <c r="E26501" s="15"/>
    </row>
    <row r="26502" spans="5:5">
      <c r="E26502" s="15"/>
    </row>
    <row r="26503" spans="5:5">
      <c r="E26503" s="15"/>
    </row>
    <row r="26504" spans="5:5">
      <c r="E26504" s="15"/>
    </row>
    <row r="26505" spans="5:5">
      <c r="E26505" s="15"/>
    </row>
    <row r="26506" spans="5:5">
      <c r="E26506" s="15"/>
    </row>
    <row r="26507" spans="5:5">
      <c r="E26507" s="15"/>
    </row>
    <row r="26508" spans="5:5">
      <c r="E26508" s="15"/>
    </row>
    <row r="26509" spans="5:5">
      <c r="E26509" s="15"/>
    </row>
    <row r="26510" spans="5:5">
      <c r="E26510" s="15"/>
    </row>
    <row r="26511" spans="5:5">
      <c r="E26511" s="15"/>
    </row>
    <row r="26512" spans="5:5">
      <c r="E26512" s="15"/>
    </row>
    <row r="26513" spans="5:5">
      <c r="E26513" s="15"/>
    </row>
    <row r="26514" spans="5:5">
      <c r="E26514" s="15"/>
    </row>
    <row r="26515" spans="5:5">
      <c r="E26515" s="15"/>
    </row>
    <row r="26516" spans="5:5">
      <c r="E26516" s="15"/>
    </row>
    <row r="26517" spans="5:5">
      <c r="E26517" s="15"/>
    </row>
    <row r="26518" spans="5:5">
      <c r="E26518" s="15"/>
    </row>
    <row r="26519" spans="5:5">
      <c r="E26519" s="15"/>
    </row>
    <row r="26520" spans="5:5">
      <c r="E26520" s="15"/>
    </row>
    <row r="26521" spans="5:5">
      <c r="E26521" s="15"/>
    </row>
    <row r="26522" spans="5:5">
      <c r="E26522" s="15"/>
    </row>
    <row r="26523" spans="5:5">
      <c r="E26523" s="15"/>
    </row>
    <row r="26524" spans="5:5">
      <c r="E26524" s="15"/>
    </row>
    <row r="26525" spans="5:5">
      <c r="E26525" s="15"/>
    </row>
    <row r="26526" spans="5:5">
      <c r="E26526" s="15"/>
    </row>
    <row r="26527" spans="5:5">
      <c r="E26527" s="15"/>
    </row>
    <row r="26528" spans="5:5">
      <c r="E26528" s="15"/>
    </row>
    <row r="26529" spans="5:5">
      <c r="E26529" s="15"/>
    </row>
    <row r="26530" spans="5:5">
      <c r="E26530" s="15"/>
    </row>
    <row r="26531" spans="5:5">
      <c r="E26531" s="15"/>
    </row>
    <row r="26532" spans="5:5">
      <c r="E26532" s="15"/>
    </row>
    <row r="26533" spans="5:5">
      <c r="E26533" s="15"/>
    </row>
    <row r="26534" spans="5:5">
      <c r="E26534" s="15"/>
    </row>
    <row r="26535" spans="5:5">
      <c r="E26535" s="15"/>
    </row>
    <row r="26536" spans="5:5">
      <c r="E26536" s="15"/>
    </row>
    <row r="26537" spans="5:5">
      <c r="E26537" s="15"/>
    </row>
    <row r="26538" spans="5:5">
      <c r="E26538" s="15"/>
    </row>
    <row r="26539" spans="5:5">
      <c r="E26539" s="15"/>
    </row>
    <row r="26540" spans="5:5">
      <c r="E26540" s="15"/>
    </row>
    <row r="26541" spans="5:5">
      <c r="E26541" s="15"/>
    </row>
    <row r="26542" spans="5:5">
      <c r="E26542" s="15"/>
    </row>
    <row r="26543" spans="5:5">
      <c r="E26543" s="15"/>
    </row>
    <row r="26544" spans="5:5">
      <c r="E26544" s="15"/>
    </row>
    <row r="26545" spans="5:5">
      <c r="E26545" s="15"/>
    </row>
    <row r="26546" spans="5:5">
      <c r="E26546" s="15"/>
    </row>
    <row r="26547" spans="5:5">
      <c r="E26547" s="15"/>
    </row>
    <row r="26548" spans="5:5">
      <c r="E26548" s="15"/>
    </row>
    <row r="26549" spans="5:5">
      <c r="E26549" s="15"/>
    </row>
    <row r="26550" spans="5:5">
      <c r="E26550" s="15"/>
    </row>
    <row r="26551" spans="5:5">
      <c r="E26551" s="15"/>
    </row>
    <row r="26552" spans="5:5">
      <c r="E26552" s="15"/>
    </row>
    <row r="26553" spans="5:5">
      <c r="E26553" s="15"/>
    </row>
    <row r="26554" spans="5:5">
      <c r="E26554" s="15"/>
    </row>
    <row r="26555" spans="5:5">
      <c r="E26555" s="15"/>
    </row>
    <row r="26556" spans="5:5">
      <c r="E26556" s="15"/>
    </row>
    <row r="26557" spans="5:5">
      <c r="E26557" s="15"/>
    </row>
    <row r="26558" spans="5:5">
      <c r="E26558" s="15"/>
    </row>
    <row r="26559" spans="5:5">
      <c r="E26559" s="15"/>
    </row>
    <row r="26560" spans="5:5">
      <c r="E26560" s="15"/>
    </row>
    <row r="26561" spans="5:5">
      <c r="E26561" s="15"/>
    </row>
    <row r="26562" spans="5:5">
      <c r="E26562" s="15"/>
    </row>
    <row r="26563" spans="5:5">
      <c r="E26563" s="15"/>
    </row>
    <row r="26564" spans="5:5">
      <c r="E26564" s="15"/>
    </row>
    <row r="26565" spans="5:5">
      <c r="E26565" s="15"/>
    </row>
    <row r="26566" spans="5:5">
      <c r="E26566" s="15"/>
    </row>
    <row r="26567" spans="5:5">
      <c r="E26567" s="15"/>
    </row>
    <row r="26568" spans="5:5">
      <c r="E26568" s="15"/>
    </row>
    <row r="26569" spans="5:5">
      <c r="E26569" s="15"/>
    </row>
    <row r="26570" spans="5:5">
      <c r="E26570" s="15"/>
    </row>
    <row r="26571" spans="5:5">
      <c r="E26571" s="15"/>
    </row>
    <row r="26572" spans="5:5">
      <c r="E26572" s="15"/>
    </row>
    <row r="26573" spans="5:5">
      <c r="E26573" s="15"/>
    </row>
    <row r="26574" spans="5:5">
      <c r="E26574" s="15"/>
    </row>
    <row r="26575" spans="5:5">
      <c r="E26575" s="15"/>
    </row>
    <row r="26576" spans="5:5">
      <c r="E26576" s="15"/>
    </row>
    <row r="26577" spans="5:5">
      <c r="E26577" s="15"/>
    </row>
    <row r="26578" spans="5:5">
      <c r="E26578" s="15"/>
    </row>
    <row r="26579" spans="5:5">
      <c r="E26579" s="15"/>
    </row>
    <row r="26580" spans="5:5">
      <c r="E26580" s="15"/>
    </row>
    <row r="26581" spans="5:5">
      <c r="E26581" s="15"/>
    </row>
    <row r="26582" spans="5:5">
      <c r="E26582" s="15"/>
    </row>
    <row r="26583" spans="5:5">
      <c r="E26583" s="15"/>
    </row>
    <row r="26584" spans="5:5">
      <c r="E26584" s="15"/>
    </row>
    <row r="26585" spans="5:5">
      <c r="E26585" s="15"/>
    </row>
    <row r="26586" spans="5:5">
      <c r="E26586" s="15"/>
    </row>
    <row r="26587" spans="5:5">
      <c r="E26587" s="15"/>
    </row>
    <row r="26588" spans="5:5">
      <c r="E26588" s="15"/>
    </row>
    <row r="26589" spans="5:5">
      <c r="E26589" s="15"/>
    </row>
    <row r="26590" spans="5:5">
      <c r="E26590" s="15"/>
    </row>
    <row r="26591" spans="5:5">
      <c r="E26591" s="15"/>
    </row>
    <row r="26592" spans="5:5">
      <c r="E26592" s="15"/>
    </row>
    <row r="26593" spans="5:5">
      <c r="E26593" s="15"/>
    </row>
    <row r="26594" spans="5:5">
      <c r="E26594" s="15"/>
    </row>
    <row r="26595" spans="5:5">
      <c r="E26595" s="15"/>
    </row>
    <row r="26596" spans="5:5">
      <c r="E26596" s="15"/>
    </row>
    <row r="26597" spans="5:5">
      <c r="E26597" s="15"/>
    </row>
    <row r="26598" spans="5:5">
      <c r="E26598" s="15"/>
    </row>
    <row r="26599" spans="5:5">
      <c r="E26599" s="15"/>
    </row>
    <row r="26600" spans="5:5">
      <c r="E26600" s="15"/>
    </row>
    <row r="26601" spans="5:5">
      <c r="E26601" s="15"/>
    </row>
    <row r="26602" spans="5:5">
      <c r="E26602" s="15"/>
    </row>
    <row r="26603" spans="5:5">
      <c r="E26603" s="15"/>
    </row>
    <row r="26604" spans="5:5">
      <c r="E26604" s="15"/>
    </row>
    <row r="26605" spans="5:5">
      <c r="E26605" s="15"/>
    </row>
    <row r="26606" spans="5:5">
      <c r="E26606" s="15"/>
    </row>
    <row r="26607" spans="5:5">
      <c r="E26607" s="15"/>
    </row>
    <row r="26608" spans="5:5">
      <c r="E26608" s="15"/>
    </row>
    <row r="26609" spans="5:5">
      <c r="E26609" s="15"/>
    </row>
    <row r="26610" spans="5:5">
      <c r="E26610" s="15"/>
    </row>
    <row r="26611" spans="5:5">
      <c r="E26611" s="15"/>
    </row>
    <row r="26612" spans="5:5">
      <c r="E26612" s="15"/>
    </row>
    <row r="26613" spans="5:5">
      <c r="E26613" s="15"/>
    </row>
    <row r="26614" spans="5:5">
      <c r="E26614" s="15"/>
    </row>
    <row r="26615" spans="5:5">
      <c r="E26615" s="15"/>
    </row>
    <row r="26616" spans="5:5">
      <c r="E26616" s="15"/>
    </row>
    <row r="26617" spans="5:5">
      <c r="E26617" s="15"/>
    </row>
    <row r="26618" spans="5:5">
      <c r="E26618" s="15"/>
    </row>
    <row r="26619" spans="5:5">
      <c r="E26619" s="15"/>
    </row>
    <row r="26620" spans="5:5">
      <c r="E26620" s="15"/>
    </row>
    <row r="26621" spans="5:5">
      <c r="E26621" s="15"/>
    </row>
    <row r="26622" spans="5:5">
      <c r="E26622" s="15"/>
    </row>
    <row r="26623" spans="5:5">
      <c r="E26623" s="15"/>
    </row>
    <row r="26624" spans="5:5">
      <c r="E26624" s="15"/>
    </row>
    <row r="26625" spans="5:5">
      <c r="E26625" s="15"/>
    </row>
    <row r="26626" spans="5:5">
      <c r="E26626" s="15"/>
    </row>
    <row r="26627" spans="5:5">
      <c r="E26627" s="15"/>
    </row>
    <row r="26628" spans="5:5">
      <c r="E26628" s="15"/>
    </row>
    <row r="26629" spans="5:5">
      <c r="E26629" s="15"/>
    </row>
    <row r="26630" spans="5:5">
      <c r="E26630" s="15"/>
    </row>
    <row r="26631" spans="5:5">
      <c r="E26631" s="15"/>
    </row>
    <row r="26632" spans="5:5">
      <c r="E26632" s="15"/>
    </row>
    <row r="26633" spans="5:5">
      <c r="E26633" s="15"/>
    </row>
    <row r="26634" spans="5:5">
      <c r="E26634" s="15"/>
    </row>
    <row r="26635" spans="5:5">
      <c r="E26635" s="15"/>
    </row>
    <row r="26636" spans="5:5">
      <c r="E26636" s="15"/>
    </row>
    <row r="26637" spans="5:5">
      <c r="E26637" s="15"/>
    </row>
    <row r="26638" spans="5:5">
      <c r="E26638" s="15"/>
    </row>
    <row r="26639" spans="5:5">
      <c r="E26639" s="15"/>
    </row>
    <row r="26640" spans="5:5">
      <c r="E26640" s="15"/>
    </row>
    <row r="26641" spans="5:5">
      <c r="E26641" s="15"/>
    </row>
    <row r="26642" spans="5:5">
      <c r="E26642" s="15"/>
    </row>
    <row r="26643" spans="5:5">
      <c r="E26643" s="15"/>
    </row>
    <row r="26644" spans="5:5">
      <c r="E26644" s="15"/>
    </row>
    <row r="26645" spans="5:5">
      <c r="E26645" s="15"/>
    </row>
    <row r="26646" spans="5:5">
      <c r="E26646" s="15"/>
    </row>
    <row r="26647" spans="5:5">
      <c r="E26647" s="15"/>
    </row>
    <row r="26648" spans="5:5">
      <c r="E26648" s="15"/>
    </row>
    <row r="26649" spans="5:5">
      <c r="E26649" s="15"/>
    </row>
    <row r="26650" spans="5:5">
      <c r="E26650" s="15"/>
    </row>
    <row r="26651" spans="5:5">
      <c r="E26651" s="15"/>
    </row>
    <row r="26652" spans="5:5">
      <c r="E26652" s="15"/>
    </row>
    <row r="26653" spans="5:5">
      <c r="E26653" s="15"/>
    </row>
    <row r="26654" spans="5:5">
      <c r="E26654" s="15"/>
    </row>
    <row r="26655" spans="5:5">
      <c r="E26655" s="15"/>
    </row>
    <row r="26656" spans="5:5">
      <c r="E26656" s="15"/>
    </row>
    <row r="26657" spans="5:5">
      <c r="E26657" s="15"/>
    </row>
    <row r="26658" spans="5:5">
      <c r="E26658" s="15"/>
    </row>
    <row r="26659" spans="5:5">
      <c r="E26659" s="15"/>
    </row>
    <row r="26660" spans="5:5">
      <c r="E26660" s="15"/>
    </row>
    <row r="26661" spans="5:5">
      <c r="E26661" s="15"/>
    </row>
    <row r="26662" spans="5:5">
      <c r="E26662" s="15"/>
    </row>
    <row r="26663" spans="5:5">
      <c r="E26663" s="15"/>
    </row>
    <row r="26664" spans="5:5">
      <c r="E26664" s="15"/>
    </row>
    <row r="26665" spans="5:5">
      <c r="E26665" s="15"/>
    </row>
    <row r="26666" spans="5:5">
      <c r="E26666" s="15"/>
    </row>
    <row r="26667" spans="5:5">
      <c r="E26667" s="15"/>
    </row>
    <row r="26668" spans="5:5">
      <c r="E26668" s="15"/>
    </row>
    <row r="26669" spans="5:5">
      <c r="E26669" s="15"/>
    </row>
    <row r="26670" spans="5:5">
      <c r="E26670" s="15"/>
    </row>
    <row r="26671" spans="5:5">
      <c r="E26671" s="15"/>
    </row>
    <row r="26672" spans="5:5">
      <c r="E26672" s="15"/>
    </row>
    <row r="26673" spans="5:5">
      <c r="E26673" s="15"/>
    </row>
    <row r="26674" spans="5:5">
      <c r="E26674" s="15"/>
    </row>
    <row r="26675" spans="5:5">
      <c r="E26675" s="15"/>
    </row>
    <row r="26676" spans="5:5">
      <c r="E26676" s="15"/>
    </row>
    <row r="26677" spans="5:5">
      <c r="E26677" s="15"/>
    </row>
    <row r="26678" spans="5:5">
      <c r="E26678" s="15"/>
    </row>
    <row r="26679" spans="5:5">
      <c r="E26679" s="15"/>
    </row>
    <row r="26680" spans="5:5">
      <c r="E26680" s="15"/>
    </row>
    <row r="26681" spans="5:5">
      <c r="E26681" s="15"/>
    </row>
    <row r="26682" spans="5:5">
      <c r="E26682" s="15"/>
    </row>
    <row r="26683" spans="5:5">
      <c r="E26683" s="15"/>
    </row>
    <row r="26684" spans="5:5">
      <c r="E26684" s="15"/>
    </row>
    <row r="26685" spans="5:5">
      <c r="E26685" s="15"/>
    </row>
    <row r="26686" spans="5:5">
      <c r="E26686" s="15"/>
    </row>
    <row r="26687" spans="5:5">
      <c r="E26687" s="15"/>
    </row>
    <row r="26688" spans="5:5">
      <c r="E26688" s="15"/>
    </row>
    <row r="26689" spans="5:5">
      <c r="E26689" s="15"/>
    </row>
    <row r="26690" spans="5:5">
      <c r="E26690" s="15"/>
    </row>
    <row r="26691" spans="5:5">
      <c r="E26691" s="15"/>
    </row>
    <row r="26692" spans="5:5">
      <c r="E26692" s="15"/>
    </row>
    <row r="26693" spans="5:5">
      <c r="E26693" s="15"/>
    </row>
    <row r="26694" spans="5:5">
      <c r="E26694" s="15"/>
    </row>
    <row r="26695" spans="5:5">
      <c r="E26695" s="15"/>
    </row>
    <row r="26696" spans="5:5">
      <c r="E26696" s="15"/>
    </row>
    <row r="26697" spans="5:5">
      <c r="E26697" s="15"/>
    </row>
    <row r="26698" spans="5:5">
      <c r="E26698" s="15"/>
    </row>
    <row r="26699" spans="5:5">
      <c r="E26699" s="15"/>
    </row>
    <row r="26700" spans="5:5">
      <c r="E26700" s="15"/>
    </row>
    <row r="26701" spans="5:5">
      <c r="E26701" s="15"/>
    </row>
    <row r="26702" spans="5:5">
      <c r="E26702" s="15"/>
    </row>
    <row r="26703" spans="5:5">
      <c r="E26703" s="15"/>
    </row>
    <row r="26704" spans="5:5">
      <c r="E26704" s="15"/>
    </row>
    <row r="26705" spans="5:5">
      <c r="E26705" s="15"/>
    </row>
    <row r="26706" spans="5:5">
      <c r="E26706" s="15"/>
    </row>
    <row r="26707" spans="5:5">
      <c r="E26707" s="15"/>
    </row>
    <row r="26708" spans="5:5">
      <c r="E26708" s="15"/>
    </row>
    <row r="26709" spans="5:5">
      <c r="E26709" s="15"/>
    </row>
    <row r="26710" spans="5:5">
      <c r="E26710" s="15"/>
    </row>
    <row r="26711" spans="5:5">
      <c r="E26711" s="15"/>
    </row>
    <row r="26712" spans="5:5">
      <c r="E26712" s="15"/>
    </row>
    <row r="26713" spans="5:5">
      <c r="E26713" s="15"/>
    </row>
    <row r="26714" spans="5:5">
      <c r="E26714" s="15"/>
    </row>
    <row r="26715" spans="5:5">
      <c r="E26715" s="15"/>
    </row>
    <row r="26716" spans="5:5">
      <c r="E26716" s="15"/>
    </row>
    <row r="26717" spans="5:5">
      <c r="E26717" s="15"/>
    </row>
    <row r="26718" spans="5:5">
      <c r="E26718" s="15"/>
    </row>
    <row r="26719" spans="5:5">
      <c r="E26719" s="15"/>
    </row>
    <row r="26720" spans="5:5">
      <c r="E26720" s="15"/>
    </row>
    <row r="26721" spans="5:5">
      <c r="E26721" s="15"/>
    </row>
    <row r="26722" spans="5:5">
      <c r="E26722" s="15"/>
    </row>
    <row r="26723" spans="5:5">
      <c r="E26723" s="15"/>
    </row>
    <row r="26724" spans="5:5">
      <c r="E26724" s="15"/>
    </row>
    <row r="26725" spans="5:5">
      <c r="E26725" s="15"/>
    </row>
    <row r="26726" spans="5:5">
      <c r="E26726" s="15"/>
    </row>
    <row r="26727" spans="5:5">
      <c r="E26727" s="15"/>
    </row>
    <row r="26728" spans="5:5">
      <c r="E26728" s="15"/>
    </row>
    <row r="26729" spans="5:5">
      <c r="E26729" s="15"/>
    </row>
    <row r="26730" spans="5:5">
      <c r="E26730" s="15"/>
    </row>
    <row r="26731" spans="5:5">
      <c r="E26731" s="15"/>
    </row>
    <row r="26732" spans="5:5">
      <c r="E26732" s="15"/>
    </row>
    <row r="26733" spans="5:5">
      <c r="E26733" s="15"/>
    </row>
    <row r="26734" spans="5:5">
      <c r="E26734" s="15"/>
    </row>
    <row r="26735" spans="5:5">
      <c r="E26735" s="15"/>
    </row>
    <row r="26736" spans="5:5">
      <c r="E26736" s="15"/>
    </row>
    <row r="26737" spans="5:5">
      <c r="E26737" s="15"/>
    </row>
    <row r="26738" spans="5:5">
      <c r="E26738" s="15"/>
    </row>
    <row r="26739" spans="5:5">
      <c r="E26739" s="15"/>
    </row>
    <row r="26740" spans="5:5">
      <c r="E26740" s="15"/>
    </row>
    <row r="26741" spans="5:5">
      <c r="E26741" s="15"/>
    </row>
    <row r="26742" spans="5:5">
      <c r="E26742" s="15"/>
    </row>
    <row r="26743" spans="5:5">
      <c r="E26743" s="15"/>
    </row>
    <row r="26744" spans="5:5">
      <c r="E26744" s="15"/>
    </row>
    <row r="26745" spans="5:5">
      <c r="E26745" s="15"/>
    </row>
    <row r="26746" spans="5:5">
      <c r="E26746" s="15"/>
    </row>
    <row r="26747" spans="5:5">
      <c r="E26747" s="15"/>
    </row>
    <row r="26748" spans="5:5">
      <c r="E26748" s="15"/>
    </row>
    <row r="26749" spans="5:5">
      <c r="E26749" s="15"/>
    </row>
    <row r="26750" spans="5:5">
      <c r="E26750" s="15"/>
    </row>
    <row r="26751" spans="5:5">
      <c r="E26751" s="15"/>
    </row>
    <row r="26752" spans="5:5">
      <c r="E26752" s="15"/>
    </row>
    <row r="26753" spans="5:5">
      <c r="E26753" s="15"/>
    </row>
    <row r="26754" spans="5:5">
      <c r="E26754" s="15"/>
    </row>
    <row r="26755" spans="5:5">
      <c r="E26755" s="15"/>
    </row>
    <row r="26756" spans="5:5">
      <c r="E26756" s="15"/>
    </row>
    <row r="26757" spans="5:5">
      <c r="E26757" s="15"/>
    </row>
    <row r="26758" spans="5:5">
      <c r="E26758" s="15"/>
    </row>
    <row r="26759" spans="5:5">
      <c r="E26759" s="15"/>
    </row>
    <row r="26760" spans="5:5">
      <c r="E26760" s="15"/>
    </row>
    <row r="26761" spans="5:5">
      <c r="E26761" s="15"/>
    </row>
    <row r="26762" spans="5:5">
      <c r="E26762" s="15"/>
    </row>
    <row r="26763" spans="5:5">
      <c r="E26763" s="15"/>
    </row>
    <row r="26764" spans="5:5">
      <c r="E26764" s="15"/>
    </row>
    <row r="26765" spans="5:5">
      <c r="E26765" s="15"/>
    </row>
    <row r="26766" spans="5:5">
      <c r="E26766" s="15"/>
    </row>
    <row r="26767" spans="5:5">
      <c r="E26767" s="15"/>
    </row>
    <row r="26768" spans="5:5">
      <c r="E26768" s="15"/>
    </row>
    <row r="26769" spans="5:5">
      <c r="E26769" s="15"/>
    </row>
    <row r="26770" spans="5:5">
      <c r="E26770" s="15"/>
    </row>
    <row r="26771" spans="5:5">
      <c r="E26771" s="15"/>
    </row>
    <row r="26772" spans="5:5">
      <c r="E26772" s="15"/>
    </row>
    <row r="26773" spans="5:5">
      <c r="E26773" s="15"/>
    </row>
    <row r="26774" spans="5:5">
      <c r="E26774" s="15"/>
    </row>
    <row r="26775" spans="5:5">
      <c r="E26775" s="15"/>
    </row>
    <row r="26776" spans="5:5">
      <c r="E26776" s="15"/>
    </row>
    <row r="26777" spans="5:5">
      <c r="E26777" s="15"/>
    </row>
    <row r="26778" spans="5:5">
      <c r="E26778" s="15"/>
    </row>
    <row r="26779" spans="5:5">
      <c r="E26779" s="15"/>
    </row>
    <row r="26780" spans="5:5">
      <c r="E26780" s="15"/>
    </row>
    <row r="26781" spans="5:5">
      <c r="E26781" s="15"/>
    </row>
    <row r="26782" spans="5:5">
      <c r="E26782" s="15"/>
    </row>
    <row r="26783" spans="5:5">
      <c r="E26783" s="15"/>
    </row>
    <row r="26784" spans="5:5">
      <c r="E26784" s="15"/>
    </row>
    <row r="26785" spans="5:5">
      <c r="E26785" s="15"/>
    </row>
    <row r="26786" spans="5:5">
      <c r="E26786" s="15"/>
    </row>
    <row r="26787" spans="5:5">
      <c r="E26787" s="15"/>
    </row>
    <row r="26788" spans="5:5">
      <c r="E26788" s="15"/>
    </row>
    <row r="26789" spans="5:5">
      <c r="E26789" s="15"/>
    </row>
    <row r="26790" spans="5:5">
      <c r="E26790" s="15"/>
    </row>
    <row r="26791" spans="5:5">
      <c r="E26791" s="15"/>
    </row>
    <row r="26792" spans="5:5">
      <c r="E26792" s="15"/>
    </row>
    <row r="26793" spans="5:5">
      <c r="E26793" s="15"/>
    </row>
    <row r="26794" spans="5:5">
      <c r="E26794" s="15"/>
    </row>
    <row r="26795" spans="5:5">
      <c r="E26795" s="15"/>
    </row>
    <row r="26796" spans="5:5">
      <c r="E26796" s="15"/>
    </row>
    <row r="26797" spans="5:5">
      <c r="E26797" s="15"/>
    </row>
    <row r="26798" spans="5:5">
      <c r="E26798" s="15"/>
    </row>
    <row r="26799" spans="5:5">
      <c r="E26799" s="15"/>
    </row>
    <row r="26800" spans="5:5">
      <c r="E26800" s="15"/>
    </row>
    <row r="26801" spans="5:5">
      <c r="E26801" s="15"/>
    </row>
    <row r="26802" spans="5:5">
      <c r="E26802" s="15"/>
    </row>
    <row r="26803" spans="5:5">
      <c r="E26803" s="15"/>
    </row>
    <row r="26804" spans="5:5">
      <c r="E26804" s="15"/>
    </row>
    <row r="26805" spans="5:5">
      <c r="E26805" s="15"/>
    </row>
    <row r="26806" spans="5:5">
      <c r="E26806" s="15"/>
    </row>
    <row r="26807" spans="5:5">
      <c r="E26807" s="15"/>
    </row>
    <row r="26808" spans="5:5">
      <c r="E26808" s="15"/>
    </row>
    <row r="26809" spans="5:5">
      <c r="E26809" s="15"/>
    </row>
    <row r="26810" spans="5:5">
      <c r="E26810" s="15"/>
    </row>
    <row r="26811" spans="5:5">
      <c r="E26811" s="15"/>
    </row>
    <row r="26812" spans="5:5">
      <c r="E26812" s="15"/>
    </row>
    <row r="26813" spans="5:5">
      <c r="E26813" s="15"/>
    </row>
    <row r="26814" spans="5:5">
      <c r="E26814" s="15"/>
    </row>
    <row r="26815" spans="5:5">
      <c r="E26815" s="15"/>
    </row>
    <row r="26816" spans="5:5">
      <c r="E26816" s="15"/>
    </row>
    <row r="26817" spans="5:5">
      <c r="E26817" s="15"/>
    </row>
    <row r="26818" spans="5:5">
      <c r="E26818" s="15"/>
    </row>
    <row r="26819" spans="5:5">
      <c r="E26819" s="15"/>
    </row>
    <row r="26820" spans="5:5">
      <c r="E26820" s="15"/>
    </row>
    <row r="26821" spans="5:5">
      <c r="E26821" s="15"/>
    </row>
    <row r="26822" spans="5:5">
      <c r="E26822" s="15"/>
    </row>
    <row r="26823" spans="5:5">
      <c r="E26823" s="15"/>
    </row>
    <row r="26824" spans="5:5">
      <c r="E26824" s="15"/>
    </row>
    <row r="26825" spans="5:5">
      <c r="E26825" s="15"/>
    </row>
    <row r="26826" spans="5:5">
      <c r="E26826" s="15"/>
    </row>
    <row r="26827" spans="5:5">
      <c r="E26827" s="15"/>
    </row>
    <row r="26828" spans="5:5">
      <c r="E26828" s="15"/>
    </row>
    <row r="26829" spans="5:5">
      <c r="E26829" s="15"/>
    </row>
    <row r="26830" spans="5:5">
      <c r="E26830" s="15"/>
    </row>
    <row r="26831" spans="5:5">
      <c r="E26831" s="15"/>
    </row>
    <row r="26832" spans="5:5">
      <c r="E26832" s="15"/>
    </row>
    <row r="26833" spans="5:5">
      <c r="E26833" s="15"/>
    </row>
    <row r="26834" spans="5:5">
      <c r="E26834" s="15"/>
    </row>
    <row r="26835" spans="5:5">
      <c r="E26835" s="15"/>
    </row>
    <row r="26836" spans="5:5">
      <c r="E26836" s="15"/>
    </row>
    <row r="26837" spans="5:5">
      <c r="E26837" s="15"/>
    </row>
    <row r="26838" spans="5:5">
      <c r="E26838" s="15"/>
    </row>
    <row r="26839" spans="5:5">
      <c r="E26839" s="15"/>
    </row>
    <row r="26840" spans="5:5">
      <c r="E26840" s="15"/>
    </row>
    <row r="26841" spans="5:5">
      <c r="E26841" s="15"/>
    </row>
    <row r="26842" spans="5:5">
      <c r="E26842" s="15"/>
    </row>
    <row r="26843" spans="5:5">
      <c r="E26843" s="15"/>
    </row>
    <row r="26844" spans="5:5">
      <c r="E26844" s="15"/>
    </row>
    <row r="26845" spans="5:5">
      <c r="E26845" s="15"/>
    </row>
    <row r="26846" spans="5:5">
      <c r="E26846" s="15"/>
    </row>
    <row r="26847" spans="5:5">
      <c r="E26847" s="15"/>
    </row>
    <row r="26848" spans="5:5">
      <c r="E26848" s="15"/>
    </row>
    <row r="26849" spans="5:5">
      <c r="E26849" s="15"/>
    </row>
    <row r="26850" spans="5:5">
      <c r="E26850" s="15"/>
    </row>
    <row r="26851" spans="5:5">
      <c r="E26851" s="15"/>
    </row>
    <row r="26852" spans="5:5">
      <c r="E26852" s="15"/>
    </row>
    <row r="26853" spans="5:5">
      <c r="E26853" s="15"/>
    </row>
    <row r="26854" spans="5:5">
      <c r="E26854" s="15"/>
    </row>
    <row r="26855" spans="5:5">
      <c r="E26855" s="15"/>
    </row>
    <row r="26856" spans="5:5">
      <c r="E26856" s="15"/>
    </row>
    <row r="26857" spans="5:5">
      <c r="E26857" s="15"/>
    </row>
    <row r="26858" spans="5:5">
      <c r="E26858" s="15"/>
    </row>
    <row r="26859" spans="5:5">
      <c r="E26859" s="15"/>
    </row>
    <row r="26860" spans="5:5">
      <c r="E26860" s="15"/>
    </row>
    <row r="26861" spans="5:5">
      <c r="E26861" s="15"/>
    </row>
    <row r="26862" spans="5:5">
      <c r="E26862" s="15"/>
    </row>
    <row r="26863" spans="5:5">
      <c r="E26863" s="15"/>
    </row>
    <row r="26864" spans="5:5">
      <c r="E26864" s="15"/>
    </row>
    <row r="26865" spans="5:5">
      <c r="E26865" s="15"/>
    </row>
    <row r="26866" spans="5:5">
      <c r="E26866" s="15"/>
    </row>
    <row r="26867" spans="5:5">
      <c r="E26867" s="15"/>
    </row>
    <row r="26868" spans="5:5">
      <c r="E26868" s="15"/>
    </row>
    <row r="26869" spans="5:5">
      <c r="E26869" s="15"/>
    </row>
    <row r="26870" spans="5:5">
      <c r="E26870" s="15"/>
    </row>
    <row r="26871" spans="5:5">
      <c r="E26871" s="15"/>
    </row>
    <row r="26872" spans="5:5">
      <c r="E26872" s="15"/>
    </row>
    <row r="26873" spans="5:5">
      <c r="E26873" s="15"/>
    </row>
    <row r="26874" spans="5:5">
      <c r="E26874" s="15"/>
    </row>
    <row r="26875" spans="5:5">
      <c r="E26875" s="15"/>
    </row>
    <row r="26876" spans="5:5">
      <c r="E26876" s="15"/>
    </row>
    <row r="26877" spans="5:5">
      <c r="E26877" s="15"/>
    </row>
    <row r="26878" spans="5:5">
      <c r="E26878" s="15"/>
    </row>
    <row r="26879" spans="5:5">
      <c r="E26879" s="15"/>
    </row>
    <row r="26880" spans="5:5">
      <c r="E26880" s="15"/>
    </row>
    <row r="26881" spans="5:5">
      <c r="E26881" s="15"/>
    </row>
    <row r="26882" spans="5:5">
      <c r="E26882" s="15"/>
    </row>
    <row r="26883" spans="5:5">
      <c r="E26883" s="15"/>
    </row>
    <row r="26884" spans="5:5">
      <c r="E26884" s="15"/>
    </row>
    <row r="26885" spans="5:5">
      <c r="E26885" s="15"/>
    </row>
    <row r="26886" spans="5:5">
      <c r="E26886" s="15"/>
    </row>
    <row r="26887" spans="5:5">
      <c r="E26887" s="15"/>
    </row>
    <row r="26888" spans="5:5">
      <c r="E26888" s="15"/>
    </row>
    <row r="26889" spans="5:5">
      <c r="E26889" s="15"/>
    </row>
    <row r="26890" spans="5:5">
      <c r="E26890" s="15"/>
    </row>
    <row r="26891" spans="5:5">
      <c r="E26891" s="15"/>
    </row>
    <row r="26892" spans="5:5">
      <c r="E26892" s="15"/>
    </row>
    <row r="26893" spans="5:5">
      <c r="E26893" s="15"/>
    </row>
    <row r="26894" spans="5:5">
      <c r="E26894" s="15"/>
    </row>
    <row r="26895" spans="5:5">
      <c r="E26895" s="15"/>
    </row>
    <row r="26896" spans="5:5">
      <c r="E26896" s="15"/>
    </row>
    <row r="26897" spans="5:5">
      <c r="E26897" s="15"/>
    </row>
    <row r="26898" spans="5:5">
      <c r="E26898" s="15"/>
    </row>
    <row r="26899" spans="5:5">
      <c r="E26899" s="15"/>
    </row>
    <row r="26900" spans="5:5">
      <c r="E26900" s="15"/>
    </row>
    <row r="26901" spans="5:5">
      <c r="E26901" s="15"/>
    </row>
    <row r="26902" spans="5:5">
      <c r="E26902" s="15"/>
    </row>
    <row r="26903" spans="5:5">
      <c r="E26903" s="15"/>
    </row>
    <row r="26904" spans="5:5">
      <c r="E26904" s="15"/>
    </row>
    <row r="26905" spans="5:5">
      <c r="E26905" s="15"/>
    </row>
    <row r="26906" spans="5:5">
      <c r="E26906" s="15"/>
    </row>
    <row r="26907" spans="5:5">
      <c r="E26907" s="15"/>
    </row>
    <row r="26908" spans="5:5">
      <c r="E26908" s="15"/>
    </row>
    <row r="26909" spans="5:5">
      <c r="E26909" s="15"/>
    </row>
    <row r="26910" spans="5:5">
      <c r="E26910" s="15"/>
    </row>
    <row r="26911" spans="5:5">
      <c r="E26911" s="15"/>
    </row>
    <row r="26912" spans="5:5">
      <c r="E26912" s="15"/>
    </row>
    <row r="26913" spans="5:5">
      <c r="E26913" s="15"/>
    </row>
    <row r="26914" spans="5:5">
      <c r="E26914" s="15"/>
    </row>
    <row r="26915" spans="5:5">
      <c r="E26915" s="15"/>
    </row>
    <row r="26916" spans="5:5">
      <c r="E26916" s="15"/>
    </row>
    <row r="26917" spans="5:5">
      <c r="E26917" s="15"/>
    </row>
    <row r="26918" spans="5:5">
      <c r="E26918" s="15"/>
    </row>
    <row r="26919" spans="5:5">
      <c r="E26919" s="15"/>
    </row>
    <row r="26920" spans="5:5">
      <c r="E26920" s="15"/>
    </row>
    <row r="26921" spans="5:5">
      <c r="E26921" s="15"/>
    </row>
    <row r="26922" spans="5:5">
      <c r="E26922" s="15"/>
    </row>
    <row r="26923" spans="5:5">
      <c r="E26923" s="15"/>
    </row>
    <row r="26924" spans="5:5">
      <c r="E26924" s="15"/>
    </row>
    <row r="26925" spans="5:5">
      <c r="E26925" s="15"/>
    </row>
    <row r="26926" spans="5:5">
      <c r="E26926" s="15"/>
    </row>
    <row r="26927" spans="5:5">
      <c r="E26927" s="15"/>
    </row>
    <row r="26928" spans="5:5">
      <c r="E26928" s="15"/>
    </row>
    <row r="26929" spans="5:5">
      <c r="E26929" s="15"/>
    </row>
    <row r="26930" spans="5:5">
      <c r="E26930" s="15"/>
    </row>
    <row r="26931" spans="5:5">
      <c r="E26931" s="15"/>
    </row>
    <row r="26932" spans="5:5">
      <c r="E26932" s="15"/>
    </row>
    <row r="26933" spans="5:5">
      <c r="E26933" s="15"/>
    </row>
    <row r="26934" spans="5:5">
      <c r="E26934" s="15"/>
    </row>
    <row r="26935" spans="5:5">
      <c r="E26935" s="15"/>
    </row>
    <row r="26936" spans="5:5">
      <c r="E26936" s="15"/>
    </row>
    <row r="26937" spans="5:5">
      <c r="E26937" s="15"/>
    </row>
    <row r="26938" spans="5:5">
      <c r="E26938" s="15"/>
    </row>
    <row r="26939" spans="5:5">
      <c r="E26939" s="15"/>
    </row>
    <row r="26940" spans="5:5">
      <c r="E26940" s="15"/>
    </row>
    <row r="26941" spans="5:5">
      <c r="E26941" s="15"/>
    </row>
    <row r="26942" spans="5:5">
      <c r="E26942" s="15"/>
    </row>
    <row r="26943" spans="5:5">
      <c r="E26943" s="15"/>
    </row>
    <row r="26944" spans="5:5">
      <c r="E26944" s="15"/>
    </row>
    <row r="26945" spans="5:5">
      <c r="E26945" s="15"/>
    </row>
    <row r="26946" spans="5:5">
      <c r="E26946" s="15"/>
    </row>
    <row r="26947" spans="5:5">
      <c r="E26947" s="15"/>
    </row>
    <row r="26948" spans="5:5">
      <c r="E26948" s="15"/>
    </row>
    <row r="26949" spans="5:5">
      <c r="E26949" s="15"/>
    </row>
    <row r="26950" spans="5:5">
      <c r="E26950" s="15"/>
    </row>
    <row r="26951" spans="5:5">
      <c r="E26951" s="15"/>
    </row>
    <row r="26952" spans="5:5">
      <c r="E26952" s="15"/>
    </row>
    <row r="26953" spans="5:5">
      <c r="E26953" s="15"/>
    </row>
    <row r="26954" spans="5:5">
      <c r="E26954" s="15"/>
    </row>
    <row r="26955" spans="5:5">
      <c r="E26955" s="15"/>
    </row>
    <row r="26956" spans="5:5">
      <c r="E26956" s="15"/>
    </row>
    <row r="26957" spans="5:5">
      <c r="E26957" s="15"/>
    </row>
    <row r="26958" spans="5:5">
      <c r="E26958" s="15"/>
    </row>
    <row r="26959" spans="5:5">
      <c r="E26959" s="15"/>
    </row>
    <row r="26960" spans="5:5">
      <c r="E26960" s="15"/>
    </row>
    <row r="26961" spans="5:5">
      <c r="E26961" s="15"/>
    </row>
    <row r="26962" spans="5:5">
      <c r="E26962" s="15"/>
    </row>
    <row r="26963" spans="5:5">
      <c r="E26963" s="15"/>
    </row>
    <row r="26964" spans="5:5">
      <c r="E26964" s="15"/>
    </row>
    <row r="26965" spans="5:5">
      <c r="E26965" s="15"/>
    </row>
    <row r="26966" spans="5:5">
      <c r="E26966" s="15"/>
    </row>
    <row r="26967" spans="5:5">
      <c r="E26967" s="15"/>
    </row>
    <row r="26968" spans="5:5">
      <c r="E26968" s="15"/>
    </row>
    <row r="26969" spans="5:5">
      <c r="E26969" s="15"/>
    </row>
    <row r="26970" spans="5:5">
      <c r="E26970" s="15"/>
    </row>
    <row r="26971" spans="5:5">
      <c r="E26971" s="15"/>
    </row>
    <row r="26972" spans="5:5">
      <c r="E26972" s="15"/>
    </row>
    <row r="26973" spans="5:5">
      <c r="E26973" s="15"/>
    </row>
    <row r="26974" spans="5:5">
      <c r="E26974" s="15"/>
    </row>
    <row r="26975" spans="5:5">
      <c r="E26975" s="15"/>
    </row>
    <row r="26976" spans="5:5">
      <c r="E26976" s="15"/>
    </row>
    <row r="26977" spans="5:5">
      <c r="E26977" s="15"/>
    </row>
    <row r="26978" spans="5:5">
      <c r="E26978" s="15"/>
    </row>
    <row r="26979" spans="5:5">
      <c r="E26979" s="15"/>
    </row>
    <row r="26980" spans="5:5">
      <c r="E26980" s="15"/>
    </row>
    <row r="26981" spans="5:5">
      <c r="E26981" s="15"/>
    </row>
    <row r="26982" spans="5:5">
      <c r="E26982" s="15"/>
    </row>
    <row r="26983" spans="5:5">
      <c r="E26983" s="15"/>
    </row>
    <row r="26984" spans="5:5">
      <c r="E26984" s="15"/>
    </row>
    <row r="26985" spans="5:5">
      <c r="E26985" s="15"/>
    </row>
    <row r="26986" spans="5:5">
      <c r="E26986" s="15"/>
    </row>
    <row r="26987" spans="5:5">
      <c r="E26987" s="15"/>
    </row>
    <row r="26988" spans="5:5">
      <c r="E26988" s="15"/>
    </row>
    <row r="26989" spans="5:5">
      <c r="E26989" s="15"/>
    </row>
    <row r="26990" spans="5:5">
      <c r="E26990" s="15"/>
    </row>
    <row r="26991" spans="5:5">
      <c r="E26991" s="15"/>
    </row>
    <row r="26992" spans="5:5">
      <c r="E26992" s="15"/>
    </row>
    <row r="26993" spans="5:5">
      <c r="E26993" s="15"/>
    </row>
    <row r="26994" spans="5:5">
      <c r="E26994" s="15"/>
    </row>
    <row r="26995" spans="5:5">
      <c r="E26995" s="15"/>
    </row>
    <row r="26996" spans="5:5">
      <c r="E26996" s="15"/>
    </row>
    <row r="26997" spans="5:5">
      <c r="E26997" s="15"/>
    </row>
    <row r="26998" spans="5:5">
      <c r="E26998" s="15"/>
    </row>
    <row r="26999" spans="5:5">
      <c r="E26999" s="15"/>
    </row>
    <row r="27000" spans="5:5">
      <c r="E27000" s="15"/>
    </row>
    <row r="27001" spans="5:5">
      <c r="E27001" s="15"/>
    </row>
    <row r="27002" spans="5:5">
      <c r="E27002" s="15"/>
    </row>
    <row r="27003" spans="5:5">
      <c r="E27003" s="15"/>
    </row>
    <row r="27004" spans="5:5">
      <c r="E27004" s="15"/>
    </row>
    <row r="27005" spans="5:5">
      <c r="E27005" s="15"/>
    </row>
    <row r="27006" spans="5:5">
      <c r="E27006" s="15"/>
    </row>
    <row r="27007" spans="5:5">
      <c r="E27007" s="15"/>
    </row>
    <row r="27008" spans="5:5">
      <c r="E27008" s="15"/>
    </row>
    <row r="27009" spans="5:5">
      <c r="E27009" s="15"/>
    </row>
    <row r="27010" spans="5:5">
      <c r="E27010" s="15"/>
    </row>
    <row r="27011" spans="5:5">
      <c r="E27011" s="15"/>
    </row>
    <row r="27012" spans="5:5">
      <c r="E27012" s="15"/>
    </row>
    <row r="27013" spans="5:5">
      <c r="E27013" s="15"/>
    </row>
    <row r="27014" spans="5:5">
      <c r="E27014" s="15"/>
    </row>
    <row r="27015" spans="5:5">
      <c r="E27015" s="15"/>
    </row>
    <row r="27016" spans="5:5">
      <c r="E27016" s="15"/>
    </row>
    <row r="27017" spans="5:5">
      <c r="E27017" s="15"/>
    </row>
    <row r="27018" spans="5:5">
      <c r="E27018" s="15"/>
    </row>
    <row r="27019" spans="5:5">
      <c r="E27019" s="15"/>
    </row>
    <row r="27020" spans="5:5">
      <c r="E27020" s="15"/>
    </row>
    <row r="27021" spans="5:5">
      <c r="E27021" s="15"/>
    </row>
    <row r="27022" spans="5:5">
      <c r="E27022" s="15"/>
    </row>
    <row r="27023" spans="5:5">
      <c r="E27023" s="15"/>
    </row>
    <row r="27024" spans="5:5">
      <c r="E27024" s="15"/>
    </row>
    <row r="27025" spans="5:5">
      <c r="E27025" s="15"/>
    </row>
    <row r="27026" spans="5:5">
      <c r="E27026" s="15"/>
    </row>
    <row r="27027" spans="5:5">
      <c r="E27027" s="15"/>
    </row>
    <row r="27028" spans="5:5">
      <c r="E27028" s="15"/>
    </row>
    <row r="27029" spans="5:5">
      <c r="E27029" s="15"/>
    </row>
    <row r="27030" spans="5:5">
      <c r="E27030" s="15"/>
    </row>
    <row r="27031" spans="5:5">
      <c r="E27031" s="15"/>
    </row>
    <row r="27032" spans="5:5">
      <c r="E27032" s="15"/>
    </row>
    <row r="27033" spans="5:5">
      <c r="E27033" s="15"/>
    </row>
    <row r="27034" spans="5:5">
      <c r="E27034" s="15"/>
    </row>
    <row r="27035" spans="5:5">
      <c r="E27035" s="15"/>
    </row>
    <row r="27036" spans="5:5">
      <c r="E27036" s="15"/>
    </row>
    <row r="27037" spans="5:5">
      <c r="E27037" s="15"/>
    </row>
    <row r="27038" spans="5:5">
      <c r="E27038" s="15"/>
    </row>
    <row r="27039" spans="5:5">
      <c r="E27039" s="15"/>
    </row>
    <row r="27040" spans="5:5">
      <c r="E27040" s="15"/>
    </row>
    <row r="27041" spans="5:5">
      <c r="E27041" s="15"/>
    </row>
    <row r="27042" spans="5:5">
      <c r="E27042" s="15"/>
    </row>
    <row r="27043" spans="5:5">
      <c r="E27043" s="15"/>
    </row>
    <row r="27044" spans="5:5">
      <c r="E27044" s="15"/>
    </row>
    <row r="27045" spans="5:5">
      <c r="E27045" s="15"/>
    </row>
    <row r="27046" spans="5:5">
      <c r="E27046" s="15"/>
    </row>
    <row r="27047" spans="5:5">
      <c r="E27047" s="15"/>
    </row>
    <row r="27048" spans="5:5">
      <c r="E27048" s="15"/>
    </row>
    <row r="27049" spans="5:5">
      <c r="E27049" s="15"/>
    </row>
    <row r="27050" spans="5:5">
      <c r="E27050" s="15"/>
    </row>
    <row r="27051" spans="5:5">
      <c r="E27051" s="15"/>
    </row>
    <row r="27052" spans="5:5">
      <c r="E27052" s="15"/>
    </row>
    <row r="27053" spans="5:5">
      <c r="E27053" s="15"/>
    </row>
    <row r="27054" spans="5:5">
      <c r="E27054" s="15"/>
    </row>
    <row r="27055" spans="5:5">
      <c r="E27055" s="15"/>
    </row>
    <row r="27056" spans="5:5">
      <c r="E27056" s="15"/>
    </row>
    <row r="27057" spans="5:5">
      <c r="E27057" s="15"/>
    </row>
    <row r="27058" spans="5:5">
      <c r="E27058" s="15"/>
    </row>
    <row r="27059" spans="5:5">
      <c r="E27059" s="15"/>
    </row>
    <row r="27060" spans="5:5">
      <c r="E27060" s="15"/>
    </row>
    <row r="27061" spans="5:5">
      <c r="E27061" s="15"/>
    </row>
    <row r="27062" spans="5:5">
      <c r="E27062" s="15"/>
    </row>
    <row r="27063" spans="5:5">
      <c r="E27063" s="15"/>
    </row>
    <row r="27064" spans="5:5">
      <c r="E27064" s="15"/>
    </row>
    <row r="27065" spans="5:5">
      <c r="E27065" s="15"/>
    </row>
    <row r="27066" spans="5:5">
      <c r="E27066" s="15"/>
    </row>
    <row r="27067" spans="5:5">
      <c r="E27067" s="15"/>
    </row>
    <row r="27068" spans="5:5">
      <c r="E27068" s="15"/>
    </row>
    <row r="27069" spans="5:5">
      <c r="E27069" s="15"/>
    </row>
    <row r="27070" spans="5:5">
      <c r="E27070" s="15"/>
    </row>
    <row r="27071" spans="5:5">
      <c r="E27071" s="15"/>
    </row>
    <row r="27072" spans="5:5">
      <c r="E27072" s="15"/>
    </row>
    <row r="27073" spans="5:5">
      <c r="E27073" s="15"/>
    </row>
    <row r="27074" spans="5:5">
      <c r="E27074" s="15"/>
    </row>
    <row r="27075" spans="5:5">
      <c r="E27075" s="15"/>
    </row>
    <row r="27076" spans="5:5">
      <c r="E27076" s="15"/>
    </row>
    <row r="27077" spans="5:5">
      <c r="E27077" s="15"/>
    </row>
    <row r="27078" spans="5:5">
      <c r="E27078" s="15"/>
    </row>
    <row r="27079" spans="5:5">
      <c r="E27079" s="15"/>
    </row>
    <row r="27080" spans="5:5">
      <c r="E27080" s="15"/>
    </row>
    <row r="27081" spans="5:5">
      <c r="E27081" s="15"/>
    </row>
    <row r="27082" spans="5:5">
      <c r="E27082" s="15"/>
    </row>
    <row r="27083" spans="5:5">
      <c r="E27083" s="15"/>
    </row>
    <row r="27084" spans="5:5">
      <c r="E27084" s="15"/>
    </row>
    <row r="27085" spans="5:5">
      <c r="E27085" s="15"/>
    </row>
    <row r="27086" spans="5:5">
      <c r="E27086" s="15"/>
    </row>
    <row r="27087" spans="5:5">
      <c r="E27087" s="15"/>
    </row>
    <row r="27088" spans="5:5">
      <c r="E27088" s="15"/>
    </row>
    <row r="27089" spans="5:5">
      <c r="E27089" s="15"/>
    </row>
    <row r="27090" spans="5:5">
      <c r="E27090" s="15"/>
    </row>
    <row r="27091" spans="5:5">
      <c r="E27091" s="15"/>
    </row>
    <row r="27092" spans="5:5">
      <c r="E27092" s="15"/>
    </row>
    <row r="27093" spans="5:5">
      <c r="E27093" s="15"/>
    </row>
    <row r="27094" spans="5:5">
      <c r="E27094" s="15"/>
    </row>
    <row r="27095" spans="5:5">
      <c r="E27095" s="15"/>
    </row>
    <row r="27096" spans="5:5">
      <c r="E27096" s="15"/>
    </row>
    <row r="27097" spans="5:5">
      <c r="E27097" s="15"/>
    </row>
    <row r="27098" spans="5:5">
      <c r="E27098" s="15"/>
    </row>
    <row r="27099" spans="5:5">
      <c r="E27099" s="15"/>
    </row>
    <row r="27100" spans="5:5">
      <c r="E27100" s="15"/>
    </row>
    <row r="27101" spans="5:5">
      <c r="E27101" s="15"/>
    </row>
    <row r="27102" spans="5:5">
      <c r="E27102" s="15"/>
    </row>
    <row r="27103" spans="5:5">
      <c r="E27103" s="15"/>
    </row>
    <row r="27104" spans="5:5">
      <c r="E27104" s="15"/>
    </row>
    <row r="27105" spans="5:5">
      <c r="E27105" s="15"/>
    </row>
    <row r="27106" spans="5:5">
      <c r="E27106" s="15"/>
    </row>
    <row r="27107" spans="5:5">
      <c r="E27107" s="15"/>
    </row>
    <row r="27108" spans="5:5">
      <c r="E27108" s="15"/>
    </row>
    <row r="27109" spans="5:5">
      <c r="E27109" s="15"/>
    </row>
    <row r="27110" spans="5:5">
      <c r="E27110" s="15"/>
    </row>
    <row r="27111" spans="5:5">
      <c r="E27111" s="15"/>
    </row>
    <row r="27112" spans="5:5">
      <c r="E27112" s="15"/>
    </row>
    <row r="27113" spans="5:5">
      <c r="E27113" s="15"/>
    </row>
    <row r="27114" spans="5:5">
      <c r="E27114" s="15"/>
    </row>
    <row r="27115" spans="5:5">
      <c r="E27115" s="15"/>
    </row>
    <row r="27116" spans="5:5">
      <c r="E27116" s="15"/>
    </row>
    <row r="27117" spans="5:5">
      <c r="E27117" s="15"/>
    </row>
    <row r="27118" spans="5:5">
      <c r="E27118" s="15"/>
    </row>
    <row r="27119" spans="5:5">
      <c r="E27119" s="15"/>
    </row>
    <row r="27120" spans="5:5">
      <c r="E27120" s="15"/>
    </row>
    <row r="27121" spans="5:5">
      <c r="E27121" s="15"/>
    </row>
    <row r="27122" spans="5:5">
      <c r="E27122" s="15"/>
    </row>
    <row r="27123" spans="5:5">
      <c r="E27123" s="15"/>
    </row>
    <row r="27124" spans="5:5">
      <c r="E27124" s="15"/>
    </row>
    <row r="27125" spans="5:5">
      <c r="E27125" s="15"/>
    </row>
    <row r="27126" spans="5:5">
      <c r="E27126" s="15"/>
    </row>
    <row r="27127" spans="5:5">
      <c r="E27127" s="15"/>
    </row>
    <row r="27128" spans="5:5">
      <c r="E27128" s="15"/>
    </row>
    <row r="27129" spans="5:5">
      <c r="E27129" s="15"/>
    </row>
    <row r="27130" spans="5:5">
      <c r="E27130" s="15"/>
    </row>
    <row r="27131" spans="5:5">
      <c r="E27131" s="15"/>
    </row>
    <row r="27132" spans="5:5">
      <c r="E27132" s="15"/>
    </row>
    <row r="27133" spans="5:5">
      <c r="E27133" s="15"/>
    </row>
    <row r="27134" spans="5:5">
      <c r="E27134" s="15"/>
    </row>
    <row r="27135" spans="5:5">
      <c r="E27135" s="15"/>
    </row>
    <row r="27136" spans="5:5">
      <c r="E27136" s="15"/>
    </row>
    <row r="27137" spans="5:5">
      <c r="E27137" s="15"/>
    </row>
    <row r="27138" spans="5:5">
      <c r="E27138" s="15"/>
    </row>
    <row r="27139" spans="5:5">
      <c r="E27139" s="15"/>
    </row>
    <row r="27140" spans="5:5">
      <c r="E27140" s="15"/>
    </row>
    <row r="27141" spans="5:5">
      <c r="E27141" s="15"/>
    </row>
    <row r="27142" spans="5:5">
      <c r="E27142" s="15"/>
    </row>
    <row r="27143" spans="5:5">
      <c r="E27143" s="15"/>
    </row>
    <row r="27144" spans="5:5">
      <c r="E27144" s="15"/>
    </row>
    <row r="27145" spans="5:5">
      <c r="E27145" s="15"/>
    </row>
    <row r="27146" spans="5:5">
      <c r="E27146" s="15"/>
    </row>
    <row r="27147" spans="5:5">
      <c r="E27147" s="15"/>
    </row>
    <row r="27148" spans="5:5">
      <c r="E27148" s="15"/>
    </row>
    <row r="27149" spans="5:5">
      <c r="E27149" s="15"/>
    </row>
    <row r="27150" spans="5:5">
      <c r="E27150" s="15"/>
    </row>
    <row r="27151" spans="5:5">
      <c r="E27151" s="15"/>
    </row>
    <row r="27152" spans="5:5">
      <c r="E27152" s="15"/>
    </row>
    <row r="27153" spans="5:5">
      <c r="E27153" s="15"/>
    </row>
    <row r="27154" spans="5:5">
      <c r="E27154" s="15"/>
    </row>
    <row r="27155" spans="5:5">
      <c r="E27155" s="15"/>
    </row>
    <row r="27156" spans="5:5">
      <c r="E27156" s="15"/>
    </row>
    <row r="27157" spans="5:5">
      <c r="E27157" s="15"/>
    </row>
    <row r="27158" spans="5:5">
      <c r="E27158" s="15"/>
    </row>
    <row r="27159" spans="5:5">
      <c r="E27159" s="15"/>
    </row>
    <row r="27160" spans="5:5">
      <c r="E27160" s="15"/>
    </row>
    <row r="27161" spans="5:5">
      <c r="E27161" s="15"/>
    </row>
    <row r="27162" spans="5:5">
      <c r="E27162" s="15"/>
    </row>
    <row r="27163" spans="5:5">
      <c r="E27163" s="15"/>
    </row>
    <row r="27164" spans="5:5">
      <c r="E27164" s="15"/>
    </row>
    <row r="27165" spans="5:5">
      <c r="E27165" s="15"/>
    </row>
    <row r="27166" spans="5:5">
      <c r="E27166" s="15"/>
    </row>
    <row r="27167" spans="5:5">
      <c r="E27167" s="15"/>
    </row>
    <row r="27168" spans="5:5">
      <c r="E27168" s="15"/>
    </row>
    <row r="27169" spans="5:5">
      <c r="E27169" s="15"/>
    </row>
    <row r="27170" spans="5:5">
      <c r="E27170" s="15"/>
    </row>
    <row r="27171" spans="5:5">
      <c r="E27171" s="15"/>
    </row>
    <row r="27172" spans="5:5">
      <c r="E27172" s="15"/>
    </row>
    <row r="27173" spans="5:5">
      <c r="E27173" s="15"/>
    </row>
    <row r="27174" spans="5:5">
      <c r="E27174" s="15"/>
    </row>
    <row r="27175" spans="5:5">
      <c r="E27175" s="15"/>
    </row>
    <row r="27176" spans="5:5">
      <c r="E27176" s="15"/>
    </row>
    <row r="27177" spans="5:5">
      <c r="E27177" s="15"/>
    </row>
    <row r="27178" spans="5:5">
      <c r="E27178" s="15"/>
    </row>
    <row r="27179" spans="5:5">
      <c r="E27179" s="15"/>
    </row>
    <row r="27180" spans="5:5">
      <c r="E27180" s="15"/>
    </row>
    <row r="27181" spans="5:5">
      <c r="E27181" s="15"/>
    </row>
    <row r="27182" spans="5:5">
      <c r="E27182" s="15"/>
    </row>
    <row r="27183" spans="5:5">
      <c r="E27183" s="15"/>
    </row>
    <row r="27184" spans="5:5">
      <c r="E27184" s="15"/>
    </row>
    <row r="27185" spans="5:5">
      <c r="E27185" s="15"/>
    </row>
    <row r="27186" spans="5:5">
      <c r="E27186" s="15"/>
    </row>
    <row r="27187" spans="5:5">
      <c r="E27187" s="15"/>
    </row>
    <row r="27188" spans="5:5">
      <c r="E27188" s="15"/>
    </row>
    <row r="27189" spans="5:5">
      <c r="E27189" s="15"/>
    </row>
    <row r="27190" spans="5:5">
      <c r="E27190" s="15"/>
    </row>
    <row r="27191" spans="5:5">
      <c r="E27191" s="15"/>
    </row>
    <row r="27192" spans="5:5">
      <c r="E27192" s="15"/>
    </row>
    <row r="27193" spans="5:5">
      <c r="E27193" s="15"/>
    </row>
    <row r="27194" spans="5:5">
      <c r="E27194" s="15"/>
    </row>
    <row r="27195" spans="5:5">
      <c r="E27195" s="15"/>
    </row>
    <row r="27196" spans="5:5">
      <c r="E27196" s="15"/>
    </row>
    <row r="27197" spans="5:5">
      <c r="E27197" s="15"/>
    </row>
    <row r="27198" spans="5:5">
      <c r="E27198" s="15"/>
    </row>
    <row r="27199" spans="5:5">
      <c r="E27199" s="15"/>
    </row>
    <row r="27200" spans="5:5">
      <c r="E27200" s="15"/>
    </row>
    <row r="27201" spans="5:5">
      <c r="E27201" s="15"/>
    </row>
    <row r="27202" spans="5:5">
      <c r="E27202" s="15"/>
    </row>
    <row r="27203" spans="5:5">
      <c r="E27203" s="15"/>
    </row>
    <row r="27204" spans="5:5">
      <c r="E27204" s="15"/>
    </row>
    <row r="27205" spans="5:5">
      <c r="E27205" s="15"/>
    </row>
    <row r="27206" spans="5:5">
      <c r="E27206" s="15"/>
    </row>
    <row r="27207" spans="5:5">
      <c r="E27207" s="15"/>
    </row>
    <row r="27208" spans="5:5">
      <c r="E27208" s="15"/>
    </row>
    <row r="27209" spans="5:5">
      <c r="E27209" s="15"/>
    </row>
    <row r="27210" spans="5:5">
      <c r="E27210" s="15"/>
    </row>
    <row r="27211" spans="5:5">
      <c r="E27211" s="15"/>
    </row>
    <row r="27212" spans="5:5">
      <c r="E27212" s="15"/>
    </row>
    <row r="27213" spans="5:5">
      <c r="E27213" s="15"/>
    </row>
    <row r="27214" spans="5:5">
      <c r="E27214" s="15"/>
    </row>
    <row r="27215" spans="5:5">
      <c r="E27215" s="15"/>
    </row>
    <row r="27216" spans="5:5">
      <c r="E27216" s="15"/>
    </row>
    <row r="27217" spans="5:5">
      <c r="E27217" s="15"/>
    </row>
    <row r="27218" spans="5:5">
      <c r="E27218" s="15"/>
    </row>
    <row r="27219" spans="5:5">
      <c r="E27219" s="15"/>
    </row>
    <row r="27220" spans="5:5">
      <c r="E27220" s="15"/>
    </row>
    <row r="27221" spans="5:5">
      <c r="E27221" s="15"/>
    </row>
    <row r="27222" spans="5:5">
      <c r="E27222" s="15"/>
    </row>
    <row r="27223" spans="5:5">
      <c r="E27223" s="15"/>
    </row>
    <row r="27224" spans="5:5">
      <c r="E27224" s="15"/>
    </row>
    <row r="27225" spans="5:5">
      <c r="E27225" s="15"/>
    </row>
    <row r="27226" spans="5:5">
      <c r="E27226" s="15"/>
    </row>
    <row r="27227" spans="5:5">
      <c r="E27227" s="15"/>
    </row>
    <row r="27228" spans="5:5">
      <c r="E27228" s="15"/>
    </row>
    <row r="27229" spans="5:5">
      <c r="E27229" s="15"/>
    </row>
    <row r="27230" spans="5:5">
      <c r="E27230" s="15"/>
    </row>
    <row r="27231" spans="5:5">
      <c r="E27231" s="15"/>
    </row>
    <row r="27232" spans="5:5">
      <c r="E27232" s="15"/>
    </row>
    <row r="27233" spans="5:5">
      <c r="E27233" s="15"/>
    </row>
    <row r="27234" spans="5:5">
      <c r="E27234" s="15"/>
    </row>
    <row r="27235" spans="5:5">
      <c r="E27235" s="15"/>
    </row>
    <row r="27236" spans="5:5">
      <c r="E27236" s="15"/>
    </row>
    <row r="27237" spans="5:5">
      <c r="E27237" s="15"/>
    </row>
    <row r="27238" spans="5:5">
      <c r="E27238" s="15"/>
    </row>
    <row r="27239" spans="5:5">
      <c r="E27239" s="15"/>
    </row>
    <row r="27240" spans="5:5">
      <c r="E27240" s="15"/>
    </row>
    <row r="27241" spans="5:5">
      <c r="E27241" s="15"/>
    </row>
    <row r="27242" spans="5:5">
      <c r="E27242" s="15"/>
    </row>
    <row r="27243" spans="5:5">
      <c r="E27243" s="15"/>
    </row>
    <row r="27244" spans="5:5">
      <c r="E27244" s="15"/>
    </row>
    <row r="27245" spans="5:5">
      <c r="E27245" s="15"/>
    </row>
    <row r="27246" spans="5:5">
      <c r="E27246" s="15"/>
    </row>
    <row r="27247" spans="5:5">
      <c r="E27247" s="15"/>
    </row>
    <row r="27248" spans="5:5">
      <c r="E27248" s="15"/>
    </row>
    <row r="27249" spans="5:5">
      <c r="E27249" s="15"/>
    </row>
    <row r="27250" spans="5:5">
      <c r="E27250" s="15"/>
    </row>
    <row r="27251" spans="5:5">
      <c r="E27251" s="15"/>
    </row>
    <row r="27252" spans="5:5">
      <c r="E27252" s="15"/>
    </row>
    <row r="27253" spans="5:5">
      <c r="E27253" s="15"/>
    </row>
    <row r="27254" spans="5:5">
      <c r="E27254" s="15"/>
    </row>
    <row r="27255" spans="5:5">
      <c r="E27255" s="15"/>
    </row>
    <row r="27256" spans="5:5">
      <c r="E27256" s="15"/>
    </row>
    <row r="27257" spans="5:5">
      <c r="E27257" s="15"/>
    </row>
    <row r="27258" spans="5:5">
      <c r="E27258" s="15"/>
    </row>
    <row r="27259" spans="5:5">
      <c r="E27259" s="15"/>
    </row>
    <row r="27260" spans="5:5">
      <c r="E27260" s="15"/>
    </row>
    <row r="27261" spans="5:5">
      <c r="E27261" s="15"/>
    </row>
    <row r="27262" spans="5:5">
      <c r="E27262" s="15"/>
    </row>
    <row r="27263" spans="5:5">
      <c r="E27263" s="15"/>
    </row>
    <row r="27264" spans="5:5">
      <c r="E27264" s="15"/>
    </row>
    <row r="27265" spans="5:5">
      <c r="E27265" s="15"/>
    </row>
    <row r="27266" spans="5:5">
      <c r="E27266" s="15"/>
    </row>
    <row r="27267" spans="5:5">
      <c r="E27267" s="15"/>
    </row>
    <row r="27268" spans="5:5">
      <c r="E27268" s="15"/>
    </row>
    <row r="27269" spans="5:5">
      <c r="E27269" s="15"/>
    </row>
    <row r="27270" spans="5:5">
      <c r="E27270" s="15"/>
    </row>
    <row r="27271" spans="5:5">
      <c r="E27271" s="15"/>
    </row>
    <row r="27272" spans="5:5">
      <c r="E27272" s="15"/>
    </row>
    <row r="27273" spans="5:5">
      <c r="E27273" s="15"/>
    </row>
    <row r="27274" spans="5:5">
      <c r="E27274" s="15"/>
    </row>
    <row r="27275" spans="5:5">
      <c r="E27275" s="15"/>
    </row>
    <row r="27276" spans="5:5">
      <c r="E27276" s="15"/>
    </row>
    <row r="27277" spans="5:5">
      <c r="E27277" s="15"/>
    </row>
    <row r="27278" spans="5:5">
      <c r="E27278" s="15"/>
    </row>
    <row r="27279" spans="5:5">
      <c r="E27279" s="15"/>
    </row>
    <row r="27280" spans="5:5">
      <c r="E27280" s="15"/>
    </row>
    <row r="27281" spans="5:5">
      <c r="E27281" s="15"/>
    </row>
    <row r="27282" spans="5:5">
      <c r="E27282" s="15"/>
    </row>
    <row r="27283" spans="5:5">
      <c r="E27283" s="15"/>
    </row>
    <row r="27284" spans="5:5">
      <c r="E27284" s="15"/>
    </row>
    <row r="27285" spans="5:5">
      <c r="E27285" s="15"/>
    </row>
    <row r="27286" spans="5:5">
      <c r="E27286" s="15"/>
    </row>
    <row r="27287" spans="5:5">
      <c r="E27287" s="15"/>
    </row>
    <row r="27288" spans="5:5">
      <c r="E27288" s="15"/>
    </row>
    <row r="27289" spans="5:5">
      <c r="E27289" s="15"/>
    </row>
    <row r="27290" spans="5:5">
      <c r="E27290" s="15"/>
    </row>
    <row r="27291" spans="5:5">
      <c r="E27291" s="15"/>
    </row>
    <row r="27292" spans="5:5">
      <c r="E27292" s="15"/>
    </row>
    <row r="27293" spans="5:5">
      <c r="E27293" s="15"/>
    </row>
    <row r="27294" spans="5:5">
      <c r="E27294" s="15"/>
    </row>
    <row r="27295" spans="5:5">
      <c r="E27295" s="15"/>
    </row>
    <row r="27296" spans="5:5">
      <c r="E27296" s="15"/>
    </row>
    <row r="27297" spans="5:5">
      <c r="E27297" s="15"/>
    </row>
    <row r="27298" spans="5:5">
      <c r="E27298" s="15"/>
    </row>
    <row r="27299" spans="5:5">
      <c r="E27299" s="15"/>
    </row>
    <row r="27300" spans="5:5">
      <c r="E27300" s="15"/>
    </row>
    <row r="27301" spans="5:5">
      <c r="E27301" s="15"/>
    </row>
    <row r="27302" spans="5:5">
      <c r="E27302" s="15"/>
    </row>
    <row r="27303" spans="5:5">
      <c r="E27303" s="15"/>
    </row>
    <row r="27304" spans="5:5">
      <c r="E27304" s="15"/>
    </row>
    <row r="27305" spans="5:5">
      <c r="E27305" s="15"/>
    </row>
    <row r="27306" spans="5:5">
      <c r="E27306" s="15"/>
    </row>
    <row r="27307" spans="5:5">
      <c r="E27307" s="15"/>
    </row>
    <row r="27308" spans="5:5">
      <c r="E27308" s="15"/>
    </row>
    <row r="27309" spans="5:5">
      <c r="E27309" s="15"/>
    </row>
    <row r="27310" spans="5:5">
      <c r="E27310" s="15"/>
    </row>
    <row r="27311" spans="5:5">
      <c r="E27311" s="15"/>
    </row>
    <row r="27312" spans="5:5">
      <c r="E27312" s="15"/>
    </row>
    <row r="27313" spans="5:5">
      <c r="E27313" s="15"/>
    </row>
    <row r="27314" spans="5:5">
      <c r="E27314" s="15"/>
    </row>
    <row r="27315" spans="5:5">
      <c r="E27315" s="15"/>
    </row>
    <row r="27316" spans="5:5">
      <c r="E27316" s="15"/>
    </row>
    <row r="27317" spans="5:5">
      <c r="E27317" s="15"/>
    </row>
    <row r="27318" spans="5:5">
      <c r="E27318" s="15"/>
    </row>
    <row r="27319" spans="5:5">
      <c r="E27319" s="15"/>
    </row>
    <row r="27320" spans="5:5">
      <c r="E27320" s="15"/>
    </row>
    <row r="27321" spans="5:5">
      <c r="E27321" s="15"/>
    </row>
    <row r="27322" spans="5:5">
      <c r="E27322" s="15"/>
    </row>
    <row r="27323" spans="5:5">
      <c r="E27323" s="15"/>
    </row>
    <row r="27324" spans="5:5">
      <c r="E27324" s="15"/>
    </row>
    <row r="27325" spans="5:5">
      <c r="E27325" s="15"/>
    </row>
    <row r="27326" spans="5:5">
      <c r="E27326" s="15"/>
    </row>
    <row r="27327" spans="5:5">
      <c r="E27327" s="15"/>
    </row>
    <row r="27328" spans="5:5">
      <c r="E27328" s="15"/>
    </row>
    <row r="27329" spans="5:5">
      <c r="E27329" s="15"/>
    </row>
    <row r="27330" spans="5:5">
      <c r="E27330" s="15"/>
    </row>
    <row r="27331" spans="5:5">
      <c r="E27331" s="15"/>
    </row>
    <row r="27332" spans="5:5">
      <c r="E27332" s="15"/>
    </row>
    <row r="27333" spans="5:5">
      <c r="E27333" s="15"/>
    </row>
    <row r="27334" spans="5:5">
      <c r="E27334" s="15"/>
    </row>
    <row r="27335" spans="5:5">
      <c r="E27335" s="15"/>
    </row>
    <row r="27336" spans="5:5">
      <c r="E27336" s="15"/>
    </row>
    <row r="27337" spans="5:5">
      <c r="E27337" s="15"/>
    </row>
    <row r="27338" spans="5:5">
      <c r="E27338" s="15"/>
    </row>
    <row r="27339" spans="5:5">
      <c r="E27339" s="15"/>
    </row>
    <row r="27340" spans="5:5">
      <c r="E27340" s="15"/>
    </row>
    <row r="27341" spans="5:5">
      <c r="E27341" s="15"/>
    </row>
    <row r="27342" spans="5:5">
      <c r="E27342" s="15"/>
    </row>
    <row r="27343" spans="5:5">
      <c r="E27343" s="15"/>
    </row>
    <row r="27344" spans="5:5">
      <c r="E27344" s="15"/>
    </row>
    <row r="27345" spans="5:5">
      <c r="E27345" s="15"/>
    </row>
    <row r="27346" spans="5:5">
      <c r="E27346" s="15"/>
    </row>
    <row r="27347" spans="5:5">
      <c r="E27347" s="15"/>
    </row>
    <row r="27348" spans="5:5">
      <c r="E27348" s="15"/>
    </row>
    <row r="27349" spans="5:5">
      <c r="E27349" s="15"/>
    </row>
    <row r="27350" spans="5:5">
      <c r="E27350" s="15"/>
    </row>
    <row r="27351" spans="5:5">
      <c r="E27351" s="15"/>
    </row>
    <row r="27352" spans="5:5">
      <c r="E27352" s="15"/>
    </row>
    <row r="27353" spans="5:5">
      <c r="E27353" s="15"/>
    </row>
    <row r="27354" spans="5:5">
      <c r="E27354" s="15"/>
    </row>
    <row r="27355" spans="5:5">
      <c r="E27355" s="15"/>
    </row>
    <row r="27356" spans="5:5">
      <c r="E27356" s="15"/>
    </row>
    <row r="27357" spans="5:5">
      <c r="E27357" s="15"/>
    </row>
    <row r="27358" spans="5:5">
      <c r="E27358" s="15"/>
    </row>
    <row r="27359" spans="5:5">
      <c r="E27359" s="15"/>
    </row>
    <row r="27360" spans="5:5">
      <c r="E27360" s="15"/>
    </row>
    <row r="27361" spans="5:5">
      <c r="E27361" s="15"/>
    </row>
    <row r="27362" spans="5:5">
      <c r="E27362" s="15"/>
    </row>
    <row r="27363" spans="5:5">
      <c r="E27363" s="15"/>
    </row>
    <row r="27364" spans="5:5">
      <c r="E27364" s="15"/>
    </row>
    <row r="27365" spans="5:5">
      <c r="E27365" s="15"/>
    </row>
    <row r="27366" spans="5:5">
      <c r="E27366" s="15"/>
    </row>
    <row r="27367" spans="5:5">
      <c r="E27367" s="15"/>
    </row>
    <row r="27368" spans="5:5">
      <c r="E27368" s="15"/>
    </row>
    <row r="27369" spans="5:5">
      <c r="E27369" s="15"/>
    </row>
    <row r="27370" spans="5:5">
      <c r="E27370" s="15"/>
    </row>
    <row r="27371" spans="5:5">
      <c r="E27371" s="15"/>
    </row>
    <row r="27372" spans="5:5">
      <c r="E27372" s="15"/>
    </row>
    <row r="27373" spans="5:5">
      <c r="E27373" s="15"/>
    </row>
    <row r="27374" spans="5:5">
      <c r="E27374" s="15"/>
    </row>
    <row r="27375" spans="5:5">
      <c r="E27375" s="15"/>
    </row>
    <row r="27376" spans="5:5">
      <c r="E27376" s="15"/>
    </row>
    <row r="27377" spans="5:5">
      <c r="E27377" s="15"/>
    </row>
    <row r="27378" spans="5:5">
      <c r="E27378" s="15"/>
    </row>
    <row r="27379" spans="5:5">
      <c r="E27379" s="15"/>
    </row>
    <row r="27380" spans="5:5">
      <c r="E27380" s="15"/>
    </row>
    <row r="27381" spans="5:5">
      <c r="E27381" s="15"/>
    </row>
    <row r="27382" spans="5:5">
      <c r="E27382" s="15"/>
    </row>
    <row r="27383" spans="5:5">
      <c r="E27383" s="15"/>
    </row>
    <row r="27384" spans="5:5">
      <c r="E27384" s="15"/>
    </row>
    <row r="27385" spans="5:5">
      <c r="E27385" s="15"/>
    </row>
    <row r="27386" spans="5:5">
      <c r="E27386" s="15"/>
    </row>
    <row r="27387" spans="5:5">
      <c r="E27387" s="15"/>
    </row>
    <row r="27388" spans="5:5">
      <c r="E27388" s="15"/>
    </row>
    <row r="27389" spans="5:5">
      <c r="E27389" s="15"/>
    </row>
    <row r="27390" spans="5:5">
      <c r="E27390" s="15"/>
    </row>
    <row r="27391" spans="5:5">
      <c r="E27391" s="15"/>
    </row>
    <row r="27392" spans="5:5">
      <c r="E27392" s="15"/>
    </row>
    <row r="27393" spans="5:5">
      <c r="E27393" s="15"/>
    </row>
    <row r="27394" spans="5:5">
      <c r="E27394" s="15"/>
    </row>
    <row r="27395" spans="5:5">
      <c r="E27395" s="15"/>
    </row>
    <row r="27396" spans="5:5">
      <c r="E27396" s="15"/>
    </row>
    <row r="27397" spans="5:5">
      <c r="E27397" s="15"/>
    </row>
    <row r="27398" spans="5:5">
      <c r="E27398" s="15"/>
    </row>
    <row r="27399" spans="5:5">
      <c r="E27399" s="15"/>
    </row>
    <row r="27400" spans="5:5">
      <c r="E27400" s="15"/>
    </row>
    <row r="27401" spans="5:5">
      <c r="E27401" s="15"/>
    </row>
    <row r="27402" spans="5:5">
      <c r="E27402" s="15"/>
    </row>
    <row r="27403" spans="5:5">
      <c r="E27403" s="15"/>
    </row>
    <row r="27404" spans="5:5">
      <c r="E27404" s="15"/>
    </row>
    <row r="27405" spans="5:5">
      <c r="E27405" s="15"/>
    </row>
    <row r="27406" spans="5:5">
      <c r="E27406" s="15"/>
    </row>
    <row r="27407" spans="5:5">
      <c r="E27407" s="15"/>
    </row>
    <row r="27408" spans="5:5">
      <c r="E27408" s="15"/>
    </row>
    <row r="27409" spans="5:5">
      <c r="E27409" s="15"/>
    </row>
    <row r="27410" spans="5:5">
      <c r="E27410" s="15"/>
    </row>
    <row r="27411" spans="5:5">
      <c r="E27411" s="15"/>
    </row>
    <row r="27412" spans="5:5">
      <c r="E27412" s="15"/>
    </row>
    <row r="27413" spans="5:5">
      <c r="E27413" s="15"/>
    </row>
    <row r="27414" spans="5:5">
      <c r="E27414" s="15"/>
    </row>
    <row r="27415" spans="5:5">
      <c r="E27415" s="15"/>
    </row>
    <row r="27416" spans="5:5">
      <c r="E27416" s="15"/>
    </row>
    <row r="27417" spans="5:5">
      <c r="E27417" s="15"/>
    </row>
    <row r="27418" spans="5:5">
      <c r="E27418" s="15"/>
    </row>
    <row r="27419" spans="5:5">
      <c r="E27419" s="15"/>
    </row>
    <row r="27420" spans="5:5">
      <c r="E27420" s="15"/>
    </row>
    <row r="27421" spans="5:5">
      <c r="E27421" s="15"/>
    </row>
    <row r="27422" spans="5:5">
      <c r="E27422" s="15"/>
    </row>
    <row r="27423" spans="5:5">
      <c r="E27423" s="15"/>
    </row>
    <row r="27424" spans="5:5">
      <c r="E27424" s="15"/>
    </row>
    <row r="27425" spans="5:5">
      <c r="E27425" s="15"/>
    </row>
    <row r="27426" spans="5:5">
      <c r="E27426" s="15"/>
    </row>
    <row r="27427" spans="5:5">
      <c r="E27427" s="15"/>
    </row>
    <row r="27428" spans="5:5">
      <c r="E27428" s="15"/>
    </row>
    <row r="27429" spans="5:5">
      <c r="E27429" s="15"/>
    </row>
    <row r="27430" spans="5:5">
      <c r="E27430" s="15"/>
    </row>
    <row r="27431" spans="5:5">
      <c r="E27431" s="15"/>
    </row>
    <row r="27432" spans="5:5">
      <c r="E27432" s="15"/>
    </row>
    <row r="27433" spans="5:5">
      <c r="E27433" s="15"/>
    </row>
    <row r="27434" spans="5:5">
      <c r="E27434" s="15"/>
    </row>
    <row r="27435" spans="5:5">
      <c r="E27435" s="15"/>
    </row>
    <row r="27436" spans="5:5">
      <c r="E27436" s="15"/>
    </row>
    <row r="27437" spans="5:5">
      <c r="E27437" s="15"/>
    </row>
    <row r="27438" spans="5:5">
      <c r="E27438" s="15"/>
    </row>
    <row r="27439" spans="5:5">
      <c r="E27439" s="15"/>
    </row>
    <row r="27440" spans="5:5">
      <c r="E27440" s="15"/>
    </row>
    <row r="27441" spans="5:5">
      <c r="E27441" s="15"/>
    </row>
    <row r="27442" spans="5:5">
      <c r="E27442" s="15"/>
    </row>
    <row r="27443" spans="5:5">
      <c r="E27443" s="15"/>
    </row>
    <row r="27444" spans="5:5">
      <c r="E27444" s="15"/>
    </row>
    <row r="27445" spans="5:5">
      <c r="E27445" s="15"/>
    </row>
    <row r="27446" spans="5:5">
      <c r="E27446" s="15"/>
    </row>
    <row r="27447" spans="5:5">
      <c r="E27447" s="15"/>
    </row>
    <row r="27448" spans="5:5">
      <c r="E27448" s="15"/>
    </row>
    <row r="27449" spans="5:5">
      <c r="E27449" s="15"/>
    </row>
    <row r="27450" spans="5:5">
      <c r="E27450" s="15"/>
    </row>
    <row r="27451" spans="5:5">
      <c r="E27451" s="15"/>
    </row>
    <row r="27452" spans="5:5">
      <c r="E27452" s="15"/>
    </row>
    <row r="27453" spans="5:5">
      <c r="E27453" s="15"/>
    </row>
    <row r="27454" spans="5:5">
      <c r="E27454" s="15"/>
    </row>
    <row r="27455" spans="5:5">
      <c r="E27455" s="15"/>
    </row>
    <row r="27456" spans="5:5">
      <c r="E27456" s="15"/>
    </row>
    <row r="27457" spans="5:5">
      <c r="E27457" s="15"/>
    </row>
    <row r="27458" spans="5:5">
      <c r="E27458" s="15"/>
    </row>
    <row r="27459" spans="5:5">
      <c r="E27459" s="15"/>
    </row>
    <row r="27460" spans="5:5">
      <c r="E27460" s="15"/>
    </row>
    <row r="27461" spans="5:5">
      <c r="E27461" s="15"/>
    </row>
    <row r="27462" spans="5:5">
      <c r="E27462" s="15"/>
    </row>
    <row r="27463" spans="5:5">
      <c r="E27463" s="15"/>
    </row>
    <row r="27464" spans="5:5">
      <c r="E27464" s="15"/>
    </row>
    <row r="27465" spans="5:5">
      <c r="E27465" s="15"/>
    </row>
    <row r="27466" spans="5:5">
      <c r="E27466" s="15"/>
    </row>
    <row r="27467" spans="5:5">
      <c r="E27467" s="15"/>
    </row>
    <row r="27468" spans="5:5">
      <c r="E27468" s="15"/>
    </row>
    <row r="27469" spans="5:5">
      <c r="E27469" s="15"/>
    </row>
    <row r="27470" spans="5:5">
      <c r="E27470" s="15"/>
    </row>
    <row r="27471" spans="5:5">
      <c r="E27471" s="15"/>
    </row>
    <row r="27472" spans="5:5">
      <c r="E27472" s="15"/>
    </row>
    <row r="27473" spans="5:5">
      <c r="E27473" s="15"/>
    </row>
    <row r="27474" spans="5:5">
      <c r="E27474" s="15"/>
    </row>
    <row r="27475" spans="5:5">
      <c r="E27475" s="15"/>
    </row>
    <row r="27476" spans="5:5">
      <c r="E27476" s="15"/>
    </row>
    <row r="27477" spans="5:5">
      <c r="E27477" s="15"/>
    </row>
    <row r="27478" spans="5:5">
      <c r="E27478" s="15"/>
    </row>
    <row r="27479" spans="5:5">
      <c r="E27479" s="15"/>
    </row>
    <row r="27480" spans="5:5">
      <c r="E27480" s="15"/>
    </row>
    <row r="27481" spans="5:5">
      <c r="E27481" s="15"/>
    </row>
    <row r="27482" spans="5:5">
      <c r="E27482" s="15"/>
    </row>
    <row r="27483" spans="5:5">
      <c r="E27483" s="15"/>
    </row>
    <row r="27484" spans="5:5">
      <c r="E27484" s="15"/>
    </row>
    <row r="27485" spans="5:5">
      <c r="E27485" s="15"/>
    </row>
    <row r="27486" spans="5:5">
      <c r="E27486" s="15"/>
    </row>
    <row r="27487" spans="5:5">
      <c r="E27487" s="15"/>
    </row>
    <row r="27488" spans="5:5">
      <c r="E27488" s="15"/>
    </row>
    <row r="27489" spans="5:5">
      <c r="E27489" s="15"/>
    </row>
    <row r="27490" spans="5:5">
      <c r="E27490" s="15"/>
    </row>
    <row r="27491" spans="5:5">
      <c r="E27491" s="15"/>
    </row>
    <row r="27492" spans="5:5">
      <c r="E27492" s="15"/>
    </row>
    <row r="27493" spans="5:5">
      <c r="E27493" s="15"/>
    </row>
    <row r="27494" spans="5:5">
      <c r="E27494" s="15"/>
    </row>
    <row r="27495" spans="5:5">
      <c r="E27495" s="15"/>
    </row>
    <row r="27496" spans="5:5">
      <c r="E27496" s="15"/>
    </row>
    <row r="27497" spans="5:5">
      <c r="E27497" s="15"/>
    </row>
    <row r="27498" spans="5:5">
      <c r="E27498" s="15"/>
    </row>
    <row r="27499" spans="5:5">
      <c r="E27499" s="15"/>
    </row>
    <row r="27500" spans="5:5">
      <c r="E27500" s="15"/>
    </row>
    <row r="27501" spans="5:5">
      <c r="E27501" s="15"/>
    </row>
    <row r="27502" spans="5:5">
      <c r="E27502" s="15"/>
    </row>
    <row r="27503" spans="5:5">
      <c r="E27503" s="15"/>
    </row>
    <row r="27504" spans="5:5">
      <c r="E27504" s="15"/>
    </row>
    <row r="27505" spans="5:5">
      <c r="E27505" s="15"/>
    </row>
    <row r="27506" spans="5:5">
      <c r="E27506" s="15"/>
    </row>
    <row r="27507" spans="5:5">
      <c r="E27507" s="15"/>
    </row>
    <row r="27508" spans="5:5">
      <c r="E27508" s="15"/>
    </row>
    <row r="27509" spans="5:5">
      <c r="E27509" s="15"/>
    </row>
    <row r="27510" spans="5:5">
      <c r="E27510" s="15"/>
    </row>
    <row r="27511" spans="5:5">
      <c r="E27511" s="15"/>
    </row>
    <row r="27512" spans="5:5">
      <c r="E27512" s="15"/>
    </row>
    <row r="27513" spans="5:5">
      <c r="E27513" s="15"/>
    </row>
    <row r="27514" spans="5:5">
      <c r="E27514" s="15"/>
    </row>
    <row r="27515" spans="5:5">
      <c r="E27515" s="15"/>
    </row>
    <row r="27516" spans="5:5">
      <c r="E27516" s="15"/>
    </row>
    <row r="27517" spans="5:5">
      <c r="E27517" s="15"/>
    </row>
    <row r="27518" spans="5:5">
      <c r="E27518" s="15"/>
    </row>
    <row r="27519" spans="5:5">
      <c r="E27519" s="15"/>
    </row>
    <row r="27520" spans="5:5">
      <c r="E27520" s="15"/>
    </row>
    <row r="27521" spans="5:5">
      <c r="E27521" s="15"/>
    </row>
    <row r="27522" spans="5:5">
      <c r="E27522" s="15"/>
    </row>
    <row r="27523" spans="5:5">
      <c r="E27523" s="15"/>
    </row>
    <row r="27524" spans="5:5">
      <c r="E27524" s="15"/>
    </row>
    <row r="27525" spans="5:5">
      <c r="E27525" s="15"/>
    </row>
    <row r="27526" spans="5:5">
      <c r="E27526" s="15"/>
    </row>
    <row r="27527" spans="5:5">
      <c r="E27527" s="15"/>
    </row>
    <row r="27528" spans="5:5">
      <c r="E27528" s="15"/>
    </row>
    <row r="27529" spans="5:5">
      <c r="E27529" s="15"/>
    </row>
    <row r="27530" spans="5:5">
      <c r="E27530" s="15"/>
    </row>
    <row r="27531" spans="5:5">
      <c r="E27531" s="15"/>
    </row>
    <row r="27532" spans="5:5">
      <c r="E27532" s="15"/>
    </row>
    <row r="27533" spans="5:5">
      <c r="E27533" s="15"/>
    </row>
    <row r="27534" spans="5:5">
      <c r="E27534" s="15"/>
    </row>
    <row r="27535" spans="5:5">
      <c r="E27535" s="15"/>
    </row>
    <row r="27536" spans="5:5">
      <c r="E27536" s="15"/>
    </row>
    <row r="27537" spans="5:5">
      <c r="E27537" s="15"/>
    </row>
    <row r="27538" spans="5:5">
      <c r="E27538" s="15"/>
    </row>
    <row r="27539" spans="5:5">
      <c r="E27539" s="15"/>
    </row>
    <row r="27540" spans="5:5">
      <c r="E27540" s="15"/>
    </row>
    <row r="27541" spans="5:5">
      <c r="E27541" s="15"/>
    </row>
    <row r="27542" spans="5:5">
      <c r="E27542" s="15"/>
    </row>
    <row r="27543" spans="5:5">
      <c r="E27543" s="15"/>
    </row>
    <row r="27544" spans="5:5">
      <c r="E27544" s="15"/>
    </row>
    <row r="27545" spans="5:5">
      <c r="E27545" s="15"/>
    </row>
    <row r="27546" spans="5:5">
      <c r="E27546" s="15"/>
    </row>
    <row r="27547" spans="5:5">
      <c r="E27547" s="15"/>
    </row>
    <row r="27548" spans="5:5">
      <c r="E27548" s="15"/>
    </row>
    <row r="27549" spans="5:5">
      <c r="E27549" s="15"/>
    </row>
    <row r="27550" spans="5:5">
      <c r="E27550" s="15"/>
    </row>
    <row r="27551" spans="5:5">
      <c r="E27551" s="15"/>
    </row>
    <row r="27552" spans="5:5">
      <c r="E27552" s="15"/>
    </row>
    <row r="27553" spans="5:5">
      <c r="E27553" s="15"/>
    </row>
    <row r="27554" spans="5:5">
      <c r="E27554" s="15"/>
    </row>
    <row r="27555" spans="5:5">
      <c r="E27555" s="15"/>
    </row>
    <row r="27556" spans="5:5">
      <c r="E27556" s="15"/>
    </row>
    <row r="27557" spans="5:5">
      <c r="E27557" s="15"/>
    </row>
    <row r="27558" spans="5:5">
      <c r="E27558" s="15"/>
    </row>
    <row r="27559" spans="5:5">
      <c r="E27559" s="15"/>
    </row>
    <row r="27560" spans="5:5">
      <c r="E27560" s="15"/>
    </row>
    <row r="27561" spans="5:5">
      <c r="E27561" s="15"/>
    </row>
    <row r="27562" spans="5:5">
      <c r="E27562" s="15"/>
    </row>
    <row r="27563" spans="5:5">
      <c r="E27563" s="15"/>
    </row>
    <row r="27564" spans="5:5">
      <c r="E27564" s="15"/>
    </row>
    <row r="27565" spans="5:5">
      <c r="E27565" s="15"/>
    </row>
    <row r="27566" spans="5:5">
      <c r="E27566" s="15"/>
    </row>
    <row r="27567" spans="5:5">
      <c r="E27567" s="15"/>
    </row>
    <row r="27568" spans="5:5">
      <c r="E27568" s="15"/>
    </row>
    <row r="27569" spans="5:5">
      <c r="E27569" s="15"/>
    </row>
    <row r="27570" spans="5:5">
      <c r="E27570" s="15"/>
    </row>
    <row r="27571" spans="5:5">
      <c r="E27571" s="15"/>
    </row>
    <row r="27572" spans="5:5">
      <c r="E27572" s="15"/>
    </row>
    <row r="27573" spans="5:5">
      <c r="E27573" s="15"/>
    </row>
    <row r="27574" spans="5:5">
      <c r="E27574" s="15"/>
    </row>
    <row r="27575" spans="5:5">
      <c r="E27575" s="15"/>
    </row>
    <row r="27576" spans="5:5">
      <c r="E27576" s="15"/>
    </row>
    <row r="27577" spans="5:5">
      <c r="E27577" s="15"/>
    </row>
    <row r="27578" spans="5:5">
      <c r="E27578" s="15"/>
    </row>
    <row r="27579" spans="5:5">
      <c r="E27579" s="15"/>
    </row>
    <row r="27580" spans="5:5">
      <c r="E27580" s="15"/>
    </row>
    <row r="27581" spans="5:5">
      <c r="E27581" s="15"/>
    </row>
    <row r="27582" spans="5:5">
      <c r="E27582" s="15"/>
    </row>
    <row r="27583" spans="5:5">
      <c r="E27583" s="15"/>
    </row>
    <row r="27584" spans="5:5">
      <c r="E27584" s="15"/>
    </row>
    <row r="27585" spans="5:5">
      <c r="E27585" s="15"/>
    </row>
    <row r="27586" spans="5:5">
      <c r="E27586" s="15"/>
    </row>
    <row r="27587" spans="5:5">
      <c r="E27587" s="15"/>
    </row>
    <row r="27588" spans="5:5">
      <c r="E27588" s="15"/>
    </row>
    <row r="27589" spans="5:5">
      <c r="E27589" s="15"/>
    </row>
    <row r="27590" spans="5:5">
      <c r="E27590" s="15"/>
    </row>
    <row r="27591" spans="5:5">
      <c r="E27591" s="15"/>
    </row>
    <row r="27592" spans="5:5">
      <c r="E27592" s="15"/>
    </row>
    <row r="27593" spans="5:5">
      <c r="E27593" s="15"/>
    </row>
    <row r="27594" spans="5:5">
      <c r="E27594" s="15"/>
    </row>
    <row r="27595" spans="5:5">
      <c r="E27595" s="15"/>
    </row>
    <row r="27596" spans="5:5">
      <c r="E27596" s="15"/>
    </row>
    <row r="27597" spans="5:5">
      <c r="E27597" s="15"/>
    </row>
    <row r="27598" spans="5:5">
      <c r="E27598" s="15"/>
    </row>
    <row r="27599" spans="5:5">
      <c r="E27599" s="15"/>
    </row>
    <row r="27600" spans="5:5">
      <c r="E27600" s="15"/>
    </row>
    <row r="27601" spans="5:5">
      <c r="E27601" s="15"/>
    </row>
    <row r="27602" spans="5:5">
      <c r="E27602" s="15"/>
    </row>
    <row r="27603" spans="5:5">
      <c r="E27603" s="15"/>
    </row>
    <row r="27604" spans="5:5">
      <c r="E27604" s="15"/>
    </row>
    <row r="27605" spans="5:5">
      <c r="E27605" s="15"/>
    </row>
    <row r="27606" spans="5:5">
      <c r="E27606" s="15"/>
    </row>
    <row r="27607" spans="5:5">
      <c r="E27607" s="15"/>
    </row>
    <row r="27608" spans="5:5">
      <c r="E27608" s="15"/>
    </row>
    <row r="27609" spans="5:5">
      <c r="E27609" s="15"/>
    </row>
    <row r="27610" spans="5:5">
      <c r="E27610" s="15"/>
    </row>
    <row r="27611" spans="5:5">
      <c r="E27611" s="15"/>
    </row>
    <row r="27612" spans="5:5">
      <c r="E27612" s="15"/>
    </row>
    <row r="27613" spans="5:5">
      <c r="E27613" s="15"/>
    </row>
    <row r="27614" spans="5:5">
      <c r="E27614" s="15"/>
    </row>
    <row r="27615" spans="5:5">
      <c r="E27615" s="15"/>
    </row>
    <row r="27616" spans="5:5">
      <c r="E27616" s="15"/>
    </row>
    <row r="27617" spans="5:5">
      <c r="E27617" s="15"/>
    </row>
    <row r="27618" spans="5:5">
      <c r="E27618" s="15"/>
    </row>
    <row r="27619" spans="5:5">
      <c r="E27619" s="15"/>
    </row>
    <row r="27620" spans="5:5">
      <c r="E27620" s="15"/>
    </row>
    <row r="27621" spans="5:5">
      <c r="E27621" s="15"/>
    </row>
    <row r="27622" spans="5:5">
      <c r="E27622" s="15"/>
    </row>
    <row r="27623" spans="5:5">
      <c r="E27623" s="15"/>
    </row>
    <row r="27624" spans="5:5">
      <c r="E27624" s="15"/>
    </row>
    <row r="27625" spans="5:5">
      <c r="E27625" s="15"/>
    </row>
    <row r="27626" spans="5:5">
      <c r="E27626" s="15"/>
    </row>
    <row r="27627" spans="5:5">
      <c r="E27627" s="15"/>
    </row>
    <row r="27628" spans="5:5">
      <c r="E27628" s="15"/>
    </row>
    <row r="27629" spans="5:5">
      <c r="E27629" s="15"/>
    </row>
    <row r="27630" spans="5:5">
      <c r="E27630" s="15"/>
    </row>
    <row r="27631" spans="5:5">
      <c r="E27631" s="15"/>
    </row>
    <row r="27632" spans="5:5">
      <c r="E27632" s="15"/>
    </row>
    <row r="27633" spans="5:5">
      <c r="E27633" s="15"/>
    </row>
    <row r="27634" spans="5:5">
      <c r="E27634" s="15"/>
    </row>
    <row r="27635" spans="5:5">
      <c r="E27635" s="15"/>
    </row>
    <row r="27636" spans="5:5">
      <c r="E27636" s="15"/>
    </row>
    <row r="27637" spans="5:5">
      <c r="E27637" s="15"/>
    </row>
    <row r="27638" spans="5:5">
      <c r="E27638" s="15"/>
    </row>
    <row r="27639" spans="5:5">
      <c r="E27639" s="15"/>
    </row>
    <row r="27640" spans="5:5">
      <c r="E27640" s="15"/>
    </row>
    <row r="27641" spans="5:5">
      <c r="E27641" s="15"/>
    </row>
    <row r="27642" spans="5:5">
      <c r="E27642" s="15"/>
    </row>
    <row r="27643" spans="5:5">
      <c r="E27643" s="15"/>
    </row>
    <row r="27644" spans="5:5">
      <c r="E27644" s="15"/>
    </row>
    <row r="27645" spans="5:5">
      <c r="E27645" s="15"/>
    </row>
    <row r="27646" spans="5:5">
      <c r="E27646" s="15"/>
    </row>
    <row r="27647" spans="5:5">
      <c r="E27647" s="15"/>
    </row>
    <row r="27648" spans="5:5">
      <c r="E27648" s="15"/>
    </row>
    <row r="27649" spans="5:5">
      <c r="E27649" s="15"/>
    </row>
    <row r="27650" spans="5:5">
      <c r="E27650" s="15"/>
    </row>
    <row r="27651" spans="5:5">
      <c r="E27651" s="15"/>
    </row>
    <row r="27652" spans="5:5">
      <c r="E27652" s="15"/>
    </row>
    <row r="27653" spans="5:5">
      <c r="E27653" s="15"/>
    </row>
    <row r="27654" spans="5:5">
      <c r="E27654" s="15"/>
    </row>
    <row r="27655" spans="5:5">
      <c r="E27655" s="15"/>
    </row>
    <row r="27656" spans="5:5">
      <c r="E27656" s="15"/>
    </row>
    <row r="27657" spans="5:5">
      <c r="E27657" s="15"/>
    </row>
    <row r="27658" spans="5:5">
      <c r="E27658" s="15"/>
    </row>
    <row r="27659" spans="5:5">
      <c r="E27659" s="15"/>
    </row>
    <row r="27660" spans="5:5">
      <c r="E27660" s="15"/>
    </row>
    <row r="27661" spans="5:5">
      <c r="E27661" s="15"/>
    </row>
    <row r="27662" spans="5:5">
      <c r="E27662" s="15"/>
    </row>
    <row r="27663" spans="5:5">
      <c r="E27663" s="15"/>
    </row>
    <row r="27664" spans="5:5">
      <c r="E27664" s="15"/>
    </row>
    <row r="27665" spans="5:5">
      <c r="E27665" s="15"/>
    </row>
    <row r="27666" spans="5:5">
      <c r="E27666" s="15"/>
    </row>
    <row r="27667" spans="5:5">
      <c r="E27667" s="15"/>
    </row>
    <row r="27668" spans="5:5">
      <c r="E27668" s="15"/>
    </row>
    <row r="27669" spans="5:5">
      <c r="E27669" s="15"/>
    </row>
    <row r="27670" spans="5:5">
      <c r="E27670" s="15"/>
    </row>
    <row r="27671" spans="5:5">
      <c r="E27671" s="15"/>
    </row>
    <row r="27672" spans="5:5">
      <c r="E27672" s="15"/>
    </row>
    <row r="27673" spans="5:5">
      <c r="E27673" s="15"/>
    </row>
    <row r="27674" spans="5:5">
      <c r="E27674" s="15"/>
    </row>
    <row r="27675" spans="5:5">
      <c r="E27675" s="15"/>
    </row>
    <row r="27676" spans="5:5">
      <c r="E27676" s="15"/>
    </row>
    <row r="27677" spans="5:5">
      <c r="E27677" s="15"/>
    </row>
    <row r="27678" spans="5:5">
      <c r="E27678" s="15"/>
    </row>
    <row r="27679" spans="5:5">
      <c r="E27679" s="15"/>
    </row>
    <row r="27680" spans="5:5">
      <c r="E27680" s="15"/>
    </row>
    <row r="27681" spans="5:5">
      <c r="E27681" s="15"/>
    </row>
    <row r="27682" spans="5:5">
      <c r="E27682" s="15"/>
    </row>
    <row r="27683" spans="5:5">
      <c r="E27683" s="15"/>
    </row>
    <row r="27684" spans="5:5">
      <c r="E27684" s="15"/>
    </row>
    <row r="27685" spans="5:5">
      <c r="E27685" s="15"/>
    </row>
    <row r="27686" spans="5:5">
      <c r="E27686" s="15"/>
    </row>
    <row r="27687" spans="5:5">
      <c r="E27687" s="15"/>
    </row>
    <row r="27688" spans="5:5">
      <c r="E27688" s="15"/>
    </row>
    <row r="27689" spans="5:5">
      <c r="E27689" s="15"/>
    </row>
    <row r="27690" spans="5:5">
      <c r="E27690" s="15"/>
    </row>
    <row r="27691" spans="5:5">
      <c r="E27691" s="15"/>
    </row>
    <row r="27692" spans="5:5">
      <c r="E27692" s="15"/>
    </row>
    <row r="27693" spans="5:5">
      <c r="E27693" s="15"/>
    </row>
    <row r="27694" spans="5:5">
      <c r="E27694" s="15"/>
    </row>
    <row r="27695" spans="5:5">
      <c r="E27695" s="15"/>
    </row>
    <row r="27696" spans="5:5">
      <c r="E27696" s="15"/>
    </row>
    <row r="27697" spans="5:5">
      <c r="E27697" s="15"/>
    </row>
    <row r="27698" spans="5:5">
      <c r="E27698" s="15"/>
    </row>
    <row r="27699" spans="5:5">
      <c r="E27699" s="15"/>
    </row>
    <row r="27700" spans="5:5">
      <c r="E27700" s="15"/>
    </row>
    <row r="27701" spans="5:5">
      <c r="E27701" s="15"/>
    </row>
    <row r="27702" spans="5:5">
      <c r="E27702" s="15"/>
    </row>
    <row r="27703" spans="5:5">
      <c r="E27703" s="15"/>
    </row>
    <row r="27704" spans="5:5">
      <c r="E27704" s="15"/>
    </row>
    <row r="27705" spans="5:5">
      <c r="E27705" s="15"/>
    </row>
    <row r="27706" spans="5:5">
      <c r="E27706" s="15"/>
    </row>
    <row r="27707" spans="5:5">
      <c r="E27707" s="15"/>
    </row>
    <row r="27708" spans="5:5">
      <c r="E27708" s="15"/>
    </row>
    <row r="27709" spans="5:5">
      <c r="E27709" s="15"/>
    </row>
    <row r="27710" spans="5:5">
      <c r="E27710" s="15"/>
    </row>
    <row r="27711" spans="5:5">
      <c r="E27711" s="15"/>
    </row>
    <row r="27712" spans="5:5">
      <c r="E27712" s="15"/>
    </row>
    <row r="27713" spans="5:5">
      <c r="E27713" s="15"/>
    </row>
    <row r="27714" spans="5:5">
      <c r="E27714" s="15"/>
    </row>
    <row r="27715" spans="5:5">
      <c r="E27715" s="15"/>
    </row>
    <row r="27716" spans="5:5">
      <c r="E27716" s="15"/>
    </row>
    <row r="27717" spans="5:5">
      <c r="E27717" s="15"/>
    </row>
    <row r="27718" spans="5:5">
      <c r="E27718" s="15"/>
    </row>
    <row r="27719" spans="5:5">
      <c r="E27719" s="15"/>
    </row>
    <row r="27720" spans="5:5">
      <c r="E27720" s="15"/>
    </row>
    <row r="27721" spans="5:5">
      <c r="E27721" s="15"/>
    </row>
    <row r="27722" spans="5:5">
      <c r="E27722" s="15"/>
    </row>
    <row r="27723" spans="5:5">
      <c r="E27723" s="15"/>
    </row>
    <row r="27724" spans="5:5">
      <c r="E27724" s="15"/>
    </row>
    <row r="27725" spans="5:5">
      <c r="E27725" s="15"/>
    </row>
    <row r="27726" spans="5:5">
      <c r="E27726" s="15"/>
    </row>
    <row r="27727" spans="5:5">
      <c r="E27727" s="15"/>
    </row>
    <row r="27728" spans="5:5">
      <c r="E27728" s="15"/>
    </row>
    <row r="27729" spans="5:5">
      <c r="E27729" s="15"/>
    </row>
    <row r="27730" spans="5:5">
      <c r="E27730" s="15"/>
    </row>
    <row r="27731" spans="5:5">
      <c r="E27731" s="15"/>
    </row>
    <row r="27732" spans="5:5">
      <c r="E27732" s="15"/>
    </row>
    <row r="27733" spans="5:5">
      <c r="E27733" s="15"/>
    </row>
    <row r="27734" spans="5:5">
      <c r="E27734" s="15"/>
    </row>
    <row r="27735" spans="5:5">
      <c r="E27735" s="15"/>
    </row>
    <row r="27736" spans="5:5">
      <c r="E27736" s="15"/>
    </row>
    <row r="27737" spans="5:5">
      <c r="E27737" s="15"/>
    </row>
    <row r="27738" spans="5:5">
      <c r="E27738" s="15"/>
    </row>
    <row r="27739" spans="5:5">
      <c r="E27739" s="15"/>
    </row>
    <row r="27740" spans="5:5">
      <c r="E27740" s="15"/>
    </row>
    <row r="27741" spans="5:5">
      <c r="E27741" s="15"/>
    </row>
    <row r="27742" spans="5:5">
      <c r="E27742" s="15"/>
    </row>
    <row r="27743" spans="5:5">
      <c r="E27743" s="15"/>
    </row>
    <row r="27744" spans="5:5">
      <c r="E27744" s="15"/>
    </row>
    <row r="27745" spans="5:5">
      <c r="E27745" s="15"/>
    </row>
    <row r="27746" spans="5:5">
      <c r="E27746" s="15"/>
    </row>
    <row r="27747" spans="5:5">
      <c r="E27747" s="15"/>
    </row>
    <row r="27748" spans="5:5">
      <c r="E27748" s="15"/>
    </row>
    <row r="27749" spans="5:5">
      <c r="E27749" s="15"/>
    </row>
    <row r="27750" spans="5:5">
      <c r="E27750" s="15"/>
    </row>
    <row r="27751" spans="5:5">
      <c r="E27751" s="15"/>
    </row>
    <row r="27752" spans="5:5">
      <c r="E27752" s="15"/>
    </row>
    <row r="27753" spans="5:5">
      <c r="E27753" s="15"/>
    </row>
    <row r="27754" spans="5:5">
      <c r="E27754" s="15"/>
    </row>
    <row r="27755" spans="5:5">
      <c r="E27755" s="15"/>
    </row>
    <row r="27756" spans="5:5">
      <c r="E27756" s="15"/>
    </row>
    <row r="27757" spans="5:5">
      <c r="E27757" s="15"/>
    </row>
    <row r="27758" spans="5:5">
      <c r="E27758" s="15"/>
    </row>
    <row r="27759" spans="5:5">
      <c r="E27759" s="15"/>
    </row>
    <row r="27760" spans="5:5">
      <c r="E27760" s="15"/>
    </row>
    <row r="27761" spans="5:5">
      <c r="E27761" s="15"/>
    </row>
    <row r="27762" spans="5:5">
      <c r="E27762" s="15"/>
    </row>
    <row r="27763" spans="5:5">
      <c r="E27763" s="15"/>
    </row>
    <row r="27764" spans="5:5">
      <c r="E27764" s="15"/>
    </row>
    <row r="27765" spans="5:5">
      <c r="E27765" s="15"/>
    </row>
    <row r="27766" spans="5:5">
      <c r="E27766" s="15"/>
    </row>
    <row r="27767" spans="5:5">
      <c r="E27767" s="15"/>
    </row>
    <row r="27768" spans="5:5">
      <c r="E27768" s="15"/>
    </row>
    <row r="27769" spans="5:5">
      <c r="E27769" s="15"/>
    </row>
    <row r="27770" spans="5:5">
      <c r="E27770" s="15"/>
    </row>
    <row r="27771" spans="5:5">
      <c r="E27771" s="15"/>
    </row>
    <row r="27772" spans="5:5">
      <c r="E27772" s="15"/>
    </row>
    <row r="27773" spans="5:5">
      <c r="E27773" s="15"/>
    </row>
    <row r="27774" spans="5:5">
      <c r="E27774" s="15"/>
    </row>
    <row r="27775" spans="5:5">
      <c r="E27775" s="15"/>
    </row>
    <row r="27776" spans="5:5">
      <c r="E27776" s="15"/>
    </row>
    <row r="27777" spans="5:5">
      <c r="E27777" s="15"/>
    </row>
    <row r="27778" spans="5:5">
      <c r="E27778" s="15"/>
    </row>
    <row r="27779" spans="5:5">
      <c r="E27779" s="15"/>
    </row>
    <row r="27780" spans="5:5">
      <c r="E27780" s="15"/>
    </row>
    <row r="27781" spans="5:5">
      <c r="E27781" s="15"/>
    </row>
    <row r="27782" spans="5:5">
      <c r="E27782" s="15"/>
    </row>
    <row r="27783" spans="5:5">
      <c r="E27783" s="15"/>
    </row>
    <row r="27784" spans="5:5">
      <c r="E27784" s="15"/>
    </row>
    <row r="27785" spans="5:5">
      <c r="E27785" s="15"/>
    </row>
    <row r="27786" spans="5:5">
      <c r="E27786" s="15"/>
    </row>
    <row r="27787" spans="5:5">
      <c r="E27787" s="15"/>
    </row>
    <row r="27788" spans="5:5">
      <c r="E27788" s="15"/>
    </row>
    <row r="27789" spans="5:5">
      <c r="E27789" s="15"/>
    </row>
    <row r="27790" spans="5:5">
      <c r="E27790" s="15"/>
    </row>
    <row r="27791" spans="5:5">
      <c r="E27791" s="15"/>
    </row>
    <row r="27792" spans="5:5">
      <c r="E27792" s="15"/>
    </row>
    <row r="27793" spans="5:5">
      <c r="E27793" s="15"/>
    </row>
    <row r="27794" spans="5:5">
      <c r="E27794" s="15"/>
    </row>
    <row r="27795" spans="5:5">
      <c r="E27795" s="15"/>
    </row>
    <row r="27796" spans="5:5">
      <c r="E27796" s="15"/>
    </row>
    <row r="27797" spans="5:5">
      <c r="E27797" s="15"/>
    </row>
    <row r="27798" spans="5:5">
      <c r="E27798" s="15"/>
    </row>
    <row r="27799" spans="5:5">
      <c r="E27799" s="15"/>
    </row>
    <row r="27800" spans="5:5">
      <c r="E27800" s="15"/>
    </row>
    <row r="27801" spans="5:5">
      <c r="E27801" s="15"/>
    </row>
    <row r="27802" spans="5:5">
      <c r="E27802" s="15"/>
    </row>
    <row r="27803" spans="5:5">
      <c r="E27803" s="15"/>
    </row>
    <row r="27804" spans="5:5">
      <c r="E27804" s="15"/>
    </row>
    <row r="27805" spans="5:5">
      <c r="E27805" s="15"/>
    </row>
    <row r="27806" spans="5:5">
      <c r="E27806" s="15"/>
    </row>
    <row r="27807" spans="5:5">
      <c r="E27807" s="15"/>
    </row>
    <row r="27808" spans="5:5">
      <c r="E27808" s="15"/>
    </row>
    <row r="27809" spans="5:5">
      <c r="E27809" s="15"/>
    </row>
    <row r="27810" spans="5:5">
      <c r="E27810" s="15"/>
    </row>
    <row r="27811" spans="5:5">
      <c r="E27811" s="15"/>
    </row>
    <row r="27812" spans="5:5">
      <c r="E27812" s="15"/>
    </row>
    <row r="27813" spans="5:5">
      <c r="E27813" s="15"/>
    </row>
    <row r="27814" spans="5:5">
      <c r="E27814" s="15"/>
    </row>
    <row r="27815" spans="5:5">
      <c r="E27815" s="15"/>
    </row>
    <row r="27816" spans="5:5">
      <c r="E27816" s="15"/>
    </row>
    <row r="27817" spans="5:5">
      <c r="E27817" s="15"/>
    </row>
    <row r="27818" spans="5:5">
      <c r="E27818" s="15"/>
    </row>
    <row r="27819" spans="5:5">
      <c r="E27819" s="15"/>
    </row>
    <row r="27820" spans="5:5">
      <c r="E27820" s="15"/>
    </row>
    <row r="27821" spans="5:5">
      <c r="E27821" s="15"/>
    </row>
    <row r="27822" spans="5:5">
      <c r="E27822" s="15"/>
    </row>
    <row r="27823" spans="5:5">
      <c r="E27823" s="15"/>
    </row>
    <row r="27824" spans="5:5">
      <c r="E27824" s="15"/>
    </row>
    <row r="27825" spans="5:5">
      <c r="E27825" s="15"/>
    </row>
    <row r="27826" spans="5:5">
      <c r="E27826" s="15"/>
    </row>
    <row r="27827" spans="5:5">
      <c r="E27827" s="15"/>
    </row>
    <row r="27828" spans="5:5">
      <c r="E27828" s="15"/>
    </row>
    <row r="27829" spans="5:5">
      <c r="E27829" s="15"/>
    </row>
    <row r="27830" spans="5:5">
      <c r="E27830" s="15"/>
    </row>
    <row r="27831" spans="5:5">
      <c r="E27831" s="15"/>
    </row>
    <row r="27832" spans="5:5">
      <c r="E27832" s="15"/>
    </row>
    <row r="27833" spans="5:5">
      <c r="E27833" s="15"/>
    </row>
    <row r="27834" spans="5:5">
      <c r="E27834" s="15"/>
    </row>
    <row r="27835" spans="5:5">
      <c r="E27835" s="15"/>
    </row>
    <row r="27836" spans="5:5">
      <c r="E27836" s="15"/>
    </row>
    <row r="27837" spans="5:5">
      <c r="E27837" s="15"/>
    </row>
    <row r="27838" spans="5:5">
      <c r="E27838" s="15"/>
    </row>
    <row r="27839" spans="5:5">
      <c r="E27839" s="15"/>
    </row>
    <row r="27840" spans="5:5">
      <c r="E27840" s="15"/>
    </row>
    <row r="27841" spans="5:5">
      <c r="E27841" s="15"/>
    </row>
    <row r="27842" spans="5:5">
      <c r="E27842" s="15"/>
    </row>
    <row r="27843" spans="5:5">
      <c r="E27843" s="15"/>
    </row>
    <row r="27844" spans="5:5">
      <c r="E27844" s="15"/>
    </row>
    <row r="27845" spans="5:5">
      <c r="E27845" s="15"/>
    </row>
    <row r="27846" spans="5:5">
      <c r="E27846" s="15"/>
    </row>
    <row r="27847" spans="5:5">
      <c r="E27847" s="15"/>
    </row>
    <row r="27848" spans="5:5">
      <c r="E27848" s="15"/>
    </row>
    <row r="27849" spans="5:5">
      <c r="E27849" s="15"/>
    </row>
    <row r="27850" spans="5:5">
      <c r="E27850" s="15"/>
    </row>
    <row r="27851" spans="5:5">
      <c r="E27851" s="15"/>
    </row>
    <row r="27852" spans="5:5">
      <c r="E27852" s="15"/>
    </row>
    <row r="27853" spans="5:5">
      <c r="E27853" s="15"/>
    </row>
    <row r="27854" spans="5:5">
      <c r="E27854" s="15"/>
    </row>
    <row r="27855" spans="5:5">
      <c r="E27855" s="15"/>
    </row>
    <row r="27856" spans="5:5">
      <c r="E27856" s="15"/>
    </row>
    <row r="27857" spans="5:5">
      <c r="E27857" s="15"/>
    </row>
    <row r="27858" spans="5:5">
      <c r="E27858" s="15"/>
    </row>
    <row r="27859" spans="5:5">
      <c r="E27859" s="15"/>
    </row>
    <row r="27860" spans="5:5">
      <c r="E27860" s="15"/>
    </row>
    <row r="27861" spans="5:5">
      <c r="E27861" s="15"/>
    </row>
    <row r="27862" spans="5:5">
      <c r="E27862" s="15"/>
    </row>
    <row r="27863" spans="5:5">
      <c r="E27863" s="15"/>
    </row>
    <row r="27864" spans="5:5">
      <c r="E27864" s="15"/>
    </row>
    <row r="27865" spans="5:5">
      <c r="E27865" s="15"/>
    </row>
    <row r="27866" spans="5:5">
      <c r="E27866" s="15"/>
    </row>
    <row r="27867" spans="5:5">
      <c r="E27867" s="15"/>
    </row>
    <row r="27868" spans="5:5">
      <c r="E27868" s="15"/>
    </row>
    <row r="27869" spans="5:5">
      <c r="E27869" s="15"/>
    </row>
    <row r="27870" spans="5:5">
      <c r="E27870" s="15"/>
    </row>
    <row r="27871" spans="5:5">
      <c r="E27871" s="15"/>
    </row>
    <row r="27872" spans="5:5">
      <c r="E27872" s="15"/>
    </row>
    <row r="27873" spans="5:5">
      <c r="E27873" s="15"/>
    </row>
    <row r="27874" spans="5:5">
      <c r="E27874" s="15"/>
    </row>
    <row r="27875" spans="5:5">
      <c r="E27875" s="15"/>
    </row>
    <row r="27876" spans="5:5">
      <c r="E27876" s="15"/>
    </row>
    <row r="27877" spans="5:5">
      <c r="E27877" s="15"/>
    </row>
    <row r="27878" spans="5:5">
      <c r="E27878" s="15"/>
    </row>
    <row r="27879" spans="5:5">
      <c r="E27879" s="15"/>
    </row>
    <row r="27880" spans="5:5">
      <c r="E27880" s="15"/>
    </row>
    <row r="27881" spans="5:5">
      <c r="E27881" s="15"/>
    </row>
    <row r="27882" spans="5:5">
      <c r="E27882" s="15"/>
    </row>
    <row r="27883" spans="5:5">
      <c r="E27883" s="15"/>
    </row>
    <row r="27884" spans="5:5">
      <c r="E27884" s="15"/>
    </row>
    <row r="27885" spans="5:5">
      <c r="E27885" s="15"/>
    </row>
    <row r="27886" spans="5:5">
      <c r="E27886" s="15"/>
    </row>
    <row r="27887" spans="5:5">
      <c r="E27887" s="15"/>
    </row>
    <row r="27888" spans="5:5">
      <c r="E27888" s="15"/>
    </row>
    <row r="27889" spans="5:5">
      <c r="E27889" s="15"/>
    </row>
    <row r="27890" spans="5:5">
      <c r="E27890" s="15"/>
    </row>
    <row r="27891" spans="5:5">
      <c r="E27891" s="15"/>
    </row>
    <row r="27892" spans="5:5">
      <c r="E27892" s="15"/>
    </row>
    <row r="27893" spans="5:5">
      <c r="E27893" s="15"/>
    </row>
    <row r="27894" spans="5:5">
      <c r="E27894" s="15"/>
    </row>
    <row r="27895" spans="5:5">
      <c r="E27895" s="15"/>
    </row>
    <row r="27896" spans="5:5">
      <c r="E27896" s="15"/>
    </row>
    <row r="27897" spans="5:5">
      <c r="E27897" s="15"/>
    </row>
    <row r="27898" spans="5:5">
      <c r="E27898" s="15"/>
    </row>
    <row r="27899" spans="5:5">
      <c r="E27899" s="15"/>
    </row>
    <row r="27900" spans="5:5">
      <c r="E27900" s="15"/>
    </row>
    <row r="27901" spans="5:5">
      <c r="E27901" s="15"/>
    </row>
    <row r="27902" spans="5:5">
      <c r="E27902" s="15"/>
    </row>
    <row r="27903" spans="5:5">
      <c r="E27903" s="15"/>
    </row>
    <row r="27904" spans="5:5">
      <c r="E27904" s="15"/>
    </row>
    <row r="27905" spans="5:5">
      <c r="E27905" s="15"/>
    </row>
    <row r="27906" spans="5:5">
      <c r="E27906" s="15"/>
    </row>
    <row r="27907" spans="5:5">
      <c r="E27907" s="15"/>
    </row>
    <row r="27908" spans="5:5">
      <c r="E27908" s="15"/>
    </row>
    <row r="27909" spans="5:5">
      <c r="E27909" s="15"/>
    </row>
    <row r="27910" spans="5:5">
      <c r="E27910" s="15"/>
    </row>
    <row r="27911" spans="5:5">
      <c r="E27911" s="15"/>
    </row>
    <row r="27912" spans="5:5">
      <c r="E27912" s="15"/>
    </row>
    <row r="27913" spans="5:5">
      <c r="E27913" s="15"/>
    </row>
    <row r="27914" spans="5:5">
      <c r="E27914" s="15"/>
    </row>
    <row r="27915" spans="5:5">
      <c r="E27915" s="15"/>
    </row>
    <row r="27916" spans="5:5">
      <c r="E27916" s="15"/>
    </row>
    <row r="27917" spans="5:5">
      <c r="E27917" s="15"/>
    </row>
    <row r="27918" spans="5:5">
      <c r="E27918" s="15"/>
    </row>
    <row r="27919" spans="5:5">
      <c r="E27919" s="15"/>
    </row>
    <row r="27920" spans="5:5">
      <c r="E27920" s="15"/>
    </row>
    <row r="27921" spans="5:5">
      <c r="E27921" s="15"/>
    </row>
    <row r="27922" spans="5:5">
      <c r="E27922" s="15"/>
    </row>
    <row r="27923" spans="5:5">
      <c r="E27923" s="15"/>
    </row>
    <row r="27924" spans="5:5">
      <c r="E27924" s="15"/>
    </row>
    <row r="27925" spans="5:5">
      <c r="E27925" s="15"/>
    </row>
    <row r="27926" spans="5:5">
      <c r="E27926" s="15"/>
    </row>
    <row r="27927" spans="5:5">
      <c r="E27927" s="15"/>
    </row>
    <row r="27928" spans="5:5">
      <c r="E27928" s="15"/>
    </row>
    <row r="27929" spans="5:5">
      <c r="E27929" s="15"/>
    </row>
    <row r="27930" spans="5:5">
      <c r="E27930" s="15"/>
    </row>
    <row r="27931" spans="5:5">
      <c r="E27931" s="15"/>
    </row>
    <row r="27932" spans="5:5">
      <c r="E27932" s="15"/>
    </row>
    <row r="27933" spans="5:5">
      <c r="E27933" s="15"/>
    </row>
    <row r="27934" spans="5:5">
      <c r="E27934" s="15"/>
    </row>
    <row r="27935" spans="5:5">
      <c r="E27935" s="15"/>
    </row>
    <row r="27936" spans="5:5">
      <c r="E27936" s="15"/>
    </row>
    <row r="27937" spans="5:5">
      <c r="E27937" s="15"/>
    </row>
    <row r="27938" spans="5:5">
      <c r="E27938" s="15"/>
    </row>
    <row r="27939" spans="5:5">
      <c r="E27939" s="15"/>
    </row>
    <row r="27940" spans="5:5">
      <c r="E27940" s="15"/>
    </row>
    <row r="27941" spans="5:5">
      <c r="E27941" s="15"/>
    </row>
    <row r="27942" spans="5:5">
      <c r="E27942" s="15"/>
    </row>
    <row r="27943" spans="5:5">
      <c r="E27943" s="15"/>
    </row>
    <row r="27944" spans="5:5">
      <c r="E27944" s="15"/>
    </row>
    <row r="27945" spans="5:5">
      <c r="E27945" s="15"/>
    </row>
    <row r="27946" spans="5:5">
      <c r="E27946" s="15"/>
    </row>
    <row r="27947" spans="5:5">
      <c r="E27947" s="15"/>
    </row>
    <row r="27948" spans="5:5">
      <c r="E27948" s="15"/>
    </row>
    <row r="27949" spans="5:5">
      <c r="E27949" s="15"/>
    </row>
    <row r="27950" spans="5:5">
      <c r="E27950" s="15"/>
    </row>
    <row r="27951" spans="5:5">
      <c r="E27951" s="15"/>
    </row>
    <row r="27952" spans="5:5">
      <c r="E27952" s="15"/>
    </row>
    <row r="27953" spans="5:5">
      <c r="E27953" s="15"/>
    </row>
    <row r="27954" spans="5:5">
      <c r="E27954" s="15"/>
    </row>
    <row r="27955" spans="5:5">
      <c r="E27955" s="15"/>
    </row>
    <row r="27956" spans="5:5">
      <c r="E27956" s="15"/>
    </row>
    <row r="27957" spans="5:5">
      <c r="E27957" s="15"/>
    </row>
    <row r="27958" spans="5:5">
      <c r="E27958" s="15"/>
    </row>
    <row r="27959" spans="5:5">
      <c r="E27959" s="15"/>
    </row>
    <row r="27960" spans="5:5">
      <c r="E27960" s="15"/>
    </row>
    <row r="27961" spans="5:5">
      <c r="E27961" s="15"/>
    </row>
    <row r="27962" spans="5:5">
      <c r="E27962" s="15"/>
    </row>
    <row r="27963" spans="5:5">
      <c r="E27963" s="15"/>
    </row>
    <row r="27964" spans="5:5">
      <c r="E27964" s="15"/>
    </row>
    <row r="27965" spans="5:5">
      <c r="E27965" s="15"/>
    </row>
    <row r="27966" spans="5:5">
      <c r="E27966" s="15"/>
    </row>
    <row r="27967" spans="5:5">
      <c r="E27967" s="15"/>
    </row>
    <row r="27968" spans="5:5">
      <c r="E27968" s="15"/>
    </row>
    <row r="27969" spans="5:5">
      <c r="E27969" s="15"/>
    </row>
    <row r="27970" spans="5:5">
      <c r="E27970" s="15"/>
    </row>
    <row r="27971" spans="5:5">
      <c r="E27971" s="15"/>
    </row>
    <row r="27972" spans="5:5">
      <c r="E27972" s="15"/>
    </row>
    <row r="27973" spans="5:5">
      <c r="E27973" s="15"/>
    </row>
    <row r="27974" spans="5:5">
      <c r="E27974" s="15"/>
    </row>
    <row r="27975" spans="5:5">
      <c r="E27975" s="15"/>
    </row>
    <row r="27976" spans="5:5">
      <c r="E27976" s="15"/>
    </row>
    <row r="27977" spans="5:5">
      <c r="E27977" s="15"/>
    </row>
    <row r="27978" spans="5:5">
      <c r="E27978" s="15"/>
    </row>
    <row r="27979" spans="5:5">
      <c r="E27979" s="15"/>
    </row>
    <row r="27980" spans="5:5">
      <c r="E27980" s="15"/>
    </row>
    <row r="27981" spans="5:5">
      <c r="E27981" s="15"/>
    </row>
    <row r="27982" spans="5:5">
      <c r="E27982" s="15"/>
    </row>
    <row r="27983" spans="5:5">
      <c r="E27983" s="15"/>
    </row>
    <row r="27984" spans="5:5">
      <c r="E27984" s="15"/>
    </row>
    <row r="27985" spans="5:5">
      <c r="E27985" s="15"/>
    </row>
    <row r="27986" spans="5:5">
      <c r="E27986" s="15"/>
    </row>
    <row r="27987" spans="5:5">
      <c r="E27987" s="15"/>
    </row>
    <row r="27988" spans="5:5">
      <c r="E27988" s="15"/>
    </row>
    <row r="27989" spans="5:5">
      <c r="E27989" s="15"/>
    </row>
    <row r="27990" spans="5:5">
      <c r="E27990" s="15"/>
    </row>
    <row r="27991" spans="5:5">
      <c r="E27991" s="15"/>
    </row>
    <row r="27992" spans="5:5">
      <c r="E27992" s="15"/>
    </row>
    <row r="27993" spans="5:5">
      <c r="E27993" s="15"/>
    </row>
    <row r="27994" spans="5:5">
      <c r="E27994" s="15"/>
    </row>
    <row r="27995" spans="5:5">
      <c r="E27995" s="15"/>
    </row>
    <row r="27996" spans="5:5">
      <c r="E27996" s="15"/>
    </row>
    <row r="27997" spans="5:5">
      <c r="E27997" s="15"/>
    </row>
    <row r="27998" spans="5:5">
      <c r="E27998" s="15"/>
    </row>
    <row r="27999" spans="5:5">
      <c r="E27999" s="15"/>
    </row>
    <row r="28000" spans="5:5">
      <c r="E28000" s="15"/>
    </row>
    <row r="28001" spans="5:5">
      <c r="E28001" s="15"/>
    </row>
    <row r="28002" spans="5:5">
      <c r="E28002" s="15"/>
    </row>
    <row r="28003" spans="5:5">
      <c r="E28003" s="15"/>
    </row>
    <row r="28004" spans="5:5">
      <c r="E28004" s="15"/>
    </row>
    <row r="28005" spans="5:5">
      <c r="E28005" s="15"/>
    </row>
    <row r="28006" spans="5:5">
      <c r="E28006" s="15"/>
    </row>
    <row r="28007" spans="5:5">
      <c r="E28007" s="15"/>
    </row>
    <row r="28008" spans="5:5">
      <c r="E28008" s="15"/>
    </row>
    <row r="28009" spans="5:5">
      <c r="E28009" s="15"/>
    </row>
    <row r="28010" spans="5:5">
      <c r="E28010" s="15"/>
    </row>
    <row r="28011" spans="5:5">
      <c r="E28011" s="15"/>
    </row>
    <row r="28012" spans="5:5">
      <c r="E28012" s="15"/>
    </row>
    <row r="28013" spans="5:5">
      <c r="E28013" s="15"/>
    </row>
    <row r="28014" spans="5:5">
      <c r="E28014" s="15"/>
    </row>
    <row r="28015" spans="5:5">
      <c r="E28015" s="15"/>
    </row>
    <row r="28016" spans="5:5">
      <c r="E28016" s="15"/>
    </row>
    <row r="28017" spans="5:5">
      <c r="E28017" s="15"/>
    </row>
    <row r="28018" spans="5:5">
      <c r="E28018" s="15"/>
    </row>
    <row r="28019" spans="5:5">
      <c r="E28019" s="15"/>
    </row>
    <row r="28020" spans="5:5">
      <c r="E28020" s="15"/>
    </row>
    <row r="28021" spans="5:5">
      <c r="E28021" s="15"/>
    </row>
    <row r="28022" spans="5:5">
      <c r="E28022" s="15"/>
    </row>
    <row r="28023" spans="5:5">
      <c r="E28023" s="15"/>
    </row>
    <row r="28024" spans="5:5">
      <c r="E28024" s="15"/>
    </row>
    <row r="28025" spans="5:5">
      <c r="E28025" s="15"/>
    </row>
    <row r="28026" spans="5:5">
      <c r="E28026" s="15"/>
    </row>
    <row r="28027" spans="5:5">
      <c r="E28027" s="15"/>
    </row>
    <row r="28028" spans="5:5">
      <c r="E28028" s="15"/>
    </row>
    <row r="28029" spans="5:5">
      <c r="E28029" s="15"/>
    </row>
    <row r="28030" spans="5:5">
      <c r="E28030" s="15"/>
    </row>
    <row r="28031" spans="5:5">
      <c r="E28031" s="15"/>
    </row>
    <row r="28032" spans="5:5">
      <c r="E28032" s="15"/>
    </row>
    <row r="28033" spans="5:5">
      <c r="E28033" s="15"/>
    </row>
    <row r="28034" spans="5:5">
      <c r="E28034" s="15"/>
    </row>
    <row r="28035" spans="5:5">
      <c r="E28035" s="15"/>
    </row>
    <row r="28036" spans="5:5">
      <c r="E28036" s="15"/>
    </row>
    <row r="28037" spans="5:5">
      <c r="E28037" s="15"/>
    </row>
    <row r="28038" spans="5:5">
      <c r="E28038" s="15"/>
    </row>
    <row r="28039" spans="5:5">
      <c r="E28039" s="15"/>
    </row>
    <row r="28040" spans="5:5">
      <c r="E28040" s="15"/>
    </row>
    <row r="28041" spans="5:5">
      <c r="E28041" s="15"/>
    </row>
    <row r="28042" spans="5:5">
      <c r="E28042" s="15"/>
    </row>
    <row r="28043" spans="5:5">
      <c r="E28043" s="15"/>
    </row>
    <row r="28044" spans="5:5">
      <c r="E28044" s="15"/>
    </row>
    <row r="28045" spans="5:5">
      <c r="E28045" s="15"/>
    </row>
    <row r="28046" spans="5:5">
      <c r="E28046" s="15"/>
    </row>
    <row r="28047" spans="5:5">
      <c r="E28047" s="15"/>
    </row>
    <row r="28048" spans="5:5">
      <c r="E28048" s="15"/>
    </row>
    <row r="28049" spans="5:5">
      <c r="E28049" s="15"/>
    </row>
    <row r="28050" spans="5:5">
      <c r="E28050" s="15"/>
    </row>
    <row r="28051" spans="5:5">
      <c r="E28051" s="15"/>
    </row>
    <row r="28052" spans="5:5">
      <c r="E28052" s="15"/>
    </row>
    <row r="28053" spans="5:5">
      <c r="E28053" s="15"/>
    </row>
    <row r="28054" spans="5:5">
      <c r="E28054" s="15"/>
    </row>
    <row r="28055" spans="5:5">
      <c r="E28055" s="15"/>
    </row>
    <row r="28056" spans="5:5">
      <c r="E28056" s="15"/>
    </row>
    <row r="28057" spans="5:5">
      <c r="E28057" s="15"/>
    </row>
    <row r="28058" spans="5:5">
      <c r="E28058" s="15"/>
    </row>
    <row r="28059" spans="5:5">
      <c r="E28059" s="15"/>
    </row>
    <row r="28060" spans="5:5">
      <c r="E28060" s="15"/>
    </row>
    <row r="28061" spans="5:5">
      <c r="E28061" s="15"/>
    </row>
    <row r="28062" spans="5:5">
      <c r="E28062" s="15"/>
    </row>
    <row r="28063" spans="5:5">
      <c r="E28063" s="15"/>
    </row>
    <row r="28064" spans="5:5">
      <c r="E28064" s="15"/>
    </row>
    <row r="28065" spans="5:5">
      <c r="E28065" s="15"/>
    </row>
    <row r="28066" spans="5:5">
      <c r="E28066" s="15"/>
    </row>
    <row r="28067" spans="5:5">
      <c r="E28067" s="15"/>
    </row>
    <row r="28068" spans="5:5">
      <c r="E28068" s="15"/>
    </row>
    <row r="28069" spans="5:5">
      <c r="E28069" s="15"/>
    </row>
    <row r="28070" spans="5:5">
      <c r="E28070" s="15"/>
    </row>
    <row r="28071" spans="5:5">
      <c r="E28071" s="15"/>
    </row>
    <row r="28072" spans="5:5">
      <c r="E28072" s="15"/>
    </row>
    <row r="28073" spans="5:5">
      <c r="E28073" s="15"/>
    </row>
    <row r="28074" spans="5:5">
      <c r="E28074" s="15"/>
    </row>
    <row r="28075" spans="5:5">
      <c r="E28075" s="15"/>
    </row>
    <row r="28076" spans="5:5">
      <c r="E28076" s="15"/>
    </row>
    <row r="28077" spans="5:5">
      <c r="E28077" s="15"/>
    </row>
    <row r="28078" spans="5:5">
      <c r="E28078" s="15"/>
    </row>
    <row r="28079" spans="5:5">
      <c r="E28079" s="15"/>
    </row>
    <row r="28080" spans="5:5">
      <c r="E28080" s="15"/>
    </row>
    <row r="28081" spans="5:5">
      <c r="E28081" s="15"/>
    </row>
    <row r="28082" spans="5:5">
      <c r="E28082" s="15"/>
    </row>
    <row r="28083" spans="5:5">
      <c r="E28083" s="15"/>
    </row>
    <row r="28084" spans="5:5">
      <c r="E28084" s="15"/>
    </row>
    <row r="28085" spans="5:5">
      <c r="E28085" s="15"/>
    </row>
    <row r="28086" spans="5:5">
      <c r="E28086" s="15"/>
    </row>
    <row r="28087" spans="5:5">
      <c r="E28087" s="15"/>
    </row>
    <row r="28088" spans="5:5">
      <c r="E28088" s="15"/>
    </row>
    <row r="28089" spans="5:5">
      <c r="E28089" s="15"/>
    </row>
    <row r="28090" spans="5:5">
      <c r="E28090" s="15"/>
    </row>
    <row r="28091" spans="5:5">
      <c r="E28091" s="15"/>
    </row>
    <row r="28092" spans="5:5">
      <c r="E28092" s="15"/>
    </row>
    <row r="28093" spans="5:5">
      <c r="E28093" s="15"/>
    </row>
    <row r="28094" spans="5:5">
      <c r="E28094" s="15"/>
    </row>
    <row r="28095" spans="5:5">
      <c r="E28095" s="15"/>
    </row>
    <row r="28096" spans="5:5">
      <c r="E28096" s="15"/>
    </row>
    <row r="28097" spans="5:5">
      <c r="E28097" s="15"/>
    </row>
    <row r="28098" spans="5:5">
      <c r="E28098" s="15"/>
    </row>
    <row r="28099" spans="5:5">
      <c r="E28099" s="15"/>
    </row>
    <row r="28100" spans="5:5">
      <c r="E28100" s="15"/>
    </row>
    <row r="28101" spans="5:5">
      <c r="E28101" s="15"/>
    </row>
    <row r="28102" spans="5:5">
      <c r="E28102" s="15"/>
    </row>
    <row r="28103" spans="5:5">
      <c r="E28103" s="15"/>
    </row>
    <row r="28104" spans="5:5">
      <c r="E28104" s="15"/>
    </row>
    <row r="28105" spans="5:5">
      <c r="E28105" s="15"/>
    </row>
    <row r="28106" spans="5:5">
      <c r="E28106" s="15"/>
    </row>
    <row r="28107" spans="5:5">
      <c r="E28107" s="15"/>
    </row>
    <row r="28108" spans="5:5">
      <c r="E28108" s="15"/>
    </row>
    <row r="28109" spans="5:5">
      <c r="E28109" s="15"/>
    </row>
    <row r="28110" spans="5:5">
      <c r="E28110" s="15"/>
    </row>
    <row r="28111" spans="5:5">
      <c r="E28111" s="15"/>
    </row>
    <row r="28112" spans="5:5">
      <c r="E28112" s="15"/>
    </row>
    <row r="28113" spans="5:5">
      <c r="E28113" s="15"/>
    </row>
    <row r="28114" spans="5:5">
      <c r="E28114" s="15"/>
    </row>
    <row r="28115" spans="5:5">
      <c r="E28115" s="15"/>
    </row>
    <row r="28116" spans="5:5">
      <c r="E28116" s="15"/>
    </row>
    <row r="28117" spans="5:5">
      <c r="E28117" s="15"/>
    </row>
    <row r="28118" spans="5:5">
      <c r="E28118" s="15"/>
    </row>
    <row r="28119" spans="5:5">
      <c r="E28119" s="15"/>
    </row>
    <row r="28120" spans="5:5">
      <c r="E28120" s="15"/>
    </row>
    <row r="28121" spans="5:5">
      <c r="E28121" s="15"/>
    </row>
    <row r="28122" spans="5:5">
      <c r="E28122" s="15"/>
    </row>
    <row r="28123" spans="5:5">
      <c r="E28123" s="15"/>
    </row>
    <row r="28124" spans="5:5">
      <c r="E28124" s="15"/>
    </row>
    <row r="28125" spans="5:5">
      <c r="E28125" s="15"/>
    </row>
    <row r="28126" spans="5:5">
      <c r="E28126" s="15"/>
    </row>
    <row r="28127" spans="5:5">
      <c r="E28127" s="15"/>
    </row>
    <row r="28128" spans="5:5">
      <c r="E28128" s="15"/>
    </row>
    <row r="28129" spans="5:5">
      <c r="E28129" s="15"/>
    </row>
    <row r="28130" spans="5:5">
      <c r="E28130" s="15"/>
    </row>
    <row r="28131" spans="5:5">
      <c r="E28131" s="15"/>
    </row>
    <row r="28132" spans="5:5">
      <c r="E28132" s="15"/>
    </row>
    <row r="28133" spans="5:5">
      <c r="E28133" s="15"/>
    </row>
    <row r="28134" spans="5:5">
      <c r="E28134" s="15"/>
    </row>
    <row r="28135" spans="5:5">
      <c r="E28135" s="15"/>
    </row>
    <row r="28136" spans="5:5">
      <c r="E28136" s="15"/>
    </row>
    <row r="28137" spans="5:5">
      <c r="E28137" s="15"/>
    </row>
    <row r="28138" spans="5:5">
      <c r="E28138" s="15"/>
    </row>
    <row r="28139" spans="5:5">
      <c r="E28139" s="15"/>
    </row>
    <row r="28140" spans="5:5">
      <c r="E28140" s="15"/>
    </row>
    <row r="28141" spans="5:5">
      <c r="E28141" s="15"/>
    </row>
    <row r="28142" spans="5:5">
      <c r="E28142" s="15"/>
    </row>
    <row r="28143" spans="5:5">
      <c r="E28143" s="15"/>
    </row>
    <row r="28144" spans="5:5">
      <c r="E28144" s="15"/>
    </row>
    <row r="28145" spans="5:5">
      <c r="E28145" s="15"/>
    </row>
    <row r="28146" spans="5:5">
      <c r="E28146" s="15"/>
    </row>
    <row r="28147" spans="5:5">
      <c r="E28147" s="15"/>
    </row>
    <row r="28148" spans="5:5">
      <c r="E28148" s="15"/>
    </row>
    <row r="28149" spans="5:5">
      <c r="E28149" s="15"/>
    </row>
    <row r="28150" spans="5:5">
      <c r="E28150" s="15"/>
    </row>
    <row r="28151" spans="5:5">
      <c r="E28151" s="15"/>
    </row>
    <row r="28152" spans="5:5">
      <c r="E28152" s="15"/>
    </row>
    <row r="28153" spans="5:5">
      <c r="E28153" s="15"/>
    </row>
    <row r="28154" spans="5:5">
      <c r="E28154" s="15"/>
    </row>
    <row r="28155" spans="5:5">
      <c r="E28155" s="15"/>
    </row>
    <row r="28156" spans="5:5">
      <c r="E28156" s="15"/>
    </row>
    <row r="28157" spans="5:5">
      <c r="E28157" s="15"/>
    </row>
    <row r="28158" spans="5:5">
      <c r="E28158" s="15"/>
    </row>
    <row r="28159" spans="5:5">
      <c r="E28159" s="15"/>
    </row>
    <row r="28160" spans="5:5">
      <c r="E28160" s="15"/>
    </row>
    <row r="28161" spans="5:5">
      <c r="E28161" s="15"/>
    </row>
    <row r="28162" spans="5:5">
      <c r="E28162" s="15"/>
    </row>
    <row r="28163" spans="5:5">
      <c r="E28163" s="15"/>
    </row>
    <row r="28164" spans="5:5">
      <c r="E28164" s="15"/>
    </row>
    <row r="28165" spans="5:5">
      <c r="E28165" s="15"/>
    </row>
    <row r="28166" spans="5:5">
      <c r="E28166" s="15"/>
    </row>
    <row r="28167" spans="5:5">
      <c r="E28167" s="15"/>
    </row>
    <row r="28168" spans="5:5">
      <c r="E28168" s="15"/>
    </row>
    <row r="28169" spans="5:5">
      <c r="E28169" s="15"/>
    </row>
    <row r="28170" spans="5:5">
      <c r="E28170" s="15"/>
    </row>
    <row r="28171" spans="5:5">
      <c r="E28171" s="15"/>
    </row>
    <row r="28172" spans="5:5">
      <c r="E28172" s="15"/>
    </row>
    <row r="28173" spans="5:5">
      <c r="E28173" s="15"/>
    </row>
    <row r="28174" spans="5:5">
      <c r="E28174" s="15"/>
    </row>
    <row r="28175" spans="5:5">
      <c r="E28175" s="15"/>
    </row>
    <row r="28176" spans="5:5">
      <c r="E28176" s="15"/>
    </row>
    <row r="28177" spans="5:5">
      <c r="E28177" s="15"/>
    </row>
    <row r="28178" spans="5:5">
      <c r="E28178" s="15"/>
    </row>
    <row r="28179" spans="5:5">
      <c r="E28179" s="15"/>
    </row>
    <row r="28180" spans="5:5">
      <c r="E28180" s="15"/>
    </row>
    <row r="28181" spans="5:5">
      <c r="E28181" s="15"/>
    </row>
    <row r="28182" spans="5:5">
      <c r="E28182" s="15"/>
    </row>
    <row r="28183" spans="5:5">
      <c r="E28183" s="15"/>
    </row>
    <row r="28184" spans="5:5">
      <c r="E28184" s="15"/>
    </row>
    <row r="28185" spans="5:5">
      <c r="E28185" s="15"/>
    </row>
    <row r="28186" spans="5:5">
      <c r="E28186" s="15"/>
    </row>
    <row r="28187" spans="5:5">
      <c r="E28187" s="15"/>
    </row>
    <row r="28188" spans="5:5">
      <c r="E28188" s="15"/>
    </row>
    <row r="28189" spans="5:5">
      <c r="E28189" s="15"/>
    </row>
    <row r="28190" spans="5:5">
      <c r="E28190" s="15"/>
    </row>
    <row r="28191" spans="5:5">
      <c r="E28191" s="15"/>
    </row>
    <row r="28192" spans="5:5">
      <c r="E28192" s="15"/>
    </row>
    <row r="28193" spans="5:5">
      <c r="E28193" s="15"/>
    </row>
    <row r="28194" spans="5:5">
      <c r="E28194" s="15"/>
    </row>
    <row r="28195" spans="5:5">
      <c r="E28195" s="15"/>
    </row>
    <row r="28196" spans="5:5">
      <c r="E28196" s="15"/>
    </row>
    <row r="28197" spans="5:5">
      <c r="E28197" s="15"/>
    </row>
    <row r="28198" spans="5:5">
      <c r="E28198" s="15"/>
    </row>
    <row r="28199" spans="5:5">
      <c r="E28199" s="15"/>
    </row>
    <row r="28200" spans="5:5">
      <c r="E28200" s="15"/>
    </row>
    <row r="28201" spans="5:5">
      <c r="E28201" s="15"/>
    </row>
    <row r="28202" spans="5:5">
      <c r="E28202" s="15"/>
    </row>
    <row r="28203" spans="5:5">
      <c r="E28203" s="15"/>
    </row>
    <row r="28204" spans="5:5">
      <c r="E28204" s="15"/>
    </row>
    <row r="28205" spans="5:5">
      <c r="E28205" s="15"/>
    </row>
    <row r="28206" spans="5:5">
      <c r="E28206" s="15"/>
    </row>
    <row r="28207" spans="5:5">
      <c r="E28207" s="15"/>
    </row>
    <row r="28208" spans="5:5">
      <c r="E28208" s="15"/>
    </row>
    <row r="28209" spans="5:5">
      <c r="E28209" s="15"/>
    </row>
    <row r="28210" spans="5:5">
      <c r="E28210" s="15"/>
    </row>
    <row r="28211" spans="5:5">
      <c r="E28211" s="15"/>
    </row>
    <row r="28212" spans="5:5">
      <c r="E28212" s="15"/>
    </row>
    <row r="28213" spans="5:5">
      <c r="E28213" s="15"/>
    </row>
    <row r="28214" spans="5:5">
      <c r="E28214" s="15"/>
    </row>
    <row r="28215" spans="5:5">
      <c r="E28215" s="15"/>
    </row>
    <row r="28216" spans="5:5">
      <c r="E28216" s="15"/>
    </row>
    <row r="28217" spans="5:5">
      <c r="E28217" s="15"/>
    </row>
    <row r="28218" spans="5:5">
      <c r="E28218" s="15"/>
    </row>
    <row r="28219" spans="5:5">
      <c r="E28219" s="15"/>
    </row>
    <row r="28220" spans="5:5">
      <c r="E28220" s="15"/>
    </row>
    <row r="28221" spans="5:5">
      <c r="E28221" s="15"/>
    </row>
    <row r="28222" spans="5:5">
      <c r="E28222" s="15"/>
    </row>
    <row r="28223" spans="5:5">
      <c r="E28223" s="15"/>
    </row>
    <row r="28224" spans="5:5">
      <c r="E28224" s="15"/>
    </row>
    <row r="28225" spans="5:5">
      <c r="E28225" s="15"/>
    </row>
    <row r="28226" spans="5:5">
      <c r="E28226" s="15"/>
    </row>
    <row r="28227" spans="5:5">
      <c r="E28227" s="15"/>
    </row>
    <row r="28228" spans="5:5">
      <c r="E28228" s="15"/>
    </row>
    <row r="28229" spans="5:5">
      <c r="E28229" s="15"/>
    </row>
    <row r="28230" spans="5:5">
      <c r="E28230" s="15"/>
    </row>
    <row r="28231" spans="5:5">
      <c r="E28231" s="15"/>
    </row>
    <row r="28232" spans="5:5">
      <c r="E28232" s="15"/>
    </row>
    <row r="28233" spans="5:5">
      <c r="E28233" s="15"/>
    </row>
    <row r="28234" spans="5:5">
      <c r="E28234" s="15"/>
    </row>
    <row r="28235" spans="5:5">
      <c r="E28235" s="15"/>
    </row>
    <row r="28236" spans="5:5">
      <c r="E28236" s="15"/>
    </row>
    <row r="28237" spans="5:5">
      <c r="E28237" s="15"/>
    </row>
    <row r="28238" spans="5:5">
      <c r="E28238" s="15"/>
    </row>
    <row r="28239" spans="5:5">
      <c r="E28239" s="15"/>
    </row>
    <row r="28240" spans="5:5">
      <c r="E28240" s="15"/>
    </row>
    <row r="28241" spans="5:5">
      <c r="E28241" s="15"/>
    </row>
    <row r="28242" spans="5:5">
      <c r="E28242" s="15"/>
    </row>
    <row r="28243" spans="5:5">
      <c r="E28243" s="15"/>
    </row>
    <row r="28244" spans="5:5">
      <c r="E28244" s="15"/>
    </row>
    <row r="28245" spans="5:5">
      <c r="E28245" s="15"/>
    </row>
    <row r="28246" spans="5:5">
      <c r="E28246" s="15"/>
    </row>
    <row r="28247" spans="5:5">
      <c r="E28247" s="15"/>
    </row>
    <row r="28248" spans="5:5">
      <c r="E28248" s="15"/>
    </row>
    <row r="28249" spans="5:5">
      <c r="E28249" s="15"/>
    </row>
    <row r="28250" spans="5:5">
      <c r="E28250" s="15"/>
    </row>
    <row r="28251" spans="5:5">
      <c r="E28251" s="15"/>
    </row>
    <row r="28252" spans="5:5">
      <c r="E28252" s="15"/>
    </row>
    <row r="28253" spans="5:5">
      <c r="E28253" s="15"/>
    </row>
    <row r="28254" spans="5:5">
      <c r="E28254" s="15"/>
    </row>
    <row r="28255" spans="5:5">
      <c r="E28255" s="15"/>
    </row>
    <row r="28256" spans="5:5">
      <c r="E28256" s="15"/>
    </row>
    <row r="28257" spans="5:5">
      <c r="E28257" s="15"/>
    </row>
    <row r="28258" spans="5:5">
      <c r="E28258" s="15"/>
    </row>
    <row r="28259" spans="5:5">
      <c r="E28259" s="15"/>
    </row>
    <row r="28260" spans="5:5">
      <c r="E28260" s="15"/>
    </row>
    <row r="28261" spans="5:5">
      <c r="E28261" s="15"/>
    </row>
    <row r="28262" spans="5:5">
      <c r="E28262" s="15"/>
    </row>
    <row r="28263" spans="5:5">
      <c r="E28263" s="15"/>
    </row>
    <row r="28264" spans="5:5">
      <c r="E28264" s="15"/>
    </row>
    <row r="28265" spans="5:5">
      <c r="E28265" s="15"/>
    </row>
    <row r="28266" spans="5:5">
      <c r="E28266" s="15"/>
    </row>
    <row r="28267" spans="5:5">
      <c r="E28267" s="15"/>
    </row>
    <row r="28268" spans="5:5">
      <c r="E28268" s="15"/>
    </row>
    <row r="28269" spans="5:5">
      <c r="E28269" s="15"/>
    </row>
    <row r="28270" spans="5:5">
      <c r="E28270" s="15"/>
    </row>
    <row r="28271" spans="5:5">
      <c r="E28271" s="15"/>
    </row>
    <row r="28272" spans="5:5">
      <c r="E28272" s="15"/>
    </row>
    <row r="28273" spans="5:5">
      <c r="E28273" s="15"/>
    </row>
    <row r="28274" spans="5:5">
      <c r="E28274" s="15"/>
    </row>
    <row r="28275" spans="5:5">
      <c r="E28275" s="15"/>
    </row>
    <row r="28276" spans="5:5">
      <c r="E28276" s="15"/>
    </row>
    <row r="28277" spans="5:5">
      <c r="E28277" s="15"/>
    </row>
    <row r="28278" spans="5:5">
      <c r="E28278" s="15"/>
    </row>
    <row r="28279" spans="5:5">
      <c r="E28279" s="15"/>
    </row>
    <row r="28280" spans="5:5">
      <c r="E28280" s="15"/>
    </row>
    <row r="28281" spans="5:5">
      <c r="E28281" s="15"/>
    </row>
    <row r="28282" spans="5:5">
      <c r="E28282" s="15"/>
    </row>
    <row r="28283" spans="5:5">
      <c r="E28283" s="15"/>
    </row>
    <row r="28284" spans="5:5">
      <c r="E28284" s="15"/>
    </row>
    <row r="28285" spans="5:5">
      <c r="E28285" s="15"/>
    </row>
    <row r="28286" spans="5:5">
      <c r="E28286" s="15"/>
    </row>
    <row r="28287" spans="5:5">
      <c r="E28287" s="15"/>
    </row>
    <row r="28288" spans="5:5">
      <c r="E28288" s="15"/>
    </row>
    <row r="28289" spans="5:5">
      <c r="E28289" s="15"/>
    </row>
    <row r="28290" spans="5:5">
      <c r="E28290" s="15"/>
    </row>
    <row r="28291" spans="5:5">
      <c r="E28291" s="15"/>
    </row>
    <row r="28292" spans="5:5">
      <c r="E28292" s="15"/>
    </row>
    <row r="28293" spans="5:5">
      <c r="E28293" s="15"/>
    </row>
    <row r="28294" spans="5:5">
      <c r="E28294" s="15"/>
    </row>
    <row r="28295" spans="5:5">
      <c r="E28295" s="15"/>
    </row>
    <row r="28296" spans="5:5">
      <c r="E28296" s="15"/>
    </row>
    <row r="28297" spans="5:5">
      <c r="E28297" s="15"/>
    </row>
    <row r="28298" spans="5:5">
      <c r="E28298" s="15"/>
    </row>
    <row r="28299" spans="5:5">
      <c r="E28299" s="15"/>
    </row>
    <row r="28300" spans="5:5">
      <c r="E28300" s="15"/>
    </row>
    <row r="28301" spans="5:5">
      <c r="E28301" s="15"/>
    </row>
    <row r="28302" spans="5:5">
      <c r="E28302" s="15"/>
    </row>
    <row r="28303" spans="5:5">
      <c r="E28303" s="15"/>
    </row>
    <row r="28304" spans="5:5">
      <c r="E28304" s="15"/>
    </row>
    <row r="28305" spans="5:5">
      <c r="E28305" s="15"/>
    </row>
    <row r="28306" spans="5:5">
      <c r="E28306" s="15"/>
    </row>
    <row r="28307" spans="5:5">
      <c r="E28307" s="15"/>
    </row>
    <row r="28308" spans="5:5">
      <c r="E28308" s="15"/>
    </row>
    <row r="28309" spans="5:5">
      <c r="E28309" s="15"/>
    </row>
    <row r="28310" spans="5:5">
      <c r="E28310" s="15"/>
    </row>
    <row r="28311" spans="5:5">
      <c r="E28311" s="15"/>
    </row>
    <row r="28312" spans="5:5">
      <c r="E28312" s="15"/>
    </row>
    <row r="28313" spans="5:5">
      <c r="E28313" s="15"/>
    </row>
    <row r="28314" spans="5:5">
      <c r="E28314" s="15"/>
    </row>
    <row r="28315" spans="5:5">
      <c r="E28315" s="15"/>
    </row>
    <row r="28316" spans="5:5">
      <c r="E28316" s="15"/>
    </row>
    <row r="28317" spans="5:5">
      <c r="E28317" s="15"/>
    </row>
    <row r="28318" spans="5:5">
      <c r="E28318" s="15"/>
    </row>
    <row r="28319" spans="5:5">
      <c r="E28319" s="15"/>
    </row>
    <row r="28320" spans="5:5">
      <c r="E28320" s="15"/>
    </row>
    <row r="28321" spans="5:5">
      <c r="E28321" s="15"/>
    </row>
    <row r="28322" spans="5:5">
      <c r="E28322" s="15"/>
    </row>
    <row r="28323" spans="5:5">
      <c r="E28323" s="15"/>
    </row>
    <row r="28324" spans="5:5">
      <c r="E28324" s="15"/>
    </row>
    <row r="28325" spans="5:5">
      <c r="E28325" s="15"/>
    </row>
    <row r="28326" spans="5:5">
      <c r="E28326" s="15"/>
    </row>
    <row r="28327" spans="5:5">
      <c r="E28327" s="15"/>
    </row>
    <row r="28328" spans="5:5">
      <c r="E28328" s="15"/>
    </row>
    <row r="28329" spans="5:5">
      <c r="E28329" s="15"/>
    </row>
    <row r="28330" spans="5:5">
      <c r="E28330" s="15"/>
    </row>
    <row r="28331" spans="5:5">
      <c r="E28331" s="15"/>
    </row>
    <row r="28332" spans="5:5">
      <c r="E28332" s="15"/>
    </row>
    <row r="28333" spans="5:5">
      <c r="E28333" s="15"/>
    </row>
    <row r="28334" spans="5:5">
      <c r="E28334" s="15"/>
    </row>
    <row r="28335" spans="5:5">
      <c r="E28335" s="15"/>
    </row>
    <row r="28336" spans="5:5">
      <c r="E28336" s="15"/>
    </row>
    <row r="28337" spans="5:5">
      <c r="E28337" s="15"/>
    </row>
    <row r="28338" spans="5:5">
      <c r="E28338" s="15"/>
    </row>
    <row r="28339" spans="5:5">
      <c r="E28339" s="15"/>
    </row>
    <row r="28340" spans="5:5">
      <c r="E28340" s="15"/>
    </row>
    <row r="28341" spans="5:5">
      <c r="E28341" s="15"/>
    </row>
    <row r="28342" spans="5:5">
      <c r="E28342" s="15"/>
    </row>
    <row r="28343" spans="5:5">
      <c r="E28343" s="15"/>
    </row>
    <row r="28344" spans="5:5">
      <c r="E28344" s="15"/>
    </row>
    <row r="28345" spans="5:5">
      <c r="E28345" s="15"/>
    </row>
    <row r="28346" spans="5:5">
      <c r="E28346" s="15"/>
    </row>
    <row r="28347" spans="5:5">
      <c r="E28347" s="15"/>
    </row>
    <row r="28348" spans="5:5">
      <c r="E28348" s="15"/>
    </row>
    <row r="28349" spans="5:5">
      <c r="E28349" s="15"/>
    </row>
    <row r="28350" spans="5:5">
      <c r="E28350" s="15"/>
    </row>
    <row r="28351" spans="5:5">
      <c r="E28351" s="15"/>
    </row>
    <row r="28352" spans="5:5">
      <c r="E28352" s="15"/>
    </row>
    <row r="28353" spans="5:5">
      <c r="E28353" s="15"/>
    </row>
    <row r="28354" spans="5:5">
      <c r="E28354" s="15"/>
    </row>
    <row r="28355" spans="5:5">
      <c r="E28355" s="15"/>
    </row>
    <row r="28356" spans="5:5">
      <c r="E28356" s="15"/>
    </row>
    <row r="28357" spans="5:5">
      <c r="E28357" s="15"/>
    </row>
    <row r="28358" spans="5:5">
      <c r="E28358" s="15"/>
    </row>
    <row r="28359" spans="5:5">
      <c r="E28359" s="15"/>
    </row>
    <row r="28360" spans="5:5">
      <c r="E28360" s="15"/>
    </row>
    <row r="28361" spans="5:5">
      <c r="E28361" s="15"/>
    </row>
    <row r="28362" spans="5:5">
      <c r="E28362" s="15"/>
    </row>
    <row r="28363" spans="5:5">
      <c r="E28363" s="15"/>
    </row>
    <row r="28364" spans="5:5">
      <c r="E28364" s="15"/>
    </row>
    <row r="28365" spans="5:5">
      <c r="E28365" s="15"/>
    </row>
    <row r="28366" spans="5:5">
      <c r="E28366" s="15"/>
    </row>
    <row r="28367" spans="5:5">
      <c r="E28367" s="15"/>
    </row>
    <row r="28368" spans="5:5">
      <c r="E28368" s="15"/>
    </row>
    <row r="28369" spans="5:5">
      <c r="E28369" s="15"/>
    </row>
    <row r="28370" spans="5:5">
      <c r="E28370" s="15"/>
    </row>
    <row r="28371" spans="5:5">
      <c r="E28371" s="15"/>
    </row>
    <row r="28372" spans="5:5">
      <c r="E28372" s="15"/>
    </row>
    <row r="28373" spans="5:5">
      <c r="E28373" s="15"/>
    </row>
    <row r="28374" spans="5:5">
      <c r="E28374" s="15"/>
    </row>
    <row r="28375" spans="5:5">
      <c r="E28375" s="15"/>
    </row>
    <row r="28376" spans="5:5">
      <c r="E28376" s="15"/>
    </row>
    <row r="28377" spans="5:5">
      <c r="E28377" s="15"/>
    </row>
    <row r="28378" spans="5:5">
      <c r="E28378" s="15"/>
    </row>
    <row r="28379" spans="5:5">
      <c r="E28379" s="15"/>
    </row>
    <row r="28380" spans="5:5">
      <c r="E28380" s="15"/>
    </row>
    <row r="28381" spans="5:5">
      <c r="E28381" s="15"/>
    </row>
    <row r="28382" spans="5:5">
      <c r="E28382" s="15"/>
    </row>
    <row r="28383" spans="5:5">
      <c r="E28383" s="15"/>
    </row>
    <row r="28384" spans="5:5">
      <c r="E28384" s="15"/>
    </row>
    <row r="28385" spans="5:5">
      <c r="E28385" s="15"/>
    </row>
    <row r="28386" spans="5:5">
      <c r="E28386" s="15"/>
    </row>
    <row r="28387" spans="5:5">
      <c r="E28387" s="15"/>
    </row>
    <row r="28388" spans="5:5">
      <c r="E28388" s="15"/>
    </row>
    <row r="28389" spans="5:5">
      <c r="E28389" s="15"/>
    </row>
    <row r="28390" spans="5:5">
      <c r="E28390" s="15"/>
    </row>
    <row r="28391" spans="5:5">
      <c r="E28391" s="15"/>
    </row>
    <row r="28392" spans="5:5">
      <c r="E28392" s="15"/>
    </row>
    <row r="28393" spans="5:5">
      <c r="E28393" s="15"/>
    </row>
    <row r="28394" spans="5:5">
      <c r="E28394" s="15"/>
    </row>
    <row r="28395" spans="5:5">
      <c r="E28395" s="15"/>
    </row>
    <row r="28396" spans="5:5">
      <c r="E28396" s="15"/>
    </row>
    <row r="28397" spans="5:5">
      <c r="E28397" s="15"/>
    </row>
    <row r="28398" spans="5:5">
      <c r="E28398" s="15"/>
    </row>
    <row r="28399" spans="5:5">
      <c r="E28399" s="15"/>
    </row>
    <row r="28400" spans="5:5">
      <c r="E28400" s="15"/>
    </row>
    <row r="28401" spans="5:5">
      <c r="E28401" s="15"/>
    </row>
    <row r="28402" spans="5:5">
      <c r="E28402" s="15"/>
    </row>
    <row r="28403" spans="5:5">
      <c r="E28403" s="15"/>
    </row>
    <row r="28404" spans="5:5">
      <c r="E28404" s="15"/>
    </row>
    <row r="28405" spans="5:5">
      <c r="E28405" s="15"/>
    </row>
    <row r="28406" spans="5:5">
      <c r="E28406" s="15"/>
    </row>
    <row r="28407" spans="5:5">
      <c r="E28407" s="15"/>
    </row>
    <row r="28408" spans="5:5">
      <c r="E28408" s="15"/>
    </row>
    <row r="28409" spans="5:5">
      <c r="E28409" s="15"/>
    </row>
    <row r="28410" spans="5:5">
      <c r="E28410" s="15"/>
    </row>
    <row r="28411" spans="5:5">
      <c r="E28411" s="15"/>
    </row>
    <row r="28412" spans="5:5">
      <c r="E28412" s="15"/>
    </row>
    <row r="28413" spans="5:5">
      <c r="E28413" s="15"/>
    </row>
    <row r="28414" spans="5:5">
      <c r="E28414" s="15"/>
    </row>
    <row r="28415" spans="5:5">
      <c r="E28415" s="15"/>
    </row>
    <row r="28416" spans="5:5">
      <c r="E28416" s="15"/>
    </row>
    <row r="28417" spans="5:5">
      <c r="E28417" s="15"/>
    </row>
    <row r="28418" spans="5:5">
      <c r="E28418" s="15"/>
    </row>
    <row r="28419" spans="5:5">
      <c r="E28419" s="15"/>
    </row>
    <row r="28420" spans="5:5">
      <c r="E28420" s="15"/>
    </row>
    <row r="28421" spans="5:5">
      <c r="E28421" s="15"/>
    </row>
    <row r="28422" spans="5:5">
      <c r="E28422" s="15"/>
    </row>
    <row r="28423" spans="5:5">
      <c r="E28423" s="15"/>
    </row>
    <row r="28424" spans="5:5">
      <c r="E28424" s="15"/>
    </row>
    <row r="28425" spans="5:5">
      <c r="E28425" s="15"/>
    </row>
    <row r="28426" spans="5:5">
      <c r="E28426" s="15"/>
    </row>
    <row r="28427" spans="5:5">
      <c r="E28427" s="15"/>
    </row>
    <row r="28428" spans="5:5">
      <c r="E28428" s="15"/>
    </row>
    <row r="28429" spans="5:5">
      <c r="E28429" s="15"/>
    </row>
    <row r="28430" spans="5:5">
      <c r="E28430" s="15"/>
    </row>
    <row r="28431" spans="5:5">
      <c r="E28431" s="15"/>
    </row>
    <row r="28432" spans="5:5">
      <c r="E28432" s="15"/>
    </row>
    <row r="28433" spans="5:5">
      <c r="E28433" s="15"/>
    </row>
    <row r="28434" spans="5:5">
      <c r="E28434" s="15"/>
    </row>
    <row r="28435" spans="5:5">
      <c r="E28435" s="15"/>
    </row>
    <row r="28436" spans="5:5">
      <c r="E28436" s="15"/>
    </row>
    <row r="28437" spans="5:5">
      <c r="E28437" s="15"/>
    </row>
    <row r="28438" spans="5:5">
      <c r="E28438" s="15"/>
    </row>
    <row r="28439" spans="5:5">
      <c r="E28439" s="15"/>
    </row>
    <row r="28440" spans="5:5">
      <c r="E28440" s="15"/>
    </row>
    <row r="28441" spans="5:5">
      <c r="E28441" s="15"/>
    </row>
    <row r="28442" spans="5:5">
      <c r="E28442" s="15"/>
    </row>
    <row r="28443" spans="5:5">
      <c r="E28443" s="15"/>
    </row>
    <row r="28444" spans="5:5">
      <c r="E28444" s="15"/>
    </row>
    <row r="28445" spans="5:5">
      <c r="E28445" s="15"/>
    </row>
    <row r="28446" spans="5:5">
      <c r="E28446" s="15"/>
    </row>
    <row r="28447" spans="5:5">
      <c r="E28447" s="15"/>
    </row>
    <row r="28448" spans="5:5">
      <c r="E28448" s="15"/>
    </row>
    <row r="28449" spans="5:5">
      <c r="E28449" s="15"/>
    </row>
    <row r="28450" spans="5:5">
      <c r="E28450" s="15"/>
    </row>
    <row r="28451" spans="5:5">
      <c r="E28451" s="15"/>
    </row>
    <row r="28452" spans="5:5">
      <c r="E28452" s="15"/>
    </row>
    <row r="28453" spans="5:5">
      <c r="E28453" s="15"/>
    </row>
    <row r="28454" spans="5:5">
      <c r="E28454" s="15"/>
    </row>
    <row r="28455" spans="5:5">
      <c r="E28455" s="15"/>
    </row>
    <row r="28456" spans="5:5">
      <c r="E28456" s="15"/>
    </row>
    <row r="28457" spans="5:5">
      <c r="E28457" s="15"/>
    </row>
    <row r="28458" spans="5:5">
      <c r="E28458" s="15"/>
    </row>
    <row r="28459" spans="5:5">
      <c r="E28459" s="15"/>
    </row>
    <row r="28460" spans="5:5">
      <c r="E28460" s="15"/>
    </row>
    <row r="28461" spans="5:5">
      <c r="E28461" s="15"/>
    </row>
    <row r="28462" spans="5:5">
      <c r="E28462" s="15"/>
    </row>
    <row r="28463" spans="5:5">
      <c r="E28463" s="15"/>
    </row>
    <row r="28464" spans="5:5">
      <c r="E28464" s="15"/>
    </row>
    <row r="28465" spans="5:5">
      <c r="E28465" s="15"/>
    </row>
    <row r="28466" spans="5:5">
      <c r="E28466" s="15"/>
    </row>
    <row r="28467" spans="5:5">
      <c r="E28467" s="15"/>
    </row>
    <row r="28468" spans="5:5">
      <c r="E28468" s="15"/>
    </row>
    <row r="28469" spans="5:5">
      <c r="E28469" s="15"/>
    </row>
    <row r="28470" spans="5:5">
      <c r="E28470" s="15"/>
    </row>
    <row r="28471" spans="5:5">
      <c r="E28471" s="15"/>
    </row>
    <row r="28472" spans="5:5">
      <c r="E28472" s="15"/>
    </row>
    <row r="28473" spans="5:5">
      <c r="E28473" s="15"/>
    </row>
    <row r="28474" spans="5:5">
      <c r="E28474" s="15"/>
    </row>
    <row r="28475" spans="5:5">
      <c r="E28475" s="15"/>
    </row>
    <row r="28476" spans="5:5">
      <c r="E28476" s="15"/>
    </row>
    <row r="28477" spans="5:5">
      <c r="E28477" s="15"/>
    </row>
    <row r="28478" spans="5:5">
      <c r="E28478" s="15"/>
    </row>
    <row r="28479" spans="5:5">
      <c r="E28479" s="15"/>
    </row>
    <row r="28480" spans="5:5">
      <c r="E28480" s="15"/>
    </row>
    <row r="28481" spans="5:5">
      <c r="E28481" s="15"/>
    </row>
    <row r="28482" spans="5:5">
      <c r="E28482" s="15"/>
    </row>
    <row r="28483" spans="5:5">
      <c r="E28483" s="15"/>
    </row>
    <row r="28484" spans="5:5">
      <c r="E28484" s="15"/>
    </row>
    <row r="28485" spans="5:5">
      <c r="E28485" s="15"/>
    </row>
    <row r="28486" spans="5:5">
      <c r="E28486" s="15"/>
    </row>
    <row r="28487" spans="5:5">
      <c r="E28487" s="15"/>
    </row>
    <row r="28488" spans="5:5">
      <c r="E28488" s="15"/>
    </row>
    <row r="28489" spans="5:5">
      <c r="E28489" s="15"/>
    </row>
    <row r="28490" spans="5:5">
      <c r="E28490" s="15"/>
    </row>
    <row r="28491" spans="5:5">
      <c r="E28491" s="15"/>
    </row>
    <row r="28492" spans="5:5">
      <c r="E28492" s="15"/>
    </row>
    <row r="28493" spans="5:5">
      <c r="E28493" s="15"/>
    </row>
    <row r="28494" spans="5:5">
      <c r="E28494" s="15"/>
    </row>
    <row r="28495" spans="5:5">
      <c r="E28495" s="15"/>
    </row>
    <row r="28496" spans="5:5">
      <c r="E28496" s="15"/>
    </row>
    <row r="28497" spans="5:5">
      <c r="E28497" s="15"/>
    </row>
    <row r="28498" spans="5:5">
      <c r="E28498" s="15"/>
    </row>
    <row r="28499" spans="5:5">
      <c r="E28499" s="15"/>
    </row>
    <row r="28500" spans="5:5">
      <c r="E28500" s="15"/>
    </row>
    <row r="28501" spans="5:5">
      <c r="E28501" s="15"/>
    </row>
    <row r="28502" spans="5:5">
      <c r="E28502" s="15"/>
    </row>
    <row r="28503" spans="5:5">
      <c r="E28503" s="15"/>
    </row>
    <row r="28504" spans="5:5">
      <c r="E28504" s="15"/>
    </row>
    <row r="28505" spans="5:5">
      <c r="E28505" s="15"/>
    </row>
    <row r="28506" spans="5:5">
      <c r="E28506" s="15"/>
    </row>
    <row r="28507" spans="5:5">
      <c r="E28507" s="15"/>
    </row>
    <row r="28508" spans="5:5">
      <c r="E28508" s="15"/>
    </row>
    <row r="28509" spans="5:5">
      <c r="E28509" s="15"/>
    </row>
    <row r="28510" spans="5:5">
      <c r="E28510" s="15"/>
    </row>
    <row r="28511" spans="5:5">
      <c r="E28511" s="15"/>
    </row>
    <row r="28512" spans="5:5">
      <c r="E28512" s="15"/>
    </row>
    <row r="28513" spans="5:5">
      <c r="E28513" s="15"/>
    </row>
    <row r="28514" spans="5:5">
      <c r="E28514" s="15"/>
    </row>
    <row r="28515" spans="5:5">
      <c r="E28515" s="15"/>
    </row>
    <row r="28516" spans="5:5">
      <c r="E28516" s="15"/>
    </row>
    <row r="28517" spans="5:5">
      <c r="E28517" s="15"/>
    </row>
    <row r="28518" spans="5:5">
      <c r="E28518" s="15"/>
    </row>
    <row r="28519" spans="5:5">
      <c r="E28519" s="15"/>
    </row>
    <row r="28520" spans="5:5">
      <c r="E28520" s="15"/>
    </row>
    <row r="28521" spans="5:5">
      <c r="E28521" s="15"/>
    </row>
    <row r="28522" spans="5:5">
      <c r="E28522" s="15"/>
    </row>
    <row r="28523" spans="5:5">
      <c r="E28523" s="15"/>
    </row>
    <row r="28524" spans="5:5">
      <c r="E28524" s="15"/>
    </row>
    <row r="28525" spans="5:5">
      <c r="E28525" s="15"/>
    </row>
    <row r="28526" spans="5:5">
      <c r="E28526" s="15"/>
    </row>
    <row r="28527" spans="5:5">
      <c r="E28527" s="15"/>
    </row>
    <row r="28528" spans="5:5">
      <c r="E28528" s="15"/>
    </row>
    <row r="28529" spans="5:5">
      <c r="E28529" s="15"/>
    </row>
    <row r="28530" spans="5:5">
      <c r="E28530" s="15"/>
    </row>
    <row r="28531" spans="5:5">
      <c r="E28531" s="15"/>
    </row>
    <row r="28532" spans="5:5">
      <c r="E28532" s="15"/>
    </row>
    <row r="28533" spans="5:5">
      <c r="E28533" s="15"/>
    </row>
    <row r="28534" spans="5:5">
      <c r="E28534" s="15"/>
    </row>
    <row r="28535" spans="5:5">
      <c r="E28535" s="15"/>
    </row>
    <row r="28536" spans="5:5">
      <c r="E28536" s="15"/>
    </row>
    <row r="28537" spans="5:5">
      <c r="E28537" s="15"/>
    </row>
    <row r="28538" spans="5:5">
      <c r="E28538" s="15"/>
    </row>
    <row r="28539" spans="5:5">
      <c r="E28539" s="15"/>
    </row>
    <row r="28540" spans="5:5">
      <c r="E28540" s="15"/>
    </row>
    <row r="28541" spans="5:5">
      <c r="E28541" s="15"/>
    </row>
    <row r="28542" spans="5:5">
      <c r="E28542" s="15"/>
    </row>
    <row r="28543" spans="5:5">
      <c r="E28543" s="15"/>
    </row>
    <row r="28544" spans="5:5">
      <c r="E28544" s="15"/>
    </row>
    <row r="28545" spans="5:5">
      <c r="E28545" s="15"/>
    </row>
    <row r="28546" spans="5:5">
      <c r="E28546" s="15"/>
    </row>
    <row r="28547" spans="5:5">
      <c r="E28547" s="15"/>
    </row>
    <row r="28548" spans="5:5">
      <c r="E28548" s="15"/>
    </row>
    <row r="28549" spans="5:5">
      <c r="E28549" s="15"/>
    </row>
    <row r="28550" spans="5:5">
      <c r="E28550" s="15"/>
    </row>
    <row r="28551" spans="5:5">
      <c r="E28551" s="15"/>
    </row>
    <row r="28552" spans="5:5">
      <c r="E28552" s="15"/>
    </row>
    <row r="28553" spans="5:5">
      <c r="E28553" s="15"/>
    </row>
    <row r="28554" spans="5:5">
      <c r="E28554" s="15"/>
    </row>
    <row r="28555" spans="5:5">
      <c r="E28555" s="15"/>
    </row>
    <row r="28556" spans="5:5">
      <c r="E28556" s="15"/>
    </row>
    <row r="28557" spans="5:5">
      <c r="E28557" s="15"/>
    </row>
    <row r="28558" spans="5:5">
      <c r="E28558" s="15"/>
    </row>
    <row r="28559" spans="5:5">
      <c r="E28559" s="15"/>
    </row>
    <row r="28560" spans="5:5">
      <c r="E28560" s="15"/>
    </row>
    <row r="28561" spans="5:5">
      <c r="E28561" s="15"/>
    </row>
    <row r="28562" spans="5:5">
      <c r="E28562" s="15"/>
    </row>
    <row r="28563" spans="5:5">
      <c r="E28563" s="15"/>
    </row>
    <row r="28564" spans="5:5">
      <c r="E28564" s="15"/>
    </row>
    <row r="28565" spans="5:5">
      <c r="E28565" s="15"/>
    </row>
    <row r="28566" spans="5:5">
      <c r="E28566" s="15"/>
    </row>
    <row r="28567" spans="5:5">
      <c r="E28567" s="15"/>
    </row>
    <row r="28568" spans="5:5">
      <c r="E28568" s="15"/>
    </row>
    <row r="28569" spans="5:5">
      <c r="E28569" s="15"/>
    </row>
    <row r="28570" spans="5:5">
      <c r="E28570" s="15"/>
    </row>
    <row r="28571" spans="5:5">
      <c r="E28571" s="15"/>
    </row>
    <row r="28572" spans="5:5">
      <c r="E28572" s="15"/>
    </row>
    <row r="28573" spans="5:5">
      <c r="E28573" s="15"/>
    </row>
    <row r="28574" spans="5:5">
      <c r="E28574" s="15"/>
    </row>
    <row r="28575" spans="5:5">
      <c r="E28575" s="15"/>
    </row>
    <row r="28576" spans="5:5">
      <c r="E28576" s="15"/>
    </row>
    <row r="28577" spans="5:5">
      <c r="E28577" s="15"/>
    </row>
    <row r="28578" spans="5:5">
      <c r="E28578" s="15"/>
    </row>
    <row r="28579" spans="5:5">
      <c r="E28579" s="15"/>
    </row>
    <row r="28580" spans="5:5">
      <c r="E28580" s="15"/>
    </row>
    <row r="28581" spans="5:5">
      <c r="E28581" s="15"/>
    </row>
    <row r="28582" spans="5:5">
      <c r="E28582" s="15"/>
    </row>
    <row r="28583" spans="5:5">
      <c r="E28583" s="15"/>
    </row>
    <row r="28584" spans="5:5">
      <c r="E28584" s="15"/>
    </row>
    <row r="28585" spans="5:5">
      <c r="E28585" s="15"/>
    </row>
    <row r="28586" spans="5:5">
      <c r="E28586" s="15"/>
    </row>
    <row r="28587" spans="5:5">
      <c r="E28587" s="15"/>
    </row>
    <row r="28588" spans="5:5">
      <c r="E28588" s="15"/>
    </row>
    <row r="28589" spans="5:5">
      <c r="E28589" s="15"/>
    </row>
    <row r="28590" spans="5:5">
      <c r="E28590" s="15"/>
    </row>
    <row r="28591" spans="5:5">
      <c r="E28591" s="15"/>
    </row>
    <row r="28592" spans="5:5">
      <c r="E28592" s="15"/>
    </row>
    <row r="28593" spans="5:5">
      <c r="E28593" s="15"/>
    </row>
    <row r="28594" spans="5:5">
      <c r="E28594" s="15"/>
    </row>
    <row r="28595" spans="5:5">
      <c r="E28595" s="15"/>
    </row>
    <row r="28596" spans="5:5">
      <c r="E28596" s="15"/>
    </row>
    <row r="28597" spans="5:5">
      <c r="E28597" s="15"/>
    </row>
    <row r="28598" spans="5:5">
      <c r="E28598" s="15"/>
    </row>
    <row r="28599" spans="5:5">
      <c r="E28599" s="15"/>
    </row>
    <row r="28600" spans="5:5">
      <c r="E28600" s="15"/>
    </row>
    <row r="28601" spans="5:5">
      <c r="E28601" s="15"/>
    </row>
    <row r="28602" spans="5:5">
      <c r="E28602" s="15"/>
    </row>
    <row r="28603" spans="5:5">
      <c r="E28603" s="15"/>
    </row>
    <row r="28604" spans="5:5">
      <c r="E28604" s="15"/>
    </row>
    <row r="28605" spans="5:5">
      <c r="E28605" s="15"/>
    </row>
    <row r="28606" spans="5:5">
      <c r="E28606" s="15"/>
    </row>
    <row r="28607" spans="5:5">
      <c r="E28607" s="15"/>
    </row>
    <row r="28608" spans="5:5">
      <c r="E28608" s="15"/>
    </row>
    <row r="28609" spans="5:5">
      <c r="E28609" s="15"/>
    </row>
    <row r="28610" spans="5:5">
      <c r="E28610" s="15"/>
    </row>
    <row r="28611" spans="5:5">
      <c r="E28611" s="15"/>
    </row>
    <row r="28612" spans="5:5">
      <c r="E28612" s="15"/>
    </row>
    <row r="28613" spans="5:5">
      <c r="E28613" s="15"/>
    </row>
    <row r="28614" spans="5:5">
      <c r="E28614" s="15"/>
    </row>
    <row r="28615" spans="5:5">
      <c r="E28615" s="15"/>
    </row>
    <row r="28616" spans="5:5">
      <c r="E28616" s="15"/>
    </row>
    <row r="28617" spans="5:5">
      <c r="E28617" s="15"/>
    </row>
    <row r="28618" spans="5:5">
      <c r="E28618" s="15"/>
    </row>
    <row r="28619" spans="5:5">
      <c r="E28619" s="15"/>
    </row>
    <row r="28620" spans="5:5">
      <c r="E28620" s="15"/>
    </row>
    <row r="28621" spans="5:5">
      <c r="E28621" s="15"/>
    </row>
    <row r="28622" spans="5:5">
      <c r="E28622" s="15"/>
    </row>
    <row r="28623" spans="5:5">
      <c r="E28623" s="15"/>
    </row>
    <row r="28624" spans="5:5">
      <c r="E28624" s="15"/>
    </row>
    <row r="28625" spans="5:5">
      <c r="E28625" s="15"/>
    </row>
    <row r="28626" spans="5:5">
      <c r="E28626" s="15"/>
    </row>
    <row r="28627" spans="5:5">
      <c r="E28627" s="15"/>
    </row>
    <row r="28628" spans="5:5">
      <c r="E28628" s="15"/>
    </row>
    <row r="28629" spans="5:5">
      <c r="E28629" s="15"/>
    </row>
    <row r="28630" spans="5:5">
      <c r="E28630" s="15"/>
    </row>
    <row r="28631" spans="5:5">
      <c r="E28631" s="15"/>
    </row>
    <row r="28632" spans="5:5">
      <c r="E28632" s="15"/>
    </row>
    <row r="28633" spans="5:5">
      <c r="E28633" s="15"/>
    </row>
    <row r="28634" spans="5:5">
      <c r="E28634" s="15"/>
    </row>
    <row r="28635" spans="5:5">
      <c r="E28635" s="15"/>
    </row>
    <row r="28636" spans="5:5">
      <c r="E28636" s="15"/>
    </row>
    <row r="28637" spans="5:5">
      <c r="E28637" s="15"/>
    </row>
    <row r="28638" spans="5:5">
      <c r="E28638" s="15"/>
    </row>
    <row r="28639" spans="5:5">
      <c r="E28639" s="15"/>
    </row>
    <row r="28640" spans="5:5">
      <c r="E28640" s="15"/>
    </row>
    <row r="28641" spans="5:5">
      <c r="E28641" s="15"/>
    </row>
    <row r="28642" spans="5:5">
      <c r="E28642" s="15"/>
    </row>
    <row r="28643" spans="5:5">
      <c r="E28643" s="15"/>
    </row>
    <row r="28644" spans="5:5">
      <c r="E28644" s="15"/>
    </row>
    <row r="28645" spans="5:5">
      <c r="E28645" s="15"/>
    </row>
    <row r="28646" spans="5:5">
      <c r="E28646" s="15"/>
    </row>
    <row r="28647" spans="5:5">
      <c r="E28647" s="15"/>
    </row>
    <row r="28648" spans="5:5">
      <c r="E28648" s="15"/>
    </row>
    <row r="28649" spans="5:5">
      <c r="E28649" s="15"/>
    </row>
    <row r="28650" spans="5:5">
      <c r="E28650" s="15"/>
    </row>
    <row r="28651" spans="5:5">
      <c r="E28651" s="15"/>
    </row>
    <row r="28652" spans="5:5">
      <c r="E28652" s="15"/>
    </row>
    <row r="28653" spans="5:5">
      <c r="E28653" s="15"/>
    </row>
    <row r="28654" spans="5:5">
      <c r="E28654" s="15"/>
    </row>
    <row r="28655" spans="5:5">
      <c r="E28655" s="15"/>
    </row>
    <row r="28656" spans="5:5">
      <c r="E28656" s="15"/>
    </row>
    <row r="28657" spans="5:5">
      <c r="E28657" s="15"/>
    </row>
    <row r="28658" spans="5:5">
      <c r="E28658" s="15"/>
    </row>
    <row r="28659" spans="5:5">
      <c r="E28659" s="15"/>
    </row>
    <row r="28660" spans="5:5">
      <c r="E28660" s="15"/>
    </row>
    <row r="28661" spans="5:5">
      <c r="E28661" s="15"/>
    </row>
    <row r="28662" spans="5:5">
      <c r="E28662" s="15"/>
    </row>
    <row r="28663" spans="5:5">
      <c r="E28663" s="15"/>
    </row>
    <row r="28664" spans="5:5">
      <c r="E28664" s="15"/>
    </row>
    <row r="28665" spans="5:5">
      <c r="E28665" s="15"/>
    </row>
    <row r="28666" spans="5:5">
      <c r="E28666" s="15"/>
    </row>
    <row r="28667" spans="5:5">
      <c r="E28667" s="15"/>
    </row>
    <row r="28668" spans="5:5">
      <c r="E28668" s="15"/>
    </row>
    <row r="28669" spans="5:5">
      <c r="E28669" s="15"/>
    </row>
    <row r="28670" spans="5:5">
      <c r="E28670" s="15"/>
    </row>
    <row r="28671" spans="5:5">
      <c r="E28671" s="15"/>
    </row>
    <row r="28672" spans="5:5">
      <c r="E28672" s="15"/>
    </row>
    <row r="28673" spans="5:5">
      <c r="E28673" s="15"/>
    </row>
    <row r="28674" spans="5:5">
      <c r="E28674" s="15"/>
    </row>
    <row r="28675" spans="5:5">
      <c r="E28675" s="15"/>
    </row>
    <row r="28676" spans="5:5">
      <c r="E28676" s="15"/>
    </row>
    <row r="28677" spans="5:5">
      <c r="E28677" s="15"/>
    </row>
    <row r="28678" spans="5:5">
      <c r="E28678" s="15"/>
    </row>
    <row r="28679" spans="5:5">
      <c r="E28679" s="15"/>
    </row>
    <row r="28680" spans="5:5">
      <c r="E28680" s="15"/>
    </row>
    <row r="28681" spans="5:5">
      <c r="E28681" s="15"/>
    </row>
    <row r="28682" spans="5:5">
      <c r="E28682" s="15"/>
    </row>
    <row r="28683" spans="5:5">
      <c r="E28683" s="15"/>
    </row>
    <row r="28684" spans="5:5">
      <c r="E28684" s="15"/>
    </row>
    <row r="28685" spans="5:5">
      <c r="E28685" s="15"/>
    </row>
    <row r="28686" spans="5:5">
      <c r="E28686" s="15"/>
    </row>
    <row r="28687" spans="5:5">
      <c r="E28687" s="15"/>
    </row>
    <row r="28688" spans="5:5">
      <c r="E28688" s="15"/>
    </row>
    <row r="28689" spans="5:5">
      <c r="E28689" s="15"/>
    </row>
    <row r="28690" spans="5:5">
      <c r="E28690" s="15"/>
    </row>
    <row r="28691" spans="5:5">
      <c r="E28691" s="15"/>
    </row>
    <row r="28692" spans="5:5">
      <c r="E28692" s="15"/>
    </row>
    <row r="28693" spans="5:5">
      <c r="E28693" s="15"/>
    </row>
    <row r="28694" spans="5:5">
      <c r="E28694" s="15"/>
    </row>
    <row r="28695" spans="5:5">
      <c r="E28695" s="15"/>
    </row>
    <row r="28696" spans="5:5">
      <c r="E28696" s="15"/>
    </row>
    <row r="28697" spans="5:5">
      <c r="E28697" s="15"/>
    </row>
    <row r="28698" spans="5:5">
      <c r="E28698" s="15"/>
    </row>
    <row r="28699" spans="5:5">
      <c r="E28699" s="15"/>
    </row>
    <row r="28700" spans="5:5">
      <c r="E28700" s="15"/>
    </row>
    <row r="28701" spans="5:5">
      <c r="E28701" s="15"/>
    </row>
    <row r="28702" spans="5:5">
      <c r="E28702" s="15"/>
    </row>
    <row r="28703" spans="5:5">
      <c r="E28703" s="15"/>
    </row>
    <row r="28704" spans="5:5">
      <c r="E28704" s="15"/>
    </row>
    <row r="28705" spans="5:5">
      <c r="E28705" s="15"/>
    </row>
    <row r="28706" spans="5:5">
      <c r="E28706" s="15"/>
    </row>
    <row r="28707" spans="5:5">
      <c r="E28707" s="15"/>
    </row>
    <row r="28708" spans="5:5">
      <c r="E28708" s="15"/>
    </row>
    <row r="28709" spans="5:5">
      <c r="E28709" s="15"/>
    </row>
    <row r="28710" spans="5:5">
      <c r="E28710" s="15"/>
    </row>
    <row r="28711" spans="5:5">
      <c r="E28711" s="15"/>
    </row>
    <row r="28712" spans="5:5">
      <c r="E28712" s="15"/>
    </row>
    <row r="28713" spans="5:5">
      <c r="E28713" s="15"/>
    </row>
    <row r="28714" spans="5:5">
      <c r="E28714" s="15"/>
    </row>
    <row r="28715" spans="5:5">
      <c r="E28715" s="15"/>
    </row>
    <row r="28716" spans="5:5">
      <c r="E28716" s="15"/>
    </row>
    <row r="28717" spans="5:5">
      <c r="E28717" s="15"/>
    </row>
    <row r="28718" spans="5:5">
      <c r="E28718" s="15"/>
    </row>
    <row r="28719" spans="5:5">
      <c r="E28719" s="15"/>
    </row>
    <row r="28720" spans="5:5">
      <c r="E28720" s="15"/>
    </row>
    <row r="28721" spans="5:5">
      <c r="E28721" s="15"/>
    </row>
    <row r="28722" spans="5:5">
      <c r="E28722" s="15"/>
    </row>
    <row r="28723" spans="5:5">
      <c r="E28723" s="15"/>
    </row>
    <row r="28724" spans="5:5">
      <c r="E28724" s="15"/>
    </row>
    <row r="28725" spans="5:5">
      <c r="E28725" s="15"/>
    </row>
    <row r="28726" spans="5:5">
      <c r="E28726" s="15"/>
    </row>
    <row r="28727" spans="5:5">
      <c r="E28727" s="15"/>
    </row>
    <row r="28728" spans="5:5">
      <c r="E28728" s="15"/>
    </row>
    <row r="28729" spans="5:5">
      <c r="E28729" s="15"/>
    </row>
    <row r="28730" spans="5:5">
      <c r="E28730" s="15"/>
    </row>
    <row r="28731" spans="5:5">
      <c r="E28731" s="15"/>
    </row>
    <row r="28732" spans="5:5">
      <c r="E28732" s="15"/>
    </row>
    <row r="28733" spans="5:5">
      <c r="E28733" s="15"/>
    </row>
    <row r="28734" spans="5:5">
      <c r="E28734" s="15"/>
    </row>
    <row r="28735" spans="5:5">
      <c r="E28735" s="15"/>
    </row>
    <row r="28736" spans="5:5">
      <c r="E28736" s="15"/>
    </row>
    <row r="28737" spans="5:5">
      <c r="E28737" s="15"/>
    </row>
    <row r="28738" spans="5:5">
      <c r="E28738" s="15"/>
    </row>
    <row r="28739" spans="5:5">
      <c r="E28739" s="15"/>
    </row>
    <row r="28740" spans="5:5">
      <c r="E28740" s="15"/>
    </row>
    <row r="28741" spans="5:5">
      <c r="E28741" s="15"/>
    </row>
    <row r="28742" spans="5:5">
      <c r="E28742" s="15"/>
    </row>
    <row r="28743" spans="5:5">
      <c r="E28743" s="15"/>
    </row>
    <row r="28744" spans="5:5">
      <c r="E28744" s="15"/>
    </row>
    <row r="28745" spans="5:5">
      <c r="E28745" s="15"/>
    </row>
    <row r="28746" spans="5:5">
      <c r="E28746" s="15"/>
    </row>
    <row r="28747" spans="5:5">
      <c r="E28747" s="15"/>
    </row>
    <row r="28748" spans="5:5">
      <c r="E28748" s="15"/>
    </row>
    <row r="28749" spans="5:5">
      <c r="E28749" s="15"/>
    </row>
    <row r="28750" spans="5:5">
      <c r="E28750" s="15"/>
    </row>
    <row r="28751" spans="5:5">
      <c r="E28751" s="15"/>
    </row>
    <row r="28752" spans="5:5">
      <c r="E28752" s="15"/>
    </row>
    <row r="28753" spans="5:5">
      <c r="E28753" s="15"/>
    </row>
    <row r="28754" spans="5:5">
      <c r="E28754" s="15"/>
    </row>
    <row r="28755" spans="5:5">
      <c r="E28755" s="15"/>
    </row>
    <row r="28756" spans="5:5">
      <c r="E28756" s="15"/>
    </row>
    <row r="28757" spans="5:5">
      <c r="E28757" s="15"/>
    </row>
    <row r="28758" spans="5:5">
      <c r="E28758" s="15"/>
    </row>
    <row r="28759" spans="5:5">
      <c r="E28759" s="15"/>
    </row>
    <row r="28760" spans="5:5">
      <c r="E28760" s="15"/>
    </row>
    <row r="28761" spans="5:5">
      <c r="E28761" s="15"/>
    </row>
    <row r="28762" spans="5:5">
      <c r="E28762" s="15"/>
    </row>
    <row r="28763" spans="5:5">
      <c r="E28763" s="15"/>
    </row>
    <row r="28764" spans="5:5">
      <c r="E28764" s="15"/>
    </row>
    <row r="28765" spans="5:5">
      <c r="E28765" s="15"/>
    </row>
    <row r="28766" spans="5:5">
      <c r="E28766" s="15"/>
    </row>
    <row r="28767" spans="5:5">
      <c r="E28767" s="15"/>
    </row>
    <row r="28768" spans="5:5">
      <c r="E28768" s="15"/>
    </row>
    <row r="28769" spans="5:5">
      <c r="E28769" s="15"/>
    </row>
    <row r="28770" spans="5:5">
      <c r="E28770" s="15"/>
    </row>
    <row r="28771" spans="5:5">
      <c r="E28771" s="15"/>
    </row>
    <row r="28772" spans="5:5">
      <c r="E28772" s="15"/>
    </row>
    <row r="28773" spans="5:5">
      <c r="E28773" s="15"/>
    </row>
    <row r="28774" spans="5:5">
      <c r="E28774" s="15"/>
    </row>
    <row r="28775" spans="5:5">
      <c r="E28775" s="15"/>
    </row>
    <row r="28776" spans="5:5">
      <c r="E28776" s="15"/>
    </row>
    <row r="28777" spans="5:5">
      <c r="E28777" s="15"/>
    </row>
    <row r="28778" spans="5:5">
      <c r="E28778" s="15"/>
    </row>
    <row r="28779" spans="5:5">
      <c r="E28779" s="15"/>
    </row>
    <row r="28780" spans="5:5">
      <c r="E28780" s="15"/>
    </row>
    <row r="28781" spans="5:5">
      <c r="E28781" s="15"/>
    </row>
    <row r="28782" spans="5:5">
      <c r="E28782" s="15"/>
    </row>
    <row r="28783" spans="5:5">
      <c r="E28783" s="15"/>
    </row>
    <row r="28784" spans="5:5">
      <c r="E28784" s="15"/>
    </row>
    <row r="28785" spans="5:5">
      <c r="E28785" s="15"/>
    </row>
    <row r="28786" spans="5:5">
      <c r="E28786" s="15"/>
    </row>
    <row r="28787" spans="5:5">
      <c r="E28787" s="15"/>
    </row>
    <row r="28788" spans="5:5">
      <c r="E28788" s="15"/>
    </row>
    <row r="28789" spans="5:5">
      <c r="E28789" s="15"/>
    </row>
    <row r="28790" spans="5:5">
      <c r="E28790" s="15"/>
    </row>
    <row r="28791" spans="5:5">
      <c r="E28791" s="15"/>
    </row>
    <row r="28792" spans="5:5">
      <c r="E28792" s="15"/>
    </row>
    <row r="28793" spans="5:5">
      <c r="E28793" s="15"/>
    </row>
    <row r="28794" spans="5:5">
      <c r="E28794" s="15"/>
    </row>
    <row r="28795" spans="5:5">
      <c r="E28795" s="15"/>
    </row>
    <row r="28796" spans="5:5">
      <c r="E28796" s="15"/>
    </row>
    <row r="28797" spans="5:5">
      <c r="E28797" s="15"/>
    </row>
    <row r="28798" spans="5:5">
      <c r="E28798" s="15"/>
    </row>
    <row r="28799" spans="5:5">
      <c r="E28799" s="15"/>
    </row>
    <row r="28800" spans="5:5">
      <c r="E28800" s="15"/>
    </row>
    <row r="28801" spans="5:5">
      <c r="E28801" s="15"/>
    </row>
    <row r="28802" spans="5:5">
      <c r="E28802" s="15"/>
    </row>
    <row r="28803" spans="5:5">
      <c r="E28803" s="15"/>
    </row>
    <row r="28804" spans="5:5">
      <c r="E28804" s="15"/>
    </row>
    <row r="28805" spans="5:5">
      <c r="E28805" s="15"/>
    </row>
    <row r="28806" spans="5:5">
      <c r="E28806" s="15"/>
    </row>
    <row r="28807" spans="5:5">
      <c r="E28807" s="15"/>
    </row>
    <row r="28808" spans="5:5">
      <c r="E28808" s="15"/>
    </row>
    <row r="28809" spans="5:5">
      <c r="E28809" s="15"/>
    </row>
    <row r="28810" spans="5:5">
      <c r="E28810" s="15"/>
    </row>
    <row r="28811" spans="5:5">
      <c r="E28811" s="15"/>
    </row>
    <row r="28812" spans="5:5">
      <c r="E28812" s="15"/>
    </row>
    <row r="28813" spans="5:5">
      <c r="E28813" s="15"/>
    </row>
    <row r="28814" spans="5:5">
      <c r="E28814" s="15"/>
    </row>
    <row r="28815" spans="5:5">
      <c r="E28815" s="15"/>
    </row>
    <row r="28816" spans="5:5">
      <c r="E28816" s="15"/>
    </row>
    <row r="28817" spans="5:5">
      <c r="E28817" s="15"/>
    </row>
    <row r="28818" spans="5:5">
      <c r="E28818" s="15"/>
    </row>
    <row r="28819" spans="5:5">
      <c r="E28819" s="15"/>
    </row>
    <row r="28820" spans="5:5">
      <c r="E28820" s="15"/>
    </row>
    <row r="28821" spans="5:5">
      <c r="E28821" s="15"/>
    </row>
    <row r="28822" spans="5:5">
      <c r="E28822" s="15"/>
    </row>
    <row r="28823" spans="5:5">
      <c r="E28823" s="15"/>
    </row>
    <row r="28824" spans="5:5">
      <c r="E28824" s="15"/>
    </row>
    <row r="28825" spans="5:5">
      <c r="E28825" s="15"/>
    </row>
    <row r="28826" spans="5:5">
      <c r="E28826" s="15"/>
    </row>
    <row r="28827" spans="5:5">
      <c r="E28827" s="15"/>
    </row>
    <row r="28828" spans="5:5">
      <c r="E28828" s="15"/>
    </row>
    <row r="28829" spans="5:5">
      <c r="E28829" s="15"/>
    </row>
    <row r="28830" spans="5:5">
      <c r="E28830" s="15"/>
    </row>
    <row r="28831" spans="5:5">
      <c r="E28831" s="15"/>
    </row>
    <row r="28832" spans="5:5">
      <c r="E28832" s="15"/>
    </row>
    <row r="28833" spans="5:5">
      <c r="E28833" s="15"/>
    </row>
    <row r="28834" spans="5:5">
      <c r="E28834" s="15"/>
    </row>
    <row r="28835" spans="5:5">
      <c r="E28835" s="15"/>
    </row>
    <row r="28836" spans="5:5">
      <c r="E28836" s="15"/>
    </row>
    <row r="28837" spans="5:5">
      <c r="E28837" s="15"/>
    </row>
    <row r="28838" spans="5:5">
      <c r="E28838" s="15"/>
    </row>
    <row r="28839" spans="5:5">
      <c r="E28839" s="15"/>
    </row>
    <row r="28840" spans="5:5">
      <c r="E28840" s="15"/>
    </row>
    <row r="28841" spans="5:5">
      <c r="E28841" s="15"/>
    </row>
    <row r="28842" spans="5:5">
      <c r="E28842" s="15"/>
    </row>
    <row r="28843" spans="5:5">
      <c r="E28843" s="15"/>
    </row>
    <row r="28844" spans="5:5">
      <c r="E28844" s="15"/>
    </row>
    <row r="28845" spans="5:5">
      <c r="E28845" s="15"/>
    </row>
    <row r="28846" spans="5:5">
      <c r="E28846" s="15"/>
    </row>
    <row r="28847" spans="5:5">
      <c r="E28847" s="15"/>
    </row>
    <row r="28848" spans="5:5">
      <c r="E28848" s="15"/>
    </row>
    <row r="28849" spans="5:5">
      <c r="E28849" s="15"/>
    </row>
    <row r="28850" spans="5:5">
      <c r="E28850" s="15"/>
    </row>
    <row r="28851" spans="5:5">
      <c r="E28851" s="15"/>
    </row>
    <row r="28852" spans="5:5">
      <c r="E28852" s="15"/>
    </row>
    <row r="28853" spans="5:5">
      <c r="E28853" s="15"/>
    </row>
    <row r="28854" spans="5:5">
      <c r="E28854" s="15"/>
    </row>
    <row r="28855" spans="5:5">
      <c r="E28855" s="15"/>
    </row>
    <row r="28856" spans="5:5">
      <c r="E28856" s="15"/>
    </row>
    <row r="28857" spans="5:5">
      <c r="E28857" s="15"/>
    </row>
    <row r="28858" spans="5:5">
      <c r="E28858" s="15"/>
    </row>
    <row r="28859" spans="5:5">
      <c r="E28859" s="15"/>
    </row>
    <row r="28860" spans="5:5">
      <c r="E28860" s="15"/>
    </row>
    <row r="28861" spans="5:5">
      <c r="E28861" s="15"/>
    </row>
    <row r="28862" spans="5:5">
      <c r="E28862" s="15"/>
    </row>
    <row r="28863" spans="5:5">
      <c r="E28863" s="15"/>
    </row>
    <row r="28864" spans="5:5">
      <c r="E28864" s="15"/>
    </row>
    <row r="28865" spans="5:5">
      <c r="E28865" s="15"/>
    </row>
    <row r="28866" spans="5:5">
      <c r="E28866" s="15"/>
    </row>
    <row r="28867" spans="5:5">
      <c r="E28867" s="15"/>
    </row>
    <row r="28868" spans="5:5">
      <c r="E28868" s="15"/>
    </row>
    <row r="28869" spans="5:5">
      <c r="E28869" s="15"/>
    </row>
    <row r="28870" spans="5:5">
      <c r="E28870" s="15"/>
    </row>
    <row r="28871" spans="5:5">
      <c r="E28871" s="15"/>
    </row>
    <row r="28872" spans="5:5">
      <c r="E28872" s="15"/>
    </row>
    <row r="28873" spans="5:5">
      <c r="E28873" s="15"/>
    </row>
    <row r="28874" spans="5:5">
      <c r="E28874" s="15"/>
    </row>
    <row r="28875" spans="5:5">
      <c r="E28875" s="15"/>
    </row>
    <row r="28876" spans="5:5">
      <c r="E28876" s="15"/>
    </row>
    <row r="28877" spans="5:5">
      <c r="E28877" s="15"/>
    </row>
    <row r="28878" spans="5:5">
      <c r="E28878" s="15"/>
    </row>
    <row r="28879" spans="5:5">
      <c r="E28879" s="15"/>
    </row>
    <row r="28880" spans="5:5">
      <c r="E28880" s="15"/>
    </row>
    <row r="28881" spans="5:5">
      <c r="E28881" s="15"/>
    </row>
    <row r="28882" spans="5:5">
      <c r="E28882" s="15"/>
    </row>
    <row r="28883" spans="5:5">
      <c r="E28883" s="15"/>
    </row>
    <row r="28884" spans="5:5">
      <c r="E28884" s="15"/>
    </row>
    <row r="28885" spans="5:5">
      <c r="E28885" s="15"/>
    </row>
    <row r="28886" spans="5:5">
      <c r="E28886" s="15"/>
    </row>
    <row r="28887" spans="5:5">
      <c r="E28887" s="15"/>
    </row>
    <row r="28888" spans="5:5">
      <c r="E28888" s="15"/>
    </row>
    <row r="28889" spans="5:5">
      <c r="E28889" s="15"/>
    </row>
    <row r="28890" spans="5:5">
      <c r="E28890" s="15"/>
    </row>
    <row r="28891" spans="5:5">
      <c r="E28891" s="15"/>
    </row>
    <row r="28892" spans="5:5">
      <c r="E28892" s="15"/>
    </row>
    <row r="28893" spans="5:5">
      <c r="E28893" s="15"/>
    </row>
    <row r="28894" spans="5:5">
      <c r="E28894" s="15"/>
    </row>
    <row r="28895" spans="5:5">
      <c r="E28895" s="15"/>
    </row>
    <row r="28896" spans="5:5">
      <c r="E28896" s="15"/>
    </row>
    <row r="28897" spans="5:5">
      <c r="E28897" s="15"/>
    </row>
    <row r="28898" spans="5:5">
      <c r="E28898" s="15"/>
    </row>
    <row r="28899" spans="5:5">
      <c r="E28899" s="15"/>
    </row>
    <row r="28900" spans="5:5">
      <c r="E28900" s="15"/>
    </row>
    <row r="28901" spans="5:5">
      <c r="E28901" s="15"/>
    </row>
    <row r="28902" spans="5:5">
      <c r="E28902" s="15"/>
    </row>
    <row r="28903" spans="5:5">
      <c r="E28903" s="15"/>
    </row>
    <row r="28904" spans="5:5">
      <c r="E28904" s="15"/>
    </row>
    <row r="28905" spans="5:5">
      <c r="E28905" s="15"/>
    </row>
    <row r="28906" spans="5:5">
      <c r="E28906" s="15"/>
    </row>
    <row r="28907" spans="5:5">
      <c r="E28907" s="15"/>
    </row>
    <row r="28908" spans="5:5">
      <c r="E28908" s="15"/>
    </row>
    <row r="28909" spans="5:5">
      <c r="E28909" s="15"/>
    </row>
    <row r="28910" spans="5:5">
      <c r="E28910" s="15"/>
    </row>
    <row r="28911" spans="5:5">
      <c r="E28911" s="15"/>
    </row>
    <row r="28912" spans="5:5">
      <c r="E28912" s="15"/>
    </row>
    <row r="28913" spans="5:5">
      <c r="E28913" s="15"/>
    </row>
    <row r="28914" spans="5:5">
      <c r="E28914" s="15"/>
    </row>
    <row r="28915" spans="5:5">
      <c r="E28915" s="15"/>
    </row>
    <row r="28916" spans="5:5">
      <c r="E28916" s="15"/>
    </row>
    <row r="28917" spans="5:5">
      <c r="E28917" s="15"/>
    </row>
    <row r="28918" spans="5:5">
      <c r="E28918" s="15"/>
    </row>
    <row r="28919" spans="5:5">
      <c r="E28919" s="15"/>
    </row>
    <row r="28920" spans="5:5">
      <c r="E28920" s="15"/>
    </row>
    <row r="28921" spans="5:5">
      <c r="E28921" s="15"/>
    </row>
    <row r="28922" spans="5:5">
      <c r="E28922" s="15"/>
    </row>
    <row r="28923" spans="5:5">
      <c r="E28923" s="15"/>
    </row>
    <row r="28924" spans="5:5">
      <c r="E28924" s="15"/>
    </row>
    <row r="28925" spans="5:5">
      <c r="E28925" s="15"/>
    </row>
    <row r="28926" spans="5:5">
      <c r="E28926" s="15"/>
    </row>
    <row r="28927" spans="5:5">
      <c r="E28927" s="15"/>
    </row>
    <row r="28928" spans="5:5">
      <c r="E28928" s="15"/>
    </row>
    <row r="28929" spans="5:5">
      <c r="E28929" s="15"/>
    </row>
    <row r="28930" spans="5:5">
      <c r="E28930" s="15"/>
    </row>
    <row r="28931" spans="5:5">
      <c r="E28931" s="15"/>
    </row>
    <row r="28932" spans="5:5">
      <c r="E28932" s="15"/>
    </row>
    <row r="28933" spans="5:5">
      <c r="E28933" s="15"/>
    </row>
    <row r="28934" spans="5:5">
      <c r="E28934" s="15"/>
    </row>
    <row r="28935" spans="5:5">
      <c r="E28935" s="15"/>
    </row>
    <row r="28936" spans="5:5">
      <c r="E28936" s="15"/>
    </row>
    <row r="28937" spans="5:5">
      <c r="E28937" s="15"/>
    </row>
    <row r="28938" spans="5:5">
      <c r="E28938" s="15"/>
    </row>
    <row r="28939" spans="5:5">
      <c r="E28939" s="15"/>
    </row>
    <row r="28940" spans="5:5">
      <c r="E28940" s="15"/>
    </row>
    <row r="28941" spans="5:5">
      <c r="E28941" s="15"/>
    </row>
    <row r="28942" spans="5:5">
      <c r="E28942" s="15"/>
    </row>
    <row r="28943" spans="5:5">
      <c r="E28943" s="15"/>
    </row>
    <row r="28944" spans="5:5">
      <c r="E28944" s="15"/>
    </row>
    <row r="28945" spans="5:5">
      <c r="E28945" s="15"/>
    </row>
    <row r="28946" spans="5:5">
      <c r="E28946" s="15"/>
    </row>
    <row r="28947" spans="5:5">
      <c r="E28947" s="15"/>
    </row>
    <row r="28948" spans="5:5">
      <c r="E28948" s="15"/>
    </row>
    <row r="28949" spans="5:5">
      <c r="E28949" s="15"/>
    </row>
    <row r="28950" spans="5:5">
      <c r="E28950" s="15"/>
    </row>
    <row r="28951" spans="5:5">
      <c r="E28951" s="15"/>
    </row>
    <row r="28952" spans="5:5">
      <c r="E28952" s="15"/>
    </row>
    <row r="28953" spans="5:5">
      <c r="E28953" s="15"/>
    </row>
    <row r="28954" spans="5:5">
      <c r="E28954" s="15"/>
    </row>
    <row r="28955" spans="5:5">
      <c r="E28955" s="15"/>
    </row>
    <row r="28956" spans="5:5">
      <c r="E28956" s="15"/>
    </row>
    <row r="28957" spans="5:5">
      <c r="E28957" s="15"/>
    </row>
    <row r="28958" spans="5:5">
      <c r="E28958" s="15"/>
    </row>
    <row r="28959" spans="5:5">
      <c r="E28959" s="15"/>
    </row>
    <row r="28960" spans="5:5">
      <c r="E28960" s="15"/>
    </row>
    <row r="28961" spans="5:5">
      <c r="E28961" s="15"/>
    </row>
    <row r="28962" spans="5:5">
      <c r="E28962" s="15"/>
    </row>
    <row r="28963" spans="5:5">
      <c r="E28963" s="15"/>
    </row>
    <row r="28964" spans="5:5">
      <c r="E28964" s="15"/>
    </row>
    <row r="28965" spans="5:5">
      <c r="E28965" s="15"/>
    </row>
    <row r="28966" spans="5:5">
      <c r="E28966" s="15"/>
    </row>
    <row r="28967" spans="5:5">
      <c r="E28967" s="15"/>
    </row>
    <row r="28968" spans="5:5">
      <c r="E28968" s="15"/>
    </row>
    <row r="28969" spans="5:5">
      <c r="E28969" s="15"/>
    </row>
    <row r="28970" spans="5:5">
      <c r="E28970" s="15"/>
    </row>
    <row r="28971" spans="5:5">
      <c r="E28971" s="15"/>
    </row>
    <row r="28972" spans="5:5">
      <c r="E28972" s="15"/>
    </row>
    <row r="28973" spans="5:5">
      <c r="E28973" s="15"/>
    </row>
    <row r="28974" spans="5:5">
      <c r="E28974" s="15"/>
    </row>
    <row r="28975" spans="5:5">
      <c r="E28975" s="15"/>
    </row>
    <row r="28976" spans="5:5">
      <c r="E28976" s="15"/>
    </row>
    <row r="28977" spans="5:5">
      <c r="E28977" s="15"/>
    </row>
    <row r="28978" spans="5:5">
      <c r="E28978" s="15"/>
    </row>
    <row r="28979" spans="5:5">
      <c r="E28979" s="15"/>
    </row>
    <row r="28980" spans="5:5">
      <c r="E28980" s="15"/>
    </row>
    <row r="28981" spans="5:5">
      <c r="E28981" s="15"/>
    </row>
    <row r="28982" spans="5:5">
      <c r="E28982" s="15"/>
    </row>
    <row r="28983" spans="5:5">
      <c r="E28983" s="15"/>
    </row>
    <row r="28984" spans="5:5">
      <c r="E28984" s="15"/>
    </row>
    <row r="28985" spans="5:5">
      <c r="E28985" s="15"/>
    </row>
    <row r="28986" spans="5:5">
      <c r="E28986" s="15"/>
    </row>
    <row r="28987" spans="5:5">
      <c r="E28987" s="15"/>
    </row>
    <row r="28988" spans="5:5">
      <c r="E28988" s="15"/>
    </row>
    <row r="28989" spans="5:5">
      <c r="E28989" s="15"/>
    </row>
    <row r="28990" spans="5:5">
      <c r="E28990" s="15"/>
    </row>
    <row r="28991" spans="5:5">
      <c r="E28991" s="15"/>
    </row>
    <row r="28992" spans="5:5">
      <c r="E28992" s="15"/>
    </row>
    <row r="28993" spans="5:5">
      <c r="E28993" s="15"/>
    </row>
    <row r="28994" spans="5:5">
      <c r="E28994" s="15"/>
    </row>
    <row r="28995" spans="5:5">
      <c r="E28995" s="15"/>
    </row>
    <row r="28996" spans="5:5">
      <c r="E28996" s="15"/>
    </row>
    <row r="28997" spans="5:5">
      <c r="E28997" s="15"/>
    </row>
    <row r="28998" spans="5:5">
      <c r="E28998" s="15"/>
    </row>
    <row r="28999" spans="5:5">
      <c r="E28999" s="15"/>
    </row>
    <row r="29000" spans="5:5">
      <c r="E29000" s="15"/>
    </row>
    <row r="29001" spans="5:5">
      <c r="E29001" s="15"/>
    </row>
    <row r="29002" spans="5:5">
      <c r="E29002" s="15"/>
    </row>
    <row r="29003" spans="5:5">
      <c r="E29003" s="15"/>
    </row>
    <row r="29004" spans="5:5">
      <c r="E29004" s="15"/>
    </row>
    <row r="29005" spans="5:5">
      <c r="E29005" s="15"/>
    </row>
    <row r="29006" spans="5:5">
      <c r="E29006" s="15"/>
    </row>
    <row r="29007" spans="5:5">
      <c r="E29007" s="15"/>
    </row>
    <row r="29008" spans="5:5">
      <c r="E29008" s="15"/>
    </row>
    <row r="29009" spans="5:5">
      <c r="E29009" s="15"/>
    </row>
    <row r="29010" spans="5:5">
      <c r="E29010" s="15"/>
    </row>
    <row r="29011" spans="5:5">
      <c r="E29011" s="15"/>
    </row>
    <row r="29012" spans="5:5">
      <c r="E29012" s="15"/>
    </row>
    <row r="29013" spans="5:5">
      <c r="E29013" s="15"/>
    </row>
    <row r="29014" spans="5:5">
      <c r="E29014" s="15"/>
    </row>
    <row r="29015" spans="5:5">
      <c r="E29015" s="15"/>
    </row>
    <row r="29016" spans="5:5">
      <c r="E29016" s="15"/>
    </row>
    <row r="29017" spans="5:5">
      <c r="E29017" s="15"/>
    </row>
    <row r="29018" spans="5:5">
      <c r="E29018" s="15"/>
    </row>
    <row r="29019" spans="5:5">
      <c r="E29019" s="15"/>
    </row>
    <row r="29020" spans="5:5">
      <c r="E29020" s="15"/>
    </row>
    <row r="29021" spans="5:5">
      <c r="E29021" s="15"/>
    </row>
    <row r="29022" spans="5:5">
      <c r="E29022" s="15"/>
    </row>
    <row r="29023" spans="5:5">
      <c r="E29023" s="15"/>
    </row>
    <row r="29024" spans="5:5">
      <c r="E29024" s="15"/>
    </row>
    <row r="29025" spans="5:5">
      <c r="E29025" s="15"/>
    </row>
    <row r="29026" spans="5:5">
      <c r="E29026" s="15"/>
    </row>
    <row r="29027" spans="5:5">
      <c r="E29027" s="15"/>
    </row>
    <row r="29028" spans="5:5">
      <c r="E29028" s="15"/>
    </row>
    <row r="29029" spans="5:5">
      <c r="E29029" s="15"/>
    </row>
    <row r="29030" spans="5:5">
      <c r="E29030" s="15"/>
    </row>
    <row r="29031" spans="5:5">
      <c r="E29031" s="15"/>
    </row>
    <row r="29032" spans="5:5">
      <c r="E29032" s="15"/>
    </row>
    <row r="29033" spans="5:5">
      <c r="E29033" s="15"/>
    </row>
    <row r="29034" spans="5:5">
      <c r="E29034" s="15"/>
    </row>
    <row r="29035" spans="5:5">
      <c r="E29035" s="15"/>
    </row>
    <row r="29036" spans="5:5">
      <c r="E29036" s="15"/>
    </row>
    <row r="29037" spans="5:5">
      <c r="E29037" s="15"/>
    </row>
    <row r="29038" spans="5:5">
      <c r="E29038" s="15"/>
    </row>
    <row r="29039" spans="5:5">
      <c r="E29039" s="15"/>
    </row>
    <row r="29040" spans="5:5">
      <c r="E29040" s="15"/>
    </row>
    <row r="29041" spans="5:5">
      <c r="E29041" s="15"/>
    </row>
    <row r="29042" spans="5:5">
      <c r="E29042" s="15"/>
    </row>
    <row r="29043" spans="5:5">
      <c r="E29043" s="15"/>
    </row>
    <row r="29044" spans="5:5">
      <c r="E29044" s="15"/>
    </row>
    <row r="29045" spans="5:5">
      <c r="E29045" s="15"/>
    </row>
    <row r="29046" spans="5:5">
      <c r="E29046" s="15"/>
    </row>
    <row r="29047" spans="5:5">
      <c r="E29047" s="15"/>
    </row>
    <row r="29048" spans="5:5">
      <c r="E29048" s="15"/>
    </row>
    <row r="29049" spans="5:5">
      <c r="E29049" s="15"/>
    </row>
    <row r="29050" spans="5:5">
      <c r="E29050" s="15"/>
    </row>
    <row r="29051" spans="5:5">
      <c r="E29051" s="15"/>
    </row>
    <row r="29052" spans="5:5">
      <c r="E29052" s="15"/>
    </row>
    <row r="29053" spans="5:5">
      <c r="E29053" s="15"/>
    </row>
    <row r="29054" spans="5:5">
      <c r="E29054" s="15"/>
    </row>
    <row r="29055" spans="5:5">
      <c r="E29055" s="15"/>
    </row>
    <row r="29056" spans="5:5">
      <c r="E29056" s="15"/>
    </row>
    <row r="29057" spans="5:5">
      <c r="E29057" s="15"/>
    </row>
    <row r="29058" spans="5:5">
      <c r="E29058" s="15"/>
    </row>
    <row r="29059" spans="5:5">
      <c r="E29059" s="15"/>
    </row>
    <row r="29060" spans="5:5">
      <c r="E29060" s="15"/>
    </row>
    <row r="29061" spans="5:5">
      <c r="E29061" s="15"/>
    </row>
    <row r="29062" spans="5:5">
      <c r="E29062" s="15"/>
    </row>
    <row r="29063" spans="5:5">
      <c r="E29063" s="15"/>
    </row>
    <row r="29064" spans="5:5">
      <c r="E29064" s="15"/>
    </row>
    <row r="29065" spans="5:5">
      <c r="E29065" s="15"/>
    </row>
    <row r="29066" spans="5:5">
      <c r="E29066" s="15"/>
    </row>
    <row r="29067" spans="5:5">
      <c r="E29067" s="15"/>
    </row>
    <row r="29068" spans="5:5">
      <c r="E29068" s="15"/>
    </row>
    <row r="29069" spans="5:5">
      <c r="E29069" s="15"/>
    </row>
    <row r="29070" spans="5:5">
      <c r="E29070" s="15"/>
    </row>
    <row r="29071" spans="5:5">
      <c r="E29071" s="15"/>
    </row>
    <row r="29072" spans="5:5">
      <c r="E29072" s="15"/>
    </row>
    <row r="29073" spans="5:5">
      <c r="E29073" s="15"/>
    </row>
    <row r="29074" spans="5:5">
      <c r="E29074" s="15"/>
    </row>
    <row r="29075" spans="5:5">
      <c r="E29075" s="15"/>
    </row>
    <row r="29076" spans="5:5">
      <c r="E29076" s="15"/>
    </row>
    <row r="29077" spans="5:5">
      <c r="E29077" s="15"/>
    </row>
    <row r="29078" spans="5:5">
      <c r="E29078" s="15"/>
    </row>
    <row r="29079" spans="5:5">
      <c r="E29079" s="15"/>
    </row>
    <row r="29080" spans="5:5">
      <c r="E29080" s="15"/>
    </row>
    <row r="29081" spans="5:5">
      <c r="E29081" s="15"/>
    </row>
    <row r="29082" spans="5:5">
      <c r="E29082" s="15"/>
    </row>
    <row r="29083" spans="5:5">
      <c r="E29083" s="15"/>
    </row>
    <row r="29084" spans="5:5">
      <c r="E29084" s="15"/>
    </row>
    <row r="29085" spans="5:5">
      <c r="E29085" s="15"/>
    </row>
    <row r="29086" spans="5:5">
      <c r="E29086" s="15"/>
    </row>
    <row r="29087" spans="5:5">
      <c r="E29087" s="15"/>
    </row>
    <row r="29088" spans="5:5">
      <c r="E29088" s="15"/>
    </row>
    <row r="29089" spans="5:5">
      <c r="E29089" s="15"/>
    </row>
    <row r="29090" spans="5:5">
      <c r="E29090" s="15"/>
    </row>
    <row r="29091" spans="5:5">
      <c r="E29091" s="15"/>
    </row>
    <row r="29092" spans="5:5">
      <c r="E29092" s="15"/>
    </row>
    <row r="29093" spans="5:5">
      <c r="E29093" s="15"/>
    </row>
    <row r="29094" spans="5:5">
      <c r="E29094" s="15"/>
    </row>
    <row r="29095" spans="5:5">
      <c r="E29095" s="15"/>
    </row>
    <row r="29096" spans="5:5">
      <c r="E29096" s="15"/>
    </row>
    <row r="29097" spans="5:5">
      <c r="E29097" s="15"/>
    </row>
    <row r="29098" spans="5:5">
      <c r="E29098" s="15"/>
    </row>
    <row r="29099" spans="5:5">
      <c r="E29099" s="15"/>
    </row>
    <row r="29100" spans="5:5">
      <c r="E29100" s="15"/>
    </row>
    <row r="29101" spans="5:5">
      <c r="E29101" s="15"/>
    </row>
    <row r="29102" spans="5:5">
      <c r="E29102" s="15"/>
    </row>
    <row r="29103" spans="5:5">
      <c r="E29103" s="15"/>
    </row>
    <row r="29104" spans="5:5">
      <c r="E29104" s="15"/>
    </row>
    <row r="29105" spans="5:5">
      <c r="E29105" s="15"/>
    </row>
    <row r="29106" spans="5:5">
      <c r="E29106" s="15"/>
    </row>
    <row r="29107" spans="5:5">
      <c r="E29107" s="15"/>
    </row>
    <row r="29108" spans="5:5">
      <c r="E29108" s="15"/>
    </row>
    <row r="29109" spans="5:5">
      <c r="E29109" s="15"/>
    </row>
    <row r="29110" spans="5:5">
      <c r="E29110" s="15"/>
    </row>
    <row r="29111" spans="5:5">
      <c r="E29111" s="15"/>
    </row>
    <row r="29112" spans="5:5">
      <c r="E29112" s="15"/>
    </row>
    <row r="29113" spans="5:5">
      <c r="E29113" s="15"/>
    </row>
    <row r="29114" spans="5:5">
      <c r="E29114" s="15"/>
    </row>
    <row r="29115" spans="5:5">
      <c r="E29115" s="15"/>
    </row>
    <row r="29116" spans="5:5">
      <c r="E29116" s="15"/>
    </row>
    <row r="29117" spans="5:5">
      <c r="E29117" s="15"/>
    </row>
    <row r="29118" spans="5:5">
      <c r="E29118" s="15"/>
    </row>
    <row r="29119" spans="5:5">
      <c r="E29119" s="15"/>
    </row>
    <row r="29120" spans="5:5">
      <c r="E29120" s="15"/>
    </row>
    <row r="29121" spans="5:5">
      <c r="E29121" s="15"/>
    </row>
    <row r="29122" spans="5:5">
      <c r="E29122" s="15"/>
    </row>
    <row r="29123" spans="5:5">
      <c r="E29123" s="15"/>
    </row>
    <row r="29124" spans="5:5">
      <c r="E29124" s="15"/>
    </row>
    <row r="29125" spans="5:5">
      <c r="E29125" s="15"/>
    </row>
    <row r="29126" spans="5:5">
      <c r="E29126" s="15"/>
    </row>
    <row r="29127" spans="5:5">
      <c r="E29127" s="15"/>
    </row>
    <row r="29128" spans="5:5">
      <c r="E29128" s="15"/>
    </row>
    <row r="29129" spans="5:5">
      <c r="E29129" s="15"/>
    </row>
    <row r="29130" spans="5:5">
      <c r="E29130" s="15"/>
    </row>
    <row r="29131" spans="5:5">
      <c r="E29131" s="15"/>
    </row>
    <row r="29132" spans="5:5">
      <c r="E29132" s="15"/>
    </row>
    <row r="29133" spans="5:5">
      <c r="E29133" s="15"/>
    </row>
    <row r="29134" spans="5:5">
      <c r="E29134" s="15"/>
    </row>
    <row r="29135" spans="5:5">
      <c r="E29135" s="15"/>
    </row>
    <row r="29136" spans="5:5">
      <c r="E29136" s="15"/>
    </row>
    <row r="29137" spans="5:5">
      <c r="E29137" s="15"/>
    </row>
    <row r="29138" spans="5:5">
      <c r="E29138" s="15"/>
    </row>
    <row r="29139" spans="5:5">
      <c r="E29139" s="15"/>
    </row>
    <row r="29140" spans="5:5">
      <c r="E29140" s="15"/>
    </row>
    <row r="29141" spans="5:5">
      <c r="E29141" s="15"/>
    </row>
    <row r="29142" spans="5:5">
      <c r="E29142" s="15"/>
    </row>
    <row r="29143" spans="5:5">
      <c r="E29143" s="15"/>
    </row>
    <row r="29144" spans="5:5">
      <c r="E29144" s="15"/>
    </row>
    <row r="29145" spans="5:5">
      <c r="E29145" s="15"/>
    </row>
    <row r="29146" spans="5:5">
      <c r="E29146" s="15"/>
    </row>
    <row r="29147" spans="5:5">
      <c r="E29147" s="15"/>
    </row>
    <row r="29148" spans="5:5">
      <c r="E29148" s="15"/>
    </row>
    <row r="29149" spans="5:5">
      <c r="E29149" s="15"/>
    </row>
    <row r="29150" spans="5:5">
      <c r="E29150" s="15"/>
    </row>
    <row r="29151" spans="5:5">
      <c r="E29151" s="15"/>
    </row>
    <row r="29152" spans="5:5">
      <c r="E29152" s="15"/>
    </row>
    <row r="29153" spans="5:5">
      <c r="E29153" s="15"/>
    </row>
    <row r="29154" spans="5:5">
      <c r="E29154" s="15"/>
    </row>
    <row r="29155" spans="5:5">
      <c r="E29155" s="15"/>
    </row>
    <row r="29156" spans="5:5">
      <c r="E29156" s="15"/>
    </row>
    <row r="29157" spans="5:5">
      <c r="E29157" s="15"/>
    </row>
    <row r="29158" spans="5:5">
      <c r="E29158" s="15"/>
    </row>
    <row r="29159" spans="5:5">
      <c r="E29159" s="15"/>
    </row>
    <row r="29160" spans="5:5">
      <c r="E29160" s="15"/>
    </row>
    <row r="29161" spans="5:5">
      <c r="E29161" s="15"/>
    </row>
    <row r="29162" spans="5:5">
      <c r="E29162" s="15"/>
    </row>
    <row r="29163" spans="5:5">
      <c r="E29163" s="15"/>
    </row>
    <row r="29164" spans="5:5">
      <c r="E29164" s="15"/>
    </row>
    <row r="29165" spans="5:5">
      <c r="E29165" s="15"/>
    </row>
    <row r="29166" spans="5:5">
      <c r="E29166" s="15"/>
    </row>
    <row r="29167" spans="5:5">
      <c r="E29167" s="15"/>
    </row>
    <row r="29168" spans="5:5">
      <c r="E29168" s="15"/>
    </row>
    <row r="29169" spans="5:5">
      <c r="E29169" s="15"/>
    </row>
    <row r="29170" spans="5:5">
      <c r="E29170" s="15"/>
    </row>
    <row r="29171" spans="5:5">
      <c r="E29171" s="15"/>
    </row>
    <row r="29172" spans="5:5">
      <c r="E29172" s="15"/>
    </row>
    <row r="29173" spans="5:5">
      <c r="E29173" s="15"/>
    </row>
    <row r="29174" spans="5:5">
      <c r="E29174" s="15"/>
    </row>
    <row r="29175" spans="5:5">
      <c r="E29175" s="15"/>
    </row>
    <row r="29176" spans="5:5">
      <c r="E29176" s="15"/>
    </row>
    <row r="29177" spans="5:5">
      <c r="E29177" s="15"/>
    </row>
    <row r="29178" spans="5:5">
      <c r="E29178" s="15"/>
    </row>
    <row r="29179" spans="5:5">
      <c r="E29179" s="15"/>
    </row>
    <row r="29180" spans="5:5">
      <c r="E29180" s="15"/>
    </row>
    <row r="29181" spans="5:5">
      <c r="E29181" s="15"/>
    </row>
    <row r="29182" spans="5:5">
      <c r="E29182" s="15"/>
    </row>
    <row r="29183" spans="5:5">
      <c r="E29183" s="15"/>
    </row>
    <row r="29184" spans="5:5">
      <c r="E29184" s="15"/>
    </row>
    <row r="29185" spans="5:5">
      <c r="E29185" s="15"/>
    </row>
    <row r="29186" spans="5:5">
      <c r="E29186" s="15"/>
    </row>
    <row r="29187" spans="5:5">
      <c r="E29187" s="15"/>
    </row>
    <row r="29188" spans="5:5">
      <c r="E29188" s="15"/>
    </row>
    <row r="29189" spans="5:5">
      <c r="E29189" s="15"/>
    </row>
    <row r="29190" spans="5:5">
      <c r="E29190" s="15"/>
    </row>
    <row r="29191" spans="5:5">
      <c r="E29191" s="15"/>
    </row>
    <row r="29192" spans="5:5">
      <c r="E29192" s="15"/>
    </row>
    <row r="29193" spans="5:5">
      <c r="E29193" s="15"/>
    </row>
    <row r="29194" spans="5:5">
      <c r="E29194" s="15"/>
    </row>
    <row r="29195" spans="5:5">
      <c r="E29195" s="15"/>
    </row>
    <row r="29196" spans="5:5">
      <c r="E29196" s="15"/>
    </row>
    <row r="29197" spans="5:5">
      <c r="E29197" s="15"/>
    </row>
    <row r="29198" spans="5:5">
      <c r="E29198" s="15"/>
    </row>
    <row r="29199" spans="5:5">
      <c r="E29199" s="15"/>
    </row>
    <row r="29200" spans="5:5">
      <c r="E29200" s="15"/>
    </row>
    <row r="29201" spans="5:5">
      <c r="E29201" s="15"/>
    </row>
    <row r="29202" spans="5:5">
      <c r="E29202" s="15"/>
    </row>
    <row r="29203" spans="5:5">
      <c r="E29203" s="15"/>
    </row>
    <row r="29204" spans="5:5">
      <c r="E29204" s="15"/>
    </row>
    <row r="29205" spans="5:5">
      <c r="E29205" s="15"/>
    </row>
    <row r="29206" spans="5:5">
      <c r="E29206" s="15"/>
    </row>
    <row r="29207" spans="5:5">
      <c r="E29207" s="15"/>
    </row>
    <row r="29208" spans="5:5">
      <c r="E29208" s="15"/>
    </row>
    <row r="29209" spans="5:5">
      <c r="E29209" s="15"/>
    </row>
    <row r="29210" spans="5:5">
      <c r="E29210" s="15"/>
    </row>
    <row r="29211" spans="5:5">
      <c r="E29211" s="15"/>
    </row>
    <row r="29212" spans="5:5">
      <c r="E29212" s="15"/>
    </row>
    <row r="29213" spans="5:5">
      <c r="E29213" s="15"/>
    </row>
    <row r="29214" spans="5:5">
      <c r="E29214" s="15"/>
    </row>
    <row r="29215" spans="5:5">
      <c r="E29215" s="15"/>
    </row>
    <row r="29216" spans="5:5">
      <c r="E29216" s="15"/>
    </row>
    <row r="29217" spans="5:5">
      <c r="E29217" s="15"/>
    </row>
    <row r="29218" spans="5:5">
      <c r="E29218" s="15"/>
    </row>
    <row r="29219" spans="5:5">
      <c r="E29219" s="15"/>
    </row>
    <row r="29220" spans="5:5">
      <c r="E29220" s="15"/>
    </row>
    <row r="29221" spans="5:5">
      <c r="E29221" s="15"/>
    </row>
    <row r="29222" spans="5:5">
      <c r="E29222" s="15"/>
    </row>
    <row r="29223" spans="5:5">
      <c r="E29223" s="15"/>
    </row>
    <row r="29224" spans="5:5">
      <c r="E29224" s="15"/>
    </row>
    <row r="29225" spans="5:5">
      <c r="E29225" s="15"/>
    </row>
    <row r="29226" spans="5:5">
      <c r="E29226" s="15"/>
    </row>
    <row r="29227" spans="5:5">
      <c r="E29227" s="15"/>
    </row>
    <row r="29228" spans="5:5">
      <c r="E29228" s="15"/>
    </row>
    <row r="29229" spans="5:5">
      <c r="E29229" s="15"/>
    </row>
    <row r="29230" spans="5:5">
      <c r="E29230" s="15"/>
    </row>
    <row r="29231" spans="5:5">
      <c r="E29231" s="15"/>
    </row>
    <row r="29232" spans="5:5">
      <c r="E29232" s="15"/>
    </row>
    <row r="29233" spans="5:5">
      <c r="E29233" s="15"/>
    </row>
    <row r="29234" spans="5:5">
      <c r="E29234" s="15"/>
    </row>
    <row r="29235" spans="5:5">
      <c r="E29235" s="15"/>
    </row>
    <row r="29236" spans="5:5">
      <c r="E29236" s="15"/>
    </row>
    <row r="29237" spans="5:5">
      <c r="E29237" s="15"/>
    </row>
    <row r="29238" spans="5:5">
      <c r="E29238" s="15"/>
    </row>
    <row r="29239" spans="5:5">
      <c r="E29239" s="15"/>
    </row>
    <row r="29240" spans="5:5">
      <c r="E29240" s="15"/>
    </row>
    <row r="29241" spans="5:5">
      <c r="E29241" s="15"/>
    </row>
    <row r="29242" spans="5:5">
      <c r="E29242" s="15"/>
    </row>
    <row r="29243" spans="5:5">
      <c r="E29243" s="15"/>
    </row>
    <row r="29244" spans="5:5">
      <c r="E29244" s="15"/>
    </row>
    <row r="29245" spans="5:5">
      <c r="E29245" s="15"/>
    </row>
    <row r="29246" spans="5:5">
      <c r="E29246" s="15"/>
    </row>
    <row r="29247" spans="5:5">
      <c r="E29247" s="15"/>
    </row>
    <row r="29248" spans="5:5">
      <c r="E29248" s="15"/>
    </row>
    <row r="29249" spans="5:5">
      <c r="E29249" s="15"/>
    </row>
    <row r="29250" spans="5:5">
      <c r="E29250" s="15"/>
    </row>
    <row r="29251" spans="5:5">
      <c r="E29251" s="15"/>
    </row>
    <row r="29252" spans="5:5">
      <c r="E29252" s="15"/>
    </row>
    <row r="29253" spans="5:5">
      <c r="E29253" s="15"/>
    </row>
    <row r="29254" spans="5:5">
      <c r="E29254" s="15"/>
    </row>
    <row r="29255" spans="5:5">
      <c r="E29255" s="15"/>
    </row>
    <row r="29256" spans="5:5">
      <c r="E29256" s="15"/>
    </row>
    <row r="29257" spans="5:5">
      <c r="E29257" s="15"/>
    </row>
    <row r="29258" spans="5:5">
      <c r="E29258" s="15"/>
    </row>
    <row r="29259" spans="5:5">
      <c r="E29259" s="15"/>
    </row>
    <row r="29260" spans="5:5">
      <c r="E29260" s="15"/>
    </row>
    <row r="29261" spans="5:5">
      <c r="E29261" s="15"/>
    </row>
    <row r="29262" spans="5:5">
      <c r="E29262" s="15"/>
    </row>
    <row r="29263" spans="5:5">
      <c r="E29263" s="15"/>
    </row>
    <row r="29264" spans="5:5">
      <c r="E29264" s="15"/>
    </row>
    <row r="29265" spans="5:5">
      <c r="E29265" s="15"/>
    </row>
    <row r="29266" spans="5:5">
      <c r="E29266" s="15"/>
    </row>
    <row r="29267" spans="5:5">
      <c r="E29267" s="15"/>
    </row>
    <row r="29268" spans="5:5">
      <c r="E29268" s="15"/>
    </row>
    <row r="29269" spans="5:5">
      <c r="E29269" s="15"/>
    </row>
    <row r="29270" spans="5:5">
      <c r="E29270" s="15"/>
    </row>
    <row r="29271" spans="5:5">
      <c r="E29271" s="15"/>
    </row>
    <row r="29272" spans="5:5">
      <c r="E29272" s="15"/>
    </row>
    <row r="29273" spans="5:5">
      <c r="E29273" s="15"/>
    </row>
    <row r="29274" spans="5:5">
      <c r="E29274" s="15"/>
    </row>
    <row r="29275" spans="5:5">
      <c r="E29275" s="15"/>
    </row>
    <row r="29276" spans="5:5">
      <c r="E29276" s="15"/>
    </row>
    <row r="29277" spans="5:5">
      <c r="E29277" s="15"/>
    </row>
    <row r="29278" spans="5:5">
      <c r="E29278" s="15"/>
    </row>
    <row r="29279" spans="5:5">
      <c r="E29279" s="15"/>
    </row>
    <row r="29280" spans="5:5">
      <c r="E29280" s="15"/>
    </row>
    <row r="29281" spans="5:5">
      <c r="E29281" s="15"/>
    </row>
    <row r="29282" spans="5:5">
      <c r="E29282" s="15"/>
    </row>
    <row r="29283" spans="5:5">
      <c r="E29283" s="15"/>
    </row>
    <row r="29284" spans="5:5">
      <c r="E29284" s="15"/>
    </row>
    <row r="29285" spans="5:5">
      <c r="E29285" s="15"/>
    </row>
    <row r="29286" spans="5:5">
      <c r="E29286" s="15"/>
    </row>
    <row r="29287" spans="5:5">
      <c r="E29287" s="15"/>
    </row>
    <row r="29288" spans="5:5">
      <c r="E29288" s="15"/>
    </row>
    <row r="29289" spans="5:5">
      <c r="E29289" s="15"/>
    </row>
    <row r="29290" spans="5:5">
      <c r="E29290" s="15"/>
    </row>
    <row r="29291" spans="5:5">
      <c r="E29291" s="15"/>
    </row>
    <row r="29292" spans="5:5">
      <c r="E29292" s="15"/>
    </row>
    <row r="29293" spans="5:5">
      <c r="E29293" s="15"/>
    </row>
    <row r="29294" spans="5:5">
      <c r="E29294" s="15"/>
    </row>
    <row r="29295" spans="5:5">
      <c r="E29295" s="15"/>
    </row>
    <row r="29296" spans="5:5">
      <c r="E29296" s="15"/>
    </row>
    <row r="29297" spans="5:5">
      <c r="E29297" s="15"/>
    </row>
    <row r="29298" spans="5:5">
      <c r="E29298" s="15"/>
    </row>
    <row r="29299" spans="5:5">
      <c r="E29299" s="15"/>
    </row>
    <row r="29300" spans="5:5">
      <c r="E29300" s="15"/>
    </row>
    <row r="29301" spans="5:5">
      <c r="E29301" s="15"/>
    </row>
    <row r="29302" spans="5:5">
      <c r="E29302" s="15"/>
    </row>
    <row r="29303" spans="5:5">
      <c r="E29303" s="15"/>
    </row>
    <row r="29304" spans="5:5">
      <c r="E29304" s="15"/>
    </row>
    <row r="29305" spans="5:5">
      <c r="E29305" s="15"/>
    </row>
    <row r="29306" spans="5:5">
      <c r="E29306" s="15"/>
    </row>
    <row r="29307" spans="5:5">
      <c r="E29307" s="15"/>
    </row>
    <row r="29308" spans="5:5">
      <c r="E29308" s="15"/>
    </row>
    <row r="29309" spans="5:5">
      <c r="E29309" s="15"/>
    </row>
    <row r="29310" spans="5:5">
      <c r="E29310" s="15"/>
    </row>
    <row r="29311" spans="5:5">
      <c r="E29311" s="15"/>
    </row>
    <row r="29312" spans="5:5">
      <c r="E29312" s="15"/>
    </row>
    <row r="29313" spans="5:5">
      <c r="E29313" s="15"/>
    </row>
    <row r="29314" spans="5:5">
      <c r="E29314" s="15"/>
    </row>
    <row r="29315" spans="5:5">
      <c r="E29315" s="15"/>
    </row>
    <row r="29316" spans="5:5">
      <c r="E29316" s="15"/>
    </row>
    <row r="29317" spans="5:5">
      <c r="E29317" s="15"/>
    </row>
    <row r="29318" spans="5:5">
      <c r="E29318" s="15"/>
    </row>
    <row r="29319" spans="5:5">
      <c r="E29319" s="15"/>
    </row>
    <row r="29320" spans="5:5">
      <c r="E29320" s="15"/>
    </row>
    <row r="29321" spans="5:5">
      <c r="E29321" s="15"/>
    </row>
    <row r="29322" spans="5:5">
      <c r="E29322" s="15"/>
    </row>
    <row r="29323" spans="5:5">
      <c r="E29323" s="15"/>
    </row>
    <row r="29324" spans="5:5">
      <c r="E29324" s="15"/>
    </row>
    <row r="29325" spans="5:5">
      <c r="E29325" s="15"/>
    </row>
    <row r="29326" spans="5:5">
      <c r="E29326" s="15"/>
    </row>
    <row r="29327" spans="5:5">
      <c r="E29327" s="15"/>
    </row>
    <row r="29328" spans="5:5">
      <c r="E29328" s="15"/>
    </row>
    <row r="29329" spans="5:5">
      <c r="E29329" s="15"/>
    </row>
    <row r="29330" spans="5:5">
      <c r="E29330" s="15"/>
    </row>
    <row r="29331" spans="5:5">
      <c r="E29331" s="15"/>
    </row>
    <row r="29332" spans="5:5">
      <c r="E29332" s="15"/>
    </row>
    <row r="29333" spans="5:5">
      <c r="E29333" s="15"/>
    </row>
    <row r="29334" spans="5:5">
      <c r="E29334" s="15"/>
    </row>
    <row r="29335" spans="5:5">
      <c r="E29335" s="15"/>
    </row>
    <row r="29336" spans="5:5">
      <c r="E29336" s="15"/>
    </row>
    <row r="29337" spans="5:5">
      <c r="E29337" s="15"/>
    </row>
    <row r="29338" spans="5:5">
      <c r="E29338" s="15"/>
    </row>
    <row r="29339" spans="5:5">
      <c r="E29339" s="15"/>
    </row>
    <row r="29340" spans="5:5">
      <c r="E29340" s="15"/>
    </row>
    <row r="29341" spans="5:5">
      <c r="E29341" s="15"/>
    </row>
    <row r="29342" spans="5:5">
      <c r="E29342" s="15"/>
    </row>
    <row r="29343" spans="5:5">
      <c r="E29343" s="15"/>
    </row>
    <row r="29344" spans="5:5">
      <c r="E29344" s="15"/>
    </row>
    <row r="29345" spans="5:5">
      <c r="E29345" s="15"/>
    </row>
    <row r="29346" spans="5:5">
      <c r="E29346" s="15"/>
    </row>
    <row r="29347" spans="5:5">
      <c r="E29347" s="15"/>
    </row>
    <row r="29348" spans="5:5">
      <c r="E29348" s="15"/>
    </row>
    <row r="29349" spans="5:5">
      <c r="E29349" s="15"/>
    </row>
    <row r="29350" spans="5:5">
      <c r="E29350" s="15"/>
    </row>
    <row r="29351" spans="5:5">
      <c r="E29351" s="15"/>
    </row>
    <row r="29352" spans="5:5">
      <c r="E29352" s="15"/>
    </row>
    <row r="29353" spans="5:5">
      <c r="E29353" s="15"/>
    </row>
    <row r="29354" spans="5:5">
      <c r="E29354" s="15"/>
    </row>
    <row r="29355" spans="5:5">
      <c r="E29355" s="15"/>
    </row>
    <row r="29356" spans="5:5">
      <c r="E29356" s="15"/>
    </row>
    <row r="29357" spans="5:5">
      <c r="E29357" s="15"/>
    </row>
    <row r="29358" spans="5:5">
      <c r="E29358" s="15"/>
    </row>
    <row r="29359" spans="5:5">
      <c r="E29359" s="15"/>
    </row>
    <row r="29360" spans="5:5">
      <c r="E29360" s="15"/>
    </row>
    <row r="29361" spans="5:5">
      <c r="E29361" s="15"/>
    </row>
    <row r="29362" spans="5:5">
      <c r="E29362" s="15"/>
    </row>
    <row r="29363" spans="5:5">
      <c r="E29363" s="15"/>
    </row>
    <row r="29364" spans="5:5">
      <c r="E29364" s="15"/>
    </row>
    <row r="29365" spans="5:5">
      <c r="E29365" s="15"/>
    </row>
    <row r="29366" spans="5:5">
      <c r="E29366" s="15"/>
    </row>
    <row r="29367" spans="5:5">
      <c r="E29367" s="15"/>
    </row>
    <row r="29368" spans="5:5">
      <c r="E29368" s="15"/>
    </row>
    <row r="29369" spans="5:5">
      <c r="E29369" s="15"/>
    </row>
    <row r="29370" spans="5:5">
      <c r="E29370" s="15"/>
    </row>
    <row r="29371" spans="5:5">
      <c r="E29371" s="15"/>
    </row>
    <row r="29372" spans="5:5">
      <c r="E29372" s="15"/>
    </row>
    <row r="29373" spans="5:5">
      <c r="E29373" s="15"/>
    </row>
    <row r="29374" spans="5:5">
      <c r="E29374" s="15"/>
    </row>
    <row r="29375" spans="5:5">
      <c r="E29375" s="15"/>
    </row>
    <row r="29376" spans="5:5">
      <c r="E29376" s="15"/>
    </row>
    <row r="29377" spans="5:5">
      <c r="E29377" s="15"/>
    </row>
    <row r="29378" spans="5:5">
      <c r="E29378" s="15"/>
    </row>
    <row r="29379" spans="5:5">
      <c r="E29379" s="15"/>
    </row>
    <row r="29380" spans="5:5">
      <c r="E29380" s="15"/>
    </row>
    <row r="29381" spans="5:5">
      <c r="E29381" s="15"/>
    </row>
    <row r="29382" spans="5:5">
      <c r="E29382" s="15"/>
    </row>
    <row r="29383" spans="5:5">
      <c r="E29383" s="15"/>
    </row>
    <row r="29384" spans="5:5">
      <c r="E29384" s="15"/>
    </row>
    <row r="29385" spans="5:5">
      <c r="E29385" s="15"/>
    </row>
    <row r="29386" spans="5:5">
      <c r="E29386" s="15"/>
    </row>
    <row r="29387" spans="5:5">
      <c r="E29387" s="15"/>
    </row>
    <row r="29388" spans="5:5">
      <c r="E29388" s="15"/>
    </row>
    <row r="29389" spans="5:5">
      <c r="E29389" s="15"/>
    </row>
    <row r="29390" spans="5:5">
      <c r="E29390" s="15"/>
    </row>
    <row r="29391" spans="5:5">
      <c r="E29391" s="15"/>
    </row>
    <row r="29392" spans="5:5">
      <c r="E29392" s="15"/>
    </row>
    <row r="29393" spans="5:5">
      <c r="E29393" s="15"/>
    </row>
    <row r="29394" spans="5:5">
      <c r="E29394" s="15"/>
    </row>
    <row r="29395" spans="5:5">
      <c r="E29395" s="15"/>
    </row>
    <row r="29396" spans="5:5">
      <c r="E29396" s="15"/>
    </row>
    <row r="29397" spans="5:5">
      <c r="E29397" s="15"/>
    </row>
    <row r="29398" spans="5:5">
      <c r="E29398" s="15"/>
    </row>
    <row r="29399" spans="5:5">
      <c r="E29399" s="15"/>
    </row>
    <row r="29400" spans="5:5">
      <c r="E29400" s="15"/>
    </row>
    <row r="29401" spans="5:5">
      <c r="E29401" s="15"/>
    </row>
    <row r="29402" spans="5:5">
      <c r="E29402" s="15"/>
    </row>
    <row r="29403" spans="5:5">
      <c r="E29403" s="15"/>
    </row>
    <row r="29404" spans="5:5">
      <c r="E29404" s="15"/>
    </row>
    <row r="29405" spans="5:5">
      <c r="E29405" s="15"/>
    </row>
    <row r="29406" spans="5:5">
      <c r="E29406" s="15"/>
    </row>
    <row r="29407" spans="5:5">
      <c r="E29407" s="15"/>
    </row>
    <row r="29408" spans="5:5">
      <c r="E29408" s="15"/>
    </row>
    <row r="29409" spans="5:5">
      <c r="E29409" s="15"/>
    </row>
    <row r="29410" spans="5:5">
      <c r="E29410" s="15"/>
    </row>
    <row r="29411" spans="5:5">
      <c r="E29411" s="15"/>
    </row>
    <row r="29412" spans="5:5">
      <c r="E29412" s="15"/>
    </row>
    <row r="29413" spans="5:5">
      <c r="E29413" s="15"/>
    </row>
    <row r="29414" spans="5:5">
      <c r="E29414" s="15"/>
    </row>
    <row r="29415" spans="5:5">
      <c r="E29415" s="15"/>
    </row>
    <row r="29416" spans="5:5">
      <c r="E29416" s="15"/>
    </row>
    <row r="29417" spans="5:5">
      <c r="E29417" s="15"/>
    </row>
    <row r="29418" spans="5:5">
      <c r="E29418" s="15"/>
    </row>
    <row r="29419" spans="5:5">
      <c r="E29419" s="15"/>
    </row>
    <row r="29420" spans="5:5">
      <c r="E29420" s="15"/>
    </row>
    <row r="29421" spans="5:5">
      <c r="E29421" s="15"/>
    </row>
    <row r="29422" spans="5:5">
      <c r="E29422" s="15"/>
    </row>
    <row r="29423" spans="5:5">
      <c r="E29423" s="15"/>
    </row>
    <row r="29424" spans="5:5">
      <c r="E29424" s="15"/>
    </row>
    <row r="29425" spans="5:5">
      <c r="E29425" s="15"/>
    </row>
    <row r="29426" spans="5:5">
      <c r="E29426" s="15"/>
    </row>
    <row r="29427" spans="5:5">
      <c r="E29427" s="15"/>
    </row>
    <row r="29428" spans="5:5">
      <c r="E29428" s="15"/>
    </row>
    <row r="29429" spans="5:5">
      <c r="E29429" s="15"/>
    </row>
    <row r="29430" spans="5:5">
      <c r="E29430" s="15"/>
    </row>
    <row r="29431" spans="5:5">
      <c r="E29431" s="15"/>
    </row>
    <row r="29432" spans="5:5">
      <c r="E29432" s="15"/>
    </row>
    <row r="29433" spans="5:5">
      <c r="E29433" s="15"/>
    </row>
    <row r="29434" spans="5:5">
      <c r="E29434" s="15"/>
    </row>
    <row r="29435" spans="5:5">
      <c r="E29435" s="15"/>
    </row>
    <row r="29436" spans="5:5">
      <c r="E29436" s="15"/>
    </row>
    <row r="29437" spans="5:5">
      <c r="E29437" s="15"/>
    </row>
    <row r="29438" spans="5:5">
      <c r="E29438" s="15"/>
    </row>
    <row r="29439" spans="5:5">
      <c r="E29439" s="15"/>
    </row>
    <row r="29440" spans="5:5">
      <c r="E29440" s="15"/>
    </row>
    <row r="29441" spans="5:5">
      <c r="E29441" s="15"/>
    </row>
    <row r="29442" spans="5:5">
      <c r="E29442" s="15"/>
    </row>
    <row r="29443" spans="5:5">
      <c r="E29443" s="15"/>
    </row>
    <row r="29444" spans="5:5">
      <c r="E29444" s="15"/>
    </row>
    <row r="29445" spans="5:5">
      <c r="E29445" s="15"/>
    </row>
    <row r="29446" spans="5:5">
      <c r="E29446" s="15"/>
    </row>
    <row r="29447" spans="5:5">
      <c r="E29447" s="15"/>
    </row>
    <row r="29448" spans="5:5">
      <c r="E29448" s="15"/>
    </row>
    <row r="29449" spans="5:5">
      <c r="E29449" s="15"/>
    </row>
    <row r="29450" spans="5:5">
      <c r="E29450" s="15"/>
    </row>
    <row r="29451" spans="5:5">
      <c r="E29451" s="15"/>
    </row>
    <row r="29452" spans="5:5">
      <c r="E29452" s="15"/>
    </row>
    <row r="29453" spans="5:5">
      <c r="E29453" s="15"/>
    </row>
    <row r="29454" spans="5:5">
      <c r="E29454" s="15"/>
    </row>
    <row r="29455" spans="5:5">
      <c r="E29455" s="15"/>
    </row>
    <row r="29456" spans="5:5">
      <c r="E29456" s="15"/>
    </row>
    <row r="29457" spans="5:5">
      <c r="E29457" s="15"/>
    </row>
    <row r="29458" spans="5:5">
      <c r="E29458" s="15"/>
    </row>
    <row r="29459" spans="5:5">
      <c r="E29459" s="15"/>
    </row>
    <row r="29460" spans="5:5">
      <c r="E29460" s="15"/>
    </row>
    <row r="29461" spans="5:5">
      <c r="E29461" s="15"/>
    </row>
    <row r="29462" spans="5:5">
      <c r="E29462" s="15"/>
    </row>
    <row r="29463" spans="5:5">
      <c r="E29463" s="15"/>
    </row>
    <row r="29464" spans="5:5">
      <c r="E29464" s="15"/>
    </row>
    <row r="29465" spans="5:5">
      <c r="E29465" s="15"/>
    </row>
    <row r="29466" spans="5:5">
      <c r="E29466" s="15"/>
    </row>
    <row r="29467" spans="5:5">
      <c r="E29467" s="15"/>
    </row>
    <row r="29468" spans="5:5">
      <c r="E29468" s="15"/>
    </row>
    <row r="29469" spans="5:5">
      <c r="E29469" s="15"/>
    </row>
    <row r="29470" spans="5:5">
      <c r="E29470" s="15"/>
    </row>
    <row r="29471" spans="5:5">
      <c r="E29471" s="15"/>
    </row>
    <row r="29472" spans="5:5">
      <c r="E29472" s="15"/>
    </row>
    <row r="29473" spans="5:5">
      <c r="E29473" s="15"/>
    </row>
    <row r="29474" spans="5:5">
      <c r="E29474" s="15"/>
    </row>
    <row r="29475" spans="5:5">
      <c r="E29475" s="15"/>
    </row>
    <row r="29476" spans="5:5">
      <c r="E29476" s="15"/>
    </row>
    <row r="29477" spans="5:5">
      <c r="E29477" s="15"/>
    </row>
    <row r="29478" spans="5:5">
      <c r="E29478" s="15"/>
    </row>
    <row r="29479" spans="5:5">
      <c r="E29479" s="15"/>
    </row>
    <row r="29480" spans="5:5">
      <c r="E29480" s="15"/>
    </row>
    <row r="29481" spans="5:5">
      <c r="E29481" s="15"/>
    </row>
    <row r="29482" spans="5:5">
      <c r="E29482" s="15"/>
    </row>
    <row r="29483" spans="5:5">
      <c r="E29483" s="15"/>
    </row>
    <row r="29484" spans="5:5">
      <c r="E29484" s="15"/>
    </row>
    <row r="29485" spans="5:5">
      <c r="E29485" s="15"/>
    </row>
    <row r="29486" spans="5:5">
      <c r="E29486" s="15"/>
    </row>
    <row r="29487" spans="5:5">
      <c r="E29487" s="15"/>
    </row>
    <row r="29488" spans="5:5">
      <c r="E29488" s="15"/>
    </row>
    <row r="29489" spans="5:5">
      <c r="E29489" s="15"/>
    </row>
    <row r="29490" spans="5:5">
      <c r="E29490" s="15"/>
    </row>
    <row r="29491" spans="5:5">
      <c r="E29491" s="15"/>
    </row>
    <row r="29492" spans="5:5">
      <c r="E29492" s="15"/>
    </row>
    <row r="29493" spans="5:5">
      <c r="E29493" s="15"/>
    </row>
    <row r="29494" spans="5:5">
      <c r="E29494" s="15"/>
    </row>
    <row r="29495" spans="5:5">
      <c r="E29495" s="15"/>
    </row>
    <row r="29496" spans="5:5">
      <c r="E29496" s="15"/>
    </row>
    <row r="29497" spans="5:5">
      <c r="E29497" s="15"/>
    </row>
    <row r="29498" spans="5:5">
      <c r="E29498" s="15"/>
    </row>
    <row r="29499" spans="5:5">
      <c r="E29499" s="15"/>
    </row>
    <row r="29500" spans="5:5">
      <c r="E29500" s="15"/>
    </row>
    <row r="29501" spans="5:5">
      <c r="E29501" s="15"/>
    </row>
    <row r="29502" spans="5:5">
      <c r="E29502" s="15"/>
    </row>
    <row r="29503" spans="5:5">
      <c r="E29503" s="15"/>
    </row>
    <row r="29504" spans="5:5">
      <c r="E29504" s="15"/>
    </row>
    <row r="29505" spans="5:5">
      <c r="E29505" s="15"/>
    </row>
    <row r="29506" spans="5:5">
      <c r="E29506" s="15"/>
    </row>
    <row r="29507" spans="5:5">
      <c r="E29507" s="15"/>
    </row>
    <row r="29508" spans="5:5">
      <c r="E29508" s="15"/>
    </row>
    <row r="29509" spans="5:5">
      <c r="E29509" s="15"/>
    </row>
    <row r="29510" spans="5:5">
      <c r="E29510" s="15"/>
    </row>
    <row r="29511" spans="5:5">
      <c r="E29511" s="15"/>
    </row>
    <row r="29512" spans="5:5">
      <c r="E29512" s="15"/>
    </row>
    <row r="29513" spans="5:5">
      <c r="E29513" s="15"/>
    </row>
    <row r="29514" spans="5:5">
      <c r="E29514" s="15"/>
    </row>
    <row r="29515" spans="5:5">
      <c r="E29515" s="15"/>
    </row>
    <row r="29516" spans="5:5">
      <c r="E29516" s="15"/>
    </row>
    <row r="29517" spans="5:5">
      <c r="E29517" s="15"/>
    </row>
    <row r="29518" spans="5:5">
      <c r="E29518" s="15"/>
    </row>
    <row r="29519" spans="5:5">
      <c r="E29519" s="15"/>
    </row>
    <row r="29520" spans="5:5">
      <c r="E29520" s="15"/>
    </row>
    <row r="29521" spans="5:5">
      <c r="E29521" s="15"/>
    </row>
    <row r="29522" spans="5:5">
      <c r="E29522" s="15"/>
    </row>
    <row r="29523" spans="5:5">
      <c r="E29523" s="15"/>
    </row>
    <row r="29524" spans="5:5">
      <c r="E29524" s="15"/>
    </row>
    <row r="29525" spans="5:5">
      <c r="E29525" s="15"/>
    </row>
    <row r="29526" spans="5:5">
      <c r="E29526" s="15"/>
    </row>
    <row r="29527" spans="5:5">
      <c r="E29527" s="15"/>
    </row>
    <row r="29528" spans="5:5">
      <c r="E29528" s="15"/>
    </row>
    <row r="29529" spans="5:5">
      <c r="E29529" s="15"/>
    </row>
    <row r="29530" spans="5:5">
      <c r="E29530" s="15"/>
    </row>
    <row r="29531" spans="5:5">
      <c r="E29531" s="15"/>
    </row>
    <row r="29532" spans="5:5">
      <c r="E29532" s="15"/>
    </row>
    <row r="29533" spans="5:5">
      <c r="E29533" s="15"/>
    </row>
    <row r="29534" spans="5:5">
      <c r="E29534" s="15"/>
    </row>
    <row r="29535" spans="5:5">
      <c r="E29535" s="15"/>
    </row>
    <row r="29536" spans="5:5">
      <c r="E29536" s="15"/>
    </row>
    <row r="29537" spans="5:5">
      <c r="E29537" s="15"/>
    </row>
    <row r="29538" spans="5:5">
      <c r="E29538" s="15"/>
    </row>
    <row r="29539" spans="5:5">
      <c r="E29539" s="15"/>
    </row>
    <row r="29540" spans="5:5">
      <c r="E29540" s="15"/>
    </row>
    <row r="29541" spans="5:5">
      <c r="E29541" s="15"/>
    </row>
    <row r="29542" spans="5:5">
      <c r="E29542" s="15"/>
    </row>
    <row r="29543" spans="5:5">
      <c r="E29543" s="15"/>
    </row>
    <row r="29544" spans="5:5">
      <c r="E29544" s="15"/>
    </row>
    <row r="29545" spans="5:5">
      <c r="E29545" s="15"/>
    </row>
    <row r="29546" spans="5:5">
      <c r="E29546" s="15"/>
    </row>
    <row r="29547" spans="5:5">
      <c r="E29547" s="15"/>
    </row>
    <row r="29548" spans="5:5">
      <c r="E29548" s="15"/>
    </row>
    <row r="29549" spans="5:5">
      <c r="E29549" s="15"/>
    </row>
    <row r="29550" spans="5:5">
      <c r="E29550" s="15"/>
    </row>
    <row r="29551" spans="5:5">
      <c r="E29551" s="15"/>
    </row>
    <row r="29552" spans="5:5">
      <c r="E29552" s="15"/>
    </row>
    <row r="29553" spans="5:5">
      <c r="E29553" s="15"/>
    </row>
    <row r="29554" spans="5:5">
      <c r="E29554" s="15"/>
    </row>
    <row r="29555" spans="5:5">
      <c r="E29555" s="15"/>
    </row>
    <row r="29556" spans="5:5">
      <c r="E29556" s="15"/>
    </row>
    <row r="29557" spans="5:5">
      <c r="E29557" s="15"/>
    </row>
    <row r="29558" spans="5:5">
      <c r="E29558" s="15"/>
    </row>
    <row r="29559" spans="5:5">
      <c r="E29559" s="15"/>
    </row>
    <row r="29560" spans="5:5">
      <c r="E29560" s="15"/>
    </row>
    <row r="29561" spans="5:5">
      <c r="E29561" s="15"/>
    </row>
    <row r="29562" spans="5:5">
      <c r="E29562" s="15"/>
    </row>
    <row r="29563" spans="5:5">
      <c r="E29563" s="15"/>
    </row>
    <row r="29564" spans="5:5">
      <c r="E29564" s="15"/>
    </row>
    <row r="29565" spans="5:5">
      <c r="E29565" s="15"/>
    </row>
    <row r="29566" spans="5:5">
      <c r="E29566" s="15"/>
    </row>
    <row r="29567" spans="5:5">
      <c r="E29567" s="15"/>
    </row>
    <row r="29568" spans="5:5">
      <c r="E29568" s="15"/>
    </row>
    <row r="29569" spans="5:5">
      <c r="E29569" s="15"/>
    </row>
    <row r="29570" spans="5:5">
      <c r="E29570" s="15"/>
    </row>
    <row r="29571" spans="5:5">
      <c r="E29571" s="15"/>
    </row>
    <row r="29572" spans="5:5">
      <c r="E29572" s="15"/>
    </row>
    <row r="29573" spans="5:5">
      <c r="E29573" s="15"/>
    </row>
    <row r="29574" spans="5:5">
      <c r="E29574" s="15"/>
    </row>
    <row r="29575" spans="5:5">
      <c r="E29575" s="15"/>
    </row>
    <row r="29576" spans="5:5">
      <c r="E29576" s="15"/>
    </row>
    <row r="29577" spans="5:5">
      <c r="E29577" s="15"/>
    </row>
    <row r="29578" spans="5:5">
      <c r="E29578" s="15"/>
    </row>
    <row r="29579" spans="5:5">
      <c r="E29579" s="15"/>
    </row>
    <row r="29580" spans="5:5">
      <c r="E29580" s="15"/>
    </row>
    <row r="29581" spans="5:5">
      <c r="E29581" s="15"/>
    </row>
    <row r="29582" spans="5:5">
      <c r="E29582" s="15"/>
    </row>
    <row r="29583" spans="5:5">
      <c r="E29583" s="15"/>
    </row>
    <row r="29584" spans="5:5">
      <c r="E29584" s="15"/>
    </row>
    <row r="29585" spans="5:5">
      <c r="E29585" s="15"/>
    </row>
    <row r="29586" spans="5:5">
      <c r="E29586" s="15"/>
    </row>
    <row r="29587" spans="5:5">
      <c r="E29587" s="15"/>
    </row>
    <row r="29588" spans="5:5">
      <c r="E29588" s="15"/>
    </row>
    <row r="29589" spans="5:5">
      <c r="E29589" s="15"/>
    </row>
    <row r="29590" spans="5:5">
      <c r="E29590" s="15"/>
    </row>
    <row r="29591" spans="5:5">
      <c r="E29591" s="15"/>
    </row>
    <row r="29592" spans="5:5">
      <c r="E29592" s="15"/>
    </row>
    <row r="29593" spans="5:5">
      <c r="E29593" s="15"/>
    </row>
    <row r="29594" spans="5:5">
      <c r="E29594" s="15"/>
    </row>
    <row r="29595" spans="5:5">
      <c r="E29595" s="15"/>
    </row>
    <row r="29596" spans="5:5">
      <c r="E29596" s="15"/>
    </row>
    <row r="29597" spans="5:5">
      <c r="E29597" s="15"/>
    </row>
    <row r="29598" spans="5:5">
      <c r="E29598" s="15"/>
    </row>
    <row r="29599" spans="5:5">
      <c r="E29599" s="15"/>
    </row>
    <row r="29600" spans="5:5">
      <c r="E29600" s="15"/>
    </row>
    <row r="29601" spans="5:5">
      <c r="E29601" s="15"/>
    </row>
    <row r="29602" spans="5:5">
      <c r="E29602" s="15"/>
    </row>
    <row r="29603" spans="5:5">
      <c r="E29603" s="15"/>
    </row>
    <row r="29604" spans="5:5">
      <c r="E29604" s="15"/>
    </row>
    <row r="29605" spans="5:5">
      <c r="E29605" s="15"/>
    </row>
    <row r="29606" spans="5:5">
      <c r="E29606" s="15"/>
    </row>
    <row r="29607" spans="5:5">
      <c r="E29607" s="15"/>
    </row>
    <row r="29608" spans="5:5">
      <c r="E29608" s="15"/>
    </row>
    <row r="29609" spans="5:5">
      <c r="E29609" s="15"/>
    </row>
    <row r="29610" spans="5:5">
      <c r="E29610" s="15"/>
    </row>
    <row r="29611" spans="5:5">
      <c r="E29611" s="15"/>
    </row>
    <row r="29612" spans="5:5">
      <c r="E29612" s="15"/>
    </row>
    <row r="29613" spans="5:5">
      <c r="E29613" s="15"/>
    </row>
    <row r="29614" spans="5:5">
      <c r="E29614" s="15"/>
    </row>
    <row r="29615" spans="5:5">
      <c r="E29615" s="15"/>
    </row>
    <row r="29616" spans="5:5">
      <c r="E29616" s="15"/>
    </row>
    <row r="29617" spans="5:5">
      <c r="E29617" s="15"/>
    </row>
    <row r="29618" spans="5:5">
      <c r="E29618" s="15"/>
    </row>
    <row r="29619" spans="5:5">
      <c r="E29619" s="15"/>
    </row>
    <row r="29620" spans="5:5">
      <c r="E29620" s="15"/>
    </row>
    <row r="29621" spans="5:5">
      <c r="E29621" s="15"/>
    </row>
    <row r="29622" spans="5:5">
      <c r="E29622" s="15"/>
    </row>
    <row r="29623" spans="5:5">
      <c r="E29623" s="15"/>
    </row>
    <row r="29624" spans="5:5">
      <c r="E29624" s="15"/>
    </row>
    <row r="29625" spans="5:5">
      <c r="E29625" s="15"/>
    </row>
    <row r="29626" spans="5:5">
      <c r="E29626" s="15"/>
    </row>
    <row r="29627" spans="5:5">
      <c r="E29627" s="15"/>
    </row>
    <row r="29628" spans="5:5">
      <c r="E29628" s="15"/>
    </row>
    <row r="29629" spans="5:5">
      <c r="E29629" s="15"/>
    </row>
    <row r="29630" spans="5:5">
      <c r="E29630" s="15"/>
    </row>
    <row r="29631" spans="5:5">
      <c r="E29631" s="15"/>
    </row>
    <row r="29632" spans="5:5">
      <c r="E29632" s="15"/>
    </row>
    <row r="29633" spans="5:5">
      <c r="E29633" s="15"/>
    </row>
    <row r="29634" spans="5:5">
      <c r="E29634" s="15"/>
    </row>
    <row r="29635" spans="5:5">
      <c r="E29635" s="15"/>
    </row>
    <row r="29636" spans="5:5">
      <c r="E29636" s="15"/>
    </row>
    <row r="29637" spans="5:5">
      <c r="E29637" s="15"/>
    </row>
    <row r="29638" spans="5:5">
      <c r="E29638" s="15"/>
    </row>
    <row r="29639" spans="5:5">
      <c r="E29639" s="15"/>
    </row>
    <row r="29640" spans="5:5">
      <c r="E29640" s="15"/>
    </row>
    <row r="29641" spans="5:5">
      <c r="E29641" s="15"/>
    </row>
    <row r="29642" spans="5:5">
      <c r="E29642" s="15"/>
    </row>
    <row r="29643" spans="5:5">
      <c r="E29643" s="15"/>
    </row>
    <row r="29644" spans="5:5">
      <c r="E29644" s="15"/>
    </row>
    <row r="29645" spans="5:5">
      <c r="E29645" s="15"/>
    </row>
    <row r="29646" spans="5:5">
      <c r="E29646" s="15"/>
    </row>
    <row r="29647" spans="5:5">
      <c r="E29647" s="15"/>
    </row>
    <row r="29648" spans="5:5">
      <c r="E29648" s="15"/>
    </row>
    <row r="29649" spans="5:5">
      <c r="E29649" s="15"/>
    </row>
    <row r="29650" spans="5:5">
      <c r="E29650" s="15"/>
    </row>
    <row r="29651" spans="5:5">
      <c r="E29651" s="15"/>
    </row>
    <row r="29652" spans="5:5">
      <c r="E29652" s="15"/>
    </row>
    <row r="29653" spans="5:5">
      <c r="E29653" s="15"/>
    </row>
    <row r="29654" spans="5:5">
      <c r="E29654" s="15"/>
    </row>
    <row r="29655" spans="5:5">
      <c r="E29655" s="15"/>
    </row>
    <row r="29656" spans="5:5">
      <c r="E29656" s="15"/>
    </row>
    <row r="29657" spans="5:5">
      <c r="E29657" s="15"/>
    </row>
    <row r="29658" spans="5:5">
      <c r="E29658" s="15"/>
    </row>
    <row r="29659" spans="5:5">
      <c r="E29659" s="15"/>
    </row>
    <row r="29660" spans="5:5">
      <c r="E29660" s="15"/>
    </row>
    <row r="29661" spans="5:5">
      <c r="E29661" s="15"/>
    </row>
    <row r="29662" spans="5:5">
      <c r="E29662" s="15"/>
    </row>
    <row r="29663" spans="5:5">
      <c r="E29663" s="15"/>
    </row>
    <row r="29664" spans="5:5">
      <c r="E29664" s="15"/>
    </row>
    <row r="29665" spans="5:5">
      <c r="E29665" s="15"/>
    </row>
    <row r="29666" spans="5:5">
      <c r="E29666" s="15"/>
    </row>
    <row r="29667" spans="5:5">
      <c r="E29667" s="15"/>
    </row>
    <row r="29668" spans="5:5">
      <c r="E29668" s="15"/>
    </row>
    <row r="29669" spans="5:5">
      <c r="E29669" s="15"/>
    </row>
    <row r="29670" spans="5:5">
      <c r="E29670" s="15"/>
    </row>
    <row r="29671" spans="5:5">
      <c r="E29671" s="15"/>
    </row>
    <row r="29672" spans="5:5">
      <c r="E29672" s="15"/>
    </row>
    <row r="29673" spans="5:5">
      <c r="E29673" s="15"/>
    </row>
    <row r="29674" spans="5:5">
      <c r="E29674" s="15"/>
    </row>
    <row r="29675" spans="5:5">
      <c r="E29675" s="15"/>
    </row>
    <row r="29676" spans="5:5">
      <c r="E29676" s="15"/>
    </row>
    <row r="29677" spans="5:5">
      <c r="E29677" s="15"/>
    </row>
    <row r="29678" spans="5:5">
      <c r="E29678" s="15"/>
    </row>
    <row r="29679" spans="5:5">
      <c r="E29679" s="15"/>
    </row>
    <row r="29680" spans="5:5">
      <c r="E29680" s="15"/>
    </row>
    <row r="29681" spans="5:5">
      <c r="E29681" s="15"/>
    </row>
    <row r="29682" spans="5:5">
      <c r="E29682" s="15"/>
    </row>
    <row r="29683" spans="5:5">
      <c r="E29683" s="15"/>
    </row>
    <row r="29684" spans="5:5">
      <c r="E29684" s="15"/>
    </row>
    <row r="29685" spans="5:5">
      <c r="E29685" s="15"/>
    </row>
    <row r="29686" spans="5:5">
      <c r="E29686" s="15"/>
    </row>
    <row r="29687" spans="5:5">
      <c r="E29687" s="15"/>
    </row>
    <row r="29688" spans="5:5">
      <c r="E29688" s="15"/>
    </row>
    <row r="29689" spans="5:5">
      <c r="E29689" s="15"/>
    </row>
    <row r="29690" spans="5:5">
      <c r="E29690" s="15"/>
    </row>
    <row r="29691" spans="5:5">
      <c r="E29691" s="15"/>
    </row>
    <row r="29692" spans="5:5">
      <c r="E29692" s="15"/>
    </row>
    <row r="29693" spans="5:5">
      <c r="E29693" s="15"/>
    </row>
    <row r="29694" spans="5:5">
      <c r="E29694" s="15"/>
    </row>
    <row r="29695" spans="5:5">
      <c r="E29695" s="15"/>
    </row>
    <row r="29696" spans="5:5">
      <c r="E29696" s="15"/>
    </row>
    <row r="29697" spans="5:5">
      <c r="E29697" s="15"/>
    </row>
    <row r="29698" spans="5:5">
      <c r="E29698" s="15"/>
    </row>
    <row r="29699" spans="5:5">
      <c r="E29699" s="15"/>
    </row>
    <row r="29700" spans="5:5">
      <c r="E29700" s="15"/>
    </row>
    <row r="29701" spans="5:5">
      <c r="E29701" s="15"/>
    </row>
    <row r="29702" spans="5:5">
      <c r="E29702" s="15"/>
    </row>
    <row r="29703" spans="5:5">
      <c r="E29703" s="15"/>
    </row>
    <row r="29704" spans="5:5">
      <c r="E29704" s="15"/>
    </row>
    <row r="29705" spans="5:5">
      <c r="E29705" s="15"/>
    </row>
    <row r="29706" spans="5:5">
      <c r="E29706" s="15"/>
    </row>
    <row r="29707" spans="5:5">
      <c r="E29707" s="15"/>
    </row>
    <row r="29708" spans="5:5">
      <c r="E29708" s="15"/>
    </row>
    <row r="29709" spans="5:5">
      <c r="E29709" s="15"/>
    </row>
    <row r="29710" spans="5:5">
      <c r="E29710" s="15"/>
    </row>
    <row r="29711" spans="5:5">
      <c r="E29711" s="15"/>
    </row>
    <row r="29712" spans="5:5">
      <c r="E29712" s="15"/>
    </row>
    <row r="29713" spans="5:5">
      <c r="E29713" s="15"/>
    </row>
    <row r="29714" spans="5:5">
      <c r="E29714" s="15"/>
    </row>
    <row r="29715" spans="5:5">
      <c r="E29715" s="15"/>
    </row>
    <row r="29716" spans="5:5">
      <c r="E29716" s="15"/>
    </row>
    <row r="29717" spans="5:5">
      <c r="E29717" s="15"/>
    </row>
    <row r="29718" spans="5:5">
      <c r="E29718" s="15"/>
    </row>
    <row r="29719" spans="5:5">
      <c r="E29719" s="15"/>
    </row>
    <row r="29720" spans="5:5">
      <c r="E29720" s="15"/>
    </row>
    <row r="29721" spans="5:5">
      <c r="E29721" s="15"/>
    </row>
    <row r="29722" spans="5:5">
      <c r="E29722" s="15"/>
    </row>
    <row r="29723" spans="5:5">
      <c r="E29723" s="15"/>
    </row>
    <row r="29724" spans="5:5">
      <c r="E29724" s="15"/>
    </row>
    <row r="29725" spans="5:5">
      <c r="E29725" s="15"/>
    </row>
    <row r="29726" spans="5:5">
      <c r="E29726" s="15"/>
    </row>
    <row r="29727" spans="5:5">
      <c r="E29727" s="15"/>
    </row>
    <row r="29728" spans="5:5">
      <c r="E29728" s="15"/>
    </row>
    <row r="29729" spans="5:5">
      <c r="E29729" s="15"/>
    </row>
    <row r="29730" spans="5:5">
      <c r="E29730" s="15"/>
    </row>
    <row r="29731" spans="5:5">
      <c r="E29731" s="15"/>
    </row>
    <row r="29732" spans="5:5">
      <c r="E29732" s="15"/>
    </row>
    <row r="29733" spans="5:5">
      <c r="E29733" s="15"/>
    </row>
    <row r="29734" spans="5:5">
      <c r="E29734" s="15"/>
    </row>
    <row r="29735" spans="5:5">
      <c r="E29735" s="15"/>
    </row>
    <row r="29736" spans="5:5">
      <c r="E29736" s="15"/>
    </row>
    <row r="29737" spans="5:5">
      <c r="E29737" s="15"/>
    </row>
    <row r="29738" spans="5:5">
      <c r="E29738" s="15"/>
    </row>
    <row r="29739" spans="5:5">
      <c r="E29739" s="15"/>
    </row>
    <row r="29740" spans="5:5">
      <c r="E29740" s="15"/>
    </row>
    <row r="29741" spans="5:5">
      <c r="E29741" s="15"/>
    </row>
    <row r="29742" spans="5:5">
      <c r="E29742" s="15"/>
    </row>
    <row r="29743" spans="5:5">
      <c r="E29743" s="15"/>
    </row>
    <row r="29744" spans="5:5">
      <c r="E29744" s="15"/>
    </row>
    <row r="29745" spans="5:5">
      <c r="E29745" s="15"/>
    </row>
    <row r="29746" spans="5:5">
      <c r="E29746" s="15"/>
    </row>
    <row r="29747" spans="5:5">
      <c r="E29747" s="15"/>
    </row>
    <row r="29748" spans="5:5">
      <c r="E29748" s="15"/>
    </row>
    <row r="29749" spans="5:5">
      <c r="E29749" s="15"/>
    </row>
    <row r="29750" spans="5:5">
      <c r="E29750" s="15"/>
    </row>
    <row r="29751" spans="5:5">
      <c r="E29751" s="15"/>
    </row>
    <row r="29752" spans="5:5">
      <c r="E29752" s="15"/>
    </row>
    <row r="29753" spans="5:5">
      <c r="E29753" s="15"/>
    </row>
    <row r="29754" spans="5:5">
      <c r="E29754" s="15"/>
    </row>
    <row r="29755" spans="5:5">
      <c r="E29755" s="15"/>
    </row>
    <row r="29756" spans="5:5">
      <c r="E29756" s="15"/>
    </row>
    <row r="29757" spans="5:5">
      <c r="E29757" s="15"/>
    </row>
    <row r="29758" spans="5:5">
      <c r="E29758" s="15"/>
    </row>
    <row r="29759" spans="5:5">
      <c r="E29759" s="15"/>
    </row>
    <row r="29760" spans="5:5">
      <c r="E29760" s="15"/>
    </row>
    <row r="29761" spans="5:5">
      <c r="E29761" s="15"/>
    </row>
    <row r="29762" spans="5:5">
      <c r="E29762" s="15"/>
    </row>
    <row r="29763" spans="5:5">
      <c r="E29763" s="15"/>
    </row>
    <row r="29764" spans="5:5">
      <c r="E29764" s="15"/>
    </row>
    <row r="29765" spans="5:5">
      <c r="E29765" s="15"/>
    </row>
    <row r="29766" spans="5:5">
      <c r="E29766" s="15"/>
    </row>
    <row r="29767" spans="5:5">
      <c r="E29767" s="15"/>
    </row>
    <row r="29768" spans="5:5">
      <c r="E29768" s="15"/>
    </row>
    <row r="29769" spans="5:5">
      <c r="E29769" s="15"/>
    </row>
    <row r="29770" spans="5:5">
      <c r="E29770" s="15"/>
    </row>
    <row r="29771" spans="5:5">
      <c r="E29771" s="15"/>
    </row>
    <row r="29772" spans="5:5">
      <c r="E29772" s="15"/>
    </row>
    <row r="29773" spans="5:5">
      <c r="E29773" s="15"/>
    </row>
    <row r="29774" spans="5:5">
      <c r="E29774" s="15"/>
    </row>
    <row r="29775" spans="5:5">
      <c r="E29775" s="15"/>
    </row>
    <row r="29776" spans="5:5">
      <c r="E29776" s="15"/>
    </row>
    <row r="29777" spans="5:5">
      <c r="E29777" s="15"/>
    </row>
    <row r="29778" spans="5:5">
      <c r="E29778" s="15"/>
    </row>
    <row r="29779" spans="5:5">
      <c r="E29779" s="15"/>
    </row>
    <row r="29780" spans="5:5">
      <c r="E29780" s="15"/>
    </row>
    <row r="29781" spans="5:5">
      <c r="E29781" s="15"/>
    </row>
    <row r="29782" spans="5:5">
      <c r="E29782" s="15"/>
    </row>
    <row r="29783" spans="5:5">
      <c r="E29783" s="15"/>
    </row>
    <row r="29784" spans="5:5">
      <c r="E29784" s="15"/>
    </row>
    <row r="29785" spans="5:5">
      <c r="E29785" s="15"/>
    </row>
    <row r="29786" spans="5:5">
      <c r="E29786" s="15"/>
    </row>
    <row r="29787" spans="5:5">
      <c r="E29787" s="15"/>
    </row>
    <row r="29788" spans="5:5">
      <c r="E29788" s="15"/>
    </row>
    <row r="29789" spans="5:5">
      <c r="E29789" s="15"/>
    </row>
    <row r="29790" spans="5:5">
      <c r="E29790" s="15"/>
    </row>
    <row r="29791" spans="5:5">
      <c r="E29791" s="15"/>
    </row>
    <row r="29792" spans="5:5">
      <c r="E29792" s="15"/>
    </row>
    <row r="29793" spans="5:5">
      <c r="E29793" s="15"/>
    </row>
    <row r="29794" spans="5:5">
      <c r="E29794" s="15"/>
    </row>
    <row r="29795" spans="5:5">
      <c r="E29795" s="15"/>
    </row>
    <row r="29796" spans="5:5">
      <c r="E29796" s="15"/>
    </row>
    <row r="29797" spans="5:5">
      <c r="E29797" s="15"/>
    </row>
    <row r="29798" spans="5:5">
      <c r="E29798" s="15"/>
    </row>
    <row r="29799" spans="5:5">
      <c r="E29799" s="15"/>
    </row>
    <row r="29800" spans="5:5">
      <c r="E29800" s="15"/>
    </row>
    <row r="29801" spans="5:5">
      <c r="E29801" s="15"/>
    </row>
    <row r="29802" spans="5:5">
      <c r="E29802" s="15"/>
    </row>
    <row r="29803" spans="5:5">
      <c r="E29803" s="15"/>
    </row>
    <row r="29804" spans="5:5">
      <c r="E29804" s="15"/>
    </row>
    <row r="29805" spans="5:5">
      <c r="E29805" s="15"/>
    </row>
    <row r="29806" spans="5:5">
      <c r="E29806" s="15"/>
    </row>
    <row r="29807" spans="5:5">
      <c r="E29807" s="15"/>
    </row>
    <row r="29808" spans="5:5">
      <c r="E29808" s="15"/>
    </row>
    <row r="29809" spans="5:5">
      <c r="E29809" s="15"/>
    </row>
    <row r="29810" spans="5:5">
      <c r="E29810" s="15"/>
    </row>
    <row r="29811" spans="5:5">
      <c r="E29811" s="15"/>
    </row>
    <row r="29812" spans="5:5">
      <c r="E29812" s="15"/>
    </row>
    <row r="29813" spans="5:5">
      <c r="E29813" s="15"/>
    </row>
    <row r="29814" spans="5:5">
      <c r="E29814" s="15"/>
    </row>
    <row r="29815" spans="5:5">
      <c r="E29815" s="15"/>
    </row>
    <row r="29816" spans="5:5">
      <c r="E29816" s="15"/>
    </row>
    <row r="29817" spans="5:5">
      <c r="E29817" s="15"/>
    </row>
    <row r="29818" spans="5:5">
      <c r="E29818" s="15"/>
    </row>
    <row r="29819" spans="5:5">
      <c r="E29819" s="15"/>
    </row>
    <row r="29820" spans="5:5">
      <c r="E29820" s="15"/>
    </row>
    <row r="29821" spans="5:5">
      <c r="E29821" s="15"/>
    </row>
    <row r="29822" spans="5:5">
      <c r="E29822" s="15"/>
    </row>
    <row r="29823" spans="5:5">
      <c r="E29823" s="15"/>
    </row>
    <row r="29824" spans="5:5">
      <c r="E29824" s="15"/>
    </row>
    <row r="29825" spans="5:5">
      <c r="E29825" s="15"/>
    </row>
    <row r="29826" spans="5:5">
      <c r="E29826" s="15"/>
    </row>
    <row r="29827" spans="5:5">
      <c r="E29827" s="15"/>
    </row>
    <row r="29828" spans="5:5">
      <c r="E29828" s="15"/>
    </row>
    <row r="29829" spans="5:5">
      <c r="E29829" s="15"/>
    </row>
    <row r="29830" spans="5:5">
      <c r="E29830" s="15"/>
    </row>
    <row r="29831" spans="5:5">
      <c r="E29831" s="15"/>
    </row>
    <row r="29832" spans="5:5">
      <c r="E29832" s="15"/>
    </row>
    <row r="29833" spans="5:5">
      <c r="E29833" s="15"/>
    </row>
    <row r="29834" spans="5:5">
      <c r="E29834" s="15"/>
    </row>
    <row r="29835" spans="5:5">
      <c r="E29835" s="15"/>
    </row>
    <row r="29836" spans="5:5">
      <c r="E29836" s="15"/>
    </row>
    <row r="29837" spans="5:5">
      <c r="E29837" s="15"/>
    </row>
    <row r="29838" spans="5:5">
      <c r="E29838" s="15"/>
    </row>
    <row r="29839" spans="5:5">
      <c r="E29839" s="15"/>
    </row>
    <row r="29840" spans="5:5">
      <c r="E29840" s="15"/>
    </row>
    <row r="29841" spans="5:5">
      <c r="E29841" s="15"/>
    </row>
    <row r="29842" spans="5:5">
      <c r="E29842" s="15"/>
    </row>
    <row r="29843" spans="5:5">
      <c r="E29843" s="15"/>
    </row>
    <row r="29844" spans="5:5">
      <c r="E29844" s="15"/>
    </row>
    <row r="29845" spans="5:5">
      <c r="E29845" s="15"/>
    </row>
    <row r="29846" spans="5:5">
      <c r="E29846" s="15"/>
    </row>
    <row r="29847" spans="5:5">
      <c r="E29847" s="15"/>
    </row>
    <row r="29848" spans="5:5">
      <c r="E29848" s="15"/>
    </row>
    <row r="29849" spans="5:5">
      <c r="E29849" s="15"/>
    </row>
    <row r="29850" spans="5:5">
      <c r="E29850" s="15"/>
    </row>
    <row r="29851" spans="5:5">
      <c r="E29851" s="15"/>
    </row>
    <row r="29852" spans="5:5">
      <c r="E29852" s="15"/>
    </row>
    <row r="29853" spans="5:5">
      <c r="E29853" s="15"/>
    </row>
    <row r="29854" spans="5:5">
      <c r="E29854" s="15"/>
    </row>
    <row r="29855" spans="5:5">
      <c r="E29855" s="15"/>
    </row>
    <row r="29856" spans="5:5">
      <c r="E29856" s="15"/>
    </row>
    <row r="29857" spans="5:5">
      <c r="E29857" s="15"/>
    </row>
    <row r="29858" spans="5:5">
      <c r="E29858" s="15"/>
    </row>
    <row r="29859" spans="5:5">
      <c r="E29859" s="15"/>
    </row>
    <row r="29860" spans="5:5">
      <c r="E29860" s="15"/>
    </row>
    <row r="29861" spans="5:5">
      <c r="E29861" s="15"/>
    </row>
    <row r="29862" spans="5:5">
      <c r="E29862" s="15"/>
    </row>
    <row r="29863" spans="5:5">
      <c r="E29863" s="15"/>
    </row>
    <row r="29864" spans="5:5">
      <c r="E29864" s="15"/>
    </row>
    <row r="29865" spans="5:5">
      <c r="E29865" s="15"/>
    </row>
    <row r="29866" spans="5:5">
      <c r="E29866" s="15"/>
    </row>
    <row r="29867" spans="5:5">
      <c r="E29867" s="15"/>
    </row>
    <row r="29868" spans="5:5">
      <c r="E29868" s="15"/>
    </row>
    <row r="29869" spans="5:5">
      <c r="E29869" s="15"/>
    </row>
    <row r="29870" spans="5:5">
      <c r="E29870" s="15"/>
    </row>
    <row r="29871" spans="5:5">
      <c r="E29871" s="15"/>
    </row>
    <row r="29872" spans="5:5">
      <c r="E29872" s="15"/>
    </row>
    <row r="29873" spans="5:5">
      <c r="E29873" s="15"/>
    </row>
    <row r="29874" spans="5:5">
      <c r="E29874" s="15"/>
    </row>
    <row r="29875" spans="5:5">
      <c r="E29875" s="15"/>
    </row>
    <row r="29876" spans="5:5">
      <c r="E29876" s="15"/>
    </row>
    <row r="29877" spans="5:5">
      <c r="E29877" s="15"/>
    </row>
    <row r="29878" spans="5:5">
      <c r="E29878" s="15"/>
    </row>
    <row r="29879" spans="5:5">
      <c r="E29879" s="15"/>
    </row>
    <row r="29880" spans="5:5">
      <c r="E29880" s="15"/>
    </row>
    <row r="29881" spans="5:5">
      <c r="E29881" s="15"/>
    </row>
    <row r="29882" spans="5:5">
      <c r="E29882" s="15"/>
    </row>
    <row r="29883" spans="5:5">
      <c r="E29883" s="15"/>
    </row>
    <row r="29884" spans="5:5">
      <c r="E29884" s="15"/>
    </row>
    <row r="29885" spans="5:5">
      <c r="E29885" s="15"/>
    </row>
    <row r="29886" spans="5:5">
      <c r="E29886" s="15"/>
    </row>
    <row r="29887" spans="5:5">
      <c r="E29887" s="15"/>
    </row>
    <row r="29888" spans="5:5">
      <c r="E29888" s="15"/>
    </row>
    <row r="29889" spans="5:5">
      <c r="E29889" s="15"/>
    </row>
    <row r="29890" spans="5:5">
      <c r="E29890" s="15"/>
    </row>
    <row r="29891" spans="5:5">
      <c r="E29891" s="15"/>
    </row>
    <row r="29892" spans="5:5">
      <c r="E29892" s="15"/>
    </row>
    <row r="29893" spans="5:5">
      <c r="E29893" s="15"/>
    </row>
    <row r="29894" spans="5:5">
      <c r="E29894" s="15"/>
    </row>
    <row r="29895" spans="5:5">
      <c r="E29895" s="15"/>
    </row>
    <row r="29896" spans="5:5">
      <c r="E29896" s="15"/>
    </row>
    <row r="29897" spans="5:5">
      <c r="E29897" s="15"/>
    </row>
    <row r="29898" spans="5:5">
      <c r="E29898" s="15"/>
    </row>
    <row r="29899" spans="5:5">
      <c r="E29899" s="15"/>
    </row>
    <row r="29900" spans="5:5">
      <c r="E29900" s="15"/>
    </row>
    <row r="29901" spans="5:5">
      <c r="E29901" s="15"/>
    </row>
    <row r="29902" spans="5:5">
      <c r="E29902" s="15"/>
    </row>
    <row r="29903" spans="5:5">
      <c r="E29903" s="15"/>
    </row>
    <row r="29904" spans="5:5">
      <c r="E29904" s="15"/>
    </row>
    <row r="29905" spans="5:5">
      <c r="E29905" s="15"/>
    </row>
    <row r="29906" spans="5:5">
      <c r="E29906" s="15"/>
    </row>
    <row r="29907" spans="5:5">
      <c r="E29907" s="15"/>
    </row>
    <row r="29908" spans="5:5">
      <c r="E29908" s="15"/>
    </row>
    <row r="29909" spans="5:5">
      <c r="E29909" s="15"/>
    </row>
    <row r="29910" spans="5:5">
      <c r="E29910" s="15"/>
    </row>
    <row r="29911" spans="5:5">
      <c r="E29911" s="15"/>
    </row>
    <row r="29912" spans="5:5">
      <c r="E29912" s="15"/>
    </row>
    <row r="29913" spans="5:5">
      <c r="E29913" s="15"/>
    </row>
    <row r="29914" spans="5:5">
      <c r="E29914" s="15"/>
    </row>
    <row r="29915" spans="5:5">
      <c r="E29915" s="15"/>
    </row>
    <row r="29916" spans="5:5">
      <c r="E29916" s="15"/>
    </row>
    <row r="29917" spans="5:5">
      <c r="E29917" s="15"/>
    </row>
    <row r="29918" spans="5:5">
      <c r="E29918" s="15"/>
    </row>
    <row r="29919" spans="5:5">
      <c r="E29919" s="15"/>
    </row>
    <row r="29920" spans="5:5">
      <c r="E29920" s="15"/>
    </row>
    <row r="29921" spans="5:5">
      <c r="E29921" s="15"/>
    </row>
    <row r="29922" spans="5:5">
      <c r="E29922" s="15"/>
    </row>
    <row r="29923" spans="5:5">
      <c r="E29923" s="15"/>
    </row>
    <row r="29924" spans="5:5">
      <c r="E29924" s="15"/>
    </row>
    <row r="29925" spans="5:5">
      <c r="E29925" s="15"/>
    </row>
    <row r="29926" spans="5:5">
      <c r="E29926" s="15"/>
    </row>
    <row r="29927" spans="5:5">
      <c r="E29927" s="15"/>
    </row>
    <row r="29928" spans="5:5">
      <c r="E29928" s="15"/>
    </row>
    <row r="29929" spans="5:5">
      <c r="E29929" s="15"/>
    </row>
    <row r="29930" spans="5:5">
      <c r="E29930" s="15"/>
    </row>
    <row r="29931" spans="5:5">
      <c r="E29931" s="15"/>
    </row>
    <row r="29932" spans="5:5">
      <c r="E29932" s="15"/>
    </row>
    <row r="29933" spans="5:5">
      <c r="E29933" s="15"/>
    </row>
    <row r="29934" spans="5:5">
      <c r="E29934" s="15"/>
    </row>
    <row r="29935" spans="5:5">
      <c r="E29935" s="15"/>
    </row>
    <row r="29936" spans="5:5">
      <c r="E29936" s="15"/>
    </row>
    <row r="29937" spans="5:5">
      <c r="E29937" s="15"/>
    </row>
    <row r="29938" spans="5:5">
      <c r="E29938" s="15"/>
    </row>
    <row r="29939" spans="5:5">
      <c r="E29939" s="15"/>
    </row>
    <row r="29940" spans="5:5">
      <c r="E29940" s="15"/>
    </row>
    <row r="29941" spans="5:5">
      <c r="E29941" s="15"/>
    </row>
    <row r="29942" spans="5:5">
      <c r="E29942" s="15"/>
    </row>
    <row r="29943" spans="5:5">
      <c r="E29943" s="15"/>
    </row>
    <row r="29944" spans="5:5">
      <c r="E29944" s="15"/>
    </row>
    <row r="29945" spans="5:5">
      <c r="E29945" s="15"/>
    </row>
    <row r="29946" spans="5:5">
      <c r="E29946" s="15"/>
    </row>
    <row r="29947" spans="5:5">
      <c r="E29947" s="15"/>
    </row>
    <row r="29948" spans="5:5">
      <c r="E29948" s="15"/>
    </row>
    <row r="29949" spans="5:5">
      <c r="E29949" s="15"/>
    </row>
    <row r="29950" spans="5:5">
      <c r="E29950" s="15"/>
    </row>
    <row r="29951" spans="5:5">
      <c r="E29951" s="15"/>
    </row>
    <row r="29952" spans="5:5">
      <c r="E29952" s="15"/>
    </row>
    <row r="29953" spans="5:5">
      <c r="E29953" s="15"/>
    </row>
    <row r="29954" spans="5:5">
      <c r="E29954" s="15"/>
    </row>
    <row r="29955" spans="5:5">
      <c r="E29955" s="15"/>
    </row>
    <row r="29956" spans="5:5">
      <c r="E29956" s="15"/>
    </row>
    <row r="29957" spans="5:5">
      <c r="E29957" s="15"/>
    </row>
    <row r="29958" spans="5:5">
      <c r="E29958" s="15"/>
    </row>
    <row r="29959" spans="5:5">
      <c r="E29959" s="15"/>
    </row>
    <row r="29960" spans="5:5">
      <c r="E29960" s="15"/>
    </row>
    <row r="29961" spans="5:5">
      <c r="E29961" s="15"/>
    </row>
    <row r="29962" spans="5:5">
      <c r="E29962" s="15"/>
    </row>
    <row r="29963" spans="5:5">
      <c r="E29963" s="15"/>
    </row>
    <row r="29964" spans="5:5">
      <c r="E29964" s="15"/>
    </row>
    <row r="29965" spans="5:5">
      <c r="E29965" s="15"/>
    </row>
    <row r="29966" spans="5:5">
      <c r="E29966" s="15"/>
    </row>
    <row r="29967" spans="5:5">
      <c r="E29967" s="15"/>
    </row>
    <row r="29968" spans="5:5">
      <c r="E29968" s="15"/>
    </row>
    <row r="29969" spans="5:5">
      <c r="E29969" s="15"/>
    </row>
    <row r="29970" spans="5:5">
      <c r="E29970" s="15"/>
    </row>
    <row r="29971" spans="5:5">
      <c r="E29971" s="15"/>
    </row>
    <row r="29972" spans="5:5">
      <c r="E29972" s="15"/>
    </row>
    <row r="29973" spans="5:5">
      <c r="E29973" s="15"/>
    </row>
    <row r="29974" spans="5:5">
      <c r="E29974" s="15"/>
    </row>
    <row r="29975" spans="5:5">
      <c r="E29975" s="15"/>
    </row>
    <row r="29976" spans="5:5">
      <c r="E29976" s="15"/>
    </row>
    <row r="29977" spans="5:5">
      <c r="E29977" s="15"/>
    </row>
    <row r="29978" spans="5:5">
      <c r="E29978" s="15"/>
    </row>
    <row r="29979" spans="5:5">
      <c r="E29979" s="15"/>
    </row>
    <row r="29980" spans="5:5">
      <c r="E29980" s="15"/>
    </row>
    <row r="29981" spans="5:5">
      <c r="E29981" s="15"/>
    </row>
    <row r="29982" spans="5:5">
      <c r="E29982" s="15"/>
    </row>
    <row r="29983" spans="5:5">
      <c r="E29983" s="15"/>
    </row>
    <row r="29984" spans="5:5">
      <c r="E29984" s="15"/>
    </row>
    <row r="29985" spans="5:5">
      <c r="E29985" s="15"/>
    </row>
    <row r="29986" spans="5:5">
      <c r="E29986" s="15"/>
    </row>
    <row r="29987" spans="5:5">
      <c r="E29987" s="15"/>
    </row>
    <row r="29988" spans="5:5">
      <c r="E29988" s="15"/>
    </row>
    <row r="29989" spans="5:5">
      <c r="E29989" s="15"/>
    </row>
    <row r="29990" spans="5:5">
      <c r="E29990" s="15"/>
    </row>
    <row r="29991" spans="5:5">
      <c r="E29991" s="15"/>
    </row>
    <row r="29992" spans="5:5">
      <c r="E29992" s="15"/>
    </row>
    <row r="29993" spans="5:5">
      <c r="E29993" s="15"/>
    </row>
    <row r="29994" spans="5:5">
      <c r="E29994" s="15"/>
    </row>
    <row r="29995" spans="5:5">
      <c r="E29995" s="15"/>
    </row>
    <row r="29996" spans="5:5">
      <c r="E29996" s="15"/>
    </row>
    <row r="29997" spans="5:5">
      <c r="E29997" s="15"/>
    </row>
    <row r="29998" spans="5:5">
      <c r="E29998" s="15"/>
    </row>
    <row r="29999" spans="5:5">
      <c r="E29999" s="15"/>
    </row>
    <row r="30000" spans="5:5">
      <c r="E30000" s="15"/>
    </row>
    <row r="30001" spans="5:5">
      <c r="E30001" s="15"/>
    </row>
    <row r="30002" spans="5:5">
      <c r="E30002" s="15"/>
    </row>
    <row r="30003" spans="5:5">
      <c r="E30003" s="15"/>
    </row>
    <row r="30004" spans="5:5">
      <c r="E30004" s="15"/>
    </row>
    <row r="30005" spans="5:5">
      <c r="E30005" s="15"/>
    </row>
    <row r="30006" spans="5:5">
      <c r="E30006" s="15"/>
    </row>
    <row r="30007" spans="5:5">
      <c r="E30007" s="15"/>
    </row>
    <row r="30008" spans="5:5">
      <c r="E30008" s="15"/>
    </row>
    <row r="30009" spans="5:5">
      <c r="E30009" s="15"/>
    </row>
    <row r="30010" spans="5:5">
      <c r="E30010" s="15"/>
    </row>
    <row r="30011" spans="5:5">
      <c r="E30011" s="15"/>
    </row>
    <row r="30012" spans="5:5">
      <c r="E30012" s="15"/>
    </row>
    <row r="30013" spans="5:5">
      <c r="E30013" s="15"/>
    </row>
    <row r="30014" spans="5:5">
      <c r="E30014" s="15"/>
    </row>
    <row r="30015" spans="5:5">
      <c r="E30015" s="15"/>
    </row>
    <row r="30016" spans="5:5">
      <c r="E30016" s="15"/>
    </row>
    <row r="30017" spans="5:5">
      <c r="E30017" s="15"/>
    </row>
    <row r="30018" spans="5:5">
      <c r="E30018" s="15"/>
    </row>
    <row r="30019" spans="5:5">
      <c r="E30019" s="15"/>
    </row>
    <row r="30020" spans="5:5">
      <c r="E30020" s="15"/>
    </row>
    <row r="30021" spans="5:5">
      <c r="E30021" s="15"/>
    </row>
    <row r="30022" spans="5:5">
      <c r="E30022" s="15"/>
    </row>
    <row r="30023" spans="5:5">
      <c r="E30023" s="15"/>
    </row>
    <row r="30024" spans="5:5">
      <c r="E30024" s="15"/>
    </row>
    <row r="30025" spans="5:5">
      <c r="E30025" s="15"/>
    </row>
    <row r="30026" spans="5:5">
      <c r="E30026" s="15"/>
    </row>
    <row r="30027" spans="5:5">
      <c r="E30027" s="15"/>
    </row>
    <row r="30028" spans="5:5">
      <c r="E30028" s="15"/>
    </row>
    <row r="30029" spans="5:5">
      <c r="E30029" s="15"/>
    </row>
    <row r="30030" spans="5:5">
      <c r="E30030" s="15"/>
    </row>
    <row r="30031" spans="5:5">
      <c r="E30031" s="15"/>
    </row>
    <row r="30032" spans="5:5">
      <c r="E30032" s="15"/>
    </row>
    <row r="30033" spans="5:5">
      <c r="E30033" s="15"/>
    </row>
    <row r="30034" spans="5:5">
      <c r="E30034" s="15"/>
    </row>
    <row r="30035" spans="5:5">
      <c r="E30035" s="15"/>
    </row>
    <row r="30036" spans="5:5">
      <c r="E30036" s="15"/>
    </row>
    <row r="30037" spans="5:5">
      <c r="E30037" s="15"/>
    </row>
    <row r="30038" spans="5:5">
      <c r="E30038" s="15"/>
    </row>
    <row r="30039" spans="5:5">
      <c r="E30039" s="15"/>
    </row>
    <row r="30040" spans="5:5">
      <c r="E30040" s="15"/>
    </row>
    <row r="30041" spans="5:5">
      <c r="E30041" s="15"/>
    </row>
    <row r="30042" spans="5:5">
      <c r="E30042" s="15"/>
    </row>
    <row r="30043" spans="5:5">
      <c r="E30043" s="15"/>
    </row>
    <row r="30044" spans="5:5">
      <c r="E30044" s="15"/>
    </row>
    <row r="30045" spans="5:5">
      <c r="E30045" s="15"/>
    </row>
    <row r="30046" spans="5:5">
      <c r="E30046" s="15"/>
    </row>
    <row r="30047" spans="5:5">
      <c r="E30047" s="15"/>
    </row>
    <row r="30048" spans="5:5">
      <c r="E30048" s="15"/>
    </row>
    <row r="30049" spans="5:5">
      <c r="E30049" s="15"/>
    </row>
    <row r="30050" spans="5:5">
      <c r="E30050" s="15"/>
    </row>
    <row r="30051" spans="5:5">
      <c r="E30051" s="15"/>
    </row>
    <row r="30052" spans="5:5">
      <c r="E30052" s="15"/>
    </row>
    <row r="30053" spans="5:5">
      <c r="E30053" s="15"/>
    </row>
    <row r="30054" spans="5:5">
      <c r="E30054" s="15"/>
    </row>
    <row r="30055" spans="5:5">
      <c r="E30055" s="15"/>
    </row>
    <row r="30056" spans="5:5">
      <c r="E30056" s="15"/>
    </row>
    <row r="30057" spans="5:5">
      <c r="E30057" s="15"/>
    </row>
    <row r="30058" spans="5:5">
      <c r="E30058" s="15"/>
    </row>
    <row r="30059" spans="5:5">
      <c r="E30059" s="15"/>
    </row>
    <row r="30060" spans="5:5">
      <c r="E30060" s="15"/>
    </row>
    <row r="30061" spans="5:5">
      <c r="E30061" s="15"/>
    </row>
    <row r="30062" spans="5:5">
      <c r="E30062" s="15"/>
    </row>
    <row r="30063" spans="5:5">
      <c r="E30063" s="15"/>
    </row>
    <row r="30064" spans="5:5">
      <c r="E30064" s="15"/>
    </row>
    <row r="30065" spans="5:5">
      <c r="E30065" s="15"/>
    </row>
    <row r="30066" spans="5:5">
      <c r="E30066" s="15"/>
    </row>
    <row r="30067" spans="5:5">
      <c r="E30067" s="15"/>
    </row>
    <row r="30068" spans="5:5">
      <c r="E30068" s="15"/>
    </row>
    <row r="30069" spans="5:5">
      <c r="E30069" s="15"/>
    </row>
    <row r="30070" spans="5:5">
      <c r="E30070" s="15"/>
    </row>
    <row r="30071" spans="5:5">
      <c r="E30071" s="15"/>
    </row>
    <row r="30072" spans="5:5">
      <c r="E30072" s="15"/>
    </row>
    <row r="30073" spans="5:5">
      <c r="E30073" s="15"/>
    </row>
    <row r="30074" spans="5:5">
      <c r="E30074" s="15"/>
    </row>
    <row r="30075" spans="5:5">
      <c r="E30075" s="15"/>
    </row>
    <row r="30076" spans="5:5">
      <c r="E30076" s="15"/>
    </row>
    <row r="30077" spans="5:5">
      <c r="E30077" s="15"/>
    </row>
    <row r="30078" spans="5:5">
      <c r="E30078" s="15"/>
    </row>
    <row r="30079" spans="5:5">
      <c r="E30079" s="15"/>
    </row>
    <row r="30080" spans="5:5">
      <c r="E30080" s="15"/>
    </row>
    <row r="30081" spans="5:5">
      <c r="E30081" s="15"/>
    </row>
    <row r="30082" spans="5:5">
      <c r="E30082" s="15"/>
    </row>
    <row r="30083" spans="5:5">
      <c r="E30083" s="15"/>
    </row>
    <row r="30084" spans="5:5">
      <c r="E30084" s="15"/>
    </row>
    <row r="30085" spans="5:5">
      <c r="E30085" s="15"/>
    </row>
    <row r="30086" spans="5:5">
      <c r="E30086" s="15"/>
    </row>
    <row r="30087" spans="5:5">
      <c r="E30087" s="15"/>
    </row>
    <row r="30088" spans="5:5">
      <c r="E30088" s="15"/>
    </row>
    <row r="30089" spans="5:5">
      <c r="E30089" s="15"/>
    </row>
    <row r="30090" spans="5:5">
      <c r="E30090" s="15"/>
    </row>
    <row r="30091" spans="5:5">
      <c r="E30091" s="15"/>
    </row>
    <row r="30092" spans="5:5">
      <c r="E30092" s="15"/>
    </row>
    <row r="30093" spans="5:5">
      <c r="E30093" s="15"/>
    </row>
    <row r="30094" spans="5:5">
      <c r="E30094" s="15"/>
    </row>
    <row r="30095" spans="5:5">
      <c r="E30095" s="15"/>
    </row>
    <row r="30096" spans="5:5">
      <c r="E30096" s="15"/>
    </row>
    <row r="30097" spans="5:5">
      <c r="E30097" s="15"/>
    </row>
    <row r="30098" spans="5:5">
      <c r="E30098" s="15"/>
    </row>
    <row r="30099" spans="5:5">
      <c r="E30099" s="15"/>
    </row>
    <row r="30100" spans="5:5">
      <c r="E30100" s="15"/>
    </row>
    <row r="30101" spans="5:5">
      <c r="E30101" s="15"/>
    </row>
    <row r="30102" spans="5:5">
      <c r="E30102" s="15"/>
    </row>
    <row r="30103" spans="5:5">
      <c r="E30103" s="15"/>
    </row>
    <row r="30104" spans="5:5">
      <c r="E30104" s="15"/>
    </row>
    <row r="30105" spans="5:5">
      <c r="E30105" s="15"/>
    </row>
    <row r="30106" spans="5:5">
      <c r="E30106" s="15"/>
    </row>
    <row r="30107" spans="5:5">
      <c r="E30107" s="15"/>
    </row>
    <row r="30108" spans="5:5">
      <c r="E30108" s="15"/>
    </row>
    <row r="30109" spans="5:5">
      <c r="E30109" s="15"/>
    </row>
    <row r="30110" spans="5:5">
      <c r="E30110" s="15"/>
    </row>
    <row r="30111" spans="5:5">
      <c r="E30111" s="15"/>
    </row>
    <row r="30112" spans="5:5">
      <c r="E30112" s="15"/>
    </row>
    <row r="30113" spans="5:5">
      <c r="E30113" s="15"/>
    </row>
    <row r="30114" spans="5:5">
      <c r="E30114" s="15"/>
    </row>
    <row r="30115" spans="5:5">
      <c r="E30115" s="15"/>
    </row>
    <row r="30116" spans="5:5">
      <c r="E30116" s="15"/>
    </row>
    <row r="30117" spans="5:5">
      <c r="E30117" s="15"/>
    </row>
    <row r="30118" spans="5:5">
      <c r="E30118" s="15"/>
    </row>
    <row r="30119" spans="5:5">
      <c r="E30119" s="15"/>
    </row>
    <row r="30120" spans="5:5">
      <c r="E30120" s="15"/>
    </row>
    <row r="30121" spans="5:5">
      <c r="E30121" s="15"/>
    </row>
    <row r="30122" spans="5:5">
      <c r="E30122" s="15"/>
    </row>
    <row r="30123" spans="5:5">
      <c r="E30123" s="15"/>
    </row>
    <row r="30124" spans="5:5">
      <c r="E30124" s="15"/>
    </row>
    <row r="30125" spans="5:5">
      <c r="E30125" s="15"/>
    </row>
    <row r="30126" spans="5:5">
      <c r="E30126" s="15"/>
    </row>
    <row r="30127" spans="5:5">
      <c r="E30127" s="15"/>
    </row>
    <row r="30128" spans="5:5">
      <c r="E30128" s="15"/>
    </row>
    <row r="30129" spans="5:5">
      <c r="E30129" s="15"/>
    </row>
    <row r="30130" spans="5:5">
      <c r="E30130" s="15"/>
    </row>
    <row r="30131" spans="5:5">
      <c r="E30131" s="15"/>
    </row>
    <row r="30132" spans="5:5">
      <c r="E30132" s="15"/>
    </row>
    <row r="30133" spans="5:5">
      <c r="E30133" s="15"/>
    </row>
    <row r="30134" spans="5:5">
      <c r="E30134" s="15"/>
    </row>
    <row r="30135" spans="5:5">
      <c r="E30135" s="15"/>
    </row>
    <row r="30136" spans="5:5">
      <c r="E30136" s="15"/>
    </row>
    <row r="30137" spans="5:5">
      <c r="E30137" s="15"/>
    </row>
    <row r="30138" spans="5:5">
      <c r="E30138" s="15"/>
    </row>
    <row r="30139" spans="5:5">
      <c r="E30139" s="15"/>
    </row>
    <row r="30140" spans="5:5">
      <c r="E30140" s="15"/>
    </row>
    <row r="30141" spans="5:5">
      <c r="E30141" s="15"/>
    </row>
    <row r="30142" spans="5:5">
      <c r="E30142" s="15"/>
    </row>
    <row r="30143" spans="5:5">
      <c r="E30143" s="15"/>
    </row>
    <row r="30144" spans="5:5">
      <c r="E30144" s="15"/>
    </row>
    <row r="30145" spans="5:5">
      <c r="E30145" s="15"/>
    </row>
    <row r="30146" spans="5:5">
      <c r="E30146" s="15"/>
    </row>
    <row r="30147" spans="5:5">
      <c r="E30147" s="15"/>
    </row>
    <row r="30148" spans="5:5">
      <c r="E30148" s="15"/>
    </row>
    <row r="30149" spans="5:5">
      <c r="E30149" s="15"/>
    </row>
    <row r="30150" spans="5:5">
      <c r="E30150" s="15"/>
    </row>
    <row r="30151" spans="5:5">
      <c r="E30151" s="15"/>
    </row>
    <row r="30152" spans="5:5">
      <c r="E30152" s="15"/>
    </row>
    <row r="30153" spans="5:5">
      <c r="E30153" s="15"/>
    </row>
    <row r="30154" spans="5:5">
      <c r="E30154" s="15"/>
    </row>
    <row r="30155" spans="5:5">
      <c r="E30155" s="15"/>
    </row>
    <row r="30156" spans="5:5">
      <c r="E30156" s="15"/>
    </row>
    <row r="30157" spans="5:5">
      <c r="E30157" s="15"/>
    </row>
    <row r="30158" spans="5:5">
      <c r="E30158" s="15"/>
    </row>
    <row r="30159" spans="5:5">
      <c r="E30159" s="15"/>
    </row>
    <row r="30160" spans="5:5">
      <c r="E30160" s="15"/>
    </row>
    <row r="30161" spans="5:5">
      <c r="E30161" s="15"/>
    </row>
    <row r="30162" spans="5:5">
      <c r="E30162" s="15"/>
    </row>
    <row r="30163" spans="5:5">
      <c r="E30163" s="15"/>
    </row>
    <row r="30164" spans="5:5">
      <c r="E30164" s="15"/>
    </row>
    <row r="30165" spans="5:5">
      <c r="E30165" s="15"/>
    </row>
    <row r="30166" spans="5:5">
      <c r="E30166" s="15"/>
    </row>
    <row r="30167" spans="5:5">
      <c r="E30167" s="15"/>
    </row>
    <row r="30168" spans="5:5">
      <c r="E30168" s="15"/>
    </row>
    <row r="30169" spans="5:5">
      <c r="E30169" s="15"/>
    </row>
    <row r="30170" spans="5:5">
      <c r="E30170" s="15"/>
    </row>
    <row r="30171" spans="5:5">
      <c r="E30171" s="15"/>
    </row>
    <row r="30172" spans="5:5">
      <c r="E30172" s="15"/>
    </row>
    <row r="30173" spans="5:5">
      <c r="E30173" s="15"/>
    </row>
    <row r="30174" spans="5:5">
      <c r="E30174" s="15"/>
    </row>
    <row r="30175" spans="5:5">
      <c r="E30175" s="15"/>
    </row>
    <row r="30176" spans="5:5">
      <c r="E30176" s="15"/>
    </row>
    <row r="30177" spans="5:5">
      <c r="E30177" s="15"/>
    </row>
    <row r="30178" spans="5:5">
      <c r="E30178" s="15"/>
    </row>
    <row r="30179" spans="5:5">
      <c r="E30179" s="15"/>
    </row>
    <row r="30180" spans="5:5">
      <c r="E30180" s="15"/>
    </row>
    <row r="30181" spans="5:5">
      <c r="E30181" s="15"/>
    </row>
    <row r="30182" spans="5:5">
      <c r="E30182" s="15"/>
    </row>
    <row r="30183" spans="5:5">
      <c r="E30183" s="15"/>
    </row>
    <row r="30184" spans="5:5">
      <c r="E30184" s="15"/>
    </row>
    <row r="30185" spans="5:5">
      <c r="E30185" s="15"/>
    </row>
    <row r="30186" spans="5:5">
      <c r="E30186" s="15"/>
    </row>
    <row r="30187" spans="5:5">
      <c r="E30187" s="15"/>
    </row>
    <row r="30188" spans="5:5">
      <c r="E30188" s="15"/>
    </row>
    <row r="30189" spans="5:5">
      <c r="E30189" s="15"/>
    </row>
    <row r="30190" spans="5:5">
      <c r="E30190" s="15"/>
    </row>
    <row r="30191" spans="5:5">
      <c r="E30191" s="15"/>
    </row>
    <row r="30192" spans="5:5">
      <c r="E30192" s="15"/>
    </row>
    <row r="30193" spans="5:5">
      <c r="E30193" s="15"/>
    </row>
    <row r="30194" spans="5:5">
      <c r="E30194" s="15"/>
    </row>
    <row r="30195" spans="5:5">
      <c r="E30195" s="15"/>
    </row>
    <row r="30196" spans="5:5">
      <c r="E30196" s="15"/>
    </row>
    <row r="30197" spans="5:5">
      <c r="E30197" s="15"/>
    </row>
    <row r="30198" spans="5:5">
      <c r="E30198" s="15"/>
    </row>
    <row r="30199" spans="5:5">
      <c r="E30199" s="15"/>
    </row>
    <row r="30200" spans="5:5">
      <c r="E30200" s="15"/>
    </row>
    <row r="30201" spans="5:5">
      <c r="E30201" s="15"/>
    </row>
    <row r="30202" spans="5:5">
      <c r="E30202" s="15"/>
    </row>
    <row r="30203" spans="5:5">
      <c r="E30203" s="15"/>
    </row>
    <row r="30204" spans="5:5">
      <c r="E30204" s="15"/>
    </row>
    <row r="30205" spans="5:5">
      <c r="E30205" s="15"/>
    </row>
    <row r="30206" spans="5:5">
      <c r="E30206" s="15"/>
    </row>
    <row r="30207" spans="5:5">
      <c r="E30207" s="15"/>
    </row>
    <row r="30208" spans="5:5">
      <c r="E30208" s="15"/>
    </row>
    <row r="30209" spans="5:5">
      <c r="E30209" s="15"/>
    </row>
    <row r="30210" spans="5:5">
      <c r="E30210" s="15"/>
    </row>
    <row r="30211" spans="5:5">
      <c r="E30211" s="15"/>
    </row>
    <row r="30212" spans="5:5">
      <c r="E30212" s="15"/>
    </row>
    <row r="30213" spans="5:5">
      <c r="E30213" s="15"/>
    </row>
    <row r="30214" spans="5:5">
      <c r="E30214" s="15"/>
    </row>
    <row r="30215" spans="5:5">
      <c r="E30215" s="15"/>
    </row>
    <row r="30216" spans="5:5">
      <c r="E30216" s="15"/>
    </row>
    <row r="30217" spans="5:5">
      <c r="E30217" s="15"/>
    </row>
    <row r="30218" spans="5:5">
      <c r="E30218" s="15"/>
    </row>
    <row r="30219" spans="5:5">
      <c r="E30219" s="15"/>
    </row>
    <row r="30220" spans="5:5">
      <c r="E30220" s="15"/>
    </row>
    <row r="30221" spans="5:5">
      <c r="E30221" s="15"/>
    </row>
    <row r="30222" spans="5:5">
      <c r="E30222" s="15"/>
    </row>
    <row r="30223" spans="5:5">
      <c r="E30223" s="15"/>
    </row>
    <row r="30224" spans="5:5">
      <c r="E30224" s="15"/>
    </row>
    <row r="30225" spans="5:5">
      <c r="E30225" s="15"/>
    </row>
    <row r="30226" spans="5:5">
      <c r="E30226" s="15"/>
    </row>
    <row r="30227" spans="5:5">
      <c r="E30227" s="15"/>
    </row>
    <row r="30228" spans="5:5">
      <c r="E30228" s="15"/>
    </row>
    <row r="30229" spans="5:5">
      <c r="E30229" s="15"/>
    </row>
    <row r="30230" spans="5:5">
      <c r="E30230" s="15"/>
    </row>
    <row r="30231" spans="5:5">
      <c r="E30231" s="15"/>
    </row>
    <row r="30232" spans="5:5">
      <c r="E30232" s="15"/>
    </row>
    <row r="30233" spans="5:5">
      <c r="E30233" s="15"/>
    </row>
    <row r="30234" spans="5:5">
      <c r="E30234" s="15"/>
    </row>
    <row r="30235" spans="5:5">
      <c r="E30235" s="15"/>
    </row>
    <row r="30236" spans="5:5">
      <c r="E30236" s="15"/>
    </row>
    <row r="30237" spans="5:5">
      <c r="E30237" s="15"/>
    </row>
    <row r="30238" spans="5:5">
      <c r="E30238" s="15"/>
    </row>
    <row r="30239" spans="5:5">
      <c r="E30239" s="15"/>
    </row>
    <row r="30240" spans="5:5">
      <c r="E30240" s="15"/>
    </row>
    <row r="30241" spans="5:5">
      <c r="E30241" s="15"/>
    </row>
    <row r="30242" spans="5:5">
      <c r="E30242" s="15"/>
    </row>
    <row r="30243" spans="5:5">
      <c r="E30243" s="15"/>
    </row>
    <row r="30244" spans="5:5">
      <c r="E30244" s="15"/>
    </row>
    <row r="30245" spans="5:5">
      <c r="E30245" s="15"/>
    </row>
    <row r="30246" spans="5:5">
      <c r="E30246" s="15"/>
    </row>
    <row r="30247" spans="5:5">
      <c r="E30247" s="15"/>
    </row>
    <row r="30248" spans="5:5">
      <c r="E30248" s="15"/>
    </row>
    <row r="30249" spans="5:5">
      <c r="E30249" s="15"/>
    </row>
    <row r="30250" spans="5:5">
      <c r="E30250" s="15"/>
    </row>
    <row r="30251" spans="5:5">
      <c r="E30251" s="15"/>
    </row>
    <row r="30252" spans="5:5">
      <c r="E30252" s="15"/>
    </row>
    <row r="30253" spans="5:5">
      <c r="E30253" s="15"/>
    </row>
    <row r="30254" spans="5:5">
      <c r="E30254" s="15"/>
    </row>
    <row r="30255" spans="5:5">
      <c r="E30255" s="15"/>
    </row>
    <row r="30256" spans="5:5">
      <c r="E30256" s="15"/>
    </row>
    <row r="30257" spans="5:5">
      <c r="E30257" s="15"/>
    </row>
    <row r="30258" spans="5:5">
      <c r="E30258" s="15"/>
    </row>
    <row r="30259" spans="5:5">
      <c r="E30259" s="15"/>
    </row>
    <row r="30260" spans="5:5">
      <c r="E30260" s="15"/>
    </row>
    <row r="30261" spans="5:5">
      <c r="E30261" s="15"/>
    </row>
    <row r="30262" spans="5:5">
      <c r="E30262" s="15"/>
    </row>
    <row r="30263" spans="5:5">
      <c r="E30263" s="15"/>
    </row>
    <row r="30264" spans="5:5">
      <c r="E30264" s="15"/>
    </row>
    <row r="30265" spans="5:5">
      <c r="E30265" s="15"/>
    </row>
    <row r="30266" spans="5:5">
      <c r="E30266" s="15"/>
    </row>
    <row r="30267" spans="5:5">
      <c r="E30267" s="15"/>
    </row>
    <row r="30268" spans="5:5">
      <c r="E30268" s="15"/>
    </row>
    <row r="30269" spans="5:5">
      <c r="E30269" s="15"/>
    </row>
    <row r="30270" spans="5:5">
      <c r="E30270" s="15"/>
    </row>
    <row r="30271" spans="5:5">
      <c r="E30271" s="15"/>
    </row>
    <row r="30272" spans="5:5">
      <c r="E30272" s="15"/>
    </row>
    <row r="30273" spans="5:5">
      <c r="E30273" s="15"/>
    </row>
    <row r="30274" spans="5:5">
      <c r="E30274" s="15"/>
    </row>
    <row r="30275" spans="5:5">
      <c r="E30275" s="15"/>
    </row>
    <row r="30276" spans="5:5">
      <c r="E30276" s="15"/>
    </row>
    <row r="30277" spans="5:5">
      <c r="E30277" s="15"/>
    </row>
    <row r="30278" spans="5:5">
      <c r="E30278" s="15"/>
    </row>
    <row r="30279" spans="5:5">
      <c r="E30279" s="15"/>
    </row>
    <row r="30280" spans="5:5">
      <c r="E30280" s="15"/>
    </row>
    <row r="30281" spans="5:5">
      <c r="E30281" s="15"/>
    </row>
    <row r="30282" spans="5:5">
      <c r="E30282" s="15"/>
    </row>
    <row r="30283" spans="5:5">
      <c r="E30283" s="15"/>
    </row>
    <row r="30284" spans="5:5">
      <c r="E30284" s="15"/>
    </row>
    <row r="30285" spans="5:5">
      <c r="E30285" s="15"/>
    </row>
    <row r="30286" spans="5:5">
      <c r="E30286" s="15"/>
    </row>
    <row r="30287" spans="5:5">
      <c r="E30287" s="15"/>
    </row>
    <row r="30288" spans="5:5">
      <c r="E30288" s="15"/>
    </row>
    <row r="30289" spans="5:5">
      <c r="E30289" s="15"/>
    </row>
    <row r="30290" spans="5:5">
      <c r="E30290" s="15"/>
    </row>
    <row r="30291" spans="5:5">
      <c r="E30291" s="15"/>
    </row>
    <row r="30292" spans="5:5">
      <c r="E30292" s="15"/>
    </row>
    <row r="30293" spans="5:5">
      <c r="E30293" s="15"/>
    </row>
    <row r="30294" spans="5:5">
      <c r="E30294" s="15"/>
    </row>
    <row r="30295" spans="5:5">
      <c r="E30295" s="15"/>
    </row>
    <row r="30296" spans="5:5">
      <c r="E30296" s="15"/>
    </row>
    <row r="30297" spans="5:5">
      <c r="E30297" s="15"/>
    </row>
    <row r="30298" spans="5:5">
      <c r="E30298" s="15"/>
    </row>
    <row r="30299" spans="5:5">
      <c r="E30299" s="15"/>
    </row>
    <row r="30300" spans="5:5">
      <c r="E30300" s="15"/>
    </row>
    <row r="30301" spans="5:5">
      <c r="E30301" s="15"/>
    </row>
    <row r="30302" spans="5:5">
      <c r="E30302" s="15"/>
    </row>
    <row r="30303" spans="5:5">
      <c r="E30303" s="15"/>
    </row>
    <row r="30304" spans="5:5">
      <c r="E30304" s="15"/>
    </row>
    <row r="30305" spans="5:5">
      <c r="E30305" s="15"/>
    </row>
    <row r="30306" spans="5:5">
      <c r="E30306" s="15"/>
    </row>
    <row r="30307" spans="5:5">
      <c r="E30307" s="15"/>
    </row>
    <row r="30308" spans="5:5">
      <c r="E30308" s="15"/>
    </row>
    <row r="30309" spans="5:5">
      <c r="E30309" s="15"/>
    </row>
    <row r="30310" spans="5:5">
      <c r="E30310" s="15"/>
    </row>
    <row r="30311" spans="5:5">
      <c r="E30311" s="15"/>
    </row>
    <row r="30312" spans="5:5">
      <c r="E30312" s="15"/>
    </row>
    <row r="30313" spans="5:5">
      <c r="E30313" s="15"/>
    </row>
    <row r="30314" spans="5:5">
      <c r="E30314" s="15"/>
    </row>
    <row r="30315" spans="5:5">
      <c r="E30315" s="15"/>
    </row>
    <row r="30316" spans="5:5">
      <c r="E30316" s="15"/>
    </row>
    <row r="30317" spans="5:5">
      <c r="E30317" s="15"/>
    </row>
    <row r="30318" spans="5:5">
      <c r="E30318" s="15"/>
    </row>
    <row r="30319" spans="5:5">
      <c r="E30319" s="15"/>
    </row>
    <row r="30320" spans="5:5">
      <c r="E30320" s="15"/>
    </row>
    <row r="30321" spans="5:5">
      <c r="E30321" s="15"/>
    </row>
    <row r="30322" spans="5:5">
      <c r="E30322" s="15"/>
    </row>
    <row r="30323" spans="5:5">
      <c r="E30323" s="15"/>
    </row>
    <row r="30324" spans="5:5">
      <c r="E30324" s="15"/>
    </row>
    <row r="30325" spans="5:5">
      <c r="E30325" s="15"/>
    </row>
    <row r="30326" spans="5:5">
      <c r="E30326" s="15"/>
    </row>
    <row r="30327" spans="5:5">
      <c r="E30327" s="15"/>
    </row>
    <row r="30328" spans="5:5">
      <c r="E30328" s="15"/>
    </row>
    <row r="30329" spans="5:5">
      <c r="E30329" s="15"/>
    </row>
    <row r="30330" spans="5:5">
      <c r="E30330" s="15"/>
    </row>
    <row r="30331" spans="5:5">
      <c r="E30331" s="15"/>
    </row>
    <row r="30332" spans="5:5">
      <c r="E30332" s="15"/>
    </row>
    <row r="30333" spans="5:5">
      <c r="E30333" s="15"/>
    </row>
    <row r="30334" spans="5:5">
      <c r="E30334" s="15"/>
    </row>
    <row r="30335" spans="5:5">
      <c r="E30335" s="15"/>
    </row>
    <row r="30336" spans="5:5">
      <c r="E30336" s="15"/>
    </row>
    <row r="30337" spans="5:5">
      <c r="E30337" s="15"/>
    </row>
    <row r="30338" spans="5:5">
      <c r="E30338" s="15"/>
    </row>
    <row r="30339" spans="5:5">
      <c r="E30339" s="15"/>
    </row>
    <row r="30340" spans="5:5">
      <c r="E30340" s="15"/>
    </row>
    <row r="30341" spans="5:5">
      <c r="E30341" s="15"/>
    </row>
    <row r="30342" spans="5:5">
      <c r="E30342" s="15"/>
    </row>
    <row r="30343" spans="5:5">
      <c r="E30343" s="15"/>
    </row>
    <row r="30344" spans="5:5">
      <c r="E30344" s="15"/>
    </row>
    <row r="30345" spans="5:5">
      <c r="E30345" s="15"/>
    </row>
    <row r="30346" spans="5:5">
      <c r="E30346" s="15"/>
    </row>
    <row r="30347" spans="5:5">
      <c r="E30347" s="15"/>
    </row>
    <row r="30348" spans="5:5">
      <c r="E30348" s="15"/>
    </row>
    <row r="30349" spans="5:5">
      <c r="E30349" s="15"/>
    </row>
    <row r="30350" spans="5:5">
      <c r="E30350" s="15"/>
    </row>
    <row r="30351" spans="5:5">
      <c r="E30351" s="15"/>
    </row>
    <row r="30352" spans="5:5">
      <c r="E30352" s="15"/>
    </row>
    <row r="30353" spans="5:5">
      <c r="E30353" s="15"/>
    </row>
    <row r="30354" spans="5:5">
      <c r="E30354" s="15"/>
    </row>
    <row r="30355" spans="5:5">
      <c r="E30355" s="15"/>
    </row>
    <row r="30356" spans="5:5">
      <c r="E30356" s="15"/>
    </row>
    <row r="30357" spans="5:5">
      <c r="E30357" s="15"/>
    </row>
    <row r="30358" spans="5:5">
      <c r="E30358" s="15"/>
    </row>
    <row r="30359" spans="5:5">
      <c r="E30359" s="15"/>
    </row>
    <row r="30360" spans="5:5">
      <c r="E30360" s="15"/>
    </row>
    <row r="30361" spans="5:5">
      <c r="E30361" s="15"/>
    </row>
    <row r="30362" spans="5:5">
      <c r="E30362" s="15"/>
    </row>
    <row r="30363" spans="5:5">
      <c r="E30363" s="15"/>
    </row>
    <row r="30364" spans="5:5">
      <c r="E30364" s="15"/>
    </row>
    <row r="30365" spans="5:5">
      <c r="E30365" s="15"/>
    </row>
    <row r="30366" spans="5:5">
      <c r="E30366" s="15"/>
    </row>
    <row r="30367" spans="5:5">
      <c r="E30367" s="15"/>
    </row>
    <row r="30368" spans="5:5">
      <c r="E30368" s="15"/>
    </row>
    <row r="30369" spans="5:5">
      <c r="E30369" s="15"/>
    </row>
    <row r="30370" spans="5:5">
      <c r="E30370" s="15"/>
    </row>
    <row r="30371" spans="5:5">
      <c r="E30371" s="15"/>
    </row>
    <row r="30372" spans="5:5">
      <c r="E30372" s="15"/>
    </row>
    <row r="30373" spans="5:5">
      <c r="E30373" s="15"/>
    </row>
    <row r="30374" spans="5:5">
      <c r="E30374" s="15"/>
    </row>
    <row r="30375" spans="5:5">
      <c r="E30375" s="15"/>
    </row>
    <row r="30376" spans="5:5">
      <c r="E30376" s="15"/>
    </row>
    <row r="30377" spans="5:5">
      <c r="E30377" s="15"/>
    </row>
    <row r="30378" spans="5:5">
      <c r="E30378" s="15"/>
    </row>
    <row r="30379" spans="5:5">
      <c r="E30379" s="15"/>
    </row>
    <row r="30380" spans="5:5">
      <c r="E30380" s="15"/>
    </row>
    <row r="30381" spans="5:5">
      <c r="E30381" s="15"/>
    </row>
    <row r="30382" spans="5:5">
      <c r="E30382" s="15"/>
    </row>
    <row r="30383" spans="5:5">
      <c r="E30383" s="15"/>
    </row>
    <row r="30384" spans="5:5">
      <c r="E30384" s="15"/>
    </row>
    <row r="30385" spans="5:5">
      <c r="E30385" s="15"/>
    </row>
    <row r="30386" spans="5:5">
      <c r="E30386" s="15"/>
    </row>
    <row r="30387" spans="5:5">
      <c r="E30387" s="15"/>
    </row>
    <row r="30388" spans="5:5">
      <c r="E30388" s="15"/>
    </row>
    <row r="30389" spans="5:5">
      <c r="E30389" s="15"/>
    </row>
    <row r="30390" spans="5:5">
      <c r="E30390" s="15"/>
    </row>
    <row r="30391" spans="5:5">
      <c r="E30391" s="15"/>
    </row>
    <row r="30392" spans="5:5">
      <c r="E30392" s="15"/>
    </row>
    <row r="30393" spans="5:5">
      <c r="E30393" s="15"/>
    </row>
    <row r="30394" spans="5:5">
      <c r="E30394" s="15"/>
    </row>
    <row r="30395" spans="5:5">
      <c r="E30395" s="15"/>
    </row>
    <row r="30396" spans="5:5">
      <c r="E30396" s="15"/>
    </row>
    <row r="30397" spans="5:5">
      <c r="E30397" s="15"/>
    </row>
    <row r="30398" spans="5:5">
      <c r="E30398" s="15"/>
    </row>
    <row r="30399" spans="5:5">
      <c r="E30399" s="15"/>
    </row>
    <row r="30400" spans="5:5">
      <c r="E30400" s="15"/>
    </row>
    <row r="30401" spans="5:5">
      <c r="E30401" s="15"/>
    </row>
    <row r="30402" spans="5:5">
      <c r="E30402" s="15"/>
    </row>
    <row r="30403" spans="5:5">
      <c r="E30403" s="15"/>
    </row>
    <row r="30404" spans="5:5">
      <c r="E30404" s="15"/>
    </row>
    <row r="30405" spans="5:5">
      <c r="E30405" s="15"/>
    </row>
    <row r="30406" spans="5:5">
      <c r="E30406" s="15"/>
    </row>
    <row r="30407" spans="5:5">
      <c r="E30407" s="15"/>
    </row>
    <row r="30408" spans="5:5">
      <c r="E30408" s="15"/>
    </row>
    <row r="30409" spans="5:5">
      <c r="E30409" s="15"/>
    </row>
    <row r="30410" spans="5:5">
      <c r="E30410" s="15"/>
    </row>
    <row r="30411" spans="5:5">
      <c r="E30411" s="15"/>
    </row>
    <row r="30412" spans="5:5">
      <c r="E30412" s="15"/>
    </row>
    <row r="30413" spans="5:5">
      <c r="E30413" s="15"/>
    </row>
    <row r="30414" spans="5:5">
      <c r="E30414" s="15"/>
    </row>
    <row r="30415" spans="5:5">
      <c r="E30415" s="15"/>
    </row>
    <row r="30416" spans="5:5">
      <c r="E30416" s="15"/>
    </row>
    <row r="30417" spans="5:5">
      <c r="E30417" s="15"/>
    </row>
    <row r="30418" spans="5:5">
      <c r="E30418" s="15"/>
    </row>
    <row r="30419" spans="5:5">
      <c r="E30419" s="15"/>
    </row>
    <row r="30420" spans="5:5">
      <c r="E30420" s="15"/>
    </row>
    <row r="30421" spans="5:5">
      <c r="E30421" s="15"/>
    </row>
    <row r="30422" spans="5:5">
      <c r="E30422" s="15"/>
    </row>
    <row r="30423" spans="5:5">
      <c r="E30423" s="15"/>
    </row>
    <row r="30424" spans="5:5">
      <c r="E30424" s="15"/>
    </row>
    <row r="30425" spans="5:5">
      <c r="E30425" s="15"/>
    </row>
    <row r="30426" spans="5:5">
      <c r="E30426" s="15"/>
    </row>
    <row r="30427" spans="5:5">
      <c r="E30427" s="15"/>
    </row>
    <row r="30428" spans="5:5">
      <c r="E30428" s="15"/>
    </row>
    <row r="30429" spans="5:5">
      <c r="E30429" s="15"/>
    </row>
    <row r="30430" spans="5:5">
      <c r="E30430" s="15"/>
    </row>
    <row r="30431" spans="5:5">
      <c r="E30431" s="15"/>
    </row>
    <row r="30432" spans="5:5">
      <c r="E30432" s="15"/>
    </row>
    <row r="30433" spans="5:5">
      <c r="E30433" s="15"/>
    </row>
    <row r="30434" spans="5:5">
      <c r="E30434" s="15"/>
    </row>
    <row r="30435" spans="5:5">
      <c r="E30435" s="15"/>
    </row>
    <row r="30436" spans="5:5">
      <c r="E30436" s="15"/>
    </row>
    <row r="30437" spans="5:5">
      <c r="E30437" s="15"/>
    </row>
    <row r="30438" spans="5:5">
      <c r="E30438" s="15"/>
    </row>
    <row r="30439" spans="5:5">
      <c r="E30439" s="15"/>
    </row>
    <row r="30440" spans="5:5">
      <c r="E30440" s="15"/>
    </row>
    <row r="30441" spans="5:5">
      <c r="E30441" s="15"/>
    </row>
    <row r="30442" spans="5:5">
      <c r="E30442" s="15"/>
    </row>
    <row r="30443" spans="5:5">
      <c r="E30443" s="15"/>
    </row>
    <row r="30444" spans="5:5">
      <c r="E30444" s="15"/>
    </row>
    <row r="30445" spans="5:5">
      <c r="E30445" s="15"/>
    </row>
    <row r="30446" spans="5:5">
      <c r="E30446" s="15"/>
    </row>
    <row r="30447" spans="5:5">
      <c r="E30447" s="15"/>
    </row>
    <row r="30448" spans="5:5">
      <c r="E30448" s="15"/>
    </row>
    <row r="30449" spans="5:5">
      <c r="E30449" s="15"/>
    </row>
    <row r="30450" spans="5:5">
      <c r="E30450" s="15"/>
    </row>
    <row r="30451" spans="5:5">
      <c r="E30451" s="15"/>
    </row>
    <row r="30452" spans="5:5">
      <c r="E30452" s="15"/>
    </row>
    <row r="30453" spans="5:5">
      <c r="E30453" s="15"/>
    </row>
    <row r="30454" spans="5:5">
      <c r="E30454" s="15"/>
    </row>
    <row r="30455" spans="5:5">
      <c r="E30455" s="15"/>
    </row>
    <row r="30456" spans="5:5">
      <c r="E30456" s="15"/>
    </row>
    <row r="30457" spans="5:5">
      <c r="E30457" s="15"/>
    </row>
    <row r="30458" spans="5:5">
      <c r="E30458" s="15"/>
    </row>
    <row r="30459" spans="5:5">
      <c r="E30459" s="15"/>
    </row>
    <row r="30460" spans="5:5">
      <c r="E30460" s="15"/>
    </row>
    <row r="30461" spans="5:5">
      <c r="E30461" s="15"/>
    </row>
    <row r="30462" spans="5:5">
      <c r="E30462" s="15"/>
    </row>
    <row r="30463" spans="5:5">
      <c r="E30463" s="15"/>
    </row>
    <row r="30464" spans="5:5">
      <c r="E30464" s="15"/>
    </row>
    <row r="30465" spans="5:5">
      <c r="E30465" s="15"/>
    </row>
    <row r="30466" spans="5:5">
      <c r="E30466" s="15"/>
    </row>
    <row r="30467" spans="5:5">
      <c r="E30467" s="15"/>
    </row>
    <row r="30468" spans="5:5">
      <c r="E30468" s="15"/>
    </row>
    <row r="30469" spans="5:5">
      <c r="E30469" s="15"/>
    </row>
    <row r="30470" spans="5:5">
      <c r="E30470" s="15"/>
    </row>
    <row r="30471" spans="5:5">
      <c r="E30471" s="15"/>
    </row>
    <row r="30472" spans="5:5">
      <c r="E30472" s="15"/>
    </row>
    <row r="30473" spans="5:5">
      <c r="E30473" s="15"/>
    </row>
    <row r="30474" spans="5:5">
      <c r="E30474" s="15"/>
    </row>
    <row r="30475" spans="5:5">
      <c r="E30475" s="15"/>
    </row>
    <row r="30476" spans="5:5">
      <c r="E30476" s="15"/>
    </row>
    <row r="30477" spans="5:5">
      <c r="E30477" s="15"/>
    </row>
    <row r="30478" spans="5:5">
      <c r="E30478" s="15"/>
    </row>
    <row r="30479" spans="5:5">
      <c r="E30479" s="15"/>
    </row>
    <row r="30480" spans="5:5">
      <c r="E30480" s="15"/>
    </row>
    <row r="30481" spans="5:5">
      <c r="E30481" s="15"/>
    </row>
    <row r="30482" spans="5:5">
      <c r="E30482" s="15"/>
    </row>
    <row r="30483" spans="5:5">
      <c r="E30483" s="15"/>
    </row>
    <row r="30484" spans="5:5">
      <c r="E30484" s="15"/>
    </row>
    <row r="30485" spans="5:5">
      <c r="E30485" s="15"/>
    </row>
    <row r="30486" spans="5:5">
      <c r="E30486" s="15"/>
    </row>
    <row r="30487" spans="5:5">
      <c r="E30487" s="15"/>
    </row>
    <row r="30488" spans="5:5">
      <c r="E30488" s="15"/>
    </row>
    <row r="30489" spans="5:5">
      <c r="E30489" s="15"/>
    </row>
    <row r="30490" spans="5:5">
      <c r="E30490" s="15"/>
    </row>
    <row r="30491" spans="5:5">
      <c r="E30491" s="15"/>
    </row>
    <row r="30492" spans="5:5">
      <c r="E30492" s="15"/>
    </row>
    <row r="30493" spans="5:5">
      <c r="E30493" s="15"/>
    </row>
    <row r="30494" spans="5:5">
      <c r="E30494" s="15"/>
    </row>
    <row r="30495" spans="5:5">
      <c r="E30495" s="15"/>
    </row>
    <row r="30496" spans="5:5">
      <c r="E30496" s="15"/>
    </row>
    <row r="30497" spans="5:5">
      <c r="E30497" s="15"/>
    </row>
    <row r="30498" spans="5:5">
      <c r="E30498" s="15"/>
    </row>
    <row r="30499" spans="5:5">
      <c r="E30499" s="15"/>
    </row>
    <row r="30500" spans="5:5">
      <c r="E30500" s="15"/>
    </row>
    <row r="30501" spans="5:5">
      <c r="E30501" s="15"/>
    </row>
    <row r="30502" spans="5:5">
      <c r="E30502" s="15"/>
    </row>
    <row r="30503" spans="5:5">
      <c r="E30503" s="15"/>
    </row>
    <row r="30504" spans="5:5">
      <c r="E30504" s="15"/>
    </row>
    <row r="30505" spans="5:5">
      <c r="E30505" s="15"/>
    </row>
    <row r="30506" spans="5:5">
      <c r="E30506" s="15"/>
    </row>
    <row r="30507" spans="5:5">
      <c r="E30507" s="15"/>
    </row>
    <row r="30508" spans="5:5">
      <c r="E30508" s="15"/>
    </row>
    <row r="30509" spans="5:5">
      <c r="E30509" s="15"/>
    </row>
    <row r="30510" spans="5:5">
      <c r="E30510" s="15"/>
    </row>
    <row r="30511" spans="5:5">
      <c r="E30511" s="15"/>
    </row>
    <row r="30512" spans="5:5">
      <c r="E30512" s="15"/>
    </row>
    <row r="30513" spans="5:5">
      <c r="E30513" s="15"/>
    </row>
    <row r="30514" spans="5:5">
      <c r="E30514" s="15"/>
    </row>
    <row r="30515" spans="5:5">
      <c r="E30515" s="15"/>
    </row>
    <row r="30516" spans="5:5">
      <c r="E30516" s="15"/>
    </row>
    <row r="30517" spans="5:5">
      <c r="E30517" s="15"/>
    </row>
    <row r="30518" spans="5:5">
      <c r="E30518" s="15"/>
    </row>
    <row r="30519" spans="5:5">
      <c r="E30519" s="15"/>
    </row>
    <row r="30520" spans="5:5">
      <c r="E30520" s="15"/>
    </row>
    <row r="30521" spans="5:5">
      <c r="E30521" s="15"/>
    </row>
    <row r="30522" spans="5:5">
      <c r="E30522" s="15"/>
    </row>
    <row r="30523" spans="5:5">
      <c r="E30523" s="15"/>
    </row>
    <row r="30524" spans="5:5">
      <c r="E30524" s="15"/>
    </row>
    <row r="30525" spans="5:5">
      <c r="E30525" s="15"/>
    </row>
    <row r="30526" spans="5:5">
      <c r="E30526" s="15"/>
    </row>
    <row r="30527" spans="5:5">
      <c r="E30527" s="15"/>
    </row>
    <row r="30528" spans="5:5">
      <c r="E30528" s="15"/>
    </row>
    <row r="30529" spans="5:5">
      <c r="E30529" s="15"/>
    </row>
    <row r="30530" spans="5:5">
      <c r="E30530" s="15"/>
    </row>
    <row r="30531" spans="5:5">
      <c r="E30531" s="15"/>
    </row>
    <row r="30532" spans="5:5">
      <c r="E30532" s="15"/>
    </row>
    <row r="30533" spans="5:5">
      <c r="E30533" s="15"/>
    </row>
    <row r="30534" spans="5:5">
      <c r="E30534" s="15"/>
    </row>
    <row r="30535" spans="5:5">
      <c r="E30535" s="15"/>
    </row>
    <row r="30536" spans="5:5">
      <c r="E30536" s="15"/>
    </row>
    <row r="30537" spans="5:5">
      <c r="E30537" s="15"/>
    </row>
    <row r="30538" spans="5:5">
      <c r="E30538" s="15"/>
    </row>
    <row r="30539" spans="5:5">
      <c r="E30539" s="15"/>
    </row>
    <row r="30540" spans="5:5">
      <c r="E30540" s="15"/>
    </row>
    <row r="30541" spans="5:5">
      <c r="E30541" s="15"/>
    </row>
    <row r="30542" spans="5:5">
      <c r="E30542" s="15"/>
    </row>
    <row r="30543" spans="5:5">
      <c r="E30543" s="15"/>
    </row>
    <row r="30544" spans="5:5">
      <c r="E30544" s="15"/>
    </row>
    <row r="30545" spans="5:5">
      <c r="E30545" s="15"/>
    </row>
    <row r="30546" spans="5:5">
      <c r="E30546" s="15"/>
    </row>
    <row r="30547" spans="5:5">
      <c r="E30547" s="15"/>
    </row>
    <row r="30548" spans="5:5">
      <c r="E30548" s="15"/>
    </row>
    <row r="30549" spans="5:5">
      <c r="E30549" s="15"/>
    </row>
    <row r="30550" spans="5:5">
      <c r="E30550" s="15"/>
    </row>
    <row r="30551" spans="5:5">
      <c r="E30551" s="15"/>
    </row>
    <row r="30552" spans="5:5">
      <c r="E30552" s="15"/>
    </row>
    <row r="30553" spans="5:5">
      <c r="E30553" s="15"/>
    </row>
    <row r="30554" spans="5:5">
      <c r="E30554" s="15"/>
    </row>
    <row r="30555" spans="5:5">
      <c r="E30555" s="15"/>
    </row>
    <row r="30556" spans="5:5">
      <c r="E30556" s="15"/>
    </row>
    <row r="30557" spans="5:5">
      <c r="E30557" s="15"/>
    </row>
    <row r="30558" spans="5:5">
      <c r="E30558" s="15"/>
    </row>
    <row r="30559" spans="5:5">
      <c r="E30559" s="15"/>
    </row>
    <row r="30560" spans="5:5">
      <c r="E30560" s="15"/>
    </row>
    <row r="30561" spans="5:5">
      <c r="E30561" s="15"/>
    </row>
    <row r="30562" spans="5:5">
      <c r="E30562" s="15"/>
    </row>
    <row r="30563" spans="5:5">
      <c r="E30563" s="15"/>
    </row>
    <row r="30564" spans="5:5">
      <c r="E30564" s="15"/>
    </row>
    <row r="30565" spans="5:5">
      <c r="E30565" s="15"/>
    </row>
    <row r="30566" spans="5:5">
      <c r="E30566" s="15"/>
    </row>
    <row r="30567" spans="5:5">
      <c r="E30567" s="15"/>
    </row>
    <row r="30568" spans="5:5">
      <c r="E30568" s="15"/>
    </row>
    <row r="30569" spans="5:5">
      <c r="E30569" s="15"/>
    </row>
    <row r="30570" spans="5:5">
      <c r="E30570" s="15"/>
    </row>
    <row r="30571" spans="5:5">
      <c r="E30571" s="15"/>
    </row>
    <row r="30572" spans="5:5">
      <c r="E30572" s="15"/>
    </row>
    <row r="30573" spans="5:5">
      <c r="E30573" s="15"/>
    </row>
    <row r="30574" spans="5:5">
      <c r="E30574" s="15"/>
    </row>
    <row r="30575" spans="5:5">
      <c r="E30575" s="15"/>
    </row>
    <row r="30576" spans="5:5">
      <c r="E30576" s="15"/>
    </row>
    <row r="30577" spans="5:5">
      <c r="E30577" s="15"/>
    </row>
    <row r="30578" spans="5:5">
      <c r="E30578" s="15"/>
    </row>
    <row r="30579" spans="5:5">
      <c r="E30579" s="15"/>
    </row>
    <row r="30580" spans="5:5">
      <c r="E30580" s="15"/>
    </row>
    <row r="30581" spans="5:5">
      <c r="E30581" s="15"/>
    </row>
    <row r="30582" spans="5:5">
      <c r="E30582" s="15"/>
    </row>
    <row r="30583" spans="5:5">
      <c r="E30583" s="15"/>
    </row>
    <row r="30584" spans="5:5">
      <c r="E30584" s="15"/>
    </row>
    <row r="30585" spans="5:5">
      <c r="E30585" s="15"/>
    </row>
    <row r="30586" spans="5:5">
      <c r="E30586" s="15"/>
    </row>
    <row r="30587" spans="5:5">
      <c r="E30587" s="15"/>
    </row>
    <row r="30588" spans="5:5">
      <c r="E30588" s="15"/>
    </row>
    <row r="30589" spans="5:5">
      <c r="E30589" s="15"/>
    </row>
    <row r="30590" spans="5:5">
      <c r="E30590" s="15"/>
    </row>
    <row r="30591" spans="5:5">
      <c r="E30591" s="15"/>
    </row>
    <row r="30592" spans="5:5">
      <c r="E30592" s="15"/>
    </row>
    <row r="30593" spans="5:5">
      <c r="E30593" s="15"/>
    </row>
    <row r="30594" spans="5:5">
      <c r="E30594" s="15"/>
    </row>
    <row r="30595" spans="5:5">
      <c r="E30595" s="15"/>
    </row>
    <row r="30596" spans="5:5">
      <c r="E30596" s="15"/>
    </row>
    <row r="30597" spans="5:5">
      <c r="E30597" s="15"/>
    </row>
    <row r="30598" spans="5:5">
      <c r="E30598" s="15"/>
    </row>
    <row r="30599" spans="5:5">
      <c r="E30599" s="15"/>
    </row>
    <row r="30600" spans="5:5">
      <c r="E30600" s="15"/>
    </row>
    <row r="30601" spans="5:5">
      <c r="E30601" s="15"/>
    </row>
    <row r="30602" spans="5:5">
      <c r="E30602" s="15"/>
    </row>
    <row r="30603" spans="5:5">
      <c r="E30603" s="15"/>
    </row>
    <row r="30604" spans="5:5">
      <c r="E30604" s="15"/>
    </row>
    <row r="30605" spans="5:5">
      <c r="E30605" s="15"/>
    </row>
    <row r="30606" spans="5:5">
      <c r="E30606" s="15"/>
    </row>
    <row r="30607" spans="5:5">
      <c r="E30607" s="15"/>
    </row>
    <row r="30608" spans="5:5">
      <c r="E30608" s="15"/>
    </row>
    <row r="30609" spans="5:5">
      <c r="E30609" s="15"/>
    </row>
    <row r="30610" spans="5:5">
      <c r="E30610" s="15"/>
    </row>
    <row r="30611" spans="5:5">
      <c r="E30611" s="15"/>
    </row>
    <row r="30612" spans="5:5">
      <c r="E30612" s="15"/>
    </row>
    <row r="30613" spans="5:5">
      <c r="E30613" s="15"/>
    </row>
    <row r="30614" spans="5:5">
      <c r="E30614" s="15"/>
    </row>
    <row r="30615" spans="5:5">
      <c r="E30615" s="15"/>
    </row>
    <row r="30616" spans="5:5">
      <c r="E30616" s="15"/>
    </row>
    <row r="30617" spans="5:5">
      <c r="E30617" s="15"/>
    </row>
    <row r="30618" spans="5:5">
      <c r="E30618" s="15"/>
    </row>
    <row r="30619" spans="5:5">
      <c r="E30619" s="15"/>
    </row>
    <row r="30620" spans="5:5">
      <c r="E30620" s="15"/>
    </row>
    <row r="30621" spans="5:5">
      <c r="E30621" s="15"/>
    </row>
    <row r="30622" spans="5:5">
      <c r="E30622" s="15"/>
    </row>
    <row r="30623" spans="5:5">
      <c r="E30623" s="15"/>
    </row>
    <row r="30624" spans="5:5">
      <c r="E30624" s="15"/>
    </row>
    <row r="30625" spans="5:5">
      <c r="E30625" s="15"/>
    </row>
    <row r="30626" spans="5:5">
      <c r="E30626" s="15"/>
    </row>
    <row r="30627" spans="5:5">
      <c r="E30627" s="15"/>
    </row>
    <row r="30628" spans="5:5">
      <c r="E30628" s="15"/>
    </row>
    <row r="30629" spans="5:5">
      <c r="E30629" s="15"/>
    </row>
    <row r="30630" spans="5:5">
      <c r="E30630" s="15"/>
    </row>
    <row r="30631" spans="5:5">
      <c r="E30631" s="15"/>
    </row>
    <row r="30632" spans="5:5">
      <c r="E30632" s="15"/>
    </row>
    <row r="30633" spans="5:5">
      <c r="E30633" s="15"/>
    </row>
    <row r="30634" spans="5:5">
      <c r="E30634" s="15"/>
    </row>
    <row r="30635" spans="5:5">
      <c r="E30635" s="15"/>
    </row>
    <row r="30636" spans="5:5">
      <c r="E30636" s="15"/>
    </row>
    <row r="30637" spans="5:5">
      <c r="E30637" s="15"/>
    </row>
    <row r="30638" spans="5:5">
      <c r="E30638" s="15"/>
    </row>
    <row r="30639" spans="5:5">
      <c r="E30639" s="15"/>
    </row>
    <row r="30640" spans="5:5">
      <c r="E30640" s="15"/>
    </row>
    <row r="30641" spans="5:5">
      <c r="E30641" s="15"/>
    </row>
    <row r="30642" spans="5:5">
      <c r="E30642" s="15"/>
    </row>
    <row r="30643" spans="5:5">
      <c r="E30643" s="15"/>
    </row>
    <row r="30644" spans="5:5">
      <c r="E30644" s="15"/>
    </row>
    <row r="30645" spans="5:5">
      <c r="E30645" s="15"/>
    </row>
    <row r="30646" spans="5:5">
      <c r="E30646" s="15"/>
    </row>
    <row r="30647" spans="5:5">
      <c r="E30647" s="15"/>
    </row>
    <row r="30648" spans="5:5">
      <c r="E30648" s="15"/>
    </row>
    <row r="30649" spans="5:5">
      <c r="E30649" s="15"/>
    </row>
    <row r="30650" spans="5:5">
      <c r="E30650" s="15"/>
    </row>
    <row r="30651" spans="5:5">
      <c r="E30651" s="15"/>
    </row>
    <row r="30652" spans="5:5">
      <c r="E30652" s="15"/>
    </row>
    <row r="30653" spans="5:5">
      <c r="E30653" s="15"/>
    </row>
    <row r="30654" spans="5:5">
      <c r="E30654" s="15"/>
    </row>
    <row r="30655" spans="5:5">
      <c r="E30655" s="15"/>
    </row>
    <row r="30656" spans="5:5">
      <c r="E30656" s="15"/>
    </row>
    <row r="30657" spans="5:5">
      <c r="E30657" s="15"/>
    </row>
    <row r="30658" spans="5:5">
      <c r="E30658" s="15"/>
    </row>
    <row r="30659" spans="5:5">
      <c r="E30659" s="15"/>
    </row>
    <row r="30660" spans="5:5">
      <c r="E30660" s="15"/>
    </row>
    <row r="30661" spans="5:5">
      <c r="E30661" s="15"/>
    </row>
    <row r="30662" spans="5:5">
      <c r="E30662" s="15"/>
    </row>
    <row r="30663" spans="5:5">
      <c r="E30663" s="15"/>
    </row>
    <row r="30664" spans="5:5">
      <c r="E30664" s="15"/>
    </row>
    <row r="30665" spans="5:5">
      <c r="E30665" s="15"/>
    </row>
    <row r="30666" spans="5:5">
      <c r="E30666" s="15"/>
    </row>
    <row r="30667" spans="5:5">
      <c r="E30667" s="15"/>
    </row>
    <row r="30668" spans="5:5">
      <c r="E30668" s="15"/>
    </row>
    <row r="30669" spans="5:5">
      <c r="E30669" s="15"/>
    </row>
    <row r="30670" spans="5:5">
      <c r="E30670" s="15"/>
    </row>
    <row r="30671" spans="5:5">
      <c r="E30671" s="15"/>
    </row>
    <row r="30672" spans="5:5">
      <c r="E30672" s="15"/>
    </row>
    <row r="30673" spans="5:5">
      <c r="E30673" s="15"/>
    </row>
    <row r="30674" spans="5:5">
      <c r="E30674" s="15"/>
    </row>
    <row r="30675" spans="5:5">
      <c r="E30675" s="15"/>
    </row>
    <row r="30676" spans="5:5">
      <c r="E30676" s="15"/>
    </row>
    <row r="30677" spans="5:5">
      <c r="E30677" s="15"/>
    </row>
    <row r="30678" spans="5:5">
      <c r="E30678" s="15"/>
    </row>
    <row r="30679" spans="5:5">
      <c r="E30679" s="15"/>
    </row>
    <row r="30680" spans="5:5">
      <c r="E30680" s="15"/>
    </row>
    <row r="30681" spans="5:5">
      <c r="E30681" s="15"/>
    </row>
    <row r="30682" spans="5:5">
      <c r="E30682" s="15"/>
    </row>
    <row r="30683" spans="5:5">
      <c r="E30683" s="15"/>
    </row>
    <row r="30684" spans="5:5">
      <c r="E30684" s="15"/>
    </row>
    <row r="30685" spans="5:5">
      <c r="E30685" s="15"/>
    </row>
    <row r="30686" spans="5:5">
      <c r="E30686" s="15"/>
    </row>
    <row r="30687" spans="5:5">
      <c r="E30687" s="15"/>
    </row>
    <row r="30688" spans="5:5">
      <c r="E30688" s="15"/>
    </row>
    <row r="30689" spans="5:5">
      <c r="E30689" s="15"/>
    </row>
    <row r="30690" spans="5:5">
      <c r="E30690" s="15"/>
    </row>
    <row r="30691" spans="5:5">
      <c r="E30691" s="15"/>
    </row>
    <row r="30692" spans="5:5">
      <c r="E30692" s="15"/>
    </row>
    <row r="30693" spans="5:5">
      <c r="E30693" s="15"/>
    </row>
    <row r="30694" spans="5:5">
      <c r="E30694" s="15"/>
    </row>
    <row r="30695" spans="5:5">
      <c r="E30695" s="15"/>
    </row>
    <row r="30696" spans="5:5">
      <c r="E30696" s="15"/>
    </row>
    <row r="30697" spans="5:5">
      <c r="E30697" s="15"/>
    </row>
    <row r="30698" spans="5:5">
      <c r="E30698" s="15"/>
    </row>
    <row r="30699" spans="5:5">
      <c r="E30699" s="15"/>
    </row>
    <row r="30700" spans="5:5">
      <c r="E30700" s="15"/>
    </row>
    <row r="30701" spans="5:5">
      <c r="E30701" s="15"/>
    </row>
    <row r="30702" spans="5:5">
      <c r="E30702" s="15"/>
    </row>
    <row r="30703" spans="5:5">
      <c r="E30703" s="15"/>
    </row>
    <row r="30704" spans="5:5">
      <c r="E30704" s="15"/>
    </row>
    <row r="30705" spans="5:5">
      <c r="E30705" s="15"/>
    </row>
    <row r="30706" spans="5:5">
      <c r="E30706" s="15"/>
    </row>
    <row r="30707" spans="5:5">
      <c r="E30707" s="15"/>
    </row>
    <row r="30708" spans="5:5">
      <c r="E30708" s="15"/>
    </row>
    <row r="30709" spans="5:5">
      <c r="E30709" s="15"/>
    </row>
    <row r="30710" spans="5:5">
      <c r="E30710" s="15"/>
    </row>
    <row r="30711" spans="5:5">
      <c r="E30711" s="15"/>
    </row>
    <row r="30712" spans="5:5">
      <c r="E30712" s="15"/>
    </row>
    <row r="30713" spans="5:5">
      <c r="E30713" s="15"/>
    </row>
    <row r="30714" spans="5:5">
      <c r="E30714" s="15"/>
    </row>
    <row r="30715" spans="5:5">
      <c r="E30715" s="15"/>
    </row>
    <row r="30716" spans="5:5">
      <c r="E30716" s="15"/>
    </row>
    <row r="30717" spans="5:5">
      <c r="E30717" s="15"/>
    </row>
    <row r="30718" spans="5:5">
      <c r="E30718" s="15"/>
    </row>
    <row r="30719" spans="5:5">
      <c r="E30719" s="15"/>
    </row>
    <row r="30720" spans="5:5">
      <c r="E30720" s="15"/>
    </row>
    <row r="30721" spans="5:5">
      <c r="E30721" s="15"/>
    </row>
    <row r="30722" spans="5:5">
      <c r="E30722" s="15"/>
    </row>
    <row r="30723" spans="5:5">
      <c r="E30723" s="15"/>
    </row>
    <row r="30724" spans="5:5">
      <c r="E30724" s="15"/>
    </row>
    <row r="30725" spans="5:5">
      <c r="E30725" s="15"/>
    </row>
    <row r="30726" spans="5:5">
      <c r="E30726" s="15"/>
    </row>
    <row r="30727" spans="5:5">
      <c r="E30727" s="15"/>
    </row>
    <row r="30728" spans="5:5">
      <c r="E30728" s="15"/>
    </row>
    <row r="30729" spans="5:5">
      <c r="E30729" s="15"/>
    </row>
    <row r="30730" spans="5:5">
      <c r="E30730" s="15"/>
    </row>
    <row r="30731" spans="5:5">
      <c r="E30731" s="15"/>
    </row>
    <row r="30732" spans="5:5">
      <c r="E30732" s="15"/>
    </row>
    <row r="30733" spans="5:5">
      <c r="E30733" s="15"/>
    </row>
    <row r="30734" spans="5:5">
      <c r="E30734" s="15"/>
    </row>
    <row r="30735" spans="5:5">
      <c r="E30735" s="15"/>
    </row>
    <row r="30736" spans="5:5">
      <c r="E30736" s="15"/>
    </row>
    <row r="30737" spans="5:5">
      <c r="E30737" s="15"/>
    </row>
    <row r="30738" spans="5:5">
      <c r="E30738" s="15"/>
    </row>
    <row r="30739" spans="5:5">
      <c r="E30739" s="15"/>
    </row>
    <row r="30740" spans="5:5">
      <c r="E30740" s="15"/>
    </row>
    <row r="30741" spans="5:5">
      <c r="E30741" s="15"/>
    </row>
    <row r="30742" spans="5:5">
      <c r="E30742" s="15"/>
    </row>
    <row r="30743" spans="5:5">
      <c r="E30743" s="15"/>
    </row>
    <row r="30744" spans="5:5">
      <c r="E30744" s="15"/>
    </row>
    <row r="30745" spans="5:5">
      <c r="E30745" s="15"/>
    </row>
    <row r="30746" spans="5:5">
      <c r="E30746" s="15"/>
    </row>
    <row r="30747" spans="5:5">
      <c r="E30747" s="15"/>
    </row>
    <row r="30748" spans="5:5">
      <c r="E30748" s="15"/>
    </row>
    <row r="30749" spans="5:5">
      <c r="E30749" s="15"/>
    </row>
    <row r="30750" spans="5:5">
      <c r="E30750" s="15"/>
    </row>
    <row r="30751" spans="5:5">
      <c r="E30751" s="15"/>
    </row>
    <row r="30752" spans="5:5">
      <c r="E30752" s="15"/>
    </row>
    <row r="30753" spans="5:5">
      <c r="E30753" s="15"/>
    </row>
    <row r="30754" spans="5:5">
      <c r="E30754" s="15"/>
    </row>
    <row r="30755" spans="5:5">
      <c r="E30755" s="15"/>
    </row>
    <row r="30756" spans="5:5">
      <c r="E30756" s="15"/>
    </row>
    <row r="30757" spans="5:5">
      <c r="E30757" s="15"/>
    </row>
    <row r="30758" spans="5:5">
      <c r="E30758" s="15"/>
    </row>
    <row r="30759" spans="5:5">
      <c r="E30759" s="15"/>
    </row>
    <row r="30760" spans="5:5">
      <c r="E30760" s="15"/>
    </row>
    <row r="30761" spans="5:5">
      <c r="E30761" s="15"/>
    </row>
    <row r="30762" spans="5:5">
      <c r="E30762" s="15"/>
    </row>
    <row r="30763" spans="5:5">
      <c r="E30763" s="15"/>
    </row>
    <row r="30764" spans="5:5">
      <c r="E30764" s="15"/>
    </row>
    <row r="30765" spans="5:5">
      <c r="E30765" s="15"/>
    </row>
    <row r="30766" spans="5:5">
      <c r="E30766" s="15"/>
    </row>
    <row r="30767" spans="5:5">
      <c r="E30767" s="15"/>
    </row>
    <row r="30768" spans="5:5">
      <c r="E30768" s="15"/>
    </row>
    <row r="30769" spans="5:5">
      <c r="E30769" s="15"/>
    </row>
    <row r="30770" spans="5:5">
      <c r="E30770" s="15"/>
    </row>
    <row r="30771" spans="5:5">
      <c r="E30771" s="15"/>
    </row>
    <row r="30772" spans="5:5">
      <c r="E30772" s="15"/>
    </row>
    <row r="30773" spans="5:5">
      <c r="E30773" s="15"/>
    </row>
    <row r="30774" spans="5:5">
      <c r="E30774" s="15"/>
    </row>
    <row r="30775" spans="5:5">
      <c r="E30775" s="15"/>
    </row>
    <row r="30776" spans="5:5">
      <c r="E30776" s="15"/>
    </row>
    <row r="30777" spans="5:5">
      <c r="E30777" s="15"/>
    </row>
    <row r="30778" spans="5:5">
      <c r="E30778" s="15"/>
    </row>
    <row r="30779" spans="5:5">
      <c r="E30779" s="15"/>
    </row>
    <row r="30780" spans="5:5">
      <c r="E30780" s="15"/>
    </row>
    <row r="30781" spans="5:5">
      <c r="E30781" s="15"/>
    </row>
    <row r="30782" spans="5:5">
      <c r="E30782" s="15"/>
    </row>
    <row r="30783" spans="5:5">
      <c r="E30783" s="15"/>
    </row>
    <row r="30784" spans="5:5">
      <c r="E30784" s="15"/>
    </row>
    <row r="30785" spans="5:5">
      <c r="E30785" s="15"/>
    </row>
    <row r="30786" spans="5:5">
      <c r="E30786" s="15"/>
    </row>
    <row r="30787" spans="5:5">
      <c r="E30787" s="15"/>
    </row>
    <row r="30788" spans="5:5">
      <c r="E30788" s="15"/>
    </row>
    <row r="30789" spans="5:5">
      <c r="E30789" s="15"/>
    </row>
    <row r="30790" spans="5:5">
      <c r="E30790" s="15"/>
    </row>
    <row r="30791" spans="5:5">
      <c r="E30791" s="15"/>
    </row>
    <row r="30792" spans="5:5">
      <c r="E30792" s="15"/>
    </row>
    <row r="30793" spans="5:5">
      <c r="E30793" s="15"/>
    </row>
    <row r="30794" spans="5:5">
      <c r="E30794" s="15"/>
    </row>
    <row r="30795" spans="5:5">
      <c r="E30795" s="15"/>
    </row>
    <row r="30796" spans="5:5">
      <c r="E30796" s="15"/>
    </row>
    <row r="30797" spans="5:5">
      <c r="E30797" s="15"/>
    </row>
    <row r="30798" spans="5:5">
      <c r="E30798" s="15"/>
    </row>
    <row r="30799" spans="5:5">
      <c r="E30799" s="15"/>
    </row>
    <row r="30800" spans="5:5">
      <c r="E30800" s="15"/>
    </row>
    <row r="30801" spans="5:5">
      <c r="E30801" s="15"/>
    </row>
    <row r="30802" spans="5:5">
      <c r="E30802" s="15"/>
    </row>
    <row r="30803" spans="5:5">
      <c r="E30803" s="15"/>
    </row>
    <row r="30804" spans="5:5">
      <c r="E30804" s="15"/>
    </row>
    <row r="30805" spans="5:5">
      <c r="E30805" s="15"/>
    </row>
    <row r="30806" spans="5:5">
      <c r="E30806" s="15"/>
    </row>
    <row r="30807" spans="5:5">
      <c r="E30807" s="15"/>
    </row>
    <row r="30808" spans="5:5">
      <c r="E30808" s="15"/>
    </row>
    <row r="30809" spans="5:5">
      <c r="E30809" s="15"/>
    </row>
    <row r="30810" spans="5:5">
      <c r="E30810" s="15"/>
    </row>
    <row r="30811" spans="5:5">
      <c r="E30811" s="15"/>
    </row>
    <row r="30812" spans="5:5">
      <c r="E30812" s="15"/>
    </row>
    <row r="30813" spans="5:5">
      <c r="E30813" s="15"/>
    </row>
    <row r="30814" spans="5:5">
      <c r="E30814" s="15"/>
    </row>
    <row r="30815" spans="5:5">
      <c r="E30815" s="15"/>
    </row>
    <row r="30816" spans="5:5">
      <c r="E30816" s="15"/>
    </row>
    <row r="30817" spans="5:5">
      <c r="E30817" s="15"/>
    </row>
    <row r="30818" spans="5:5">
      <c r="E30818" s="15"/>
    </row>
    <row r="30819" spans="5:5">
      <c r="E30819" s="15"/>
    </row>
    <row r="30820" spans="5:5">
      <c r="E30820" s="15"/>
    </row>
    <row r="30821" spans="5:5">
      <c r="E30821" s="15"/>
    </row>
    <row r="30822" spans="5:5">
      <c r="E30822" s="15"/>
    </row>
    <row r="30823" spans="5:5">
      <c r="E30823" s="15"/>
    </row>
    <row r="30824" spans="5:5">
      <c r="E30824" s="15"/>
    </row>
    <row r="30825" spans="5:5">
      <c r="E30825" s="15"/>
    </row>
    <row r="30826" spans="5:5">
      <c r="E30826" s="15"/>
    </row>
    <row r="30827" spans="5:5">
      <c r="E30827" s="15"/>
    </row>
    <row r="30828" spans="5:5">
      <c r="E30828" s="15"/>
    </row>
    <row r="30829" spans="5:5">
      <c r="E30829" s="15"/>
    </row>
    <row r="30830" spans="5:5">
      <c r="E30830" s="15"/>
    </row>
    <row r="30831" spans="5:5">
      <c r="E30831" s="15"/>
    </row>
    <row r="30832" spans="5:5">
      <c r="E30832" s="15"/>
    </row>
    <row r="30833" spans="5:5">
      <c r="E30833" s="15"/>
    </row>
    <row r="30834" spans="5:5">
      <c r="E30834" s="15"/>
    </row>
    <row r="30835" spans="5:5">
      <c r="E30835" s="15"/>
    </row>
    <row r="30836" spans="5:5">
      <c r="E30836" s="15"/>
    </row>
    <row r="30837" spans="5:5">
      <c r="E30837" s="15"/>
    </row>
    <row r="30838" spans="5:5">
      <c r="E30838" s="15"/>
    </row>
    <row r="30839" spans="5:5">
      <c r="E30839" s="15"/>
    </row>
    <row r="30840" spans="5:5">
      <c r="E30840" s="15"/>
    </row>
    <row r="30841" spans="5:5">
      <c r="E30841" s="15"/>
    </row>
    <row r="30842" spans="5:5">
      <c r="E30842" s="15"/>
    </row>
    <row r="30843" spans="5:5">
      <c r="E30843" s="15"/>
    </row>
    <row r="30844" spans="5:5">
      <c r="E30844" s="15"/>
    </row>
    <row r="30845" spans="5:5">
      <c r="E30845" s="15"/>
    </row>
    <row r="30846" spans="5:5">
      <c r="E30846" s="15"/>
    </row>
    <row r="30847" spans="5:5">
      <c r="E30847" s="15"/>
    </row>
    <row r="30848" spans="5:5">
      <c r="E30848" s="15"/>
    </row>
    <row r="30849" spans="5:5">
      <c r="E30849" s="15"/>
    </row>
    <row r="30850" spans="5:5">
      <c r="E30850" s="15"/>
    </row>
    <row r="30851" spans="5:5">
      <c r="E30851" s="15"/>
    </row>
    <row r="30852" spans="5:5">
      <c r="E30852" s="15"/>
    </row>
    <row r="30853" spans="5:5">
      <c r="E30853" s="15"/>
    </row>
    <row r="30854" spans="5:5">
      <c r="E30854" s="15"/>
    </row>
    <row r="30855" spans="5:5">
      <c r="E30855" s="15"/>
    </row>
    <row r="30856" spans="5:5">
      <c r="E30856" s="15"/>
    </row>
    <row r="30857" spans="5:5">
      <c r="E30857" s="15"/>
    </row>
    <row r="30858" spans="5:5">
      <c r="E30858" s="15"/>
    </row>
    <row r="30859" spans="5:5">
      <c r="E30859" s="15"/>
    </row>
    <row r="30860" spans="5:5">
      <c r="E30860" s="15"/>
    </row>
    <row r="30861" spans="5:5">
      <c r="E30861" s="15"/>
    </row>
    <row r="30862" spans="5:5">
      <c r="E30862" s="15"/>
    </row>
    <row r="30863" spans="5:5">
      <c r="E30863" s="15"/>
    </row>
    <row r="30864" spans="5:5">
      <c r="E30864" s="15"/>
    </row>
    <row r="30865" spans="5:5">
      <c r="E30865" s="15"/>
    </row>
    <row r="30866" spans="5:5">
      <c r="E30866" s="15"/>
    </row>
    <row r="30867" spans="5:5">
      <c r="E30867" s="15"/>
    </row>
    <row r="30868" spans="5:5">
      <c r="E30868" s="15"/>
    </row>
    <row r="30869" spans="5:5">
      <c r="E30869" s="15"/>
    </row>
    <row r="30870" spans="5:5">
      <c r="E30870" s="15"/>
    </row>
    <row r="30871" spans="5:5">
      <c r="E30871" s="15"/>
    </row>
    <row r="30872" spans="5:5">
      <c r="E30872" s="15"/>
    </row>
    <row r="30873" spans="5:5">
      <c r="E30873" s="15"/>
    </row>
    <row r="30874" spans="5:5">
      <c r="E30874" s="15"/>
    </row>
    <row r="30875" spans="5:5">
      <c r="E30875" s="15"/>
    </row>
    <row r="30876" spans="5:5">
      <c r="E30876" s="15"/>
    </row>
    <row r="30877" spans="5:5">
      <c r="E30877" s="15"/>
    </row>
    <row r="30878" spans="5:5">
      <c r="E30878" s="15"/>
    </row>
    <row r="30879" spans="5:5">
      <c r="E30879" s="15"/>
    </row>
    <row r="30880" spans="5:5">
      <c r="E30880" s="15"/>
    </row>
    <row r="30881" spans="5:5">
      <c r="E30881" s="15"/>
    </row>
    <row r="30882" spans="5:5">
      <c r="E30882" s="15"/>
    </row>
    <row r="30883" spans="5:5">
      <c r="E30883" s="15"/>
    </row>
    <row r="30884" spans="5:5">
      <c r="E30884" s="15"/>
    </row>
    <row r="30885" spans="5:5">
      <c r="E30885" s="15"/>
    </row>
    <row r="30886" spans="5:5">
      <c r="E30886" s="15"/>
    </row>
    <row r="30887" spans="5:5">
      <c r="E30887" s="15"/>
    </row>
    <row r="30888" spans="5:5">
      <c r="E30888" s="15"/>
    </row>
    <row r="30889" spans="5:5">
      <c r="E30889" s="15"/>
    </row>
    <row r="30890" spans="5:5">
      <c r="E30890" s="15"/>
    </row>
    <row r="30891" spans="5:5">
      <c r="E30891" s="15"/>
    </row>
    <row r="30892" spans="5:5">
      <c r="E30892" s="15"/>
    </row>
    <row r="30893" spans="5:5">
      <c r="E30893" s="15"/>
    </row>
    <row r="30894" spans="5:5">
      <c r="E30894" s="15"/>
    </row>
    <row r="30895" spans="5:5">
      <c r="E30895" s="15"/>
    </row>
    <row r="30896" spans="5:5">
      <c r="E30896" s="15"/>
    </row>
    <row r="30897" spans="5:5">
      <c r="E30897" s="15"/>
    </row>
    <row r="30898" spans="5:5">
      <c r="E30898" s="15"/>
    </row>
    <row r="30899" spans="5:5">
      <c r="E30899" s="15"/>
    </row>
    <row r="30900" spans="5:5">
      <c r="E30900" s="15"/>
    </row>
    <row r="30901" spans="5:5">
      <c r="E30901" s="15"/>
    </row>
    <row r="30902" spans="5:5">
      <c r="E30902" s="15"/>
    </row>
    <row r="30903" spans="5:5">
      <c r="E30903" s="15"/>
    </row>
    <row r="30904" spans="5:5">
      <c r="E30904" s="15"/>
    </row>
    <row r="30905" spans="5:5">
      <c r="E30905" s="15"/>
    </row>
    <row r="30906" spans="5:5">
      <c r="E30906" s="15"/>
    </row>
    <row r="30907" spans="5:5">
      <c r="E30907" s="15"/>
    </row>
    <row r="30908" spans="5:5">
      <c r="E30908" s="15"/>
    </row>
    <row r="30909" spans="5:5">
      <c r="E30909" s="15"/>
    </row>
    <row r="30910" spans="5:5">
      <c r="E30910" s="15"/>
    </row>
    <row r="30911" spans="5:5">
      <c r="E30911" s="15"/>
    </row>
    <row r="30912" spans="5:5">
      <c r="E30912" s="15"/>
    </row>
    <row r="30913" spans="5:5">
      <c r="E30913" s="15"/>
    </row>
    <row r="30914" spans="5:5">
      <c r="E30914" s="15"/>
    </row>
    <row r="30915" spans="5:5">
      <c r="E30915" s="15"/>
    </row>
    <row r="30916" spans="5:5">
      <c r="E30916" s="15"/>
    </row>
    <row r="30917" spans="5:5">
      <c r="E30917" s="15"/>
    </row>
    <row r="30918" spans="5:5">
      <c r="E30918" s="15"/>
    </row>
    <row r="30919" spans="5:5">
      <c r="E30919" s="15"/>
    </row>
    <row r="30920" spans="5:5">
      <c r="E30920" s="15"/>
    </row>
    <row r="30921" spans="5:5">
      <c r="E30921" s="15"/>
    </row>
    <row r="30922" spans="5:5">
      <c r="E30922" s="15"/>
    </row>
    <row r="30923" spans="5:5">
      <c r="E30923" s="15"/>
    </row>
    <row r="30924" spans="5:5">
      <c r="E30924" s="15"/>
    </row>
    <row r="30925" spans="5:5">
      <c r="E30925" s="15"/>
    </row>
    <row r="30926" spans="5:5">
      <c r="E30926" s="15"/>
    </row>
    <row r="30927" spans="5:5">
      <c r="E30927" s="15"/>
    </row>
    <row r="30928" spans="5:5">
      <c r="E30928" s="15"/>
    </row>
    <row r="30929" spans="5:5">
      <c r="E30929" s="15"/>
    </row>
    <row r="30930" spans="5:5">
      <c r="E30930" s="15"/>
    </row>
    <row r="30931" spans="5:5">
      <c r="E30931" s="15"/>
    </row>
    <row r="30932" spans="5:5">
      <c r="E30932" s="15"/>
    </row>
    <row r="30933" spans="5:5">
      <c r="E30933" s="15"/>
    </row>
    <row r="30934" spans="5:5">
      <c r="E30934" s="15"/>
    </row>
    <row r="30935" spans="5:5">
      <c r="E30935" s="15"/>
    </row>
    <row r="30936" spans="5:5">
      <c r="E30936" s="15"/>
    </row>
    <row r="30937" spans="5:5">
      <c r="E30937" s="15"/>
    </row>
    <row r="30938" spans="5:5">
      <c r="E30938" s="15"/>
    </row>
    <row r="30939" spans="5:5">
      <c r="E30939" s="15"/>
    </row>
    <row r="30940" spans="5:5">
      <c r="E30940" s="15"/>
    </row>
    <row r="30941" spans="5:5">
      <c r="E30941" s="15"/>
    </row>
    <row r="30942" spans="5:5">
      <c r="E30942" s="15"/>
    </row>
    <row r="30943" spans="5:5">
      <c r="E30943" s="15"/>
    </row>
    <row r="30944" spans="5:5">
      <c r="E30944" s="15"/>
    </row>
    <row r="30945" spans="5:5">
      <c r="E30945" s="15"/>
    </row>
    <row r="30946" spans="5:5">
      <c r="E30946" s="15"/>
    </row>
    <row r="30947" spans="5:5">
      <c r="E30947" s="15"/>
    </row>
    <row r="30948" spans="5:5">
      <c r="E30948" s="15"/>
    </row>
    <row r="30949" spans="5:5">
      <c r="E30949" s="15"/>
    </row>
    <row r="30950" spans="5:5">
      <c r="E30950" s="15"/>
    </row>
    <row r="30951" spans="5:5">
      <c r="E30951" s="15"/>
    </row>
    <row r="30952" spans="5:5">
      <c r="E30952" s="15"/>
    </row>
    <row r="30953" spans="5:5">
      <c r="E30953" s="15"/>
    </row>
    <row r="30954" spans="5:5">
      <c r="E30954" s="15"/>
    </row>
    <row r="30955" spans="5:5">
      <c r="E30955" s="15"/>
    </row>
    <row r="30956" spans="5:5">
      <c r="E30956" s="15"/>
    </row>
    <row r="30957" spans="5:5">
      <c r="E30957" s="15"/>
    </row>
    <row r="30958" spans="5:5">
      <c r="E30958" s="15"/>
    </row>
    <row r="30959" spans="5:5">
      <c r="E30959" s="15"/>
    </row>
    <row r="30960" spans="5:5">
      <c r="E30960" s="15"/>
    </row>
    <row r="30961" spans="5:5">
      <c r="E30961" s="15"/>
    </row>
    <row r="30962" spans="5:5">
      <c r="E30962" s="15"/>
    </row>
    <row r="30963" spans="5:5">
      <c r="E30963" s="15"/>
    </row>
    <row r="30964" spans="5:5">
      <c r="E30964" s="15"/>
    </row>
    <row r="30965" spans="5:5">
      <c r="E30965" s="15"/>
    </row>
    <row r="30966" spans="5:5">
      <c r="E30966" s="15"/>
    </row>
    <row r="30967" spans="5:5">
      <c r="E30967" s="15"/>
    </row>
    <row r="30968" spans="5:5">
      <c r="E30968" s="15"/>
    </row>
    <row r="30969" spans="5:5">
      <c r="E30969" s="15"/>
    </row>
    <row r="30970" spans="5:5">
      <c r="E30970" s="15"/>
    </row>
    <row r="30971" spans="5:5">
      <c r="E30971" s="15"/>
    </row>
    <row r="30972" spans="5:5">
      <c r="E30972" s="15"/>
    </row>
    <row r="30973" spans="5:5">
      <c r="E30973" s="15"/>
    </row>
    <row r="30974" spans="5:5">
      <c r="E30974" s="15"/>
    </row>
    <row r="30975" spans="5:5">
      <c r="E30975" s="15"/>
    </row>
    <row r="30976" spans="5:5">
      <c r="E30976" s="15"/>
    </row>
    <row r="30977" spans="5:5">
      <c r="E30977" s="15"/>
    </row>
    <row r="30978" spans="5:5">
      <c r="E30978" s="15"/>
    </row>
    <row r="30979" spans="5:5">
      <c r="E30979" s="15"/>
    </row>
    <row r="30980" spans="5:5">
      <c r="E30980" s="15"/>
    </row>
    <row r="30981" spans="5:5">
      <c r="E30981" s="15"/>
    </row>
    <row r="30982" spans="5:5">
      <c r="E30982" s="15"/>
    </row>
    <row r="30983" spans="5:5">
      <c r="E30983" s="15"/>
    </row>
    <row r="30984" spans="5:5">
      <c r="E30984" s="15"/>
    </row>
    <row r="30985" spans="5:5">
      <c r="E30985" s="15"/>
    </row>
    <row r="30986" spans="5:5">
      <c r="E30986" s="15"/>
    </row>
    <row r="30987" spans="5:5">
      <c r="E30987" s="15"/>
    </row>
    <row r="30988" spans="5:5">
      <c r="E30988" s="15"/>
    </row>
    <row r="30989" spans="5:5">
      <c r="E30989" s="15"/>
    </row>
    <row r="30990" spans="5:5">
      <c r="E30990" s="15"/>
    </row>
    <row r="30991" spans="5:5">
      <c r="E30991" s="15"/>
    </row>
    <row r="30992" spans="5:5">
      <c r="E30992" s="15"/>
    </row>
    <row r="30993" spans="5:5">
      <c r="E30993" s="15"/>
    </row>
    <row r="30994" spans="5:5">
      <c r="E30994" s="15"/>
    </row>
    <row r="30995" spans="5:5">
      <c r="E30995" s="15"/>
    </row>
    <row r="30996" spans="5:5">
      <c r="E30996" s="15"/>
    </row>
    <row r="30997" spans="5:5">
      <c r="E30997" s="15"/>
    </row>
    <row r="30998" spans="5:5">
      <c r="E30998" s="15"/>
    </row>
    <row r="30999" spans="5:5">
      <c r="E30999" s="15"/>
    </row>
    <row r="31000" spans="5:5">
      <c r="E31000" s="15"/>
    </row>
    <row r="31001" spans="5:5">
      <c r="E31001" s="15"/>
    </row>
    <row r="31002" spans="5:5">
      <c r="E31002" s="15"/>
    </row>
    <row r="31003" spans="5:5">
      <c r="E31003" s="15"/>
    </row>
    <row r="31004" spans="5:5">
      <c r="E31004" s="15"/>
    </row>
    <row r="31005" spans="5:5">
      <c r="E31005" s="15"/>
    </row>
    <row r="31006" spans="5:5">
      <c r="E31006" s="15"/>
    </row>
    <row r="31007" spans="5:5">
      <c r="E31007" s="15"/>
    </row>
    <row r="31008" spans="5:5">
      <c r="E31008" s="15"/>
    </row>
    <row r="31009" spans="5:5">
      <c r="E31009" s="15"/>
    </row>
    <row r="31010" spans="5:5">
      <c r="E31010" s="15"/>
    </row>
    <row r="31011" spans="5:5">
      <c r="E31011" s="15"/>
    </row>
    <row r="31012" spans="5:5">
      <c r="E31012" s="15"/>
    </row>
    <row r="31013" spans="5:5">
      <c r="E31013" s="15"/>
    </row>
    <row r="31014" spans="5:5">
      <c r="E31014" s="15"/>
    </row>
    <row r="31015" spans="5:5">
      <c r="E31015" s="15"/>
    </row>
    <row r="31016" spans="5:5">
      <c r="E31016" s="15"/>
    </row>
    <row r="31017" spans="5:5">
      <c r="E31017" s="15"/>
    </row>
    <row r="31018" spans="5:5">
      <c r="E31018" s="15"/>
    </row>
    <row r="31019" spans="5:5">
      <c r="E31019" s="15"/>
    </row>
    <row r="31020" spans="5:5">
      <c r="E31020" s="15"/>
    </row>
    <row r="31021" spans="5:5">
      <c r="E31021" s="15"/>
    </row>
    <row r="31022" spans="5:5">
      <c r="E31022" s="15"/>
    </row>
    <row r="31023" spans="5:5">
      <c r="E31023" s="15"/>
    </row>
    <row r="31024" spans="5:5">
      <c r="E31024" s="15"/>
    </row>
    <row r="31025" spans="5:5">
      <c r="E31025" s="15"/>
    </row>
    <row r="31026" spans="5:5">
      <c r="E31026" s="15"/>
    </row>
    <row r="31027" spans="5:5">
      <c r="E31027" s="15"/>
    </row>
    <row r="31028" spans="5:5">
      <c r="E31028" s="15"/>
    </row>
    <row r="31029" spans="5:5">
      <c r="E31029" s="15"/>
    </row>
    <row r="31030" spans="5:5">
      <c r="E31030" s="15"/>
    </row>
    <row r="31031" spans="5:5">
      <c r="E31031" s="15"/>
    </row>
    <row r="31032" spans="5:5">
      <c r="E31032" s="15"/>
    </row>
    <row r="31033" spans="5:5">
      <c r="E31033" s="15"/>
    </row>
    <row r="31034" spans="5:5">
      <c r="E31034" s="15"/>
    </row>
    <row r="31035" spans="5:5">
      <c r="E31035" s="15"/>
    </row>
    <row r="31036" spans="5:5">
      <c r="E31036" s="15"/>
    </row>
    <row r="31037" spans="5:5">
      <c r="E31037" s="15"/>
    </row>
    <row r="31038" spans="5:5">
      <c r="E31038" s="15"/>
    </row>
    <row r="31039" spans="5:5">
      <c r="E31039" s="15"/>
    </row>
    <row r="31040" spans="5:5">
      <c r="E31040" s="15"/>
    </row>
    <row r="31041" spans="5:5">
      <c r="E31041" s="15"/>
    </row>
    <row r="31042" spans="5:5">
      <c r="E31042" s="15"/>
    </row>
    <row r="31043" spans="5:5">
      <c r="E31043" s="15"/>
    </row>
    <row r="31044" spans="5:5">
      <c r="E31044" s="15"/>
    </row>
    <row r="31045" spans="5:5">
      <c r="E31045" s="15"/>
    </row>
    <row r="31046" spans="5:5">
      <c r="E31046" s="15"/>
    </row>
    <row r="31047" spans="5:5">
      <c r="E31047" s="15"/>
    </row>
    <row r="31048" spans="5:5">
      <c r="E31048" s="15"/>
    </row>
    <row r="31049" spans="5:5">
      <c r="E31049" s="15"/>
    </row>
    <row r="31050" spans="5:5">
      <c r="E31050" s="15"/>
    </row>
    <row r="31051" spans="5:5">
      <c r="E31051" s="15"/>
    </row>
    <row r="31052" spans="5:5">
      <c r="E31052" s="15"/>
    </row>
    <row r="31053" spans="5:5">
      <c r="E31053" s="15"/>
    </row>
    <row r="31054" spans="5:5">
      <c r="E31054" s="15"/>
    </row>
    <row r="31055" spans="5:5">
      <c r="E31055" s="15"/>
    </row>
    <row r="31056" spans="5:5">
      <c r="E31056" s="15"/>
    </row>
    <row r="31057" spans="5:5">
      <c r="E31057" s="15"/>
    </row>
    <row r="31058" spans="5:5">
      <c r="E31058" s="15"/>
    </row>
    <row r="31059" spans="5:5">
      <c r="E31059" s="15"/>
    </row>
    <row r="31060" spans="5:5">
      <c r="E31060" s="15"/>
    </row>
    <row r="31061" spans="5:5">
      <c r="E31061" s="15"/>
    </row>
    <row r="31062" spans="5:5">
      <c r="E31062" s="15"/>
    </row>
    <row r="31063" spans="5:5">
      <c r="E31063" s="15"/>
    </row>
    <row r="31064" spans="5:5">
      <c r="E31064" s="15"/>
    </row>
    <row r="31065" spans="5:5">
      <c r="E31065" s="15"/>
    </row>
    <row r="31066" spans="5:5">
      <c r="E31066" s="15"/>
    </row>
    <row r="31067" spans="5:5">
      <c r="E31067" s="15"/>
    </row>
    <row r="31068" spans="5:5">
      <c r="E31068" s="15"/>
    </row>
    <row r="31069" spans="5:5">
      <c r="E31069" s="15"/>
    </row>
    <row r="31070" spans="5:5">
      <c r="E31070" s="15"/>
    </row>
    <row r="31071" spans="5:5">
      <c r="E31071" s="15"/>
    </row>
    <row r="31072" spans="5:5">
      <c r="E31072" s="15"/>
    </row>
    <row r="31073" spans="5:5">
      <c r="E31073" s="15"/>
    </row>
    <row r="31074" spans="5:5">
      <c r="E31074" s="15"/>
    </row>
    <row r="31075" spans="5:5">
      <c r="E31075" s="15"/>
    </row>
    <row r="31076" spans="5:5">
      <c r="E31076" s="15"/>
    </row>
    <row r="31077" spans="5:5">
      <c r="E31077" s="15"/>
    </row>
    <row r="31078" spans="5:5">
      <c r="E31078" s="15"/>
    </row>
    <row r="31079" spans="5:5">
      <c r="E31079" s="15"/>
    </row>
    <row r="31080" spans="5:5">
      <c r="E31080" s="15"/>
    </row>
    <row r="31081" spans="5:5">
      <c r="E31081" s="15"/>
    </row>
    <row r="31082" spans="5:5">
      <c r="E31082" s="15"/>
    </row>
    <row r="31083" spans="5:5">
      <c r="E31083" s="15"/>
    </row>
    <row r="31084" spans="5:5">
      <c r="E31084" s="15"/>
    </row>
    <row r="31085" spans="5:5">
      <c r="E31085" s="15"/>
    </row>
    <row r="31086" spans="5:5">
      <c r="E31086" s="15"/>
    </row>
    <row r="31087" spans="5:5">
      <c r="E31087" s="15"/>
    </row>
    <row r="31088" spans="5:5">
      <c r="E31088" s="15"/>
    </row>
    <row r="31089" spans="5:5">
      <c r="E31089" s="15"/>
    </row>
    <row r="31090" spans="5:5">
      <c r="E31090" s="15"/>
    </row>
    <row r="31091" spans="5:5">
      <c r="E31091" s="15"/>
    </row>
    <row r="31092" spans="5:5">
      <c r="E31092" s="15"/>
    </row>
    <row r="31093" spans="5:5">
      <c r="E31093" s="15"/>
    </row>
    <row r="31094" spans="5:5">
      <c r="E31094" s="15"/>
    </row>
    <row r="31095" spans="5:5">
      <c r="E31095" s="15"/>
    </row>
    <row r="31096" spans="5:5">
      <c r="E31096" s="15"/>
    </row>
    <row r="31097" spans="5:5">
      <c r="E31097" s="15"/>
    </row>
    <row r="31098" spans="5:5">
      <c r="E31098" s="15"/>
    </row>
    <row r="31099" spans="5:5">
      <c r="E31099" s="15"/>
    </row>
    <row r="31100" spans="5:5">
      <c r="E31100" s="15"/>
    </row>
    <row r="31101" spans="5:5">
      <c r="E31101" s="15"/>
    </row>
    <row r="31102" spans="5:5">
      <c r="E31102" s="15"/>
    </row>
    <row r="31103" spans="5:5">
      <c r="E31103" s="15"/>
    </row>
    <row r="31104" spans="5:5">
      <c r="E31104" s="15"/>
    </row>
    <row r="31105" spans="5:5">
      <c r="E31105" s="15"/>
    </row>
    <row r="31106" spans="5:5">
      <c r="E31106" s="15"/>
    </row>
    <row r="31107" spans="5:5">
      <c r="E31107" s="15"/>
    </row>
    <row r="31108" spans="5:5">
      <c r="E31108" s="15"/>
    </row>
    <row r="31109" spans="5:5">
      <c r="E31109" s="15"/>
    </row>
    <row r="31110" spans="5:5">
      <c r="E31110" s="15"/>
    </row>
    <row r="31111" spans="5:5">
      <c r="E31111" s="15"/>
    </row>
    <row r="31112" spans="5:5">
      <c r="E31112" s="15"/>
    </row>
    <row r="31113" spans="5:5">
      <c r="E31113" s="15"/>
    </row>
    <row r="31114" spans="5:5">
      <c r="E31114" s="15"/>
    </row>
    <row r="31115" spans="5:5">
      <c r="E31115" s="15"/>
    </row>
    <row r="31116" spans="5:5">
      <c r="E31116" s="15"/>
    </row>
    <row r="31117" spans="5:5">
      <c r="E31117" s="15"/>
    </row>
    <row r="31118" spans="5:5">
      <c r="E31118" s="15"/>
    </row>
    <row r="31119" spans="5:5">
      <c r="E31119" s="15"/>
    </row>
    <row r="31120" spans="5:5">
      <c r="E31120" s="15"/>
    </row>
    <row r="31121" spans="5:5">
      <c r="E31121" s="15"/>
    </row>
    <row r="31122" spans="5:5">
      <c r="E31122" s="15"/>
    </row>
    <row r="31123" spans="5:5">
      <c r="E31123" s="15"/>
    </row>
    <row r="31124" spans="5:5">
      <c r="E31124" s="15"/>
    </row>
    <row r="31125" spans="5:5">
      <c r="E31125" s="15"/>
    </row>
    <row r="31126" spans="5:5">
      <c r="E31126" s="15"/>
    </row>
    <row r="31127" spans="5:5">
      <c r="E31127" s="15"/>
    </row>
    <row r="31128" spans="5:5">
      <c r="E31128" s="15"/>
    </row>
    <row r="31129" spans="5:5">
      <c r="E31129" s="15"/>
    </row>
    <row r="31130" spans="5:5">
      <c r="E31130" s="15"/>
    </row>
    <row r="31131" spans="5:5">
      <c r="E31131" s="15"/>
    </row>
    <row r="31132" spans="5:5">
      <c r="E31132" s="15"/>
    </row>
    <row r="31133" spans="5:5">
      <c r="E31133" s="15"/>
    </row>
    <row r="31134" spans="5:5">
      <c r="E31134" s="15"/>
    </row>
    <row r="31135" spans="5:5">
      <c r="E31135" s="15"/>
    </row>
    <row r="31136" spans="5:5">
      <c r="E31136" s="15"/>
    </row>
    <row r="31137" spans="5:5">
      <c r="E31137" s="15"/>
    </row>
    <row r="31138" spans="5:5">
      <c r="E31138" s="15"/>
    </row>
    <row r="31139" spans="5:5">
      <c r="E31139" s="15"/>
    </row>
    <row r="31140" spans="5:5">
      <c r="E31140" s="15"/>
    </row>
    <row r="31141" spans="5:5">
      <c r="E31141" s="15"/>
    </row>
    <row r="31142" spans="5:5">
      <c r="E31142" s="15"/>
    </row>
    <row r="31143" spans="5:5">
      <c r="E31143" s="15"/>
    </row>
    <row r="31144" spans="5:5">
      <c r="E31144" s="15"/>
    </row>
    <row r="31145" spans="5:5">
      <c r="E31145" s="15"/>
    </row>
    <row r="31146" spans="5:5">
      <c r="E31146" s="15"/>
    </row>
    <row r="31147" spans="5:5">
      <c r="E31147" s="15"/>
    </row>
    <row r="31148" spans="5:5">
      <c r="E31148" s="15"/>
    </row>
    <row r="31149" spans="5:5">
      <c r="E31149" s="15"/>
    </row>
    <row r="31150" spans="5:5">
      <c r="E31150" s="15"/>
    </row>
    <row r="31151" spans="5:5">
      <c r="E31151" s="15"/>
    </row>
    <row r="31152" spans="5:5">
      <c r="E31152" s="15"/>
    </row>
    <row r="31153" spans="5:5">
      <c r="E31153" s="15"/>
    </row>
    <row r="31154" spans="5:5">
      <c r="E31154" s="15"/>
    </row>
    <row r="31155" spans="5:5">
      <c r="E31155" s="15"/>
    </row>
    <row r="31156" spans="5:5">
      <c r="E31156" s="15"/>
    </row>
    <row r="31157" spans="5:5">
      <c r="E31157" s="15"/>
    </row>
    <row r="31158" spans="5:5">
      <c r="E31158" s="15"/>
    </row>
    <row r="31159" spans="5:5">
      <c r="E31159" s="15"/>
    </row>
    <row r="31160" spans="5:5">
      <c r="E31160" s="15"/>
    </row>
    <row r="31161" spans="5:5">
      <c r="E31161" s="15"/>
    </row>
    <row r="31162" spans="5:5">
      <c r="E31162" s="15"/>
    </row>
    <row r="31163" spans="5:5">
      <c r="E31163" s="15"/>
    </row>
    <row r="31164" spans="5:5">
      <c r="E31164" s="15"/>
    </row>
    <row r="31165" spans="5:5">
      <c r="E31165" s="15"/>
    </row>
    <row r="31166" spans="5:5">
      <c r="E31166" s="15"/>
    </row>
    <row r="31167" spans="5:5">
      <c r="E31167" s="15"/>
    </row>
    <row r="31168" spans="5:5">
      <c r="E31168" s="15"/>
    </row>
    <row r="31169" spans="5:5">
      <c r="E31169" s="15"/>
    </row>
    <row r="31170" spans="5:5">
      <c r="E31170" s="15"/>
    </row>
    <row r="31171" spans="5:5">
      <c r="E31171" s="15"/>
    </row>
    <row r="31172" spans="5:5">
      <c r="E31172" s="15"/>
    </row>
    <row r="31173" spans="5:5">
      <c r="E31173" s="15"/>
    </row>
    <row r="31174" spans="5:5">
      <c r="E31174" s="15"/>
    </row>
    <row r="31175" spans="5:5">
      <c r="E31175" s="15"/>
    </row>
    <row r="31176" spans="5:5">
      <c r="E31176" s="15"/>
    </row>
    <row r="31177" spans="5:5">
      <c r="E31177" s="15"/>
    </row>
    <row r="31178" spans="5:5">
      <c r="E31178" s="15"/>
    </row>
    <row r="31179" spans="5:5">
      <c r="E31179" s="15"/>
    </row>
    <row r="31180" spans="5:5">
      <c r="E31180" s="15"/>
    </row>
    <row r="31181" spans="5:5">
      <c r="E31181" s="15"/>
    </row>
    <row r="31182" spans="5:5">
      <c r="E31182" s="15"/>
    </row>
    <row r="31183" spans="5:5">
      <c r="E31183" s="15"/>
    </row>
    <row r="31184" spans="5:5">
      <c r="E31184" s="15"/>
    </row>
    <row r="31185" spans="5:5">
      <c r="E31185" s="15"/>
    </row>
    <row r="31186" spans="5:5">
      <c r="E31186" s="15"/>
    </row>
    <row r="31187" spans="5:5">
      <c r="E31187" s="15"/>
    </row>
    <row r="31188" spans="5:5">
      <c r="E31188" s="15"/>
    </row>
    <row r="31189" spans="5:5">
      <c r="E31189" s="15"/>
    </row>
    <row r="31190" spans="5:5">
      <c r="E31190" s="15"/>
    </row>
    <row r="31191" spans="5:5">
      <c r="E31191" s="15"/>
    </row>
    <row r="31192" spans="5:5">
      <c r="E31192" s="15"/>
    </row>
    <row r="31193" spans="5:5">
      <c r="E31193" s="15"/>
    </row>
    <row r="31194" spans="5:5">
      <c r="E31194" s="15"/>
    </row>
    <row r="31195" spans="5:5">
      <c r="E31195" s="15"/>
    </row>
    <row r="31196" spans="5:5">
      <c r="E31196" s="15"/>
    </row>
    <row r="31197" spans="5:5">
      <c r="E31197" s="15"/>
    </row>
    <row r="31198" spans="5:5">
      <c r="E31198" s="15"/>
    </row>
    <row r="31199" spans="5:5">
      <c r="E31199" s="15"/>
    </row>
    <row r="31200" spans="5:5">
      <c r="E31200" s="15"/>
    </row>
    <row r="31201" spans="5:5">
      <c r="E31201" s="15"/>
    </row>
    <row r="31202" spans="5:5">
      <c r="E31202" s="15"/>
    </row>
    <row r="31203" spans="5:5">
      <c r="E31203" s="15"/>
    </row>
    <row r="31204" spans="5:5">
      <c r="E31204" s="15"/>
    </row>
    <row r="31205" spans="5:5">
      <c r="E31205" s="15"/>
    </row>
    <row r="31206" spans="5:5">
      <c r="E31206" s="15"/>
    </row>
    <row r="31207" spans="5:5">
      <c r="E31207" s="15"/>
    </row>
    <row r="31208" spans="5:5">
      <c r="E31208" s="15"/>
    </row>
    <row r="31209" spans="5:5">
      <c r="E31209" s="15"/>
    </row>
    <row r="31210" spans="5:5">
      <c r="E31210" s="15"/>
    </row>
    <row r="31211" spans="5:5">
      <c r="E31211" s="15"/>
    </row>
    <row r="31212" spans="5:5">
      <c r="E31212" s="15"/>
    </row>
    <row r="31213" spans="5:5">
      <c r="E31213" s="15"/>
    </row>
    <row r="31214" spans="5:5">
      <c r="E31214" s="15"/>
    </row>
    <row r="31215" spans="5:5">
      <c r="E31215" s="15"/>
    </row>
    <row r="31216" spans="5:5">
      <c r="E31216" s="15"/>
    </row>
    <row r="31217" spans="5:5">
      <c r="E31217" s="15"/>
    </row>
    <row r="31218" spans="5:5">
      <c r="E31218" s="15"/>
    </row>
    <row r="31219" spans="5:5">
      <c r="E31219" s="15"/>
    </row>
    <row r="31220" spans="5:5">
      <c r="E31220" s="15"/>
    </row>
    <row r="31221" spans="5:5">
      <c r="E31221" s="15"/>
    </row>
    <row r="31222" spans="5:5">
      <c r="E31222" s="15"/>
    </row>
    <row r="31223" spans="5:5">
      <c r="E31223" s="15"/>
    </row>
    <row r="31224" spans="5:5">
      <c r="E31224" s="15"/>
    </row>
    <row r="31225" spans="5:5">
      <c r="E31225" s="15"/>
    </row>
    <row r="31226" spans="5:5">
      <c r="E31226" s="15"/>
    </row>
    <row r="31227" spans="5:5">
      <c r="E31227" s="15"/>
    </row>
    <row r="31228" spans="5:5">
      <c r="E31228" s="15"/>
    </row>
    <row r="31229" spans="5:5">
      <c r="E31229" s="15"/>
    </row>
    <row r="31230" spans="5:5">
      <c r="E31230" s="15"/>
    </row>
    <row r="31231" spans="5:5">
      <c r="E31231" s="15"/>
    </row>
    <row r="31232" spans="5:5">
      <c r="E31232" s="15"/>
    </row>
    <row r="31233" spans="5:5">
      <c r="E31233" s="15"/>
    </row>
    <row r="31234" spans="5:5">
      <c r="E31234" s="15"/>
    </row>
    <row r="31235" spans="5:5">
      <c r="E31235" s="15"/>
    </row>
    <row r="31236" spans="5:5">
      <c r="E31236" s="15"/>
    </row>
    <row r="31237" spans="5:5">
      <c r="E31237" s="15"/>
    </row>
    <row r="31238" spans="5:5">
      <c r="E31238" s="15"/>
    </row>
    <row r="31239" spans="5:5">
      <c r="E31239" s="15"/>
    </row>
    <row r="31240" spans="5:5">
      <c r="E31240" s="15"/>
    </row>
    <row r="31241" spans="5:5">
      <c r="E31241" s="15"/>
    </row>
    <row r="31242" spans="5:5">
      <c r="E31242" s="15"/>
    </row>
    <row r="31243" spans="5:5">
      <c r="E31243" s="15"/>
    </row>
    <row r="31244" spans="5:5">
      <c r="E31244" s="15"/>
    </row>
    <row r="31245" spans="5:5">
      <c r="E31245" s="15"/>
    </row>
    <row r="31246" spans="5:5">
      <c r="E31246" s="15"/>
    </row>
    <row r="31247" spans="5:5">
      <c r="E31247" s="15"/>
    </row>
    <row r="31248" spans="5:5">
      <c r="E31248" s="15"/>
    </row>
    <row r="31249" spans="5:5">
      <c r="E31249" s="15"/>
    </row>
    <row r="31250" spans="5:5">
      <c r="E31250" s="15"/>
    </row>
    <row r="31251" spans="5:5">
      <c r="E31251" s="15"/>
    </row>
    <row r="31252" spans="5:5">
      <c r="E31252" s="15"/>
    </row>
    <row r="31253" spans="5:5">
      <c r="E31253" s="15"/>
    </row>
    <row r="31254" spans="5:5">
      <c r="E31254" s="15"/>
    </row>
    <row r="31255" spans="5:5">
      <c r="E31255" s="15"/>
    </row>
    <row r="31256" spans="5:5">
      <c r="E31256" s="15"/>
    </row>
    <row r="31257" spans="5:5">
      <c r="E31257" s="15"/>
    </row>
    <row r="31258" spans="5:5">
      <c r="E31258" s="15"/>
    </row>
    <row r="31259" spans="5:5">
      <c r="E31259" s="15"/>
    </row>
    <row r="31260" spans="5:5">
      <c r="E31260" s="15"/>
    </row>
    <row r="31261" spans="5:5">
      <c r="E31261" s="15"/>
    </row>
    <row r="31262" spans="5:5">
      <c r="E31262" s="15"/>
    </row>
    <row r="31263" spans="5:5">
      <c r="E31263" s="15"/>
    </row>
    <row r="31264" spans="5:5">
      <c r="E31264" s="15"/>
    </row>
    <row r="31265" spans="5:5">
      <c r="E31265" s="15"/>
    </row>
    <row r="31266" spans="5:5">
      <c r="E31266" s="15"/>
    </row>
    <row r="31267" spans="5:5">
      <c r="E31267" s="15"/>
    </row>
    <row r="31268" spans="5:5">
      <c r="E31268" s="15"/>
    </row>
    <row r="31269" spans="5:5">
      <c r="E31269" s="15"/>
    </row>
    <row r="31270" spans="5:5">
      <c r="E31270" s="15"/>
    </row>
    <row r="31271" spans="5:5">
      <c r="E31271" s="15"/>
    </row>
    <row r="31272" spans="5:5">
      <c r="E31272" s="15"/>
    </row>
    <row r="31273" spans="5:5">
      <c r="E31273" s="15"/>
    </row>
    <row r="31274" spans="5:5">
      <c r="E31274" s="15"/>
    </row>
    <row r="31275" spans="5:5">
      <c r="E31275" s="15"/>
    </row>
    <row r="31276" spans="5:5">
      <c r="E31276" s="15"/>
    </row>
    <row r="31277" spans="5:5">
      <c r="E31277" s="15"/>
    </row>
    <row r="31278" spans="5:5">
      <c r="E31278" s="15"/>
    </row>
    <row r="31279" spans="5:5">
      <c r="E31279" s="15"/>
    </row>
    <row r="31280" spans="5:5">
      <c r="E31280" s="15"/>
    </row>
    <row r="31281" spans="5:5">
      <c r="E31281" s="15"/>
    </row>
    <row r="31282" spans="5:5">
      <c r="E31282" s="15"/>
    </row>
    <row r="31283" spans="5:5">
      <c r="E31283" s="15"/>
    </row>
    <row r="31284" spans="5:5">
      <c r="E31284" s="15"/>
    </row>
    <row r="31285" spans="5:5">
      <c r="E31285" s="15"/>
    </row>
    <row r="31286" spans="5:5">
      <c r="E31286" s="15"/>
    </row>
    <row r="31287" spans="5:5">
      <c r="E31287" s="15"/>
    </row>
    <row r="31288" spans="5:5">
      <c r="E31288" s="15"/>
    </row>
    <row r="31289" spans="5:5">
      <c r="E31289" s="15"/>
    </row>
    <row r="31290" spans="5:5">
      <c r="E31290" s="15"/>
    </row>
    <row r="31291" spans="5:5">
      <c r="E31291" s="15"/>
    </row>
    <row r="31292" spans="5:5">
      <c r="E31292" s="15"/>
    </row>
    <row r="31293" spans="5:5">
      <c r="E31293" s="15"/>
    </row>
    <row r="31294" spans="5:5">
      <c r="E31294" s="15"/>
    </row>
    <row r="31295" spans="5:5">
      <c r="E31295" s="15"/>
    </row>
    <row r="31296" spans="5:5">
      <c r="E31296" s="15"/>
    </row>
    <row r="31297" spans="5:5">
      <c r="E31297" s="15"/>
    </row>
    <row r="31298" spans="5:5">
      <c r="E31298" s="15"/>
    </row>
    <row r="31299" spans="5:5">
      <c r="E31299" s="15"/>
    </row>
    <row r="31300" spans="5:5">
      <c r="E31300" s="15"/>
    </row>
    <row r="31301" spans="5:5">
      <c r="E31301" s="15"/>
    </row>
    <row r="31302" spans="5:5">
      <c r="E31302" s="15"/>
    </row>
    <row r="31303" spans="5:5">
      <c r="E31303" s="15"/>
    </row>
    <row r="31304" spans="5:5">
      <c r="E31304" s="15"/>
    </row>
    <row r="31305" spans="5:5">
      <c r="E31305" s="15"/>
    </row>
    <row r="31306" spans="5:5">
      <c r="E31306" s="15"/>
    </row>
    <row r="31307" spans="5:5">
      <c r="E31307" s="15"/>
    </row>
    <row r="31308" spans="5:5">
      <c r="E31308" s="15"/>
    </row>
    <row r="31309" spans="5:5">
      <c r="E31309" s="15"/>
    </row>
    <row r="31310" spans="5:5">
      <c r="E31310" s="15"/>
    </row>
    <row r="31311" spans="5:5">
      <c r="E31311" s="15"/>
    </row>
    <row r="31312" spans="5:5">
      <c r="E31312" s="15"/>
    </row>
    <row r="31313" spans="5:5">
      <c r="E31313" s="15"/>
    </row>
    <row r="31314" spans="5:5">
      <c r="E31314" s="15"/>
    </row>
    <row r="31315" spans="5:5">
      <c r="E31315" s="15"/>
    </row>
    <row r="31316" spans="5:5">
      <c r="E31316" s="15"/>
    </row>
    <row r="31317" spans="5:5">
      <c r="E31317" s="15"/>
    </row>
    <row r="31318" spans="5:5">
      <c r="E31318" s="15"/>
    </row>
    <row r="31319" spans="5:5">
      <c r="E31319" s="15"/>
    </row>
    <row r="31320" spans="5:5">
      <c r="E31320" s="15"/>
    </row>
    <row r="31321" spans="5:5">
      <c r="E31321" s="15"/>
    </row>
    <row r="31322" spans="5:5">
      <c r="E31322" s="15"/>
    </row>
    <row r="31323" spans="5:5">
      <c r="E31323" s="15"/>
    </row>
    <row r="31324" spans="5:5">
      <c r="E31324" s="15"/>
    </row>
    <row r="31325" spans="5:5">
      <c r="E31325" s="15"/>
    </row>
    <row r="31326" spans="5:5">
      <c r="E31326" s="15"/>
    </row>
    <row r="31327" spans="5:5">
      <c r="E31327" s="15"/>
    </row>
    <row r="31328" spans="5:5">
      <c r="E31328" s="15"/>
    </row>
    <row r="31329" spans="5:5">
      <c r="E31329" s="15"/>
    </row>
    <row r="31330" spans="5:5">
      <c r="E31330" s="15"/>
    </row>
    <row r="31331" spans="5:5">
      <c r="E31331" s="15"/>
    </row>
    <row r="31332" spans="5:5">
      <c r="E31332" s="15"/>
    </row>
    <row r="31333" spans="5:5">
      <c r="E31333" s="15"/>
    </row>
    <row r="31334" spans="5:5">
      <c r="E31334" s="15"/>
    </row>
    <row r="31335" spans="5:5">
      <c r="E31335" s="15"/>
    </row>
    <row r="31336" spans="5:5">
      <c r="E31336" s="15"/>
    </row>
    <row r="31337" spans="5:5">
      <c r="E31337" s="15"/>
    </row>
    <row r="31338" spans="5:5">
      <c r="E31338" s="15"/>
    </row>
    <row r="31339" spans="5:5">
      <c r="E31339" s="15"/>
    </row>
    <row r="31340" spans="5:5">
      <c r="E31340" s="15"/>
    </row>
    <row r="31341" spans="5:5">
      <c r="E31341" s="15"/>
    </row>
    <row r="31342" spans="5:5">
      <c r="E31342" s="15"/>
    </row>
    <row r="31343" spans="5:5">
      <c r="E31343" s="15"/>
    </row>
    <row r="31344" spans="5:5">
      <c r="E31344" s="15"/>
    </row>
    <row r="31345" spans="5:5">
      <c r="E31345" s="15"/>
    </row>
    <row r="31346" spans="5:5">
      <c r="E31346" s="15"/>
    </row>
    <row r="31347" spans="5:5">
      <c r="E31347" s="15"/>
    </row>
    <row r="31348" spans="5:5">
      <c r="E31348" s="15"/>
    </row>
    <row r="31349" spans="5:5">
      <c r="E31349" s="15"/>
    </row>
    <row r="31350" spans="5:5">
      <c r="E31350" s="15"/>
    </row>
    <row r="31351" spans="5:5">
      <c r="E31351" s="15"/>
    </row>
    <row r="31352" spans="5:5">
      <c r="E31352" s="15"/>
    </row>
    <row r="31353" spans="5:5">
      <c r="E31353" s="15"/>
    </row>
    <row r="31354" spans="5:5">
      <c r="E31354" s="15"/>
    </row>
    <row r="31355" spans="5:5">
      <c r="E31355" s="15"/>
    </row>
    <row r="31356" spans="5:5">
      <c r="E31356" s="15"/>
    </row>
    <row r="31357" spans="5:5">
      <c r="E31357" s="15"/>
    </row>
    <row r="31358" spans="5:5">
      <c r="E31358" s="15"/>
    </row>
    <row r="31359" spans="5:5">
      <c r="E31359" s="15"/>
    </row>
    <row r="31360" spans="5:5">
      <c r="E31360" s="15"/>
    </row>
    <row r="31361" spans="5:5">
      <c r="E31361" s="15"/>
    </row>
    <row r="31362" spans="5:5">
      <c r="E31362" s="15"/>
    </row>
    <row r="31363" spans="5:5">
      <c r="E31363" s="15"/>
    </row>
    <row r="31364" spans="5:5">
      <c r="E31364" s="15"/>
    </row>
    <row r="31365" spans="5:5">
      <c r="E31365" s="15"/>
    </row>
    <row r="31366" spans="5:5">
      <c r="E31366" s="15"/>
    </row>
    <row r="31367" spans="5:5">
      <c r="E31367" s="15"/>
    </row>
    <row r="31368" spans="5:5">
      <c r="E31368" s="15"/>
    </row>
    <row r="31369" spans="5:5">
      <c r="E31369" s="15"/>
    </row>
    <row r="31370" spans="5:5">
      <c r="E31370" s="15"/>
    </row>
    <row r="31371" spans="5:5">
      <c r="E31371" s="15"/>
    </row>
    <row r="31372" spans="5:5">
      <c r="E31372" s="15"/>
    </row>
    <row r="31373" spans="5:5">
      <c r="E31373" s="15"/>
    </row>
    <row r="31374" spans="5:5">
      <c r="E31374" s="15"/>
    </row>
    <row r="31375" spans="5:5">
      <c r="E31375" s="15"/>
    </row>
    <row r="31376" spans="5:5">
      <c r="E31376" s="15"/>
    </row>
    <row r="31377" spans="5:5">
      <c r="E31377" s="15"/>
    </row>
    <row r="31378" spans="5:5">
      <c r="E31378" s="15"/>
    </row>
    <row r="31379" spans="5:5">
      <c r="E31379" s="15"/>
    </row>
    <row r="31380" spans="5:5">
      <c r="E31380" s="15"/>
    </row>
    <row r="31381" spans="5:5">
      <c r="E31381" s="15"/>
    </row>
    <row r="31382" spans="5:5">
      <c r="E31382" s="15"/>
    </row>
    <row r="31383" spans="5:5">
      <c r="E31383" s="15"/>
    </row>
    <row r="31384" spans="5:5">
      <c r="E31384" s="15"/>
    </row>
    <row r="31385" spans="5:5">
      <c r="E31385" s="15"/>
    </row>
    <row r="31386" spans="5:5">
      <c r="E31386" s="15"/>
    </row>
    <row r="31387" spans="5:5">
      <c r="E31387" s="15"/>
    </row>
    <row r="31388" spans="5:5">
      <c r="E31388" s="15"/>
    </row>
    <row r="31389" spans="5:5">
      <c r="E31389" s="15"/>
    </row>
    <row r="31390" spans="5:5">
      <c r="E31390" s="15"/>
    </row>
    <row r="31391" spans="5:5">
      <c r="E31391" s="15"/>
    </row>
    <row r="31392" spans="5:5">
      <c r="E31392" s="15"/>
    </row>
    <row r="31393" spans="5:5">
      <c r="E31393" s="15"/>
    </row>
    <row r="31394" spans="5:5">
      <c r="E31394" s="15"/>
    </row>
    <row r="31395" spans="5:5">
      <c r="E31395" s="15"/>
    </row>
    <row r="31396" spans="5:5">
      <c r="E31396" s="15"/>
    </row>
    <row r="31397" spans="5:5">
      <c r="E31397" s="15"/>
    </row>
    <row r="31398" spans="5:5">
      <c r="E31398" s="15"/>
    </row>
    <row r="31399" spans="5:5">
      <c r="E31399" s="15"/>
    </row>
    <row r="31400" spans="5:5">
      <c r="E31400" s="15"/>
    </row>
    <row r="31401" spans="5:5">
      <c r="E31401" s="15"/>
    </row>
    <row r="31402" spans="5:5">
      <c r="E31402" s="15"/>
    </row>
    <row r="31403" spans="5:5">
      <c r="E31403" s="15"/>
    </row>
    <row r="31404" spans="5:5">
      <c r="E31404" s="15"/>
    </row>
    <row r="31405" spans="5:5">
      <c r="E31405" s="15"/>
    </row>
    <row r="31406" spans="5:5">
      <c r="E31406" s="15"/>
    </row>
    <row r="31407" spans="5:5">
      <c r="E31407" s="15"/>
    </row>
    <row r="31408" spans="5:5">
      <c r="E31408" s="15"/>
    </row>
    <row r="31409" spans="5:5">
      <c r="E31409" s="15"/>
    </row>
    <row r="31410" spans="5:5">
      <c r="E31410" s="15"/>
    </row>
    <row r="31411" spans="5:5">
      <c r="E31411" s="15"/>
    </row>
    <row r="31412" spans="5:5">
      <c r="E31412" s="15"/>
    </row>
    <row r="31413" spans="5:5">
      <c r="E31413" s="15"/>
    </row>
    <row r="31414" spans="5:5">
      <c r="E31414" s="15"/>
    </row>
    <row r="31415" spans="5:5">
      <c r="E31415" s="15"/>
    </row>
    <row r="31416" spans="5:5">
      <c r="E31416" s="15"/>
    </row>
    <row r="31417" spans="5:5">
      <c r="E31417" s="15"/>
    </row>
    <row r="31418" spans="5:5">
      <c r="E31418" s="15"/>
    </row>
    <row r="31419" spans="5:5">
      <c r="E31419" s="15"/>
    </row>
    <row r="31420" spans="5:5">
      <c r="E31420" s="15"/>
    </row>
    <row r="31421" spans="5:5">
      <c r="E31421" s="15"/>
    </row>
    <row r="31422" spans="5:5">
      <c r="E31422" s="15"/>
    </row>
    <row r="31423" spans="5:5">
      <c r="E31423" s="15"/>
    </row>
    <row r="31424" spans="5:5">
      <c r="E31424" s="15"/>
    </row>
    <row r="31425" spans="5:5">
      <c r="E31425" s="15"/>
    </row>
    <row r="31426" spans="5:5">
      <c r="E31426" s="15"/>
    </row>
    <row r="31427" spans="5:5">
      <c r="E31427" s="15"/>
    </row>
    <row r="31428" spans="5:5">
      <c r="E31428" s="15"/>
    </row>
    <row r="31429" spans="5:5">
      <c r="E31429" s="15"/>
    </row>
    <row r="31430" spans="5:5">
      <c r="E31430" s="15"/>
    </row>
    <row r="31431" spans="5:5">
      <c r="E31431" s="15"/>
    </row>
    <row r="31432" spans="5:5">
      <c r="E31432" s="15"/>
    </row>
    <row r="31433" spans="5:5">
      <c r="E31433" s="15"/>
    </row>
    <row r="31434" spans="5:5">
      <c r="E31434" s="15"/>
    </row>
    <row r="31435" spans="5:5">
      <c r="E31435" s="15"/>
    </row>
    <row r="31436" spans="5:5">
      <c r="E31436" s="15"/>
    </row>
    <row r="31437" spans="5:5">
      <c r="E31437" s="15"/>
    </row>
    <row r="31438" spans="5:5">
      <c r="E31438" s="15"/>
    </row>
    <row r="31439" spans="5:5">
      <c r="E31439" s="15"/>
    </row>
    <row r="31440" spans="5:5">
      <c r="E31440" s="15"/>
    </row>
    <row r="31441" spans="5:5">
      <c r="E31441" s="15"/>
    </row>
    <row r="31442" spans="5:5">
      <c r="E31442" s="15"/>
    </row>
    <row r="31443" spans="5:5">
      <c r="E31443" s="15"/>
    </row>
    <row r="31444" spans="5:5">
      <c r="E31444" s="15"/>
    </row>
    <row r="31445" spans="5:5">
      <c r="E31445" s="15"/>
    </row>
    <row r="31446" spans="5:5">
      <c r="E31446" s="15"/>
    </row>
    <row r="31447" spans="5:5">
      <c r="E31447" s="15"/>
    </row>
    <row r="31448" spans="5:5">
      <c r="E31448" s="15"/>
    </row>
    <row r="31449" spans="5:5">
      <c r="E31449" s="15"/>
    </row>
    <row r="31450" spans="5:5">
      <c r="E31450" s="15"/>
    </row>
    <row r="31451" spans="5:5">
      <c r="E31451" s="15"/>
    </row>
    <row r="31452" spans="5:5">
      <c r="E31452" s="15"/>
    </row>
    <row r="31453" spans="5:5">
      <c r="E31453" s="15"/>
    </row>
    <row r="31454" spans="5:5">
      <c r="E31454" s="15"/>
    </row>
    <row r="31455" spans="5:5">
      <c r="E31455" s="15"/>
    </row>
    <row r="31456" spans="5:5">
      <c r="E31456" s="15"/>
    </row>
    <row r="31457" spans="5:5">
      <c r="E31457" s="15"/>
    </row>
    <row r="31458" spans="5:5">
      <c r="E31458" s="15"/>
    </row>
    <row r="31459" spans="5:5">
      <c r="E31459" s="15"/>
    </row>
    <row r="31460" spans="5:5">
      <c r="E31460" s="15"/>
    </row>
    <row r="31461" spans="5:5">
      <c r="E31461" s="15"/>
    </row>
    <row r="31462" spans="5:5">
      <c r="E31462" s="15"/>
    </row>
    <row r="31463" spans="5:5">
      <c r="E31463" s="15"/>
    </row>
    <row r="31464" spans="5:5">
      <c r="E31464" s="15"/>
    </row>
    <row r="31465" spans="5:5">
      <c r="E31465" s="15"/>
    </row>
    <row r="31466" spans="5:5">
      <c r="E31466" s="15"/>
    </row>
    <row r="31467" spans="5:5">
      <c r="E31467" s="15"/>
    </row>
    <row r="31468" spans="5:5">
      <c r="E31468" s="15"/>
    </row>
    <row r="31469" spans="5:5">
      <c r="E31469" s="15"/>
    </row>
    <row r="31470" spans="5:5">
      <c r="E31470" s="15"/>
    </row>
    <row r="31471" spans="5:5">
      <c r="E31471" s="15"/>
    </row>
    <row r="31472" spans="5:5">
      <c r="E31472" s="15"/>
    </row>
    <row r="31473" spans="5:5">
      <c r="E31473" s="15"/>
    </row>
    <row r="31474" spans="5:5">
      <c r="E31474" s="15"/>
    </row>
    <row r="31475" spans="5:5">
      <c r="E31475" s="15"/>
    </row>
    <row r="31476" spans="5:5">
      <c r="E31476" s="15"/>
    </row>
    <row r="31477" spans="5:5">
      <c r="E31477" s="15"/>
    </row>
    <row r="31478" spans="5:5">
      <c r="E31478" s="15"/>
    </row>
    <row r="31479" spans="5:5">
      <c r="E31479" s="15"/>
    </row>
    <row r="31480" spans="5:5">
      <c r="E31480" s="15"/>
    </row>
    <row r="31481" spans="5:5">
      <c r="E31481" s="15"/>
    </row>
    <row r="31482" spans="5:5">
      <c r="E31482" s="15"/>
    </row>
    <row r="31483" spans="5:5">
      <c r="E31483" s="15"/>
    </row>
    <row r="31484" spans="5:5">
      <c r="E31484" s="15"/>
    </row>
    <row r="31485" spans="5:5">
      <c r="E31485" s="15"/>
    </row>
    <row r="31486" spans="5:5">
      <c r="E31486" s="15"/>
    </row>
    <row r="31487" spans="5:5">
      <c r="E31487" s="15"/>
    </row>
    <row r="31488" spans="5:5">
      <c r="E31488" s="15"/>
    </row>
    <row r="31489" spans="5:5">
      <c r="E31489" s="15"/>
    </row>
    <row r="31490" spans="5:5">
      <c r="E31490" s="15"/>
    </row>
    <row r="31491" spans="5:5">
      <c r="E31491" s="15"/>
    </row>
    <row r="31492" spans="5:5">
      <c r="E31492" s="15"/>
    </row>
    <row r="31493" spans="5:5">
      <c r="E31493" s="15"/>
    </row>
    <row r="31494" spans="5:5">
      <c r="E31494" s="15"/>
    </row>
    <row r="31495" spans="5:5">
      <c r="E31495" s="15"/>
    </row>
    <row r="31496" spans="5:5">
      <c r="E31496" s="15"/>
    </row>
    <row r="31497" spans="5:5">
      <c r="E31497" s="15"/>
    </row>
    <row r="31498" spans="5:5">
      <c r="E31498" s="15"/>
    </row>
    <row r="31499" spans="5:5">
      <c r="E31499" s="15"/>
    </row>
    <row r="31500" spans="5:5">
      <c r="E31500" s="15"/>
    </row>
    <row r="31501" spans="5:5">
      <c r="E31501" s="15"/>
    </row>
    <row r="31502" spans="5:5">
      <c r="E31502" s="15"/>
    </row>
    <row r="31503" spans="5:5">
      <c r="E31503" s="15"/>
    </row>
    <row r="31504" spans="5:5">
      <c r="E31504" s="15"/>
    </row>
    <row r="31505" spans="5:5">
      <c r="E31505" s="15"/>
    </row>
    <row r="31506" spans="5:5">
      <c r="E31506" s="15"/>
    </row>
    <row r="31507" spans="5:5">
      <c r="E31507" s="15"/>
    </row>
    <row r="31508" spans="5:5">
      <c r="E31508" s="15"/>
    </row>
    <row r="31509" spans="5:5">
      <c r="E31509" s="15"/>
    </row>
    <row r="31510" spans="5:5">
      <c r="E31510" s="15"/>
    </row>
    <row r="31511" spans="5:5">
      <c r="E31511" s="15"/>
    </row>
    <row r="31512" spans="5:5">
      <c r="E31512" s="15"/>
    </row>
    <row r="31513" spans="5:5">
      <c r="E31513" s="15"/>
    </row>
    <row r="31514" spans="5:5">
      <c r="E31514" s="15"/>
    </row>
    <row r="31515" spans="5:5">
      <c r="E31515" s="15"/>
    </row>
    <row r="31516" spans="5:5">
      <c r="E31516" s="15"/>
    </row>
    <row r="31517" spans="5:5">
      <c r="E31517" s="15"/>
    </row>
    <row r="31518" spans="5:5">
      <c r="E31518" s="15"/>
    </row>
    <row r="31519" spans="5:5">
      <c r="E31519" s="15"/>
    </row>
    <row r="31520" spans="5:5">
      <c r="E31520" s="15"/>
    </row>
    <row r="31521" spans="5:5">
      <c r="E31521" s="15"/>
    </row>
    <row r="31522" spans="5:5">
      <c r="E31522" s="15"/>
    </row>
    <row r="31523" spans="5:5">
      <c r="E31523" s="15"/>
    </row>
    <row r="31524" spans="5:5">
      <c r="E31524" s="15"/>
    </row>
    <row r="31525" spans="5:5">
      <c r="E31525" s="15"/>
    </row>
    <row r="31526" spans="5:5">
      <c r="E31526" s="15"/>
    </row>
    <row r="31527" spans="5:5">
      <c r="E31527" s="15"/>
    </row>
    <row r="31528" spans="5:5">
      <c r="E31528" s="15"/>
    </row>
    <row r="31529" spans="5:5">
      <c r="E31529" s="15"/>
    </row>
    <row r="31530" spans="5:5">
      <c r="E31530" s="15"/>
    </row>
    <row r="31531" spans="5:5">
      <c r="E31531" s="15"/>
    </row>
    <row r="31532" spans="5:5">
      <c r="E31532" s="15"/>
    </row>
    <row r="31533" spans="5:5">
      <c r="E31533" s="15"/>
    </row>
    <row r="31534" spans="5:5">
      <c r="E31534" s="15"/>
    </row>
    <row r="31535" spans="5:5">
      <c r="E31535" s="15"/>
    </row>
    <row r="31536" spans="5:5">
      <c r="E31536" s="15"/>
    </row>
    <row r="31537" spans="5:5">
      <c r="E31537" s="15"/>
    </row>
    <row r="31538" spans="5:5">
      <c r="E31538" s="15"/>
    </row>
    <row r="31539" spans="5:5">
      <c r="E31539" s="15"/>
    </row>
    <row r="31540" spans="5:5">
      <c r="E31540" s="15"/>
    </row>
    <row r="31541" spans="5:5">
      <c r="E31541" s="15"/>
    </row>
    <row r="31542" spans="5:5">
      <c r="E31542" s="15"/>
    </row>
    <row r="31543" spans="5:5">
      <c r="E31543" s="15"/>
    </row>
    <row r="31544" spans="5:5">
      <c r="E31544" s="15"/>
    </row>
    <row r="31545" spans="5:5">
      <c r="E31545" s="15"/>
    </row>
    <row r="31546" spans="5:5">
      <c r="E31546" s="15"/>
    </row>
    <row r="31547" spans="5:5">
      <c r="E31547" s="15"/>
    </row>
    <row r="31548" spans="5:5">
      <c r="E31548" s="15"/>
    </row>
    <row r="31549" spans="5:5">
      <c r="E31549" s="15"/>
    </row>
    <row r="31550" spans="5:5">
      <c r="E31550" s="15"/>
    </row>
    <row r="31551" spans="5:5">
      <c r="E31551" s="15"/>
    </row>
    <row r="31552" spans="5:5">
      <c r="E31552" s="15"/>
    </row>
    <row r="31553" spans="5:5">
      <c r="E31553" s="15"/>
    </row>
    <row r="31554" spans="5:5">
      <c r="E31554" s="15"/>
    </row>
    <row r="31555" spans="5:5">
      <c r="E31555" s="15"/>
    </row>
    <row r="31556" spans="5:5">
      <c r="E31556" s="15"/>
    </row>
    <row r="31557" spans="5:5">
      <c r="E31557" s="15"/>
    </row>
    <row r="31558" spans="5:5">
      <c r="E31558" s="15"/>
    </row>
    <row r="31559" spans="5:5">
      <c r="E31559" s="15"/>
    </row>
    <row r="31560" spans="5:5">
      <c r="E31560" s="15"/>
    </row>
    <row r="31561" spans="5:5">
      <c r="E31561" s="15"/>
    </row>
    <row r="31562" spans="5:5">
      <c r="E31562" s="15"/>
    </row>
    <row r="31563" spans="5:5">
      <c r="E31563" s="15"/>
    </row>
    <row r="31564" spans="5:5">
      <c r="E31564" s="15"/>
    </row>
    <row r="31565" spans="5:5">
      <c r="E31565" s="15"/>
    </row>
    <row r="31566" spans="5:5">
      <c r="E31566" s="15"/>
    </row>
    <row r="31567" spans="5:5">
      <c r="E31567" s="15"/>
    </row>
    <row r="31568" spans="5:5">
      <c r="E31568" s="15"/>
    </row>
    <row r="31569" spans="5:5">
      <c r="E31569" s="15"/>
    </row>
    <row r="31570" spans="5:5">
      <c r="E31570" s="15"/>
    </row>
    <row r="31571" spans="5:5">
      <c r="E31571" s="15"/>
    </row>
    <row r="31572" spans="5:5">
      <c r="E31572" s="15"/>
    </row>
    <row r="31573" spans="5:5">
      <c r="E31573" s="15"/>
    </row>
    <row r="31574" spans="5:5">
      <c r="E31574" s="15"/>
    </row>
    <row r="31575" spans="5:5">
      <c r="E31575" s="15"/>
    </row>
    <row r="31576" spans="5:5">
      <c r="E31576" s="15"/>
    </row>
    <row r="31577" spans="5:5">
      <c r="E31577" s="15"/>
    </row>
    <row r="31578" spans="5:5">
      <c r="E31578" s="15"/>
    </row>
    <row r="31579" spans="5:5">
      <c r="E31579" s="15"/>
    </row>
    <row r="31580" spans="5:5">
      <c r="E31580" s="15"/>
    </row>
    <row r="31581" spans="5:5">
      <c r="E31581" s="15"/>
    </row>
    <row r="31582" spans="5:5">
      <c r="E31582" s="15"/>
    </row>
    <row r="31583" spans="5:5">
      <c r="E31583" s="15"/>
    </row>
    <row r="31584" spans="5:5">
      <c r="E31584" s="15"/>
    </row>
    <row r="31585" spans="5:5">
      <c r="E31585" s="15"/>
    </row>
    <row r="31586" spans="5:5">
      <c r="E31586" s="15"/>
    </row>
    <row r="31587" spans="5:5">
      <c r="E31587" s="15"/>
    </row>
    <row r="31588" spans="5:5">
      <c r="E31588" s="15"/>
    </row>
    <row r="31589" spans="5:5">
      <c r="E31589" s="15"/>
    </row>
    <row r="31590" spans="5:5">
      <c r="E31590" s="15"/>
    </row>
    <row r="31591" spans="5:5">
      <c r="E31591" s="15"/>
    </row>
    <row r="31592" spans="5:5">
      <c r="E31592" s="15"/>
    </row>
    <row r="31593" spans="5:5">
      <c r="E31593" s="15"/>
    </row>
    <row r="31594" spans="5:5">
      <c r="E31594" s="15"/>
    </row>
    <row r="31595" spans="5:5">
      <c r="E31595" s="15"/>
    </row>
    <row r="31596" spans="5:5">
      <c r="E31596" s="15"/>
    </row>
    <row r="31597" spans="5:5">
      <c r="E31597" s="15"/>
    </row>
    <row r="31598" spans="5:5">
      <c r="E31598" s="15"/>
    </row>
    <row r="31599" spans="5:5">
      <c r="E31599" s="15"/>
    </row>
    <row r="31600" spans="5:5">
      <c r="E31600" s="15"/>
    </row>
    <row r="31601" spans="5:5">
      <c r="E31601" s="15"/>
    </row>
    <row r="31602" spans="5:5">
      <c r="E31602" s="15"/>
    </row>
    <row r="31603" spans="5:5">
      <c r="E31603" s="15"/>
    </row>
    <row r="31604" spans="5:5">
      <c r="E31604" s="15"/>
    </row>
    <row r="31605" spans="5:5">
      <c r="E31605" s="15"/>
    </row>
    <row r="31606" spans="5:5">
      <c r="E31606" s="15"/>
    </row>
    <row r="31607" spans="5:5">
      <c r="E31607" s="15"/>
    </row>
    <row r="31608" spans="5:5">
      <c r="E31608" s="15"/>
    </row>
    <row r="31609" spans="5:5">
      <c r="E31609" s="15"/>
    </row>
    <row r="31610" spans="5:5">
      <c r="E31610" s="15"/>
    </row>
    <row r="31611" spans="5:5">
      <c r="E31611" s="15"/>
    </row>
    <row r="31612" spans="5:5">
      <c r="E31612" s="15"/>
    </row>
    <row r="31613" spans="5:5">
      <c r="E31613" s="15"/>
    </row>
    <row r="31614" spans="5:5">
      <c r="E31614" s="15"/>
    </row>
    <row r="31615" spans="5:5">
      <c r="E31615" s="15"/>
    </row>
    <row r="31616" spans="5:5">
      <c r="E31616" s="15"/>
    </row>
    <row r="31617" spans="5:5">
      <c r="E31617" s="15"/>
    </row>
    <row r="31618" spans="5:5">
      <c r="E31618" s="15"/>
    </row>
    <row r="31619" spans="5:5">
      <c r="E31619" s="15"/>
    </row>
    <row r="31620" spans="5:5">
      <c r="E31620" s="15"/>
    </row>
    <row r="31621" spans="5:5">
      <c r="E31621" s="15"/>
    </row>
    <row r="31622" spans="5:5">
      <c r="E31622" s="15"/>
    </row>
    <row r="31623" spans="5:5">
      <c r="E31623" s="15"/>
    </row>
    <row r="31624" spans="5:5">
      <c r="E31624" s="15"/>
    </row>
    <row r="31625" spans="5:5">
      <c r="E31625" s="15"/>
    </row>
    <row r="31626" spans="5:5">
      <c r="E31626" s="15"/>
    </row>
    <row r="31627" spans="5:5">
      <c r="E31627" s="15"/>
    </row>
    <row r="31628" spans="5:5">
      <c r="E31628" s="15"/>
    </row>
    <row r="31629" spans="5:5">
      <c r="E31629" s="15"/>
    </row>
    <row r="31630" spans="5:5">
      <c r="E31630" s="15"/>
    </row>
    <row r="31631" spans="5:5">
      <c r="E31631" s="15"/>
    </row>
    <row r="31632" spans="5:5">
      <c r="E31632" s="15"/>
    </row>
    <row r="31633" spans="5:5">
      <c r="E31633" s="15"/>
    </row>
    <row r="31634" spans="5:5">
      <c r="E31634" s="15"/>
    </row>
    <row r="31635" spans="5:5">
      <c r="E31635" s="15"/>
    </row>
    <row r="31636" spans="5:5">
      <c r="E31636" s="15"/>
    </row>
    <row r="31637" spans="5:5">
      <c r="E31637" s="15"/>
    </row>
    <row r="31638" spans="5:5">
      <c r="E31638" s="15"/>
    </row>
    <row r="31639" spans="5:5">
      <c r="E31639" s="15"/>
    </row>
    <row r="31640" spans="5:5">
      <c r="E31640" s="15"/>
    </row>
    <row r="31641" spans="5:5">
      <c r="E31641" s="15"/>
    </row>
    <row r="31642" spans="5:5">
      <c r="E31642" s="15"/>
    </row>
    <row r="31643" spans="5:5">
      <c r="E31643" s="15"/>
    </row>
    <row r="31644" spans="5:5">
      <c r="E31644" s="15"/>
    </row>
    <row r="31645" spans="5:5">
      <c r="E31645" s="15"/>
    </row>
    <row r="31646" spans="5:5">
      <c r="E31646" s="15"/>
    </row>
    <row r="31647" spans="5:5">
      <c r="E31647" s="15"/>
    </row>
    <row r="31648" spans="5:5">
      <c r="E31648" s="15"/>
    </row>
    <row r="31649" spans="5:5">
      <c r="E31649" s="15"/>
    </row>
    <row r="31650" spans="5:5">
      <c r="E31650" s="15"/>
    </row>
    <row r="31651" spans="5:5">
      <c r="E31651" s="15"/>
    </row>
    <row r="31652" spans="5:5">
      <c r="E31652" s="15"/>
    </row>
    <row r="31653" spans="5:5">
      <c r="E31653" s="15"/>
    </row>
    <row r="31654" spans="5:5">
      <c r="E31654" s="15"/>
    </row>
    <row r="31655" spans="5:5">
      <c r="E31655" s="15"/>
    </row>
    <row r="31656" spans="5:5">
      <c r="E31656" s="15"/>
    </row>
    <row r="31657" spans="5:5">
      <c r="E31657" s="15"/>
    </row>
    <row r="31658" spans="5:5">
      <c r="E31658" s="15"/>
    </row>
    <row r="31659" spans="5:5">
      <c r="E31659" s="15"/>
    </row>
    <row r="31660" spans="5:5">
      <c r="E31660" s="15"/>
    </row>
    <row r="31661" spans="5:5">
      <c r="E31661" s="15"/>
    </row>
    <row r="31662" spans="5:5">
      <c r="E31662" s="15"/>
    </row>
    <row r="31663" spans="5:5">
      <c r="E31663" s="15"/>
    </row>
    <row r="31664" spans="5:5">
      <c r="E31664" s="15"/>
    </row>
    <row r="31665" spans="5:5">
      <c r="E31665" s="15"/>
    </row>
    <row r="31666" spans="5:5">
      <c r="E31666" s="15"/>
    </row>
    <row r="31667" spans="5:5">
      <c r="E31667" s="15"/>
    </row>
    <row r="31668" spans="5:5">
      <c r="E31668" s="15"/>
    </row>
    <row r="31669" spans="5:5">
      <c r="E31669" s="15"/>
    </row>
    <row r="31670" spans="5:5">
      <c r="E31670" s="15"/>
    </row>
    <row r="31671" spans="5:5">
      <c r="E31671" s="15"/>
    </row>
    <row r="31672" spans="5:5">
      <c r="E31672" s="15"/>
    </row>
    <row r="31673" spans="5:5">
      <c r="E31673" s="15"/>
    </row>
    <row r="31674" spans="5:5">
      <c r="E31674" s="15"/>
    </row>
    <row r="31675" spans="5:5">
      <c r="E31675" s="15"/>
    </row>
    <row r="31676" spans="5:5">
      <c r="E31676" s="15"/>
    </row>
    <row r="31677" spans="5:5">
      <c r="E31677" s="15"/>
    </row>
    <row r="31678" spans="5:5">
      <c r="E31678" s="15"/>
    </row>
    <row r="31679" spans="5:5">
      <c r="E31679" s="15"/>
    </row>
    <row r="31680" spans="5:5">
      <c r="E31680" s="15"/>
    </row>
    <row r="31681" spans="5:5">
      <c r="E31681" s="15"/>
    </row>
    <row r="31682" spans="5:5">
      <c r="E31682" s="15"/>
    </row>
    <row r="31683" spans="5:5">
      <c r="E31683" s="15"/>
    </row>
    <row r="31684" spans="5:5">
      <c r="E31684" s="15"/>
    </row>
    <row r="31685" spans="5:5">
      <c r="E31685" s="15"/>
    </row>
    <row r="31686" spans="5:5">
      <c r="E31686" s="15"/>
    </row>
    <row r="31687" spans="5:5">
      <c r="E31687" s="15"/>
    </row>
    <row r="31688" spans="5:5">
      <c r="E31688" s="15"/>
    </row>
    <row r="31689" spans="5:5">
      <c r="E31689" s="15"/>
    </row>
    <row r="31690" spans="5:5">
      <c r="E31690" s="15"/>
    </row>
    <row r="31691" spans="5:5">
      <c r="E31691" s="15"/>
    </row>
    <row r="31692" spans="5:5">
      <c r="E31692" s="15"/>
    </row>
    <row r="31693" spans="5:5">
      <c r="E31693" s="15"/>
    </row>
    <row r="31694" spans="5:5">
      <c r="E31694" s="15"/>
    </row>
    <row r="31695" spans="5:5">
      <c r="E31695" s="15"/>
    </row>
    <row r="31696" spans="5:5">
      <c r="E31696" s="15"/>
    </row>
    <row r="31697" spans="5:5">
      <c r="E31697" s="15"/>
    </row>
    <row r="31698" spans="5:5">
      <c r="E31698" s="15"/>
    </row>
    <row r="31699" spans="5:5">
      <c r="E31699" s="15"/>
    </row>
    <row r="31700" spans="5:5">
      <c r="E31700" s="15"/>
    </row>
    <row r="31701" spans="5:5">
      <c r="E31701" s="15"/>
    </row>
    <row r="31702" spans="5:5">
      <c r="E31702" s="15"/>
    </row>
    <row r="31703" spans="5:5">
      <c r="E31703" s="15"/>
    </row>
    <row r="31704" spans="5:5">
      <c r="E31704" s="15"/>
    </row>
    <row r="31705" spans="5:5">
      <c r="E31705" s="15"/>
    </row>
    <row r="31706" spans="5:5">
      <c r="E31706" s="15"/>
    </row>
    <row r="31707" spans="5:5">
      <c r="E31707" s="15"/>
    </row>
    <row r="31708" spans="5:5">
      <c r="E31708" s="15"/>
    </row>
    <row r="31709" spans="5:5">
      <c r="E31709" s="15"/>
    </row>
    <row r="31710" spans="5:5">
      <c r="E31710" s="15"/>
    </row>
    <row r="31711" spans="5:5">
      <c r="E31711" s="15"/>
    </row>
    <row r="31712" spans="5:5">
      <c r="E31712" s="15"/>
    </row>
    <row r="31713" spans="5:5">
      <c r="E31713" s="15"/>
    </row>
    <row r="31714" spans="5:5">
      <c r="E31714" s="15"/>
    </row>
    <row r="31715" spans="5:5">
      <c r="E31715" s="15"/>
    </row>
    <row r="31716" spans="5:5">
      <c r="E31716" s="15"/>
    </row>
    <row r="31717" spans="5:5">
      <c r="E31717" s="15"/>
    </row>
    <row r="31718" spans="5:5">
      <c r="E31718" s="15"/>
    </row>
    <row r="31719" spans="5:5">
      <c r="E31719" s="15"/>
    </row>
    <row r="31720" spans="5:5">
      <c r="E31720" s="15"/>
    </row>
    <row r="31721" spans="5:5">
      <c r="E31721" s="15"/>
    </row>
    <row r="31722" spans="5:5">
      <c r="E31722" s="15"/>
    </row>
    <row r="31723" spans="5:5">
      <c r="E31723" s="15"/>
    </row>
    <row r="31724" spans="5:5">
      <c r="E31724" s="15"/>
    </row>
    <row r="31725" spans="5:5">
      <c r="E31725" s="15"/>
    </row>
    <row r="31726" spans="5:5">
      <c r="E31726" s="15"/>
    </row>
    <row r="31727" spans="5:5">
      <c r="E31727" s="15"/>
    </row>
    <row r="31728" spans="5:5">
      <c r="E31728" s="15"/>
    </row>
    <row r="31729" spans="5:5">
      <c r="E31729" s="15"/>
    </row>
    <row r="31730" spans="5:5">
      <c r="E31730" s="15"/>
    </row>
    <row r="31731" spans="5:5">
      <c r="E31731" s="15"/>
    </row>
    <row r="31732" spans="5:5">
      <c r="E31732" s="15"/>
    </row>
    <row r="31733" spans="5:5">
      <c r="E31733" s="15"/>
    </row>
    <row r="31734" spans="5:5">
      <c r="E31734" s="15"/>
    </row>
    <row r="31735" spans="5:5">
      <c r="E31735" s="15"/>
    </row>
    <row r="31736" spans="5:5">
      <c r="E31736" s="15"/>
    </row>
    <row r="31737" spans="5:5">
      <c r="E31737" s="15"/>
    </row>
    <row r="31738" spans="5:5">
      <c r="E31738" s="15"/>
    </row>
    <row r="31739" spans="5:5">
      <c r="E31739" s="15"/>
    </row>
    <row r="31740" spans="5:5">
      <c r="E31740" s="15"/>
    </row>
    <row r="31741" spans="5:5">
      <c r="E31741" s="15"/>
    </row>
    <row r="31742" spans="5:5">
      <c r="E31742" s="15"/>
    </row>
    <row r="31743" spans="5:5">
      <c r="E31743" s="15"/>
    </row>
    <row r="31744" spans="5:5">
      <c r="E31744" s="15"/>
    </row>
    <row r="31745" spans="5:5">
      <c r="E31745" s="15"/>
    </row>
    <row r="31746" spans="5:5">
      <c r="E31746" s="15"/>
    </row>
    <row r="31747" spans="5:5">
      <c r="E31747" s="15"/>
    </row>
    <row r="31748" spans="5:5">
      <c r="E31748" s="15"/>
    </row>
    <row r="31749" spans="5:5">
      <c r="E31749" s="15"/>
    </row>
    <row r="31750" spans="5:5">
      <c r="E31750" s="15"/>
    </row>
    <row r="31751" spans="5:5">
      <c r="E31751" s="15"/>
    </row>
    <row r="31752" spans="5:5">
      <c r="E31752" s="15"/>
    </row>
    <row r="31753" spans="5:5">
      <c r="E31753" s="15"/>
    </row>
    <row r="31754" spans="5:5">
      <c r="E31754" s="15"/>
    </row>
    <row r="31755" spans="5:5">
      <c r="E31755" s="15"/>
    </row>
    <row r="31756" spans="5:5">
      <c r="E31756" s="15"/>
    </row>
    <row r="31757" spans="5:5">
      <c r="E31757" s="15"/>
    </row>
    <row r="31758" spans="5:5">
      <c r="E31758" s="15"/>
    </row>
    <row r="31759" spans="5:5">
      <c r="E31759" s="15"/>
    </row>
    <row r="31760" spans="5:5">
      <c r="E31760" s="15"/>
    </row>
    <row r="31761" spans="5:5">
      <c r="E31761" s="15"/>
    </row>
    <row r="31762" spans="5:5">
      <c r="E31762" s="15"/>
    </row>
    <row r="31763" spans="5:5">
      <c r="E31763" s="15"/>
    </row>
    <row r="31764" spans="5:5">
      <c r="E31764" s="15"/>
    </row>
    <row r="31765" spans="5:5">
      <c r="E31765" s="15"/>
    </row>
    <row r="31766" spans="5:5">
      <c r="E31766" s="15"/>
    </row>
    <row r="31767" spans="5:5">
      <c r="E31767" s="15"/>
    </row>
    <row r="31768" spans="5:5">
      <c r="E31768" s="15"/>
    </row>
    <row r="31769" spans="5:5">
      <c r="E31769" s="15"/>
    </row>
    <row r="31770" spans="5:5">
      <c r="E31770" s="15"/>
    </row>
    <row r="31771" spans="5:5">
      <c r="E31771" s="15"/>
    </row>
    <row r="31772" spans="5:5">
      <c r="E31772" s="15"/>
    </row>
    <row r="31773" spans="5:5">
      <c r="E31773" s="15"/>
    </row>
    <row r="31774" spans="5:5">
      <c r="E31774" s="15"/>
    </row>
    <row r="31775" spans="5:5">
      <c r="E31775" s="15"/>
    </row>
    <row r="31776" spans="5:5">
      <c r="E31776" s="15"/>
    </row>
    <row r="31777" spans="5:5">
      <c r="E31777" s="15"/>
    </row>
    <row r="31778" spans="5:5">
      <c r="E31778" s="15"/>
    </row>
    <row r="31779" spans="5:5">
      <c r="E31779" s="15"/>
    </row>
    <row r="31780" spans="5:5">
      <c r="E31780" s="15"/>
    </row>
    <row r="31781" spans="5:5">
      <c r="E31781" s="15"/>
    </row>
    <row r="31782" spans="5:5">
      <c r="E31782" s="15"/>
    </row>
    <row r="31783" spans="5:5">
      <c r="E31783" s="15"/>
    </row>
    <row r="31784" spans="5:5">
      <c r="E31784" s="15"/>
    </row>
    <row r="31785" spans="5:5">
      <c r="E31785" s="15"/>
    </row>
    <row r="31786" spans="5:5">
      <c r="E31786" s="15"/>
    </row>
    <row r="31787" spans="5:5">
      <c r="E31787" s="15"/>
    </row>
    <row r="31788" spans="5:5">
      <c r="E31788" s="15"/>
    </row>
    <row r="31789" spans="5:5">
      <c r="E31789" s="15"/>
    </row>
    <row r="31790" spans="5:5">
      <c r="E31790" s="15"/>
    </row>
    <row r="31791" spans="5:5">
      <c r="E31791" s="15"/>
    </row>
    <row r="31792" spans="5:5">
      <c r="E31792" s="15"/>
    </row>
    <row r="31793" spans="5:5">
      <c r="E31793" s="15"/>
    </row>
    <row r="31794" spans="5:5">
      <c r="E31794" s="15"/>
    </row>
    <row r="31795" spans="5:5">
      <c r="E31795" s="15"/>
    </row>
    <row r="31796" spans="5:5">
      <c r="E31796" s="15"/>
    </row>
    <row r="31797" spans="5:5">
      <c r="E31797" s="15"/>
    </row>
    <row r="31798" spans="5:5">
      <c r="E31798" s="15"/>
    </row>
    <row r="31799" spans="5:5">
      <c r="E31799" s="15"/>
    </row>
    <row r="31800" spans="5:5">
      <c r="E31800" s="15"/>
    </row>
    <row r="31801" spans="5:5">
      <c r="E31801" s="15"/>
    </row>
    <row r="31802" spans="5:5">
      <c r="E31802" s="15"/>
    </row>
    <row r="31803" spans="5:5">
      <c r="E31803" s="15"/>
    </row>
    <row r="31804" spans="5:5">
      <c r="E31804" s="15"/>
    </row>
    <row r="31805" spans="5:5">
      <c r="E31805" s="15"/>
    </row>
    <row r="31806" spans="5:5">
      <c r="E31806" s="15"/>
    </row>
    <row r="31807" spans="5:5">
      <c r="E31807" s="15"/>
    </row>
    <row r="31808" spans="5:5">
      <c r="E31808" s="15"/>
    </row>
    <row r="31809" spans="5:5">
      <c r="E31809" s="15"/>
    </row>
    <row r="31810" spans="5:5">
      <c r="E31810" s="15"/>
    </row>
    <row r="31811" spans="5:5">
      <c r="E31811" s="15"/>
    </row>
    <row r="31812" spans="5:5">
      <c r="E31812" s="15"/>
    </row>
    <row r="31813" spans="5:5">
      <c r="E31813" s="15"/>
    </row>
    <row r="31814" spans="5:5">
      <c r="E31814" s="15"/>
    </row>
    <row r="31815" spans="5:5">
      <c r="E31815" s="15"/>
    </row>
    <row r="31816" spans="5:5">
      <c r="E31816" s="15"/>
    </row>
    <row r="31817" spans="5:5">
      <c r="E31817" s="15"/>
    </row>
    <row r="31818" spans="5:5">
      <c r="E31818" s="15"/>
    </row>
    <row r="31819" spans="5:5">
      <c r="E31819" s="15"/>
    </row>
    <row r="31820" spans="5:5">
      <c r="E31820" s="15"/>
    </row>
    <row r="31821" spans="5:5">
      <c r="E31821" s="15"/>
    </row>
    <row r="31822" spans="5:5">
      <c r="E31822" s="15"/>
    </row>
    <row r="31823" spans="5:5">
      <c r="E31823" s="15"/>
    </row>
    <row r="31824" spans="5:5">
      <c r="E31824" s="15"/>
    </row>
    <row r="31825" spans="5:5">
      <c r="E31825" s="15"/>
    </row>
    <row r="31826" spans="5:5">
      <c r="E31826" s="15"/>
    </row>
    <row r="31827" spans="5:5">
      <c r="E31827" s="15"/>
    </row>
    <row r="31828" spans="5:5">
      <c r="E31828" s="15"/>
    </row>
    <row r="31829" spans="5:5">
      <c r="E31829" s="15"/>
    </row>
    <row r="31830" spans="5:5">
      <c r="E31830" s="15"/>
    </row>
    <row r="31831" spans="5:5">
      <c r="E31831" s="15"/>
    </row>
    <row r="31832" spans="5:5">
      <c r="E31832" s="15"/>
    </row>
    <row r="31833" spans="5:5">
      <c r="E31833" s="15"/>
    </row>
    <row r="31834" spans="5:5">
      <c r="E31834" s="15"/>
    </row>
    <row r="31835" spans="5:5">
      <c r="E31835" s="15"/>
    </row>
    <row r="31836" spans="5:5">
      <c r="E31836" s="15"/>
    </row>
    <row r="31837" spans="5:5">
      <c r="E31837" s="15"/>
    </row>
    <row r="31838" spans="5:5">
      <c r="E31838" s="15"/>
    </row>
    <row r="31839" spans="5:5">
      <c r="E31839" s="15"/>
    </row>
    <row r="31840" spans="5:5">
      <c r="E31840" s="15"/>
    </row>
    <row r="31841" spans="5:5">
      <c r="E31841" s="15"/>
    </row>
    <row r="31842" spans="5:5">
      <c r="E31842" s="15"/>
    </row>
    <row r="31843" spans="5:5">
      <c r="E31843" s="15"/>
    </row>
    <row r="31844" spans="5:5">
      <c r="E31844" s="15"/>
    </row>
    <row r="31845" spans="5:5">
      <c r="E31845" s="15"/>
    </row>
    <row r="31846" spans="5:5">
      <c r="E31846" s="15"/>
    </row>
    <row r="31847" spans="5:5">
      <c r="E31847" s="15"/>
    </row>
    <row r="31848" spans="5:5">
      <c r="E31848" s="15"/>
    </row>
    <row r="31849" spans="5:5">
      <c r="E31849" s="15"/>
    </row>
    <row r="31850" spans="5:5">
      <c r="E31850" s="15"/>
    </row>
    <row r="31851" spans="5:5">
      <c r="E31851" s="15"/>
    </row>
    <row r="31852" spans="5:5">
      <c r="E31852" s="15"/>
    </row>
    <row r="31853" spans="5:5">
      <c r="E31853" s="15"/>
    </row>
    <row r="31854" spans="5:5">
      <c r="E31854" s="15"/>
    </row>
    <row r="31855" spans="5:5">
      <c r="E31855" s="15"/>
    </row>
    <row r="31856" spans="5:5">
      <c r="E31856" s="15"/>
    </row>
    <row r="31857" spans="5:5">
      <c r="E31857" s="15"/>
    </row>
    <row r="31858" spans="5:5">
      <c r="E31858" s="15"/>
    </row>
    <row r="31859" spans="5:5">
      <c r="E31859" s="15"/>
    </row>
    <row r="31860" spans="5:5">
      <c r="E31860" s="15"/>
    </row>
    <row r="31861" spans="5:5">
      <c r="E31861" s="15"/>
    </row>
    <row r="31862" spans="5:5">
      <c r="E31862" s="15"/>
    </row>
    <row r="31863" spans="5:5">
      <c r="E31863" s="15"/>
    </row>
    <row r="31864" spans="5:5">
      <c r="E31864" s="15"/>
    </row>
    <row r="31865" spans="5:5">
      <c r="E31865" s="15"/>
    </row>
    <row r="31866" spans="5:5">
      <c r="E31866" s="15"/>
    </row>
    <row r="31867" spans="5:5">
      <c r="E31867" s="15"/>
    </row>
    <row r="31868" spans="5:5">
      <c r="E31868" s="15"/>
    </row>
    <row r="31869" spans="5:5">
      <c r="E31869" s="15"/>
    </row>
    <row r="31870" spans="5:5">
      <c r="E31870" s="15"/>
    </row>
    <row r="31871" spans="5:5">
      <c r="E31871" s="15"/>
    </row>
    <row r="31872" spans="5:5">
      <c r="E31872" s="15"/>
    </row>
    <row r="31873" spans="5:5">
      <c r="E31873" s="15"/>
    </row>
    <row r="31874" spans="5:5">
      <c r="E31874" s="15"/>
    </row>
    <row r="31875" spans="5:5">
      <c r="E31875" s="15"/>
    </row>
    <row r="31876" spans="5:5">
      <c r="E31876" s="15"/>
    </row>
    <row r="31877" spans="5:5">
      <c r="E31877" s="15"/>
    </row>
    <row r="31878" spans="5:5">
      <c r="E31878" s="15"/>
    </row>
    <row r="31879" spans="5:5">
      <c r="E31879" s="15"/>
    </row>
    <row r="31880" spans="5:5">
      <c r="E31880" s="15"/>
    </row>
    <row r="31881" spans="5:5">
      <c r="E31881" s="15"/>
    </row>
    <row r="31882" spans="5:5">
      <c r="E31882" s="15"/>
    </row>
    <row r="31883" spans="5:5">
      <c r="E31883" s="15"/>
    </row>
    <row r="31884" spans="5:5">
      <c r="E31884" s="15"/>
    </row>
    <row r="31885" spans="5:5">
      <c r="E31885" s="15"/>
    </row>
    <row r="31886" spans="5:5">
      <c r="E31886" s="15"/>
    </row>
    <row r="31887" spans="5:5">
      <c r="E31887" s="15"/>
    </row>
    <row r="31888" spans="5:5">
      <c r="E31888" s="15"/>
    </row>
    <row r="31889" spans="5:5">
      <c r="E31889" s="15"/>
    </row>
    <row r="31890" spans="5:5">
      <c r="E31890" s="15"/>
    </row>
    <row r="31891" spans="5:5">
      <c r="E31891" s="15"/>
    </row>
    <row r="31892" spans="5:5">
      <c r="E31892" s="15"/>
    </row>
    <row r="31893" spans="5:5">
      <c r="E31893" s="15"/>
    </row>
    <row r="31894" spans="5:5">
      <c r="E31894" s="15"/>
    </row>
    <row r="31895" spans="5:5">
      <c r="E31895" s="15"/>
    </row>
    <row r="31896" spans="5:5">
      <c r="E31896" s="15"/>
    </row>
    <row r="31897" spans="5:5">
      <c r="E31897" s="15"/>
    </row>
    <row r="31898" spans="5:5">
      <c r="E31898" s="15"/>
    </row>
    <row r="31899" spans="5:5">
      <c r="E31899" s="15"/>
    </row>
    <row r="31900" spans="5:5">
      <c r="E31900" s="15"/>
    </row>
    <row r="31901" spans="5:5">
      <c r="E31901" s="15"/>
    </row>
    <row r="31902" spans="5:5">
      <c r="E31902" s="15"/>
    </row>
    <row r="31903" spans="5:5">
      <c r="E31903" s="15"/>
    </row>
    <row r="31904" spans="5:5">
      <c r="E31904" s="15"/>
    </row>
    <row r="31905" spans="5:5">
      <c r="E31905" s="15"/>
    </row>
    <row r="31906" spans="5:5">
      <c r="E31906" s="15"/>
    </row>
    <row r="31907" spans="5:5">
      <c r="E31907" s="15"/>
    </row>
    <row r="31908" spans="5:5">
      <c r="E31908" s="15"/>
    </row>
    <row r="31909" spans="5:5">
      <c r="E31909" s="15"/>
    </row>
    <row r="31910" spans="5:5">
      <c r="E31910" s="15"/>
    </row>
    <row r="31911" spans="5:5">
      <c r="E31911" s="15"/>
    </row>
    <row r="31912" spans="5:5">
      <c r="E31912" s="15"/>
    </row>
    <row r="31913" spans="5:5">
      <c r="E31913" s="15"/>
    </row>
    <row r="31914" spans="5:5">
      <c r="E31914" s="15"/>
    </row>
    <row r="31915" spans="5:5">
      <c r="E31915" s="15"/>
    </row>
    <row r="31916" spans="5:5">
      <c r="E31916" s="15"/>
    </row>
    <row r="31917" spans="5:5">
      <c r="E31917" s="15"/>
    </row>
    <row r="31918" spans="5:5">
      <c r="E31918" s="15"/>
    </row>
    <row r="31919" spans="5:5">
      <c r="E31919" s="15"/>
    </row>
    <row r="31920" spans="5:5">
      <c r="E31920" s="15"/>
    </row>
    <row r="31921" spans="5:5">
      <c r="E31921" s="15"/>
    </row>
    <row r="31922" spans="5:5">
      <c r="E31922" s="15"/>
    </row>
    <row r="31923" spans="5:5">
      <c r="E31923" s="15"/>
    </row>
    <row r="31924" spans="5:5">
      <c r="E31924" s="15"/>
    </row>
    <row r="31925" spans="5:5">
      <c r="E31925" s="15"/>
    </row>
    <row r="31926" spans="5:5">
      <c r="E31926" s="15"/>
    </row>
    <row r="31927" spans="5:5">
      <c r="E31927" s="15"/>
    </row>
    <row r="31928" spans="5:5">
      <c r="E31928" s="15"/>
    </row>
    <row r="31929" spans="5:5">
      <c r="E31929" s="15"/>
    </row>
    <row r="31930" spans="5:5">
      <c r="E31930" s="15"/>
    </row>
    <row r="31931" spans="5:5">
      <c r="E31931" s="15"/>
    </row>
    <row r="31932" spans="5:5">
      <c r="E31932" s="15"/>
    </row>
    <row r="31933" spans="5:5">
      <c r="E31933" s="15"/>
    </row>
    <row r="31934" spans="5:5">
      <c r="E31934" s="15"/>
    </row>
    <row r="31935" spans="5:5">
      <c r="E31935" s="15"/>
    </row>
    <row r="31936" spans="5:5">
      <c r="E31936" s="15"/>
    </row>
    <row r="31937" spans="5:5">
      <c r="E31937" s="15"/>
    </row>
    <row r="31938" spans="5:5">
      <c r="E31938" s="15"/>
    </row>
    <row r="31939" spans="5:5">
      <c r="E31939" s="15"/>
    </row>
    <row r="31940" spans="5:5">
      <c r="E31940" s="15"/>
    </row>
    <row r="31941" spans="5:5">
      <c r="E31941" s="15"/>
    </row>
    <row r="31942" spans="5:5">
      <c r="E31942" s="15"/>
    </row>
    <row r="31943" spans="5:5">
      <c r="E31943" s="15"/>
    </row>
    <row r="31944" spans="5:5">
      <c r="E31944" s="15"/>
    </row>
    <row r="31945" spans="5:5">
      <c r="E31945" s="15"/>
    </row>
    <row r="31946" spans="5:5">
      <c r="E31946" s="15"/>
    </row>
    <row r="31947" spans="5:5">
      <c r="E31947" s="15"/>
    </row>
    <row r="31948" spans="5:5">
      <c r="E31948" s="15"/>
    </row>
    <row r="31949" spans="5:5">
      <c r="E31949" s="15"/>
    </row>
    <row r="31950" spans="5:5">
      <c r="E31950" s="15"/>
    </row>
    <row r="31951" spans="5:5">
      <c r="E31951" s="15"/>
    </row>
    <row r="31952" spans="5:5">
      <c r="E31952" s="15"/>
    </row>
    <row r="31953" spans="5:5">
      <c r="E31953" s="15"/>
    </row>
    <row r="31954" spans="5:5">
      <c r="E31954" s="15"/>
    </row>
    <row r="31955" spans="5:5">
      <c r="E31955" s="15"/>
    </row>
    <row r="31956" spans="5:5">
      <c r="E31956" s="15"/>
    </row>
    <row r="31957" spans="5:5">
      <c r="E31957" s="15"/>
    </row>
    <row r="31958" spans="5:5">
      <c r="E31958" s="15"/>
    </row>
    <row r="31959" spans="5:5">
      <c r="E31959" s="15"/>
    </row>
    <row r="31960" spans="5:5">
      <c r="E31960" s="15"/>
    </row>
    <row r="31961" spans="5:5">
      <c r="E31961" s="15"/>
    </row>
    <row r="31962" spans="5:5">
      <c r="E31962" s="15"/>
    </row>
    <row r="31963" spans="5:5">
      <c r="E31963" s="15"/>
    </row>
    <row r="31964" spans="5:5">
      <c r="E31964" s="15"/>
    </row>
    <row r="31965" spans="5:5">
      <c r="E31965" s="15"/>
    </row>
    <row r="31966" spans="5:5">
      <c r="E31966" s="15"/>
    </row>
    <row r="31967" spans="5:5">
      <c r="E31967" s="15"/>
    </row>
    <row r="31968" spans="5:5">
      <c r="E31968" s="15"/>
    </row>
    <row r="31969" spans="5:5">
      <c r="E31969" s="15"/>
    </row>
    <row r="31970" spans="5:5">
      <c r="E31970" s="15"/>
    </row>
    <row r="31971" spans="5:5">
      <c r="E31971" s="15"/>
    </row>
    <row r="31972" spans="5:5">
      <c r="E31972" s="15"/>
    </row>
    <row r="31973" spans="5:5">
      <c r="E31973" s="15"/>
    </row>
    <row r="31974" spans="5:5">
      <c r="E31974" s="15"/>
    </row>
    <row r="31975" spans="5:5">
      <c r="E31975" s="15"/>
    </row>
    <row r="31976" spans="5:5">
      <c r="E31976" s="15"/>
    </row>
    <row r="31977" spans="5:5">
      <c r="E31977" s="15"/>
    </row>
    <row r="31978" spans="5:5">
      <c r="E31978" s="15"/>
    </row>
    <row r="31979" spans="5:5">
      <c r="E31979" s="15"/>
    </row>
    <row r="31980" spans="5:5">
      <c r="E31980" s="15"/>
    </row>
    <row r="31981" spans="5:5">
      <c r="E31981" s="15"/>
    </row>
    <row r="31982" spans="5:5">
      <c r="E31982" s="15"/>
    </row>
    <row r="31983" spans="5:5">
      <c r="E31983" s="15"/>
    </row>
    <row r="31984" spans="5:5">
      <c r="E31984" s="15"/>
    </row>
    <row r="31985" spans="5:5">
      <c r="E31985" s="15"/>
    </row>
    <row r="31986" spans="5:5">
      <c r="E31986" s="15"/>
    </row>
    <row r="31987" spans="5:5">
      <c r="E31987" s="15"/>
    </row>
    <row r="31988" spans="5:5">
      <c r="E31988" s="15"/>
    </row>
    <row r="31989" spans="5:5">
      <c r="E31989" s="15"/>
    </row>
    <row r="31990" spans="5:5">
      <c r="E31990" s="15"/>
    </row>
    <row r="31991" spans="5:5">
      <c r="E31991" s="15"/>
    </row>
    <row r="31992" spans="5:5">
      <c r="E31992" s="15"/>
    </row>
    <row r="31993" spans="5:5">
      <c r="E31993" s="15"/>
    </row>
    <row r="31994" spans="5:5">
      <c r="E31994" s="15"/>
    </row>
    <row r="31995" spans="5:5">
      <c r="E31995" s="15"/>
    </row>
    <row r="31996" spans="5:5">
      <c r="E31996" s="15"/>
    </row>
    <row r="31997" spans="5:5">
      <c r="E31997" s="15"/>
    </row>
    <row r="31998" spans="5:5">
      <c r="E31998" s="15"/>
    </row>
    <row r="31999" spans="5:5">
      <c r="E31999" s="15"/>
    </row>
    <row r="32000" spans="5:5">
      <c r="E32000" s="15"/>
    </row>
    <row r="32001" spans="5:5">
      <c r="E32001" s="15"/>
    </row>
    <row r="32002" spans="5:5">
      <c r="E32002" s="15"/>
    </row>
    <row r="32003" spans="5:5">
      <c r="E32003" s="15"/>
    </row>
    <row r="32004" spans="5:5">
      <c r="E32004" s="15"/>
    </row>
    <row r="32005" spans="5:5">
      <c r="E32005" s="15"/>
    </row>
    <row r="32006" spans="5:5">
      <c r="E32006" s="15"/>
    </row>
    <row r="32007" spans="5:5">
      <c r="E32007" s="15"/>
    </row>
    <row r="32008" spans="5:5">
      <c r="E32008" s="15"/>
    </row>
    <row r="32009" spans="5:5">
      <c r="E32009" s="15"/>
    </row>
    <row r="32010" spans="5:5">
      <c r="E32010" s="15"/>
    </row>
    <row r="32011" spans="5:5">
      <c r="E32011" s="15"/>
    </row>
    <row r="32012" spans="5:5">
      <c r="E32012" s="15"/>
    </row>
    <row r="32013" spans="5:5">
      <c r="E32013" s="15"/>
    </row>
    <row r="32014" spans="5:5">
      <c r="E32014" s="15"/>
    </row>
    <row r="32015" spans="5:5">
      <c r="E32015" s="15"/>
    </row>
    <row r="32016" spans="5:5">
      <c r="E32016" s="15"/>
    </row>
    <row r="32017" spans="5:5">
      <c r="E32017" s="15"/>
    </row>
    <row r="32018" spans="5:5">
      <c r="E32018" s="15"/>
    </row>
    <row r="32019" spans="5:5">
      <c r="E32019" s="15"/>
    </row>
    <row r="32020" spans="5:5">
      <c r="E32020" s="15"/>
    </row>
    <row r="32021" spans="5:5">
      <c r="E32021" s="15"/>
    </row>
    <row r="32022" spans="5:5">
      <c r="E32022" s="15"/>
    </row>
    <row r="32023" spans="5:5">
      <c r="E32023" s="15"/>
    </row>
    <row r="32024" spans="5:5">
      <c r="E32024" s="15"/>
    </row>
    <row r="32025" spans="5:5">
      <c r="E32025" s="15"/>
    </row>
    <row r="32026" spans="5:5">
      <c r="E32026" s="15"/>
    </row>
    <row r="32027" spans="5:5">
      <c r="E32027" s="15"/>
    </row>
    <row r="32028" spans="5:5">
      <c r="E32028" s="15"/>
    </row>
    <row r="32029" spans="5:5">
      <c r="E32029" s="15"/>
    </row>
    <row r="32030" spans="5:5">
      <c r="E32030" s="15"/>
    </row>
    <row r="32031" spans="5:5">
      <c r="E32031" s="15"/>
    </row>
    <row r="32032" spans="5:5">
      <c r="E32032" s="15"/>
    </row>
    <row r="32033" spans="5:5">
      <c r="E32033" s="15"/>
    </row>
    <row r="32034" spans="5:5">
      <c r="E32034" s="15"/>
    </row>
    <row r="32035" spans="5:5">
      <c r="E32035" s="15"/>
    </row>
    <row r="32036" spans="5:5">
      <c r="E32036" s="15"/>
    </row>
    <row r="32037" spans="5:5">
      <c r="E32037" s="15"/>
    </row>
    <row r="32038" spans="5:5">
      <c r="E32038" s="15"/>
    </row>
    <row r="32039" spans="5:5">
      <c r="E32039" s="15"/>
    </row>
    <row r="32040" spans="5:5">
      <c r="E32040" s="15"/>
    </row>
    <row r="32041" spans="5:5">
      <c r="E32041" s="15"/>
    </row>
    <row r="32042" spans="5:5">
      <c r="E32042" s="15"/>
    </row>
    <row r="32043" spans="5:5">
      <c r="E32043" s="15"/>
    </row>
    <row r="32044" spans="5:5">
      <c r="E32044" s="15"/>
    </row>
    <row r="32045" spans="5:5">
      <c r="E32045" s="15"/>
    </row>
    <row r="32046" spans="5:5">
      <c r="E32046" s="15"/>
    </row>
    <row r="32047" spans="5:5">
      <c r="E32047" s="15"/>
    </row>
    <row r="32048" spans="5:5">
      <c r="E32048" s="15"/>
    </row>
    <row r="32049" spans="5:5">
      <c r="E32049" s="15"/>
    </row>
    <row r="32050" spans="5:5">
      <c r="E32050" s="15"/>
    </row>
    <row r="32051" spans="5:5">
      <c r="E32051" s="15"/>
    </row>
    <row r="32052" spans="5:5">
      <c r="E32052" s="15"/>
    </row>
    <row r="32053" spans="5:5">
      <c r="E32053" s="15"/>
    </row>
    <row r="32054" spans="5:5">
      <c r="E32054" s="15"/>
    </row>
    <row r="32055" spans="5:5">
      <c r="E32055" s="15"/>
    </row>
    <row r="32056" spans="5:5">
      <c r="E32056" s="15"/>
    </row>
    <row r="32057" spans="5:5">
      <c r="E32057" s="15"/>
    </row>
    <row r="32058" spans="5:5">
      <c r="E32058" s="15"/>
    </row>
    <row r="32059" spans="5:5">
      <c r="E32059" s="15"/>
    </row>
    <row r="32060" spans="5:5">
      <c r="E32060" s="15"/>
    </row>
    <row r="32061" spans="5:5">
      <c r="E32061" s="15"/>
    </row>
    <row r="32062" spans="5:5">
      <c r="E32062" s="15"/>
    </row>
    <row r="32063" spans="5:5">
      <c r="E32063" s="15"/>
    </row>
    <row r="32064" spans="5:5">
      <c r="E32064" s="15"/>
    </row>
    <row r="32065" spans="5:5">
      <c r="E32065" s="15"/>
    </row>
    <row r="32066" spans="5:5">
      <c r="E32066" s="15"/>
    </row>
    <row r="32067" spans="5:5">
      <c r="E32067" s="15"/>
    </row>
    <row r="32068" spans="5:5">
      <c r="E32068" s="15"/>
    </row>
    <row r="32069" spans="5:5">
      <c r="E32069" s="15"/>
    </row>
    <row r="32070" spans="5:5">
      <c r="E32070" s="15"/>
    </row>
    <row r="32071" spans="5:5">
      <c r="E32071" s="15"/>
    </row>
    <row r="32072" spans="5:5">
      <c r="E32072" s="15"/>
    </row>
    <row r="32073" spans="5:5">
      <c r="E32073" s="15"/>
    </row>
    <row r="32074" spans="5:5">
      <c r="E32074" s="15"/>
    </row>
    <row r="32075" spans="5:5">
      <c r="E32075" s="15"/>
    </row>
    <row r="32076" spans="5:5">
      <c r="E32076" s="15"/>
    </row>
    <row r="32077" spans="5:5">
      <c r="E32077" s="15"/>
    </row>
    <row r="32078" spans="5:5">
      <c r="E32078" s="15"/>
    </row>
    <row r="32079" spans="5:5">
      <c r="E32079" s="15"/>
    </row>
    <row r="32080" spans="5:5">
      <c r="E32080" s="15"/>
    </row>
    <row r="32081" spans="5:5">
      <c r="E32081" s="15"/>
    </row>
    <row r="32082" spans="5:5">
      <c r="E32082" s="15"/>
    </row>
    <row r="32083" spans="5:5">
      <c r="E32083" s="15"/>
    </row>
    <row r="32084" spans="5:5">
      <c r="E32084" s="15"/>
    </row>
    <row r="32085" spans="5:5">
      <c r="E32085" s="15"/>
    </row>
    <row r="32086" spans="5:5">
      <c r="E32086" s="15"/>
    </row>
    <row r="32087" spans="5:5">
      <c r="E32087" s="15"/>
    </row>
    <row r="32088" spans="5:5">
      <c r="E32088" s="15"/>
    </row>
    <row r="32089" spans="5:5">
      <c r="E32089" s="15"/>
    </row>
    <row r="32090" spans="5:5">
      <c r="E32090" s="15"/>
    </row>
    <row r="32091" spans="5:5">
      <c r="E32091" s="15"/>
    </row>
    <row r="32092" spans="5:5">
      <c r="E32092" s="15"/>
    </row>
    <row r="32093" spans="5:5">
      <c r="E32093" s="15"/>
    </row>
    <row r="32094" spans="5:5">
      <c r="E32094" s="15"/>
    </row>
    <row r="32095" spans="5:5">
      <c r="E32095" s="15"/>
    </row>
    <row r="32096" spans="5:5">
      <c r="E32096" s="15"/>
    </row>
    <row r="32097" spans="5:5">
      <c r="E32097" s="15"/>
    </row>
    <row r="32098" spans="5:5">
      <c r="E32098" s="15"/>
    </row>
    <row r="32099" spans="5:5">
      <c r="E32099" s="15"/>
    </row>
    <row r="32100" spans="5:5">
      <c r="E32100" s="15"/>
    </row>
    <row r="32101" spans="5:5">
      <c r="E32101" s="15"/>
    </row>
    <row r="32102" spans="5:5">
      <c r="E32102" s="15"/>
    </row>
    <row r="32103" spans="5:5">
      <c r="E32103" s="15"/>
    </row>
    <row r="32104" spans="5:5">
      <c r="E32104" s="15"/>
    </row>
    <row r="32105" spans="5:5">
      <c r="E32105" s="15"/>
    </row>
    <row r="32106" spans="5:5">
      <c r="E32106" s="15"/>
    </row>
    <row r="32107" spans="5:5">
      <c r="E32107" s="15"/>
    </row>
    <row r="32108" spans="5:5">
      <c r="E32108" s="15"/>
    </row>
    <row r="32109" spans="5:5">
      <c r="E32109" s="15"/>
    </row>
    <row r="32110" spans="5:5">
      <c r="E32110" s="15"/>
    </row>
    <row r="32111" spans="5:5">
      <c r="E32111" s="15"/>
    </row>
    <row r="32112" spans="5:5">
      <c r="E32112" s="15"/>
    </row>
    <row r="32113" spans="5:5">
      <c r="E32113" s="15"/>
    </row>
    <row r="32114" spans="5:5">
      <c r="E32114" s="15"/>
    </row>
    <row r="32115" spans="5:5">
      <c r="E32115" s="15"/>
    </row>
    <row r="32116" spans="5:5">
      <c r="E32116" s="15"/>
    </row>
    <row r="32117" spans="5:5">
      <c r="E32117" s="15"/>
    </row>
    <row r="32118" spans="5:5">
      <c r="E32118" s="15"/>
    </row>
    <row r="32119" spans="5:5">
      <c r="E32119" s="15"/>
    </row>
    <row r="32120" spans="5:5">
      <c r="E32120" s="15"/>
    </row>
    <row r="32121" spans="5:5">
      <c r="E32121" s="15"/>
    </row>
    <row r="32122" spans="5:5">
      <c r="E32122" s="15"/>
    </row>
    <row r="32123" spans="5:5">
      <c r="E32123" s="15"/>
    </row>
    <row r="32124" spans="5:5">
      <c r="E32124" s="15"/>
    </row>
    <row r="32125" spans="5:5">
      <c r="E32125" s="15"/>
    </row>
    <row r="32126" spans="5:5">
      <c r="E32126" s="15"/>
    </row>
    <row r="32127" spans="5:5">
      <c r="E32127" s="15"/>
    </row>
    <row r="32128" spans="5:5">
      <c r="E32128" s="15"/>
    </row>
    <row r="32129" spans="5:5">
      <c r="E32129" s="15"/>
    </row>
    <row r="32130" spans="5:5">
      <c r="E32130" s="15"/>
    </row>
    <row r="32131" spans="5:5">
      <c r="E32131" s="15"/>
    </row>
    <row r="32132" spans="5:5">
      <c r="E32132" s="15"/>
    </row>
    <row r="32133" spans="5:5">
      <c r="E32133" s="15"/>
    </row>
    <row r="32134" spans="5:5">
      <c r="E32134" s="15"/>
    </row>
    <row r="32135" spans="5:5">
      <c r="E32135" s="15"/>
    </row>
    <row r="32136" spans="5:5">
      <c r="E32136" s="15"/>
    </row>
    <row r="32137" spans="5:5">
      <c r="E32137" s="15"/>
    </row>
    <row r="32138" spans="5:5">
      <c r="E32138" s="15"/>
    </row>
    <row r="32139" spans="5:5">
      <c r="E32139" s="15"/>
    </row>
    <row r="32140" spans="5:5">
      <c r="E32140" s="15"/>
    </row>
    <row r="32141" spans="5:5">
      <c r="E32141" s="15"/>
    </row>
    <row r="32142" spans="5:5">
      <c r="E32142" s="15"/>
    </row>
    <row r="32143" spans="5:5">
      <c r="E32143" s="15"/>
    </row>
    <row r="32144" spans="5:5">
      <c r="E32144" s="15"/>
    </row>
    <row r="32145" spans="5:5">
      <c r="E32145" s="15"/>
    </row>
    <row r="32146" spans="5:5">
      <c r="E32146" s="15"/>
    </row>
    <row r="32147" spans="5:5">
      <c r="E32147" s="15"/>
    </row>
    <row r="32148" spans="5:5">
      <c r="E32148" s="15"/>
    </row>
    <row r="32149" spans="5:5">
      <c r="E32149" s="15"/>
    </row>
    <row r="32150" spans="5:5">
      <c r="E32150" s="15"/>
    </row>
    <row r="32151" spans="5:5">
      <c r="E32151" s="15"/>
    </row>
    <row r="32152" spans="5:5">
      <c r="E32152" s="15"/>
    </row>
    <row r="32153" spans="5:5">
      <c r="E32153" s="15"/>
    </row>
    <row r="32154" spans="5:5">
      <c r="E32154" s="15"/>
    </row>
    <row r="32155" spans="5:5">
      <c r="E32155" s="15"/>
    </row>
    <row r="32156" spans="5:5">
      <c r="E32156" s="15"/>
    </row>
    <row r="32157" spans="5:5">
      <c r="E32157" s="15"/>
    </row>
    <row r="32158" spans="5:5">
      <c r="E32158" s="15"/>
    </row>
    <row r="32159" spans="5:5">
      <c r="E32159" s="15"/>
    </row>
    <row r="32160" spans="5:5">
      <c r="E32160" s="15"/>
    </row>
    <row r="32161" spans="5:5">
      <c r="E32161" s="15"/>
    </row>
    <row r="32162" spans="5:5">
      <c r="E32162" s="15"/>
    </row>
    <row r="32163" spans="5:5">
      <c r="E32163" s="15"/>
    </row>
    <row r="32164" spans="5:5">
      <c r="E32164" s="15"/>
    </row>
    <row r="32165" spans="5:5">
      <c r="E32165" s="15"/>
    </row>
    <row r="32166" spans="5:5">
      <c r="E32166" s="15"/>
    </row>
    <row r="32167" spans="5:5">
      <c r="E32167" s="15"/>
    </row>
    <row r="32168" spans="5:5">
      <c r="E32168" s="15"/>
    </row>
    <row r="32169" spans="5:5">
      <c r="E32169" s="15"/>
    </row>
    <row r="32170" spans="5:5">
      <c r="E32170" s="15"/>
    </row>
    <row r="32171" spans="5:5">
      <c r="E32171" s="15"/>
    </row>
    <row r="32172" spans="5:5">
      <c r="E32172" s="15"/>
    </row>
    <row r="32173" spans="5:5">
      <c r="E32173" s="15"/>
    </row>
    <row r="32174" spans="5:5">
      <c r="E32174" s="15"/>
    </row>
    <row r="32175" spans="5:5">
      <c r="E32175" s="15"/>
    </row>
    <row r="32176" spans="5:5">
      <c r="E32176" s="15"/>
    </row>
    <row r="32177" spans="5:5">
      <c r="E32177" s="15"/>
    </row>
    <row r="32178" spans="5:5">
      <c r="E32178" s="15"/>
    </row>
    <row r="32179" spans="5:5">
      <c r="E32179" s="15"/>
    </row>
    <row r="32180" spans="5:5">
      <c r="E32180" s="15"/>
    </row>
    <row r="32181" spans="5:5">
      <c r="E32181" s="15"/>
    </row>
    <row r="32182" spans="5:5">
      <c r="E32182" s="15"/>
    </row>
    <row r="32183" spans="5:5">
      <c r="E32183" s="15"/>
    </row>
    <row r="32184" spans="5:5">
      <c r="E32184" s="15"/>
    </row>
    <row r="32185" spans="5:5">
      <c r="E32185" s="15"/>
    </row>
    <row r="32186" spans="5:5">
      <c r="E32186" s="15"/>
    </row>
    <row r="32187" spans="5:5">
      <c r="E32187" s="15"/>
    </row>
    <row r="32188" spans="5:5">
      <c r="E32188" s="15"/>
    </row>
    <row r="32189" spans="5:5">
      <c r="E32189" s="15"/>
    </row>
    <row r="32190" spans="5:5">
      <c r="E32190" s="15"/>
    </row>
    <row r="32191" spans="5:5">
      <c r="E32191" s="15"/>
    </row>
    <row r="32192" spans="5:5">
      <c r="E32192" s="15"/>
    </row>
    <row r="32193" spans="5:5">
      <c r="E32193" s="15"/>
    </row>
    <row r="32194" spans="5:5">
      <c r="E32194" s="15"/>
    </row>
    <row r="32195" spans="5:5">
      <c r="E32195" s="15"/>
    </row>
    <row r="32196" spans="5:5">
      <c r="E32196" s="15"/>
    </row>
    <row r="32197" spans="5:5">
      <c r="E32197" s="15"/>
    </row>
    <row r="32198" spans="5:5">
      <c r="E32198" s="15"/>
    </row>
    <row r="32199" spans="5:5">
      <c r="E32199" s="15"/>
    </row>
    <row r="32200" spans="5:5">
      <c r="E32200" s="15"/>
    </row>
    <row r="32201" spans="5:5">
      <c r="E32201" s="15"/>
    </row>
    <row r="32202" spans="5:5">
      <c r="E32202" s="15"/>
    </row>
    <row r="32203" spans="5:5">
      <c r="E32203" s="15"/>
    </row>
    <row r="32204" spans="5:5">
      <c r="E32204" s="15"/>
    </row>
    <row r="32205" spans="5:5">
      <c r="E32205" s="15"/>
    </row>
    <row r="32206" spans="5:5">
      <c r="E32206" s="15"/>
    </row>
    <row r="32207" spans="5:5">
      <c r="E32207" s="15"/>
    </row>
    <row r="32208" spans="5:5">
      <c r="E32208" s="15"/>
    </row>
    <row r="32209" spans="5:5">
      <c r="E32209" s="15"/>
    </row>
    <row r="32210" spans="5:5">
      <c r="E32210" s="15"/>
    </row>
    <row r="32211" spans="5:5">
      <c r="E32211" s="15"/>
    </row>
    <row r="32212" spans="5:5">
      <c r="E32212" s="15"/>
    </row>
    <row r="32213" spans="5:5">
      <c r="E32213" s="15"/>
    </row>
    <row r="32214" spans="5:5">
      <c r="E32214" s="15"/>
    </row>
    <row r="32215" spans="5:5">
      <c r="E32215" s="15"/>
    </row>
    <row r="32216" spans="5:5">
      <c r="E32216" s="15"/>
    </row>
    <row r="32217" spans="5:5">
      <c r="E32217" s="15"/>
    </row>
    <row r="32218" spans="5:5">
      <c r="E32218" s="15"/>
    </row>
    <row r="32219" spans="5:5">
      <c r="E32219" s="15"/>
    </row>
    <row r="32220" spans="5:5">
      <c r="E32220" s="15"/>
    </row>
    <row r="32221" spans="5:5">
      <c r="E32221" s="15"/>
    </row>
    <row r="32222" spans="5:5">
      <c r="E32222" s="15"/>
    </row>
    <row r="32223" spans="5:5">
      <c r="E32223" s="15"/>
    </row>
    <row r="32224" spans="5:5">
      <c r="E32224" s="15"/>
    </row>
    <row r="32225" spans="5:5">
      <c r="E32225" s="15"/>
    </row>
    <row r="32226" spans="5:5">
      <c r="E32226" s="15"/>
    </row>
    <row r="32227" spans="5:5">
      <c r="E32227" s="15"/>
    </row>
    <row r="32228" spans="5:5">
      <c r="E32228" s="15"/>
    </row>
    <row r="32229" spans="5:5">
      <c r="E32229" s="15"/>
    </row>
    <row r="32230" spans="5:5">
      <c r="E32230" s="15"/>
    </row>
    <row r="32231" spans="5:5">
      <c r="E32231" s="15"/>
    </row>
    <row r="32232" spans="5:5">
      <c r="E32232" s="15"/>
    </row>
    <row r="32233" spans="5:5">
      <c r="E32233" s="15"/>
    </row>
    <row r="32234" spans="5:5">
      <c r="E32234" s="15"/>
    </row>
    <row r="32235" spans="5:5">
      <c r="E32235" s="15"/>
    </row>
    <row r="32236" spans="5:5">
      <c r="E32236" s="15"/>
    </row>
    <row r="32237" spans="5:5">
      <c r="E32237" s="15"/>
    </row>
    <row r="32238" spans="5:5">
      <c r="E32238" s="15"/>
    </row>
    <row r="32239" spans="5:5">
      <c r="E32239" s="15"/>
    </row>
    <row r="32240" spans="5:5">
      <c r="E32240" s="15"/>
    </row>
    <row r="32241" spans="5:5">
      <c r="E32241" s="15"/>
    </row>
    <row r="32242" spans="5:5">
      <c r="E32242" s="15"/>
    </row>
    <row r="32243" spans="5:5">
      <c r="E32243" s="15"/>
    </row>
    <row r="32244" spans="5:5">
      <c r="E32244" s="15"/>
    </row>
    <row r="32245" spans="5:5">
      <c r="E32245" s="15"/>
    </row>
    <row r="32246" spans="5:5">
      <c r="E32246" s="15"/>
    </row>
    <row r="32247" spans="5:5">
      <c r="E32247" s="15"/>
    </row>
    <row r="32248" spans="5:5">
      <c r="E32248" s="15"/>
    </row>
    <row r="32249" spans="5:5">
      <c r="E32249" s="15"/>
    </row>
    <row r="32250" spans="5:5">
      <c r="E32250" s="15"/>
    </row>
    <row r="32251" spans="5:5">
      <c r="E32251" s="15"/>
    </row>
    <row r="32252" spans="5:5">
      <c r="E32252" s="15"/>
    </row>
    <row r="32253" spans="5:5">
      <c r="E32253" s="15"/>
    </row>
    <row r="32254" spans="5:5">
      <c r="E32254" s="15"/>
    </row>
    <row r="32255" spans="5:5">
      <c r="E32255" s="15"/>
    </row>
    <row r="32256" spans="5:5">
      <c r="E32256" s="15"/>
    </row>
    <row r="32257" spans="5:5">
      <c r="E32257" s="15"/>
    </row>
    <row r="32258" spans="5:5">
      <c r="E32258" s="15"/>
    </row>
    <row r="32259" spans="5:5">
      <c r="E32259" s="15"/>
    </row>
    <row r="32260" spans="5:5">
      <c r="E32260" s="15"/>
    </row>
    <row r="32261" spans="5:5">
      <c r="E32261" s="15"/>
    </row>
    <row r="32262" spans="5:5">
      <c r="E32262" s="15"/>
    </row>
    <row r="32263" spans="5:5">
      <c r="E32263" s="15"/>
    </row>
    <row r="32264" spans="5:5">
      <c r="E32264" s="15"/>
    </row>
    <row r="32265" spans="5:5">
      <c r="E32265" s="15"/>
    </row>
    <row r="32266" spans="5:5">
      <c r="E32266" s="15"/>
    </row>
    <row r="32267" spans="5:5">
      <c r="E32267" s="15"/>
    </row>
    <row r="32268" spans="5:5">
      <c r="E32268" s="15"/>
    </row>
    <row r="32269" spans="5:5">
      <c r="E32269" s="15"/>
    </row>
    <row r="32270" spans="5:5">
      <c r="E32270" s="15"/>
    </row>
    <row r="32271" spans="5:5">
      <c r="E32271" s="15"/>
    </row>
    <row r="32272" spans="5:5">
      <c r="E32272" s="15"/>
    </row>
    <row r="32273" spans="5:5">
      <c r="E32273" s="15"/>
    </row>
    <row r="32274" spans="5:5">
      <c r="E32274" s="15"/>
    </row>
    <row r="32275" spans="5:5">
      <c r="E32275" s="15"/>
    </row>
    <row r="32276" spans="5:5">
      <c r="E32276" s="15"/>
    </row>
    <row r="32277" spans="5:5">
      <c r="E32277" s="15"/>
    </row>
    <row r="32278" spans="5:5">
      <c r="E32278" s="15"/>
    </row>
    <row r="32279" spans="5:5">
      <c r="E32279" s="15"/>
    </row>
    <row r="32280" spans="5:5">
      <c r="E32280" s="15"/>
    </row>
    <row r="32281" spans="5:5">
      <c r="E32281" s="15"/>
    </row>
    <row r="32282" spans="5:5">
      <c r="E32282" s="15"/>
    </row>
    <row r="32283" spans="5:5">
      <c r="E32283" s="15"/>
    </row>
    <row r="32284" spans="5:5">
      <c r="E32284" s="15"/>
    </row>
    <row r="32285" spans="5:5">
      <c r="E32285" s="15"/>
    </row>
    <row r="32286" spans="5:5">
      <c r="E32286" s="15"/>
    </row>
    <row r="32287" spans="5:5">
      <c r="E32287" s="15"/>
    </row>
    <row r="32288" spans="5:5">
      <c r="E32288" s="15"/>
    </row>
    <row r="32289" spans="5:5">
      <c r="E32289" s="15"/>
    </row>
    <row r="32290" spans="5:5">
      <c r="E32290" s="15"/>
    </row>
    <row r="32291" spans="5:5">
      <c r="E32291" s="15"/>
    </row>
    <row r="32292" spans="5:5">
      <c r="E32292" s="15"/>
    </row>
    <row r="32293" spans="5:5">
      <c r="E32293" s="15"/>
    </row>
    <row r="32294" spans="5:5">
      <c r="E32294" s="15"/>
    </row>
    <row r="32295" spans="5:5">
      <c r="E32295" s="15"/>
    </row>
    <row r="32296" spans="5:5">
      <c r="E32296" s="15"/>
    </row>
    <row r="32297" spans="5:5">
      <c r="E32297" s="15"/>
    </row>
    <row r="32298" spans="5:5">
      <c r="E32298" s="15"/>
    </row>
    <row r="32299" spans="5:5">
      <c r="E32299" s="15"/>
    </row>
    <row r="32300" spans="5:5">
      <c r="E32300" s="15"/>
    </row>
    <row r="32301" spans="5:5">
      <c r="E32301" s="15"/>
    </row>
    <row r="32302" spans="5:5">
      <c r="E32302" s="15"/>
    </row>
    <row r="32303" spans="5:5">
      <c r="E32303" s="15"/>
    </row>
    <row r="32304" spans="5:5">
      <c r="E32304" s="15"/>
    </row>
    <row r="32305" spans="5:5">
      <c r="E32305" s="15"/>
    </row>
    <row r="32306" spans="5:5">
      <c r="E32306" s="15"/>
    </row>
    <row r="32307" spans="5:5">
      <c r="E32307" s="15"/>
    </row>
    <row r="32308" spans="5:5">
      <c r="E32308" s="15"/>
    </row>
    <row r="32309" spans="5:5">
      <c r="E32309" s="15"/>
    </row>
    <row r="32310" spans="5:5">
      <c r="E32310" s="15"/>
    </row>
    <row r="32311" spans="5:5">
      <c r="E32311" s="15"/>
    </row>
    <row r="32312" spans="5:5">
      <c r="E32312" s="15"/>
    </row>
    <row r="32313" spans="5:5">
      <c r="E32313" s="15"/>
    </row>
    <row r="32314" spans="5:5">
      <c r="E32314" s="15"/>
    </row>
    <row r="32315" spans="5:5">
      <c r="E32315" s="15"/>
    </row>
    <row r="32316" spans="5:5">
      <c r="E32316" s="15"/>
    </row>
    <row r="32317" spans="5:5">
      <c r="E32317" s="15"/>
    </row>
    <row r="32318" spans="5:5">
      <c r="E32318" s="15"/>
    </row>
    <row r="32319" spans="5:5">
      <c r="E32319" s="15"/>
    </row>
    <row r="32320" spans="5:5">
      <c r="E32320" s="15"/>
    </row>
    <row r="32321" spans="5:5">
      <c r="E32321" s="15"/>
    </row>
    <row r="32322" spans="5:5">
      <c r="E32322" s="15"/>
    </row>
    <row r="32323" spans="5:5">
      <c r="E32323" s="15"/>
    </row>
    <row r="32324" spans="5:5">
      <c r="E32324" s="15"/>
    </row>
    <row r="32325" spans="5:5">
      <c r="E32325" s="15"/>
    </row>
    <row r="32326" spans="5:5">
      <c r="E32326" s="15"/>
    </row>
    <row r="32327" spans="5:5">
      <c r="E32327" s="15"/>
    </row>
    <row r="32328" spans="5:5">
      <c r="E32328" s="15"/>
    </row>
    <row r="32329" spans="5:5">
      <c r="E32329" s="15"/>
    </row>
    <row r="32330" spans="5:5">
      <c r="E32330" s="15"/>
    </row>
    <row r="32331" spans="5:5">
      <c r="E32331" s="15"/>
    </row>
    <row r="32332" spans="5:5">
      <c r="E32332" s="15"/>
    </row>
    <row r="32333" spans="5:5">
      <c r="E32333" s="15"/>
    </row>
    <row r="32334" spans="5:5">
      <c r="E32334" s="15"/>
    </row>
    <row r="32335" spans="5:5">
      <c r="E32335" s="15"/>
    </row>
    <row r="32336" spans="5:5">
      <c r="E32336" s="15"/>
    </row>
    <row r="32337" spans="5:5">
      <c r="E32337" s="15"/>
    </row>
    <row r="32338" spans="5:5">
      <c r="E32338" s="15"/>
    </row>
    <row r="32339" spans="5:5">
      <c r="E32339" s="15"/>
    </row>
    <row r="32340" spans="5:5">
      <c r="E32340" s="15"/>
    </row>
    <row r="32341" spans="5:5">
      <c r="E32341" s="15"/>
    </row>
    <row r="32342" spans="5:5">
      <c r="E32342" s="15"/>
    </row>
    <row r="32343" spans="5:5">
      <c r="E32343" s="15"/>
    </row>
    <row r="32344" spans="5:5">
      <c r="E32344" s="15"/>
    </row>
    <row r="32345" spans="5:5">
      <c r="E32345" s="15"/>
    </row>
    <row r="32346" spans="5:5">
      <c r="E32346" s="15"/>
    </row>
    <row r="32347" spans="5:5">
      <c r="E32347" s="15"/>
    </row>
    <row r="32348" spans="5:5">
      <c r="E32348" s="15"/>
    </row>
    <row r="32349" spans="5:5">
      <c r="E32349" s="15"/>
    </row>
    <row r="32350" spans="5:5">
      <c r="E32350" s="15"/>
    </row>
    <row r="32351" spans="5:5">
      <c r="E32351" s="15"/>
    </row>
    <row r="32352" spans="5:5">
      <c r="E32352" s="15"/>
    </row>
    <row r="32353" spans="5:5">
      <c r="E32353" s="15"/>
    </row>
    <row r="32354" spans="5:5">
      <c r="E32354" s="15"/>
    </row>
    <row r="32355" spans="5:5">
      <c r="E32355" s="15"/>
    </row>
    <row r="32356" spans="5:5">
      <c r="E32356" s="15"/>
    </row>
    <row r="32357" spans="5:5">
      <c r="E32357" s="15"/>
    </row>
    <row r="32358" spans="5:5">
      <c r="E32358" s="15"/>
    </row>
    <row r="32359" spans="5:5">
      <c r="E32359" s="15"/>
    </row>
    <row r="32360" spans="5:5">
      <c r="E32360" s="15"/>
    </row>
    <row r="32361" spans="5:5">
      <c r="E32361" s="15"/>
    </row>
    <row r="32362" spans="5:5">
      <c r="E32362" s="15"/>
    </row>
    <row r="32363" spans="5:5">
      <c r="E32363" s="15"/>
    </row>
    <row r="32364" spans="5:5">
      <c r="E32364" s="15"/>
    </row>
    <row r="32365" spans="5:5">
      <c r="E32365" s="15"/>
    </row>
    <row r="32366" spans="5:5">
      <c r="E32366" s="15"/>
    </row>
    <row r="32367" spans="5:5">
      <c r="E32367" s="15"/>
    </row>
    <row r="32368" spans="5:5">
      <c r="E32368" s="15"/>
    </row>
    <row r="32369" spans="5:5">
      <c r="E32369" s="15"/>
    </row>
    <row r="32370" spans="5:5">
      <c r="E32370" s="15"/>
    </row>
    <row r="32371" spans="5:5">
      <c r="E32371" s="15"/>
    </row>
    <row r="32372" spans="5:5">
      <c r="E32372" s="15"/>
    </row>
    <row r="32373" spans="5:5">
      <c r="E32373" s="15"/>
    </row>
    <row r="32374" spans="5:5">
      <c r="E32374" s="15"/>
    </row>
    <row r="32375" spans="5:5">
      <c r="E32375" s="15"/>
    </row>
    <row r="32376" spans="5:5">
      <c r="E32376" s="15"/>
    </row>
    <row r="32377" spans="5:5">
      <c r="E32377" s="15"/>
    </row>
    <row r="32378" spans="5:5">
      <c r="E32378" s="15"/>
    </row>
    <row r="32379" spans="5:5">
      <c r="E32379" s="15"/>
    </row>
    <row r="32380" spans="5:5">
      <c r="E32380" s="15"/>
    </row>
    <row r="32381" spans="5:5">
      <c r="E32381" s="15"/>
    </row>
    <row r="32382" spans="5:5">
      <c r="E32382" s="15"/>
    </row>
    <row r="32383" spans="5:5">
      <c r="E32383" s="15"/>
    </row>
    <row r="32384" spans="5:5">
      <c r="E32384" s="15"/>
    </row>
    <row r="32385" spans="5:5">
      <c r="E32385" s="15"/>
    </row>
    <row r="32386" spans="5:5">
      <c r="E32386" s="15"/>
    </row>
    <row r="32387" spans="5:5">
      <c r="E32387" s="15"/>
    </row>
    <row r="32388" spans="5:5">
      <c r="E32388" s="15"/>
    </row>
    <row r="32389" spans="5:5">
      <c r="E32389" s="15"/>
    </row>
    <row r="32390" spans="5:5">
      <c r="E32390" s="15"/>
    </row>
    <row r="32391" spans="5:5">
      <c r="E32391" s="15"/>
    </row>
    <row r="32392" spans="5:5">
      <c r="E32392" s="15"/>
    </row>
    <row r="32393" spans="5:5">
      <c r="E32393" s="15"/>
    </row>
    <row r="32394" spans="5:5">
      <c r="E32394" s="15"/>
    </row>
    <row r="32395" spans="5:5">
      <c r="E32395" s="15"/>
    </row>
    <row r="32396" spans="5:5">
      <c r="E32396" s="15"/>
    </row>
    <row r="32397" spans="5:5">
      <c r="E32397" s="15"/>
    </row>
    <row r="32398" spans="5:5">
      <c r="E32398" s="15"/>
    </row>
    <row r="32399" spans="5:5">
      <c r="E32399" s="15"/>
    </row>
    <row r="32400" spans="5:5">
      <c r="E32400" s="15"/>
    </row>
    <row r="32401" spans="5:5">
      <c r="E32401" s="15"/>
    </row>
    <row r="32402" spans="5:5">
      <c r="E32402" s="15"/>
    </row>
    <row r="32403" spans="5:5">
      <c r="E32403" s="15"/>
    </row>
    <row r="32404" spans="5:5">
      <c r="E32404" s="15"/>
    </row>
    <row r="32405" spans="5:5">
      <c r="E32405" s="15"/>
    </row>
    <row r="32406" spans="5:5">
      <c r="E32406" s="15"/>
    </row>
    <row r="32407" spans="5:5">
      <c r="E32407" s="15"/>
    </row>
    <row r="32408" spans="5:5">
      <c r="E32408" s="15"/>
    </row>
    <row r="32409" spans="5:5">
      <c r="E32409" s="15"/>
    </row>
    <row r="32410" spans="5:5">
      <c r="E32410" s="15"/>
    </row>
    <row r="32411" spans="5:5">
      <c r="E32411" s="15"/>
    </row>
    <row r="32412" spans="5:5">
      <c r="E32412" s="15"/>
    </row>
    <row r="32413" spans="5:5">
      <c r="E32413" s="15"/>
    </row>
    <row r="32414" spans="5:5">
      <c r="E32414" s="15"/>
    </row>
    <row r="32415" spans="5:5">
      <c r="E32415" s="15"/>
    </row>
    <row r="32416" spans="5:5">
      <c r="E32416" s="15"/>
    </row>
    <row r="32417" spans="5:5">
      <c r="E32417" s="15"/>
    </row>
    <row r="32418" spans="5:5">
      <c r="E32418" s="15"/>
    </row>
    <row r="32419" spans="5:5">
      <c r="E32419" s="15"/>
    </row>
    <row r="32420" spans="5:5">
      <c r="E32420" s="15"/>
    </row>
    <row r="32421" spans="5:5">
      <c r="E32421" s="15"/>
    </row>
    <row r="32422" spans="5:5">
      <c r="E32422" s="15"/>
    </row>
    <row r="32423" spans="5:5">
      <c r="E32423" s="15"/>
    </row>
    <row r="32424" spans="5:5">
      <c r="E32424" s="15"/>
    </row>
    <row r="32425" spans="5:5">
      <c r="E32425" s="15"/>
    </row>
    <row r="32426" spans="5:5">
      <c r="E32426" s="15"/>
    </row>
    <row r="32427" spans="5:5">
      <c r="E32427" s="15"/>
    </row>
    <row r="32428" spans="5:5">
      <c r="E32428" s="15"/>
    </row>
    <row r="32429" spans="5:5">
      <c r="E32429" s="15"/>
    </row>
    <row r="32430" spans="5:5">
      <c r="E32430" s="15"/>
    </row>
    <row r="32431" spans="5:5">
      <c r="E32431" s="15"/>
    </row>
    <row r="32432" spans="5:5">
      <c r="E32432" s="15"/>
    </row>
    <row r="32433" spans="5:5">
      <c r="E32433" s="15"/>
    </row>
    <row r="32434" spans="5:5">
      <c r="E32434" s="15"/>
    </row>
    <row r="32435" spans="5:5">
      <c r="E32435" s="15"/>
    </row>
    <row r="32436" spans="5:5">
      <c r="E32436" s="15"/>
    </row>
    <row r="32437" spans="5:5">
      <c r="E32437" s="15"/>
    </row>
    <row r="32438" spans="5:5">
      <c r="E32438" s="15"/>
    </row>
    <row r="32439" spans="5:5">
      <c r="E32439" s="15"/>
    </row>
    <row r="32440" spans="5:5">
      <c r="E32440" s="15"/>
    </row>
    <row r="32441" spans="5:5">
      <c r="E32441" s="15"/>
    </row>
    <row r="32442" spans="5:5">
      <c r="E32442" s="15"/>
    </row>
    <row r="32443" spans="5:5">
      <c r="E32443" s="15"/>
    </row>
    <row r="32444" spans="5:5">
      <c r="E32444" s="15"/>
    </row>
    <row r="32445" spans="5:5">
      <c r="E32445" s="15"/>
    </row>
    <row r="32446" spans="5:5">
      <c r="E32446" s="15"/>
    </row>
    <row r="32447" spans="5:5">
      <c r="E32447" s="15"/>
    </row>
    <row r="32448" spans="5:5">
      <c r="E32448" s="15"/>
    </row>
    <row r="32449" spans="5:5">
      <c r="E32449" s="15"/>
    </row>
    <row r="32450" spans="5:5">
      <c r="E32450" s="15"/>
    </row>
    <row r="32451" spans="5:5">
      <c r="E32451" s="15"/>
    </row>
    <row r="32452" spans="5:5">
      <c r="E32452" s="15"/>
    </row>
    <row r="32453" spans="5:5">
      <c r="E32453" s="15"/>
    </row>
    <row r="32454" spans="5:5">
      <c r="E32454" s="15"/>
    </row>
    <row r="32455" spans="5:5">
      <c r="E32455" s="15"/>
    </row>
    <row r="32456" spans="5:5">
      <c r="E32456" s="15"/>
    </row>
    <row r="32457" spans="5:5">
      <c r="E32457" s="15"/>
    </row>
    <row r="32458" spans="5:5">
      <c r="E32458" s="15"/>
    </row>
    <row r="32459" spans="5:5">
      <c r="E32459" s="15"/>
    </row>
    <row r="32460" spans="5:5">
      <c r="E32460" s="15"/>
    </row>
    <row r="32461" spans="5:5">
      <c r="E32461" s="15"/>
    </row>
    <row r="32462" spans="5:5">
      <c r="E32462" s="15"/>
    </row>
    <row r="32463" spans="5:5">
      <c r="E32463" s="15"/>
    </row>
    <row r="32464" spans="5:5">
      <c r="E32464" s="15"/>
    </row>
    <row r="32465" spans="5:5">
      <c r="E32465" s="15"/>
    </row>
    <row r="32466" spans="5:5">
      <c r="E32466" s="15"/>
    </row>
    <row r="32467" spans="5:5">
      <c r="E32467" s="15"/>
    </row>
    <row r="32468" spans="5:5">
      <c r="E32468" s="15"/>
    </row>
    <row r="32469" spans="5:5">
      <c r="E32469" s="15"/>
    </row>
    <row r="32470" spans="5:5">
      <c r="E32470" s="15"/>
    </row>
    <row r="32471" spans="5:5">
      <c r="E32471" s="15"/>
    </row>
    <row r="32472" spans="5:5">
      <c r="E32472" s="15"/>
    </row>
    <row r="32473" spans="5:5">
      <c r="E32473" s="15"/>
    </row>
    <row r="32474" spans="5:5">
      <c r="E32474" s="15"/>
    </row>
    <row r="32475" spans="5:5">
      <c r="E32475" s="15"/>
    </row>
    <row r="32476" spans="5:5">
      <c r="E32476" s="15"/>
    </row>
    <row r="32477" spans="5:5">
      <c r="E32477" s="15"/>
    </row>
    <row r="32478" spans="5:5">
      <c r="E32478" s="15"/>
    </row>
    <row r="32479" spans="5:5">
      <c r="E32479" s="15"/>
    </row>
    <row r="32480" spans="5:5">
      <c r="E32480" s="15"/>
    </row>
    <row r="32481" spans="5:5">
      <c r="E32481" s="15"/>
    </row>
    <row r="32482" spans="5:5">
      <c r="E32482" s="15"/>
    </row>
    <row r="32483" spans="5:5">
      <c r="E32483" s="15"/>
    </row>
    <row r="32484" spans="5:5">
      <c r="E32484" s="15"/>
    </row>
    <row r="32485" spans="5:5">
      <c r="E32485" s="15"/>
    </row>
    <row r="32486" spans="5:5">
      <c r="E32486" s="15"/>
    </row>
    <row r="32487" spans="5:5">
      <c r="E32487" s="15"/>
    </row>
    <row r="32488" spans="5:5">
      <c r="E32488" s="15"/>
    </row>
    <row r="32489" spans="5:5">
      <c r="E32489" s="15"/>
    </row>
    <row r="32490" spans="5:5">
      <c r="E32490" s="15"/>
    </row>
    <row r="32491" spans="5:5">
      <c r="E32491" s="15"/>
    </row>
    <row r="32492" spans="5:5">
      <c r="E32492" s="15"/>
    </row>
    <row r="32493" spans="5:5">
      <c r="E32493" s="15"/>
    </row>
    <row r="32494" spans="5:5">
      <c r="E32494" s="15"/>
    </row>
    <row r="32495" spans="5:5">
      <c r="E32495" s="15"/>
    </row>
    <row r="32496" spans="5:5">
      <c r="E32496" s="15"/>
    </row>
    <row r="32497" spans="5:5">
      <c r="E32497" s="15"/>
    </row>
    <row r="32498" spans="5:5">
      <c r="E32498" s="15"/>
    </row>
    <row r="32499" spans="5:5">
      <c r="E32499" s="15"/>
    </row>
    <row r="32500" spans="5:5">
      <c r="E32500" s="15"/>
    </row>
    <row r="32501" spans="5:5">
      <c r="E32501" s="15"/>
    </row>
    <row r="32502" spans="5:5">
      <c r="E32502" s="15"/>
    </row>
    <row r="32503" spans="5:5">
      <c r="E32503" s="15"/>
    </row>
    <row r="32504" spans="5:5">
      <c r="E32504" s="15"/>
    </row>
    <row r="32505" spans="5:5">
      <c r="E32505" s="15"/>
    </row>
    <row r="32506" spans="5:5">
      <c r="E32506" s="15"/>
    </row>
    <row r="32507" spans="5:5">
      <c r="E32507" s="15"/>
    </row>
    <row r="32508" spans="5:5">
      <c r="E32508" s="15"/>
    </row>
    <row r="32509" spans="5:5">
      <c r="E32509" s="15"/>
    </row>
    <row r="32510" spans="5:5">
      <c r="E32510" s="15"/>
    </row>
    <row r="32511" spans="5:5">
      <c r="E32511" s="15"/>
    </row>
    <row r="32512" spans="5:5">
      <c r="E32512" s="15"/>
    </row>
    <row r="32513" spans="5:5">
      <c r="E32513" s="15"/>
    </row>
    <row r="32514" spans="5:5">
      <c r="E32514" s="15"/>
    </row>
    <row r="32515" spans="5:5">
      <c r="E32515" s="15"/>
    </row>
    <row r="32516" spans="5:5">
      <c r="E32516" s="15"/>
    </row>
    <row r="32517" spans="5:5">
      <c r="E32517" s="15"/>
    </row>
    <row r="32518" spans="5:5">
      <c r="E32518" s="15"/>
    </row>
    <row r="32519" spans="5:5">
      <c r="E32519" s="15"/>
    </row>
    <row r="32520" spans="5:5">
      <c r="E32520" s="15"/>
    </row>
    <row r="32521" spans="5:5">
      <c r="E32521" s="15"/>
    </row>
    <row r="32522" spans="5:5">
      <c r="E32522" s="15"/>
    </row>
    <row r="32523" spans="5:5">
      <c r="E32523" s="15"/>
    </row>
    <row r="32524" spans="5:5">
      <c r="E32524" s="15"/>
    </row>
    <row r="32525" spans="5:5">
      <c r="E32525" s="15"/>
    </row>
    <row r="32526" spans="5:5">
      <c r="E32526" s="15"/>
    </row>
    <row r="32527" spans="5:5">
      <c r="E32527" s="15"/>
    </row>
    <row r="32528" spans="5:5">
      <c r="E32528" s="15"/>
    </row>
    <row r="32529" spans="5:5">
      <c r="E32529" s="15"/>
    </row>
    <row r="32530" spans="5:5">
      <c r="E32530" s="15"/>
    </row>
    <row r="32531" spans="5:5">
      <c r="E32531" s="15"/>
    </row>
    <row r="32532" spans="5:5">
      <c r="E32532" s="15"/>
    </row>
    <row r="32533" spans="5:5">
      <c r="E32533" s="15"/>
    </row>
    <row r="32534" spans="5:5">
      <c r="E32534" s="15"/>
    </row>
    <row r="32535" spans="5:5">
      <c r="E32535" s="15"/>
    </row>
    <row r="32536" spans="5:5">
      <c r="E32536" s="15"/>
    </row>
    <row r="32537" spans="5:5">
      <c r="E32537" s="15"/>
    </row>
    <row r="32538" spans="5:5">
      <c r="E32538" s="15"/>
    </row>
    <row r="32539" spans="5:5">
      <c r="E32539" s="15"/>
    </row>
    <row r="32540" spans="5:5">
      <c r="E32540" s="15"/>
    </row>
    <row r="32541" spans="5:5">
      <c r="E32541" s="15"/>
    </row>
    <row r="32542" spans="5:5">
      <c r="E32542" s="15"/>
    </row>
    <row r="32543" spans="5:5">
      <c r="E32543" s="15"/>
    </row>
    <row r="32544" spans="5:5">
      <c r="E32544" s="15"/>
    </row>
    <row r="32545" spans="5:5">
      <c r="E32545" s="15"/>
    </row>
    <row r="32546" spans="5:5">
      <c r="E32546" s="15"/>
    </row>
    <row r="32547" spans="5:5">
      <c r="E32547" s="15"/>
    </row>
    <row r="32548" spans="5:5">
      <c r="E32548" s="15"/>
    </row>
    <row r="32549" spans="5:5">
      <c r="E32549" s="15"/>
    </row>
    <row r="32550" spans="5:5">
      <c r="E32550" s="15"/>
    </row>
    <row r="32551" spans="5:5">
      <c r="E32551" s="15"/>
    </row>
    <row r="32552" spans="5:5">
      <c r="E32552" s="15"/>
    </row>
    <row r="32553" spans="5:5">
      <c r="E32553" s="15"/>
    </row>
    <row r="32554" spans="5:5">
      <c r="E32554" s="15"/>
    </row>
    <row r="32555" spans="5:5">
      <c r="E32555" s="15"/>
    </row>
    <row r="32556" spans="5:5">
      <c r="E32556" s="15"/>
    </row>
    <row r="32557" spans="5:5">
      <c r="E32557" s="15"/>
    </row>
    <row r="32558" spans="5:5">
      <c r="E32558" s="15"/>
    </row>
    <row r="32559" spans="5:5">
      <c r="E32559" s="15"/>
    </row>
    <row r="32560" spans="5:5">
      <c r="E32560" s="15"/>
    </row>
    <row r="32561" spans="5:5">
      <c r="E32561" s="15"/>
    </row>
    <row r="32562" spans="5:5">
      <c r="E32562" s="15"/>
    </row>
    <row r="32563" spans="5:5">
      <c r="E32563" s="15"/>
    </row>
    <row r="32564" spans="5:5">
      <c r="E32564" s="15"/>
    </row>
    <row r="32565" spans="5:5">
      <c r="E32565" s="15"/>
    </row>
    <row r="32566" spans="5:5">
      <c r="E32566" s="15"/>
    </row>
    <row r="32567" spans="5:5">
      <c r="E32567" s="15"/>
    </row>
    <row r="32568" spans="5:5">
      <c r="E32568" s="15"/>
    </row>
    <row r="32569" spans="5:5">
      <c r="E32569" s="15"/>
    </row>
    <row r="32570" spans="5:5">
      <c r="E32570" s="15"/>
    </row>
    <row r="32571" spans="5:5">
      <c r="E32571" s="15"/>
    </row>
    <row r="32572" spans="5:5">
      <c r="E32572" s="15"/>
    </row>
    <row r="32573" spans="5:5">
      <c r="E32573" s="15"/>
    </row>
    <row r="32574" spans="5:5">
      <c r="E32574" s="15"/>
    </row>
    <row r="32575" spans="5:5">
      <c r="E32575" s="15"/>
    </row>
    <row r="32576" spans="5:5">
      <c r="E32576" s="15"/>
    </row>
    <row r="32577" spans="5:5">
      <c r="E32577" s="15"/>
    </row>
    <row r="32578" spans="5:5">
      <c r="E32578" s="15"/>
    </row>
    <row r="32579" spans="5:5">
      <c r="E32579" s="15"/>
    </row>
    <row r="32580" spans="5:5">
      <c r="E32580" s="15"/>
    </row>
    <row r="32581" spans="5:5">
      <c r="E32581" s="15"/>
    </row>
    <row r="32582" spans="5:5">
      <c r="E32582" s="15"/>
    </row>
    <row r="32583" spans="5:5">
      <c r="E32583" s="15"/>
    </row>
    <row r="32584" spans="5:5">
      <c r="E32584" s="15"/>
    </row>
    <row r="32585" spans="5:5">
      <c r="E32585" s="15"/>
    </row>
    <row r="32586" spans="5:5">
      <c r="E32586" s="15"/>
    </row>
    <row r="32587" spans="5:5">
      <c r="E32587" s="15"/>
    </row>
    <row r="32588" spans="5:5">
      <c r="E32588" s="15"/>
    </row>
    <row r="32589" spans="5:5">
      <c r="E32589" s="15"/>
    </row>
    <row r="32590" spans="5:5">
      <c r="E32590" s="15"/>
    </row>
    <row r="32591" spans="5:5">
      <c r="E32591" s="15"/>
    </row>
    <row r="32592" spans="5:5">
      <c r="E32592" s="15"/>
    </row>
    <row r="32593" spans="5:5">
      <c r="E32593" s="15"/>
    </row>
    <row r="32594" spans="5:5">
      <c r="E32594" s="15"/>
    </row>
    <row r="32595" spans="5:5">
      <c r="E32595" s="15"/>
    </row>
    <row r="32596" spans="5:5">
      <c r="E32596" s="15"/>
    </row>
    <row r="32597" spans="5:5">
      <c r="E32597" s="15"/>
    </row>
    <row r="32598" spans="5:5">
      <c r="E32598" s="15"/>
    </row>
    <row r="32599" spans="5:5">
      <c r="E32599" s="15"/>
    </row>
    <row r="32600" spans="5:5">
      <c r="E32600" s="15"/>
    </row>
    <row r="32601" spans="5:5">
      <c r="E32601" s="15"/>
    </row>
    <row r="32602" spans="5:5">
      <c r="E32602" s="15"/>
    </row>
    <row r="32603" spans="5:5">
      <c r="E32603" s="15"/>
    </row>
    <row r="32604" spans="5:5">
      <c r="E32604" s="15"/>
    </row>
    <row r="32605" spans="5:5">
      <c r="E32605" s="15"/>
    </row>
    <row r="32606" spans="5:5">
      <c r="E32606" s="15"/>
    </row>
    <row r="32607" spans="5:5">
      <c r="E32607" s="15"/>
    </row>
    <row r="32608" spans="5:5">
      <c r="E32608" s="15"/>
    </row>
    <row r="32609" spans="5:5">
      <c r="E32609" s="15"/>
    </row>
    <row r="32610" spans="5:5">
      <c r="E32610" s="15"/>
    </row>
    <row r="32611" spans="5:5">
      <c r="E32611" s="15"/>
    </row>
    <row r="32612" spans="5:5">
      <c r="E32612" s="15"/>
    </row>
    <row r="32613" spans="5:5">
      <c r="E32613" s="15"/>
    </row>
    <row r="32614" spans="5:5">
      <c r="E32614" s="15"/>
    </row>
    <row r="32615" spans="5:5">
      <c r="E32615" s="15"/>
    </row>
    <row r="32616" spans="5:5">
      <c r="E32616" s="15"/>
    </row>
    <row r="32617" spans="5:5">
      <c r="E32617" s="15"/>
    </row>
    <row r="32618" spans="5:5">
      <c r="E32618" s="15"/>
    </row>
    <row r="32619" spans="5:5">
      <c r="E32619" s="15"/>
    </row>
    <row r="32620" spans="5:5">
      <c r="E32620" s="15"/>
    </row>
    <row r="32621" spans="5:5">
      <c r="E32621" s="15"/>
    </row>
    <row r="32622" spans="5:5">
      <c r="E32622" s="15"/>
    </row>
    <row r="32623" spans="5:5">
      <c r="E32623" s="15"/>
    </row>
    <row r="32624" spans="5:5">
      <c r="E32624" s="15"/>
    </row>
    <row r="32625" spans="5:5">
      <c r="E32625" s="15"/>
    </row>
    <row r="32626" spans="5:5">
      <c r="E32626" s="15"/>
    </row>
    <row r="32627" spans="5:5">
      <c r="E32627" s="15"/>
    </row>
    <row r="32628" spans="5:5">
      <c r="E32628" s="15"/>
    </row>
    <row r="32629" spans="5:5">
      <c r="E32629" s="15"/>
    </row>
    <row r="32630" spans="5:5">
      <c r="E32630" s="15"/>
    </row>
    <row r="32631" spans="5:5">
      <c r="E32631" s="15"/>
    </row>
    <row r="32632" spans="5:5">
      <c r="E32632" s="15"/>
    </row>
    <row r="32633" spans="5:5">
      <c r="E32633" s="15"/>
    </row>
    <row r="32634" spans="5:5">
      <c r="E32634" s="15"/>
    </row>
    <row r="32635" spans="5:5">
      <c r="E32635" s="15"/>
    </row>
    <row r="32636" spans="5:5">
      <c r="E32636" s="15"/>
    </row>
    <row r="32637" spans="5:5">
      <c r="E32637" s="15"/>
    </row>
    <row r="32638" spans="5:5">
      <c r="E32638" s="15"/>
    </row>
    <row r="32639" spans="5:5">
      <c r="E32639" s="15"/>
    </row>
    <row r="32640" spans="5:5">
      <c r="E32640" s="15"/>
    </row>
    <row r="32641" spans="5:5">
      <c r="E32641" s="15"/>
    </row>
    <row r="32642" spans="5:5">
      <c r="E32642" s="15"/>
    </row>
    <row r="32643" spans="5:5">
      <c r="E32643" s="15"/>
    </row>
    <row r="32644" spans="5:5">
      <c r="E32644" s="15"/>
    </row>
    <row r="32645" spans="5:5">
      <c r="E32645" s="15"/>
    </row>
    <row r="32646" spans="5:5">
      <c r="E32646" s="15"/>
    </row>
    <row r="32647" spans="5:5">
      <c r="E32647" s="15"/>
    </row>
    <row r="32648" spans="5:5">
      <c r="E32648" s="15"/>
    </row>
    <row r="32649" spans="5:5">
      <c r="E32649" s="15"/>
    </row>
    <row r="32650" spans="5:5">
      <c r="E32650" s="15"/>
    </row>
    <row r="32651" spans="5:5">
      <c r="E32651" s="15"/>
    </row>
    <row r="32652" spans="5:5">
      <c r="E32652" s="15"/>
    </row>
    <row r="32653" spans="5:5">
      <c r="E32653" s="15"/>
    </row>
    <row r="32654" spans="5:5">
      <c r="E32654" s="15"/>
    </row>
    <row r="32655" spans="5:5">
      <c r="E32655" s="15"/>
    </row>
    <row r="32656" spans="5:5">
      <c r="E32656" s="15"/>
    </row>
    <row r="32657" spans="5:5">
      <c r="E32657" s="15"/>
    </row>
    <row r="32658" spans="5:5">
      <c r="E32658" s="15"/>
    </row>
    <row r="32659" spans="5:5">
      <c r="E32659" s="15"/>
    </row>
    <row r="32660" spans="5:5">
      <c r="E32660" s="15"/>
    </row>
    <row r="32661" spans="5:5">
      <c r="E32661" s="15"/>
    </row>
    <row r="32662" spans="5:5">
      <c r="E32662" s="15"/>
    </row>
    <row r="32663" spans="5:5">
      <c r="E32663" s="15"/>
    </row>
    <row r="32664" spans="5:5">
      <c r="E32664" s="15"/>
    </row>
    <row r="32665" spans="5:5">
      <c r="E32665" s="15"/>
    </row>
    <row r="32666" spans="5:5">
      <c r="E32666" s="15"/>
    </row>
    <row r="32667" spans="5:5">
      <c r="E32667" s="15"/>
    </row>
    <row r="32668" spans="5:5">
      <c r="E32668" s="15"/>
    </row>
    <row r="32669" spans="5:5">
      <c r="E32669" s="15"/>
    </row>
    <row r="32670" spans="5:5">
      <c r="E32670" s="15"/>
    </row>
    <row r="32671" spans="5:5">
      <c r="E32671" s="15"/>
    </row>
    <row r="32672" spans="5:5">
      <c r="E32672" s="15"/>
    </row>
    <row r="32673" spans="5:5">
      <c r="E32673" s="15"/>
    </row>
    <row r="32674" spans="5:5">
      <c r="E32674" s="15"/>
    </row>
    <row r="32675" spans="5:5">
      <c r="E32675" s="15"/>
    </row>
    <row r="32676" spans="5:5">
      <c r="E32676" s="15"/>
    </row>
    <row r="32677" spans="5:5">
      <c r="E32677" s="15"/>
    </row>
    <row r="32678" spans="5:5">
      <c r="E32678" s="15"/>
    </row>
    <row r="32679" spans="5:5">
      <c r="E32679" s="15"/>
    </row>
    <row r="32680" spans="5:5">
      <c r="E32680" s="15"/>
    </row>
    <row r="32681" spans="5:5">
      <c r="E32681" s="15"/>
    </row>
    <row r="32682" spans="5:5">
      <c r="E32682" s="15"/>
    </row>
    <row r="32683" spans="5:5">
      <c r="E32683" s="15"/>
    </row>
    <row r="32684" spans="5:5">
      <c r="E32684" s="15"/>
    </row>
    <row r="32685" spans="5:5">
      <c r="E32685" s="15"/>
    </row>
    <row r="32686" spans="5:5">
      <c r="E32686" s="15"/>
    </row>
    <row r="32687" spans="5:5">
      <c r="E32687" s="15"/>
    </row>
    <row r="32688" spans="5:5">
      <c r="E32688" s="15"/>
    </row>
    <row r="32689" spans="5:5">
      <c r="E32689" s="15"/>
    </row>
    <row r="32690" spans="5:5">
      <c r="E32690" s="15"/>
    </row>
    <row r="32691" spans="5:5">
      <c r="E32691" s="15"/>
    </row>
    <row r="32692" spans="5:5">
      <c r="E32692" s="15"/>
    </row>
    <row r="32693" spans="5:5">
      <c r="E32693" s="15"/>
    </row>
    <row r="32694" spans="5:5">
      <c r="E32694" s="15"/>
    </row>
    <row r="32695" spans="5:5">
      <c r="E32695" s="15"/>
    </row>
    <row r="32696" spans="5:5">
      <c r="E32696" s="15"/>
    </row>
    <row r="32697" spans="5:5">
      <c r="E32697" s="15"/>
    </row>
    <row r="32698" spans="5:5">
      <c r="E32698" s="15"/>
    </row>
    <row r="32699" spans="5:5">
      <c r="E32699" s="15"/>
    </row>
    <row r="32700" spans="5:5">
      <c r="E32700" s="15"/>
    </row>
    <row r="32701" spans="5:5">
      <c r="E32701" s="15"/>
    </row>
    <row r="32702" spans="5:5">
      <c r="E32702" s="15"/>
    </row>
    <row r="32703" spans="5:5">
      <c r="E32703" s="15"/>
    </row>
    <row r="32704" spans="5:5">
      <c r="E32704" s="15"/>
    </row>
    <row r="32705" spans="5:5">
      <c r="E32705" s="15"/>
    </row>
    <row r="32706" spans="5:5">
      <c r="E32706" s="15"/>
    </row>
    <row r="32707" spans="5:5">
      <c r="E32707" s="15"/>
    </row>
    <row r="32708" spans="5:5">
      <c r="E32708" s="15"/>
    </row>
    <row r="32709" spans="5:5">
      <c r="E32709" s="15"/>
    </row>
    <row r="32710" spans="5:5">
      <c r="E32710" s="15"/>
    </row>
    <row r="32711" spans="5:5">
      <c r="E32711" s="15"/>
    </row>
    <row r="32712" spans="5:5">
      <c r="E32712" s="15"/>
    </row>
    <row r="32713" spans="5:5">
      <c r="E32713" s="15"/>
    </row>
    <row r="32714" spans="5:5">
      <c r="E32714" s="15"/>
    </row>
    <row r="32715" spans="5:5">
      <c r="E32715" s="15"/>
    </row>
    <row r="32716" spans="5:5">
      <c r="E32716" s="15"/>
    </row>
    <row r="32717" spans="5:5">
      <c r="E32717" s="15"/>
    </row>
    <row r="32718" spans="5:5">
      <c r="E32718" s="15"/>
    </row>
    <row r="32719" spans="5:5">
      <c r="E32719" s="15"/>
    </row>
    <row r="32720" spans="5:5">
      <c r="E32720" s="15"/>
    </row>
    <row r="32721" spans="5:5">
      <c r="E32721" s="15"/>
    </row>
    <row r="32722" spans="5:5">
      <c r="E32722" s="15"/>
    </row>
    <row r="32723" spans="5:5">
      <c r="E32723" s="15"/>
    </row>
    <row r="32724" spans="5:5">
      <c r="E32724" s="15"/>
    </row>
    <row r="32725" spans="5:5">
      <c r="E32725" s="15"/>
    </row>
    <row r="32726" spans="5:5">
      <c r="E32726" s="15"/>
    </row>
    <row r="32727" spans="5:5">
      <c r="E32727" s="15"/>
    </row>
    <row r="32728" spans="5:5">
      <c r="E32728" s="15"/>
    </row>
    <row r="32729" spans="5:5">
      <c r="E32729" s="15"/>
    </row>
    <row r="32730" spans="5:5">
      <c r="E32730" s="15"/>
    </row>
    <row r="32731" spans="5:5">
      <c r="E32731" s="15"/>
    </row>
    <row r="32732" spans="5:5">
      <c r="E32732" s="15"/>
    </row>
    <row r="32733" spans="5:5">
      <c r="E32733" s="15"/>
    </row>
    <row r="32734" spans="5:5">
      <c r="E32734" s="15"/>
    </row>
    <row r="32735" spans="5:5">
      <c r="E32735" s="15"/>
    </row>
    <row r="32736" spans="5:5">
      <c r="E32736" s="15"/>
    </row>
    <row r="32737" spans="5:5">
      <c r="E32737" s="15"/>
    </row>
    <row r="32738" spans="5:5">
      <c r="E32738" s="15"/>
    </row>
    <row r="32739" spans="5:5">
      <c r="E32739" s="15"/>
    </row>
    <row r="32740" spans="5:5">
      <c r="E32740" s="15"/>
    </row>
    <row r="32741" spans="5:5">
      <c r="E32741" s="15"/>
    </row>
    <row r="32742" spans="5:5">
      <c r="E32742" s="15"/>
    </row>
    <row r="32743" spans="5:5">
      <c r="E32743" s="15"/>
    </row>
    <row r="32744" spans="5:5">
      <c r="E32744" s="15"/>
    </row>
    <row r="32745" spans="5:5">
      <c r="E32745" s="15"/>
    </row>
    <row r="32746" spans="5:5">
      <c r="E32746" s="15"/>
    </row>
    <row r="32747" spans="5:5">
      <c r="E32747" s="15"/>
    </row>
    <row r="32748" spans="5:5">
      <c r="E32748" s="15"/>
    </row>
    <row r="32749" spans="5:5">
      <c r="E32749" s="15"/>
    </row>
    <row r="32750" spans="5:5">
      <c r="E32750" s="15"/>
    </row>
    <row r="32751" spans="5:5">
      <c r="E32751" s="15"/>
    </row>
    <row r="32752" spans="5:5">
      <c r="E32752" s="15"/>
    </row>
    <row r="32753" spans="5:5">
      <c r="E32753" s="15"/>
    </row>
    <row r="32754" spans="5:5">
      <c r="E32754" s="15"/>
    </row>
    <row r="32755" spans="5:5">
      <c r="E32755" s="15"/>
    </row>
    <row r="32756" spans="5:5">
      <c r="E32756" s="15"/>
    </row>
    <row r="32757" spans="5:5">
      <c r="E32757" s="15"/>
    </row>
    <row r="32758" spans="5:5">
      <c r="E32758" s="15"/>
    </row>
    <row r="32759" spans="5:5">
      <c r="E32759" s="15"/>
    </row>
    <row r="32760" spans="5:5">
      <c r="E32760" s="15"/>
    </row>
    <row r="32761" spans="5:5">
      <c r="E32761" s="15"/>
    </row>
    <row r="32762" spans="5:5">
      <c r="E32762" s="15"/>
    </row>
    <row r="32763" spans="5:5">
      <c r="E32763" s="15"/>
    </row>
    <row r="32764" spans="5:5">
      <c r="E32764" s="15"/>
    </row>
    <row r="32765" spans="5:5">
      <c r="E32765" s="15"/>
    </row>
    <row r="32766" spans="5:5">
      <c r="E32766" s="15"/>
    </row>
    <row r="32767" spans="5:5">
      <c r="E32767" s="15"/>
    </row>
    <row r="32768" spans="5:5">
      <c r="E32768" s="15"/>
    </row>
    <row r="32769" spans="5:5">
      <c r="E32769" s="15"/>
    </row>
    <row r="32770" spans="5:5">
      <c r="E32770" s="15"/>
    </row>
    <row r="32771" spans="5:5">
      <c r="E32771" s="15"/>
    </row>
    <row r="32772" spans="5:5">
      <c r="E32772" s="15"/>
    </row>
    <row r="32773" spans="5:5">
      <c r="E32773" s="15"/>
    </row>
    <row r="32774" spans="5:5">
      <c r="E32774" s="15"/>
    </row>
    <row r="32775" spans="5:5">
      <c r="E32775" s="15"/>
    </row>
    <row r="32776" spans="5:5">
      <c r="E32776" s="15"/>
    </row>
    <row r="32777" spans="5:5">
      <c r="E32777" s="15"/>
    </row>
    <row r="32778" spans="5:5">
      <c r="E32778" s="15"/>
    </row>
    <row r="32779" spans="5:5">
      <c r="E32779" s="15"/>
    </row>
    <row r="32780" spans="5:5">
      <c r="E32780" s="15"/>
    </row>
    <row r="32781" spans="5:5">
      <c r="E32781" s="15"/>
    </row>
    <row r="32782" spans="5:5">
      <c r="E32782" s="15"/>
    </row>
    <row r="32783" spans="5:5">
      <c r="E32783" s="15"/>
    </row>
    <row r="32784" spans="5:5">
      <c r="E32784" s="15"/>
    </row>
    <row r="32785" spans="5:5">
      <c r="E32785" s="15"/>
    </row>
    <row r="32786" spans="5:5">
      <c r="E32786" s="15"/>
    </row>
    <row r="32787" spans="5:5">
      <c r="E32787" s="15"/>
    </row>
    <row r="32788" spans="5:5">
      <c r="E32788" s="15"/>
    </row>
    <row r="32789" spans="5:5">
      <c r="E32789" s="15"/>
    </row>
    <row r="32790" spans="5:5">
      <c r="E32790" s="15"/>
    </row>
    <row r="32791" spans="5:5">
      <c r="E32791" s="15"/>
    </row>
    <row r="32792" spans="5:5">
      <c r="E32792" s="15"/>
    </row>
    <row r="32793" spans="5:5">
      <c r="E32793" s="15"/>
    </row>
    <row r="32794" spans="5:5">
      <c r="E32794" s="15"/>
    </row>
    <row r="32795" spans="5:5">
      <c r="E32795" s="15"/>
    </row>
    <row r="32796" spans="5:5">
      <c r="E32796" s="15"/>
    </row>
    <row r="32797" spans="5:5">
      <c r="E32797" s="15"/>
    </row>
    <row r="32798" spans="5:5">
      <c r="E32798" s="15"/>
    </row>
    <row r="32799" spans="5:5">
      <c r="E32799" s="15"/>
    </row>
    <row r="32800" spans="5:5">
      <c r="E32800" s="15"/>
    </row>
    <row r="32801" spans="5:5">
      <c r="E32801" s="15"/>
    </row>
    <row r="32802" spans="5:5">
      <c r="E32802" s="15"/>
    </row>
    <row r="32803" spans="5:5">
      <c r="E32803" s="15"/>
    </row>
    <row r="32804" spans="5:5">
      <c r="E32804" s="15"/>
    </row>
    <row r="32805" spans="5:5">
      <c r="E32805" s="15"/>
    </row>
    <row r="32806" spans="5:5">
      <c r="E32806" s="15"/>
    </row>
    <row r="32807" spans="5:5">
      <c r="E32807" s="15"/>
    </row>
    <row r="32808" spans="5:5">
      <c r="E32808" s="15"/>
    </row>
    <row r="32809" spans="5:5">
      <c r="E32809" s="15"/>
    </row>
    <row r="32810" spans="5:5">
      <c r="E32810" s="15"/>
    </row>
    <row r="32811" spans="5:5">
      <c r="E32811" s="15"/>
    </row>
    <row r="32812" spans="5:5">
      <c r="E32812" s="15"/>
    </row>
    <row r="32813" spans="5:5">
      <c r="E32813" s="15"/>
    </row>
    <row r="32814" spans="5:5">
      <c r="E32814" s="15"/>
    </row>
    <row r="32815" spans="5:5">
      <c r="E32815" s="15"/>
    </row>
    <row r="32816" spans="5:5">
      <c r="E32816" s="15"/>
    </row>
    <row r="32817" spans="5:5">
      <c r="E32817" s="15"/>
    </row>
    <row r="32818" spans="5:5">
      <c r="E32818" s="15"/>
    </row>
    <row r="32819" spans="5:5">
      <c r="E32819" s="15"/>
    </row>
    <row r="32820" spans="5:5">
      <c r="E32820" s="15"/>
    </row>
    <row r="32821" spans="5:5">
      <c r="E32821" s="15"/>
    </row>
    <row r="32822" spans="5:5">
      <c r="E32822" s="15"/>
    </row>
    <row r="32823" spans="5:5">
      <c r="E32823" s="15"/>
    </row>
    <row r="32824" spans="5:5">
      <c r="E32824" s="15"/>
    </row>
    <row r="32825" spans="5:5">
      <c r="E32825" s="15"/>
    </row>
    <row r="32826" spans="5:5">
      <c r="E32826" s="15"/>
    </row>
    <row r="32827" spans="5:5">
      <c r="E32827" s="15"/>
    </row>
    <row r="32828" spans="5:5">
      <c r="E32828" s="15"/>
    </row>
    <row r="32829" spans="5:5">
      <c r="E32829" s="15"/>
    </row>
    <row r="32830" spans="5:5">
      <c r="E32830" s="15"/>
    </row>
    <row r="32831" spans="5:5">
      <c r="E32831" s="15"/>
    </row>
    <row r="32832" spans="5:5">
      <c r="E32832" s="15"/>
    </row>
    <row r="32833" spans="5:5">
      <c r="E32833" s="15"/>
    </row>
    <row r="32834" spans="5:5">
      <c r="E32834" s="15"/>
    </row>
    <row r="32835" spans="5:5">
      <c r="E32835" s="15"/>
    </row>
    <row r="32836" spans="5:5">
      <c r="E32836" s="15"/>
    </row>
    <row r="32837" spans="5:5">
      <c r="E32837" s="15"/>
    </row>
    <row r="32838" spans="5:5">
      <c r="E32838" s="15"/>
    </row>
    <row r="32839" spans="5:5">
      <c r="E32839" s="15"/>
    </row>
    <row r="32840" spans="5:5">
      <c r="E32840" s="15"/>
    </row>
    <row r="32841" spans="5:5">
      <c r="E32841" s="15"/>
    </row>
    <row r="32842" spans="5:5">
      <c r="E32842" s="15"/>
    </row>
    <row r="32843" spans="5:5">
      <c r="E32843" s="15"/>
    </row>
    <row r="32844" spans="5:5">
      <c r="E32844" s="15"/>
    </row>
    <row r="32845" spans="5:5">
      <c r="E32845" s="15"/>
    </row>
    <row r="32846" spans="5:5">
      <c r="E32846" s="15"/>
    </row>
    <row r="32847" spans="5:5">
      <c r="E32847" s="15"/>
    </row>
    <row r="32848" spans="5:5">
      <c r="E32848" s="15"/>
    </row>
    <row r="32849" spans="5:5">
      <c r="E32849" s="15"/>
    </row>
    <row r="32850" spans="5:5">
      <c r="E32850" s="15"/>
    </row>
    <row r="32851" spans="5:5">
      <c r="E32851" s="15"/>
    </row>
    <row r="32852" spans="5:5">
      <c r="E32852" s="15"/>
    </row>
    <row r="32853" spans="5:5">
      <c r="E32853" s="15"/>
    </row>
    <row r="32854" spans="5:5">
      <c r="E32854" s="15"/>
    </row>
    <row r="32855" spans="5:5">
      <c r="E32855" s="15"/>
    </row>
    <row r="32856" spans="5:5">
      <c r="E32856" s="15"/>
    </row>
    <row r="32857" spans="5:5">
      <c r="E32857" s="15"/>
    </row>
    <row r="32858" spans="5:5">
      <c r="E32858" s="15"/>
    </row>
    <row r="32859" spans="5:5">
      <c r="E32859" s="15"/>
    </row>
    <row r="32860" spans="5:5">
      <c r="E32860" s="15"/>
    </row>
    <row r="32861" spans="5:5">
      <c r="E32861" s="15"/>
    </row>
    <row r="32862" spans="5:5">
      <c r="E32862" s="15"/>
    </row>
    <row r="32863" spans="5:5">
      <c r="E32863" s="15"/>
    </row>
    <row r="32864" spans="5:5">
      <c r="E32864" s="15"/>
    </row>
    <row r="32865" spans="5:5">
      <c r="E32865" s="15"/>
    </row>
    <row r="32866" spans="5:5">
      <c r="E32866" s="15"/>
    </row>
    <row r="32867" spans="5:5">
      <c r="E32867" s="15"/>
    </row>
    <row r="32868" spans="5:5">
      <c r="E32868" s="15"/>
    </row>
    <row r="32869" spans="5:5">
      <c r="E32869" s="15"/>
    </row>
    <row r="32870" spans="5:5">
      <c r="E32870" s="15"/>
    </row>
    <row r="32871" spans="5:5">
      <c r="E32871" s="15"/>
    </row>
    <row r="32872" spans="5:5">
      <c r="E32872" s="15"/>
    </row>
    <row r="32873" spans="5:5">
      <c r="E32873" s="15"/>
    </row>
    <row r="32874" spans="5:5">
      <c r="E32874" s="15"/>
    </row>
    <row r="32875" spans="5:5">
      <c r="E32875" s="15"/>
    </row>
    <row r="32876" spans="5:5">
      <c r="E32876" s="15"/>
    </row>
    <row r="32877" spans="5:5">
      <c r="E32877" s="15"/>
    </row>
    <row r="32878" spans="5:5">
      <c r="E32878" s="15"/>
    </row>
    <row r="32879" spans="5:5">
      <c r="E32879" s="15"/>
    </row>
    <row r="32880" spans="5:5">
      <c r="E32880" s="15"/>
    </row>
    <row r="32881" spans="5:5">
      <c r="E32881" s="15"/>
    </row>
    <row r="32882" spans="5:5">
      <c r="E32882" s="15"/>
    </row>
    <row r="32883" spans="5:5">
      <c r="E32883" s="15"/>
    </row>
    <row r="32884" spans="5:5">
      <c r="E32884" s="15"/>
    </row>
    <row r="32885" spans="5:5">
      <c r="E32885" s="15"/>
    </row>
    <row r="32886" spans="5:5">
      <c r="E32886" s="15"/>
    </row>
    <row r="32887" spans="5:5">
      <c r="E32887" s="15"/>
    </row>
    <row r="32888" spans="5:5">
      <c r="E32888" s="15"/>
    </row>
    <row r="32889" spans="5:5">
      <c r="E32889" s="15"/>
    </row>
    <row r="32890" spans="5:5">
      <c r="E32890" s="15"/>
    </row>
    <row r="32891" spans="5:5">
      <c r="E32891" s="15"/>
    </row>
    <row r="32892" spans="5:5">
      <c r="E32892" s="15"/>
    </row>
    <row r="32893" spans="5:5">
      <c r="E32893" s="15"/>
    </row>
    <row r="32894" spans="5:5">
      <c r="E32894" s="15"/>
    </row>
    <row r="32895" spans="5:5">
      <c r="E32895" s="15"/>
    </row>
    <row r="32896" spans="5:5">
      <c r="E32896" s="15"/>
    </row>
    <row r="32897" spans="5:5">
      <c r="E32897" s="15"/>
    </row>
    <row r="32898" spans="5:5">
      <c r="E32898" s="15"/>
    </row>
    <row r="32899" spans="5:5">
      <c r="E32899" s="15"/>
    </row>
    <row r="32900" spans="5:5">
      <c r="E32900" s="15"/>
    </row>
    <row r="32901" spans="5:5">
      <c r="E32901" s="15"/>
    </row>
    <row r="32902" spans="5:5">
      <c r="E32902" s="15"/>
    </row>
    <row r="32903" spans="5:5">
      <c r="E32903" s="15"/>
    </row>
    <row r="32904" spans="5:5">
      <c r="E32904" s="15"/>
    </row>
    <row r="32905" spans="5:5">
      <c r="E32905" s="15"/>
    </row>
    <row r="32906" spans="5:5">
      <c r="E32906" s="15"/>
    </row>
    <row r="32907" spans="5:5">
      <c r="E32907" s="15"/>
    </row>
    <row r="32908" spans="5:5">
      <c r="E32908" s="15"/>
    </row>
    <row r="32909" spans="5:5">
      <c r="E32909" s="15"/>
    </row>
    <row r="32910" spans="5:5">
      <c r="E32910" s="15"/>
    </row>
    <row r="32911" spans="5:5">
      <c r="E32911" s="15"/>
    </row>
    <row r="32912" spans="5:5">
      <c r="E32912" s="15"/>
    </row>
    <row r="32913" spans="5:5">
      <c r="E32913" s="15"/>
    </row>
    <row r="32914" spans="5:5">
      <c r="E32914" s="15"/>
    </row>
    <row r="32915" spans="5:5">
      <c r="E32915" s="15"/>
    </row>
    <row r="32916" spans="5:5">
      <c r="E32916" s="15"/>
    </row>
    <row r="32917" spans="5:5">
      <c r="E32917" s="15"/>
    </row>
    <row r="32918" spans="5:5">
      <c r="E32918" s="15"/>
    </row>
    <row r="32919" spans="5:5">
      <c r="E32919" s="15"/>
    </row>
    <row r="32920" spans="5:5">
      <c r="E32920" s="15"/>
    </row>
    <row r="32921" spans="5:5">
      <c r="E32921" s="15"/>
    </row>
    <row r="32922" spans="5:5">
      <c r="E32922" s="15"/>
    </row>
    <row r="32923" spans="5:5">
      <c r="E32923" s="15"/>
    </row>
    <row r="32924" spans="5:5">
      <c r="E32924" s="15"/>
    </row>
    <row r="32925" spans="5:5">
      <c r="E32925" s="15"/>
    </row>
    <row r="32926" spans="5:5">
      <c r="E32926" s="15"/>
    </row>
    <row r="32927" spans="5:5">
      <c r="E32927" s="15"/>
    </row>
    <row r="32928" spans="5:5">
      <c r="E32928" s="15"/>
    </row>
    <row r="32929" spans="5:5">
      <c r="E32929" s="15"/>
    </row>
    <row r="32930" spans="5:5">
      <c r="E32930" s="15"/>
    </row>
    <row r="32931" spans="5:5">
      <c r="E32931" s="15"/>
    </row>
    <row r="32932" spans="5:5">
      <c r="E32932" s="15"/>
    </row>
    <row r="32933" spans="5:5">
      <c r="E32933" s="15"/>
    </row>
    <row r="32934" spans="5:5">
      <c r="E32934" s="15"/>
    </row>
    <row r="32935" spans="5:5">
      <c r="E32935" s="15"/>
    </row>
    <row r="32936" spans="5:5">
      <c r="E32936" s="15"/>
    </row>
    <row r="32937" spans="5:5">
      <c r="E32937" s="15"/>
    </row>
    <row r="32938" spans="5:5">
      <c r="E32938" s="15"/>
    </row>
    <row r="32939" spans="5:5">
      <c r="E32939" s="15"/>
    </row>
    <row r="32940" spans="5:5">
      <c r="E32940" s="15"/>
    </row>
    <row r="32941" spans="5:5">
      <c r="E32941" s="15"/>
    </row>
    <row r="32942" spans="5:5">
      <c r="E32942" s="15"/>
    </row>
    <row r="32943" spans="5:5">
      <c r="E32943" s="15"/>
    </row>
    <row r="32944" spans="5:5">
      <c r="E32944" s="15"/>
    </row>
    <row r="32945" spans="5:5">
      <c r="E32945" s="15"/>
    </row>
    <row r="32946" spans="5:5">
      <c r="E32946" s="15"/>
    </row>
    <row r="32947" spans="5:5">
      <c r="E32947" s="15"/>
    </row>
    <row r="32948" spans="5:5">
      <c r="E32948" s="15"/>
    </row>
    <row r="32949" spans="5:5">
      <c r="E32949" s="15"/>
    </row>
    <row r="32950" spans="5:5">
      <c r="E32950" s="15"/>
    </row>
    <row r="32951" spans="5:5">
      <c r="E32951" s="15"/>
    </row>
    <row r="32952" spans="5:5">
      <c r="E32952" s="15"/>
    </row>
    <row r="32953" spans="5:5">
      <c r="E32953" s="15"/>
    </row>
    <row r="32954" spans="5:5">
      <c r="E32954" s="15"/>
    </row>
    <row r="32955" spans="5:5">
      <c r="E32955" s="15"/>
    </row>
    <row r="32956" spans="5:5">
      <c r="E32956" s="15"/>
    </row>
    <row r="32957" spans="5:5">
      <c r="E32957" s="15"/>
    </row>
    <row r="32958" spans="5:5">
      <c r="E32958" s="15"/>
    </row>
    <row r="32959" spans="5:5">
      <c r="E32959" s="15"/>
    </row>
    <row r="32960" spans="5:5">
      <c r="E32960" s="15"/>
    </row>
    <row r="32961" spans="5:5">
      <c r="E32961" s="15"/>
    </row>
    <row r="32962" spans="5:5">
      <c r="E32962" s="15"/>
    </row>
    <row r="32963" spans="5:5">
      <c r="E32963" s="15"/>
    </row>
    <row r="32964" spans="5:5">
      <c r="E32964" s="15"/>
    </row>
    <row r="32965" spans="5:5">
      <c r="E32965" s="15"/>
    </row>
    <row r="32966" spans="5:5">
      <c r="E32966" s="15"/>
    </row>
    <row r="32967" spans="5:5">
      <c r="E32967" s="15"/>
    </row>
    <row r="32968" spans="5:5">
      <c r="E32968" s="15"/>
    </row>
    <row r="32969" spans="5:5">
      <c r="E32969" s="15"/>
    </row>
    <row r="32970" spans="5:5">
      <c r="E32970" s="15"/>
    </row>
    <row r="32971" spans="5:5">
      <c r="E32971" s="15"/>
    </row>
    <row r="32972" spans="5:5">
      <c r="E32972" s="15"/>
    </row>
    <row r="32973" spans="5:5">
      <c r="E32973" s="15"/>
    </row>
    <row r="32974" spans="5:5">
      <c r="E32974" s="15"/>
    </row>
    <row r="32975" spans="5:5">
      <c r="E32975" s="15"/>
    </row>
    <row r="32976" spans="5:5">
      <c r="E32976" s="15"/>
    </row>
    <row r="32977" spans="5:5">
      <c r="E32977" s="15"/>
    </row>
    <row r="32978" spans="5:5">
      <c r="E32978" s="15"/>
    </row>
    <row r="32979" spans="5:5">
      <c r="E32979" s="15"/>
    </row>
    <row r="32980" spans="5:5">
      <c r="E32980" s="15"/>
    </row>
    <row r="32981" spans="5:5">
      <c r="E32981" s="15"/>
    </row>
    <row r="32982" spans="5:5">
      <c r="E32982" s="15"/>
    </row>
    <row r="32983" spans="5:5">
      <c r="E32983" s="15"/>
    </row>
    <row r="32984" spans="5:5">
      <c r="E32984" s="15"/>
    </row>
    <row r="32985" spans="5:5">
      <c r="E32985" s="15"/>
    </row>
    <row r="32986" spans="5:5">
      <c r="E32986" s="15"/>
    </row>
    <row r="32987" spans="5:5">
      <c r="E32987" s="15"/>
    </row>
    <row r="32988" spans="5:5">
      <c r="E32988" s="15"/>
    </row>
    <row r="32989" spans="5:5">
      <c r="E32989" s="15"/>
    </row>
    <row r="32990" spans="5:5">
      <c r="E32990" s="15"/>
    </row>
    <row r="32991" spans="5:5">
      <c r="E32991" s="15"/>
    </row>
    <row r="32992" spans="5:5">
      <c r="E32992" s="15"/>
    </row>
    <row r="32993" spans="5:5">
      <c r="E32993" s="15"/>
    </row>
    <row r="32994" spans="5:5">
      <c r="E32994" s="15"/>
    </row>
    <row r="32995" spans="5:5">
      <c r="E32995" s="15"/>
    </row>
    <row r="32996" spans="5:5">
      <c r="E32996" s="15"/>
    </row>
    <row r="32997" spans="5:5">
      <c r="E32997" s="15"/>
    </row>
    <row r="32998" spans="5:5">
      <c r="E32998" s="15"/>
    </row>
    <row r="32999" spans="5:5">
      <c r="E32999" s="15"/>
    </row>
    <row r="33000" spans="5:5">
      <c r="E33000" s="15"/>
    </row>
    <row r="33001" spans="5:5">
      <c r="E33001" s="15"/>
    </row>
    <row r="33002" spans="5:5">
      <c r="E33002" s="15"/>
    </row>
    <row r="33003" spans="5:5">
      <c r="E33003" s="15"/>
    </row>
    <row r="33004" spans="5:5">
      <c r="E33004" s="15"/>
    </row>
    <row r="33005" spans="5:5">
      <c r="E33005" s="15"/>
    </row>
    <row r="33006" spans="5:5">
      <c r="E33006" s="15"/>
    </row>
    <row r="33007" spans="5:5">
      <c r="E33007" s="15"/>
    </row>
    <row r="33008" spans="5:5">
      <c r="E33008" s="15"/>
    </row>
    <row r="33009" spans="5:5">
      <c r="E33009" s="15"/>
    </row>
    <row r="33010" spans="5:5">
      <c r="E33010" s="15"/>
    </row>
    <row r="33011" spans="5:5">
      <c r="E33011" s="15"/>
    </row>
    <row r="33012" spans="5:5">
      <c r="E33012" s="15"/>
    </row>
    <row r="33013" spans="5:5">
      <c r="E33013" s="15"/>
    </row>
    <row r="33014" spans="5:5">
      <c r="E33014" s="15"/>
    </row>
    <row r="33015" spans="5:5">
      <c r="E33015" s="15"/>
    </row>
    <row r="33016" spans="5:5">
      <c r="E33016" s="15"/>
    </row>
    <row r="33017" spans="5:5">
      <c r="E33017" s="15"/>
    </row>
    <row r="33018" spans="5:5">
      <c r="E33018" s="15"/>
    </row>
    <row r="33019" spans="5:5">
      <c r="E33019" s="15"/>
    </row>
    <row r="33020" spans="5:5">
      <c r="E33020" s="15"/>
    </row>
    <row r="33021" spans="5:5">
      <c r="E33021" s="15"/>
    </row>
    <row r="33022" spans="5:5">
      <c r="E33022" s="15"/>
    </row>
    <row r="33023" spans="5:5">
      <c r="E33023" s="15"/>
    </row>
    <row r="33024" spans="5:5">
      <c r="E33024" s="15"/>
    </row>
    <row r="33025" spans="5:5">
      <c r="E33025" s="15"/>
    </row>
    <row r="33026" spans="5:5">
      <c r="E33026" s="15"/>
    </row>
    <row r="33027" spans="5:5">
      <c r="E33027" s="15"/>
    </row>
    <row r="33028" spans="5:5">
      <c r="E33028" s="15"/>
    </row>
    <row r="33029" spans="5:5">
      <c r="E33029" s="15"/>
    </row>
    <row r="33030" spans="5:5">
      <c r="E33030" s="15"/>
    </row>
    <row r="33031" spans="5:5">
      <c r="E33031" s="15"/>
    </row>
    <row r="33032" spans="5:5">
      <c r="E33032" s="15"/>
    </row>
    <row r="33033" spans="5:5">
      <c r="E33033" s="15"/>
    </row>
    <row r="33034" spans="5:5">
      <c r="E33034" s="15"/>
    </row>
    <row r="33035" spans="5:5">
      <c r="E33035" s="15"/>
    </row>
    <row r="33036" spans="5:5">
      <c r="E33036" s="15"/>
    </row>
    <row r="33037" spans="5:5">
      <c r="E33037" s="15"/>
    </row>
    <row r="33038" spans="5:5">
      <c r="E33038" s="15"/>
    </row>
    <row r="33039" spans="5:5">
      <c r="E33039" s="15"/>
    </row>
    <row r="33040" spans="5:5">
      <c r="E33040" s="15"/>
    </row>
    <row r="33041" spans="5:5">
      <c r="E33041" s="15"/>
    </row>
    <row r="33042" spans="5:5">
      <c r="E33042" s="15"/>
    </row>
    <row r="33043" spans="5:5">
      <c r="E33043" s="15"/>
    </row>
    <row r="33044" spans="5:5">
      <c r="E33044" s="15"/>
    </row>
    <row r="33045" spans="5:5">
      <c r="E33045" s="15"/>
    </row>
    <row r="33046" spans="5:5">
      <c r="E33046" s="15"/>
    </row>
    <row r="33047" spans="5:5">
      <c r="E33047" s="15"/>
    </row>
    <row r="33048" spans="5:5">
      <c r="E33048" s="15"/>
    </row>
    <row r="33049" spans="5:5">
      <c r="E33049" s="15"/>
    </row>
    <row r="33050" spans="5:5">
      <c r="E33050" s="15"/>
    </row>
    <row r="33051" spans="5:5">
      <c r="E33051" s="15"/>
    </row>
    <row r="33052" spans="5:5">
      <c r="E33052" s="15"/>
    </row>
    <row r="33053" spans="5:5">
      <c r="E33053" s="15"/>
    </row>
    <row r="33054" spans="5:5">
      <c r="E33054" s="15"/>
    </row>
    <row r="33055" spans="5:5">
      <c r="E33055" s="15"/>
    </row>
    <row r="33056" spans="5:5">
      <c r="E33056" s="15"/>
    </row>
    <row r="33057" spans="5:5">
      <c r="E33057" s="15"/>
    </row>
    <row r="33058" spans="5:5">
      <c r="E33058" s="15"/>
    </row>
    <row r="33059" spans="5:5">
      <c r="E33059" s="15"/>
    </row>
    <row r="33060" spans="5:5">
      <c r="E33060" s="15"/>
    </row>
    <row r="33061" spans="5:5">
      <c r="E33061" s="15"/>
    </row>
    <row r="33062" spans="5:5">
      <c r="E33062" s="15"/>
    </row>
    <row r="33063" spans="5:5">
      <c r="E33063" s="15"/>
    </row>
    <row r="33064" spans="5:5">
      <c r="E33064" s="15"/>
    </row>
    <row r="33065" spans="5:5">
      <c r="E33065" s="15"/>
    </row>
    <row r="33066" spans="5:5">
      <c r="E33066" s="15"/>
    </row>
    <row r="33067" spans="5:5">
      <c r="E33067" s="15"/>
    </row>
    <row r="33068" spans="5:5">
      <c r="E33068" s="15"/>
    </row>
    <row r="33069" spans="5:5">
      <c r="E33069" s="15"/>
    </row>
    <row r="33070" spans="5:5">
      <c r="E33070" s="15"/>
    </row>
    <row r="33071" spans="5:5">
      <c r="E33071" s="15"/>
    </row>
    <row r="33072" spans="5:5">
      <c r="E33072" s="15"/>
    </row>
    <row r="33073" spans="5:5">
      <c r="E33073" s="15"/>
    </row>
    <row r="33074" spans="5:5">
      <c r="E33074" s="15"/>
    </row>
    <row r="33075" spans="5:5">
      <c r="E33075" s="15"/>
    </row>
    <row r="33076" spans="5:5">
      <c r="E33076" s="15"/>
    </row>
    <row r="33077" spans="5:5">
      <c r="E33077" s="15"/>
    </row>
    <row r="33078" spans="5:5">
      <c r="E33078" s="15"/>
    </row>
    <row r="33079" spans="5:5">
      <c r="E33079" s="15"/>
    </row>
    <row r="33080" spans="5:5">
      <c r="E33080" s="15"/>
    </row>
    <row r="33081" spans="5:5">
      <c r="E33081" s="15"/>
    </row>
    <row r="33082" spans="5:5">
      <c r="E33082" s="15"/>
    </row>
    <row r="33083" spans="5:5">
      <c r="E33083" s="15"/>
    </row>
    <row r="33084" spans="5:5">
      <c r="E33084" s="15"/>
    </row>
    <row r="33085" spans="5:5">
      <c r="E33085" s="15"/>
    </row>
    <row r="33086" spans="5:5">
      <c r="E33086" s="15"/>
    </row>
    <row r="33087" spans="5:5">
      <c r="E33087" s="15"/>
    </row>
    <row r="33088" spans="5:5">
      <c r="E33088" s="15"/>
    </row>
    <row r="33089" spans="5:5">
      <c r="E33089" s="15"/>
    </row>
    <row r="33090" spans="5:5">
      <c r="E33090" s="15"/>
    </row>
    <row r="33091" spans="5:5">
      <c r="E33091" s="15"/>
    </row>
    <row r="33092" spans="5:5">
      <c r="E33092" s="15"/>
    </row>
    <row r="33093" spans="5:5">
      <c r="E33093" s="15"/>
    </row>
    <row r="33094" spans="5:5">
      <c r="E33094" s="15"/>
    </row>
    <row r="33095" spans="5:5">
      <c r="E33095" s="15"/>
    </row>
    <row r="33096" spans="5:5">
      <c r="E33096" s="15"/>
    </row>
    <row r="33097" spans="5:5">
      <c r="E33097" s="15"/>
    </row>
    <row r="33098" spans="5:5">
      <c r="E33098" s="15"/>
    </row>
    <row r="33099" spans="5:5">
      <c r="E33099" s="15"/>
    </row>
    <row r="33100" spans="5:5">
      <c r="E33100" s="15"/>
    </row>
    <row r="33101" spans="5:5">
      <c r="E33101" s="15"/>
    </row>
    <row r="33102" spans="5:5">
      <c r="E33102" s="15"/>
    </row>
    <row r="33103" spans="5:5">
      <c r="E33103" s="15"/>
    </row>
    <row r="33104" spans="5:5">
      <c r="E33104" s="15"/>
    </row>
    <row r="33105" spans="5:5">
      <c r="E33105" s="15"/>
    </row>
    <row r="33106" spans="5:5">
      <c r="E33106" s="15"/>
    </row>
    <row r="33107" spans="5:5">
      <c r="E33107" s="15"/>
    </row>
    <row r="33108" spans="5:5">
      <c r="E33108" s="15"/>
    </row>
    <row r="33109" spans="5:5">
      <c r="E33109" s="15"/>
    </row>
    <row r="33110" spans="5:5">
      <c r="E33110" s="15"/>
    </row>
    <row r="33111" spans="5:5">
      <c r="E33111" s="15"/>
    </row>
    <row r="33112" spans="5:5">
      <c r="E33112" s="15"/>
    </row>
    <row r="33113" spans="5:5">
      <c r="E33113" s="15"/>
    </row>
    <row r="33114" spans="5:5">
      <c r="E33114" s="15"/>
    </row>
    <row r="33115" spans="5:5">
      <c r="E33115" s="15"/>
    </row>
    <row r="33116" spans="5:5">
      <c r="E33116" s="15"/>
    </row>
    <row r="33117" spans="5:5">
      <c r="E33117" s="15"/>
    </row>
    <row r="33118" spans="5:5">
      <c r="E33118" s="15"/>
    </row>
    <row r="33119" spans="5:5">
      <c r="E33119" s="15"/>
    </row>
    <row r="33120" spans="5:5">
      <c r="E33120" s="15"/>
    </row>
    <row r="33121" spans="5:5">
      <c r="E33121" s="15"/>
    </row>
    <row r="33122" spans="5:5">
      <c r="E33122" s="15"/>
    </row>
    <row r="33123" spans="5:5">
      <c r="E33123" s="15"/>
    </row>
    <row r="33124" spans="5:5">
      <c r="E33124" s="15"/>
    </row>
    <row r="33125" spans="5:5">
      <c r="E33125" s="15"/>
    </row>
    <row r="33126" spans="5:5">
      <c r="E33126" s="15"/>
    </row>
    <row r="33127" spans="5:5">
      <c r="E33127" s="15"/>
    </row>
    <row r="33128" spans="5:5">
      <c r="E33128" s="15"/>
    </row>
    <row r="33129" spans="5:5">
      <c r="E33129" s="15"/>
    </row>
    <row r="33130" spans="5:5">
      <c r="E33130" s="15"/>
    </row>
    <row r="33131" spans="5:5">
      <c r="E33131" s="15"/>
    </row>
    <row r="33132" spans="5:5">
      <c r="E33132" s="15"/>
    </row>
    <row r="33133" spans="5:5">
      <c r="E33133" s="15"/>
    </row>
    <row r="33134" spans="5:5">
      <c r="E33134" s="15"/>
    </row>
    <row r="33135" spans="5:5">
      <c r="E33135" s="15"/>
    </row>
    <row r="33136" spans="5:5">
      <c r="E33136" s="15"/>
    </row>
    <row r="33137" spans="5:5">
      <c r="E33137" s="15"/>
    </row>
    <row r="33138" spans="5:5">
      <c r="E33138" s="15"/>
    </row>
    <row r="33139" spans="5:5">
      <c r="E33139" s="15"/>
    </row>
    <row r="33140" spans="5:5">
      <c r="E33140" s="15"/>
    </row>
    <row r="33141" spans="5:5">
      <c r="E33141" s="15"/>
    </row>
    <row r="33142" spans="5:5">
      <c r="E33142" s="15"/>
    </row>
    <row r="33143" spans="5:5">
      <c r="E33143" s="15"/>
    </row>
    <row r="33144" spans="5:5">
      <c r="E33144" s="15"/>
    </row>
    <row r="33145" spans="5:5">
      <c r="E33145" s="15"/>
    </row>
    <row r="33146" spans="5:5">
      <c r="E33146" s="15"/>
    </row>
    <row r="33147" spans="5:5">
      <c r="E33147" s="15"/>
    </row>
    <row r="33148" spans="5:5">
      <c r="E33148" s="15"/>
    </row>
    <row r="33149" spans="5:5">
      <c r="E33149" s="15"/>
    </row>
    <row r="33150" spans="5:5">
      <c r="E33150" s="15"/>
    </row>
    <row r="33151" spans="5:5">
      <c r="E33151" s="15"/>
    </row>
    <row r="33152" spans="5:5">
      <c r="E33152" s="15"/>
    </row>
    <row r="33153" spans="5:5">
      <c r="E33153" s="15"/>
    </row>
    <row r="33154" spans="5:5">
      <c r="E33154" s="15"/>
    </row>
    <row r="33155" spans="5:5">
      <c r="E33155" s="15"/>
    </row>
    <row r="33156" spans="5:5">
      <c r="E33156" s="15"/>
    </row>
    <row r="33157" spans="5:5">
      <c r="E33157" s="15"/>
    </row>
    <row r="33158" spans="5:5">
      <c r="E33158" s="15"/>
    </row>
    <row r="33159" spans="5:5">
      <c r="E33159" s="15"/>
    </row>
    <row r="33160" spans="5:5">
      <c r="E33160" s="15"/>
    </row>
    <row r="33161" spans="5:5">
      <c r="E33161" s="15"/>
    </row>
    <row r="33162" spans="5:5">
      <c r="E33162" s="15"/>
    </row>
    <row r="33163" spans="5:5">
      <c r="E33163" s="15"/>
    </row>
    <row r="33164" spans="5:5">
      <c r="E33164" s="15"/>
    </row>
    <row r="33165" spans="5:5">
      <c r="E33165" s="15"/>
    </row>
    <row r="33166" spans="5:5">
      <c r="E33166" s="15"/>
    </row>
    <row r="33167" spans="5:5">
      <c r="E33167" s="15"/>
    </row>
    <row r="33168" spans="5:5">
      <c r="E33168" s="15"/>
    </row>
    <row r="33169" spans="5:5">
      <c r="E33169" s="15"/>
    </row>
    <row r="33170" spans="5:5">
      <c r="E33170" s="15"/>
    </row>
    <row r="33171" spans="5:5">
      <c r="E33171" s="15"/>
    </row>
    <row r="33172" spans="5:5">
      <c r="E33172" s="15"/>
    </row>
    <row r="33173" spans="5:5">
      <c r="E33173" s="15"/>
    </row>
    <row r="33174" spans="5:5">
      <c r="E33174" s="15"/>
    </row>
    <row r="33175" spans="5:5">
      <c r="E33175" s="15"/>
    </row>
    <row r="33176" spans="5:5">
      <c r="E33176" s="15"/>
    </row>
    <row r="33177" spans="5:5">
      <c r="E33177" s="15"/>
    </row>
    <row r="33178" spans="5:5">
      <c r="E33178" s="15"/>
    </row>
    <row r="33179" spans="5:5">
      <c r="E33179" s="15"/>
    </row>
    <row r="33180" spans="5:5">
      <c r="E33180" s="15"/>
    </row>
    <row r="33181" spans="5:5">
      <c r="E33181" s="15"/>
    </row>
    <row r="33182" spans="5:5">
      <c r="E33182" s="15"/>
    </row>
    <row r="33183" spans="5:5">
      <c r="E33183" s="15"/>
    </row>
    <row r="33184" spans="5:5">
      <c r="E33184" s="15"/>
    </row>
    <row r="33185" spans="5:5">
      <c r="E33185" s="15"/>
    </row>
    <row r="33186" spans="5:5">
      <c r="E33186" s="15"/>
    </row>
    <row r="33187" spans="5:5">
      <c r="E33187" s="15"/>
    </row>
    <row r="33188" spans="5:5">
      <c r="E33188" s="15"/>
    </row>
    <row r="33189" spans="5:5">
      <c r="E33189" s="15"/>
    </row>
    <row r="33190" spans="5:5">
      <c r="E33190" s="15"/>
    </row>
    <row r="33191" spans="5:5">
      <c r="E33191" s="15"/>
    </row>
    <row r="33192" spans="5:5">
      <c r="E33192" s="15"/>
    </row>
    <row r="33193" spans="5:5">
      <c r="E33193" s="15"/>
    </row>
    <row r="33194" spans="5:5">
      <c r="E33194" s="15"/>
    </row>
    <row r="33195" spans="5:5">
      <c r="E33195" s="15"/>
    </row>
    <row r="33196" spans="5:5">
      <c r="E33196" s="15"/>
    </row>
    <row r="33197" spans="5:5">
      <c r="E33197" s="15"/>
    </row>
    <row r="33198" spans="5:5">
      <c r="E33198" s="15"/>
    </row>
    <row r="33199" spans="5:5">
      <c r="E33199" s="15"/>
    </row>
    <row r="33200" spans="5:5">
      <c r="E33200" s="15"/>
    </row>
    <row r="33201" spans="5:5">
      <c r="E33201" s="15"/>
    </row>
    <row r="33202" spans="5:5">
      <c r="E33202" s="15"/>
    </row>
    <row r="33203" spans="5:5">
      <c r="E33203" s="15"/>
    </row>
    <row r="33204" spans="5:5">
      <c r="E33204" s="15"/>
    </row>
    <row r="33205" spans="5:5">
      <c r="E33205" s="15"/>
    </row>
    <row r="33206" spans="5:5">
      <c r="E33206" s="15"/>
    </row>
    <row r="33207" spans="5:5">
      <c r="E33207" s="15"/>
    </row>
    <row r="33208" spans="5:5">
      <c r="E33208" s="15"/>
    </row>
    <row r="33209" spans="5:5">
      <c r="E33209" s="15"/>
    </row>
    <row r="33210" spans="5:5">
      <c r="E33210" s="15"/>
    </row>
    <row r="33211" spans="5:5">
      <c r="E33211" s="15"/>
    </row>
    <row r="33212" spans="5:5">
      <c r="E33212" s="15"/>
    </row>
    <row r="33213" spans="5:5">
      <c r="E33213" s="15"/>
    </row>
    <row r="33214" spans="5:5">
      <c r="E33214" s="15"/>
    </row>
    <row r="33215" spans="5:5">
      <c r="E33215" s="15"/>
    </row>
    <row r="33216" spans="5:5">
      <c r="E33216" s="15"/>
    </row>
    <row r="33217" spans="5:5">
      <c r="E33217" s="15"/>
    </row>
    <row r="33218" spans="5:5">
      <c r="E33218" s="15"/>
    </row>
    <row r="33219" spans="5:5">
      <c r="E33219" s="15"/>
    </row>
    <row r="33220" spans="5:5">
      <c r="E33220" s="15"/>
    </row>
    <row r="33221" spans="5:5">
      <c r="E33221" s="15"/>
    </row>
    <row r="33222" spans="5:5">
      <c r="E33222" s="15"/>
    </row>
    <row r="33223" spans="5:5">
      <c r="E33223" s="15"/>
    </row>
    <row r="33224" spans="5:5">
      <c r="E33224" s="15"/>
    </row>
    <row r="33225" spans="5:5">
      <c r="E33225" s="15"/>
    </row>
    <row r="33226" spans="5:5">
      <c r="E33226" s="15"/>
    </row>
    <row r="33227" spans="5:5">
      <c r="E33227" s="15"/>
    </row>
    <row r="33228" spans="5:5">
      <c r="E33228" s="15"/>
    </row>
    <row r="33229" spans="5:5">
      <c r="E33229" s="15"/>
    </row>
    <row r="33230" spans="5:5">
      <c r="E33230" s="15"/>
    </row>
    <row r="33231" spans="5:5">
      <c r="E33231" s="15"/>
    </row>
    <row r="33232" spans="5:5">
      <c r="E33232" s="15"/>
    </row>
    <row r="33233" spans="5:5">
      <c r="E33233" s="15"/>
    </row>
    <row r="33234" spans="5:5">
      <c r="E33234" s="15"/>
    </row>
    <row r="33235" spans="5:5">
      <c r="E33235" s="15"/>
    </row>
    <row r="33236" spans="5:5">
      <c r="E33236" s="15"/>
    </row>
    <row r="33237" spans="5:5">
      <c r="E33237" s="15"/>
    </row>
    <row r="33238" spans="5:5">
      <c r="E33238" s="15"/>
    </row>
    <row r="33239" spans="5:5">
      <c r="E33239" s="15"/>
    </row>
    <row r="33240" spans="5:5">
      <c r="E33240" s="15"/>
    </row>
    <row r="33241" spans="5:5">
      <c r="E33241" s="15"/>
    </row>
    <row r="33242" spans="5:5">
      <c r="E33242" s="15"/>
    </row>
    <row r="33243" spans="5:5">
      <c r="E33243" s="15"/>
    </row>
    <row r="33244" spans="5:5">
      <c r="E33244" s="15"/>
    </row>
    <row r="33245" spans="5:5">
      <c r="E33245" s="15"/>
    </row>
    <row r="33246" spans="5:5">
      <c r="E33246" s="15"/>
    </row>
    <row r="33247" spans="5:5">
      <c r="E33247" s="15"/>
    </row>
    <row r="33248" spans="5:5">
      <c r="E33248" s="15"/>
    </row>
    <row r="33249" spans="5:5">
      <c r="E33249" s="15"/>
    </row>
    <row r="33250" spans="5:5">
      <c r="E33250" s="15"/>
    </row>
    <row r="33251" spans="5:5">
      <c r="E33251" s="15"/>
    </row>
    <row r="33252" spans="5:5">
      <c r="E33252" s="15"/>
    </row>
    <row r="33253" spans="5:5">
      <c r="E33253" s="15"/>
    </row>
    <row r="33254" spans="5:5">
      <c r="E33254" s="15"/>
    </row>
    <row r="33255" spans="5:5">
      <c r="E33255" s="15"/>
    </row>
    <row r="33256" spans="5:5">
      <c r="E33256" s="15"/>
    </row>
    <row r="33257" spans="5:5">
      <c r="E33257" s="15"/>
    </row>
    <row r="33258" spans="5:5">
      <c r="E33258" s="15"/>
    </row>
    <row r="33259" spans="5:5">
      <c r="E33259" s="15"/>
    </row>
    <row r="33260" spans="5:5">
      <c r="E33260" s="15"/>
    </row>
    <row r="33261" spans="5:5">
      <c r="E33261" s="15"/>
    </row>
    <row r="33262" spans="5:5">
      <c r="E33262" s="15"/>
    </row>
    <row r="33263" spans="5:5">
      <c r="E33263" s="15"/>
    </row>
    <row r="33264" spans="5:5">
      <c r="E33264" s="15"/>
    </row>
    <row r="33265" spans="5:5">
      <c r="E33265" s="15"/>
    </row>
    <row r="33266" spans="5:5">
      <c r="E33266" s="15"/>
    </row>
    <row r="33267" spans="5:5">
      <c r="E33267" s="15"/>
    </row>
    <row r="33268" spans="5:5">
      <c r="E33268" s="15"/>
    </row>
    <row r="33269" spans="5:5">
      <c r="E33269" s="15"/>
    </row>
    <row r="33270" spans="5:5">
      <c r="E33270" s="15"/>
    </row>
    <row r="33271" spans="5:5">
      <c r="E33271" s="15"/>
    </row>
    <row r="33272" spans="5:5">
      <c r="E33272" s="15"/>
    </row>
    <row r="33273" spans="5:5">
      <c r="E33273" s="15"/>
    </row>
    <row r="33274" spans="5:5">
      <c r="E33274" s="15"/>
    </row>
    <row r="33275" spans="5:5">
      <c r="E33275" s="15"/>
    </row>
    <row r="33276" spans="5:5">
      <c r="E33276" s="15"/>
    </row>
    <row r="33277" spans="5:5">
      <c r="E33277" s="15"/>
    </row>
    <row r="33278" spans="5:5">
      <c r="E33278" s="15"/>
    </row>
    <row r="33279" spans="5:5">
      <c r="E33279" s="15"/>
    </row>
    <row r="33280" spans="5:5">
      <c r="E33280" s="15"/>
    </row>
    <row r="33281" spans="5:5">
      <c r="E33281" s="15"/>
    </row>
    <row r="33282" spans="5:5">
      <c r="E33282" s="15"/>
    </row>
    <row r="33283" spans="5:5">
      <c r="E33283" s="15"/>
    </row>
    <row r="33284" spans="5:5">
      <c r="E33284" s="15"/>
    </row>
    <row r="33285" spans="5:5">
      <c r="E33285" s="15"/>
    </row>
    <row r="33286" spans="5:5">
      <c r="E33286" s="15"/>
    </row>
    <row r="33287" spans="5:5">
      <c r="E33287" s="15"/>
    </row>
    <row r="33288" spans="5:5">
      <c r="E33288" s="15"/>
    </row>
    <row r="33289" spans="5:5">
      <c r="E33289" s="15"/>
    </row>
    <row r="33290" spans="5:5">
      <c r="E33290" s="15"/>
    </row>
    <row r="33291" spans="5:5">
      <c r="E33291" s="15"/>
    </row>
    <row r="33292" spans="5:5">
      <c r="E33292" s="15"/>
    </row>
    <row r="33293" spans="5:5">
      <c r="E33293" s="15"/>
    </row>
    <row r="33294" spans="5:5">
      <c r="E33294" s="15"/>
    </row>
    <row r="33295" spans="5:5">
      <c r="E33295" s="15"/>
    </row>
    <row r="33296" spans="5:5">
      <c r="E33296" s="15"/>
    </row>
    <row r="33297" spans="5:5">
      <c r="E33297" s="15"/>
    </row>
    <row r="33298" spans="5:5">
      <c r="E33298" s="15"/>
    </row>
    <row r="33299" spans="5:5">
      <c r="E33299" s="15"/>
    </row>
    <row r="33300" spans="5:5">
      <c r="E33300" s="15"/>
    </row>
    <row r="33301" spans="5:5">
      <c r="E33301" s="15"/>
    </row>
    <row r="33302" spans="5:5">
      <c r="E33302" s="15"/>
    </row>
    <row r="33303" spans="5:5">
      <c r="E33303" s="15"/>
    </row>
    <row r="33304" spans="5:5">
      <c r="E33304" s="15"/>
    </row>
    <row r="33305" spans="5:5">
      <c r="E33305" s="15"/>
    </row>
    <row r="33306" spans="5:5">
      <c r="E33306" s="15"/>
    </row>
    <row r="33307" spans="5:5">
      <c r="E33307" s="15"/>
    </row>
    <row r="33308" spans="5:5">
      <c r="E33308" s="15"/>
    </row>
    <row r="33309" spans="5:5">
      <c r="E33309" s="15"/>
    </row>
    <row r="33310" spans="5:5">
      <c r="E33310" s="15"/>
    </row>
    <row r="33311" spans="5:5">
      <c r="E33311" s="15"/>
    </row>
    <row r="33312" spans="5:5">
      <c r="E33312" s="15"/>
    </row>
    <row r="33313" spans="5:5">
      <c r="E33313" s="15"/>
    </row>
    <row r="33314" spans="5:5">
      <c r="E33314" s="15"/>
    </row>
    <row r="33315" spans="5:5">
      <c r="E33315" s="15"/>
    </row>
    <row r="33316" spans="5:5">
      <c r="E33316" s="15"/>
    </row>
    <row r="33317" spans="5:5">
      <c r="E33317" s="15"/>
    </row>
    <row r="33318" spans="5:5">
      <c r="E33318" s="15"/>
    </row>
    <row r="33319" spans="5:5">
      <c r="E33319" s="15"/>
    </row>
    <row r="33320" spans="5:5">
      <c r="E33320" s="15"/>
    </row>
    <row r="33321" spans="5:5">
      <c r="E33321" s="15"/>
    </row>
    <row r="33322" spans="5:5">
      <c r="E33322" s="15"/>
    </row>
    <row r="33323" spans="5:5">
      <c r="E33323" s="15"/>
    </row>
    <row r="33324" spans="5:5">
      <c r="E33324" s="15"/>
    </row>
    <row r="33325" spans="5:5">
      <c r="E33325" s="15"/>
    </row>
    <row r="33326" spans="5:5">
      <c r="E33326" s="15"/>
    </row>
    <row r="33327" spans="5:5">
      <c r="E33327" s="15"/>
    </row>
    <row r="33328" spans="5:5">
      <c r="E33328" s="15"/>
    </row>
    <row r="33329" spans="5:5">
      <c r="E33329" s="15"/>
    </row>
    <row r="33330" spans="5:5">
      <c r="E33330" s="15"/>
    </row>
    <row r="33331" spans="5:5">
      <c r="E33331" s="15"/>
    </row>
    <row r="33332" spans="5:5">
      <c r="E33332" s="15"/>
    </row>
    <row r="33333" spans="5:5">
      <c r="E33333" s="15"/>
    </row>
    <row r="33334" spans="5:5">
      <c r="E33334" s="15"/>
    </row>
    <row r="33335" spans="5:5">
      <c r="E33335" s="15"/>
    </row>
    <row r="33336" spans="5:5">
      <c r="E33336" s="15"/>
    </row>
    <row r="33337" spans="5:5">
      <c r="E33337" s="15"/>
    </row>
    <row r="33338" spans="5:5">
      <c r="E33338" s="15"/>
    </row>
    <row r="33339" spans="5:5">
      <c r="E33339" s="15"/>
    </row>
    <row r="33340" spans="5:5">
      <c r="E33340" s="15"/>
    </row>
    <row r="33341" spans="5:5">
      <c r="E33341" s="15"/>
    </row>
    <row r="33342" spans="5:5">
      <c r="E33342" s="15"/>
    </row>
    <row r="33343" spans="5:5">
      <c r="E33343" s="15"/>
    </row>
    <row r="33344" spans="5:5">
      <c r="E33344" s="15"/>
    </row>
    <row r="33345" spans="5:5">
      <c r="E33345" s="15"/>
    </row>
    <row r="33346" spans="5:5">
      <c r="E33346" s="15"/>
    </row>
    <row r="33347" spans="5:5">
      <c r="E33347" s="15"/>
    </row>
    <row r="33348" spans="5:5">
      <c r="E33348" s="15"/>
    </row>
    <row r="33349" spans="5:5">
      <c r="E33349" s="15"/>
    </row>
    <row r="33350" spans="5:5">
      <c r="E33350" s="15"/>
    </row>
    <row r="33351" spans="5:5">
      <c r="E33351" s="15"/>
    </row>
    <row r="33352" spans="5:5">
      <c r="E33352" s="15"/>
    </row>
    <row r="33353" spans="5:5">
      <c r="E33353" s="15"/>
    </row>
    <row r="33354" spans="5:5">
      <c r="E33354" s="15"/>
    </row>
    <row r="33355" spans="5:5">
      <c r="E33355" s="15"/>
    </row>
    <row r="33356" spans="5:5">
      <c r="E33356" s="15"/>
    </row>
    <row r="33357" spans="5:5">
      <c r="E33357" s="15"/>
    </row>
    <row r="33358" spans="5:5">
      <c r="E33358" s="15"/>
    </row>
    <row r="33359" spans="5:5">
      <c r="E33359" s="15"/>
    </row>
    <row r="33360" spans="5:5">
      <c r="E33360" s="15"/>
    </row>
    <row r="33361" spans="5:5">
      <c r="E33361" s="15"/>
    </row>
    <row r="33362" spans="5:5">
      <c r="E33362" s="15"/>
    </row>
    <row r="33363" spans="5:5">
      <c r="E33363" s="15"/>
    </row>
    <row r="33364" spans="5:5">
      <c r="E33364" s="15"/>
    </row>
    <row r="33365" spans="5:5">
      <c r="E33365" s="15"/>
    </row>
    <row r="33366" spans="5:5">
      <c r="E33366" s="15"/>
    </row>
    <row r="33367" spans="5:5">
      <c r="E33367" s="15"/>
    </row>
    <row r="33368" spans="5:5">
      <c r="E33368" s="15"/>
    </row>
    <row r="33369" spans="5:5">
      <c r="E33369" s="15"/>
    </row>
    <row r="33370" spans="5:5">
      <c r="E33370" s="15"/>
    </row>
    <row r="33371" spans="5:5">
      <c r="E33371" s="15"/>
    </row>
    <row r="33372" spans="5:5">
      <c r="E33372" s="15"/>
    </row>
    <row r="33373" spans="5:5">
      <c r="E33373" s="15"/>
    </row>
    <row r="33374" spans="5:5">
      <c r="E33374" s="15"/>
    </row>
    <row r="33375" spans="5:5">
      <c r="E33375" s="15"/>
    </row>
    <row r="33376" spans="5:5">
      <c r="E33376" s="15"/>
    </row>
    <row r="33377" spans="5:5">
      <c r="E33377" s="15"/>
    </row>
    <row r="33378" spans="5:5">
      <c r="E33378" s="15"/>
    </row>
    <row r="33379" spans="5:5">
      <c r="E33379" s="15"/>
    </row>
    <row r="33380" spans="5:5">
      <c r="E33380" s="15"/>
    </row>
    <row r="33381" spans="5:5">
      <c r="E33381" s="15"/>
    </row>
    <row r="33382" spans="5:5">
      <c r="E33382" s="15"/>
    </row>
    <row r="33383" spans="5:5">
      <c r="E33383" s="15"/>
    </row>
    <row r="33384" spans="5:5">
      <c r="E33384" s="15"/>
    </row>
    <row r="33385" spans="5:5">
      <c r="E33385" s="15"/>
    </row>
    <row r="33386" spans="5:5">
      <c r="E33386" s="15"/>
    </row>
    <row r="33387" spans="5:5">
      <c r="E33387" s="15"/>
    </row>
    <row r="33388" spans="5:5">
      <c r="E33388" s="15"/>
    </row>
    <row r="33389" spans="5:5">
      <c r="E33389" s="15"/>
    </row>
    <row r="33390" spans="5:5">
      <c r="E33390" s="15"/>
    </row>
    <row r="33391" spans="5:5">
      <c r="E33391" s="15"/>
    </row>
    <row r="33392" spans="5:5">
      <c r="E33392" s="15"/>
    </row>
    <row r="33393" spans="5:5">
      <c r="E33393" s="15"/>
    </row>
    <row r="33394" spans="5:5">
      <c r="E33394" s="15"/>
    </row>
    <row r="33395" spans="5:5">
      <c r="E33395" s="15"/>
    </row>
    <row r="33396" spans="5:5">
      <c r="E33396" s="15"/>
    </row>
    <row r="33397" spans="5:5">
      <c r="E33397" s="15"/>
    </row>
    <row r="33398" spans="5:5">
      <c r="E33398" s="15"/>
    </row>
    <row r="33399" spans="5:5">
      <c r="E33399" s="15"/>
    </row>
    <row r="33400" spans="5:5">
      <c r="E33400" s="15"/>
    </row>
    <row r="33401" spans="5:5">
      <c r="E33401" s="15"/>
    </row>
    <row r="33402" spans="5:5">
      <c r="E33402" s="15"/>
    </row>
    <row r="33403" spans="5:5">
      <c r="E33403" s="15"/>
    </row>
    <row r="33404" spans="5:5">
      <c r="E33404" s="15"/>
    </row>
    <row r="33405" spans="5:5">
      <c r="E33405" s="15"/>
    </row>
    <row r="33406" spans="5:5">
      <c r="E33406" s="15"/>
    </row>
    <row r="33407" spans="5:5">
      <c r="E33407" s="15"/>
    </row>
    <row r="33408" spans="5:5">
      <c r="E33408" s="15"/>
    </row>
    <row r="33409" spans="5:5">
      <c r="E33409" s="15"/>
    </row>
    <row r="33410" spans="5:5">
      <c r="E33410" s="15"/>
    </row>
    <row r="33411" spans="5:5">
      <c r="E33411" s="15"/>
    </row>
    <row r="33412" spans="5:5">
      <c r="E33412" s="15"/>
    </row>
    <row r="33413" spans="5:5">
      <c r="E33413" s="15"/>
    </row>
    <row r="33414" spans="5:5">
      <c r="E33414" s="15"/>
    </row>
    <row r="33415" spans="5:5">
      <c r="E33415" s="15"/>
    </row>
    <row r="33416" spans="5:5">
      <c r="E33416" s="15"/>
    </row>
    <row r="33417" spans="5:5">
      <c r="E33417" s="15"/>
    </row>
    <row r="33418" spans="5:5">
      <c r="E33418" s="15"/>
    </row>
    <row r="33419" spans="5:5">
      <c r="E33419" s="15"/>
    </row>
    <row r="33420" spans="5:5">
      <c r="E33420" s="15"/>
    </row>
    <row r="33421" spans="5:5">
      <c r="E33421" s="15"/>
    </row>
    <row r="33422" spans="5:5">
      <c r="E33422" s="15"/>
    </row>
    <row r="33423" spans="5:5">
      <c r="E33423" s="15"/>
    </row>
    <row r="33424" spans="5:5">
      <c r="E33424" s="15"/>
    </row>
    <row r="33425" spans="5:5">
      <c r="E33425" s="15"/>
    </row>
    <row r="33426" spans="5:5">
      <c r="E33426" s="15"/>
    </row>
    <row r="33427" spans="5:5">
      <c r="E33427" s="15"/>
    </row>
    <row r="33428" spans="5:5">
      <c r="E33428" s="15"/>
    </row>
    <row r="33429" spans="5:5">
      <c r="E33429" s="15"/>
    </row>
    <row r="33430" spans="5:5">
      <c r="E33430" s="15"/>
    </row>
    <row r="33431" spans="5:5">
      <c r="E33431" s="15"/>
    </row>
    <row r="33432" spans="5:5">
      <c r="E33432" s="15"/>
    </row>
    <row r="33433" spans="5:5">
      <c r="E33433" s="15"/>
    </row>
    <row r="33434" spans="5:5">
      <c r="E33434" s="15"/>
    </row>
    <row r="33435" spans="5:5">
      <c r="E33435" s="15"/>
    </row>
    <row r="33436" spans="5:5">
      <c r="E33436" s="15"/>
    </row>
    <row r="33437" spans="5:5">
      <c r="E33437" s="15"/>
    </row>
    <row r="33438" spans="5:5">
      <c r="E33438" s="15"/>
    </row>
    <row r="33439" spans="5:5">
      <c r="E33439" s="15"/>
    </row>
    <row r="33440" spans="5:5">
      <c r="E33440" s="15"/>
    </row>
    <row r="33441" spans="5:5">
      <c r="E33441" s="15"/>
    </row>
    <row r="33442" spans="5:5">
      <c r="E33442" s="15"/>
    </row>
    <row r="33443" spans="5:5">
      <c r="E33443" s="15"/>
    </row>
    <row r="33444" spans="5:5">
      <c r="E33444" s="15"/>
    </row>
    <row r="33445" spans="5:5">
      <c r="E33445" s="15"/>
    </row>
    <row r="33446" spans="5:5">
      <c r="E33446" s="15"/>
    </row>
    <row r="33447" spans="5:5">
      <c r="E33447" s="15"/>
    </row>
    <row r="33448" spans="5:5">
      <c r="E33448" s="15"/>
    </row>
    <row r="33449" spans="5:5">
      <c r="E33449" s="15"/>
    </row>
    <row r="33450" spans="5:5">
      <c r="E33450" s="15"/>
    </row>
    <row r="33451" spans="5:5">
      <c r="E33451" s="15"/>
    </row>
    <row r="33452" spans="5:5">
      <c r="E33452" s="15"/>
    </row>
    <row r="33453" spans="5:5">
      <c r="E33453" s="15"/>
    </row>
    <row r="33454" spans="5:5">
      <c r="E33454" s="15"/>
    </row>
    <row r="33455" spans="5:5">
      <c r="E33455" s="15"/>
    </row>
    <row r="33456" spans="5:5">
      <c r="E33456" s="15"/>
    </row>
    <row r="33457" spans="5:5">
      <c r="E33457" s="15"/>
    </row>
    <row r="33458" spans="5:5">
      <c r="E33458" s="15"/>
    </row>
    <row r="33459" spans="5:5">
      <c r="E33459" s="15"/>
    </row>
    <row r="33460" spans="5:5">
      <c r="E33460" s="15"/>
    </row>
    <row r="33461" spans="5:5">
      <c r="E33461" s="15"/>
    </row>
    <row r="33462" spans="5:5">
      <c r="E33462" s="15"/>
    </row>
    <row r="33463" spans="5:5">
      <c r="E33463" s="15"/>
    </row>
    <row r="33464" spans="5:5">
      <c r="E33464" s="15"/>
    </row>
    <row r="33465" spans="5:5">
      <c r="E33465" s="15"/>
    </row>
    <row r="33466" spans="5:5">
      <c r="E33466" s="15"/>
    </row>
    <row r="33467" spans="5:5">
      <c r="E33467" s="15"/>
    </row>
    <row r="33468" spans="5:5">
      <c r="E33468" s="15"/>
    </row>
    <row r="33469" spans="5:5">
      <c r="E33469" s="15"/>
    </row>
    <row r="33470" spans="5:5">
      <c r="E33470" s="15"/>
    </row>
    <row r="33471" spans="5:5">
      <c r="E33471" s="15"/>
    </row>
    <row r="33472" spans="5:5">
      <c r="E33472" s="15"/>
    </row>
    <row r="33473" spans="5:5">
      <c r="E33473" s="15"/>
    </row>
    <row r="33474" spans="5:5">
      <c r="E33474" s="15"/>
    </row>
    <row r="33475" spans="5:5">
      <c r="E33475" s="15"/>
    </row>
    <row r="33476" spans="5:5">
      <c r="E33476" s="15"/>
    </row>
    <row r="33477" spans="5:5">
      <c r="E33477" s="15"/>
    </row>
    <row r="33478" spans="5:5">
      <c r="E33478" s="15"/>
    </row>
    <row r="33479" spans="5:5">
      <c r="E33479" s="15"/>
    </row>
    <row r="33480" spans="5:5">
      <c r="E33480" s="15"/>
    </row>
    <row r="33481" spans="5:5">
      <c r="E33481" s="15"/>
    </row>
    <row r="33482" spans="5:5">
      <c r="E33482" s="15"/>
    </row>
    <row r="33483" spans="5:5">
      <c r="E33483" s="15"/>
    </row>
    <row r="33484" spans="5:5">
      <c r="E33484" s="15"/>
    </row>
    <row r="33485" spans="5:5">
      <c r="E33485" s="15"/>
    </row>
    <row r="33486" spans="5:5">
      <c r="E33486" s="15"/>
    </row>
    <row r="33487" spans="5:5">
      <c r="E33487" s="15"/>
    </row>
    <row r="33488" spans="5:5">
      <c r="E33488" s="15"/>
    </row>
    <row r="33489" spans="5:5">
      <c r="E33489" s="15"/>
    </row>
    <row r="33490" spans="5:5">
      <c r="E33490" s="15"/>
    </row>
    <row r="33491" spans="5:5">
      <c r="E33491" s="15"/>
    </row>
    <row r="33492" spans="5:5">
      <c r="E33492" s="15"/>
    </row>
    <row r="33493" spans="5:5">
      <c r="E33493" s="15"/>
    </row>
    <row r="33494" spans="5:5">
      <c r="E33494" s="15"/>
    </row>
    <row r="33495" spans="5:5">
      <c r="E33495" s="15"/>
    </row>
    <row r="33496" spans="5:5">
      <c r="E33496" s="15"/>
    </row>
    <row r="33497" spans="5:5">
      <c r="E33497" s="15"/>
    </row>
    <row r="33498" spans="5:5">
      <c r="E33498" s="15"/>
    </row>
    <row r="33499" spans="5:5">
      <c r="E33499" s="15"/>
    </row>
    <row r="33500" spans="5:5">
      <c r="E33500" s="15"/>
    </row>
    <row r="33501" spans="5:5">
      <c r="E33501" s="15"/>
    </row>
    <row r="33502" spans="5:5">
      <c r="E33502" s="15"/>
    </row>
    <row r="33503" spans="5:5">
      <c r="E33503" s="15"/>
    </row>
    <row r="33504" spans="5:5">
      <c r="E33504" s="15"/>
    </row>
    <row r="33505" spans="5:5">
      <c r="E33505" s="15"/>
    </row>
    <row r="33506" spans="5:5">
      <c r="E33506" s="15"/>
    </row>
    <row r="33507" spans="5:5">
      <c r="E33507" s="15"/>
    </row>
    <row r="33508" spans="5:5">
      <c r="E33508" s="15"/>
    </row>
    <row r="33509" spans="5:5">
      <c r="E33509" s="15"/>
    </row>
    <row r="33510" spans="5:5">
      <c r="E33510" s="15"/>
    </row>
    <row r="33511" spans="5:5">
      <c r="E33511" s="15"/>
    </row>
    <row r="33512" spans="5:5">
      <c r="E33512" s="15"/>
    </row>
    <row r="33513" spans="5:5">
      <c r="E33513" s="15"/>
    </row>
    <row r="33514" spans="5:5">
      <c r="E33514" s="15"/>
    </row>
    <row r="33515" spans="5:5">
      <c r="E33515" s="15"/>
    </row>
    <row r="33516" spans="5:5">
      <c r="E33516" s="15"/>
    </row>
    <row r="33517" spans="5:5">
      <c r="E33517" s="15"/>
    </row>
    <row r="33518" spans="5:5">
      <c r="E33518" s="15"/>
    </row>
    <row r="33519" spans="5:5">
      <c r="E33519" s="15"/>
    </row>
    <row r="33520" spans="5:5">
      <c r="E33520" s="15"/>
    </row>
    <row r="33521" spans="5:5">
      <c r="E33521" s="15"/>
    </row>
    <row r="33522" spans="5:5">
      <c r="E33522" s="15"/>
    </row>
    <row r="33523" spans="5:5">
      <c r="E33523" s="15"/>
    </row>
    <row r="33524" spans="5:5">
      <c r="E33524" s="15"/>
    </row>
    <row r="33525" spans="5:5">
      <c r="E33525" s="15"/>
    </row>
    <row r="33526" spans="5:5">
      <c r="E33526" s="15"/>
    </row>
    <row r="33527" spans="5:5">
      <c r="E33527" s="15"/>
    </row>
    <row r="33528" spans="5:5">
      <c r="E33528" s="15"/>
    </row>
    <row r="33529" spans="5:5">
      <c r="E33529" s="15"/>
    </row>
    <row r="33530" spans="5:5">
      <c r="E33530" s="15"/>
    </row>
    <row r="33531" spans="5:5">
      <c r="E33531" s="15"/>
    </row>
    <row r="33532" spans="5:5">
      <c r="E33532" s="15"/>
    </row>
    <row r="33533" spans="5:5">
      <c r="E33533" s="15"/>
    </row>
    <row r="33534" spans="5:5">
      <c r="E33534" s="15"/>
    </row>
    <row r="33535" spans="5:5">
      <c r="E33535" s="15"/>
    </row>
    <row r="33536" spans="5:5">
      <c r="E33536" s="15"/>
    </row>
    <row r="33537" spans="5:5">
      <c r="E33537" s="15"/>
    </row>
    <row r="33538" spans="5:5">
      <c r="E33538" s="15"/>
    </row>
    <row r="33539" spans="5:5">
      <c r="E33539" s="15"/>
    </row>
    <row r="33540" spans="5:5">
      <c r="E33540" s="15"/>
    </row>
    <row r="33541" spans="5:5">
      <c r="E33541" s="15"/>
    </row>
    <row r="33542" spans="5:5">
      <c r="E33542" s="15"/>
    </row>
    <row r="33543" spans="5:5">
      <c r="E33543" s="15"/>
    </row>
    <row r="33544" spans="5:5">
      <c r="E33544" s="15"/>
    </row>
    <row r="33545" spans="5:5">
      <c r="E33545" s="15"/>
    </row>
    <row r="33546" spans="5:5">
      <c r="E33546" s="15"/>
    </row>
    <row r="33547" spans="5:5">
      <c r="E33547" s="15"/>
    </row>
    <row r="33548" spans="5:5">
      <c r="E33548" s="15"/>
    </row>
    <row r="33549" spans="5:5">
      <c r="E33549" s="15"/>
    </row>
    <row r="33550" spans="5:5">
      <c r="E33550" s="15"/>
    </row>
    <row r="33551" spans="5:5">
      <c r="E33551" s="15"/>
    </row>
    <row r="33552" spans="5:5">
      <c r="E33552" s="15"/>
    </row>
    <row r="33553" spans="5:5">
      <c r="E33553" s="15"/>
    </row>
    <row r="33554" spans="5:5">
      <c r="E33554" s="15"/>
    </row>
    <row r="33555" spans="5:5">
      <c r="E33555" s="15"/>
    </row>
    <row r="33556" spans="5:5">
      <c r="E33556" s="15"/>
    </row>
    <row r="33557" spans="5:5">
      <c r="E33557" s="15"/>
    </row>
    <row r="33558" spans="5:5">
      <c r="E33558" s="15"/>
    </row>
    <row r="33559" spans="5:5">
      <c r="E33559" s="15"/>
    </row>
    <row r="33560" spans="5:5">
      <c r="E33560" s="15"/>
    </row>
    <row r="33561" spans="5:5">
      <c r="E33561" s="15"/>
    </row>
    <row r="33562" spans="5:5">
      <c r="E33562" s="15"/>
    </row>
    <row r="33563" spans="5:5">
      <c r="E33563" s="15"/>
    </row>
    <row r="33564" spans="5:5">
      <c r="E33564" s="15"/>
    </row>
    <row r="33565" spans="5:5">
      <c r="E33565" s="15"/>
    </row>
    <row r="33566" spans="5:5">
      <c r="E33566" s="15"/>
    </row>
    <row r="33567" spans="5:5">
      <c r="E33567" s="15"/>
    </row>
    <row r="33568" spans="5:5">
      <c r="E33568" s="15"/>
    </row>
    <row r="33569" spans="5:5">
      <c r="E33569" s="15"/>
    </row>
    <row r="33570" spans="5:5">
      <c r="E33570" s="15"/>
    </row>
    <row r="33571" spans="5:5">
      <c r="E33571" s="15"/>
    </row>
    <row r="33572" spans="5:5">
      <c r="E33572" s="15"/>
    </row>
    <row r="33573" spans="5:5">
      <c r="E33573" s="15"/>
    </row>
    <row r="33574" spans="5:5">
      <c r="E33574" s="15"/>
    </row>
    <row r="33575" spans="5:5">
      <c r="E33575" s="15"/>
    </row>
    <row r="33576" spans="5:5">
      <c r="E33576" s="15"/>
    </row>
    <row r="33577" spans="5:5">
      <c r="E33577" s="15"/>
    </row>
    <row r="33578" spans="5:5">
      <c r="E33578" s="15"/>
    </row>
    <row r="33579" spans="5:5">
      <c r="E33579" s="15"/>
    </row>
    <row r="33580" spans="5:5">
      <c r="E33580" s="15"/>
    </row>
    <row r="33581" spans="5:5">
      <c r="E33581" s="15"/>
    </row>
    <row r="33582" spans="5:5">
      <c r="E33582" s="15"/>
    </row>
    <row r="33583" spans="5:5">
      <c r="E33583" s="15"/>
    </row>
    <row r="33584" spans="5:5">
      <c r="E33584" s="15"/>
    </row>
    <row r="33585" spans="5:5">
      <c r="E33585" s="15"/>
    </row>
    <row r="33586" spans="5:5">
      <c r="E33586" s="15"/>
    </row>
    <row r="33587" spans="5:5">
      <c r="E33587" s="15"/>
    </row>
    <row r="33588" spans="5:5">
      <c r="E33588" s="15"/>
    </row>
    <row r="33589" spans="5:5">
      <c r="E33589" s="15"/>
    </row>
    <row r="33590" spans="5:5">
      <c r="E33590" s="15"/>
    </row>
    <row r="33591" spans="5:5">
      <c r="E33591" s="15"/>
    </row>
    <row r="33592" spans="5:5">
      <c r="E33592" s="15"/>
    </row>
    <row r="33593" spans="5:5">
      <c r="E33593" s="15"/>
    </row>
    <row r="33594" spans="5:5">
      <c r="E33594" s="15"/>
    </row>
    <row r="33595" spans="5:5">
      <c r="E33595" s="15"/>
    </row>
    <row r="33596" spans="5:5">
      <c r="E33596" s="15"/>
    </row>
    <row r="33597" spans="5:5">
      <c r="E33597" s="15"/>
    </row>
    <row r="33598" spans="5:5">
      <c r="E33598" s="15"/>
    </row>
    <row r="33599" spans="5:5">
      <c r="E33599" s="15"/>
    </row>
    <row r="33600" spans="5:5">
      <c r="E33600" s="15"/>
    </row>
    <row r="33601" spans="5:5">
      <c r="E33601" s="15"/>
    </row>
    <row r="33602" spans="5:5">
      <c r="E33602" s="15"/>
    </row>
    <row r="33603" spans="5:5">
      <c r="E33603" s="15"/>
    </row>
    <row r="33604" spans="5:5">
      <c r="E33604" s="15"/>
    </row>
    <row r="33605" spans="5:5">
      <c r="E33605" s="15"/>
    </row>
    <row r="33606" spans="5:5">
      <c r="E33606" s="15"/>
    </row>
    <row r="33607" spans="5:5">
      <c r="E33607" s="15"/>
    </row>
    <row r="33608" spans="5:5">
      <c r="E33608" s="15"/>
    </row>
    <row r="33609" spans="5:5">
      <c r="E33609" s="15"/>
    </row>
    <row r="33610" spans="5:5">
      <c r="E33610" s="15"/>
    </row>
    <row r="33611" spans="5:5">
      <c r="E33611" s="15"/>
    </row>
    <row r="33612" spans="5:5">
      <c r="E33612" s="15"/>
    </row>
    <row r="33613" spans="5:5">
      <c r="E33613" s="15"/>
    </row>
    <row r="33614" spans="5:5">
      <c r="E33614" s="15"/>
    </row>
    <row r="33615" spans="5:5">
      <c r="E33615" s="15"/>
    </row>
    <row r="33616" spans="5:5">
      <c r="E33616" s="15"/>
    </row>
    <row r="33617" spans="5:5">
      <c r="E33617" s="15"/>
    </row>
    <row r="33618" spans="5:5">
      <c r="E33618" s="15"/>
    </row>
    <row r="33619" spans="5:5">
      <c r="E33619" s="15"/>
    </row>
    <row r="33620" spans="5:5">
      <c r="E33620" s="15"/>
    </row>
    <row r="33621" spans="5:5">
      <c r="E33621" s="15"/>
    </row>
    <row r="33622" spans="5:5">
      <c r="E33622" s="15"/>
    </row>
    <row r="33623" spans="5:5">
      <c r="E33623" s="15"/>
    </row>
    <row r="33624" spans="5:5">
      <c r="E33624" s="15"/>
    </row>
    <row r="33625" spans="5:5">
      <c r="E33625" s="15"/>
    </row>
    <row r="33626" spans="5:5">
      <c r="E33626" s="15"/>
    </row>
    <row r="33627" spans="5:5">
      <c r="E33627" s="15"/>
    </row>
    <row r="33628" spans="5:5">
      <c r="E33628" s="15"/>
    </row>
    <row r="33629" spans="5:5">
      <c r="E33629" s="15"/>
    </row>
    <row r="33630" spans="5:5">
      <c r="E33630" s="15"/>
    </row>
    <row r="33631" spans="5:5">
      <c r="E33631" s="15"/>
    </row>
    <row r="33632" spans="5:5">
      <c r="E33632" s="15"/>
    </row>
    <row r="33633" spans="5:5">
      <c r="E33633" s="15"/>
    </row>
    <row r="33634" spans="5:5">
      <c r="E33634" s="15"/>
    </row>
    <row r="33635" spans="5:5">
      <c r="E33635" s="15"/>
    </row>
    <row r="33636" spans="5:5">
      <c r="E33636" s="15"/>
    </row>
    <row r="33637" spans="5:5">
      <c r="E33637" s="15"/>
    </row>
    <row r="33638" spans="5:5">
      <c r="E33638" s="15"/>
    </row>
    <row r="33639" spans="5:5">
      <c r="E33639" s="15"/>
    </row>
    <row r="33640" spans="5:5">
      <c r="E33640" s="15"/>
    </row>
    <row r="33641" spans="5:5">
      <c r="E33641" s="15"/>
    </row>
    <row r="33642" spans="5:5">
      <c r="E33642" s="15"/>
    </row>
    <row r="33643" spans="5:5">
      <c r="E33643" s="15"/>
    </row>
    <row r="33644" spans="5:5">
      <c r="E33644" s="15"/>
    </row>
    <row r="33645" spans="5:5">
      <c r="E33645" s="15"/>
    </row>
    <row r="33646" spans="5:5">
      <c r="E33646" s="15"/>
    </row>
    <row r="33647" spans="5:5">
      <c r="E33647" s="15"/>
    </row>
    <row r="33648" spans="5:5">
      <c r="E33648" s="15"/>
    </row>
    <row r="33649" spans="5:5">
      <c r="E33649" s="15"/>
    </row>
    <row r="33650" spans="5:5">
      <c r="E33650" s="15"/>
    </row>
    <row r="33651" spans="5:5">
      <c r="E33651" s="15"/>
    </row>
    <row r="33652" spans="5:5">
      <c r="E33652" s="15"/>
    </row>
    <row r="33653" spans="5:5">
      <c r="E33653" s="15"/>
    </row>
    <row r="33654" spans="5:5">
      <c r="E33654" s="15"/>
    </row>
    <row r="33655" spans="5:5">
      <c r="E33655" s="15"/>
    </row>
    <row r="33656" spans="5:5">
      <c r="E33656" s="15"/>
    </row>
    <row r="33657" spans="5:5">
      <c r="E33657" s="15"/>
    </row>
    <row r="33658" spans="5:5">
      <c r="E33658" s="15"/>
    </row>
    <row r="33659" spans="5:5">
      <c r="E33659" s="15"/>
    </row>
    <row r="33660" spans="5:5">
      <c r="E33660" s="15"/>
    </row>
    <row r="33661" spans="5:5">
      <c r="E33661" s="15"/>
    </row>
    <row r="33662" spans="5:5">
      <c r="E33662" s="15"/>
    </row>
    <row r="33663" spans="5:5">
      <c r="E33663" s="15"/>
    </row>
    <row r="33664" spans="5:5">
      <c r="E33664" s="15"/>
    </row>
    <row r="33665" spans="5:5">
      <c r="E33665" s="15"/>
    </row>
    <row r="33666" spans="5:5">
      <c r="E33666" s="15"/>
    </row>
    <row r="33667" spans="5:5">
      <c r="E33667" s="15"/>
    </row>
    <row r="33668" spans="5:5">
      <c r="E33668" s="15"/>
    </row>
    <row r="33669" spans="5:5">
      <c r="E33669" s="15"/>
    </row>
    <row r="33670" spans="5:5">
      <c r="E33670" s="15"/>
    </row>
    <row r="33671" spans="5:5">
      <c r="E33671" s="15"/>
    </row>
    <row r="33672" spans="5:5">
      <c r="E33672" s="15"/>
    </row>
    <row r="33673" spans="5:5">
      <c r="E33673" s="15"/>
    </row>
    <row r="33674" spans="5:5">
      <c r="E33674" s="15"/>
    </row>
    <row r="33675" spans="5:5">
      <c r="E33675" s="15"/>
    </row>
    <row r="33676" spans="5:5">
      <c r="E33676" s="15"/>
    </row>
    <row r="33677" spans="5:5">
      <c r="E33677" s="15"/>
    </row>
    <row r="33678" spans="5:5">
      <c r="E33678" s="15"/>
    </row>
    <row r="33679" spans="5:5">
      <c r="E33679" s="15"/>
    </row>
    <row r="33680" spans="5:5">
      <c r="E33680" s="15"/>
    </row>
    <row r="33681" spans="5:5">
      <c r="E33681" s="15"/>
    </row>
    <row r="33682" spans="5:5">
      <c r="E33682" s="15"/>
    </row>
    <row r="33683" spans="5:5">
      <c r="E33683" s="15"/>
    </row>
    <row r="33684" spans="5:5">
      <c r="E33684" s="15"/>
    </row>
    <row r="33685" spans="5:5">
      <c r="E33685" s="15"/>
    </row>
    <row r="33686" spans="5:5">
      <c r="E33686" s="15"/>
    </row>
    <row r="33687" spans="5:5">
      <c r="E33687" s="15"/>
    </row>
    <row r="33688" spans="5:5">
      <c r="E33688" s="15"/>
    </row>
    <row r="33689" spans="5:5">
      <c r="E33689" s="15"/>
    </row>
    <row r="33690" spans="5:5">
      <c r="E33690" s="15"/>
    </row>
    <row r="33691" spans="5:5">
      <c r="E33691" s="15"/>
    </row>
    <row r="33692" spans="5:5">
      <c r="E33692" s="15"/>
    </row>
    <row r="33693" spans="5:5">
      <c r="E33693" s="15"/>
    </row>
    <row r="33694" spans="5:5">
      <c r="E33694" s="15"/>
    </row>
    <row r="33695" spans="5:5">
      <c r="E33695" s="15"/>
    </row>
    <row r="33696" spans="5:5">
      <c r="E33696" s="15"/>
    </row>
    <row r="33697" spans="5:5">
      <c r="E33697" s="15"/>
    </row>
    <row r="33698" spans="5:5">
      <c r="E33698" s="15"/>
    </row>
    <row r="33699" spans="5:5">
      <c r="E33699" s="15"/>
    </row>
    <row r="33700" spans="5:5">
      <c r="E33700" s="15"/>
    </row>
    <row r="33701" spans="5:5">
      <c r="E33701" s="15"/>
    </row>
    <row r="33702" spans="5:5">
      <c r="E33702" s="15"/>
    </row>
    <row r="33703" spans="5:5">
      <c r="E33703" s="15"/>
    </row>
    <row r="33704" spans="5:5">
      <c r="E33704" s="15"/>
    </row>
    <row r="33705" spans="5:5">
      <c r="E33705" s="15"/>
    </row>
    <row r="33706" spans="5:5">
      <c r="E33706" s="15"/>
    </row>
    <row r="33707" spans="5:5">
      <c r="E33707" s="15"/>
    </row>
    <row r="33708" spans="5:5">
      <c r="E33708" s="15"/>
    </row>
    <row r="33709" spans="5:5">
      <c r="E33709" s="15"/>
    </row>
    <row r="33710" spans="5:5">
      <c r="E33710" s="15"/>
    </row>
    <row r="33711" spans="5:5">
      <c r="E33711" s="15"/>
    </row>
    <row r="33712" spans="5:5">
      <c r="E33712" s="15"/>
    </row>
    <row r="33713" spans="5:5">
      <c r="E33713" s="15"/>
    </row>
    <row r="33714" spans="5:5">
      <c r="E33714" s="15"/>
    </row>
    <row r="33715" spans="5:5">
      <c r="E33715" s="15"/>
    </row>
    <row r="33716" spans="5:5">
      <c r="E33716" s="15"/>
    </row>
    <row r="33717" spans="5:5">
      <c r="E33717" s="15"/>
    </row>
    <row r="33718" spans="5:5">
      <c r="E33718" s="15"/>
    </row>
    <row r="33719" spans="5:5">
      <c r="E33719" s="15"/>
    </row>
    <row r="33720" spans="5:5">
      <c r="E33720" s="15"/>
    </row>
    <row r="33721" spans="5:5">
      <c r="E33721" s="15"/>
    </row>
    <row r="33722" spans="5:5">
      <c r="E33722" s="15"/>
    </row>
    <row r="33723" spans="5:5">
      <c r="E33723" s="15"/>
    </row>
    <row r="33724" spans="5:5">
      <c r="E33724" s="15"/>
    </row>
    <row r="33725" spans="5:5">
      <c r="E33725" s="15"/>
    </row>
    <row r="33726" spans="5:5">
      <c r="E33726" s="15"/>
    </row>
    <row r="33727" spans="5:5">
      <c r="E33727" s="15"/>
    </row>
    <row r="33728" spans="5:5">
      <c r="E33728" s="15"/>
    </row>
    <row r="33729" spans="5:5">
      <c r="E33729" s="15"/>
    </row>
    <row r="33730" spans="5:5">
      <c r="E33730" s="15"/>
    </row>
    <row r="33731" spans="5:5">
      <c r="E33731" s="15"/>
    </row>
    <row r="33732" spans="5:5">
      <c r="E33732" s="15"/>
    </row>
    <row r="33733" spans="5:5">
      <c r="E33733" s="15"/>
    </row>
    <row r="33734" spans="5:5">
      <c r="E33734" s="15"/>
    </row>
    <row r="33735" spans="5:5">
      <c r="E33735" s="15"/>
    </row>
    <row r="33736" spans="5:5">
      <c r="E33736" s="15"/>
    </row>
    <row r="33737" spans="5:5">
      <c r="E33737" s="15"/>
    </row>
    <row r="33738" spans="5:5">
      <c r="E33738" s="15"/>
    </row>
    <row r="33739" spans="5:5">
      <c r="E33739" s="15"/>
    </row>
    <row r="33740" spans="5:5">
      <c r="E33740" s="15"/>
    </row>
    <row r="33741" spans="5:5">
      <c r="E33741" s="15"/>
    </row>
    <row r="33742" spans="5:5">
      <c r="E33742" s="15"/>
    </row>
    <row r="33743" spans="5:5">
      <c r="E33743" s="15"/>
    </row>
    <row r="33744" spans="5:5">
      <c r="E33744" s="15"/>
    </row>
    <row r="33745" spans="5:5">
      <c r="E33745" s="15"/>
    </row>
    <row r="33746" spans="5:5">
      <c r="E33746" s="15"/>
    </row>
    <row r="33747" spans="5:5">
      <c r="E33747" s="15"/>
    </row>
    <row r="33748" spans="5:5">
      <c r="E33748" s="15"/>
    </row>
    <row r="33749" spans="5:5">
      <c r="E33749" s="15"/>
    </row>
    <row r="33750" spans="5:5">
      <c r="E33750" s="15"/>
    </row>
    <row r="33751" spans="5:5">
      <c r="E33751" s="15"/>
    </row>
    <row r="33752" spans="5:5">
      <c r="E33752" s="15"/>
    </row>
    <row r="33753" spans="5:5">
      <c r="E33753" s="15"/>
    </row>
    <row r="33754" spans="5:5">
      <c r="E33754" s="15"/>
    </row>
    <row r="33755" spans="5:5">
      <c r="E33755" s="15"/>
    </row>
    <row r="33756" spans="5:5">
      <c r="E33756" s="15"/>
    </row>
    <row r="33757" spans="5:5">
      <c r="E33757" s="15"/>
    </row>
    <row r="33758" spans="5:5">
      <c r="E33758" s="15"/>
    </row>
    <row r="33759" spans="5:5">
      <c r="E33759" s="15"/>
    </row>
    <row r="33760" spans="5:5">
      <c r="E33760" s="15"/>
    </row>
    <row r="33761" spans="5:5">
      <c r="E33761" s="15"/>
    </row>
    <row r="33762" spans="5:5">
      <c r="E33762" s="15"/>
    </row>
    <row r="33763" spans="5:5">
      <c r="E33763" s="15"/>
    </row>
    <row r="33764" spans="5:5">
      <c r="E33764" s="15"/>
    </row>
    <row r="33765" spans="5:5">
      <c r="E33765" s="15"/>
    </row>
    <row r="33766" spans="5:5">
      <c r="E33766" s="15"/>
    </row>
    <row r="33767" spans="5:5">
      <c r="E33767" s="15"/>
    </row>
    <row r="33768" spans="5:5">
      <c r="E33768" s="15"/>
    </row>
    <row r="33769" spans="5:5">
      <c r="E33769" s="15"/>
    </row>
    <row r="33770" spans="5:5">
      <c r="E33770" s="15"/>
    </row>
    <row r="33771" spans="5:5">
      <c r="E33771" s="15"/>
    </row>
    <row r="33772" spans="5:5">
      <c r="E33772" s="15"/>
    </row>
    <row r="33773" spans="5:5">
      <c r="E33773" s="15"/>
    </row>
    <row r="33774" spans="5:5">
      <c r="E33774" s="15"/>
    </row>
    <row r="33775" spans="5:5">
      <c r="E33775" s="15"/>
    </row>
    <row r="33776" spans="5:5">
      <c r="E33776" s="15"/>
    </row>
    <row r="33777" spans="5:5">
      <c r="E33777" s="15"/>
    </row>
    <row r="33778" spans="5:5">
      <c r="E33778" s="15"/>
    </row>
    <row r="33779" spans="5:5">
      <c r="E33779" s="15"/>
    </row>
    <row r="33780" spans="5:5">
      <c r="E33780" s="15"/>
    </row>
    <row r="33781" spans="5:5">
      <c r="E33781" s="15"/>
    </row>
    <row r="33782" spans="5:5">
      <c r="E33782" s="15"/>
    </row>
    <row r="33783" spans="5:5">
      <c r="E33783" s="15"/>
    </row>
    <row r="33784" spans="5:5">
      <c r="E33784" s="15"/>
    </row>
    <row r="33785" spans="5:5">
      <c r="E33785" s="15"/>
    </row>
    <row r="33786" spans="5:5">
      <c r="E33786" s="15"/>
    </row>
    <row r="33787" spans="5:5">
      <c r="E33787" s="15"/>
    </row>
    <row r="33788" spans="5:5">
      <c r="E33788" s="15"/>
    </row>
    <row r="33789" spans="5:5">
      <c r="E33789" s="15"/>
    </row>
    <row r="33790" spans="5:5">
      <c r="E33790" s="15"/>
    </row>
    <row r="33791" spans="5:5">
      <c r="E33791" s="15"/>
    </row>
    <row r="33792" spans="5:5">
      <c r="E33792" s="15"/>
    </row>
    <row r="33793" spans="5:5">
      <c r="E33793" s="15"/>
    </row>
    <row r="33794" spans="5:5">
      <c r="E33794" s="15"/>
    </row>
    <row r="33795" spans="5:5">
      <c r="E33795" s="15"/>
    </row>
    <row r="33796" spans="5:5">
      <c r="E33796" s="15"/>
    </row>
    <row r="33797" spans="5:5">
      <c r="E33797" s="15"/>
    </row>
    <row r="33798" spans="5:5">
      <c r="E33798" s="15"/>
    </row>
    <row r="33799" spans="5:5">
      <c r="E33799" s="15"/>
    </row>
    <row r="33800" spans="5:5">
      <c r="E33800" s="15"/>
    </row>
    <row r="33801" spans="5:5">
      <c r="E33801" s="15"/>
    </row>
    <row r="33802" spans="5:5">
      <c r="E33802" s="15"/>
    </row>
    <row r="33803" spans="5:5">
      <c r="E33803" s="15"/>
    </row>
    <row r="33804" spans="5:5">
      <c r="E33804" s="15"/>
    </row>
    <row r="33805" spans="5:5">
      <c r="E33805" s="15"/>
    </row>
    <row r="33806" spans="5:5">
      <c r="E33806" s="15"/>
    </row>
    <row r="33807" spans="5:5">
      <c r="E33807" s="15"/>
    </row>
    <row r="33808" spans="5:5">
      <c r="E33808" s="15"/>
    </row>
    <row r="33809" spans="5:5">
      <c r="E33809" s="15"/>
    </row>
    <row r="33810" spans="5:5">
      <c r="E33810" s="15"/>
    </row>
    <row r="33811" spans="5:5">
      <c r="E33811" s="15"/>
    </row>
    <row r="33812" spans="5:5">
      <c r="E33812" s="15"/>
    </row>
    <row r="33813" spans="5:5">
      <c r="E33813" s="15"/>
    </row>
    <row r="33814" spans="5:5">
      <c r="E33814" s="15"/>
    </row>
    <row r="33815" spans="5:5">
      <c r="E33815" s="15"/>
    </row>
    <row r="33816" spans="5:5">
      <c r="E33816" s="15"/>
    </row>
    <row r="33817" spans="5:5">
      <c r="E33817" s="15"/>
    </row>
    <row r="33818" spans="5:5">
      <c r="E33818" s="15"/>
    </row>
    <row r="33819" spans="5:5">
      <c r="E33819" s="15"/>
    </row>
    <row r="33820" spans="5:5">
      <c r="E33820" s="15"/>
    </row>
    <row r="33821" spans="5:5">
      <c r="E33821" s="15"/>
    </row>
    <row r="33822" spans="5:5">
      <c r="E33822" s="15"/>
    </row>
    <row r="33823" spans="5:5">
      <c r="E33823" s="15"/>
    </row>
    <row r="33824" spans="5:5">
      <c r="E33824" s="15"/>
    </row>
    <row r="33825" spans="5:5">
      <c r="E33825" s="15"/>
    </row>
    <row r="33826" spans="5:5">
      <c r="E33826" s="15"/>
    </row>
    <row r="33827" spans="5:5">
      <c r="E33827" s="15"/>
    </row>
    <row r="33828" spans="5:5">
      <c r="E33828" s="15"/>
    </row>
    <row r="33829" spans="5:5">
      <c r="E33829" s="15"/>
    </row>
    <row r="33830" spans="5:5">
      <c r="E33830" s="15"/>
    </row>
    <row r="33831" spans="5:5">
      <c r="E33831" s="15"/>
    </row>
    <row r="33832" spans="5:5">
      <c r="E33832" s="15"/>
    </row>
    <row r="33833" spans="5:5">
      <c r="E33833" s="15"/>
    </row>
    <row r="33834" spans="5:5">
      <c r="E33834" s="15"/>
    </row>
    <row r="33835" spans="5:5">
      <c r="E33835" s="15"/>
    </row>
    <row r="33836" spans="5:5">
      <c r="E33836" s="15"/>
    </row>
    <row r="33837" spans="5:5">
      <c r="E33837" s="15"/>
    </row>
    <row r="33838" spans="5:5">
      <c r="E33838" s="15"/>
    </row>
    <row r="33839" spans="5:5">
      <c r="E33839" s="15"/>
    </row>
    <row r="33840" spans="5:5">
      <c r="E33840" s="15"/>
    </row>
    <row r="33841" spans="5:5">
      <c r="E33841" s="15"/>
    </row>
    <row r="33842" spans="5:5">
      <c r="E33842" s="15"/>
    </row>
    <row r="33843" spans="5:5">
      <c r="E33843" s="15"/>
    </row>
    <row r="33844" spans="5:5">
      <c r="E33844" s="15"/>
    </row>
    <row r="33845" spans="5:5">
      <c r="E33845" s="15"/>
    </row>
    <row r="33846" spans="5:5">
      <c r="E33846" s="15"/>
    </row>
    <row r="33847" spans="5:5">
      <c r="E33847" s="15"/>
    </row>
    <row r="33848" spans="5:5">
      <c r="E33848" s="15"/>
    </row>
    <row r="33849" spans="5:5">
      <c r="E33849" s="15"/>
    </row>
    <row r="33850" spans="5:5">
      <c r="E33850" s="15"/>
    </row>
    <row r="33851" spans="5:5">
      <c r="E33851" s="15"/>
    </row>
    <row r="33852" spans="5:5">
      <c r="E33852" s="15"/>
    </row>
    <row r="33853" spans="5:5">
      <c r="E33853" s="15"/>
    </row>
    <row r="33854" spans="5:5">
      <c r="E33854" s="15"/>
    </row>
    <row r="33855" spans="5:5">
      <c r="E33855" s="15"/>
    </row>
    <row r="33856" spans="5:5">
      <c r="E33856" s="15"/>
    </row>
    <row r="33857" spans="5:5">
      <c r="E33857" s="15"/>
    </row>
    <row r="33858" spans="5:5">
      <c r="E33858" s="15"/>
    </row>
    <row r="33859" spans="5:5">
      <c r="E33859" s="15"/>
    </row>
    <row r="33860" spans="5:5">
      <c r="E33860" s="15"/>
    </row>
    <row r="33861" spans="5:5">
      <c r="E33861" s="15"/>
    </row>
    <row r="33862" spans="5:5">
      <c r="E33862" s="15"/>
    </row>
    <row r="33863" spans="5:5">
      <c r="E33863" s="15"/>
    </row>
    <row r="33864" spans="5:5">
      <c r="E33864" s="15"/>
    </row>
    <row r="33865" spans="5:5">
      <c r="E33865" s="15"/>
    </row>
    <row r="33866" spans="5:5">
      <c r="E33866" s="15"/>
    </row>
    <row r="33867" spans="5:5">
      <c r="E33867" s="15"/>
    </row>
    <row r="33868" spans="5:5">
      <c r="E33868" s="15"/>
    </row>
    <row r="33869" spans="5:5">
      <c r="E33869" s="15"/>
    </row>
    <row r="33870" spans="5:5">
      <c r="E33870" s="15"/>
    </row>
    <row r="33871" spans="5:5">
      <c r="E33871" s="15"/>
    </row>
    <row r="33872" spans="5:5">
      <c r="E33872" s="15"/>
    </row>
    <row r="33873" spans="5:5">
      <c r="E33873" s="15"/>
    </row>
    <row r="33874" spans="5:5">
      <c r="E33874" s="15"/>
    </row>
    <row r="33875" spans="5:5">
      <c r="E33875" s="15"/>
    </row>
    <row r="33876" spans="5:5">
      <c r="E33876" s="15"/>
    </row>
    <row r="33877" spans="5:5">
      <c r="E33877" s="15"/>
    </row>
    <row r="33878" spans="5:5">
      <c r="E33878" s="15"/>
    </row>
    <row r="33879" spans="5:5">
      <c r="E33879" s="15"/>
    </row>
    <row r="33880" spans="5:5">
      <c r="E33880" s="15"/>
    </row>
    <row r="33881" spans="5:5">
      <c r="E33881" s="15"/>
    </row>
    <row r="33882" spans="5:5">
      <c r="E33882" s="15"/>
    </row>
    <row r="33883" spans="5:5">
      <c r="E33883" s="15"/>
    </row>
    <row r="33884" spans="5:5">
      <c r="E33884" s="15"/>
    </row>
    <row r="33885" spans="5:5">
      <c r="E33885" s="15"/>
    </row>
    <row r="33886" spans="5:5">
      <c r="E33886" s="15"/>
    </row>
    <row r="33887" spans="5:5">
      <c r="E33887" s="15"/>
    </row>
    <row r="33888" spans="5:5">
      <c r="E33888" s="15"/>
    </row>
    <row r="33889" spans="5:5">
      <c r="E33889" s="15"/>
    </row>
    <row r="33890" spans="5:5">
      <c r="E33890" s="15"/>
    </row>
    <row r="33891" spans="5:5">
      <c r="E33891" s="15"/>
    </row>
    <row r="33892" spans="5:5">
      <c r="E33892" s="15"/>
    </row>
    <row r="33893" spans="5:5">
      <c r="E33893" s="15"/>
    </row>
    <row r="33894" spans="5:5">
      <c r="E33894" s="15"/>
    </row>
    <row r="33895" spans="5:5">
      <c r="E33895" s="15"/>
    </row>
    <row r="33896" spans="5:5">
      <c r="E33896" s="15"/>
    </row>
    <row r="33897" spans="5:5">
      <c r="E33897" s="15"/>
    </row>
    <row r="33898" spans="5:5">
      <c r="E33898" s="15"/>
    </row>
    <row r="33899" spans="5:5">
      <c r="E33899" s="15"/>
    </row>
    <row r="33900" spans="5:5">
      <c r="E33900" s="15"/>
    </row>
    <row r="33901" spans="5:5">
      <c r="E33901" s="15"/>
    </row>
    <row r="33902" spans="5:5">
      <c r="E33902" s="15"/>
    </row>
    <row r="33903" spans="5:5">
      <c r="E33903" s="15"/>
    </row>
    <row r="33904" spans="5:5">
      <c r="E33904" s="15"/>
    </row>
    <row r="33905" spans="5:5">
      <c r="E33905" s="15"/>
    </row>
    <row r="33906" spans="5:5">
      <c r="E33906" s="15"/>
    </row>
    <row r="33907" spans="5:5">
      <c r="E33907" s="15"/>
    </row>
    <row r="33908" spans="5:5">
      <c r="E33908" s="15"/>
    </row>
    <row r="33909" spans="5:5">
      <c r="E33909" s="15"/>
    </row>
    <row r="33910" spans="5:5">
      <c r="E33910" s="15"/>
    </row>
    <row r="33911" spans="5:5">
      <c r="E33911" s="15"/>
    </row>
    <row r="33912" spans="5:5">
      <c r="E33912" s="15"/>
    </row>
    <row r="33913" spans="5:5">
      <c r="E33913" s="15"/>
    </row>
    <row r="33914" spans="5:5">
      <c r="E33914" s="15"/>
    </row>
    <row r="33915" spans="5:5">
      <c r="E33915" s="15"/>
    </row>
    <row r="33916" spans="5:5">
      <c r="E33916" s="15"/>
    </row>
    <row r="33917" spans="5:5">
      <c r="E33917" s="15"/>
    </row>
    <row r="33918" spans="5:5">
      <c r="E33918" s="15"/>
    </row>
    <row r="33919" spans="5:5">
      <c r="E33919" s="15"/>
    </row>
    <row r="33920" spans="5:5">
      <c r="E33920" s="15"/>
    </row>
    <row r="33921" spans="5:5">
      <c r="E33921" s="15"/>
    </row>
    <row r="33922" spans="5:5">
      <c r="E33922" s="15"/>
    </row>
    <row r="33923" spans="5:5">
      <c r="E33923" s="15"/>
    </row>
    <row r="33924" spans="5:5">
      <c r="E33924" s="15"/>
    </row>
    <row r="33925" spans="5:5">
      <c r="E33925" s="15"/>
    </row>
    <row r="33926" spans="5:5">
      <c r="E33926" s="15"/>
    </row>
    <row r="33927" spans="5:5">
      <c r="E33927" s="15"/>
    </row>
    <row r="33928" spans="5:5">
      <c r="E33928" s="15"/>
    </row>
    <row r="33929" spans="5:5">
      <c r="E33929" s="15"/>
    </row>
    <row r="33930" spans="5:5">
      <c r="E33930" s="15"/>
    </row>
    <row r="33931" spans="5:5">
      <c r="E33931" s="15"/>
    </row>
    <row r="33932" spans="5:5">
      <c r="E33932" s="15"/>
    </row>
    <row r="33933" spans="5:5">
      <c r="E33933" s="15"/>
    </row>
    <row r="33934" spans="5:5">
      <c r="E33934" s="15"/>
    </row>
    <row r="33935" spans="5:5">
      <c r="E33935" s="15"/>
    </row>
    <row r="33936" spans="5:5">
      <c r="E33936" s="15"/>
    </row>
    <row r="33937" spans="5:5">
      <c r="E33937" s="15"/>
    </row>
    <row r="33938" spans="5:5">
      <c r="E33938" s="15"/>
    </row>
    <row r="33939" spans="5:5">
      <c r="E33939" s="15"/>
    </row>
    <row r="33940" spans="5:5">
      <c r="E33940" s="15"/>
    </row>
    <row r="33941" spans="5:5">
      <c r="E33941" s="15"/>
    </row>
    <row r="33942" spans="5:5">
      <c r="E33942" s="15"/>
    </row>
    <row r="33943" spans="5:5">
      <c r="E33943" s="15"/>
    </row>
    <row r="33944" spans="5:5">
      <c r="E33944" s="15"/>
    </row>
    <row r="33945" spans="5:5">
      <c r="E33945" s="15"/>
    </row>
    <row r="33946" spans="5:5">
      <c r="E33946" s="15"/>
    </row>
    <row r="33947" spans="5:5">
      <c r="E33947" s="15"/>
    </row>
    <row r="33948" spans="5:5">
      <c r="E33948" s="15"/>
    </row>
    <row r="33949" spans="5:5">
      <c r="E33949" s="15"/>
    </row>
    <row r="33950" spans="5:5">
      <c r="E33950" s="15"/>
    </row>
    <row r="33951" spans="5:5">
      <c r="E33951" s="15"/>
    </row>
    <row r="33952" spans="5:5">
      <c r="E33952" s="15"/>
    </row>
    <row r="33953" spans="5:5">
      <c r="E33953" s="15"/>
    </row>
    <row r="33954" spans="5:5">
      <c r="E33954" s="15"/>
    </row>
    <row r="33955" spans="5:5">
      <c r="E33955" s="15"/>
    </row>
    <row r="33956" spans="5:5">
      <c r="E33956" s="15"/>
    </row>
    <row r="33957" spans="5:5">
      <c r="E33957" s="15"/>
    </row>
    <row r="33958" spans="5:5">
      <c r="E33958" s="15"/>
    </row>
    <row r="33959" spans="5:5">
      <c r="E33959" s="15"/>
    </row>
    <row r="33960" spans="5:5">
      <c r="E33960" s="15"/>
    </row>
    <row r="33961" spans="5:5">
      <c r="E33961" s="15"/>
    </row>
    <row r="33962" spans="5:5">
      <c r="E33962" s="15"/>
    </row>
    <row r="33963" spans="5:5">
      <c r="E33963" s="15"/>
    </row>
    <row r="33964" spans="5:5">
      <c r="E33964" s="15"/>
    </row>
    <row r="33965" spans="5:5">
      <c r="E33965" s="15"/>
    </row>
    <row r="33966" spans="5:5">
      <c r="E33966" s="15"/>
    </row>
    <row r="33967" spans="5:5">
      <c r="E33967" s="15"/>
    </row>
    <row r="33968" spans="5:5">
      <c r="E33968" s="15"/>
    </row>
    <row r="33969" spans="5:5">
      <c r="E33969" s="15"/>
    </row>
    <row r="33970" spans="5:5">
      <c r="E33970" s="15"/>
    </row>
    <row r="33971" spans="5:5">
      <c r="E33971" s="15"/>
    </row>
    <row r="33972" spans="5:5">
      <c r="E33972" s="15"/>
    </row>
    <row r="33973" spans="5:5">
      <c r="E33973" s="15"/>
    </row>
    <row r="33974" spans="5:5">
      <c r="E33974" s="15"/>
    </row>
    <row r="33975" spans="5:5">
      <c r="E33975" s="15"/>
    </row>
    <row r="33976" spans="5:5">
      <c r="E33976" s="15"/>
    </row>
    <row r="33977" spans="5:5">
      <c r="E33977" s="15"/>
    </row>
    <row r="33978" spans="5:5">
      <c r="E33978" s="15"/>
    </row>
    <row r="33979" spans="5:5">
      <c r="E33979" s="15"/>
    </row>
    <row r="33980" spans="5:5">
      <c r="E33980" s="15"/>
    </row>
    <row r="33981" spans="5:5">
      <c r="E33981" s="15"/>
    </row>
    <row r="33982" spans="5:5">
      <c r="E33982" s="15"/>
    </row>
    <row r="33983" spans="5:5">
      <c r="E33983" s="15"/>
    </row>
    <row r="33984" spans="5:5">
      <c r="E33984" s="15"/>
    </row>
    <row r="33985" spans="5:5">
      <c r="E33985" s="15"/>
    </row>
    <row r="33986" spans="5:5">
      <c r="E33986" s="15"/>
    </row>
    <row r="33987" spans="5:5">
      <c r="E33987" s="15"/>
    </row>
    <row r="33988" spans="5:5">
      <c r="E33988" s="15"/>
    </row>
    <row r="33989" spans="5:5">
      <c r="E33989" s="15"/>
    </row>
    <row r="33990" spans="5:5">
      <c r="E33990" s="15"/>
    </row>
    <row r="33991" spans="5:5">
      <c r="E33991" s="15"/>
    </row>
    <row r="33992" spans="5:5">
      <c r="E33992" s="15"/>
    </row>
    <row r="33993" spans="5:5">
      <c r="E33993" s="15"/>
    </row>
    <row r="33994" spans="5:5">
      <c r="E33994" s="15"/>
    </row>
    <row r="33995" spans="5:5">
      <c r="E33995" s="15"/>
    </row>
    <row r="33996" spans="5:5">
      <c r="E33996" s="15"/>
    </row>
    <row r="33997" spans="5:5">
      <c r="E33997" s="15"/>
    </row>
    <row r="33998" spans="5:5">
      <c r="E33998" s="15"/>
    </row>
    <row r="33999" spans="5:5">
      <c r="E33999" s="15"/>
    </row>
    <row r="34000" spans="5:5">
      <c r="E34000" s="15"/>
    </row>
    <row r="34001" spans="5:5">
      <c r="E34001" s="15"/>
    </row>
    <row r="34002" spans="5:5">
      <c r="E34002" s="15"/>
    </row>
    <row r="34003" spans="5:5">
      <c r="E34003" s="15"/>
    </row>
    <row r="34004" spans="5:5">
      <c r="E34004" s="15"/>
    </row>
    <row r="34005" spans="5:5">
      <c r="E34005" s="15"/>
    </row>
    <row r="34006" spans="5:5">
      <c r="E34006" s="15"/>
    </row>
    <row r="34007" spans="5:5">
      <c r="E34007" s="15"/>
    </row>
    <row r="34008" spans="5:5">
      <c r="E34008" s="15"/>
    </row>
    <row r="34009" spans="5:5">
      <c r="E34009" s="15"/>
    </row>
    <row r="34010" spans="5:5">
      <c r="E34010" s="15"/>
    </row>
    <row r="34011" spans="5:5">
      <c r="E34011" s="15"/>
    </row>
    <row r="34012" spans="5:5">
      <c r="E34012" s="15"/>
    </row>
    <row r="34013" spans="5:5">
      <c r="E34013" s="15"/>
    </row>
    <row r="34014" spans="5:5">
      <c r="E34014" s="15"/>
    </row>
    <row r="34015" spans="5:5">
      <c r="E34015" s="15"/>
    </row>
    <row r="34016" spans="5:5">
      <c r="E34016" s="15"/>
    </row>
    <row r="34017" spans="5:5">
      <c r="E34017" s="15"/>
    </row>
    <row r="34018" spans="5:5">
      <c r="E34018" s="15"/>
    </row>
    <row r="34019" spans="5:5">
      <c r="E34019" s="15"/>
    </row>
    <row r="34020" spans="5:5">
      <c r="E34020" s="15"/>
    </row>
    <row r="34021" spans="5:5">
      <c r="E34021" s="15"/>
    </row>
    <row r="34022" spans="5:5">
      <c r="E34022" s="15"/>
    </row>
    <row r="34023" spans="5:5">
      <c r="E34023" s="15"/>
    </row>
    <row r="34024" spans="5:5">
      <c r="E34024" s="15"/>
    </row>
    <row r="34025" spans="5:5">
      <c r="E34025" s="15"/>
    </row>
    <row r="34026" spans="5:5">
      <c r="E34026" s="15"/>
    </row>
    <row r="34027" spans="5:5">
      <c r="E34027" s="15"/>
    </row>
    <row r="34028" spans="5:5">
      <c r="E34028" s="15"/>
    </row>
    <row r="34029" spans="5:5">
      <c r="E34029" s="15"/>
    </row>
    <row r="34030" spans="5:5">
      <c r="E34030" s="15"/>
    </row>
    <row r="34031" spans="5:5">
      <c r="E34031" s="15"/>
    </row>
    <row r="34032" spans="5:5">
      <c r="E34032" s="15"/>
    </row>
    <row r="34033" spans="5:5">
      <c r="E34033" s="15"/>
    </row>
    <row r="34034" spans="5:5">
      <c r="E34034" s="15"/>
    </row>
    <row r="34035" spans="5:5">
      <c r="E34035" s="15"/>
    </row>
    <row r="34036" spans="5:5">
      <c r="E34036" s="15"/>
    </row>
    <row r="34037" spans="5:5">
      <c r="E34037" s="15"/>
    </row>
    <row r="34038" spans="5:5">
      <c r="E34038" s="15"/>
    </row>
    <row r="34039" spans="5:5">
      <c r="E34039" s="15"/>
    </row>
    <row r="34040" spans="5:5">
      <c r="E34040" s="15"/>
    </row>
    <row r="34041" spans="5:5">
      <c r="E34041" s="15"/>
    </row>
    <row r="34042" spans="5:5">
      <c r="E34042" s="15"/>
    </row>
    <row r="34043" spans="5:5">
      <c r="E34043" s="15"/>
    </row>
    <row r="34044" spans="5:5">
      <c r="E34044" s="15"/>
    </row>
    <row r="34045" spans="5:5">
      <c r="E34045" s="15"/>
    </row>
    <row r="34046" spans="5:5">
      <c r="E34046" s="15"/>
    </row>
    <row r="34047" spans="5:5">
      <c r="E34047" s="15"/>
    </row>
    <row r="34048" spans="5:5">
      <c r="E34048" s="15"/>
    </row>
    <row r="34049" spans="5:5">
      <c r="E34049" s="15"/>
    </row>
    <row r="34050" spans="5:5">
      <c r="E34050" s="15"/>
    </row>
    <row r="34051" spans="5:5">
      <c r="E34051" s="15"/>
    </row>
    <row r="34052" spans="5:5">
      <c r="E34052" s="15"/>
    </row>
    <row r="34053" spans="5:5">
      <c r="E34053" s="15"/>
    </row>
    <row r="34054" spans="5:5">
      <c r="E34054" s="15"/>
    </row>
    <row r="34055" spans="5:5">
      <c r="E34055" s="15"/>
    </row>
    <row r="34056" spans="5:5">
      <c r="E34056" s="15"/>
    </row>
    <row r="34057" spans="5:5">
      <c r="E34057" s="15"/>
    </row>
    <row r="34058" spans="5:5">
      <c r="E34058" s="15"/>
    </row>
    <row r="34059" spans="5:5">
      <c r="E34059" s="15"/>
    </row>
    <row r="34060" spans="5:5">
      <c r="E34060" s="15"/>
    </row>
    <row r="34061" spans="5:5">
      <c r="E34061" s="15"/>
    </row>
    <row r="34062" spans="5:5">
      <c r="E34062" s="15"/>
    </row>
    <row r="34063" spans="5:5">
      <c r="E34063" s="15"/>
    </row>
    <row r="34064" spans="5:5">
      <c r="E34064" s="15"/>
    </row>
    <row r="34065" spans="5:5">
      <c r="E34065" s="15"/>
    </row>
    <row r="34066" spans="5:5">
      <c r="E34066" s="15"/>
    </row>
    <row r="34067" spans="5:5">
      <c r="E34067" s="15"/>
    </row>
    <row r="34068" spans="5:5">
      <c r="E34068" s="15"/>
    </row>
    <row r="34069" spans="5:5">
      <c r="E34069" s="15"/>
    </row>
    <row r="34070" spans="5:5">
      <c r="E34070" s="15"/>
    </row>
    <row r="34071" spans="5:5">
      <c r="E34071" s="15"/>
    </row>
    <row r="34072" spans="5:5">
      <c r="E34072" s="15"/>
    </row>
    <row r="34073" spans="5:5">
      <c r="E34073" s="15"/>
    </row>
    <row r="34074" spans="5:5">
      <c r="E34074" s="15"/>
    </row>
    <row r="34075" spans="5:5">
      <c r="E34075" s="15"/>
    </row>
    <row r="34076" spans="5:5">
      <c r="E34076" s="15"/>
    </row>
    <row r="34077" spans="5:5">
      <c r="E34077" s="15"/>
    </row>
    <row r="34078" spans="5:5">
      <c r="E34078" s="15"/>
    </row>
    <row r="34079" spans="5:5">
      <c r="E34079" s="15"/>
    </row>
    <row r="34080" spans="5:5">
      <c r="E34080" s="15"/>
    </row>
    <row r="34081" spans="5:5">
      <c r="E34081" s="15"/>
    </row>
    <row r="34082" spans="5:5">
      <c r="E34082" s="15"/>
    </row>
    <row r="34083" spans="5:5">
      <c r="E34083" s="15"/>
    </row>
    <row r="34084" spans="5:5">
      <c r="E34084" s="15"/>
    </row>
    <row r="34085" spans="5:5">
      <c r="E34085" s="15"/>
    </row>
    <row r="34086" spans="5:5">
      <c r="E34086" s="15"/>
    </row>
    <row r="34087" spans="5:5">
      <c r="E34087" s="15"/>
    </row>
    <row r="34088" spans="5:5">
      <c r="E34088" s="15"/>
    </row>
    <row r="34089" spans="5:5">
      <c r="E34089" s="15"/>
    </row>
    <row r="34090" spans="5:5">
      <c r="E34090" s="15"/>
    </row>
    <row r="34091" spans="5:5">
      <c r="E34091" s="15"/>
    </row>
    <row r="34092" spans="5:5">
      <c r="E34092" s="15"/>
    </row>
    <row r="34093" spans="5:5">
      <c r="E34093" s="15"/>
    </row>
    <row r="34094" spans="5:5">
      <c r="E34094" s="15"/>
    </row>
    <row r="34095" spans="5:5">
      <c r="E34095" s="15"/>
    </row>
    <row r="34096" spans="5:5">
      <c r="E34096" s="15"/>
    </row>
    <row r="34097" spans="5:5">
      <c r="E34097" s="15"/>
    </row>
    <row r="34098" spans="5:5">
      <c r="E34098" s="15"/>
    </row>
    <row r="34099" spans="5:5">
      <c r="E34099" s="15"/>
    </row>
    <row r="34100" spans="5:5">
      <c r="E34100" s="15"/>
    </row>
    <row r="34101" spans="5:5">
      <c r="E34101" s="15"/>
    </row>
    <row r="34102" spans="5:5">
      <c r="E34102" s="15"/>
    </row>
    <row r="34103" spans="5:5">
      <c r="E34103" s="15"/>
    </row>
    <row r="34104" spans="5:5">
      <c r="E34104" s="15"/>
    </row>
    <row r="34105" spans="5:5">
      <c r="E34105" s="15"/>
    </row>
    <row r="34106" spans="5:5">
      <c r="E34106" s="15"/>
    </row>
    <row r="34107" spans="5:5">
      <c r="E34107" s="15"/>
    </row>
    <row r="34108" spans="5:5">
      <c r="E34108" s="15"/>
    </row>
    <row r="34109" spans="5:5">
      <c r="E34109" s="15"/>
    </row>
    <row r="34110" spans="5:5">
      <c r="E34110" s="15"/>
    </row>
    <row r="34111" spans="5:5">
      <c r="E34111" s="15"/>
    </row>
    <row r="34112" spans="5:5">
      <c r="E34112" s="15"/>
    </row>
    <row r="34113" spans="5:5">
      <c r="E34113" s="15"/>
    </row>
    <row r="34114" spans="5:5">
      <c r="E34114" s="15"/>
    </row>
    <row r="34115" spans="5:5">
      <c r="E34115" s="15"/>
    </row>
    <row r="34116" spans="5:5">
      <c r="E34116" s="15"/>
    </row>
    <row r="34117" spans="5:5">
      <c r="E34117" s="15"/>
    </row>
    <row r="34118" spans="5:5">
      <c r="E34118" s="15"/>
    </row>
    <row r="34119" spans="5:5">
      <c r="E34119" s="15"/>
    </row>
    <row r="34120" spans="5:5">
      <c r="E34120" s="15"/>
    </row>
    <row r="34121" spans="5:5">
      <c r="E34121" s="15"/>
    </row>
    <row r="34122" spans="5:5">
      <c r="E34122" s="15"/>
    </row>
    <row r="34123" spans="5:5">
      <c r="E34123" s="15"/>
    </row>
    <row r="34124" spans="5:5">
      <c r="E34124" s="15"/>
    </row>
    <row r="34125" spans="5:5">
      <c r="E34125" s="15"/>
    </row>
    <row r="34126" spans="5:5">
      <c r="E34126" s="15"/>
    </row>
    <row r="34127" spans="5:5">
      <c r="E34127" s="15"/>
    </row>
    <row r="34128" spans="5:5">
      <c r="E34128" s="15"/>
    </row>
    <row r="34129" spans="5:5">
      <c r="E34129" s="15"/>
    </row>
    <row r="34130" spans="5:5">
      <c r="E34130" s="15"/>
    </row>
    <row r="34131" spans="5:5">
      <c r="E34131" s="15"/>
    </row>
    <row r="34132" spans="5:5">
      <c r="E34132" s="15"/>
    </row>
    <row r="34133" spans="5:5">
      <c r="E34133" s="15"/>
    </row>
    <row r="34134" spans="5:5">
      <c r="E34134" s="15"/>
    </row>
    <row r="34135" spans="5:5">
      <c r="E34135" s="15"/>
    </row>
    <row r="34136" spans="5:5">
      <c r="E34136" s="15"/>
    </row>
    <row r="34137" spans="5:5">
      <c r="E34137" s="15"/>
    </row>
    <row r="34138" spans="5:5">
      <c r="E34138" s="15"/>
    </row>
    <row r="34139" spans="5:5">
      <c r="E34139" s="15"/>
    </row>
    <row r="34140" spans="5:5">
      <c r="E34140" s="15"/>
    </row>
    <row r="34141" spans="5:5">
      <c r="E34141" s="15"/>
    </row>
    <row r="34142" spans="5:5">
      <c r="E34142" s="15"/>
    </row>
    <row r="34143" spans="5:5">
      <c r="E34143" s="15"/>
    </row>
    <row r="34144" spans="5:5">
      <c r="E34144" s="15"/>
    </row>
    <row r="34145" spans="5:5">
      <c r="E34145" s="15"/>
    </row>
    <row r="34146" spans="5:5">
      <c r="E34146" s="15"/>
    </row>
    <row r="34147" spans="5:5">
      <c r="E34147" s="15"/>
    </row>
    <row r="34148" spans="5:5">
      <c r="E34148" s="15"/>
    </row>
    <row r="34149" spans="5:5">
      <c r="E34149" s="15"/>
    </row>
    <row r="34150" spans="5:5">
      <c r="E34150" s="15"/>
    </row>
    <row r="34151" spans="5:5">
      <c r="E34151" s="15"/>
    </row>
    <row r="34152" spans="5:5">
      <c r="E34152" s="15"/>
    </row>
    <row r="34153" spans="5:5">
      <c r="E34153" s="15"/>
    </row>
    <row r="34154" spans="5:5">
      <c r="E34154" s="15"/>
    </row>
    <row r="34155" spans="5:5">
      <c r="E34155" s="15"/>
    </row>
    <row r="34156" spans="5:5">
      <c r="E34156" s="15"/>
    </row>
    <row r="34157" spans="5:5">
      <c r="E34157" s="15"/>
    </row>
    <row r="34158" spans="5:5">
      <c r="E34158" s="15"/>
    </row>
    <row r="34159" spans="5:5">
      <c r="E34159" s="15"/>
    </row>
    <row r="34160" spans="5:5">
      <c r="E34160" s="15"/>
    </row>
    <row r="34161" spans="5:5">
      <c r="E34161" s="15"/>
    </row>
    <row r="34162" spans="5:5">
      <c r="E34162" s="15"/>
    </row>
    <row r="34163" spans="5:5">
      <c r="E34163" s="15"/>
    </row>
    <row r="34164" spans="5:5">
      <c r="E34164" s="15"/>
    </row>
    <row r="34165" spans="5:5">
      <c r="E34165" s="15"/>
    </row>
    <row r="34166" spans="5:5">
      <c r="E34166" s="15"/>
    </row>
    <row r="34167" spans="5:5">
      <c r="E34167" s="15"/>
    </row>
    <row r="34168" spans="5:5">
      <c r="E34168" s="15"/>
    </row>
    <row r="34169" spans="5:5">
      <c r="E34169" s="15"/>
    </row>
    <row r="34170" spans="5:5">
      <c r="E34170" s="15"/>
    </row>
    <row r="34171" spans="5:5">
      <c r="E34171" s="15"/>
    </row>
    <row r="34172" spans="5:5">
      <c r="E34172" s="15"/>
    </row>
    <row r="34173" spans="5:5">
      <c r="E34173" s="15"/>
    </row>
    <row r="34174" spans="5:5">
      <c r="E34174" s="15"/>
    </row>
    <row r="34175" spans="5:5">
      <c r="E34175" s="15"/>
    </row>
    <row r="34176" spans="5:5">
      <c r="E34176" s="15"/>
    </row>
    <row r="34177" spans="5:5">
      <c r="E34177" s="15"/>
    </row>
    <row r="34178" spans="5:5">
      <c r="E34178" s="15"/>
    </row>
    <row r="34179" spans="5:5">
      <c r="E34179" s="15"/>
    </row>
    <row r="34180" spans="5:5">
      <c r="E34180" s="15"/>
    </row>
    <row r="34181" spans="5:5">
      <c r="E34181" s="15"/>
    </row>
    <row r="34182" spans="5:5">
      <c r="E34182" s="15"/>
    </row>
    <row r="34183" spans="5:5">
      <c r="E34183" s="15"/>
    </row>
    <row r="34184" spans="5:5">
      <c r="E34184" s="15"/>
    </row>
    <row r="34185" spans="5:5">
      <c r="E34185" s="15"/>
    </row>
    <row r="34186" spans="5:5">
      <c r="E34186" s="15"/>
    </row>
    <row r="34187" spans="5:5">
      <c r="E34187" s="15"/>
    </row>
    <row r="34188" spans="5:5">
      <c r="E34188" s="15"/>
    </row>
    <row r="34189" spans="5:5">
      <c r="E34189" s="15"/>
    </row>
    <row r="34190" spans="5:5">
      <c r="E34190" s="15"/>
    </row>
    <row r="34191" spans="5:5">
      <c r="E34191" s="15"/>
    </row>
    <row r="34192" spans="5:5">
      <c r="E34192" s="15"/>
    </row>
    <row r="34193" spans="5:5">
      <c r="E34193" s="15"/>
    </row>
    <row r="34194" spans="5:5">
      <c r="E34194" s="15"/>
    </row>
    <row r="34195" spans="5:5">
      <c r="E34195" s="15"/>
    </row>
    <row r="34196" spans="5:5">
      <c r="E34196" s="15"/>
    </row>
    <row r="34197" spans="5:5">
      <c r="E34197" s="15"/>
    </row>
    <row r="34198" spans="5:5">
      <c r="E34198" s="15"/>
    </row>
    <row r="34199" spans="5:5">
      <c r="E34199" s="15"/>
    </row>
    <row r="34200" spans="5:5">
      <c r="E34200" s="15"/>
    </row>
    <row r="34201" spans="5:5">
      <c r="E34201" s="15"/>
    </row>
    <row r="34202" spans="5:5">
      <c r="E34202" s="15"/>
    </row>
    <row r="34203" spans="5:5">
      <c r="E34203" s="15"/>
    </row>
    <row r="34204" spans="5:5">
      <c r="E34204" s="15"/>
    </row>
    <row r="34205" spans="5:5">
      <c r="E34205" s="15"/>
    </row>
    <row r="34206" spans="5:5">
      <c r="E34206" s="15"/>
    </row>
    <row r="34207" spans="5:5">
      <c r="E34207" s="15"/>
    </row>
    <row r="34208" spans="5:5">
      <c r="E34208" s="15"/>
    </row>
    <row r="34209" spans="5:5">
      <c r="E34209" s="15"/>
    </row>
    <row r="34210" spans="5:5">
      <c r="E34210" s="15"/>
    </row>
    <row r="34211" spans="5:5">
      <c r="E34211" s="15"/>
    </row>
    <row r="34212" spans="5:5">
      <c r="E34212" s="15"/>
    </row>
    <row r="34213" spans="5:5">
      <c r="E34213" s="15"/>
    </row>
    <row r="34214" spans="5:5">
      <c r="E34214" s="15"/>
    </row>
    <row r="34215" spans="5:5">
      <c r="E34215" s="15"/>
    </row>
    <row r="34216" spans="5:5">
      <c r="E34216" s="15"/>
    </row>
    <row r="34217" spans="5:5">
      <c r="E34217" s="15"/>
    </row>
    <row r="34218" spans="5:5">
      <c r="E34218" s="15"/>
    </row>
    <row r="34219" spans="5:5">
      <c r="E34219" s="15"/>
    </row>
    <row r="34220" spans="5:5">
      <c r="E34220" s="15"/>
    </row>
    <row r="34221" spans="5:5">
      <c r="E34221" s="15"/>
    </row>
    <row r="34222" spans="5:5">
      <c r="E34222" s="15"/>
    </row>
    <row r="34223" spans="5:5">
      <c r="E34223" s="15"/>
    </row>
    <row r="34224" spans="5:5">
      <c r="E34224" s="15"/>
    </row>
    <row r="34225" spans="5:5">
      <c r="E34225" s="15"/>
    </row>
    <row r="34226" spans="5:5">
      <c r="E34226" s="15"/>
    </row>
    <row r="34227" spans="5:5">
      <c r="E34227" s="15"/>
    </row>
    <row r="34228" spans="5:5">
      <c r="E34228" s="15"/>
    </row>
    <row r="34229" spans="5:5">
      <c r="E34229" s="15"/>
    </row>
    <row r="34230" spans="5:5">
      <c r="E34230" s="15"/>
    </row>
    <row r="34231" spans="5:5">
      <c r="E34231" s="15"/>
    </row>
    <row r="34232" spans="5:5">
      <c r="E34232" s="15"/>
    </row>
    <row r="34233" spans="5:5">
      <c r="E34233" s="15"/>
    </row>
    <row r="34234" spans="5:5">
      <c r="E34234" s="15"/>
    </row>
    <row r="34235" spans="5:5">
      <c r="E34235" s="15"/>
    </row>
    <row r="34236" spans="5:5">
      <c r="E34236" s="15"/>
    </row>
    <row r="34237" spans="5:5">
      <c r="E34237" s="15"/>
    </row>
    <row r="34238" spans="5:5">
      <c r="E34238" s="15"/>
    </row>
    <row r="34239" spans="5:5">
      <c r="E34239" s="15"/>
    </row>
    <row r="34240" spans="5:5">
      <c r="E34240" s="15"/>
    </row>
    <row r="34241" spans="5:5">
      <c r="E34241" s="15"/>
    </row>
    <row r="34242" spans="5:5">
      <c r="E34242" s="15"/>
    </row>
    <row r="34243" spans="5:5">
      <c r="E34243" s="15"/>
    </row>
    <row r="34244" spans="5:5">
      <c r="E34244" s="15"/>
    </row>
    <row r="34245" spans="5:5">
      <c r="E34245" s="15"/>
    </row>
    <row r="34246" spans="5:5">
      <c r="E34246" s="15"/>
    </row>
    <row r="34247" spans="5:5">
      <c r="E34247" s="15"/>
    </row>
    <row r="34248" spans="5:5">
      <c r="E34248" s="15"/>
    </row>
    <row r="34249" spans="5:5">
      <c r="E34249" s="15"/>
    </row>
    <row r="34250" spans="5:5">
      <c r="E34250" s="15"/>
    </row>
    <row r="34251" spans="5:5">
      <c r="E34251" s="15"/>
    </row>
    <row r="34252" spans="5:5">
      <c r="E34252" s="15"/>
    </row>
    <row r="34253" spans="5:5">
      <c r="E34253" s="15"/>
    </row>
    <row r="34254" spans="5:5">
      <c r="E34254" s="15"/>
    </row>
    <row r="34255" spans="5:5">
      <c r="E34255" s="15"/>
    </row>
    <row r="34256" spans="5:5">
      <c r="E34256" s="15"/>
    </row>
    <row r="34257" spans="5:5">
      <c r="E34257" s="15"/>
    </row>
    <row r="34258" spans="5:5">
      <c r="E34258" s="15"/>
    </row>
    <row r="34259" spans="5:5">
      <c r="E34259" s="15"/>
    </row>
    <row r="34260" spans="5:5">
      <c r="E34260" s="15"/>
    </row>
    <row r="34261" spans="5:5">
      <c r="E34261" s="15"/>
    </row>
    <row r="34262" spans="5:5">
      <c r="E34262" s="15"/>
    </row>
    <row r="34263" spans="5:5">
      <c r="E34263" s="15"/>
    </row>
    <row r="34264" spans="5:5">
      <c r="E34264" s="15"/>
    </row>
    <row r="34265" spans="5:5">
      <c r="E34265" s="15"/>
    </row>
    <row r="34266" spans="5:5">
      <c r="E34266" s="15"/>
    </row>
    <row r="34267" spans="5:5">
      <c r="E34267" s="15"/>
    </row>
    <row r="34268" spans="5:5">
      <c r="E34268" s="15"/>
    </row>
    <row r="34269" spans="5:5">
      <c r="E34269" s="15"/>
    </row>
    <row r="34270" spans="5:5">
      <c r="E34270" s="15"/>
    </row>
    <row r="34271" spans="5:5">
      <c r="E34271" s="15"/>
    </row>
    <row r="34272" spans="5:5">
      <c r="E34272" s="15"/>
    </row>
    <row r="34273" spans="5:5">
      <c r="E34273" s="15"/>
    </row>
    <row r="34274" spans="5:5">
      <c r="E34274" s="15"/>
    </row>
    <row r="34275" spans="5:5">
      <c r="E34275" s="15"/>
    </row>
    <row r="34276" spans="5:5">
      <c r="E34276" s="15"/>
    </row>
    <row r="34277" spans="5:5">
      <c r="E34277" s="15"/>
    </row>
    <row r="34278" spans="5:5">
      <c r="E34278" s="15"/>
    </row>
    <row r="34279" spans="5:5">
      <c r="E34279" s="15"/>
    </row>
    <row r="34280" spans="5:5">
      <c r="E34280" s="15"/>
    </row>
    <row r="34281" spans="5:5">
      <c r="E34281" s="15"/>
    </row>
    <row r="34282" spans="5:5">
      <c r="E34282" s="15"/>
    </row>
    <row r="34283" spans="5:5">
      <c r="E34283" s="15"/>
    </row>
    <row r="34284" spans="5:5">
      <c r="E34284" s="15"/>
    </row>
    <row r="34285" spans="5:5">
      <c r="E34285" s="15"/>
    </row>
    <row r="34286" spans="5:5">
      <c r="E34286" s="15"/>
    </row>
    <row r="34287" spans="5:5">
      <c r="E34287" s="15"/>
    </row>
    <row r="34288" spans="5:5">
      <c r="E34288" s="15"/>
    </row>
    <row r="34289" spans="5:5">
      <c r="E34289" s="15"/>
    </row>
    <row r="34290" spans="5:5">
      <c r="E34290" s="15"/>
    </row>
    <row r="34291" spans="5:5">
      <c r="E34291" s="15"/>
    </row>
    <row r="34292" spans="5:5">
      <c r="E34292" s="15"/>
    </row>
    <row r="34293" spans="5:5">
      <c r="E34293" s="15"/>
    </row>
    <row r="34294" spans="5:5">
      <c r="E34294" s="15"/>
    </row>
    <row r="34295" spans="5:5">
      <c r="E34295" s="15"/>
    </row>
    <row r="34296" spans="5:5">
      <c r="E34296" s="15"/>
    </row>
    <row r="34297" spans="5:5">
      <c r="E34297" s="15"/>
    </row>
    <row r="34298" spans="5:5">
      <c r="E34298" s="15"/>
    </row>
    <row r="34299" spans="5:5">
      <c r="E34299" s="15"/>
    </row>
    <row r="34300" spans="5:5">
      <c r="E34300" s="15"/>
    </row>
    <row r="34301" spans="5:5">
      <c r="E34301" s="15"/>
    </row>
    <row r="34302" spans="5:5">
      <c r="E34302" s="15"/>
    </row>
    <row r="34303" spans="5:5">
      <c r="E34303" s="15"/>
    </row>
    <row r="34304" spans="5:5">
      <c r="E34304" s="15"/>
    </row>
    <row r="34305" spans="5:5">
      <c r="E34305" s="15"/>
    </row>
    <row r="34306" spans="5:5">
      <c r="E34306" s="15"/>
    </row>
    <row r="34307" spans="5:5">
      <c r="E34307" s="15"/>
    </row>
    <row r="34308" spans="5:5">
      <c r="E34308" s="15"/>
    </row>
    <row r="34309" spans="5:5">
      <c r="E34309" s="15"/>
    </row>
    <row r="34310" spans="5:5">
      <c r="E34310" s="15"/>
    </row>
    <row r="34311" spans="5:5">
      <c r="E34311" s="15"/>
    </row>
    <row r="34312" spans="5:5">
      <c r="E34312" s="15"/>
    </row>
    <row r="34313" spans="5:5">
      <c r="E34313" s="15"/>
    </row>
    <row r="34314" spans="5:5">
      <c r="E34314" s="15"/>
    </row>
    <row r="34315" spans="5:5">
      <c r="E34315" s="15"/>
    </row>
    <row r="34316" spans="5:5">
      <c r="E34316" s="15"/>
    </row>
    <row r="34317" spans="5:5">
      <c r="E34317" s="15"/>
    </row>
    <row r="34318" spans="5:5">
      <c r="E34318" s="15"/>
    </row>
    <row r="34319" spans="5:5">
      <c r="E34319" s="15"/>
    </row>
    <row r="34320" spans="5:5">
      <c r="E34320" s="15"/>
    </row>
    <row r="34321" spans="5:5">
      <c r="E34321" s="15"/>
    </row>
    <row r="34322" spans="5:5">
      <c r="E34322" s="15"/>
    </row>
    <row r="34323" spans="5:5">
      <c r="E34323" s="15"/>
    </row>
    <row r="34324" spans="5:5">
      <c r="E34324" s="15"/>
    </row>
    <row r="34325" spans="5:5">
      <c r="E34325" s="15"/>
    </row>
    <row r="34326" spans="5:5">
      <c r="E34326" s="15"/>
    </row>
    <row r="34327" spans="5:5">
      <c r="E34327" s="15"/>
    </row>
    <row r="34328" spans="5:5">
      <c r="E34328" s="15"/>
    </row>
    <row r="34329" spans="5:5">
      <c r="E34329" s="15"/>
    </row>
    <row r="34330" spans="5:5">
      <c r="E34330" s="15"/>
    </row>
    <row r="34331" spans="5:5">
      <c r="E34331" s="15"/>
    </row>
    <row r="34332" spans="5:5">
      <c r="E34332" s="15"/>
    </row>
    <row r="34333" spans="5:5">
      <c r="E34333" s="15"/>
    </row>
    <row r="34334" spans="5:5">
      <c r="E34334" s="15"/>
    </row>
    <row r="34335" spans="5:5">
      <c r="E34335" s="15"/>
    </row>
    <row r="34336" spans="5:5">
      <c r="E34336" s="15"/>
    </row>
    <row r="34337" spans="5:5">
      <c r="E34337" s="15"/>
    </row>
    <row r="34338" spans="5:5">
      <c r="E34338" s="15"/>
    </row>
    <row r="34339" spans="5:5">
      <c r="E34339" s="15"/>
    </row>
    <row r="34340" spans="5:5">
      <c r="E34340" s="15"/>
    </row>
    <row r="34341" spans="5:5">
      <c r="E34341" s="15"/>
    </row>
    <row r="34342" spans="5:5">
      <c r="E34342" s="15"/>
    </row>
    <row r="34343" spans="5:5">
      <c r="E34343" s="15"/>
    </row>
    <row r="34344" spans="5:5">
      <c r="E34344" s="15"/>
    </row>
    <row r="34345" spans="5:5">
      <c r="E34345" s="15"/>
    </row>
    <row r="34346" spans="5:5">
      <c r="E34346" s="15"/>
    </row>
    <row r="34347" spans="5:5">
      <c r="E34347" s="15"/>
    </row>
    <row r="34348" spans="5:5">
      <c r="E34348" s="15"/>
    </row>
    <row r="34349" spans="5:5">
      <c r="E34349" s="15"/>
    </row>
    <row r="34350" spans="5:5">
      <c r="E34350" s="15"/>
    </row>
    <row r="34351" spans="5:5">
      <c r="E34351" s="15"/>
    </row>
    <row r="34352" spans="5:5">
      <c r="E34352" s="15"/>
    </row>
    <row r="34353" spans="5:5">
      <c r="E34353" s="15"/>
    </row>
    <row r="34354" spans="5:5">
      <c r="E34354" s="15"/>
    </row>
    <row r="34355" spans="5:5">
      <c r="E34355" s="15"/>
    </row>
    <row r="34356" spans="5:5">
      <c r="E34356" s="15"/>
    </row>
    <row r="34357" spans="5:5">
      <c r="E34357" s="15"/>
    </row>
    <row r="34358" spans="5:5">
      <c r="E34358" s="15"/>
    </row>
    <row r="34359" spans="5:5">
      <c r="E34359" s="15"/>
    </row>
    <row r="34360" spans="5:5">
      <c r="E34360" s="15"/>
    </row>
    <row r="34361" spans="5:5">
      <c r="E34361" s="15"/>
    </row>
    <row r="34362" spans="5:5">
      <c r="E34362" s="15"/>
    </row>
    <row r="34363" spans="5:5">
      <c r="E34363" s="15"/>
    </row>
    <row r="34364" spans="5:5">
      <c r="E34364" s="15"/>
    </row>
    <row r="34365" spans="5:5">
      <c r="E34365" s="15"/>
    </row>
    <row r="34366" spans="5:5">
      <c r="E34366" s="15"/>
    </row>
    <row r="34367" spans="5:5">
      <c r="E34367" s="15"/>
    </row>
    <row r="34368" spans="5:5">
      <c r="E34368" s="15"/>
    </row>
    <row r="34369" spans="5:5">
      <c r="E34369" s="15"/>
    </row>
    <row r="34370" spans="5:5">
      <c r="E34370" s="15"/>
    </row>
    <row r="34371" spans="5:5">
      <c r="E34371" s="15"/>
    </row>
    <row r="34372" spans="5:5">
      <c r="E34372" s="15"/>
    </row>
    <row r="34373" spans="5:5">
      <c r="E34373" s="15"/>
    </row>
    <row r="34374" spans="5:5">
      <c r="E34374" s="15"/>
    </row>
    <row r="34375" spans="5:5">
      <c r="E34375" s="15"/>
    </row>
    <row r="34376" spans="5:5">
      <c r="E34376" s="15"/>
    </row>
    <row r="34377" spans="5:5">
      <c r="E34377" s="15"/>
    </row>
    <row r="34378" spans="5:5">
      <c r="E34378" s="15"/>
    </row>
    <row r="34379" spans="5:5">
      <c r="E34379" s="15"/>
    </row>
    <row r="34380" spans="5:5">
      <c r="E34380" s="15"/>
    </row>
    <row r="34381" spans="5:5">
      <c r="E34381" s="15"/>
    </row>
    <row r="34382" spans="5:5">
      <c r="E34382" s="15"/>
    </row>
    <row r="34383" spans="5:5">
      <c r="E34383" s="15"/>
    </row>
    <row r="34384" spans="5:5">
      <c r="E34384" s="15"/>
    </row>
    <row r="34385" spans="5:5">
      <c r="E34385" s="15"/>
    </row>
    <row r="34386" spans="5:5">
      <c r="E34386" s="15"/>
    </row>
    <row r="34387" spans="5:5">
      <c r="E34387" s="15"/>
    </row>
    <row r="34388" spans="5:5">
      <c r="E34388" s="15"/>
    </row>
    <row r="34389" spans="5:5">
      <c r="E34389" s="15"/>
    </row>
    <row r="34390" spans="5:5">
      <c r="E34390" s="15"/>
    </row>
    <row r="34391" spans="5:5">
      <c r="E34391" s="15"/>
    </row>
    <row r="34392" spans="5:5">
      <c r="E34392" s="15"/>
    </row>
    <row r="34393" spans="5:5">
      <c r="E34393" s="15"/>
    </row>
    <row r="34394" spans="5:5">
      <c r="E34394" s="15"/>
    </row>
    <row r="34395" spans="5:5">
      <c r="E34395" s="15"/>
    </row>
    <row r="34396" spans="5:5">
      <c r="E34396" s="15"/>
    </row>
    <row r="34397" spans="5:5">
      <c r="E34397" s="15"/>
    </row>
    <row r="34398" spans="5:5">
      <c r="E34398" s="15"/>
    </row>
    <row r="34399" spans="5:5">
      <c r="E34399" s="15"/>
    </row>
    <row r="34400" spans="5:5">
      <c r="E34400" s="15"/>
    </row>
    <row r="34401" spans="5:5">
      <c r="E34401" s="15"/>
    </row>
    <row r="34402" spans="5:5">
      <c r="E34402" s="15"/>
    </row>
    <row r="34403" spans="5:5">
      <c r="E34403" s="15"/>
    </row>
    <row r="34404" spans="5:5">
      <c r="E34404" s="15"/>
    </row>
    <row r="34405" spans="5:5">
      <c r="E34405" s="15"/>
    </row>
    <row r="34406" spans="5:5">
      <c r="E34406" s="15"/>
    </row>
    <row r="34407" spans="5:5">
      <c r="E34407" s="15"/>
    </row>
    <row r="34408" spans="5:5">
      <c r="E34408" s="15"/>
    </row>
    <row r="34409" spans="5:5">
      <c r="E34409" s="15"/>
    </row>
    <row r="34410" spans="5:5">
      <c r="E34410" s="15"/>
    </row>
    <row r="34411" spans="5:5">
      <c r="E34411" s="15"/>
    </row>
    <row r="34412" spans="5:5">
      <c r="E34412" s="15"/>
    </row>
    <row r="34413" spans="5:5">
      <c r="E34413" s="15"/>
    </row>
    <row r="34414" spans="5:5">
      <c r="E34414" s="15"/>
    </row>
    <row r="34415" spans="5:5">
      <c r="E34415" s="15"/>
    </row>
    <row r="34416" spans="5:5">
      <c r="E34416" s="15"/>
    </row>
    <row r="34417" spans="5:5">
      <c r="E34417" s="15"/>
    </row>
    <row r="34418" spans="5:5">
      <c r="E34418" s="15"/>
    </row>
    <row r="34419" spans="5:5">
      <c r="E34419" s="15"/>
    </row>
    <row r="34420" spans="5:5">
      <c r="E34420" s="15"/>
    </row>
    <row r="34421" spans="5:5">
      <c r="E34421" s="15"/>
    </row>
    <row r="34422" spans="5:5">
      <c r="E34422" s="15"/>
    </row>
    <row r="34423" spans="5:5">
      <c r="E34423" s="15"/>
    </row>
    <row r="34424" spans="5:5">
      <c r="E34424" s="15"/>
    </row>
    <row r="34425" spans="5:5">
      <c r="E34425" s="15"/>
    </row>
    <row r="34426" spans="5:5">
      <c r="E34426" s="15"/>
    </row>
    <row r="34427" spans="5:5">
      <c r="E34427" s="15"/>
    </row>
    <row r="34428" spans="5:5">
      <c r="E34428" s="15"/>
    </row>
    <row r="34429" spans="5:5">
      <c r="E34429" s="15"/>
    </row>
    <row r="34430" spans="5:5">
      <c r="E34430" s="15"/>
    </row>
    <row r="34431" spans="5:5">
      <c r="E34431" s="15"/>
    </row>
    <row r="34432" spans="5:5">
      <c r="E34432" s="15"/>
    </row>
    <row r="34433" spans="5:5">
      <c r="E34433" s="15"/>
    </row>
    <row r="34434" spans="5:5">
      <c r="E34434" s="15"/>
    </row>
    <row r="34435" spans="5:5">
      <c r="E34435" s="15"/>
    </row>
    <row r="34436" spans="5:5">
      <c r="E34436" s="15"/>
    </row>
    <row r="34437" spans="5:5">
      <c r="E34437" s="15"/>
    </row>
    <row r="34438" spans="5:5">
      <c r="E34438" s="15"/>
    </row>
    <row r="34439" spans="5:5">
      <c r="E34439" s="15"/>
    </row>
    <row r="34440" spans="5:5">
      <c r="E34440" s="15"/>
    </row>
    <row r="34441" spans="5:5">
      <c r="E34441" s="15"/>
    </row>
    <row r="34442" spans="5:5">
      <c r="E34442" s="15"/>
    </row>
    <row r="34443" spans="5:5">
      <c r="E34443" s="15"/>
    </row>
    <row r="34444" spans="5:5">
      <c r="E34444" s="15"/>
    </row>
    <row r="34445" spans="5:5">
      <c r="E34445" s="15"/>
    </row>
    <row r="34446" spans="5:5">
      <c r="E34446" s="15"/>
    </row>
    <row r="34447" spans="5:5">
      <c r="E34447" s="15"/>
    </row>
    <row r="34448" spans="5:5">
      <c r="E34448" s="15"/>
    </row>
    <row r="34449" spans="5:5">
      <c r="E34449" s="15"/>
    </row>
    <row r="34450" spans="5:5">
      <c r="E34450" s="15"/>
    </row>
    <row r="34451" spans="5:5">
      <c r="E34451" s="15"/>
    </row>
    <row r="34452" spans="5:5">
      <c r="E34452" s="15"/>
    </row>
    <row r="34453" spans="5:5">
      <c r="E34453" s="15"/>
    </row>
    <row r="34454" spans="5:5">
      <c r="E34454" s="15"/>
    </row>
    <row r="34455" spans="5:5">
      <c r="E34455" s="15"/>
    </row>
    <row r="34456" spans="5:5">
      <c r="E34456" s="15"/>
    </row>
    <row r="34457" spans="5:5">
      <c r="E34457" s="15"/>
    </row>
    <row r="34458" spans="5:5">
      <c r="E34458" s="15"/>
    </row>
    <row r="34459" spans="5:5">
      <c r="E34459" s="15"/>
    </row>
    <row r="34460" spans="5:5">
      <c r="E34460" s="15"/>
    </row>
    <row r="34461" spans="5:5">
      <c r="E34461" s="15"/>
    </row>
    <row r="34462" spans="5:5">
      <c r="E34462" s="15"/>
    </row>
    <row r="34463" spans="5:5">
      <c r="E34463" s="15"/>
    </row>
    <row r="34464" spans="5:5">
      <c r="E34464" s="15"/>
    </row>
    <row r="34465" spans="5:5">
      <c r="E34465" s="15"/>
    </row>
    <row r="34466" spans="5:5">
      <c r="E34466" s="15"/>
    </row>
    <row r="34467" spans="5:5">
      <c r="E34467" s="15"/>
    </row>
    <row r="34468" spans="5:5">
      <c r="E34468" s="15"/>
    </row>
    <row r="34469" spans="5:5">
      <c r="E34469" s="15"/>
    </row>
    <row r="34470" spans="5:5">
      <c r="E34470" s="15"/>
    </row>
    <row r="34471" spans="5:5">
      <c r="E34471" s="15"/>
    </row>
    <row r="34472" spans="5:5">
      <c r="E34472" s="15"/>
    </row>
    <row r="34473" spans="5:5">
      <c r="E34473" s="15"/>
    </row>
    <row r="34474" spans="5:5">
      <c r="E34474" s="15"/>
    </row>
    <row r="34475" spans="5:5">
      <c r="E34475" s="15"/>
    </row>
    <row r="34476" spans="5:5">
      <c r="E34476" s="15"/>
    </row>
    <row r="34477" spans="5:5">
      <c r="E34477" s="15"/>
    </row>
    <row r="34478" spans="5:5">
      <c r="E34478" s="15"/>
    </row>
    <row r="34479" spans="5:5">
      <c r="E34479" s="15"/>
    </row>
    <row r="34480" spans="5:5">
      <c r="E34480" s="15"/>
    </row>
    <row r="34481" spans="5:5">
      <c r="E34481" s="15"/>
    </row>
    <row r="34482" spans="5:5">
      <c r="E34482" s="15"/>
    </row>
    <row r="34483" spans="5:5">
      <c r="E34483" s="15"/>
    </row>
    <row r="34484" spans="5:5">
      <c r="E34484" s="15"/>
    </row>
    <row r="34485" spans="5:5">
      <c r="E34485" s="15"/>
    </row>
    <row r="34486" spans="5:5">
      <c r="E34486" s="15"/>
    </row>
    <row r="34487" spans="5:5">
      <c r="E34487" s="15"/>
    </row>
    <row r="34488" spans="5:5">
      <c r="E34488" s="15"/>
    </row>
    <row r="34489" spans="5:5">
      <c r="E34489" s="15"/>
    </row>
    <row r="34490" spans="5:5">
      <c r="E34490" s="15"/>
    </row>
    <row r="34491" spans="5:5">
      <c r="E34491" s="15"/>
    </row>
    <row r="34492" spans="5:5">
      <c r="E34492" s="15"/>
    </row>
    <row r="34493" spans="5:5">
      <c r="E34493" s="15"/>
    </row>
    <row r="34494" spans="5:5">
      <c r="E34494" s="15"/>
    </row>
    <row r="34495" spans="5:5">
      <c r="E34495" s="15"/>
    </row>
    <row r="34496" spans="5:5">
      <c r="E34496" s="15"/>
    </row>
    <row r="34497" spans="5:5">
      <c r="E34497" s="15"/>
    </row>
    <row r="34498" spans="5:5">
      <c r="E34498" s="15"/>
    </row>
    <row r="34499" spans="5:5">
      <c r="E34499" s="15"/>
    </row>
    <row r="34500" spans="5:5">
      <c r="E34500" s="15"/>
    </row>
    <row r="34501" spans="5:5">
      <c r="E34501" s="15"/>
    </row>
    <row r="34502" spans="5:5">
      <c r="E34502" s="15"/>
    </row>
    <row r="34503" spans="5:5">
      <c r="E34503" s="15"/>
    </row>
    <row r="34504" spans="5:5">
      <c r="E34504" s="15"/>
    </row>
    <row r="34505" spans="5:5">
      <c r="E34505" s="15"/>
    </row>
    <row r="34506" spans="5:5">
      <c r="E34506" s="15"/>
    </row>
    <row r="34507" spans="5:5">
      <c r="E34507" s="15"/>
    </row>
    <row r="34508" spans="5:5">
      <c r="E34508" s="15"/>
    </row>
    <row r="34509" spans="5:5">
      <c r="E34509" s="15"/>
    </row>
    <row r="34510" spans="5:5">
      <c r="E34510" s="15"/>
    </row>
    <row r="34511" spans="5:5">
      <c r="E34511" s="15"/>
    </row>
    <row r="34512" spans="5:5">
      <c r="E34512" s="15"/>
    </row>
    <row r="34513" spans="5:5">
      <c r="E34513" s="15"/>
    </row>
    <row r="34514" spans="5:5">
      <c r="E34514" s="15"/>
    </row>
    <row r="34515" spans="5:5">
      <c r="E34515" s="15"/>
    </row>
    <row r="34516" spans="5:5">
      <c r="E34516" s="15"/>
    </row>
    <row r="34517" spans="5:5">
      <c r="E34517" s="15"/>
    </row>
    <row r="34518" spans="5:5">
      <c r="E34518" s="15"/>
    </row>
    <row r="34519" spans="5:5">
      <c r="E34519" s="15"/>
    </row>
    <row r="34520" spans="5:5">
      <c r="E34520" s="15"/>
    </row>
    <row r="34521" spans="5:5">
      <c r="E34521" s="15"/>
    </row>
    <row r="34522" spans="5:5">
      <c r="E34522" s="15"/>
    </row>
    <row r="34523" spans="5:5">
      <c r="E34523" s="15"/>
    </row>
    <row r="34524" spans="5:5">
      <c r="E34524" s="15"/>
    </row>
    <row r="34525" spans="5:5">
      <c r="E34525" s="15"/>
    </row>
    <row r="34526" spans="5:5">
      <c r="E34526" s="15"/>
    </row>
    <row r="34527" spans="5:5">
      <c r="E34527" s="15"/>
    </row>
    <row r="34528" spans="5:5">
      <c r="E34528" s="15"/>
    </row>
    <row r="34529" spans="5:5">
      <c r="E34529" s="15"/>
    </row>
    <row r="34530" spans="5:5">
      <c r="E34530" s="15"/>
    </row>
    <row r="34531" spans="5:5">
      <c r="E34531" s="15"/>
    </row>
    <row r="34532" spans="5:5">
      <c r="E34532" s="15"/>
    </row>
    <row r="34533" spans="5:5">
      <c r="E34533" s="15"/>
    </row>
    <row r="34534" spans="5:5">
      <c r="E34534" s="15"/>
    </row>
    <row r="34535" spans="5:5">
      <c r="E34535" s="15"/>
    </row>
    <row r="34536" spans="5:5">
      <c r="E34536" s="15"/>
    </row>
    <row r="34537" spans="5:5">
      <c r="E34537" s="15"/>
    </row>
    <row r="34538" spans="5:5">
      <c r="E34538" s="15"/>
    </row>
    <row r="34539" spans="5:5">
      <c r="E34539" s="15"/>
    </row>
    <row r="34540" spans="5:5">
      <c r="E34540" s="15"/>
    </row>
    <row r="34541" spans="5:5">
      <c r="E34541" s="15"/>
    </row>
    <row r="34542" spans="5:5">
      <c r="E34542" s="15"/>
    </row>
    <row r="34543" spans="5:5">
      <c r="E34543" s="15"/>
    </row>
    <row r="34544" spans="5:5">
      <c r="E34544" s="15"/>
    </row>
    <row r="34545" spans="5:5">
      <c r="E34545" s="15"/>
    </row>
    <row r="34546" spans="5:5">
      <c r="E34546" s="15"/>
    </row>
    <row r="34547" spans="5:5">
      <c r="E34547" s="15"/>
    </row>
    <row r="34548" spans="5:5">
      <c r="E34548" s="15"/>
    </row>
    <row r="34549" spans="5:5">
      <c r="E34549" s="15"/>
    </row>
    <row r="34550" spans="5:5">
      <c r="E34550" s="15"/>
    </row>
    <row r="34551" spans="5:5">
      <c r="E34551" s="15"/>
    </row>
    <row r="34552" spans="5:5">
      <c r="E34552" s="15"/>
    </row>
    <row r="34553" spans="5:5">
      <c r="E34553" s="15"/>
    </row>
    <row r="34554" spans="5:5">
      <c r="E34554" s="15"/>
    </row>
    <row r="34555" spans="5:5">
      <c r="E34555" s="15"/>
    </row>
    <row r="34556" spans="5:5">
      <c r="E34556" s="15"/>
    </row>
    <row r="34557" spans="5:5">
      <c r="E34557" s="15"/>
    </row>
    <row r="34558" spans="5:5">
      <c r="E34558" s="15"/>
    </row>
    <row r="34559" spans="5:5">
      <c r="E34559" s="15"/>
    </row>
    <row r="34560" spans="5:5">
      <c r="E34560" s="15"/>
    </row>
    <row r="34561" spans="5:5">
      <c r="E34561" s="15"/>
    </row>
    <row r="34562" spans="5:5">
      <c r="E34562" s="15"/>
    </row>
    <row r="34563" spans="5:5">
      <c r="E34563" s="15"/>
    </row>
    <row r="34564" spans="5:5">
      <c r="E34564" s="15"/>
    </row>
    <row r="34565" spans="5:5">
      <c r="E34565" s="15"/>
    </row>
    <row r="34566" spans="5:5">
      <c r="E34566" s="15"/>
    </row>
    <row r="34567" spans="5:5">
      <c r="E34567" s="15"/>
    </row>
    <row r="34568" spans="5:5">
      <c r="E34568" s="15"/>
    </row>
    <row r="34569" spans="5:5">
      <c r="E34569" s="15"/>
    </row>
    <row r="34570" spans="5:5">
      <c r="E34570" s="15"/>
    </row>
    <row r="34571" spans="5:5">
      <c r="E34571" s="15"/>
    </row>
    <row r="34572" spans="5:5">
      <c r="E34572" s="15"/>
    </row>
    <row r="34573" spans="5:5">
      <c r="E34573" s="15"/>
    </row>
    <row r="34574" spans="5:5">
      <c r="E34574" s="15"/>
    </row>
    <row r="34575" spans="5:5">
      <c r="E34575" s="15"/>
    </row>
    <row r="34576" spans="5:5">
      <c r="E34576" s="15"/>
    </row>
    <row r="34577" spans="5:5">
      <c r="E34577" s="15"/>
    </row>
    <row r="34578" spans="5:5">
      <c r="E34578" s="15"/>
    </row>
    <row r="34579" spans="5:5">
      <c r="E34579" s="15"/>
    </row>
    <row r="34580" spans="5:5">
      <c r="E34580" s="15"/>
    </row>
    <row r="34581" spans="5:5">
      <c r="E34581" s="15"/>
    </row>
    <row r="34582" spans="5:5">
      <c r="E34582" s="15"/>
    </row>
    <row r="34583" spans="5:5">
      <c r="E34583" s="15"/>
    </row>
    <row r="34584" spans="5:5">
      <c r="E34584" s="15"/>
    </row>
    <row r="34585" spans="5:5">
      <c r="E34585" s="15"/>
    </row>
    <row r="34586" spans="5:5">
      <c r="E34586" s="15"/>
    </row>
    <row r="34587" spans="5:5">
      <c r="E34587" s="15"/>
    </row>
    <row r="34588" spans="5:5">
      <c r="E34588" s="15"/>
    </row>
    <row r="34589" spans="5:5">
      <c r="E34589" s="15"/>
    </row>
    <row r="34590" spans="5:5">
      <c r="E34590" s="15"/>
    </row>
    <row r="34591" spans="5:5">
      <c r="E34591" s="15"/>
    </row>
    <row r="34592" spans="5:5">
      <c r="E34592" s="15"/>
    </row>
    <row r="34593" spans="5:5">
      <c r="E34593" s="15"/>
    </row>
    <row r="34594" spans="5:5">
      <c r="E34594" s="15"/>
    </row>
    <row r="34595" spans="5:5">
      <c r="E34595" s="15"/>
    </row>
    <row r="34596" spans="5:5">
      <c r="E34596" s="15"/>
    </row>
    <row r="34597" spans="5:5">
      <c r="E34597" s="15"/>
    </row>
    <row r="34598" spans="5:5">
      <c r="E34598" s="15"/>
    </row>
    <row r="34599" spans="5:5">
      <c r="E34599" s="15"/>
    </row>
    <row r="34600" spans="5:5">
      <c r="E34600" s="15"/>
    </row>
    <row r="34601" spans="5:5">
      <c r="E34601" s="15"/>
    </row>
    <row r="34602" spans="5:5">
      <c r="E34602" s="15"/>
    </row>
    <row r="34603" spans="5:5">
      <c r="E34603" s="15"/>
    </row>
    <row r="34604" spans="5:5">
      <c r="E34604" s="15"/>
    </row>
    <row r="34605" spans="5:5">
      <c r="E34605" s="15"/>
    </row>
    <row r="34606" spans="5:5">
      <c r="E34606" s="15"/>
    </row>
    <row r="34607" spans="5:5">
      <c r="E34607" s="15"/>
    </row>
    <row r="34608" spans="5:5">
      <c r="E34608" s="15"/>
    </row>
    <row r="34609" spans="5:5">
      <c r="E34609" s="15"/>
    </row>
    <row r="34610" spans="5:5">
      <c r="E34610" s="15"/>
    </row>
    <row r="34611" spans="5:5">
      <c r="E34611" s="15"/>
    </row>
    <row r="34612" spans="5:5">
      <c r="E34612" s="15"/>
    </row>
    <row r="34613" spans="5:5">
      <c r="E34613" s="15"/>
    </row>
    <row r="34614" spans="5:5">
      <c r="E34614" s="15"/>
    </row>
    <row r="34615" spans="5:5">
      <c r="E34615" s="15"/>
    </row>
    <row r="34616" spans="5:5">
      <c r="E34616" s="15"/>
    </row>
    <row r="34617" spans="5:5">
      <c r="E34617" s="15"/>
    </row>
    <row r="34618" spans="5:5">
      <c r="E34618" s="15"/>
    </row>
    <row r="34619" spans="5:5">
      <c r="E34619" s="15"/>
    </row>
    <row r="34620" spans="5:5">
      <c r="E34620" s="15"/>
    </row>
    <row r="34621" spans="5:5">
      <c r="E34621" s="15"/>
    </row>
    <row r="34622" spans="5:5">
      <c r="E34622" s="15"/>
    </row>
    <row r="34623" spans="5:5">
      <c r="E34623" s="15"/>
    </row>
    <row r="34624" spans="5:5">
      <c r="E34624" s="15"/>
    </row>
    <row r="34625" spans="5:5">
      <c r="E34625" s="15"/>
    </row>
    <row r="34626" spans="5:5">
      <c r="E34626" s="15"/>
    </row>
    <row r="34627" spans="5:5">
      <c r="E34627" s="15"/>
    </row>
    <row r="34628" spans="5:5">
      <c r="E34628" s="15"/>
    </row>
    <row r="34629" spans="5:5">
      <c r="E34629" s="15"/>
    </row>
    <row r="34630" spans="5:5">
      <c r="E34630" s="15"/>
    </row>
    <row r="34631" spans="5:5">
      <c r="E34631" s="15"/>
    </row>
    <row r="34632" spans="5:5">
      <c r="E34632" s="15"/>
    </row>
    <row r="34633" spans="5:5">
      <c r="E34633" s="15"/>
    </row>
    <row r="34634" spans="5:5">
      <c r="E34634" s="15"/>
    </row>
    <row r="34635" spans="5:5">
      <c r="E34635" s="15"/>
    </row>
    <row r="34636" spans="5:5">
      <c r="E34636" s="15"/>
    </row>
    <row r="34637" spans="5:5">
      <c r="E34637" s="15"/>
    </row>
    <row r="34638" spans="5:5">
      <c r="E34638" s="15"/>
    </row>
    <row r="34639" spans="5:5">
      <c r="E34639" s="15"/>
    </row>
    <row r="34640" spans="5:5">
      <c r="E34640" s="15"/>
    </row>
    <row r="34641" spans="5:5">
      <c r="E34641" s="15"/>
    </row>
    <row r="34642" spans="5:5">
      <c r="E34642" s="15"/>
    </row>
    <row r="34643" spans="5:5">
      <c r="E34643" s="15"/>
    </row>
    <row r="34644" spans="5:5">
      <c r="E34644" s="15"/>
    </row>
    <row r="34645" spans="5:5">
      <c r="E34645" s="15"/>
    </row>
    <row r="34646" spans="5:5">
      <c r="E34646" s="15"/>
    </row>
    <row r="34647" spans="5:5">
      <c r="E34647" s="15"/>
    </row>
    <row r="34648" spans="5:5">
      <c r="E34648" s="15"/>
    </row>
    <row r="34649" spans="5:5">
      <c r="E34649" s="15"/>
    </row>
    <row r="34650" spans="5:5">
      <c r="E34650" s="15"/>
    </row>
    <row r="34651" spans="5:5">
      <c r="E34651" s="15"/>
    </row>
    <row r="34652" spans="5:5">
      <c r="E34652" s="15"/>
    </row>
    <row r="34653" spans="5:5">
      <c r="E34653" s="15"/>
    </row>
    <row r="34654" spans="5:5">
      <c r="E34654" s="15"/>
    </row>
    <row r="34655" spans="5:5">
      <c r="E34655" s="15"/>
    </row>
    <row r="34656" spans="5:5">
      <c r="E34656" s="15"/>
    </row>
    <row r="34657" spans="5:5">
      <c r="E34657" s="15"/>
    </row>
    <row r="34658" spans="5:5">
      <c r="E34658" s="15"/>
    </row>
    <row r="34659" spans="5:5">
      <c r="E34659" s="15"/>
    </row>
    <row r="34660" spans="5:5">
      <c r="E34660" s="15"/>
    </row>
    <row r="34661" spans="5:5">
      <c r="E34661" s="15"/>
    </row>
    <row r="34662" spans="5:5">
      <c r="E34662" s="15"/>
    </row>
    <row r="34663" spans="5:5">
      <c r="E34663" s="15"/>
    </row>
    <row r="34664" spans="5:5">
      <c r="E34664" s="15"/>
    </row>
    <row r="34665" spans="5:5">
      <c r="E34665" s="15"/>
    </row>
    <row r="34666" spans="5:5">
      <c r="E34666" s="15"/>
    </row>
    <row r="34667" spans="5:5">
      <c r="E34667" s="15"/>
    </row>
    <row r="34668" spans="5:5">
      <c r="E34668" s="15"/>
    </row>
    <row r="34669" spans="5:5">
      <c r="E34669" s="15"/>
    </row>
    <row r="34670" spans="5:5">
      <c r="E34670" s="15"/>
    </row>
    <row r="34671" spans="5:5">
      <c r="E34671" s="15"/>
    </row>
    <row r="34672" spans="5:5">
      <c r="E34672" s="15"/>
    </row>
    <row r="34673" spans="5:5">
      <c r="E34673" s="15"/>
    </row>
    <row r="34674" spans="5:5">
      <c r="E34674" s="15"/>
    </row>
    <row r="34675" spans="5:5">
      <c r="E34675" s="15"/>
    </row>
    <row r="34676" spans="5:5">
      <c r="E34676" s="15"/>
    </row>
    <row r="34677" spans="5:5">
      <c r="E34677" s="15"/>
    </row>
    <row r="34678" spans="5:5">
      <c r="E34678" s="15"/>
    </row>
    <row r="34679" spans="5:5">
      <c r="E34679" s="15"/>
    </row>
    <row r="34680" spans="5:5">
      <c r="E34680" s="15"/>
    </row>
    <row r="34681" spans="5:5">
      <c r="E34681" s="15"/>
    </row>
    <row r="34682" spans="5:5">
      <c r="E34682" s="15"/>
    </row>
    <row r="34683" spans="5:5">
      <c r="E34683" s="15"/>
    </row>
    <row r="34684" spans="5:5">
      <c r="E34684" s="15"/>
    </row>
    <row r="34685" spans="5:5">
      <c r="E34685" s="15"/>
    </row>
    <row r="34686" spans="5:5">
      <c r="E34686" s="15"/>
    </row>
    <row r="34687" spans="5:5">
      <c r="E34687" s="15"/>
    </row>
    <row r="34688" spans="5:5">
      <c r="E34688" s="15"/>
    </row>
    <row r="34689" spans="5:5">
      <c r="E34689" s="15"/>
    </row>
    <row r="34690" spans="5:5">
      <c r="E34690" s="15"/>
    </row>
    <row r="34691" spans="5:5">
      <c r="E34691" s="15"/>
    </row>
    <row r="34692" spans="5:5">
      <c r="E34692" s="15"/>
    </row>
    <row r="34693" spans="5:5">
      <c r="E34693" s="15"/>
    </row>
    <row r="34694" spans="5:5">
      <c r="E34694" s="15"/>
    </row>
    <row r="34695" spans="5:5">
      <c r="E34695" s="15"/>
    </row>
    <row r="34696" spans="5:5">
      <c r="E34696" s="15"/>
    </row>
    <row r="34697" spans="5:5">
      <c r="E34697" s="15"/>
    </row>
    <row r="34698" spans="5:5">
      <c r="E34698" s="15"/>
    </row>
    <row r="34699" spans="5:5">
      <c r="E34699" s="15"/>
    </row>
    <row r="34700" spans="5:5">
      <c r="E34700" s="15"/>
    </row>
    <row r="34701" spans="5:5">
      <c r="E34701" s="15"/>
    </row>
    <row r="34702" spans="5:5">
      <c r="E34702" s="15"/>
    </row>
    <row r="34703" spans="5:5">
      <c r="E34703" s="15"/>
    </row>
    <row r="34704" spans="5:5">
      <c r="E34704" s="15"/>
    </row>
    <row r="34705" spans="5:5">
      <c r="E34705" s="15"/>
    </row>
    <row r="34706" spans="5:5">
      <c r="E34706" s="15"/>
    </row>
    <row r="34707" spans="5:5">
      <c r="E34707" s="15"/>
    </row>
    <row r="34708" spans="5:5">
      <c r="E34708" s="15"/>
    </row>
    <row r="34709" spans="5:5">
      <c r="E34709" s="15"/>
    </row>
    <row r="34710" spans="5:5">
      <c r="E34710" s="15"/>
    </row>
    <row r="34711" spans="5:5">
      <c r="E34711" s="15"/>
    </row>
    <row r="34712" spans="5:5">
      <c r="E34712" s="15"/>
    </row>
    <row r="34713" spans="5:5">
      <c r="E34713" s="15"/>
    </row>
    <row r="34714" spans="5:5">
      <c r="E34714" s="15"/>
    </row>
    <row r="34715" spans="5:5">
      <c r="E34715" s="15"/>
    </row>
    <row r="34716" spans="5:5">
      <c r="E34716" s="15"/>
    </row>
    <row r="34717" spans="5:5">
      <c r="E34717" s="15"/>
    </row>
    <row r="34718" spans="5:5">
      <c r="E34718" s="15"/>
    </row>
    <row r="34719" spans="5:5">
      <c r="E34719" s="15"/>
    </row>
    <row r="34720" spans="5:5">
      <c r="E34720" s="15"/>
    </row>
    <row r="34721" spans="5:5">
      <c r="E34721" s="15"/>
    </row>
    <row r="34722" spans="5:5">
      <c r="E34722" s="15"/>
    </row>
    <row r="34723" spans="5:5">
      <c r="E34723" s="15"/>
    </row>
    <row r="34724" spans="5:5">
      <c r="E34724" s="15"/>
    </row>
    <row r="34725" spans="5:5">
      <c r="E34725" s="15"/>
    </row>
    <row r="34726" spans="5:5">
      <c r="E34726" s="15"/>
    </row>
    <row r="34727" spans="5:5">
      <c r="E34727" s="15"/>
    </row>
    <row r="34728" spans="5:5">
      <c r="E34728" s="15"/>
    </row>
    <row r="34729" spans="5:5">
      <c r="E34729" s="15"/>
    </row>
    <row r="34730" spans="5:5">
      <c r="E34730" s="15"/>
    </row>
    <row r="34731" spans="5:5">
      <c r="E34731" s="15"/>
    </row>
    <row r="34732" spans="5:5">
      <c r="E34732" s="15"/>
    </row>
    <row r="34733" spans="5:5">
      <c r="E34733" s="15"/>
    </row>
    <row r="34734" spans="5:5">
      <c r="E34734" s="15"/>
    </row>
    <row r="34735" spans="5:5">
      <c r="E34735" s="15"/>
    </row>
    <row r="34736" spans="5:5">
      <c r="E34736" s="15"/>
    </row>
    <row r="34737" spans="5:5">
      <c r="E34737" s="15"/>
    </row>
    <row r="34738" spans="5:5">
      <c r="E34738" s="15"/>
    </row>
    <row r="34739" spans="5:5">
      <c r="E34739" s="15"/>
    </row>
    <row r="34740" spans="5:5">
      <c r="E34740" s="15"/>
    </row>
    <row r="34741" spans="5:5">
      <c r="E34741" s="15"/>
    </row>
    <row r="34742" spans="5:5">
      <c r="E34742" s="15"/>
    </row>
    <row r="34743" spans="5:5">
      <c r="E34743" s="15"/>
    </row>
    <row r="34744" spans="5:5">
      <c r="E34744" s="15"/>
    </row>
    <row r="34745" spans="5:5">
      <c r="E34745" s="15"/>
    </row>
    <row r="34746" spans="5:5">
      <c r="E34746" s="15"/>
    </row>
    <row r="34747" spans="5:5">
      <c r="E34747" s="15"/>
    </row>
    <row r="34748" spans="5:5">
      <c r="E34748" s="15"/>
    </row>
    <row r="34749" spans="5:5">
      <c r="E34749" s="15"/>
    </row>
    <row r="34750" spans="5:5">
      <c r="E34750" s="15"/>
    </row>
    <row r="34751" spans="5:5">
      <c r="E34751" s="15"/>
    </row>
    <row r="34752" spans="5:5">
      <c r="E34752" s="15"/>
    </row>
    <row r="34753" spans="5:5">
      <c r="E34753" s="15"/>
    </row>
    <row r="34754" spans="5:5">
      <c r="E34754" s="15"/>
    </row>
    <row r="34755" spans="5:5">
      <c r="E34755" s="15"/>
    </row>
    <row r="34756" spans="5:5">
      <c r="E34756" s="15"/>
    </row>
    <row r="34757" spans="5:5">
      <c r="E34757" s="15"/>
    </row>
    <row r="34758" spans="5:5">
      <c r="E34758" s="15"/>
    </row>
    <row r="34759" spans="5:5">
      <c r="E34759" s="15"/>
    </row>
    <row r="34760" spans="5:5">
      <c r="E34760" s="15"/>
    </row>
    <row r="34761" spans="5:5">
      <c r="E34761" s="15"/>
    </row>
    <row r="34762" spans="5:5">
      <c r="E34762" s="15"/>
    </row>
    <row r="34763" spans="5:5">
      <c r="E34763" s="15"/>
    </row>
    <row r="34764" spans="5:5">
      <c r="E34764" s="15"/>
    </row>
    <row r="34765" spans="5:5">
      <c r="E34765" s="15"/>
    </row>
    <row r="34766" spans="5:5">
      <c r="E34766" s="15"/>
    </row>
    <row r="34767" spans="5:5">
      <c r="E34767" s="15"/>
    </row>
    <row r="34768" spans="5:5">
      <c r="E34768" s="15"/>
    </row>
    <row r="34769" spans="5:5">
      <c r="E34769" s="15"/>
    </row>
    <row r="34770" spans="5:5">
      <c r="E34770" s="15"/>
    </row>
    <row r="34771" spans="5:5">
      <c r="E34771" s="15"/>
    </row>
    <row r="34772" spans="5:5">
      <c r="E34772" s="15"/>
    </row>
    <row r="34773" spans="5:5">
      <c r="E34773" s="15"/>
    </row>
    <row r="34774" spans="5:5">
      <c r="E34774" s="15"/>
    </row>
    <row r="34775" spans="5:5">
      <c r="E34775" s="15"/>
    </row>
    <row r="34776" spans="5:5">
      <c r="E34776" s="15"/>
    </row>
    <row r="34777" spans="5:5">
      <c r="E34777" s="15"/>
    </row>
    <row r="34778" spans="5:5">
      <c r="E34778" s="15"/>
    </row>
    <row r="34779" spans="5:5">
      <c r="E34779" s="15"/>
    </row>
    <row r="34780" spans="5:5">
      <c r="E34780" s="15"/>
    </row>
    <row r="34781" spans="5:5">
      <c r="E34781" s="15"/>
    </row>
    <row r="34782" spans="5:5">
      <c r="E34782" s="15"/>
    </row>
    <row r="34783" spans="5:5">
      <c r="E34783" s="15"/>
    </row>
    <row r="34784" spans="5:5">
      <c r="E34784" s="15"/>
    </row>
    <row r="34785" spans="5:5">
      <c r="E34785" s="15"/>
    </row>
    <row r="34786" spans="5:5">
      <c r="E34786" s="15"/>
    </row>
    <row r="34787" spans="5:5">
      <c r="E34787" s="15"/>
    </row>
    <row r="34788" spans="5:5">
      <c r="E34788" s="15"/>
    </row>
    <row r="34789" spans="5:5">
      <c r="E34789" s="15"/>
    </row>
    <row r="34790" spans="5:5">
      <c r="E34790" s="15"/>
    </row>
    <row r="34791" spans="5:5">
      <c r="E34791" s="15"/>
    </row>
    <row r="34792" spans="5:5">
      <c r="E34792" s="15"/>
    </row>
    <row r="34793" spans="5:5">
      <c r="E34793" s="15"/>
    </row>
    <row r="34794" spans="5:5">
      <c r="E34794" s="15"/>
    </row>
    <row r="34795" spans="5:5">
      <c r="E34795" s="15"/>
    </row>
    <row r="34796" spans="5:5">
      <c r="E34796" s="15"/>
    </row>
    <row r="34797" spans="5:5">
      <c r="E34797" s="15"/>
    </row>
    <row r="34798" spans="5:5">
      <c r="E34798" s="15"/>
    </row>
    <row r="34799" spans="5:5">
      <c r="E34799" s="15"/>
    </row>
    <row r="34800" spans="5:5">
      <c r="E34800" s="15"/>
    </row>
    <row r="34801" spans="5:5">
      <c r="E34801" s="15"/>
    </row>
    <row r="34802" spans="5:5">
      <c r="E34802" s="15"/>
    </row>
    <row r="34803" spans="5:5">
      <c r="E34803" s="15"/>
    </row>
    <row r="34804" spans="5:5">
      <c r="E34804" s="15"/>
    </row>
    <row r="34805" spans="5:5">
      <c r="E34805" s="15"/>
    </row>
    <row r="34806" spans="5:5">
      <c r="E34806" s="15"/>
    </row>
    <row r="34807" spans="5:5">
      <c r="E34807" s="15"/>
    </row>
    <row r="34808" spans="5:5">
      <c r="E34808" s="15"/>
    </row>
    <row r="34809" spans="5:5">
      <c r="E34809" s="15"/>
    </row>
    <row r="34810" spans="5:5">
      <c r="E34810" s="15"/>
    </row>
    <row r="34811" spans="5:5">
      <c r="E34811" s="15"/>
    </row>
    <row r="34812" spans="5:5">
      <c r="E34812" s="15"/>
    </row>
    <row r="34813" spans="5:5">
      <c r="E34813" s="15"/>
    </row>
    <row r="34814" spans="5:5">
      <c r="E34814" s="15"/>
    </row>
    <row r="34815" spans="5:5">
      <c r="E34815" s="15"/>
    </row>
    <row r="34816" spans="5:5">
      <c r="E34816" s="15"/>
    </row>
    <row r="34817" spans="5:5">
      <c r="E34817" s="15"/>
    </row>
    <row r="34818" spans="5:5">
      <c r="E34818" s="15"/>
    </row>
    <row r="34819" spans="5:5">
      <c r="E34819" s="15"/>
    </row>
    <row r="34820" spans="5:5">
      <c r="E34820" s="15"/>
    </row>
    <row r="34821" spans="5:5">
      <c r="E34821" s="15"/>
    </row>
    <row r="34822" spans="5:5">
      <c r="E34822" s="15"/>
    </row>
    <row r="34823" spans="5:5">
      <c r="E34823" s="15"/>
    </row>
    <row r="34824" spans="5:5">
      <c r="E34824" s="15"/>
    </row>
    <row r="34825" spans="5:5">
      <c r="E34825" s="15"/>
    </row>
    <row r="34826" spans="5:5">
      <c r="E34826" s="15"/>
    </row>
    <row r="34827" spans="5:5">
      <c r="E34827" s="15"/>
    </row>
    <row r="34828" spans="5:5">
      <c r="E34828" s="15"/>
    </row>
    <row r="34829" spans="5:5">
      <c r="E34829" s="15"/>
    </row>
    <row r="34830" spans="5:5">
      <c r="E34830" s="15"/>
    </row>
    <row r="34831" spans="5:5">
      <c r="E34831" s="15"/>
    </row>
    <row r="34832" spans="5:5">
      <c r="E34832" s="15"/>
    </row>
    <row r="34833" spans="5:5">
      <c r="E34833" s="15"/>
    </row>
    <row r="34834" spans="5:5">
      <c r="E34834" s="15"/>
    </row>
    <row r="34835" spans="5:5">
      <c r="E34835" s="15"/>
    </row>
    <row r="34836" spans="5:5">
      <c r="E34836" s="15"/>
    </row>
    <row r="34837" spans="5:5">
      <c r="E34837" s="15"/>
    </row>
    <row r="34838" spans="5:5">
      <c r="E34838" s="15"/>
    </row>
    <row r="34839" spans="5:5">
      <c r="E34839" s="15"/>
    </row>
    <row r="34840" spans="5:5">
      <c r="E34840" s="15"/>
    </row>
    <row r="34841" spans="5:5">
      <c r="E34841" s="15"/>
    </row>
    <row r="34842" spans="5:5">
      <c r="E34842" s="15"/>
    </row>
    <row r="34843" spans="5:5">
      <c r="E34843" s="15"/>
    </row>
    <row r="34844" spans="5:5">
      <c r="E34844" s="15"/>
    </row>
    <row r="34845" spans="5:5">
      <c r="E34845" s="15"/>
    </row>
    <row r="34846" spans="5:5">
      <c r="E34846" s="15"/>
    </row>
    <row r="34847" spans="5:5">
      <c r="E34847" s="15"/>
    </row>
    <row r="34848" spans="5:5">
      <c r="E34848" s="15"/>
    </row>
    <row r="34849" spans="5:5">
      <c r="E34849" s="15"/>
    </row>
    <row r="34850" spans="5:5">
      <c r="E34850" s="15"/>
    </row>
    <row r="34851" spans="5:5">
      <c r="E34851" s="15"/>
    </row>
    <row r="34852" spans="5:5">
      <c r="E34852" s="15"/>
    </row>
    <row r="34853" spans="5:5">
      <c r="E34853" s="15"/>
    </row>
    <row r="34854" spans="5:5">
      <c r="E34854" s="15"/>
    </row>
    <row r="34855" spans="5:5">
      <c r="E34855" s="15"/>
    </row>
    <row r="34856" spans="5:5">
      <c r="E34856" s="15"/>
    </row>
    <row r="34857" spans="5:5">
      <c r="E34857" s="15"/>
    </row>
    <row r="34858" spans="5:5">
      <c r="E34858" s="15"/>
    </row>
    <row r="34859" spans="5:5">
      <c r="E34859" s="15"/>
    </row>
    <row r="34860" spans="5:5">
      <c r="E34860" s="15"/>
    </row>
    <row r="34861" spans="5:5">
      <c r="E34861" s="15"/>
    </row>
    <row r="34862" spans="5:5">
      <c r="E34862" s="15"/>
    </row>
    <row r="34863" spans="5:5">
      <c r="E34863" s="15"/>
    </row>
    <row r="34864" spans="5:5">
      <c r="E34864" s="15"/>
    </row>
    <row r="34865" spans="5:5">
      <c r="E34865" s="15"/>
    </row>
    <row r="34866" spans="5:5">
      <c r="E34866" s="15"/>
    </row>
    <row r="34867" spans="5:5">
      <c r="E34867" s="15"/>
    </row>
    <row r="34868" spans="5:5">
      <c r="E34868" s="15"/>
    </row>
    <row r="34869" spans="5:5">
      <c r="E34869" s="15"/>
    </row>
    <row r="34870" spans="5:5">
      <c r="E34870" s="15"/>
    </row>
    <row r="34871" spans="5:5">
      <c r="E34871" s="15"/>
    </row>
    <row r="34872" spans="5:5">
      <c r="E34872" s="15"/>
    </row>
    <row r="34873" spans="5:5">
      <c r="E34873" s="15"/>
    </row>
    <row r="34874" spans="5:5">
      <c r="E34874" s="15"/>
    </row>
    <row r="34875" spans="5:5">
      <c r="E34875" s="15"/>
    </row>
    <row r="34876" spans="5:5">
      <c r="E34876" s="15"/>
    </row>
    <row r="34877" spans="5:5">
      <c r="E34877" s="15"/>
    </row>
    <row r="34878" spans="5:5">
      <c r="E34878" s="15"/>
    </row>
    <row r="34879" spans="5:5">
      <c r="E34879" s="15"/>
    </row>
    <row r="34880" spans="5:5">
      <c r="E34880" s="15"/>
    </row>
    <row r="34881" spans="5:5">
      <c r="E34881" s="15"/>
    </row>
    <row r="34882" spans="5:5">
      <c r="E34882" s="15"/>
    </row>
    <row r="34883" spans="5:5">
      <c r="E34883" s="15"/>
    </row>
    <row r="34884" spans="5:5">
      <c r="E34884" s="15"/>
    </row>
    <row r="34885" spans="5:5">
      <c r="E34885" s="15"/>
    </row>
    <row r="34886" spans="5:5">
      <c r="E34886" s="15"/>
    </row>
    <row r="34887" spans="5:5">
      <c r="E34887" s="15"/>
    </row>
    <row r="34888" spans="5:5">
      <c r="E34888" s="15"/>
    </row>
    <row r="34889" spans="5:5">
      <c r="E34889" s="15"/>
    </row>
    <row r="34890" spans="5:5">
      <c r="E34890" s="15"/>
    </row>
    <row r="34891" spans="5:5">
      <c r="E34891" s="15"/>
    </row>
    <row r="34892" spans="5:5">
      <c r="E34892" s="15"/>
    </row>
    <row r="34893" spans="5:5">
      <c r="E34893" s="15"/>
    </row>
    <row r="34894" spans="5:5">
      <c r="E34894" s="15"/>
    </row>
    <row r="34895" spans="5:5">
      <c r="E34895" s="15"/>
    </row>
    <row r="34896" spans="5:5">
      <c r="E34896" s="15"/>
    </row>
    <row r="34897" spans="5:5">
      <c r="E34897" s="15"/>
    </row>
    <row r="34898" spans="5:5">
      <c r="E34898" s="15"/>
    </row>
    <row r="34899" spans="5:5">
      <c r="E34899" s="15"/>
    </row>
    <row r="34900" spans="5:5">
      <c r="E34900" s="15"/>
    </row>
    <row r="34901" spans="5:5">
      <c r="E34901" s="15"/>
    </row>
    <row r="34902" spans="5:5">
      <c r="E34902" s="15"/>
    </row>
    <row r="34903" spans="5:5">
      <c r="E34903" s="15"/>
    </row>
    <row r="34904" spans="5:5">
      <c r="E34904" s="15"/>
    </row>
    <row r="34905" spans="5:5">
      <c r="E34905" s="15"/>
    </row>
    <row r="34906" spans="5:5">
      <c r="E34906" s="15"/>
    </row>
    <row r="34907" spans="5:5">
      <c r="E34907" s="15"/>
    </row>
    <row r="34908" spans="5:5">
      <c r="E34908" s="15"/>
    </row>
    <row r="34909" spans="5:5">
      <c r="E34909" s="15"/>
    </row>
    <row r="34910" spans="5:5">
      <c r="E34910" s="15"/>
    </row>
    <row r="34911" spans="5:5">
      <c r="E34911" s="15"/>
    </row>
    <row r="34912" spans="5:5">
      <c r="E34912" s="15"/>
    </row>
    <row r="34913" spans="5:5">
      <c r="E34913" s="15"/>
    </row>
    <row r="34914" spans="5:5">
      <c r="E34914" s="15"/>
    </row>
    <row r="34915" spans="5:5">
      <c r="E34915" s="15"/>
    </row>
    <row r="34916" spans="5:5">
      <c r="E34916" s="15"/>
    </row>
    <row r="34917" spans="5:5">
      <c r="E34917" s="15"/>
    </row>
    <row r="34918" spans="5:5">
      <c r="E34918" s="15"/>
    </row>
    <row r="34919" spans="5:5">
      <c r="E34919" s="15"/>
    </row>
    <row r="34920" spans="5:5">
      <c r="E34920" s="15"/>
    </row>
    <row r="34921" spans="5:5">
      <c r="E34921" s="15"/>
    </row>
    <row r="34922" spans="5:5">
      <c r="E34922" s="15"/>
    </row>
    <row r="34923" spans="5:5">
      <c r="E34923" s="15"/>
    </row>
    <row r="34924" spans="5:5">
      <c r="E34924" s="15"/>
    </row>
    <row r="34925" spans="5:5">
      <c r="E34925" s="15"/>
    </row>
    <row r="34926" spans="5:5">
      <c r="E34926" s="15"/>
    </row>
    <row r="34927" spans="5:5">
      <c r="E34927" s="15"/>
    </row>
    <row r="34928" spans="5:5">
      <c r="E34928" s="15"/>
    </row>
    <row r="34929" spans="5:5">
      <c r="E34929" s="15"/>
    </row>
    <row r="34930" spans="5:5">
      <c r="E34930" s="15"/>
    </row>
    <row r="34931" spans="5:5">
      <c r="E34931" s="15"/>
    </row>
    <row r="34932" spans="5:5">
      <c r="E34932" s="15"/>
    </row>
    <row r="34933" spans="5:5">
      <c r="E34933" s="15"/>
    </row>
    <row r="34934" spans="5:5">
      <c r="E34934" s="15"/>
    </row>
    <row r="34935" spans="5:5">
      <c r="E34935" s="15"/>
    </row>
    <row r="34936" spans="5:5">
      <c r="E34936" s="15"/>
    </row>
    <row r="34937" spans="5:5">
      <c r="E34937" s="15"/>
    </row>
    <row r="34938" spans="5:5">
      <c r="E34938" s="15"/>
    </row>
    <row r="34939" spans="5:5">
      <c r="E34939" s="15"/>
    </row>
    <row r="34940" spans="5:5">
      <c r="E34940" s="15"/>
    </row>
    <row r="34941" spans="5:5">
      <c r="E34941" s="15"/>
    </row>
    <row r="34942" spans="5:5">
      <c r="E34942" s="15"/>
    </row>
    <row r="34943" spans="5:5">
      <c r="E34943" s="15"/>
    </row>
    <row r="34944" spans="5:5">
      <c r="E34944" s="15"/>
    </row>
    <row r="34945" spans="5:5">
      <c r="E34945" s="15"/>
    </row>
    <row r="34946" spans="5:5">
      <c r="E34946" s="15"/>
    </row>
    <row r="34947" spans="5:5">
      <c r="E34947" s="15"/>
    </row>
    <row r="34948" spans="5:5">
      <c r="E34948" s="15"/>
    </row>
    <row r="34949" spans="5:5">
      <c r="E34949" s="15"/>
    </row>
    <row r="34950" spans="5:5">
      <c r="E34950" s="15"/>
    </row>
    <row r="34951" spans="5:5">
      <c r="E34951" s="15"/>
    </row>
    <row r="34952" spans="5:5">
      <c r="E34952" s="15"/>
    </row>
    <row r="34953" spans="5:5">
      <c r="E34953" s="15"/>
    </row>
    <row r="34954" spans="5:5">
      <c r="E34954" s="15"/>
    </row>
    <row r="34955" spans="5:5">
      <c r="E34955" s="15"/>
    </row>
    <row r="34956" spans="5:5">
      <c r="E34956" s="15"/>
    </row>
    <row r="34957" spans="5:5">
      <c r="E34957" s="15"/>
    </row>
    <row r="34958" spans="5:5">
      <c r="E34958" s="15"/>
    </row>
    <row r="34959" spans="5:5">
      <c r="E34959" s="15"/>
    </row>
    <row r="34960" spans="5:5">
      <c r="E34960" s="15"/>
    </row>
    <row r="34961" spans="5:5">
      <c r="E34961" s="15"/>
    </row>
    <row r="34962" spans="5:5">
      <c r="E34962" s="15"/>
    </row>
    <row r="34963" spans="5:5">
      <c r="E34963" s="15"/>
    </row>
    <row r="34964" spans="5:5">
      <c r="E34964" s="15"/>
    </row>
    <row r="34965" spans="5:5">
      <c r="E34965" s="15"/>
    </row>
    <row r="34966" spans="5:5">
      <c r="E34966" s="15"/>
    </row>
    <row r="34967" spans="5:5">
      <c r="E34967" s="15"/>
    </row>
    <row r="34968" spans="5:5">
      <c r="E34968" s="15"/>
    </row>
    <row r="34969" spans="5:5">
      <c r="E34969" s="15"/>
    </row>
    <row r="34970" spans="5:5">
      <c r="E34970" s="15"/>
    </row>
    <row r="34971" spans="5:5">
      <c r="E34971" s="15"/>
    </row>
    <row r="34972" spans="5:5">
      <c r="E34972" s="15"/>
    </row>
    <row r="34973" spans="5:5">
      <c r="E34973" s="15"/>
    </row>
    <row r="34974" spans="5:5">
      <c r="E34974" s="15"/>
    </row>
    <row r="34975" spans="5:5">
      <c r="E34975" s="15"/>
    </row>
    <row r="34976" spans="5:5">
      <c r="E34976" s="15"/>
    </row>
    <row r="34977" spans="5:5">
      <c r="E34977" s="15"/>
    </row>
    <row r="34978" spans="5:5">
      <c r="E34978" s="15"/>
    </row>
    <row r="34979" spans="5:5">
      <c r="E34979" s="15"/>
    </row>
    <row r="34980" spans="5:5">
      <c r="E34980" s="15"/>
    </row>
    <row r="34981" spans="5:5">
      <c r="E34981" s="15"/>
    </row>
    <row r="34982" spans="5:5">
      <c r="E34982" s="15"/>
    </row>
    <row r="34983" spans="5:5">
      <c r="E34983" s="15"/>
    </row>
    <row r="34984" spans="5:5">
      <c r="E34984" s="15"/>
    </row>
    <row r="34985" spans="5:5">
      <c r="E34985" s="15"/>
    </row>
    <row r="34986" spans="5:5">
      <c r="E34986" s="15"/>
    </row>
    <row r="34987" spans="5:5">
      <c r="E34987" s="15"/>
    </row>
    <row r="34988" spans="5:5">
      <c r="E34988" s="15"/>
    </row>
    <row r="34989" spans="5:5">
      <c r="E34989" s="15"/>
    </row>
    <row r="34990" spans="5:5">
      <c r="E34990" s="15"/>
    </row>
    <row r="34991" spans="5:5">
      <c r="E34991" s="15"/>
    </row>
    <row r="34992" spans="5:5">
      <c r="E34992" s="15"/>
    </row>
    <row r="34993" spans="5:5">
      <c r="E34993" s="15"/>
    </row>
    <row r="34994" spans="5:5">
      <c r="E34994" s="15"/>
    </row>
    <row r="34995" spans="5:5">
      <c r="E34995" s="15"/>
    </row>
    <row r="34996" spans="5:5">
      <c r="E34996" s="15"/>
    </row>
    <row r="34997" spans="5:5">
      <c r="E34997" s="15"/>
    </row>
    <row r="34998" spans="5:5">
      <c r="E34998" s="15"/>
    </row>
    <row r="34999" spans="5:5">
      <c r="E34999" s="15"/>
    </row>
    <row r="35000" spans="5:5">
      <c r="E35000" s="15"/>
    </row>
    <row r="35001" spans="5:5">
      <c r="E35001" s="15"/>
    </row>
    <row r="35002" spans="5:5">
      <c r="E35002" s="15"/>
    </row>
    <row r="35003" spans="5:5">
      <c r="E35003" s="15"/>
    </row>
    <row r="35004" spans="5:5">
      <c r="E35004" s="15"/>
    </row>
    <row r="35005" spans="5:5">
      <c r="E35005" s="15"/>
    </row>
    <row r="35006" spans="5:5">
      <c r="E35006" s="15"/>
    </row>
    <row r="35007" spans="5:5">
      <c r="E35007" s="15"/>
    </row>
    <row r="35008" spans="5:5">
      <c r="E35008" s="15"/>
    </row>
    <row r="35009" spans="5:5">
      <c r="E35009" s="15"/>
    </row>
    <row r="35010" spans="5:5">
      <c r="E35010" s="15"/>
    </row>
    <row r="35011" spans="5:5">
      <c r="E35011" s="15"/>
    </row>
    <row r="35012" spans="5:5">
      <c r="E35012" s="15"/>
    </row>
    <row r="35013" spans="5:5">
      <c r="E35013" s="15"/>
    </row>
    <row r="35014" spans="5:5">
      <c r="E35014" s="15"/>
    </row>
    <row r="35015" spans="5:5">
      <c r="E35015" s="15"/>
    </row>
    <row r="35016" spans="5:5">
      <c r="E35016" s="15"/>
    </row>
    <row r="35017" spans="5:5">
      <c r="E35017" s="15"/>
    </row>
    <row r="35018" spans="5:5">
      <c r="E35018" s="15"/>
    </row>
    <row r="35019" spans="5:5">
      <c r="E35019" s="15"/>
    </row>
    <row r="35020" spans="5:5">
      <c r="E35020" s="15"/>
    </row>
    <row r="35021" spans="5:5">
      <c r="E35021" s="15"/>
    </row>
    <row r="35022" spans="5:5">
      <c r="E35022" s="15"/>
    </row>
    <row r="35023" spans="5:5">
      <c r="E35023" s="15"/>
    </row>
    <row r="35024" spans="5:5">
      <c r="E35024" s="15"/>
    </row>
    <row r="35025" spans="5:5">
      <c r="E35025" s="15"/>
    </row>
    <row r="35026" spans="5:5">
      <c r="E35026" s="15"/>
    </row>
    <row r="35027" spans="5:5">
      <c r="E35027" s="15"/>
    </row>
    <row r="35028" spans="5:5">
      <c r="E35028" s="15"/>
    </row>
    <row r="35029" spans="5:5">
      <c r="E35029" s="15"/>
    </row>
    <row r="35030" spans="5:5">
      <c r="E35030" s="15"/>
    </row>
    <row r="35031" spans="5:5">
      <c r="E35031" s="15"/>
    </row>
    <row r="35032" spans="5:5">
      <c r="E35032" s="15"/>
    </row>
    <row r="35033" spans="5:5">
      <c r="E35033" s="15"/>
    </row>
    <row r="35034" spans="5:5">
      <c r="E35034" s="15"/>
    </row>
    <row r="35035" spans="5:5">
      <c r="E35035" s="15"/>
    </row>
    <row r="35036" spans="5:5">
      <c r="E35036" s="15"/>
    </row>
    <row r="35037" spans="5:5">
      <c r="E35037" s="15"/>
    </row>
    <row r="35038" spans="5:5">
      <c r="E35038" s="15"/>
    </row>
    <row r="35039" spans="5:5">
      <c r="E35039" s="15"/>
    </row>
    <row r="35040" spans="5:5">
      <c r="E35040" s="15"/>
    </row>
    <row r="35041" spans="5:5">
      <c r="E35041" s="15"/>
    </row>
    <row r="35042" spans="5:5">
      <c r="E35042" s="15"/>
    </row>
    <row r="35043" spans="5:5">
      <c r="E35043" s="15"/>
    </row>
    <row r="35044" spans="5:5">
      <c r="E35044" s="15"/>
    </row>
    <row r="35045" spans="5:5">
      <c r="E35045" s="15"/>
    </row>
    <row r="35046" spans="5:5">
      <c r="E35046" s="15"/>
    </row>
    <row r="35047" spans="5:5">
      <c r="E35047" s="15"/>
    </row>
    <row r="35048" spans="5:5">
      <c r="E35048" s="15"/>
    </row>
    <row r="35049" spans="5:5">
      <c r="E35049" s="15"/>
    </row>
    <row r="35050" spans="5:5">
      <c r="E35050" s="15"/>
    </row>
    <row r="35051" spans="5:5">
      <c r="E35051" s="15"/>
    </row>
    <row r="35052" spans="5:5">
      <c r="E35052" s="15"/>
    </row>
    <row r="35053" spans="5:5">
      <c r="E35053" s="15"/>
    </row>
    <row r="35054" spans="5:5">
      <c r="E35054" s="15"/>
    </row>
    <row r="35055" spans="5:5">
      <c r="E35055" s="15"/>
    </row>
    <row r="35056" spans="5:5">
      <c r="E35056" s="15"/>
    </row>
    <row r="35057" spans="5:5">
      <c r="E35057" s="15"/>
    </row>
    <row r="35058" spans="5:5">
      <c r="E35058" s="15"/>
    </row>
    <row r="35059" spans="5:5">
      <c r="E35059" s="15"/>
    </row>
    <row r="35060" spans="5:5">
      <c r="E35060" s="15"/>
    </row>
    <row r="35061" spans="5:5">
      <c r="E35061" s="15"/>
    </row>
    <row r="35062" spans="5:5">
      <c r="E35062" s="15"/>
    </row>
    <row r="35063" spans="5:5">
      <c r="E35063" s="15"/>
    </row>
    <row r="35064" spans="5:5">
      <c r="E35064" s="15"/>
    </row>
    <row r="35065" spans="5:5">
      <c r="E35065" s="15"/>
    </row>
    <row r="35066" spans="5:5">
      <c r="E35066" s="15"/>
    </row>
    <row r="35067" spans="5:5">
      <c r="E35067" s="15"/>
    </row>
    <row r="35068" spans="5:5">
      <c r="E35068" s="15"/>
    </row>
    <row r="35069" spans="5:5">
      <c r="E35069" s="15"/>
    </row>
    <row r="35070" spans="5:5">
      <c r="E35070" s="15"/>
    </row>
    <row r="35071" spans="5:5">
      <c r="E35071" s="15"/>
    </row>
    <row r="35072" spans="5:5">
      <c r="E35072" s="15"/>
    </row>
    <row r="35073" spans="5:5">
      <c r="E35073" s="15"/>
    </row>
    <row r="35074" spans="5:5">
      <c r="E35074" s="15"/>
    </row>
    <row r="35075" spans="5:5">
      <c r="E35075" s="15"/>
    </row>
    <row r="35076" spans="5:5">
      <c r="E35076" s="15"/>
    </row>
    <row r="35077" spans="5:5">
      <c r="E35077" s="15"/>
    </row>
    <row r="35078" spans="5:5">
      <c r="E35078" s="15"/>
    </row>
    <row r="35079" spans="5:5">
      <c r="E35079" s="15"/>
    </row>
    <row r="35080" spans="5:5">
      <c r="E35080" s="15"/>
    </row>
    <row r="35081" spans="5:5">
      <c r="E35081" s="15"/>
    </row>
    <row r="35082" spans="5:5">
      <c r="E35082" s="15"/>
    </row>
    <row r="35083" spans="5:5">
      <c r="E35083" s="15"/>
    </row>
    <row r="35084" spans="5:5">
      <c r="E35084" s="15"/>
    </row>
    <row r="35085" spans="5:5">
      <c r="E35085" s="15"/>
    </row>
    <row r="35086" spans="5:5">
      <c r="E35086" s="15"/>
    </row>
    <row r="35087" spans="5:5">
      <c r="E35087" s="15"/>
    </row>
    <row r="35088" spans="5:5">
      <c r="E35088" s="15"/>
    </row>
    <row r="35089" spans="5:5">
      <c r="E35089" s="15"/>
    </row>
    <row r="35090" spans="5:5">
      <c r="E35090" s="15"/>
    </row>
    <row r="35091" spans="5:5">
      <c r="E35091" s="15"/>
    </row>
    <row r="35092" spans="5:5">
      <c r="E35092" s="15"/>
    </row>
    <row r="35093" spans="5:5">
      <c r="E35093" s="15"/>
    </row>
    <row r="35094" spans="5:5">
      <c r="E35094" s="15"/>
    </row>
    <row r="35095" spans="5:5">
      <c r="E35095" s="15"/>
    </row>
    <row r="35096" spans="5:5">
      <c r="E35096" s="15"/>
    </row>
    <row r="35097" spans="5:5">
      <c r="E35097" s="15"/>
    </row>
    <row r="35098" spans="5:5">
      <c r="E35098" s="15"/>
    </row>
    <row r="35099" spans="5:5">
      <c r="E35099" s="15"/>
    </row>
    <row r="35100" spans="5:5">
      <c r="E35100" s="15"/>
    </row>
    <row r="35101" spans="5:5">
      <c r="E35101" s="15"/>
    </row>
    <row r="35102" spans="5:5">
      <c r="E35102" s="15"/>
    </row>
    <row r="35103" spans="5:5">
      <c r="E35103" s="15"/>
    </row>
    <row r="35104" spans="5:5">
      <c r="E35104" s="15"/>
    </row>
    <row r="35105" spans="5:5">
      <c r="E35105" s="15"/>
    </row>
    <row r="35106" spans="5:5">
      <c r="E35106" s="15"/>
    </row>
    <row r="35107" spans="5:5">
      <c r="E35107" s="15"/>
    </row>
    <row r="35108" spans="5:5">
      <c r="E35108" s="15"/>
    </row>
    <row r="35109" spans="5:5">
      <c r="E35109" s="15"/>
    </row>
    <row r="35110" spans="5:5">
      <c r="E35110" s="15"/>
    </row>
    <row r="35111" spans="5:5">
      <c r="E35111" s="15"/>
    </row>
    <row r="35112" spans="5:5">
      <c r="E35112" s="15"/>
    </row>
    <row r="35113" spans="5:5">
      <c r="E35113" s="15"/>
    </row>
    <row r="35114" spans="5:5">
      <c r="E35114" s="15"/>
    </row>
    <row r="35115" spans="5:5">
      <c r="E35115" s="15"/>
    </row>
    <row r="35116" spans="5:5">
      <c r="E35116" s="15"/>
    </row>
    <row r="35117" spans="5:5">
      <c r="E35117" s="15"/>
    </row>
    <row r="35118" spans="5:5">
      <c r="E35118" s="15"/>
    </row>
    <row r="35119" spans="5:5">
      <c r="E35119" s="15"/>
    </row>
    <row r="35120" spans="5:5">
      <c r="E35120" s="15"/>
    </row>
    <row r="35121" spans="5:5">
      <c r="E35121" s="15"/>
    </row>
    <row r="35122" spans="5:5">
      <c r="E35122" s="15"/>
    </row>
    <row r="35123" spans="5:5">
      <c r="E35123" s="15"/>
    </row>
    <row r="35124" spans="5:5">
      <c r="E35124" s="15"/>
    </row>
    <row r="35125" spans="5:5">
      <c r="E35125" s="15"/>
    </row>
    <row r="35126" spans="5:5">
      <c r="E35126" s="15"/>
    </row>
    <row r="35127" spans="5:5">
      <c r="E35127" s="15"/>
    </row>
    <row r="35128" spans="5:5">
      <c r="E35128" s="15"/>
    </row>
    <row r="35129" spans="5:5">
      <c r="E35129" s="15"/>
    </row>
    <row r="35130" spans="5:5">
      <c r="E35130" s="15"/>
    </row>
    <row r="35131" spans="5:5">
      <c r="E35131" s="15"/>
    </row>
    <row r="35132" spans="5:5">
      <c r="E35132" s="15"/>
    </row>
    <row r="35133" spans="5:5">
      <c r="E35133" s="15"/>
    </row>
    <row r="35134" spans="5:5">
      <c r="E35134" s="15"/>
    </row>
    <row r="35135" spans="5:5">
      <c r="E35135" s="15"/>
    </row>
    <row r="35136" spans="5:5">
      <c r="E35136" s="15"/>
    </row>
    <row r="35137" spans="5:5">
      <c r="E35137" s="15"/>
    </row>
    <row r="35138" spans="5:5">
      <c r="E35138" s="15"/>
    </row>
    <row r="35139" spans="5:5">
      <c r="E35139" s="15"/>
    </row>
    <row r="35140" spans="5:5">
      <c r="E35140" s="15"/>
    </row>
    <row r="35141" spans="5:5">
      <c r="E35141" s="15"/>
    </row>
    <row r="35142" spans="5:5">
      <c r="E35142" s="15"/>
    </row>
    <row r="35143" spans="5:5">
      <c r="E35143" s="15"/>
    </row>
    <row r="35144" spans="5:5">
      <c r="E35144" s="15"/>
    </row>
    <row r="35145" spans="5:5">
      <c r="E35145" s="15"/>
    </row>
    <row r="35146" spans="5:5">
      <c r="E35146" s="15"/>
    </row>
    <row r="35147" spans="5:5">
      <c r="E35147" s="15"/>
    </row>
    <row r="35148" spans="5:5">
      <c r="E35148" s="15"/>
    </row>
    <row r="35149" spans="5:5">
      <c r="E35149" s="15"/>
    </row>
    <row r="35150" spans="5:5">
      <c r="E35150" s="15"/>
    </row>
    <row r="35151" spans="5:5">
      <c r="E35151" s="15"/>
    </row>
    <row r="35152" spans="5:5">
      <c r="E35152" s="15"/>
    </row>
    <row r="35153" spans="5:5">
      <c r="E35153" s="15"/>
    </row>
    <row r="35154" spans="5:5">
      <c r="E35154" s="15"/>
    </row>
    <row r="35155" spans="5:5">
      <c r="E35155" s="15"/>
    </row>
    <row r="35156" spans="5:5">
      <c r="E35156" s="15"/>
    </row>
    <row r="35157" spans="5:5">
      <c r="E35157" s="15"/>
    </row>
    <row r="35158" spans="5:5">
      <c r="E35158" s="15"/>
    </row>
    <row r="35159" spans="5:5">
      <c r="E35159" s="15"/>
    </row>
    <row r="35160" spans="5:5">
      <c r="E35160" s="15"/>
    </row>
    <row r="35161" spans="5:5">
      <c r="E35161" s="15"/>
    </row>
    <row r="35162" spans="5:5">
      <c r="E35162" s="15"/>
    </row>
    <row r="35163" spans="5:5">
      <c r="E35163" s="15"/>
    </row>
    <row r="35164" spans="5:5">
      <c r="E35164" s="15"/>
    </row>
    <row r="35165" spans="5:5">
      <c r="E35165" s="15"/>
    </row>
    <row r="35166" spans="5:5">
      <c r="E35166" s="15"/>
    </row>
    <row r="35167" spans="5:5">
      <c r="E35167" s="15"/>
    </row>
    <row r="35168" spans="5:5">
      <c r="E35168" s="15"/>
    </row>
    <row r="35169" spans="5:5">
      <c r="E35169" s="15"/>
    </row>
    <row r="35170" spans="5:5">
      <c r="E35170" s="15"/>
    </row>
    <row r="35171" spans="5:5">
      <c r="E35171" s="15"/>
    </row>
    <row r="35172" spans="5:5">
      <c r="E35172" s="15"/>
    </row>
    <row r="35173" spans="5:5">
      <c r="E35173" s="15"/>
    </row>
    <row r="35174" spans="5:5">
      <c r="E35174" s="15"/>
    </row>
    <row r="35175" spans="5:5">
      <c r="E35175" s="15"/>
    </row>
    <row r="35176" spans="5:5">
      <c r="E35176" s="15"/>
    </row>
    <row r="35177" spans="5:5">
      <c r="E35177" s="15"/>
    </row>
    <row r="35178" spans="5:5">
      <c r="E35178" s="15"/>
    </row>
    <row r="35179" spans="5:5">
      <c r="E35179" s="15"/>
    </row>
    <row r="35180" spans="5:5">
      <c r="E35180" s="15"/>
    </row>
    <row r="35181" spans="5:5">
      <c r="E35181" s="15"/>
    </row>
    <row r="35182" spans="5:5">
      <c r="E35182" s="15"/>
    </row>
    <row r="35183" spans="5:5">
      <c r="E35183" s="15"/>
    </row>
    <row r="35184" spans="5:5">
      <c r="E35184" s="15"/>
    </row>
    <row r="35185" spans="5:5">
      <c r="E35185" s="15"/>
    </row>
    <row r="35186" spans="5:5">
      <c r="E35186" s="15"/>
    </row>
    <row r="35187" spans="5:5">
      <c r="E35187" s="15"/>
    </row>
    <row r="35188" spans="5:5">
      <c r="E35188" s="15"/>
    </row>
    <row r="35189" spans="5:5">
      <c r="E35189" s="15"/>
    </row>
    <row r="35190" spans="5:5">
      <c r="E35190" s="15"/>
    </row>
    <row r="35191" spans="5:5">
      <c r="E35191" s="15"/>
    </row>
    <row r="35192" spans="5:5">
      <c r="E35192" s="15"/>
    </row>
    <row r="35193" spans="5:5">
      <c r="E35193" s="15"/>
    </row>
    <row r="35194" spans="5:5">
      <c r="E35194" s="15"/>
    </row>
    <row r="35195" spans="5:5">
      <c r="E35195" s="15"/>
    </row>
    <row r="35196" spans="5:5">
      <c r="E35196" s="15"/>
    </row>
    <row r="35197" spans="5:5">
      <c r="E35197" s="15"/>
    </row>
    <row r="35198" spans="5:5">
      <c r="E35198" s="15"/>
    </row>
    <row r="35199" spans="5:5">
      <c r="E35199" s="15"/>
    </row>
    <row r="35200" spans="5:5">
      <c r="E35200" s="15"/>
    </row>
    <row r="35201" spans="5:5">
      <c r="E35201" s="15"/>
    </row>
    <row r="35202" spans="5:5">
      <c r="E35202" s="15"/>
    </row>
    <row r="35203" spans="5:5">
      <c r="E35203" s="15"/>
    </row>
    <row r="35204" spans="5:5">
      <c r="E35204" s="15"/>
    </row>
    <row r="35205" spans="5:5">
      <c r="E35205" s="15"/>
    </row>
    <row r="35206" spans="5:5">
      <c r="E35206" s="15"/>
    </row>
    <row r="35207" spans="5:5">
      <c r="E35207" s="15"/>
    </row>
    <row r="35208" spans="5:5">
      <c r="E35208" s="15"/>
    </row>
    <row r="35209" spans="5:5">
      <c r="E35209" s="15"/>
    </row>
    <row r="35210" spans="5:5">
      <c r="E35210" s="15"/>
    </row>
    <row r="35211" spans="5:5">
      <c r="E35211" s="15"/>
    </row>
    <row r="35212" spans="5:5">
      <c r="E35212" s="15"/>
    </row>
    <row r="35213" spans="5:5">
      <c r="E35213" s="15"/>
    </row>
    <row r="35214" spans="5:5">
      <c r="E35214" s="15"/>
    </row>
    <row r="35215" spans="5:5">
      <c r="E35215" s="15"/>
    </row>
    <row r="35216" spans="5:5">
      <c r="E35216" s="15"/>
    </row>
    <row r="35217" spans="5:5">
      <c r="E35217" s="15"/>
    </row>
    <row r="35218" spans="5:5">
      <c r="E35218" s="15"/>
    </row>
    <row r="35219" spans="5:5">
      <c r="E35219" s="15"/>
    </row>
    <row r="35220" spans="5:5">
      <c r="E35220" s="15"/>
    </row>
    <row r="35221" spans="5:5">
      <c r="E35221" s="15"/>
    </row>
    <row r="35222" spans="5:5">
      <c r="E35222" s="15"/>
    </row>
    <row r="35223" spans="5:5">
      <c r="E35223" s="15"/>
    </row>
    <row r="35224" spans="5:5">
      <c r="E35224" s="15"/>
    </row>
    <row r="35225" spans="5:5">
      <c r="E35225" s="15"/>
    </row>
    <row r="35226" spans="5:5">
      <c r="E35226" s="15"/>
    </row>
    <row r="35227" spans="5:5">
      <c r="E35227" s="15"/>
    </row>
    <row r="35228" spans="5:5">
      <c r="E35228" s="15"/>
    </row>
    <row r="35229" spans="5:5">
      <c r="E35229" s="15"/>
    </row>
    <row r="35230" spans="5:5">
      <c r="E35230" s="15"/>
    </row>
    <row r="35231" spans="5:5">
      <c r="E35231" s="15"/>
    </row>
    <row r="35232" spans="5:5">
      <c r="E35232" s="15"/>
    </row>
    <row r="35233" spans="5:5">
      <c r="E35233" s="15"/>
    </row>
    <row r="35234" spans="5:5">
      <c r="E35234" s="15"/>
    </row>
    <row r="35235" spans="5:5">
      <c r="E35235" s="15"/>
    </row>
    <row r="35236" spans="5:5">
      <c r="E35236" s="15"/>
    </row>
    <row r="35237" spans="5:5">
      <c r="E35237" s="15"/>
    </row>
    <row r="35238" spans="5:5">
      <c r="E35238" s="15"/>
    </row>
    <row r="35239" spans="5:5">
      <c r="E35239" s="15"/>
    </row>
    <row r="35240" spans="5:5">
      <c r="E35240" s="15"/>
    </row>
    <row r="35241" spans="5:5">
      <c r="E35241" s="15"/>
    </row>
    <row r="35242" spans="5:5">
      <c r="E35242" s="15"/>
    </row>
    <row r="35243" spans="5:5">
      <c r="E35243" s="15"/>
    </row>
    <row r="35244" spans="5:5">
      <c r="E35244" s="15"/>
    </row>
    <row r="35245" spans="5:5">
      <c r="E35245" s="15"/>
    </row>
    <row r="35246" spans="5:5">
      <c r="E35246" s="15"/>
    </row>
    <row r="35247" spans="5:5">
      <c r="E35247" s="15"/>
    </row>
    <row r="35248" spans="5:5">
      <c r="E35248" s="15"/>
    </row>
    <row r="35249" spans="5:5">
      <c r="E35249" s="15"/>
    </row>
    <row r="35250" spans="5:5">
      <c r="E35250" s="15"/>
    </row>
    <row r="35251" spans="5:5">
      <c r="E35251" s="15"/>
    </row>
    <row r="35252" spans="5:5">
      <c r="E35252" s="15"/>
    </row>
    <row r="35253" spans="5:5">
      <c r="E35253" s="15"/>
    </row>
    <row r="35254" spans="5:5">
      <c r="E35254" s="15"/>
    </row>
    <row r="35255" spans="5:5">
      <c r="E35255" s="15"/>
    </row>
    <row r="35256" spans="5:5">
      <c r="E35256" s="15"/>
    </row>
    <row r="35257" spans="5:5">
      <c r="E35257" s="15"/>
    </row>
    <row r="35258" spans="5:5">
      <c r="E35258" s="15"/>
    </row>
    <row r="35259" spans="5:5">
      <c r="E35259" s="15"/>
    </row>
    <row r="35260" spans="5:5">
      <c r="E35260" s="15"/>
    </row>
    <row r="35261" spans="5:5">
      <c r="E35261" s="15"/>
    </row>
    <row r="35262" spans="5:5">
      <c r="E35262" s="15"/>
    </row>
    <row r="35263" spans="5:5">
      <c r="E35263" s="15"/>
    </row>
    <row r="35264" spans="5:5">
      <c r="E35264" s="15"/>
    </row>
    <row r="35265" spans="5:5">
      <c r="E35265" s="15"/>
    </row>
    <row r="35266" spans="5:5">
      <c r="E35266" s="15"/>
    </row>
    <row r="35267" spans="5:5">
      <c r="E35267" s="15"/>
    </row>
    <row r="35268" spans="5:5">
      <c r="E35268" s="15"/>
    </row>
    <row r="35269" spans="5:5">
      <c r="E35269" s="15"/>
    </row>
    <row r="35270" spans="5:5">
      <c r="E35270" s="15"/>
    </row>
    <row r="35271" spans="5:5">
      <c r="E35271" s="15"/>
    </row>
    <row r="35272" spans="5:5">
      <c r="E35272" s="15"/>
    </row>
    <row r="35273" spans="5:5">
      <c r="E35273" s="15"/>
    </row>
    <row r="35274" spans="5:5">
      <c r="E35274" s="15"/>
    </row>
    <row r="35275" spans="5:5">
      <c r="E35275" s="15"/>
    </row>
    <row r="35276" spans="5:5">
      <c r="E35276" s="15"/>
    </row>
    <row r="35277" spans="5:5">
      <c r="E35277" s="15"/>
    </row>
    <row r="35278" spans="5:5">
      <c r="E35278" s="15"/>
    </row>
    <row r="35279" spans="5:5">
      <c r="E35279" s="15"/>
    </row>
    <row r="35280" spans="5:5">
      <c r="E35280" s="15"/>
    </row>
    <row r="35281" spans="5:5">
      <c r="E35281" s="15"/>
    </row>
    <row r="35282" spans="5:5">
      <c r="E35282" s="15"/>
    </row>
    <row r="35283" spans="5:5">
      <c r="E35283" s="15"/>
    </row>
    <row r="35284" spans="5:5">
      <c r="E35284" s="15"/>
    </row>
    <row r="35285" spans="5:5">
      <c r="E35285" s="15"/>
    </row>
    <row r="35286" spans="5:5">
      <c r="E35286" s="15"/>
    </row>
    <row r="35287" spans="5:5">
      <c r="E35287" s="15"/>
    </row>
    <row r="35288" spans="5:5">
      <c r="E35288" s="15"/>
    </row>
    <row r="35289" spans="5:5">
      <c r="E35289" s="15"/>
    </row>
    <row r="35290" spans="5:5">
      <c r="E35290" s="15"/>
    </row>
    <row r="35291" spans="5:5">
      <c r="E35291" s="15"/>
    </row>
    <row r="35292" spans="5:5">
      <c r="E35292" s="15"/>
    </row>
    <row r="35293" spans="5:5">
      <c r="E35293" s="15"/>
    </row>
    <row r="35294" spans="5:5">
      <c r="E35294" s="15"/>
    </row>
    <row r="35295" spans="5:5">
      <c r="E35295" s="15"/>
    </row>
    <row r="35296" spans="5:5">
      <c r="E35296" s="15"/>
    </row>
    <row r="35297" spans="5:5">
      <c r="E35297" s="15"/>
    </row>
    <row r="35298" spans="5:5">
      <c r="E35298" s="15"/>
    </row>
    <row r="35299" spans="5:5">
      <c r="E35299" s="15"/>
    </row>
    <row r="35300" spans="5:5">
      <c r="E35300" s="15"/>
    </row>
    <row r="35301" spans="5:5">
      <c r="E35301" s="15"/>
    </row>
    <row r="35302" spans="5:5">
      <c r="E35302" s="15"/>
    </row>
    <row r="35303" spans="5:5">
      <c r="E35303" s="15"/>
    </row>
    <row r="35304" spans="5:5">
      <c r="E35304" s="15"/>
    </row>
    <row r="35305" spans="5:5">
      <c r="E35305" s="15"/>
    </row>
    <row r="35306" spans="5:5">
      <c r="E35306" s="15"/>
    </row>
    <row r="35307" spans="5:5">
      <c r="E35307" s="15"/>
    </row>
    <row r="35308" spans="5:5">
      <c r="E35308" s="15"/>
    </row>
    <row r="35309" spans="5:5">
      <c r="E35309" s="15"/>
    </row>
    <row r="35310" spans="5:5">
      <c r="E35310" s="15"/>
    </row>
    <row r="35311" spans="5:5">
      <c r="E35311" s="15"/>
    </row>
    <row r="35312" spans="5:5">
      <c r="E35312" s="15"/>
    </row>
    <row r="35313" spans="5:5">
      <c r="E35313" s="15"/>
    </row>
    <row r="35314" spans="5:5">
      <c r="E35314" s="15"/>
    </row>
    <row r="35315" spans="5:5">
      <c r="E35315" s="15"/>
    </row>
    <row r="35316" spans="5:5">
      <c r="E35316" s="15"/>
    </row>
    <row r="35317" spans="5:5">
      <c r="E35317" s="15"/>
    </row>
    <row r="35318" spans="5:5">
      <c r="E35318" s="15"/>
    </row>
    <row r="35319" spans="5:5">
      <c r="E35319" s="15"/>
    </row>
    <row r="35320" spans="5:5">
      <c r="E35320" s="15"/>
    </row>
    <row r="35321" spans="5:5">
      <c r="E35321" s="15"/>
    </row>
    <row r="35322" spans="5:5">
      <c r="E35322" s="15"/>
    </row>
    <row r="35323" spans="5:5">
      <c r="E35323" s="15"/>
    </row>
    <row r="35324" spans="5:5">
      <c r="E35324" s="15"/>
    </row>
    <row r="35325" spans="5:5">
      <c r="E35325" s="15"/>
    </row>
    <row r="35326" spans="5:5">
      <c r="E35326" s="15"/>
    </row>
    <row r="35327" spans="5:5">
      <c r="E35327" s="15"/>
    </row>
    <row r="35328" spans="5:5">
      <c r="E35328" s="15"/>
    </row>
    <row r="35329" spans="5:5">
      <c r="E35329" s="15"/>
    </row>
    <row r="35330" spans="5:5">
      <c r="E35330" s="15"/>
    </row>
    <row r="35331" spans="5:5">
      <c r="E35331" s="15"/>
    </row>
    <row r="35332" spans="5:5">
      <c r="E35332" s="15"/>
    </row>
    <row r="35333" spans="5:5">
      <c r="E35333" s="15"/>
    </row>
    <row r="35334" spans="5:5">
      <c r="E35334" s="15"/>
    </row>
    <row r="35335" spans="5:5">
      <c r="E35335" s="15"/>
    </row>
    <row r="35336" spans="5:5">
      <c r="E35336" s="15"/>
    </row>
    <row r="35337" spans="5:5">
      <c r="E35337" s="15"/>
    </row>
    <row r="35338" spans="5:5">
      <c r="E35338" s="15"/>
    </row>
    <row r="35339" spans="5:5">
      <c r="E35339" s="15"/>
    </row>
    <row r="35340" spans="5:5">
      <c r="E35340" s="15"/>
    </row>
    <row r="35341" spans="5:5">
      <c r="E35341" s="15"/>
    </row>
    <row r="35342" spans="5:5">
      <c r="E35342" s="15"/>
    </row>
    <row r="35343" spans="5:5">
      <c r="E35343" s="15"/>
    </row>
    <row r="35344" spans="5:5">
      <c r="E35344" s="15"/>
    </row>
    <row r="35345" spans="5:5">
      <c r="E35345" s="15"/>
    </row>
    <row r="35346" spans="5:5">
      <c r="E35346" s="15"/>
    </row>
    <row r="35347" spans="5:5">
      <c r="E35347" s="15"/>
    </row>
    <row r="35348" spans="5:5">
      <c r="E35348" s="15"/>
    </row>
    <row r="35349" spans="5:5">
      <c r="E35349" s="15"/>
    </row>
    <row r="35350" spans="5:5">
      <c r="E35350" s="15"/>
    </row>
    <row r="35351" spans="5:5">
      <c r="E35351" s="15"/>
    </row>
    <row r="35352" spans="5:5">
      <c r="E35352" s="15"/>
    </row>
    <row r="35353" spans="5:5">
      <c r="E35353" s="15"/>
    </row>
    <row r="35354" spans="5:5">
      <c r="E35354" s="15"/>
    </row>
    <row r="35355" spans="5:5">
      <c r="E35355" s="15"/>
    </row>
    <row r="35356" spans="5:5">
      <c r="E35356" s="15"/>
    </row>
    <row r="35357" spans="5:5">
      <c r="E35357" s="15"/>
    </row>
    <row r="35358" spans="5:5">
      <c r="E35358" s="15"/>
    </row>
    <row r="35359" spans="5:5">
      <c r="E35359" s="15"/>
    </row>
    <row r="35360" spans="5:5">
      <c r="E35360" s="15"/>
    </row>
    <row r="35361" spans="5:5">
      <c r="E35361" s="15"/>
    </row>
    <row r="35362" spans="5:5">
      <c r="E35362" s="15"/>
    </row>
    <row r="35363" spans="5:5">
      <c r="E35363" s="15"/>
    </row>
    <row r="35364" spans="5:5">
      <c r="E35364" s="15"/>
    </row>
    <row r="35365" spans="5:5">
      <c r="E35365" s="15"/>
    </row>
    <row r="35366" spans="5:5">
      <c r="E35366" s="15"/>
    </row>
    <row r="35367" spans="5:5">
      <c r="E35367" s="15"/>
    </row>
    <row r="35368" spans="5:5">
      <c r="E35368" s="15"/>
    </row>
    <row r="35369" spans="5:5">
      <c r="E35369" s="15"/>
    </row>
    <row r="35370" spans="5:5">
      <c r="E35370" s="15"/>
    </row>
    <row r="35371" spans="5:5">
      <c r="E35371" s="15"/>
    </row>
    <row r="35372" spans="5:5">
      <c r="E35372" s="15"/>
    </row>
    <row r="35373" spans="5:5">
      <c r="E35373" s="15"/>
    </row>
    <row r="35374" spans="5:5">
      <c r="E35374" s="15"/>
    </row>
    <row r="35375" spans="5:5">
      <c r="E35375" s="15"/>
    </row>
    <row r="35376" spans="5:5">
      <c r="E35376" s="15"/>
    </row>
    <row r="35377" spans="5:5">
      <c r="E35377" s="15"/>
    </row>
    <row r="35378" spans="5:5">
      <c r="E35378" s="15"/>
    </row>
    <row r="35379" spans="5:5">
      <c r="E35379" s="15"/>
    </row>
    <row r="35380" spans="5:5">
      <c r="E35380" s="15"/>
    </row>
    <row r="35381" spans="5:5">
      <c r="E35381" s="15"/>
    </row>
    <row r="35382" spans="5:5">
      <c r="E35382" s="15"/>
    </row>
    <row r="35383" spans="5:5">
      <c r="E35383" s="15"/>
    </row>
    <row r="35384" spans="5:5">
      <c r="E35384" s="15"/>
    </row>
    <row r="35385" spans="5:5">
      <c r="E35385" s="15"/>
    </row>
    <row r="35386" spans="5:5">
      <c r="E35386" s="15"/>
    </row>
    <row r="35387" spans="5:5">
      <c r="E35387" s="15"/>
    </row>
    <row r="35388" spans="5:5">
      <c r="E35388" s="15"/>
    </row>
    <row r="35389" spans="5:5">
      <c r="E35389" s="15"/>
    </row>
    <row r="35390" spans="5:5">
      <c r="E35390" s="15"/>
    </row>
    <row r="35391" spans="5:5">
      <c r="E35391" s="15"/>
    </row>
    <row r="35392" spans="5:5">
      <c r="E35392" s="15"/>
    </row>
    <row r="35393" spans="5:5">
      <c r="E35393" s="15"/>
    </row>
    <row r="35394" spans="5:5">
      <c r="E35394" s="15"/>
    </row>
    <row r="35395" spans="5:5">
      <c r="E35395" s="15"/>
    </row>
    <row r="35396" spans="5:5">
      <c r="E35396" s="15"/>
    </row>
    <row r="35397" spans="5:5">
      <c r="E35397" s="15"/>
    </row>
    <row r="35398" spans="5:5">
      <c r="E35398" s="15"/>
    </row>
    <row r="35399" spans="5:5">
      <c r="E35399" s="15"/>
    </row>
    <row r="35400" spans="5:5">
      <c r="E35400" s="15"/>
    </row>
    <row r="35401" spans="5:5">
      <c r="E35401" s="15"/>
    </row>
    <row r="35402" spans="5:5">
      <c r="E35402" s="15"/>
    </row>
    <row r="35403" spans="5:5">
      <c r="E35403" s="15"/>
    </row>
    <row r="35404" spans="5:5">
      <c r="E35404" s="15"/>
    </row>
    <row r="35405" spans="5:5">
      <c r="E35405" s="15"/>
    </row>
    <row r="35406" spans="5:5">
      <c r="E35406" s="15"/>
    </row>
    <row r="35407" spans="5:5">
      <c r="E35407" s="15"/>
    </row>
    <row r="35408" spans="5:5">
      <c r="E35408" s="15"/>
    </row>
    <row r="35409" spans="5:5">
      <c r="E35409" s="15"/>
    </row>
    <row r="35410" spans="5:5">
      <c r="E35410" s="15"/>
    </row>
    <row r="35411" spans="5:5">
      <c r="E35411" s="15"/>
    </row>
    <row r="35412" spans="5:5">
      <c r="E35412" s="15"/>
    </row>
    <row r="35413" spans="5:5">
      <c r="E35413" s="15"/>
    </row>
    <row r="35414" spans="5:5">
      <c r="E35414" s="15"/>
    </row>
    <row r="35415" spans="5:5">
      <c r="E35415" s="15"/>
    </row>
    <row r="35416" spans="5:5">
      <c r="E35416" s="15"/>
    </row>
    <row r="35417" spans="5:5">
      <c r="E35417" s="15"/>
    </row>
    <row r="35418" spans="5:5">
      <c r="E35418" s="15"/>
    </row>
    <row r="35419" spans="5:5">
      <c r="E35419" s="15"/>
    </row>
    <row r="35420" spans="5:5">
      <c r="E35420" s="15"/>
    </row>
    <row r="35421" spans="5:5">
      <c r="E35421" s="15"/>
    </row>
    <row r="35422" spans="5:5">
      <c r="E35422" s="15"/>
    </row>
    <row r="35423" spans="5:5">
      <c r="E35423" s="15"/>
    </row>
    <row r="35424" spans="5:5">
      <c r="E35424" s="15"/>
    </row>
    <row r="35425" spans="5:5">
      <c r="E35425" s="15"/>
    </row>
    <row r="35426" spans="5:5">
      <c r="E35426" s="15"/>
    </row>
    <row r="35427" spans="5:5">
      <c r="E35427" s="15"/>
    </row>
    <row r="35428" spans="5:5">
      <c r="E35428" s="15"/>
    </row>
    <row r="35429" spans="5:5">
      <c r="E35429" s="15"/>
    </row>
    <row r="35430" spans="5:5">
      <c r="E35430" s="15"/>
    </row>
    <row r="35431" spans="5:5">
      <c r="E35431" s="15"/>
    </row>
    <row r="35432" spans="5:5">
      <c r="E35432" s="15"/>
    </row>
    <row r="35433" spans="5:5">
      <c r="E35433" s="15"/>
    </row>
    <row r="35434" spans="5:5">
      <c r="E35434" s="15"/>
    </row>
    <row r="35435" spans="5:5">
      <c r="E35435" s="15"/>
    </row>
    <row r="35436" spans="5:5">
      <c r="E35436" s="15"/>
    </row>
    <row r="35437" spans="5:5">
      <c r="E35437" s="15"/>
    </row>
    <row r="35438" spans="5:5">
      <c r="E35438" s="15"/>
    </row>
    <row r="35439" spans="5:5">
      <c r="E35439" s="15"/>
    </row>
    <row r="35440" spans="5:5">
      <c r="E35440" s="15"/>
    </row>
    <row r="35441" spans="5:5">
      <c r="E35441" s="15"/>
    </row>
    <row r="35442" spans="5:5">
      <c r="E35442" s="15"/>
    </row>
    <row r="35443" spans="5:5">
      <c r="E35443" s="15"/>
    </row>
    <row r="35444" spans="5:5">
      <c r="E35444" s="15"/>
    </row>
    <row r="35445" spans="5:5">
      <c r="E35445" s="15"/>
    </row>
    <row r="35446" spans="5:5">
      <c r="E35446" s="15"/>
    </row>
    <row r="35447" spans="5:5">
      <c r="E35447" s="15"/>
    </row>
    <row r="35448" spans="5:5">
      <c r="E35448" s="15"/>
    </row>
    <row r="35449" spans="5:5">
      <c r="E35449" s="15"/>
    </row>
    <row r="35450" spans="5:5">
      <c r="E35450" s="15"/>
    </row>
    <row r="35451" spans="5:5">
      <c r="E35451" s="15"/>
    </row>
    <row r="35452" spans="5:5">
      <c r="E35452" s="15"/>
    </row>
    <row r="35453" spans="5:5">
      <c r="E35453" s="15"/>
    </row>
    <row r="35454" spans="5:5">
      <c r="E35454" s="15"/>
    </row>
    <row r="35455" spans="5:5">
      <c r="E35455" s="15"/>
    </row>
    <row r="35456" spans="5:5">
      <c r="E35456" s="15"/>
    </row>
    <row r="35457" spans="5:5">
      <c r="E35457" s="15"/>
    </row>
    <row r="35458" spans="5:5">
      <c r="E35458" s="15"/>
    </row>
    <row r="35459" spans="5:5">
      <c r="E35459" s="15"/>
    </row>
    <row r="35460" spans="5:5">
      <c r="E35460" s="15"/>
    </row>
    <row r="35461" spans="5:5">
      <c r="E35461" s="15"/>
    </row>
    <row r="35462" spans="5:5">
      <c r="E35462" s="15"/>
    </row>
    <row r="35463" spans="5:5">
      <c r="E35463" s="15"/>
    </row>
    <row r="35464" spans="5:5">
      <c r="E35464" s="15"/>
    </row>
    <row r="35465" spans="5:5">
      <c r="E35465" s="15"/>
    </row>
    <row r="35466" spans="5:5">
      <c r="E35466" s="15"/>
    </row>
    <row r="35467" spans="5:5">
      <c r="E35467" s="15"/>
    </row>
    <row r="35468" spans="5:5">
      <c r="E35468" s="15"/>
    </row>
    <row r="35469" spans="5:5">
      <c r="E35469" s="15"/>
    </row>
    <row r="35470" spans="5:5">
      <c r="E35470" s="15"/>
    </row>
    <row r="35471" spans="5:5">
      <c r="E35471" s="15"/>
    </row>
    <row r="35472" spans="5:5">
      <c r="E35472" s="15"/>
    </row>
    <row r="35473" spans="5:5">
      <c r="E35473" s="15"/>
    </row>
    <row r="35474" spans="5:5">
      <c r="E35474" s="15"/>
    </row>
    <row r="35475" spans="5:5">
      <c r="E35475" s="15"/>
    </row>
    <row r="35476" spans="5:5">
      <c r="E35476" s="15"/>
    </row>
    <row r="35477" spans="5:5">
      <c r="E35477" s="15"/>
    </row>
    <row r="35478" spans="5:5">
      <c r="E35478" s="15"/>
    </row>
    <row r="35479" spans="5:5">
      <c r="E35479" s="15"/>
    </row>
    <row r="35480" spans="5:5">
      <c r="E35480" s="15"/>
    </row>
    <row r="35481" spans="5:5">
      <c r="E35481" s="15"/>
    </row>
    <row r="35482" spans="5:5">
      <c r="E35482" s="15"/>
    </row>
    <row r="35483" spans="5:5">
      <c r="E35483" s="15"/>
    </row>
    <row r="35484" spans="5:5">
      <c r="E35484" s="15"/>
    </row>
    <row r="35485" spans="5:5">
      <c r="E35485" s="15"/>
    </row>
    <row r="35486" spans="5:5">
      <c r="E35486" s="15"/>
    </row>
    <row r="35487" spans="5:5">
      <c r="E35487" s="15"/>
    </row>
    <row r="35488" spans="5:5">
      <c r="E35488" s="15"/>
    </row>
    <row r="35489" spans="5:5">
      <c r="E35489" s="15"/>
    </row>
    <row r="35490" spans="5:5">
      <c r="E35490" s="15"/>
    </row>
    <row r="35491" spans="5:5">
      <c r="E35491" s="15"/>
    </row>
    <row r="35492" spans="5:5">
      <c r="E35492" s="15"/>
    </row>
    <row r="35493" spans="5:5">
      <c r="E35493" s="15"/>
    </row>
    <row r="35494" spans="5:5">
      <c r="E35494" s="15"/>
    </row>
    <row r="35495" spans="5:5">
      <c r="E35495" s="15"/>
    </row>
    <row r="35496" spans="5:5">
      <c r="E35496" s="15"/>
    </row>
    <row r="35497" spans="5:5">
      <c r="E35497" s="15"/>
    </row>
    <row r="35498" spans="5:5">
      <c r="E35498" s="15"/>
    </row>
    <row r="35499" spans="5:5">
      <c r="E35499" s="15"/>
    </row>
    <row r="35500" spans="5:5">
      <c r="E35500" s="15"/>
    </row>
    <row r="35501" spans="5:5">
      <c r="E35501" s="15"/>
    </row>
    <row r="35502" spans="5:5">
      <c r="E35502" s="15"/>
    </row>
    <row r="35503" spans="5:5">
      <c r="E35503" s="15"/>
    </row>
    <row r="35504" spans="5:5">
      <c r="E35504" s="15"/>
    </row>
    <row r="35505" spans="5:5">
      <c r="E35505" s="15"/>
    </row>
    <row r="35506" spans="5:5">
      <c r="E35506" s="15"/>
    </row>
    <row r="35507" spans="5:5">
      <c r="E35507" s="15"/>
    </row>
    <row r="35508" spans="5:5">
      <c r="E35508" s="15"/>
    </row>
    <row r="35509" spans="5:5">
      <c r="E35509" s="15"/>
    </row>
    <row r="35510" spans="5:5">
      <c r="E35510" s="15"/>
    </row>
    <row r="35511" spans="5:5">
      <c r="E35511" s="15"/>
    </row>
    <row r="35512" spans="5:5">
      <c r="E35512" s="15"/>
    </row>
    <row r="35513" spans="5:5">
      <c r="E35513" s="15"/>
    </row>
    <row r="35514" spans="5:5">
      <c r="E35514" s="15"/>
    </row>
    <row r="35515" spans="5:5">
      <c r="E35515" s="15"/>
    </row>
    <row r="35516" spans="5:5">
      <c r="E35516" s="15"/>
    </row>
    <row r="35517" spans="5:5">
      <c r="E35517" s="15"/>
    </row>
    <row r="35518" spans="5:5">
      <c r="E35518" s="15"/>
    </row>
    <row r="35519" spans="5:5">
      <c r="E35519" s="15"/>
    </row>
    <row r="35520" spans="5:5">
      <c r="E35520" s="15"/>
    </row>
    <row r="35521" spans="5:5">
      <c r="E35521" s="15"/>
    </row>
    <row r="35522" spans="5:5">
      <c r="E35522" s="15"/>
    </row>
    <row r="35523" spans="5:5">
      <c r="E35523" s="15"/>
    </row>
    <row r="35524" spans="5:5">
      <c r="E35524" s="15"/>
    </row>
    <row r="35525" spans="5:5">
      <c r="E35525" s="15"/>
    </row>
    <row r="35526" spans="5:5">
      <c r="E35526" s="15"/>
    </row>
    <row r="35527" spans="5:5">
      <c r="E35527" s="15"/>
    </row>
    <row r="35528" spans="5:5">
      <c r="E35528" s="15"/>
    </row>
    <row r="35529" spans="5:5">
      <c r="E35529" s="15"/>
    </row>
    <row r="35530" spans="5:5">
      <c r="E35530" s="15"/>
    </row>
    <row r="35531" spans="5:5">
      <c r="E35531" s="15"/>
    </row>
    <row r="35532" spans="5:5">
      <c r="E35532" s="15"/>
    </row>
    <row r="35533" spans="5:5">
      <c r="E35533" s="15"/>
    </row>
    <row r="35534" spans="5:5">
      <c r="E35534" s="15"/>
    </row>
    <row r="35535" spans="5:5">
      <c r="E35535" s="15"/>
    </row>
    <row r="35536" spans="5:5">
      <c r="E35536" s="15"/>
    </row>
    <row r="35537" spans="5:5">
      <c r="E35537" s="15"/>
    </row>
    <row r="35538" spans="5:5">
      <c r="E35538" s="15"/>
    </row>
    <row r="35539" spans="5:5">
      <c r="E35539" s="15"/>
    </row>
    <row r="35540" spans="5:5">
      <c r="E35540" s="15"/>
    </row>
    <row r="35541" spans="5:5">
      <c r="E35541" s="15"/>
    </row>
    <row r="35542" spans="5:5">
      <c r="E35542" s="15"/>
    </row>
    <row r="35543" spans="5:5">
      <c r="E35543" s="15"/>
    </row>
    <row r="35544" spans="5:5">
      <c r="E35544" s="15"/>
    </row>
    <row r="35545" spans="5:5">
      <c r="E35545" s="15"/>
    </row>
    <row r="35546" spans="5:5">
      <c r="E35546" s="15"/>
    </row>
    <row r="35547" spans="5:5">
      <c r="E35547" s="15"/>
    </row>
    <row r="35548" spans="5:5">
      <c r="E35548" s="15"/>
    </row>
    <row r="35549" spans="5:5">
      <c r="E35549" s="15"/>
    </row>
    <row r="35550" spans="5:5">
      <c r="E35550" s="15"/>
    </row>
    <row r="35551" spans="5:5">
      <c r="E35551" s="15"/>
    </row>
    <row r="35552" spans="5:5">
      <c r="E35552" s="15"/>
    </row>
    <row r="35553" spans="5:5">
      <c r="E35553" s="15"/>
    </row>
    <row r="35554" spans="5:5">
      <c r="E35554" s="15"/>
    </row>
    <row r="35555" spans="5:5">
      <c r="E35555" s="15"/>
    </row>
    <row r="35556" spans="5:5">
      <c r="E35556" s="15"/>
    </row>
    <row r="35557" spans="5:5">
      <c r="E35557" s="15"/>
    </row>
    <row r="35558" spans="5:5">
      <c r="E35558" s="15"/>
    </row>
    <row r="35559" spans="5:5">
      <c r="E35559" s="15"/>
    </row>
    <row r="35560" spans="5:5">
      <c r="E35560" s="15"/>
    </row>
    <row r="35561" spans="5:5">
      <c r="E35561" s="15"/>
    </row>
    <row r="35562" spans="5:5">
      <c r="E35562" s="15"/>
    </row>
    <row r="35563" spans="5:5">
      <c r="E35563" s="15"/>
    </row>
    <row r="35564" spans="5:5">
      <c r="E35564" s="15"/>
    </row>
    <row r="35565" spans="5:5">
      <c r="E35565" s="15"/>
    </row>
    <row r="35566" spans="5:5">
      <c r="E35566" s="15"/>
    </row>
    <row r="35567" spans="5:5">
      <c r="E35567" s="15"/>
    </row>
    <row r="35568" spans="5:5">
      <c r="E35568" s="15"/>
    </row>
    <row r="35569" spans="5:5">
      <c r="E35569" s="15"/>
    </row>
    <row r="35570" spans="5:5">
      <c r="E35570" s="15"/>
    </row>
    <row r="35571" spans="5:5">
      <c r="E35571" s="15"/>
    </row>
    <row r="35572" spans="5:5">
      <c r="E35572" s="15"/>
    </row>
    <row r="35573" spans="5:5">
      <c r="E35573" s="15"/>
    </row>
    <row r="35574" spans="5:5">
      <c r="E35574" s="15"/>
    </row>
    <row r="35575" spans="5:5">
      <c r="E35575" s="15"/>
    </row>
    <row r="35576" spans="5:5">
      <c r="E35576" s="15"/>
    </row>
    <row r="35577" spans="5:5">
      <c r="E35577" s="15"/>
    </row>
    <row r="35578" spans="5:5">
      <c r="E35578" s="15"/>
    </row>
    <row r="35579" spans="5:5">
      <c r="E35579" s="15"/>
    </row>
    <row r="35580" spans="5:5">
      <c r="E35580" s="15"/>
    </row>
    <row r="35581" spans="5:5">
      <c r="E35581" s="15"/>
    </row>
    <row r="35582" spans="5:5">
      <c r="E35582" s="15"/>
    </row>
    <row r="35583" spans="5:5">
      <c r="E35583" s="15"/>
    </row>
    <row r="35584" spans="5:5">
      <c r="E35584" s="15"/>
    </row>
    <row r="35585" spans="5:5">
      <c r="E35585" s="15"/>
    </row>
    <row r="35586" spans="5:5">
      <c r="E35586" s="15"/>
    </row>
    <row r="35587" spans="5:5">
      <c r="E35587" s="15"/>
    </row>
    <row r="35588" spans="5:5">
      <c r="E35588" s="15"/>
    </row>
    <row r="35589" spans="5:5">
      <c r="E35589" s="15"/>
    </row>
    <row r="35590" spans="5:5">
      <c r="E35590" s="15"/>
    </row>
    <row r="35591" spans="5:5">
      <c r="E35591" s="15"/>
    </row>
    <row r="35592" spans="5:5">
      <c r="E35592" s="15"/>
    </row>
    <row r="35593" spans="5:5">
      <c r="E35593" s="15"/>
    </row>
    <row r="35594" spans="5:5">
      <c r="E35594" s="15"/>
    </row>
    <row r="35595" spans="5:5">
      <c r="E35595" s="15"/>
    </row>
    <row r="35596" spans="5:5">
      <c r="E35596" s="15"/>
    </row>
    <row r="35597" spans="5:5">
      <c r="E35597" s="15"/>
    </row>
    <row r="35598" spans="5:5">
      <c r="E35598" s="15"/>
    </row>
    <row r="35599" spans="5:5">
      <c r="E35599" s="15"/>
    </row>
    <row r="35600" spans="5:5">
      <c r="E35600" s="15"/>
    </row>
    <row r="35601" spans="5:5">
      <c r="E35601" s="15"/>
    </row>
    <row r="35602" spans="5:5">
      <c r="E35602" s="15"/>
    </row>
    <row r="35603" spans="5:5">
      <c r="E35603" s="15"/>
    </row>
    <row r="35604" spans="5:5">
      <c r="E35604" s="15"/>
    </row>
    <row r="35605" spans="5:5">
      <c r="E35605" s="15"/>
    </row>
    <row r="35606" spans="5:5">
      <c r="E35606" s="15"/>
    </row>
    <row r="35607" spans="5:5">
      <c r="E35607" s="15"/>
    </row>
    <row r="35608" spans="5:5">
      <c r="E35608" s="15"/>
    </row>
    <row r="35609" spans="5:5">
      <c r="E35609" s="15"/>
    </row>
    <row r="35610" spans="5:5">
      <c r="E35610" s="15"/>
    </row>
    <row r="35611" spans="5:5">
      <c r="E35611" s="15"/>
    </row>
    <row r="35612" spans="5:5">
      <c r="E35612" s="15"/>
    </row>
    <row r="35613" spans="5:5">
      <c r="E35613" s="15"/>
    </row>
    <row r="35614" spans="5:5">
      <c r="E35614" s="15"/>
    </row>
    <row r="35615" spans="5:5">
      <c r="E35615" s="15"/>
    </row>
    <row r="35616" spans="5:5">
      <c r="E35616" s="15"/>
    </row>
    <row r="35617" spans="5:5">
      <c r="E35617" s="15"/>
    </row>
    <row r="35618" spans="5:5">
      <c r="E35618" s="15"/>
    </row>
    <row r="35619" spans="5:5">
      <c r="E35619" s="15"/>
    </row>
    <row r="35620" spans="5:5">
      <c r="E35620" s="15"/>
    </row>
    <row r="35621" spans="5:5">
      <c r="E35621" s="15"/>
    </row>
    <row r="35622" spans="5:5">
      <c r="E35622" s="15"/>
    </row>
    <row r="35623" spans="5:5">
      <c r="E35623" s="15"/>
    </row>
    <row r="35624" spans="5:5">
      <c r="E35624" s="15"/>
    </row>
    <row r="35625" spans="5:5">
      <c r="E35625" s="15"/>
    </row>
    <row r="35626" spans="5:5">
      <c r="E35626" s="15"/>
    </row>
    <row r="35627" spans="5:5">
      <c r="E35627" s="15"/>
    </row>
    <row r="35628" spans="5:5">
      <c r="E35628" s="15"/>
    </row>
    <row r="35629" spans="5:5">
      <c r="E35629" s="15"/>
    </row>
    <row r="35630" spans="5:5">
      <c r="E35630" s="15"/>
    </row>
    <row r="35631" spans="5:5">
      <c r="E35631" s="15"/>
    </row>
    <row r="35632" spans="5:5">
      <c r="E35632" s="15"/>
    </row>
    <row r="35633" spans="5:5">
      <c r="E35633" s="15"/>
    </row>
    <row r="35634" spans="5:5">
      <c r="E35634" s="15"/>
    </row>
    <row r="35635" spans="5:5">
      <c r="E35635" s="15"/>
    </row>
    <row r="35636" spans="5:5">
      <c r="E35636" s="15"/>
    </row>
    <row r="35637" spans="5:5">
      <c r="E35637" s="15"/>
    </row>
    <row r="35638" spans="5:5">
      <c r="E35638" s="15"/>
    </row>
    <row r="35639" spans="5:5">
      <c r="E35639" s="15"/>
    </row>
    <row r="35640" spans="5:5">
      <c r="E35640" s="15"/>
    </row>
    <row r="35641" spans="5:5">
      <c r="E35641" s="15"/>
    </row>
    <row r="35642" spans="5:5">
      <c r="E35642" s="15"/>
    </row>
    <row r="35643" spans="5:5">
      <c r="E35643" s="15"/>
    </row>
    <row r="35644" spans="5:5">
      <c r="E35644" s="15"/>
    </row>
    <row r="35645" spans="5:5">
      <c r="E35645" s="15"/>
    </row>
    <row r="35646" spans="5:5">
      <c r="E35646" s="15"/>
    </row>
    <row r="35647" spans="5:5">
      <c r="E35647" s="15"/>
    </row>
    <row r="35648" spans="5:5">
      <c r="E35648" s="15"/>
    </row>
    <row r="35649" spans="5:5">
      <c r="E35649" s="15"/>
    </row>
    <row r="35650" spans="5:5">
      <c r="E35650" s="15"/>
    </row>
    <row r="35651" spans="5:5">
      <c r="E35651" s="15"/>
    </row>
    <row r="35652" spans="5:5">
      <c r="E35652" s="15"/>
    </row>
    <row r="35653" spans="5:5">
      <c r="E35653" s="15"/>
    </row>
    <row r="35654" spans="5:5">
      <c r="E35654" s="15"/>
    </row>
    <row r="35655" spans="5:5">
      <c r="E35655" s="15"/>
    </row>
    <row r="35656" spans="5:5">
      <c r="E35656" s="15"/>
    </row>
    <row r="35657" spans="5:5">
      <c r="E35657" s="15"/>
    </row>
    <row r="35658" spans="5:5">
      <c r="E35658" s="15"/>
    </row>
    <row r="35659" spans="5:5">
      <c r="E35659" s="15"/>
    </row>
    <row r="35660" spans="5:5">
      <c r="E35660" s="15"/>
    </row>
    <row r="35661" spans="5:5">
      <c r="E35661" s="15"/>
    </row>
    <row r="35662" spans="5:5">
      <c r="E35662" s="15"/>
    </row>
    <row r="35663" spans="5:5">
      <c r="E35663" s="15"/>
    </row>
    <row r="35664" spans="5:5">
      <c r="E35664" s="15"/>
    </row>
    <row r="35665" spans="5:5">
      <c r="E35665" s="15"/>
    </row>
    <row r="35666" spans="5:5">
      <c r="E35666" s="15"/>
    </row>
    <row r="35667" spans="5:5">
      <c r="E35667" s="15"/>
    </row>
    <row r="35668" spans="5:5">
      <c r="E35668" s="15"/>
    </row>
    <row r="35669" spans="5:5">
      <c r="E35669" s="15"/>
    </row>
    <row r="35670" spans="5:5">
      <c r="E35670" s="15"/>
    </row>
    <row r="35671" spans="5:5">
      <c r="E35671" s="15"/>
    </row>
    <row r="35672" spans="5:5">
      <c r="E35672" s="15"/>
    </row>
    <row r="35673" spans="5:5">
      <c r="E35673" s="15"/>
    </row>
    <row r="35674" spans="5:5">
      <c r="E35674" s="15"/>
    </row>
    <row r="35675" spans="5:5">
      <c r="E35675" s="15"/>
    </row>
    <row r="35676" spans="5:5">
      <c r="E35676" s="15"/>
    </row>
    <row r="35677" spans="5:5">
      <c r="E35677" s="15"/>
    </row>
    <row r="35678" spans="5:5">
      <c r="E35678" s="15"/>
    </row>
    <row r="35679" spans="5:5">
      <c r="E35679" s="15"/>
    </row>
    <row r="35680" spans="5:5">
      <c r="E35680" s="15"/>
    </row>
    <row r="35681" spans="5:5">
      <c r="E35681" s="15"/>
    </row>
    <row r="35682" spans="5:5">
      <c r="E35682" s="15"/>
    </row>
    <row r="35683" spans="5:5">
      <c r="E35683" s="15"/>
    </row>
    <row r="35684" spans="5:5">
      <c r="E35684" s="15"/>
    </row>
    <row r="35685" spans="5:5">
      <c r="E35685" s="15"/>
    </row>
    <row r="35686" spans="5:5">
      <c r="E35686" s="15"/>
    </row>
    <row r="35687" spans="5:5">
      <c r="E35687" s="15"/>
    </row>
    <row r="35688" spans="5:5">
      <c r="E35688" s="15"/>
    </row>
    <row r="35689" spans="5:5">
      <c r="E35689" s="15"/>
    </row>
    <row r="35690" spans="5:5">
      <c r="E35690" s="15"/>
    </row>
    <row r="35691" spans="5:5">
      <c r="E35691" s="15"/>
    </row>
    <row r="35692" spans="5:5">
      <c r="E35692" s="15"/>
    </row>
    <row r="35693" spans="5:5">
      <c r="E35693" s="15"/>
    </row>
    <row r="35694" spans="5:5">
      <c r="E35694" s="15"/>
    </row>
    <row r="35695" spans="5:5">
      <c r="E35695" s="15"/>
    </row>
    <row r="35696" spans="5:5">
      <c r="E35696" s="15"/>
    </row>
    <row r="35697" spans="5:5">
      <c r="E35697" s="15"/>
    </row>
    <row r="35698" spans="5:5">
      <c r="E35698" s="15"/>
    </row>
    <row r="35699" spans="5:5">
      <c r="E35699" s="15"/>
    </row>
    <row r="35700" spans="5:5">
      <c r="E35700" s="15"/>
    </row>
    <row r="35701" spans="5:5">
      <c r="E35701" s="15"/>
    </row>
    <row r="35702" spans="5:5">
      <c r="E35702" s="15"/>
    </row>
    <row r="35703" spans="5:5">
      <c r="E35703" s="15"/>
    </row>
    <row r="35704" spans="5:5">
      <c r="E35704" s="15"/>
    </row>
    <row r="35705" spans="5:5">
      <c r="E35705" s="15"/>
    </row>
    <row r="35706" spans="5:5">
      <c r="E35706" s="15"/>
    </row>
    <row r="35707" spans="5:5">
      <c r="E35707" s="15"/>
    </row>
    <row r="35708" spans="5:5">
      <c r="E35708" s="15"/>
    </row>
    <row r="35709" spans="5:5">
      <c r="E35709" s="15"/>
    </row>
    <row r="35710" spans="5:5">
      <c r="E35710" s="15"/>
    </row>
    <row r="35711" spans="5:5">
      <c r="E35711" s="15"/>
    </row>
    <row r="35712" spans="5:5">
      <c r="E35712" s="15"/>
    </row>
    <row r="35713" spans="5:5">
      <c r="E35713" s="15"/>
    </row>
    <row r="35714" spans="5:5">
      <c r="E35714" s="15"/>
    </row>
    <row r="35715" spans="5:5">
      <c r="E35715" s="15"/>
    </row>
    <row r="35716" spans="5:5">
      <c r="E35716" s="15"/>
    </row>
    <row r="35717" spans="5:5">
      <c r="E35717" s="15"/>
    </row>
    <row r="35718" spans="5:5">
      <c r="E35718" s="15"/>
    </row>
    <row r="35719" spans="5:5">
      <c r="E35719" s="15"/>
    </row>
    <row r="35720" spans="5:5">
      <c r="E35720" s="15"/>
    </row>
    <row r="35721" spans="5:5">
      <c r="E35721" s="15"/>
    </row>
    <row r="35722" spans="5:5">
      <c r="E35722" s="15"/>
    </row>
    <row r="35723" spans="5:5">
      <c r="E35723" s="15"/>
    </row>
    <row r="35724" spans="5:5">
      <c r="E35724" s="15"/>
    </row>
    <row r="35725" spans="5:5">
      <c r="E35725" s="15"/>
    </row>
    <row r="35726" spans="5:5">
      <c r="E35726" s="15"/>
    </row>
    <row r="35727" spans="5:5">
      <c r="E35727" s="15"/>
    </row>
    <row r="35728" spans="5:5">
      <c r="E35728" s="15"/>
    </row>
    <row r="35729" spans="5:5">
      <c r="E35729" s="15"/>
    </row>
    <row r="35730" spans="5:5">
      <c r="E35730" s="15"/>
    </row>
    <row r="35731" spans="5:5">
      <c r="E35731" s="15"/>
    </row>
    <row r="35732" spans="5:5">
      <c r="E35732" s="15"/>
    </row>
    <row r="35733" spans="5:5">
      <c r="E35733" s="15"/>
    </row>
    <row r="35734" spans="5:5">
      <c r="E35734" s="15"/>
    </row>
    <row r="35735" spans="5:5">
      <c r="E35735" s="15"/>
    </row>
    <row r="35736" spans="5:5">
      <c r="E35736" s="15"/>
    </row>
    <row r="35737" spans="5:5">
      <c r="E35737" s="15"/>
    </row>
    <row r="35738" spans="5:5">
      <c r="E35738" s="15"/>
    </row>
    <row r="35739" spans="5:5">
      <c r="E35739" s="15"/>
    </row>
    <row r="35740" spans="5:5">
      <c r="E35740" s="15"/>
    </row>
    <row r="35741" spans="5:5">
      <c r="E35741" s="15"/>
    </row>
    <row r="35742" spans="5:5">
      <c r="E35742" s="15"/>
    </row>
    <row r="35743" spans="5:5">
      <c r="E35743" s="15"/>
    </row>
    <row r="35744" spans="5:5">
      <c r="E35744" s="15"/>
    </row>
    <row r="35745" spans="5:5">
      <c r="E35745" s="15"/>
    </row>
    <row r="35746" spans="5:5">
      <c r="E35746" s="15"/>
    </row>
    <row r="35747" spans="5:5">
      <c r="E35747" s="15"/>
    </row>
    <row r="35748" spans="5:5">
      <c r="E35748" s="15"/>
    </row>
    <row r="35749" spans="5:5">
      <c r="E35749" s="15"/>
    </row>
    <row r="35750" spans="5:5">
      <c r="E35750" s="15"/>
    </row>
    <row r="35751" spans="5:5">
      <c r="E35751" s="15"/>
    </row>
    <row r="35752" spans="5:5">
      <c r="E35752" s="15"/>
    </row>
    <row r="35753" spans="5:5">
      <c r="E35753" s="15"/>
    </row>
    <row r="35754" spans="5:5">
      <c r="E35754" s="15"/>
    </row>
    <row r="35755" spans="5:5">
      <c r="E35755" s="15"/>
    </row>
    <row r="35756" spans="5:5">
      <c r="E35756" s="15"/>
    </row>
    <row r="35757" spans="5:5">
      <c r="E35757" s="15"/>
    </row>
    <row r="35758" spans="5:5">
      <c r="E35758" s="15"/>
    </row>
    <row r="35759" spans="5:5">
      <c r="E35759" s="15"/>
    </row>
    <row r="35760" spans="5:5">
      <c r="E35760" s="15"/>
    </row>
    <row r="35761" spans="5:5">
      <c r="E35761" s="15"/>
    </row>
    <row r="35762" spans="5:5">
      <c r="E35762" s="15"/>
    </row>
    <row r="35763" spans="5:5">
      <c r="E35763" s="15"/>
    </row>
    <row r="35764" spans="5:5">
      <c r="E35764" s="15"/>
    </row>
    <row r="35765" spans="5:5">
      <c r="E35765" s="15"/>
    </row>
    <row r="35766" spans="5:5">
      <c r="E35766" s="15"/>
    </row>
    <row r="35767" spans="5:5">
      <c r="E35767" s="15"/>
    </row>
    <row r="35768" spans="5:5">
      <c r="E35768" s="15"/>
    </row>
    <row r="35769" spans="5:5">
      <c r="E35769" s="15"/>
    </row>
    <row r="35770" spans="5:5">
      <c r="E35770" s="15"/>
    </row>
    <row r="35771" spans="5:5">
      <c r="E35771" s="15"/>
    </row>
    <row r="35772" spans="5:5">
      <c r="E35772" s="15"/>
    </row>
    <row r="35773" spans="5:5">
      <c r="E35773" s="15"/>
    </row>
    <row r="35774" spans="5:5">
      <c r="E35774" s="15"/>
    </row>
    <row r="35775" spans="5:5">
      <c r="E35775" s="15"/>
    </row>
    <row r="35776" spans="5:5">
      <c r="E35776" s="15"/>
    </row>
    <row r="35777" spans="5:5">
      <c r="E35777" s="15"/>
    </row>
    <row r="35778" spans="5:5">
      <c r="E35778" s="15"/>
    </row>
    <row r="35779" spans="5:5">
      <c r="E35779" s="15"/>
    </row>
    <row r="35780" spans="5:5">
      <c r="E35780" s="15"/>
    </row>
    <row r="35781" spans="5:5">
      <c r="E35781" s="15"/>
    </row>
    <row r="35782" spans="5:5">
      <c r="E35782" s="15"/>
    </row>
    <row r="35783" spans="5:5">
      <c r="E35783" s="15"/>
    </row>
    <row r="35784" spans="5:5">
      <c r="E35784" s="15"/>
    </row>
    <row r="35785" spans="5:5">
      <c r="E35785" s="15"/>
    </row>
    <row r="35786" spans="5:5">
      <c r="E35786" s="15"/>
    </row>
    <row r="35787" spans="5:5">
      <c r="E35787" s="15"/>
    </row>
    <row r="35788" spans="5:5">
      <c r="E35788" s="15"/>
    </row>
    <row r="35789" spans="5:5">
      <c r="E35789" s="15"/>
    </row>
    <row r="35790" spans="5:5">
      <c r="E35790" s="15"/>
    </row>
    <row r="35791" spans="5:5">
      <c r="E35791" s="15"/>
    </row>
    <row r="35792" spans="5:5">
      <c r="E35792" s="15"/>
    </row>
    <row r="35793" spans="5:5">
      <c r="E35793" s="15"/>
    </row>
    <row r="35794" spans="5:5">
      <c r="E35794" s="15"/>
    </row>
    <row r="35795" spans="5:5">
      <c r="E35795" s="15"/>
    </row>
    <row r="35796" spans="5:5">
      <c r="E35796" s="15"/>
    </row>
    <row r="35797" spans="5:5">
      <c r="E35797" s="15"/>
    </row>
    <row r="35798" spans="5:5">
      <c r="E35798" s="15"/>
    </row>
    <row r="35799" spans="5:5">
      <c r="E35799" s="15"/>
    </row>
    <row r="35800" spans="5:5">
      <c r="E35800" s="15"/>
    </row>
    <row r="35801" spans="5:5">
      <c r="E35801" s="15"/>
    </row>
    <row r="35802" spans="5:5">
      <c r="E35802" s="15"/>
    </row>
    <row r="35803" spans="5:5">
      <c r="E35803" s="15"/>
    </row>
    <row r="35804" spans="5:5">
      <c r="E35804" s="15"/>
    </row>
    <row r="35805" spans="5:5">
      <c r="E35805" s="15"/>
    </row>
    <row r="35806" spans="5:5">
      <c r="E35806" s="15"/>
    </row>
    <row r="35807" spans="5:5">
      <c r="E35807" s="15"/>
    </row>
    <row r="35808" spans="5:5">
      <c r="E35808" s="15"/>
    </row>
    <row r="35809" spans="5:5">
      <c r="E35809" s="15"/>
    </row>
    <row r="35810" spans="5:5">
      <c r="E35810" s="15"/>
    </row>
    <row r="35811" spans="5:5">
      <c r="E35811" s="15"/>
    </row>
    <row r="35812" spans="5:5">
      <c r="E35812" s="15"/>
    </row>
    <row r="35813" spans="5:5">
      <c r="E35813" s="15"/>
    </row>
    <row r="35814" spans="5:5">
      <c r="E35814" s="15"/>
    </row>
    <row r="35815" spans="5:5">
      <c r="E35815" s="15"/>
    </row>
    <row r="35816" spans="5:5">
      <c r="E35816" s="15"/>
    </row>
    <row r="35817" spans="5:5">
      <c r="E35817" s="15"/>
    </row>
    <row r="35818" spans="5:5">
      <c r="E35818" s="15"/>
    </row>
    <row r="35819" spans="5:5">
      <c r="E35819" s="15"/>
    </row>
    <row r="35820" spans="5:5">
      <c r="E35820" s="15"/>
    </row>
    <row r="35821" spans="5:5">
      <c r="E35821" s="15"/>
    </row>
    <row r="35822" spans="5:5">
      <c r="E35822" s="15"/>
    </row>
    <row r="35823" spans="5:5">
      <c r="E35823" s="15"/>
    </row>
    <row r="35824" spans="5:5">
      <c r="E35824" s="15"/>
    </row>
    <row r="35825" spans="5:5">
      <c r="E35825" s="15"/>
    </row>
    <row r="35826" spans="5:5">
      <c r="E35826" s="15"/>
    </row>
    <row r="35827" spans="5:5">
      <c r="E35827" s="15"/>
    </row>
    <row r="35828" spans="5:5">
      <c r="E35828" s="15"/>
    </row>
    <row r="35829" spans="5:5">
      <c r="E35829" s="15"/>
    </row>
    <row r="35830" spans="5:5">
      <c r="E35830" s="15"/>
    </row>
    <row r="35831" spans="5:5">
      <c r="E35831" s="15"/>
    </row>
    <row r="35832" spans="5:5">
      <c r="E35832" s="15"/>
    </row>
    <row r="35833" spans="5:5">
      <c r="E35833" s="15"/>
    </row>
    <row r="35834" spans="5:5">
      <c r="E35834" s="15"/>
    </row>
    <row r="35835" spans="5:5">
      <c r="E35835" s="15"/>
    </row>
    <row r="35836" spans="5:5">
      <c r="E35836" s="15"/>
    </row>
    <row r="35837" spans="5:5">
      <c r="E35837" s="15"/>
    </row>
    <row r="35838" spans="5:5">
      <c r="E35838" s="15"/>
    </row>
    <row r="35839" spans="5:5">
      <c r="E35839" s="15"/>
    </row>
    <row r="35840" spans="5:5">
      <c r="E35840" s="15"/>
    </row>
    <row r="35841" spans="5:5">
      <c r="E35841" s="15"/>
    </row>
    <row r="35842" spans="5:5">
      <c r="E35842" s="15"/>
    </row>
    <row r="35843" spans="5:5">
      <c r="E35843" s="15"/>
    </row>
    <row r="35844" spans="5:5">
      <c r="E35844" s="15"/>
    </row>
    <row r="35845" spans="5:5">
      <c r="E35845" s="15"/>
    </row>
    <row r="35846" spans="5:5">
      <c r="E35846" s="15"/>
    </row>
    <row r="35847" spans="5:5">
      <c r="E35847" s="15"/>
    </row>
    <row r="35848" spans="5:5">
      <c r="E35848" s="15"/>
    </row>
    <row r="35849" spans="5:5">
      <c r="E35849" s="15"/>
    </row>
    <row r="35850" spans="5:5">
      <c r="E35850" s="15"/>
    </row>
    <row r="35851" spans="5:5">
      <c r="E35851" s="15"/>
    </row>
    <row r="35852" spans="5:5">
      <c r="E35852" s="15"/>
    </row>
    <row r="35853" spans="5:5">
      <c r="E35853" s="15"/>
    </row>
    <row r="35854" spans="5:5">
      <c r="E35854" s="15"/>
    </row>
    <row r="35855" spans="5:5">
      <c r="E35855" s="15"/>
    </row>
    <row r="35856" spans="5:5">
      <c r="E35856" s="15"/>
    </row>
    <row r="35857" spans="5:5">
      <c r="E35857" s="15"/>
    </row>
    <row r="35858" spans="5:5">
      <c r="E35858" s="15"/>
    </row>
    <row r="35859" spans="5:5">
      <c r="E35859" s="15"/>
    </row>
    <row r="35860" spans="5:5">
      <c r="E35860" s="15"/>
    </row>
    <row r="35861" spans="5:5">
      <c r="E35861" s="15"/>
    </row>
    <row r="35862" spans="5:5">
      <c r="E35862" s="15"/>
    </row>
    <row r="35863" spans="5:5">
      <c r="E35863" s="15"/>
    </row>
    <row r="35864" spans="5:5">
      <c r="E35864" s="15"/>
    </row>
    <row r="35865" spans="5:5">
      <c r="E35865" s="15"/>
    </row>
    <row r="35866" spans="5:5">
      <c r="E35866" s="15"/>
    </row>
    <row r="35867" spans="5:5">
      <c r="E35867" s="15"/>
    </row>
    <row r="35868" spans="5:5">
      <c r="E35868" s="15"/>
    </row>
    <row r="35869" spans="5:5">
      <c r="E35869" s="15"/>
    </row>
    <row r="35870" spans="5:5">
      <c r="E35870" s="15"/>
    </row>
    <row r="35871" spans="5:5">
      <c r="E35871" s="15"/>
    </row>
    <row r="35872" spans="5:5">
      <c r="E35872" s="15"/>
    </row>
    <row r="35873" spans="5:5">
      <c r="E35873" s="15"/>
    </row>
    <row r="35874" spans="5:5">
      <c r="E35874" s="15"/>
    </row>
    <row r="35875" spans="5:5">
      <c r="E35875" s="15"/>
    </row>
    <row r="35876" spans="5:5">
      <c r="E35876" s="15"/>
    </row>
    <row r="35877" spans="5:5">
      <c r="E35877" s="15"/>
    </row>
    <row r="35878" spans="5:5">
      <c r="E35878" s="15"/>
    </row>
    <row r="35879" spans="5:5">
      <c r="E35879" s="15"/>
    </row>
    <row r="35880" spans="5:5">
      <c r="E35880" s="15"/>
    </row>
    <row r="35881" spans="5:5">
      <c r="E35881" s="15"/>
    </row>
    <row r="35882" spans="5:5">
      <c r="E35882" s="15"/>
    </row>
    <row r="35883" spans="5:5">
      <c r="E35883" s="15"/>
    </row>
    <row r="35884" spans="5:5">
      <c r="E35884" s="15"/>
    </row>
    <row r="35885" spans="5:5">
      <c r="E35885" s="15"/>
    </row>
    <row r="35886" spans="5:5">
      <c r="E35886" s="15"/>
    </row>
    <row r="35887" spans="5:5">
      <c r="E35887" s="15"/>
    </row>
    <row r="35888" spans="5:5">
      <c r="E35888" s="15"/>
    </row>
    <row r="35889" spans="5:5">
      <c r="E35889" s="15"/>
    </row>
    <row r="35890" spans="5:5">
      <c r="E35890" s="15"/>
    </row>
    <row r="35891" spans="5:5">
      <c r="E35891" s="15"/>
    </row>
    <row r="35892" spans="5:5">
      <c r="E35892" s="15"/>
    </row>
    <row r="35893" spans="5:5">
      <c r="E35893" s="15"/>
    </row>
    <row r="35894" spans="5:5">
      <c r="E35894" s="15"/>
    </row>
    <row r="35895" spans="5:5">
      <c r="E35895" s="15"/>
    </row>
    <row r="35896" spans="5:5">
      <c r="E35896" s="15"/>
    </row>
    <row r="35897" spans="5:5">
      <c r="E35897" s="15"/>
    </row>
    <row r="35898" spans="5:5">
      <c r="E35898" s="15"/>
    </row>
    <row r="35899" spans="5:5">
      <c r="E35899" s="15"/>
    </row>
    <row r="35900" spans="5:5">
      <c r="E35900" s="15"/>
    </row>
    <row r="35901" spans="5:5">
      <c r="E35901" s="15"/>
    </row>
    <row r="35902" spans="5:5">
      <c r="E35902" s="15"/>
    </row>
    <row r="35903" spans="5:5">
      <c r="E35903" s="15"/>
    </row>
    <row r="35904" spans="5:5">
      <c r="E35904" s="15"/>
    </row>
    <row r="35905" spans="5:5">
      <c r="E35905" s="15"/>
    </row>
    <row r="35906" spans="5:5">
      <c r="E35906" s="15"/>
    </row>
    <row r="35907" spans="5:5">
      <c r="E35907" s="15"/>
    </row>
    <row r="35908" spans="5:5">
      <c r="E35908" s="15"/>
    </row>
    <row r="35909" spans="5:5">
      <c r="E35909" s="15"/>
    </row>
    <row r="35910" spans="5:5">
      <c r="E35910" s="15"/>
    </row>
    <row r="35911" spans="5:5">
      <c r="E35911" s="15"/>
    </row>
    <row r="35912" spans="5:5">
      <c r="E35912" s="15"/>
    </row>
    <row r="35913" spans="5:5">
      <c r="E35913" s="15"/>
    </row>
    <row r="35914" spans="5:5">
      <c r="E35914" s="15"/>
    </row>
    <row r="35915" spans="5:5">
      <c r="E35915" s="15"/>
    </row>
    <row r="35916" spans="5:5">
      <c r="E35916" s="15"/>
    </row>
    <row r="35917" spans="5:5">
      <c r="E35917" s="15"/>
    </row>
    <row r="35918" spans="5:5">
      <c r="E35918" s="15"/>
    </row>
    <row r="35919" spans="5:5">
      <c r="E35919" s="15"/>
    </row>
    <row r="35920" spans="5:5">
      <c r="E35920" s="15"/>
    </row>
    <row r="35921" spans="5:5">
      <c r="E35921" s="15"/>
    </row>
    <row r="35922" spans="5:5">
      <c r="E35922" s="15"/>
    </row>
    <row r="35923" spans="5:5">
      <c r="E35923" s="15"/>
    </row>
    <row r="35924" spans="5:5">
      <c r="E35924" s="15"/>
    </row>
    <row r="35925" spans="5:5">
      <c r="E35925" s="15"/>
    </row>
    <row r="35926" spans="5:5">
      <c r="E35926" s="15"/>
    </row>
    <row r="35927" spans="5:5">
      <c r="E35927" s="15"/>
    </row>
    <row r="35928" spans="5:5">
      <c r="E35928" s="15"/>
    </row>
    <row r="35929" spans="5:5">
      <c r="E35929" s="15"/>
    </row>
    <row r="35930" spans="5:5">
      <c r="E35930" s="15"/>
    </row>
    <row r="35931" spans="5:5">
      <c r="E35931" s="15"/>
    </row>
    <row r="35932" spans="5:5">
      <c r="E35932" s="15"/>
    </row>
    <row r="35933" spans="5:5">
      <c r="E35933" s="15"/>
    </row>
    <row r="35934" spans="5:5">
      <c r="E35934" s="15"/>
    </row>
    <row r="35935" spans="5:5">
      <c r="E35935" s="15"/>
    </row>
    <row r="35936" spans="5:5">
      <c r="E35936" s="15"/>
    </row>
    <row r="35937" spans="5:5">
      <c r="E35937" s="15"/>
    </row>
    <row r="35938" spans="5:5">
      <c r="E35938" s="15"/>
    </row>
    <row r="35939" spans="5:5">
      <c r="E35939" s="15"/>
    </row>
    <row r="35940" spans="5:5">
      <c r="E35940" s="15"/>
    </row>
    <row r="35941" spans="5:5">
      <c r="E35941" s="15"/>
    </row>
    <row r="35942" spans="5:5">
      <c r="E35942" s="15"/>
    </row>
    <row r="35943" spans="5:5">
      <c r="E35943" s="15"/>
    </row>
    <row r="35944" spans="5:5">
      <c r="E35944" s="15"/>
    </row>
    <row r="35945" spans="5:5">
      <c r="E35945" s="15"/>
    </row>
    <row r="35946" spans="5:5">
      <c r="E35946" s="15"/>
    </row>
    <row r="35947" spans="5:5">
      <c r="E35947" s="15"/>
    </row>
    <row r="35948" spans="5:5">
      <c r="E35948" s="15"/>
    </row>
    <row r="35949" spans="5:5">
      <c r="E35949" s="15"/>
    </row>
    <row r="35950" spans="5:5">
      <c r="E35950" s="15"/>
    </row>
    <row r="35951" spans="5:5">
      <c r="E35951" s="15"/>
    </row>
    <row r="35952" spans="5:5">
      <c r="E35952" s="15"/>
    </row>
    <row r="35953" spans="5:5">
      <c r="E35953" s="15"/>
    </row>
    <row r="35954" spans="5:5">
      <c r="E35954" s="15"/>
    </row>
    <row r="35955" spans="5:5">
      <c r="E35955" s="15"/>
    </row>
    <row r="35956" spans="5:5">
      <c r="E35956" s="15"/>
    </row>
    <row r="35957" spans="5:5">
      <c r="E35957" s="15"/>
    </row>
    <row r="35958" spans="5:5">
      <c r="E35958" s="15"/>
    </row>
    <row r="35959" spans="5:5">
      <c r="E35959" s="15"/>
    </row>
    <row r="35960" spans="5:5">
      <c r="E35960" s="15"/>
    </row>
    <row r="35961" spans="5:5">
      <c r="E35961" s="15"/>
    </row>
    <row r="35962" spans="5:5">
      <c r="E35962" s="15"/>
    </row>
    <row r="35963" spans="5:5">
      <c r="E35963" s="15"/>
    </row>
    <row r="35964" spans="5:5">
      <c r="E35964" s="15"/>
    </row>
    <row r="35965" spans="5:5">
      <c r="E35965" s="15"/>
    </row>
    <row r="35966" spans="5:5">
      <c r="E35966" s="15"/>
    </row>
    <row r="35967" spans="5:5">
      <c r="E35967" s="15"/>
    </row>
    <row r="35968" spans="5:5">
      <c r="E35968" s="15"/>
    </row>
    <row r="35969" spans="5:5">
      <c r="E35969" s="15"/>
    </row>
    <row r="35970" spans="5:5">
      <c r="E35970" s="15"/>
    </row>
    <row r="35971" spans="5:5">
      <c r="E35971" s="15"/>
    </row>
    <row r="35972" spans="5:5">
      <c r="E35972" s="15"/>
    </row>
    <row r="35973" spans="5:5">
      <c r="E35973" s="15"/>
    </row>
    <row r="35974" spans="5:5">
      <c r="E35974" s="15"/>
    </row>
    <row r="35975" spans="5:5">
      <c r="E35975" s="15"/>
    </row>
    <row r="35976" spans="5:5">
      <c r="E35976" s="15"/>
    </row>
    <row r="35977" spans="5:5">
      <c r="E35977" s="15"/>
    </row>
    <row r="35978" spans="5:5">
      <c r="E35978" s="15"/>
    </row>
    <row r="35979" spans="5:5">
      <c r="E35979" s="15"/>
    </row>
    <row r="35980" spans="5:5">
      <c r="E35980" s="15"/>
    </row>
    <row r="35981" spans="5:5">
      <c r="E35981" s="15"/>
    </row>
    <row r="35982" spans="5:5">
      <c r="E35982" s="15"/>
    </row>
    <row r="35983" spans="5:5">
      <c r="E35983" s="15"/>
    </row>
    <row r="35984" spans="5:5">
      <c r="E35984" s="15"/>
    </row>
    <row r="35985" spans="5:5">
      <c r="E35985" s="15"/>
    </row>
    <row r="35986" spans="5:5">
      <c r="E35986" s="15"/>
    </row>
    <row r="35987" spans="5:5">
      <c r="E35987" s="15"/>
    </row>
    <row r="35988" spans="5:5">
      <c r="E35988" s="15"/>
    </row>
    <row r="35989" spans="5:5">
      <c r="E35989" s="15"/>
    </row>
    <row r="35990" spans="5:5">
      <c r="E35990" s="15"/>
    </row>
    <row r="35991" spans="5:5">
      <c r="E35991" s="15"/>
    </row>
    <row r="35992" spans="5:5">
      <c r="E35992" s="15"/>
    </row>
    <row r="35993" spans="5:5">
      <c r="E35993" s="15"/>
    </row>
    <row r="35994" spans="5:5">
      <c r="E35994" s="15"/>
    </row>
    <row r="35995" spans="5:5">
      <c r="E35995" s="15"/>
    </row>
    <row r="35996" spans="5:5">
      <c r="E35996" s="15"/>
    </row>
    <row r="35997" spans="5:5">
      <c r="E35997" s="15"/>
    </row>
    <row r="35998" spans="5:5">
      <c r="E35998" s="15"/>
    </row>
    <row r="35999" spans="5:5">
      <c r="E35999" s="15"/>
    </row>
    <row r="36000" spans="5:5">
      <c r="E36000" s="15"/>
    </row>
    <row r="36001" spans="5:5">
      <c r="E36001" s="15"/>
    </row>
    <row r="36002" spans="5:5">
      <c r="E36002" s="15"/>
    </row>
    <row r="36003" spans="5:5">
      <c r="E36003" s="15"/>
    </row>
    <row r="36004" spans="5:5">
      <c r="E36004" s="15"/>
    </row>
    <row r="36005" spans="5:5">
      <c r="E36005" s="15"/>
    </row>
    <row r="36006" spans="5:5">
      <c r="E36006" s="15"/>
    </row>
    <row r="36007" spans="5:5">
      <c r="E36007" s="15"/>
    </row>
    <row r="36008" spans="5:5">
      <c r="E36008" s="15"/>
    </row>
    <row r="36009" spans="5:5">
      <c r="E36009" s="15"/>
    </row>
    <row r="36010" spans="5:5">
      <c r="E36010" s="15"/>
    </row>
    <row r="36011" spans="5:5">
      <c r="E36011" s="15"/>
    </row>
    <row r="36012" spans="5:5">
      <c r="E36012" s="15"/>
    </row>
    <row r="36013" spans="5:5">
      <c r="E36013" s="15"/>
    </row>
    <row r="36014" spans="5:5">
      <c r="E36014" s="15"/>
    </row>
    <row r="36015" spans="5:5">
      <c r="E36015" s="15"/>
    </row>
    <row r="36016" spans="5:5">
      <c r="E36016" s="15"/>
    </row>
    <row r="36017" spans="5:5">
      <c r="E36017" s="15"/>
    </row>
    <row r="36018" spans="5:5">
      <c r="E36018" s="15"/>
    </row>
    <row r="36019" spans="5:5">
      <c r="E36019" s="15"/>
    </row>
    <row r="36020" spans="5:5">
      <c r="E36020" s="15"/>
    </row>
    <row r="36021" spans="5:5">
      <c r="E36021" s="15"/>
    </row>
    <row r="36022" spans="5:5">
      <c r="E36022" s="15"/>
    </row>
    <row r="36023" spans="5:5">
      <c r="E36023" s="15"/>
    </row>
    <row r="36024" spans="5:5">
      <c r="E36024" s="15"/>
    </row>
    <row r="36025" spans="5:5">
      <c r="E36025" s="15"/>
    </row>
    <row r="36026" spans="5:5">
      <c r="E36026" s="15"/>
    </row>
    <row r="36027" spans="5:5">
      <c r="E36027" s="15"/>
    </row>
    <row r="36028" spans="5:5">
      <c r="E36028" s="15"/>
    </row>
    <row r="36029" spans="5:5">
      <c r="E36029" s="15"/>
    </row>
    <row r="36030" spans="5:5">
      <c r="E36030" s="15"/>
    </row>
    <row r="36031" spans="5:5">
      <c r="E36031" s="15"/>
    </row>
    <row r="36032" spans="5:5">
      <c r="E36032" s="15"/>
    </row>
    <row r="36033" spans="5:5">
      <c r="E36033" s="15"/>
    </row>
    <row r="36034" spans="5:5">
      <c r="E36034" s="15"/>
    </row>
    <row r="36035" spans="5:5">
      <c r="E36035" s="15"/>
    </row>
    <row r="36036" spans="5:5">
      <c r="E36036" s="15"/>
    </row>
    <row r="36037" spans="5:5">
      <c r="E36037" s="15"/>
    </row>
    <row r="36038" spans="5:5">
      <c r="E36038" s="15"/>
    </row>
    <row r="36039" spans="5:5">
      <c r="E36039" s="15"/>
    </row>
    <row r="36040" spans="5:5">
      <c r="E36040" s="15"/>
    </row>
    <row r="36041" spans="5:5">
      <c r="E36041" s="15"/>
    </row>
    <row r="36042" spans="5:5">
      <c r="E36042" s="15"/>
    </row>
    <row r="36043" spans="5:5">
      <c r="E36043" s="15"/>
    </row>
    <row r="36044" spans="5:5">
      <c r="E36044" s="15"/>
    </row>
    <row r="36045" spans="5:5">
      <c r="E36045" s="15"/>
    </row>
    <row r="36046" spans="5:5">
      <c r="E36046" s="15"/>
    </row>
    <row r="36047" spans="5:5">
      <c r="E36047" s="15"/>
    </row>
    <row r="36048" spans="5:5">
      <c r="E36048" s="15"/>
    </row>
    <row r="36049" spans="5:5">
      <c r="E36049" s="15"/>
    </row>
    <row r="36050" spans="5:5">
      <c r="E36050" s="15"/>
    </row>
    <row r="36051" spans="5:5">
      <c r="E36051" s="15"/>
    </row>
    <row r="36052" spans="5:5">
      <c r="E36052" s="15"/>
    </row>
    <row r="36053" spans="5:5">
      <c r="E36053" s="15"/>
    </row>
    <row r="36054" spans="5:5">
      <c r="E36054" s="15"/>
    </row>
    <row r="36055" spans="5:5">
      <c r="E36055" s="15"/>
    </row>
    <row r="36056" spans="5:5">
      <c r="E36056" s="15"/>
    </row>
    <row r="36057" spans="5:5">
      <c r="E36057" s="15"/>
    </row>
    <row r="36058" spans="5:5">
      <c r="E36058" s="15"/>
    </row>
    <row r="36059" spans="5:5">
      <c r="E36059" s="15"/>
    </row>
    <row r="36060" spans="5:5">
      <c r="E36060" s="15"/>
    </row>
    <row r="36061" spans="5:5">
      <c r="E36061" s="15"/>
    </row>
    <row r="36062" spans="5:5">
      <c r="E36062" s="15"/>
    </row>
    <row r="36063" spans="5:5">
      <c r="E36063" s="15"/>
    </row>
    <row r="36064" spans="5:5">
      <c r="E36064" s="15"/>
    </row>
    <row r="36065" spans="5:5">
      <c r="E36065" s="15"/>
    </row>
    <row r="36066" spans="5:5">
      <c r="E36066" s="15"/>
    </row>
    <row r="36067" spans="5:5">
      <c r="E36067" s="15"/>
    </row>
    <row r="36068" spans="5:5">
      <c r="E36068" s="15"/>
    </row>
    <row r="36069" spans="5:5">
      <c r="E36069" s="15"/>
    </row>
    <row r="36070" spans="5:5">
      <c r="E36070" s="15"/>
    </row>
    <row r="36071" spans="5:5">
      <c r="E36071" s="15"/>
    </row>
    <row r="36072" spans="5:5">
      <c r="E36072" s="15"/>
    </row>
    <row r="36073" spans="5:5">
      <c r="E36073" s="15"/>
    </row>
    <row r="36074" spans="5:5">
      <c r="E36074" s="15"/>
    </row>
    <row r="36075" spans="5:5">
      <c r="E36075" s="15"/>
    </row>
    <row r="36076" spans="5:5">
      <c r="E36076" s="15"/>
    </row>
    <row r="36077" spans="5:5">
      <c r="E36077" s="15"/>
    </row>
    <row r="36078" spans="5:5">
      <c r="E36078" s="15"/>
    </row>
    <row r="36079" spans="5:5">
      <c r="E36079" s="15"/>
    </row>
    <row r="36080" spans="5:5">
      <c r="E36080" s="15"/>
    </row>
    <row r="36081" spans="5:5">
      <c r="E36081" s="15"/>
    </row>
    <row r="36082" spans="5:5">
      <c r="E36082" s="15"/>
    </row>
    <row r="36083" spans="5:5">
      <c r="E36083" s="15"/>
    </row>
    <row r="36084" spans="5:5">
      <c r="E36084" s="15"/>
    </row>
    <row r="36085" spans="5:5">
      <c r="E36085" s="15"/>
    </row>
    <row r="36086" spans="5:5">
      <c r="E36086" s="15"/>
    </row>
    <row r="36087" spans="5:5">
      <c r="E36087" s="15"/>
    </row>
    <row r="36088" spans="5:5">
      <c r="E36088" s="15"/>
    </row>
    <row r="36089" spans="5:5">
      <c r="E36089" s="15"/>
    </row>
    <row r="36090" spans="5:5">
      <c r="E36090" s="15"/>
    </row>
    <row r="36091" spans="5:5">
      <c r="E36091" s="15"/>
    </row>
    <row r="36092" spans="5:5">
      <c r="E36092" s="15"/>
    </row>
    <row r="36093" spans="5:5">
      <c r="E36093" s="15"/>
    </row>
    <row r="36094" spans="5:5">
      <c r="E36094" s="15"/>
    </row>
    <row r="36095" spans="5:5">
      <c r="E36095" s="15"/>
    </row>
    <row r="36096" spans="5:5">
      <c r="E36096" s="15"/>
    </row>
    <row r="36097" spans="5:5">
      <c r="E36097" s="15"/>
    </row>
    <row r="36098" spans="5:5">
      <c r="E36098" s="15"/>
    </row>
    <row r="36099" spans="5:5">
      <c r="E36099" s="15"/>
    </row>
    <row r="36100" spans="5:5">
      <c r="E36100" s="15"/>
    </row>
    <row r="36101" spans="5:5">
      <c r="E36101" s="15"/>
    </row>
    <row r="36102" spans="5:5">
      <c r="E36102" s="15"/>
    </row>
    <row r="36103" spans="5:5">
      <c r="E36103" s="15"/>
    </row>
    <row r="36104" spans="5:5">
      <c r="E36104" s="15"/>
    </row>
    <row r="36105" spans="5:5">
      <c r="E36105" s="15"/>
    </row>
    <row r="36106" spans="5:5">
      <c r="E36106" s="15"/>
    </row>
    <row r="36107" spans="5:5">
      <c r="E36107" s="15"/>
    </row>
    <row r="36108" spans="5:5">
      <c r="E36108" s="15"/>
    </row>
    <row r="36109" spans="5:5">
      <c r="E36109" s="15"/>
    </row>
    <row r="36110" spans="5:5">
      <c r="E36110" s="15"/>
    </row>
    <row r="36111" spans="5:5">
      <c r="E36111" s="15"/>
    </row>
    <row r="36112" spans="5:5">
      <c r="E36112" s="15"/>
    </row>
    <row r="36113" spans="5:5">
      <c r="E36113" s="15"/>
    </row>
    <row r="36114" spans="5:5">
      <c r="E36114" s="15"/>
    </row>
    <row r="36115" spans="5:5">
      <c r="E36115" s="15"/>
    </row>
    <row r="36116" spans="5:5">
      <c r="E36116" s="15"/>
    </row>
    <row r="36117" spans="5:5">
      <c r="E36117" s="15"/>
    </row>
    <row r="36118" spans="5:5">
      <c r="E36118" s="15"/>
    </row>
    <row r="36119" spans="5:5">
      <c r="E36119" s="15"/>
    </row>
    <row r="36120" spans="5:5">
      <c r="E36120" s="15"/>
    </row>
    <row r="36121" spans="5:5">
      <c r="E36121" s="15"/>
    </row>
    <row r="36122" spans="5:5">
      <c r="E36122" s="15"/>
    </row>
    <row r="36123" spans="5:5">
      <c r="E36123" s="15"/>
    </row>
    <row r="36124" spans="5:5">
      <c r="E36124" s="15"/>
    </row>
    <row r="36125" spans="5:5">
      <c r="E36125" s="15"/>
    </row>
    <row r="36126" spans="5:5">
      <c r="E36126" s="15"/>
    </row>
    <row r="36127" spans="5:5">
      <c r="E36127" s="15"/>
    </row>
    <row r="36128" spans="5:5">
      <c r="E36128" s="15"/>
    </row>
    <row r="36129" spans="5:5">
      <c r="E36129" s="15"/>
    </row>
    <row r="36130" spans="5:5">
      <c r="E36130" s="15"/>
    </row>
    <row r="36131" spans="5:5">
      <c r="E36131" s="15"/>
    </row>
    <row r="36132" spans="5:5">
      <c r="E36132" s="15"/>
    </row>
    <row r="36133" spans="5:5">
      <c r="E36133" s="15"/>
    </row>
    <row r="36134" spans="5:5">
      <c r="E36134" s="15"/>
    </row>
    <row r="36135" spans="5:5">
      <c r="E36135" s="15"/>
    </row>
    <row r="36136" spans="5:5">
      <c r="E36136" s="15"/>
    </row>
    <row r="36137" spans="5:5">
      <c r="E36137" s="15"/>
    </row>
    <row r="36138" spans="5:5">
      <c r="E36138" s="15"/>
    </row>
    <row r="36139" spans="5:5">
      <c r="E36139" s="15"/>
    </row>
    <row r="36140" spans="5:5">
      <c r="E36140" s="15"/>
    </row>
    <row r="36141" spans="5:5">
      <c r="E36141" s="15"/>
    </row>
    <row r="36142" spans="5:5">
      <c r="E36142" s="15"/>
    </row>
    <row r="36143" spans="5:5">
      <c r="E36143" s="15"/>
    </row>
    <row r="36144" spans="5:5">
      <c r="E36144" s="15"/>
    </row>
    <row r="36145" spans="5:5">
      <c r="E36145" s="15"/>
    </row>
    <row r="36146" spans="5:5">
      <c r="E36146" s="15"/>
    </row>
    <row r="36147" spans="5:5">
      <c r="E36147" s="15"/>
    </row>
    <row r="36148" spans="5:5">
      <c r="E36148" s="15"/>
    </row>
    <row r="36149" spans="5:5">
      <c r="E36149" s="15"/>
    </row>
    <row r="36150" spans="5:5">
      <c r="E36150" s="15"/>
    </row>
    <row r="36151" spans="5:5">
      <c r="E36151" s="15"/>
    </row>
    <row r="36152" spans="5:5">
      <c r="E36152" s="15"/>
    </row>
    <row r="36153" spans="5:5">
      <c r="E36153" s="15"/>
    </row>
    <row r="36154" spans="5:5">
      <c r="E36154" s="15"/>
    </row>
    <row r="36155" spans="5:5">
      <c r="E36155" s="15"/>
    </row>
    <row r="36156" spans="5:5">
      <c r="E36156" s="15"/>
    </row>
    <row r="36157" spans="5:5">
      <c r="E36157" s="15"/>
    </row>
    <row r="36158" spans="5:5">
      <c r="E36158" s="15"/>
    </row>
    <row r="36159" spans="5:5">
      <c r="E36159" s="15"/>
    </row>
    <row r="36160" spans="5:5">
      <c r="E36160" s="15"/>
    </row>
    <row r="36161" spans="5:5">
      <c r="E36161" s="15"/>
    </row>
    <row r="36162" spans="5:5">
      <c r="E36162" s="15"/>
    </row>
    <row r="36163" spans="5:5">
      <c r="E36163" s="15"/>
    </row>
    <row r="36164" spans="5:5">
      <c r="E36164" s="15"/>
    </row>
    <row r="36165" spans="5:5">
      <c r="E36165" s="15"/>
    </row>
    <row r="36166" spans="5:5">
      <c r="E36166" s="15"/>
    </row>
    <row r="36167" spans="5:5">
      <c r="E36167" s="15"/>
    </row>
    <row r="36168" spans="5:5">
      <c r="E36168" s="15"/>
    </row>
    <row r="36169" spans="5:5">
      <c r="E36169" s="15"/>
    </row>
    <row r="36170" spans="5:5">
      <c r="E36170" s="15"/>
    </row>
    <row r="36171" spans="5:5">
      <c r="E36171" s="15"/>
    </row>
    <row r="36172" spans="5:5">
      <c r="E36172" s="15"/>
    </row>
    <row r="36173" spans="5:5">
      <c r="E36173" s="15"/>
    </row>
    <row r="36174" spans="5:5">
      <c r="E36174" s="15"/>
    </row>
    <row r="36175" spans="5:5">
      <c r="E36175" s="15"/>
    </row>
    <row r="36176" spans="5:5">
      <c r="E36176" s="15"/>
    </row>
    <row r="36177" spans="5:5">
      <c r="E36177" s="15"/>
    </row>
    <row r="36178" spans="5:5">
      <c r="E36178" s="15"/>
    </row>
    <row r="36179" spans="5:5">
      <c r="E36179" s="15"/>
    </row>
    <row r="36180" spans="5:5">
      <c r="E36180" s="15"/>
    </row>
    <row r="36181" spans="5:5">
      <c r="E36181" s="15"/>
    </row>
    <row r="36182" spans="5:5">
      <c r="E36182" s="15"/>
    </row>
    <row r="36183" spans="5:5">
      <c r="E36183" s="15"/>
    </row>
    <row r="36184" spans="5:5">
      <c r="E36184" s="15"/>
    </row>
    <row r="36185" spans="5:5">
      <c r="E36185" s="15"/>
    </row>
    <row r="36186" spans="5:5">
      <c r="E36186" s="15"/>
    </row>
    <row r="36187" spans="5:5">
      <c r="E36187" s="15"/>
    </row>
    <row r="36188" spans="5:5">
      <c r="E36188" s="15"/>
    </row>
    <row r="36189" spans="5:5">
      <c r="E36189" s="15"/>
    </row>
    <row r="36190" spans="5:5">
      <c r="E36190" s="15"/>
    </row>
    <row r="36191" spans="5:5">
      <c r="E36191" s="15"/>
    </row>
    <row r="36192" spans="5:5">
      <c r="E36192" s="15"/>
    </row>
    <row r="36193" spans="5:5">
      <c r="E36193" s="15"/>
    </row>
    <row r="36194" spans="5:5">
      <c r="E36194" s="15"/>
    </row>
    <row r="36195" spans="5:5">
      <c r="E36195" s="15"/>
    </row>
    <row r="36196" spans="5:5">
      <c r="E36196" s="15"/>
    </row>
    <row r="36197" spans="5:5">
      <c r="E36197" s="15"/>
    </row>
    <row r="36198" spans="5:5">
      <c r="E36198" s="15"/>
    </row>
    <row r="36199" spans="5:5">
      <c r="E36199" s="15"/>
    </row>
    <row r="36200" spans="5:5">
      <c r="E36200" s="15"/>
    </row>
    <row r="36201" spans="5:5">
      <c r="E36201" s="15"/>
    </row>
    <row r="36202" spans="5:5">
      <c r="E36202" s="15"/>
    </row>
    <row r="36203" spans="5:5">
      <c r="E36203" s="15"/>
    </row>
    <row r="36204" spans="5:5">
      <c r="E36204" s="15"/>
    </row>
    <row r="36205" spans="5:5">
      <c r="E36205" s="15"/>
    </row>
    <row r="36206" spans="5:5">
      <c r="E36206" s="15"/>
    </row>
    <row r="36207" spans="5:5">
      <c r="E36207" s="15"/>
    </row>
    <row r="36208" spans="5:5">
      <c r="E36208" s="15"/>
    </row>
    <row r="36209" spans="5:5">
      <c r="E36209" s="15"/>
    </row>
    <row r="36210" spans="5:5">
      <c r="E36210" s="15"/>
    </row>
    <row r="36211" spans="5:5">
      <c r="E36211" s="15"/>
    </row>
    <row r="36212" spans="5:5">
      <c r="E36212" s="15"/>
    </row>
    <row r="36213" spans="5:5">
      <c r="E36213" s="15"/>
    </row>
    <row r="36214" spans="5:5">
      <c r="E36214" s="15"/>
    </row>
    <row r="36215" spans="5:5">
      <c r="E36215" s="15"/>
    </row>
    <row r="36216" spans="5:5">
      <c r="E36216" s="15"/>
    </row>
    <row r="36217" spans="5:5">
      <c r="E36217" s="15"/>
    </row>
    <row r="36218" spans="5:5">
      <c r="E36218" s="15"/>
    </row>
    <row r="36219" spans="5:5">
      <c r="E36219" s="15"/>
    </row>
    <row r="36220" spans="5:5">
      <c r="E36220" s="15"/>
    </row>
    <row r="36221" spans="5:5">
      <c r="E36221" s="15"/>
    </row>
    <row r="36222" spans="5:5">
      <c r="E36222" s="15"/>
    </row>
    <row r="36223" spans="5:5">
      <c r="E36223" s="15"/>
    </row>
    <row r="36224" spans="5:5">
      <c r="E36224" s="15"/>
    </row>
    <row r="36225" spans="5:5">
      <c r="E36225" s="15"/>
    </row>
    <row r="36226" spans="5:5">
      <c r="E36226" s="15"/>
    </row>
    <row r="36227" spans="5:5">
      <c r="E36227" s="15"/>
    </row>
    <row r="36228" spans="5:5">
      <c r="E36228" s="15"/>
    </row>
    <row r="36229" spans="5:5">
      <c r="E36229" s="15"/>
    </row>
    <row r="36230" spans="5:5">
      <c r="E36230" s="15"/>
    </row>
    <row r="36231" spans="5:5">
      <c r="E36231" s="15"/>
    </row>
    <row r="36232" spans="5:5">
      <c r="E36232" s="15"/>
    </row>
    <row r="36233" spans="5:5">
      <c r="E36233" s="15"/>
    </row>
    <row r="36234" spans="5:5">
      <c r="E36234" s="15"/>
    </row>
    <row r="36235" spans="5:5">
      <c r="E36235" s="15"/>
    </row>
    <row r="36236" spans="5:5">
      <c r="E36236" s="15"/>
    </row>
    <row r="36237" spans="5:5">
      <c r="E36237" s="15"/>
    </row>
    <row r="36238" spans="5:5">
      <c r="E36238" s="15"/>
    </row>
    <row r="36239" spans="5:5">
      <c r="E36239" s="15"/>
    </row>
    <row r="36240" spans="5:5">
      <c r="E36240" s="15"/>
    </row>
    <row r="36241" spans="5:5">
      <c r="E36241" s="15"/>
    </row>
    <row r="36242" spans="5:5">
      <c r="E36242" s="15"/>
    </row>
    <row r="36243" spans="5:5">
      <c r="E36243" s="15"/>
    </row>
    <row r="36244" spans="5:5">
      <c r="E36244" s="15"/>
    </row>
    <row r="36245" spans="5:5">
      <c r="E36245" s="15"/>
    </row>
    <row r="36246" spans="5:5">
      <c r="E36246" s="15"/>
    </row>
    <row r="36247" spans="5:5">
      <c r="E36247" s="15"/>
    </row>
    <row r="36248" spans="5:5">
      <c r="E36248" s="15"/>
    </row>
    <row r="36249" spans="5:5">
      <c r="E36249" s="15"/>
    </row>
    <row r="36250" spans="5:5">
      <c r="E36250" s="15"/>
    </row>
    <row r="36251" spans="5:5">
      <c r="E36251" s="15"/>
    </row>
    <row r="36252" spans="5:5">
      <c r="E36252" s="15"/>
    </row>
    <row r="36253" spans="5:5">
      <c r="E36253" s="15"/>
    </row>
    <row r="36254" spans="5:5">
      <c r="E36254" s="15"/>
    </row>
    <row r="36255" spans="5:5">
      <c r="E36255" s="15"/>
    </row>
    <row r="36256" spans="5:5">
      <c r="E36256" s="15"/>
    </row>
    <row r="36257" spans="5:5">
      <c r="E36257" s="15"/>
    </row>
    <row r="36258" spans="5:5">
      <c r="E36258" s="15"/>
    </row>
    <row r="36259" spans="5:5">
      <c r="E36259" s="15"/>
    </row>
    <row r="36260" spans="5:5">
      <c r="E36260" s="15"/>
    </row>
    <row r="36261" spans="5:5">
      <c r="E36261" s="15"/>
    </row>
    <row r="36262" spans="5:5">
      <c r="E36262" s="15"/>
    </row>
    <row r="36263" spans="5:5">
      <c r="E36263" s="15"/>
    </row>
    <row r="36264" spans="5:5">
      <c r="E36264" s="15"/>
    </row>
    <row r="36265" spans="5:5">
      <c r="E36265" s="15"/>
    </row>
    <row r="36266" spans="5:5">
      <c r="E36266" s="15"/>
    </row>
    <row r="36267" spans="5:5">
      <c r="E36267" s="15"/>
    </row>
    <row r="36268" spans="5:5">
      <c r="E36268" s="15"/>
    </row>
    <row r="36269" spans="5:5">
      <c r="E36269" s="15"/>
    </row>
    <row r="36270" spans="5:5">
      <c r="E36270" s="15"/>
    </row>
    <row r="36271" spans="5:5">
      <c r="E36271" s="15"/>
    </row>
    <row r="36272" spans="5:5">
      <c r="E36272" s="15"/>
    </row>
    <row r="36273" spans="5:5">
      <c r="E36273" s="15"/>
    </row>
    <row r="36274" spans="5:5">
      <c r="E36274" s="15"/>
    </row>
    <row r="36275" spans="5:5">
      <c r="E36275" s="15"/>
    </row>
    <row r="36276" spans="5:5">
      <c r="E36276" s="15"/>
    </row>
    <row r="36277" spans="5:5">
      <c r="E36277" s="15"/>
    </row>
    <row r="36278" spans="5:5">
      <c r="E36278" s="15"/>
    </row>
    <row r="36279" spans="5:5">
      <c r="E36279" s="15"/>
    </row>
    <row r="36280" spans="5:5">
      <c r="E36280" s="15"/>
    </row>
    <row r="36281" spans="5:5">
      <c r="E36281" s="15"/>
    </row>
    <row r="36282" spans="5:5">
      <c r="E36282" s="15"/>
    </row>
    <row r="36283" spans="5:5">
      <c r="E36283" s="15"/>
    </row>
    <row r="36284" spans="5:5">
      <c r="E36284" s="15"/>
    </row>
    <row r="36285" spans="5:5">
      <c r="E36285" s="15"/>
    </row>
    <row r="36286" spans="5:5">
      <c r="E36286" s="15"/>
    </row>
    <row r="36287" spans="5:5">
      <c r="E36287" s="15"/>
    </row>
    <row r="36288" spans="5:5">
      <c r="E36288" s="15"/>
    </row>
    <row r="36289" spans="5:5">
      <c r="E36289" s="15"/>
    </row>
    <row r="36290" spans="5:5">
      <c r="E36290" s="15"/>
    </row>
    <row r="36291" spans="5:5">
      <c r="E36291" s="15"/>
    </row>
    <row r="36292" spans="5:5">
      <c r="E36292" s="15"/>
    </row>
    <row r="36293" spans="5:5">
      <c r="E36293" s="15"/>
    </row>
    <row r="36294" spans="5:5">
      <c r="E36294" s="15"/>
    </row>
    <row r="36295" spans="5:5">
      <c r="E36295" s="15"/>
    </row>
    <row r="36296" spans="5:5">
      <c r="E36296" s="15"/>
    </row>
    <row r="36297" spans="5:5">
      <c r="E36297" s="15"/>
    </row>
    <row r="36298" spans="5:5">
      <c r="E36298" s="15"/>
    </row>
    <row r="36299" spans="5:5">
      <c r="E36299" s="15"/>
    </row>
    <row r="36300" spans="5:5">
      <c r="E36300" s="15"/>
    </row>
    <row r="36301" spans="5:5">
      <c r="E36301" s="15"/>
    </row>
    <row r="36302" spans="5:5">
      <c r="E36302" s="15"/>
    </row>
    <row r="36303" spans="5:5">
      <c r="E36303" s="15"/>
    </row>
    <row r="36304" spans="5:5">
      <c r="E36304" s="15"/>
    </row>
    <row r="36305" spans="5:5">
      <c r="E36305" s="15"/>
    </row>
    <row r="36306" spans="5:5">
      <c r="E36306" s="15"/>
    </row>
    <row r="36307" spans="5:5">
      <c r="E36307" s="15"/>
    </row>
    <row r="36308" spans="5:5">
      <c r="E36308" s="15"/>
    </row>
    <row r="36309" spans="5:5">
      <c r="E36309" s="15"/>
    </row>
    <row r="36310" spans="5:5">
      <c r="E36310" s="15"/>
    </row>
    <row r="36311" spans="5:5">
      <c r="E36311" s="15"/>
    </row>
    <row r="36312" spans="5:5">
      <c r="E36312" s="15"/>
    </row>
    <row r="36313" spans="5:5">
      <c r="E36313" s="15"/>
    </row>
    <row r="36314" spans="5:5">
      <c r="E36314" s="15"/>
    </row>
    <row r="36315" spans="5:5">
      <c r="E36315" s="15"/>
    </row>
    <row r="36316" spans="5:5">
      <c r="E36316" s="15"/>
    </row>
    <row r="36317" spans="5:5">
      <c r="E36317" s="15"/>
    </row>
    <row r="36318" spans="5:5">
      <c r="E36318" s="15"/>
    </row>
    <row r="36319" spans="5:5">
      <c r="E36319" s="15"/>
    </row>
    <row r="36320" spans="5:5">
      <c r="E36320" s="15"/>
    </row>
    <row r="36321" spans="5:5">
      <c r="E36321" s="15"/>
    </row>
    <row r="36322" spans="5:5">
      <c r="E36322" s="15"/>
    </row>
    <row r="36323" spans="5:5">
      <c r="E36323" s="15"/>
    </row>
    <row r="36324" spans="5:5">
      <c r="E36324" s="15"/>
    </row>
    <row r="36325" spans="5:5">
      <c r="E36325" s="15"/>
    </row>
    <row r="36326" spans="5:5">
      <c r="E36326" s="15"/>
    </row>
    <row r="36327" spans="5:5">
      <c r="E36327" s="15"/>
    </row>
    <row r="36328" spans="5:5">
      <c r="E36328" s="15"/>
    </row>
    <row r="36329" spans="5:5">
      <c r="E36329" s="15"/>
    </row>
    <row r="36330" spans="5:5">
      <c r="E36330" s="15"/>
    </row>
    <row r="36331" spans="5:5">
      <c r="E36331" s="15"/>
    </row>
    <row r="36332" spans="5:5">
      <c r="E36332" s="15"/>
    </row>
    <row r="36333" spans="5:5">
      <c r="E36333" s="15"/>
    </row>
    <row r="36334" spans="5:5">
      <c r="E36334" s="15"/>
    </row>
    <row r="36335" spans="5:5">
      <c r="E36335" s="15"/>
    </row>
    <row r="36336" spans="5:5">
      <c r="E36336" s="15"/>
    </row>
    <row r="36337" spans="5:5">
      <c r="E36337" s="15"/>
    </row>
    <row r="36338" spans="5:5">
      <c r="E36338" s="15"/>
    </row>
    <row r="36339" spans="5:5">
      <c r="E36339" s="15"/>
    </row>
    <row r="36340" spans="5:5">
      <c r="E36340" s="15"/>
    </row>
    <row r="36341" spans="5:5">
      <c r="E36341" s="15"/>
    </row>
    <row r="36342" spans="5:5">
      <c r="E36342" s="15"/>
    </row>
    <row r="36343" spans="5:5">
      <c r="E36343" s="15"/>
    </row>
    <row r="36344" spans="5:5">
      <c r="E36344" s="15"/>
    </row>
    <row r="36345" spans="5:5">
      <c r="E36345" s="15"/>
    </row>
    <row r="36346" spans="5:5">
      <c r="E36346" s="15"/>
    </row>
    <row r="36347" spans="5:5">
      <c r="E36347" s="15"/>
    </row>
    <row r="36348" spans="5:5">
      <c r="E36348" s="15"/>
    </row>
    <row r="36349" spans="5:5">
      <c r="E36349" s="15"/>
    </row>
    <row r="36350" spans="5:5">
      <c r="E36350" s="15"/>
    </row>
    <row r="36351" spans="5:5">
      <c r="E36351" s="15"/>
    </row>
    <row r="36352" spans="5:5">
      <c r="E36352" s="15"/>
    </row>
    <row r="36353" spans="5:5">
      <c r="E36353" s="15"/>
    </row>
    <row r="36354" spans="5:5">
      <c r="E36354" s="15"/>
    </row>
    <row r="36355" spans="5:5">
      <c r="E36355" s="15"/>
    </row>
    <row r="36356" spans="5:5">
      <c r="E36356" s="15"/>
    </row>
    <row r="36357" spans="5:5">
      <c r="E36357" s="15"/>
    </row>
    <row r="36358" spans="5:5">
      <c r="E36358" s="15"/>
    </row>
    <row r="36359" spans="5:5">
      <c r="E36359" s="15"/>
    </row>
    <row r="36360" spans="5:5">
      <c r="E36360" s="15"/>
    </row>
    <row r="36361" spans="5:5">
      <c r="E36361" s="15"/>
    </row>
    <row r="36362" spans="5:5">
      <c r="E36362" s="15"/>
    </row>
    <row r="36363" spans="5:5">
      <c r="E36363" s="15"/>
    </row>
    <row r="36364" spans="5:5">
      <c r="E36364" s="15"/>
    </row>
    <row r="36365" spans="5:5">
      <c r="E36365" s="15"/>
    </row>
    <row r="36366" spans="5:5">
      <c r="E36366" s="15"/>
    </row>
    <row r="36367" spans="5:5">
      <c r="E36367" s="15"/>
    </row>
    <row r="36368" spans="5:5">
      <c r="E36368" s="15"/>
    </row>
    <row r="36369" spans="5:5">
      <c r="E36369" s="15"/>
    </row>
    <row r="36370" spans="5:5">
      <c r="E36370" s="15"/>
    </row>
    <row r="36371" spans="5:5">
      <c r="E36371" s="15"/>
    </row>
    <row r="36372" spans="5:5">
      <c r="E36372" s="15"/>
    </row>
    <row r="36373" spans="5:5">
      <c r="E36373" s="15"/>
    </row>
    <row r="36374" spans="5:5">
      <c r="E36374" s="15"/>
    </row>
    <row r="36375" spans="5:5">
      <c r="E36375" s="15"/>
    </row>
    <row r="36376" spans="5:5">
      <c r="E36376" s="15"/>
    </row>
    <row r="36377" spans="5:5">
      <c r="E36377" s="15"/>
    </row>
    <row r="36378" spans="5:5">
      <c r="E36378" s="15"/>
    </row>
    <row r="36379" spans="5:5">
      <c r="E36379" s="15"/>
    </row>
    <row r="36380" spans="5:5">
      <c r="E36380" s="15"/>
    </row>
    <row r="36381" spans="5:5">
      <c r="E36381" s="15"/>
    </row>
    <row r="36382" spans="5:5">
      <c r="E36382" s="15"/>
    </row>
    <row r="36383" spans="5:5">
      <c r="E36383" s="15"/>
    </row>
    <row r="36384" spans="5:5">
      <c r="E36384" s="15"/>
    </row>
    <row r="36385" spans="5:5">
      <c r="E36385" s="15"/>
    </row>
    <row r="36386" spans="5:5">
      <c r="E36386" s="15"/>
    </row>
    <row r="36387" spans="5:5">
      <c r="E36387" s="15"/>
    </row>
    <row r="36388" spans="5:5">
      <c r="E36388" s="15"/>
    </row>
    <row r="36389" spans="5:5">
      <c r="E36389" s="15"/>
    </row>
    <row r="36390" spans="5:5">
      <c r="E36390" s="15"/>
    </row>
    <row r="36391" spans="5:5">
      <c r="E36391" s="15"/>
    </row>
    <row r="36392" spans="5:5">
      <c r="E36392" s="15"/>
    </row>
    <row r="36393" spans="5:5">
      <c r="E36393" s="15"/>
    </row>
    <row r="36394" spans="5:5">
      <c r="E36394" s="15"/>
    </row>
    <row r="36395" spans="5:5">
      <c r="E36395" s="15"/>
    </row>
    <row r="36396" spans="5:5">
      <c r="E36396" s="15"/>
    </row>
    <row r="36397" spans="5:5">
      <c r="E36397" s="15"/>
    </row>
    <row r="36398" spans="5:5">
      <c r="E36398" s="15"/>
    </row>
    <row r="36399" spans="5:5">
      <c r="E36399" s="15"/>
    </row>
    <row r="36400" spans="5:5">
      <c r="E36400" s="15"/>
    </row>
    <row r="36401" spans="5:5">
      <c r="E36401" s="15"/>
    </row>
    <row r="36402" spans="5:5">
      <c r="E36402" s="15"/>
    </row>
    <row r="36403" spans="5:5">
      <c r="E36403" s="15"/>
    </row>
    <row r="36404" spans="5:5">
      <c r="E36404" s="15"/>
    </row>
    <row r="36405" spans="5:5">
      <c r="E36405" s="15"/>
    </row>
    <row r="36406" spans="5:5">
      <c r="E36406" s="15"/>
    </row>
    <row r="36407" spans="5:5">
      <c r="E36407" s="15"/>
    </row>
    <row r="36408" spans="5:5">
      <c r="E36408" s="15"/>
    </row>
    <row r="36409" spans="5:5">
      <c r="E36409" s="15"/>
    </row>
    <row r="36410" spans="5:5">
      <c r="E36410" s="15"/>
    </row>
    <row r="36411" spans="5:5">
      <c r="E36411" s="15"/>
    </row>
    <row r="36412" spans="5:5">
      <c r="E36412" s="15"/>
    </row>
    <row r="36413" spans="5:5">
      <c r="E36413" s="15"/>
    </row>
    <row r="36414" spans="5:5">
      <c r="E36414" s="15"/>
    </row>
    <row r="36415" spans="5:5">
      <c r="E36415" s="15"/>
    </row>
    <row r="36416" spans="5:5">
      <c r="E36416" s="15"/>
    </row>
    <row r="36417" spans="5:5">
      <c r="E36417" s="15"/>
    </row>
    <row r="36418" spans="5:5">
      <c r="E36418" s="15"/>
    </row>
    <row r="36419" spans="5:5">
      <c r="E36419" s="15"/>
    </row>
    <row r="36420" spans="5:5">
      <c r="E36420" s="15"/>
    </row>
    <row r="36421" spans="5:5">
      <c r="E36421" s="15"/>
    </row>
    <row r="36422" spans="5:5">
      <c r="E36422" s="15"/>
    </row>
    <row r="36423" spans="5:5">
      <c r="E36423" s="15"/>
    </row>
    <row r="36424" spans="5:5">
      <c r="E36424" s="15"/>
    </row>
    <row r="36425" spans="5:5">
      <c r="E36425" s="15"/>
    </row>
    <row r="36426" spans="5:5">
      <c r="E36426" s="15"/>
    </row>
    <row r="36427" spans="5:5">
      <c r="E36427" s="15"/>
    </row>
    <row r="36428" spans="5:5">
      <c r="E36428" s="15"/>
    </row>
    <row r="36429" spans="5:5">
      <c r="E36429" s="15"/>
    </row>
    <row r="36430" spans="5:5">
      <c r="E36430" s="15"/>
    </row>
    <row r="36431" spans="5:5">
      <c r="E36431" s="15"/>
    </row>
    <row r="36432" spans="5:5">
      <c r="E36432" s="15"/>
    </row>
    <row r="36433" spans="5:5">
      <c r="E36433" s="15"/>
    </row>
    <row r="36434" spans="5:5">
      <c r="E36434" s="15"/>
    </row>
    <row r="36435" spans="5:5">
      <c r="E36435" s="15"/>
    </row>
    <row r="36436" spans="5:5">
      <c r="E36436" s="15"/>
    </row>
    <row r="36437" spans="5:5">
      <c r="E36437" s="15"/>
    </row>
    <row r="36438" spans="5:5">
      <c r="E36438" s="15"/>
    </row>
    <row r="36439" spans="5:5">
      <c r="E36439" s="15"/>
    </row>
    <row r="36440" spans="5:5">
      <c r="E36440" s="15"/>
    </row>
    <row r="36441" spans="5:5">
      <c r="E36441" s="15"/>
    </row>
    <row r="36442" spans="5:5">
      <c r="E36442" s="15"/>
    </row>
    <row r="36443" spans="5:5">
      <c r="E36443" s="15"/>
    </row>
    <row r="36444" spans="5:5">
      <c r="E36444" s="15"/>
    </row>
    <row r="36445" spans="5:5">
      <c r="E36445" s="15"/>
    </row>
    <row r="36446" spans="5:5">
      <c r="E36446" s="15"/>
    </row>
    <row r="36447" spans="5:5">
      <c r="E36447" s="15"/>
    </row>
    <row r="36448" spans="5:5">
      <c r="E36448" s="15"/>
    </row>
    <row r="36449" spans="5:5">
      <c r="E36449" s="15"/>
    </row>
    <row r="36450" spans="5:5">
      <c r="E36450" s="15"/>
    </row>
    <row r="36451" spans="5:5">
      <c r="E36451" s="15"/>
    </row>
    <row r="36452" spans="5:5">
      <c r="E36452" s="15"/>
    </row>
    <row r="36453" spans="5:5">
      <c r="E36453" s="15"/>
    </row>
    <row r="36454" spans="5:5">
      <c r="E36454" s="15"/>
    </row>
    <row r="36455" spans="5:5">
      <c r="E36455" s="15"/>
    </row>
    <row r="36456" spans="5:5">
      <c r="E36456" s="15"/>
    </row>
    <row r="36457" spans="5:5">
      <c r="E36457" s="15"/>
    </row>
    <row r="36458" spans="5:5">
      <c r="E36458" s="15"/>
    </row>
    <row r="36459" spans="5:5">
      <c r="E36459" s="15"/>
    </row>
    <row r="36460" spans="5:5">
      <c r="E36460" s="15"/>
    </row>
    <row r="36461" spans="5:5">
      <c r="E36461" s="15"/>
    </row>
    <row r="36462" spans="5:5">
      <c r="E36462" s="15"/>
    </row>
    <row r="36463" spans="5:5">
      <c r="E36463" s="15"/>
    </row>
    <row r="36464" spans="5:5">
      <c r="E36464" s="15"/>
    </row>
    <row r="36465" spans="5:5">
      <c r="E36465" s="15"/>
    </row>
    <row r="36466" spans="5:5">
      <c r="E36466" s="15"/>
    </row>
    <row r="36467" spans="5:5">
      <c r="E36467" s="15"/>
    </row>
    <row r="36468" spans="5:5">
      <c r="E36468" s="15"/>
    </row>
    <row r="36469" spans="5:5">
      <c r="E36469" s="15"/>
    </row>
    <row r="36470" spans="5:5">
      <c r="E36470" s="15"/>
    </row>
    <row r="36471" spans="5:5">
      <c r="E36471" s="15"/>
    </row>
    <row r="36472" spans="5:5">
      <c r="E36472" s="15"/>
    </row>
    <row r="36473" spans="5:5">
      <c r="E36473" s="15"/>
    </row>
    <row r="36474" spans="5:5">
      <c r="E36474" s="15"/>
    </row>
    <row r="36475" spans="5:5">
      <c r="E36475" s="15"/>
    </row>
    <row r="36476" spans="5:5">
      <c r="E36476" s="15"/>
    </row>
    <row r="36477" spans="5:5">
      <c r="E36477" s="15"/>
    </row>
    <row r="36478" spans="5:5">
      <c r="E36478" s="15"/>
    </row>
    <row r="36479" spans="5:5">
      <c r="E36479" s="15"/>
    </row>
    <row r="36480" spans="5:5">
      <c r="E36480" s="15"/>
    </row>
    <row r="36481" spans="5:5">
      <c r="E36481" s="15"/>
    </row>
    <row r="36482" spans="5:5">
      <c r="E36482" s="15"/>
    </row>
    <row r="36483" spans="5:5">
      <c r="E36483" s="15"/>
    </row>
    <row r="36484" spans="5:5">
      <c r="E36484" s="15"/>
    </row>
    <row r="36485" spans="5:5">
      <c r="E36485" s="15"/>
    </row>
    <row r="36486" spans="5:5">
      <c r="E36486" s="15"/>
    </row>
    <row r="36487" spans="5:5">
      <c r="E36487" s="15"/>
    </row>
    <row r="36488" spans="5:5">
      <c r="E36488" s="15"/>
    </row>
    <row r="36489" spans="5:5">
      <c r="E36489" s="15"/>
    </row>
    <row r="36490" spans="5:5">
      <c r="E36490" s="15"/>
    </row>
    <row r="36491" spans="5:5">
      <c r="E36491" s="15"/>
    </row>
    <row r="36492" spans="5:5">
      <c r="E36492" s="15"/>
    </row>
    <row r="36493" spans="5:5">
      <c r="E36493" s="15"/>
    </row>
    <row r="36494" spans="5:5">
      <c r="E36494" s="15"/>
    </row>
    <row r="36495" spans="5:5">
      <c r="E36495" s="15"/>
    </row>
    <row r="36496" spans="5:5">
      <c r="E36496" s="15"/>
    </row>
    <row r="36497" spans="5:5">
      <c r="E36497" s="15"/>
    </row>
    <row r="36498" spans="5:5">
      <c r="E36498" s="15"/>
    </row>
    <row r="36499" spans="5:5">
      <c r="E36499" s="15"/>
    </row>
    <row r="36500" spans="5:5">
      <c r="E36500" s="15"/>
    </row>
    <row r="36501" spans="5:5">
      <c r="E36501" s="15"/>
    </row>
    <row r="36502" spans="5:5">
      <c r="E36502" s="15"/>
    </row>
    <row r="36503" spans="5:5">
      <c r="E36503" s="15"/>
    </row>
    <row r="36504" spans="5:5">
      <c r="E36504" s="15"/>
    </row>
    <row r="36505" spans="5:5">
      <c r="E36505" s="15"/>
    </row>
    <row r="36506" spans="5:5">
      <c r="E36506" s="15"/>
    </row>
    <row r="36507" spans="5:5">
      <c r="E36507" s="15"/>
    </row>
    <row r="36508" spans="5:5">
      <c r="E36508" s="15"/>
    </row>
    <row r="36509" spans="5:5">
      <c r="E36509" s="15"/>
    </row>
    <row r="36510" spans="5:5">
      <c r="E36510" s="15"/>
    </row>
    <row r="36511" spans="5:5">
      <c r="E36511" s="15"/>
    </row>
    <row r="36512" spans="5:5">
      <c r="E36512" s="15"/>
    </row>
    <row r="36513" spans="5:5">
      <c r="E36513" s="15"/>
    </row>
    <row r="36514" spans="5:5">
      <c r="E36514" s="15"/>
    </row>
    <row r="36515" spans="5:5">
      <c r="E36515" s="15"/>
    </row>
    <row r="36516" spans="5:5">
      <c r="E36516" s="15"/>
    </row>
    <row r="36517" spans="5:5">
      <c r="E36517" s="15"/>
    </row>
    <row r="36518" spans="5:5">
      <c r="E36518" s="15"/>
    </row>
    <row r="36519" spans="5:5">
      <c r="E36519" s="15"/>
    </row>
    <row r="36520" spans="5:5">
      <c r="E36520" s="15"/>
    </row>
    <row r="36521" spans="5:5">
      <c r="E36521" s="15"/>
    </row>
    <row r="36522" spans="5:5">
      <c r="E36522" s="15"/>
    </row>
    <row r="36523" spans="5:5">
      <c r="E36523" s="15"/>
    </row>
    <row r="36524" spans="5:5">
      <c r="E36524" s="15"/>
    </row>
    <row r="36525" spans="5:5">
      <c r="E36525" s="15"/>
    </row>
    <row r="36526" spans="5:5">
      <c r="E36526" s="15"/>
    </row>
    <row r="36527" spans="5:5">
      <c r="E36527" s="15"/>
    </row>
    <row r="36528" spans="5:5">
      <c r="E36528" s="15"/>
    </row>
    <row r="36529" spans="5:5">
      <c r="E36529" s="15"/>
    </row>
    <row r="36530" spans="5:5">
      <c r="E36530" s="15"/>
    </row>
    <row r="36531" spans="5:5">
      <c r="E36531" s="15"/>
    </row>
    <row r="36532" spans="5:5">
      <c r="E36532" s="15"/>
    </row>
    <row r="36533" spans="5:5">
      <c r="E36533" s="15"/>
    </row>
    <row r="36534" spans="5:5">
      <c r="E36534" s="15"/>
    </row>
    <row r="36535" spans="5:5">
      <c r="E36535" s="15"/>
    </row>
    <row r="36536" spans="5:5">
      <c r="E36536" s="15"/>
    </row>
    <row r="36537" spans="5:5">
      <c r="E36537" s="15"/>
    </row>
    <row r="36538" spans="5:5">
      <c r="E36538" s="15"/>
    </row>
    <row r="36539" spans="5:5">
      <c r="E36539" s="15"/>
    </row>
    <row r="36540" spans="5:5">
      <c r="E36540" s="15"/>
    </row>
    <row r="36541" spans="5:5">
      <c r="E36541" s="15"/>
    </row>
    <row r="36542" spans="5:5">
      <c r="E36542" s="15"/>
    </row>
    <row r="36543" spans="5:5">
      <c r="E36543" s="15"/>
    </row>
    <row r="36544" spans="5:5">
      <c r="E36544" s="15"/>
    </row>
    <row r="36545" spans="5:5">
      <c r="E36545" s="15"/>
    </row>
    <row r="36546" spans="5:5">
      <c r="E36546" s="15"/>
    </row>
    <row r="36547" spans="5:5">
      <c r="E36547" s="15"/>
    </row>
    <row r="36548" spans="5:5">
      <c r="E36548" s="15"/>
    </row>
    <row r="36549" spans="5:5">
      <c r="E36549" s="15"/>
    </row>
    <row r="36550" spans="5:5">
      <c r="E36550" s="15"/>
    </row>
    <row r="36551" spans="5:5">
      <c r="E36551" s="15"/>
    </row>
    <row r="36552" spans="5:5">
      <c r="E36552" s="15"/>
    </row>
    <row r="36553" spans="5:5">
      <c r="E36553" s="15"/>
    </row>
    <row r="36554" spans="5:5">
      <c r="E36554" s="15"/>
    </row>
    <row r="36555" spans="5:5">
      <c r="E36555" s="15"/>
    </row>
    <row r="36556" spans="5:5">
      <c r="E36556" s="15"/>
    </row>
    <row r="36557" spans="5:5">
      <c r="E36557" s="15"/>
    </row>
    <row r="36558" spans="5:5">
      <c r="E36558" s="15"/>
    </row>
    <row r="36559" spans="5:5">
      <c r="E36559" s="15"/>
    </row>
    <row r="36560" spans="5:5">
      <c r="E36560" s="15"/>
    </row>
    <row r="36561" spans="5:5">
      <c r="E36561" s="15"/>
    </row>
    <row r="36562" spans="5:5">
      <c r="E36562" s="15"/>
    </row>
    <row r="36563" spans="5:5">
      <c r="E36563" s="15"/>
    </row>
    <row r="36564" spans="5:5">
      <c r="E36564" s="15"/>
    </row>
    <row r="36565" spans="5:5">
      <c r="E36565" s="15"/>
    </row>
    <row r="36566" spans="5:5">
      <c r="E36566" s="15"/>
    </row>
    <row r="36567" spans="5:5">
      <c r="E36567" s="15"/>
    </row>
    <row r="36568" spans="5:5">
      <c r="E36568" s="15"/>
    </row>
    <row r="36569" spans="5:5">
      <c r="E36569" s="15"/>
    </row>
    <row r="36570" spans="5:5">
      <c r="E36570" s="15"/>
    </row>
    <row r="36571" spans="5:5">
      <c r="E36571" s="15"/>
    </row>
    <row r="36572" spans="5:5">
      <c r="E36572" s="15"/>
    </row>
    <row r="36573" spans="5:5">
      <c r="E36573" s="15"/>
    </row>
    <row r="36574" spans="5:5">
      <c r="E36574" s="15"/>
    </row>
    <row r="36575" spans="5:5">
      <c r="E36575" s="15"/>
    </row>
    <row r="36576" spans="5:5">
      <c r="E36576" s="15"/>
    </row>
    <row r="36577" spans="5:5">
      <c r="E36577" s="15"/>
    </row>
    <row r="36578" spans="5:5">
      <c r="E36578" s="15"/>
    </row>
    <row r="36579" spans="5:5">
      <c r="E36579" s="15"/>
    </row>
    <row r="36580" spans="5:5">
      <c r="E36580" s="15"/>
    </row>
    <row r="36581" spans="5:5">
      <c r="E36581" s="15"/>
    </row>
    <row r="36582" spans="5:5">
      <c r="E36582" s="15"/>
    </row>
    <row r="36583" spans="5:5">
      <c r="E36583" s="15"/>
    </row>
    <row r="36584" spans="5:5">
      <c r="E36584" s="15"/>
    </row>
    <row r="36585" spans="5:5">
      <c r="E36585" s="15"/>
    </row>
    <row r="36586" spans="5:5">
      <c r="E36586" s="15"/>
    </row>
    <row r="36587" spans="5:5">
      <c r="E36587" s="15"/>
    </row>
    <row r="36588" spans="5:5">
      <c r="E36588" s="15"/>
    </row>
    <row r="36589" spans="5:5">
      <c r="E36589" s="15"/>
    </row>
    <row r="36590" spans="5:5">
      <c r="E36590" s="15"/>
    </row>
    <row r="36591" spans="5:5">
      <c r="E36591" s="15"/>
    </row>
    <row r="36592" spans="5:5">
      <c r="E36592" s="15"/>
    </row>
    <row r="36593" spans="5:5">
      <c r="E36593" s="15"/>
    </row>
    <row r="36594" spans="5:5">
      <c r="E36594" s="15"/>
    </row>
    <row r="36595" spans="5:5">
      <c r="E36595" s="15"/>
    </row>
    <row r="36596" spans="5:5">
      <c r="E36596" s="15"/>
    </row>
    <row r="36597" spans="5:5">
      <c r="E36597" s="15"/>
    </row>
    <row r="36598" spans="5:5">
      <c r="E36598" s="15"/>
    </row>
    <row r="36599" spans="5:5">
      <c r="E36599" s="15"/>
    </row>
    <row r="36600" spans="5:5">
      <c r="E36600" s="15"/>
    </row>
    <row r="36601" spans="5:5">
      <c r="E36601" s="15"/>
    </row>
    <row r="36602" spans="5:5">
      <c r="E36602" s="15"/>
    </row>
    <row r="36603" spans="5:5">
      <c r="E36603" s="15"/>
    </row>
    <row r="36604" spans="5:5">
      <c r="E36604" s="15"/>
    </row>
    <row r="36605" spans="5:5">
      <c r="E36605" s="15"/>
    </row>
    <row r="36606" spans="5:5">
      <c r="E36606" s="15"/>
    </row>
    <row r="36607" spans="5:5">
      <c r="E36607" s="15"/>
    </row>
    <row r="36608" spans="5:5">
      <c r="E36608" s="15"/>
    </row>
    <row r="36609" spans="5:5">
      <c r="E36609" s="15"/>
    </row>
    <row r="36610" spans="5:5">
      <c r="E36610" s="15"/>
    </row>
    <row r="36611" spans="5:5">
      <c r="E36611" s="15"/>
    </row>
    <row r="36612" spans="5:5">
      <c r="E36612" s="15"/>
    </row>
    <row r="36613" spans="5:5">
      <c r="E36613" s="15"/>
    </row>
    <row r="36614" spans="5:5">
      <c r="E36614" s="15"/>
    </row>
    <row r="36615" spans="5:5">
      <c r="E36615" s="15"/>
    </row>
    <row r="36616" spans="5:5">
      <c r="E36616" s="15"/>
    </row>
    <row r="36617" spans="5:5">
      <c r="E36617" s="15"/>
    </row>
    <row r="36618" spans="5:5">
      <c r="E36618" s="15"/>
    </row>
    <row r="36619" spans="5:5">
      <c r="E36619" s="15"/>
    </row>
    <row r="36620" spans="5:5">
      <c r="E36620" s="15"/>
    </row>
    <row r="36621" spans="5:5">
      <c r="E36621" s="15"/>
    </row>
    <row r="36622" spans="5:5">
      <c r="E36622" s="15"/>
    </row>
    <row r="36623" spans="5:5">
      <c r="E36623" s="15"/>
    </row>
    <row r="36624" spans="5:5">
      <c r="E36624" s="15"/>
    </row>
    <row r="36625" spans="5:5">
      <c r="E36625" s="15"/>
    </row>
    <row r="36626" spans="5:5">
      <c r="E36626" s="15"/>
    </row>
    <row r="36627" spans="5:5">
      <c r="E36627" s="15"/>
    </row>
    <row r="36628" spans="5:5">
      <c r="E36628" s="15"/>
    </row>
    <row r="36629" spans="5:5">
      <c r="E36629" s="15"/>
    </row>
    <row r="36630" spans="5:5">
      <c r="E36630" s="15"/>
    </row>
    <row r="36631" spans="5:5">
      <c r="E36631" s="15"/>
    </row>
    <row r="36632" spans="5:5">
      <c r="E36632" s="15"/>
    </row>
    <row r="36633" spans="5:5">
      <c r="E36633" s="15"/>
    </row>
    <row r="36634" spans="5:5">
      <c r="E36634" s="15"/>
    </row>
    <row r="36635" spans="5:5">
      <c r="E36635" s="15"/>
    </row>
    <row r="36636" spans="5:5">
      <c r="E36636" s="15"/>
    </row>
    <row r="36637" spans="5:5">
      <c r="E36637" s="15"/>
    </row>
    <row r="36638" spans="5:5">
      <c r="E36638" s="15"/>
    </row>
    <row r="36639" spans="5:5">
      <c r="E36639" s="15"/>
    </row>
    <row r="36640" spans="5:5">
      <c r="E36640" s="15"/>
    </row>
    <row r="36641" spans="5:5">
      <c r="E36641" s="15"/>
    </row>
    <row r="36642" spans="5:5">
      <c r="E36642" s="15"/>
    </row>
    <row r="36643" spans="5:5">
      <c r="E36643" s="15"/>
    </row>
    <row r="36644" spans="5:5">
      <c r="E36644" s="15"/>
    </row>
    <row r="36645" spans="5:5">
      <c r="E36645" s="15"/>
    </row>
    <row r="36646" spans="5:5">
      <c r="E36646" s="15"/>
    </row>
    <row r="36647" spans="5:5">
      <c r="E36647" s="15"/>
    </row>
    <row r="36648" spans="5:5">
      <c r="E36648" s="15"/>
    </row>
    <row r="36649" spans="5:5">
      <c r="E36649" s="15"/>
    </row>
    <row r="36650" spans="5:5">
      <c r="E36650" s="15"/>
    </row>
    <row r="36651" spans="5:5">
      <c r="E36651" s="15"/>
    </row>
    <row r="36652" spans="5:5">
      <c r="E36652" s="15"/>
    </row>
    <row r="36653" spans="5:5">
      <c r="E36653" s="15"/>
    </row>
    <row r="36654" spans="5:5">
      <c r="E36654" s="15"/>
    </row>
    <row r="36655" spans="5:5">
      <c r="E36655" s="15"/>
    </row>
    <row r="36656" spans="5:5">
      <c r="E36656" s="15"/>
    </row>
    <row r="36657" spans="5:5">
      <c r="E36657" s="15"/>
    </row>
    <row r="36658" spans="5:5">
      <c r="E36658" s="15"/>
    </row>
    <row r="36659" spans="5:5">
      <c r="E36659" s="15"/>
    </row>
    <row r="36660" spans="5:5">
      <c r="E36660" s="15"/>
    </row>
    <row r="36661" spans="5:5">
      <c r="E36661" s="15"/>
    </row>
    <row r="36662" spans="5:5">
      <c r="E36662" s="15"/>
    </row>
    <row r="36663" spans="5:5">
      <c r="E36663" s="15"/>
    </row>
    <row r="36664" spans="5:5">
      <c r="E36664" s="15"/>
    </row>
    <row r="36665" spans="5:5">
      <c r="E36665" s="15"/>
    </row>
    <row r="36666" spans="5:5">
      <c r="E36666" s="15"/>
    </row>
    <row r="36667" spans="5:5">
      <c r="E36667" s="15"/>
    </row>
    <row r="36668" spans="5:5">
      <c r="E36668" s="15"/>
    </row>
    <row r="36669" spans="5:5">
      <c r="E36669" s="15"/>
    </row>
    <row r="36670" spans="5:5">
      <c r="E36670" s="15"/>
    </row>
    <row r="36671" spans="5:5">
      <c r="E36671" s="15"/>
    </row>
    <row r="36672" spans="5:5">
      <c r="E36672" s="15"/>
    </row>
    <row r="36673" spans="5:5">
      <c r="E36673" s="15"/>
    </row>
    <row r="36674" spans="5:5">
      <c r="E36674" s="15"/>
    </row>
    <row r="36675" spans="5:5">
      <c r="E36675" s="15"/>
    </row>
    <row r="36676" spans="5:5">
      <c r="E36676" s="15"/>
    </row>
    <row r="36677" spans="5:5">
      <c r="E36677" s="15"/>
    </row>
    <row r="36678" spans="5:5">
      <c r="E36678" s="15"/>
    </row>
    <row r="36679" spans="5:5">
      <c r="E36679" s="15"/>
    </row>
    <row r="36680" spans="5:5">
      <c r="E36680" s="15"/>
    </row>
    <row r="36681" spans="5:5">
      <c r="E36681" s="15"/>
    </row>
    <row r="36682" spans="5:5">
      <c r="E36682" s="15"/>
    </row>
    <row r="36683" spans="5:5">
      <c r="E36683" s="15"/>
    </row>
    <row r="36684" spans="5:5">
      <c r="E36684" s="15"/>
    </row>
    <row r="36685" spans="5:5">
      <c r="E36685" s="15"/>
    </row>
    <row r="36686" spans="5:5">
      <c r="E36686" s="15"/>
    </row>
    <row r="36687" spans="5:5">
      <c r="E36687" s="15"/>
    </row>
    <row r="36688" spans="5:5">
      <c r="E36688" s="15"/>
    </row>
    <row r="36689" spans="5:5">
      <c r="E36689" s="15"/>
    </row>
    <row r="36690" spans="5:5">
      <c r="E36690" s="15"/>
    </row>
    <row r="36691" spans="5:5">
      <c r="E36691" s="15"/>
    </row>
    <row r="36692" spans="5:5">
      <c r="E36692" s="15"/>
    </row>
    <row r="36693" spans="5:5">
      <c r="E36693" s="15"/>
    </row>
    <row r="36694" spans="5:5">
      <c r="E36694" s="15"/>
    </row>
    <row r="36695" spans="5:5">
      <c r="E36695" s="15"/>
    </row>
    <row r="36696" spans="5:5">
      <c r="E36696" s="15"/>
    </row>
    <row r="36697" spans="5:5">
      <c r="E36697" s="15"/>
    </row>
    <row r="36698" spans="5:5">
      <c r="E36698" s="15"/>
    </row>
    <row r="36699" spans="5:5">
      <c r="E36699" s="15"/>
    </row>
    <row r="36700" spans="5:5">
      <c r="E36700" s="15"/>
    </row>
    <row r="36701" spans="5:5">
      <c r="E36701" s="15"/>
    </row>
    <row r="36702" spans="5:5">
      <c r="E36702" s="15"/>
    </row>
    <row r="36703" spans="5:5">
      <c r="E36703" s="15"/>
    </row>
    <row r="36704" spans="5:5">
      <c r="E36704" s="15"/>
    </row>
    <row r="36705" spans="5:5">
      <c r="E36705" s="15"/>
    </row>
    <row r="36706" spans="5:5">
      <c r="E36706" s="15"/>
    </row>
    <row r="36707" spans="5:5">
      <c r="E36707" s="15"/>
    </row>
    <row r="36708" spans="5:5">
      <c r="E36708" s="15"/>
    </row>
    <row r="36709" spans="5:5">
      <c r="E36709" s="15"/>
    </row>
    <row r="36710" spans="5:5">
      <c r="E36710" s="15"/>
    </row>
    <row r="36711" spans="5:5">
      <c r="E36711" s="15"/>
    </row>
    <row r="36712" spans="5:5">
      <c r="E36712" s="15"/>
    </row>
    <row r="36713" spans="5:5">
      <c r="E36713" s="15"/>
    </row>
    <row r="36714" spans="5:5">
      <c r="E36714" s="15"/>
    </row>
    <row r="36715" spans="5:5">
      <c r="E36715" s="15"/>
    </row>
    <row r="36716" spans="5:5">
      <c r="E36716" s="15"/>
    </row>
    <row r="36717" spans="5:5">
      <c r="E36717" s="15"/>
    </row>
    <row r="36718" spans="5:5">
      <c r="E36718" s="15"/>
    </row>
    <row r="36719" spans="5:5">
      <c r="E36719" s="15"/>
    </row>
    <row r="36720" spans="5:5">
      <c r="E36720" s="15"/>
    </row>
    <row r="36721" spans="5:5">
      <c r="E36721" s="15"/>
    </row>
    <row r="36722" spans="5:5">
      <c r="E36722" s="15"/>
    </row>
    <row r="36723" spans="5:5">
      <c r="E36723" s="15"/>
    </row>
    <row r="36724" spans="5:5">
      <c r="E36724" s="15"/>
    </row>
    <row r="36725" spans="5:5">
      <c r="E36725" s="15"/>
    </row>
    <row r="36726" spans="5:5">
      <c r="E36726" s="15"/>
    </row>
    <row r="36727" spans="5:5">
      <c r="E36727" s="15"/>
    </row>
    <row r="36728" spans="5:5">
      <c r="E36728" s="15"/>
    </row>
    <row r="36729" spans="5:5">
      <c r="E36729" s="15"/>
    </row>
    <row r="36730" spans="5:5">
      <c r="E36730" s="15"/>
    </row>
    <row r="36731" spans="5:5">
      <c r="E36731" s="15"/>
    </row>
    <row r="36732" spans="5:5">
      <c r="E36732" s="15"/>
    </row>
    <row r="36733" spans="5:5">
      <c r="E36733" s="15"/>
    </row>
    <row r="36734" spans="5:5">
      <c r="E36734" s="15"/>
    </row>
    <row r="36735" spans="5:5">
      <c r="E36735" s="15"/>
    </row>
    <row r="36736" spans="5:5">
      <c r="E36736" s="15"/>
    </row>
    <row r="36737" spans="5:5">
      <c r="E36737" s="15"/>
    </row>
    <row r="36738" spans="5:5">
      <c r="E36738" s="15"/>
    </row>
    <row r="36739" spans="5:5">
      <c r="E36739" s="15"/>
    </row>
    <row r="36740" spans="5:5">
      <c r="E36740" s="15"/>
    </row>
    <row r="36741" spans="5:5">
      <c r="E36741" s="15"/>
    </row>
    <row r="36742" spans="5:5">
      <c r="E36742" s="15"/>
    </row>
    <row r="36743" spans="5:5">
      <c r="E36743" s="15"/>
    </row>
    <row r="36744" spans="5:5">
      <c r="E36744" s="15"/>
    </row>
    <row r="36745" spans="5:5">
      <c r="E36745" s="15"/>
    </row>
    <row r="36746" spans="5:5">
      <c r="E36746" s="15"/>
    </row>
    <row r="36747" spans="5:5">
      <c r="E36747" s="15"/>
    </row>
    <row r="36748" spans="5:5">
      <c r="E36748" s="15"/>
    </row>
    <row r="36749" spans="5:5">
      <c r="E36749" s="15"/>
    </row>
    <row r="36750" spans="5:5">
      <c r="E36750" s="15"/>
    </row>
    <row r="36751" spans="5:5">
      <c r="E36751" s="15"/>
    </row>
    <row r="36752" spans="5:5">
      <c r="E36752" s="15"/>
    </row>
    <row r="36753" spans="5:5">
      <c r="E36753" s="15"/>
    </row>
    <row r="36754" spans="5:5">
      <c r="E36754" s="15"/>
    </row>
    <row r="36755" spans="5:5">
      <c r="E36755" s="15"/>
    </row>
    <row r="36756" spans="5:5">
      <c r="E36756" s="15"/>
    </row>
    <row r="36757" spans="5:5">
      <c r="E36757" s="15"/>
    </row>
    <row r="36758" spans="5:5">
      <c r="E36758" s="15"/>
    </row>
    <row r="36759" spans="5:5">
      <c r="E36759" s="15"/>
    </row>
    <row r="36760" spans="5:5">
      <c r="E36760" s="15"/>
    </row>
    <row r="36761" spans="5:5">
      <c r="E36761" s="15"/>
    </row>
    <row r="36762" spans="5:5">
      <c r="E36762" s="15"/>
    </row>
    <row r="36763" spans="5:5">
      <c r="E36763" s="15"/>
    </row>
    <row r="36764" spans="5:5">
      <c r="E36764" s="15"/>
    </row>
    <row r="36765" spans="5:5">
      <c r="E36765" s="15"/>
    </row>
    <row r="36766" spans="5:5">
      <c r="E36766" s="15"/>
    </row>
    <row r="36767" spans="5:5">
      <c r="E36767" s="15"/>
    </row>
    <row r="36768" spans="5:5">
      <c r="E36768" s="15"/>
    </row>
    <row r="36769" spans="5:5">
      <c r="E36769" s="15"/>
    </row>
    <row r="36770" spans="5:5">
      <c r="E36770" s="15"/>
    </row>
    <row r="36771" spans="5:5">
      <c r="E36771" s="15"/>
    </row>
    <row r="36772" spans="5:5">
      <c r="E36772" s="15"/>
    </row>
    <row r="36773" spans="5:5">
      <c r="E36773" s="15"/>
    </row>
    <row r="36774" spans="5:5">
      <c r="E36774" s="15"/>
    </row>
    <row r="36775" spans="5:5">
      <c r="E36775" s="15"/>
    </row>
    <row r="36776" spans="5:5">
      <c r="E36776" s="15"/>
    </row>
    <row r="36777" spans="5:5">
      <c r="E36777" s="15"/>
    </row>
    <row r="36778" spans="5:5">
      <c r="E36778" s="15"/>
    </row>
    <row r="36779" spans="5:5">
      <c r="E36779" s="15"/>
    </row>
    <row r="36780" spans="5:5">
      <c r="E36780" s="15"/>
    </row>
    <row r="36781" spans="5:5">
      <c r="E36781" s="15"/>
    </row>
    <row r="36782" spans="5:5">
      <c r="E36782" s="15"/>
    </row>
    <row r="36783" spans="5:5">
      <c r="E36783" s="15"/>
    </row>
    <row r="36784" spans="5:5">
      <c r="E36784" s="15"/>
    </row>
    <row r="36785" spans="5:5">
      <c r="E36785" s="15"/>
    </row>
    <row r="36786" spans="5:5">
      <c r="E36786" s="15"/>
    </row>
    <row r="36787" spans="5:5">
      <c r="E36787" s="15"/>
    </row>
    <row r="36788" spans="5:5">
      <c r="E36788" s="15"/>
    </row>
    <row r="36789" spans="5:5">
      <c r="E36789" s="15"/>
    </row>
    <row r="36790" spans="5:5">
      <c r="E36790" s="15"/>
    </row>
    <row r="36791" spans="5:5">
      <c r="E36791" s="15"/>
    </row>
    <row r="36792" spans="5:5">
      <c r="E36792" s="15"/>
    </row>
    <row r="36793" spans="5:5">
      <c r="E36793" s="15"/>
    </row>
    <row r="36794" spans="5:5">
      <c r="E36794" s="15"/>
    </row>
    <row r="36795" spans="5:5">
      <c r="E36795" s="15"/>
    </row>
    <row r="36796" spans="5:5">
      <c r="E36796" s="15"/>
    </row>
    <row r="36797" spans="5:5">
      <c r="E36797" s="15"/>
    </row>
    <row r="36798" spans="5:5">
      <c r="E36798" s="15"/>
    </row>
    <row r="36799" spans="5:5">
      <c r="E36799" s="15"/>
    </row>
    <row r="36800" spans="5:5">
      <c r="E36800" s="15"/>
    </row>
    <row r="36801" spans="5:5">
      <c r="E36801" s="15"/>
    </row>
    <row r="36802" spans="5:5">
      <c r="E36802" s="15"/>
    </row>
    <row r="36803" spans="5:5">
      <c r="E36803" s="15"/>
    </row>
    <row r="36804" spans="5:5">
      <c r="E36804" s="15"/>
    </row>
    <row r="36805" spans="5:5">
      <c r="E36805" s="15"/>
    </row>
    <row r="36806" spans="5:5">
      <c r="E36806" s="15"/>
    </row>
    <row r="36807" spans="5:5">
      <c r="E36807" s="15"/>
    </row>
    <row r="36808" spans="5:5">
      <c r="E36808" s="15"/>
    </row>
    <row r="36809" spans="5:5">
      <c r="E36809" s="15"/>
    </row>
    <row r="36810" spans="5:5">
      <c r="E36810" s="15"/>
    </row>
    <row r="36811" spans="5:5">
      <c r="E36811" s="15"/>
    </row>
    <row r="36812" spans="5:5">
      <c r="E36812" s="15"/>
    </row>
    <row r="36813" spans="5:5">
      <c r="E36813" s="15"/>
    </row>
    <row r="36814" spans="5:5">
      <c r="E36814" s="15"/>
    </row>
    <row r="36815" spans="5:5">
      <c r="E36815" s="15"/>
    </row>
    <row r="36816" spans="5:5">
      <c r="E36816" s="15"/>
    </row>
    <row r="36817" spans="5:5">
      <c r="E36817" s="15"/>
    </row>
    <row r="36818" spans="5:5">
      <c r="E36818" s="15"/>
    </row>
    <row r="36819" spans="5:5">
      <c r="E36819" s="15"/>
    </row>
    <row r="36820" spans="5:5">
      <c r="E36820" s="15"/>
    </row>
    <row r="36821" spans="5:5">
      <c r="E36821" s="15"/>
    </row>
    <row r="36822" spans="5:5">
      <c r="E36822" s="15"/>
    </row>
    <row r="36823" spans="5:5">
      <c r="E36823" s="15"/>
    </row>
    <row r="36824" spans="5:5">
      <c r="E36824" s="15"/>
    </row>
    <row r="36825" spans="5:5">
      <c r="E36825" s="15"/>
    </row>
    <row r="36826" spans="5:5">
      <c r="E36826" s="15"/>
    </row>
    <row r="36827" spans="5:5">
      <c r="E36827" s="15"/>
    </row>
    <row r="36828" spans="5:5">
      <c r="E36828" s="15"/>
    </row>
    <row r="36829" spans="5:5">
      <c r="E36829" s="15"/>
    </row>
    <row r="36830" spans="5:5">
      <c r="E36830" s="15"/>
    </row>
    <row r="36831" spans="5:5">
      <c r="E36831" s="15"/>
    </row>
    <row r="36832" spans="5:5">
      <c r="E36832" s="15"/>
    </row>
    <row r="36833" spans="5:5">
      <c r="E36833" s="15"/>
    </row>
    <row r="36834" spans="5:5">
      <c r="E36834" s="15"/>
    </row>
    <row r="36835" spans="5:5">
      <c r="E36835" s="15"/>
    </row>
    <row r="36836" spans="5:5">
      <c r="E36836" s="15"/>
    </row>
    <row r="36837" spans="5:5">
      <c r="E36837" s="15"/>
    </row>
    <row r="36838" spans="5:5">
      <c r="E36838" s="15"/>
    </row>
    <row r="36839" spans="5:5">
      <c r="E36839" s="15"/>
    </row>
    <row r="36840" spans="5:5">
      <c r="E36840" s="15"/>
    </row>
    <row r="36841" spans="5:5">
      <c r="E36841" s="15"/>
    </row>
    <row r="36842" spans="5:5">
      <c r="E36842" s="15"/>
    </row>
    <row r="36843" spans="5:5">
      <c r="E36843" s="15"/>
    </row>
    <row r="36844" spans="5:5">
      <c r="E36844" s="15"/>
    </row>
    <row r="36845" spans="5:5">
      <c r="E36845" s="15"/>
    </row>
    <row r="36846" spans="5:5">
      <c r="E36846" s="15"/>
    </row>
    <row r="36847" spans="5:5">
      <c r="E36847" s="15"/>
    </row>
    <row r="36848" spans="5:5">
      <c r="E36848" s="15"/>
    </row>
    <row r="36849" spans="5:5">
      <c r="E36849" s="15"/>
    </row>
    <row r="36850" spans="5:5">
      <c r="E36850" s="15"/>
    </row>
    <row r="36851" spans="5:5">
      <c r="E36851" s="15"/>
    </row>
    <row r="36852" spans="5:5">
      <c r="E36852" s="15"/>
    </row>
    <row r="36853" spans="5:5">
      <c r="E36853" s="15"/>
    </row>
    <row r="36854" spans="5:5">
      <c r="E36854" s="15"/>
    </row>
    <row r="36855" spans="5:5">
      <c r="E36855" s="15"/>
    </row>
    <row r="36856" spans="5:5">
      <c r="E36856" s="15"/>
    </row>
    <row r="36857" spans="5:5">
      <c r="E36857" s="15"/>
    </row>
    <row r="36858" spans="5:5">
      <c r="E36858" s="15"/>
    </row>
    <row r="36859" spans="5:5">
      <c r="E36859" s="15"/>
    </row>
    <row r="36860" spans="5:5">
      <c r="E36860" s="15"/>
    </row>
    <row r="36861" spans="5:5">
      <c r="E36861" s="15"/>
    </row>
    <row r="36862" spans="5:5">
      <c r="E36862" s="15"/>
    </row>
    <row r="36863" spans="5:5">
      <c r="E36863" s="15"/>
    </row>
    <row r="36864" spans="5:5">
      <c r="E36864" s="15"/>
    </row>
    <row r="36865" spans="5:5">
      <c r="E36865" s="15"/>
    </row>
    <row r="36866" spans="5:5">
      <c r="E36866" s="15"/>
    </row>
    <row r="36867" spans="5:5">
      <c r="E36867" s="15"/>
    </row>
    <row r="36868" spans="5:5">
      <c r="E36868" s="15"/>
    </row>
    <row r="36869" spans="5:5">
      <c r="E36869" s="15"/>
    </row>
    <row r="36870" spans="5:5">
      <c r="E36870" s="15"/>
    </row>
    <row r="36871" spans="5:5">
      <c r="E36871" s="15"/>
    </row>
    <row r="36872" spans="5:5">
      <c r="E36872" s="15"/>
    </row>
    <row r="36873" spans="5:5">
      <c r="E36873" s="15"/>
    </row>
    <row r="36874" spans="5:5">
      <c r="E36874" s="15"/>
    </row>
    <row r="36875" spans="5:5">
      <c r="E36875" s="15"/>
    </row>
    <row r="36876" spans="5:5">
      <c r="E36876" s="15"/>
    </row>
    <row r="36877" spans="5:5">
      <c r="E36877" s="15"/>
    </row>
    <row r="36878" spans="5:5">
      <c r="E36878" s="15"/>
    </row>
    <row r="36879" spans="5:5">
      <c r="E36879" s="15"/>
    </row>
    <row r="36880" spans="5:5">
      <c r="E36880" s="15"/>
    </row>
    <row r="36881" spans="5:5">
      <c r="E36881" s="15"/>
    </row>
    <row r="36882" spans="5:5">
      <c r="E36882" s="15"/>
    </row>
    <row r="36883" spans="5:5">
      <c r="E36883" s="15"/>
    </row>
    <row r="36884" spans="5:5">
      <c r="E36884" s="15"/>
    </row>
    <row r="36885" spans="5:5">
      <c r="E36885" s="15"/>
    </row>
    <row r="36886" spans="5:5">
      <c r="E36886" s="15"/>
    </row>
    <row r="36887" spans="5:5">
      <c r="E36887" s="15"/>
    </row>
    <row r="36888" spans="5:5">
      <c r="E36888" s="15"/>
    </row>
    <row r="36889" spans="5:5">
      <c r="E36889" s="15"/>
    </row>
    <row r="36890" spans="5:5">
      <c r="E36890" s="15"/>
    </row>
    <row r="36891" spans="5:5">
      <c r="E36891" s="15"/>
    </row>
    <row r="36892" spans="5:5">
      <c r="E36892" s="15"/>
    </row>
    <row r="36893" spans="5:5">
      <c r="E36893" s="15"/>
    </row>
    <row r="36894" spans="5:5">
      <c r="E36894" s="15"/>
    </row>
    <row r="36895" spans="5:5">
      <c r="E36895" s="15"/>
    </row>
    <row r="36896" spans="5:5">
      <c r="E36896" s="15"/>
    </row>
    <row r="36897" spans="5:5">
      <c r="E36897" s="15"/>
    </row>
    <row r="36898" spans="5:5">
      <c r="E36898" s="15"/>
    </row>
    <row r="36899" spans="5:5">
      <c r="E36899" s="15"/>
    </row>
    <row r="36900" spans="5:5">
      <c r="E36900" s="15"/>
    </row>
    <row r="36901" spans="5:5">
      <c r="E36901" s="15"/>
    </row>
    <row r="36902" spans="5:5">
      <c r="E36902" s="15"/>
    </row>
    <row r="36903" spans="5:5">
      <c r="E36903" s="15"/>
    </row>
    <row r="36904" spans="5:5">
      <c r="E36904" s="15"/>
    </row>
    <row r="36905" spans="5:5">
      <c r="E36905" s="15"/>
    </row>
    <row r="36906" spans="5:5">
      <c r="E36906" s="15"/>
    </row>
    <row r="36907" spans="5:5">
      <c r="E36907" s="15"/>
    </row>
    <row r="36908" spans="5:5">
      <c r="E36908" s="15"/>
    </row>
    <row r="36909" spans="5:5">
      <c r="E36909" s="15"/>
    </row>
    <row r="36910" spans="5:5">
      <c r="E36910" s="15"/>
    </row>
    <row r="36911" spans="5:5">
      <c r="E36911" s="15"/>
    </row>
    <row r="36912" spans="5:5">
      <c r="E36912" s="15"/>
    </row>
    <row r="36913" spans="5:5">
      <c r="E36913" s="15"/>
    </row>
    <row r="36914" spans="5:5">
      <c r="E36914" s="15"/>
    </row>
    <row r="36915" spans="5:5">
      <c r="E36915" s="15"/>
    </row>
    <row r="36916" spans="5:5">
      <c r="E36916" s="15"/>
    </row>
    <row r="36917" spans="5:5">
      <c r="E36917" s="15"/>
    </row>
    <row r="36918" spans="5:5">
      <c r="E36918" s="15"/>
    </row>
    <row r="36919" spans="5:5">
      <c r="E36919" s="15"/>
    </row>
    <row r="36920" spans="5:5">
      <c r="E36920" s="15"/>
    </row>
    <row r="36921" spans="5:5">
      <c r="E36921" s="15"/>
    </row>
    <row r="36922" spans="5:5">
      <c r="E36922" s="15"/>
    </row>
    <row r="36923" spans="5:5">
      <c r="E36923" s="15"/>
    </row>
    <row r="36924" spans="5:5">
      <c r="E36924" s="15"/>
    </row>
    <row r="36925" spans="5:5">
      <c r="E36925" s="15"/>
    </row>
    <row r="36926" spans="5:5">
      <c r="E36926" s="15"/>
    </row>
    <row r="36927" spans="5:5">
      <c r="E36927" s="15"/>
    </row>
    <row r="36928" spans="5:5">
      <c r="E36928" s="15"/>
    </row>
    <row r="36929" spans="5:5">
      <c r="E36929" s="15"/>
    </row>
    <row r="36930" spans="5:5">
      <c r="E36930" s="15"/>
    </row>
    <row r="36931" spans="5:5">
      <c r="E36931" s="15"/>
    </row>
    <row r="36932" spans="5:5">
      <c r="E36932" s="15"/>
    </row>
    <row r="36933" spans="5:5">
      <c r="E36933" s="15"/>
    </row>
    <row r="36934" spans="5:5">
      <c r="E36934" s="15"/>
    </row>
    <row r="36935" spans="5:5">
      <c r="E36935" s="15"/>
    </row>
    <row r="36936" spans="5:5">
      <c r="E36936" s="15"/>
    </row>
    <row r="36937" spans="5:5">
      <c r="E36937" s="15"/>
    </row>
    <row r="36938" spans="5:5">
      <c r="E36938" s="15"/>
    </row>
    <row r="36939" spans="5:5">
      <c r="E36939" s="15"/>
    </row>
    <row r="36940" spans="5:5">
      <c r="E36940" s="15"/>
    </row>
    <row r="36941" spans="5:5">
      <c r="E36941" s="15"/>
    </row>
    <row r="36942" spans="5:5">
      <c r="E36942" s="15"/>
    </row>
    <row r="36943" spans="5:5">
      <c r="E36943" s="15"/>
    </row>
    <row r="36944" spans="5:5">
      <c r="E36944" s="15"/>
    </row>
    <row r="36945" spans="5:5">
      <c r="E36945" s="15"/>
    </row>
    <row r="36946" spans="5:5">
      <c r="E36946" s="15"/>
    </row>
    <row r="36947" spans="5:5">
      <c r="E36947" s="15"/>
    </row>
    <row r="36948" spans="5:5">
      <c r="E36948" s="15"/>
    </row>
    <row r="36949" spans="5:5">
      <c r="E36949" s="15"/>
    </row>
    <row r="36950" spans="5:5">
      <c r="E36950" s="15"/>
    </row>
    <row r="36951" spans="5:5">
      <c r="E36951" s="15"/>
    </row>
    <row r="36952" spans="5:5">
      <c r="E36952" s="15"/>
    </row>
    <row r="36953" spans="5:5">
      <c r="E36953" s="15"/>
    </row>
    <row r="36954" spans="5:5">
      <c r="E36954" s="15"/>
    </row>
    <row r="36955" spans="5:5">
      <c r="E36955" s="15"/>
    </row>
    <row r="36956" spans="5:5">
      <c r="E36956" s="15"/>
    </row>
    <row r="36957" spans="5:5">
      <c r="E36957" s="15"/>
    </row>
    <row r="36958" spans="5:5">
      <c r="E36958" s="15"/>
    </row>
    <row r="36959" spans="5:5">
      <c r="E36959" s="15"/>
    </row>
    <row r="36960" spans="5:5">
      <c r="E36960" s="15"/>
    </row>
    <row r="36961" spans="5:5">
      <c r="E36961" s="15"/>
    </row>
    <row r="36962" spans="5:5">
      <c r="E36962" s="15"/>
    </row>
    <row r="36963" spans="5:5">
      <c r="E36963" s="15"/>
    </row>
    <row r="36964" spans="5:5">
      <c r="E36964" s="15"/>
    </row>
    <row r="36965" spans="5:5">
      <c r="E36965" s="15"/>
    </row>
    <row r="36966" spans="5:5">
      <c r="E36966" s="15"/>
    </row>
    <row r="36967" spans="5:5">
      <c r="E36967" s="15"/>
    </row>
    <row r="36968" spans="5:5">
      <c r="E36968" s="15"/>
    </row>
    <row r="36969" spans="5:5">
      <c r="E36969" s="15"/>
    </row>
    <row r="36970" spans="5:5">
      <c r="E36970" s="15"/>
    </row>
    <row r="36971" spans="5:5">
      <c r="E36971" s="15"/>
    </row>
    <row r="36972" spans="5:5">
      <c r="E36972" s="15"/>
    </row>
    <row r="36973" spans="5:5">
      <c r="E36973" s="15"/>
    </row>
    <row r="36974" spans="5:5">
      <c r="E36974" s="15"/>
    </row>
    <row r="36975" spans="5:5">
      <c r="E36975" s="15"/>
    </row>
    <row r="36976" spans="5:5">
      <c r="E36976" s="15"/>
    </row>
    <row r="36977" spans="5:5">
      <c r="E36977" s="15"/>
    </row>
    <row r="36978" spans="5:5">
      <c r="E36978" s="15"/>
    </row>
    <row r="36979" spans="5:5">
      <c r="E36979" s="15"/>
    </row>
    <row r="36980" spans="5:5">
      <c r="E36980" s="15"/>
    </row>
    <row r="36981" spans="5:5">
      <c r="E36981" s="15"/>
    </row>
    <row r="36982" spans="5:5">
      <c r="E36982" s="15"/>
    </row>
    <row r="36983" spans="5:5">
      <c r="E36983" s="15"/>
    </row>
    <row r="36984" spans="5:5">
      <c r="E36984" s="15"/>
    </row>
    <row r="36985" spans="5:5">
      <c r="E36985" s="15"/>
    </row>
    <row r="36986" spans="5:5">
      <c r="E36986" s="15"/>
    </row>
    <row r="36987" spans="5:5">
      <c r="E36987" s="15"/>
    </row>
    <row r="36988" spans="5:5">
      <c r="E36988" s="15"/>
    </row>
    <row r="36989" spans="5:5">
      <c r="E36989" s="15"/>
    </row>
    <row r="36990" spans="5:5">
      <c r="E36990" s="15"/>
    </row>
    <row r="36991" spans="5:5">
      <c r="E36991" s="15"/>
    </row>
    <row r="36992" spans="5:5">
      <c r="E36992" s="15"/>
    </row>
    <row r="36993" spans="5:5">
      <c r="E36993" s="15"/>
    </row>
    <row r="36994" spans="5:5">
      <c r="E36994" s="15"/>
    </row>
    <row r="36995" spans="5:5">
      <c r="E36995" s="15"/>
    </row>
    <row r="36996" spans="5:5">
      <c r="E36996" s="15"/>
    </row>
    <row r="36997" spans="5:5">
      <c r="E36997" s="15"/>
    </row>
    <row r="36998" spans="5:5">
      <c r="E36998" s="15"/>
    </row>
    <row r="36999" spans="5:5">
      <c r="E36999" s="15"/>
    </row>
    <row r="37000" spans="5:5">
      <c r="E37000" s="15"/>
    </row>
    <row r="37001" spans="5:5">
      <c r="E37001" s="15"/>
    </row>
    <row r="37002" spans="5:5">
      <c r="E37002" s="15"/>
    </row>
    <row r="37003" spans="5:5">
      <c r="E37003" s="15"/>
    </row>
    <row r="37004" spans="5:5">
      <c r="E37004" s="15"/>
    </row>
    <row r="37005" spans="5:5">
      <c r="E37005" s="15"/>
    </row>
    <row r="37006" spans="5:5">
      <c r="E37006" s="15"/>
    </row>
    <row r="37007" spans="5:5">
      <c r="E37007" s="15"/>
    </row>
    <row r="37008" spans="5:5">
      <c r="E37008" s="15"/>
    </row>
    <row r="37009" spans="5:5">
      <c r="E37009" s="15"/>
    </row>
    <row r="37010" spans="5:5">
      <c r="E37010" s="15"/>
    </row>
    <row r="37011" spans="5:5">
      <c r="E37011" s="15"/>
    </row>
    <row r="37012" spans="5:5">
      <c r="E37012" s="15"/>
    </row>
    <row r="37013" spans="5:5">
      <c r="E37013" s="15"/>
    </row>
    <row r="37014" spans="5:5">
      <c r="E37014" s="15"/>
    </row>
    <row r="37015" spans="5:5">
      <c r="E37015" s="15"/>
    </row>
    <row r="37016" spans="5:5">
      <c r="E37016" s="15"/>
    </row>
    <row r="37017" spans="5:5">
      <c r="E37017" s="15"/>
    </row>
    <row r="37018" spans="5:5">
      <c r="E37018" s="15"/>
    </row>
    <row r="37019" spans="5:5">
      <c r="E37019" s="15"/>
    </row>
    <row r="37020" spans="5:5">
      <c r="E37020" s="15"/>
    </row>
    <row r="37021" spans="5:5">
      <c r="E37021" s="15"/>
    </row>
    <row r="37022" spans="5:5">
      <c r="E37022" s="15"/>
    </row>
    <row r="37023" spans="5:5">
      <c r="E37023" s="15"/>
    </row>
    <row r="37024" spans="5:5">
      <c r="E37024" s="15"/>
    </row>
    <row r="37025" spans="5:5">
      <c r="E37025" s="15"/>
    </row>
    <row r="37026" spans="5:5">
      <c r="E37026" s="15"/>
    </row>
    <row r="37027" spans="5:5">
      <c r="E37027" s="15"/>
    </row>
    <row r="37028" spans="5:5">
      <c r="E37028" s="15"/>
    </row>
    <row r="37029" spans="5:5">
      <c r="E37029" s="15"/>
    </row>
    <row r="37030" spans="5:5">
      <c r="E37030" s="15"/>
    </row>
    <row r="37031" spans="5:5">
      <c r="E37031" s="15"/>
    </row>
    <row r="37032" spans="5:5">
      <c r="E37032" s="15"/>
    </row>
    <row r="37033" spans="5:5">
      <c r="E37033" s="15"/>
    </row>
    <row r="37034" spans="5:5">
      <c r="E37034" s="15"/>
    </row>
    <row r="37035" spans="5:5">
      <c r="E37035" s="15"/>
    </row>
    <row r="37036" spans="5:5">
      <c r="E37036" s="15"/>
    </row>
    <row r="37037" spans="5:5">
      <c r="E37037" s="15"/>
    </row>
    <row r="37038" spans="5:5">
      <c r="E37038" s="15"/>
    </row>
    <row r="37039" spans="5:5">
      <c r="E37039" s="15"/>
    </row>
    <row r="37040" spans="5:5">
      <c r="E37040" s="15"/>
    </row>
    <row r="37041" spans="5:5">
      <c r="E37041" s="15"/>
    </row>
    <row r="37042" spans="5:5">
      <c r="E37042" s="15"/>
    </row>
    <row r="37043" spans="5:5">
      <c r="E37043" s="15"/>
    </row>
    <row r="37044" spans="5:5">
      <c r="E37044" s="15"/>
    </row>
    <row r="37045" spans="5:5">
      <c r="E37045" s="15"/>
    </row>
    <row r="37046" spans="5:5">
      <c r="E37046" s="15"/>
    </row>
    <row r="37047" spans="5:5">
      <c r="E37047" s="15"/>
    </row>
    <row r="37048" spans="5:5">
      <c r="E37048" s="15"/>
    </row>
    <row r="37049" spans="5:5">
      <c r="E37049" s="15"/>
    </row>
    <row r="37050" spans="5:5">
      <c r="E37050" s="15"/>
    </row>
    <row r="37051" spans="5:5">
      <c r="E37051" s="15"/>
    </row>
    <row r="37052" spans="5:5">
      <c r="E37052" s="15"/>
    </row>
    <row r="37053" spans="5:5">
      <c r="E37053" s="15"/>
    </row>
    <row r="37054" spans="5:5">
      <c r="E37054" s="15"/>
    </row>
    <row r="37055" spans="5:5">
      <c r="E37055" s="15"/>
    </row>
    <row r="37056" spans="5:5">
      <c r="E37056" s="15"/>
    </row>
    <row r="37057" spans="5:5">
      <c r="E37057" s="15"/>
    </row>
    <row r="37058" spans="5:5">
      <c r="E37058" s="15"/>
    </row>
    <row r="37059" spans="5:5">
      <c r="E37059" s="15"/>
    </row>
    <row r="37060" spans="5:5">
      <c r="E37060" s="15"/>
    </row>
    <row r="37061" spans="5:5">
      <c r="E37061" s="15"/>
    </row>
    <row r="37062" spans="5:5">
      <c r="E37062" s="15"/>
    </row>
    <row r="37063" spans="5:5">
      <c r="E37063" s="15"/>
    </row>
    <row r="37064" spans="5:5">
      <c r="E37064" s="15"/>
    </row>
    <row r="37065" spans="5:5">
      <c r="E37065" s="15"/>
    </row>
    <row r="37066" spans="5:5">
      <c r="E37066" s="15"/>
    </row>
    <row r="37067" spans="5:5">
      <c r="E37067" s="15"/>
    </row>
    <row r="37068" spans="5:5">
      <c r="E37068" s="15"/>
    </row>
    <row r="37069" spans="5:5">
      <c r="E37069" s="15"/>
    </row>
    <row r="37070" spans="5:5">
      <c r="E37070" s="15"/>
    </row>
    <row r="37071" spans="5:5">
      <c r="E37071" s="15"/>
    </row>
    <row r="37072" spans="5:5">
      <c r="E37072" s="15"/>
    </row>
    <row r="37073" spans="5:5">
      <c r="E37073" s="15"/>
    </row>
    <row r="37074" spans="5:5">
      <c r="E37074" s="15"/>
    </row>
    <row r="37075" spans="5:5">
      <c r="E37075" s="15"/>
    </row>
    <row r="37076" spans="5:5">
      <c r="E37076" s="15"/>
    </row>
    <row r="37077" spans="5:5">
      <c r="E37077" s="15"/>
    </row>
    <row r="37078" spans="5:5">
      <c r="E37078" s="15"/>
    </row>
    <row r="37079" spans="5:5">
      <c r="E37079" s="15"/>
    </row>
    <row r="37080" spans="5:5">
      <c r="E37080" s="15"/>
    </row>
    <row r="37081" spans="5:5">
      <c r="E37081" s="15"/>
    </row>
    <row r="37082" spans="5:5">
      <c r="E37082" s="15"/>
    </row>
    <row r="37083" spans="5:5">
      <c r="E37083" s="15"/>
    </row>
    <row r="37084" spans="5:5">
      <c r="E37084" s="15"/>
    </row>
    <row r="37085" spans="5:5">
      <c r="E37085" s="15"/>
    </row>
    <row r="37086" spans="5:5">
      <c r="E37086" s="15"/>
    </row>
    <row r="37087" spans="5:5">
      <c r="E37087" s="15"/>
    </row>
    <row r="37088" spans="5:5">
      <c r="E37088" s="15"/>
    </row>
    <row r="37089" spans="5:5">
      <c r="E37089" s="15"/>
    </row>
    <row r="37090" spans="5:5">
      <c r="E37090" s="15"/>
    </row>
    <row r="37091" spans="5:5">
      <c r="E37091" s="15"/>
    </row>
    <row r="37092" spans="5:5">
      <c r="E37092" s="15"/>
    </row>
    <row r="37093" spans="5:5">
      <c r="E37093" s="15"/>
    </row>
    <row r="37094" spans="5:5">
      <c r="E37094" s="15"/>
    </row>
    <row r="37095" spans="5:5">
      <c r="E37095" s="15"/>
    </row>
    <row r="37096" spans="5:5">
      <c r="E37096" s="15"/>
    </row>
    <row r="37097" spans="5:5">
      <c r="E37097" s="15"/>
    </row>
    <row r="37098" spans="5:5">
      <c r="E37098" s="15"/>
    </row>
    <row r="37099" spans="5:5">
      <c r="E37099" s="15"/>
    </row>
    <row r="37100" spans="5:5">
      <c r="E37100" s="15"/>
    </row>
    <row r="37101" spans="5:5">
      <c r="E37101" s="15"/>
    </row>
    <row r="37102" spans="5:5">
      <c r="E37102" s="15"/>
    </row>
    <row r="37103" spans="5:5">
      <c r="E37103" s="15"/>
    </row>
    <row r="37104" spans="5:5">
      <c r="E37104" s="15"/>
    </row>
    <row r="37105" spans="5:5">
      <c r="E37105" s="15"/>
    </row>
    <row r="37106" spans="5:5">
      <c r="E37106" s="15"/>
    </row>
    <row r="37107" spans="5:5">
      <c r="E37107" s="15"/>
    </row>
    <row r="37108" spans="5:5">
      <c r="E37108" s="15"/>
    </row>
    <row r="37109" spans="5:5">
      <c r="E37109" s="15"/>
    </row>
    <row r="37110" spans="5:5">
      <c r="E37110" s="15"/>
    </row>
    <row r="37111" spans="5:5">
      <c r="E37111" s="15"/>
    </row>
    <row r="37112" spans="5:5">
      <c r="E37112" s="15"/>
    </row>
    <row r="37113" spans="5:5">
      <c r="E37113" s="15"/>
    </row>
    <row r="37114" spans="5:5">
      <c r="E37114" s="15"/>
    </row>
    <row r="37115" spans="5:5">
      <c r="E37115" s="15"/>
    </row>
    <row r="37116" spans="5:5">
      <c r="E37116" s="15"/>
    </row>
    <row r="37117" spans="5:5">
      <c r="E37117" s="15"/>
    </row>
    <row r="37118" spans="5:5">
      <c r="E37118" s="15"/>
    </row>
    <row r="37119" spans="5:5">
      <c r="E37119" s="15"/>
    </row>
    <row r="37120" spans="5:5">
      <c r="E37120" s="15"/>
    </row>
    <row r="37121" spans="5:5">
      <c r="E37121" s="15"/>
    </row>
    <row r="37122" spans="5:5">
      <c r="E37122" s="15"/>
    </row>
    <row r="37123" spans="5:5">
      <c r="E37123" s="15"/>
    </row>
    <row r="37124" spans="5:5">
      <c r="E37124" s="15"/>
    </row>
    <row r="37125" spans="5:5">
      <c r="E37125" s="15"/>
    </row>
    <row r="37126" spans="5:5">
      <c r="E37126" s="15"/>
    </row>
    <row r="37127" spans="5:5">
      <c r="E37127" s="15"/>
    </row>
    <row r="37128" spans="5:5">
      <c r="E37128" s="15"/>
    </row>
    <row r="37129" spans="5:5">
      <c r="E37129" s="15"/>
    </row>
    <row r="37130" spans="5:5">
      <c r="E37130" s="15"/>
    </row>
    <row r="37131" spans="5:5">
      <c r="E37131" s="15"/>
    </row>
    <row r="37132" spans="5:5">
      <c r="E37132" s="15"/>
    </row>
    <row r="37133" spans="5:5">
      <c r="E37133" s="15"/>
    </row>
    <row r="37134" spans="5:5">
      <c r="E37134" s="15"/>
    </row>
    <row r="37135" spans="5:5">
      <c r="E37135" s="15"/>
    </row>
    <row r="37136" spans="5:5">
      <c r="E37136" s="15"/>
    </row>
    <row r="37137" spans="5:5">
      <c r="E37137" s="15"/>
    </row>
    <row r="37138" spans="5:5">
      <c r="E37138" s="15"/>
    </row>
    <row r="37139" spans="5:5">
      <c r="E37139" s="15"/>
    </row>
    <row r="37140" spans="5:5">
      <c r="E37140" s="15"/>
    </row>
    <row r="37141" spans="5:5">
      <c r="E37141" s="15"/>
    </row>
    <row r="37142" spans="5:5">
      <c r="E37142" s="15"/>
    </row>
    <row r="37143" spans="5:5">
      <c r="E37143" s="15"/>
    </row>
    <row r="37144" spans="5:5">
      <c r="E37144" s="15"/>
    </row>
    <row r="37145" spans="5:5">
      <c r="E37145" s="15"/>
    </row>
    <row r="37146" spans="5:5">
      <c r="E37146" s="15"/>
    </row>
    <row r="37147" spans="5:5">
      <c r="E37147" s="15"/>
    </row>
    <row r="37148" spans="5:5">
      <c r="E37148" s="15"/>
    </row>
    <row r="37149" spans="5:5">
      <c r="E37149" s="15"/>
    </row>
    <row r="37150" spans="5:5">
      <c r="E37150" s="15"/>
    </row>
    <row r="37151" spans="5:5">
      <c r="E37151" s="15"/>
    </row>
    <row r="37152" spans="5:5">
      <c r="E37152" s="15"/>
    </row>
    <row r="37153" spans="5:5">
      <c r="E37153" s="15"/>
    </row>
    <row r="37154" spans="5:5">
      <c r="E37154" s="15"/>
    </row>
    <row r="37155" spans="5:5">
      <c r="E37155" s="15"/>
    </row>
    <row r="37156" spans="5:5">
      <c r="E37156" s="15"/>
    </row>
    <row r="37157" spans="5:5">
      <c r="E37157" s="15"/>
    </row>
    <row r="37158" spans="5:5">
      <c r="E37158" s="15"/>
    </row>
    <row r="37159" spans="5:5">
      <c r="E37159" s="15"/>
    </row>
    <row r="37160" spans="5:5">
      <c r="E37160" s="15"/>
    </row>
    <row r="37161" spans="5:5">
      <c r="E37161" s="15"/>
    </row>
    <row r="37162" spans="5:5">
      <c r="E37162" s="15"/>
    </row>
    <row r="37163" spans="5:5">
      <c r="E37163" s="15"/>
    </row>
    <row r="37164" spans="5:5">
      <c r="E37164" s="15"/>
    </row>
    <row r="37165" spans="5:5">
      <c r="E37165" s="15"/>
    </row>
    <row r="37166" spans="5:5">
      <c r="E37166" s="15"/>
    </row>
    <row r="37167" spans="5:5">
      <c r="E37167" s="15"/>
    </row>
    <row r="37168" spans="5:5">
      <c r="E37168" s="15"/>
    </row>
    <row r="37169" spans="5:5">
      <c r="E37169" s="15"/>
    </row>
    <row r="37170" spans="5:5">
      <c r="E37170" s="15"/>
    </row>
    <row r="37171" spans="5:5">
      <c r="E37171" s="15"/>
    </row>
    <row r="37172" spans="5:5">
      <c r="E37172" s="15"/>
    </row>
    <row r="37173" spans="5:5">
      <c r="E37173" s="15"/>
    </row>
    <row r="37174" spans="5:5">
      <c r="E37174" s="15"/>
    </row>
    <row r="37175" spans="5:5">
      <c r="E37175" s="15"/>
    </row>
    <row r="37176" spans="5:5">
      <c r="E37176" s="15"/>
    </row>
    <row r="37177" spans="5:5">
      <c r="E37177" s="15"/>
    </row>
    <row r="37178" spans="5:5">
      <c r="E37178" s="15"/>
    </row>
    <row r="37179" spans="5:5">
      <c r="E37179" s="15"/>
    </row>
    <row r="37180" spans="5:5">
      <c r="E37180" s="15"/>
    </row>
    <row r="37181" spans="5:5">
      <c r="E37181" s="15"/>
    </row>
    <row r="37182" spans="5:5">
      <c r="E37182" s="15"/>
    </row>
    <row r="37183" spans="5:5">
      <c r="E37183" s="15"/>
    </row>
    <row r="37184" spans="5:5">
      <c r="E37184" s="15"/>
    </row>
    <row r="37185" spans="5:5">
      <c r="E37185" s="15"/>
    </row>
    <row r="37186" spans="5:5">
      <c r="E37186" s="15"/>
    </row>
    <row r="37187" spans="5:5">
      <c r="E37187" s="15"/>
    </row>
    <row r="37188" spans="5:5">
      <c r="E37188" s="15"/>
    </row>
    <row r="37189" spans="5:5">
      <c r="E37189" s="15"/>
    </row>
    <row r="37190" spans="5:5">
      <c r="E37190" s="15"/>
    </row>
    <row r="37191" spans="5:5">
      <c r="E37191" s="15"/>
    </row>
    <row r="37192" spans="5:5">
      <c r="E37192" s="15"/>
    </row>
    <row r="37193" spans="5:5">
      <c r="E37193" s="15"/>
    </row>
    <row r="37194" spans="5:5">
      <c r="E37194" s="15"/>
    </row>
    <row r="37195" spans="5:5">
      <c r="E37195" s="15"/>
    </row>
    <row r="37196" spans="5:5">
      <c r="E37196" s="15"/>
    </row>
    <row r="37197" spans="5:5">
      <c r="E37197" s="15"/>
    </row>
    <row r="37198" spans="5:5">
      <c r="E37198" s="15"/>
    </row>
    <row r="37199" spans="5:5">
      <c r="E37199" s="15"/>
    </row>
    <row r="37200" spans="5:5">
      <c r="E37200" s="15"/>
    </row>
    <row r="37201" spans="5:5">
      <c r="E37201" s="15"/>
    </row>
    <row r="37202" spans="5:5">
      <c r="E37202" s="15"/>
    </row>
    <row r="37203" spans="5:5">
      <c r="E37203" s="15"/>
    </row>
    <row r="37204" spans="5:5">
      <c r="E37204" s="15"/>
    </row>
    <row r="37205" spans="5:5">
      <c r="E37205" s="15"/>
    </row>
    <row r="37206" spans="5:5">
      <c r="E37206" s="15"/>
    </row>
    <row r="37207" spans="5:5">
      <c r="E37207" s="15"/>
    </row>
    <row r="37208" spans="5:5">
      <c r="E37208" s="15"/>
    </row>
    <row r="37209" spans="5:5">
      <c r="E37209" s="15"/>
    </row>
    <row r="37210" spans="5:5">
      <c r="E37210" s="15"/>
    </row>
    <row r="37211" spans="5:5">
      <c r="E37211" s="15"/>
    </row>
    <row r="37212" spans="5:5">
      <c r="E37212" s="15"/>
    </row>
    <row r="37213" spans="5:5">
      <c r="E37213" s="15"/>
    </row>
    <row r="37214" spans="5:5">
      <c r="E37214" s="15"/>
    </row>
    <row r="37215" spans="5:5">
      <c r="E37215" s="15"/>
    </row>
    <row r="37216" spans="5:5">
      <c r="E37216" s="15"/>
    </row>
    <row r="37217" spans="5:5">
      <c r="E37217" s="15"/>
    </row>
    <row r="37218" spans="5:5">
      <c r="E37218" s="15"/>
    </row>
    <row r="37219" spans="5:5">
      <c r="E37219" s="15"/>
    </row>
    <row r="37220" spans="5:5">
      <c r="E37220" s="15"/>
    </row>
    <row r="37221" spans="5:5">
      <c r="E37221" s="15"/>
    </row>
    <row r="37222" spans="5:5">
      <c r="E37222" s="15"/>
    </row>
    <row r="37223" spans="5:5">
      <c r="E37223" s="15"/>
    </row>
    <row r="37224" spans="5:5">
      <c r="E37224" s="15"/>
    </row>
    <row r="37225" spans="5:5">
      <c r="E37225" s="15"/>
    </row>
    <row r="37226" spans="5:5">
      <c r="E37226" s="15"/>
    </row>
    <row r="37227" spans="5:5">
      <c r="E37227" s="15"/>
    </row>
    <row r="37228" spans="5:5">
      <c r="E37228" s="15"/>
    </row>
    <row r="37229" spans="5:5">
      <c r="E37229" s="15"/>
    </row>
    <row r="37230" spans="5:5">
      <c r="E37230" s="15"/>
    </row>
    <row r="37231" spans="5:5">
      <c r="E37231" s="15"/>
    </row>
    <row r="37232" spans="5:5">
      <c r="E37232" s="15"/>
    </row>
    <row r="37233" spans="5:5">
      <c r="E37233" s="15"/>
    </row>
    <row r="37234" spans="5:5">
      <c r="E37234" s="15"/>
    </row>
    <row r="37235" spans="5:5">
      <c r="E37235" s="15"/>
    </row>
    <row r="37236" spans="5:5">
      <c r="E37236" s="15"/>
    </row>
    <row r="37237" spans="5:5">
      <c r="E37237" s="15"/>
    </row>
    <row r="37238" spans="5:5">
      <c r="E37238" s="15"/>
    </row>
    <row r="37239" spans="5:5">
      <c r="E37239" s="15"/>
    </row>
    <row r="37240" spans="5:5">
      <c r="E37240" s="15"/>
    </row>
    <row r="37241" spans="5:5">
      <c r="E37241" s="15"/>
    </row>
    <row r="37242" spans="5:5">
      <c r="E37242" s="15"/>
    </row>
    <row r="37243" spans="5:5">
      <c r="E37243" s="15"/>
    </row>
    <row r="37244" spans="5:5">
      <c r="E37244" s="15"/>
    </row>
    <row r="37245" spans="5:5">
      <c r="E37245" s="15"/>
    </row>
    <row r="37246" spans="5:5">
      <c r="E37246" s="15"/>
    </row>
    <row r="37247" spans="5:5">
      <c r="E37247" s="15"/>
    </row>
    <row r="37248" spans="5:5">
      <c r="E37248" s="15"/>
    </row>
    <row r="37249" spans="5:5">
      <c r="E37249" s="15"/>
    </row>
    <row r="37250" spans="5:5">
      <c r="E37250" s="15"/>
    </row>
    <row r="37251" spans="5:5">
      <c r="E37251" s="15"/>
    </row>
    <row r="37252" spans="5:5">
      <c r="E37252" s="15"/>
    </row>
    <row r="37253" spans="5:5">
      <c r="E37253" s="15"/>
    </row>
    <row r="37254" spans="5:5">
      <c r="E37254" s="15"/>
    </row>
    <row r="37255" spans="5:5">
      <c r="E37255" s="15"/>
    </row>
    <row r="37256" spans="5:5">
      <c r="E37256" s="15"/>
    </row>
    <row r="37257" spans="5:5">
      <c r="E37257" s="15"/>
    </row>
    <row r="37258" spans="5:5">
      <c r="E37258" s="15"/>
    </row>
    <row r="37259" spans="5:5">
      <c r="E37259" s="15"/>
    </row>
    <row r="37260" spans="5:5">
      <c r="E37260" s="15"/>
    </row>
    <row r="37261" spans="5:5">
      <c r="E37261" s="15"/>
    </row>
    <row r="37262" spans="5:5">
      <c r="E37262" s="15"/>
    </row>
    <row r="37263" spans="5:5">
      <c r="E37263" s="15"/>
    </row>
    <row r="37264" spans="5:5">
      <c r="E37264" s="15"/>
    </row>
    <row r="37265" spans="5:5">
      <c r="E37265" s="15"/>
    </row>
    <row r="37266" spans="5:5">
      <c r="E37266" s="15"/>
    </row>
    <row r="37267" spans="5:5">
      <c r="E37267" s="15"/>
    </row>
    <row r="37268" spans="5:5">
      <c r="E37268" s="15"/>
    </row>
    <row r="37269" spans="5:5">
      <c r="E37269" s="15"/>
    </row>
    <row r="37270" spans="5:5">
      <c r="E37270" s="15"/>
    </row>
    <row r="37271" spans="5:5">
      <c r="E37271" s="15"/>
    </row>
    <row r="37272" spans="5:5">
      <c r="E37272" s="15"/>
    </row>
    <row r="37273" spans="5:5">
      <c r="E37273" s="15"/>
    </row>
    <row r="37274" spans="5:5">
      <c r="E37274" s="15"/>
    </row>
    <row r="37275" spans="5:5">
      <c r="E37275" s="15"/>
    </row>
    <row r="37276" spans="5:5">
      <c r="E37276" s="15"/>
    </row>
    <row r="37277" spans="5:5">
      <c r="E37277" s="15"/>
    </row>
    <row r="37278" spans="5:5">
      <c r="E37278" s="15"/>
    </row>
    <row r="37279" spans="5:5">
      <c r="E37279" s="15"/>
    </row>
    <row r="37280" spans="5:5">
      <c r="E37280" s="15"/>
    </row>
    <row r="37281" spans="5:5">
      <c r="E37281" s="15"/>
    </row>
    <row r="37282" spans="5:5">
      <c r="E37282" s="15"/>
    </row>
    <row r="37283" spans="5:5">
      <c r="E37283" s="15"/>
    </row>
    <row r="37284" spans="5:5">
      <c r="E37284" s="15"/>
    </row>
    <row r="37285" spans="5:5">
      <c r="E37285" s="15"/>
    </row>
    <row r="37286" spans="5:5">
      <c r="E37286" s="15"/>
    </row>
    <row r="37287" spans="5:5">
      <c r="E37287" s="15"/>
    </row>
    <row r="37288" spans="5:5">
      <c r="E37288" s="15"/>
    </row>
    <row r="37289" spans="5:5">
      <c r="E37289" s="15"/>
    </row>
    <row r="37290" spans="5:5">
      <c r="E37290" s="15"/>
    </row>
    <row r="37291" spans="5:5">
      <c r="E37291" s="15"/>
    </row>
    <row r="37292" spans="5:5">
      <c r="E37292" s="15"/>
    </row>
    <row r="37293" spans="5:5">
      <c r="E37293" s="15"/>
    </row>
    <row r="37294" spans="5:5">
      <c r="E37294" s="15"/>
    </row>
    <row r="37295" spans="5:5">
      <c r="E37295" s="15"/>
    </row>
    <row r="37296" spans="5:5">
      <c r="E37296" s="15"/>
    </row>
    <row r="37297" spans="5:5">
      <c r="E37297" s="15"/>
    </row>
    <row r="37298" spans="5:5">
      <c r="E37298" s="15"/>
    </row>
    <row r="37299" spans="5:5">
      <c r="E37299" s="15"/>
    </row>
    <row r="37300" spans="5:5">
      <c r="E37300" s="15"/>
    </row>
    <row r="37301" spans="5:5">
      <c r="E37301" s="15"/>
    </row>
    <row r="37302" spans="5:5">
      <c r="E37302" s="15"/>
    </row>
    <row r="37303" spans="5:5">
      <c r="E37303" s="15"/>
    </row>
    <row r="37304" spans="5:5">
      <c r="E37304" s="15"/>
    </row>
    <row r="37305" spans="5:5">
      <c r="E37305" s="15"/>
    </row>
    <row r="37306" spans="5:5">
      <c r="E37306" s="15"/>
    </row>
    <row r="37307" spans="5:5">
      <c r="E37307" s="15"/>
    </row>
    <row r="37308" spans="5:5">
      <c r="E37308" s="15"/>
    </row>
    <row r="37309" spans="5:5">
      <c r="E37309" s="15"/>
    </row>
    <row r="37310" spans="5:5">
      <c r="E37310" s="15"/>
    </row>
    <row r="37311" spans="5:5">
      <c r="E37311" s="15"/>
    </row>
    <row r="37312" spans="5:5">
      <c r="E37312" s="15"/>
    </row>
    <row r="37313" spans="5:5">
      <c r="E37313" s="15"/>
    </row>
    <row r="37314" spans="5:5">
      <c r="E37314" s="15"/>
    </row>
    <row r="37315" spans="5:5">
      <c r="E37315" s="15"/>
    </row>
    <row r="37316" spans="5:5">
      <c r="E37316" s="15"/>
    </row>
    <row r="37317" spans="5:5">
      <c r="E37317" s="15"/>
    </row>
    <row r="37318" spans="5:5">
      <c r="E37318" s="15"/>
    </row>
    <row r="37319" spans="5:5">
      <c r="E37319" s="15"/>
    </row>
    <row r="37320" spans="5:5">
      <c r="E37320" s="15"/>
    </row>
    <row r="37321" spans="5:5">
      <c r="E37321" s="15"/>
    </row>
    <row r="37322" spans="5:5">
      <c r="E37322" s="15"/>
    </row>
    <row r="37323" spans="5:5">
      <c r="E37323" s="15"/>
    </row>
    <row r="37324" spans="5:5">
      <c r="E37324" s="15"/>
    </row>
    <row r="37325" spans="5:5">
      <c r="E37325" s="15"/>
    </row>
    <row r="37326" spans="5:5">
      <c r="E37326" s="15"/>
    </row>
    <row r="37327" spans="5:5">
      <c r="E37327" s="15"/>
    </row>
    <row r="37328" spans="5:5">
      <c r="E37328" s="15"/>
    </row>
    <row r="37329" spans="5:5">
      <c r="E37329" s="15"/>
    </row>
    <row r="37330" spans="5:5">
      <c r="E37330" s="15"/>
    </row>
    <row r="37331" spans="5:5">
      <c r="E37331" s="15"/>
    </row>
    <row r="37332" spans="5:5">
      <c r="E37332" s="15"/>
    </row>
    <row r="37333" spans="5:5">
      <c r="E37333" s="15"/>
    </row>
    <row r="37334" spans="5:5">
      <c r="E37334" s="15"/>
    </row>
    <row r="37335" spans="5:5">
      <c r="E37335" s="15"/>
    </row>
    <row r="37336" spans="5:5">
      <c r="E37336" s="15"/>
    </row>
    <row r="37337" spans="5:5">
      <c r="E37337" s="15"/>
    </row>
    <row r="37338" spans="5:5">
      <c r="E37338" s="15"/>
    </row>
    <row r="37339" spans="5:5">
      <c r="E37339" s="15"/>
    </row>
    <row r="37340" spans="5:5">
      <c r="E37340" s="15"/>
    </row>
    <row r="37341" spans="5:5">
      <c r="E37341" s="15"/>
    </row>
    <row r="37342" spans="5:5">
      <c r="E37342" s="15"/>
    </row>
    <row r="37343" spans="5:5">
      <c r="E37343" s="15"/>
    </row>
    <row r="37344" spans="5:5">
      <c r="E37344" s="15"/>
    </row>
    <row r="37345" spans="5:5">
      <c r="E37345" s="15"/>
    </row>
    <row r="37346" spans="5:5">
      <c r="E37346" s="15"/>
    </row>
    <row r="37347" spans="5:5">
      <c r="E37347" s="15"/>
    </row>
    <row r="37348" spans="5:5">
      <c r="E37348" s="15"/>
    </row>
    <row r="37349" spans="5:5">
      <c r="E37349" s="15"/>
    </row>
    <row r="37350" spans="5:5">
      <c r="E37350" s="15"/>
    </row>
    <row r="37351" spans="5:5">
      <c r="E37351" s="15"/>
    </row>
    <row r="37352" spans="5:5">
      <c r="E37352" s="15"/>
    </row>
    <row r="37353" spans="5:5">
      <c r="E37353" s="15"/>
    </row>
    <row r="37354" spans="5:5">
      <c r="E37354" s="15"/>
    </row>
    <row r="37355" spans="5:5">
      <c r="E37355" s="15"/>
    </row>
    <row r="37356" spans="5:5">
      <c r="E37356" s="15"/>
    </row>
    <row r="37357" spans="5:5">
      <c r="E37357" s="15"/>
    </row>
    <row r="37358" spans="5:5">
      <c r="E37358" s="15"/>
    </row>
    <row r="37359" spans="5:5">
      <c r="E37359" s="15"/>
    </row>
    <row r="37360" spans="5:5">
      <c r="E37360" s="15"/>
    </row>
    <row r="37361" spans="5:5">
      <c r="E37361" s="15"/>
    </row>
    <row r="37362" spans="5:5">
      <c r="E37362" s="15"/>
    </row>
    <row r="37363" spans="5:5">
      <c r="E37363" s="15"/>
    </row>
    <row r="37364" spans="5:5">
      <c r="E37364" s="15"/>
    </row>
    <row r="37365" spans="5:5">
      <c r="E37365" s="15"/>
    </row>
    <row r="37366" spans="5:5">
      <c r="E37366" s="15"/>
    </row>
    <row r="37367" spans="5:5">
      <c r="E37367" s="15"/>
    </row>
    <row r="37368" spans="5:5">
      <c r="E37368" s="15"/>
    </row>
    <row r="37369" spans="5:5">
      <c r="E37369" s="15"/>
    </row>
    <row r="37370" spans="5:5">
      <c r="E37370" s="15"/>
    </row>
    <row r="37371" spans="5:5">
      <c r="E37371" s="15"/>
    </row>
    <row r="37372" spans="5:5">
      <c r="E37372" s="15"/>
    </row>
    <row r="37373" spans="5:5">
      <c r="E37373" s="15"/>
    </row>
    <row r="37374" spans="5:5">
      <c r="E37374" s="15"/>
    </row>
    <row r="37375" spans="5:5">
      <c r="E37375" s="15"/>
    </row>
    <row r="37376" spans="5:5">
      <c r="E37376" s="15"/>
    </row>
    <row r="37377" spans="5:5">
      <c r="E37377" s="15"/>
    </row>
    <row r="37378" spans="5:5">
      <c r="E37378" s="15"/>
    </row>
    <row r="37379" spans="5:5">
      <c r="E37379" s="15"/>
    </row>
    <row r="37380" spans="5:5">
      <c r="E37380" s="15"/>
    </row>
    <row r="37381" spans="5:5">
      <c r="E37381" s="15"/>
    </row>
    <row r="37382" spans="5:5">
      <c r="E37382" s="15"/>
    </row>
    <row r="37383" spans="5:5">
      <c r="E37383" s="15"/>
    </row>
    <row r="37384" spans="5:5">
      <c r="E37384" s="15"/>
    </row>
    <row r="37385" spans="5:5">
      <c r="E37385" s="15"/>
    </row>
    <row r="37386" spans="5:5">
      <c r="E37386" s="15"/>
    </row>
    <row r="37387" spans="5:5">
      <c r="E37387" s="15"/>
    </row>
    <row r="37388" spans="5:5">
      <c r="E37388" s="15"/>
    </row>
    <row r="37389" spans="5:5">
      <c r="E37389" s="15"/>
    </row>
    <row r="37390" spans="5:5">
      <c r="E37390" s="15"/>
    </row>
    <row r="37391" spans="5:5">
      <c r="E37391" s="15"/>
    </row>
    <row r="37392" spans="5:5">
      <c r="E37392" s="15"/>
    </row>
    <row r="37393" spans="5:5">
      <c r="E37393" s="15"/>
    </row>
    <row r="37394" spans="5:5">
      <c r="E37394" s="15"/>
    </row>
    <row r="37395" spans="5:5">
      <c r="E37395" s="15"/>
    </row>
    <row r="37396" spans="5:5">
      <c r="E37396" s="15"/>
    </row>
    <row r="37397" spans="5:5">
      <c r="E37397" s="15"/>
    </row>
    <row r="37398" spans="5:5">
      <c r="E37398" s="15"/>
    </row>
    <row r="37399" spans="5:5">
      <c r="E37399" s="15"/>
    </row>
    <row r="37400" spans="5:5">
      <c r="E37400" s="15"/>
    </row>
    <row r="37401" spans="5:5">
      <c r="E37401" s="15"/>
    </row>
    <row r="37402" spans="5:5">
      <c r="E37402" s="15"/>
    </row>
    <row r="37403" spans="5:5">
      <c r="E37403" s="15"/>
    </row>
    <row r="37404" spans="5:5">
      <c r="E37404" s="15"/>
    </row>
    <row r="37405" spans="5:5">
      <c r="E37405" s="15"/>
    </row>
    <row r="37406" spans="5:5">
      <c r="E37406" s="15"/>
    </row>
    <row r="37407" spans="5:5">
      <c r="E37407" s="15"/>
    </row>
    <row r="37408" spans="5:5">
      <c r="E37408" s="15"/>
    </row>
    <row r="37409" spans="5:5">
      <c r="E37409" s="15"/>
    </row>
    <row r="37410" spans="5:5">
      <c r="E37410" s="15"/>
    </row>
    <row r="37411" spans="5:5">
      <c r="E37411" s="15"/>
    </row>
    <row r="37412" spans="5:5">
      <c r="E37412" s="15"/>
    </row>
    <row r="37413" spans="5:5">
      <c r="E37413" s="15"/>
    </row>
    <row r="37414" spans="5:5">
      <c r="E37414" s="15"/>
    </row>
    <row r="37415" spans="5:5">
      <c r="E37415" s="15"/>
    </row>
    <row r="37416" spans="5:5">
      <c r="E37416" s="15"/>
    </row>
    <row r="37417" spans="5:5">
      <c r="E37417" s="15"/>
    </row>
    <row r="37418" spans="5:5">
      <c r="E37418" s="15"/>
    </row>
    <row r="37419" spans="5:5">
      <c r="E37419" s="15"/>
    </row>
    <row r="37420" spans="5:5">
      <c r="E37420" s="15"/>
    </row>
    <row r="37421" spans="5:5">
      <c r="E37421" s="15"/>
    </row>
    <row r="37422" spans="5:5">
      <c r="E37422" s="15"/>
    </row>
    <row r="37423" spans="5:5">
      <c r="E37423" s="15"/>
    </row>
    <row r="37424" spans="5:5">
      <c r="E37424" s="15"/>
    </row>
    <row r="37425" spans="5:5">
      <c r="E37425" s="15"/>
    </row>
    <row r="37426" spans="5:5">
      <c r="E37426" s="15"/>
    </row>
    <row r="37427" spans="5:5">
      <c r="E37427" s="15"/>
    </row>
    <row r="37428" spans="5:5">
      <c r="E37428" s="15"/>
    </row>
    <row r="37429" spans="5:5">
      <c r="E37429" s="15"/>
    </row>
    <row r="37430" spans="5:5">
      <c r="E37430" s="15"/>
    </row>
    <row r="37431" spans="5:5">
      <c r="E37431" s="15"/>
    </row>
    <row r="37432" spans="5:5">
      <c r="E37432" s="15"/>
    </row>
    <row r="37433" spans="5:5">
      <c r="E37433" s="15"/>
    </row>
    <row r="37434" spans="5:5">
      <c r="E37434" s="15"/>
    </row>
    <row r="37435" spans="5:5">
      <c r="E37435" s="15"/>
    </row>
    <row r="37436" spans="5:5">
      <c r="E37436" s="15"/>
    </row>
    <row r="37437" spans="5:5">
      <c r="E37437" s="15"/>
    </row>
    <row r="37438" spans="5:5">
      <c r="E37438" s="15"/>
    </row>
    <row r="37439" spans="5:5">
      <c r="E37439" s="15"/>
    </row>
    <row r="37440" spans="5:5">
      <c r="E37440" s="15"/>
    </row>
    <row r="37441" spans="5:5">
      <c r="E37441" s="15"/>
    </row>
    <row r="37442" spans="5:5">
      <c r="E37442" s="15"/>
    </row>
    <row r="37443" spans="5:5">
      <c r="E37443" s="15"/>
    </row>
    <row r="37444" spans="5:5">
      <c r="E37444" s="15"/>
    </row>
    <row r="37445" spans="5:5">
      <c r="E37445" s="15"/>
    </row>
    <row r="37446" spans="5:5">
      <c r="E37446" s="15"/>
    </row>
    <row r="37447" spans="5:5">
      <c r="E37447" s="15"/>
    </row>
    <row r="37448" spans="5:5">
      <c r="E37448" s="15"/>
    </row>
    <row r="37449" spans="5:5">
      <c r="E37449" s="15"/>
    </row>
    <row r="37450" spans="5:5">
      <c r="E37450" s="15"/>
    </row>
    <row r="37451" spans="5:5">
      <c r="E37451" s="15"/>
    </row>
    <row r="37452" spans="5:5">
      <c r="E37452" s="15"/>
    </row>
    <row r="37453" spans="5:5">
      <c r="E37453" s="15"/>
    </row>
    <row r="37454" spans="5:5">
      <c r="E37454" s="15"/>
    </row>
    <row r="37455" spans="5:5">
      <c r="E37455" s="15"/>
    </row>
    <row r="37456" spans="5:5">
      <c r="E37456" s="15"/>
    </row>
    <row r="37457" spans="5:5">
      <c r="E37457" s="15"/>
    </row>
    <row r="37458" spans="5:5">
      <c r="E37458" s="15"/>
    </row>
    <row r="37459" spans="5:5">
      <c r="E37459" s="15"/>
    </row>
    <row r="37460" spans="5:5">
      <c r="E37460" s="15"/>
    </row>
    <row r="37461" spans="5:5">
      <c r="E37461" s="15"/>
    </row>
    <row r="37462" spans="5:5">
      <c r="E37462" s="15"/>
    </row>
    <row r="37463" spans="5:5">
      <c r="E37463" s="15"/>
    </row>
    <row r="37464" spans="5:5">
      <c r="E37464" s="15"/>
    </row>
    <row r="37465" spans="5:5">
      <c r="E37465" s="15"/>
    </row>
    <row r="37466" spans="5:5">
      <c r="E37466" s="15"/>
    </row>
    <row r="37467" spans="5:5">
      <c r="E37467" s="15"/>
    </row>
    <row r="37468" spans="5:5">
      <c r="E37468" s="15"/>
    </row>
    <row r="37469" spans="5:5">
      <c r="E37469" s="15"/>
    </row>
    <row r="37470" spans="5:5">
      <c r="E37470" s="15"/>
    </row>
    <row r="37471" spans="5:5">
      <c r="E37471" s="15"/>
    </row>
    <row r="37472" spans="5:5">
      <c r="E37472" s="15"/>
    </row>
    <row r="37473" spans="5:5">
      <c r="E37473" s="15"/>
    </row>
    <row r="37474" spans="5:5">
      <c r="E37474" s="15"/>
    </row>
    <row r="37475" spans="5:5">
      <c r="E37475" s="15"/>
    </row>
    <row r="37476" spans="5:5">
      <c r="E37476" s="15"/>
    </row>
    <row r="37477" spans="5:5">
      <c r="E37477" s="15"/>
    </row>
    <row r="37478" spans="5:5">
      <c r="E37478" s="15"/>
    </row>
    <row r="37479" spans="5:5">
      <c r="E37479" s="15"/>
    </row>
    <row r="37480" spans="5:5">
      <c r="E37480" s="15"/>
    </row>
    <row r="37481" spans="5:5">
      <c r="E37481" s="15"/>
    </row>
    <row r="37482" spans="5:5">
      <c r="E37482" s="15"/>
    </row>
    <row r="37483" spans="5:5">
      <c r="E37483" s="15"/>
    </row>
    <row r="37484" spans="5:5">
      <c r="E37484" s="15"/>
    </row>
    <row r="37485" spans="5:5">
      <c r="E37485" s="15"/>
    </row>
    <row r="37486" spans="5:5">
      <c r="E37486" s="15"/>
    </row>
    <row r="37487" spans="5:5">
      <c r="E37487" s="15"/>
    </row>
    <row r="37488" spans="5:5">
      <c r="E37488" s="15"/>
    </row>
    <row r="37489" spans="5:5">
      <c r="E37489" s="15"/>
    </row>
    <row r="37490" spans="5:5">
      <c r="E37490" s="15"/>
    </row>
    <row r="37491" spans="5:5">
      <c r="E37491" s="15"/>
    </row>
    <row r="37492" spans="5:5">
      <c r="E37492" s="15"/>
    </row>
    <row r="37493" spans="5:5">
      <c r="E37493" s="15"/>
    </row>
    <row r="37494" spans="5:5">
      <c r="E37494" s="15"/>
    </row>
    <row r="37495" spans="5:5">
      <c r="E37495" s="15"/>
    </row>
    <row r="37496" spans="5:5">
      <c r="E37496" s="15"/>
    </row>
    <row r="37497" spans="5:5">
      <c r="E37497" s="15"/>
    </row>
    <row r="37498" spans="5:5">
      <c r="E37498" s="15"/>
    </row>
    <row r="37499" spans="5:5">
      <c r="E37499" s="15"/>
    </row>
    <row r="37500" spans="5:5">
      <c r="E37500" s="15"/>
    </row>
    <row r="37501" spans="5:5">
      <c r="E37501" s="15"/>
    </row>
    <row r="37502" spans="5:5">
      <c r="E37502" s="15"/>
    </row>
    <row r="37503" spans="5:5">
      <c r="E37503" s="15"/>
    </row>
    <row r="37504" spans="5:5">
      <c r="E37504" s="15"/>
    </row>
    <row r="37505" spans="5:5">
      <c r="E37505" s="15"/>
    </row>
    <row r="37506" spans="5:5">
      <c r="E37506" s="15"/>
    </row>
    <row r="37507" spans="5:5">
      <c r="E37507" s="15"/>
    </row>
    <row r="37508" spans="5:5">
      <c r="E37508" s="15"/>
    </row>
    <row r="37509" spans="5:5">
      <c r="E37509" s="15"/>
    </row>
    <row r="37510" spans="5:5">
      <c r="E37510" s="15"/>
    </row>
    <row r="37511" spans="5:5">
      <c r="E37511" s="15"/>
    </row>
    <row r="37512" spans="5:5">
      <c r="E37512" s="15"/>
    </row>
    <row r="37513" spans="5:5">
      <c r="E37513" s="15"/>
    </row>
    <row r="37514" spans="5:5">
      <c r="E37514" s="15"/>
    </row>
    <row r="37515" spans="5:5">
      <c r="E37515" s="15"/>
    </row>
    <row r="37516" spans="5:5">
      <c r="E37516" s="15"/>
    </row>
    <row r="37517" spans="5:5">
      <c r="E37517" s="15"/>
    </row>
    <row r="37518" spans="5:5">
      <c r="E37518" s="15"/>
    </row>
    <row r="37519" spans="5:5">
      <c r="E37519" s="15"/>
    </row>
    <row r="37520" spans="5:5">
      <c r="E37520" s="15"/>
    </row>
    <row r="37521" spans="5:5">
      <c r="E37521" s="15"/>
    </row>
    <row r="37522" spans="5:5">
      <c r="E37522" s="15"/>
    </row>
    <row r="37523" spans="5:5">
      <c r="E37523" s="15"/>
    </row>
    <row r="37524" spans="5:5">
      <c r="E37524" s="15"/>
    </row>
    <row r="37525" spans="5:5">
      <c r="E37525" s="15"/>
    </row>
    <row r="37526" spans="5:5">
      <c r="E37526" s="15"/>
    </row>
    <row r="37527" spans="5:5">
      <c r="E37527" s="15"/>
    </row>
    <row r="37528" spans="5:5">
      <c r="E37528" s="15"/>
    </row>
    <row r="37529" spans="5:5">
      <c r="E37529" s="15"/>
    </row>
    <row r="37530" spans="5:5">
      <c r="E37530" s="15"/>
    </row>
    <row r="37531" spans="5:5">
      <c r="E37531" s="15"/>
    </row>
    <row r="37532" spans="5:5">
      <c r="E37532" s="15"/>
    </row>
    <row r="37533" spans="5:5">
      <c r="E37533" s="15"/>
    </row>
    <row r="37534" spans="5:5">
      <c r="E37534" s="15"/>
    </row>
    <row r="37535" spans="5:5">
      <c r="E37535" s="15"/>
    </row>
    <row r="37536" spans="5:5">
      <c r="E37536" s="15"/>
    </row>
    <row r="37537" spans="5:5">
      <c r="E37537" s="15"/>
    </row>
    <row r="37538" spans="5:5">
      <c r="E37538" s="15"/>
    </row>
    <row r="37539" spans="5:5">
      <c r="E37539" s="15"/>
    </row>
    <row r="37540" spans="5:5">
      <c r="E37540" s="15"/>
    </row>
    <row r="37541" spans="5:5">
      <c r="E37541" s="15"/>
    </row>
    <row r="37542" spans="5:5">
      <c r="E37542" s="15"/>
    </row>
    <row r="37543" spans="5:5">
      <c r="E37543" s="15"/>
    </row>
    <row r="37544" spans="5:5">
      <c r="E37544" s="15"/>
    </row>
    <row r="37545" spans="5:5">
      <c r="E37545" s="15"/>
    </row>
    <row r="37546" spans="5:5">
      <c r="E37546" s="15"/>
    </row>
    <row r="37547" spans="5:5">
      <c r="E37547" s="15"/>
    </row>
    <row r="37548" spans="5:5">
      <c r="E37548" s="15"/>
    </row>
    <row r="37549" spans="5:5">
      <c r="E37549" s="15"/>
    </row>
    <row r="37550" spans="5:5">
      <c r="E37550" s="15"/>
    </row>
    <row r="37551" spans="5:5">
      <c r="E37551" s="15"/>
    </row>
    <row r="37552" spans="5:5">
      <c r="E37552" s="15"/>
    </row>
    <row r="37553" spans="5:5">
      <c r="E37553" s="15"/>
    </row>
    <row r="37554" spans="5:5">
      <c r="E37554" s="15"/>
    </row>
    <row r="37555" spans="5:5">
      <c r="E37555" s="15"/>
    </row>
    <row r="37556" spans="5:5">
      <c r="E37556" s="15"/>
    </row>
    <row r="37557" spans="5:5">
      <c r="E37557" s="15"/>
    </row>
    <row r="37558" spans="5:5">
      <c r="E37558" s="15"/>
    </row>
    <row r="37559" spans="5:5">
      <c r="E37559" s="15"/>
    </row>
    <row r="37560" spans="5:5">
      <c r="E37560" s="15"/>
    </row>
    <row r="37561" spans="5:5">
      <c r="E37561" s="15"/>
    </row>
    <row r="37562" spans="5:5">
      <c r="E37562" s="15"/>
    </row>
    <row r="37563" spans="5:5">
      <c r="E37563" s="15"/>
    </row>
    <row r="37564" spans="5:5">
      <c r="E37564" s="15"/>
    </row>
    <row r="37565" spans="5:5">
      <c r="E37565" s="15"/>
    </row>
    <row r="37566" spans="5:5">
      <c r="E37566" s="15"/>
    </row>
    <row r="37567" spans="5:5">
      <c r="E37567" s="15"/>
    </row>
    <row r="37568" spans="5:5">
      <c r="E37568" s="15"/>
    </row>
    <row r="37569" spans="5:5">
      <c r="E37569" s="15"/>
    </row>
    <row r="37570" spans="5:5">
      <c r="E37570" s="15"/>
    </row>
    <row r="37571" spans="5:5">
      <c r="E37571" s="15"/>
    </row>
    <row r="37572" spans="5:5">
      <c r="E37572" s="15"/>
    </row>
    <row r="37573" spans="5:5">
      <c r="E37573" s="15"/>
    </row>
    <row r="37574" spans="5:5">
      <c r="E37574" s="15"/>
    </row>
    <row r="37575" spans="5:5">
      <c r="E37575" s="15"/>
    </row>
    <row r="37576" spans="5:5">
      <c r="E37576" s="15"/>
    </row>
    <row r="37577" spans="5:5">
      <c r="E37577" s="15"/>
    </row>
    <row r="37578" spans="5:5">
      <c r="E37578" s="15"/>
    </row>
    <row r="37579" spans="5:5">
      <c r="E37579" s="15"/>
    </row>
    <row r="37580" spans="5:5">
      <c r="E37580" s="15"/>
    </row>
    <row r="37581" spans="5:5">
      <c r="E37581" s="15"/>
    </row>
    <row r="37582" spans="5:5">
      <c r="E37582" s="15"/>
    </row>
    <row r="37583" spans="5:5">
      <c r="E37583" s="15"/>
    </row>
    <row r="37584" spans="5:5">
      <c r="E37584" s="15"/>
    </row>
    <row r="37585" spans="5:5">
      <c r="E37585" s="15"/>
    </row>
    <row r="37586" spans="5:5">
      <c r="E37586" s="15"/>
    </row>
    <row r="37587" spans="5:5">
      <c r="E37587" s="15"/>
    </row>
    <row r="37588" spans="5:5">
      <c r="E37588" s="15"/>
    </row>
    <row r="37589" spans="5:5">
      <c r="E37589" s="15"/>
    </row>
    <row r="37590" spans="5:5">
      <c r="E37590" s="15"/>
    </row>
    <row r="37591" spans="5:5">
      <c r="E37591" s="15"/>
    </row>
    <row r="37592" spans="5:5">
      <c r="E37592" s="15"/>
    </row>
    <row r="37593" spans="5:5">
      <c r="E37593" s="15"/>
    </row>
    <row r="37594" spans="5:5">
      <c r="E37594" s="15"/>
    </row>
    <row r="37595" spans="5:5">
      <c r="E37595" s="15"/>
    </row>
    <row r="37596" spans="5:5">
      <c r="E37596" s="15"/>
    </row>
    <row r="37597" spans="5:5">
      <c r="E37597" s="15"/>
    </row>
    <row r="37598" spans="5:5">
      <c r="E37598" s="15"/>
    </row>
    <row r="37599" spans="5:5">
      <c r="E37599" s="15"/>
    </row>
    <row r="37600" spans="5:5">
      <c r="E37600" s="15"/>
    </row>
    <row r="37601" spans="5:5">
      <c r="E37601" s="15"/>
    </row>
    <row r="37602" spans="5:5">
      <c r="E37602" s="15"/>
    </row>
    <row r="37603" spans="5:5">
      <c r="E37603" s="15"/>
    </row>
    <row r="37604" spans="5:5">
      <c r="E37604" s="15"/>
    </row>
    <row r="37605" spans="5:5">
      <c r="E37605" s="15"/>
    </row>
    <row r="37606" spans="5:5">
      <c r="E37606" s="15"/>
    </row>
    <row r="37607" spans="5:5">
      <c r="E37607" s="15"/>
    </row>
    <row r="37608" spans="5:5">
      <c r="E37608" s="15"/>
    </row>
    <row r="37609" spans="5:5">
      <c r="E37609" s="15"/>
    </row>
    <row r="37610" spans="5:5">
      <c r="E37610" s="15"/>
    </row>
    <row r="37611" spans="5:5">
      <c r="E37611" s="15"/>
    </row>
    <row r="37612" spans="5:5">
      <c r="E37612" s="15"/>
    </row>
    <row r="37613" spans="5:5">
      <c r="E37613" s="15"/>
    </row>
    <row r="37614" spans="5:5">
      <c r="E37614" s="15"/>
    </row>
    <row r="37615" spans="5:5">
      <c r="E37615" s="15"/>
    </row>
    <row r="37616" spans="5:5">
      <c r="E37616" s="15"/>
    </row>
    <row r="37617" spans="5:5">
      <c r="E37617" s="15"/>
    </row>
    <row r="37618" spans="5:5">
      <c r="E37618" s="15"/>
    </row>
    <row r="37619" spans="5:5">
      <c r="E37619" s="15"/>
    </row>
    <row r="37620" spans="5:5">
      <c r="E37620" s="15"/>
    </row>
    <row r="37621" spans="5:5">
      <c r="E37621" s="15"/>
    </row>
    <row r="37622" spans="5:5">
      <c r="E37622" s="15"/>
    </row>
    <row r="37623" spans="5:5">
      <c r="E37623" s="15"/>
    </row>
    <row r="37624" spans="5:5">
      <c r="E37624" s="15"/>
    </row>
    <row r="37625" spans="5:5">
      <c r="E37625" s="15"/>
    </row>
    <row r="37626" spans="5:5">
      <c r="E37626" s="15"/>
    </row>
    <row r="37627" spans="5:5">
      <c r="E37627" s="15"/>
    </row>
    <row r="37628" spans="5:5">
      <c r="E37628" s="15"/>
    </row>
    <row r="37629" spans="5:5">
      <c r="E37629" s="15"/>
    </row>
    <row r="37630" spans="5:5">
      <c r="E37630" s="15"/>
    </row>
    <row r="37631" spans="5:5">
      <c r="E37631" s="15"/>
    </row>
    <row r="37632" spans="5:5">
      <c r="E37632" s="15"/>
    </row>
    <row r="37633" spans="5:5">
      <c r="E37633" s="15"/>
    </row>
    <row r="37634" spans="5:5">
      <c r="E37634" s="15"/>
    </row>
    <row r="37635" spans="5:5">
      <c r="E37635" s="15"/>
    </row>
    <row r="37636" spans="5:5">
      <c r="E37636" s="15"/>
    </row>
    <row r="37637" spans="5:5">
      <c r="E37637" s="15"/>
    </row>
    <row r="37638" spans="5:5">
      <c r="E37638" s="15"/>
    </row>
    <row r="37639" spans="5:5">
      <c r="E37639" s="15"/>
    </row>
    <row r="37640" spans="5:5">
      <c r="E37640" s="15"/>
    </row>
    <row r="37641" spans="5:5">
      <c r="E37641" s="15"/>
    </row>
    <row r="37642" spans="5:5">
      <c r="E37642" s="15"/>
    </row>
    <row r="37643" spans="5:5">
      <c r="E37643" s="15"/>
    </row>
    <row r="37644" spans="5:5">
      <c r="E37644" s="15"/>
    </row>
    <row r="37645" spans="5:5">
      <c r="E37645" s="15"/>
    </row>
    <row r="37646" spans="5:5">
      <c r="E37646" s="15"/>
    </row>
    <row r="37647" spans="5:5">
      <c r="E37647" s="15"/>
    </row>
    <row r="37648" spans="5:5">
      <c r="E37648" s="15"/>
    </row>
    <row r="37649" spans="5:5">
      <c r="E37649" s="15"/>
    </row>
    <row r="37650" spans="5:5">
      <c r="E37650" s="15"/>
    </row>
    <row r="37651" spans="5:5">
      <c r="E37651" s="15"/>
    </row>
    <row r="37652" spans="5:5">
      <c r="E37652" s="15"/>
    </row>
    <row r="37653" spans="5:5">
      <c r="E37653" s="15"/>
    </row>
    <row r="37654" spans="5:5">
      <c r="E37654" s="15"/>
    </row>
    <row r="37655" spans="5:5">
      <c r="E37655" s="15"/>
    </row>
    <row r="37656" spans="5:5">
      <c r="E37656" s="15"/>
    </row>
    <row r="37657" spans="5:5">
      <c r="E37657" s="15"/>
    </row>
    <row r="37658" spans="5:5">
      <c r="E37658" s="15"/>
    </row>
    <row r="37659" spans="5:5">
      <c r="E37659" s="15"/>
    </row>
    <row r="37660" spans="5:5">
      <c r="E37660" s="15"/>
    </row>
    <row r="37661" spans="5:5">
      <c r="E37661" s="15"/>
    </row>
    <row r="37662" spans="5:5">
      <c r="E37662" s="15"/>
    </row>
    <row r="37663" spans="5:5">
      <c r="E37663" s="15"/>
    </row>
    <row r="37664" spans="5:5">
      <c r="E37664" s="15"/>
    </row>
    <row r="37665" spans="5:5">
      <c r="E37665" s="15"/>
    </row>
    <row r="37666" spans="5:5">
      <c r="E37666" s="15"/>
    </row>
    <row r="37667" spans="5:5">
      <c r="E37667" s="15"/>
    </row>
    <row r="37668" spans="5:5">
      <c r="E37668" s="15"/>
    </row>
    <row r="37669" spans="5:5">
      <c r="E37669" s="15"/>
    </row>
    <row r="37670" spans="5:5">
      <c r="E37670" s="15"/>
    </row>
    <row r="37671" spans="5:5">
      <c r="E37671" s="15"/>
    </row>
    <row r="37672" spans="5:5">
      <c r="E37672" s="15"/>
    </row>
    <row r="37673" spans="5:5">
      <c r="E37673" s="15"/>
    </row>
    <row r="37674" spans="5:5">
      <c r="E37674" s="15"/>
    </row>
    <row r="37675" spans="5:5">
      <c r="E37675" s="15"/>
    </row>
    <row r="37676" spans="5:5">
      <c r="E37676" s="15"/>
    </row>
    <row r="37677" spans="5:5">
      <c r="E37677" s="15"/>
    </row>
    <row r="37678" spans="5:5">
      <c r="E37678" s="15"/>
    </row>
    <row r="37679" spans="5:5">
      <c r="E37679" s="15"/>
    </row>
    <row r="37680" spans="5:5">
      <c r="E37680" s="15"/>
    </row>
    <row r="37681" spans="5:5">
      <c r="E37681" s="15"/>
    </row>
    <row r="37682" spans="5:5">
      <c r="E37682" s="15"/>
    </row>
    <row r="37683" spans="5:5">
      <c r="E37683" s="15"/>
    </row>
    <row r="37684" spans="5:5">
      <c r="E37684" s="15"/>
    </row>
    <row r="37685" spans="5:5">
      <c r="E37685" s="15"/>
    </row>
    <row r="37686" spans="5:5">
      <c r="E37686" s="15"/>
    </row>
    <row r="37687" spans="5:5">
      <c r="E37687" s="15"/>
    </row>
    <row r="37688" spans="5:5">
      <c r="E37688" s="15"/>
    </row>
    <row r="37689" spans="5:5">
      <c r="E37689" s="15"/>
    </row>
    <row r="37690" spans="5:5">
      <c r="E37690" s="15"/>
    </row>
    <row r="37691" spans="5:5">
      <c r="E37691" s="15"/>
    </row>
    <row r="37692" spans="5:5">
      <c r="E37692" s="15"/>
    </row>
    <row r="37693" spans="5:5">
      <c r="E37693" s="15"/>
    </row>
    <row r="37694" spans="5:5">
      <c r="E37694" s="15"/>
    </row>
    <row r="37695" spans="5:5">
      <c r="E37695" s="15"/>
    </row>
    <row r="37696" spans="5:5">
      <c r="E37696" s="15"/>
    </row>
    <row r="37697" spans="5:5">
      <c r="E37697" s="15"/>
    </row>
    <row r="37698" spans="5:5">
      <c r="E37698" s="15"/>
    </row>
    <row r="37699" spans="5:5">
      <c r="E37699" s="15"/>
    </row>
    <row r="37700" spans="5:5">
      <c r="E37700" s="15"/>
    </row>
    <row r="37701" spans="5:5">
      <c r="E37701" s="15"/>
    </row>
    <row r="37702" spans="5:5">
      <c r="E37702" s="15"/>
    </row>
    <row r="37703" spans="5:5">
      <c r="E37703" s="15"/>
    </row>
    <row r="37704" spans="5:5">
      <c r="E37704" s="15"/>
    </row>
    <row r="37705" spans="5:5">
      <c r="E37705" s="15"/>
    </row>
    <row r="37706" spans="5:5">
      <c r="E37706" s="15"/>
    </row>
    <row r="37707" spans="5:5">
      <c r="E37707" s="15"/>
    </row>
    <row r="37708" spans="5:5">
      <c r="E37708" s="15"/>
    </row>
    <row r="37709" spans="5:5">
      <c r="E37709" s="15"/>
    </row>
    <row r="37710" spans="5:5">
      <c r="E37710" s="15"/>
    </row>
    <row r="37711" spans="5:5">
      <c r="E37711" s="15"/>
    </row>
    <row r="37712" spans="5:5">
      <c r="E37712" s="15"/>
    </row>
    <row r="37713" spans="5:5">
      <c r="E37713" s="15"/>
    </row>
    <row r="37714" spans="5:5">
      <c r="E37714" s="15"/>
    </row>
    <row r="37715" spans="5:5">
      <c r="E37715" s="15"/>
    </row>
    <row r="37716" spans="5:5">
      <c r="E37716" s="15"/>
    </row>
    <row r="37717" spans="5:5">
      <c r="E37717" s="15"/>
    </row>
    <row r="37718" spans="5:5">
      <c r="E37718" s="15"/>
    </row>
    <row r="37719" spans="5:5">
      <c r="E37719" s="15"/>
    </row>
    <row r="37720" spans="5:5">
      <c r="E37720" s="15"/>
    </row>
    <row r="37721" spans="5:5">
      <c r="E37721" s="15"/>
    </row>
    <row r="37722" spans="5:5">
      <c r="E37722" s="15"/>
    </row>
    <row r="37723" spans="5:5">
      <c r="E37723" s="15"/>
    </row>
    <row r="37724" spans="5:5">
      <c r="E37724" s="15"/>
    </row>
    <row r="37725" spans="5:5">
      <c r="E37725" s="15"/>
    </row>
    <row r="37726" spans="5:5">
      <c r="E37726" s="15"/>
    </row>
    <row r="37727" spans="5:5">
      <c r="E37727" s="15"/>
    </row>
    <row r="37728" spans="5:5">
      <c r="E37728" s="15"/>
    </row>
    <row r="37729" spans="5:5">
      <c r="E37729" s="15"/>
    </row>
    <row r="37730" spans="5:5">
      <c r="E37730" s="15"/>
    </row>
    <row r="37731" spans="5:5">
      <c r="E37731" s="15"/>
    </row>
    <row r="37732" spans="5:5">
      <c r="E37732" s="15"/>
    </row>
    <row r="37733" spans="5:5">
      <c r="E37733" s="15"/>
    </row>
    <row r="37734" spans="5:5">
      <c r="E37734" s="15"/>
    </row>
    <row r="37735" spans="5:5">
      <c r="E37735" s="15"/>
    </row>
    <row r="37736" spans="5:5">
      <c r="E37736" s="15"/>
    </row>
    <row r="37737" spans="5:5">
      <c r="E37737" s="15"/>
    </row>
    <row r="37738" spans="5:5">
      <c r="E37738" s="15"/>
    </row>
    <row r="37739" spans="5:5">
      <c r="E37739" s="15"/>
    </row>
    <row r="37740" spans="5:5">
      <c r="E37740" s="15"/>
    </row>
    <row r="37741" spans="5:5">
      <c r="E37741" s="15"/>
    </row>
    <row r="37742" spans="5:5">
      <c r="E37742" s="15"/>
    </row>
    <row r="37743" spans="5:5">
      <c r="E37743" s="15"/>
    </row>
    <row r="37744" spans="5:5">
      <c r="E37744" s="15"/>
    </row>
    <row r="37745" spans="5:5">
      <c r="E37745" s="15"/>
    </row>
    <row r="37746" spans="5:5">
      <c r="E37746" s="15"/>
    </row>
    <row r="37747" spans="5:5">
      <c r="E37747" s="15"/>
    </row>
    <row r="37748" spans="5:5">
      <c r="E37748" s="15"/>
    </row>
    <row r="37749" spans="5:5">
      <c r="E37749" s="15"/>
    </row>
    <row r="37750" spans="5:5">
      <c r="E37750" s="15"/>
    </row>
    <row r="37751" spans="5:5">
      <c r="E37751" s="15"/>
    </row>
    <row r="37752" spans="5:5">
      <c r="E37752" s="15"/>
    </row>
    <row r="37753" spans="5:5">
      <c r="E37753" s="15"/>
    </row>
    <row r="37754" spans="5:5">
      <c r="E37754" s="15"/>
    </row>
    <row r="37755" spans="5:5">
      <c r="E37755" s="15"/>
    </row>
    <row r="37756" spans="5:5">
      <c r="E37756" s="15"/>
    </row>
    <row r="37757" spans="5:5">
      <c r="E37757" s="15"/>
    </row>
    <row r="37758" spans="5:5">
      <c r="E37758" s="15"/>
    </row>
    <row r="37759" spans="5:5">
      <c r="E37759" s="15"/>
    </row>
    <row r="37760" spans="5:5">
      <c r="E37760" s="15"/>
    </row>
    <row r="37761" spans="5:5">
      <c r="E37761" s="15"/>
    </row>
    <row r="37762" spans="5:5">
      <c r="E37762" s="15"/>
    </row>
    <row r="37763" spans="5:5">
      <c r="E37763" s="15"/>
    </row>
    <row r="37764" spans="5:5">
      <c r="E37764" s="15"/>
    </row>
    <row r="37765" spans="5:5">
      <c r="E37765" s="15"/>
    </row>
    <row r="37766" spans="5:5">
      <c r="E37766" s="15"/>
    </row>
    <row r="37767" spans="5:5">
      <c r="E37767" s="15"/>
    </row>
    <row r="37768" spans="5:5">
      <c r="E37768" s="15"/>
    </row>
    <row r="37769" spans="5:5">
      <c r="E37769" s="15"/>
    </row>
    <row r="37770" spans="5:5">
      <c r="E37770" s="15"/>
    </row>
    <row r="37771" spans="5:5">
      <c r="E37771" s="15"/>
    </row>
    <row r="37772" spans="5:5">
      <c r="E37772" s="15"/>
    </row>
    <row r="37773" spans="5:5">
      <c r="E37773" s="15"/>
    </row>
    <row r="37774" spans="5:5">
      <c r="E37774" s="15"/>
    </row>
    <row r="37775" spans="5:5">
      <c r="E37775" s="15"/>
    </row>
    <row r="37776" spans="5:5">
      <c r="E37776" s="15"/>
    </row>
    <row r="37777" spans="5:5">
      <c r="E37777" s="15"/>
    </row>
    <row r="37778" spans="5:5">
      <c r="E37778" s="15"/>
    </row>
    <row r="37779" spans="5:5">
      <c r="E37779" s="15"/>
    </row>
    <row r="37780" spans="5:5">
      <c r="E37780" s="15"/>
    </row>
    <row r="37781" spans="5:5">
      <c r="E37781" s="15"/>
    </row>
    <row r="37782" spans="5:5">
      <c r="E37782" s="15"/>
    </row>
    <row r="37783" spans="5:5">
      <c r="E37783" s="15"/>
    </row>
    <row r="37784" spans="5:5">
      <c r="E37784" s="15"/>
    </row>
    <row r="37785" spans="5:5">
      <c r="E37785" s="15"/>
    </row>
    <row r="37786" spans="5:5">
      <c r="E37786" s="15"/>
    </row>
    <row r="37787" spans="5:5">
      <c r="E37787" s="15"/>
    </row>
    <row r="37788" spans="5:5">
      <c r="E37788" s="15"/>
    </row>
    <row r="37789" spans="5:5">
      <c r="E37789" s="15"/>
    </row>
    <row r="37790" spans="5:5">
      <c r="E37790" s="15"/>
    </row>
    <row r="37791" spans="5:5">
      <c r="E37791" s="15"/>
    </row>
    <row r="37792" spans="5:5">
      <c r="E37792" s="15"/>
    </row>
    <row r="37793" spans="5:5">
      <c r="E37793" s="15"/>
    </row>
    <row r="37794" spans="5:5">
      <c r="E37794" s="15"/>
    </row>
    <row r="37795" spans="5:5">
      <c r="E37795" s="15"/>
    </row>
    <row r="37796" spans="5:5">
      <c r="E37796" s="15"/>
    </row>
    <row r="37797" spans="5:5">
      <c r="E37797" s="15"/>
    </row>
    <row r="37798" spans="5:5">
      <c r="E37798" s="15"/>
    </row>
    <row r="37799" spans="5:5">
      <c r="E37799" s="15"/>
    </row>
    <row r="37800" spans="5:5">
      <c r="E37800" s="15"/>
    </row>
    <row r="37801" spans="5:5">
      <c r="E37801" s="15"/>
    </row>
    <row r="37802" spans="5:5">
      <c r="E37802" s="15"/>
    </row>
    <row r="37803" spans="5:5">
      <c r="E37803" s="15"/>
    </row>
    <row r="37804" spans="5:5">
      <c r="E37804" s="15"/>
    </row>
    <row r="37805" spans="5:5">
      <c r="E37805" s="15"/>
    </row>
    <row r="37806" spans="5:5">
      <c r="E37806" s="15"/>
    </row>
    <row r="37807" spans="5:5">
      <c r="E37807" s="15"/>
    </row>
    <row r="37808" spans="5:5">
      <c r="E37808" s="15"/>
    </row>
    <row r="37809" spans="5:5">
      <c r="E37809" s="15"/>
    </row>
    <row r="37810" spans="5:5">
      <c r="E37810" s="15"/>
    </row>
    <row r="37811" spans="5:5">
      <c r="E37811" s="15"/>
    </row>
    <row r="37812" spans="5:5">
      <c r="E37812" s="15"/>
    </row>
    <row r="37813" spans="5:5">
      <c r="E37813" s="15"/>
    </row>
    <row r="37814" spans="5:5">
      <c r="E37814" s="15"/>
    </row>
    <row r="37815" spans="5:5">
      <c r="E37815" s="15"/>
    </row>
    <row r="37816" spans="5:5">
      <c r="E37816" s="15"/>
    </row>
    <row r="37817" spans="5:5">
      <c r="E37817" s="15"/>
    </row>
    <row r="37818" spans="5:5">
      <c r="E37818" s="15"/>
    </row>
    <row r="37819" spans="5:5">
      <c r="E37819" s="15"/>
    </row>
    <row r="37820" spans="5:5">
      <c r="E37820" s="15"/>
    </row>
    <row r="37821" spans="5:5">
      <c r="E37821" s="15"/>
    </row>
    <row r="37822" spans="5:5">
      <c r="E37822" s="15"/>
    </row>
    <row r="37823" spans="5:5">
      <c r="E37823" s="15"/>
    </row>
    <row r="37824" spans="5:5">
      <c r="E37824" s="15"/>
    </row>
    <row r="37825" spans="5:5">
      <c r="E37825" s="15"/>
    </row>
    <row r="37826" spans="5:5">
      <c r="E37826" s="15"/>
    </row>
    <row r="37827" spans="5:5">
      <c r="E37827" s="15"/>
    </row>
    <row r="37828" spans="5:5">
      <c r="E37828" s="15"/>
    </row>
    <row r="37829" spans="5:5">
      <c r="E37829" s="15"/>
    </row>
    <row r="37830" spans="5:5">
      <c r="E37830" s="15"/>
    </row>
    <row r="37831" spans="5:5">
      <c r="E37831" s="15"/>
    </row>
    <row r="37832" spans="5:5">
      <c r="E37832" s="15"/>
    </row>
    <row r="37833" spans="5:5">
      <c r="E37833" s="15"/>
    </row>
    <row r="37834" spans="5:5">
      <c r="E37834" s="15"/>
    </row>
    <row r="37835" spans="5:5">
      <c r="E37835" s="15"/>
    </row>
    <row r="37836" spans="5:5">
      <c r="E37836" s="15"/>
    </row>
    <row r="37837" spans="5:5">
      <c r="E37837" s="15"/>
    </row>
    <row r="37838" spans="5:5">
      <c r="E37838" s="15"/>
    </row>
    <row r="37839" spans="5:5">
      <c r="E37839" s="15"/>
    </row>
    <row r="37840" spans="5:5">
      <c r="E37840" s="15"/>
    </row>
    <row r="37841" spans="5:5">
      <c r="E37841" s="15"/>
    </row>
    <row r="37842" spans="5:5">
      <c r="E37842" s="15"/>
    </row>
    <row r="37843" spans="5:5">
      <c r="E37843" s="15"/>
    </row>
    <row r="37844" spans="5:5">
      <c r="E37844" s="15"/>
    </row>
    <row r="37845" spans="5:5">
      <c r="E37845" s="15"/>
    </row>
    <row r="37846" spans="5:5">
      <c r="E37846" s="15"/>
    </row>
    <row r="37847" spans="5:5">
      <c r="E37847" s="15"/>
    </row>
    <row r="37848" spans="5:5">
      <c r="E37848" s="15"/>
    </row>
    <row r="37849" spans="5:5">
      <c r="E37849" s="15"/>
    </row>
    <row r="37850" spans="5:5">
      <c r="E37850" s="15"/>
    </row>
    <row r="37851" spans="5:5">
      <c r="E37851" s="15"/>
    </row>
    <row r="37852" spans="5:5">
      <c r="E37852" s="15"/>
    </row>
    <row r="37853" spans="5:5">
      <c r="E37853" s="15"/>
    </row>
    <row r="37854" spans="5:5">
      <c r="E37854" s="15"/>
    </row>
    <row r="37855" spans="5:5">
      <c r="E37855" s="15"/>
    </row>
    <row r="37856" spans="5:5">
      <c r="E37856" s="15"/>
    </row>
    <row r="37857" spans="5:5">
      <c r="E37857" s="15"/>
    </row>
    <row r="37858" spans="5:5">
      <c r="E37858" s="15"/>
    </row>
    <row r="37859" spans="5:5">
      <c r="E37859" s="15"/>
    </row>
    <row r="37860" spans="5:5">
      <c r="E37860" s="15"/>
    </row>
    <row r="37861" spans="5:5">
      <c r="E37861" s="15"/>
    </row>
    <row r="37862" spans="5:5">
      <c r="E37862" s="15"/>
    </row>
    <row r="37863" spans="5:5">
      <c r="E37863" s="15"/>
    </row>
    <row r="37864" spans="5:5">
      <c r="E37864" s="15"/>
    </row>
    <row r="37865" spans="5:5">
      <c r="E37865" s="15"/>
    </row>
    <row r="37866" spans="5:5">
      <c r="E37866" s="15"/>
    </row>
    <row r="37867" spans="5:5">
      <c r="E37867" s="15"/>
    </row>
    <row r="37868" spans="5:5">
      <c r="E37868" s="15"/>
    </row>
    <row r="37869" spans="5:5">
      <c r="E37869" s="15"/>
    </row>
    <row r="37870" spans="5:5">
      <c r="E37870" s="15"/>
    </row>
    <row r="37871" spans="5:5">
      <c r="E37871" s="15"/>
    </row>
    <row r="37872" spans="5:5">
      <c r="E37872" s="15"/>
    </row>
    <row r="37873" spans="5:5">
      <c r="E37873" s="15"/>
    </row>
    <row r="37874" spans="5:5">
      <c r="E37874" s="15"/>
    </row>
    <row r="37875" spans="5:5">
      <c r="E37875" s="15"/>
    </row>
    <row r="37876" spans="5:5">
      <c r="E37876" s="15"/>
    </row>
    <row r="37877" spans="5:5">
      <c r="E37877" s="15"/>
    </row>
    <row r="37878" spans="5:5">
      <c r="E37878" s="15"/>
    </row>
    <row r="37879" spans="5:5">
      <c r="E37879" s="15"/>
    </row>
    <row r="37880" spans="5:5">
      <c r="E37880" s="15"/>
    </row>
    <row r="37881" spans="5:5">
      <c r="E37881" s="15"/>
    </row>
    <row r="37882" spans="5:5">
      <c r="E37882" s="15"/>
    </row>
    <row r="37883" spans="5:5">
      <c r="E37883" s="15"/>
    </row>
    <row r="37884" spans="5:5">
      <c r="E37884" s="15"/>
    </row>
    <row r="37885" spans="5:5">
      <c r="E37885" s="15"/>
    </row>
    <row r="37886" spans="5:5">
      <c r="E37886" s="15"/>
    </row>
    <row r="37887" spans="5:5">
      <c r="E37887" s="15"/>
    </row>
    <row r="37888" spans="5:5">
      <c r="E37888" s="15"/>
    </row>
    <row r="37889" spans="5:5">
      <c r="E37889" s="15"/>
    </row>
    <row r="37890" spans="5:5">
      <c r="E37890" s="15"/>
    </row>
    <row r="37891" spans="5:5">
      <c r="E37891" s="15"/>
    </row>
    <row r="37892" spans="5:5">
      <c r="E37892" s="15"/>
    </row>
    <row r="37893" spans="5:5">
      <c r="E37893" s="15"/>
    </row>
    <row r="37894" spans="5:5">
      <c r="E37894" s="15"/>
    </row>
    <row r="37895" spans="5:5">
      <c r="E37895" s="15"/>
    </row>
    <row r="37896" spans="5:5">
      <c r="E37896" s="15"/>
    </row>
    <row r="37897" spans="5:5">
      <c r="E37897" s="15"/>
    </row>
    <row r="37898" spans="5:5">
      <c r="E37898" s="15"/>
    </row>
    <row r="37899" spans="5:5">
      <c r="E37899" s="15"/>
    </row>
    <row r="37900" spans="5:5">
      <c r="E37900" s="15"/>
    </row>
    <row r="37901" spans="5:5">
      <c r="E37901" s="15"/>
    </row>
    <row r="37902" spans="5:5">
      <c r="E37902" s="15"/>
    </row>
    <row r="37903" spans="5:5">
      <c r="E37903" s="15"/>
    </row>
    <row r="37904" spans="5:5">
      <c r="E37904" s="15"/>
    </row>
    <row r="37905" spans="5:5">
      <c r="E37905" s="15"/>
    </row>
    <row r="37906" spans="5:5">
      <c r="E37906" s="15"/>
    </row>
    <row r="37907" spans="5:5">
      <c r="E37907" s="15"/>
    </row>
    <row r="37908" spans="5:5">
      <c r="E37908" s="15"/>
    </row>
    <row r="37909" spans="5:5">
      <c r="E37909" s="15"/>
    </row>
    <row r="37910" spans="5:5">
      <c r="E37910" s="15"/>
    </row>
    <row r="37911" spans="5:5">
      <c r="E37911" s="15"/>
    </row>
    <row r="37912" spans="5:5">
      <c r="E37912" s="15"/>
    </row>
    <row r="37913" spans="5:5">
      <c r="E37913" s="15"/>
    </row>
    <row r="37914" spans="5:5">
      <c r="E37914" s="15"/>
    </row>
    <row r="37915" spans="5:5">
      <c r="E37915" s="15"/>
    </row>
    <row r="37916" spans="5:5">
      <c r="E37916" s="15"/>
    </row>
    <row r="37917" spans="5:5">
      <c r="E37917" s="15"/>
    </row>
    <row r="37918" spans="5:5">
      <c r="E37918" s="15"/>
    </row>
    <row r="37919" spans="5:5">
      <c r="E37919" s="15"/>
    </row>
    <row r="37920" spans="5:5">
      <c r="E37920" s="15"/>
    </row>
    <row r="37921" spans="5:5">
      <c r="E37921" s="15"/>
    </row>
    <row r="37922" spans="5:5">
      <c r="E37922" s="15"/>
    </row>
    <row r="37923" spans="5:5">
      <c r="E37923" s="15"/>
    </row>
    <row r="37924" spans="5:5">
      <c r="E37924" s="15"/>
    </row>
    <row r="37925" spans="5:5">
      <c r="E37925" s="15"/>
    </row>
    <row r="37926" spans="5:5">
      <c r="E37926" s="15"/>
    </row>
    <row r="37927" spans="5:5">
      <c r="E37927" s="15"/>
    </row>
    <row r="37928" spans="5:5">
      <c r="E37928" s="15"/>
    </row>
    <row r="37929" spans="5:5">
      <c r="E37929" s="15"/>
    </row>
    <row r="37930" spans="5:5">
      <c r="E37930" s="15"/>
    </row>
    <row r="37931" spans="5:5">
      <c r="E37931" s="15"/>
    </row>
    <row r="37932" spans="5:5">
      <c r="E37932" s="15"/>
    </row>
    <row r="37933" spans="5:5">
      <c r="E37933" s="15"/>
    </row>
    <row r="37934" spans="5:5">
      <c r="E37934" s="15"/>
    </row>
    <row r="37935" spans="5:5">
      <c r="E37935" s="15"/>
    </row>
    <row r="37936" spans="5:5">
      <c r="E37936" s="15"/>
    </row>
    <row r="37937" spans="5:5">
      <c r="E37937" s="15"/>
    </row>
    <row r="37938" spans="5:5">
      <c r="E37938" s="15"/>
    </row>
    <row r="37939" spans="5:5">
      <c r="E37939" s="15"/>
    </row>
    <row r="37940" spans="5:5">
      <c r="E37940" s="15"/>
    </row>
    <row r="37941" spans="5:5">
      <c r="E37941" s="15"/>
    </row>
    <row r="37942" spans="5:5">
      <c r="E37942" s="15"/>
    </row>
    <row r="37943" spans="5:5">
      <c r="E37943" s="15"/>
    </row>
    <row r="37944" spans="5:5">
      <c r="E37944" s="15"/>
    </row>
    <row r="37945" spans="5:5">
      <c r="E37945" s="15"/>
    </row>
    <row r="37946" spans="5:5">
      <c r="E37946" s="15"/>
    </row>
    <row r="37947" spans="5:5">
      <c r="E37947" s="15"/>
    </row>
    <row r="37948" spans="5:5">
      <c r="E37948" s="15"/>
    </row>
    <row r="37949" spans="5:5">
      <c r="E37949" s="15"/>
    </row>
    <row r="37950" spans="5:5">
      <c r="E37950" s="15"/>
    </row>
    <row r="37951" spans="5:5">
      <c r="E37951" s="15"/>
    </row>
    <row r="37952" spans="5:5">
      <c r="E37952" s="15"/>
    </row>
    <row r="37953" spans="5:5">
      <c r="E37953" s="15"/>
    </row>
    <row r="37954" spans="5:5">
      <c r="E37954" s="15"/>
    </row>
    <row r="37955" spans="5:5">
      <c r="E37955" s="15"/>
    </row>
    <row r="37956" spans="5:5">
      <c r="E37956" s="15"/>
    </row>
    <row r="37957" spans="5:5">
      <c r="E37957" s="15"/>
    </row>
    <row r="37958" spans="5:5">
      <c r="E37958" s="15"/>
    </row>
    <row r="37959" spans="5:5">
      <c r="E37959" s="15"/>
    </row>
    <row r="37960" spans="5:5">
      <c r="E37960" s="15"/>
    </row>
    <row r="37961" spans="5:5">
      <c r="E37961" s="15"/>
    </row>
    <row r="37962" spans="5:5">
      <c r="E37962" s="15"/>
    </row>
    <row r="37963" spans="5:5">
      <c r="E37963" s="15"/>
    </row>
    <row r="37964" spans="5:5">
      <c r="E37964" s="15"/>
    </row>
    <row r="37965" spans="5:5">
      <c r="E37965" s="15"/>
    </row>
    <row r="37966" spans="5:5">
      <c r="E37966" s="15"/>
    </row>
    <row r="37967" spans="5:5">
      <c r="E37967" s="15"/>
    </row>
    <row r="37968" spans="5:5">
      <c r="E37968" s="15"/>
    </row>
    <row r="37969" spans="5:5">
      <c r="E37969" s="15"/>
    </row>
    <row r="37970" spans="5:5">
      <c r="E37970" s="15"/>
    </row>
    <row r="37971" spans="5:5">
      <c r="E37971" s="15"/>
    </row>
    <row r="37972" spans="5:5">
      <c r="E37972" s="15"/>
    </row>
    <row r="37973" spans="5:5">
      <c r="E37973" s="15"/>
    </row>
    <row r="37974" spans="5:5">
      <c r="E37974" s="15"/>
    </row>
    <row r="37975" spans="5:5">
      <c r="E37975" s="15"/>
    </row>
    <row r="37976" spans="5:5">
      <c r="E37976" s="15"/>
    </row>
    <row r="37977" spans="5:5">
      <c r="E37977" s="15"/>
    </row>
    <row r="37978" spans="5:5">
      <c r="E37978" s="15"/>
    </row>
    <row r="37979" spans="5:5">
      <c r="E37979" s="15"/>
    </row>
    <row r="37980" spans="5:5">
      <c r="E37980" s="15"/>
    </row>
    <row r="37981" spans="5:5">
      <c r="E37981" s="15"/>
    </row>
    <row r="37982" spans="5:5">
      <c r="E37982" s="15"/>
    </row>
    <row r="37983" spans="5:5">
      <c r="E37983" s="15"/>
    </row>
    <row r="37984" spans="5:5">
      <c r="E37984" s="15"/>
    </row>
    <row r="37985" spans="5:5">
      <c r="E37985" s="15"/>
    </row>
    <row r="37986" spans="5:5">
      <c r="E37986" s="15"/>
    </row>
    <row r="37987" spans="5:5">
      <c r="E37987" s="15"/>
    </row>
    <row r="37988" spans="5:5">
      <c r="E37988" s="15"/>
    </row>
    <row r="37989" spans="5:5">
      <c r="E37989" s="15"/>
    </row>
    <row r="37990" spans="5:5">
      <c r="E37990" s="15"/>
    </row>
    <row r="37991" spans="5:5">
      <c r="E37991" s="15"/>
    </row>
    <row r="37992" spans="5:5">
      <c r="E37992" s="15"/>
    </row>
    <row r="37993" spans="5:5">
      <c r="E37993" s="15"/>
    </row>
    <row r="37994" spans="5:5">
      <c r="E37994" s="15"/>
    </row>
    <row r="37995" spans="5:5">
      <c r="E37995" s="15"/>
    </row>
    <row r="37996" spans="5:5">
      <c r="E37996" s="15"/>
    </row>
    <row r="37997" spans="5:5">
      <c r="E37997" s="15"/>
    </row>
    <row r="37998" spans="5:5">
      <c r="E37998" s="15"/>
    </row>
    <row r="37999" spans="5:5">
      <c r="E37999" s="15"/>
    </row>
    <row r="38000" spans="5:5">
      <c r="E38000" s="15"/>
    </row>
    <row r="38001" spans="5:5">
      <c r="E38001" s="15"/>
    </row>
    <row r="38002" spans="5:5">
      <c r="E38002" s="15"/>
    </row>
    <row r="38003" spans="5:5">
      <c r="E38003" s="15"/>
    </row>
    <row r="38004" spans="5:5">
      <c r="E38004" s="15"/>
    </row>
    <row r="38005" spans="5:5">
      <c r="E38005" s="15"/>
    </row>
    <row r="38006" spans="5:5">
      <c r="E38006" s="15"/>
    </row>
    <row r="38007" spans="5:5">
      <c r="E38007" s="15"/>
    </row>
    <row r="38008" spans="5:5">
      <c r="E38008" s="15"/>
    </row>
    <row r="38009" spans="5:5">
      <c r="E38009" s="15"/>
    </row>
    <row r="38010" spans="5:5">
      <c r="E38010" s="15"/>
    </row>
    <row r="38011" spans="5:5">
      <c r="E38011" s="15"/>
    </row>
    <row r="38012" spans="5:5">
      <c r="E38012" s="15"/>
    </row>
    <row r="38013" spans="5:5">
      <c r="E38013" s="15"/>
    </row>
    <row r="38014" spans="5:5">
      <c r="E38014" s="15"/>
    </row>
    <row r="38015" spans="5:5">
      <c r="E38015" s="15"/>
    </row>
    <row r="38016" spans="5:5">
      <c r="E38016" s="15"/>
    </row>
    <row r="38017" spans="5:5">
      <c r="E38017" s="15"/>
    </row>
    <row r="38018" spans="5:5">
      <c r="E38018" s="15"/>
    </row>
    <row r="38019" spans="5:5">
      <c r="E38019" s="15"/>
    </row>
    <row r="38020" spans="5:5">
      <c r="E38020" s="15"/>
    </row>
    <row r="38021" spans="5:5">
      <c r="E38021" s="15"/>
    </row>
    <row r="38022" spans="5:5">
      <c r="E38022" s="15"/>
    </row>
    <row r="38023" spans="5:5">
      <c r="E38023" s="15"/>
    </row>
    <row r="38024" spans="5:5">
      <c r="E38024" s="15"/>
    </row>
    <row r="38025" spans="5:5">
      <c r="E38025" s="15"/>
    </row>
    <row r="38026" spans="5:5">
      <c r="E38026" s="15"/>
    </row>
    <row r="38027" spans="5:5">
      <c r="E38027" s="15"/>
    </row>
    <row r="38028" spans="5:5">
      <c r="E38028" s="15"/>
    </row>
    <row r="38029" spans="5:5">
      <c r="E38029" s="15"/>
    </row>
    <row r="38030" spans="5:5">
      <c r="E38030" s="15"/>
    </row>
    <row r="38031" spans="5:5">
      <c r="E38031" s="15"/>
    </row>
    <row r="38032" spans="5:5">
      <c r="E38032" s="15"/>
    </row>
    <row r="38033" spans="5:5">
      <c r="E38033" s="15"/>
    </row>
    <row r="38034" spans="5:5">
      <c r="E38034" s="15"/>
    </row>
    <row r="38035" spans="5:5">
      <c r="E38035" s="15"/>
    </row>
    <row r="38036" spans="5:5">
      <c r="E38036" s="15"/>
    </row>
    <row r="38037" spans="5:5">
      <c r="E38037" s="15"/>
    </row>
    <row r="38038" spans="5:5">
      <c r="E38038" s="15"/>
    </row>
    <row r="38039" spans="5:5">
      <c r="E38039" s="15"/>
    </row>
    <row r="38040" spans="5:5">
      <c r="E38040" s="15"/>
    </row>
    <row r="38041" spans="5:5">
      <c r="E38041" s="15"/>
    </row>
    <row r="38042" spans="5:5">
      <c r="E38042" s="15"/>
    </row>
    <row r="38043" spans="5:5">
      <c r="E38043" s="15"/>
    </row>
    <row r="38044" spans="5:5">
      <c r="E38044" s="15"/>
    </row>
    <row r="38045" spans="5:5">
      <c r="E38045" s="15"/>
    </row>
    <row r="38046" spans="5:5">
      <c r="E38046" s="15"/>
    </row>
    <row r="38047" spans="5:5">
      <c r="E38047" s="15"/>
    </row>
    <row r="38048" spans="5:5">
      <c r="E38048" s="15"/>
    </row>
    <row r="38049" spans="5:5">
      <c r="E38049" s="15"/>
    </row>
    <row r="38050" spans="5:5">
      <c r="E38050" s="15"/>
    </row>
    <row r="38051" spans="5:5">
      <c r="E38051" s="15"/>
    </row>
    <row r="38052" spans="5:5">
      <c r="E38052" s="15"/>
    </row>
    <row r="38053" spans="5:5">
      <c r="E38053" s="15"/>
    </row>
    <row r="38054" spans="5:5">
      <c r="E38054" s="15"/>
    </row>
    <row r="38055" spans="5:5">
      <c r="E38055" s="15"/>
    </row>
    <row r="38056" spans="5:5">
      <c r="E38056" s="15"/>
    </row>
    <row r="38057" spans="5:5">
      <c r="E38057" s="15"/>
    </row>
    <row r="38058" spans="5:5">
      <c r="E38058" s="15"/>
    </row>
    <row r="38059" spans="5:5">
      <c r="E38059" s="15"/>
    </row>
    <row r="38060" spans="5:5">
      <c r="E38060" s="15"/>
    </row>
    <row r="38061" spans="5:5">
      <c r="E38061" s="15"/>
    </row>
    <row r="38062" spans="5:5">
      <c r="E38062" s="15"/>
    </row>
    <row r="38063" spans="5:5">
      <c r="E38063" s="15"/>
    </row>
    <row r="38064" spans="5:5">
      <c r="E38064" s="15"/>
    </row>
    <row r="38065" spans="5:5">
      <c r="E38065" s="15"/>
    </row>
    <row r="38066" spans="5:5">
      <c r="E38066" s="15"/>
    </row>
    <row r="38067" spans="5:5">
      <c r="E38067" s="15"/>
    </row>
    <row r="38068" spans="5:5">
      <c r="E38068" s="15"/>
    </row>
    <row r="38069" spans="5:5">
      <c r="E38069" s="15"/>
    </row>
    <row r="38070" spans="5:5">
      <c r="E38070" s="15"/>
    </row>
    <row r="38071" spans="5:5">
      <c r="E38071" s="15"/>
    </row>
    <row r="38072" spans="5:5">
      <c r="E38072" s="15"/>
    </row>
    <row r="38073" spans="5:5">
      <c r="E38073" s="15"/>
    </row>
    <row r="38074" spans="5:5">
      <c r="E38074" s="15"/>
    </row>
    <row r="38075" spans="5:5">
      <c r="E38075" s="15"/>
    </row>
    <row r="38076" spans="5:5">
      <c r="E38076" s="15"/>
    </row>
    <row r="38077" spans="5:5">
      <c r="E38077" s="15"/>
    </row>
    <row r="38078" spans="5:5">
      <c r="E38078" s="15"/>
    </row>
    <row r="38079" spans="5:5">
      <c r="E38079" s="15"/>
    </row>
    <row r="38080" spans="5:5">
      <c r="E38080" s="15"/>
    </row>
    <row r="38081" spans="5:5">
      <c r="E38081" s="15"/>
    </row>
    <row r="38082" spans="5:5">
      <c r="E38082" s="15"/>
    </row>
    <row r="38083" spans="5:5">
      <c r="E38083" s="15"/>
    </row>
    <row r="38084" spans="5:5">
      <c r="E38084" s="15"/>
    </row>
    <row r="38085" spans="5:5">
      <c r="E38085" s="15"/>
    </row>
    <row r="38086" spans="5:5">
      <c r="E38086" s="15"/>
    </row>
    <row r="38087" spans="5:5">
      <c r="E38087" s="15"/>
    </row>
    <row r="38088" spans="5:5">
      <c r="E38088" s="15"/>
    </row>
    <row r="38089" spans="5:5">
      <c r="E38089" s="15"/>
    </row>
    <row r="38090" spans="5:5">
      <c r="E38090" s="15"/>
    </row>
    <row r="38091" spans="5:5">
      <c r="E38091" s="15"/>
    </row>
    <row r="38092" spans="5:5">
      <c r="E38092" s="15"/>
    </row>
    <row r="38093" spans="5:5">
      <c r="E38093" s="15"/>
    </row>
    <row r="38094" spans="5:5">
      <c r="E38094" s="15"/>
    </row>
    <row r="38095" spans="5:5">
      <c r="E38095" s="15"/>
    </row>
    <row r="38096" spans="5:5">
      <c r="E38096" s="15"/>
    </row>
    <row r="38097" spans="5:5">
      <c r="E38097" s="15"/>
    </row>
    <row r="38098" spans="5:5">
      <c r="E38098" s="15"/>
    </row>
    <row r="38099" spans="5:5">
      <c r="E38099" s="15"/>
    </row>
    <row r="38100" spans="5:5">
      <c r="E38100" s="15"/>
    </row>
    <row r="38101" spans="5:5">
      <c r="E38101" s="15"/>
    </row>
    <row r="38102" spans="5:5">
      <c r="E38102" s="15"/>
    </row>
    <row r="38103" spans="5:5">
      <c r="E38103" s="15"/>
    </row>
    <row r="38104" spans="5:5">
      <c r="E38104" s="15"/>
    </row>
    <row r="38105" spans="5:5">
      <c r="E38105" s="15"/>
    </row>
    <row r="38106" spans="5:5">
      <c r="E38106" s="15"/>
    </row>
    <row r="38107" spans="5:5">
      <c r="E38107" s="15"/>
    </row>
    <row r="38108" spans="5:5">
      <c r="E38108" s="15"/>
    </row>
    <row r="38109" spans="5:5">
      <c r="E38109" s="15"/>
    </row>
    <row r="38110" spans="5:5">
      <c r="E38110" s="15"/>
    </row>
    <row r="38111" spans="5:5">
      <c r="E38111" s="15"/>
    </row>
    <row r="38112" spans="5:5">
      <c r="E38112" s="15"/>
    </row>
    <row r="38113" spans="5:5">
      <c r="E38113" s="15"/>
    </row>
    <row r="38114" spans="5:5">
      <c r="E38114" s="15"/>
    </row>
    <row r="38115" spans="5:5">
      <c r="E38115" s="15"/>
    </row>
    <row r="38116" spans="5:5">
      <c r="E38116" s="15"/>
    </row>
    <row r="38117" spans="5:5">
      <c r="E38117" s="15"/>
    </row>
    <row r="38118" spans="5:5">
      <c r="E38118" s="15"/>
    </row>
    <row r="38119" spans="5:5">
      <c r="E38119" s="15"/>
    </row>
    <row r="38120" spans="5:5">
      <c r="E38120" s="15"/>
    </row>
    <row r="38121" spans="5:5">
      <c r="E38121" s="15"/>
    </row>
    <row r="38122" spans="5:5">
      <c r="E38122" s="15"/>
    </row>
    <row r="38123" spans="5:5">
      <c r="E38123" s="15"/>
    </row>
    <row r="38124" spans="5:5">
      <c r="E38124" s="15"/>
    </row>
    <row r="38125" spans="5:5">
      <c r="E38125" s="15"/>
    </row>
    <row r="38126" spans="5:5">
      <c r="E38126" s="15"/>
    </row>
    <row r="38127" spans="5:5">
      <c r="E38127" s="15"/>
    </row>
    <row r="38128" spans="5:5">
      <c r="E38128" s="15"/>
    </row>
    <row r="38129" spans="5:5">
      <c r="E38129" s="15"/>
    </row>
    <row r="38130" spans="5:5">
      <c r="E38130" s="15"/>
    </row>
    <row r="38131" spans="5:5">
      <c r="E38131" s="15"/>
    </row>
    <row r="38132" spans="5:5">
      <c r="E38132" s="15"/>
    </row>
    <row r="38133" spans="5:5">
      <c r="E38133" s="15"/>
    </row>
    <row r="38134" spans="5:5">
      <c r="E38134" s="15"/>
    </row>
    <row r="38135" spans="5:5">
      <c r="E38135" s="15"/>
    </row>
    <row r="38136" spans="5:5">
      <c r="E38136" s="15"/>
    </row>
    <row r="38137" spans="5:5">
      <c r="E38137" s="15"/>
    </row>
    <row r="38138" spans="5:5">
      <c r="E38138" s="15"/>
    </row>
    <row r="38139" spans="5:5">
      <c r="E38139" s="15"/>
    </row>
    <row r="38140" spans="5:5">
      <c r="E38140" s="15"/>
    </row>
    <row r="38141" spans="5:5">
      <c r="E38141" s="15"/>
    </row>
    <row r="38142" spans="5:5">
      <c r="E38142" s="15"/>
    </row>
    <row r="38143" spans="5:5">
      <c r="E38143" s="15"/>
    </row>
    <row r="38144" spans="5:5">
      <c r="E38144" s="15"/>
    </row>
    <row r="38145" spans="5:5">
      <c r="E38145" s="15"/>
    </row>
    <row r="38146" spans="5:5">
      <c r="E38146" s="15"/>
    </row>
    <row r="38147" spans="5:5">
      <c r="E38147" s="15"/>
    </row>
    <row r="38148" spans="5:5">
      <c r="E38148" s="15"/>
    </row>
    <row r="38149" spans="5:5">
      <c r="E38149" s="15"/>
    </row>
    <row r="38150" spans="5:5">
      <c r="E38150" s="15"/>
    </row>
    <row r="38151" spans="5:5">
      <c r="E38151" s="15"/>
    </row>
    <row r="38152" spans="5:5">
      <c r="E38152" s="15"/>
    </row>
    <row r="38153" spans="5:5">
      <c r="E38153" s="15"/>
    </row>
    <row r="38154" spans="5:5">
      <c r="E38154" s="15"/>
    </row>
    <row r="38155" spans="5:5">
      <c r="E38155" s="15"/>
    </row>
    <row r="38156" spans="5:5">
      <c r="E38156" s="15"/>
    </row>
    <row r="38157" spans="5:5">
      <c r="E38157" s="15"/>
    </row>
    <row r="38158" spans="5:5">
      <c r="E38158" s="15"/>
    </row>
    <row r="38159" spans="5:5">
      <c r="E38159" s="15"/>
    </row>
    <row r="38160" spans="5:5">
      <c r="E38160" s="15"/>
    </row>
    <row r="38161" spans="5:5">
      <c r="E38161" s="15"/>
    </row>
    <row r="38162" spans="5:5">
      <c r="E38162" s="15"/>
    </row>
    <row r="38163" spans="5:5">
      <c r="E38163" s="15"/>
    </row>
    <row r="38164" spans="5:5">
      <c r="E38164" s="15"/>
    </row>
    <row r="38165" spans="5:5">
      <c r="E38165" s="15"/>
    </row>
    <row r="38166" spans="5:5">
      <c r="E38166" s="15"/>
    </row>
    <row r="38167" spans="5:5">
      <c r="E38167" s="15"/>
    </row>
    <row r="38168" spans="5:5">
      <c r="E38168" s="15"/>
    </row>
    <row r="38169" spans="5:5">
      <c r="E38169" s="15"/>
    </row>
    <row r="38170" spans="5:5">
      <c r="E38170" s="15"/>
    </row>
    <row r="38171" spans="5:5">
      <c r="E38171" s="15"/>
    </row>
    <row r="38172" spans="5:5">
      <c r="E38172" s="15"/>
    </row>
    <row r="38173" spans="5:5">
      <c r="E38173" s="15"/>
    </row>
    <row r="38174" spans="5:5">
      <c r="E38174" s="15"/>
    </row>
    <row r="38175" spans="5:5">
      <c r="E38175" s="15"/>
    </row>
    <row r="38176" spans="5:5">
      <c r="E38176" s="15"/>
    </row>
    <row r="38177" spans="5:5">
      <c r="E38177" s="15"/>
    </row>
    <row r="38178" spans="5:5">
      <c r="E38178" s="15"/>
    </row>
    <row r="38179" spans="5:5">
      <c r="E38179" s="15"/>
    </row>
    <row r="38180" spans="5:5">
      <c r="E38180" s="15"/>
    </row>
    <row r="38181" spans="5:5">
      <c r="E38181" s="15"/>
    </row>
    <row r="38182" spans="5:5">
      <c r="E38182" s="15"/>
    </row>
    <row r="38183" spans="5:5">
      <c r="E38183" s="15"/>
    </row>
    <row r="38184" spans="5:5">
      <c r="E38184" s="15"/>
    </row>
    <row r="38185" spans="5:5">
      <c r="E38185" s="15"/>
    </row>
    <row r="38186" spans="5:5">
      <c r="E38186" s="15"/>
    </row>
    <row r="38187" spans="5:5">
      <c r="E38187" s="15"/>
    </row>
    <row r="38188" spans="5:5">
      <c r="E38188" s="15"/>
    </row>
    <row r="38189" spans="5:5">
      <c r="E38189" s="15"/>
    </row>
    <row r="38190" spans="5:5">
      <c r="E38190" s="15"/>
    </row>
    <row r="38191" spans="5:5">
      <c r="E38191" s="15"/>
    </row>
    <row r="38192" spans="5:5">
      <c r="E38192" s="15"/>
    </row>
    <row r="38193" spans="5:5">
      <c r="E38193" s="15"/>
    </row>
    <row r="38194" spans="5:5">
      <c r="E38194" s="15"/>
    </row>
    <row r="38195" spans="5:5">
      <c r="E38195" s="15"/>
    </row>
    <row r="38196" spans="5:5">
      <c r="E38196" s="15"/>
    </row>
    <row r="38197" spans="5:5">
      <c r="E38197" s="15"/>
    </row>
    <row r="38198" spans="5:5">
      <c r="E38198" s="15"/>
    </row>
    <row r="38199" spans="5:5">
      <c r="E38199" s="15"/>
    </row>
    <row r="38200" spans="5:5">
      <c r="E38200" s="15"/>
    </row>
    <row r="38201" spans="5:5">
      <c r="E38201" s="15"/>
    </row>
    <row r="38202" spans="5:5">
      <c r="E38202" s="15"/>
    </row>
    <row r="38203" spans="5:5">
      <c r="E38203" s="15"/>
    </row>
    <row r="38204" spans="5:5">
      <c r="E38204" s="15"/>
    </row>
    <row r="38205" spans="5:5">
      <c r="E38205" s="15"/>
    </row>
    <row r="38206" spans="5:5">
      <c r="E38206" s="15"/>
    </row>
    <row r="38207" spans="5:5">
      <c r="E38207" s="15"/>
    </row>
    <row r="38208" spans="5:5">
      <c r="E38208" s="15"/>
    </row>
    <row r="38209" spans="5:5">
      <c r="E38209" s="15"/>
    </row>
    <row r="38210" spans="5:5">
      <c r="E38210" s="15"/>
    </row>
    <row r="38211" spans="5:5">
      <c r="E38211" s="15"/>
    </row>
    <row r="38212" spans="5:5">
      <c r="E38212" s="15"/>
    </row>
    <row r="38213" spans="5:5">
      <c r="E38213" s="15"/>
    </row>
    <row r="38214" spans="5:5">
      <c r="E38214" s="15"/>
    </row>
    <row r="38215" spans="5:5">
      <c r="E38215" s="15"/>
    </row>
    <row r="38216" spans="5:5">
      <c r="E38216" s="15"/>
    </row>
    <row r="38217" spans="5:5">
      <c r="E38217" s="15"/>
    </row>
    <row r="38218" spans="5:5">
      <c r="E38218" s="15"/>
    </row>
    <row r="38219" spans="5:5">
      <c r="E38219" s="15"/>
    </row>
    <row r="38220" spans="5:5">
      <c r="E38220" s="15"/>
    </row>
    <row r="38221" spans="5:5">
      <c r="E38221" s="15"/>
    </row>
    <row r="38222" spans="5:5">
      <c r="E38222" s="15"/>
    </row>
    <row r="38223" spans="5:5">
      <c r="E38223" s="15"/>
    </row>
    <row r="38224" spans="5:5">
      <c r="E38224" s="15"/>
    </row>
    <row r="38225" spans="5:5">
      <c r="E38225" s="15"/>
    </row>
    <row r="38226" spans="5:5">
      <c r="E38226" s="15"/>
    </row>
    <row r="38227" spans="5:5">
      <c r="E38227" s="15"/>
    </row>
    <row r="38228" spans="5:5">
      <c r="E38228" s="15"/>
    </row>
    <row r="38229" spans="5:5">
      <c r="E38229" s="15"/>
    </row>
    <row r="38230" spans="5:5">
      <c r="E38230" s="15"/>
    </row>
    <row r="38231" spans="5:5">
      <c r="E38231" s="15"/>
    </row>
    <row r="38232" spans="5:5">
      <c r="E38232" s="15"/>
    </row>
    <row r="38233" spans="5:5">
      <c r="E38233" s="15"/>
    </row>
    <row r="38234" spans="5:5">
      <c r="E38234" s="15"/>
    </row>
    <row r="38235" spans="5:5">
      <c r="E38235" s="15"/>
    </row>
    <row r="38236" spans="5:5">
      <c r="E38236" s="15"/>
    </row>
    <row r="38237" spans="5:5">
      <c r="E38237" s="15"/>
    </row>
    <row r="38238" spans="5:5">
      <c r="E38238" s="15"/>
    </row>
    <row r="38239" spans="5:5">
      <c r="E38239" s="15"/>
    </row>
    <row r="38240" spans="5:5">
      <c r="E38240" s="15"/>
    </row>
    <row r="38241" spans="5:5">
      <c r="E38241" s="15"/>
    </row>
    <row r="38242" spans="5:5">
      <c r="E38242" s="15"/>
    </row>
    <row r="38243" spans="5:5">
      <c r="E38243" s="15"/>
    </row>
    <row r="38244" spans="5:5">
      <c r="E38244" s="15"/>
    </row>
    <row r="38245" spans="5:5">
      <c r="E38245" s="15"/>
    </row>
    <row r="38246" spans="5:5">
      <c r="E38246" s="15"/>
    </row>
    <row r="38247" spans="5:5">
      <c r="E38247" s="15"/>
    </row>
    <row r="38248" spans="5:5">
      <c r="E38248" s="15"/>
    </row>
    <row r="38249" spans="5:5">
      <c r="E38249" s="15"/>
    </row>
    <row r="38250" spans="5:5">
      <c r="E38250" s="15"/>
    </row>
    <row r="38251" spans="5:5">
      <c r="E38251" s="15"/>
    </row>
    <row r="38252" spans="5:5">
      <c r="E38252" s="15"/>
    </row>
    <row r="38253" spans="5:5">
      <c r="E38253" s="15"/>
    </row>
    <row r="38254" spans="5:5">
      <c r="E38254" s="15"/>
    </row>
    <row r="38255" spans="5:5">
      <c r="E38255" s="15"/>
    </row>
    <row r="38256" spans="5:5">
      <c r="E38256" s="15"/>
    </row>
    <row r="38257" spans="5:5">
      <c r="E38257" s="15"/>
    </row>
    <row r="38258" spans="5:5">
      <c r="E38258" s="15"/>
    </row>
    <row r="38259" spans="5:5">
      <c r="E38259" s="15"/>
    </row>
    <row r="38260" spans="5:5">
      <c r="E38260" s="15"/>
    </row>
    <row r="38261" spans="5:5">
      <c r="E38261" s="15"/>
    </row>
    <row r="38262" spans="5:5">
      <c r="E38262" s="15"/>
    </row>
    <row r="38263" spans="5:5">
      <c r="E38263" s="15"/>
    </row>
    <row r="38264" spans="5:5">
      <c r="E38264" s="15"/>
    </row>
    <row r="38265" spans="5:5">
      <c r="E38265" s="15"/>
    </row>
    <row r="38266" spans="5:5">
      <c r="E38266" s="15"/>
    </row>
    <row r="38267" spans="5:5">
      <c r="E38267" s="15"/>
    </row>
    <row r="38268" spans="5:5">
      <c r="E38268" s="15"/>
    </row>
    <row r="38269" spans="5:5">
      <c r="E38269" s="15"/>
    </row>
    <row r="38270" spans="5:5">
      <c r="E38270" s="15"/>
    </row>
    <row r="38271" spans="5:5">
      <c r="E38271" s="15"/>
    </row>
    <row r="38272" spans="5:5">
      <c r="E38272" s="15"/>
    </row>
    <row r="38273" spans="5:5">
      <c r="E38273" s="15"/>
    </row>
    <row r="38274" spans="5:5">
      <c r="E38274" s="15"/>
    </row>
    <row r="38275" spans="5:5">
      <c r="E38275" s="15"/>
    </row>
    <row r="38276" spans="5:5">
      <c r="E38276" s="15"/>
    </row>
    <row r="38277" spans="5:5">
      <c r="E38277" s="15"/>
    </row>
    <row r="38278" spans="5:5">
      <c r="E38278" s="15"/>
    </row>
    <row r="38279" spans="5:5">
      <c r="E38279" s="15"/>
    </row>
    <row r="38280" spans="5:5">
      <c r="E38280" s="15"/>
    </row>
    <row r="38281" spans="5:5">
      <c r="E38281" s="15"/>
    </row>
    <row r="38282" spans="5:5">
      <c r="E38282" s="15"/>
    </row>
    <row r="38283" spans="5:5">
      <c r="E38283" s="15"/>
    </row>
    <row r="38284" spans="5:5">
      <c r="E38284" s="15"/>
    </row>
    <row r="38285" spans="5:5">
      <c r="E38285" s="15"/>
    </row>
    <row r="38286" spans="5:5">
      <c r="E38286" s="15"/>
    </row>
    <row r="38287" spans="5:5">
      <c r="E38287" s="15"/>
    </row>
    <row r="38288" spans="5:5">
      <c r="E38288" s="15"/>
    </row>
    <row r="38289" spans="5:5">
      <c r="E38289" s="15"/>
    </row>
    <row r="38290" spans="5:5">
      <c r="E38290" s="15"/>
    </row>
    <row r="38291" spans="5:5">
      <c r="E38291" s="15"/>
    </row>
    <row r="38292" spans="5:5">
      <c r="E38292" s="15"/>
    </row>
    <row r="38293" spans="5:5">
      <c r="E38293" s="15"/>
    </row>
    <row r="38294" spans="5:5">
      <c r="E38294" s="15"/>
    </row>
    <row r="38295" spans="5:5">
      <c r="E38295" s="15"/>
    </row>
    <row r="38296" spans="5:5">
      <c r="E38296" s="15"/>
    </row>
    <row r="38297" spans="5:5">
      <c r="E38297" s="15"/>
    </row>
    <row r="38298" spans="5:5">
      <c r="E38298" s="15"/>
    </row>
    <row r="38299" spans="5:5">
      <c r="E38299" s="15"/>
    </row>
    <row r="38300" spans="5:5">
      <c r="E38300" s="15"/>
    </row>
    <row r="38301" spans="5:5">
      <c r="E38301" s="15"/>
    </row>
    <row r="38302" spans="5:5">
      <c r="E38302" s="15"/>
    </row>
    <row r="38303" spans="5:5">
      <c r="E38303" s="15"/>
    </row>
    <row r="38304" spans="5:5">
      <c r="E38304" s="15"/>
    </row>
    <row r="38305" spans="5:5">
      <c r="E38305" s="15"/>
    </row>
    <row r="38306" spans="5:5">
      <c r="E38306" s="15"/>
    </row>
    <row r="38307" spans="5:5">
      <c r="E38307" s="15"/>
    </row>
    <row r="38308" spans="5:5">
      <c r="E38308" s="15"/>
    </row>
    <row r="38309" spans="5:5">
      <c r="E38309" s="15"/>
    </row>
    <row r="38310" spans="5:5">
      <c r="E38310" s="15"/>
    </row>
    <row r="38311" spans="5:5">
      <c r="E38311" s="15"/>
    </row>
    <row r="38312" spans="5:5">
      <c r="E38312" s="15"/>
    </row>
    <row r="38313" spans="5:5">
      <c r="E38313" s="15"/>
    </row>
    <row r="38314" spans="5:5">
      <c r="E38314" s="15"/>
    </row>
    <row r="38315" spans="5:5">
      <c r="E38315" s="15"/>
    </row>
    <row r="38316" spans="5:5">
      <c r="E38316" s="15"/>
    </row>
    <row r="38317" spans="5:5">
      <c r="E38317" s="15"/>
    </row>
    <row r="38318" spans="5:5">
      <c r="E38318" s="15"/>
    </row>
    <row r="38319" spans="5:5">
      <c r="E38319" s="15"/>
    </row>
    <row r="38320" spans="5:5">
      <c r="E38320" s="15"/>
    </row>
    <row r="38321" spans="5:5">
      <c r="E38321" s="15"/>
    </row>
    <row r="38322" spans="5:5">
      <c r="E38322" s="15"/>
    </row>
    <row r="38323" spans="5:5">
      <c r="E38323" s="15"/>
    </row>
    <row r="38324" spans="5:5">
      <c r="E38324" s="15"/>
    </row>
    <row r="38325" spans="5:5">
      <c r="E38325" s="15"/>
    </row>
    <row r="38326" spans="5:5">
      <c r="E38326" s="15"/>
    </row>
    <row r="38327" spans="5:5">
      <c r="E38327" s="15"/>
    </row>
    <row r="38328" spans="5:5">
      <c r="E38328" s="15"/>
    </row>
    <row r="38329" spans="5:5">
      <c r="E38329" s="15"/>
    </row>
    <row r="38330" spans="5:5">
      <c r="E38330" s="15"/>
    </row>
    <row r="38331" spans="5:5">
      <c r="E38331" s="15"/>
    </row>
    <row r="38332" spans="5:5">
      <c r="E38332" s="15"/>
    </row>
    <row r="38333" spans="5:5">
      <c r="E38333" s="15"/>
    </row>
    <row r="38334" spans="5:5">
      <c r="E38334" s="15"/>
    </row>
    <row r="38335" spans="5:5">
      <c r="E38335" s="15"/>
    </row>
    <row r="38336" spans="5:5">
      <c r="E38336" s="15"/>
    </row>
    <row r="38337" spans="5:5">
      <c r="E38337" s="15"/>
    </row>
    <row r="38338" spans="5:5">
      <c r="E38338" s="15"/>
    </row>
    <row r="38339" spans="5:5">
      <c r="E38339" s="15"/>
    </row>
    <row r="38340" spans="5:5">
      <c r="E38340" s="15"/>
    </row>
    <row r="38341" spans="5:5">
      <c r="E38341" s="15"/>
    </row>
    <row r="38342" spans="5:5">
      <c r="E38342" s="15"/>
    </row>
    <row r="38343" spans="5:5">
      <c r="E38343" s="15"/>
    </row>
    <row r="38344" spans="5:5">
      <c r="E38344" s="15"/>
    </row>
    <row r="38345" spans="5:5">
      <c r="E38345" s="15"/>
    </row>
    <row r="38346" spans="5:5">
      <c r="E38346" s="15"/>
    </row>
    <row r="38347" spans="5:5">
      <c r="E38347" s="15"/>
    </row>
    <row r="38348" spans="5:5">
      <c r="E38348" s="15"/>
    </row>
    <row r="38349" spans="5:5">
      <c r="E38349" s="15"/>
    </row>
    <row r="38350" spans="5:5">
      <c r="E38350" s="15"/>
    </row>
    <row r="38351" spans="5:5">
      <c r="E38351" s="15"/>
    </row>
    <row r="38352" spans="5:5">
      <c r="E38352" s="15"/>
    </row>
    <row r="38353" spans="5:5">
      <c r="E38353" s="15"/>
    </row>
    <row r="38354" spans="5:5">
      <c r="E38354" s="15"/>
    </row>
    <row r="38355" spans="5:5">
      <c r="E38355" s="15"/>
    </row>
    <row r="38356" spans="5:5">
      <c r="E38356" s="15"/>
    </row>
    <row r="38357" spans="5:5">
      <c r="E38357" s="15"/>
    </row>
    <row r="38358" spans="5:5">
      <c r="E38358" s="15"/>
    </row>
    <row r="38359" spans="5:5">
      <c r="E38359" s="15"/>
    </row>
    <row r="38360" spans="5:5">
      <c r="E38360" s="15"/>
    </row>
    <row r="38361" spans="5:5">
      <c r="E38361" s="15"/>
    </row>
    <row r="38362" spans="5:5">
      <c r="E38362" s="15"/>
    </row>
    <row r="38363" spans="5:5">
      <c r="E38363" s="15"/>
    </row>
    <row r="38364" spans="5:5">
      <c r="E38364" s="15"/>
    </row>
    <row r="38365" spans="5:5">
      <c r="E38365" s="15"/>
    </row>
    <row r="38366" spans="5:5">
      <c r="E38366" s="15"/>
    </row>
    <row r="38367" spans="5:5">
      <c r="E38367" s="15"/>
    </row>
    <row r="38368" spans="5:5">
      <c r="E38368" s="15"/>
    </row>
    <row r="38369" spans="5:5">
      <c r="E38369" s="15"/>
    </row>
    <row r="38370" spans="5:5">
      <c r="E38370" s="15"/>
    </row>
    <row r="38371" spans="5:5">
      <c r="E38371" s="15"/>
    </row>
    <row r="38372" spans="5:5">
      <c r="E38372" s="15"/>
    </row>
    <row r="38373" spans="5:5">
      <c r="E38373" s="15"/>
    </row>
    <row r="38374" spans="5:5">
      <c r="E38374" s="15"/>
    </row>
    <row r="38375" spans="5:5">
      <c r="E38375" s="15"/>
    </row>
    <row r="38376" spans="5:5">
      <c r="E38376" s="15"/>
    </row>
    <row r="38377" spans="5:5">
      <c r="E38377" s="15"/>
    </row>
    <row r="38378" spans="5:5">
      <c r="E38378" s="15"/>
    </row>
    <row r="38379" spans="5:5">
      <c r="E38379" s="15"/>
    </row>
    <row r="38380" spans="5:5">
      <c r="E38380" s="15"/>
    </row>
    <row r="38381" spans="5:5">
      <c r="E38381" s="15"/>
    </row>
    <row r="38382" spans="5:5">
      <c r="E38382" s="15"/>
    </row>
    <row r="38383" spans="5:5">
      <c r="E38383" s="15"/>
    </row>
    <row r="38384" spans="5:5">
      <c r="E38384" s="15"/>
    </row>
    <row r="38385" spans="5:5">
      <c r="E38385" s="15"/>
    </row>
    <row r="38386" spans="5:5">
      <c r="E38386" s="15"/>
    </row>
    <row r="38387" spans="5:5">
      <c r="E38387" s="15"/>
    </row>
    <row r="38388" spans="5:5">
      <c r="E38388" s="15"/>
    </row>
    <row r="38389" spans="5:5">
      <c r="E38389" s="15"/>
    </row>
    <row r="38390" spans="5:5">
      <c r="E38390" s="15"/>
    </row>
    <row r="38391" spans="5:5">
      <c r="E38391" s="15"/>
    </row>
    <row r="38392" spans="5:5">
      <c r="E38392" s="15"/>
    </row>
    <row r="38393" spans="5:5">
      <c r="E38393" s="15"/>
    </row>
    <row r="38394" spans="5:5">
      <c r="E38394" s="15"/>
    </row>
    <row r="38395" spans="5:5">
      <c r="E38395" s="15"/>
    </row>
    <row r="38396" spans="5:5">
      <c r="E38396" s="15"/>
    </row>
    <row r="38397" spans="5:5">
      <c r="E38397" s="15"/>
    </row>
    <row r="38398" spans="5:5">
      <c r="E38398" s="15"/>
    </row>
    <row r="38399" spans="5:5">
      <c r="E38399" s="15"/>
    </row>
    <row r="38400" spans="5:5">
      <c r="E38400" s="15"/>
    </row>
    <row r="38401" spans="5:5">
      <c r="E38401" s="15"/>
    </row>
    <row r="38402" spans="5:5">
      <c r="E38402" s="15"/>
    </row>
    <row r="38403" spans="5:5">
      <c r="E38403" s="15"/>
    </row>
    <row r="38404" spans="5:5">
      <c r="E38404" s="15"/>
    </row>
    <row r="38405" spans="5:5">
      <c r="E38405" s="15"/>
    </row>
    <row r="38406" spans="5:5">
      <c r="E38406" s="15"/>
    </row>
    <row r="38407" spans="5:5">
      <c r="E38407" s="15"/>
    </row>
    <row r="38408" spans="5:5">
      <c r="E38408" s="15"/>
    </row>
    <row r="38409" spans="5:5">
      <c r="E38409" s="15"/>
    </row>
    <row r="38410" spans="5:5">
      <c r="E38410" s="15"/>
    </row>
    <row r="38411" spans="5:5">
      <c r="E38411" s="15"/>
    </row>
    <row r="38412" spans="5:5">
      <c r="E38412" s="15"/>
    </row>
    <row r="38413" spans="5:5">
      <c r="E38413" s="15"/>
    </row>
    <row r="38414" spans="5:5">
      <c r="E38414" s="15"/>
    </row>
    <row r="38415" spans="5:5">
      <c r="E38415" s="15"/>
    </row>
    <row r="38416" spans="5:5">
      <c r="E38416" s="15"/>
    </row>
    <row r="38417" spans="5:5">
      <c r="E38417" s="15"/>
    </row>
    <row r="38418" spans="5:5">
      <c r="E38418" s="15"/>
    </row>
    <row r="38419" spans="5:5">
      <c r="E38419" s="15"/>
    </row>
    <row r="38420" spans="5:5">
      <c r="E38420" s="15"/>
    </row>
    <row r="38421" spans="5:5">
      <c r="E38421" s="15"/>
    </row>
    <row r="38422" spans="5:5">
      <c r="E38422" s="15"/>
    </row>
    <row r="38423" spans="5:5">
      <c r="E38423" s="15"/>
    </row>
    <row r="38424" spans="5:5">
      <c r="E38424" s="15"/>
    </row>
    <row r="38425" spans="5:5">
      <c r="E38425" s="15"/>
    </row>
    <row r="38426" spans="5:5">
      <c r="E38426" s="15"/>
    </row>
    <row r="38427" spans="5:5">
      <c r="E38427" s="15"/>
    </row>
    <row r="38428" spans="5:5">
      <c r="E38428" s="15"/>
    </row>
    <row r="38429" spans="5:5">
      <c r="E38429" s="15"/>
    </row>
    <row r="38430" spans="5:5">
      <c r="E38430" s="15"/>
    </row>
    <row r="38431" spans="5:5">
      <c r="E38431" s="15"/>
    </row>
    <row r="38432" spans="5:5">
      <c r="E38432" s="15"/>
    </row>
    <row r="38433" spans="5:5">
      <c r="E38433" s="15"/>
    </row>
    <row r="38434" spans="5:5">
      <c r="E38434" s="15"/>
    </row>
    <row r="38435" spans="5:5">
      <c r="E38435" s="15"/>
    </row>
    <row r="38436" spans="5:5">
      <c r="E38436" s="15"/>
    </row>
    <row r="38437" spans="5:5">
      <c r="E38437" s="15"/>
    </row>
    <row r="38438" spans="5:5">
      <c r="E38438" s="15"/>
    </row>
    <row r="38439" spans="5:5">
      <c r="E38439" s="15"/>
    </row>
    <row r="38440" spans="5:5">
      <c r="E38440" s="15"/>
    </row>
    <row r="38441" spans="5:5">
      <c r="E38441" s="15"/>
    </row>
    <row r="38442" spans="5:5">
      <c r="E38442" s="15"/>
    </row>
    <row r="38443" spans="5:5">
      <c r="E38443" s="15"/>
    </row>
    <row r="38444" spans="5:5">
      <c r="E38444" s="15"/>
    </row>
    <row r="38445" spans="5:5">
      <c r="E38445" s="15"/>
    </row>
    <row r="38446" spans="5:5">
      <c r="E38446" s="15"/>
    </row>
    <row r="38447" spans="5:5">
      <c r="E38447" s="15"/>
    </row>
    <row r="38448" spans="5:5">
      <c r="E38448" s="15"/>
    </row>
    <row r="38449" spans="5:5">
      <c r="E38449" s="15"/>
    </row>
    <row r="38450" spans="5:5">
      <c r="E38450" s="15"/>
    </row>
    <row r="38451" spans="5:5">
      <c r="E38451" s="15"/>
    </row>
    <row r="38452" spans="5:5">
      <c r="E38452" s="15"/>
    </row>
    <row r="38453" spans="5:5">
      <c r="E38453" s="15"/>
    </row>
    <row r="38454" spans="5:5">
      <c r="E38454" s="15"/>
    </row>
    <row r="38455" spans="5:5">
      <c r="E38455" s="15"/>
    </row>
    <row r="38456" spans="5:5">
      <c r="E38456" s="15"/>
    </row>
    <row r="38457" spans="5:5">
      <c r="E38457" s="15"/>
    </row>
    <row r="38458" spans="5:5">
      <c r="E38458" s="15"/>
    </row>
    <row r="38459" spans="5:5">
      <c r="E38459" s="15"/>
    </row>
    <row r="38460" spans="5:5">
      <c r="E38460" s="15"/>
    </row>
    <row r="38461" spans="5:5">
      <c r="E38461" s="15"/>
    </row>
    <row r="38462" spans="5:5">
      <c r="E38462" s="15"/>
    </row>
    <row r="38463" spans="5:5">
      <c r="E38463" s="15"/>
    </row>
    <row r="38464" spans="5:5">
      <c r="E38464" s="15"/>
    </row>
    <row r="38465" spans="5:5">
      <c r="E38465" s="15"/>
    </row>
    <row r="38466" spans="5:5">
      <c r="E38466" s="15"/>
    </row>
    <row r="38467" spans="5:5">
      <c r="E38467" s="15"/>
    </row>
    <row r="38468" spans="5:5">
      <c r="E38468" s="15"/>
    </row>
    <row r="38469" spans="5:5">
      <c r="E38469" s="15"/>
    </row>
    <row r="38470" spans="5:5">
      <c r="E38470" s="15"/>
    </row>
    <row r="38471" spans="5:5">
      <c r="E38471" s="15"/>
    </row>
    <row r="38472" spans="5:5">
      <c r="E38472" s="15"/>
    </row>
    <row r="38473" spans="5:5">
      <c r="E38473" s="15"/>
    </row>
    <row r="38474" spans="5:5">
      <c r="E38474" s="15"/>
    </row>
    <row r="38475" spans="5:5">
      <c r="E38475" s="15"/>
    </row>
    <row r="38476" spans="5:5">
      <c r="E38476" s="15"/>
    </row>
    <row r="38477" spans="5:5">
      <c r="E38477" s="15"/>
    </row>
    <row r="38478" spans="5:5">
      <c r="E38478" s="15"/>
    </row>
    <row r="38479" spans="5:5">
      <c r="E38479" s="15"/>
    </row>
    <row r="38480" spans="5:5">
      <c r="E38480" s="15"/>
    </row>
    <row r="38481" spans="5:5">
      <c r="E38481" s="15"/>
    </row>
    <row r="38482" spans="5:5">
      <c r="E38482" s="15"/>
    </row>
    <row r="38483" spans="5:5">
      <c r="E38483" s="15"/>
    </row>
    <row r="38484" spans="5:5">
      <c r="E38484" s="15"/>
    </row>
    <row r="38485" spans="5:5">
      <c r="E38485" s="15"/>
    </row>
    <row r="38486" spans="5:5">
      <c r="E38486" s="15"/>
    </row>
    <row r="38487" spans="5:5">
      <c r="E38487" s="15"/>
    </row>
    <row r="38488" spans="5:5">
      <c r="E38488" s="15"/>
    </row>
    <row r="38489" spans="5:5">
      <c r="E38489" s="15"/>
    </row>
    <row r="38490" spans="5:5">
      <c r="E38490" s="15"/>
    </row>
    <row r="38491" spans="5:5">
      <c r="E38491" s="15"/>
    </row>
    <row r="38492" spans="5:5">
      <c r="E38492" s="15"/>
    </row>
    <row r="38493" spans="5:5">
      <c r="E38493" s="15"/>
    </row>
    <row r="38494" spans="5:5">
      <c r="E38494" s="15"/>
    </row>
    <row r="38495" spans="5:5">
      <c r="E38495" s="15"/>
    </row>
    <row r="38496" spans="5:5">
      <c r="E38496" s="15"/>
    </row>
    <row r="38497" spans="5:5">
      <c r="E38497" s="15"/>
    </row>
    <row r="38498" spans="5:5">
      <c r="E38498" s="15"/>
    </row>
    <row r="38499" spans="5:5">
      <c r="E38499" s="15"/>
    </row>
    <row r="38500" spans="5:5">
      <c r="E38500" s="15"/>
    </row>
    <row r="38501" spans="5:5">
      <c r="E38501" s="15"/>
    </row>
    <row r="38502" spans="5:5">
      <c r="E38502" s="15"/>
    </row>
    <row r="38503" spans="5:5">
      <c r="E38503" s="15"/>
    </row>
    <row r="38504" spans="5:5">
      <c r="E38504" s="15"/>
    </row>
    <row r="38505" spans="5:5">
      <c r="E38505" s="15"/>
    </row>
    <row r="38506" spans="5:5">
      <c r="E38506" s="15"/>
    </row>
    <row r="38507" spans="5:5">
      <c r="E38507" s="15"/>
    </row>
    <row r="38508" spans="5:5">
      <c r="E38508" s="15"/>
    </row>
    <row r="38509" spans="5:5">
      <c r="E38509" s="15"/>
    </row>
    <row r="38510" spans="5:5">
      <c r="E38510" s="15"/>
    </row>
    <row r="38511" spans="5:5">
      <c r="E38511" s="15"/>
    </row>
    <row r="38512" spans="5:5">
      <c r="E38512" s="15"/>
    </row>
    <row r="38513" spans="5:5">
      <c r="E38513" s="15"/>
    </row>
    <row r="38514" spans="5:5">
      <c r="E38514" s="15"/>
    </row>
    <row r="38515" spans="5:5">
      <c r="E38515" s="15"/>
    </row>
    <row r="38516" spans="5:5">
      <c r="E38516" s="15"/>
    </row>
    <row r="38517" spans="5:5">
      <c r="E38517" s="15"/>
    </row>
    <row r="38518" spans="5:5">
      <c r="E38518" s="15"/>
    </row>
    <row r="38519" spans="5:5">
      <c r="E38519" s="15"/>
    </row>
    <row r="38520" spans="5:5">
      <c r="E38520" s="15"/>
    </row>
    <row r="38521" spans="5:5">
      <c r="E38521" s="15"/>
    </row>
    <row r="38522" spans="5:5">
      <c r="E38522" s="15"/>
    </row>
    <row r="38523" spans="5:5">
      <c r="E38523" s="15"/>
    </row>
    <row r="38524" spans="5:5">
      <c r="E38524" s="15"/>
    </row>
    <row r="38525" spans="5:5">
      <c r="E38525" s="15"/>
    </row>
    <row r="38526" spans="5:5">
      <c r="E38526" s="15"/>
    </row>
    <row r="38527" spans="5:5">
      <c r="E38527" s="15"/>
    </row>
    <row r="38528" spans="5:5">
      <c r="E38528" s="15"/>
    </row>
    <row r="38529" spans="5:5">
      <c r="E38529" s="15"/>
    </row>
    <row r="38530" spans="5:5">
      <c r="E38530" s="15"/>
    </row>
    <row r="38531" spans="5:5">
      <c r="E38531" s="15"/>
    </row>
    <row r="38532" spans="5:5">
      <c r="E38532" s="15"/>
    </row>
    <row r="38533" spans="5:5">
      <c r="E38533" s="15"/>
    </row>
    <row r="38534" spans="5:5">
      <c r="E38534" s="15"/>
    </row>
    <row r="38535" spans="5:5">
      <c r="E38535" s="15"/>
    </row>
    <row r="38536" spans="5:5">
      <c r="E38536" s="15"/>
    </row>
    <row r="38537" spans="5:5">
      <c r="E38537" s="15"/>
    </row>
    <row r="38538" spans="5:5">
      <c r="E38538" s="15"/>
    </row>
    <row r="38539" spans="5:5">
      <c r="E38539" s="15"/>
    </row>
    <row r="38540" spans="5:5">
      <c r="E38540" s="15"/>
    </row>
    <row r="38541" spans="5:5">
      <c r="E38541" s="15"/>
    </row>
    <row r="38542" spans="5:5">
      <c r="E38542" s="15"/>
    </row>
    <row r="38543" spans="5:5">
      <c r="E38543" s="15"/>
    </row>
    <row r="38544" spans="5:5">
      <c r="E38544" s="15"/>
    </row>
    <row r="38545" spans="5:5">
      <c r="E38545" s="15"/>
    </row>
    <row r="38546" spans="5:5">
      <c r="E38546" s="15"/>
    </row>
    <row r="38547" spans="5:5">
      <c r="E38547" s="15"/>
    </row>
    <row r="38548" spans="5:5">
      <c r="E38548" s="15"/>
    </row>
    <row r="38549" spans="5:5">
      <c r="E38549" s="15"/>
    </row>
    <row r="38550" spans="5:5">
      <c r="E38550" s="15"/>
    </row>
    <row r="38551" spans="5:5">
      <c r="E38551" s="15"/>
    </row>
    <row r="38552" spans="5:5">
      <c r="E38552" s="15"/>
    </row>
    <row r="38553" spans="5:5">
      <c r="E38553" s="15"/>
    </row>
    <row r="38554" spans="5:5">
      <c r="E38554" s="15"/>
    </row>
    <row r="38555" spans="5:5">
      <c r="E38555" s="15"/>
    </row>
    <row r="38556" spans="5:5">
      <c r="E38556" s="15"/>
    </row>
    <row r="38557" spans="5:5">
      <c r="E38557" s="15"/>
    </row>
    <row r="38558" spans="5:5">
      <c r="E38558" s="15"/>
    </row>
    <row r="38559" spans="5:5">
      <c r="E38559" s="15"/>
    </row>
    <row r="38560" spans="5:5">
      <c r="E38560" s="15"/>
    </row>
    <row r="38561" spans="5:5">
      <c r="E38561" s="15"/>
    </row>
    <row r="38562" spans="5:5">
      <c r="E38562" s="15"/>
    </row>
    <row r="38563" spans="5:5">
      <c r="E38563" s="15"/>
    </row>
    <row r="38564" spans="5:5">
      <c r="E38564" s="15"/>
    </row>
    <row r="38565" spans="5:5">
      <c r="E38565" s="15"/>
    </row>
    <row r="38566" spans="5:5">
      <c r="E38566" s="15"/>
    </row>
    <row r="38567" spans="5:5">
      <c r="E38567" s="15"/>
    </row>
    <row r="38568" spans="5:5">
      <c r="E38568" s="15"/>
    </row>
    <row r="38569" spans="5:5">
      <c r="E38569" s="15"/>
    </row>
    <row r="38570" spans="5:5">
      <c r="E38570" s="15"/>
    </row>
    <row r="38571" spans="5:5">
      <c r="E38571" s="15"/>
    </row>
    <row r="38572" spans="5:5">
      <c r="E38572" s="15"/>
    </row>
    <row r="38573" spans="5:5">
      <c r="E38573" s="15"/>
    </row>
    <row r="38574" spans="5:5">
      <c r="E38574" s="15"/>
    </row>
    <row r="38575" spans="5:5">
      <c r="E38575" s="15"/>
    </row>
    <row r="38576" spans="5:5">
      <c r="E38576" s="15"/>
    </row>
    <row r="38577" spans="5:5">
      <c r="E38577" s="15"/>
    </row>
    <row r="38578" spans="5:5">
      <c r="E38578" s="15"/>
    </row>
    <row r="38579" spans="5:5">
      <c r="E38579" s="15"/>
    </row>
    <row r="38580" spans="5:5">
      <c r="E38580" s="15"/>
    </row>
    <row r="38581" spans="5:5">
      <c r="E38581" s="15"/>
    </row>
    <row r="38582" spans="5:5">
      <c r="E38582" s="15"/>
    </row>
    <row r="38583" spans="5:5">
      <c r="E38583" s="15"/>
    </row>
    <row r="38584" spans="5:5">
      <c r="E38584" s="15"/>
    </row>
    <row r="38585" spans="5:5">
      <c r="E38585" s="15"/>
    </row>
    <row r="38586" spans="5:5">
      <c r="E38586" s="15"/>
    </row>
    <row r="38587" spans="5:5">
      <c r="E38587" s="15"/>
    </row>
    <row r="38588" spans="5:5">
      <c r="E38588" s="15"/>
    </row>
    <row r="38589" spans="5:5">
      <c r="E38589" s="15"/>
    </row>
    <row r="38590" spans="5:5">
      <c r="E38590" s="15"/>
    </row>
    <row r="38591" spans="5:5">
      <c r="E38591" s="15"/>
    </row>
    <row r="38592" spans="5:5">
      <c r="E38592" s="15"/>
    </row>
    <row r="38593" spans="5:5">
      <c r="E38593" s="15"/>
    </row>
    <row r="38594" spans="5:5">
      <c r="E38594" s="15"/>
    </row>
    <row r="38595" spans="5:5">
      <c r="E38595" s="15"/>
    </row>
    <row r="38596" spans="5:5">
      <c r="E38596" s="15"/>
    </row>
    <row r="38597" spans="5:5">
      <c r="E38597" s="15"/>
    </row>
    <row r="38598" spans="5:5">
      <c r="E38598" s="15"/>
    </row>
    <row r="38599" spans="5:5">
      <c r="E38599" s="15"/>
    </row>
    <row r="38600" spans="5:5">
      <c r="E38600" s="15"/>
    </row>
    <row r="38601" spans="5:5">
      <c r="E38601" s="15"/>
    </row>
    <row r="38602" spans="5:5">
      <c r="E38602" s="15"/>
    </row>
    <row r="38603" spans="5:5">
      <c r="E38603" s="15"/>
    </row>
    <row r="38604" spans="5:5">
      <c r="E38604" s="15"/>
    </row>
    <row r="38605" spans="5:5">
      <c r="E38605" s="15"/>
    </row>
    <row r="38606" spans="5:5">
      <c r="E38606" s="15"/>
    </row>
    <row r="38607" spans="5:5">
      <c r="E38607" s="15"/>
    </row>
    <row r="38608" spans="5:5">
      <c r="E38608" s="15"/>
    </row>
    <row r="38609" spans="5:5">
      <c r="E38609" s="15"/>
    </row>
    <row r="38610" spans="5:5">
      <c r="E38610" s="15"/>
    </row>
    <row r="38611" spans="5:5">
      <c r="E38611" s="15"/>
    </row>
    <row r="38612" spans="5:5">
      <c r="E38612" s="15"/>
    </row>
    <row r="38613" spans="5:5">
      <c r="E38613" s="15"/>
    </row>
    <row r="38614" spans="5:5">
      <c r="E38614" s="15"/>
    </row>
    <row r="38615" spans="5:5">
      <c r="E38615" s="15"/>
    </row>
    <row r="38616" spans="5:5">
      <c r="E38616" s="15"/>
    </row>
    <row r="38617" spans="5:5">
      <c r="E38617" s="15"/>
    </row>
    <row r="38618" spans="5:5">
      <c r="E38618" s="15"/>
    </row>
    <row r="38619" spans="5:5">
      <c r="E38619" s="15"/>
    </row>
    <row r="38620" spans="5:5">
      <c r="E38620" s="15"/>
    </row>
    <row r="38621" spans="5:5">
      <c r="E38621" s="15"/>
    </row>
    <row r="38622" spans="5:5">
      <c r="E38622" s="15"/>
    </row>
    <row r="38623" spans="5:5">
      <c r="E38623" s="15"/>
    </row>
    <row r="38624" spans="5:5">
      <c r="E38624" s="15"/>
    </row>
    <row r="38625" spans="5:5">
      <c r="E38625" s="15"/>
    </row>
    <row r="38626" spans="5:5">
      <c r="E38626" s="15"/>
    </row>
    <row r="38627" spans="5:5">
      <c r="E38627" s="15"/>
    </row>
    <row r="38628" spans="5:5">
      <c r="E38628" s="15"/>
    </row>
    <row r="38629" spans="5:5">
      <c r="E38629" s="15"/>
    </row>
    <row r="38630" spans="5:5">
      <c r="E38630" s="15"/>
    </row>
    <row r="38631" spans="5:5">
      <c r="E38631" s="15"/>
    </row>
    <row r="38632" spans="5:5">
      <c r="E38632" s="15"/>
    </row>
    <row r="38633" spans="5:5">
      <c r="E38633" s="15"/>
    </row>
    <row r="38634" spans="5:5">
      <c r="E38634" s="15"/>
    </row>
    <row r="38635" spans="5:5">
      <c r="E38635" s="15"/>
    </row>
    <row r="38636" spans="5:5">
      <c r="E38636" s="15"/>
    </row>
    <row r="38637" spans="5:5">
      <c r="E38637" s="15"/>
    </row>
    <row r="38638" spans="5:5">
      <c r="E38638" s="15"/>
    </row>
    <row r="38639" spans="5:5">
      <c r="E38639" s="15"/>
    </row>
    <row r="38640" spans="5:5">
      <c r="E38640" s="15"/>
    </row>
    <row r="38641" spans="5:5">
      <c r="E38641" s="15"/>
    </row>
    <row r="38642" spans="5:5">
      <c r="E38642" s="15"/>
    </row>
    <row r="38643" spans="5:5">
      <c r="E38643" s="15"/>
    </row>
    <row r="38644" spans="5:5">
      <c r="E38644" s="15"/>
    </row>
    <row r="38645" spans="5:5">
      <c r="E38645" s="15"/>
    </row>
    <row r="38646" spans="5:5">
      <c r="E38646" s="15"/>
    </row>
    <row r="38647" spans="5:5">
      <c r="E38647" s="15"/>
    </row>
    <row r="38648" spans="5:5">
      <c r="E38648" s="15"/>
    </row>
    <row r="38649" spans="5:5">
      <c r="E38649" s="15"/>
    </row>
    <row r="38650" spans="5:5">
      <c r="E38650" s="15"/>
    </row>
    <row r="38651" spans="5:5">
      <c r="E38651" s="15"/>
    </row>
    <row r="38652" spans="5:5">
      <c r="E38652" s="15"/>
    </row>
    <row r="38653" spans="5:5">
      <c r="E38653" s="15"/>
    </row>
    <row r="38654" spans="5:5">
      <c r="E38654" s="15"/>
    </row>
    <row r="38655" spans="5:5">
      <c r="E38655" s="15"/>
    </row>
    <row r="38656" spans="5:5">
      <c r="E38656" s="15"/>
    </row>
    <row r="38657" spans="5:5">
      <c r="E38657" s="15"/>
    </row>
    <row r="38658" spans="5:5">
      <c r="E38658" s="15"/>
    </row>
    <row r="38659" spans="5:5">
      <c r="E38659" s="15"/>
    </row>
    <row r="38660" spans="5:5">
      <c r="E38660" s="15"/>
    </row>
    <row r="38661" spans="5:5">
      <c r="E38661" s="15"/>
    </row>
    <row r="38662" spans="5:5">
      <c r="E38662" s="15"/>
    </row>
    <row r="38663" spans="5:5">
      <c r="E38663" s="15"/>
    </row>
    <row r="38664" spans="5:5">
      <c r="E38664" s="15"/>
    </row>
    <row r="38665" spans="5:5">
      <c r="E38665" s="15"/>
    </row>
    <row r="38666" spans="5:5">
      <c r="E38666" s="15"/>
    </row>
    <row r="38667" spans="5:5">
      <c r="E38667" s="15"/>
    </row>
    <row r="38668" spans="5:5">
      <c r="E38668" s="15"/>
    </row>
    <row r="38669" spans="5:5">
      <c r="E38669" s="15"/>
    </row>
    <row r="38670" spans="5:5">
      <c r="E38670" s="15"/>
    </row>
    <row r="38671" spans="5:5">
      <c r="E38671" s="15"/>
    </row>
    <row r="38672" spans="5:5">
      <c r="E38672" s="15"/>
    </row>
    <row r="38673" spans="5:5">
      <c r="E38673" s="15"/>
    </row>
    <row r="38674" spans="5:5">
      <c r="E38674" s="15"/>
    </row>
    <row r="38675" spans="5:5">
      <c r="E38675" s="15"/>
    </row>
    <row r="38676" spans="5:5">
      <c r="E38676" s="15"/>
    </row>
    <row r="38677" spans="5:5">
      <c r="E38677" s="15"/>
    </row>
    <row r="38678" spans="5:5">
      <c r="E38678" s="15"/>
    </row>
    <row r="38679" spans="5:5">
      <c r="E38679" s="15"/>
    </row>
    <row r="38680" spans="5:5">
      <c r="E38680" s="15"/>
    </row>
    <row r="38681" spans="5:5">
      <c r="E38681" s="15"/>
    </row>
    <row r="38682" spans="5:5">
      <c r="E38682" s="15"/>
    </row>
    <row r="38683" spans="5:5">
      <c r="E38683" s="15"/>
    </row>
    <row r="38684" spans="5:5">
      <c r="E38684" s="15"/>
    </row>
    <row r="38685" spans="5:5">
      <c r="E38685" s="15"/>
    </row>
    <row r="38686" spans="5:5">
      <c r="E38686" s="15"/>
    </row>
    <row r="38687" spans="5:5">
      <c r="E38687" s="15"/>
    </row>
    <row r="38688" spans="5:5">
      <c r="E38688" s="15"/>
    </row>
    <row r="38689" spans="5:5">
      <c r="E38689" s="15"/>
    </row>
    <row r="38690" spans="5:5">
      <c r="E38690" s="15"/>
    </row>
    <row r="38691" spans="5:5">
      <c r="E38691" s="15"/>
    </row>
    <row r="38692" spans="5:5">
      <c r="E38692" s="15"/>
    </row>
    <row r="38693" spans="5:5">
      <c r="E38693" s="15"/>
    </row>
    <row r="38694" spans="5:5">
      <c r="E38694" s="15"/>
    </row>
    <row r="38695" spans="5:5">
      <c r="E38695" s="15"/>
    </row>
    <row r="38696" spans="5:5">
      <c r="E38696" s="15"/>
    </row>
    <row r="38697" spans="5:5">
      <c r="E38697" s="15"/>
    </row>
    <row r="38698" spans="5:5">
      <c r="E38698" s="15"/>
    </row>
    <row r="38699" spans="5:5">
      <c r="E38699" s="15"/>
    </row>
    <row r="38700" spans="5:5">
      <c r="E38700" s="15"/>
    </row>
    <row r="38701" spans="5:5">
      <c r="E38701" s="15"/>
    </row>
    <row r="38702" spans="5:5">
      <c r="E38702" s="15"/>
    </row>
    <row r="38703" spans="5:5">
      <c r="E38703" s="15"/>
    </row>
    <row r="38704" spans="5:5">
      <c r="E38704" s="15"/>
    </row>
    <row r="38705" spans="5:5">
      <c r="E38705" s="15"/>
    </row>
    <row r="38706" spans="5:5">
      <c r="E38706" s="15"/>
    </row>
    <row r="38707" spans="5:5">
      <c r="E38707" s="15"/>
    </row>
    <row r="38708" spans="5:5">
      <c r="E38708" s="15"/>
    </row>
    <row r="38709" spans="5:5">
      <c r="E38709" s="15"/>
    </row>
    <row r="38710" spans="5:5">
      <c r="E38710" s="15"/>
    </row>
    <row r="38711" spans="5:5">
      <c r="E38711" s="15"/>
    </row>
    <row r="38712" spans="5:5">
      <c r="E38712" s="15"/>
    </row>
    <row r="38713" spans="5:5">
      <c r="E38713" s="15"/>
    </row>
    <row r="38714" spans="5:5">
      <c r="E38714" s="15"/>
    </row>
    <row r="38715" spans="5:5">
      <c r="E38715" s="15"/>
    </row>
    <row r="38716" spans="5:5">
      <c r="E38716" s="15"/>
    </row>
    <row r="38717" spans="5:5">
      <c r="E38717" s="15"/>
    </row>
    <row r="38718" spans="5:5">
      <c r="E38718" s="15"/>
    </row>
    <row r="38719" spans="5:5">
      <c r="E38719" s="15"/>
    </row>
    <row r="38720" spans="5:5">
      <c r="E38720" s="15"/>
    </row>
    <row r="38721" spans="5:5">
      <c r="E38721" s="15"/>
    </row>
    <row r="38722" spans="5:5">
      <c r="E38722" s="15"/>
    </row>
    <row r="38723" spans="5:5">
      <c r="E38723" s="15"/>
    </row>
    <row r="38724" spans="5:5">
      <c r="E38724" s="15"/>
    </row>
    <row r="38725" spans="5:5">
      <c r="E38725" s="15"/>
    </row>
    <row r="38726" spans="5:5">
      <c r="E38726" s="15"/>
    </row>
    <row r="38727" spans="5:5">
      <c r="E38727" s="15"/>
    </row>
    <row r="38728" spans="5:5">
      <c r="E38728" s="15"/>
    </row>
    <row r="38729" spans="5:5">
      <c r="E38729" s="15"/>
    </row>
    <row r="38730" spans="5:5">
      <c r="E38730" s="15"/>
    </row>
    <row r="38731" spans="5:5">
      <c r="E38731" s="15"/>
    </row>
    <row r="38732" spans="5:5">
      <c r="E38732" s="15"/>
    </row>
    <row r="38733" spans="5:5">
      <c r="E38733" s="15"/>
    </row>
    <row r="38734" spans="5:5">
      <c r="E38734" s="15"/>
    </row>
    <row r="38735" spans="5:5">
      <c r="E38735" s="15"/>
    </row>
    <row r="38736" spans="5:5">
      <c r="E38736" s="15"/>
    </row>
    <row r="38737" spans="5:5">
      <c r="E38737" s="15"/>
    </row>
    <row r="38738" spans="5:5">
      <c r="E38738" s="15"/>
    </row>
    <row r="38739" spans="5:5">
      <c r="E38739" s="15"/>
    </row>
    <row r="38740" spans="5:5">
      <c r="E38740" s="15"/>
    </row>
    <row r="38741" spans="5:5">
      <c r="E38741" s="15"/>
    </row>
    <row r="38742" spans="5:5">
      <c r="E38742" s="15"/>
    </row>
    <row r="38743" spans="5:5">
      <c r="E38743" s="15"/>
    </row>
    <row r="38744" spans="5:5">
      <c r="E38744" s="15"/>
    </row>
    <row r="38745" spans="5:5">
      <c r="E38745" s="15"/>
    </row>
    <row r="38746" spans="5:5">
      <c r="E38746" s="15"/>
    </row>
    <row r="38747" spans="5:5">
      <c r="E38747" s="15"/>
    </row>
    <row r="38748" spans="5:5">
      <c r="E38748" s="15"/>
    </row>
    <row r="38749" spans="5:5">
      <c r="E38749" s="15"/>
    </row>
    <row r="38750" spans="5:5">
      <c r="E38750" s="15"/>
    </row>
    <row r="38751" spans="5:5">
      <c r="E38751" s="15"/>
    </row>
    <row r="38752" spans="5:5">
      <c r="E38752" s="15"/>
    </row>
    <row r="38753" spans="5:5">
      <c r="E38753" s="15"/>
    </row>
    <row r="38754" spans="5:5">
      <c r="E38754" s="15"/>
    </row>
    <row r="38755" spans="5:5">
      <c r="E38755" s="15"/>
    </row>
    <row r="38756" spans="5:5">
      <c r="E38756" s="15"/>
    </row>
    <row r="38757" spans="5:5">
      <c r="E38757" s="15"/>
    </row>
    <row r="38758" spans="5:5">
      <c r="E38758" s="15"/>
    </row>
    <row r="38759" spans="5:5">
      <c r="E38759" s="15"/>
    </row>
    <row r="38760" spans="5:5">
      <c r="E38760" s="15"/>
    </row>
    <row r="38761" spans="5:5">
      <c r="E38761" s="15"/>
    </row>
    <row r="38762" spans="5:5">
      <c r="E38762" s="15"/>
    </row>
    <row r="38763" spans="5:5">
      <c r="E38763" s="15"/>
    </row>
    <row r="38764" spans="5:5">
      <c r="E38764" s="15"/>
    </row>
    <row r="38765" spans="5:5">
      <c r="E38765" s="15"/>
    </row>
    <row r="38766" spans="5:5">
      <c r="E38766" s="15"/>
    </row>
    <row r="38767" spans="5:5">
      <c r="E38767" s="15"/>
    </row>
    <row r="38768" spans="5:5">
      <c r="E38768" s="15"/>
    </row>
    <row r="38769" spans="5:5">
      <c r="E38769" s="15"/>
    </row>
    <row r="38770" spans="5:5">
      <c r="E38770" s="15"/>
    </row>
    <row r="38771" spans="5:5">
      <c r="E38771" s="15"/>
    </row>
    <row r="38772" spans="5:5">
      <c r="E38772" s="15"/>
    </row>
    <row r="38773" spans="5:5">
      <c r="E38773" s="15"/>
    </row>
    <row r="38774" spans="5:5">
      <c r="E38774" s="15"/>
    </row>
    <row r="38775" spans="5:5">
      <c r="E38775" s="15"/>
    </row>
    <row r="38776" spans="5:5">
      <c r="E38776" s="15"/>
    </row>
    <row r="38777" spans="5:5">
      <c r="E38777" s="15"/>
    </row>
    <row r="38778" spans="5:5">
      <c r="E38778" s="15"/>
    </row>
    <row r="38779" spans="5:5">
      <c r="E38779" s="15"/>
    </row>
    <row r="38780" spans="5:5">
      <c r="E38780" s="15"/>
    </row>
    <row r="38781" spans="5:5">
      <c r="E38781" s="15"/>
    </row>
    <row r="38782" spans="5:5">
      <c r="E38782" s="15"/>
    </row>
    <row r="38783" spans="5:5">
      <c r="E38783" s="15"/>
    </row>
    <row r="38784" spans="5:5">
      <c r="E38784" s="15"/>
    </row>
    <row r="38785" spans="5:5">
      <c r="E38785" s="15"/>
    </row>
    <row r="38786" spans="5:5">
      <c r="E38786" s="15"/>
    </row>
    <row r="38787" spans="5:5">
      <c r="E38787" s="15"/>
    </row>
    <row r="38788" spans="5:5">
      <c r="E38788" s="15"/>
    </row>
    <row r="38789" spans="5:5">
      <c r="E38789" s="15"/>
    </row>
    <row r="38790" spans="5:5">
      <c r="E38790" s="15"/>
    </row>
    <row r="38791" spans="5:5">
      <c r="E38791" s="15"/>
    </row>
    <row r="38792" spans="5:5">
      <c r="E38792" s="15"/>
    </row>
    <row r="38793" spans="5:5">
      <c r="E38793" s="15"/>
    </row>
    <row r="38794" spans="5:5">
      <c r="E38794" s="15"/>
    </row>
    <row r="38795" spans="5:5">
      <c r="E38795" s="15"/>
    </row>
    <row r="38796" spans="5:5">
      <c r="E38796" s="15"/>
    </row>
    <row r="38797" spans="5:5">
      <c r="E38797" s="15"/>
    </row>
    <row r="38798" spans="5:5">
      <c r="E38798" s="15"/>
    </row>
    <row r="38799" spans="5:5">
      <c r="E38799" s="15"/>
    </row>
    <row r="38800" spans="5:5">
      <c r="E38800" s="15"/>
    </row>
    <row r="38801" spans="5:5">
      <c r="E38801" s="15"/>
    </row>
    <row r="38802" spans="5:5">
      <c r="E38802" s="15"/>
    </row>
    <row r="38803" spans="5:5">
      <c r="E38803" s="15"/>
    </row>
    <row r="38804" spans="5:5">
      <c r="E38804" s="15"/>
    </row>
    <row r="38805" spans="5:5">
      <c r="E38805" s="15"/>
    </row>
    <row r="38806" spans="5:5">
      <c r="E38806" s="15"/>
    </row>
    <row r="38807" spans="5:5">
      <c r="E38807" s="15"/>
    </row>
    <row r="38808" spans="5:5">
      <c r="E38808" s="15"/>
    </row>
    <row r="38809" spans="5:5">
      <c r="E38809" s="15"/>
    </row>
    <row r="38810" spans="5:5">
      <c r="E38810" s="15"/>
    </row>
    <row r="38811" spans="5:5">
      <c r="E38811" s="15"/>
    </row>
    <row r="38812" spans="5:5">
      <c r="E38812" s="15"/>
    </row>
    <row r="38813" spans="5:5">
      <c r="E38813" s="15"/>
    </row>
    <row r="38814" spans="5:5">
      <c r="E38814" s="15"/>
    </row>
    <row r="38815" spans="5:5">
      <c r="E38815" s="15"/>
    </row>
    <row r="38816" spans="5:5">
      <c r="E38816" s="15"/>
    </row>
    <row r="38817" spans="5:5">
      <c r="E38817" s="15"/>
    </row>
    <row r="38818" spans="5:5">
      <c r="E38818" s="15"/>
    </row>
    <row r="38819" spans="5:5">
      <c r="E38819" s="15"/>
    </row>
    <row r="38820" spans="5:5">
      <c r="E38820" s="15"/>
    </row>
    <row r="38821" spans="5:5">
      <c r="E38821" s="15"/>
    </row>
    <row r="38822" spans="5:5">
      <c r="E38822" s="15"/>
    </row>
    <row r="38823" spans="5:5">
      <c r="E38823" s="15"/>
    </row>
    <row r="38824" spans="5:5">
      <c r="E38824" s="15"/>
    </row>
    <row r="38825" spans="5:5">
      <c r="E38825" s="15"/>
    </row>
    <row r="38826" spans="5:5">
      <c r="E38826" s="15"/>
    </row>
    <row r="38827" spans="5:5">
      <c r="E38827" s="15"/>
    </row>
    <row r="38828" spans="5:5">
      <c r="E38828" s="15"/>
    </row>
    <row r="38829" spans="5:5">
      <c r="E38829" s="15"/>
    </row>
    <row r="38830" spans="5:5">
      <c r="E38830" s="15"/>
    </row>
    <row r="38831" spans="5:5">
      <c r="E38831" s="15"/>
    </row>
    <row r="38832" spans="5:5">
      <c r="E38832" s="15"/>
    </row>
    <row r="38833" spans="5:5">
      <c r="E38833" s="15"/>
    </row>
    <row r="38834" spans="5:5">
      <c r="E38834" s="15"/>
    </row>
    <row r="38835" spans="5:5">
      <c r="E38835" s="15"/>
    </row>
    <row r="38836" spans="5:5">
      <c r="E38836" s="15"/>
    </row>
    <row r="38837" spans="5:5">
      <c r="E38837" s="15"/>
    </row>
    <row r="38838" spans="5:5">
      <c r="E38838" s="15"/>
    </row>
    <row r="38839" spans="5:5">
      <c r="E38839" s="15"/>
    </row>
    <row r="38840" spans="5:5">
      <c r="E38840" s="15"/>
    </row>
    <row r="38841" spans="5:5">
      <c r="E38841" s="15"/>
    </row>
    <row r="38842" spans="5:5">
      <c r="E38842" s="15"/>
    </row>
    <row r="38843" spans="5:5">
      <c r="E38843" s="15"/>
    </row>
    <row r="38844" spans="5:5">
      <c r="E38844" s="15"/>
    </row>
    <row r="38845" spans="5:5">
      <c r="E38845" s="15"/>
    </row>
    <row r="38846" spans="5:5">
      <c r="E38846" s="15"/>
    </row>
    <row r="38847" spans="5:5">
      <c r="E38847" s="15"/>
    </row>
    <row r="38848" spans="5:5">
      <c r="E38848" s="15"/>
    </row>
    <row r="38849" spans="5:5">
      <c r="E38849" s="15"/>
    </row>
    <row r="38850" spans="5:5">
      <c r="E38850" s="15"/>
    </row>
    <row r="38851" spans="5:5">
      <c r="E38851" s="15"/>
    </row>
    <row r="38852" spans="5:5">
      <c r="E38852" s="15"/>
    </row>
    <row r="38853" spans="5:5">
      <c r="E38853" s="15"/>
    </row>
    <row r="38854" spans="5:5">
      <c r="E38854" s="15"/>
    </row>
    <row r="38855" spans="5:5">
      <c r="E38855" s="15"/>
    </row>
    <row r="38856" spans="5:5">
      <c r="E38856" s="15"/>
    </row>
    <row r="38857" spans="5:5">
      <c r="E38857" s="15"/>
    </row>
    <row r="38858" spans="5:5">
      <c r="E38858" s="15"/>
    </row>
    <row r="38859" spans="5:5">
      <c r="E38859" s="15"/>
    </row>
    <row r="38860" spans="5:5">
      <c r="E38860" s="15"/>
    </row>
    <row r="38861" spans="5:5">
      <c r="E38861" s="15"/>
    </row>
    <row r="38862" spans="5:5">
      <c r="E38862" s="15"/>
    </row>
    <row r="38863" spans="5:5">
      <c r="E38863" s="15"/>
    </row>
    <row r="38864" spans="5:5">
      <c r="E38864" s="15"/>
    </row>
    <row r="38865" spans="5:5">
      <c r="E38865" s="15"/>
    </row>
    <row r="38866" spans="5:5">
      <c r="E38866" s="15"/>
    </row>
    <row r="38867" spans="5:5">
      <c r="E38867" s="15"/>
    </row>
    <row r="38868" spans="5:5">
      <c r="E38868" s="15"/>
    </row>
    <row r="38869" spans="5:5">
      <c r="E38869" s="15"/>
    </row>
    <row r="38870" spans="5:5">
      <c r="E38870" s="15"/>
    </row>
    <row r="38871" spans="5:5">
      <c r="E38871" s="15"/>
    </row>
    <row r="38872" spans="5:5">
      <c r="E38872" s="15"/>
    </row>
    <row r="38873" spans="5:5">
      <c r="E38873" s="15"/>
    </row>
    <row r="38874" spans="5:5">
      <c r="E38874" s="15"/>
    </row>
    <row r="38875" spans="5:5">
      <c r="E38875" s="15"/>
    </row>
    <row r="38876" spans="5:5">
      <c r="E38876" s="15"/>
    </row>
    <row r="38877" spans="5:5">
      <c r="E38877" s="15"/>
    </row>
    <row r="38878" spans="5:5">
      <c r="E38878" s="15"/>
    </row>
    <row r="38879" spans="5:5">
      <c r="E38879" s="15"/>
    </row>
    <row r="38880" spans="5:5">
      <c r="E38880" s="15"/>
    </row>
    <row r="38881" spans="5:5">
      <c r="E38881" s="15"/>
    </row>
    <row r="38882" spans="5:5">
      <c r="E38882" s="15"/>
    </row>
    <row r="38883" spans="5:5">
      <c r="E38883" s="15"/>
    </row>
    <row r="38884" spans="5:5">
      <c r="E38884" s="15"/>
    </row>
    <row r="38885" spans="5:5">
      <c r="E38885" s="15"/>
    </row>
    <row r="38886" spans="5:5">
      <c r="E38886" s="15"/>
    </row>
    <row r="38887" spans="5:5">
      <c r="E38887" s="15"/>
    </row>
    <row r="38888" spans="5:5">
      <c r="E38888" s="15"/>
    </row>
    <row r="38889" spans="5:5">
      <c r="E38889" s="15"/>
    </row>
    <row r="38890" spans="5:5">
      <c r="E38890" s="15"/>
    </row>
    <row r="38891" spans="5:5">
      <c r="E38891" s="15"/>
    </row>
    <row r="38892" spans="5:5">
      <c r="E38892" s="15"/>
    </row>
    <row r="38893" spans="5:5">
      <c r="E38893" s="15"/>
    </row>
    <row r="38894" spans="5:5">
      <c r="E38894" s="15"/>
    </row>
    <row r="38895" spans="5:5">
      <c r="E38895" s="15"/>
    </row>
    <row r="38896" spans="5:5">
      <c r="E38896" s="15"/>
    </row>
    <row r="38897" spans="5:5">
      <c r="E38897" s="15"/>
    </row>
    <row r="38898" spans="5:5">
      <c r="E38898" s="15"/>
    </row>
    <row r="38899" spans="5:5">
      <c r="E38899" s="15"/>
    </row>
    <row r="38900" spans="5:5">
      <c r="E38900" s="15"/>
    </row>
    <row r="38901" spans="5:5">
      <c r="E38901" s="15"/>
    </row>
    <row r="38902" spans="5:5">
      <c r="E38902" s="15"/>
    </row>
    <row r="38903" spans="5:5">
      <c r="E38903" s="15"/>
    </row>
    <row r="38904" spans="5:5">
      <c r="E38904" s="15"/>
    </row>
    <row r="38905" spans="5:5">
      <c r="E38905" s="15"/>
    </row>
    <row r="38906" spans="5:5">
      <c r="E38906" s="15"/>
    </row>
    <row r="38907" spans="5:5">
      <c r="E38907" s="15"/>
    </row>
    <row r="38908" spans="5:5">
      <c r="E38908" s="15"/>
    </row>
    <row r="38909" spans="5:5">
      <c r="E38909" s="15"/>
    </row>
    <row r="38910" spans="5:5">
      <c r="E38910" s="15"/>
    </row>
    <row r="38911" spans="5:5">
      <c r="E38911" s="15"/>
    </row>
    <row r="38912" spans="5:5">
      <c r="E38912" s="15"/>
    </row>
    <row r="38913" spans="5:5">
      <c r="E38913" s="15"/>
    </row>
    <row r="38914" spans="5:5">
      <c r="E38914" s="15"/>
    </row>
    <row r="38915" spans="5:5">
      <c r="E38915" s="15"/>
    </row>
    <row r="38916" spans="5:5">
      <c r="E38916" s="15"/>
    </row>
    <row r="38917" spans="5:5">
      <c r="E38917" s="15"/>
    </row>
    <row r="38918" spans="5:5">
      <c r="E38918" s="15"/>
    </row>
    <row r="38919" spans="5:5">
      <c r="E38919" s="15"/>
    </row>
    <row r="38920" spans="5:5">
      <c r="E38920" s="15"/>
    </row>
    <row r="38921" spans="5:5">
      <c r="E38921" s="15"/>
    </row>
    <row r="38922" spans="5:5">
      <c r="E38922" s="15"/>
    </row>
    <row r="38923" spans="5:5">
      <c r="E38923" s="15"/>
    </row>
    <row r="38924" spans="5:5">
      <c r="E38924" s="15"/>
    </row>
    <row r="38925" spans="5:5">
      <c r="E38925" s="15"/>
    </row>
    <row r="38926" spans="5:5">
      <c r="E38926" s="15"/>
    </row>
    <row r="38927" spans="5:5">
      <c r="E38927" s="15"/>
    </row>
    <row r="38928" spans="5:5">
      <c r="E38928" s="15"/>
    </row>
    <row r="38929" spans="5:5">
      <c r="E38929" s="15"/>
    </row>
    <row r="38930" spans="5:5">
      <c r="E38930" s="15"/>
    </row>
    <row r="38931" spans="5:5">
      <c r="E38931" s="15"/>
    </row>
    <row r="38932" spans="5:5">
      <c r="E38932" s="15"/>
    </row>
    <row r="38933" spans="5:5">
      <c r="E38933" s="15"/>
    </row>
    <row r="38934" spans="5:5">
      <c r="E38934" s="15"/>
    </row>
    <row r="38935" spans="5:5">
      <c r="E38935" s="15"/>
    </row>
    <row r="38936" spans="5:5">
      <c r="E38936" s="15"/>
    </row>
    <row r="38937" spans="5:5">
      <c r="E38937" s="15"/>
    </row>
    <row r="38938" spans="5:5">
      <c r="E38938" s="15"/>
    </row>
    <row r="38939" spans="5:5">
      <c r="E38939" s="15"/>
    </row>
    <row r="38940" spans="5:5">
      <c r="E38940" s="15"/>
    </row>
    <row r="38941" spans="5:5">
      <c r="E38941" s="15"/>
    </row>
    <row r="38942" spans="5:5">
      <c r="E38942" s="15"/>
    </row>
    <row r="38943" spans="5:5">
      <c r="E38943" s="15"/>
    </row>
    <row r="38944" spans="5:5">
      <c r="E38944" s="15"/>
    </row>
    <row r="38945" spans="5:5">
      <c r="E38945" s="15"/>
    </row>
    <row r="38946" spans="5:5">
      <c r="E38946" s="15"/>
    </row>
    <row r="38947" spans="5:5">
      <c r="E38947" s="15"/>
    </row>
    <row r="38948" spans="5:5">
      <c r="E38948" s="15"/>
    </row>
    <row r="38949" spans="5:5">
      <c r="E38949" s="15"/>
    </row>
    <row r="38950" spans="5:5">
      <c r="E38950" s="15"/>
    </row>
    <row r="38951" spans="5:5">
      <c r="E38951" s="15"/>
    </row>
    <row r="38952" spans="5:5">
      <c r="E38952" s="15"/>
    </row>
    <row r="38953" spans="5:5">
      <c r="E38953" s="15"/>
    </row>
    <row r="38954" spans="5:5">
      <c r="E38954" s="15"/>
    </row>
    <row r="38955" spans="5:5">
      <c r="E38955" s="15"/>
    </row>
    <row r="38956" spans="5:5">
      <c r="E38956" s="15"/>
    </row>
    <row r="38957" spans="5:5">
      <c r="E38957" s="15"/>
    </row>
    <row r="38958" spans="5:5">
      <c r="E38958" s="15"/>
    </row>
    <row r="38959" spans="5:5">
      <c r="E38959" s="15"/>
    </row>
    <row r="38960" spans="5:5">
      <c r="E38960" s="15"/>
    </row>
    <row r="38961" spans="5:5">
      <c r="E38961" s="15"/>
    </row>
    <row r="38962" spans="5:5">
      <c r="E38962" s="15"/>
    </row>
    <row r="38963" spans="5:5">
      <c r="E38963" s="15"/>
    </row>
    <row r="38964" spans="5:5">
      <c r="E38964" s="15"/>
    </row>
    <row r="38965" spans="5:5">
      <c r="E38965" s="15"/>
    </row>
    <row r="38966" spans="5:5">
      <c r="E38966" s="15"/>
    </row>
    <row r="38967" spans="5:5">
      <c r="E38967" s="15"/>
    </row>
    <row r="38968" spans="5:5">
      <c r="E38968" s="15"/>
    </row>
    <row r="38969" spans="5:5">
      <c r="E38969" s="15"/>
    </row>
    <row r="38970" spans="5:5">
      <c r="E38970" s="15"/>
    </row>
    <row r="38971" spans="5:5">
      <c r="E38971" s="15"/>
    </row>
    <row r="38972" spans="5:5">
      <c r="E38972" s="15"/>
    </row>
    <row r="38973" spans="5:5">
      <c r="E38973" s="15"/>
    </row>
    <row r="38974" spans="5:5">
      <c r="E38974" s="15"/>
    </row>
    <row r="38975" spans="5:5">
      <c r="E38975" s="15"/>
    </row>
    <row r="38976" spans="5:5">
      <c r="E38976" s="15"/>
    </row>
    <row r="38977" spans="5:5">
      <c r="E38977" s="15"/>
    </row>
    <row r="38978" spans="5:5">
      <c r="E38978" s="15"/>
    </row>
    <row r="38979" spans="5:5">
      <c r="E38979" s="15"/>
    </row>
    <row r="38980" spans="5:5">
      <c r="E38980" s="15"/>
    </row>
    <row r="38981" spans="5:5">
      <c r="E38981" s="15"/>
    </row>
    <row r="38982" spans="5:5">
      <c r="E38982" s="15"/>
    </row>
    <row r="38983" spans="5:5">
      <c r="E38983" s="15"/>
    </row>
    <row r="38984" spans="5:5">
      <c r="E38984" s="15"/>
    </row>
    <row r="38985" spans="5:5">
      <c r="E38985" s="15"/>
    </row>
    <row r="38986" spans="5:5">
      <c r="E38986" s="15"/>
    </row>
    <row r="38987" spans="5:5">
      <c r="E38987" s="15"/>
    </row>
    <row r="38988" spans="5:5">
      <c r="E38988" s="15"/>
    </row>
    <row r="38989" spans="5:5">
      <c r="E38989" s="15"/>
    </row>
    <row r="38990" spans="5:5">
      <c r="E38990" s="15"/>
    </row>
    <row r="38991" spans="5:5">
      <c r="E38991" s="15"/>
    </row>
    <row r="38992" spans="5:5">
      <c r="E38992" s="15"/>
    </row>
    <row r="38993" spans="5:5">
      <c r="E38993" s="15"/>
    </row>
    <row r="38994" spans="5:5">
      <c r="E38994" s="15"/>
    </row>
    <row r="38995" spans="5:5">
      <c r="E38995" s="15"/>
    </row>
    <row r="38996" spans="5:5">
      <c r="E38996" s="15"/>
    </row>
    <row r="38997" spans="5:5">
      <c r="E38997" s="15"/>
    </row>
    <row r="38998" spans="5:5">
      <c r="E38998" s="15"/>
    </row>
    <row r="38999" spans="5:5">
      <c r="E38999" s="15"/>
    </row>
    <row r="39000" spans="5:5">
      <c r="E39000" s="15"/>
    </row>
    <row r="39001" spans="5:5">
      <c r="E39001" s="15"/>
    </row>
    <row r="39002" spans="5:5">
      <c r="E39002" s="15"/>
    </row>
    <row r="39003" spans="5:5">
      <c r="E39003" s="15"/>
    </row>
    <row r="39004" spans="5:5">
      <c r="E39004" s="15"/>
    </row>
    <row r="39005" spans="5:5">
      <c r="E39005" s="15"/>
    </row>
    <row r="39006" spans="5:5">
      <c r="E39006" s="15"/>
    </row>
    <row r="39007" spans="5:5">
      <c r="E39007" s="15"/>
    </row>
    <row r="39008" spans="5:5">
      <c r="E39008" s="15"/>
    </row>
    <row r="39009" spans="5:5">
      <c r="E39009" s="15"/>
    </row>
    <row r="39010" spans="5:5">
      <c r="E39010" s="15"/>
    </row>
    <row r="39011" spans="5:5">
      <c r="E39011" s="15"/>
    </row>
    <row r="39012" spans="5:5">
      <c r="E39012" s="15"/>
    </row>
    <row r="39013" spans="5:5">
      <c r="E39013" s="15"/>
    </row>
    <row r="39014" spans="5:5">
      <c r="E39014" s="15"/>
    </row>
    <row r="39015" spans="5:5">
      <c r="E39015" s="15"/>
    </row>
    <row r="39016" spans="5:5">
      <c r="E39016" s="15"/>
    </row>
    <row r="39017" spans="5:5">
      <c r="E39017" s="15"/>
    </row>
    <row r="39018" spans="5:5">
      <c r="E39018" s="15"/>
    </row>
    <row r="39019" spans="5:5">
      <c r="E39019" s="15"/>
    </row>
    <row r="39020" spans="5:5">
      <c r="E39020" s="15"/>
    </row>
    <row r="39021" spans="5:5">
      <c r="E39021" s="15"/>
    </row>
    <row r="39022" spans="5:5">
      <c r="E39022" s="15"/>
    </row>
    <row r="39023" spans="5:5">
      <c r="E39023" s="15"/>
    </row>
    <row r="39024" spans="5:5">
      <c r="E39024" s="15"/>
    </row>
    <row r="39025" spans="5:5">
      <c r="E39025" s="15"/>
    </row>
    <row r="39026" spans="5:5">
      <c r="E39026" s="15"/>
    </row>
    <row r="39027" spans="5:5">
      <c r="E39027" s="15"/>
    </row>
    <row r="39028" spans="5:5">
      <c r="E39028" s="15"/>
    </row>
    <row r="39029" spans="5:5">
      <c r="E39029" s="15"/>
    </row>
    <row r="39030" spans="5:5">
      <c r="E39030" s="15"/>
    </row>
    <row r="39031" spans="5:5">
      <c r="E39031" s="15"/>
    </row>
    <row r="39032" spans="5:5">
      <c r="E39032" s="15"/>
    </row>
    <row r="39033" spans="5:5">
      <c r="E39033" s="15"/>
    </row>
    <row r="39034" spans="5:5">
      <c r="E39034" s="15"/>
    </row>
    <row r="39035" spans="5:5">
      <c r="E39035" s="15"/>
    </row>
    <row r="39036" spans="5:5">
      <c r="E39036" s="15"/>
    </row>
    <row r="39037" spans="5:5">
      <c r="E39037" s="15"/>
    </row>
    <row r="39038" spans="5:5">
      <c r="E39038" s="15"/>
    </row>
    <row r="39039" spans="5:5">
      <c r="E39039" s="15"/>
    </row>
    <row r="39040" spans="5:5">
      <c r="E39040" s="15"/>
    </row>
    <row r="39041" spans="5:5">
      <c r="E39041" s="15"/>
    </row>
    <row r="39042" spans="5:5">
      <c r="E39042" s="15"/>
    </row>
    <row r="39043" spans="5:5">
      <c r="E39043" s="15"/>
    </row>
    <row r="39044" spans="5:5">
      <c r="E39044" s="15"/>
    </row>
    <row r="39045" spans="5:5">
      <c r="E39045" s="15"/>
    </row>
    <row r="39046" spans="5:5">
      <c r="E39046" s="15"/>
    </row>
    <row r="39047" spans="5:5">
      <c r="E39047" s="15"/>
    </row>
    <row r="39048" spans="5:5">
      <c r="E39048" s="15"/>
    </row>
    <row r="39049" spans="5:5">
      <c r="E39049" s="15"/>
    </row>
    <row r="39050" spans="5:5">
      <c r="E39050" s="15"/>
    </row>
    <row r="39051" spans="5:5">
      <c r="E39051" s="15"/>
    </row>
    <row r="39052" spans="5:5">
      <c r="E39052" s="15"/>
    </row>
    <row r="39053" spans="5:5">
      <c r="E39053" s="15"/>
    </row>
    <row r="39054" spans="5:5">
      <c r="E39054" s="15"/>
    </row>
    <row r="39055" spans="5:5">
      <c r="E39055" s="15"/>
    </row>
    <row r="39056" spans="5:5">
      <c r="E39056" s="15"/>
    </row>
    <row r="39057" spans="5:5">
      <c r="E39057" s="15"/>
    </row>
    <row r="39058" spans="5:5">
      <c r="E39058" s="15"/>
    </row>
    <row r="39059" spans="5:5">
      <c r="E39059" s="15"/>
    </row>
    <row r="39060" spans="5:5">
      <c r="E39060" s="15"/>
    </row>
    <row r="39061" spans="5:5">
      <c r="E39061" s="15"/>
    </row>
    <row r="39062" spans="5:5">
      <c r="E39062" s="15"/>
    </row>
    <row r="39063" spans="5:5">
      <c r="E39063" s="15"/>
    </row>
    <row r="39064" spans="5:5">
      <c r="E39064" s="15"/>
    </row>
    <row r="39065" spans="5:5">
      <c r="E39065" s="15"/>
    </row>
    <row r="39066" spans="5:5">
      <c r="E39066" s="15"/>
    </row>
    <row r="39067" spans="5:5">
      <c r="E39067" s="15"/>
    </row>
    <row r="39068" spans="5:5">
      <c r="E39068" s="15"/>
    </row>
    <row r="39069" spans="5:5">
      <c r="E39069" s="15"/>
    </row>
    <row r="39070" spans="5:5">
      <c r="E39070" s="15"/>
    </row>
    <row r="39071" spans="5:5">
      <c r="E39071" s="15"/>
    </row>
    <row r="39072" spans="5:5">
      <c r="E39072" s="15"/>
    </row>
    <row r="39073" spans="5:5">
      <c r="E39073" s="15"/>
    </row>
    <row r="39074" spans="5:5">
      <c r="E39074" s="15"/>
    </row>
    <row r="39075" spans="5:5">
      <c r="E39075" s="15"/>
    </row>
    <row r="39076" spans="5:5">
      <c r="E39076" s="15"/>
    </row>
    <row r="39077" spans="5:5">
      <c r="E39077" s="15"/>
    </row>
    <row r="39078" spans="5:5">
      <c r="E39078" s="15"/>
    </row>
    <row r="39079" spans="5:5">
      <c r="E39079" s="15"/>
    </row>
    <row r="39080" spans="5:5">
      <c r="E39080" s="15"/>
    </row>
    <row r="39081" spans="5:5">
      <c r="E39081" s="15"/>
    </row>
    <row r="39082" spans="5:5">
      <c r="E39082" s="15"/>
    </row>
    <row r="39083" spans="5:5">
      <c r="E39083" s="15"/>
    </row>
    <row r="39084" spans="5:5">
      <c r="E39084" s="15"/>
    </row>
    <row r="39085" spans="5:5">
      <c r="E39085" s="15"/>
    </row>
    <row r="39086" spans="5:5">
      <c r="E39086" s="15"/>
    </row>
    <row r="39087" spans="5:5">
      <c r="E39087" s="15"/>
    </row>
    <row r="39088" spans="5:5">
      <c r="E39088" s="15"/>
    </row>
    <row r="39089" spans="5:5">
      <c r="E39089" s="15"/>
    </row>
    <row r="39090" spans="5:5">
      <c r="E39090" s="15"/>
    </row>
    <row r="39091" spans="5:5">
      <c r="E39091" s="15"/>
    </row>
    <row r="39092" spans="5:5">
      <c r="E39092" s="15"/>
    </row>
    <row r="39093" spans="5:5">
      <c r="E39093" s="15"/>
    </row>
    <row r="39094" spans="5:5">
      <c r="E39094" s="15"/>
    </row>
    <row r="39095" spans="5:5">
      <c r="E39095" s="15"/>
    </row>
    <row r="39096" spans="5:5">
      <c r="E39096" s="15"/>
    </row>
    <row r="39097" spans="5:5">
      <c r="E39097" s="15"/>
    </row>
    <row r="39098" spans="5:5">
      <c r="E39098" s="15"/>
    </row>
    <row r="39099" spans="5:5">
      <c r="E39099" s="15"/>
    </row>
    <row r="39100" spans="5:5">
      <c r="E39100" s="15"/>
    </row>
    <row r="39101" spans="5:5">
      <c r="E39101" s="15"/>
    </row>
    <row r="39102" spans="5:5">
      <c r="E39102" s="15"/>
    </row>
    <row r="39103" spans="5:5">
      <c r="E39103" s="15"/>
    </row>
    <row r="39104" spans="5:5">
      <c r="E39104" s="15"/>
    </row>
    <row r="39105" spans="5:5">
      <c r="E39105" s="15"/>
    </row>
    <row r="39106" spans="5:5">
      <c r="E39106" s="15"/>
    </row>
    <row r="39107" spans="5:5">
      <c r="E39107" s="15"/>
    </row>
    <row r="39108" spans="5:5">
      <c r="E39108" s="15"/>
    </row>
    <row r="39109" spans="5:5">
      <c r="E39109" s="15"/>
    </row>
    <row r="39110" spans="5:5">
      <c r="E39110" s="15"/>
    </row>
    <row r="39111" spans="5:5">
      <c r="E39111" s="15"/>
    </row>
    <row r="39112" spans="5:5">
      <c r="E39112" s="15"/>
    </row>
    <row r="39113" spans="5:5">
      <c r="E39113" s="15"/>
    </row>
    <row r="39114" spans="5:5">
      <c r="E39114" s="15"/>
    </row>
    <row r="39115" spans="5:5">
      <c r="E39115" s="15"/>
    </row>
    <row r="39116" spans="5:5">
      <c r="E39116" s="15"/>
    </row>
    <row r="39117" spans="5:5">
      <c r="E39117" s="15"/>
    </row>
    <row r="39118" spans="5:5">
      <c r="E39118" s="15"/>
    </row>
    <row r="39119" spans="5:5">
      <c r="E39119" s="15"/>
    </row>
    <row r="39120" spans="5:5">
      <c r="E39120" s="15"/>
    </row>
    <row r="39121" spans="5:5">
      <c r="E39121" s="15"/>
    </row>
    <row r="39122" spans="5:5">
      <c r="E39122" s="15"/>
    </row>
    <row r="39123" spans="5:5">
      <c r="E39123" s="15"/>
    </row>
    <row r="39124" spans="5:5">
      <c r="E39124" s="15"/>
    </row>
    <row r="39125" spans="5:5">
      <c r="E39125" s="15"/>
    </row>
    <row r="39126" spans="5:5">
      <c r="E39126" s="15"/>
    </row>
    <row r="39127" spans="5:5">
      <c r="E39127" s="15"/>
    </row>
    <row r="39128" spans="5:5">
      <c r="E39128" s="15"/>
    </row>
    <row r="39129" spans="5:5">
      <c r="E39129" s="15"/>
    </row>
    <row r="39130" spans="5:5">
      <c r="E39130" s="15"/>
    </row>
    <row r="39131" spans="5:5">
      <c r="E39131" s="15"/>
    </row>
    <row r="39132" spans="5:5">
      <c r="E39132" s="15"/>
    </row>
    <row r="39133" spans="5:5">
      <c r="E39133" s="15"/>
    </row>
    <row r="39134" spans="5:5">
      <c r="E39134" s="15"/>
    </row>
    <row r="39135" spans="5:5">
      <c r="E39135" s="15"/>
    </row>
    <row r="39136" spans="5:5">
      <c r="E39136" s="15"/>
    </row>
    <row r="39137" spans="5:5">
      <c r="E39137" s="15"/>
    </row>
    <row r="39138" spans="5:5">
      <c r="E39138" s="15"/>
    </row>
    <row r="39139" spans="5:5">
      <c r="E39139" s="15"/>
    </row>
    <row r="39140" spans="5:5">
      <c r="E39140" s="15"/>
    </row>
    <row r="39141" spans="5:5">
      <c r="E39141" s="15"/>
    </row>
    <row r="39142" spans="5:5">
      <c r="E39142" s="15"/>
    </row>
    <row r="39143" spans="5:5">
      <c r="E39143" s="15"/>
    </row>
    <row r="39144" spans="5:5">
      <c r="E39144" s="15"/>
    </row>
    <row r="39145" spans="5:5">
      <c r="E39145" s="15"/>
    </row>
    <row r="39146" spans="5:5">
      <c r="E39146" s="15"/>
    </row>
    <row r="39147" spans="5:5">
      <c r="E39147" s="15"/>
    </row>
    <row r="39148" spans="5:5">
      <c r="E39148" s="15"/>
    </row>
    <row r="39149" spans="5:5">
      <c r="E39149" s="15"/>
    </row>
    <row r="39150" spans="5:5">
      <c r="E39150" s="15"/>
    </row>
    <row r="39151" spans="5:5">
      <c r="E39151" s="15"/>
    </row>
    <row r="39152" spans="5:5">
      <c r="E39152" s="15"/>
    </row>
    <row r="39153" spans="5:5">
      <c r="E39153" s="15"/>
    </row>
    <row r="39154" spans="5:5">
      <c r="E39154" s="15"/>
    </row>
    <row r="39155" spans="5:5">
      <c r="E39155" s="15"/>
    </row>
    <row r="39156" spans="5:5">
      <c r="E39156" s="15"/>
    </row>
    <row r="39157" spans="5:5">
      <c r="E39157" s="15"/>
    </row>
    <row r="39158" spans="5:5">
      <c r="E39158" s="15"/>
    </row>
    <row r="39159" spans="5:5">
      <c r="E39159" s="15"/>
    </row>
    <row r="39160" spans="5:5">
      <c r="E39160" s="15"/>
    </row>
    <row r="39161" spans="5:5">
      <c r="E39161" s="15"/>
    </row>
    <row r="39162" spans="5:5">
      <c r="E39162" s="15"/>
    </row>
    <row r="39163" spans="5:5">
      <c r="E39163" s="15"/>
    </row>
    <row r="39164" spans="5:5">
      <c r="E39164" s="15"/>
    </row>
    <row r="39165" spans="5:5">
      <c r="E39165" s="15"/>
    </row>
    <row r="39166" spans="5:5">
      <c r="E39166" s="15"/>
    </row>
    <row r="39167" spans="5:5">
      <c r="E39167" s="15"/>
    </row>
    <row r="39168" spans="5:5">
      <c r="E39168" s="15"/>
    </row>
    <row r="39169" spans="5:5">
      <c r="E39169" s="15"/>
    </row>
    <row r="39170" spans="5:5">
      <c r="E39170" s="15"/>
    </row>
    <row r="39171" spans="5:5">
      <c r="E39171" s="15"/>
    </row>
    <row r="39172" spans="5:5">
      <c r="E39172" s="15"/>
    </row>
    <row r="39173" spans="5:5">
      <c r="E39173" s="15"/>
    </row>
    <row r="39174" spans="5:5">
      <c r="E39174" s="15"/>
    </row>
    <row r="39175" spans="5:5">
      <c r="E39175" s="15"/>
    </row>
    <row r="39176" spans="5:5">
      <c r="E39176" s="15"/>
    </row>
    <row r="39177" spans="5:5">
      <c r="E39177" s="15"/>
    </row>
    <row r="39178" spans="5:5">
      <c r="E39178" s="15"/>
    </row>
    <row r="39179" spans="5:5">
      <c r="E39179" s="15"/>
    </row>
    <row r="39180" spans="5:5">
      <c r="E39180" s="15"/>
    </row>
    <row r="39181" spans="5:5">
      <c r="E39181" s="15"/>
    </row>
    <row r="39182" spans="5:5">
      <c r="E39182" s="15"/>
    </row>
    <row r="39183" spans="5:5">
      <c r="E39183" s="15"/>
    </row>
    <row r="39184" spans="5:5">
      <c r="E39184" s="15"/>
    </row>
    <row r="39185" spans="5:5">
      <c r="E39185" s="15"/>
    </row>
    <row r="39186" spans="5:5">
      <c r="E39186" s="15"/>
    </row>
    <row r="39187" spans="5:5">
      <c r="E39187" s="15"/>
    </row>
    <row r="39188" spans="5:5">
      <c r="E39188" s="15"/>
    </row>
    <row r="39189" spans="5:5">
      <c r="E39189" s="15"/>
    </row>
    <row r="39190" spans="5:5">
      <c r="E39190" s="15"/>
    </row>
    <row r="39191" spans="5:5">
      <c r="E39191" s="15"/>
    </row>
    <row r="39192" spans="5:5">
      <c r="E39192" s="15"/>
    </row>
    <row r="39193" spans="5:5">
      <c r="E39193" s="15"/>
    </row>
    <row r="39194" spans="5:5">
      <c r="E39194" s="15"/>
    </row>
    <row r="39195" spans="5:5">
      <c r="E39195" s="15"/>
    </row>
    <row r="39196" spans="5:5">
      <c r="E39196" s="15"/>
    </row>
    <row r="39197" spans="5:5">
      <c r="E39197" s="15"/>
    </row>
    <row r="39198" spans="5:5">
      <c r="E39198" s="15"/>
    </row>
    <row r="39199" spans="5:5">
      <c r="E39199" s="15"/>
    </row>
    <row r="39200" spans="5:5">
      <c r="E39200" s="15"/>
    </row>
    <row r="39201" spans="5:5">
      <c r="E39201" s="15"/>
    </row>
    <row r="39202" spans="5:5">
      <c r="E39202" s="15"/>
    </row>
    <row r="39203" spans="5:5">
      <c r="E39203" s="15"/>
    </row>
    <row r="39204" spans="5:5">
      <c r="E39204" s="15"/>
    </row>
    <row r="39205" spans="5:5">
      <c r="E39205" s="15"/>
    </row>
    <row r="39206" spans="5:5">
      <c r="E39206" s="15"/>
    </row>
    <row r="39207" spans="5:5">
      <c r="E39207" s="15"/>
    </row>
    <row r="39208" spans="5:5">
      <c r="E39208" s="15"/>
    </row>
    <row r="39209" spans="5:5">
      <c r="E39209" s="15"/>
    </row>
    <row r="39210" spans="5:5">
      <c r="E39210" s="15"/>
    </row>
    <row r="39211" spans="5:5">
      <c r="E39211" s="15"/>
    </row>
    <row r="39212" spans="5:5">
      <c r="E39212" s="15"/>
    </row>
    <row r="39213" spans="5:5">
      <c r="E39213" s="15"/>
    </row>
    <row r="39214" spans="5:5">
      <c r="E39214" s="15"/>
    </row>
    <row r="39215" spans="5:5">
      <c r="E39215" s="15"/>
    </row>
    <row r="39216" spans="5:5">
      <c r="E39216" s="15"/>
    </row>
    <row r="39217" spans="5:5">
      <c r="E39217" s="15"/>
    </row>
    <row r="39218" spans="5:5">
      <c r="E39218" s="15"/>
    </row>
    <row r="39219" spans="5:5">
      <c r="E39219" s="15"/>
    </row>
    <row r="39220" spans="5:5">
      <c r="E39220" s="15"/>
    </row>
    <row r="39221" spans="5:5">
      <c r="E39221" s="15"/>
    </row>
    <row r="39222" spans="5:5">
      <c r="E39222" s="15"/>
    </row>
    <row r="39223" spans="5:5">
      <c r="E39223" s="15"/>
    </row>
    <row r="39224" spans="5:5">
      <c r="E39224" s="15"/>
    </row>
    <row r="39225" spans="5:5">
      <c r="E39225" s="15"/>
    </row>
    <row r="39226" spans="5:5">
      <c r="E39226" s="15"/>
    </row>
    <row r="39227" spans="5:5">
      <c r="E39227" s="15"/>
    </row>
    <row r="39228" spans="5:5">
      <c r="E39228" s="15"/>
    </row>
    <row r="39229" spans="5:5">
      <c r="E39229" s="15"/>
    </row>
    <row r="39230" spans="5:5">
      <c r="E39230" s="15"/>
    </row>
    <row r="39231" spans="5:5">
      <c r="E39231" s="15"/>
    </row>
    <row r="39232" spans="5:5">
      <c r="E39232" s="15"/>
    </row>
    <row r="39233" spans="5:5">
      <c r="E39233" s="15"/>
    </row>
    <row r="39234" spans="5:5">
      <c r="E39234" s="15"/>
    </row>
    <row r="39235" spans="5:5">
      <c r="E39235" s="15"/>
    </row>
    <row r="39236" spans="5:5">
      <c r="E39236" s="15"/>
    </row>
    <row r="39237" spans="5:5">
      <c r="E39237" s="15"/>
    </row>
    <row r="39238" spans="5:5">
      <c r="E39238" s="15"/>
    </row>
    <row r="39239" spans="5:5">
      <c r="E39239" s="15"/>
    </row>
    <row r="39240" spans="5:5">
      <c r="E39240" s="15"/>
    </row>
    <row r="39241" spans="5:5">
      <c r="E39241" s="15"/>
    </row>
    <row r="39242" spans="5:5">
      <c r="E39242" s="15"/>
    </row>
    <row r="39243" spans="5:5">
      <c r="E39243" s="15"/>
    </row>
    <row r="39244" spans="5:5">
      <c r="E39244" s="15"/>
    </row>
    <row r="39245" spans="5:5">
      <c r="E39245" s="15"/>
    </row>
    <row r="39246" spans="5:5">
      <c r="E39246" s="15"/>
    </row>
    <row r="39247" spans="5:5">
      <c r="E39247" s="15"/>
    </row>
    <row r="39248" spans="5:5">
      <c r="E39248" s="15"/>
    </row>
    <row r="39249" spans="5:5">
      <c r="E39249" s="15"/>
    </row>
    <row r="39250" spans="5:5">
      <c r="E39250" s="15"/>
    </row>
    <row r="39251" spans="5:5">
      <c r="E39251" s="15"/>
    </row>
    <row r="39252" spans="5:5">
      <c r="E39252" s="15"/>
    </row>
    <row r="39253" spans="5:5">
      <c r="E39253" s="15"/>
    </row>
    <row r="39254" spans="5:5">
      <c r="E39254" s="15"/>
    </row>
    <row r="39255" spans="5:5">
      <c r="E39255" s="15"/>
    </row>
    <row r="39256" spans="5:5">
      <c r="E39256" s="15"/>
    </row>
    <row r="39257" spans="5:5">
      <c r="E39257" s="15"/>
    </row>
    <row r="39258" spans="5:5">
      <c r="E39258" s="15"/>
    </row>
    <row r="39259" spans="5:5">
      <c r="E39259" s="15"/>
    </row>
    <row r="39260" spans="5:5">
      <c r="E39260" s="15"/>
    </row>
    <row r="39261" spans="5:5">
      <c r="E39261" s="15"/>
    </row>
    <row r="39262" spans="5:5">
      <c r="E39262" s="15"/>
    </row>
    <row r="39263" spans="5:5">
      <c r="E39263" s="15"/>
    </row>
    <row r="39264" spans="5:5">
      <c r="E39264" s="15"/>
    </row>
    <row r="39265" spans="5:5">
      <c r="E39265" s="15"/>
    </row>
    <row r="39266" spans="5:5">
      <c r="E39266" s="15"/>
    </row>
    <row r="39267" spans="5:5">
      <c r="E39267" s="15"/>
    </row>
    <row r="39268" spans="5:5">
      <c r="E39268" s="15"/>
    </row>
    <row r="39269" spans="5:5">
      <c r="E39269" s="15"/>
    </row>
    <row r="39270" spans="5:5">
      <c r="E39270" s="15"/>
    </row>
    <row r="39271" spans="5:5">
      <c r="E39271" s="15"/>
    </row>
    <row r="39272" spans="5:5">
      <c r="E39272" s="15"/>
    </row>
    <row r="39273" spans="5:5">
      <c r="E39273" s="15"/>
    </row>
    <row r="39274" spans="5:5">
      <c r="E39274" s="15"/>
    </row>
    <row r="39275" spans="5:5">
      <c r="E39275" s="15"/>
    </row>
    <row r="39276" spans="5:5">
      <c r="E39276" s="15"/>
    </row>
    <row r="39277" spans="5:5">
      <c r="E39277" s="15"/>
    </row>
    <row r="39278" spans="5:5">
      <c r="E39278" s="15"/>
    </row>
    <row r="39279" spans="5:5">
      <c r="E39279" s="15"/>
    </row>
    <row r="39280" spans="5:5">
      <c r="E39280" s="15"/>
    </row>
    <row r="39281" spans="5:5">
      <c r="E39281" s="15"/>
    </row>
    <row r="39282" spans="5:5">
      <c r="E39282" s="15"/>
    </row>
    <row r="39283" spans="5:5">
      <c r="E39283" s="15"/>
    </row>
    <row r="39284" spans="5:5">
      <c r="E39284" s="15"/>
    </row>
    <row r="39285" spans="5:5">
      <c r="E39285" s="15"/>
    </row>
    <row r="39286" spans="5:5">
      <c r="E39286" s="15"/>
    </row>
    <row r="39287" spans="5:5">
      <c r="E39287" s="15"/>
    </row>
    <row r="39288" spans="5:5">
      <c r="E39288" s="15"/>
    </row>
    <row r="39289" spans="5:5">
      <c r="E39289" s="15"/>
    </row>
    <row r="39290" spans="5:5">
      <c r="E39290" s="15"/>
    </row>
    <row r="39291" spans="5:5">
      <c r="E39291" s="15"/>
    </row>
    <row r="39292" spans="5:5">
      <c r="E39292" s="15"/>
    </row>
    <row r="39293" spans="5:5">
      <c r="E39293" s="15"/>
    </row>
    <row r="39294" spans="5:5">
      <c r="E39294" s="15"/>
    </row>
    <row r="39295" spans="5:5">
      <c r="E39295" s="15"/>
    </row>
    <row r="39296" spans="5:5">
      <c r="E39296" s="15"/>
    </row>
    <row r="39297" spans="5:5">
      <c r="E39297" s="15"/>
    </row>
    <row r="39298" spans="5:5">
      <c r="E39298" s="15"/>
    </row>
    <row r="39299" spans="5:5">
      <c r="E39299" s="15"/>
    </row>
    <row r="39300" spans="5:5">
      <c r="E39300" s="15"/>
    </row>
    <row r="39301" spans="5:5">
      <c r="E39301" s="15"/>
    </row>
    <row r="39302" spans="5:5">
      <c r="E39302" s="15"/>
    </row>
    <row r="39303" spans="5:5">
      <c r="E39303" s="15"/>
    </row>
    <row r="39304" spans="5:5">
      <c r="E39304" s="15"/>
    </row>
    <row r="39305" spans="5:5">
      <c r="E39305" s="15"/>
    </row>
    <row r="39306" spans="5:5">
      <c r="E39306" s="15"/>
    </row>
    <row r="39307" spans="5:5">
      <c r="E39307" s="15"/>
    </row>
    <row r="39308" spans="5:5">
      <c r="E39308" s="15"/>
    </row>
    <row r="39309" spans="5:5">
      <c r="E39309" s="15"/>
    </row>
    <row r="39310" spans="5:5">
      <c r="E39310" s="15"/>
    </row>
    <row r="39311" spans="5:5">
      <c r="E39311" s="15"/>
    </row>
    <row r="39312" spans="5:5">
      <c r="E39312" s="15"/>
    </row>
    <row r="39313" spans="5:5">
      <c r="E39313" s="15"/>
    </row>
    <row r="39314" spans="5:5">
      <c r="E39314" s="15"/>
    </row>
    <row r="39315" spans="5:5">
      <c r="E39315" s="15"/>
    </row>
    <row r="39316" spans="5:5">
      <c r="E39316" s="15"/>
    </row>
    <row r="39317" spans="5:5">
      <c r="E39317" s="15"/>
    </row>
    <row r="39318" spans="5:5">
      <c r="E39318" s="15"/>
    </row>
    <row r="39319" spans="5:5">
      <c r="E39319" s="15"/>
    </row>
    <row r="39320" spans="5:5">
      <c r="E39320" s="15"/>
    </row>
    <row r="39321" spans="5:5">
      <c r="E39321" s="15"/>
    </row>
    <row r="39322" spans="5:5">
      <c r="E39322" s="15"/>
    </row>
    <row r="39323" spans="5:5">
      <c r="E39323" s="15"/>
    </row>
    <row r="39324" spans="5:5">
      <c r="E39324" s="15"/>
    </row>
    <row r="39325" spans="5:5">
      <c r="E39325" s="15"/>
    </row>
    <row r="39326" spans="5:5">
      <c r="E39326" s="15"/>
    </row>
    <row r="39327" spans="5:5">
      <c r="E39327" s="15"/>
    </row>
    <row r="39328" spans="5:5">
      <c r="E39328" s="15"/>
    </row>
    <row r="39329" spans="5:5">
      <c r="E39329" s="15"/>
    </row>
    <row r="39330" spans="5:5">
      <c r="E39330" s="15"/>
    </row>
    <row r="39331" spans="5:5">
      <c r="E39331" s="15"/>
    </row>
    <row r="39332" spans="5:5">
      <c r="E39332" s="15"/>
    </row>
    <row r="39333" spans="5:5">
      <c r="E39333" s="15"/>
    </row>
    <row r="39334" spans="5:5">
      <c r="E39334" s="15"/>
    </row>
    <row r="39335" spans="5:5">
      <c r="E39335" s="15"/>
    </row>
    <row r="39336" spans="5:5">
      <c r="E39336" s="15"/>
    </row>
    <row r="39337" spans="5:5">
      <c r="E39337" s="15"/>
    </row>
    <row r="39338" spans="5:5">
      <c r="E39338" s="15"/>
    </row>
    <row r="39339" spans="5:5">
      <c r="E39339" s="15"/>
    </row>
    <row r="39340" spans="5:5">
      <c r="E39340" s="15"/>
    </row>
    <row r="39341" spans="5:5">
      <c r="E39341" s="15"/>
    </row>
    <row r="39342" spans="5:5">
      <c r="E39342" s="15"/>
    </row>
    <row r="39343" spans="5:5">
      <c r="E39343" s="15"/>
    </row>
    <row r="39344" spans="5:5">
      <c r="E39344" s="15"/>
    </row>
    <row r="39345" spans="5:5">
      <c r="E39345" s="15"/>
    </row>
    <row r="39346" spans="5:5">
      <c r="E39346" s="15"/>
    </row>
    <row r="39347" spans="5:5">
      <c r="E39347" s="15"/>
    </row>
    <row r="39348" spans="5:5">
      <c r="E39348" s="15"/>
    </row>
    <row r="39349" spans="5:5">
      <c r="E39349" s="15"/>
    </row>
    <row r="39350" spans="5:5">
      <c r="E39350" s="15"/>
    </row>
    <row r="39351" spans="5:5">
      <c r="E39351" s="15"/>
    </row>
    <row r="39352" spans="5:5">
      <c r="E39352" s="15"/>
    </row>
    <row r="39353" spans="5:5">
      <c r="E39353" s="15"/>
    </row>
    <row r="39354" spans="5:5">
      <c r="E39354" s="15"/>
    </row>
    <row r="39355" spans="5:5">
      <c r="E39355" s="15"/>
    </row>
    <row r="39356" spans="5:5">
      <c r="E39356" s="15"/>
    </row>
    <row r="39357" spans="5:5">
      <c r="E39357" s="15"/>
    </row>
    <row r="39358" spans="5:5">
      <c r="E39358" s="15"/>
    </row>
    <row r="39359" spans="5:5">
      <c r="E39359" s="15"/>
    </row>
    <row r="39360" spans="5:5">
      <c r="E39360" s="15"/>
    </row>
    <row r="39361" spans="5:5">
      <c r="E39361" s="15"/>
    </row>
    <row r="39362" spans="5:5">
      <c r="E39362" s="15"/>
    </row>
    <row r="39363" spans="5:5">
      <c r="E39363" s="15"/>
    </row>
    <row r="39364" spans="5:5">
      <c r="E39364" s="15"/>
    </row>
    <row r="39365" spans="5:5">
      <c r="E39365" s="15"/>
    </row>
    <row r="39366" spans="5:5">
      <c r="E39366" s="15"/>
    </row>
    <row r="39367" spans="5:5">
      <c r="E39367" s="15"/>
    </row>
    <row r="39368" spans="5:5">
      <c r="E39368" s="15"/>
    </row>
    <row r="39369" spans="5:5">
      <c r="E39369" s="15"/>
    </row>
    <row r="39370" spans="5:5">
      <c r="E39370" s="15"/>
    </row>
    <row r="39371" spans="5:5">
      <c r="E39371" s="15"/>
    </row>
    <row r="39372" spans="5:5">
      <c r="E39372" s="15"/>
    </row>
    <row r="39373" spans="5:5">
      <c r="E39373" s="15"/>
    </row>
    <row r="39374" spans="5:5">
      <c r="E39374" s="15"/>
    </row>
    <row r="39375" spans="5:5">
      <c r="E39375" s="15"/>
    </row>
    <row r="39376" spans="5:5">
      <c r="E39376" s="15"/>
    </row>
    <row r="39377" spans="5:5">
      <c r="E39377" s="15"/>
    </row>
    <row r="39378" spans="5:5">
      <c r="E39378" s="15"/>
    </row>
    <row r="39379" spans="5:5">
      <c r="E39379" s="15"/>
    </row>
    <row r="39380" spans="5:5">
      <c r="E39380" s="15"/>
    </row>
    <row r="39381" spans="5:5">
      <c r="E39381" s="15"/>
    </row>
    <row r="39382" spans="5:5">
      <c r="E39382" s="15"/>
    </row>
    <row r="39383" spans="5:5">
      <c r="E39383" s="15"/>
    </row>
    <row r="39384" spans="5:5">
      <c r="E39384" s="15"/>
    </row>
    <row r="39385" spans="5:5">
      <c r="E39385" s="15"/>
    </row>
    <row r="39386" spans="5:5">
      <c r="E39386" s="15"/>
    </row>
    <row r="39387" spans="5:5">
      <c r="E39387" s="15"/>
    </row>
    <row r="39388" spans="5:5">
      <c r="E39388" s="15"/>
    </row>
    <row r="39389" spans="5:5">
      <c r="E39389" s="15"/>
    </row>
    <row r="39390" spans="5:5">
      <c r="E39390" s="15"/>
    </row>
    <row r="39391" spans="5:5">
      <c r="E39391" s="15"/>
    </row>
    <row r="39392" spans="5:5">
      <c r="E39392" s="15"/>
    </row>
    <row r="39393" spans="5:5">
      <c r="E39393" s="15"/>
    </row>
    <row r="39394" spans="5:5">
      <c r="E39394" s="15"/>
    </row>
    <row r="39395" spans="5:5">
      <c r="E39395" s="15"/>
    </row>
    <row r="39396" spans="5:5">
      <c r="E39396" s="15"/>
    </row>
    <row r="39397" spans="5:5">
      <c r="E39397" s="15"/>
    </row>
    <row r="39398" spans="5:5">
      <c r="E39398" s="15"/>
    </row>
    <row r="39399" spans="5:5">
      <c r="E39399" s="15"/>
    </row>
    <row r="39400" spans="5:5">
      <c r="E39400" s="15"/>
    </row>
    <row r="39401" spans="5:5">
      <c r="E39401" s="15"/>
    </row>
    <row r="39402" spans="5:5">
      <c r="E39402" s="15"/>
    </row>
    <row r="39403" spans="5:5">
      <c r="E39403" s="15"/>
    </row>
    <row r="39404" spans="5:5">
      <c r="E39404" s="15"/>
    </row>
    <row r="39405" spans="5:5">
      <c r="E39405" s="15"/>
    </row>
    <row r="39406" spans="5:5">
      <c r="E39406" s="15"/>
    </row>
    <row r="39407" spans="5:5">
      <c r="E39407" s="15"/>
    </row>
    <row r="39408" spans="5:5">
      <c r="E39408" s="15"/>
    </row>
    <row r="39409" spans="5:5">
      <c r="E39409" s="15"/>
    </row>
    <row r="39410" spans="5:5">
      <c r="E39410" s="15"/>
    </row>
    <row r="39411" spans="5:5">
      <c r="E39411" s="15"/>
    </row>
    <row r="39412" spans="5:5">
      <c r="E39412" s="15"/>
    </row>
    <row r="39413" spans="5:5">
      <c r="E39413" s="15"/>
    </row>
    <row r="39414" spans="5:5">
      <c r="E39414" s="15"/>
    </row>
    <row r="39415" spans="5:5">
      <c r="E39415" s="15"/>
    </row>
    <row r="39416" spans="5:5">
      <c r="E39416" s="15"/>
    </row>
    <row r="39417" spans="5:5">
      <c r="E39417" s="15"/>
    </row>
    <row r="39418" spans="5:5">
      <c r="E39418" s="15"/>
    </row>
    <row r="39419" spans="5:5">
      <c r="E39419" s="15"/>
    </row>
    <row r="39420" spans="5:5">
      <c r="E39420" s="15"/>
    </row>
    <row r="39421" spans="5:5">
      <c r="E39421" s="15"/>
    </row>
    <row r="39422" spans="5:5">
      <c r="E39422" s="15"/>
    </row>
    <row r="39423" spans="5:5">
      <c r="E39423" s="15"/>
    </row>
    <row r="39424" spans="5:5">
      <c r="E39424" s="15"/>
    </row>
    <row r="39425" spans="5:5">
      <c r="E39425" s="15"/>
    </row>
    <row r="39426" spans="5:5">
      <c r="E39426" s="15"/>
    </row>
    <row r="39427" spans="5:5">
      <c r="E39427" s="15"/>
    </row>
    <row r="39428" spans="5:5">
      <c r="E39428" s="15"/>
    </row>
    <row r="39429" spans="5:5">
      <c r="E39429" s="15"/>
    </row>
    <row r="39430" spans="5:5">
      <c r="E39430" s="15"/>
    </row>
    <row r="39431" spans="5:5">
      <c r="E39431" s="15"/>
    </row>
    <row r="39432" spans="5:5">
      <c r="E39432" s="15"/>
    </row>
    <row r="39433" spans="5:5">
      <c r="E39433" s="15"/>
    </row>
    <row r="39434" spans="5:5">
      <c r="E39434" s="15"/>
    </row>
    <row r="39435" spans="5:5">
      <c r="E39435" s="15"/>
    </row>
    <row r="39436" spans="5:5">
      <c r="E39436" s="15"/>
    </row>
    <row r="39437" spans="5:5">
      <c r="E39437" s="15"/>
    </row>
    <row r="39438" spans="5:5">
      <c r="E39438" s="15"/>
    </row>
    <row r="39439" spans="5:5">
      <c r="E39439" s="15"/>
    </row>
    <row r="39440" spans="5:5">
      <c r="E39440" s="15"/>
    </row>
    <row r="39441" spans="5:5">
      <c r="E39441" s="15"/>
    </row>
    <row r="39442" spans="5:5">
      <c r="E39442" s="15"/>
    </row>
    <row r="39443" spans="5:5">
      <c r="E39443" s="15"/>
    </row>
    <row r="39444" spans="5:5">
      <c r="E39444" s="15"/>
    </row>
    <row r="39445" spans="5:5">
      <c r="E39445" s="15"/>
    </row>
    <row r="39446" spans="5:5">
      <c r="E39446" s="15"/>
    </row>
    <row r="39447" spans="5:5">
      <c r="E39447" s="15"/>
    </row>
    <row r="39448" spans="5:5">
      <c r="E39448" s="15"/>
    </row>
    <row r="39449" spans="5:5">
      <c r="E39449" s="15"/>
    </row>
    <row r="39450" spans="5:5">
      <c r="E39450" s="15"/>
    </row>
    <row r="39451" spans="5:5">
      <c r="E39451" s="15"/>
    </row>
    <row r="39452" spans="5:5">
      <c r="E39452" s="15"/>
    </row>
    <row r="39453" spans="5:5">
      <c r="E39453" s="15"/>
    </row>
    <row r="39454" spans="5:5">
      <c r="E39454" s="15"/>
    </row>
    <row r="39455" spans="5:5">
      <c r="E39455" s="15"/>
    </row>
    <row r="39456" spans="5:5">
      <c r="E39456" s="15"/>
    </row>
    <row r="39457" spans="5:5">
      <c r="E39457" s="15"/>
    </row>
    <row r="39458" spans="5:5">
      <c r="E39458" s="15"/>
    </row>
    <row r="39459" spans="5:5">
      <c r="E39459" s="15"/>
    </row>
    <row r="39460" spans="5:5">
      <c r="E39460" s="15"/>
    </row>
    <row r="39461" spans="5:5">
      <c r="E39461" s="15"/>
    </row>
    <row r="39462" spans="5:5">
      <c r="E39462" s="15"/>
    </row>
    <row r="39463" spans="5:5">
      <c r="E39463" s="15"/>
    </row>
    <row r="39464" spans="5:5">
      <c r="E39464" s="15"/>
    </row>
    <row r="39465" spans="5:5">
      <c r="E39465" s="15"/>
    </row>
    <row r="39466" spans="5:5">
      <c r="E39466" s="15"/>
    </row>
    <row r="39467" spans="5:5">
      <c r="E39467" s="15"/>
    </row>
    <row r="39468" spans="5:5">
      <c r="E39468" s="15"/>
    </row>
    <row r="39469" spans="5:5">
      <c r="E39469" s="15"/>
    </row>
    <row r="39470" spans="5:5">
      <c r="E39470" s="15"/>
    </row>
    <row r="39471" spans="5:5">
      <c r="E39471" s="15"/>
    </row>
    <row r="39472" spans="5:5">
      <c r="E39472" s="15"/>
    </row>
    <row r="39473" spans="5:5">
      <c r="E39473" s="15"/>
    </row>
    <row r="39474" spans="5:5">
      <c r="E39474" s="15"/>
    </row>
    <row r="39475" spans="5:5">
      <c r="E39475" s="15"/>
    </row>
    <row r="39476" spans="5:5">
      <c r="E39476" s="15"/>
    </row>
    <row r="39477" spans="5:5">
      <c r="E39477" s="15"/>
    </row>
    <row r="39478" spans="5:5">
      <c r="E39478" s="15"/>
    </row>
    <row r="39479" spans="5:5">
      <c r="E39479" s="15"/>
    </row>
    <row r="39480" spans="5:5">
      <c r="E39480" s="15"/>
    </row>
    <row r="39481" spans="5:5">
      <c r="E39481" s="15"/>
    </row>
    <row r="39482" spans="5:5">
      <c r="E39482" s="15"/>
    </row>
    <row r="39483" spans="5:5">
      <c r="E39483" s="15"/>
    </row>
    <row r="39484" spans="5:5">
      <c r="E39484" s="15"/>
    </row>
    <row r="39485" spans="5:5">
      <c r="E39485" s="15"/>
    </row>
    <row r="39486" spans="5:5">
      <c r="E39486" s="15"/>
    </row>
    <row r="39487" spans="5:5">
      <c r="E39487" s="15"/>
    </row>
    <row r="39488" spans="5:5">
      <c r="E39488" s="15"/>
    </row>
    <row r="39489" spans="5:5">
      <c r="E39489" s="15"/>
    </row>
    <row r="39490" spans="5:5">
      <c r="E39490" s="15"/>
    </row>
    <row r="39491" spans="5:5">
      <c r="E39491" s="15"/>
    </row>
    <row r="39492" spans="5:5">
      <c r="E39492" s="15"/>
    </row>
    <row r="39493" spans="5:5">
      <c r="E39493" s="15"/>
    </row>
    <row r="39494" spans="5:5">
      <c r="E39494" s="15"/>
    </row>
    <row r="39495" spans="5:5">
      <c r="E39495" s="15"/>
    </row>
    <row r="39496" spans="5:5">
      <c r="E39496" s="15"/>
    </row>
    <row r="39497" spans="5:5">
      <c r="E39497" s="15"/>
    </row>
    <row r="39498" spans="5:5">
      <c r="E39498" s="15"/>
    </row>
    <row r="39499" spans="5:5">
      <c r="E39499" s="15"/>
    </row>
    <row r="39500" spans="5:5">
      <c r="E39500" s="15"/>
    </row>
    <row r="39501" spans="5:5">
      <c r="E39501" s="15"/>
    </row>
    <row r="39502" spans="5:5">
      <c r="E39502" s="15"/>
    </row>
    <row r="39503" spans="5:5">
      <c r="E39503" s="15"/>
    </row>
    <row r="39504" spans="5:5">
      <c r="E39504" s="15"/>
    </row>
    <row r="39505" spans="5:5">
      <c r="E39505" s="15"/>
    </row>
    <row r="39506" spans="5:5">
      <c r="E39506" s="15"/>
    </row>
    <row r="39507" spans="5:5">
      <c r="E39507" s="15"/>
    </row>
    <row r="39508" spans="5:5">
      <c r="E39508" s="15"/>
    </row>
    <row r="39509" spans="5:5">
      <c r="E39509" s="15"/>
    </row>
    <row r="39510" spans="5:5">
      <c r="E39510" s="15"/>
    </row>
    <row r="39511" spans="5:5">
      <c r="E39511" s="15"/>
    </row>
    <row r="39512" spans="5:5">
      <c r="E39512" s="15"/>
    </row>
    <row r="39513" spans="5:5">
      <c r="E39513" s="15"/>
    </row>
    <row r="39514" spans="5:5">
      <c r="E39514" s="15"/>
    </row>
    <row r="39515" spans="5:5">
      <c r="E39515" s="15"/>
    </row>
    <row r="39516" spans="5:5">
      <c r="E39516" s="15"/>
    </row>
    <row r="39517" spans="5:5">
      <c r="E39517" s="15"/>
    </row>
    <row r="39518" spans="5:5">
      <c r="E39518" s="15"/>
    </row>
    <row r="39519" spans="5:5">
      <c r="E39519" s="15"/>
    </row>
    <row r="39520" spans="5:5">
      <c r="E39520" s="15"/>
    </row>
    <row r="39521" spans="5:5">
      <c r="E39521" s="15"/>
    </row>
    <row r="39522" spans="5:5">
      <c r="E39522" s="15"/>
    </row>
    <row r="39523" spans="5:5">
      <c r="E39523" s="15"/>
    </row>
    <row r="39524" spans="5:5">
      <c r="E39524" s="15"/>
    </row>
    <row r="39525" spans="5:5">
      <c r="E39525" s="15"/>
    </row>
    <row r="39526" spans="5:5">
      <c r="E39526" s="15"/>
    </row>
    <row r="39527" spans="5:5">
      <c r="E39527" s="15"/>
    </row>
    <row r="39528" spans="5:5">
      <c r="E39528" s="15"/>
    </row>
    <row r="39529" spans="5:5">
      <c r="E39529" s="15"/>
    </row>
    <row r="39530" spans="5:5">
      <c r="E39530" s="15"/>
    </row>
    <row r="39531" spans="5:5">
      <c r="E39531" s="15"/>
    </row>
    <row r="39532" spans="5:5">
      <c r="E39532" s="15"/>
    </row>
    <row r="39533" spans="5:5">
      <c r="E39533" s="15"/>
    </row>
    <row r="39534" spans="5:5">
      <c r="E39534" s="15"/>
    </row>
    <row r="39535" spans="5:5">
      <c r="E39535" s="15"/>
    </row>
    <row r="39536" spans="5:5">
      <c r="E39536" s="15"/>
    </row>
    <row r="39537" spans="5:5">
      <c r="E39537" s="15"/>
    </row>
    <row r="39538" spans="5:5">
      <c r="E39538" s="15"/>
    </row>
    <row r="39539" spans="5:5">
      <c r="E39539" s="15"/>
    </row>
    <row r="39540" spans="5:5">
      <c r="E39540" s="15"/>
    </row>
    <row r="39541" spans="5:5">
      <c r="E39541" s="15"/>
    </row>
    <row r="39542" spans="5:5">
      <c r="E39542" s="15"/>
    </row>
    <row r="39543" spans="5:5">
      <c r="E39543" s="15"/>
    </row>
    <row r="39544" spans="5:5">
      <c r="E39544" s="15"/>
    </row>
    <row r="39545" spans="5:5">
      <c r="E39545" s="15"/>
    </row>
    <row r="39546" spans="5:5">
      <c r="E39546" s="15"/>
    </row>
    <row r="39547" spans="5:5">
      <c r="E39547" s="15"/>
    </row>
    <row r="39548" spans="5:5">
      <c r="E39548" s="15"/>
    </row>
    <row r="39549" spans="5:5">
      <c r="E39549" s="15"/>
    </row>
    <row r="39550" spans="5:5">
      <c r="E39550" s="15"/>
    </row>
    <row r="39551" spans="5:5">
      <c r="E39551" s="15"/>
    </row>
    <row r="39552" spans="5:5">
      <c r="E39552" s="15"/>
    </row>
    <row r="39553" spans="5:5">
      <c r="E39553" s="15"/>
    </row>
    <row r="39554" spans="5:5">
      <c r="E39554" s="15"/>
    </row>
    <row r="39555" spans="5:5">
      <c r="E39555" s="15"/>
    </row>
    <row r="39556" spans="5:5">
      <c r="E39556" s="15"/>
    </row>
    <row r="39557" spans="5:5">
      <c r="E39557" s="15"/>
    </row>
    <row r="39558" spans="5:5">
      <c r="E39558" s="15"/>
    </row>
    <row r="39559" spans="5:5">
      <c r="E39559" s="15"/>
    </row>
    <row r="39560" spans="5:5">
      <c r="E39560" s="15"/>
    </row>
    <row r="39561" spans="5:5">
      <c r="E39561" s="15"/>
    </row>
    <row r="39562" spans="5:5">
      <c r="E39562" s="15"/>
    </row>
    <row r="39563" spans="5:5">
      <c r="E39563" s="15"/>
    </row>
    <row r="39564" spans="5:5">
      <c r="E39564" s="15"/>
    </row>
    <row r="39565" spans="5:5">
      <c r="E39565" s="15"/>
    </row>
    <row r="39566" spans="5:5">
      <c r="E39566" s="15"/>
    </row>
    <row r="39567" spans="5:5">
      <c r="E39567" s="15"/>
    </row>
    <row r="39568" spans="5:5">
      <c r="E39568" s="15"/>
    </row>
    <row r="39569" spans="5:5">
      <c r="E39569" s="15"/>
    </row>
    <row r="39570" spans="5:5">
      <c r="E39570" s="15"/>
    </row>
    <row r="39571" spans="5:5">
      <c r="E39571" s="15"/>
    </row>
    <row r="39572" spans="5:5">
      <c r="E39572" s="15"/>
    </row>
    <row r="39573" spans="5:5">
      <c r="E39573" s="15"/>
    </row>
    <row r="39574" spans="5:5">
      <c r="E39574" s="15"/>
    </row>
    <row r="39575" spans="5:5">
      <c r="E39575" s="15"/>
    </row>
    <row r="39576" spans="5:5">
      <c r="E39576" s="15"/>
    </row>
    <row r="39577" spans="5:5">
      <c r="E39577" s="15"/>
    </row>
    <row r="39578" spans="5:5">
      <c r="E39578" s="15"/>
    </row>
    <row r="39579" spans="5:5">
      <c r="E39579" s="15"/>
    </row>
    <row r="39580" spans="5:5">
      <c r="E39580" s="15"/>
    </row>
    <row r="39581" spans="5:5">
      <c r="E39581" s="15"/>
    </row>
    <row r="39582" spans="5:5">
      <c r="E39582" s="15"/>
    </row>
    <row r="39583" spans="5:5">
      <c r="E39583" s="15"/>
    </row>
    <row r="39584" spans="5:5">
      <c r="E39584" s="15"/>
    </row>
    <row r="39585" spans="5:5">
      <c r="E39585" s="15"/>
    </row>
    <row r="39586" spans="5:5">
      <c r="E39586" s="15"/>
    </row>
    <row r="39587" spans="5:5">
      <c r="E39587" s="15"/>
    </row>
    <row r="39588" spans="5:5">
      <c r="E39588" s="15"/>
    </row>
    <row r="39589" spans="5:5">
      <c r="E39589" s="15"/>
    </row>
    <row r="39590" spans="5:5">
      <c r="E39590" s="15"/>
    </row>
    <row r="39591" spans="5:5">
      <c r="E39591" s="15"/>
    </row>
    <row r="39592" spans="5:5">
      <c r="E39592" s="15"/>
    </row>
    <row r="39593" spans="5:5">
      <c r="E39593" s="15"/>
    </row>
    <row r="39594" spans="5:5">
      <c r="E39594" s="15"/>
    </row>
    <row r="39595" spans="5:5">
      <c r="E39595" s="15"/>
    </row>
    <row r="39596" spans="5:5">
      <c r="E39596" s="15"/>
    </row>
    <row r="39597" spans="5:5">
      <c r="E39597" s="15"/>
    </row>
    <row r="39598" spans="5:5">
      <c r="E39598" s="15"/>
    </row>
    <row r="39599" spans="5:5">
      <c r="E39599" s="15"/>
    </row>
    <row r="39600" spans="5:5">
      <c r="E39600" s="15"/>
    </row>
    <row r="39601" spans="5:5">
      <c r="E39601" s="15"/>
    </row>
    <row r="39602" spans="5:5">
      <c r="E39602" s="15"/>
    </row>
    <row r="39603" spans="5:5">
      <c r="E39603" s="15"/>
    </row>
    <row r="39604" spans="5:5">
      <c r="E39604" s="15"/>
    </row>
    <row r="39605" spans="5:5">
      <c r="E39605" s="15"/>
    </row>
    <row r="39606" spans="5:5">
      <c r="E39606" s="15"/>
    </row>
    <row r="39607" spans="5:5">
      <c r="E39607" s="15"/>
    </row>
    <row r="39608" spans="5:5">
      <c r="E39608" s="15"/>
    </row>
    <row r="39609" spans="5:5">
      <c r="E39609" s="15"/>
    </row>
    <row r="39610" spans="5:5">
      <c r="E39610" s="15"/>
    </row>
    <row r="39611" spans="5:5">
      <c r="E39611" s="15"/>
    </row>
    <row r="39612" spans="5:5">
      <c r="E39612" s="15"/>
    </row>
    <row r="39613" spans="5:5">
      <c r="E39613" s="15"/>
    </row>
    <row r="39614" spans="5:5">
      <c r="E39614" s="15"/>
    </row>
    <row r="39615" spans="5:5">
      <c r="E39615" s="15"/>
    </row>
    <row r="39616" spans="5:5">
      <c r="E39616" s="15"/>
    </row>
    <row r="39617" spans="5:5">
      <c r="E39617" s="15"/>
    </row>
    <row r="39618" spans="5:5">
      <c r="E39618" s="15"/>
    </row>
    <row r="39619" spans="5:5">
      <c r="E39619" s="15"/>
    </row>
    <row r="39620" spans="5:5">
      <c r="E39620" s="15"/>
    </row>
    <row r="39621" spans="5:5">
      <c r="E39621" s="15"/>
    </row>
    <row r="39622" spans="5:5">
      <c r="E39622" s="15"/>
    </row>
    <row r="39623" spans="5:5">
      <c r="E39623" s="15"/>
    </row>
    <row r="39624" spans="5:5">
      <c r="E39624" s="15"/>
    </row>
    <row r="39625" spans="5:5">
      <c r="E39625" s="15"/>
    </row>
    <row r="39626" spans="5:5">
      <c r="E39626" s="15"/>
    </row>
    <row r="39627" spans="5:5">
      <c r="E39627" s="15"/>
    </row>
    <row r="39628" spans="5:5">
      <c r="E39628" s="15"/>
    </row>
    <row r="39629" spans="5:5">
      <c r="E39629" s="15"/>
    </row>
    <row r="39630" spans="5:5">
      <c r="E39630" s="15"/>
    </row>
    <row r="39631" spans="5:5">
      <c r="E39631" s="15"/>
    </row>
    <row r="39632" spans="5:5">
      <c r="E39632" s="15"/>
    </row>
    <row r="39633" spans="5:5">
      <c r="E39633" s="15"/>
    </row>
    <row r="39634" spans="5:5">
      <c r="E39634" s="15"/>
    </row>
    <row r="39635" spans="5:5">
      <c r="E39635" s="15"/>
    </row>
    <row r="39636" spans="5:5">
      <c r="E39636" s="15"/>
    </row>
    <row r="39637" spans="5:5">
      <c r="E39637" s="15"/>
    </row>
    <row r="39638" spans="5:5">
      <c r="E39638" s="15"/>
    </row>
    <row r="39639" spans="5:5">
      <c r="E39639" s="15"/>
    </row>
    <row r="39640" spans="5:5">
      <c r="E39640" s="15"/>
    </row>
    <row r="39641" spans="5:5">
      <c r="E39641" s="15"/>
    </row>
    <row r="39642" spans="5:5">
      <c r="E39642" s="15"/>
    </row>
    <row r="39643" spans="5:5">
      <c r="E39643" s="15"/>
    </row>
    <row r="39644" spans="5:5">
      <c r="E39644" s="15"/>
    </row>
    <row r="39645" spans="5:5">
      <c r="E39645" s="15"/>
    </row>
    <row r="39646" spans="5:5">
      <c r="E39646" s="15"/>
    </row>
    <row r="39647" spans="5:5">
      <c r="E39647" s="15"/>
    </row>
    <row r="39648" spans="5:5">
      <c r="E39648" s="15"/>
    </row>
    <row r="39649" spans="5:5">
      <c r="E39649" s="15"/>
    </row>
    <row r="39650" spans="5:5">
      <c r="E39650" s="15"/>
    </row>
    <row r="39651" spans="5:5">
      <c r="E39651" s="15"/>
    </row>
    <row r="39652" spans="5:5">
      <c r="E39652" s="15"/>
    </row>
    <row r="39653" spans="5:5">
      <c r="E39653" s="15"/>
    </row>
    <row r="39654" spans="5:5">
      <c r="E39654" s="15"/>
    </row>
    <row r="39655" spans="5:5">
      <c r="E39655" s="15"/>
    </row>
    <row r="39656" spans="5:5">
      <c r="E39656" s="15"/>
    </row>
    <row r="39657" spans="5:5">
      <c r="E39657" s="15"/>
    </row>
    <row r="39658" spans="5:5">
      <c r="E39658" s="15"/>
    </row>
    <row r="39659" spans="5:5">
      <c r="E39659" s="15"/>
    </row>
    <row r="39660" spans="5:5">
      <c r="E39660" s="15"/>
    </row>
    <row r="39661" spans="5:5">
      <c r="E39661" s="15"/>
    </row>
    <row r="39662" spans="5:5">
      <c r="E39662" s="15"/>
    </row>
    <row r="39663" spans="5:5">
      <c r="E39663" s="15"/>
    </row>
    <row r="39664" spans="5:5">
      <c r="E39664" s="15"/>
    </row>
    <row r="39665" spans="5:5">
      <c r="E39665" s="15"/>
    </row>
    <row r="39666" spans="5:5">
      <c r="E39666" s="15"/>
    </row>
    <row r="39667" spans="5:5">
      <c r="E39667" s="15"/>
    </row>
    <row r="39668" spans="5:5">
      <c r="E39668" s="15"/>
    </row>
    <row r="39669" spans="5:5">
      <c r="E39669" s="15"/>
    </row>
    <row r="39670" spans="5:5">
      <c r="E39670" s="15"/>
    </row>
    <row r="39671" spans="5:5">
      <c r="E39671" s="15"/>
    </row>
    <row r="39672" spans="5:5">
      <c r="E39672" s="15"/>
    </row>
    <row r="39673" spans="5:5">
      <c r="E39673" s="15"/>
    </row>
    <row r="39674" spans="5:5">
      <c r="E39674" s="15"/>
    </row>
    <row r="39675" spans="5:5">
      <c r="E39675" s="15"/>
    </row>
    <row r="39676" spans="5:5">
      <c r="E39676" s="15"/>
    </row>
    <row r="39677" spans="5:5">
      <c r="E39677" s="15"/>
    </row>
    <row r="39678" spans="5:5">
      <c r="E39678" s="15"/>
    </row>
    <row r="39679" spans="5:5">
      <c r="E39679" s="15"/>
    </row>
    <row r="39680" spans="5:5">
      <c r="E39680" s="15"/>
    </row>
    <row r="39681" spans="5:5">
      <c r="E39681" s="15"/>
    </row>
    <row r="39682" spans="5:5">
      <c r="E39682" s="15"/>
    </row>
    <row r="39683" spans="5:5">
      <c r="E39683" s="15"/>
    </row>
    <row r="39684" spans="5:5">
      <c r="E39684" s="15"/>
    </row>
    <row r="39685" spans="5:5">
      <c r="E39685" s="15"/>
    </row>
    <row r="39686" spans="5:5">
      <c r="E39686" s="15"/>
    </row>
    <row r="39687" spans="5:5">
      <c r="E39687" s="15"/>
    </row>
    <row r="39688" spans="5:5">
      <c r="E39688" s="15"/>
    </row>
    <row r="39689" spans="5:5">
      <c r="E39689" s="15"/>
    </row>
    <row r="39690" spans="5:5">
      <c r="E39690" s="15"/>
    </row>
    <row r="39691" spans="5:5">
      <c r="E39691" s="15"/>
    </row>
    <row r="39692" spans="5:5">
      <c r="E39692" s="15"/>
    </row>
    <row r="39693" spans="5:5">
      <c r="E39693" s="15"/>
    </row>
    <row r="39694" spans="5:5">
      <c r="E39694" s="15"/>
    </row>
    <row r="39695" spans="5:5">
      <c r="E39695" s="15"/>
    </row>
    <row r="39696" spans="5:5">
      <c r="E39696" s="15"/>
    </row>
    <row r="39697" spans="5:5">
      <c r="E39697" s="15"/>
    </row>
    <row r="39698" spans="5:5">
      <c r="E39698" s="15"/>
    </row>
    <row r="39699" spans="5:5">
      <c r="E39699" s="15"/>
    </row>
    <row r="39700" spans="5:5">
      <c r="E39700" s="15"/>
    </row>
    <row r="39701" spans="5:5">
      <c r="E39701" s="15"/>
    </row>
    <row r="39702" spans="5:5">
      <c r="E39702" s="15"/>
    </row>
    <row r="39703" spans="5:5">
      <c r="E39703" s="15"/>
    </row>
    <row r="39704" spans="5:5">
      <c r="E39704" s="15"/>
    </row>
    <row r="39705" spans="5:5">
      <c r="E39705" s="15"/>
    </row>
    <row r="39706" spans="5:5">
      <c r="E39706" s="15"/>
    </row>
    <row r="39707" spans="5:5">
      <c r="E39707" s="15"/>
    </row>
    <row r="39708" spans="5:5">
      <c r="E39708" s="15"/>
    </row>
    <row r="39709" spans="5:5">
      <c r="E39709" s="15"/>
    </row>
    <row r="39710" spans="5:5">
      <c r="E39710" s="15"/>
    </row>
    <row r="39711" spans="5:5">
      <c r="E39711" s="15"/>
    </row>
    <row r="39712" spans="5:5">
      <c r="E39712" s="15"/>
    </row>
    <row r="39713" spans="5:5">
      <c r="E39713" s="15"/>
    </row>
    <row r="39714" spans="5:5">
      <c r="E39714" s="15"/>
    </row>
    <row r="39715" spans="5:5">
      <c r="E39715" s="15"/>
    </row>
    <row r="39716" spans="5:5">
      <c r="E39716" s="15"/>
    </row>
    <row r="39717" spans="5:5">
      <c r="E39717" s="15"/>
    </row>
    <row r="39718" spans="5:5">
      <c r="E39718" s="15"/>
    </row>
    <row r="39719" spans="5:5">
      <c r="E39719" s="15"/>
    </row>
    <row r="39720" spans="5:5">
      <c r="E39720" s="15"/>
    </row>
    <row r="39721" spans="5:5">
      <c r="E39721" s="15"/>
    </row>
    <row r="39722" spans="5:5">
      <c r="E39722" s="15"/>
    </row>
    <row r="39723" spans="5:5">
      <c r="E39723" s="15"/>
    </row>
    <row r="39724" spans="5:5">
      <c r="E39724" s="15"/>
    </row>
    <row r="39725" spans="5:5">
      <c r="E39725" s="15"/>
    </row>
    <row r="39726" spans="5:5">
      <c r="E39726" s="15"/>
    </row>
    <row r="39727" spans="5:5">
      <c r="E39727" s="15"/>
    </row>
    <row r="39728" spans="5:5">
      <c r="E39728" s="15"/>
    </row>
    <row r="39729" spans="5:5">
      <c r="E39729" s="15"/>
    </row>
    <row r="39730" spans="5:5">
      <c r="E39730" s="15"/>
    </row>
    <row r="39731" spans="5:5">
      <c r="E39731" s="15"/>
    </row>
    <row r="39732" spans="5:5">
      <c r="E39732" s="15"/>
    </row>
    <row r="39733" spans="5:5">
      <c r="E39733" s="15"/>
    </row>
    <row r="39734" spans="5:5">
      <c r="E39734" s="15"/>
    </row>
    <row r="39735" spans="5:5">
      <c r="E39735" s="15"/>
    </row>
    <row r="39736" spans="5:5">
      <c r="E39736" s="15"/>
    </row>
    <row r="39737" spans="5:5">
      <c r="E39737" s="15"/>
    </row>
    <row r="39738" spans="5:5">
      <c r="E39738" s="15"/>
    </row>
    <row r="39739" spans="5:5">
      <c r="E39739" s="15"/>
    </row>
    <row r="39740" spans="5:5">
      <c r="E39740" s="15"/>
    </row>
    <row r="39741" spans="5:5">
      <c r="E39741" s="15"/>
    </row>
    <row r="39742" spans="5:5">
      <c r="E39742" s="15"/>
    </row>
    <row r="39743" spans="5:5">
      <c r="E39743" s="15"/>
    </row>
    <row r="39744" spans="5:5">
      <c r="E39744" s="15"/>
    </row>
    <row r="39745" spans="5:5">
      <c r="E39745" s="15"/>
    </row>
    <row r="39746" spans="5:5">
      <c r="E39746" s="15"/>
    </row>
    <row r="39747" spans="5:5">
      <c r="E39747" s="15"/>
    </row>
    <row r="39748" spans="5:5">
      <c r="E39748" s="15"/>
    </row>
    <row r="39749" spans="5:5">
      <c r="E39749" s="15"/>
    </row>
    <row r="39750" spans="5:5">
      <c r="E39750" s="15"/>
    </row>
    <row r="39751" spans="5:5">
      <c r="E39751" s="15"/>
    </row>
    <row r="39752" spans="5:5">
      <c r="E39752" s="15"/>
    </row>
    <row r="39753" spans="5:5">
      <c r="E39753" s="15"/>
    </row>
    <row r="39754" spans="5:5">
      <c r="E39754" s="15"/>
    </row>
    <row r="39755" spans="5:5">
      <c r="E39755" s="15"/>
    </row>
    <row r="39756" spans="5:5">
      <c r="E39756" s="15"/>
    </row>
    <row r="39757" spans="5:5">
      <c r="E39757" s="15"/>
    </row>
    <row r="39758" spans="5:5">
      <c r="E39758" s="15"/>
    </row>
    <row r="39759" spans="5:5">
      <c r="E39759" s="15"/>
    </row>
    <row r="39760" spans="5:5">
      <c r="E39760" s="15"/>
    </row>
    <row r="39761" spans="5:5">
      <c r="E39761" s="15"/>
    </row>
    <row r="39762" spans="5:5">
      <c r="E39762" s="15"/>
    </row>
    <row r="39763" spans="5:5">
      <c r="E39763" s="15"/>
    </row>
    <row r="39764" spans="5:5">
      <c r="E39764" s="15"/>
    </row>
    <row r="39765" spans="5:5">
      <c r="E39765" s="15"/>
    </row>
    <row r="39766" spans="5:5">
      <c r="E39766" s="15"/>
    </row>
    <row r="39767" spans="5:5">
      <c r="E39767" s="15"/>
    </row>
    <row r="39768" spans="5:5">
      <c r="E39768" s="15"/>
    </row>
    <row r="39769" spans="5:5">
      <c r="E39769" s="15"/>
    </row>
    <row r="39770" spans="5:5">
      <c r="E39770" s="15"/>
    </row>
    <row r="39771" spans="5:5">
      <c r="E39771" s="15"/>
    </row>
    <row r="39772" spans="5:5">
      <c r="E39772" s="15"/>
    </row>
    <row r="39773" spans="5:5">
      <c r="E39773" s="15"/>
    </row>
    <row r="39774" spans="5:5">
      <c r="E39774" s="15"/>
    </row>
    <row r="39775" spans="5:5">
      <c r="E39775" s="15"/>
    </row>
    <row r="39776" spans="5:5">
      <c r="E39776" s="15"/>
    </row>
    <row r="39777" spans="5:5">
      <c r="E39777" s="15"/>
    </row>
    <row r="39778" spans="5:5">
      <c r="E39778" s="15"/>
    </row>
    <row r="39779" spans="5:5">
      <c r="E39779" s="15"/>
    </row>
    <row r="39780" spans="5:5">
      <c r="E39780" s="15"/>
    </row>
    <row r="39781" spans="5:5">
      <c r="E39781" s="15"/>
    </row>
    <row r="39782" spans="5:5">
      <c r="E39782" s="15"/>
    </row>
    <row r="39783" spans="5:5">
      <c r="E39783" s="15"/>
    </row>
    <row r="39784" spans="5:5">
      <c r="E39784" s="15"/>
    </row>
    <row r="39785" spans="5:5">
      <c r="E39785" s="15"/>
    </row>
    <row r="39786" spans="5:5">
      <c r="E39786" s="15"/>
    </row>
    <row r="39787" spans="5:5">
      <c r="E39787" s="15"/>
    </row>
    <row r="39788" spans="5:5">
      <c r="E39788" s="15"/>
    </row>
    <row r="39789" spans="5:5">
      <c r="E39789" s="15"/>
    </row>
    <row r="39790" spans="5:5">
      <c r="E39790" s="15"/>
    </row>
    <row r="39791" spans="5:5">
      <c r="E39791" s="15"/>
    </row>
    <row r="39792" spans="5:5">
      <c r="E39792" s="15"/>
    </row>
    <row r="39793" spans="5:5">
      <c r="E39793" s="15"/>
    </row>
    <row r="39794" spans="5:5">
      <c r="E39794" s="15"/>
    </row>
    <row r="39795" spans="5:5">
      <c r="E39795" s="15"/>
    </row>
    <row r="39796" spans="5:5">
      <c r="E39796" s="15"/>
    </row>
    <row r="39797" spans="5:5">
      <c r="E39797" s="15"/>
    </row>
    <row r="39798" spans="5:5">
      <c r="E39798" s="15"/>
    </row>
    <row r="39799" spans="5:5">
      <c r="E39799" s="15"/>
    </row>
    <row r="39800" spans="5:5">
      <c r="E39800" s="15"/>
    </row>
    <row r="39801" spans="5:5">
      <c r="E39801" s="15"/>
    </row>
    <row r="39802" spans="5:5">
      <c r="E39802" s="15"/>
    </row>
    <row r="39803" spans="5:5">
      <c r="E39803" s="15"/>
    </row>
    <row r="39804" spans="5:5">
      <c r="E39804" s="15"/>
    </row>
    <row r="39805" spans="5:5">
      <c r="E39805" s="15"/>
    </row>
    <row r="39806" spans="5:5">
      <c r="E39806" s="15"/>
    </row>
    <row r="39807" spans="5:5">
      <c r="E39807" s="15"/>
    </row>
    <row r="39808" spans="5:5">
      <c r="E39808" s="15"/>
    </row>
    <row r="39809" spans="5:5">
      <c r="E39809" s="15"/>
    </row>
    <row r="39810" spans="5:5">
      <c r="E39810" s="15"/>
    </row>
    <row r="39811" spans="5:5">
      <c r="E39811" s="15"/>
    </row>
    <row r="39812" spans="5:5">
      <c r="E39812" s="15"/>
    </row>
    <row r="39813" spans="5:5">
      <c r="E39813" s="15"/>
    </row>
    <row r="39814" spans="5:5">
      <c r="E39814" s="15"/>
    </row>
    <row r="39815" spans="5:5">
      <c r="E39815" s="15"/>
    </row>
    <row r="39816" spans="5:5">
      <c r="E39816" s="15"/>
    </row>
    <row r="39817" spans="5:5">
      <c r="E39817" s="15"/>
    </row>
    <row r="39818" spans="5:5">
      <c r="E39818" s="15"/>
    </row>
    <row r="39819" spans="5:5">
      <c r="E39819" s="15"/>
    </row>
    <row r="39820" spans="5:5">
      <c r="E39820" s="15"/>
    </row>
    <row r="39821" spans="5:5">
      <c r="E39821" s="15"/>
    </row>
    <row r="39822" spans="5:5">
      <c r="E39822" s="15"/>
    </row>
    <row r="39823" spans="5:5">
      <c r="E39823" s="15"/>
    </row>
    <row r="39824" spans="5:5">
      <c r="E39824" s="15"/>
    </row>
    <row r="39825" spans="5:5">
      <c r="E39825" s="15"/>
    </row>
    <row r="39826" spans="5:5">
      <c r="E39826" s="15"/>
    </row>
    <row r="39827" spans="5:5">
      <c r="E39827" s="15"/>
    </row>
    <row r="39828" spans="5:5">
      <c r="E39828" s="15"/>
    </row>
    <row r="39829" spans="5:5">
      <c r="E39829" s="15"/>
    </row>
    <row r="39830" spans="5:5">
      <c r="E39830" s="15"/>
    </row>
    <row r="39831" spans="5:5">
      <c r="E39831" s="15"/>
    </row>
    <row r="39832" spans="5:5">
      <c r="E39832" s="15"/>
    </row>
    <row r="39833" spans="5:5">
      <c r="E39833" s="15"/>
    </row>
    <row r="39834" spans="5:5">
      <c r="E39834" s="15"/>
    </row>
    <row r="39835" spans="5:5">
      <c r="E39835" s="15"/>
    </row>
    <row r="39836" spans="5:5">
      <c r="E39836" s="15"/>
    </row>
    <row r="39837" spans="5:5">
      <c r="E39837" s="15"/>
    </row>
    <row r="39838" spans="5:5">
      <c r="E39838" s="15"/>
    </row>
    <row r="39839" spans="5:5">
      <c r="E39839" s="15"/>
    </row>
    <row r="39840" spans="5:5">
      <c r="E39840" s="15"/>
    </row>
    <row r="39841" spans="5:5">
      <c r="E39841" s="15"/>
    </row>
    <row r="39842" spans="5:5">
      <c r="E39842" s="15"/>
    </row>
    <row r="39843" spans="5:5">
      <c r="E39843" s="15"/>
    </row>
    <row r="39844" spans="5:5">
      <c r="E39844" s="15"/>
    </row>
    <row r="39845" spans="5:5">
      <c r="E39845" s="15"/>
    </row>
    <row r="39846" spans="5:5">
      <c r="E39846" s="15"/>
    </row>
    <row r="39847" spans="5:5">
      <c r="E39847" s="15"/>
    </row>
    <row r="39848" spans="5:5">
      <c r="E39848" s="15"/>
    </row>
    <row r="39849" spans="5:5">
      <c r="E39849" s="15"/>
    </row>
    <row r="39850" spans="5:5">
      <c r="E39850" s="15"/>
    </row>
    <row r="39851" spans="5:5">
      <c r="E39851" s="15"/>
    </row>
    <row r="39852" spans="5:5">
      <c r="E39852" s="15"/>
    </row>
    <row r="39853" spans="5:5">
      <c r="E39853" s="15"/>
    </row>
    <row r="39854" spans="5:5">
      <c r="E39854" s="15"/>
    </row>
    <row r="39855" spans="5:5">
      <c r="E39855" s="15"/>
    </row>
    <row r="39856" spans="5:5">
      <c r="E39856" s="15"/>
    </row>
    <row r="39857" spans="5:5">
      <c r="E39857" s="15"/>
    </row>
    <row r="39858" spans="5:5">
      <c r="E39858" s="15"/>
    </row>
    <row r="39859" spans="5:5">
      <c r="E39859" s="15"/>
    </row>
    <row r="39860" spans="5:5">
      <c r="E39860" s="15"/>
    </row>
    <row r="39861" spans="5:5">
      <c r="E39861" s="15"/>
    </row>
    <row r="39862" spans="5:5">
      <c r="E39862" s="15"/>
    </row>
    <row r="39863" spans="5:5">
      <c r="E39863" s="15"/>
    </row>
    <row r="39864" spans="5:5">
      <c r="E39864" s="15"/>
    </row>
    <row r="39865" spans="5:5">
      <c r="E39865" s="15"/>
    </row>
    <row r="39866" spans="5:5">
      <c r="E39866" s="15"/>
    </row>
    <row r="39867" spans="5:5">
      <c r="E39867" s="15"/>
    </row>
    <row r="39868" spans="5:5">
      <c r="E39868" s="15"/>
    </row>
    <row r="39869" spans="5:5">
      <c r="E39869" s="15"/>
    </row>
    <row r="39870" spans="5:5">
      <c r="E39870" s="15"/>
    </row>
    <row r="39871" spans="5:5">
      <c r="E39871" s="15"/>
    </row>
    <row r="39872" spans="5:5">
      <c r="E39872" s="15"/>
    </row>
    <row r="39873" spans="5:5">
      <c r="E39873" s="15"/>
    </row>
    <row r="39874" spans="5:5">
      <c r="E39874" s="15"/>
    </row>
    <row r="39875" spans="5:5">
      <c r="E39875" s="15"/>
    </row>
    <row r="39876" spans="5:5">
      <c r="E39876" s="15"/>
    </row>
    <row r="39877" spans="5:5">
      <c r="E39877" s="15"/>
    </row>
    <row r="39878" spans="5:5">
      <c r="E39878" s="15"/>
    </row>
    <row r="39879" spans="5:5">
      <c r="E39879" s="15"/>
    </row>
    <row r="39880" spans="5:5">
      <c r="E39880" s="15"/>
    </row>
    <row r="39881" spans="5:5">
      <c r="E39881" s="15"/>
    </row>
    <row r="39882" spans="5:5">
      <c r="E39882" s="15"/>
    </row>
    <row r="39883" spans="5:5">
      <c r="E39883" s="15"/>
    </row>
    <row r="39884" spans="5:5">
      <c r="E39884" s="15"/>
    </row>
    <row r="39885" spans="5:5">
      <c r="E39885" s="15"/>
    </row>
    <row r="39886" spans="5:5">
      <c r="E39886" s="15"/>
    </row>
    <row r="39887" spans="5:5">
      <c r="E39887" s="15"/>
    </row>
    <row r="39888" spans="5:5">
      <c r="E39888" s="15"/>
    </row>
    <row r="39889" spans="5:5">
      <c r="E39889" s="15"/>
    </row>
    <row r="39890" spans="5:5">
      <c r="E39890" s="15"/>
    </row>
    <row r="39891" spans="5:5">
      <c r="E39891" s="15"/>
    </row>
    <row r="39892" spans="5:5">
      <c r="E39892" s="15"/>
    </row>
    <row r="39893" spans="5:5">
      <c r="E39893" s="15"/>
    </row>
    <row r="39894" spans="5:5">
      <c r="E39894" s="15"/>
    </row>
    <row r="39895" spans="5:5">
      <c r="E39895" s="15"/>
    </row>
    <row r="39896" spans="5:5">
      <c r="E39896" s="15"/>
    </row>
    <row r="39897" spans="5:5">
      <c r="E39897" s="15"/>
    </row>
    <row r="39898" spans="5:5">
      <c r="E39898" s="15"/>
    </row>
    <row r="39899" spans="5:5">
      <c r="E39899" s="15"/>
    </row>
    <row r="39900" spans="5:5">
      <c r="E39900" s="15"/>
    </row>
    <row r="39901" spans="5:5">
      <c r="E39901" s="15"/>
    </row>
    <row r="39902" spans="5:5">
      <c r="E39902" s="15"/>
    </row>
    <row r="39903" spans="5:5">
      <c r="E39903" s="15"/>
    </row>
    <row r="39904" spans="5:5">
      <c r="E39904" s="15"/>
    </row>
    <row r="39905" spans="5:5">
      <c r="E39905" s="15"/>
    </row>
    <row r="39906" spans="5:5">
      <c r="E39906" s="15"/>
    </row>
    <row r="39907" spans="5:5">
      <c r="E39907" s="15"/>
    </row>
    <row r="39908" spans="5:5">
      <c r="E39908" s="15"/>
    </row>
    <row r="39909" spans="5:5">
      <c r="E39909" s="15"/>
    </row>
    <row r="39910" spans="5:5">
      <c r="E39910" s="15"/>
    </row>
    <row r="39911" spans="5:5">
      <c r="E39911" s="15"/>
    </row>
    <row r="39912" spans="5:5">
      <c r="E39912" s="15"/>
    </row>
    <row r="39913" spans="5:5">
      <c r="E39913" s="15"/>
    </row>
    <row r="39914" spans="5:5">
      <c r="E39914" s="15"/>
    </row>
    <row r="39915" spans="5:5">
      <c r="E39915" s="15"/>
    </row>
    <row r="39916" spans="5:5">
      <c r="E39916" s="15"/>
    </row>
    <row r="39917" spans="5:5">
      <c r="E39917" s="15"/>
    </row>
    <row r="39918" spans="5:5">
      <c r="E39918" s="15"/>
    </row>
    <row r="39919" spans="5:5">
      <c r="E39919" s="15"/>
    </row>
    <row r="39920" spans="5:5">
      <c r="E39920" s="15"/>
    </row>
    <row r="39921" spans="5:5">
      <c r="E39921" s="15"/>
    </row>
    <row r="39922" spans="5:5">
      <c r="E39922" s="15"/>
    </row>
    <row r="39923" spans="5:5">
      <c r="E39923" s="15"/>
    </row>
    <row r="39924" spans="5:5">
      <c r="E39924" s="15"/>
    </row>
    <row r="39925" spans="5:5">
      <c r="E39925" s="15"/>
    </row>
    <row r="39926" spans="5:5">
      <c r="E39926" s="15"/>
    </row>
    <row r="39927" spans="5:5">
      <c r="E39927" s="15"/>
    </row>
    <row r="39928" spans="5:5">
      <c r="E39928" s="15"/>
    </row>
    <row r="39929" spans="5:5">
      <c r="E39929" s="15"/>
    </row>
    <row r="39930" spans="5:5">
      <c r="E39930" s="15"/>
    </row>
    <row r="39931" spans="5:5">
      <c r="E39931" s="15"/>
    </row>
    <row r="39932" spans="5:5">
      <c r="E39932" s="15"/>
    </row>
    <row r="39933" spans="5:5">
      <c r="E39933" s="15"/>
    </row>
    <row r="39934" spans="5:5">
      <c r="E39934" s="15"/>
    </row>
    <row r="39935" spans="5:5">
      <c r="E39935" s="15"/>
    </row>
    <row r="39936" spans="5:5">
      <c r="E39936" s="15"/>
    </row>
    <row r="39937" spans="5:5">
      <c r="E39937" s="15"/>
    </row>
    <row r="39938" spans="5:5">
      <c r="E39938" s="15"/>
    </row>
    <row r="39939" spans="5:5">
      <c r="E39939" s="15"/>
    </row>
    <row r="39940" spans="5:5">
      <c r="E39940" s="15"/>
    </row>
    <row r="39941" spans="5:5">
      <c r="E39941" s="15"/>
    </row>
    <row r="39942" spans="5:5">
      <c r="E39942" s="15"/>
    </row>
    <row r="39943" spans="5:5">
      <c r="E39943" s="15"/>
    </row>
    <row r="39944" spans="5:5">
      <c r="E39944" s="15"/>
    </row>
    <row r="39945" spans="5:5">
      <c r="E39945" s="15"/>
    </row>
    <row r="39946" spans="5:5">
      <c r="E39946" s="15"/>
    </row>
    <row r="39947" spans="5:5">
      <c r="E39947" s="15"/>
    </row>
    <row r="39948" spans="5:5">
      <c r="E39948" s="15"/>
    </row>
    <row r="39949" spans="5:5">
      <c r="E39949" s="15"/>
    </row>
    <row r="39950" spans="5:5">
      <c r="E39950" s="15"/>
    </row>
    <row r="39951" spans="5:5">
      <c r="E39951" s="15"/>
    </row>
    <row r="39952" spans="5:5">
      <c r="E39952" s="15"/>
    </row>
    <row r="39953" spans="5:5">
      <c r="E39953" s="15"/>
    </row>
    <row r="39954" spans="5:5">
      <c r="E39954" s="15"/>
    </row>
    <row r="39955" spans="5:5">
      <c r="E39955" s="15"/>
    </row>
    <row r="39956" spans="5:5">
      <c r="E39956" s="15"/>
    </row>
    <row r="39957" spans="5:5">
      <c r="E39957" s="15"/>
    </row>
    <row r="39958" spans="5:5">
      <c r="E39958" s="15"/>
    </row>
    <row r="39959" spans="5:5">
      <c r="E39959" s="15"/>
    </row>
    <row r="39960" spans="5:5">
      <c r="E39960" s="15"/>
    </row>
    <row r="39961" spans="5:5">
      <c r="E39961" s="15"/>
    </row>
    <row r="39962" spans="5:5">
      <c r="E39962" s="15"/>
    </row>
    <row r="39963" spans="5:5">
      <c r="E39963" s="15"/>
    </row>
    <row r="39964" spans="5:5">
      <c r="E39964" s="15"/>
    </row>
    <row r="39965" spans="5:5">
      <c r="E39965" s="15"/>
    </row>
    <row r="39966" spans="5:5">
      <c r="E39966" s="15"/>
    </row>
    <row r="39967" spans="5:5">
      <c r="E39967" s="15"/>
    </row>
    <row r="39968" spans="5:5">
      <c r="E39968" s="15"/>
    </row>
    <row r="39969" spans="5:5">
      <c r="E39969" s="15"/>
    </row>
    <row r="39970" spans="5:5">
      <c r="E39970" s="15"/>
    </row>
    <row r="39971" spans="5:5">
      <c r="E39971" s="15"/>
    </row>
    <row r="39972" spans="5:5">
      <c r="E39972" s="15"/>
    </row>
    <row r="39973" spans="5:5">
      <c r="E39973" s="15"/>
    </row>
    <row r="39974" spans="5:5">
      <c r="E39974" s="15"/>
    </row>
    <row r="39975" spans="5:5">
      <c r="E39975" s="15"/>
    </row>
    <row r="39976" spans="5:5">
      <c r="E39976" s="15"/>
    </row>
    <row r="39977" spans="5:5">
      <c r="E39977" s="15"/>
    </row>
    <row r="39978" spans="5:5">
      <c r="E39978" s="15"/>
    </row>
    <row r="39979" spans="5:5">
      <c r="E39979" s="15"/>
    </row>
    <row r="39980" spans="5:5">
      <c r="E39980" s="15"/>
    </row>
    <row r="39981" spans="5:5">
      <c r="E39981" s="15"/>
    </row>
    <row r="39982" spans="5:5">
      <c r="E39982" s="15"/>
    </row>
    <row r="39983" spans="5:5">
      <c r="E39983" s="15"/>
    </row>
    <row r="39984" spans="5:5">
      <c r="E39984" s="15"/>
    </row>
    <row r="39985" spans="5:5">
      <c r="E39985" s="15"/>
    </row>
    <row r="39986" spans="5:5">
      <c r="E39986" s="15"/>
    </row>
    <row r="39987" spans="5:5">
      <c r="E39987" s="15"/>
    </row>
    <row r="39988" spans="5:5">
      <c r="E39988" s="15"/>
    </row>
    <row r="39989" spans="5:5">
      <c r="E39989" s="15"/>
    </row>
    <row r="39990" spans="5:5">
      <c r="E39990" s="15"/>
    </row>
    <row r="39991" spans="5:5">
      <c r="E39991" s="15"/>
    </row>
    <row r="39992" spans="5:5">
      <c r="E39992" s="15"/>
    </row>
    <row r="39993" spans="5:5">
      <c r="E39993" s="15"/>
    </row>
    <row r="39994" spans="5:5">
      <c r="E39994" s="15"/>
    </row>
    <row r="39995" spans="5:5">
      <c r="E39995" s="15"/>
    </row>
    <row r="39996" spans="5:5">
      <c r="E39996" s="15"/>
    </row>
    <row r="39997" spans="5:5">
      <c r="E39997" s="15"/>
    </row>
    <row r="39998" spans="5:5">
      <c r="E39998" s="15"/>
    </row>
    <row r="39999" spans="5:5">
      <c r="E39999" s="15"/>
    </row>
    <row r="40000" spans="5:5">
      <c r="E40000" s="15"/>
    </row>
    <row r="40001" spans="5:5">
      <c r="E40001" s="15"/>
    </row>
    <row r="40002" spans="5:5">
      <c r="E40002" s="15"/>
    </row>
    <row r="40003" spans="5:5">
      <c r="E40003" s="15"/>
    </row>
    <row r="40004" spans="5:5">
      <c r="E40004" s="15"/>
    </row>
    <row r="40005" spans="5:5">
      <c r="E40005" s="15"/>
    </row>
    <row r="40006" spans="5:5">
      <c r="E40006" s="15"/>
    </row>
    <row r="40007" spans="5:5">
      <c r="E40007" s="15"/>
    </row>
    <row r="40008" spans="5:5">
      <c r="E40008" s="15"/>
    </row>
    <row r="40009" spans="5:5">
      <c r="E40009" s="15"/>
    </row>
    <row r="40010" spans="5:5">
      <c r="E40010" s="15"/>
    </row>
    <row r="40011" spans="5:5">
      <c r="E40011" s="15"/>
    </row>
    <row r="40012" spans="5:5">
      <c r="E40012" s="15"/>
    </row>
    <row r="40013" spans="5:5">
      <c r="E40013" s="15"/>
    </row>
    <row r="40014" spans="5:5">
      <c r="E40014" s="15"/>
    </row>
    <row r="40015" spans="5:5">
      <c r="E40015" s="15"/>
    </row>
    <row r="40016" spans="5:5">
      <c r="E40016" s="15"/>
    </row>
    <row r="40017" spans="5:5">
      <c r="E40017" s="15"/>
    </row>
    <row r="40018" spans="5:5">
      <c r="E40018" s="15"/>
    </row>
    <row r="40019" spans="5:5">
      <c r="E40019" s="15"/>
    </row>
    <row r="40020" spans="5:5">
      <c r="E40020" s="15"/>
    </row>
    <row r="40021" spans="5:5">
      <c r="E40021" s="15"/>
    </row>
    <row r="40022" spans="5:5">
      <c r="E40022" s="15"/>
    </row>
    <row r="40023" spans="5:5">
      <c r="E40023" s="15"/>
    </row>
    <row r="40024" spans="5:5">
      <c r="E40024" s="15"/>
    </row>
    <row r="40025" spans="5:5">
      <c r="E40025" s="15"/>
    </row>
    <row r="40026" spans="5:5">
      <c r="E40026" s="15"/>
    </row>
    <row r="40027" spans="5:5">
      <c r="E40027" s="15"/>
    </row>
    <row r="40028" spans="5:5">
      <c r="E40028" s="15"/>
    </row>
    <row r="40029" spans="5:5">
      <c r="E40029" s="15"/>
    </row>
    <row r="40030" spans="5:5">
      <c r="E40030" s="15"/>
    </row>
    <row r="40031" spans="5:5">
      <c r="E40031" s="15"/>
    </row>
    <row r="40032" spans="5:5">
      <c r="E40032" s="15"/>
    </row>
    <row r="40033" spans="5:5">
      <c r="E40033" s="15"/>
    </row>
    <row r="40034" spans="5:5">
      <c r="E40034" s="15"/>
    </row>
    <row r="40035" spans="5:5">
      <c r="E40035" s="15"/>
    </row>
    <row r="40036" spans="5:5">
      <c r="E40036" s="15"/>
    </row>
    <row r="40037" spans="5:5">
      <c r="E40037" s="15"/>
    </row>
    <row r="40038" spans="5:5">
      <c r="E40038" s="15"/>
    </row>
    <row r="40039" spans="5:5">
      <c r="E40039" s="15"/>
    </row>
    <row r="40040" spans="5:5">
      <c r="E40040" s="15"/>
    </row>
    <row r="40041" spans="5:5">
      <c r="E40041" s="15"/>
    </row>
    <row r="40042" spans="5:5">
      <c r="E40042" s="15"/>
    </row>
    <row r="40043" spans="5:5">
      <c r="E40043" s="15"/>
    </row>
    <row r="40044" spans="5:5">
      <c r="E40044" s="15"/>
    </row>
    <row r="40045" spans="5:5">
      <c r="E40045" s="15"/>
    </row>
    <row r="40046" spans="5:5">
      <c r="E40046" s="15"/>
    </row>
    <row r="40047" spans="5:5">
      <c r="E40047" s="15"/>
    </row>
    <row r="40048" spans="5:5">
      <c r="E40048" s="15"/>
    </row>
    <row r="40049" spans="5:5">
      <c r="E40049" s="15"/>
    </row>
    <row r="40050" spans="5:5">
      <c r="E40050" s="15"/>
    </row>
    <row r="40051" spans="5:5">
      <c r="E40051" s="15"/>
    </row>
    <row r="40052" spans="5:5">
      <c r="E40052" s="15"/>
    </row>
    <row r="40053" spans="5:5">
      <c r="E40053" s="15"/>
    </row>
    <row r="40054" spans="5:5">
      <c r="E40054" s="15"/>
    </row>
    <row r="40055" spans="5:5">
      <c r="E40055" s="15"/>
    </row>
    <row r="40056" spans="5:5">
      <c r="E40056" s="15"/>
    </row>
    <row r="40057" spans="5:5">
      <c r="E40057" s="15"/>
    </row>
    <row r="40058" spans="5:5">
      <c r="E40058" s="15"/>
    </row>
    <row r="40059" spans="5:5">
      <c r="E40059" s="15"/>
    </row>
    <row r="40060" spans="5:5">
      <c r="E40060" s="15"/>
    </row>
    <row r="40061" spans="5:5">
      <c r="E40061" s="15"/>
    </row>
    <row r="40062" spans="5:5">
      <c r="E40062" s="15"/>
    </row>
    <row r="40063" spans="5:5">
      <c r="E40063" s="15"/>
    </row>
    <row r="40064" spans="5:5">
      <c r="E40064" s="15"/>
    </row>
    <row r="40065" spans="5:5">
      <c r="E40065" s="15"/>
    </row>
    <row r="40066" spans="5:5">
      <c r="E40066" s="15"/>
    </row>
    <row r="40067" spans="5:5">
      <c r="E40067" s="15"/>
    </row>
    <row r="40068" spans="5:5">
      <c r="E40068" s="15"/>
    </row>
    <row r="40069" spans="5:5">
      <c r="E40069" s="15"/>
    </row>
    <row r="40070" spans="5:5">
      <c r="E40070" s="15"/>
    </row>
    <row r="40071" spans="5:5">
      <c r="E40071" s="15"/>
    </row>
    <row r="40072" spans="5:5">
      <c r="E40072" s="15"/>
    </row>
    <row r="40073" spans="5:5">
      <c r="E40073" s="15"/>
    </row>
    <row r="40074" spans="5:5">
      <c r="E40074" s="15"/>
    </row>
    <row r="40075" spans="5:5">
      <c r="E40075" s="15"/>
    </row>
    <row r="40076" spans="5:5">
      <c r="E40076" s="15"/>
    </row>
    <row r="40077" spans="5:5">
      <c r="E40077" s="15"/>
    </row>
    <row r="40078" spans="5:5">
      <c r="E40078" s="15"/>
    </row>
    <row r="40079" spans="5:5">
      <c r="E40079" s="15"/>
    </row>
    <row r="40080" spans="5:5">
      <c r="E40080" s="15"/>
    </row>
    <row r="40081" spans="5:5">
      <c r="E40081" s="15"/>
    </row>
    <row r="40082" spans="5:5">
      <c r="E40082" s="15"/>
    </row>
    <row r="40083" spans="5:5">
      <c r="E40083" s="15"/>
    </row>
    <row r="40084" spans="5:5">
      <c r="E40084" s="15"/>
    </row>
    <row r="40085" spans="5:5">
      <c r="E40085" s="15"/>
    </row>
    <row r="40086" spans="5:5">
      <c r="E40086" s="15"/>
    </row>
    <row r="40087" spans="5:5">
      <c r="E40087" s="15"/>
    </row>
    <row r="40088" spans="5:5">
      <c r="E40088" s="15"/>
    </row>
    <row r="40089" spans="5:5">
      <c r="E40089" s="15"/>
    </row>
    <row r="40090" spans="5:5">
      <c r="E40090" s="15"/>
    </row>
    <row r="40091" spans="5:5">
      <c r="E40091" s="15"/>
    </row>
    <row r="40092" spans="5:5">
      <c r="E40092" s="15"/>
    </row>
    <row r="40093" spans="5:5">
      <c r="E40093" s="15"/>
    </row>
    <row r="40094" spans="5:5">
      <c r="E40094" s="15"/>
    </row>
    <row r="40095" spans="5:5">
      <c r="E40095" s="15"/>
    </row>
    <row r="40096" spans="5:5">
      <c r="E40096" s="15"/>
    </row>
    <row r="40097" spans="5:5">
      <c r="E40097" s="15"/>
    </row>
    <row r="40098" spans="5:5">
      <c r="E40098" s="15"/>
    </row>
    <row r="40099" spans="5:5">
      <c r="E40099" s="15"/>
    </row>
    <row r="40100" spans="5:5">
      <c r="E40100" s="15"/>
    </row>
    <row r="40101" spans="5:5">
      <c r="E40101" s="15"/>
    </row>
    <row r="40102" spans="5:5">
      <c r="E40102" s="15"/>
    </row>
    <row r="40103" spans="5:5">
      <c r="E40103" s="15"/>
    </row>
    <row r="40104" spans="5:5">
      <c r="E40104" s="15"/>
    </row>
    <row r="40105" spans="5:5">
      <c r="E40105" s="15"/>
    </row>
    <row r="40106" spans="5:5">
      <c r="E40106" s="15"/>
    </row>
    <row r="40107" spans="5:5">
      <c r="E40107" s="15"/>
    </row>
    <row r="40108" spans="5:5">
      <c r="E40108" s="15"/>
    </row>
    <row r="40109" spans="5:5">
      <c r="E40109" s="15"/>
    </row>
    <row r="40110" spans="5:5">
      <c r="E40110" s="15"/>
    </row>
    <row r="40111" spans="5:5">
      <c r="E40111" s="15"/>
    </row>
    <row r="40112" spans="5:5">
      <c r="E40112" s="15"/>
    </row>
    <row r="40113" spans="5:5">
      <c r="E40113" s="15"/>
    </row>
    <row r="40114" spans="5:5">
      <c r="E40114" s="15"/>
    </row>
    <row r="40115" spans="5:5">
      <c r="E40115" s="15"/>
    </row>
    <row r="40116" spans="5:5">
      <c r="E40116" s="15"/>
    </row>
    <row r="40117" spans="5:5">
      <c r="E40117" s="15"/>
    </row>
    <row r="40118" spans="5:5">
      <c r="E40118" s="15"/>
    </row>
    <row r="40119" spans="5:5">
      <c r="E40119" s="15"/>
    </row>
    <row r="40120" spans="5:5">
      <c r="E40120" s="15"/>
    </row>
    <row r="40121" spans="5:5">
      <c r="E40121" s="15"/>
    </row>
    <row r="40122" spans="5:5">
      <c r="E40122" s="15"/>
    </row>
    <row r="40123" spans="5:5">
      <c r="E40123" s="15"/>
    </row>
    <row r="40124" spans="5:5">
      <c r="E40124" s="15"/>
    </row>
    <row r="40125" spans="5:5">
      <c r="E40125" s="15"/>
    </row>
    <row r="40126" spans="5:5">
      <c r="E40126" s="15"/>
    </row>
    <row r="40127" spans="5:5">
      <c r="E40127" s="15"/>
    </row>
    <row r="40128" spans="5:5">
      <c r="E40128" s="15"/>
    </row>
    <row r="40129" spans="5:5">
      <c r="E40129" s="15"/>
    </row>
    <row r="40130" spans="5:5">
      <c r="E40130" s="15"/>
    </row>
    <row r="40131" spans="5:5">
      <c r="E40131" s="15"/>
    </row>
    <row r="40132" spans="5:5">
      <c r="E40132" s="15"/>
    </row>
    <row r="40133" spans="5:5">
      <c r="E40133" s="15"/>
    </row>
    <row r="40134" spans="5:5">
      <c r="E40134" s="15"/>
    </row>
    <row r="40135" spans="5:5">
      <c r="E40135" s="15"/>
    </row>
    <row r="40136" spans="5:5">
      <c r="E40136" s="15"/>
    </row>
    <row r="40137" spans="5:5">
      <c r="E40137" s="15"/>
    </row>
    <row r="40138" spans="5:5">
      <c r="E40138" s="15"/>
    </row>
    <row r="40139" spans="5:5">
      <c r="E40139" s="15"/>
    </row>
    <row r="40140" spans="5:5">
      <c r="E40140" s="15"/>
    </row>
    <row r="40141" spans="5:5">
      <c r="E40141" s="15"/>
    </row>
    <row r="40142" spans="5:5">
      <c r="E40142" s="15"/>
    </row>
    <row r="40143" spans="5:5">
      <c r="E40143" s="15"/>
    </row>
    <row r="40144" spans="5:5">
      <c r="E40144" s="15"/>
    </row>
    <row r="40145" spans="5:5">
      <c r="E40145" s="15"/>
    </row>
    <row r="40146" spans="5:5">
      <c r="E40146" s="15"/>
    </row>
    <row r="40147" spans="5:5">
      <c r="E40147" s="15"/>
    </row>
    <row r="40148" spans="5:5">
      <c r="E40148" s="15"/>
    </row>
    <row r="40149" spans="5:5">
      <c r="E40149" s="15"/>
    </row>
    <row r="40150" spans="5:5">
      <c r="E40150" s="15"/>
    </row>
    <row r="40151" spans="5:5">
      <c r="E40151" s="15"/>
    </row>
    <row r="40152" spans="5:5">
      <c r="E40152" s="15"/>
    </row>
    <row r="40153" spans="5:5">
      <c r="E40153" s="15"/>
    </row>
    <row r="40154" spans="5:5">
      <c r="E40154" s="15"/>
    </row>
    <row r="40155" spans="5:5">
      <c r="E40155" s="15"/>
    </row>
    <row r="40156" spans="5:5">
      <c r="E40156" s="15"/>
    </row>
    <row r="40157" spans="5:5">
      <c r="E40157" s="15"/>
    </row>
    <row r="40158" spans="5:5">
      <c r="E40158" s="15"/>
    </row>
    <row r="40159" spans="5:5">
      <c r="E40159" s="15"/>
    </row>
    <row r="40160" spans="5:5">
      <c r="E40160" s="15"/>
    </row>
    <row r="40161" spans="5:5">
      <c r="E40161" s="15"/>
    </row>
    <row r="40162" spans="5:5">
      <c r="E40162" s="15"/>
    </row>
    <row r="40163" spans="5:5">
      <c r="E40163" s="15"/>
    </row>
    <row r="40164" spans="5:5">
      <c r="E40164" s="15"/>
    </row>
    <row r="40165" spans="5:5">
      <c r="E40165" s="15"/>
    </row>
    <row r="40166" spans="5:5">
      <c r="E40166" s="15"/>
    </row>
    <row r="40167" spans="5:5">
      <c r="E40167" s="15"/>
    </row>
    <row r="40168" spans="5:5">
      <c r="E40168" s="15"/>
    </row>
    <row r="40169" spans="5:5">
      <c r="E40169" s="15"/>
    </row>
    <row r="40170" spans="5:5">
      <c r="E40170" s="15"/>
    </row>
    <row r="40171" spans="5:5">
      <c r="E40171" s="15"/>
    </row>
    <row r="40172" spans="5:5">
      <c r="E40172" s="15"/>
    </row>
    <row r="40173" spans="5:5">
      <c r="E40173" s="15"/>
    </row>
    <row r="40174" spans="5:5">
      <c r="E40174" s="15"/>
    </row>
    <row r="40175" spans="5:5">
      <c r="E40175" s="15"/>
    </row>
    <row r="40176" spans="5:5">
      <c r="E40176" s="15"/>
    </row>
    <row r="40177" spans="5:5">
      <c r="E40177" s="15"/>
    </row>
    <row r="40178" spans="5:5">
      <c r="E40178" s="15"/>
    </row>
    <row r="40179" spans="5:5">
      <c r="E40179" s="15"/>
    </row>
    <row r="40180" spans="5:5">
      <c r="E40180" s="15"/>
    </row>
    <row r="40181" spans="5:5">
      <c r="E40181" s="15"/>
    </row>
    <row r="40182" spans="5:5">
      <c r="E40182" s="15"/>
    </row>
    <row r="40183" spans="5:5">
      <c r="E40183" s="15"/>
    </row>
    <row r="40184" spans="5:5">
      <c r="E40184" s="15"/>
    </row>
    <row r="40185" spans="5:5">
      <c r="E40185" s="15"/>
    </row>
    <row r="40186" spans="5:5">
      <c r="E40186" s="15"/>
    </row>
    <row r="40187" spans="5:5">
      <c r="E40187" s="15"/>
    </row>
    <row r="40188" spans="5:5">
      <c r="E40188" s="15"/>
    </row>
    <row r="40189" spans="5:5">
      <c r="E40189" s="15"/>
    </row>
    <row r="40190" spans="5:5">
      <c r="E40190" s="15"/>
    </row>
    <row r="40191" spans="5:5">
      <c r="E40191" s="15"/>
    </row>
    <row r="40192" spans="5:5">
      <c r="E40192" s="15"/>
    </row>
    <row r="40193" spans="5:5">
      <c r="E40193" s="15"/>
    </row>
    <row r="40194" spans="5:5">
      <c r="E40194" s="15"/>
    </row>
    <row r="40195" spans="5:5">
      <c r="E40195" s="15"/>
    </row>
    <row r="40196" spans="5:5">
      <c r="E40196" s="15"/>
    </row>
    <row r="40197" spans="5:5">
      <c r="E40197" s="15"/>
    </row>
    <row r="40198" spans="5:5">
      <c r="E40198" s="15"/>
    </row>
    <row r="40199" spans="5:5">
      <c r="E40199" s="15"/>
    </row>
    <row r="40200" spans="5:5">
      <c r="E40200" s="15"/>
    </row>
    <row r="40201" spans="5:5">
      <c r="E40201" s="15"/>
    </row>
    <row r="40202" spans="5:5">
      <c r="E40202" s="15"/>
    </row>
    <row r="40203" spans="5:5">
      <c r="E40203" s="15"/>
    </row>
    <row r="40204" spans="5:5">
      <c r="E40204" s="15"/>
    </row>
    <row r="40205" spans="5:5">
      <c r="E40205" s="15"/>
    </row>
    <row r="40206" spans="5:5">
      <c r="E40206" s="15"/>
    </row>
    <row r="40207" spans="5:5">
      <c r="E40207" s="15"/>
    </row>
    <row r="40208" spans="5:5">
      <c r="E40208" s="15"/>
    </row>
    <row r="40209" spans="5:5">
      <c r="E40209" s="15"/>
    </row>
    <row r="40210" spans="5:5">
      <c r="E40210" s="15"/>
    </row>
    <row r="40211" spans="5:5">
      <c r="E40211" s="15"/>
    </row>
    <row r="40212" spans="5:5">
      <c r="E40212" s="15"/>
    </row>
    <row r="40213" spans="5:5">
      <c r="E40213" s="15"/>
    </row>
    <row r="40214" spans="5:5">
      <c r="E40214" s="15"/>
    </row>
    <row r="40215" spans="5:5">
      <c r="E40215" s="15"/>
    </row>
    <row r="40216" spans="5:5">
      <c r="E40216" s="15"/>
    </row>
    <row r="40217" spans="5:5">
      <c r="E40217" s="15"/>
    </row>
    <row r="40218" spans="5:5">
      <c r="E40218" s="15"/>
    </row>
    <row r="40219" spans="5:5">
      <c r="E40219" s="15"/>
    </row>
    <row r="40220" spans="5:5">
      <c r="E40220" s="15"/>
    </row>
    <row r="40221" spans="5:5">
      <c r="E40221" s="15"/>
    </row>
    <row r="40222" spans="5:5">
      <c r="E40222" s="15"/>
    </row>
    <row r="40223" spans="5:5">
      <c r="E40223" s="15"/>
    </row>
    <row r="40224" spans="5:5">
      <c r="E40224" s="15"/>
    </row>
    <row r="40225" spans="5:5">
      <c r="E40225" s="15"/>
    </row>
    <row r="40226" spans="5:5">
      <c r="E40226" s="15"/>
    </row>
    <row r="40227" spans="5:5">
      <c r="E40227" s="15"/>
    </row>
    <row r="40228" spans="5:5">
      <c r="E40228" s="15"/>
    </row>
    <row r="40229" spans="5:5">
      <c r="E40229" s="15"/>
    </row>
    <row r="40230" spans="5:5">
      <c r="E40230" s="15"/>
    </row>
    <row r="40231" spans="5:5">
      <c r="E40231" s="15"/>
    </row>
    <row r="40232" spans="5:5">
      <c r="E40232" s="15"/>
    </row>
    <row r="40233" spans="5:5">
      <c r="E40233" s="15"/>
    </row>
    <row r="40234" spans="5:5">
      <c r="E40234" s="15"/>
    </row>
    <row r="40235" spans="5:5">
      <c r="E40235" s="15"/>
    </row>
    <row r="40236" spans="5:5">
      <c r="E40236" s="15"/>
    </row>
    <row r="40237" spans="5:5">
      <c r="E40237" s="15"/>
    </row>
    <row r="40238" spans="5:5">
      <c r="E40238" s="15"/>
    </row>
    <row r="40239" spans="5:5">
      <c r="E40239" s="15"/>
    </row>
    <row r="40240" spans="5:5">
      <c r="E40240" s="15"/>
    </row>
    <row r="40241" spans="5:5">
      <c r="E40241" s="15"/>
    </row>
    <row r="40242" spans="5:5">
      <c r="E40242" s="15"/>
    </row>
    <row r="40243" spans="5:5">
      <c r="E40243" s="15"/>
    </row>
    <row r="40244" spans="5:5">
      <c r="E40244" s="15"/>
    </row>
    <row r="40245" spans="5:5">
      <c r="E40245" s="15"/>
    </row>
    <row r="40246" spans="5:5">
      <c r="E40246" s="15"/>
    </row>
    <row r="40247" spans="5:5">
      <c r="E40247" s="15"/>
    </row>
    <row r="40248" spans="5:5">
      <c r="E40248" s="15"/>
    </row>
    <row r="40249" spans="5:5">
      <c r="E40249" s="15"/>
    </row>
    <row r="40250" spans="5:5">
      <c r="E40250" s="15"/>
    </row>
    <row r="40251" spans="5:5">
      <c r="E40251" s="15"/>
    </row>
    <row r="40252" spans="5:5">
      <c r="E40252" s="15"/>
    </row>
    <row r="40253" spans="5:5">
      <c r="E40253" s="15"/>
    </row>
    <row r="40254" spans="5:5">
      <c r="E40254" s="15"/>
    </row>
    <row r="40255" spans="5:5">
      <c r="E40255" s="15"/>
    </row>
    <row r="40256" spans="5:5">
      <c r="E40256" s="15"/>
    </row>
    <row r="40257" spans="5:5">
      <c r="E40257" s="15"/>
    </row>
    <row r="40258" spans="5:5">
      <c r="E40258" s="15"/>
    </row>
    <row r="40259" spans="5:5">
      <c r="E40259" s="15"/>
    </row>
    <row r="40260" spans="5:5">
      <c r="E40260" s="15"/>
    </row>
    <row r="40261" spans="5:5">
      <c r="E40261" s="15"/>
    </row>
    <row r="40262" spans="5:5">
      <c r="E40262" s="15"/>
    </row>
    <row r="40263" spans="5:5">
      <c r="E40263" s="15"/>
    </row>
    <row r="40264" spans="5:5">
      <c r="E40264" s="15"/>
    </row>
    <row r="40265" spans="5:5">
      <c r="E40265" s="15"/>
    </row>
    <row r="40266" spans="5:5">
      <c r="E40266" s="15"/>
    </row>
    <row r="40267" spans="5:5">
      <c r="E40267" s="15"/>
    </row>
    <row r="40268" spans="5:5">
      <c r="E40268" s="15"/>
    </row>
    <row r="40269" spans="5:5">
      <c r="E40269" s="15"/>
    </row>
    <row r="40270" spans="5:5">
      <c r="E40270" s="15"/>
    </row>
    <row r="40271" spans="5:5">
      <c r="E40271" s="15"/>
    </row>
    <row r="40272" spans="5:5">
      <c r="E40272" s="15"/>
    </row>
    <row r="40273" spans="5:5">
      <c r="E40273" s="15"/>
    </row>
    <row r="40274" spans="5:5">
      <c r="E40274" s="15"/>
    </row>
    <row r="40275" spans="5:5">
      <c r="E40275" s="15"/>
    </row>
    <row r="40276" spans="5:5">
      <c r="E40276" s="15"/>
    </row>
    <row r="40277" spans="5:5">
      <c r="E40277" s="15"/>
    </row>
    <row r="40278" spans="5:5">
      <c r="E40278" s="15"/>
    </row>
    <row r="40279" spans="5:5">
      <c r="E40279" s="15"/>
    </row>
    <row r="40280" spans="5:5">
      <c r="E40280" s="15"/>
    </row>
    <row r="40281" spans="5:5">
      <c r="E40281" s="15"/>
    </row>
    <row r="40282" spans="5:5">
      <c r="E40282" s="15"/>
    </row>
    <row r="40283" spans="5:5">
      <c r="E40283" s="15"/>
    </row>
    <row r="40284" spans="5:5">
      <c r="E40284" s="15"/>
    </row>
    <row r="40285" spans="5:5">
      <c r="E40285" s="15"/>
    </row>
    <row r="40286" spans="5:5">
      <c r="E40286" s="15"/>
    </row>
    <row r="40287" spans="5:5">
      <c r="E40287" s="15"/>
    </row>
    <row r="40288" spans="5:5">
      <c r="E40288" s="15"/>
    </row>
    <row r="40289" spans="5:5">
      <c r="E40289" s="15"/>
    </row>
    <row r="40290" spans="5:5">
      <c r="E40290" s="15"/>
    </row>
    <row r="40291" spans="5:5">
      <c r="E40291" s="15"/>
    </row>
    <row r="40292" spans="5:5">
      <c r="E40292" s="15"/>
    </row>
    <row r="40293" spans="5:5">
      <c r="E40293" s="15"/>
    </row>
    <row r="40294" spans="5:5">
      <c r="E40294" s="15"/>
    </row>
    <row r="40295" spans="5:5">
      <c r="E40295" s="15"/>
    </row>
    <row r="40296" spans="5:5">
      <c r="E40296" s="15"/>
    </row>
    <row r="40297" spans="5:5">
      <c r="E40297" s="15"/>
    </row>
    <row r="40298" spans="5:5">
      <c r="E40298" s="15"/>
    </row>
    <row r="40299" spans="5:5">
      <c r="E40299" s="15"/>
    </row>
    <row r="40300" spans="5:5">
      <c r="E40300" s="15"/>
    </row>
    <row r="40301" spans="5:5">
      <c r="E40301" s="15"/>
    </row>
    <row r="40302" spans="5:5">
      <c r="E40302" s="15"/>
    </row>
    <row r="40303" spans="5:5">
      <c r="E40303" s="15"/>
    </row>
    <row r="40304" spans="5:5">
      <c r="E40304" s="15"/>
    </row>
    <row r="40305" spans="5:5">
      <c r="E40305" s="15"/>
    </row>
    <row r="40306" spans="5:5">
      <c r="E40306" s="15"/>
    </row>
    <row r="40307" spans="5:5">
      <c r="E40307" s="15"/>
    </row>
    <row r="40308" spans="5:5">
      <c r="E40308" s="15"/>
    </row>
    <row r="40309" spans="5:5">
      <c r="E40309" s="15"/>
    </row>
    <row r="40310" spans="5:5">
      <c r="E40310" s="15"/>
    </row>
    <row r="40311" spans="5:5">
      <c r="E40311" s="15"/>
    </row>
    <row r="40312" spans="5:5">
      <c r="E40312" s="15"/>
    </row>
    <row r="40313" spans="5:5">
      <c r="E40313" s="15"/>
    </row>
    <row r="40314" spans="5:5">
      <c r="E40314" s="15"/>
    </row>
    <row r="40315" spans="5:5">
      <c r="E40315" s="15"/>
    </row>
    <row r="40316" spans="5:5">
      <c r="E40316" s="15"/>
    </row>
    <row r="40317" spans="5:5">
      <c r="E40317" s="15"/>
    </row>
    <row r="40318" spans="5:5">
      <c r="E40318" s="15"/>
    </row>
    <row r="40319" spans="5:5">
      <c r="E40319" s="15"/>
    </row>
    <row r="40320" spans="5:5">
      <c r="E40320" s="15"/>
    </row>
    <row r="40321" spans="5:5">
      <c r="E40321" s="15"/>
    </row>
    <row r="40322" spans="5:5">
      <c r="E40322" s="15"/>
    </row>
    <row r="40323" spans="5:5">
      <c r="E40323" s="15"/>
    </row>
    <row r="40324" spans="5:5">
      <c r="E40324" s="15"/>
    </row>
    <row r="40325" spans="5:5">
      <c r="E40325" s="15"/>
    </row>
    <row r="40326" spans="5:5">
      <c r="E40326" s="15"/>
    </row>
    <row r="40327" spans="5:5">
      <c r="E40327" s="15"/>
    </row>
    <row r="40328" spans="5:5">
      <c r="E40328" s="15"/>
    </row>
    <row r="40329" spans="5:5">
      <c r="E40329" s="15"/>
    </row>
    <row r="40330" spans="5:5">
      <c r="E40330" s="15"/>
    </row>
    <row r="40331" spans="5:5">
      <c r="E40331" s="15"/>
    </row>
    <row r="40332" spans="5:5">
      <c r="E40332" s="15"/>
    </row>
    <row r="40333" spans="5:5">
      <c r="E40333" s="15"/>
    </row>
    <row r="40334" spans="5:5">
      <c r="E40334" s="15"/>
    </row>
    <row r="40335" spans="5:5">
      <c r="E40335" s="15"/>
    </row>
    <row r="40336" spans="5:5">
      <c r="E40336" s="15"/>
    </row>
    <row r="40337" spans="5:5">
      <c r="E40337" s="15"/>
    </row>
    <row r="40338" spans="5:5">
      <c r="E40338" s="15"/>
    </row>
    <row r="40339" spans="5:5">
      <c r="E40339" s="15"/>
    </row>
    <row r="40340" spans="5:5">
      <c r="E40340" s="15"/>
    </row>
    <row r="40341" spans="5:5">
      <c r="E40341" s="15"/>
    </row>
    <row r="40342" spans="5:5">
      <c r="E40342" s="15"/>
    </row>
    <row r="40343" spans="5:5">
      <c r="E40343" s="15"/>
    </row>
    <row r="40344" spans="5:5">
      <c r="E40344" s="15"/>
    </row>
    <row r="40345" spans="5:5">
      <c r="E40345" s="15"/>
    </row>
    <row r="40346" spans="5:5">
      <c r="E40346" s="15"/>
    </row>
    <row r="40347" spans="5:5">
      <c r="E40347" s="15"/>
    </row>
    <row r="40348" spans="5:5">
      <c r="E40348" s="15"/>
    </row>
    <row r="40349" spans="5:5">
      <c r="E40349" s="15"/>
    </row>
    <row r="40350" spans="5:5">
      <c r="E40350" s="15"/>
    </row>
    <row r="40351" spans="5:5">
      <c r="E40351" s="15"/>
    </row>
    <row r="40352" spans="5:5">
      <c r="E40352" s="15"/>
    </row>
    <row r="40353" spans="5:5">
      <c r="E40353" s="15"/>
    </row>
    <row r="40354" spans="5:5">
      <c r="E40354" s="15"/>
    </row>
    <row r="40355" spans="5:5">
      <c r="E40355" s="15"/>
    </row>
    <row r="40356" spans="5:5">
      <c r="E40356" s="15"/>
    </row>
    <row r="40357" spans="5:5">
      <c r="E40357" s="15"/>
    </row>
    <row r="40358" spans="5:5">
      <c r="E40358" s="15"/>
    </row>
    <row r="40359" spans="5:5">
      <c r="E40359" s="15"/>
    </row>
    <row r="40360" spans="5:5">
      <c r="E40360" s="15"/>
    </row>
    <row r="40361" spans="5:5">
      <c r="E40361" s="15"/>
    </row>
    <row r="40362" spans="5:5">
      <c r="E40362" s="15"/>
    </row>
    <row r="40363" spans="5:5">
      <c r="E40363" s="15"/>
    </row>
    <row r="40364" spans="5:5">
      <c r="E40364" s="15"/>
    </row>
    <row r="40365" spans="5:5">
      <c r="E40365" s="15"/>
    </row>
    <row r="40366" spans="5:5">
      <c r="E40366" s="15"/>
    </row>
    <row r="40367" spans="5:5">
      <c r="E40367" s="15"/>
    </row>
    <row r="40368" spans="5:5">
      <c r="E40368" s="15"/>
    </row>
    <row r="40369" spans="5:5">
      <c r="E40369" s="15"/>
    </row>
    <row r="40370" spans="5:5">
      <c r="E40370" s="15"/>
    </row>
    <row r="40371" spans="5:5">
      <c r="E40371" s="15"/>
    </row>
    <row r="40372" spans="5:5">
      <c r="E40372" s="15"/>
    </row>
    <row r="40373" spans="5:5">
      <c r="E40373" s="15"/>
    </row>
    <row r="40374" spans="5:5">
      <c r="E40374" s="15"/>
    </row>
    <row r="40375" spans="5:5">
      <c r="E40375" s="15"/>
    </row>
    <row r="40376" spans="5:5">
      <c r="E40376" s="15"/>
    </row>
    <row r="40377" spans="5:5">
      <c r="E40377" s="15"/>
    </row>
    <row r="40378" spans="5:5">
      <c r="E40378" s="15"/>
    </row>
    <row r="40379" spans="5:5">
      <c r="E40379" s="15"/>
    </row>
    <row r="40380" spans="5:5">
      <c r="E40380" s="15"/>
    </row>
    <row r="40381" spans="5:5">
      <c r="E40381" s="15"/>
    </row>
    <row r="40382" spans="5:5">
      <c r="E40382" s="15"/>
    </row>
    <row r="40383" spans="5:5">
      <c r="E40383" s="15"/>
    </row>
    <row r="40384" spans="5:5">
      <c r="E40384" s="15"/>
    </row>
    <row r="40385" spans="5:5">
      <c r="E40385" s="15"/>
    </row>
    <row r="40386" spans="5:5">
      <c r="E40386" s="15"/>
    </row>
    <row r="40387" spans="5:5">
      <c r="E40387" s="15"/>
    </row>
    <row r="40388" spans="5:5">
      <c r="E40388" s="15"/>
    </row>
    <row r="40389" spans="5:5">
      <c r="E40389" s="15"/>
    </row>
    <row r="40390" spans="5:5">
      <c r="E40390" s="15"/>
    </row>
    <row r="40391" spans="5:5">
      <c r="E40391" s="15"/>
    </row>
    <row r="40392" spans="5:5">
      <c r="E40392" s="15"/>
    </row>
    <row r="40393" spans="5:5">
      <c r="E40393" s="15"/>
    </row>
    <row r="40394" spans="5:5">
      <c r="E40394" s="15"/>
    </row>
    <row r="40395" spans="5:5">
      <c r="E40395" s="15"/>
    </row>
    <row r="40396" spans="5:5">
      <c r="E40396" s="15"/>
    </row>
    <row r="40397" spans="5:5">
      <c r="E40397" s="15"/>
    </row>
    <row r="40398" spans="5:5">
      <c r="E40398" s="15"/>
    </row>
    <row r="40399" spans="5:5">
      <c r="E40399" s="15"/>
    </row>
    <row r="40400" spans="5:5">
      <c r="E40400" s="15"/>
    </row>
    <row r="40401" spans="5:5">
      <c r="E40401" s="15"/>
    </row>
    <row r="40402" spans="5:5">
      <c r="E40402" s="15"/>
    </row>
    <row r="40403" spans="5:5">
      <c r="E40403" s="15"/>
    </row>
    <row r="40404" spans="5:5">
      <c r="E40404" s="15"/>
    </row>
    <row r="40405" spans="5:5">
      <c r="E40405" s="15"/>
    </row>
    <row r="40406" spans="5:5">
      <c r="E40406" s="15"/>
    </row>
    <row r="40407" spans="5:5">
      <c r="E40407" s="15"/>
    </row>
    <row r="40408" spans="5:5">
      <c r="E40408" s="15"/>
    </row>
    <row r="40409" spans="5:5">
      <c r="E40409" s="15"/>
    </row>
    <row r="40410" spans="5:5">
      <c r="E40410" s="15"/>
    </row>
    <row r="40411" spans="5:5">
      <c r="E40411" s="15"/>
    </row>
    <row r="40412" spans="5:5">
      <c r="E40412" s="15"/>
    </row>
    <row r="40413" spans="5:5">
      <c r="E40413" s="15"/>
    </row>
    <row r="40414" spans="5:5">
      <c r="E40414" s="15"/>
    </row>
    <row r="40415" spans="5:5">
      <c r="E40415" s="15"/>
    </row>
    <row r="40416" spans="5:5">
      <c r="E40416" s="15"/>
    </row>
    <row r="40417" spans="5:5">
      <c r="E40417" s="15"/>
    </row>
    <row r="40418" spans="5:5">
      <c r="E40418" s="15"/>
    </row>
    <row r="40419" spans="5:5">
      <c r="E40419" s="15"/>
    </row>
    <row r="40420" spans="5:5">
      <c r="E40420" s="15"/>
    </row>
    <row r="40421" spans="5:5">
      <c r="E40421" s="15"/>
    </row>
    <row r="40422" spans="5:5">
      <c r="E40422" s="15"/>
    </row>
    <row r="40423" spans="5:5">
      <c r="E40423" s="15"/>
    </row>
    <row r="40424" spans="5:5">
      <c r="E40424" s="15"/>
    </row>
    <row r="40425" spans="5:5">
      <c r="E40425" s="15"/>
    </row>
    <row r="40426" spans="5:5">
      <c r="E40426" s="15"/>
    </row>
    <row r="40427" spans="5:5">
      <c r="E40427" s="15"/>
    </row>
    <row r="40428" spans="5:5">
      <c r="E40428" s="15"/>
    </row>
    <row r="40429" spans="5:5">
      <c r="E40429" s="15"/>
    </row>
    <row r="40430" spans="5:5">
      <c r="E40430" s="15"/>
    </row>
    <row r="40431" spans="5:5">
      <c r="E40431" s="15"/>
    </row>
    <row r="40432" spans="5:5">
      <c r="E40432" s="15"/>
    </row>
    <row r="40433" spans="5:5">
      <c r="E40433" s="15"/>
    </row>
    <row r="40434" spans="5:5">
      <c r="E40434" s="15"/>
    </row>
    <row r="40435" spans="5:5">
      <c r="E40435" s="15"/>
    </row>
    <row r="40436" spans="5:5">
      <c r="E40436" s="15"/>
    </row>
    <row r="40437" spans="5:5">
      <c r="E40437" s="15"/>
    </row>
    <row r="40438" spans="5:5">
      <c r="E40438" s="15"/>
    </row>
    <row r="40439" spans="5:5">
      <c r="E40439" s="15"/>
    </row>
    <row r="40440" spans="5:5">
      <c r="E40440" s="15"/>
    </row>
    <row r="40441" spans="5:5">
      <c r="E40441" s="15"/>
    </row>
    <row r="40442" spans="5:5">
      <c r="E40442" s="15"/>
    </row>
    <row r="40443" spans="5:5">
      <c r="E40443" s="15"/>
    </row>
    <row r="40444" spans="5:5">
      <c r="E40444" s="15"/>
    </row>
    <row r="40445" spans="5:5">
      <c r="E40445" s="15"/>
    </row>
    <row r="40446" spans="5:5">
      <c r="E40446" s="15"/>
    </row>
    <row r="40447" spans="5:5">
      <c r="E40447" s="15"/>
    </row>
    <row r="40448" spans="5:5">
      <c r="E40448" s="15"/>
    </row>
    <row r="40449" spans="5:5">
      <c r="E40449" s="15"/>
    </row>
    <row r="40450" spans="5:5">
      <c r="E40450" s="15"/>
    </row>
    <row r="40451" spans="5:5">
      <c r="E40451" s="15"/>
    </row>
    <row r="40452" spans="5:5">
      <c r="E40452" s="15"/>
    </row>
    <row r="40453" spans="5:5">
      <c r="E40453" s="15"/>
    </row>
    <row r="40454" spans="5:5">
      <c r="E40454" s="15"/>
    </row>
    <row r="40455" spans="5:5">
      <c r="E40455" s="15"/>
    </row>
    <row r="40456" spans="5:5">
      <c r="E40456" s="15"/>
    </row>
    <row r="40457" spans="5:5">
      <c r="E40457" s="15"/>
    </row>
    <row r="40458" spans="5:5">
      <c r="E40458" s="15"/>
    </row>
    <row r="40459" spans="5:5">
      <c r="E40459" s="15"/>
    </row>
    <row r="40460" spans="5:5">
      <c r="E40460" s="15"/>
    </row>
    <row r="40461" spans="5:5">
      <c r="E40461" s="15"/>
    </row>
    <row r="40462" spans="5:5">
      <c r="E40462" s="15"/>
    </row>
    <row r="40463" spans="5:5">
      <c r="E40463" s="15"/>
    </row>
    <row r="40464" spans="5:5">
      <c r="E40464" s="15"/>
    </row>
    <row r="40465" spans="5:5">
      <c r="E40465" s="15"/>
    </row>
    <row r="40466" spans="5:5">
      <c r="E40466" s="15"/>
    </row>
    <row r="40467" spans="5:5">
      <c r="E40467" s="15"/>
    </row>
    <row r="40468" spans="5:5">
      <c r="E40468" s="15"/>
    </row>
    <row r="40469" spans="5:5">
      <c r="E40469" s="15"/>
    </row>
    <row r="40470" spans="5:5">
      <c r="E40470" s="15"/>
    </row>
    <row r="40471" spans="5:5">
      <c r="E40471" s="15"/>
    </row>
    <row r="40472" spans="5:5">
      <c r="E40472" s="15"/>
    </row>
    <row r="40473" spans="5:5">
      <c r="E40473" s="15"/>
    </row>
    <row r="40474" spans="5:5">
      <c r="E40474" s="15"/>
    </row>
    <row r="40475" spans="5:5">
      <c r="E40475" s="15"/>
    </row>
    <row r="40476" spans="5:5">
      <c r="E40476" s="15"/>
    </row>
    <row r="40477" spans="5:5">
      <c r="E40477" s="15"/>
    </row>
    <row r="40478" spans="5:5">
      <c r="E40478" s="15"/>
    </row>
    <row r="40479" spans="5:5">
      <c r="E40479" s="15"/>
    </row>
    <row r="40480" spans="5:5">
      <c r="E40480" s="15"/>
    </row>
    <row r="40481" spans="5:5">
      <c r="E40481" s="15"/>
    </row>
    <row r="40482" spans="5:5">
      <c r="E40482" s="15"/>
    </row>
    <row r="40483" spans="5:5">
      <c r="E40483" s="15"/>
    </row>
    <row r="40484" spans="5:5">
      <c r="E40484" s="15"/>
    </row>
    <row r="40485" spans="5:5">
      <c r="E40485" s="15"/>
    </row>
    <row r="40486" spans="5:5">
      <c r="E40486" s="15"/>
    </row>
    <row r="40487" spans="5:5">
      <c r="E40487" s="15"/>
    </row>
    <row r="40488" spans="5:5">
      <c r="E40488" s="15"/>
    </row>
    <row r="40489" spans="5:5">
      <c r="E40489" s="15"/>
    </row>
    <row r="40490" spans="5:5">
      <c r="E40490" s="15"/>
    </row>
    <row r="40491" spans="5:5">
      <c r="E40491" s="15"/>
    </row>
    <row r="40492" spans="5:5">
      <c r="E40492" s="15"/>
    </row>
    <row r="40493" spans="5:5">
      <c r="E40493" s="15"/>
    </row>
    <row r="40494" spans="5:5">
      <c r="E40494" s="15"/>
    </row>
    <row r="40495" spans="5:5">
      <c r="E40495" s="15"/>
    </row>
    <row r="40496" spans="5:5">
      <c r="E40496" s="15"/>
    </row>
    <row r="40497" spans="5:5">
      <c r="E40497" s="15"/>
    </row>
    <row r="40498" spans="5:5">
      <c r="E40498" s="15"/>
    </row>
    <row r="40499" spans="5:5">
      <c r="E40499" s="15"/>
    </row>
    <row r="40500" spans="5:5">
      <c r="E40500" s="15"/>
    </row>
    <row r="40501" spans="5:5">
      <c r="E40501" s="15"/>
    </row>
    <row r="40502" spans="5:5">
      <c r="E40502" s="15"/>
    </row>
    <row r="40503" spans="5:5">
      <c r="E40503" s="15"/>
    </row>
    <row r="40504" spans="5:5">
      <c r="E40504" s="15"/>
    </row>
    <row r="40505" spans="5:5">
      <c r="E40505" s="15"/>
    </row>
    <row r="40506" spans="5:5">
      <c r="E40506" s="15"/>
    </row>
    <row r="40507" spans="5:5">
      <c r="E40507" s="15"/>
    </row>
    <row r="40508" spans="5:5">
      <c r="E40508" s="15"/>
    </row>
    <row r="40509" spans="5:5">
      <c r="E40509" s="15"/>
    </row>
    <row r="40510" spans="5:5">
      <c r="E40510" s="15"/>
    </row>
    <row r="40511" spans="5:5">
      <c r="E40511" s="15"/>
    </row>
    <row r="40512" spans="5:5">
      <c r="E40512" s="15"/>
    </row>
    <row r="40513" spans="5:5">
      <c r="E40513" s="15"/>
    </row>
    <row r="40514" spans="5:5">
      <c r="E40514" s="15"/>
    </row>
    <row r="40515" spans="5:5">
      <c r="E40515" s="15"/>
    </row>
    <row r="40516" spans="5:5">
      <c r="E40516" s="15"/>
    </row>
    <row r="40517" spans="5:5">
      <c r="E40517" s="15"/>
    </row>
    <row r="40518" spans="5:5">
      <c r="E40518" s="15"/>
    </row>
    <row r="40519" spans="5:5">
      <c r="E40519" s="15"/>
    </row>
    <row r="40520" spans="5:5">
      <c r="E40520" s="15"/>
    </row>
    <row r="40521" spans="5:5">
      <c r="E40521" s="15"/>
    </row>
    <row r="40522" spans="5:5">
      <c r="E40522" s="15"/>
    </row>
    <row r="40523" spans="5:5">
      <c r="E40523" s="15"/>
    </row>
    <row r="40524" spans="5:5">
      <c r="E40524" s="15"/>
    </row>
    <row r="40525" spans="5:5">
      <c r="E40525" s="15"/>
    </row>
    <row r="40526" spans="5:5">
      <c r="E40526" s="15"/>
    </row>
    <row r="40527" spans="5:5">
      <c r="E40527" s="15"/>
    </row>
    <row r="40528" spans="5:5">
      <c r="E40528" s="15"/>
    </row>
    <row r="40529" spans="5:5">
      <c r="E40529" s="15"/>
    </row>
    <row r="40530" spans="5:5">
      <c r="E40530" s="15"/>
    </row>
    <row r="40531" spans="5:5">
      <c r="E40531" s="15"/>
    </row>
    <row r="40532" spans="5:5">
      <c r="E40532" s="15"/>
    </row>
    <row r="40533" spans="5:5">
      <c r="E40533" s="15"/>
    </row>
    <row r="40534" spans="5:5">
      <c r="E40534" s="15"/>
    </row>
    <row r="40535" spans="5:5">
      <c r="E40535" s="15"/>
    </row>
    <row r="40536" spans="5:5">
      <c r="E40536" s="15"/>
    </row>
    <row r="40537" spans="5:5">
      <c r="E40537" s="15"/>
    </row>
    <row r="40538" spans="5:5">
      <c r="E40538" s="15"/>
    </row>
    <row r="40539" spans="5:5">
      <c r="E40539" s="15"/>
    </row>
    <row r="40540" spans="5:5">
      <c r="E40540" s="15"/>
    </row>
    <row r="40541" spans="5:5">
      <c r="E40541" s="15"/>
    </row>
    <row r="40542" spans="5:5">
      <c r="E40542" s="15"/>
    </row>
    <row r="40543" spans="5:5">
      <c r="E40543" s="15"/>
    </row>
    <row r="40544" spans="5:5">
      <c r="E40544" s="15"/>
    </row>
    <row r="40545" spans="5:5">
      <c r="E40545" s="15"/>
    </row>
    <row r="40546" spans="5:5">
      <c r="E40546" s="15"/>
    </row>
    <row r="40547" spans="5:5">
      <c r="E40547" s="15"/>
    </row>
    <row r="40548" spans="5:5">
      <c r="E40548" s="15"/>
    </row>
    <row r="40549" spans="5:5">
      <c r="E40549" s="15"/>
    </row>
    <row r="40550" spans="5:5">
      <c r="E40550" s="15"/>
    </row>
    <row r="40551" spans="5:5">
      <c r="E40551" s="15"/>
    </row>
    <row r="40552" spans="5:5">
      <c r="E40552" s="15"/>
    </row>
    <row r="40553" spans="5:5">
      <c r="E40553" s="15"/>
    </row>
    <row r="40554" spans="5:5">
      <c r="E40554" s="15"/>
    </row>
    <row r="40555" spans="5:5">
      <c r="E40555" s="15"/>
    </row>
    <row r="40556" spans="5:5">
      <c r="E40556" s="15"/>
    </row>
    <row r="40557" spans="5:5">
      <c r="E40557" s="15"/>
    </row>
    <row r="40558" spans="5:5">
      <c r="E40558" s="15"/>
    </row>
    <row r="40559" spans="5:5">
      <c r="E40559" s="15"/>
    </row>
    <row r="40560" spans="5:5">
      <c r="E40560" s="15"/>
    </row>
    <row r="40561" spans="5:5">
      <c r="E40561" s="15"/>
    </row>
    <row r="40562" spans="5:5">
      <c r="E40562" s="15"/>
    </row>
    <row r="40563" spans="5:5">
      <c r="E40563" s="15"/>
    </row>
    <row r="40564" spans="5:5">
      <c r="E40564" s="15"/>
    </row>
    <row r="40565" spans="5:5">
      <c r="E40565" s="15"/>
    </row>
    <row r="40566" spans="5:5">
      <c r="E40566" s="15"/>
    </row>
    <row r="40567" spans="5:5">
      <c r="E40567" s="15"/>
    </row>
    <row r="40568" spans="5:5">
      <c r="E40568" s="15"/>
    </row>
    <row r="40569" spans="5:5">
      <c r="E40569" s="15"/>
    </row>
    <row r="40570" spans="5:5">
      <c r="E40570" s="15"/>
    </row>
    <row r="40571" spans="5:5">
      <c r="E40571" s="15"/>
    </row>
    <row r="40572" spans="5:5">
      <c r="E40572" s="15"/>
    </row>
    <row r="40573" spans="5:5">
      <c r="E40573" s="15"/>
    </row>
    <row r="40574" spans="5:5">
      <c r="E40574" s="15"/>
    </row>
    <row r="40575" spans="5:5">
      <c r="E40575" s="15"/>
    </row>
    <row r="40576" spans="5:5">
      <c r="E40576" s="15"/>
    </row>
    <row r="40577" spans="5:5">
      <c r="E40577" s="15"/>
    </row>
    <row r="40578" spans="5:5">
      <c r="E40578" s="15"/>
    </row>
    <row r="40579" spans="5:5">
      <c r="E40579" s="15"/>
    </row>
    <row r="40580" spans="5:5">
      <c r="E40580" s="15"/>
    </row>
    <row r="40581" spans="5:5">
      <c r="E40581" s="15"/>
    </row>
    <row r="40582" spans="5:5">
      <c r="E40582" s="15"/>
    </row>
    <row r="40583" spans="5:5">
      <c r="E40583" s="15"/>
    </row>
    <row r="40584" spans="5:5">
      <c r="E40584" s="15"/>
    </row>
    <row r="40585" spans="5:5">
      <c r="E40585" s="15"/>
    </row>
    <row r="40586" spans="5:5">
      <c r="E40586" s="15"/>
    </row>
    <row r="40587" spans="5:5">
      <c r="E40587" s="15"/>
    </row>
    <row r="40588" spans="5:5">
      <c r="E40588" s="15"/>
    </row>
    <row r="40589" spans="5:5">
      <c r="E40589" s="15"/>
    </row>
    <row r="40590" spans="5:5">
      <c r="E40590" s="15"/>
    </row>
    <row r="40591" spans="5:5">
      <c r="E40591" s="15"/>
    </row>
    <row r="40592" spans="5:5">
      <c r="E40592" s="15"/>
    </row>
    <row r="40593" spans="5:5">
      <c r="E40593" s="15"/>
    </row>
    <row r="40594" spans="5:5">
      <c r="E40594" s="15"/>
    </row>
    <row r="40595" spans="5:5">
      <c r="E40595" s="15"/>
    </row>
    <row r="40596" spans="5:5">
      <c r="E40596" s="15"/>
    </row>
    <row r="40597" spans="5:5">
      <c r="E40597" s="15"/>
    </row>
    <row r="40598" spans="5:5">
      <c r="E40598" s="15"/>
    </row>
    <row r="40599" spans="5:5">
      <c r="E40599" s="15"/>
    </row>
    <row r="40600" spans="5:5">
      <c r="E40600" s="15"/>
    </row>
    <row r="40601" spans="5:5">
      <c r="E40601" s="15"/>
    </row>
    <row r="40602" spans="5:5">
      <c r="E40602" s="15"/>
    </row>
    <row r="40603" spans="5:5">
      <c r="E40603" s="15"/>
    </row>
    <row r="40604" spans="5:5">
      <c r="E40604" s="15"/>
    </row>
    <row r="40605" spans="5:5">
      <c r="E40605" s="15"/>
    </row>
    <row r="40606" spans="5:5">
      <c r="E40606" s="15"/>
    </row>
    <row r="40607" spans="5:5">
      <c r="E40607" s="15"/>
    </row>
    <row r="40608" spans="5:5">
      <c r="E40608" s="15"/>
    </row>
    <row r="40609" spans="5:5">
      <c r="E40609" s="15"/>
    </row>
    <row r="40610" spans="5:5">
      <c r="E40610" s="15"/>
    </row>
    <row r="40611" spans="5:5">
      <c r="E40611" s="15"/>
    </row>
    <row r="40612" spans="5:5">
      <c r="E40612" s="15"/>
    </row>
    <row r="40613" spans="5:5">
      <c r="E40613" s="15"/>
    </row>
    <row r="40614" spans="5:5">
      <c r="E40614" s="15"/>
    </row>
    <row r="40615" spans="5:5">
      <c r="E40615" s="15"/>
    </row>
    <row r="40616" spans="5:5">
      <c r="E40616" s="15"/>
    </row>
    <row r="40617" spans="5:5">
      <c r="E40617" s="15"/>
    </row>
    <row r="40618" spans="5:5">
      <c r="E40618" s="15"/>
    </row>
    <row r="40619" spans="5:5">
      <c r="E40619" s="15"/>
    </row>
    <row r="40620" spans="5:5">
      <c r="E40620" s="15"/>
    </row>
    <row r="40621" spans="5:5">
      <c r="E40621" s="15"/>
    </row>
    <row r="40622" spans="5:5">
      <c r="E40622" s="15"/>
    </row>
    <row r="40623" spans="5:5">
      <c r="E40623" s="15"/>
    </row>
    <row r="40624" spans="5:5">
      <c r="E40624" s="15"/>
    </row>
    <row r="40625" spans="5:5">
      <c r="E40625" s="15"/>
    </row>
    <row r="40626" spans="5:5">
      <c r="E40626" s="15"/>
    </row>
    <row r="40627" spans="5:5">
      <c r="E40627" s="15"/>
    </row>
    <row r="40628" spans="5:5">
      <c r="E40628" s="15"/>
    </row>
    <row r="40629" spans="5:5">
      <c r="E40629" s="15"/>
    </row>
    <row r="40630" spans="5:5">
      <c r="E40630" s="15"/>
    </row>
    <row r="40631" spans="5:5">
      <c r="E40631" s="15"/>
    </row>
    <row r="40632" spans="5:5">
      <c r="E40632" s="15"/>
    </row>
    <row r="40633" spans="5:5">
      <c r="E40633" s="15"/>
    </row>
    <row r="40634" spans="5:5">
      <c r="E40634" s="15"/>
    </row>
    <row r="40635" spans="5:5">
      <c r="E40635" s="15"/>
    </row>
    <row r="40636" spans="5:5">
      <c r="E40636" s="15"/>
    </row>
    <row r="40637" spans="5:5">
      <c r="E40637" s="15"/>
    </row>
    <row r="40638" spans="5:5">
      <c r="E40638" s="15"/>
    </row>
    <row r="40639" spans="5:5">
      <c r="E40639" s="15"/>
    </row>
    <row r="40640" spans="5:5">
      <c r="E40640" s="15"/>
    </row>
    <row r="40641" spans="5:5">
      <c r="E40641" s="15"/>
    </row>
    <row r="40642" spans="5:5">
      <c r="E40642" s="15"/>
    </row>
    <row r="40643" spans="5:5">
      <c r="E40643" s="15"/>
    </row>
    <row r="40644" spans="5:5">
      <c r="E40644" s="15"/>
    </row>
    <row r="40645" spans="5:5">
      <c r="E40645" s="15"/>
    </row>
    <row r="40646" spans="5:5">
      <c r="E40646" s="15"/>
    </row>
    <row r="40647" spans="5:5">
      <c r="E40647" s="15"/>
    </row>
    <row r="40648" spans="5:5">
      <c r="E40648" s="15"/>
    </row>
    <row r="40649" spans="5:5">
      <c r="E40649" s="15"/>
    </row>
    <row r="40650" spans="5:5">
      <c r="E40650" s="15"/>
    </row>
    <row r="40651" spans="5:5">
      <c r="E40651" s="15"/>
    </row>
    <row r="40652" spans="5:5">
      <c r="E40652" s="15"/>
    </row>
    <row r="40653" spans="5:5">
      <c r="E40653" s="15"/>
    </row>
    <row r="40654" spans="5:5">
      <c r="E40654" s="15"/>
    </row>
    <row r="40655" spans="5:5">
      <c r="E40655" s="15"/>
    </row>
    <row r="40656" spans="5:5">
      <c r="E40656" s="15"/>
    </row>
    <row r="40657" spans="5:5">
      <c r="E40657" s="15"/>
    </row>
    <row r="40658" spans="5:5">
      <c r="E40658" s="15"/>
    </row>
    <row r="40659" spans="5:5">
      <c r="E40659" s="15"/>
    </row>
    <row r="40660" spans="5:5">
      <c r="E40660" s="15"/>
    </row>
    <row r="40661" spans="5:5">
      <c r="E40661" s="15"/>
    </row>
    <row r="40662" spans="5:5">
      <c r="E40662" s="15"/>
    </row>
    <row r="40663" spans="5:5">
      <c r="E40663" s="15"/>
    </row>
    <row r="40664" spans="5:5">
      <c r="E40664" s="15"/>
    </row>
    <row r="40665" spans="5:5">
      <c r="E40665" s="15"/>
    </row>
    <row r="40666" spans="5:5">
      <c r="E40666" s="15"/>
    </row>
    <row r="40667" spans="5:5">
      <c r="E40667" s="15"/>
    </row>
    <row r="40668" spans="5:5">
      <c r="E40668" s="15"/>
    </row>
    <row r="40669" spans="5:5">
      <c r="E40669" s="15"/>
    </row>
    <row r="40670" spans="5:5">
      <c r="E40670" s="15"/>
    </row>
    <row r="40671" spans="5:5">
      <c r="E40671" s="15"/>
    </row>
    <row r="40672" spans="5:5">
      <c r="E40672" s="15"/>
    </row>
    <row r="40673" spans="5:5">
      <c r="E40673" s="15"/>
    </row>
    <row r="40674" spans="5:5">
      <c r="E40674" s="15"/>
    </row>
    <row r="40675" spans="5:5">
      <c r="E40675" s="15"/>
    </row>
    <row r="40676" spans="5:5">
      <c r="E40676" s="15"/>
    </row>
    <row r="40677" spans="5:5">
      <c r="E40677" s="15"/>
    </row>
    <row r="40678" spans="5:5">
      <c r="E40678" s="15"/>
    </row>
    <row r="40679" spans="5:5">
      <c r="E40679" s="15"/>
    </row>
    <row r="40680" spans="5:5">
      <c r="E40680" s="15"/>
    </row>
    <row r="40681" spans="5:5">
      <c r="E40681" s="15"/>
    </row>
    <row r="40682" spans="5:5">
      <c r="E40682" s="15"/>
    </row>
    <row r="40683" spans="5:5">
      <c r="E40683" s="15"/>
    </row>
    <row r="40684" spans="5:5">
      <c r="E40684" s="15"/>
    </row>
    <row r="40685" spans="5:5">
      <c r="E40685" s="15"/>
    </row>
    <row r="40686" spans="5:5">
      <c r="E40686" s="15"/>
    </row>
    <row r="40687" spans="5:5">
      <c r="E40687" s="15"/>
    </row>
    <row r="40688" spans="5:5">
      <c r="E40688" s="15"/>
    </row>
    <row r="40689" spans="5:5">
      <c r="E40689" s="15"/>
    </row>
    <row r="40690" spans="5:5">
      <c r="E40690" s="15"/>
    </row>
    <row r="40691" spans="5:5">
      <c r="E40691" s="15"/>
    </row>
    <row r="40692" spans="5:5">
      <c r="E40692" s="15"/>
    </row>
    <row r="40693" spans="5:5">
      <c r="E40693" s="15"/>
    </row>
    <row r="40694" spans="5:5">
      <c r="E40694" s="15"/>
    </row>
    <row r="40695" spans="5:5">
      <c r="E40695" s="15"/>
    </row>
    <row r="40696" spans="5:5">
      <c r="E40696" s="15"/>
    </row>
    <row r="40697" spans="5:5">
      <c r="E40697" s="15"/>
    </row>
    <row r="40698" spans="5:5">
      <c r="E40698" s="15"/>
    </row>
    <row r="40699" spans="5:5">
      <c r="E40699" s="15"/>
    </row>
    <row r="40700" spans="5:5">
      <c r="E40700" s="15"/>
    </row>
    <row r="40701" spans="5:5">
      <c r="E40701" s="15"/>
    </row>
    <row r="40702" spans="5:5">
      <c r="E40702" s="15"/>
    </row>
    <row r="40703" spans="5:5">
      <c r="E40703" s="15"/>
    </row>
    <row r="40704" spans="5:5">
      <c r="E40704" s="15"/>
    </row>
    <row r="40705" spans="5:5">
      <c r="E40705" s="15"/>
    </row>
    <row r="40706" spans="5:5">
      <c r="E40706" s="15"/>
    </row>
    <row r="40707" spans="5:5">
      <c r="E40707" s="15"/>
    </row>
    <row r="40708" spans="5:5">
      <c r="E40708" s="15"/>
    </row>
    <row r="40709" spans="5:5">
      <c r="E40709" s="15"/>
    </row>
    <row r="40710" spans="5:5">
      <c r="E40710" s="15"/>
    </row>
    <row r="40711" spans="5:5">
      <c r="E40711" s="15"/>
    </row>
    <row r="40712" spans="5:5">
      <c r="E40712" s="15"/>
    </row>
    <row r="40713" spans="5:5">
      <c r="E40713" s="15"/>
    </row>
    <row r="40714" spans="5:5">
      <c r="E40714" s="15"/>
    </row>
    <row r="40715" spans="5:5">
      <c r="E40715" s="15"/>
    </row>
    <row r="40716" spans="5:5">
      <c r="E40716" s="15"/>
    </row>
    <row r="40717" spans="5:5">
      <c r="E40717" s="15"/>
    </row>
    <row r="40718" spans="5:5">
      <c r="E40718" s="15"/>
    </row>
    <row r="40719" spans="5:5">
      <c r="E40719" s="15"/>
    </row>
    <row r="40720" spans="5:5">
      <c r="E40720" s="15"/>
    </row>
    <row r="40721" spans="5:5">
      <c r="E40721" s="15"/>
    </row>
    <row r="40722" spans="5:5">
      <c r="E40722" s="15"/>
    </row>
    <row r="40723" spans="5:5">
      <c r="E40723" s="15"/>
    </row>
    <row r="40724" spans="5:5">
      <c r="E40724" s="15"/>
    </row>
    <row r="40725" spans="5:5">
      <c r="E40725" s="15"/>
    </row>
    <row r="40726" spans="5:5">
      <c r="E40726" s="15"/>
    </row>
    <row r="40727" spans="5:5">
      <c r="E40727" s="15"/>
    </row>
    <row r="40728" spans="5:5">
      <c r="E40728" s="15"/>
    </row>
    <row r="40729" spans="5:5">
      <c r="E40729" s="15"/>
    </row>
    <row r="40730" spans="5:5">
      <c r="E40730" s="15"/>
    </row>
    <row r="40731" spans="5:5">
      <c r="E40731" s="15"/>
    </row>
    <row r="40732" spans="5:5">
      <c r="E40732" s="15"/>
    </row>
    <row r="40733" spans="5:5">
      <c r="E40733" s="15"/>
    </row>
    <row r="40734" spans="5:5">
      <c r="E40734" s="15"/>
    </row>
    <row r="40735" spans="5:5">
      <c r="E40735" s="15"/>
    </row>
    <row r="40736" spans="5:5">
      <c r="E40736" s="15"/>
    </row>
    <row r="40737" spans="5:5">
      <c r="E40737" s="15"/>
    </row>
    <row r="40738" spans="5:5">
      <c r="E40738" s="15"/>
    </row>
    <row r="40739" spans="5:5">
      <c r="E40739" s="15"/>
    </row>
    <row r="40740" spans="5:5">
      <c r="E40740" s="15"/>
    </row>
    <row r="40741" spans="5:5">
      <c r="E40741" s="15"/>
    </row>
    <row r="40742" spans="5:5">
      <c r="E40742" s="15"/>
    </row>
    <row r="40743" spans="5:5">
      <c r="E40743" s="15"/>
    </row>
    <row r="40744" spans="5:5">
      <c r="E40744" s="15"/>
    </row>
    <row r="40745" spans="5:5">
      <c r="E40745" s="15"/>
    </row>
    <row r="40746" spans="5:5">
      <c r="E40746" s="15"/>
    </row>
    <row r="40747" spans="5:5">
      <c r="E40747" s="15"/>
    </row>
    <row r="40748" spans="5:5">
      <c r="E40748" s="15"/>
    </row>
    <row r="40749" spans="5:5">
      <c r="E40749" s="15"/>
    </row>
    <row r="40750" spans="5:5">
      <c r="E40750" s="15"/>
    </row>
    <row r="40751" spans="5:5">
      <c r="E40751" s="15"/>
    </row>
    <row r="40752" spans="5:5">
      <c r="E40752" s="15"/>
    </row>
    <row r="40753" spans="5:5">
      <c r="E40753" s="15"/>
    </row>
    <row r="40754" spans="5:5">
      <c r="E40754" s="15"/>
    </row>
    <row r="40755" spans="5:5">
      <c r="E40755" s="15"/>
    </row>
    <row r="40756" spans="5:5">
      <c r="E40756" s="15"/>
    </row>
    <row r="40757" spans="5:5">
      <c r="E40757" s="15"/>
    </row>
    <row r="40758" spans="5:5">
      <c r="E40758" s="15"/>
    </row>
    <row r="40759" spans="5:5">
      <c r="E40759" s="15"/>
    </row>
    <row r="40760" spans="5:5">
      <c r="E40760" s="15"/>
    </row>
    <row r="40761" spans="5:5">
      <c r="E40761" s="15"/>
    </row>
    <row r="40762" spans="5:5">
      <c r="E40762" s="15"/>
    </row>
    <row r="40763" spans="5:5">
      <c r="E40763" s="15"/>
    </row>
    <row r="40764" spans="5:5">
      <c r="E40764" s="15"/>
    </row>
    <row r="40765" spans="5:5">
      <c r="E40765" s="15"/>
    </row>
    <row r="40766" spans="5:5">
      <c r="E40766" s="15"/>
    </row>
    <row r="40767" spans="5:5">
      <c r="E40767" s="15"/>
    </row>
    <row r="40768" spans="5:5">
      <c r="E40768" s="15"/>
    </row>
    <row r="40769" spans="5:5">
      <c r="E40769" s="15"/>
    </row>
    <row r="40770" spans="5:5">
      <c r="E40770" s="15"/>
    </row>
    <row r="40771" spans="5:5">
      <c r="E40771" s="15"/>
    </row>
    <row r="40772" spans="5:5">
      <c r="E40772" s="15"/>
    </row>
    <row r="40773" spans="5:5">
      <c r="E40773" s="15"/>
    </row>
    <row r="40774" spans="5:5">
      <c r="E40774" s="15"/>
    </row>
    <row r="40775" spans="5:5">
      <c r="E40775" s="15"/>
    </row>
    <row r="40776" spans="5:5">
      <c r="E40776" s="15"/>
    </row>
    <row r="40777" spans="5:5">
      <c r="E40777" s="15"/>
    </row>
    <row r="40778" spans="5:5">
      <c r="E40778" s="15"/>
    </row>
    <row r="40779" spans="5:5">
      <c r="E40779" s="15"/>
    </row>
    <row r="40780" spans="5:5">
      <c r="E40780" s="15"/>
    </row>
    <row r="40781" spans="5:5">
      <c r="E40781" s="15"/>
    </row>
    <row r="40782" spans="5:5">
      <c r="E40782" s="15"/>
    </row>
    <row r="40783" spans="5:5">
      <c r="E40783" s="15"/>
    </row>
    <row r="40784" spans="5:5">
      <c r="E40784" s="15"/>
    </row>
    <row r="40785" spans="5:5">
      <c r="E40785" s="15"/>
    </row>
    <row r="40786" spans="5:5">
      <c r="E40786" s="15"/>
    </row>
    <row r="40787" spans="5:5">
      <c r="E40787" s="15"/>
    </row>
    <row r="40788" spans="5:5">
      <c r="E40788" s="15"/>
    </row>
    <row r="40789" spans="5:5">
      <c r="E40789" s="15"/>
    </row>
    <row r="40790" spans="5:5">
      <c r="E40790" s="15"/>
    </row>
    <row r="40791" spans="5:5">
      <c r="E40791" s="15"/>
    </row>
    <row r="40792" spans="5:5">
      <c r="E40792" s="15"/>
    </row>
    <row r="40793" spans="5:5">
      <c r="E40793" s="15"/>
    </row>
    <row r="40794" spans="5:5">
      <c r="E40794" s="15"/>
    </row>
    <row r="40795" spans="5:5">
      <c r="E40795" s="15"/>
    </row>
    <row r="40796" spans="5:5">
      <c r="E40796" s="15"/>
    </row>
    <row r="40797" spans="5:5">
      <c r="E40797" s="15"/>
    </row>
    <row r="40798" spans="5:5">
      <c r="E40798" s="15"/>
    </row>
    <row r="40799" spans="5:5">
      <c r="E40799" s="15"/>
    </row>
    <row r="40800" spans="5:5">
      <c r="E40800" s="15"/>
    </row>
    <row r="40801" spans="5:5">
      <c r="E40801" s="15"/>
    </row>
    <row r="40802" spans="5:5">
      <c r="E40802" s="15"/>
    </row>
    <row r="40803" spans="5:5">
      <c r="E40803" s="15"/>
    </row>
    <row r="40804" spans="5:5">
      <c r="E40804" s="15"/>
    </row>
    <row r="40805" spans="5:5">
      <c r="E40805" s="15"/>
    </row>
    <row r="40806" spans="5:5">
      <c r="E40806" s="15"/>
    </row>
    <row r="40807" spans="5:5">
      <c r="E40807" s="15"/>
    </row>
    <row r="40808" spans="5:5">
      <c r="E40808" s="15"/>
    </row>
    <row r="40809" spans="5:5">
      <c r="E40809" s="15"/>
    </row>
    <row r="40810" spans="5:5">
      <c r="E40810" s="15"/>
    </row>
    <row r="40811" spans="5:5">
      <c r="E40811" s="15"/>
    </row>
    <row r="40812" spans="5:5">
      <c r="E40812" s="15"/>
    </row>
    <row r="40813" spans="5:5">
      <c r="E40813" s="15"/>
    </row>
    <row r="40814" spans="5:5">
      <c r="E40814" s="15"/>
    </row>
    <row r="40815" spans="5:5">
      <c r="E40815" s="15"/>
    </row>
    <row r="40816" spans="5:5">
      <c r="E40816" s="15"/>
    </row>
    <row r="40817" spans="5:5">
      <c r="E40817" s="15"/>
    </row>
    <row r="40818" spans="5:5">
      <c r="E40818" s="15"/>
    </row>
    <row r="40819" spans="5:5">
      <c r="E40819" s="15"/>
    </row>
    <row r="40820" spans="5:5">
      <c r="E40820" s="15"/>
    </row>
    <row r="40821" spans="5:5">
      <c r="E40821" s="15"/>
    </row>
    <row r="40822" spans="5:5">
      <c r="E40822" s="15"/>
    </row>
    <row r="40823" spans="5:5">
      <c r="E40823" s="15"/>
    </row>
    <row r="40824" spans="5:5">
      <c r="E40824" s="15"/>
    </row>
    <row r="40825" spans="5:5">
      <c r="E40825" s="15"/>
    </row>
    <row r="40826" spans="5:5">
      <c r="E40826" s="15"/>
    </row>
    <row r="40827" spans="5:5">
      <c r="E40827" s="15"/>
    </row>
    <row r="40828" spans="5:5">
      <c r="E40828" s="15"/>
    </row>
    <row r="40829" spans="5:5">
      <c r="E40829" s="15"/>
    </row>
    <row r="40830" spans="5:5">
      <c r="E40830" s="15"/>
    </row>
    <row r="40831" spans="5:5">
      <c r="E40831" s="15"/>
    </row>
    <row r="40832" spans="5:5">
      <c r="E40832" s="15"/>
    </row>
    <row r="40833" spans="5:5">
      <c r="E40833" s="15"/>
    </row>
    <row r="40834" spans="5:5">
      <c r="E40834" s="15"/>
    </row>
    <row r="40835" spans="5:5">
      <c r="E40835" s="15"/>
    </row>
    <row r="40836" spans="5:5">
      <c r="E40836" s="15"/>
    </row>
    <row r="40837" spans="5:5">
      <c r="E40837" s="15"/>
    </row>
    <row r="40838" spans="5:5">
      <c r="E40838" s="15"/>
    </row>
    <row r="40839" spans="5:5">
      <c r="E40839" s="15"/>
    </row>
    <row r="40840" spans="5:5">
      <c r="E40840" s="15"/>
    </row>
    <row r="40841" spans="5:5">
      <c r="E40841" s="15"/>
    </row>
    <row r="40842" spans="5:5">
      <c r="E40842" s="15"/>
    </row>
    <row r="40843" spans="5:5">
      <c r="E40843" s="15"/>
    </row>
    <row r="40844" spans="5:5">
      <c r="E40844" s="15"/>
    </row>
    <row r="40845" spans="5:5">
      <c r="E40845" s="15"/>
    </row>
    <row r="40846" spans="5:5">
      <c r="E40846" s="15"/>
    </row>
    <row r="40847" spans="5:5">
      <c r="E40847" s="15"/>
    </row>
    <row r="40848" spans="5:5">
      <c r="E40848" s="15"/>
    </row>
    <row r="40849" spans="5:5">
      <c r="E40849" s="15"/>
    </row>
    <row r="40850" spans="5:5">
      <c r="E40850" s="15"/>
    </row>
    <row r="40851" spans="5:5">
      <c r="E40851" s="15"/>
    </row>
    <row r="40852" spans="5:5">
      <c r="E40852" s="15"/>
    </row>
    <row r="40853" spans="5:5">
      <c r="E40853" s="15"/>
    </row>
    <row r="40854" spans="5:5">
      <c r="E40854" s="15"/>
    </row>
    <row r="40855" spans="5:5">
      <c r="E40855" s="15"/>
    </row>
    <row r="40856" spans="5:5">
      <c r="E40856" s="15"/>
    </row>
    <row r="40857" spans="5:5">
      <c r="E40857" s="15"/>
    </row>
    <row r="40858" spans="5:5">
      <c r="E40858" s="15"/>
    </row>
    <row r="40859" spans="5:5">
      <c r="E40859" s="15"/>
    </row>
    <row r="40860" spans="5:5">
      <c r="E40860" s="15"/>
    </row>
    <row r="40861" spans="5:5">
      <c r="E40861" s="15"/>
    </row>
    <row r="40862" spans="5:5">
      <c r="E40862" s="15"/>
    </row>
    <row r="40863" spans="5:5">
      <c r="E40863" s="15"/>
    </row>
    <row r="40864" spans="5:5">
      <c r="E40864" s="15"/>
    </row>
    <row r="40865" spans="5:5">
      <c r="E40865" s="15"/>
    </row>
    <row r="40866" spans="5:5">
      <c r="E40866" s="15"/>
    </row>
    <row r="40867" spans="5:5">
      <c r="E40867" s="15"/>
    </row>
    <row r="40868" spans="5:5">
      <c r="E40868" s="15"/>
    </row>
    <row r="40869" spans="5:5">
      <c r="E40869" s="15"/>
    </row>
    <row r="40870" spans="5:5">
      <c r="E40870" s="15"/>
    </row>
    <row r="40871" spans="5:5">
      <c r="E40871" s="15"/>
    </row>
    <row r="40872" spans="5:5">
      <c r="E40872" s="15"/>
    </row>
    <row r="40873" spans="5:5">
      <c r="E40873" s="15"/>
    </row>
    <row r="40874" spans="5:5">
      <c r="E40874" s="15"/>
    </row>
    <row r="40875" spans="5:5">
      <c r="E40875" s="15"/>
    </row>
    <row r="40876" spans="5:5">
      <c r="E40876" s="15"/>
    </row>
    <row r="40877" spans="5:5">
      <c r="E40877" s="15"/>
    </row>
    <row r="40878" spans="5:5">
      <c r="E40878" s="15"/>
    </row>
    <row r="40879" spans="5:5">
      <c r="E40879" s="15"/>
    </row>
    <row r="40880" spans="5:5">
      <c r="E40880" s="15"/>
    </row>
    <row r="40881" spans="5:5">
      <c r="E40881" s="15"/>
    </row>
    <row r="40882" spans="5:5">
      <c r="E40882" s="15"/>
    </row>
    <row r="40883" spans="5:5">
      <c r="E40883" s="15"/>
    </row>
    <row r="40884" spans="5:5">
      <c r="E40884" s="15"/>
    </row>
    <row r="40885" spans="5:5">
      <c r="E40885" s="15"/>
    </row>
    <row r="40886" spans="5:5">
      <c r="E40886" s="15"/>
    </row>
    <row r="40887" spans="5:5">
      <c r="E40887" s="15"/>
    </row>
    <row r="40888" spans="5:5">
      <c r="E40888" s="15"/>
    </row>
    <row r="40889" spans="5:5">
      <c r="E40889" s="15"/>
    </row>
    <row r="40890" spans="5:5">
      <c r="E40890" s="15"/>
    </row>
    <row r="40891" spans="5:5">
      <c r="E40891" s="15"/>
    </row>
    <row r="40892" spans="5:5">
      <c r="E40892" s="15"/>
    </row>
    <row r="40893" spans="5:5">
      <c r="E40893" s="15"/>
    </row>
    <row r="40894" spans="5:5">
      <c r="E40894" s="15"/>
    </row>
    <row r="40895" spans="5:5">
      <c r="E40895" s="15"/>
    </row>
    <row r="40896" spans="5:5">
      <c r="E40896" s="15"/>
    </row>
    <row r="40897" spans="5:5">
      <c r="E40897" s="15"/>
    </row>
    <row r="40898" spans="5:5">
      <c r="E40898" s="15"/>
    </row>
    <row r="40899" spans="5:5">
      <c r="E40899" s="15"/>
    </row>
    <row r="40900" spans="5:5">
      <c r="E40900" s="15"/>
    </row>
    <row r="40901" spans="5:5">
      <c r="E40901" s="15"/>
    </row>
    <row r="40902" spans="5:5">
      <c r="E40902" s="15"/>
    </row>
    <row r="40903" spans="5:5">
      <c r="E40903" s="15"/>
    </row>
    <row r="40904" spans="5:5">
      <c r="E40904" s="15"/>
    </row>
    <row r="40905" spans="5:5">
      <c r="E40905" s="15"/>
    </row>
    <row r="40906" spans="5:5">
      <c r="E40906" s="15"/>
    </row>
    <row r="40907" spans="5:5">
      <c r="E40907" s="15"/>
    </row>
    <row r="40908" spans="5:5">
      <c r="E40908" s="15"/>
    </row>
    <row r="40909" spans="5:5">
      <c r="E40909" s="15"/>
    </row>
    <row r="40910" spans="5:5">
      <c r="E40910" s="15"/>
    </row>
    <row r="40911" spans="5:5">
      <c r="E40911" s="15"/>
    </row>
    <row r="40912" spans="5:5">
      <c r="E40912" s="15"/>
    </row>
    <row r="40913" spans="5:5">
      <c r="E40913" s="15"/>
    </row>
    <row r="40914" spans="5:5">
      <c r="E40914" s="15"/>
    </row>
    <row r="40915" spans="5:5">
      <c r="E40915" s="15"/>
    </row>
    <row r="40916" spans="5:5">
      <c r="E40916" s="15"/>
    </row>
    <row r="40917" spans="5:5">
      <c r="E40917" s="15"/>
    </row>
    <row r="40918" spans="5:5">
      <c r="E40918" s="15"/>
    </row>
    <row r="40919" spans="5:5">
      <c r="E40919" s="15"/>
    </row>
    <row r="40920" spans="5:5">
      <c r="E40920" s="15"/>
    </row>
    <row r="40921" spans="5:5">
      <c r="E40921" s="15"/>
    </row>
    <row r="40922" spans="5:5">
      <c r="E40922" s="15"/>
    </row>
    <row r="40923" spans="5:5">
      <c r="E40923" s="15"/>
    </row>
    <row r="40924" spans="5:5">
      <c r="E40924" s="15"/>
    </row>
    <row r="40925" spans="5:5">
      <c r="E40925" s="15"/>
    </row>
    <row r="40926" spans="5:5">
      <c r="E40926" s="15"/>
    </row>
    <row r="40927" spans="5:5">
      <c r="E40927" s="15"/>
    </row>
    <row r="40928" spans="5:5">
      <c r="E40928" s="15"/>
    </row>
    <row r="40929" spans="5:5">
      <c r="E40929" s="15"/>
    </row>
    <row r="40930" spans="5:5">
      <c r="E40930" s="15"/>
    </row>
    <row r="40931" spans="5:5">
      <c r="E40931" s="15"/>
    </row>
    <row r="40932" spans="5:5">
      <c r="E40932" s="15"/>
    </row>
    <row r="40933" spans="5:5">
      <c r="E40933" s="15"/>
    </row>
    <row r="40934" spans="5:5">
      <c r="E40934" s="15"/>
    </row>
    <row r="40935" spans="5:5">
      <c r="E40935" s="15"/>
    </row>
    <row r="40936" spans="5:5">
      <c r="E40936" s="15"/>
    </row>
    <row r="40937" spans="5:5">
      <c r="E40937" s="15"/>
    </row>
    <row r="40938" spans="5:5">
      <c r="E40938" s="15"/>
    </row>
    <row r="40939" spans="5:5">
      <c r="E40939" s="15"/>
    </row>
    <row r="40940" spans="5:5">
      <c r="E40940" s="15"/>
    </row>
    <row r="40941" spans="5:5">
      <c r="E40941" s="15"/>
    </row>
    <row r="40942" spans="5:5">
      <c r="E40942" s="15"/>
    </row>
    <row r="40943" spans="5:5">
      <c r="E40943" s="15"/>
    </row>
    <row r="40944" spans="5:5">
      <c r="E40944" s="15"/>
    </row>
    <row r="40945" spans="5:5">
      <c r="E40945" s="15"/>
    </row>
    <row r="40946" spans="5:5">
      <c r="E40946" s="15"/>
    </row>
    <row r="40947" spans="5:5">
      <c r="E40947" s="15"/>
    </row>
    <row r="40948" spans="5:5">
      <c r="E40948" s="15"/>
    </row>
    <row r="40949" spans="5:5">
      <c r="E40949" s="15"/>
    </row>
    <row r="40950" spans="5:5">
      <c r="E40950" s="15"/>
    </row>
    <row r="40951" spans="5:5">
      <c r="E40951" s="15"/>
    </row>
    <row r="40952" spans="5:5">
      <c r="E40952" s="15"/>
    </row>
    <row r="40953" spans="5:5">
      <c r="E40953" s="15"/>
    </row>
    <row r="40954" spans="5:5">
      <c r="E40954" s="15"/>
    </row>
    <row r="40955" spans="5:5">
      <c r="E40955" s="15"/>
    </row>
    <row r="40956" spans="5:5">
      <c r="E40956" s="15"/>
    </row>
    <row r="40957" spans="5:5">
      <c r="E40957" s="15"/>
    </row>
    <row r="40958" spans="5:5">
      <c r="E40958" s="15"/>
    </row>
    <row r="40959" spans="5:5">
      <c r="E40959" s="15"/>
    </row>
    <row r="40960" spans="5:5">
      <c r="E40960" s="15"/>
    </row>
    <row r="40961" spans="5:5">
      <c r="E40961" s="15"/>
    </row>
    <row r="40962" spans="5:5">
      <c r="E40962" s="15"/>
    </row>
    <row r="40963" spans="5:5">
      <c r="E40963" s="15"/>
    </row>
    <row r="40964" spans="5:5">
      <c r="E40964" s="15"/>
    </row>
    <row r="40965" spans="5:5">
      <c r="E40965" s="15"/>
    </row>
    <row r="40966" spans="5:5">
      <c r="E40966" s="15"/>
    </row>
    <row r="40967" spans="5:5">
      <c r="E40967" s="15"/>
    </row>
    <row r="40968" spans="5:5">
      <c r="E40968" s="15"/>
    </row>
    <row r="40969" spans="5:5">
      <c r="E40969" s="15"/>
    </row>
    <row r="40970" spans="5:5">
      <c r="E40970" s="15"/>
    </row>
    <row r="40971" spans="5:5">
      <c r="E40971" s="15"/>
    </row>
    <row r="40972" spans="5:5">
      <c r="E40972" s="15"/>
    </row>
    <row r="40973" spans="5:5">
      <c r="E40973" s="15"/>
    </row>
    <row r="40974" spans="5:5">
      <c r="E40974" s="15"/>
    </row>
    <row r="40975" spans="5:5">
      <c r="E40975" s="15"/>
    </row>
    <row r="40976" spans="5:5">
      <c r="E40976" s="15"/>
    </row>
    <row r="40977" spans="5:5">
      <c r="E40977" s="15"/>
    </row>
    <row r="40978" spans="5:5">
      <c r="E40978" s="15"/>
    </row>
    <row r="40979" spans="5:5">
      <c r="E40979" s="15"/>
    </row>
    <row r="40980" spans="5:5">
      <c r="E40980" s="15"/>
    </row>
    <row r="40981" spans="5:5">
      <c r="E40981" s="15"/>
    </row>
    <row r="40982" spans="5:5">
      <c r="E40982" s="15"/>
    </row>
    <row r="40983" spans="5:5">
      <c r="E40983" s="15"/>
    </row>
    <row r="40984" spans="5:5">
      <c r="E40984" s="15"/>
    </row>
    <row r="40985" spans="5:5">
      <c r="E40985" s="15"/>
    </row>
    <row r="40986" spans="5:5">
      <c r="E40986" s="15"/>
    </row>
    <row r="40987" spans="5:5">
      <c r="E40987" s="15"/>
    </row>
    <row r="40988" spans="5:5">
      <c r="E40988" s="15"/>
    </row>
    <row r="40989" spans="5:5">
      <c r="E40989" s="15"/>
    </row>
    <row r="40990" spans="5:5">
      <c r="E40990" s="15"/>
    </row>
    <row r="40991" spans="5:5">
      <c r="E40991" s="15"/>
    </row>
    <row r="40992" spans="5:5">
      <c r="E40992" s="15"/>
    </row>
    <row r="40993" spans="5:5">
      <c r="E40993" s="15"/>
    </row>
    <row r="40994" spans="5:5">
      <c r="E40994" s="15"/>
    </row>
    <row r="40995" spans="5:5">
      <c r="E40995" s="15"/>
    </row>
    <row r="40996" spans="5:5">
      <c r="E40996" s="15"/>
    </row>
    <row r="40997" spans="5:5">
      <c r="E40997" s="15"/>
    </row>
    <row r="40998" spans="5:5">
      <c r="E40998" s="15"/>
    </row>
    <row r="40999" spans="5:5">
      <c r="E40999" s="15"/>
    </row>
    <row r="41000" spans="5:5">
      <c r="E41000" s="15"/>
    </row>
    <row r="41001" spans="5:5">
      <c r="E41001" s="15"/>
    </row>
    <row r="41002" spans="5:5">
      <c r="E41002" s="15"/>
    </row>
    <row r="41003" spans="5:5">
      <c r="E41003" s="15"/>
    </row>
    <row r="41004" spans="5:5">
      <c r="E41004" s="15"/>
    </row>
    <row r="41005" spans="5:5">
      <c r="E41005" s="15"/>
    </row>
    <row r="41006" spans="5:5">
      <c r="E41006" s="15"/>
    </row>
    <row r="41007" spans="5:5">
      <c r="E41007" s="15"/>
    </row>
    <row r="41008" spans="5:5">
      <c r="E41008" s="15"/>
    </row>
    <row r="41009" spans="5:5">
      <c r="E41009" s="15"/>
    </row>
    <row r="41010" spans="5:5">
      <c r="E41010" s="15"/>
    </row>
    <row r="41011" spans="5:5">
      <c r="E41011" s="15"/>
    </row>
    <row r="41012" spans="5:5">
      <c r="E41012" s="15"/>
    </row>
    <row r="41013" spans="5:5">
      <c r="E41013" s="15"/>
    </row>
    <row r="41014" spans="5:5">
      <c r="E41014" s="15"/>
    </row>
    <row r="41015" spans="5:5">
      <c r="E41015" s="15"/>
    </row>
    <row r="41016" spans="5:5">
      <c r="E41016" s="15"/>
    </row>
    <row r="41017" spans="5:5">
      <c r="E41017" s="15"/>
    </row>
    <row r="41018" spans="5:5">
      <c r="E41018" s="15"/>
    </row>
    <row r="41019" spans="5:5">
      <c r="E41019" s="15"/>
    </row>
    <row r="41020" spans="5:5">
      <c r="E41020" s="15"/>
    </row>
    <row r="41021" spans="5:5">
      <c r="E41021" s="15"/>
    </row>
    <row r="41022" spans="5:5">
      <c r="E41022" s="15"/>
    </row>
    <row r="41023" spans="5:5">
      <c r="E41023" s="15"/>
    </row>
    <row r="41024" spans="5:5">
      <c r="E41024" s="15"/>
    </row>
    <row r="41025" spans="5:5">
      <c r="E41025" s="15"/>
    </row>
    <row r="41026" spans="5:5">
      <c r="E41026" s="15"/>
    </row>
    <row r="41027" spans="5:5">
      <c r="E41027" s="15"/>
    </row>
    <row r="41028" spans="5:5">
      <c r="E41028" s="15"/>
    </row>
    <row r="41029" spans="5:5">
      <c r="E41029" s="15"/>
    </row>
    <row r="41030" spans="5:5">
      <c r="E41030" s="15"/>
    </row>
    <row r="41031" spans="5:5">
      <c r="E41031" s="15"/>
    </row>
    <row r="41032" spans="5:5">
      <c r="E41032" s="15"/>
    </row>
    <row r="41033" spans="5:5">
      <c r="E41033" s="15"/>
    </row>
    <row r="41034" spans="5:5">
      <c r="E41034" s="15"/>
    </row>
    <row r="41035" spans="5:5">
      <c r="E41035" s="15"/>
    </row>
    <row r="41036" spans="5:5">
      <c r="E41036" s="15"/>
    </row>
    <row r="41037" spans="5:5">
      <c r="E41037" s="15"/>
    </row>
    <row r="41038" spans="5:5">
      <c r="E41038" s="15"/>
    </row>
    <row r="41039" spans="5:5">
      <c r="E41039" s="15"/>
    </row>
    <row r="41040" spans="5:5">
      <c r="E41040" s="15"/>
    </row>
    <row r="41041" spans="5:5">
      <c r="E41041" s="15"/>
    </row>
    <row r="41042" spans="5:5">
      <c r="E41042" s="15"/>
    </row>
    <row r="41043" spans="5:5">
      <c r="E41043" s="15"/>
    </row>
    <row r="41044" spans="5:5">
      <c r="E41044" s="15"/>
    </row>
    <row r="41045" spans="5:5">
      <c r="E41045" s="15"/>
    </row>
    <row r="41046" spans="5:5">
      <c r="E41046" s="15"/>
    </row>
    <row r="41047" spans="5:5">
      <c r="E41047" s="15"/>
    </row>
    <row r="41048" spans="5:5">
      <c r="E41048" s="15"/>
    </row>
    <row r="41049" spans="5:5">
      <c r="E41049" s="15"/>
    </row>
    <row r="41050" spans="5:5">
      <c r="E41050" s="15"/>
    </row>
    <row r="41051" spans="5:5">
      <c r="E41051" s="15"/>
    </row>
    <row r="41052" spans="5:5">
      <c r="E41052" s="15"/>
    </row>
    <row r="41053" spans="5:5">
      <c r="E41053" s="15"/>
    </row>
    <row r="41054" spans="5:5">
      <c r="E41054" s="15"/>
    </row>
    <row r="41055" spans="5:5">
      <c r="E41055" s="15"/>
    </row>
    <row r="41056" spans="5:5">
      <c r="E41056" s="15"/>
    </row>
    <row r="41057" spans="5:5">
      <c r="E41057" s="15"/>
    </row>
    <row r="41058" spans="5:5">
      <c r="E41058" s="15"/>
    </row>
    <row r="41059" spans="5:5">
      <c r="E41059" s="15"/>
    </row>
    <row r="41060" spans="5:5">
      <c r="E41060" s="15"/>
    </row>
    <row r="41061" spans="5:5">
      <c r="E41061" s="15"/>
    </row>
    <row r="41062" spans="5:5">
      <c r="E41062" s="15"/>
    </row>
    <row r="41063" spans="5:5">
      <c r="E41063" s="15"/>
    </row>
    <row r="41064" spans="5:5">
      <c r="E41064" s="15"/>
    </row>
    <row r="41065" spans="5:5">
      <c r="E41065" s="15"/>
    </row>
    <row r="41066" spans="5:5">
      <c r="E41066" s="15"/>
    </row>
    <row r="41067" spans="5:5">
      <c r="E41067" s="15"/>
    </row>
    <row r="41068" spans="5:5">
      <c r="E41068" s="15"/>
    </row>
    <row r="41069" spans="5:5">
      <c r="E41069" s="15"/>
    </row>
    <row r="41070" spans="5:5">
      <c r="E41070" s="15"/>
    </row>
    <row r="41071" spans="5:5">
      <c r="E41071" s="15"/>
    </row>
    <row r="41072" spans="5:5">
      <c r="E41072" s="15"/>
    </row>
    <row r="41073" spans="5:5">
      <c r="E41073" s="15"/>
    </row>
    <row r="41074" spans="5:5">
      <c r="E41074" s="15"/>
    </row>
    <row r="41075" spans="5:5">
      <c r="E41075" s="15"/>
    </row>
    <row r="41076" spans="5:5">
      <c r="E41076" s="15"/>
    </row>
    <row r="41077" spans="5:5">
      <c r="E41077" s="15"/>
    </row>
    <row r="41078" spans="5:5">
      <c r="E41078" s="15"/>
    </row>
    <row r="41079" spans="5:5">
      <c r="E41079" s="15"/>
    </row>
    <row r="41080" spans="5:5">
      <c r="E41080" s="15"/>
    </row>
    <row r="41081" spans="5:5">
      <c r="E41081" s="15"/>
    </row>
    <row r="41082" spans="5:5">
      <c r="E41082" s="15"/>
    </row>
    <row r="41083" spans="5:5">
      <c r="E41083" s="15"/>
    </row>
    <row r="41084" spans="5:5">
      <c r="E41084" s="15"/>
    </row>
    <row r="41085" spans="5:5">
      <c r="E41085" s="15"/>
    </row>
    <row r="41086" spans="5:5">
      <c r="E41086" s="15"/>
    </row>
    <row r="41087" spans="5:5">
      <c r="E41087" s="15"/>
    </row>
    <row r="41088" spans="5:5">
      <c r="E41088" s="15"/>
    </row>
    <row r="41089" spans="5:5">
      <c r="E41089" s="15"/>
    </row>
    <row r="41090" spans="5:5">
      <c r="E41090" s="15"/>
    </row>
    <row r="41091" spans="5:5">
      <c r="E41091" s="15"/>
    </row>
    <row r="41092" spans="5:5">
      <c r="E41092" s="15"/>
    </row>
    <row r="41093" spans="5:5">
      <c r="E41093" s="15"/>
    </row>
    <row r="41094" spans="5:5">
      <c r="E41094" s="15"/>
    </row>
    <row r="41095" spans="5:5">
      <c r="E41095" s="15"/>
    </row>
    <row r="41096" spans="5:5">
      <c r="E41096" s="15"/>
    </row>
    <row r="41097" spans="5:5">
      <c r="E41097" s="15"/>
    </row>
    <row r="41098" spans="5:5">
      <c r="E41098" s="15"/>
    </row>
    <row r="41099" spans="5:5">
      <c r="E41099" s="15"/>
    </row>
    <row r="41100" spans="5:5">
      <c r="E41100" s="15"/>
    </row>
    <row r="41101" spans="5:5">
      <c r="E41101" s="15"/>
    </row>
    <row r="41102" spans="5:5">
      <c r="E41102" s="15"/>
    </row>
    <row r="41103" spans="5:5">
      <c r="E41103" s="15"/>
    </row>
    <row r="41104" spans="5:5">
      <c r="E41104" s="15"/>
    </row>
    <row r="41105" spans="5:5">
      <c r="E41105" s="15"/>
    </row>
    <row r="41106" spans="5:5">
      <c r="E41106" s="15"/>
    </row>
    <row r="41107" spans="5:5">
      <c r="E41107" s="15"/>
    </row>
    <row r="41108" spans="5:5">
      <c r="E41108" s="15"/>
    </row>
    <row r="41109" spans="5:5">
      <c r="E41109" s="15"/>
    </row>
    <row r="41110" spans="5:5">
      <c r="E41110" s="15"/>
    </row>
    <row r="41111" spans="5:5">
      <c r="E41111" s="15"/>
    </row>
    <row r="41112" spans="5:5">
      <c r="E41112" s="15"/>
    </row>
    <row r="41113" spans="5:5">
      <c r="E41113" s="15"/>
    </row>
    <row r="41114" spans="5:5">
      <c r="E41114" s="15"/>
    </row>
    <row r="41115" spans="5:5">
      <c r="E41115" s="15"/>
    </row>
    <row r="41116" spans="5:5">
      <c r="E41116" s="15"/>
    </row>
    <row r="41117" spans="5:5">
      <c r="E41117" s="15"/>
    </row>
    <row r="41118" spans="5:5">
      <c r="E41118" s="15"/>
    </row>
    <row r="41119" spans="5:5">
      <c r="E41119" s="15"/>
    </row>
    <row r="41120" spans="5:5">
      <c r="E41120" s="15"/>
    </row>
    <row r="41121" spans="5:5">
      <c r="E41121" s="15"/>
    </row>
    <row r="41122" spans="5:5">
      <c r="E41122" s="15"/>
    </row>
    <row r="41123" spans="5:5">
      <c r="E41123" s="15"/>
    </row>
    <row r="41124" spans="5:5">
      <c r="E41124" s="15"/>
    </row>
    <row r="41125" spans="5:5">
      <c r="E41125" s="15"/>
    </row>
    <row r="41126" spans="5:5">
      <c r="E41126" s="15"/>
    </row>
    <row r="41127" spans="5:5">
      <c r="E41127" s="15"/>
    </row>
    <row r="41128" spans="5:5">
      <c r="E41128" s="15"/>
    </row>
    <row r="41129" spans="5:5">
      <c r="E41129" s="15"/>
    </row>
    <row r="41130" spans="5:5">
      <c r="E41130" s="15"/>
    </row>
    <row r="41131" spans="5:5">
      <c r="E41131" s="15"/>
    </row>
    <row r="41132" spans="5:5">
      <c r="E41132" s="15"/>
    </row>
    <row r="41133" spans="5:5">
      <c r="E41133" s="15"/>
    </row>
    <row r="41134" spans="5:5">
      <c r="E41134" s="15"/>
    </row>
    <row r="41135" spans="5:5">
      <c r="E41135" s="15"/>
    </row>
    <row r="41136" spans="5:5">
      <c r="E41136" s="15"/>
    </row>
    <row r="41137" spans="5:5">
      <c r="E41137" s="15"/>
    </row>
    <row r="41138" spans="5:5">
      <c r="E41138" s="15"/>
    </row>
    <row r="41139" spans="5:5">
      <c r="E41139" s="15"/>
    </row>
    <row r="41140" spans="5:5">
      <c r="E41140" s="15"/>
    </row>
    <row r="41141" spans="5:5">
      <c r="E41141" s="15"/>
    </row>
    <row r="41142" spans="5:5">
      <c r="E41142" s="15"/>
    </row>
    <row r="41143" spans="5:5">
      <c r="E41143" s="15"/>
    </row>
    <row r="41144" spans="5:5">
      <c r="E41144" s="15"/>
    </row>
    <row r="41145" spans="5:5">
      <c r="E41145" s="15"/>
    </row>
    <row r="41146" spans="5:5">
      <c r="E41146" s="15"/>
    </row>
    <row r="41147" spans="5:5">
      <c r="E41147" s="15"/>
    </row>
    <row r="41148" spans="5:5">
      <c r="E41148" s="15"/>
    </row>
    <row r="41149" spans="5:5">
      <c r="E41149" s="15"/>
    </row>
    <row r="41150" spans="5:5">
      <c r="E41150" s="15"/>
    </row>
    <row r="41151" spans="5:5">
      <c r="E41151" s="15"/>
    </row>
    <row r="41152" spans="5:5">
      <c r="E41152" s="15"/>
    </row>
    <row r="41153" spans="5:5">
      <c r="E41153" s="15"/>
    </row>
    <row r="41154" spans="5:5">
      <c r="E41154" s="15"/>
    </row>
    <row r="41155" spans="5:5">
      <c r="E41155" s="15"/>
    </row>
    <row r="41156" spans="5:5">
      <c r="E41156" s="15"/>
    </row>
    <row r="41157" spans="5:5">
      <c r="E41157" s="15"/>
    </row>
    <row r="41158" spans="5:5">
      <c r="E41158" s="15"/>
    </row>
    <row r="41159" spans="5:5">
      <c r="E41159" s="15"/>
    </row>
    <row r="41160" spans="5:5">
      <c r="E41160" s="15"/>
    </row>
    <row r="41161" spans="5:5">
      <c r="E41161" s="15"/>
    </row>
    <row r="41162" spans="5:5">
      <c r="E41162" s="15"/>
    </row>
    <row r="41163" spans="5:5">
      <c r="E41163" s="15"/>
    </row>
    <row r="41164" spans="5:5">
      <c r="E41164" s="15"/>
    </row>
    <row r="41165" spans="5:5">
      <c r="E41165" s="15"/>
    </row>
    <row r="41166" spans="5:5">
      <c r="E41166" s="15"/>
    </row>
    <row r="41167" spans="5:5">
      <c r="E41167" s="15"/>
    </row>
    <row r="41168" spans="5:5">
      <c r="E41168" s="15"/>
    </row>
    <row r="41169" spans="5:5">
      <c r="E41169" s="15"/>
    </row>
    <row r="41170" spans="5:5">
      <c r="E41170" s="15"/>
    </row>
    <row r="41171" spans="5:5">
      <c r="E41171" s="15"/>
    </row>
    <row r="41172" spans="5:5">
      <c r="E41172" s="15"/>
    </row>
    <row r="41173" spans="5:5">
      <c r="E41173" s="15"/>
    </row>
    <row r="41174" spans="5:5">
      <c r="E41174" s="15"/>
    </row>
    <row r="41175" spans="5:5">
      <c r="E41175" s="15"/>
    </row>
    <row r="41176" spans="5:5">
      <c r="E41176" s="15"/>
    </row>
    <row r="41177" spans="5:5">
      <c r="E41177" s="15"/>
    </row>
    <row r="41178" spans="5:5">
      <c r="E41178" s="15"/>
    </row>
    <row r="41179" spans="5:5">
      <c r="E41179" s="15"/>
    </row>
    <row r="41180" spans="5:5">
      <c r="E41180" s="15"/>
    </row>
    <row r="41181" spans="5:5">
      <c r="E41181" s="15"/>
    </row>
    <row r="41182" spans="5:5">
      <c r="E41182" s="15"/>
    </row>
    <row r="41183" spans="5:5">
      <c r="E41183" s="15"/>
    </row>
    <row r="41184" spans="5:5">
      <c r="E41184" s="15"/>
    </row>
    <row r="41185" spans="5:5">
      <c r="E41185" s="15"/>
    </row>
    <row r="41186" spans="5:5">
      <c r="E41186" s="15"/>
    </row>
    <row r="41187" spans="5:5">
      <c r="E41187" s="15"/>
    </row>
    <row r="41188" spans="5:5">
      <c r="E41188" s="15"/>
    </row>
    <row r="41189" spans="5:5">
      <c r="E41189" s="15"/>
    </row>
    <row r="41190" spans="5:5">
      <c r="E41190" s="15"/>
    </row>
    <row r="41191" spans="5:5">
      <c r="E41191" s="15"/>
    </row>
    <row r="41192" spans="5:5">
      <c r="E41192" s="15"/>
    </row>
    <row r="41193" spans="5:5">
      <c r="E41193" s="15"/>
    </row>
    <row r="41194" spans="5:5">
      <c r="E41194" s="15"/>
    </row>
    <row r="41195" spans="5:5">
      <c r="E41195" s="15"/>
    </row>
    <row r="41196" spans="5:5">
      <c r="E41196" s="15"/>
    </row>
    <row r="41197" spans="5:5">
      <c r="E41197" s="15"/>
    </row>
    <row r="41198" spans="5:5">
      <c r="E41198" s="15"/>
    </row>
    <row r="41199" spans="5:5">
      <c r="E41199" s="15"/>
    </row>
    <row r="41200" spans="5:5">
      <c r="E41200" s="15"/>
    </row>
    <row r="41201" spans="5:5">
      <c r="E41201" s="15"/>
    </row>
    <row r="41202" spans="5:5">
      <c r="E41202" s="15"/>
    </row>
    <row r="41203" spans="5:5">
      <c r="E41203" s="15"/>
    </row>
    <row r="41204" spans="5:5">
      <c r="E41204" s="15"/>
    </row>
    <row r="41205" spans="5:5">
      <c r="E41205" s="15"/>
    </row>
    <row r="41206" spans="5:5">
      <c r="E41206" s="15"/>
    </row>
    <row r="41207" spans="5:5">
      <c r="E41207" s="15"/>
    </row>
    <row r="41208" spans="5:5">
      <c r="E41208" s="15"/>
    </row>
    <row r="41209" spans="5:5">
      <c r="E41209" s="15"/>
    </row>
    <row r="41210" spans="5:5">
      <c r="E41210" s="15"/>
    </row>
    <row r="41211" spans="5:5">
      <c r="E41211" s="15"/>
    </row>
    <row r="41212" spans="5:5">
      <c r="E41212" s="15"/>
    </row>
    <row r="41213" spans="5:5">
      <c r="E41213" s="15"/>
    </row>
    <row r="41214" spans="5:5">
      <c r="E41214" s="15"/>
    </row>
    <row r="41215" spans="5:5">
      <c r="E41215" s="15"/>
    </row>
    <row r="41216" spans="5:5">
      <c r="E41216" s="15"/>
    </row>
    <row r="41217" spans="5:5">
      <c r="E41217" s="15"/>
    </row>
    <row r="41218" spans="5:5">
      <c r="E41218" s="15"/>
    </row>
    <row r="41219" spans="5:5">
      <c r="E41219" s="15"/>
    </row>
    <row r="41220" spans="5:5">
      <c r="E41220" s="15"/>
    </row>
    <row r="41221" spans="5:5">
      <c r="E41221" s="15"/>
    </row>
    <row r="41222" spans="5:5">
      <c r="E41222" s="15"/>
    </row>
    <row r="41223" spans="5:5">
      <c r="E41223" s="15"/>
    </row>
    <row r="41224" spans="5:5">
      <c r="E41224" s="15"/>
    </row>
    <row r="41225" spans="5:5">
      <c r="E41225" s="15"/>
    </row>
    <row r="41226" spans="5:5">
      <c r="E41226" s="15"/>
    </row>
    <row r="41227" spans="5:5">
      <c r="E41227" s="15"/>
    </row>
    <row r="41228" spans="5:5">
      <c r="E41228" s="15"/>
    </row>
    <row r="41229" spans="5:5">
      <c r="E41229" s="15"/>
    </row>
    <row r="41230" spans="5:5">
      <c r="E41230" s="15"/>
    </row>
    <row r="41231" spans="5:5">
      <c r="E41231" s="15"/>
    </row>
    <row r="41232" spans="5:5">
      <c r="E41232" s="15"/>
    </row>
    <row r="41233" spans="5:5">
      <c r="E41233" s="15"/>
    </row>
    <row r="41234" spans="5:5">
      <c r="E41234" s="15"/>
    </row>
    <row r="41235" spans="5:5">
      <c r="E41235" s="15"/>
    </row>
    <row r="41236" spans="5:5">
      <c r="E41236" s="15"/>
    </row>
    <row r="41237" spans="5:5">
      <c r="E41237" s="15"/>
    </row>
    <row r="41238" spans="5:5">
      <c r="E41238" s="15"/>
    </row>
    <row r="41239" spans="5:5">
      <c r="E41239" s="15"/>
    </row>
    <row r="41240" spans="5:5">
      <c r="E41240" s="15"/>
    </row>
    <row r="41241" spans="5:5">
      <c r="E41241" s="15"/>
    </row>
    <row r="41242" spans="5:5">
      <c r="E41242" s="15"/>
    </row>
    <row r="41243" spans="5:5">
      <c r="E41243" s="15"/>
    </row>
    <row r="41244" spans="5:5">
      <c r="E41244" s="15"/>
    </row>
    <row r="41245" spans="5:5">
      <c r="E41245" s="15"/>
    </row>
    <row r="41246" spans="5:5">
      <c r="E41246" s="15"/>
    </row>
    <row r="41247" spans="5:5">
      <c r="E41247" s="15"/>
    </row>
    <row r="41248" spans="5:5">
      <c r="E41248" s="15"/>
    </row>
    <row r="41249" spans="5:5">
      <c r="E41249" s="15"/>
    </row>
    <row r="41250" spans="5:5">
      <c r="E41250" s="15"/>
    </row>
    <row r="41251" spans="5:5">
      <c r="E41251" s="15"/>
    </row>
    <row r="41252" spans="5:5">
      <c r="E41252" s="15"/>
    </row>
    <row r="41253" spans="5:5">
      <c r="E41253" s="15"/>
    </row>
    <row r="41254" spans="5:5">
      <c r="E41254" s="15"/>
    </row>
    <row r="41255" spans="5:5">
      <c r="E41255" s="15"/>
    </row>
    <row r="41256" spans="5:5">
      <c r="E41256" s="15"/>
    </row>
    <row r="41257" spans="5:5">
      <c r="E41257" s="15"/>
    </row>
    <row r="41258" spans="5:5">
      <c r="E41258" s="15"/>
    </row>
    <row r="41259" spans="5:5">
      <c r="E41259" s="15"/>
    </row>
    <row r="41260" spans="5:5">
      <c r="E41260" s="15"/>
    </row>
    <row r="41261" spans="5:5">
      <c r="E41261" s="15"/>
    </row>
    <row r="41262" spans="5:5">
      <c r="E41262" s="15"/>
    </row>
    <row r="41263" spans="5:5">
      <c r="E41263" s="15"/>
    </row>
    <row r="41264" spans="5:5">
      <c r="E41264" s="15"/>
    </row>
    <row r="41265" spans="5:5">
      <c r="E41265" s="15"/>
    </row>
    <row r="41266" spans="5:5">
      <c r="E41266" s="15"/>
    </row>
    <row r="41267" spans="5:5">
      <c r="E41267" s="15"/>
    </row>
    <row r="41268" spans="5:5">
      <c r="E41268" s="15"/>
    </row>
    <row r="41269" spans="5:5">
      <c r="E41269" s="15"/>
    </row>
    <row r="41270" spans="5:5">
      <c r="E41270" s="15"/>
    </row>
    <row r="41271" spans="5:5">
      <c r="E41271" s="15"/>
    </row>
    <row r="41272" spans="5:5">
      <c r="E41272" s="15"/>
    </row>
    <row r="41273" spans="5:5">
      <c r="E41273" s="15"/>
    </row>
    <row r="41274" spans="5:5">
      <c r="E41274" s="15"/>
    </row>
    <row r="41275" spans="5:5">
      <c r="E41275" s="15"/>
    </row>
    <row r="41276" spans="5:5">
      <c r="E41276" s="15"/>
    </row>
    <row r="41277" spans="5:5">
      <c r="E41277" s="15"/>
    </row>
    <row r="41278" spans="5:5">
      <c r="E41278" s="15"/>
    </row>
    <row r="41279" spans="5:5">
      <c r="E41279" s="15"/>
    </row>
    <row r="41280" spans="5:5">
      <c r="E41280" s="15"/>
    </row>
    <row r="41281" spans="5:5">
      <c r="E41281" s="15"/>
    </row>
    <row r="41282" spans="5:5">
      <c r="E41282" s="15"/>
    </row>
    <row r="41283" spans="5:5">
      <c r="E41283" s="15"/>
    </row>
    <row r="41284" spans="5:5">
      <c r="E41284" s="15"/>
    </row>
    <row r="41285" spans="5:5">
      <c r="E41285" s="15"/>
    </row>
    <row r="41286" spans="5:5">
      <c r="E41286" s="15"/>
    </row>
    <row r="41287" spans="5:5">
      <c r="E41287" s="15"/>
    </row>
    <row r="41288" spans="5:5">
      <c r="E41288" s="15"/>
    </row>
    <row r="41289" spans="5:5">
      <c r="E41289" s="15"/>
    </row>
    <row r="41290" spans="5:5">
      <c r="E41290" s="15"/>
    </row>
    <row r="41291" spans="5:5">
      <c r="E41291" s="15"/>
    </row>
    <row r="41292" spans="5:5">
      <c r="E41292" s="15"/>
    </row>
    <row r="41293" spans="5:5">
      <c r="E41293" s="15"/>
    </row>
    <row r="41294" spans="5:5">
      <c r="E41294" s="15"/>
    </row>
    <row r="41295" spans="5:5">
      <c r="E41295" s="15"/>
    </row>
    <row r="41296" spans="5:5">
      <c r="E41296" s="15"/>
    </row>
    <row r="41297" spans="5:5">
      <c r="E41297" s="15"/>
    </row>
    <row r="41298" spans="5:5">
      <c r="E41298" s="15"/>
    </row>
    <row r="41299" spans="5:5">
      <c r="E41299" s="15"/>
    </row>
    <row r="41300" spans="5:5">
      <c r="E41300" s="15"/>
    </row>
    <row r="41301" spans="5:5">
      <c r="E41301" s="15"/>
    </row>
    <row r="41302" spans="5:5">
      <c r="E41302" s="15"/>
    </row>
    <row r="41303" spans="5:5">
      <c r="E41303" s="15"/>
    </row>
    <row r="41304" spans="5:5">
      <c r="E41304" s="15"/>
    </row>
    <row r="41305" spans="5:5">
      <c r="E41305" s="15"/>
    </row>
    <row r="41306" spans="5:5">
      <c r="E41306" s="15"/>
    </row>
    <row r="41307" spans="5:5">
      <c r="E41307" s="15"/>
    </row>
    <row r="41308" spans="5:5">
      <c r="E41308" s="15"/>
    </row>
    <row r="41309" spans="5:5">
      <c r="E41309" s="15"/>
    </row>
    <row r="41310" spans="5:5">
      <c r="E41310" s="15"/>
    </row>
    <row r="41311" spans="5:5">
      <c r="E41311" s="15"/>
    </row>
    <row r="41312" spans="5:5">
      <c r="E41312" s="15"/>
    </row>
    <row r="41313" spans="5:5">
      <c r="E41313" s="15"/>
    </row>
    <row r="41314" spans="5:5">
      <c r="E41314" s="15"/>
    </row>
    <row r="41315" spans="5:5">
      <c r="E41315" s="15"/>
    </row>
    <row r="41316" spans="5:5">
      <c r="E41316" s="15"/>
    </row>
    <row r="41317" spans="5:5">
      <c r="E41317" s="15"/>
    </row>
    <row r="41318" spans="5:5">
      <c r="E41318" s="15"/>
    </row>
    <row r="41319" spans="5:5">
      <c r="E41319" s="15"/>
    </row>
    <row r="41320" spans="5:5">
      <c r="E41320" s="15"/>
    </row>
    <row r="41321" spans="5:5">
      <c r="E41321" s="15"/>
    </row>
    <row r="41322" spans="5:5">
      <c r="E41322" s="15"/>
    </row>
    <row r="41323" spans="5:5">
      <c r="E41323" s="15"/>
    </row>
    <row r="41324" spans="5:5">
      <c r="E41324" s="15"/>
    </row>
    <row r="41325" spans="5:5">
      <c r="E41325" s="15"/>
    </row>
    <row r="41326" spans="5:5">
      <c r="E41326" s="15"/>
    </row>
    <row r="41327" spans="5:5">
      <c r="E41327" s="15"/>
    </row>
    <row r="41328" spans="5:5">
      <c r="E41328" s="15"/>
    </row>
    <row r="41329" spans="5:5">
      <c r="E41329" s="15"/>
    </row>
    <row r="41330" spans="5:5">
      <c r="E41330" s="15"/>
    </row>
    <row r="41331" spans="5:5">
      <c r="E41331" s="15"/>
    </row>
    <row r="41332" spans="5:5">
      <c r="E41332" s="15"/>
    </row>
    <row r="41333" spans="5:5">
      <c r="E41333" s="15"/>
    </row>
    <row r="41334" spans="5:5">
      <c r="E41334" s="15"/>
    </row>
    <row r="41335" spans="5:5">
      <c r="E41335" s="15"/>
    </row>
    <row r="41336" spans="5:5">
      <c r="E41336" s="15"/>
    </row>
    <row r="41337" spans="5:5">
      <c r="E41337" s="15"/>
    </row>
    <row r="41338" spans="5:5">
      <c r="E41338" s="15"/>
    </row>
    <row r="41339" spans="5:5">
      <c r="E41339" s="15"/>
    </row>
    <row r="41340" spans="5:5">
      <c r="E41340" s="15"/>
    </row>
    <row r="41341" spans="5:5">
      <c r="E41341" s="15"/>
    </row>
    <row r="41342" spans="5:5">
      <c r="E41342" s="15"/>
    </row>
    <row r="41343" spans="5:5">
      <c r="E41343" s="15"/>
    </row>
    <row r="41344" spans="5:5">
      <c r="E41344" s="15"/>
    </row>
    <row r="41345" spans="5:5">
      <c r="E41345" s="15"/>
    </row>
    <row r="41346" spans="5:5">
      <c r="E41346" s="15"/>
    </row>
    <row r="41347" spans="5:5">
      <c r="E41347" s="15"/>
    </row>
    <row r="41348" spans="5:5">
      <c r="E41348" s="15"/>
    </row>
    <row r="41349" spans="5:5">
      <c r="E41349" s="15"/>
    </row>
    <row r="41350" spans="5:5">
      <c r="E41350" s="15"/>
    </row>
    <row r="41351" spans="5:5">
      <c r="E41351" s="15"/>
    </row>
    <row r="41352" spans="5:5">
      <c r="E41352" s="15"/>
    </row>
    <row r="41353" spans="5:5">
      <c r="E41353" s="15"/>
    </row>
    <row r="41354" spans="5:5">
      <c r="E41354" s="15"/>
    </row>
    <row r="41355" spans="5:5">
      <c r="E41355" s="15"/>
    </row>
    <row r="41356" spans="5:5">
      <c r="E41356" s="15"/>
    </row>
    <row r="41357" spans="5:5">
      <c r="E41357" s="15"/>
    </row>
    <row r="41358" spans="5:5">
      <c r="E41358" s="15"/>
    </row>
    <row r="41359" spans="5:5">
      <c r="E41359" s="15"/>
    </row>
    <row r="41360" spans="5:5">
      <c r="E41360" s="15"/>
    </row>
    <row r="41361" spans="5:5">
      <c r="E41361" s="15"/>
    </row>
    <row r="41362" spans="5:5">
      <c r="E41362" s="15"/>
    </row>
    <row r="41363" spans="5:5">
      <c r="E41363" s="15"/>
    </row>
    <row r="41364" spans="5:5">
      <c r="E41364" s="15"/>
    </row>
    <row r="41365" spans="5:5">
      <c r="E41365" s="15"/>
    </row>
    <row r="41366" spans="5:5">
      <c r="E41366" s="15"/>
    </row>
    <row r="41367" spans="5:5">
      <c r="E41367" s="15"/>
    </row>
    <row r="41368" spans="5:5">
      <c r="E41368" s="15"/>
    </row>
    <row r="41369" spans="5:5">
      <c r="E41369" s="15"/>
    </row>
    <row r="41370" spans="5:5">
      <c r="E41370" s="15"/>
    </row>
    <row r="41371" spans="5:5">
      <c r="E41371" s="15"/>
    </row>
    <row r="41372" spans="5:5">
      <c r="E41372" s="15"/>
    </row>
    <row r="41373" spans="5:5">
      <c r="E41373" s="15"/>
    </row>
    <row r="41374" spans="5:5">
      <c r="E41374" s="15"/>
    </row>
    <row r="41375" spans="5:5">
      <c r="E41375" s="15"/>
    </row>
    <row r="41376" spans="5:5">
      <c r="E41376" s="15"/>
    </row>
    <row r="41377" spans="5:5">
      <c r="E41377" s="15"/>
    </row>
    <row r="41378" spans="5:5">
      <c r="E41378" s="15"/>
    </row>
    <row r="41379" spans="5:5">
      <c r="E41379" s="15"/>
    </row>
    <row r="41380" spans="5:5">
      <c r="E41380" s="15"/>
    </row>
    <row r="41381" spans="5:5">
      <c r="E41381" s="15"/>
    </row>
    <row r="41382" spans="5:5">
      <c r="E41382" s="15"/>
    </row>
    <row r="41383" spans="5:5">
      <c r="E41383" s="15"/>
    </row>
    <row r="41384" spans="5:5">
      <c r="E41384" s="15"/>
    </row>
    <row r="41385" spans="5:5">
      <c r="E41385" s="15"/>
    </row>
    <row r="41386" spans="5:5">
      <c r="E41386" s="15"/>
    </row>
    <row r="41387" spans="5:5">
      <c r="E41387" s="15"/>
    </row>
    <row r="41388" spans="5:5">
      <c r="E41388" s="15"/>
    </row>
    <row r="41389" spans="5:5">
      <c r="E41389" s="15"/>
    </row>
    <row r="41390" spans="5:5">
      <c r="E41390" s="15"/>
    </row>
    <row r="41391" spans="5:5">
      <c r="E41391" s="15"/>
    </row>
    <row r="41392" spans="5:5">
      <c r="E41392" s="15"/>
    </row>
    <row r="41393" spans="5:5">
      <c r="E41393" s="15"/>
    </row>
    <row r="41394" spans="5:5">
      <c r="E41394" s="15"/>
    </row>
    <row r="41395" spans="5:5">
      <c r="E41395" s="15"/>
    </row>
    <row r="41396" spans="5:5">
      <c r="E41396" s="15"/>
    </row>
    <row r="41397" spans="5:5">
      <c r="E41397" s="15"/>
    </row>
    <row r="41398" spans="5:5">
      <c r="E41398" s="15"/>
    </row>
    <row r="41399" spans="5:5">
      <c r="E41399" s="15"/>
    </row>
    <row r="41400" spans="5:5">
      <c r="E41400" s="15"/>
    </row>
    <row r="41401" spans="5:5">
      <c r="E41401" s="15"/>
    </row>
    <row r="41402" spans="5:5">
      <c r="E41402" s="15"/>
    </row>
    <row r="41403" spans="5:5">
      <c r="E41403" s="15"/>
    </row>
    <row r="41404" spans="5:5">
      <c r="E41404" s="15"/>
    </row>
    <row r="41405" spans="5:5">
      <c r="E41405" s="15"/>
    </row>
    <row r="41406" spans="5:5">
      <c r="E41406" s="15"/>
    </row>
    <row r="41407" spans="5:5">
      <c r="E41407" s="15"/>
    </row>
    <row r="41408" spans="5:5">
      <c r="E41408" s="15"/>
    </row>
    <row r="41409" spans="5:5">
      <c r="E41409" s="15"/>
    </row>
    <row r="41410" spans="5:5">
      <c r="E41410" s="15"/>
    </row>
    <row r="41411" spans="5:5">
      <c r="E41411" s="15"/>
    </row>
    <row r="41412" spans="5:5">
      <c r="E41412" s="15"/>
    </row>
    <row r="41413" spans="5:5">
      <c r="E41413" s="15"/>
    </row>
    <row r="41414" spans="5:5">
      <c r="E41414" s="15"/>
    </row>
    <row r="41415" spans="5:5">
      <c r="E41415" s="15"/>
    </row>
    <row r="41416" spans="5:5">
      <c r="E41416" s="15"/>
    </row>
    <row r="41417" spans="5:5">
      <c r="E41417" s="15"/>
    </row>
    <row r="41418" spans="5:5">
      <c r="E41418" s="15"/>
    </row>
    <row r="41419" spans="5:5">
      <c r="E41419" s="15"/>
    </row>
    <row r="41420" spans="5:5">
      <c r="E41420" s="15"/>
    </row>
    <row r="41421" spans="5:5">
      <c r="E41421" s="15"/>
    </row>
    <row r="41422" spans="5:5">
      <c r="E41422" s="15"/>
    </row>
    <row r="41423" spans="5:5">
      <c r="E41423" s="15"/>
    </row>
    <row r="41424" spans="5:5">
      <c r="E41424" s="15"/>
    </row>
    <row r="41425" spans="5:5">
      <c r="E41425" s="15"/>
    </row>
    <row r="41426" spans="5:5">
      <c r="E41426" s="15"/>
    </row>
    <row r="41427" spans="5:5">
      <c r="E41427" s="15"/>
    </row>
    <row r="41428" spans="5:5">
      <c r="E41428" s="15"/>
    </row>
    <row r="41429" spans="5:5">
      <c r="E41429" s="15"/>
    </row>
    <row r="41430" spans="5:5">
      <c r="E41430" s="15"/>
    </row>
    <row r="41431" spans="5:5">
      <c r="E41431" s="15"/>
    </row>
    <row r="41432" spans="5:5">
      <c r="E41432" s="15"/>
    </row>
    <row r="41433" spans="5:5">
      <c r="E41433" s="15"/>
    </row>
    <row r="41434" spans="5:5">
      <c r="E41434" s="15"/>
    </row>
    <row r="41435" spans="5:5">
      <c r="E41435" s="15"/>
    </row>
    <row r="41436" spans="5:5">
      <c r="E41436" s="15"/>
    </row>
    <row r="41437" spans="5:5">
      <c r="E41437" s="15"/>
    </row>
    <row r="41438" spans="5:5">
      <c r="E41438" s="15"/>
    </row>
    <row r="41439" spans="5:5">
      <c r="E41439" s="15"/>
    </row>
    <row r="41440" spans="5:5">
      <c r="E41440" s="15"/>
    </row>
    <row r="41441" spans="5:5">
      <c r="E41441" s="15"/>
    </row>
    <row r="41442" spans="5:5">
      <c r="E41442" s="15"/>
    </row>
    <row r="41443" spans="5:5">
      <c r="E41443" s="15"/>
    </row>
    <row r="41444" spans="5:5">
      <c r="E41444" s="15"/>
    </row>
    <row r="41445" spans="5:5">
      <c r="E41445" s="15"/>
    </row>
    <row r="41446" spans="5:5">
      <c r="E41446" s="15"/>
    </row>
    <row r="41447" spans="5:5">
      <c r="E41447" s="15"/>
    </row>
    <row r="41448" spans="5:5">
      <c r="E41448" s="15"/>
    </row>
    <row r="41449" spans="5:5">
      <c r="E41449" s="15"/>
    </row>
    <row r="41450" spans="5:5">
      <c r="E41450" s="15"/>
    </row>
    <row r="41451" spans="5:5">
      <c r="E41451" s="15"/>
    </row>
    <row r="41452" spans="5:5">
      <c r="E41452" s="15"/>
    </row>
    <row r="41453" spans="5:5">
      <c r="E41453" s="15"/>
    </row>
    <row r="41454" spans="5:5">
      <c r="E41454" s="15"/>
    </row>
    <row r="41455" spans="5:5">
      <c r="E41455" s="15"/>
    </row>
    <row r="41456" spans="5:5">
      <c r="E41456" s="15"/>
    </row>
    <row r="41457" spans="5:5">
      <c r="E41457" s="15"/>
    </row>
    <row r="41458" spans="5:5">
      <c r="E41458" s="15"/>
    </row>
    <row r="41459" spans="5:5">
      <c r="E41459" s="15"/>
    </row>
    <row r="41460" spans="5:5">
      <c r="E41460" s="15"/>
    </row>
    <row r="41461" spans="5:5">
      <c r="E41461" s="15"/>
    </row>
    <row r="41462" spans="5:5">
      <c r="E41462" s="15"/>
    </row>
    <row r="41463" spans="5:5">
      <c r="E41463" s="15"/>
    </row>
    <row r="41464" spans="5:5">
      <c r="E41464" s="15"/>
    </row>
    <row r="41465" spans="5:5">
      <c r="E41465" s="15"/>
    </row>
    <row r="41466" spans="5:5">
      <c r="E41466" s="15"/>
    </row>
    <row r="41467" spans="5:5">
      <c r="E41467" s="15"/>
    </row>
    <row r="41468" spans="5:5">
      <c r="E41468" s="15"/>
    </row>
    <row r="41469" spans="5:5">
      <c r="E41469" s="15"/>
    </row>
    <row r="41470" spans="5:5">
      <c r="E41470" s="15"/>
    </row>
    <row r="41471" spans="5:5">
      <c r="E41471" s="15"/>
    </row>
    <row r="41472" spans="5:5">
      <c r="E41472" s="15"/>
    </row>
    <row r="41473" spans="5:5">
      <c r="E41473" s="15"/>
    </row>
    <row r="41474" spans="5:5">
      <c r="E41474" s="15"/>
    </row>
    <row r="41475" spans="5:5">
      <c r="E41475" s="15"/>
    </row>
    <row r="41476" spans="5:5">
      <c r="E41476" s="15"/>
    </row>
    <row r="41477" spans="5:5">
      <c r="E41477" s="15"/>
    </row>
    <row r="41478" spans="5:5">
      <c r="E41478" s="15"/>
    </row>
    <row r="41479" spans="5:5">
      <c r="E41479" s="15"/>
    </row>
    <row r="41480" spans="5:5">
      <c r="E41480" s="15"/>
    </row>
    <row r="41481" spans="5:5">
      <c r="E41481" s="15"/>
    </row>
    <row r="41482" spans="5:5">
      <c r="E41482" s="15"/>
    </row>
    <row r="41483" spans="5:5">
      <c r="E41483" s="15"/>
    </row>
    <row r="41484" spans="5:5">
      <c r="E41484" s="15"/>
    </row>
    <row r="41485" spans="5:5">
      <c r="E41485" s="15"/>
    </row>
    <row r="41486" spans="5:5">
      <c r="E41486" s="15"/>
    </row>
    <row r="41487" spans="5:5">
      <c r="E41487" s="15"/>
    </row>
    <row r="41488" spans="5:5">
      <c r="E41488" s="15"/>
    </row>
    <row r="41489" spans="5:5">
      <c r="E41489" s="15"/>
    </row>
    <row r="41490" spans="5:5">
      <c r="E41490" s="15"/>
    </row>
    <row r="41491" spans="5:5">
      <c r="E41491" s="15"/>
    </row>
    <row r="41492" spans="5:5">
      <c r="E41492" s="15"/>
    </row>
    <row r="41493" spans="5:5">
      <c r="E41493" s="15"/>
    </row>
    <row r="41494" spans="5:5">
      <c r="E41494" s="15"/>
    </row>
    <row r="41495" spans="5:5">
      <c r="E41495" s="15"/>
    </row>
    <row r="41496" spans="5:5">
      <c r="E41496" s="15"/>
    </row>
    <row r="41497" spans="5:5">
      <c r="E41497" s="15"/>
    </row>
    <row r="41498" spans="5:5">
      <c r="E41498" s="15"/>
    </row>
    <row r="41499" spans="5:5">
      <c r="E41499" s="15"/>
    </row>
    <row r="41500" spans="5:5">
      <c r="E41500" s="15"/>
    </row>
    <row r="41501" spans="5:5">
      <c r="E41501" s="15"/>
    </row>
    <row r="41502" spans="5:5">
      <c r="E41502" s="15"/>
    </row>
    <row r="41503" spans="5:5">
      <c r="E41503" s="15"/>
    </row>
    <row r="41504" spans="5:5">
      <c r="E41504" s="15"/>
    </row>
    <row r="41505" spans="5:5">
      <c r="E41505" s="15"/>
    </row>
    <row r="41506" spans="5:5">
      <c r="E41506" s="15"/>
    </row>
    <row r="41507" spans="5:5">
      <c r="E41507" s="15"/>
    </row>
    <row r="41508" spans="5:5">
      <c r="E41508" s="15"/>
    </row>
    <row r="41509" spans="5:5">
      <c r="E41509" s="15"/>
    </row>
    <row r="41510" spans="5:5">
      <c r="E41510" s="15"/>
    </row>
    <row r="41511" spans="5:5">
      <c r="E41511" s="15"/>
    </row>
    <row r="41512" spans="5:5">
      <c r="E41512" s="15"/>
    </row>
    <row r="41513" spans="5:5">
      <c r="E41513" s="15"/>
    </row>
    <row r="41514" spans="5:5">
      <c r="E41514" s="15"/>
    </row>
    <row r="41515" spans="5:5">
      <c r="E41515" s="15"/>
    </row>
    <row r="41516" spans="5:5">
      <c r="E41516" s="15"/>
    </row>
    <row r="41517" spans="5:5">
      <c r="E41517" s="15"/>
    </row>
    <row r="41518" spans="5:5">
      <c r="E41518" s="15"/>
    </row>
    <row r="41519" spans="5:5">
      <c r="E41519" s="15"/>
    </row>
    <row r="41520" spans="5:5">
      <c r="E41520" s="15"/>
    </row>
    <row r="41521" spans="5:5">
      <c r="E41521" s="15"/>
    </row>
    <row r="41522" spans="5:5">
      <c r="E41522" s="15"/>
    </row>
    <row r="41523" spans="5:5">
      <c r="E41523" s="15"/>
    </row>
    <row r="41524" spans="5:5">
      <c r="E41524" s="15"/>
    </row>
    <row r="41525" spans="5:5">
      <c r="E41525" s="15"/>
    </row>
    <row r="41526" spans="5:5">
      <c r="E41526" s="15"/>
    </row>
    <row r="41527" spans="5:5">
      <c r="E41527" s="15"/>
    </row>
    <row r="41528" spans="5:5">
      <c r="E41528" s="15"/>
    </row>
    <row r="41529" spans="5:5">
      <c r="E41529" s="15"/>
    </row>
    <row r="41530" spans="5:5">
      <c r="E41530" s="15"/>
    </row>
    <row r="41531" spans="5:5">
      <c r="E41531" s="15"/>
    </row>
    <row r="41532" spans="5:5">
      <c r="E41532" s="15"/>
    </row>
    <row r="41533" spans="5:5">
      <c r="E41533" s="15"/>
    </row>
    <row r="41534" spans="5:5">
      <c r="E41534" s="15"/>
    </row>
    <row r="41535" spans="5:5">
      <c r="E41535" s="15"/>
    </row>
    <row r="41536" spans="5:5">
      <c r="E41536" s="15"/>
    </row>
    <row r="41537" spans="5:5">
      <c r="E41537" s="15"/>
    </row>
    <row r="41538" spans="5:5">
      <c r="E41538" s="15"/>
    </row>
    <row r="41539" spans="5:5">
      <c r="E41539" s="15"/>
    </row>
    <row r="41540" spans="5:5">
      <c r="E41540" s="15"/>
    </row>
    <row r="41541" spans="5:5">
      <c r="E41541" s="15"/>
    </row>
    <row r="41542" spans="5:5">
      <c r="E41542" s="15"/>
    </row>
    <row r="41543" spans="5:5">
      <c r="E41543" s="15"/>
    </row>
    <row r="41544" spans="5:5">
      <c r="E41544" s="15"/>
    </row>
    <row r="41545" spans="5:5">
      <c r="E41545" s="15"/>
    </row>
    <row r="41546" spans="5:5">
      <c r="E41546" s="15"/>
    </row>
    <row r="41547" spans="5:5">
      <c r="E41547" s="15"/>
    </row>
    <row r="41548" spans="5:5">
      <c r="E41548" s="15"/>
    </row>
    <row r="41549" spans="5:5">
      <c r="E41549" s="15"/>
    </row>
    <row r="41550" spans="5:5">
      <c r="E41550" s="15"/>
    </row>
    <row r="41551" spans="5:5">
      <c r="E41551" s="15"/>
    </row>
    <row r="41552" spans="5:5">
      <c r="E41552" s="15"/>
    </row>
    <row r="41553" spans="5:5">
      <c r="E41553" s="15"/>
    </row>
    <row r="41554" spans="5:5">
      <c r="E41554" s="15"/>
    </row>
    <row r="41555" spans="5:5">
      <c r="E41555" s="15"/>
    </row>
    <row r="41556" spans="5:5">
      <c r="E41556" s="15"/>
    </row>
    <row r="41557" spans="5:5">
      <c r="E41557" s="15"/>
    </row>
    <row r="41558" spans="5:5">
      <c r="E41558" s="15"/>
    </row>
    <row r="41559" spans="5:5">
      <c r="E41559" s="15"/>
    </row>
    <row r="41560" spans="5:5">
      <c r="E41560" s="15"/>
    </row>
    <row r="41561" spans="5:5">
      <c r="E41561" s="15"/>
    </row>
    <row r="41562" spans="5:5">
      <c r="E41562" s="15"/>
    </row>
    <row r="41563" spans="5:5">
      <c r="E41563" s="15"/>
    </row>
    <row r="41564" spans="5:5">
      <c r="E41564" s="15"/>
    </row>
    <row r="41565" spans="5:5">
      <c r="E41565" s="15"/>
    </row>
    <row r="41566" spans="5:5">
      <c r="E41566" s="15"/>
    </row>
    <row r="41567" spans="5:5">
      <c r="E41567" s="15"/>
    </row>
    <row r="41568" spans="5:5">
      <c r="E41568" s="15"/>
    </row>
    <row r="41569" spans="5:5">
      <c r="E41569" s="15"/>
    </row>
    <row r="41570" spans="5:5">
      <c r="E41570" s="15"/>
    </row>
    <row r="41571" spans="5:5">
      <c r="E41571" s="15"/>
    </row>
    <row r="41572" spans="5:5">
      <c r="E41572" s="15"/>
    </row>
    <row r="41573" spans="5:5">
      <c r="E41573" s="15"/>
    </row>
    <row r="41574" spans="5:5">
      <c r="E41574" s="15"/>
    </row>
    <row r="41575" spans="5:5">
      <c r="E41575" s="15"/>
    </row>
    <row r="41576" spans="5:5">
      <c r="E41576" s="15"/>
    </row>
    <row r="41577" spans="5:5">
      <c r="E41577" s="15"/>
    </row>
    <row r="41578" spans="5:5">
      <c r="E41578" s="15"/>
    </row>
    <row r="41579" spans="5:5">
      <c r="E41579" s="15"/>
    </row>
    <row r="41580" spans="5:5">
      <c r="E41580" s="15"/>
    </row>
    <row r="41581" spans="5:5">
      <c r="E41581" s="15"/>
    </row>
    <row r="41582" spans="5:5">
      <c r="E41582" s="15"/>
    </row>
    <row r="41583" spans="5:5">
      <c r="E41583" s="15"/>
    </row>
    <row r="41584" spans="5:5">
      <c r="E41584" s="15"/>
    </row>
    <row r="41585" spans="5:5">
      <c r="E41585" s="15"/>
    </row>
    <row r="41586" spans="5:5">
      <c r="E41586" s="15"/>
    </row>
    <row r="41587" spans="5:5">
      <c r="E41587" s="15"/>
    </row>
    <row r="41588" spans="5:5">
      <c r="E41588" s="15"/>
    </row>
    <row r="41589" spans="5:5">
      <c r="E41589" s="15"/>
    </row>
    <row r="41590" spans="5:5">
      <c r="E41590" s="15"/>
    </row>
    <row r="41591" spans="5:5">
      <c r="E41591" s="15"/>
    </row>
    <row r="41592" spans="5:5">
      <c r="E41592" s="15"/>
    </row>
    <row r="41593" spans="5:5">
      <c r="E41593" s="15"/>
    </row>
    <row r="41594" spans="5:5">
      <c r="E41594" s="15"/>
    </row>
    <row r="41595" spans="5:5">
      <c r="E41595" s="15"/>
    </row>
    <row r="41596" spans="5:5">
      <c r="E41596" s="15"/>
    </row>
    <row r="41597" spans="5:5">
      <c r="E41597" s="15"/>
    </row>
    <row r="41598" spans="5:5">
      <c r="E41598" s="15"/>
    </row>
    <row r="41599" spans="5:5">
      <c r="E41599" s="15"/>
    </row>
    <row r="41600" spans="5:5">
      <c r="E41600" s="15"/>
    </row>
    <row r="41601" spans="5:5">
      <c r="E41601" s="15"/>
    </row>
    <row r="41602" spans="5:5">
      <c r="E41602" s="15"/>
    </row>
    <row r="41603" spans="5:5">
      <c r="E41603" s="15"/>
    </row>
    <row r="41604" spans="5:5">
      <c r="E41604" s="15"/>
    </row>
    <row r="41605" spans="5:5">
      <c r="E41605" s="15"/>
    </row>
    <row r="41606" spans="5:5">
      <c r="E41606" s="15"/>
    </row>
    <row r="41607" spans="5:5">
      <c r="E41607" s="15"/>
    </row>
    <row r="41608" spans="5:5">
      <c r="E41608" s="15"/>
    </row>
    <row r="41609" spans="5:5">
      <c r="E41609" s="15"/>
    </row>
    <row r="41610" spans="5:5">
      <c r="E41610" s="15"/>
    </row>
    <row r="41611" spans="5:5">
      <c r="E41611" s="15"/>
    </row>
    <row r="41612" spans="5:5">
      <c r="E41612" s="15"/>
    </row>
    <row r="41613" spans="5:5">
      <c r="E41613" s="15"/>
    </row>
    <row r="41614" spans="5:5">
      <c r="E41614" s="15"/>
    </row>
    <row r="41615" spans="5:5">
      <c r="E41615" s="15"/>
    </row>
    <row r="41616" spans="5:5">
      <c r="E41616" s="15"/>
    </row>
    <row r="41617" spans="5:5">
      <c r="E41617" s="15"/>
    </row>
    <row r="41618" spans="5:5">
      <c r="E41618" s="15"/>
    </row>
    <row r="41619" spans="5:5">
      <c r="E41619" s="15"/>
    </row>
    <row r="41620" spans="5:5">
      <c r="E41620" s="15"/>
    </row>
    <row r="41621" spans="5:5">
      <c r="E41621" s="15"/>
    </row>
    <row r="41622" spans="5:5">
      <c r="E41622" s="15"/>
    </row>
    <row r="41623" spans="5:5">
      <c r="E41623" s="15"/>
    </row>
    <row r="41624" spans="5:5">
      <c r="E41624" s="15"/>
    </row>
    <row r="41625" spans="5:5">
      <c r="E41625" s="15"/>
    </row>
    <row r="41626" spans="5:5">
      <c r="E41626" s="15"/>
    </row>
    <row r="41627" spans="5:5">
      <c r="E41627" s="15"/>
    </row>
    <row r="41628" spans="5:5">
      <c r="E41628" s="15"/>
    </row>
    <row r="41629" spans="5:5">
      <c r="E41629" s="15"/>
    </row>
    <row r="41630" spans="5:5">
      <c r="E41630" s="15"/>
    </row>
    <row r="41631" spans="5:5">
      <c r="E41631" s="15"/>
    </row>
    <row r="41632" spans="5:5">
      <c r="E41632" s="15"/>
    </row>
    <row r="41633" spans="5:5">
      <c r="E41633" s="15"/>
    </row>
    <row r="41634" spans="5:5">
      <c r="E41634" s="15"/>
    </row>
    <row r="41635" spans="5:5">
      <c r="E41635" s="15"/>
    </row>
    <row r="41636" spans="5:5">
      <c r="E41636" s="15"/>
    </row>
    <row r="41637" spans="5:5">
      <c r="E41637" s="15"/>
    </row>
    <row r="41638" spans="5:5">
      <c r="E41638" s="15"/>
    </row>
    <row r="41639" spans="5:5">
      <c r="E41639" s="15"/>
    </row>
    <row r="41640" spans="5:5">
      <c r="E41640" s="15"/>
    </row>
    <row r="41641" spans="5:5">
      <c r="E41641" s="15"/>
    </row>
    <row r="41642" spans="5:5">
      <c r="E41642" s="15"/>
    </row>
    <row r="41643" spans="5:5">
      <c r="E41643" s="15"/>
    </row>
    <row r="41644" spans="5:5">
      <c r="E41644" s="15"/>
    </row>
    <row r="41645" spans="5:5">
      <c r="E41645" s="15"/>
    </row>
    <row r="41646" spans="5:5">
      <c r="E41646" s="15"/>
    </row>
    <row r="41647" spans="5:5">
      <c r="E41647" s="15"/>
    </row>
    <row r="41648" spans="5:5">
      <c r="E41648" s="15"/>
    </row>
    <row r="41649" spans="5:5">
      <c r="E41649" s="15"/>
    </row>
    <row r="41650" spans="5:5">
      <c r="E41650" s="15"/>
    </row>
    <row r="41651" spans="5:5">
      <c r="E41651" s="15"/>
    </row>
    <row r="41652" spans="5:5">
      <c r="E41652" s="15"/>
    </row>
    <row r="41653" spans="5:5">
      <c r="E41653" s="15"/>
    </row>
    <row r="41654" spans="5:5">
      <c r="E41654" s="15"/>
    </row>
    <row r="41655" spans="5:5">
      <c r="E41655" s="15"/>
    </row>
    <row r="41656" spans="5:5">
      <c r="E41656" s="15"/>
    </row>
    <row r="41657" spans="5:5">
      <c r="E41657" s="15"/>
    </row>
    <row r="41658" spans="5:5">
      <c r="E41658" s="15"/>
    </row>
    <row r="41659" spans="5:5">
      <c r="E41659" s="15"/>
    </row>
    <row r="41660" spans="5:5">
      <c r="E41660" s="15"/>
    </row>
    <row r="41661" spans="5:5">
      <c r="E41661" s="15"/>
    </row>
    <row r="41662" spans="5:5">
      <c r="E41662" s="15"/>
    </row>
    <row r="41663" spans="5:5">
      <c r="E41663" s="15"/>
    </row>
    <row r="41664" spans="5:5">
      <c r="E41664" s="15"/>
    </row>
    <row r="41665" spans="5:5">
      <c r="E41665" s="15"/>
    </row>
    <row r="41666" spans="5:5">
      <c r="E41666" s="15"/>
    </row>
    <row r="41667" spans="5:5">
      <c r="E41667" s="15"/>
    </row>
    <row r="41668" spans="5:5">
      <c r="E41668" s="15"/>
    </row>
    <row r="41669" spans="5:5">
      <c r="E41669" s="15"/>
    </row>
    <row r="41670" spans="5:5">
      <c r="E41670" s="15"/>
    </row>
    <row r="41671" spans="5:5">
      <c r="E41671" s="15"/>
    </row>
    <row r="41672" spans="5:5">
      <c r="E41672" s="15"/>
    </row>
    <row r="41673" spans="5:5">
      <c r="E41673" s="15"/>
    </row>
    <row r="41674" spans="5:5">
      <c r="E41674" s="15"/>
    </row>
    <row r="41675" spans="5:5">
      <c r="E41675" s="15"/>
    </row>
    <row r="41676" spans="5:5">
      <c r="E41676" s="15"/>
    </row>
    <row r="41677" spans="5:5">
      <c r="E41677" s="15"/>
    </row>
    <row r="41678" spans="5:5">
      <c r="E41678" s="15"/>
    </row>
    <row r="41679" spans="5:5">
      <c r="E41679" s="15"/>
    </row>
    <row r="41680" spans="5:5">
      <c r="E41680" s="15"/>
    </row>
    <row r="41681" spans="5:5">
      <c r="E41681" s="15"/>
    </row>
    <row r="41682" spans="5:5">
      <c r="E41682" s="15"/>
    </row>
    <row r="41683" spans="5:5">
      <c r="E41683" s="15"/>
    </row>
    <row r="41684" spans="5:5">
      <c r="E41684" s="15"/>
    </row>
    <row r="41685" spans="5:5">
      <c r="E41685" s="15"/>
    </row>
    <row r="41686" spans="5:5">
      <c r="E41686" s="15"/>
    </row>
    <row r="41687" spans="5:5">
      <c r="E41687" s="15"/>
    </row>
    <row r="41688" spans="5:5">
      <c r="E41688" s="15"/>
    </row>
    <row r="41689" spans="5:5">
      <c r="E41689" s="15"/>
    </row>
    <row r="41690" spans="5:5">
      <c r="E41690" s="15"/>
    </row>
    <row r="41691" spans="5:5">
      <c r="E41691" s="15"/>
    </row>
    <row r="41692" spans="5:5">
      <c r="E41692" s="15"/>
    </row>
    <row r="41693" spans="5:5">
      <c r="E41693" s="15"/>
    </row>
    <row r="41694" spans="5:5">
      <c r="E41694" s="15"/>
    </row>
    <row r="41695" spans="5:5">
      <c r="E41695" s="15"/>
    </row>
    <row r="41696" spans="5:5">
      <c r="E41696" s="15"/>
    </row>
    <row r="41697" spans="5:5">
      <c r="E41697" s="15"/>
    </row>
    <row r="41698" spans="5:5">
      <c r="E41698" s="15"/>
    </row>
    <row r="41699" spans="5:5">
      <c r="E41699" s="15"/>
    </row>
    <row r="41700" spans="5:5">
      <c r="E41700" s="15"/>
    </row>
    <row r="41701" spans="5:5">
      <c r="E41701" s="15"/>
    </row>
    <row r="41702" spans="5:5">
      <c r="E41702" s="15"/>
    </row>
    <row r="41703" spans="5:5">
      <c r="E41703" s="15"/>
    </row>
    <row r="41704" spans="5:5">
      <c r="E41704" s="15"/>
    </row>
    <row r="41705" spans="5:5">
      <c r="E41705" s="15"/>
    </row>
    <row r="41706" spans="5:5">
      <c r="E41706" s="15"/>
    </row>
    <row r="41707" spans="5:5">
      <c r="E41707" s="15"/>
    </row>
    <row r="41708" spans="5:5">
      <c r="E41708" s="15"/>
    </row>
    <row r="41709" spans="5:5">
      <c r="E41709" s="15"/>
    </row>
    <row r="41710" spans="5:5">
      <c r="E41710" s="15"/>
    </row>
    <row r="41711" spans="5:5">
      <c r="E41711" s="15"/>
    </row>
    <row r="41712" spans="5:5">
      <c r="E41712" s="15"/>
    </row>
    <row r="41713" spans="5:5">
      <c r="E41713" s="15"/>
    </row>
    <row r="41714" spans="5:5">
      <c r="E41714" s="15"/>
    </row>
    <row r="41715" spans="5:5">
      <c r="E41715" s="15"/>
    </row>
    <row r="41716" spans="5:5">
      <c r="E41716" s="15"/>
    </row>
    <row r="41717" spans="5:5">
      <c r="E41717" s="15"/>
    </row>
    <row r="41718" spans="5:5">
      <c r="E41718" s="15"/>
    </row>
    <row r="41719" spans="5:5">
      <c r="E41719" s="15"/>
    </row>
    <row r="41720" spans="5:5">
      <c r="E41720" s="15"/>
    </row>
    <row r="41721" spans="5:5">
      <c r="E41721" s="15"/>
    </row>
    <row r="41722" spans="5:5">
      <c r="E41722" s="15"/>
    </row>
    <row r="41723" spans="5:5">
      <c r="E41723" s="15"/>
    </row>
    <row r="41724" spans="5:5">
      <c r="E41724" s="15"/>
    </row>
    <row r="41725" spans="5:5">
      <c r="E41725" s="15"/>
    </row>
    <row r="41726" spans="5:5">
      <c r="E41726" s="15"/>
    </row>
    <row r="41727" spans="5:5">
      <c r="E41727" s="15"/>
    </row>
    <row r="41728" spans="5:5">
      <c r="E41728" s="15"/>
    </row>
    <row r="41729" spans="5:5">
      <c r="E41729" s="15"/>
    </row>
    <row r="41730" spans="5:5">
      <c r="E41730" s="15"/>
    </row>
    <row r="41731" spans="5:5">
      <c r="E41731" s="15"/>
    </row>
    <row r="41732" spans="5:5">
      <c r="E41732" s="15"/>
    </row>
    <row r="41733" spans="5:5">
      <c r="E41733" s="15"/>
    </row>
    <row r="41734" spans="5:5">
      <c r="E41734" s="15"/>
    </row>
    <row r="41735" spans="5:5">
      <c r="E41735" s="15"/>
    </row>
    <row r="41736" spans="5:5">
      <c r="E41736" s="15"/>
    </row>
    <row r="41737" spans="5:5">
      <c r="E41737" s="15"/>
    </row>
    <row r="41738" spans="5:5">
      <c r="E41738" s="15"/>
    </row>
    <row r="41739" spans="5:5">
      <c r="E41739" s="15"/>
    </row>
    <row r="41740" spans="5:5">
      <c r="E41740" s="15"/>
    </row>
    <row r="41741" spans="5:5">
      <c r="E41741" s="15"/>
    </row>
    <row r="41742" spans="5:5">
      <c r="E41742" s="15"/>
    </row>
    <row r="41743" spans="5:5">
      <c r="E41743" s="15"/>
    </row>
    <row r="41744" spans="5:5">
      <c r="E41744" s="15"/>
    </row>
    <row r="41745" spans="5:5">
      <c r="E41745" s="15"/>
    </row>
    <row r="41746" spans="5:5">
      <c r="E41746" s="15"/>
    </row>
    <row r="41747" spans="5:5">
      <c r="E41747" s="15"/>
    </row>
    <row r="41748" spans="5:5">
      <c r="E41748" s="15"/>
    </row>
    <row r="41749" spans="5:5">
      <c r="E41749" s="15"/>
    </row>
    <row r="41750" spans="5:5">
      <c r="E41750" s="15"/>
    </row>
    <row r="41751" spans="5:5">
      <c r="E41751" s="15"/>
    </row>
    <row r="41752" spans="5:5">
      <c r="E41752" s="15"/>
    </row>
    <row r="41753" spans="5:5">
      <c r="E41753" s="15"/>
    </row>
    <row r="41754" spans="5:5">
      <c r="E41754" s="15"/>
    </row>
    <row r="41755" spans="5:5">
      <c r="E41755" s="15"/>
    </row>
    <row r="41756" spans="5:5">
      <c r="E41756" s="15"/>
    </row>
    <row r="41757" spans="5:5">
      <c r="E41757" s="15"/>
    </row>
    <row r="41758" spans="5:5">
      <c r="E41758" s="15"/>
    </row>
    <row r="41759" spans="5:5">
      <c r="E41759" s="15"/>
    </row>
    <row r="41760" spans="5:5">
      <c r="E41760" s="15"/>
    </row>
    <row r="41761" spans="5:5">
      <c r="E41761" s="15"/>
    </row>
    <row r="41762" spans="5:5">
      <c r="E41762" s="15"/>
    </row>
    <row r="41763" spans="5:5">
      <c r="E41763" s="15"/>
    </row>
    <row r="41764" spans="5:5">
      <c r="E41764" s="15"/>
    </row>
    <row r="41765" spans="5:5">
      <c r="E41765" s="15"/>
    </row>
    <row r="41766" spans="5:5">
      <c r="E41766" s="15"/>
    </row>
    <row r="41767" spans="5:5">
      <c r="E41767" s="15"/>
    </row>
    <row r="41768" spans="5:5">
      <c r="E41768" s="15"/>
    </row>
    <row r="41769" spans="5:5">
      <c r="E41769" s="15"/>
    </row>
    <row r="41770" spans="5:5">
      <c r="E41770" s="15"/>
    </row>
    <row r="41771" spans="5:5">
      <c r="E41771" s="15"/>
    </row>
    <row r="41772" spans="5:5">
      <c r="E41772" s="15"/>
    </row>
    <row r="41773" spans="5:5">
      <c r="E41773" s="15"/>
    </row>
    <row r="41774" spans="5:5">
      <c r="E41774" s="15"/>
    </row>
    <row r="41775" spans="5:5">
      <c r="E41775" s="15"/>
    </row>
    <row r="41776" spans="5:5">
      <c r="E41776" s="15"/>
    </row>
    <row r="41777" spans="5:5">
      <c r="E41777" s="15"/>
    </row>
    <row r="41778" spans="5:5">
      <c r="E41778" s="15"/>
    </row>
    <row r="41779" spans="5:5">
      <c r="E41779" s="15"/>
    </row>
    <row r="41780" spans="5:5">
      <c r="E41780" s="15"/>
    </row>
    <row r="41781" spans="5:5">
      <c r="E41781" s="15"/>
    </row>
    <row r="41782" spans="5:5">
      <c r="E41782" s="15"/>
    </row>
    <row r="41783" spans="5:5">
      <c r="E41783" s="15"/>
    </row>
    <row r="41784" spans="5:5">
      <c r="E41784" s="15"/>
    </row>
    <row r="41785" spans="5:5">
      <c r="E41785" s="15"/>
    </row>
    <row r="41786" spans="5:5">
      <c r="E41786" s="15"/>
    </row>
    <row r="41787" spans="5:5">
      <c r="E41787" s="15"/>
    </row>
    <row r="41788" spans="5:5">
      <c r="E41788" s="15"/>
    </row>
    <row r="41789" spans="5:5">
      <c r="E41789" s="15"/>
    </row>
    <row r="41790" spans="5:5">
      <c r="E41790" s="15"/>
    </row>
    <row r="41791" spans="5:5">
      <c r="E41791" s="15"/>
    </row>
    <row r="41792" spans="5:5">
      <c r="E41792" s="15"/>
    </row>
    <row r="41793" spans="5:5">
      <c r="E41793" s="15"/>
    </row>
    <row r="41794" spans="5:5">
      <c r="E41794" s="15"/>
    </row>
    <row r="41795" spans="5:5">
      <c r="E41795" s="15"/>
    </row>
    <row r="41796" spans="5:5">
      <c r="E41796" s="15"/>
    </row>
    <row r="41797" spans="5:5">
      <c r="E41797" s="15"/>
    </row>
    <row r="41798" spans="5:5">
      <c r="E41798" s="15"/>
    </row>
    <row r="41799" spans="5:5">
      <c r="E41799" s="15"/>
    </row>
    <row r="41800" spans="5:5">
      <c r="E41800" s="15"/>
    </row>
    <row r="41801" spans="5:5">
      <c r="E41801" s="15"/>
    </row>
    <row r="41802" spans="5:5">
      <c r="E41802" s="15"/>
    </row>
    <row r="41803" spans="5:5">
      <c r="E41803" s="15"/>
    </row>
    <row r="41804" spans="5:5">
      <c r="E41804" s="15"/>
    </row>
    <row r="41805" spans="5:5">
      <c r="E41805" s="15"/>
    </row>
    <row r="41806" spans="5:5">
      <c r="E41806" s="15"/>
    </row>
    <row r="41807" spans="5:5">
      <c r="E41807" s="15"/>
    </row>
    <row r="41808" spans="5:5">
      <c r="E41808" s="15"/>
    </row>
    <row r="41809" spans="5:5">
      <c r="E41809" s="15"/>
    </row>
    <row r="41810" spans="5:5">
      <c r="E41810" s="15"/>
    </row>
    <row r="41811" spans="5:5">
      <c r="E41811" s="15"/>
    </row>
    <row r="41812" spans="5:5">
      <c r="E41812" s="15"/>
    </row>
    <row r="41813" spans="5:5">
      <c r="E41813" s="15"/>
    </row>
    <row r="41814" spans="5:5">
      <c r="E41814" s="15"/>
    </row>
    <row r="41815" spans="5:5">
      <c r="E41815" s="15"/>
    </row>
    <row r="41816" spans="5:5">
      <c r="E41816" s="15"/>
    </row>
    <row r="41817" spans="5:5">
      <c r="E41817" s="15"/>
    </row>
    <row r="41818" spans="5:5">
      <c r="E41818" s="15"/>
    </row>
    <row r="41819" spans="5:5">
      <c r="E41819" s="15"/>
    </row>
    <row r="41820" spans="5:5">
      <c r="E41820" s="15"/>
    </row>
    <row r="41821" spans="5:5">
      <c r="E41821" s="15"/>
    </row>
    <row r="41822" spans="5:5">
      <c r="E41822" s="15"/>
    </row>
    <row r="41823" spans="5:5">
      <c r="E41823" s="15"/>
    </row>
    <row r="41824" spans="5:5">
      <c r="E41824" s="15"/>
    </row>
    <row r="41825" spans="5:5">
      <c r="E41825" s="15"/>
    </row>
    <row r="41826" spans="5:5">
      <c r="E41826" s="15"/>
    </row>
    <row r="41827" spans="5:5">
      <c r="E41827" s="15"/>
    </row>
    <row r="41828" spans="5:5">
      <c r="E41828" s="15"/>
    </row>
    <row r="41829" spans="5:5">
      <c r="E41829" s="15"/>
    </row>
    <row r="41830" spans="5:5">
      <c r="E41830" s="15"/>
    </row>
    <row r="41831" spans="5:5">
      <c r="E41831" s="15"/>
    </row>
    <row r="41832" spans="5:5">
      <c r="E41832" s="15"/>
    </row>
    <row r="41833" spans="5:5">
      <c r="E41833" s="15"/>
    </row>
    <row r="41834" spans="5:5">
      <c r="E41834" s="15"/>
    </row>
    <row r="41835" spans="5:5">
      <c r="E41835" s="15"/>
    </row>
    <row r="41836" spans="5:5">
      <c r="E41836" s="15"/>
    </row>
    <row r="41837" spans="5:5">
      <c r="E41837" s="15"/>
    </row>
    <row r="41838" spans="5:5">
      <c r="E41838" s="15"/>
    </row>
    <row r="41839" spans="5:5">
      <c r="E41839" s="15"/>
    </row>
    <row r="41840" spans="5:5">
      <c r="E41840" s="15"/>
    </row>
    <row r="41841" spans="5:5">
      <c r="E41841" s="15"/>
    </row>
    <row r="41842" spans="5:5">
      <c r="E41842" s="15"/>
    </row>
    <row r="41843" spans="5:5">
      <c r="E41843" s="15"/>
    </row>
    <row r="41844" spans="5:5">
      <c r="E41844" s="15"/>
    </row>
    <row r="41845" spans="5:5">
      <c r="E41845" s="15"/>
    </row>
    <row r="41846" spans="5:5">
      <c r="E41846" s="15"/>
    </row>
    <row r="41847" spans="5:5">
      <c r="E41847" s="15"/>
    </row>
    <row r="41848" spans="5:5">
      <c r="E41848" s="15"/>
    </row>
    <row r="41849" spans="5:5">
      <c r="E41849" s="15"/>
    </row>
    <row r="41850" spans="5:5">
      <c r="E41850" s="15"/>
    </row>
    <row r="41851" spans="5:5">
      <c r="E41851" s="15"/>
    </row>
    <row r="41852" spans="5:5">
      <c r="E41852" s="15"/>
    </row>
    <row r="41853" spans="5:5">
      <c r="E41853" s="15"/>
    </row>
    <row r="41854" spans="5:5">
      <c r="E41854" s="15"/>
    </row>
    <row r="41855" spans="5:5">
      <c r="E41855" s="15"/>
    </row>
    <row r="41856" spans="5:5">
      <c r="E41856" s="15"/>
    </row>
    <row r="41857" spans="5:5">
      <c r="E41857" s="15"/>
    </row>
    <row r="41858" spans="5:5">
      <c r="E41858" s="15"/>
    </row>
    <row r="41859" spans="5:5">
      <c r="E41859" s="15"/>
    </row>
    <row r="41860" spans="5:5">
      <c r="E41860" s="15"/>
    </row>
    <row r="41861" spans="5:5">
      <c r="E41861" s="15"/>
    </row>
    <row r="41862" spans="5:5">
      <c r="E41862" s="15"/>
    </row>
    <row r="41863" spans="5:5">
      <c r="E41863" s="15"/>
    </row>
    <row r="41864" spans="5:5">
      <c r="E41864" s="15"/>
    </row>
    <row r="41865" spans="5:5">
      <c r="E41865" s="15"/>
    </row>
    <row r="41866" spans="5:5">
      <c r="E41866" s="15"/>
    </row>
    <row r="41867" spans="5:5">
      <c r="E41867" s="15"/>
    </row>
    <row r="41868" spans="5:5">
      <c r="E41868" s="15"/>
    </row>
    <row r="41869" spans="5:5">
      <c r="E41869" s="15"/>
    </row>
    <row r="41870" spans="5:5">
      <c r="E41870" s="15"/>
    </row>
    <row r="41871" spans="5:5">
      <c r="E41871" s="15"/>
    </row>
    <row r="41872" spans="5:5">
      <c r="E41872" s="15"/>
    </row>
    <row r="41873" spans="5:5">
      <c r="E41873" s="15"/>
    </row>
    <row r="41874" spans="5:5">
      <c r="E41874" s="15"/>
    </row>
    <row r="41875" spans="5:5">
      <c r="E41875" s="15"/>
    </row>
    <row r="41876" spans="5:5">
      <c r="E41876" s="15"/>
    </row>
    <row r="41877" spans="5:5">
      <c r="E41877" s="15"/>
    </row>
    <row r="41878" spans="5:5">
      <c r="E41878" s="15"/>
    </row>
    <row r="41879" spans="5:5">
      <c r="E41879" s="15"/>
    </row>
    <row r="41880" spans="5:5">
      <c r="E41880" s="15"/>
    </row>
    <row r="41881" spans="5:5">
      <c r="E41881" s="15"/>
    </row>
    <row r="41882" spans="5:5">
      <c r="E41882" s="15"/>
    </row>
    <row r="41883" spans="5:5">
      <c r="E41883" s="15"/>
    </row>
    <row r="41884" spans="5:5">
      <c r="E41884" s="15"/>
    </row>
    <row r="41885" spans="5:5">
      <c r="E41885" s="15"/>
    </row>
    <row r="41886" spans="5:5">
      <c r="E41886" s="15"/>
    </row>
    <row r="41887" spans="5:5">
      <c r="E41887" s="15"/>
    </row>
    <row r="41888" spans="5:5">
      <c r="E41888" s="15"/>
    </row>
    <row r="41889" spans="5:5">
      <c r="E41889" s="15"/>
    </row>
    <row r="41890" spans="5:5">
      <c r="E41890" s="15"/>
    </row>
    <row r="41891" spans="5:5">
      <c r="E41891" s="15"/>
    </row>
    <row r="41892" spans="5:5">
      <c r="E41892" s="15"/>
    </row>
    <row r="41893" spans="5:5">
      <c r="E41893" s="15"/>
    </row>
    <row r="41894" spans="5:5">
      <c r="E41894" s="15"/>
    </row>
    <row r="41895" spans="5:5">
      <c r="E41895" s="15"/>
    </row>
    <row r="41896" spans="5:5">
      <c r="E41896" s="15"/>
    </row>
    <row r="41897" spans="5:5">
      <c r="E41897" s="15"/>
    </row>
    <row r="41898" spans="5:5">
      <c r="E41898" s="15"/>
    </row>
    <row r="41899" spans="5:5">
      <c r="E41899" s="15"/>
    </row>
    <row r="41900" spans="5:5">
      <c r="E41900" s="15"/>
    </row>
    <row r="41901" spans="5:5">
      <c r="E41901" s="15"/>
    </row>
    <row r="41902" spans="5:5">
      <c r="E41902" s="15"/>
    </row>
    <row r="41903" spans="5:5">
      <c r="E41903" s="15"/>
    </row>
    <row r="41904" spans="5:5">
      <c r="E41904" s="15"/>
    </row>
    <row r="41905" spans="5:5">
      <c r="E41905" s="15"/>
    </row>
    <row r="41906" spans="5:5">
      <c r="E41906" s="15"/>
    </row>
    <row r="41907" spans="5:5">
      <c r="E41907" s="15"/>
    </row>
    <row r="41908" spans="5:5">
      <c r="E41908" s="15"/>
    </row>
    <row r="41909" spans="5:5">
      <c r="E41909" s="15"/>
    </row>
    <row r="41910" spans="5:5">
      <c r="E41910" s="15"/>
    </row>
    <row r="41911" spans="5:5">
      <c r="E41911" s="15"/>
    </row>
    <row r="41912" spans="5:5">
      <c r="E41912" s="15"/>
    </row>
    <row r="41913" spans="5:5">
      <c r="E41913" s="15"/>
    </row>
    <row r="41914" spans="5:5">
      <c r="E41914" s="15"/>
    </row>
    <row r="41915" spans="5:5">
      <c r="E41915" s="15"/>
    </row>
    <row r="41916" spans="5:5">
      <c r="E41916" s="15"/>
    </row>
    <row r="41917" spans="5:5">
      <c r="E41917" s="15"/>
    </row>
    <row r="41918" spans="5:5">
      <c r="E41918" s="15"/>
    </row>
    <row r="41919" spans="5:5">
      <c r="E41919" s="15"/>
    </row>
    <row r="41920" spans="5:5">
      <c r="E41920" s="15"/>
    </row>
    <row r="41921" spans="5:5">
      <c r="E41921" s="15"/>
    </row>
    <row r="41922" spans="5:5">
      <c r="E41922" s="15"/>
    </row>
    <row r="41923" spans="5:5">
      <c r="E41923" s="15"/>
    </row>
    <row r="41924" spans="5:5">
      <c r="E41924" s="15"/>
    </row>
    <row r="41925" spans="5:5">
      <c r="E41925" s="15"/>
    </row>
    <row r="41926" spans="5:5">
      <c r="E41926" s="15"/>
    </row>
    <row r="41927" spans="5:5">
      <c r="E41927" s="15"/>
    </row>
    <row r="41928" spans="5:5">
      <c r="E41928" s="15"/>
    </row>
    <row r="41929" spans="5:5">
      <c r="E41929" s="15"/>
    </row>
    <row r="41930" spans="5:5">
      <c r="E41930" s="15"/>
    </row>
    <row r="41931" spans="5:5">
      <c r="E41931" s="15"/>
    </row>
    <row r="41932" spans="5:5">
      <c r="E41932" s="15"/>
    </row>
    <row r="41933" spans="5:5">
      <c r="E41933" s="15"/>
    </row>
    <row r="41934" spans="5:5">
      <c r="E41934" s="15"/>
    </row>
    <row r="41935" spans="5:5">
      <c r="E41935" s="15"/>
    </row>
    <row r="41936" spans="5:5">
      <c r="E41936" s="15"/>
    </row>
    <row r="41937" spans="5:5">
      <c r="E41937" s="15"/>
    </row>
    <row r="41938" spans="5:5">
      <c r="E41938" s="15"/>
    </row>
    <row r="41939" spans="5:5">
      <c r="E41939" s="15"/>
    </row>
    <row r="41940" spans="5:5">
      <c r="E41940" s="15"/>
    </row>
    <row r="41941" spans="5:5">
      <c r="E41941" s="15"/>
    </row>
    <row r="41942" spans="5:5">
      <c r="E41942" s="15"/>
    </row>
    <row r="41943" spans="5:5">
      <c r="E41943" s="15"/>
    </row>
    <row r="41944" spans="5:5">
      <c r="E41944" s="15"/>
    </row>
    <row r="41945" spans="5:5">
      <c r="E41945" s="15"/>
    </row>
    <row r="41946" spans="5:5">
      <c r="E41946" s="15"/>
    </row>
    <row r="41947" spans="5:5">
      <c r="E41947" s="15"/>
    </row>
    <row r="41948" spans="5:5">
      <c r="E41948" s="15"/>
    </row>
    <row r="41949" spans="5:5">
      <c r="E41949" s="15"/>
    </row>
    <row r="41950" spans="5:5">
      <c r="E41950" s="15"/>
    </row>
    <row r="41951" spans="5:5">
      <c r="E41951" s="15"/>
    </row>
    <row r="41952" spans="5:5">
      <c r="E41952" s="15"/>
    </row>
    <row r="41953" spans="5:5">
      <c r="E41953" s="15"/>
    </row>
    <row r="41954" spans="5:5">
      <c r="E41954" s="15"/>
    </row>
    <row r="41955" spans="5:5">
      <c r="E41955" s="15"/>
    </row>
    <row r="41956" spans="5:5">
      <c r="E41956" s="15"/>
    </row>
    <row r="41957" spans="5:5">
      <c r="E41957" s="15"/>
    </row>
    <row r="41958" spans="5:5">
      <c r="E41958" s="15"/>
    </row>
    <row r="41959" spans="5:5">
      <c r="E41959" s="15"/>
    </row>
    <row r="41960" spans="5:5">
      <c r="E41960" s="15"/>
    </row>
    <row r="41961" spans="5:5">
      <c r="E41961" s="15"/>
    </row>
    <row r="41962" spans="5:5">
      <c r="E41962" s="15"/>
    </row>
    <row r="41963" spans="5:5">
      <c r="E41963" s="15"/>
    </row>
    <row r="41964" spans="5:5">
      <c r="E41964" s="15"/>
    </row>
    <row r="41965" spans="5:5">
      <c r="E41965" s="15"/>
    </row>
    <row r="41966" spans="5:5">
      <c r="E41966" s="15"/>
    </row>
    <row r="41967" spans="5:5">
      <c r="E41967" s="15"/>
    </row>
    <row r="41968" spans="5:5">
      <c r="E41968" s="15"/>
    </row>
    <row r="41969" spans="5:5">
      <c r="E41969" s="15"/>
    </row>
    <row r="41970" spans="5:5">
      <c r="E41970" s="15"/>
    </row>
    <row r="41971" spans="5:5">
      <c r="E41971" s="15"/>
    </row>
    <row r="41972" spans="5:5">
      <c r="E41972" s="15"/>
    </row>
    <row r="41973" spans="5:5">
      <c r="E41973" s="15"/>
    </row>
    <row r="41974" spans="5:5">
      <c r="E41974" s="15"/>
    </row>
    <row r="41975" spans="5:5">
      <c r="E41975" s="15"/>
    </row>
    <row r="41976" spans="5:5">
      <c r="E41976" s="15"/>
    </row>
    <row r="41977" spans="5:5">
      <c r="E41977" s="15"/>
    </row>
    <row r="41978" spans="5:5">
      <c r="E41978" s="15"/>
    </row>
    <row r="41979" spans="5:5">
      <c r="E41979" s="15"/>
    </row>
    <row r="41980" spans="5:5">
      <c r="E41980" s="15"/>
    </row>
    <row r="41981" spans="5:5">
      <c r="E41981" s="15"/>
    </row>
    <row r="41982" spans="5:5">
      <c r="E41982" s="15"/>
    </row>
    <row r="41983" spans="5:5">
      <c r="E41983" s="15"/>
    </row>
    <row r="41984" spans="5:5">
      <c r="E41984" s="15"/>
    </row>
    <row r="41985" spans="5:5">
      <c r="E41985" s="15"/>
    </row>
    <row r="41986" spans="5:5">
      <c r="E41986" s="15"/>
    </row>
    <row r="41987" spans="5:5">
      <c r="E41987" s="15"/>
    </row>
    <row r="41988" spans="5:5">
      <c r="E41988" s="15"/>
    </row>
    <row r="41989" spans="5:5">
      <c r="E41989" s="15"/>
    </row>
    <row r="41990" spans="5:5">
      <c r="E41990" s="15"/>
    </row>
    <row r="41991" spans="5:5">
      <c r="E41991" s="15"/>
    </row>
    <row r="41992" spans="5:5">
      <c r="E41992" s="15"/>
    </row>
    <row r="41993" spans="5:5">
      <c r="E41993" s="15"/>
    </row>
    <row r="41994" spans="5:5">
      <c r="E41994" s="15"/>
    </row>
    <row r="41995" spans="5:5">
      <c r="E41995" s="15"/>
    </row>
    <row r="41996" spans="5:5">
      <c r="E41996" s="15"/>
    </row>
    <row r="41997" spans="5:5">
      <c r="E41997" s="15"/>
    </row>
    <row r="41998" spans="5:5">
      <c r="E41998" s="15"/>
    </row>
    <row r="41999" spans="5:5">
      <c r="E41999" s="15"/>
    </row>
    <row r="42000" spans="5:5">
      <c r="E42000" s="15"/>
    </row>
    <row r="42001" spans="5:5">
      <c r="E42001" s="15"/>
    </row>
    <row r="42002" spans="5:5">
      <c r="E42002" s="15"/>
    </row>
    <row r="42003" spans="5:5">
      <c r="E42003" s="15"/>
    </row>
    <row r="42004" spans="5:5">
      <c r="E42004" s="15"/>
    </row>
    <row r="42005" spans="5:5">
      <c r="E42005" s="15"/>
    </row>
    <row r="42006" spans="5:5">
      <c r="E42006" s="15"/>
    </row>
    <row r="42007" spans="5:5">
      <c r="E42007" s="15"/>
    </row>
    <row r="42008" spans="5:5">
      <c r="E42008" s="15"/>
    </row>
    <row r="42009" spans="5:5">
      <c r="E42009" s="15"/>
    </row>
    <row r="42010" spans="5:5">
      <c r="E42010" s="15"/>
    </row>
    <row r="42011" spans="5:5">
      <c r="E42011" s="15"/>
    </row>
    <row r="42012" spans="5:5">
      <c r="E42012" s="15"/>
    </row>
    <row r="42013" spans="5:5">
      <c r="E42013" s="15"/>
    </row>
    <row r="42014" spans="5:5">
      <c r="E42014" s="15"/>
    </row>
    <row r="42015" spans="5:5">
      <c r="E42015" s="15"/>
    </row>
    <row r="42016" spans="5:5">
      <c r="E42016" s="15"/>
    </row>
    <row r="42017" spans="5:5">
      <c r="E42017" s="15"/>
    </row>
    <row r="42018" spans="5:5">
      <c r="E42018" s="15"/>
    </row>
    <row r="42019" spans="5:5">
      <c r="E42019" s="15"/>
    </row>
    <row r="42020" spans="5:5">
      <c r="E42020" s="15"/>
    </row>
    <row r="42021" spans="5:5">
      <c r="E42021" s="15"/>
    </row>
    <row r="42022" spans="5:5">
      <c r="E42022" s="15"/>
    </row>
    <row r="42023" spans="5:5">
      <c r="E42023" s="15"/>
    </row>
    <row r="42024" spans="5:5">
      <c r="E42024" s="15"/>
    </row>
    <row r="42025" spans="5:5">
      <c r="E42025" s="15"/>
    </row>
    <row r="42026" spans="5:5">
      <c r="E42026" s="15"/>
    </row>
    <row r="42027" spans="5:5">
      <c r="E42027" s="15"/>
    </row>
    <row r="42028" spans="5:5">
      <c r="E42028" s="15"/>
    </row>
    <row r="42029" spans="5:5">
      <c r="E42029" s="15"/>
    </row>
    <row r="42030" spans="5:5">
      <c r="E42030" s="15"/>
    </row>
    <row r="42031" spans="5:5">
      <c r="E42031" s="15"/>
    </row>
    <row r="42032" spans="5:5">
      <c r="E42032" s="15"/>
    </row>
    <row r="42033" spans="5:5">
      <c r="E42033" s="15"/>
    </row>
    <row r="42034" spans="5:5">
      <c r="E42034" s="15"/>
    </row>
    <row r="42035" spans="5:5">
      <c r="E42035" s="15"/>
    </row>
    <row r="42036" spans="5:5">
      <c r="E42036" s="15"/>
    </row>
    <row r="42037" spans="5:5">
      <c r="E42037" s="15"/>
    </row>
    <row r="42038" spans="5:5">
      <c r="E42038" s="15"/>
    </row>
    <row r="42039" spans="5:5">
      <c r="E42039" s="15"/>
    </row>
    <row r="42040" spans="5:5">
      <c r="E42040" s="15"/>
    </row>
    <row r="42041" spans="5:5">
      <c r="E42041" s="15"/>
    </row>
    <row r="42042" spans="5:5">
      <c r="E42042" s="15"/>
    </row>
    <row r="42043" spans="5:5">
      <c r="E42043" s="15"/>
    </row>
    <row r="42044" spans="5:5">
      <c r="E42044" s="15"/>
    </row>
    <row r="42045" spans="5:5">
      <c r="E42045" s="15"/>
    </row>
    <row r="42046" spans="5:5">
      <c r="E42046" s="15"/>
    </row>
    <row r="42047" spans="5:5">
      <c r="E42047" s="15"/>
    </row>
    <row r="42048" spans="5:5">
      <c r="E42048" s="15"/>
    </row>
    <row r="42049" spans="5:5">
      <c r="E42049" s="15"/>
    </row>
    <row r="42050" spans="5:5">
      <c r="E42050" s="15"/>
    </row>
    <row r="42051" spans="5:5">
      <c r="E42051" s="15"/>
    </row>
    <row r="42052" spans="5:5">
      <c r="E42052" s="15"/>
    </row>
    <row r="42053" spans="5:5">
      <c r="E42053" s="15"/>
    </row>
    <row r="42054" spans="5:5">
      <c r="E42054" s="15"/>
    </row>
    <row r="42055" spans="5:5">
      <c r="E42055" s="15"/>
    </row>
    <row r="42056" spans="5:5">
      <c r="E42056" s="15"/>
    </row>
    <row r="42057" spans="5:5">
      <c r="E42057" s="15"/>
    </row>
    <row r="42058" spans="5:5">
      <c r="E42058" s="15"/>
    </row>
    <row r="42059" spans="5:5">
      <c r="E42059" s="15"/>
    </row>
    <row r="42060" spans="5:5">
      <c r="E42060" s="15"/>
    </row>
    <row r="42061" spans="5:5">
      <c r="E42061" s="15"/>
    </row>
    <row r="42062" spans="5:5">
      <c r="E42062" s="15"/>
    </row>
    <row r="42063" spans="5:5">
      <c r="E42063" s="15"/>
    </row>
    <row r="42064" spans="5:5">
      <c r="E42064" s="15"/>
    </row>
    <row r="42065" spans="5:5">
      <c r="E42065" s="15"/>
    </row>
    <row r="42066" spans="5:5">
      <c r="E42066" s="15"/>
    </row>
    <row r="42067" spans="5:5">
      <c r="E42067" s="15"/>
    </row>
    <row r="42068" spans="5:5">
      <c r="E42068" s="15"/>
    </row>
    <row r="42069" spans="5:5">
      <c r="E42069" s="15"/>
    </row>
    <row r="42070" spans="5:5">
      <c r="E42070" s="15"/>
    </row>
    <row r="42071" spans="5:5">
      <c r="E42071" s="15"/>
    </row>
    <row r="42072" spans="5:5">
      <c r="E42072" s="15"/>
    </row>
    <row r="42073" spans="5:5">
      <c r="E42073" s="15"/>
    </row>
    <row r="42074" spans="5:5">
      <c r="E42074" s="15"/>
    </row>
    <row r="42075" spans="5:5">
      <c r="E42075" s="15"/>
    </row>
    <row r="42076" spans="5:5">
      <c r="E42076" s="15"/>
    </row>
    <row r="42077" spans="5:5">
      <c r="E42077" s="15"/>
    </row>
    <row r="42078" spans="5:5">
      <c r="E42078" s="15"/>
    </row>
    <row r="42079" spans="5:5">
      <c r="E42079" s="15"/>
    </row>
    <row r="42080" spans="5:5">
      <c r="E42080" s="15"/>
    </row>
    <row r="42081" spans="5:5">
      <c r="E42081" s="15"/>
    </row>
    <row r="42082" spans="5:5">
      <c r="E42082" s="15"/>
    </row>
    <row r="42083" spans="5:5">
      <c r="E42083" s="15"/>
    </row>
    <row r="42084" spans="5:5">
      <c r="E42084" s="15"/>
    </row>
    <row r="42085" spans="5:5">
      <c r="E42085" s="15"/>
    </row>
    <row r="42086" spans="5:5">
      <c r="E42086" s="15"/>
    </row>
    <row r="42087" spans="5:5">
      <c r="E42087" s="15"/>
    </row>
    <row r="42088" spans="5:5">
      <c r="E42088" s="15"/>
    </row>
    <row r="42089" spans="5:5">
      <c r="E42089" s="15"/>
    </row>
    <row r="42090" spans="5:5">
      <c r="E42090" s="15"/>
    </row>
    <row r="42091" spans="5:5">
      <c r="E42091" s="15"/>
    </row>
    <row r="42092" spans="5:5">
      <c r="E42092" s="15"/>
    </row>
    <row r="42093" spans="5:5">
      <c r="E42093" s="15"/>
    </row>
    <row r="42094" spans="5:5">
      <c r="E42094" s="15"/>
    </row>
    <row r="42095" spans="5:5">
      <c r="E42095" s="15"/>
    </row>
    <row r="42096" spans="5:5">
      <c r="E42096" s="15"/>
    </row>
    <row r="42097" spans="5:5">
      <c r="E42097" s="15"/>
    </row>
    <row r="42098" spans="5:5">
      <c r="E42098" s="15"/>
    </row>
    <row r="42099" spans="5:5">
      <c r="E42099" s="15"/>
    </row>
    <row r="42100" spans="5:5">
      <c r="E42100" s="15"/>
    </row>
    <row r="42101" spans="5:5">
      <c r="E42101" s="15"/>
    </row>
    <row r="42102" spans="5:5">
      <c r="E42102" s="15"/>
    </row>
    <row r="42103" spans="5:5">
      <c r="E42103" s="15"/>
    </row>
    <row r="42104" spans="5:5">
      <c r="E42104" s="15"/>
    </row>
    <row r="42105" spans="5:5">
      <c r="E42105" s="15"/>
    </row>
    <row r="42106" spans="5:5">
      <c r="E42106" s="15"/>
    </row>
    <row r="42107" spans="5:5">
      <c r="E42107" s="15"/>
    </row>
    <row r="42108" spans="5:5">
      <c r="E42108" s="15"/>
    </row>
    <row r="42109" spans="5:5">
      <c r="E42109" s="15"/>
    </row>
    <row r="42110" spans="5:5">
      <c r="E42110" s="15"/>
    </row>
    <row r="42111" spans="5:5">
      <c r="E42111" s="15"/>
    </row>
    <row r="42112" spans="5:5">
      <c r="E42112" s="15"/>
    </row>
    <row r="42113" spans="5:5">
      <c r="E42113" s="15"/>
    </row>
    <row r="42114" spans="5:5">
      <c r="E42114" s="15"/>
    </row>
    <row r="42115" spans="5:5">
      <c r="E42115" s="15"/>
    </row>
    <row r="42116" spans="5:5">
      <c r="E42116" s="15"/>
    </row>
    <row r="42117" spans="5:5">
      <c r="E42117" s="15"/>
    </row>
    <row r="42118" spans="5:5">
      <c r="E42118" s="15"/>
    </row>
    <row r="42119" spans="5:5">
      <c r="E42119" s="15"/>
    </row>
    <row r="42120" spans="5:5">
      <c r="E42120" s="15"/>
    </row>
    <row r="42121" spans="5:5">
      <c r="E42121" s="15"/>
    </row>
    <row r="42122" spans="5:5">
      <c r="E42122" s="15"/>
    </row>
    <row r="42123" spans="5:5">
      <c r="E42123" s="15"/>
    </row>
    <row r="42124" spans="5:5">
      <c r="E42124" s="15"/>
    </row>
    <row r="42125" spans="5:5">
      <c r="E42125" s="15"/>
    </row>
    <row r="42126" spans="5:5">
      <c r="E42126" s="15"/>
    </row>
    <row r="42127" spans="5:5">
      <c r="E42127" s="15"/>
    </row>
    <row r="42128" spans="5:5">
      <c r="E42128" s="15"/>
    </row>
    <row r="42129" spans="5:5">
      <c r="E42129" s="15"/>
    </row>
    <row r="42130" spans="5:5">
      <c r="E42130" s="15"/>
    </row>
    <row r="42131" spans="5:5">
      <c r="E42131" s="15"/>
    </row>
    <row r="42132" spans="5:5">
      <c r="E42132" s="15"/>
    </row>
    <row r="42133" spans="5:5">
      <c r="E42133" s="15"/>
    </row>
    <row r="42134" spans="5:5">
      <c r="E42134" s="15"/>
    </row>
    <row r="42135" spans="5:5">
      <c r="E42135" s="15"/>
    </row>
    <row r="42136" spans="5:5">
      <c r="E42136" s="15"/>
    </row>
    <row r="42137" spans="5:5">
      <c r="E42137" s="15"/>
    </row>
    <row r="42138" spans="5:5">
      <c r="E42138" s="15"/>
    </row>
    <row r="42139" spans="5:5">
      <c r="E42139" s="15"/>
    </row>
    <row r="42140" spans="5:5">
      <c r="E42140" s="15"/>
    </row>
    <row r="42141" spans="5:5">
      <c r="E42141" s="15"/>
    </row>
    <row r="42142" spans="5:5">
      <c r="E42142" s="15"/>
    </row>
    <row r="42143" spans="5:5">
      <c r="E42143" s="15"/>
    </row>
    <row r="42144" spans="5:5">
      <c r="E42144" s="15"/>
    </row>
    <row r="42145" spans="5:5">
      <c r="E42145" s="15"/>
    </row>
    <row r="42146" spans="5:5">
      <c r="E42146" s="15"/>
    </row>
    <row r="42147" spans="5:5">
      <c r="E42147" s="15"/>
    </row>
    <row r="42148" spans="5:5">
      <c r="E42148" s="15"/>
    </row>
    <row r="42149" spans="5:5">
      <c r="E42149" s="15"/>
    </row>
    <row r="42150" spans="5:5">
      <c r="E42150" s="15"/>
    </row>
    <row r="42151" spans="5:5">
      <c r="E42151" s="15"/>
    </row>
    <row r="42152" spans="5:5">
      <c r="E42152" s="15"/>
    </row>
    <row r="42153" spans="5:5">
      <c r="E42153" s="15"/>
    </row>
    <row r="42154" spans="5:5">
      <c r="E42154" s="15"/>
    </row>
    <row r="42155" spans="5:5">
      <c r="E42155" s="15"/>
    </row>
    <row r="42156" spans="5:5">
      <c r="E42156" s="15"/>
    </row>
    <row r="42157" spans="5:5">
      <c r="E42157" s="15"/>
    </row>
    <row r="42158" spans="5:5">
      <c r="E42158" s="15"/>
    </row>
    <row r="42159" spans="5:5">
      <c r="E42159" s="15"/>
    </row>
    <row r="42160" spans="5:5">
      <c r="E42160" s="15"/>
    </row>
    <row r="42161" spans="5:5">
      <c r="E42161" s="15"/>
    </row>
    <row r="42162" spans="5:5">
      <c r="E42162" s="15"/>
    </row>
    <row r="42163" spans="5:5">
      <c r="E42163" s="15"/>
    </row>
    <row r="42164" spans="5:5">
      <c r="E42164" s="15"/>
    </row>
    <row r="42165" spans="5:5">
      <c r="E42165" s="15"/>
    </row>
    <row r="42166" spans="5:5">
      <c r="E42166" s="15"/>
    </row>
    <row r="42167" spans="5:5">
      <c r="E42167" s="15"/>
    </row>
    <row r="42168" spans="5:5">
      <c r="E42168" s="15"/>
    </row>
    <row r="42169" spans="5:5">
      <c r="E42169" s="15"/>
    </row>
    <row r="42170" spans="5:5">
      <c r="E42170" s="15"/>
    </row>
    <row r="42171" spans="5:5">
      <c r="E42171" s="15"/>
    </row>
    <row r="42172" spans="5:5">
      <c r="E42172" s="15"/>
    </row>
    <row r="42173" spans="5:5">
      <c r="E42173" s="15"/>
    </row>
    <row r="42174" spans="5:5">
      <c r="E42174" s="15"/>
    </row>
    <row r="42175" spans="5:5">
      <c r="E42175" s="15"/>
    </row>
    <row r="42176" spans="5:5">
      <c r="E42176" s="15"/>
    </row>
    <row r="42177" spans="5:5">
      <c r="E42177" s="15"/>
    </row>
    <row r="42178" spans="5:5">
      <c r="E42178" s="15"/>
    </row>
    <row r="42179" spans="5:5">
      <c r="E42179" s="15"/>
    </row>
    <row r="42180" spans="5:5">
      <c r="E42180" s="15"/>
    </row>
    <row r="42181" spans="5:5">
      <c r="E42181" s="15"/>
    </row>
    <row r="42182" spans="5:5">
      <c r="E42182" s="15"/>
    </row>
    <row r="42183" spans="5:5">
      <c r="E42183" s="15"/>
    </row>
    <row r="42184" spans="5:5">
      <c r="E42184" s="15"/>
    </row>
    <row r="42185" spans="5:5">
      <c r="E42185" s="15"/>
    </row>
    <row r="42186" spans="5:5">
      <c r="E42186" s="15"/>
    </row>
    <row r="42187" spans="5:5">
      <c r="E42187" s="15"/>
    </row>
    <row r="42188" spans="5:5">
      <c r="E42188" s="15"/>
    </row>
    <row r="42189" spans="5:5">
      <c r="E42189" s="15"/>
    </row>
    <row r="42190" spans="5:5">
      <c r="E42190" s="15"/>
    </row>
    <row r="42191" spans="5:5">
      <c r="E42191" s="15"/>
    </row>
    <row r="42192" spans="5:5">
      <c r="E42192" s="15"/>
    </row>
    <row r="42193" spans="5:5">
      <c r="E42193" s="15"/>
    </row>
    <row r="42194" spans="5:5">
      <c r="E42194" s="15"/>
    </row>
    <row r="42195" spans="5:5">
      <c r="E42195" s="15"/>
    </row>
    <row r="42196" spans="5:5">
      <c r="E42196" s="15"/>
    </row>
    <row r="42197" spans="5:5">
      <c r="E42197" s="15"/>
    </row>
    <row r="42198" spans="5:5">
      <c r="E42198" s="15"/>
    </row>
    <row r="42199" spans="5:5">
      <c r="E42199" s="15"/>
    </row>
    <row r="42200" spans="5:5">
      <c r="E42200" s="15"/>
    </row>
    <row r="42201" spans="5:5">
      <c r="E42201" s="15"/>
    </row>
    <row r="42202" spans="5:5">
      <c r="E42202" s="15"/>
    </row>
    <row r="42203" spans="5:5">
      <c r="E42203" s="15"/>
    </row>
    <row r="42204" spans="5:5">
      <c r="E42204" s="15"/>
    </row>
    <row r="42205" spans="5:5">
      <c r="E42205" s="15"/>
    </row>
    <row r="42206" spans="5:5">
      <c r="E42206" s="15"/>
    </row>
    <row r="42207" spans="5:5">
      <c r="E42207" s="15"/>
    </row>
    <row r="42208" spans="5:5">
      <c r="E42208" s="15"/>
    </row>
    <row r="42209" spans="5:5">
      <c r="E42209" s="15"/>
    </row>
    <row r="42210" spans="5:5">
      <c r="E42210" s="15"/>
    </row>
    <row r="42211" spans="5:5">
      <c r="E42211" s="15"/>
    </row>
    <row r="42212" spans="5:5">
      <c r="E42212" s="15"/>
    </row>
    <row r="42213" spans="5:5">
      <c r="E42213" s="15"/>
    </row>
    <row r="42214" spans="5:5">
      <c r="E42214" s="15"/>
    </row>
    <row r="42215" spans="5:5">
      <c r="E42215" s="15"/>
    </row>
    <row r="42216" spans="5:5">
      <c r="E42216" s="15"/>
    </row>
    <row r="42217" spans="5:5">
      <c r="E42217" s="15"/>
    </row>
    <row r="42218" spans="5:5">
      <c r="E42218" s="15"/>
    </row>
    <row r="42219" spans="5:5">
      <c r="E42219" s="15"/>
    </row>
    <row r="42220" spans="5:5">
      <c r="E42220" s="15"/>
    </row>
    <row r="42221" spans="5:5">
      <c r="E42221" s="15"/>
    </row>
    <row r="42222" spans="5:5">
      <c r="E42222" s="15"/>
    </row>
    <row r="42223" spans="5:5">
      <c r="E42223" s="15"/>
    </row>
    <row r="42224" spans="5:5">
      <c r="E42224" s="15"/>
    </row>
    <row r="42225" spans="5:5">
      <c r="E42225" s="15"/>
    </row>
    <row r="42226" spans="5:5">
      <c r="E42226" s="15"/>
    </row>
    <row r="42227" spans="5:5">
      <c r="E42227" s="15"/>
    </row>
    <row r="42228" spans="5:5">
      <c r="E42228" s="15"/>
    </row>
    <row r="42229" spans="5:5">
      <c r="E42229" s="15"/>
    </row>
    <row r="42230" spans="5:5">
      <c r="E42230" s="15"/>
    </row>
    <row r="42231" spans="5:5">
      <c r="E42231" s="15"/>
    </row>
    <row r="42232" spans="5:5">
      <c r="E42232" s="15"/>
    </row>
    <row r="42233" spans="5:5">
      <c r="E42233" s="15"/>
    </row>
    <row r="42234" spans="5:5">
      <c r="E42234" s="15"/>
    </row>
    <row r="42235" spans="5:5">
      <c r="E42235" s="15"/>
    </row>
    <row r="42236" spans="5:5">
      <c r="E42236" s="15"/>
    </row>
    <row r="42237" spans="5:5">
      <c r="E42237" s="15"/>
    </row>
    <row r="42238" spans="5:5">
      <c r="E42238" s="15"/>
    </row>
    <row r="42239" spans="5:5">
      <c r="E42239" s="15"/>
    </row>
    <row r="42240" spans="5:5">
      <c r="E42240" s="15"/>
    </row>
    <row r="42241" spans="5:5">
      <c r="E42241" s="15"/>
    </row>
    <row r="42242" spans="5:5">
      <c r="E42242" s="15"/>
    </row>
    <row r="42243" spans="5:5">
      <c r="E42243" s="15"/>
    </row>
    <row r="42244" spans="5:5">
      <c r="E42244" s="15"/>
    </row>
    <row r="42245" spans="5:5">
      <c r="E42245" s="15"/>
    </row>
    <row r="42246" spans="5:5">
      <c r="E42246" s="15"/>
    </row>
    <row r="42247" spans="5:5">
      <c r="E42247" s="15"/>
    </row>
    <row r="42248" spans="5:5">
      <c r="E42248" s="15"/>
    </row>
    <row r="42249" spans="5:5">
      <c r="E42249" s="15"/>
    </row>
    <row r="42250" spans="5:5">
      <c r="E42250" s="15"/>
    </row>
    <row r="42251" spans="5:5">
      <c r="E42251" s="15"/>
    </row>
    <row r="42252" spans="5:5">
      <c r="E42252" s="15"/>
    </row>
    <row r="42253" spans="5:5">
      <c r="E42253" s="15"/>
    </row>
    <row r="42254" spans="5:5">
      <c r="E42254" s="15"/>
    </row>
    <row r="42255" spans="5:5">
      <c r="E42255" s="15"/>
    </row>
    <row r="42256" spans="5:5">
      <c r="E42256" s="15"/>
    </row>
    <row r="42257" spans="5:5">
      <c r="E42257" s="15"/>
    </row>
    <row r="42258" spans="5:5">
      <c r="E42258" s="15"/>
    </row>
    <row r="42259" spans="5:5">
      <c r="E42259" s="15"/>
    </row>
    <row r="42260" spans="5:5">
      <c r="E42260" s="15"/>
    </row>
    <row r="42261" spans="5:5">
      <c r="E42261" s="15"/>
    </row>
    <row r="42262" spans="5:5">
      <c r="E42262" s="15"/>
    </row>
    <row r="42263" spans="5:5">
      <c r="E42263" s="15"/>
    </row>
    <row r="42264" spans="5:5">
      <c r="E42264" s="15"/>
    </row>
    <row r="42265" spans="5:5">
      <c r="E42265" s="15"/>
    </row>
    <row r="42266" spans="5:5">
      <c r="E42266" s="15"/>
    </row>
    <row r="42267" spans="5:5">
      <c r="E42267" s="15"/>
    </row>
    <row r="42268" spans="5:5">
      <c r="E42268" s="15"/>
    </row>
    <row r="42269" spans="5:5">
      <c r="E42269" s="15"/>
    </row>
    <row r="42270" spans="5:5">
      <c r="E42270" s="15"/>
    </row>
    <row r="42271" spans="5:5">
      <c r="E42271" s="15"/>
    </row>
    <row r="42272" spans="5:5">
      <c r="E42272" s="15"/>
    </row>
    <row r="42273" spans="5:5">
      <c r="E42273" s="15"/>
    </row>
    <row r="42274" spans="5:5">
      <c r="E42274" s="15"/>
    </row>
    <row r="42275" spans="5:5">
      <c r="E42275" s="15"/>
    </row>
    <row r="42276" spans="5:5">
      <c r="E42276" s="15"/>
    </row>
    <row r="42277" spans="5:5">
      <c r="E42277" s="15"/>
    </row>
    <row r="42278" spans="5:5">
      <c r="E42278" s="15"/>
    </row>
    <row r="42279" spans="5:5">
      <c r="E42279" s="15"/>
    </row>
    <row r="42280" spans="5:5">
      <c r="E42280" s="15"/>
    </row>
    <row r="42281" spans="5:5">
      <c r="E42281" s="15"/>
    </row>
    <row r="42282" spans="5:5">
      <c r="E42282" s="15"/>
    </row>
    <row r="42283" spans="5:5">
      <c r="E42283" s="15"/>
    </row>
    <row r="42284" spans="5:5">
      <c r="E42284" s="15"/>
    </row>
    <row r="42285" spans="5:5">
      <c r="E42285" s="15"/>
    </row>
    <row r="42286" spans="5:5">
      <c r="E42286" s="15"/>
    </row>
    <row r="42287" spans="5:5">
      <c r="E42287" s="15"/>
    </row>
    <row r="42288" spans="5:5">
      <c r="E42288" s="15"/>
    </row>
    <row r="42289" spans="5:5">
      <c r="E42289" s="15"/>
    </row>
    <row r="42290" spans="5:5">
      <c r="E42290" s="15"/>
    </row>
    <row r="42291" spans="5:5">
      <c r="E42291" s="15"/>
    </row>
    <row r="42292" spans="5:5">
      <c r="E42292" s="15"/>
    </row>
    <row r="42293" spans="5:5">
      <c r="E42293" s="15"/>
    </row>
    <row r="42294" spans="5:5">
      <c r="E42294" s="15"/>
    </row>
    <row r="42295" spans="5:5">
      <c r="E42295" s="15"/>
    </row>
    <row r="42296" spans="5:5">
      <c r="E42296" s="15"/>
    </row>
    <row r="42297" spans="5:5">
      <c r="E42297" s="15"/>
    </row>
    <row r="42298" spans="5:5">
      <c r="E42298" s="15"/>
    </row>
    <row r="42299" spans="5:5">
      <c r="E42299" s="15"/>
    </row>
    <row r="42300" spans="5:5">
      <c r="E42300" s="15"/>
    </row>
    <row r="42301" spans="5:5">
      <c r="E42301" s="15"/>
    </row>
    <row r="42302" spans="5:5">
      <c r="E42302" s="15"/>
    </row>
    <row r="42303" spans="5:5">
      <c r="E42303" s="15"/>
    </row>
    <row r="42304" spans="5:5">
      <c r="E42304" s="15"/>
    </row>
    <row r="42305" spans="5:5">
      <c r="E42305" s="15"/>
    </row>
    <row r="42306" spans="5:5">
      <c r="E42306" s="15"/>
    </row>
    <row r="42307" spans="5:5">
      <c r="E42307" s="15"/>
    </row>
    <row r="42308" spans="5:5">
      <c r="E42308" s="15"/>
    </row>
    <row r="42309" spans="5:5">
      <c r="E42309" s="15"/>
    </row>
    <row r="42310" spans="5:5">
      <c r="E42310" s="15"/>
    </row>
    <row r="42311" spans="5:5">
      <c r="E42311" s="15"/>
    </row>
    <row r="42312" spans="5:5">
      <c r="E42312" s="15"/>
    </row>
    <row r="42313" spans="5:5">
      <c r="E42313" s="15"/>
    </row>
    <row r="42314" spans="5:5">
      <c r="E42314" s="15"/>
    </row>
    <row r="42315" spans="5:5">
      <c r="E42315" s="15"/>
    </row>
    <row r="42316" spans="5:5">
      <c r="E42316" s="15"/>
    </row>
    <row r="42317" spans="5:5">
      <c r="E42317" s="15"/>
    </row>
    <row r="42318" spans="5:5">
      <c r="E42318" s="15"/>
    </row>
    <row r="42319" spans="5:5">
      <c r="E42319" s="15"/>
    </row>
    <row r="42320" spans="5:5">
      <c r="E42320" s="15"/>
    </row>
    <row r="42321" spans="5:5">
      <c r="E42321" s="15"/>
    </row>
    <row r="42322" spans="5:5">
      <c r="E42322" s="15"/>
    </row>
    <row r="42323" spans="5:5">
      <c r="E42323" s="15"/>
    </row>
    <row r="42324" spans="5:5">
      <c r="E42324" s="15"/>
    </row>
    <row r="42325" spans="5:5">
      <c r="E42325" s="15"/>
    </row>
    <row r="42326" spans="5:5">
      <c r="E42326" s="15"/>
    </row>
    <row r="42327" spans="5:5">
      <c r="E42327" s="15"/>
    </row>
    <row r="42328" spans="5:5">
      <c r="E42328" s="15"/>
    </row>
    <row r="42329" spans="5:5">
      <c r="E42329" s="15"/>
    </row>
    <row r="42330" spans="5:5">
      <c r="E42330" s="15"/>
    </row>
    <row r="42331" spans="5:5">
      <c r="E42331" s="15"/>
    </row>
    <row r="42332" spans="5:5">
      <c r="E42332" s="15"/>
    </row>
    <row r="42333" spans="5:5">
      <c r="E42333" s="15"/>
    </row>
    <row r="42334" spans="5:5">
      <c r="E42334" s="15"/>
    </row>
    <row r="42335" spans="5:5">
      <c r="E42335" s="15"/>
    </row>
    <row r="42336" spans="5:5">
      <c r="E42336" s="15"/>
    </row>
    <row r="42337" spans="5:5">
      <c r="E42337" s="15"/>
    </row>
    <row r="42338" spans="5:5">
      <c r="E42338" s="15"/>
    </row>
    <row r="42339" spans="5:5">
      <c r="E42339" s="15"/>
    </row>
    <row r="42340" spans="5:5">
      <c r="E42340" s="15"/>
    </row>
    <row r="42341" spans="5:5">
      <c r="E42341" s="15"/>
    </row>
    <row r="42342" spans="5:5">
      <c r="E42342" s="15"/>
    </row>
    <row r="42343" spans="5:5">
      <c r="E42343" s="15"/>
    </row>
    <row r="42344" spans="5:5">
      <c r="E42344" s="15"/>
    </row>
    <row r="42345" spans="5:5">
      <c r="E42345" s="15"/>
    </row>
    <row r="42346" spans="5:5">
      <c r="E42346" s="15"/>
    </row>
    <row r="42347" spans="5:5">
      <c r="E42347" s="15"/>
    </row>
    <row r="42348" spans="5:5">
      <c r="E42348" s="15"/>
    </row>
    <row r="42349" spans="5:5">
      <c r="E42349" s="15"/>
    </row>
    <row r="42350" spans="5:5">
      <c r="E42350" s="15"/>
    </row>
    <row r="42351" spans="5:5">
      <c r="E42351" s="15"/>
    </row>
    <row r="42352" spans="5:5">
      <c r="E42352" s="15"/>
    </row>
    <row r="42353" spans="5:5">
      <c r="E42353" s="15"/>
    </row>
    <row r="42354" spans="5:5">
      <c r="E42354" s="15"/>
    </row>
    <row r="42355" spans="5:5">
      <c r="E42355" s="15"/>
    </row>
    <row r="42356" spans="5:5">
      <c r="E42356" s="15"/>
    </row>
    <row r="42357" spans="5:5">
      <c r="E42357" s="15"/>
    </row>
    <row r="42358" spans="5:5">
      <c r="E42358" s="15"/>
    </row>
    <row r="42359" spans="5:5">
      <c r="E42359" s="15"/>
    </row>
    <row r="42360" spans="5:5">
      <c r="E42360" s="15"/>
    </row>
    <row r="42361" spans="5:5">
      <c r="E42361" s="15"/>
    </row>
    <row r="42362" spans="5:5">
      <c r="E42362" s="15"/>
    </row>
    <row r="42363" spans="5:5">
      <c r="E42363" s="15"/>
    </row>
    <row r="42364" spans="5:5">
      <c r="E42364" s="15"/>
    </row>
    <row r="42365" spans="5:5">
      <c r="E42365" s="15"/>
    </row>
    <row r="42366" spans="5:5">
      <c r="E42366" s="15"/>
    </row>
    <row r="42367" spans="5:5">
      <c r="E42367" s="15"/>
    </row>
    <row r="42368" spans="5:5">
      <c r="E42368" s="15"/>
    </row>
    <row r="42369" spans="5:5">
      <c r="E42369" s="15"/>
    </row>
    <row r="42370" spans="5:5">
      <c r="E42370" s="15"/>
    </row>
    <row r="42371" spans="5:5">
      <c r="E42371" s="15"/>
    </row>
    <row r="42372" spans="5:5">
      <c r="E42372" s="15"/>
    </row>
    <row r="42373" spans="5:5">
      <c r="E42373" s="15"/>
    </row>
    <row r="42374" spans="5:5">
      <c r="E42374" s="15"/>
    </row>
    <row r="42375" spans="5:5">
      <c r="E42375" s="15"/>
    </row>
    <row r="42376" spans="5:5">
      <c r="E42376" s="15"/>
    </row>
    <row r="42377" spans="5:5">
      <c r="E42377" s="15"/>
    </row>
    <row r="42378" spans="5:5">
      <c r="E42378" s="15"/>
    </row>
    <row r="42379" spans="5:5">
      <c r="E42379" s="15"/>
    </row>
    <row r="42380" spans="5:5">
      <c r="E42380" s="15"/>
    </row>
    <row r="42381" spans="5:5">
      <c r="E42381" s="15"/>
    </row>
    <row r="42382" spans="5:5">
      <c r="E42382" s="15"/>
    </row>
    <row r="42383" spans="5:5">
      <c r="E42383" s="15"/>
    </row>
    <row r="42384" spans="5:5">
      <c r="E42384" s="15"/>
    </row>
    <row r="42385" spans="5:5">
      <c r="E42385" s="15"/>
    </row>
    <row r="42386" spans="5:5">
      <c r="E42386" s="15"/>
    </row>
    <row r="42387" spans="5:5">
      <c r="E42387" s="15"/>
    </row>
    <row r="42388" spans="5:5">
      <c r="E42388" s="15"/>
    </row>
    <row r="42389" spans="5:5">
      <c r="E42389" s="15"/>
    </row>
    <row r="42390" spans="5:5">
      <c r="E42390" s="15"/>
    </row>
    <row r="42391" spans="5:5">
      <c r="E42391" s="15"/>
    </row>
    <row r="42392" spans="5:5">
      <c r="E42392" s="15"/>
    </row>
    <row r="42393" spans="5:5">
      <c r="E42393" s="15"/>
    </row>
    <row r="42394" spans="5:5">
      <c r="E42394" s="15"/>
    </row>
    <row r="42395" spans="5:5">
      <c r="E42395" s="15"/>
    </row>
    <row r="42396" spans="5:5">
      <c r="E42396" s="15"/>
    </row>
    <row r="42397" spans="5:5">
      <c r="E42397" s="15"/>
    </row>
    <row r="42398" spans="5:5">
      <c r="E42398" s="15"/>
    </row>
    <row r="42399" spans="5:5">
      <c r="E42399" s="15"/>
    </row>
    <row r="42400" spans="5:5">
      <c r="E42400" s="15"/>
    </row>
    <row r="42401" spans="5:5">
      <c r="E42401" s="15"/>
    </row>
    <row r="42402" spans="5:5">
      <c r="E42402" s="15"/>
    </row>
    <row r="42403" spans="5:5">
      <c r="E42403" s="15"/>
    </row>
    <row r="42404" spans="5:5">
      <c r="E42404" s="15"/>
    </row>
    <row r="42405" spans="5:5">
      <c r="E42405" s="15"/>
    </row>
    <row r="42406" spans="5:5">
      <c r="E42406" s="15"/>
    </row>
    <row r="42407" spans="5:5">
      <c r="E42407" s="15"/>
    </row>
    <row r="42408" spans="5:5">
      <c r="E42408" s="15"/>
    </row>
    <row r="42409" spans="5:5">
      <c r="E42409" s="15"/>
    </row>
    <row r="42410" spans="5:5">
      <c r="E42410" s="15"/>
    </row>
    <row r="42411" spans="5:5">
      <c r="E42411" s="15"/>
    </row>
    <row r="42412" spans="5:5">
      <c r="E42412" s="15"/>
    </row>
    <row r="42413" spans="5:5">
      <c r="E42413" s="15"/>
    </row>
    <row r="42414" spans="5:5">
      <c r="E42414" s="15"/>
    </row>
    <row r="42415" spans="5:5">
      <c r="E42415" s="15"/>
    </row>
    <row r="42416" spans="5:5">
      <c r="E42416" s="15"/>
    </row>
    <row r="42417" spans="5:5">
      <c r="E42417" s="15"/>
    </row>
    <row r="42418" spans="5:5">
      <c r="E42418" s="15"/>
    </row>
    <row r="42419" spans="5:5">
      <c r="E42419" s="15"/>
    </row>
    <row r="42420" spans="5:5">
      <c r="E42420" s="15"/>
    </row>
    <row r="42421" spans="5:5">
      <c r="E42421" s="15"/>
    </row>
    <row r="42422" spans="5:5">
      <c r="E42422" s="15"/>
    </row>
    <row r="42423" spans="5:5">
      <c r="E42423" s="15"/>
    </row>
    <row r="42424" spans="5:5">
      <c r="E42424" s="15"/>
    </row>
    <row r="42425" spans="5:5">
      <c r="E42425" s="15"/>
    </row>
    <row r="42426" spans="5:5">
      <c r="E42426" s="15"/>
    </row>
    <row r="42427" spans="5:5">
      <c r="E42427" s="15"/>
    </row>
    <row r="42428" spans="5:5">
      <c r="E42428" s="15"/>
    </row>
    <row r="42429" spans="5:5">
      <c r="E42429" s="15"/>
    </row>
    <row r="42430" spans="5:5">
      <c r="E42430" s="15"/>
    </row>
    <row r="42431" spans="5:5">
      <c r="E42431" s="15"/>
    </row>
    <row r="42432" spans="5:5">
      <c r="E42432" s="15"/>
    </row>
    <row r="42433" spans="5:5">
      <c r="E42433" s="15"/>
    </row>
    <row r="42434" spans="5:5">
      <c r="E42434" s="15"/>
    </row>
    <row r="42435" spans="5:5">
      <c r="E42435" s="15"/>
    </row>
    <row r="42436" spans="5:5">
      <c r="E42436" s="15"/>
    </row>
    <row r="42437" spans="5:5">
      <c r="E42437" s="15"/>
    </row>
    <row r="42438" spans="5:5">
      <c r="E42438" s="15"/>
    </row>
    <row r="42439" spans="5:5">
      <c r="E42439" s="15"/>
    </row>
    <row r="42440" spans="5:5">
      <c r="E42440" s="15"/>
    </row>
    <row r="42441" spans="5:5">
      <c r="E42441" s="15"/>
    </row>
    <row r="42442" spans="5:5">
      <c r="E42442" s="15"/>
    </row>
    <row r="42443" spans="5:5">
      <c r="E42443" s="15"/>
    </row>
    <row r="42444" spans="5:5">
      <c r="E42444" s="15"/>
    </row>
    <row r="42445" spans="5:5">
      <c r="E42445" s="15"/>
    </row>
    <row r="42446" spans="5:5">
      <c r="E42446" s="15"/>
    </row>
    <row r="42447" spans="5:5">
      <c r="E42447" s="15"/>
    </row>
    <row r="42448" spans="5:5">
      <c r="E42448" s="15"/>
    </row>
    <row r="42449" spans="5:5">
      <c r="E42449" s="15"/>
    </row>
    <row r="42450" spans="5:5">
      <c r="E42450" s="15"/>
    </row>
    <row r="42451" spans="5:5">
      <c r="E42451" s="15"/>
    </row>
    <row r="42452" spans="5:5">
      <c r="E42452" s="15"/>
    </row>
    <row r="42453" spans="5:5">
      <c r="E42453" s="15"/>
    </row>
    <row r="42454" spans="5:5">
      <c r="E42454" s="15"/>
    </row>
    <row r="42455" spans="5:5">
      <c r="E42455" s="15"/>
    </row>
    <row r="42456" spans="5:5">
      <c r="E42456" s="15"/>
    </row>
    <row r="42457" spans="5:5">
      <c r="E42457" s="15"/>
    </row>
    <row r="42458" spans="5:5">
      <c r="E42458" s="15"/>
    </row>
    <row r="42459" spans="5:5">
      <c r="E42459" s="15"/>
    </row>
    <row r="42460" spans="5:5">
      <c r="E42460" s="15"/>
    </row>
    <row r="42461" spans="5:5">
      <c r="E42461" s="15"/>
    </row>
    <row r="42462" spans="5:5">
      <c r="E42462" s="15"/>
    </row>
    <row r="42463" spans="5:5">
      <c r="E42463" s="15"/>
    </row>
    <row r="42464" spans="5:5">
      <c r="E42464" s="15"/>
    </row>
    <row r="42465" spans="5:5">
      <c r="E42465" s="15"/>
    </row>
    <row r="42466" spans="5:5">
      <c r="E42466" s="15"/>
    </row>
    <row r="42467" spans="5:5">
      <c r="E42467" s="15"/>
    </row>
    <row r="42468" spans="5:5">
      <c r="E42468" s="15"/>
    </row>
    <row r="42469" spans="5:5">
      <c r="E42469" s="15"/>
    </row>
    <row r="42470" spans="5:5">
      <c r="E42470" s="15"/>
    </row>
    <row r="42471" spans="5:5">
      <c r="E42471" s="15"/>
    </row>
    <row r="42472" spans="5:5">
      <c r="E42472" s="15"/>
    </row>
    <row r="42473" spans="5:5">
      <c r="E42473" s="15"/>
    </row>
    <row r="42474" spans="5:5">
      <c r="E42474" s="15"/>
    </row>
    <row r="42475" spans="5:5">
      <c r="E42475" s="15"/>
    </row>
    <row r="42476" spans="5:5">
      <c r="E42476" s="15"/>
    </row>
    <row r="42477" spans="5:5">
      <c r="E42477" s="15"/>
    </row>
    <row r="42478" spans="5:5">
      <c r="E42478" s="15"/>
    </row>
    <row r="42479" spans="5:5">
      <c r="E42479" s="15"/>
    </row>
    <row r="42480" spans="5:5">
      <c r="E42480" s="15"/>
    </row>
    <row r="42481" spans="5:5">
      <c r="E42481" s="15"/>
    </row>
    <row r="42482" spans="5:5">
      <c r="E42482" s="15"/>
    </row>
    <row r="42483" spans="5:5">
      <c r="E42483" s="15"/>
    </row>
    <row r="42484" spans="5:5">
      <c r="E42484" s="15"/>
    </row>
    <row r="42485" spans="5:5">
      <c r="E42485" s="15"/>
    </row>
    <row r="42486" spans="5:5">
      <c r="E42486" s="15"/>
    </row>
    <row r="42487" spans="5:5">
      <c r="E42487" s="15"/>
    </row>
    <row r="42488" spans="5:5">
      <c r="E42488" s="15"/>
    </row>
    <row r="42489" spans="5:5">
      <c r="E42489" s="15"/>
    </row>
    <row r="42490" spans="5:5">
      <c r="E42490" s="15"/>
    </row>
    <row r="42491" spans="5:5">
      <c r="E42491" s="15"/>
    </row>
    <row r="42492" spans="5:5">
      <c r="E42492" s="15"/>
    </row>
    <row r="42493" spans="5:5">
      <c r="E42493" s="15"/>
    </row>
    <row r="42494" spans="5:5">
      <c r="E42494" s="15"/>
    </row>
    <row r="42495" spans="5:5">
      <c r="E42495" s="15"/>
    </row>
    <row r="42496" spans="5:5">
      <c r="E42496" s="15"/>
    </row>
    <row r="42497" spans="5:5">
      <c r="E42497" s="15"/>
    </row>
    <row r="42498" spans="5:5">
      <c r="E42498" s="15"/>
    </row>
    <row r="42499" spans="5:5">
      <c r="E42499" s="15"/>
    </row>
    <row r="42500" spans="5:5">
      <c r="E42500" s="15"/>
    </row>
    <row r="42501" spans="5:5">
      <c r="E42501" s="15"/>
    </row>
    <row r="42502" spans="5:5">
      <c r="E42502" s="15"/>
    </row>
    <row r="42503" spans="5:5">
      <c r="E42503" s="15"/>
    </row>
    <row r="42504" spans="5:5">
      <c r="E42504" s="15"/>
    </row>
    <row r="42505" spans="5:5">
      <c r="E42505" s="15"/>
    </row>
    <row r="42506" spans="5:5">
      <c r="E42506" s="15"/>
    </row>
    <row r="42507" spans="5:5">
      <c r="E42507" s="15"/>
    </row>
    <row r="42508" spans="5:5">
      <c r="E42508" s="15"/>
    </row>
    <row r="42509" spans="5:5">
      <c r="E42509" s="15"/>
    </row>
    <row r="42510" spans="5:5">
      <c r="E42510" s="15"/>
    </row>
    <row r="42511" spans="5:5">
      <c r="E42511" s="15"/>
    </row>
    <row r="42512" spans="5:5">
      <c r="E42512" s="15"/>
    </row>
    <row r="42513" spans="5:5">
      <c r="E42513" s="15"/>
    </row>
    <row r="42514" spans="5:5">
      <c r="E42514" s="15"/>
    </row>
    <row r="42515" spans="5:5">
      <c r="E42515" s="15"/>
    </row>
    <row r="42516" spans="5:5">
      <c r="E42516" s="15"/>
    </row>
    <row r="42517" spans="5:5">
      <c r="E42517" s="15"/>
    </row>
    <row r="42518" spans="5:5">
      <c r="E42518" s="15"/>
    </row>
    <row r="42519" spans="5:5">
      <c r="E42519" s="15"/>
    </row>
    <row r="42520" spans="5:5">
      <c r="E42520" s="15"/>
    </row>
    <row r="42521" spans="5:5">
      <c r="E42521" s="15"/>
    </row>
    <row r="42522" spans="5:5">
      <c r="E42522" s="15"/>
    </row>
    <row r="42523" spans="5:5">
      <c r="E42523" s="15"/>
    </row>
    <row r="42524" spans="5:5">
      <c r="E42524" s="15"/>
    </row>
    <row r="42525" spans="5:5">
      <c r="E42525" s="15"/>
    </row>
    <row r="42526" spans="5:5">
      <c r="E42526" s="15"/>
    </row>
    <row r="42527" spans="5:5">
      <c r="E42527" s="15"/>
    </row>
    <row r="42528" spans="5:5">
      <c r="E42528" s="15"/>
    </row>
    <row r="42529" spans="5:5">
      <c r="E42529" s="15"/>
    </row>
    <row r="42530" spans="5:5">
      <c r="E42530" s="15"/>
    </row>
    <row r="42531" spans="5:5">
      <c r="E42531" s="15"/>
    </row>
    <row r="42532" spans="5:5">
      <c r="E42532" s="15"/>
    </row>
    <row r="42533" spans="5:5">
      <c r="E42533" s="15"/>
    </row>
    <row r="42534" spans="5:5">
      <c r="E42534" s="15"/>
    </row>
    <row r="42535" spans="5:5">
      <c r="E42535" s="15"/>
    </row>
    <row r="42536" spans="5:5">
      <c r="E42536" s="15"/>
    </row>
    <row r="42537" spans="5:5">
      <c r="E42537" s="15"/>
    </row>
    <row r="42538" spans="5:5">
      <c r="E42538" s="15"/>
    </row>
    <row r="42539" spans="5:5">
      <c r="E42539" s="15"/>
    </row>
    <row r="42540" spans="5:5">
      <c r="E42540" s="15"/>
    </row>
    <row r="42541" spans="5:5">
      <c r="E42541" s="15"/>
    </row>
    <row r="42542" spans="5:5">
      <c r="E42542" s="15"/>
    </row>
    <row r="42543" spans="5:5">
      <c r="E42543" s="15"/>
    </row>
    <row r="42544" spans="5:5">
      <c r="E42544" s="15"/>
    </row>
    <row r="42545" spans="5:5">
      <c r="E42545" s="15"/>
    </row>
    <row r="42546" spans="5:5">
      <c r="E42546" s="15"/>
    </row>
    <row r="42547" spans="5:5">
      <c r="E42547" s="15"/>
    </row>
    <row r="42548" spans="5:5">
      <c r="E42548" s="15"/>
    </row>
    <row r="42549" spans="5:5">
      <c r="E42549" s="15"/>
    </row>
    <row r="42550" spans="5:5">
      <c r="E42550" s="15"/>
    </row>
    <row r="42551" spans="5:5">
      <c r="E42551" s="15"/>
    </row>
    <row r="42552" spans="5:5">
      <c r="E42552" s="15"/>
    </row>
    <row r="42553" spans="5:5">
      <c r="E42553" s="15"/>
    </row>
    <row r="42554" spans="5:5">
      <c r="E42554" s="15"/>
    </row>
    <row r="42555" spans="5:5">
      <c r="E42555" s="15"/>
    </row>
    <row r="42556" spans="5:5">
      <c r="E42556" s="15"/>
    </row>
    <row r="42557" spans="5:5">
      <c r="E42557" s="15"/>
    </row>
    <row r="42558" spans="5:5">
      <c r="E42558" s="15"/>
    </row>
    <row r="42559" spans="5:5">
      <c r="E42559" s="15"/>
    </row>
    <row r="42560" spans="5:5">
      <c r="E42560" s="15"/>
    </row>
    <row r="42561" spans="5:5">
      <c r="E42561" s="15"/>
    </row>
    <row r="42562" spans="5:5">
      <c r="E42562" s="15"/>
    </row>
    <row r="42563" spans="5:5">
      <c r="E42563" s="15"/>
    </row>
    <row r="42564" spans="5:5">
      <c r="E42564" s="15"/>
    </row>
    <row r="42565" spans="5:5">
      <c r="E42565" s="15"/>
    </row>
    <row r="42566" spans="5:5">
      <c r="E42566" s="15"/>
    </row>
    <row r="42567" spans="5:5">
      <c r="E42567" s="15"/>
    </row>
    <row r="42568" spans="5:5">
      <c r="E42568" s="15"/>
    </row>
    <row r="42569" spans="5:5">
      <c r="E42569" s="15"/>
    </row>
    <row r="42570" spans="5:5">
      <c r="E42570" s="15"/>
    </row>
    <row r="42571" spans="5:5">
      <c r="E42571" s="15"/>
    </row>
    <row r="42572" spans="5:5">
      <c r="E42572" s="15"/>
    </row>
    <row r="42573" spans="5:5">
      <c r="E42573" s="15"/>
    </row>
    <row r="42574" spans="5:5">
      <c r="E42574" s="15"/>
    </row>
    <row r="42575" spans="5:5">
      <c r="E42575" s="15"/>
    </row>
    <row r="42576" spans="5:5">
      <c r="E42576" s="15"/>
    </row>
    <row r="42577" spans="5:5">
      <c r="E42577" s="15"/>
    </row>
    <row r="42578" spans="5:5">
      <c r="E42578" s="15"/>
    </row>
    <row r="42579" spans="5:5">
      <c r="E42579" s="15"/>
    </row>
    <row r="42580" spans="5:5">
      <c r="E42580" s="15"/>
    </row>
    <row r="42581" spans="5:5">
      <c r="E42581" s="15"/>
    </row>
    <row r="42582" spans="5:5">
      <c r="E42582" s="15"/>
    </row>
    <row r="42583" spans="5:5">
      <c r="E42583" s="15"/>
    </row>
    <row r="42584" spans="5:5">
      <c r="E42584" s="15"/>
    </row>
    <row r="42585" spans="5:5">
      <c r="E42585" s="15"/>
    </row>
    <row r="42586" spans="5:5">
      <c r="E42586" s="15"/>
    </row>
    <row r="42587" spans="5:5">
      <c r="E42587" s="15"/>
    </row>
    <row r="42588" spans="5:5">
      <c r="E42588" s="15"/>
    </row>
    <row r="42589" spans="5:5">
      <c r="E42589" s="15"/>
    </row>
    <row r="42590" spans="5:5">
      <c r="E42590" s="15"/>
    </row>
    <row r="42591" spans="5:5">
      <c r="E42591" s="15"/>
    </row>
    <row r="42592" spans="5:5">
      <c r="E42592" s="15"/>
    </row>
    <row r="42593" spans="5:5">
      <c r="E42593" s="15"/>
    </row>
    <row r="42594" spans="5:5">
      <c r="E42594" s="15"/>
    </row>
    <row r="42595" spans="5:5">
      <c r="E42595" s="15"/>
    </row>
    <row r="42596" spans="5:5">
      <c r="E42596" s="15"/>
    </row>
    <row r="42597" spans="5:5">
      <c r="E42597" s="15"/>
    </row>
    <row r="42598" spans="5:5">
      <c r="E42598" s="15"/>
    </row>
    <row r="42599" spans="5:5">
      <c r="E42599" s="15"/>
    </row>
    <row r="42600" spans="5:5">
      <c r="E42600" s="15"/>
    </row>
    <row r="42601" spans="5:5">
      <c r="E42601" s="15"/>
    </row>
    <row r="42602" spans="5:5">
      <c r="E42602" s="15"/>
    </row>
    <row r="42603" spans="5:5">
      <c r="E42603" s="15"/>
    </row>
    <row r="42604" spans="5:5">
      <c r="E42604" s="15"/>
    </row>
    <row r="42605" spans="5:5">
      <c r="E42605" s="15"/>
    </row>
    <row r="42606" spans="5:5">
      <c r="E42606" s="15"/>
    </row>
    <row r="42607" spans="5:5">
      <c r="E42607" s="15"/>
    </row>
    <row r="42608" spans="5:5">
      <c r="E42608" s="15"/>
    </row>
    <row r="42609" spans="5:5">
      <c r="E42609" s="15"/>
    </row>
    <row r="42610" spans="5:5">
      <c r="E42610" s="15"/>
    </row>
    <row r="42611" spans="5:5">
      <c r="E42611" s="15"/>
    </row>
    <row r="42612" spans="5:5">
      <c r="E42612" s="15"/>
    </row>
    <row r="42613" spans="5:5">
      <c r="E42613" s="15"/>
    </row>
    <row r="42614" spans="5:5">
      <c r="E42614" s="15"/>
    </row>
    <row r="42615" spans="5:5">
      <c r="E42615" s="15"/>
    </row>
    <row r="42616" spans="5:5">
      <c r="E42616" s="15"/>
    </row>
    <row r="42617" spans="5:5">
      <c r="E42617" s="15"/>
    </row>
    <row r="42618" spans="5:5">
      <c r="E42618" s="15"/>
    </row>
    <row r="42619" spans="5:5">
      <c r="E42619" s="15"/>
    </row>
    <row r="42620" spans="5:5">
      <c r="E42620" s="15"/>
    </row>
    <row r="42621" spans="5:5">
      <c r="E42621" s="15"/>
    </row>
    <row r="42622" spans="5:5">
      <c r="E42622" s="15"/>
    </row>
    <row r="42623" spans="5:5">
      <c r="E42623" s="15"/>
    </row>
    <row r="42624" spans="5:5">
      <c r="E42624" s="15"/>
    </row>
    <row r="42625" spans="5:5">
      <c r="E42625" s="15"/>
    </row>
    <row r="42626" spans="5:5">
      <c r="E42626" s="15"/>
    </row>
    <row r="42627" spans="5:5">
      <c r="E42627" s="15"/>
    </row>
    <row r="42628" spans="5:5">
      <c r="E42628" s="15"/>
    </row>
    <row r="42629" spans="5:5">
      <c r="E42629" s="15"/>
    </row>
    <row r="42630" spans="5:5">
      <c r="E42630" s="15"/>
    </row>
    <row r="42631" spans="5:5">
      <c r="E42631" s="15"/>
    </row>
    <row r="42632" spans="5:5">
      <c r="E42632" s="15"/>
    </row>
    <row r="42633" spans="5:5">
      <c r="E42633" s="15"/>
    </row>
    <row r="42634" spans="5:5">
      <c r="E42634" s="15"/>
    </row>
    <row r="42635" spans="5:5">
      <c r="E42635" s="15"/>
    </row>
    <row r="42636" spans="5:5">
      <c r="E42636" s="15"/>
    </row>
    <row r="42637" spans="5:5">
      <c r="E42637" s="15"/>
    </row>
    <row r="42638" spans="5:5">
      <c r="E42638" s="15"/>
    </row>
    <row r="42639" spans="5:5">
      <c r="E42639" s="15"/>
    </row>
    <row r="42640" spans="5:5">
      <c r="E42640" s="15"/>
    </row>
    <row r="42641" spans="5:5">
      <c r="E42641" s="15"/>
    </row>
    <row r="42642" spans="5:5">
      <c r="E42642" s="15"/>
    </row>
    <row r="42643" spans="5:5">
      <c r="E42643" s="15"/>
    </row>
    <row r="42644" spans="5:5">
      <c r="E42644" s="15"/>
    </row>
    <row r="42645" spans="5:5">
      <c r="E42645" s="15"/>
    </row>
    <row r="42646" spans="5:5">
      <c r="E42646" s="15"/>
    </row>
    <row r="42647" spans="5:5">
      <c r="E42647" s="15"/>
    </row>
    <row r="42648" spans="5:5">
      <c r="E42648" s="15"/>
    </row>
    <row r="42649" spans="5:5">
      <c r="E42649" s="15"/>
    </row>
    <row r="42650" spans="5:5">
      <c r="E42650" s="15"/>
    </row>
    <row r="42651" spans="5:5">
      <c r="E42651" s="15"/>
    </row>
    <row r="42652" spans="5:5">
      <c r="E42652" s="15"/>
    </row>
    <row r="42653" spans="5:5">
      <c r="E42653" s="15"/>
    </row>
    <row r="42654" spans="5:5">
      <c r="E42654" s="15"/>
    </row>
    <row r="42655" spans="5:5">
      <c r="E42655" s="15"/>
    </row>
    <row r="42656" spans="5:5">
      <c r="E42656" s="15"/>
    </row>
    <row r="42657" spans="5:5">
      <c r="E42657" s="15"/>
    </row>
    <row r="42658" spans="5:5">
      <c r="E42658" s="15"/>
    </row>
    <row r="42659" spans="5:5">
      <c r="E42659" s="15"/>
    </row>
    <row r="42660" spans="5:5">
      <c r="E42660" s="15"/>
    </row>
    <row r="42661" spans="5:5">
      <c r="E42661" s="15"/>
    </row>
    <row r="42662" spans="5:5">
      <c r="E42662" s="15"/>
    </row>
    <row r="42663" spans="5:5">
      <c r="E42663" s="15"/>
    </row>
    <row r="42664" spans="5:5">
      <c r="E42664" s="15"/>
    </row>
    <row r="42665" spans="5:5">
      <c r="E42665" s="15"/>
    </row>
    <row r="42666" spans="5:5">
      <c r="E42666" s="15"/>
    </row>
    <row r="42667" spans="5:5">
      <c r="E42667" s="15"/>
    </row>
    <row r="42668" spans="5:5">
      <c r="E42668" s="15"/>
    </row>
    <row r="42669" spans="5:5">
      <c r="E42669" s="15"/>
    </row>
    <row r="42670" spans="5:5">
      <c r="E42670" s="15"/>
    </row>
    <row r="42671" spans="5:5">
      <c r="E42671" s="15"/>
    </row>
    <row r="42672" spans="5:5">
      <c r="E42672" s="15"/>
    </row>
    <row r="42673" spans="5:5">
      <c r="E42673" s="15"/>
    </row>
    <row r="42674" spans="5:5">
      <c r="E42674" s="15"/>
    </row>
    <row r="42675" spans="5:5">
      <c r="E42675" s="15"/>
    </row>
    <row r="42676" spans="5:5">
      <c r="E42676" s="15"/>
    </row>
    <row r="42677" spans="5:5">
      <c r="E42677" s="15"/>
    </row>
    <row r="42678" spans="5:5">
      <c r="E42678" s="15"/>
    </row>
    <row r="42679" spans="5:5">
      <c r="E42679" s="15"/>
    </row>
    <row r="42680" spans="5:5">
      <c r="E42680" s="15"/>
    </row>
    <row r="42681" spans="5:5">
      <c r="E42681" s="15"/>
    </row>
    <row r="42682" spans="5:5">
      <c r="E42682" s="15"/>
    </row>
    <row r="42683" spans="5:5">
      <c r="E42683" s="15"/>
    </row>
    <row r="42684" spans="5:5">
      <c r="E42684" s="15"/>
    </row>
    <row r="42685" spans="5:5">
      <c r="E42685" s="15"/>
    </row>
    <row r="42686" spans="5:5">
      <c r="E42686" s="15"/>
    </row>
    <row r="42687" spans="5:5">
      <c r="E42687" s="15"/>
    </row>
    <row r="42688" spans="5:5">
      <c r="E42688" s="15"/>
    </row>
    <row r="42689" spans="5:5">
      <c r="E42689" s="15"/>
    </row>
    <row r="42690" spans="5:5">
      <c r="E42690" s="15"/>
    </row>
    <row r="42691" spans="5:5">
      <c r="E42691" s="15"/>
    </row>
    <row r="42692" spans="5:5">
      <c r="E42692" s="15"/>
    </row>
    <row r="42693" spans="5:5">
      <c r="E42693" s="15"/>
    </row>
    <row r="42694" spans="5:5">
      <c r="E42694" s="15"/>
    </row>
    <row r="42695" spans="5:5">
      <c r="E42695" s="15"/>
    </row>
    <row r="42696" spans="5:5">
      <c r="E42696" s="15"/>
    </row>
    <row r="42697" spans="5:5">
      <c r="E42697" s="15"/>
    </row>
    <row r="42698" spans="5:5">
      <c r="E42698" s="15"/>
    </row>
    <row r="42699" spans="5:5">
      <c r="E42699" s="15"/>
    </row>
    <row r="42700" spans="5:5">
      <c r="E42700" s="15"/>
    </row>
    <row r="42701" spans="5:5">
      <c r="E42701" s="15"/>
    </row>
    <row r="42702" spans="5:5">
      <c r="E42702" s="15"/>
    </row>
    <row r="42703" spans="5:5">
      <c r="E42703" s="15"/>
    </row>
    <row r="42704" spans="5:5">
      <c r="E42704" s="15"/>
    </row>
    <row r="42705" spans="5:5">
      <c r="E42705" s="15"/>
    </row>
    <row r="42706" spans="5:5">
      <c r="E42706" s="15"/>
    </row>
    <row r="42707" spans="5:5">
      <c r="E42707" s="15"/>
    </row>
    <row r="42708" spans="5:5">
      <c r="E42708" s="15"/>
    </row>
    <row r="42709" spans="5:5">
      <c r="E42709" s="15"/>
    </row>
    <row r="42710" spans="5:5">
      <c r="E42710" s="15"/>
    </row>
    <row r="42711" spans="5:5">
      <c r="E42711" s="15"/>
    </row>
    <row r="42712" spans="5:5">
      <c r="E42712" s="15"/>
    </row>
    <row r="42713" spans="5:5">
      <c r="E42713" s="15"/>
    </row>
    <row r="42714" spans="5:5">
      <c r="E42714" s="15"/>
    </row>
    <row r="42715" spans="5:5">
      <c r="E42715" s="15"/>
    </row>
    <row r="42716" spans="5:5">
      <c r="E42716" s="15"/>
    </row>
    <row r="42717" spans="5:5">
      <c r="E42717" s="15"/>
    </row>
    <row r="42718" spans="5:5">
      <c r="E42718" s="15"/>
    </row>
    <row r="42719" spans="5:5">
      <c r="E42719" s="15"/>
    </row>
    <row r="42720" spans="5:5">
      <c r="E42720" s="15"/>
    </row>
    <row r="42721" spans="5:5">
      <c r="E42721" s="15"/>
    </row>
    <row r="42722" spans="5:5">
      <c r="E42722" s="15"/>
    </row>
    <row r="42723" spans="5:5">
      <c r="E42723" s="15"/>
    </row>
    <row r="42724" spans="5:5">
      <c r="E42724" s="15"/>
    </row>
    <row r="42725" spans="5:5">
      <c r="E42725" s="15"/>
    </row>
    <row r="42726" spans="5:5">
      <c r="E42726" s="15"/>
    </row>
    <row r="42727" spans="5:5">
      <c r="E42727" s="15"/>
    </row>
    <row r="42728" spans="5:5">
      <c r="E42728" s="15"/>
    </row>
    <row r="42729" spans="5:5">
      <c r="E42729" s="15"/>
    </row>
    <row r="42730" spans="5:5">
      <c r="E42730" s="15"/>
    </row>
    <row r="42731" spans="5:5">
      <c r="E42731" s="15"/>
    </row>
    <row r="42732" spans="5:5">
      <c r="E42732" s="15"/>
    </row>
    <row r="42733" spans="5:5">
      <c r="E42733" s="15"/>
    </row>
    <row r="42734" spans="5:5">
      <c r="E42734" s="15"/>
    </row>
    <row r="42735" spans="5:5">
      <c r="E42735" s="15"/>
    </row>
    <row r="42736" spans="5:5">
      <c r="E42736" s="15"/>
    </row>
    <row r="42737" spans="5:5">
      <c r="E42737" s="15"/>
    </row>
    <row r="42738" spans="5:5">
      <c r="E42738" s="15"/>
    </row>
    <row r="42739" spans="5:5">
      <c r="E42739" s="15"/>
    </row>
    <row r="42740" spans="5:5">
      <c r="E42740" s="15"/>
    </row>
    <row r="42741" spans="5:5">
      <c r="E42741" s="15"/>
    </row>
    <row r="42742" spans="5:5">
      <c r="E42742" s="15"/>
    </row>
    <row r="42743" spans="5:5">
      <c r="E42743" s="15"/>
    </row>
    <row r="42744" spans="5:5">
      <c r="E42744" s="15"/>
    </row>
    <row r="42745" spans="5:5">
      <c r="E42745" s="15"/>
    </row>
    <row r="42746" spans="5:5">
      <c r="E42746" s="15"/>
    </row>
    <row r="42747" spans="5:5">
      <c r="E42747" s="15"/>
    </row>
    <row r="42748" spans="5:5">
      <c r="E42748" s="15"/>
    </row>
    <row r="42749" spans="5:5">
      <c r="E42749" s="15"/>
    </row>
    <row r="42750" spans="5:5">
      <c r="E42750" s="15"/>
    </row>
    <row r="42751" spans="5:5">
      <c r="E42751" s="15"/>
    </row>
    <row r="42752" spans="5:5">
      <c r="E42752" s="15"/>
    </row>
    <row r="42753" spans="5:5">
      <c r="E42753" s="15"/>
    </row>
    <row r="42754" spans="5:5">
      <c r="E42754" s="15"/>
    </row>
    <row r="42755" spans="5:5">
      <c r="E42755" s="15"/>
    </row>
    <row r="42756" spans="5:5">
      <c r="E42756" s="15"/>
    </row>
    <row r="42757" spans="5:5">
      <c r="E42757" s="15"/>
    </row>
    <row r="42758" spans="5:5">
      <c r="E42758" s="15"/>
    </row>
    <row r="42759" spans="5:5">
      <c r="E42759" s="15"/>
    </row>
    <row r="42760" spans="5:5">
      <c r="E42760" s="15"/>
    </row>
    <row r="42761" spans="5:5">
      <c r="E42761" s="15"/>
    </row>
    <row r="42762" spans="5:5">
      <c r="E42762" s="15"/>
    </row>
    <row r="42763" spans="5:5">
      <c r="E42763" s="15"/>
    </row>
    <row r="42764" spans="5:5">
      <c r="E42764" s="15"/>
    </row>
    <row r="42765" spans="5:5">
      <c r="E42765" s="15"/>
    </row>
    <row r="42766" spans="5:5">
      <c r="E42766" s="15"/>
    </row>
    <row r="42767" spans="5:5">
      <c r="E42767" s="15"/>
    </row>
    <row r="42768" spans="5:5">
      <c r="E42768" s="15"/>
    </row>
    <row r="42769" spans="5:5">
      <c r="E42769" s="15"/>
    </row>
    <row r="42770" spans="5:5">
      <c r="E42770" s="15"/>
    </row>
    <row r="42771" spans="5:5">
      <c r="E42771" s="15"/>
    </row>
    <row r="42772" spans="5:5">
      <c r="E42772" s="15"/>
    </row>
    <row r="42773" spans="5:5">
      <c r="E42773" s="15"/>
    </row>
    <row r="42774" spans="5:5">
      <c r="E42774" s="15"/>
    </row>
    <row r="42775" spans="5:5">
      <c r="E42775" s="15"/>
    </row>
    <row r="42776" spans="5:5">
      <c r="E42776" s="15"/>
    </row>
    <row r="42777" spans="5:5">
      <c r="E42777" s="15"/>
    </row>
    <row r="42778" spans="5:5">
      <c r="E42778" s="15"/>
    </row>
    <row r="42779" spans="5:5">
      <c r="E42779" s="15"/>
    </row>
    <row r="42780" spans="5:5">
      <c r="E42780" s="15"/>
    </row>
    <row r="42781" spans="5:5">
      <c r="E42781" s="15"/>
    </row>
    <row r="42782" spans="5:5">
      <c r="E42782" s="15"/>
    </row>
    <row r="42783" spans="5:5">
      <c r="E42783" s="15"/>
    </row>
    <row r="42784" spans="5:5">
      <c r="E42784" s="15"/>
    </row>
    <row r="42785" spans="5:5">
      <c r="E42785" s="15"/>
    </row>
    <row r="42786" spans="5:5">
      <c r="E42786" s="15"/>
    </row>
    <row r="42787" spans="5:5">
      <c r="E42787" s="15"/>
    </row>
    <row r="42788" spans="5:5">
      <c r="E42788" s="15"/>
    </row>
    <row r="42789" spans="5:5">
      <c r="E42789" s="15"/>
    </row>
    <row r="42790" spans="5:5">
      <c r="E42790" s="15"/>
    </row>
    <row r="42791" spans="5:5">
      <c r="E42791" s="15"/>
    </row>
    <row r="42792" spans="5:5">
      <c r="E42792" s="15"/>
    </row>
    <row r="42793" spans="5:5">
      <c r="E42793" s="15"/>
    </row>
    <row r="42794" spans="5:5">
      <c r="E42794" s="15"/>
    </row>
    <row r="42795" spans="5:5">
      <c r="E42795" s="15"/>
    </row>
    <row r="42796" spans="5:5">
      <c r="E42796" s="15"/>
    </row>
    <row r="42797" spans="5:5">
      <c r="E42797" s="15"/>
    </row>
    <row r="42798" spans="5:5">
      <c r="E42798" s="15"/>
    </row>
    <row r="42799" spans="5:5">
      <c r="E42799" s="15"/>
    </row>
    <row r="42800" spans="5:5">
      <c r="E42800" s="15"/>
    </row>
    <row r="42801" spans="5:5">
      <c r="E42801" s="15"/>
    </row>
    <row r="42802" spans="5:5">
      <c r="E42802" s="15"/>
    </row>
    <row r="42803" spans="5:5">
      <c r="E42803" s="15"/>
    </row>
    <row r="42804" spans="5:5">
      <c r="E42804" s="15"/>
    </row>
    <row r="42805" spans="5:5">
      <c r="E42805" s="15"/>
    </row>
    <row r="42806" spans="5:5">
      <c r="E42806" s="15"/>
    </row>
    <row r="42807" spans="5:5">
      <c r="E42807" s="15"/>
    </row>
    <row r="42808" spans="5:5">
      <c r="E42808" s="15"/>
    </row>
    <row r="42809" spans="5:5">
      <c r="E42809" s="15"/>
    </row>
    <row r="42810" spans="5:5">
      <c r="E42810" s="15"/>
    </row>
    <row r="42811" spans="5:5">
      <c r="E42811" s="15"/>
    </row>
    <row r="42812" spans="5:5">
      <c r="E42812" s="15"/>
    </row>
    <row r="42813" spans="5:5">
      <c r="E42813" s="15"/>
    </row>
    <row r="42814" spans="5:5">
      <c r="E42814" s="15"/>
    </row>
    <row r="42815" spans="5:5">
      <c r="E42815" s="15"/>
    </row>
    <row r="42816" spans="5:5">
      <c r="E42816" s="15"/>
    </row>
    <row r="42817" spans="5:5">
      <c r="E42817" s="15"/>
    </row>
    <row r="42818" spans="5:5">
      <c r="E42818" s="15"/>
    </row>
    <row r="42819" spans="5:5">
      <c r="E42819" s="15"/>
    </row>
    <row r="42820" spans="5:5">
      <c r="E42820" s="15"/>
    </row>
    <row r="42821" spans="5:5">
      <c r="E42821" s="15"/>
    </row>
    <row r="42822" spans="5:5">
      <c r="E42822" s="15"/>
    </row>
    <row r="42823" spans="5:5">
      <c r="E42823" s="15"/>
    </row>
    <row r="42824" spans="5:5">
      <c r="E42824" s="15"/>
    </row>
    <row r="42825" spans="5:5">
      <c r="E42825" s="15"/>
    </row>
    <row r="42826" spans="5:5">
      <c r="E42826" s="15"/>
    </row>
    <row r="42827" spans="5:5">
      <c r="E42827" s="15"/>
    </row>
    <row r="42828" spans="5:5">
      <c r="E42828" s="15"/>
    </row>
    <row r="42829" spans="5:5">
      <c r="E42829" s="15"/>
    </row>
    <row r="42830" spans="5:5">
      <c r="E42830" s="15"/>
    </row>
    <row r="42831" spans="5:5">
      <c r="E42831" s="15"/>
    </row>
    <row r="42832" spans="5:5">
      <c r="E42832" s="15"/>
    </row>
    <row r="42833" spans="5:5">
      <c r="E42833" s="15"/>
    </row>
    <row r="42834" spans="5:5">
      <c r="E42834" s="15"/>
    </row>
    <row r="42835" spans="5:5">
      <c r="E42835" s="15"/>
    </row>
    <row r="42836" spans="5:5">
      <c r="E42836" s="15"/>
    </row>
    <row r="42837" spans="5:5">
      <c r="E42837" s="15"/>
    </row>
    <row r="42838" spans="5:5">
      <c r="E42838" s="15"/>
    </row>
    <row r="42839" spans="5:5">
      <c r="E42839" s="15"/>
    </row>
    <row r="42840" spans="5:5">
      <c r="E42840" s="15"/>
    </row>
    <row r="42841" spans="5:5">
      <c r="E42841" s="15"/>
    </row>
    <row r="42842" spans="5:5">
      <c r="E42842" s="15"/>
    </row>
    <row r="42843" spans="5:5">
      <c r="E42843" s="15"/>
    </row>
    <row r="42844" spans="5:5">
      <c r="E42844" s="15"/>
    </row>
    <row r="42845" spans="5:5">
      <c r="E42845" s="15"/>
    </row>
    <row r="42846" spans="5:5">
      <c r="E42846" s="15"/>
    </row>
    <row r="42847" spans="5:5">
      <c r="E42847" s="15"/>
    </row>
    <row r="42848" spans="5:5">
      <c r="E42848" s="15"/>
    </row>
    <row r="42849" spans="5:5">
      <c r="E42849" s="15"/>
    </row>
    <row r="42850" spans="5:5">
      <c r="E42850" s="15"/>
    </row>
    <row r="42851" spans="5:5">
      <c r="E42851" s="15"/>
    </row>
    <row r="42852" spans="5:5">
      <c r="E42852" s="15"/>
    </row>
    <row r="42853" spans="5:5">
      <c r="E42853" s="15"/>
    </row>
    <row r="42854" spans="5:5">
      <c r="E42854" s="15"/>
    </row>
    <row r="42855" spans="5:5">
      <c r="E42855" s="15"/>
    </row>
    <row r="42856" spans="5:5">
      <c r="E42856" s="15"/>
    </row>
    <row r="42857" spans="5:5">
      <c r="E42857" s="15"/>
    </row>
    <row r="42858" spans="5:5">
      <c r="E42858" s="15"/>
    </row>
    <row r="42859" spans="5:5">
      <c r="E42859" s="15"/>
    </row>
    <row r="42860" spans="5:5">
      <c r="E42860" s="15"/>
    </row>
    <row r="42861" spans="5:5">
      <c r="E42861" s="15"/>
    </row>
    <row r="42862" spans="5:5">
      <c r="E42862" s="15"/>
    </row>
    <row r="42863" spans="5:5">
      <c r="E42863" s="15"/>
    </row>
    <row r="42864" spans="5:5">
      <c r="E42864" s="15"/>
    </row>
    <row r="42865" spans="5:5">
      <c r="E42865" s="15"/>
    </row>
    <row r="42866" spans="5:5">
      <c r="E42866" s="15"/>
    </row>
    <row r="42867" spans="5:5">
      <c r="E42867" s="15"/>
    </row>
    <row r="42868" spans="5:5">
      <c r="E42868" s="15"/>
    </row>
    <row r="42869" spans="5:5">
      <c r="E42869" s="15"/>
    </row>
    <row r="42870" spans="5:5">
      <c r="E42870" s="15"/>
    </row>
    <row r="42871" spans="5:5">
      <c r="E42871" s="15"/>
    </row>
    <row r="42872" spans="5:5">
      <c r="E42872" s="15"/>
    </row>
    <row r="42873" spans="5:5">
      <c r="E42873" s="15"/>
    </row>
    <row r="42874" spans="5:5">
      <c r="E42874" s="15"/>
    </row>
    <row r="42875" spans="5:5">
      <c r="E42875" s="15"/>
    </row>
    <row r="42876" spans="5:5">
      <c r="E42876" s="15"/>
    </row>
    <row r="42877" spans="5:5">
      <c r="E42877" s="15"/>
    </row>
    <row r="42878" spans="5:5">
      <c r="E42878" s="15"/>
    </row>
    <row r="42879" spans="5:5">
      <c r="E42879" s="15"/>
    </row>
    <row r="42880" spans="5:5">
      <c r="E42880" s="15"/>
    </row>
    <row r="42881" spans="5:5">
      <c r="E42881" s="15"/>
    </row>
    <row r="42882" spans="5:5">
      <c r="E42882" s="15"/>
    </row>
    <row r="42883" spans="5:5">
      <c r="E42883" s="15"/>
    </row>
    <row r="42884" spans="5:5">
      <c r="E42884" s="15"/>
    </row>
    <row r="42885" spans="5:5">
      <c r="E42885" s="15"/>
    </row>
    <row r="42886" spans="5:5">
      <c r="E42886" s="15"/>
    </row>
    <row r="42887" spans="5:5">
      <c r="E42887" s="15"/>
    </row>
    <row r="42888" spans="5:5">
      <c r="E42888" s="15"/>
    </row>
    <row r="42889" spans="5:5">
      <c r="E42889" s="15"/>
    </row>
    <row r="42890" spans="5:5">
      <c r="E42890" s="15"/>
    </row>
    <row r="42891" spans="5:5">
      <c r="E42891" s="15"/>
    </row>
    <row r="42892" spans="5:5">
      <c r="E42892" s="15"/>
    </row>
    <row r="42893" spans="5:5">
      <c r="E42893" s="15"/>
    </row>
    <row r="42894" spans="5:5">
      <c r="E42894" s="15"/>
    </row>
    <row r="42895" spans="5:5">
      <c r="E42895" s="15"/>
    </row>
    <row r="42896" spans="5:5">
      <c r="E42896" s="15"/>
    </row>
    <row r="42897" spans="5:5">
      <c r="E42897" s="15"/>
    </row>
    <row r="42898" spans="5:5">
      <c r="E42898" s="15"/>
    </row>
    <row r="42899" spans="5:5">
      <c r="E42899" s="15"/>
    </row>
    <row r="42900" spans="5:5">
      <c r="E42900" s="15"/>
    </row>
    <row r="42901" spans="5:5">
      <c r="E42901" s="15"/>
    </row>
    <row r="42902" spans="5:5">
      <c r="E42902" s="15"/>
    </row>
    <row r="42903" spans="5:5">
      <c r="E42903" s="15"/>
    </row>
    <row r="42904" spans="5:5">
      <c r="E42904" s="15"/>
    </row>
    <row r="42905" spans="5:5">
      <c r="E42905" s="15"/>
    </row>
    <row r="42906" spans="5:5">
      <c r="E42906" s="15"/>
    </row>
    <row r="42907" spans="5:5">
      <c r="E42907" s="15"/>
    </row>
    <row r="42908" spans="5:5">
      <c r="E42908" s="15"/>
    </row>
    <row r="42909" spans="5:5">
      <c r="E42909" s="15"/>
    </row>
    <row r="42910" spans="5:5">
      <c r="E42910" s="15"/>
    </row>
    <row r="42911" spans="5:5">
      <c r="E42911" s="15"/>
    </row>
    <row r="42912" spans="5:5">
      <c r="E42912" s="15"/>
    </row>
    <row r="42913" spans="5:5">
      <c r="E42913" s="15"/>
    </row>
    <row r="42914" spans="5:5">
      <c r="E42914" s="15"/>
    </row>
    <row r="42915" spans="5:5">
      <c r="E42915" s="15"/>
    </row>
    <row r="42916" spans="5:5">
      <c r="E42916" s="15"/>
    </row>
    <row r="42917" spans="5:5">
      <c r="E42917" s="15"/>
    </row>
    <row r="42918" spans="5:5">
      <c r="E42918" s="15"/>
    </row>
    <row r="42919" spans="5:5">
      <c r="E42919" s="15"/>
    </row>
    <row r="42920" spans="5:5">
      <c r="E42920" s="15"/>
    </row>
    <row r="42921" spans="5:5">
      <c r="E42921" s="15"/>
    </row>
    <row r="42922" spans="5:5">
      <c r="E42922" s="15"/>
    </row>
    <row r="42923" spans="5:5">
      <c r="E42923" s="15"/>
    </row>
    <row r="42924" spans="5:5">
      <c r="E42924" s="15"/>
    </row>
    <row r="42925" spans="5:5">
      <c r="E42925" s="15"/>
    </row>
    <row r="42926" spans="5:5">
      <c r="E42926" s="15"/>
    </row>
    <row r="42927" spans="5:5">
      <c r="E42927" s="15"/>
    </row>
    <row r="42928" spans="5:5">
      <c r="E42928" s="15"/>
    </row>
    <row r="42929" spans="5:5">
      <c r="E42929" s="15"/>
    </row>
    <row r="42930" spans="5:5">
      <c r="E42930" s="15"/>
    </row>
    <row r="42931" spans="5:5">
      <c r="E42931" s="15"/>
    </row>
    <row r="42932" spans="5:5">
      <c r="E42932" s="15"/>
    </row>
    <row r="42933" spans="5:5">
      <c r="E42933" s="15"/>
    </row>
    <row r="42934" spans="5:5">
      <c r="E42934" s="15"/>
    </row>
    <row r="42935" spans="5:5">
      <c r="E42935" s="15"/>
    </row>
    <row r="42936" spans="5:5">
      <c r="E42936" s="15"/>
    </row>
    <row r="42937" spans="5:5">
      <c r="E42937" s="15"/>
    </row>
    <row r="42938" spans="5:5">
      <c r="E42938" s="15"/>
    </row>
    <row r="42939" spans="5:5">
      <c r="E42939" s="15"/>
    </row>
    <row r="42940" spans="5:5">
      <c r="E42940" s="15"/>
    </row>
    <row r="42941" spans="5:5">
      <c r="E42941" s="15"/>
    </row>
    <row r="42942" spans="5:5">
      <c r="E42942" s="15"/>
    </row>
    <row r="42943" spans="5:5">
      <c r="E42943" s="15"/>
    </row>
    <row r="42944" spans="5:5">
      <c r="E42944" s="15"/>
    </row>
    <row r="42945" spans="5:5">
      <c r="E42945" s="15"/>
    </row>
    <row r="42946" spans="5:5">
      <c r="E42946" s="15"/>
    </row>
    <row r="42947" spans="5:5">
      <c r="E42947" s="15"/>
    </row>
    <row r="42948" spans="5:5">
      <c r="E42948" s="15"/>
    </row>
    <row r="42949" spans="5:5">
      <c r="E42949" s="15"/>
    </row>
    <row r="42950" spans="5:5">
      <c r="E42950" s="15"/>
    </row>
    <row r="42951" spans="5:5">
      <c r="E42951" s="15"/>
    </row>
    <row r="42952" spans="5:5">
      <c r="E42952" s="15"/>
    </row>
    <row r="42953" spans="5:5">
      <c r="E42953" s="15"/>
    </row>
    <row r="42954" spans="5:5">
      <c r="E42954" s="15"/>
    </row>
    <row r="42955" spans="5:5">
      <c r="E42955" s="15"/>
    </row>
    <row r="42956" spans="5:5">
      <c r="E42956" s="15"/>
    </row>
    <row r="42957" spans="5:5">
      <c r="E42957" s="15"/>
    </row>
    <row r="42958" spans="5:5">
      <c r="E42958" s="15"/>
    </row>
    <row r="42959" spans="5:5">
      <c r="E42959" s="15"/>
    </row>
    <row r="42960" spans="5:5">
      <c r="E42960" s="15"/>
    </row>
    <row r="42961" spans="5:5">
      <c r="E42961" s="15"/>
    </row>
    <row r="42962" spans="5:5">
      <c r="E42962" s="15"/>
    </row>
    <row r="42963" spans="5:5">
      <c r="E42963" s="15"/>
    </row>
    <row r="42964" spans="5:5">
      <c r="E42964" s="15"/>
    </row>
    <row r="42965" spans="5:5">
      <c r="E42965" s="15"/>
    </row>
    <row r="42966" spans="5:5">
      <c r="E42966" s="15"/>
    </row>
    <row r="42967" spans="5:5">
      <c r="E42967" s="15"/>
    </row>
    <row r="42968" spans="5:5">
      <c r="E42968" s="15"/>
    </row>
    <row r="42969" spans="5:5">
      <c r="E42969" s="15"/>
    </row>
    <row r="42970" spans="5:5">
      <c r="E42970" s="15"/>
    </row>
    <row r="42971" spans="5:5">
      <c r="E42971" s="15"/>
    </row>
    <row r="42972" spans="5:5">
      <c r="E42972" s="15"/>
    </row>
    <row r="42973" spans="5:5">
      <c r="E42973" s="15"/>
    </row>
    <row r="42974" spans="5:5">
      <c r="E42974" s="15"/>
    </row>
    <row r="42975" spans="5:5">
      <c r="E42975" s="15"/>
    </row>
    <row r="42976" spans="5:5">
      <c r="E42976" s="15"/>
    </row>
    <row r="42977" spans="5:5">
      <c r="E42977" s="15"/>
    </row>
    <row r="42978" spans="5:5">
      <c r="E42978" s="15"/>
    </row>
    <row r="42979" spans="5:5">
      <c r="E42979" s="15"/>
    </row>
    <row r="42980" spans="5:5">
      <c r="E42980" s="15"/>
    </row>
    <row r="42981" spans="5:5">
      <c r="E42981" s="15"/>
    </row>
    <row r="42982" spans="5:5">
      <c r="E42982" s="15"/>
    </row>
    <row r="42983" spans="5:5">
      <c r="E42983" s="15"/>
    </row>
    <row r="42984" spans="5:5">
      <c r="E42984" s="15"/>
    </row>
    <row r="42985" spans="5:5">
      <c r="E42985" s="15"/>
    </row>
    <row r="42986" spans="5:5">
      <c r="E42986" s="15"/>
    </row>
    <row r="42987" spans="5:5">
      <c r="E42987" s="15"/>
    </row>
    <row r="42988" spans="5:5">
      <c r="E42988" s="15"/>
    </row>
    <row r="42989" spans="5:5">
      <c r="E42989" s="15"/>
    </row>
    <row r="42990" spans="5:5">
      <c r="E42990" s="15"/>
    </row>
    <row r="42991" spans="5:5">
      <c r="E42991" s="15"/>
    </row>
    <row r="42992" spans="5:5">
      <c r="E42992" s="15"/>
    </row>
    <row r="42993" spans="5:5">
      <c r="E42993" s="15"/>
    </row>
    <row r="42994" spans="5:5">
      <c r="E42994" s="15"/>
    </row>
    <row r="42995" spans="5:5">
      <c r="E42995" s="15"/>
    </row>
    <row r="42996" spans="5:5">
      <c r="E42996" s="15"/>
    </row>
    <row r="42997" spans="5:5">
      <c r="E42997" s="15"/>
    </row>
    <row r="42998" spans="5:5">
      <c r="E42998" s="15"/>
    </row>
    <row r="42999" spans="5:5">
      <c r="E42999" s="15"/>
    </row>
    <row r="43000" spans="5:5">
      <c r="E43000" s="15"/>
    </row>
    <row r="43001" spans="5:5">
      <c r="E43001" s="15"/>
    </row>
    <row r="43002" spans="5:5">
      <c r="E43002" s="15"/>
    </row>
    <row r="43003" spans="5:5">
      <c r="E43003" s="15"/>
    </row>
    <row r="43004" spans="5:5">
      <c r="E43004" s="15"/>
    </row>
    <row r="43005" spans="5:5">
      <c r="E43005" s="15"/>
    </row>
    <row r="43006" spans="5:5">
      <c r="E43006" s="15"/>
    </row>
    <row r="43007" spans="5:5">
      <c r="E43007" s="15"/>
    </row>
    <row r="43008" spans="5:5">
      <c r="E43008" s="15"/>
    </row>
    <row r="43009" spans="5:5">
      <c r="E43009" s="15"/>
    </row>
    <row r="43010" spans="5:5">
      <c r="E43010" s="15"/>
    </row>
    <row r="43011" spans="5:5">
      <c r="E43011" s="15"/>
    </row>
    <row r="43012" spans="5:5">
      <c r="E43012" s="15"/>
    </row>
    <row r="43013" spans="5:5">
      <c r="E43013" s="15"/>
    </row>
    <row r="43014" spans="5:5">
      <c r="E43014" s="15"/>
    </row>
    <row r="43015" spans="5:5">
      <c r="E43015" s="15"/>
    </row>
    <row r="43016" spans="5:5">
      <c r="E43016" s="15"/>
    </row>
    <row r="43017" spans="5:5">
      <c r="E43017" s="15"/>
    </row>
    <row r="43018" spans="5:5">
      <c r="E43018" s="15"/>
    </row>
    <row r="43019" spans="5:5">
      <c r="E43019" s="15"/>
    </row>
    <row r="43020" spans="5:5">
      <c r="E43020" s="15"/>
    </row>
    <row r="43021" spans="5:5">
      <c r="E43021" s="15"/>
    </row>
    <row r="43022" spans="5:5">
      <c r="E43022" s="15"/>
    </row>
    <row r="43023" spans="5:5">
      <c r="E43023" s="15"/>
    </row>
    <row r="43024" spans="5:5">
      <c r="E43024" s="15"/>
    </row>
    <row r="43025" spans="5:5">
      <c r="E43025" s="15"/>
    </row>
    <row r="43026" spans="5:5">
      <c r="E43026" s="15"/>
    </row>
    <row r="43027" spans="5:5">
      <c r="E43027" s="15"/>
    </row>
    <row r="43028" spans="5:5">
      <c r="E43028" s="15"/>
    </row>
    <row r="43029" spans="5:5">
      <c r="E43029" s="15"/>
    </row>
    <row r="43030" spans="5:5">
      <c r="E43030" s="15"/>
    </row>
    <row r="43031" spans="5:5">
      <c r="E43031" s="15"/>
    </row>
    <row r="43032" spans="5:5">
      <c r="E43032" s="15"/>
    </row>
    <row r="43033" spans="5:5">
      <c r="E43033" s="15"/>
    </row>
    <row r="43034" spans="5:5">
      <c r="E43034" s="15"/>
    </row>
    <row r="43035" spans="5:5">
      <c r="E43035" s="15"/>
    </row>
    <row r="43036" spans="5:5">
      <c r="E43036" s="15"/>
    </row>
    <row r="43037" spans="5:5">
      <c r="E43037" s="15"/>
    </row>
    <row r="43038" spans="5:5">
      <c r="E43038" s="15"/>
    </row>
    <row r="43039" spans="5:5">
      <c r="E43039" s="15"/>
    </row>
    <row r="43040" spans="5:5">
      <c r="E43040" s="15"/>
    </row>
    <row r="43041" spans="5:5">
      <c r="E43041" s="15"/>
    </row>
    <row r="43042" spans="5:5">
      <c r="E43042" s="15"/>
    </row>
    <row r="43043" spans="5:5">
      <c r="E43043" s="15"/>
    </row>
    <row r="43044" spans="5:5">
      <c r="E43044" s="15"/>
    </row>
    <row r="43045" spans="5:5">
      <c r="E43045" s="15"/>
    </row>
    <row r="43046" spans="5:5">
      <c r="E43046" s="15"/>
    </row>
    <row r="43047" spans="5:5">
      <c r="E43047" s="15"/>
    </row>
    <row r="43048" spans="5:5">
      <c r="E43048" s="15"/>
    </row>
    <row r="43049" spans="5:5">
      <c r="E43049" s="15"/>
    </row>
    <row r="43050" spans="5:5">
      <c r="E43050" s="15"/>
    </row>
    <row r="43051" spans="5:5">
      <c r="E43051" s="15"/>
    </row>
    <row r="43052" spans="5:5">
      <c r="E43052" s="15"/>
    </row>
    <row r="43053" spans="5:5">
      <c r="E43053" s="15"/>
    </row>
    <row r="43054" spans="5:5">
      <c r="E43054" s="15"/>
    </row>
    <row r="43055" spans="5:5">
      <c r="E43055" s="15"/>
    </row>
    <row r="43056" spans="5:5">
      <c r="E43056" s="15"/>
    </row>
    <row r="43057" spans="5:5">
      <c r="E43057" s="15"/>
    </row>
    <row r="43058" spans="5:5">
      <c r="E43058" s="15"/>
    </row>
    <row r="43059" spans="5:5">
      <c r="E43059" s="15"/>
    </row>
    <row r="43060" spans="5:5">
      <c r="E43060" s="15"/>
    </row>
    <row r="43061" spans="5:5">
      <c r="E43061" s="15"/>
    </row>
    <row r="43062" spans="5:5">
      <c r="E43062" s="15"/>
    </row>
    <row r="43063" spans="5:5">
      <c r="E43063" s="15"/>
    </row>
    <row r="43064" spans="5:5">
      <c r="E43064" s="15"/>
    </row>
    <row r="43065" spans="5:5">
      <c r="E43065" s="15"/>
    </row>
    <row r="43066" spans="5:5">
      <c r="E43066" s="15"/>
    </row>
    <row r="43067" spans="5:5">
      <c r="E43067" s="15"/>
    </row>
    <row r="43068" spans="5:5">
      <c r="E43068" s="15"/>
    </row>
    <row r="43069" spans="5:5">
      <c r="E43069" s="15"/>
    </row>
    <row r="43070" spans="5:5">
      <c r="E43070" s="15"/>
    </row>
    <row r="43071" spans="5:5">
      <c r="E43071" s="15"/>
    </row>
    <row r="43072" spans="5:5">
      <c r="E43072" s="15"/>
    </row>
    <row r="43073" spans="5:5">
      <c r="E43073" s="15"/>
    </row>
    <row r="43074" spans="5:5">
      <c r="E43074" s="15"/>
    </row>
    <row r="43075" spans="5:5">
      <c r="E43075" s="15"/>
    </row>
    <row r="43076" spans="5:5">
      <c r="E43076" s="15"/>
    </row>
    <row r="43077" spans="5:5">
      <c r="E43077" s="15"/>
    </row>
    <row r="43078" spans="5:5">
      <c r="E43078" s="15"/>
    </row>
    <row r="43079" spans="5:5">
      <c r="E43079" s="15"/>
    </row>
    <row r="43080" spans="5:5">
      <c r="E43080" s="15"/>
    </row>
    <row r="43081" spans="5:5">
      <c r="E43081" s="15"/>
    </row>
    <row r="43082" spans="5:5">
      <c r="E43082" s="15"/>
    </row>
    <row r="43083" spans="5:5">
      <c r="E43083" s="15"/>
    </row>
    <row r="43084" spans="5:5">
      <c r="E43084" s="15"/>
    </row>
    <row r="43085" spans="5:5">
      <c r="E43085" s="15"/>
    </row>
    <row r="43086" spans="5:5">
      <c r="E43086" s="15"/>
    </row>
    <row r="43087" spans="5:5">
      <c r="E43087" s="15"/>
    </row>
    <row r="43088" spans="5:5">
      <c r="E43088" s="15"/>
    </row>
    <row r="43089" spans="5:5">
      <c r="E43089" s="15"/>
    </row>
    <row r="43090" spans="5:5">
      <c r="E43090" s="15"/>
    </row>
    <row r="43091" spans="5:5">
      <c r="E43091" s="15"/>
    </row>
    <row r="43092" spans="5:5">
      <c r="E43092" s="15"/>
    </row>
    <row r="43093" spans="5:5">
      <c r="E43093" s="15"/>
    </row>
    <row r="43094" spans="5:5">
      <c r="E43094" s="15"/>
    </row>
    <row r="43095" spans="5:5">
      <c r="E43095" s="15"/>
    </row>
    <row r="43096" spans="5:5">
      <c r="E43096" s="15"/>
    </row>
    <row r="43097" spans="5:5">
      <c r="E43097" s="15"/>
    </row>
    <row r="43098" spans="5:5">
      <c r="E43098" s="15"/>
    </row>
    <row r="43099" spans="5:5">
      <c r="E43099" s="15"/>
    </row>
    <row r="43100" spans="5:5">
      <c r="E43100" s="15"/>
    </row>
    <row r="43101" spans="5:5">
      <c r="E43101" s="15"/>
    </row>
    <row r="43102" spans="5:5">
      <c r="E43102" s="15"/>
    </row>
    <row r="43103" spans="5:5">
      <c r="E43103" s="15"/>
    </row>
    <row r="43104" spans="5:5">
      <c r="E43104" s="15"/>
    </row>
    <row r="43105" spans="5:5">
      <c r="E43105" s="15"/>
    </row>
    <row r="43106" spans="5:5">
      <c r="E43106" s="15"/>
    </row>
    <row r="43107" spans="5:5">
      <c r="E43107" s="15"/>
    </row>
    <row r="43108" spans="5:5">
      <c r="E43108" s="15"/>
    </row>
    <row r="43109" spans="5:5">
      <c r="E43109" s="15"/>
    </row>
    <row r="43110" spans="5:5">
      <c r="E43110" s="15"/>
    </row>
    <row r="43111" spans="5:5">
      <c r="E43111" s="15"/>
    </row>
    <row r="43112" spans="5:5">
      <c r="E43112" s="15"/>
    </row>
    <row r="43113" spans="5:5">
      <c r="E43113" s="15"/>
    </row>
    <row r="43114" spans="5:5">
      <c r="E43114" s="15"/>
    </row>
    <row r="43115" spans="5:5">
      <c r="E43115" s="15"/>
    </row>
    <row r="43116" spans="5:5">
      <c r="E43116" s="15"/>
    </row>
    <row r="43117" spans="5:5">
      <c r="E43117" s="15"/>
    </row>
    <row r="43118" spans="5:5">
      <c r="E43118" s="15"/>
    </row>
    <row r="43119" spans="5:5">
      <c r="E43119" s="15"/>
    </row>
    <row r="43120" spans="5:5">
      <c r="E43120" s="15"/>
    </row>
    <row r="43121" spans="5:5">
      <c r="E43121" s="15"/>
    </row>
    <row r="43122" spans="5:5">
      <c r="E43122" s="15"/>
    </row>
    <row r="43123" spans="5:5">
      <c r="E43123" s="15"/>
    </row>
    <row r="43124" spans="5:5">
      <c r="E43124" s="15"/>
    </row>
    <row r="43125" spans="5:5">
      <c r="E43125" s="15"/>
    </row>
    <row r="43126" spans="5:5">
      <c r="E43126" s="15"/>
    </row>
    <row r="43127" spans="5:5">
      <c r="E43127" s="15"/>
    </row>
    <row r="43128" spans="5:5">
      <c r="E43128" s="15"/>
    </row>
    <row r="43129" spans="5:5">
      <c r="E43129" s="15"/>
    </row>
    <row r="43130" spans="5:5">
      <c r="E43130" s="15"/>
    </row>
    <row r="43131" spans="5:5">
      <c r="E43131" s="15"/>
    </row>
    <row r="43132" spans="5:5">
      <c r="E43132" s="15"/>
    </row>
    <row r="43133" spans="5:5">
      <c r="E43133" s="15"/>
    </row>
    <row r="43134" spans="5:5">
      <c r="E43134" s="15"/>
    </row>
    <row r="43135" spans="5:5">
      <c r="E43135" s="15"/>
    </row>
    <row r="43136" spans="5:5">
      <c r="E43136" s="15"/>
    </row>
    <row r="43137" spans="5:5">
      <c r="E43137" s="15"/>
    </row>
    <row r="43138" spans="5:5">
      <c r="E43138" s="15"/>
    </row>
    <row r="43139" spans="5:5">
      <c r="E43139" s="15"/>
    </row>
    <row r="43140" spans="5:5">
      <c r="E43140" s="15"/>
    </row>
    <row r="43141" spans="5:5">
      <c r="E43141" s="15"/>
    </row>
    <row r="43142" spans="5:5">
      <c r="E43142" s="15"/>
    </row>
    <row r="43143" spans="5:5">
      <c r="E43143" s="15"/>
    </row>
    <row r="43144" spans="5:5">
      <c r="E43144" s="15"/>
    </row>
    <row r="43145" spans="5:5">
      <c r="E43145" s="15"/>
    </row>
    <row r="43146" spans="5:5">
      <c r="E43146" s="15"/>
    </row>
    <row r="43147" spans="5:5">
      <c r="E43147" s="15"/>
    </row>
    <row r="43148" spans="5:5">
      <c r="E43148" s="15"/>
    </row>
    <row r="43149" spans="5:5">
      <c r="E43149" s="15"/>
    </row>
    <row r="43150" spans="5:5">
      <c r="E43150" s="15"/>
    </row>
    <row r="43151" spans="5:5">
      <c r="E43151" s="15"/>
    </row>
    <row r="43152" spans="5:5">
      <c r="E43152" s="15"/>
    </row>
    <row r="43153" spans="5:5">
      <c r="E43153" s="15"/>
    </row>
    <row r="43154" spans="5:5">
      <c r="E43154" s="15"/>
    </row>
    <row r="43155" spans="5:5">
      <c r="E43155" s="15"/>
    </row>
    <row r="43156" spans="5:5">
      <c r="E43156" s="15"/>
    </row>
    <row r="43157" spans="5:5">
      <c r="E43157" s="15"/>
    </row>
    <row r="43158" spans="5:5">
      <c r="E43158" s="15"/>
    </row>
    <row r="43159" spans="5:5">
      <c r="E43159" s="15"/>
    </row>
    <row r="43160" spans="5:5">
      <c r="E43160" s="15"/>
    </row>
    <row r="43161" spans="5:5">
      <c r="E43161" s="15"/>
    </row>
    <row r="43162" spans="5:5">
      <c r="E43162" s="15"/>
    </row>
    <row r="43163" spans="5:5">
      <c r="E43163" s="15"/>
    </row>
    <row r="43164" spans="5:5">
      <c r="E43164" s="15"/>
    </row>
    <row r="43165" spans="5:5">
      <c r="E43165" s="15"/>
    </row>
    <row r="43166" spans="5:5">
      <c r="E43166" s="15"/>
    </row>
    <row r="43167" spans="5:5">
      <c r="E43167" s="15"/>
    </row>
    <row r="43168" spans="5:5">
      <c r="E43168" s="15"/>
    </row>
    <row r="43169" spans="5:5">
      <c r="E43169" s="15"/>
    </row>
    <row r="43170" spans="5:5">
      <c r="E43170" s="15"/>
    </row>
    <row r="43171" spans="5:5">
      <c r="E43171" s="15"/>
    </row>
    <row r="43172" spans="5:5">
      <c r="E43172" s="15"/>
    </row>
    <row r="43173" spans="5:5">
      <c r="E43173" s="15"/>
    </row>
    <row r="43174" spans="5:5">
      <c r="E43174" s="15"/>
    </row>
    <row r="43175" spans="5:5">
      <c r="E43175" s="15"/>
    </row>
    <row r="43176" spans="5:5">
      <c r="E43176" s="15"/>
    </row>
    <row r="43177" spans="5:5">
      <c r="E43177" s="15"/>
    </row>
    <row r="43178" spans="5:5">
      <c r="E43178" s="15"/>
    </row>
    <row r="43179" spans="5:5">
      <c r="E43179" s="15"/>
    </row>
    <row r="43180" spans="5:5">
      <c r="E43180" s="15"/>
    </row>
    <row r="43181" spans="5:5">
      <c r="E43181" s="15"/>
    </row>
    <row r="43182" spans="5:5">
      <c r="E43182" s="15"/>
    </row>
    <row r="43183" spans="5:5">
      <c r="E43183" s="15"/>
    </row>
    <row r="43184" spans="5:5">
      <c r="E43184" s="15"/>
    </row>
    <row r="43185" spans="5:5">
      <c r="E43185" s="15"/>
    </row>
    <row r="43186" spans="5:5">
      <c r="E43186" s="15"/>
    </row>
    <row r="43187" spans="5:5">
      <c r="E43187" s="15"/>
    </row>
    <row r="43188" spans="5:5">
      <c r="E43188" s="15"/>
    </row>
    <row r="43189" spans="5:5">
      <c r="E43189" s="15"/>
    </row>
    <row r="43190" spans="5:5">
      <c r="E43190" s="15"/>
    </row>
    <row r="43191" spans="5:5">
      <c r="E43191" s="15"/>
    </row>
    <row r="43192" spans="5:5">
      <c r="E43192" s="15"/>
    </row>
    <row r="43193" spans="5:5">
      <c r="E43193" s="15"/>
    </row>
    <row r="43194" spans="5:5">
      <c r="E43194" s="15"/>
    </row>
    <row r="43195" spans="5:5">
      <c r="E43195" s="15"/>
    </row>
    <row r="43196" spans="5:5">
      <c r="E43196" s="15"/>
    </row>
    <row r="43197" spans="5:5">
      <c r="E43197" s="15"/>
    </row>
    <row r="43198" spans="5:5">
      <c r="E43198" s="15"/>
    </row>
    <row r="43199" spans="5:5">
      <c r="E43199" s="15"/>
    </row>
    <row r="43200" spans="5:5">
      <c r="E43200" s="15"/>
    </row>
    <row r="43201" spans="5:5">
      <c r="E43201" s="15"/>
    </row>
    <row r="43202" spans="5:5">
      <c r="E43202" s="15"/>
    </row>
    <row r="43203" spans="5:5">
      <c r="E43203" s="15"/>
    </row>
    <row r="43204" spans="5:5">
      <c r="E43204" s="15"/>
    </row>
    <row r="43205" spans="5:5">
      <c r="E43205" s="15"/>
    </row>
    <row r="43206" spans="5:5">
      <c r="E43206" s="15"/>
    </row>
    <row r="43207" spans="5:5">
      <c r="E43207" s="15"/>
    </row>
    <row r="43208" spans="5:5">
      <c r="E43208" s="15"/>
    </row>
    <row r="43209" spans="5:5">
      <c r="E43209" s="15"/>
    </row>
    <row r="43210" spans="5:5">
      <c r="E43210" s="15"/>
    </row>
    <row r="43211" spans="5:5">
      <c r="E43211" s="15"/>
    </row>
    <row r="43212" spans="5:5">
      <c r="E43212" s="15"/>
    </row>
    <row r="43213" spans="5:5">
      <c r="E43213" s="15"/>
    </row>
    <row r="43214" spans="5:5">
      <c r="E43214" s="15"/>
    </row>
    <row r="43215" spans="5:5">
      <c r="E43215" s="15"/>
    </row>
    <row r="43216" spans="5:5">
      <c r="E43216" s="15"/>
    </row>
    <row r="43217" spans="5:5">
      <c r="E43217" s="15"/>
    </row>
    <row r="43218" spans="5:5">
      <c r="E43218" s="15"/>
    </row>
    <row r="43219" spans="5:5">
      <c r="E43219" s="15"/>
    </row>
    <row r="43220" spans="5:5">
      <c r="E43220" s="15"/>
    </row>
    <row r="43221" spans="5:5">
      <c r="E43221" s="15"/>
    </row>
    <row r="43222" spans="5:5">
      <c r="E43222" s="15"/>
    </row>
    <row r="43223" spans="5:5">
      <c r="E43223" s="15"/>
    </row>
    <row r="43224" spans="5:5">
      <c r="E43224" s="15"/>
    </row>
    <row r="43225" spans="5:5">
      <c r="E43225" s="15"/>
    </row>
    <row r="43226" spans="5:5">
      <c r="E43226" s="15"/>
    </row>
    <row r="43227" spans="5:5">
      <c r="E43227" s="15"/>
    </row>
    <row r="43228" spans="5:5">
      <c r="E43228" s="15"/>
    </row>
    <row r="43229" spans="5:5">
      <c r="E43229" s="15"/>
    </row>
    <row r="43230" spans="5:5">
      <c r="E43230" s="15"/>
    </row>
    <row r="43231" spans="5:5">
      <c r="E43231" s="15"/>
    </row>
    <row r="43232" spans="5:5">
      <c r="E43232" s="15"/>
    </row>
    <row r="43233" spans="5:5">
      <c r="E43233" s="15"/>
    </row>
    <row r="43234" spans="5:5">
      <c r="E43234" s="15"/>
    </row>
    <row r="43235" spans="5:5">
      <c r="E43235" s="15"/>
    </row>
    <row r="43236" spans="5:5">
      <c r="E43236" s="15"/>
    </row>
    <row r="43237" spans="5:5">
      <c r="E43237" s="15"/>
    </row>
    <row r="43238" spans="5:5">
      <c r="E43238" s="15"/>
    </row>
    <row r="43239" spans="5:5">
      <c r="E43239" s="15"/>
    </row>
    <row r="43240" spans="5:5">
      <c r="E43240" s="15"/>
    </row>
    <row r="43241" spans="5:5">
      <c r="E43241" s="15"/>
    </row>
    <row r="43242" spans="5:5">
      <c r="E43242" s="15"/>
    </row>
    <row r="43243" spans="5:5">
      <c r="E43243" s="15"/>
    </row>
    <row r="43244" spans="5:5">
      <c r="E43244" s="15"/>
    </row>
    <row r="43245" spans="5:5">
      <c r="E43245" s="15"/>
    </row>
    <row r="43246" spans="5:5">
      <c r="E43246" s="15"/>
    </row>
    <row r="43247" spans="5:5">
      <c r="E43247" s="15"/>
    </row>
    <row r="43248" spans="5:5">
      <c r="E43248" s="15"/>
    </row>
    <row r="43249" spans="5:5">
      <c r="E43249" s="15"/>
    </row>
    <row r="43250" spans="5:5">
      <c r="E43250" s="15"/>
    </row>
    <row r="43251" spans="5:5">
      <c r="E43251" s="15"/>
    </row>
    <row r="43252" spans="5:5">
      <c r="E43252" s="15"/>
    </row>
    <row r="43253" spans="5:5">
      <c r="E43253" s="15"/>
    </row>
    <row r="43254" spans="5:5">
      <c r="E43254" s="15"/>
    </row>
    <row r="43255" spans="5:5">
      <c r="E43255" s="15"/>
    </row>
    <row r="43256" spans="5:5">
      <c r="E43256" s="15"/>
    </row>
    <row r="43257" spans="5:5">
      <c r="E43257" s="15"/>
    </row>
    <row r="43258" spans="5:5">
      <c r="E43258" s="15"/>
    </row>
    <row r="43259" spans="5:5">
      <c r="E43259" s="15"/>
    </row>
    <row r="43260" spans="5:5">
      <c r="E43260" s="15"/>
    </row>
    <row r="43261" spans="5:5">
      <c r="E43261" s="15"/>
    </row>
    <row r="43262" spans="5:5">
      <c r="E43262" s="15"/>
    </row>
    <row r="43263" spans="5:5">
      <c r="E43263" s="15"/>
    </row>
    <row r="43264" spans="5:5">
      <c r="E43264" s="15"/>
    </row>
    <row r="43265" spans="5:5">
      <c r="E43265" s="15"/>
    </row>
    <row r="43266" spans="5:5">
      <c r="E43266" s="15"/>
    </row>
    <row r="43267" spans="5:5">
      <c r="E43267" s="15"/>
    </row>
    <row r="43268" spans="5:5">
      <c r="E43268" s="15"/>
    </row>
    <row r="43269" spans="5:5">
      <c r="E43269" s="15"/>
    </row>
    <row r="43270" spans="5:5">
      <c r="E43270" s="15"/>
    </row>
    <row r="43271" spans="5:5">
      <c r="E43271" s="15"/>
    </row>
    <row r="43272" spans="5:5">
      <c r="E43272" s="15"/>
    </row>
    <row r="43273" spans="5:5">
      <c r="E43273" s="15"/>
    </row>
    <row r="43274" spans="5:5">
      <c r="E43274" s="15"/>
    </row>
    <row r="43275" spans="5:5">
      <c r="E43275" s="15"/>
    </row>
    <row r="43276" spans="5:5">
      <c r="E43276" s="15"/>
    </row>
    <row r="43277" spans="5:5">
      <c r="E43277" s="15"/>
    </row>
    <row r="43278" spans="5:5">
      <c r="E43278" s="15"/>
    </row>
    <row r="43279" spans="5:5">
      <c r="E43279" s="15"/>
    </row>
    <row r="43280" spans="5:5">
      <c r="E43280" s="15"/>
    </row>
    <row r="43281" spans="5:5">
      <c r="E43281" s="15"/>
    </row>
    <row r="43282" spans="5:5">
      <c r="E43282" s="15"/>
    </row>
    <row r="43283" spans="5:5">
      <c r="E43283" s="15"/>
    </row>
    <row r="43284" spans="5:5">
      <c r="E43284" s="15"/>
    </row>
    <row r="43285" spans="5:5">
      <c r="E43285" s="15"/>
    </row>
    <row r="43286" spans="5:5">
      <c r="E43286" s="15"/>
    </row>
    <row r="43287" spans="5:5">
      <c r="E43287" s="15"/>
    </row>
    <row r="43288" spans="5:5">
      <c r="E43288" s="15"/>
    </row>
    <row r="43289" spans="5:5">
      <c r="E43289" s="15"/>
    </row>
    <row r="43290" spans="5:5">
      <c r="E43290" s="15"/>
    </row>
    <row r="43291" spans="5:5">
      <c r="E43291" s="15"/>
    </row>
    <row r="43292" spans="5:5">
      <c r="E43292" s="15"/>
    </row>
    <row r="43293" spans="5:5">
      <c r="E43293" s="15"/>
    </row>
    <row r="43294" spans="5:5">
      <c r="E43294" s="15"/>
    </row>
    <row r="43295" spans="5:5">
      <c r="E43295" s="15"/>
    </row>
    <row r="43296" spans="5:5">
      <c r="E43296" s="15"/>
    </row>
    <row r="43297" spans="5:5">
      <c r="E43297" s="15"/>
    </row>
    <row r="43298" spans="5:5">
      <c r="E43298" s="15"/>
    </row>
    <row r="43299" spans="5:5">
      <c r="E43299" s="15"/>
    </row>
    <row r="43300" spans="5:5">
      <c r="E43300" s="15"/>
    </row>
    <row r="43301" spans="5:5">
      <c r="E43301" s="15"/>
    </row>
    <row r="43302" spans="5:5">
      <c r="E43302" s="15"/>
    </row>
    <row r="43303" spans="5:5">
      <c r="E43303" s="15"/>
    </row>
    <row r="43304" spans="5:5">
      <c r="E43304" s="15"/>
    </row>
    <row r="43305" spans="5:5">
      <c r="E43305" s="15"/>
    </row>
    <row r="43306" spans="5:5">
      <c r="E43306" s="15"/>
    </row>
    <row r="43307" spans="5:5">
      <c r="E43307" s="15"/>
    </row>
    <row r="43308" spans="5:5">
      <c r="E43308" s="15"/>
    </row>
    <row r="43309" spans="5:5">
      <c r="E43309" s="15"/>
    </row>
    <row r="43310" spans="5:5">
      <c r="E43310" s="15"/>
    </row>
    <row r="43311" spans="5:5">
      <c r="E43311" s="15"/>
    </row>
    <row r="43312" spans="5:5">
      <c r="E43312" s="15"/>
    </row>
    <row r="43313" spans="5:5">
      <c r="E43313" s="15"/>
    </row>
    <row r="43314" spans="5:5">
      <c r="E43314" s="15"/>
    </row>
    <row r="43315" spans="5:5">
      <c r="E43315" s="15"/>
    </row>
    <row r="43316" spans="5:5">
      <c r="E43316" s="15"/>
    </row>
    <row r="43317" spans="5:5">
      <c r="E43317" s="15"/>
    </row>
    <row r="43318" spans="5:5">
      <c r="E43318" s="15"/>
    </row>
    <row r="43319" spans="5:5">
      <c r="E43319" s="15"/>
    </row>
    <row r="43320" spans="5:5">
      <c r="E43320" s="15"/>
    </row>
    <row r="43321" spans="5:5">
      <c r="E43321" s="15"/>
    </row>
    <row r="43322" spans="5:5">
      <c r="E43322" s="15"/>
    </row>
    <row r="43323" spans="5:5">
      <c r="E43323" s="15"/>
    </row>
    <row r="43324" spans="5:5">
      <c r="E43324" s="15"/>
    </row>
    <row r="43325" spans="5:5">
      <c r="E43325" s="15"/>
    </row>
    <row r="43326" spans="5:5">
      <c r="E43326" s="15"/>
    </row>
    <row r="43327" spans="5:5">
      <c r="E43327" s="15"/>
    </row>
    <row r="43328" spans="5:5">
      <c r="E43328" s="15"/>
    </row>
    <row r="43329" spans="5:5">
      <c r="E43329" s="15"/>
    </row>
    <row r="43330" spans="5:5">
      <c r="E43330" s="15"/>
    </row>
    <row r="43331" spans="5:5">
      <c r="E43331" s="15"/>
    </row>
    <row r="43332" spans="5:5">
      <c r="E43332" s="15"/>
    </row>
    <row r="43333" spans="5:5">
      <c r="E43333" s="15"/>
    </row>
    <row r="43334" spans="5:5">
      <c r="E43334" s="15"/>
    </row>
    <row r="43335" spans="5:5">
      <c r="E43335" s="15"/>
    </row>
    <row r="43336" spans="5:5">
      <c r="E43336" s="15"/>
    </row>
    <row r="43337" spans="5:5">
      <c r="E43337" s="15"/>
    </row>
    <row r="43338" spans="5:5">
      <c r="E43338" s="15"/>
    </row>
    <row r="43339" spans="5:5">
      <c r="E43339" s="15"/>
    </row>
    <row r="43340" spans="5:5">
      <c r="E43340" s="15"/>
    </row>
    <row r="43341" spans="5:5">
      <c r="E43341" s="15"/>
    </row>
    <row r="43342" spans="5:5">
      <c r="E43342" s="15"/>
    </row>
    <row r="43343" spans="5:5">
      <c r="E43343" s="15"/>
    </row>
    <row r="43344" spans="5:5">
      <c r="E43344" s="15"/>
    </row>
    <row r="43345" spans="5:5">
      <c r="E43345" s="15"/>
    </row>
    <row r="43346" spans="5:5">
      <c r="E43346" s="15"/>
    </row>
    <row r="43347" spans="5:5">
      <c r="E43347" s="15"/>
    </row>
    <row r="43348" spans="5:5">
      <c r="E43348" s="15"/>
    </row>
    <row r="43349" spans="5:5">
      <c r="E43349" s="15"/>
    </row>
    <row r="43350" spans="5:5">
      <c r="E43350" s="15"/>
    </row>
    <row r="43351" spans="5:5">
      <c r="E43351" s="15"/>
    </row>
    <row r="43352" spans="5:5">
      <c r="E43352" s="15"/>
    </row>
    <row r="43353" spans="5:5">
      <c r="E43353" s="15"/>
    </row>
    <row r="43354" spans="5:5">
      <c r="E43354" s="15"/>
    </row>
    <row r="43355" spans="5:5">
      <c r="E43355" s="15"/>
    </row>
    <row r="43356" spans="5:5">
      <c r="E43356" s="15"/>
    </row>
    <row r="43357" spans="5:5">
      <c r="E43357" s="15"/>
    </row>
    <row r="43358" spans="5:5">
      <c r="E43358" s="15"/>
    </row>
    <row r="43359" spans="5:5">
      <c r="E43359" s="15"/>
    </row>
    <row r="43360" spans="5:5">
      <c r="E43360" s="15"/>
    </row>
    <row r="43361" spans="5:5">
      <c r="E43361" s="15"/>
    </row>
    <row r="43362" spans="5:5">
      <c r="E43362" s="15"/>
    </row>
    <row r="43363" spans="5:5">
      <c r="E43363" s="15"/>
    </row>
    <row r="43364" spans="5:5">
      <c r="E43364" s="15"/>
    </row>
    <row r="43365" spans="5:5">
      <c r="E43365" s="15"/>
    </row>
    <row r="43366" spans="5:5">
      <c r="E43366" s="15"/>
    </row>
    <row r="43367" spans="5:5">
      <c r="E43367" s="15"/>
    </row>
    <row r="43368" spans="5:5">
      <c r="E43368" s="15"/>
    </row>
    <row r="43369" spans="5:5">
      <c r="E43369" s="15"/>
    </row>
    <row r="43370" spans="5:5">
      <c r="E43370" s="15"/>
    </row>
    <row r="43371" spans="5:5">
      <c r="E43371" s="15"/>
    </row>
    <row r="43372" spans="5:5">
      <c r="E43372" s="15"/>
    </row>
    <row r="43373" spans="5:5">
      <c r="E43373" s="15"/>
    </row>
    <row r="43374" spans="5:5">
      <c r="E43374" s="15"/>
    </row>
    <row r="43375" spans="5:5">
      <c r="E43375" s="15"/>
    </row>
    <row r="43376" spans="5:5">
      <c r="E43376" s="15"/>
    </row>
    <row r="43377" spans="5:5">
      <c r="E43377" s="15"/>
    </row>
    <row r="43378" spans="5:5">
      <c r="E43378" s="15"/>
    </row>
    <row r="43379" spans="5:5">
      <c r="E43379" s="15"/>
    </row>
    <row r="43380" spans="5:5">
      <c r="E43380" s="15"/>
    </row>
    <row r="43381" spans="5:5">
      <c r="E43381" s="15"/>
    </row>
    <row r="43382" spans="5:5">
      <c r="E43382" s="15"/>
    </row>
    <row r="43383" spans="5:5">
      <c r="E43383" s="15"/>
    </row>
    <row r="43384" spans="5:5">
      <c r="E43384" s="15"/>
    </row>
    <row r="43385" spans="5:5">
      <c r="E43385" s="15"/>
    </row>
    <row r="43386" spans="5:5">
      <c r="E43386" s="15"/>
    </row>
    <row r="43387" spans="5:5">
      <c r="E43387" s="15"/>
    </row>
    <row r="43388" spans="5:5">
      <c r="E43388" s="15"/>
    </row>
    <row r="43389" spans="5:5">
      <c r="E43389" s="15"/>
    </row>
    <row r="43390" spans="5:5">
      <c r="E43390" s="15"/>
    </row>
    <row r="43391" spans="5:5">
      <c r="E43391" s="15"/>
    </row>
    <row r="43392" spans="5:5">
      <c r="E43392" s="15"/>
    </row>
    <row r="43393" spans="5:5">
      <c r="E43393" s="15"/>
    </row>
    <row r="43394" spans="5:5">
      <c r="E43394" s="15"/>
    </row>
    <row r="43395" spans="5:5">
      <c r="E43395" s="15"/>
    </row>
    <row r="43396" spans="5:5">
      <c r="E43396" s="15"/>
    </row>
    <row r="43397" spans="5:5">
      <c r="E43397" s="15"/>
    </row>
    <row r="43398" spans="5:5">
      <c r="E43398" s="15"/>
    </row>
    <row r="43399" spans="5:5">
      <c r="E43399" s="15"/>
    </row>
    <row r="43400" spans="5:5">
      <c r="E43400" s="15"/>
    </row>
    <row r="43401" spans="5:5">
      <c r="E43401" s="15"/>
    </row>
    <row r="43402" spans="5:5">
      <c r="E43402" s="15"/>
    </row>
    <row r="43403" spans="5:5">
      <c r="E43403" s="15"/>
    </row>
    <row r="43404" spans="5:5">
      <c r="E43404" s="15"/>
    </row>
    <row r="43405" spans="5:5">
      <c r="E43405" s="15"/>
    </row>
    <row r="43406" spans="5:5">
      <c r="E43406" s="15"/>
    </row>
    <row r="43407" spans="5:5">
      <c r="E43407" s="15"/>
    </row>
    <row r="43408" spans="5:5">
      <c r="E43408" s="15"/>
    </row>
    <row r="43409" spans="5:5">
      <c r="E43409" s="15"/>
    </row>
    <row r="43410" spans="5:5">
      <c r="E43410" s="15"/>
    </row>
    <row r="43411" spans="5:5">
      <c r="E43411" s="15"/>
    </row>
    <row r="43412" spans="5:5">
      <c r="E43412" s="15"/>
    </row>
    <row r="43413" spans="5:5">
      <c r="E43413" s="15"/>
    </row>
    <row r="43414" spans="5:5">
      <c r="E43414" s="15"/>
    </row>
    <row r="43415" spans="5:5">
      <c r="E43415" s="15"/>
    </row>
    <row r="43416" spans="5:5">
      <c r="E43416" s="15"/>
    </row>
    <row r="43417" spans="5:5">
      <c r="E43417" s="15"/>
    </row>
    <row r="43418" spans="5:5">
      <c r="E43418" s="15"/>
    </row>
    <row r="43419" spans="5:5">
      <c r="E43419" s="15"/>
    </row>
    <row r="43420" spans="5:5">
      <c r="E43420" s="15"/>
    </row>
    <row r="43421" spans="5:5">
      <c r="E43421" s="15"/>
    </row>
    <row r="43422" spans="5:5">
      <c r="E43422" s="15"/>
    </row>
    <row r="43423" spans="5:5">
      <c r="E43423" s="15"/>
    </row>
    <row r="43424" spans="5:5">
      <c r="E43424" s="15"/>
    </row>
    <row r="43425" spans="5:5">
      <c r="E43425" s="15"/>
    </row>
    <row r="43426" spans="5:5">
      <c r="E43426" s="15"/>
    </row>
    <row r="43427" spans="5:5">
      <c r="E43427" s="15"/>
    </row>
    <row r="43428" spans="5:5">
      <c r="E43428" s="15"/>
    </row>
    <row r="43429" spans="5:5">
      <c r="E43429" s="15"/>
    </row>
    <row r="43430" spans="5:5">
      <c r="E43430" s="15"/>
    </row>
    <row r="43431" spans="5:5">
      <c r="E43431" s="15"/>
    </row>
    <row r="43432" spans="5:5">
      <c r="E43432" s="15"/>
    </row>
    <row r="43433" spans="5:5">
      <c r="E43433" s="15"/>
    </row>
    <row r="43434" spans="5:5">
      <c r="E43434" s="15"/>
    </row>
    <row r="43435" spans="5:5">
      <c r="E43435" s="15"/>
    </row>
    <row r="43436" spans="5:5">
      <c r="E43436" s="15"/>
    </row>
    <row r="43437" spans="5:5">
      <c r="E43437" s="15"/>
    </row>
    <row r="43438" spans="5:5">
      <c r="E43438" s="15"/>
    </row>
    <row r="43439" spans="5:5">
      <c r="E43439" s="15"/>
    </row>
    <row r="43440" spans="5:5">
      <c r="E43440" s="15"/>
    </row>
    <row r="43441" spans="5:5">
      <c r="E43441" s="15"/>
    </row>
    <row r="43442" spans="5:5">
      <c r="E43442" s="15"/>
    </row>
    <row r="43443" spans="5:5">
      <c r="E43443" s="15"/>
    </row>
    <row r="43444" spans="5:5">
      <c r="E43444" s="15"/>
    </row>
    <row r="43445" spans="5:5">
      <c r="E43445" s="15"/>
    </row>
    <row r="43446" spans="5:5">
      <c r="E43446" s="15"/>
    </row>
    <row r="43447" spans="5:5">
      <c r="E43447" s="15"/>
    </row>
    <row r="43448" spans="5:5">
      <c r="E43448" s="15"/>
    </row>
    <row r="43449" spans="5:5">
      <c r="E43449" s="15"/>
    </row>
    <row r="43450" spans="5:5">
      <c r="E43450" s="15"/>
    </row>
    <row r="43451" spans="5:5">
      <c r="E43451" s="15"/>
    </row>
    <row r="43452" spans="5:5">
      <c r="E43452" s="15"/>
    </row>
    <row r="43453" spans="5:5">
      <c r="E43453" s="15"/>
    </row>
    <row r="43454" spans="5:5">
      <c r="E43454" s="15"/>
    </row>
    <row r="43455" spans="5:5">
      <c r="E43455" s="15"/>
    </row>
    <row r="43456" spans="5:5">
      <c r="E43456" s="15"/>
    </row>
    <row r="43457" spans="5:5">
      <c r="E43457" s="15"/>
    </row>
    <row r="43458" spans="5:5">
      <c r="E43458" s="15"/>
    </row>
    <row r="43459" spans="5:5">
      <c r="E43459" s="15"/>
    </row>
    <row r="43460" spans="5:5">
      <c r="E43460" s="15"/>
    </row>
    <row r="43461" spans="5:5">
      <c r="E43461" s="15"/>
    </row>
    <row r="43462" spans="5:5">
      <c r="E43462" s="15"/>
    </row>
    <row r="43463" spans="5:5">
      <c r="E43463" s="15"/>
    </row>
    <row r="43464" spans="5:5">
      <c r="E43464" s="15"/>
    </row>
    <row r="43465" spans="5:5">
      <c r="E43465" s="15"/>
    </row>
    <row r="43466" spans="5:5">
      <c r="E43466" s="15"/>
    </row>
    <row r="43467" spans="5:5">
      <c r="E43467" s="15"/>
    </row>
    <row r="43468" spans="5:5">
      <c r="E43468" s="15"/>
    </row>
    <row r="43469" spans="5:5">
      <c r="E43469" s="15"/>
    </row>
    <row r="43470" spans="5:5">
      <c r="E43470" s="15"/>
    </row>
    <row r="43471" spans="5:5">
      <c r="E43471" s="15"/>
    </row>
    <row r="43472" spans="5:5">
      <c r="E43472" s="15"/>
    </row>
    <row r="43473" spans="5:5">
      <c r="E43473" s="15"/>
    </row>
    <row r="43474" spans="5:5">
      <c r="E43474" s="15"/>
    </row>
    <row r="43475" spans="5:5">
      <c r="E43475" s="15"/>
    </row>
    <row r="43476" spans="5:5">
      <c r="E43476" s="15"/>
    </row>
    <row r="43477" spans="5:5">
      <c r="E43477" s="15"/>
    </row>
    <row r="43478" spans="5:5">
      <c r="E43478" s="15"/>
    </row>
    <row r="43479" spans="5:5">
      <c r="E43479" s="15"/>
    </row>
    <row r="43480" spans="5:5">
      <c r="E43480" s="15"/>
    </row>
    <row r="43481" spans="5:5">
      <c r="E43481" s="15"/>
    </row>
    <row r="43482" spans="5:5">
      <c r="E43482" s="15"/>
    </row>
    <row r="43483" spans="5:5">
      <c r="E43483" s="15"/>
    </row>
    <row r="43484" spans="5:5">
      <c r="E43484" s="15"/>
    </row>
    <row r="43485" spans="5:5">
      <c r="E43485" s="15"/>
    </row>
    <row r="43486" spans="5:5">
      <c r="E43486" s="15"/>
    </row>
    <row r="43487" spans="5:5">
      <c r="E43487" s="15"/>
    </row>
    <row r="43488" spans="5:5">
      <c r="E43488" s="15"/>
    </row>
    <row r="43489" spans="5:5">
      <c r="E43489" s="15"/>
    </row>
    <row r="43490" spans="5:5">
      <c r="E43490" s="15"/>
    </row>
    <row r="43491" spans="5:5">
      <c r="E43491" s="15"/>
    </row>
    <row r="43492" spans="5:5">
      <c r="E43492" s="15"/>
    </row>
    <row r="43493" spans="5:5">
      <c r="E43493" s="15"/>
    </row>
    <row r="43494" spans="5:5">
      <c r="E43494" s="15"/>
    </row>
    <row r="43495" spans="5:5">
      <c r="E43495" s="15"/>
    </row>
    <row r="43496" spans="5:5">
      <c r="E43496" s="15"/>
    </row>
    <row r="43497" spans="5:5">
      <c r="E43497" s="15"/>
    </row>
    <row r="43498" spans="5:5">
      <c r="E43498" s="15"/>
    </row>
    <row r="43499" spans="5:5">
      <c r="E43499" s="15"/>
    </row>
    <row r="43500" spans="5:5">
      <c r="E43500" s="15"/>
    </row>
    <row r="43501" spans="5:5">
      <c r="E43501" s="15"/>
    </row>
    <row r="43502" spans="5:5">
      <c r="E43502" s="15"/>
    </row>
    <row r="43503" spans="5:5">
      <c r="E43503" s="15"/>
    </row>
    <row r="43504" spans="5:5">
      <c r="E43504" s="15"/>
    </row>
    <row r="43505" spans="5:5">
      <c r="E43505" s="15"/>
    </row>
    <row r="43506" spans="5:5">
      <c r="E43506" s="15"/>
    </row>
    <row r="43507" spans="5:5">
      <c r="E43507" s="15"/>
    </row>
    <row r="43508" spans="5:5">
      <c r="E43508" s="15"/>
    </row>
    <row r="43509" spans="5:5">
      <c r="E43509" s="15"/>
    </row>
    <row r="43510" spans="5:5">
      <c r="E43510" s="15"/>
    </row>
    <row r="43511" spans="5:5">
      <c r="E43511" s="15"/>
    </row>
    <row r="43512" spans="5:5">
      <c r="E43512" s="15"/>
    </row>
    <row r="43513" spans="5:5">
      <c r="E43513" s="15"/>
    </row>
    <row r="43514" spans="5:5">
      <c r="E43514" s="15"/>
    </row>
    <row r="43515" spans="5:5">
      <c r="E43515" s="15"/>
    </row>
    <row r="43516" spans="5:5">
      <c r="E43516" s="15"/>
    </row>
    <row r="43517" spans="5:5">
      <c r="E43517" s="15"/>
    </row>
    <row r="43518" spans="5:5">
      <c r="E43518" s="15"/>
    </row>
    <row r="43519" spans="5:5">
      <c r="E43519" s="15"/>
    </row>
    <row r="43520" spans="5:5">
      <c r="E43520" s="15"/>
    </row>
    <row r="43521" spans="5:5">
      <c r="E43521" s="15"/>
    </row>
    <row r="43522" spans="5:5">
      <c r="E43522" s="15"/>
    </row>
    <row r="43523" spans="5:5">
      <c r="E43523" s="15"/>
    </row>
    <row r="43524" spans="5:5">
      <c r="E43524" s="15"/>
    </row>
    <row r="43525" spans="5:5">
      <c r="E43525" s="15"/>
    </row>
    <row r="43526" spans="5:5">
      <c r="E43526" s="15"/>
    </row>
    <row r="43527" spans="5:5">
      <c r="E43527" s="15"/>
    </row>
    <row r="43528" spans="5:5">
      <c r="E43528" s="15"/>
    </row>
    <row r="43529" spans="5:5">
      <c r="E43529" s="15"/>
    </row>
    <row r="43530" spans="5:5">
      <c r="E43530" s="15"/>
    </row>
    <row r="43531" spans="5:5">
      <c r="E43531" s="15"/>
    </row>
    <row r="43532" spans="5:5">
      <c r="E43532" s="15"/>
    </row>
    <row r="43533" spans="5:5">
      <c r="E43533" s="15"/>
    </row>
    <row r="43534" spans="5:5">
      <c r="E43534" s="15"/>
    </row>
    <row r="43535" spans="5:5">
      <c r="E43535" s="15"/>
    </row>
    <row r="43536" spans="5:5">
      <c r="E43536" s="15"/>
    </row>
    <row r="43537" spans="5:5">
      <c r="E43537" s="15"/>
    </row>
    <row r="43538" spans="5:5">
      <c r="E43538" s="15"/>
    </row>
    <row r="43539" spans="5:5">
      <c r="E43539" s="15"/>
    </row>
    <row r="43540" spans="5:5">
      <c r="E43540" s="15"/>
    </row>
    <row r="43541" spans="5:5">
      <c r="E43541" s="15"/>
    </row>
    <row r="43542" spans="5:5">
      <c r="E43542" s="15"/>
    </row>
    <row r="43543" spans="5:5">
      <c r="E43543" s="15"/>
    </row>
    <row r="43544" spans="5:5">
      <c r="E43544" s="15"/>
    </row>
    <row r="43545" spans="5:5">
      <c r="E43545" s="15"/>
    </row>
    <row r="43546" spans="5:5">
      <c r="E43546" s="15"/>
    </row>
    <row r="43547" spans="5:5">
      <c r="E43547" s="15"/>
    </row>
    <row r="43548" spans="5:5">
      <c r="E43548" s="15"/>
    </row>
    <row r="43549" spans="5:5">
      <c r="E43549" s="15"/>
    </row>
    <row r="43550" spans="5:5">
      <c r="E43550" s="15"/>
    </row>
    <row r="43551" spans="5:5">
      <c r="E43551" s="15"/>
    </row>
    <row r="43552" spans="5:5">
      <c r="E43552" s="15"/>
    </row>
    <row r="43553" spans="5:5">
      <c r="E43553" s="15"/>
    </row>
    <row r="43554" spans="5:5">
      <c r="E43554" s="15"/>
    </row>
    <row r="43555" spans="5:5">
      <c r="E43555" s="15"/>
    </row>
    <row r="43556" spans="5:5">
      <c r="E43556" s="15"/>
    </row>
    <row r="43557" spans="5:5">
      <c r="E43557" s="15"/>
    </row>
    <row r="43558" spans="5:5">
      <c r="E43558" s="15"/>
    </row>
    <row r="43559" spans="5:5">
      <c r="E43559" s="15"/>
    </row>
    <row r="43560" spans="5:5">
      <c r="E43560" s="15"/>
    </row>
    <row r="43561" spans="5:5">
      <c r="E43561" s="15"/>
    </row>
    <row r="43562" spans="5:5">
      <c r="E43562" s="15"/>
    </row>
    <row r="43563" spans="5:5">
      <c r="E43563" s="15"/>
    </row>
    <row r="43564" spans="5:5">
      <c r="E43564" s="15"/>
    </row>
    <row r="43565" spans="5:5">
      <c r="E43565" s="15"/>
    </row>
    <row r="43566" spans="5:5">
      <c r="E43566" s="15"/>
    </row>
    <row r="43567" spans="5:5">
      <c r="E43567" s="15"/>
    </row>
    <row r="43568" spans="5:5">
      <c r="E43568" s="15"/>
    </row>
    <row r="43569" spans="5:5">
      <c r="E43569" s="15"/>
    </row>
    <row r="43570" spans="5:5">
      <c r="E43570" s="15"/>
    </row>
    <row r="43571" spans="5:5">
      <c r="E43571" s="15"/>
    </row>
    <row r="43572" spans="5:5">
      <c r="E43572" s="15"/>
    </row>
    <row r="43573" spans="5:5">
      <c r="E43573" s="15"/>
    </row>
    <row r="43574" spans="5:5">
      <c r="E43574" s="15"/>
    </row>
    <row r="43575" spans="5:5">
      <c r="E43575" s="15"/>
    </row>
    <row r="43576" spans="5:5">
      <c r="E43576" s="15"/>
    </row>
    <row r="43577" spans="5:5">
      <c r="E43577" s="15"/>
    </row>
    <row r="43578" spans="5:5">
      <c r="E43578" s="15"/>
    </row>
    <row r="43579" spans="5:5">
      <c r="E43579" s="15"/>
    </row>
    <row r="43580" spans="5:5">
      <c r="E43580" s="15"/>
    </row>
    <row r="43581" spans="5:5">
      <c r="E43581" s="15"/>
    </row>
    <row r="43582" spans="5:5">
      <c r="E43582" s="15"/>
    </row>
    <row r="43583" spans="5:5">
      <c r="E43583" s="15"/>
    </row>
    <row r="43584" spans="5:5">
      <c r="E43584" s="15"/>
    </row>
    <row r="43585" spans="5:5">
      <c r="E43585" s="15"/>
    </row>
    <row r="43586" spans="5:5">
      <c r="E43586" s="15"/>
    </row>
    <row r="43587" spans="5:5">
      <c r="E43587" s="15"/>
    </row>
    <row r="43588" spans="5:5">
      <c r="E43588" s="15"/>
    </row>
    <row r="43589" spans="5:5">
      <c r="E43589" s="15"/>
    </row>
    <row r="43590" spans="5:5">
      <c r="E43590" s="15"/>
    </row>
    <row r="43591" spans="5:5">
      <c r="E43591" s="15"/>
    </row>
    <row r="43592" spans="5:5">
      <c r="E43592" s="15"/>
    </row>
    <row r="43593" spans="5:5">
      <c r="E43593" s="15"/>
    </row>
    <row r="43594" spans="5:5">
      <c r="E43594" s="15"/>
    </row>
    <row r="43595" spans="5:5">
      <c r="E43595" s="15"/>
    </row>
    <row r="43596" spans="5:5">
      <c r="E43596" s="15"/>
    </row>
    <row r="43597" spans="5:5">
      <c r="E43597" s="15"/>
    </row>
    <row r="43598" spans="5:5">
      <c r="E43598" s="15"/>
    </row>
    <row r="43599" spans="5:5">
      <c r="E43599" s="15"/>
    </row>
    <row r="43600" spans="5:5">
      <c r="E43600" s="15"/>
    </row>
    <row r="43601" spans="5:5">
      <c r="E43601" s="15"/>
    </row>
    <row r="43602" spans="5:5">
      <c r="E43602" s="15"/>
    </row>
    <row r="43603" spans="5:5">
      <c r="E43603" s="15"/>
    </row>
    <row r="43604" spans="5:5">
      <c r="E43604" s="15"/>
    </row>
    <row r="43605" spans="5:5">
      <c r="E43605" s="15"/>
    </row>
    <row r="43606" spans="5:5">
      <c r="E43606" s="15"/>
    </row>
    <row r="43607" spans="5:5">
      <c r="E43607" s="15"/>
    </row>
    <row r="43608" spans="5:5">
      <c r="E43608" s="15"/>
    </row>
    <row r="43609" spans="5:5">
      <c r="E43609" s="15"/>
    </row>
    <row r="43610" spans="5:5">
      <c r="E43610" s="15"/>
    </row>
    <row r="43611" spans="5:5">
      <c r="E43611" s="15"/>
    </row>
    <row r="43612" spans="5:5">
      <c r="E43612" s="15"/>
    </row>
    <row r="43613" spans="5:5">
      <c r="E43613" s="15"/>
    </row>
    <row r="43614" spans="5:5">
      <c r="E43614" s="15"/>
    </row>
    <row r="43615" spans="5:5">
      <c r="E43615" s="15"/>
    </row>
    <row r="43616" spans="5:5">
      <c r="E43616" s="15"/>
    </row>
    <row r="43617" spans="5:5">
      <c r="E43617" s="15"/>
    </row>
    <row r="43618" spans="5:5">
      <c r="E43618" s="15"/>
    </row>
    <row r="43619" spans="5:5">
      <c r="E43619" s="15"/>
    </row>
    <row r="43620" spans="5:5">
      <c r="E43620" s="15"/>
    </row>
    <row r="43621" spans="5:5">
      <c r="E43621" s="15"/>
    </row>
    <row r="43622" spans="5:5">
      <c r="E43622" s="15"/>
    </row>
    <row r="43623" spans="5:5">
      <c r="E43623" s="15"/>
    </row>
    <row r="43624" spans="5:5">
      <c r="E43624" s="15"/>
    </row>
    <row r="43625" spans="5:5">
      <c r="E43625" s="15"/>
    </row>
    <row r="43626" spans="5:5">
      <c r="E43626" s="15"/>
    </row>
    <row r="43627" spans="5:5">
      <c r="E43627" s="15"/>
    </row>
    <row r="43628" spans="5:5">
      <c r="E43628" s="15"/>
    </row>
    <row r="43629" spans="5:5">
      <c r="E43629" s="15"/>
    </row>
    <row r="43630" spans="5:5">
      <c r="E43630" s="15"/>
    </row>
    <row r="43631" spans="5:5">
      <c r="E43631" s="15"/>
    </row>
    <row r="43632" spans="5:5">
      <c r="E43632" s="15"/>
    </row>
    <row r="43633" spans="5:5">
      <c r="E43633" s="15"/>
    </row>
    <row r="43634" spans="5:5">
      <c r="E43634" s="15"/>
    </row>
    <row r="43635" spans="5:5">
      <c r="E43635" s="15"/>
    </row>
    <row r="43636" spans="5:5">
      <c r="E43636" s="15"/>
    </row>
    <row r="43637" spans="5:5">
      <c r="E43637" s="15"/>
    </row>
    <row r="43638" spans="5:5">
      <c r="E43638" s="15"/>
    </row>
    <row r="43639" spans="5:5">
      <c r="E43639" s="15"/>
    </row>
    <row r="43640" spans="5:5">
      <c r="E43640" s="15"/>
    </row>
    <row r="43641" spans="5:5">
      <c r="E43641" s="15"/>
    </row>
    <row r="43642" spans="5:5">
      <c r="E43642" s="15"/>
    </row>
    <row r="43643" spans="5:5">
      <c r="E43643" s="15"/>
    </row>
    <row r="43644" spans="5:5">
      <c r="E43644" s="15"/>
    </row>
    <row r="43645" spans="5:5">
      <c r="E43645" s="15"/>
    </row>
    <row r="43646" spans="5:5">
      <c r="E43646" s="15"/>
    </row>
    <row r="43647" spans="5:5">
      <c r="E43647" s="15"/>
    </row>
    <row r="43648" spans="5:5">
      <c r="E43648" s="15"/>
    </row>
    <row r="43649" spans="5:5">
      <c r="E43649" s="15"/>
    </row>
    <row r="43650" spans="5:5">
      <c r="E43650" s="15"/>
    </row>
    <row r="43651" spans="5:5">
      <c r="E43651" s="15"/>
    </row>
    <row r="43652" spans="5:5">
      <c r="E43652" s="15"/>
    </row>
    <row r="43653" spans="5:5">
      <c r="E43653" s="15"/>
    </row>
    <row r="43654" spans="5:5">
      <c r="E43654" s="15"/>
    </row>
    <row r="43655" spans="5:5">
      <c r="E43655" s="15"/>
    </row>
    <row r="43656" spans="5:5">
      <c r="E43656" s="15"/>
    </row>
    <row r="43657" spans="5:5">
      <c r="E43657" s="15"/>
    </row>
    <row r="43658" spans="5:5">
      <c r="E43658" s="15"/>
    </row>
    <row r="43659" spans="5:5">
      <c r="E43659" s="15"/>
    </row>
    <row r="43660" spans="5:5">
      <c r="E43660" s="15"/>
    </row>
    <row r="43661" spans="5:5">
      <c r="E43661" s="15"/>
    </row>
    <row r="43662" spans="5:5">
      <c r="E43662" s="15"/>
    </row>
    <row r="43663" spans="5:5">
      <c r="E43663" s="15"/>
    </row>
    <row r="43664" spans="5:5">
      <c r="E43664" s="15"/>
    </row>
    <row r="43665" spans="5:5">
      <c r="E43665" s="15"/>
    </row>
    <row r="43666" spans="5:5">
      <c r="E43666" s="15"/>
    </row>
    <row r="43667" spans="5:5">
      <c r="E43667" s="15"/>
    </row>
    <row r="43668" spans="5:5">
      <c r="E43668" s="15"/>
    </row>
    <row r="43669" spans="5:5">
      <c r="E43669" s="15"/>
    </row>
    <row r="43670" spans="5:5">
      <c r="E43670" s="15"/>
    </row>
    <row r="43671" spans="5:5">
      <c r="E43671" s="15"/>
    </row>
    <row r="43672" spans="5:5">
      <c r="E43672" s="15"/>
    </row>
    <row r="43673" spans="5:5">
      <c r="E43673" s="15"/>
    </row>
    <row r="43674" spans="5:5">
      <c r="E43674" s="15"/>
    </row>
    <row r="43675" spans="5:5">
      <c r="E43675" s="15"/>
    </row>
    <row r="43676" spans="5:5">
      <c r="E43676" s="15"/>
    </row>
    <row r="43677" spans="5:5">
      <c r="E43677" s="15"/>
    </row>
    <row r="43678" spans="5:5">
      <c r="E43678" s="15"/>
    </row>
    <row r="43679" spans="5:5">
      <c r="E43679" s="15"/>
    </row>
    <row r="43680" spans="5:5">
      <c r="E43680" s="15"/>
    </row>
    <row r="43681" spans="5:5">
      <c r="E43681" s="15"/>
    </row>
    <row r="43682" spans="5:5">
      <c r="E43682" s="15"/>
    </row>
    <row r="43683" spans="5:5">
      <c r="E43683" s="15"/>
    </row>
    <row r="43684" spans="5:5">
      <c r="E43684" s="15"/>
    </row>
    <row r="43685" spans="5:5">
      <c r="E43685" s="15"/>
    </row>
    <row r="43686" spans="5:5">
      <c r="E43686" s="15"/>
    </row>
    <row r="43687" spans="5:5">
      <c r="E43687" s="15"/>
    </row>
    <row r="43688" spans="5:5">
      <c r="E43688" s="15"/>
    </row>
    <row r="43689" spans="5:5">
      <c r="E43689" s="15"/>
    </row>
    <row r="43690" spans="5:5">
      <c r="E43690" s="15"/>
    </row>
    <row r="43691" spans="5:5">
      <c r="E43691" s="15"/>
    </row>
    <row r="43692" spans="5:5">
      <c r="E43692" s="15"/>
    </row>
    <row r="43693" spans="5:5">
      <c r="E43693" s="15"/>
    </row>
    <row r="43694" spans="5:5">
      <c r="E43694" s="15"/>
    </row>
    <row r="43695" spans="5:5">
      <c r="E43695" s="15"/>
    </row>
    <row r="43696" spans="5:5">
      <c r="E43696" s="15"/>
    </row>
    <row r="43697" spans="5:5">
      <c r="E43697" s="15"/>
    </row>
    <row r="43698" spans="5:5">
      <c r="E43698" s="15"/>
    </row>
    <row r="43699" spans="5:5">
      <c r="E43699" s="15"/>
    </row>
    <row r="43700" spans="5:5">
      <c r="E43700" s="15"/>
    </row>
    <row r="43701" spans="5:5">
      <c r="E43701" s="15"/>
    </row>
    <row r="43702" spans="5:5">
      <c r="E43702" s="15"/>
    </row>
    <row r="43703" spans="5:5">
      <c r="E43703" s="15"/>
    </row>
    <row r="43704" spans="5:5">
      <c r="E43704" s="15"/>
    </row>
    <row r="43705" spans="5:5">
      <c r="E43705" s="15"/>
    </row>
    <row r="43706" spans="5:5">
      <c r="E43706" s="15"/>
    </row>
    <row r="43707" spans="5:5">
      <c r="E43707" s="15"/>
    </row>
    <row r="43708" spans="5:5">
      <c r="E43708" s="15"/>
    </row>
    <row r="43709" spans="5:5">
      <c r="E43709" s="15"/>
    </row>
    <row r="43710" spans="5:5">
      <c r="E43710" s="15"/>
    </row>
    <row r="43711" spans="5:5">
      <c r="E43711" s="15"/>
    </row>
    <row r="43712" spans="5:5">
      <c r="E43712" s="15"/>
    </row>
    <row r="43713" spans="5:5">
      <c r="E43713" s="15"/>
    </row>
    <row r="43714" spans="5:5">
      <c r="E43714" s="15"/>
    </row>
    <row r="43715" spans="5:5">
      <c r="E43715" s="15"/>
    </row>
    <row r="43716" spans="5:5">
      <c r="E43716" s="15"/>
    </row>
    <row r="43717" spans="5:5">
      <c r="E43717" s="15"/>
    </row>
    <row r="43718" spans="5:5">
      <c r="E43718" s="15"/>
    </row>
    <row r="43719" spans="5:5">
      <c r="E43719" s="15"/>
    </row>
    <row r="43720" spans="5:5">
      <c r="E43720" s="15"/>
    </row>
    <row r="43721" spans="5:5">
      <c r="E43721" s="15"/>
    </row>
    <row r="43722" spans="5:5">
      <c r="E43722" s="15"/>
    </row>
    <row r="43723" spans="5:5">
      <c r="E43723" s="15"/>
    </row>
    <row r="43724" spans="5:5">
      <c r="E43724" s="15"/>
    </row>
    <row r="43725" spans="5:5">
      <c r="E43725" s="15"/>
    </row>
    <row r="43726" spans="5:5">
      <c r="E43726" s="15"/>
    </row>
    <row r="43727" spans="5:5">
      <c r="E43727" s="15"/>
    </row>
    <row r="43728" spans="5:5">
      <c r="E43728" s="15"/>
    </row>
    <row r="43729" spans="5:5">
      <c r="E43729" s="15"/>
    </row>
    <row r="43730" spans="5:5">
      <c r="E43730" s="15"/>
    </row>
    <row r="43731" spans="5:5">
      <c r="E43731" s="15"/>
    </row>
    <row r="43732" spans="5:5">
      <c r="E43732" s="15"/>
    </row>
    <row r="43733" spans="5:5">
      <c r="E43733" s="15"/>
    </row>
    <row r="43734" spans="5:5">
      <c r="E43734" s="15"/>
    </row>
    <row r="43735" spans="5:5">
      <c r="E43735" s="15"/>
    </row>
    <row r="43736" spans="5:5">
      <c r="E43736" s="15"/>
    </row>
    <row r="43737" spans="5:5">
      <c r="E43737" s="15"/>
    </row>
    <row r="43738" spans="5:5">
      <c r="E43738" s="15"/>
    </row>
    <row r="43739" spans="5:5">
      <c r="E43739" s="15"/>
    </row>
    <row r="43740" spans="5:5">
      <c r="E43740" s="15"/>
    </row>
    <row r="43741" spans="5:5">
      <c r="E43741" s="15"/>
    </row>
    <row r="43742" spans="5:5">
      <c r="E43742" s="15"/>
    </row>
    <row r="43743" spans="5:5">
      <c r="E43743" s="15"/>
    </row>
    <row r="43744" spans="5:5">
      <c r="E43744" s="15"/>
    </row>
    <row r="43745" spans="5:5">
      <c r="E43745" s="15"/>
    </row>
    <row r="43746" spans="5:5">
      <c r="E43746" s="15"/>
    </row>
    <row r="43747" spans="5:5">
      <c r="E43747" s="15"/>
    </row>
    <row r="43748" spans="5:5">
      <c r="E43748" s="15"/>
    </row>
    <row r="43749" spans="5:5">
      <c r="E43749" s="15"/>
    </row>
    <row r="43750" spans="5:5">
      <c r="E43750" s="15"/>
    </row>
    <row r="43751" spans="5:5">
      <c r="E43751" s="15"/>
    </row>
    <row r="43752" spans="5:5">
      <c r="E43752" s="15"/>
    </row>
    <row r="43753" spans="5:5">
      <c r="E43753" s="15"/>
    </row>
    <row r="43754" spans="5:5">
      <c r="E43754" s="15"/>
    </row>
    <row r="43755" spans="5:5">
      <c r="E43755" s="15"/>
    </row>
    <row r="43756" spans="5:5">
      <c r="E43756" s="15"/>
    </row>
    <row r="43757" spans="5:5">
      <c r="E43757" s="15"/>
    </row>
    <row r="43758" spans="5:5">
      <c r="E43758" s="15"/>
    </row>
    <row r="43759" spans="5:5">
      <c r="E43759" s="15"/>
    </row>
    <row r="43760" spans="5:5">
      <c r="E43760" s="15"/>
    </row>
    <row r="43761" spans="5:5">
      <c r="E43761" s="15"/>
    </row>
    <row r="43762" spans="5:5">
      <c r="E43762" s="15"/>
    </row>
    <row r="43763" spans="5:5">
      <c r="E43763" s="15"/>
    </row>
    <row r="43764" spans="5:5">
      <c r="E43764" s="15"/>
    </row>
    <row r="43765" spans="5:5">
      <c r="E43765" s="15"/>
    </row>
    <row r="43766" spans="5:5">
      <c r="E43766" s="15"/>
    </row>
    <row r="43767" spans="5:5">
      <c r="E43767" s="15"/>
    </row>
    <row r="43768" spans="5:5">
      <c r="E43768" s="15"/>
    </row>
    <row r="43769" spans="5:5">
      <c r="E43769" s="15"/>
    </row>
    <row r="43770" spans="5:5">
      <c r="E43770" s="15"/>
    </row>
    <row r="43771" spans="5:5">
      <c r="E43771" s="15"/>
    </row>
    <row r="43772" spans="5:5">
      <c r="E43772" s="15"/>
    </row>
    <row r="43773" spans="5:5">
      <c r="E43773" s="15"/>
    </row>
    <row r="43774" spans="5:5">
      <c r="E43774" s="15"/>
    </row>
    <row r="43775" spans="5:5">
      <c r="E43775" s="15"/>
    </row>
    <row r="43776" spans="5:5">
      <c r="E43776" s="15"/>
    </row>
    <row r="43777" spans="5:5">
      <c r="E43777" s="15"/>
    </row>
    <row r="43778" spans="5:5">
      <c r="E43778" s="15"/>
    </row>
    <row r="43779" spans="5:5">
      <c r="E43779" s="15"/>
    </row>
    <row r="43780" spans="5:5">
      <c r="E43780" s="15"/>
    </row>
    <row r="43781" spans="5:5">
      <c r="E43781" s="15"/>
    </row>
    <row r="43782" spans="5:5">
      <c r="E43782" s="15"/>
    </row>
    <row r="43783" spans="5:5">
      <c r="E43783" s="15"/>
    </row>
    <row r="43784" spans="5:5">
      <c r="E43784" s="15"/>
    </row>
    <row r="43785" spans="5:5">
      <c r="E43785" s="15"/>
    </row>
    <row r="43786" spans="5:5">
      <c r="E43786" s="15"/>
    </row>
    <row r="43787" spans="5:5">
      <c r="E43787" s="15"/>
    </row>
    <row r="43788" spans="5:5">
      <c r="E43788" s="15"/>
    </row>
    <row r="43789" spans="5:5">
      <c r="E43789" s="15"/>
    </row>
    <row r="43790" spans="5:5">
      <c r="E43790" s="15"/>
    </row>
    <row r="43791" spans="5:5">
      <c r="E43791" s="15"/>
    </row>
    <row r="43792" spans="5:5">
      <c r="E43792" s="15"/>
    </row>
    <row r="43793" spans="5:5">
      <c r="E43793" s="15"/>
    </row>
    <row r="43794" spans="5:5">
      <c r="E43794" s="15"/>
    </row>
    <row r="43795" spans="5:5">
      <c r="E43795" s="15"/>
    </row>
    <row r="43796" spans="5:5">
      <c r="E43796" s="15"/>
    </row>
    <row r="43797" spans="5:5">
      <c r="E43797" s="15"/>
    </row>
    <row r="43798" spans="5:5">
      <c r="E43798" s="15"/>
    </row>
    <row r="43799" spans="5:5">
      <c r="E43799" s="15"/>
    </row>
    <row r="43800" spans="5:5">
      <c r="E43800" s="15"/>
    </row>
    <row r="43801" spans="5:5">
      <c r="E43801" s="15"/>
    </row>
    <row r="43802" spans="5:5">
      <c r="E43802" s="15"/>
    </row>
    <row r="43803" spans="5:5">
      <c r="E43803" s="15"/>
    </row>
    <row r="43804" spans="5:5">
      <c r="E43804" s="15"/>
    </row>
    <row r="43805" spans="5:5">
      <c r="E43805" s="15"/>
    </row>
    <row r="43806" spans="5:5">
      <c r="E43806" s="15"/>
    </row>
    <row r="43807" spans="5:5">
      <c r="E43807" s="15"/>
    </row>
    <row r="43808" spans="5:5">
      <c r="E43808" s="15"/>
    </row>
    <row r="43809" spans="5:5">
      <c r="E43809" s="15"/>
    </row>
    <row r="43810" spans="5:5">
      <c r="E43810" s="15"/>
    </row>
    <row r="43811" spans="5:5">
      <c r="E43811" s="15"/>
    </row>
    <row r="43812" spans="5:5">
      <c r="E43812" s="15"/>
    </row>
    <row r="43813" spans="5:5">
      <c r="E43813" s="15"/>
    </row>
    <row r="43814" spans="5:5">
      <c r="E43814" s="15"/>
    </row>
    <row r="43815" spans="5:5">
      <c r="E43815" s="15"/>
    </row>
    <row r="43816" spans="5:5">
      <c r="E43816" s="15"/>
    </row>
    <row r="43817" spans="5:5">
      <c r="E43817" s="15"/>
    </row>
    <row r="43818" spans="5:5">
      <c r="E43818" s="15"/>
    </row>
    <row r="43819" spans="5:5">
      <c r="E43819" s="15"/>
    </row>
    <row r="43820" spans="5:5">
      <c r="E43820" s="15"/>
    </row>
    <row r="43821" spans="5:5">
      <c r="E43821" s="15"/>
    </row>
    <row r="43822" spans="5:5">
      <c r="E43822" s="15"/>
    </row>
    <row r="43823" spans="5:5">
      <c r="E43823" s="15"/>
    </row>
    <row r="43824" spans="5:5">
      <c r="E43824" s="15"/>
    </row>
    <row r="43825" spans="5:5">
      <c r="E43825" s="15"/>
    </row>
    <row r="43826" spans="5:5">
      <c r="E43826" s="15"/>
    </row>
    <row r="43827" spans="5:5">
      <c r="E43827" s="15"/>
    </row>
    <row r="43828" spans="5:5">
      <c r="E43828" s="15"/>
    </row>
    <row r="43829" spans="5:5">
      <c r="E43829" s="15"/>
    </row>
    <row r="43830" spans="5:5">
      <c r="E43830" s="15"/>
    </row>
    <row r="43831" spans="5:5">
      <c r="E43831" s="15"/>
    </row>
    <row r="43832" spans="5:5">
      <c r="E43832" s="15"/>
    </row>
    <row r="43833" spans="5:5">
      <c r="E43833" s="15"/>
    </row>
    <row r="43834" spans="5:5">
      <c r="E43834" s="15"/>
    </row>
    <row r="43835" spans="5:5">
      <c r="E43835" s="15"/>
    </row>
    <row r="43836" spans="5:5">
      <c r="E43836" s="15"/>
    </row>
    <row r="43837" spans="5:5">
      <c r="E43837" s="15"/>
    </row>
    <row r="43838" spans="5:5">
      <c r="E43838" s="15"/>
    </row>
    <row r="43839" spans="5:5">
      <c r="E43839" s="15"/>
    </row>
    <row r="43840" spans="5:5">
      <c r="E43840" s="15"/>
    </row>
    <row r="43841" spans="5:5">
      <c r="E43841" s="15"/>
    </row>
    <row r="43842" spans="5:5">
      <c r="E43842" s="15"/>
    </row>
    <row r="43843" spans="5:5">
      <c r="E43843" s="15"/>
    </row>
    <row r="43844" spans="5:5">
      <c r="E43844" s="15"/>
    </row>
    <row r="43845" spans="5:5">
      <c r="E43845" s="15"/>
    </row>
    <row r="43846" spans="5:5">
      <c r="E43846" s="15"/>
    </row>
    <row r="43847" spans="5:5">
      <c r="E43847" s="15"/>
    </row>
    <row r="43848" spans="5:5">
      <c r="E43848" s="15"/>
    </row>
    <row r="43849" spans="5:5">
      <c r="E43849" s="15"/>
    </row>
    <row r="43850" spans="5:5">
      <c r="E43850" s="15"/>
    </row>
    <row r="43851" spans="5:5">
      <c r="E43851" s="15"/>
    </row>
    <row r="43852" spans="5:5">
      <c r="E43852" s="15"/>
    </row>
    <row r="43853" spans="5:5">
      <c r="E43853" s="15"/>
    </row>
    <row r="43854" spans="5:5">
      <c r="E43854" s="15"/>
    </row>
    <row r="43855" spans="5:5">
      <c r="E43855" s="15"/>
    </row>
    <row r="43856" spans="5:5">
      <c r="E43856" s="15"/>
    </row>
    <row r="43857" spans="5:5">
      <c r="E43857" s="15"/>
    </row>
    <row r="43858" spans="5:5">
      <c r="E43858" s="15"/>
    </row>
    <row r="43859" spans="5:5">
      <c r="E43859" s="15"/>
    </row>
    <row r="43860" spans="5:5">
      <c r="E43860" s="15"/>
    </row>
    <row r="43861" spans="5:5">
      <c r="E43861" s="15"/>
    </row>
    <row r="43862" spans="5:5">
      <c r="E43862" s="15"/>
    </row>
    <row r="43863" spans="5:5">
      <c r="E43863" s="15"/>
    </row>
    <row r="43864" spans="5:5">
      <c r="E43864" s="15"/>
    </row>
    <row r="43865" spans="5:5">
      <c r="E43865" s="15"/>
    </row>
    <row r="43866" spans="5:5">
      <c r="E43866" s="15"/>
    </row>
    <row r="43867" spans="5:5">
      <c r="E43867" s="15"/>
    </row>
    <row r="43868" spans="5:5">
      <c r="E43868" s="15"/>
    </row>
    <row r="43869" spans="5:5">
      <c r="E43869" s="15"/>
    </row>
    <row r="43870" spans="5:5">
      <c r="E43870" s="15"/>
    </row>
    <row r="43871" spans="5:5">
      <c r="E43871" s="15"/>
    </row>
    <row r="43872" spans="5:5">
      <c r="E43872" s="15"/>
    </row>
    <row r="43873" spans="5:5">
      <c r="E43873" s="15"/>
    </row>
    <row r="43874" spans="5:5">
      <c r="E43874" s="15"/>
    </row>
    <row r="43875" spans="5:5">
      <c r="E43875" s="15"/>
    </row>
    <row r="43876" spans="5:5">
      <c r="E43876" s="15"/>
    </row>
    <row r="43877" spans="5:5">
      <c r="E43877" s="15"/>
    </row>
    <row r="43878" spans="5:5">
      <c r="E43878" s="15"/>
    </row>
    <row r="43879" spans="5:5">
      <c r="E43879" s="15"/>
    </row>
    <row r="43880" spans="5:5">
      <c r="E43880" s="15"/>
    </row>
    <row r="43881" spans="5:5">
      <c r="E43881" s="15"/>
    </row>
    <row r="43882" spans="5:5">
      <c r="E43882" s="15"/>
    </row>
    <row r="43883" spans="5:5">
      <c r="E43883" s="15"/>
    </row>
    <row r="43884" spans="5:5">
      <c r="E43884" s="15"/>
    </row>
    <row r="43885" spans="5:5">
      <c r="E43885" s="15"/>
    </row>
    <row r="43886" spans="5:5">
      <c r="E43886" s="15"/>
    </row>
    <row r="43887" spans="5:5">
      <c r="E43887" s="15"/>
    </row>
    <row r="43888" spans="5:5">
      <c r="E43888" s="15"/>
    </row>
    <row r="43889" spans="5:5">
      <c r="E43889" s="15"/>
    </row>
    <row r="43890" spans="5:5">
      <c r="E43890" s="15"/>
    </row>
    <row r="43891" spans="5:5">
      <c r="E43891" s="15"/>
    </row>
    <row r="43892" spans="5:5">
      <c r="E43892" s="15"/>
    </row>
    <row r="43893" spans="5:5">
      <c r="E43893" s="15"/>
    </row>
    <row r="43894" spans="5:5">
      <c r="E43894" s="15"/>
    </row>
    <row r="43895" spans="5:5">
      <c r="E43895" s="15"/>
    </row>
    <row r="43896" spans="5:5">
      <c r="E43896" s="15"/>
    </row>
    <row r="43897" spans="5:5">
      <c r="E43897" s="15"/>
    </row>
    <row r="43898" spans="5:5">
      <c r="E43898" s="15"/>
    </row>
    <row r="43899" spans="5:5">
      <c r="E43899" s="15"/>
    </row>
    <row r="43900" spans="5:5">
      <c r="E43900" s="15"/>
    </row>
    <row r="43901" spans="5:5">
      <c r="E43901" s="15"/>
    </row>
    <row r="43902" spans="5:5">
      <c r="E43902" s="15"/>
    </row>
    <row r="43903" spans="5:5">
      <c r="E43903" s="15"/>
    </row>
    <row r="43904" spans="5:5">
      <c r="E43904" s="15"/>
    </row>
    <row r="43905" spans="5:5">
      <c r="E43905" s="15"/>
    </row>
    <row r="43906" spans="5:5">
      <c r="E43906" s="15"/>
    </row>
    <row r="43907" spans="5:5">
      <c r="E43907" s="15"/>
    </row>
    <row r="43908" spans="5:5">
      <c r="E43908" s="15"/>
    </row>
    <row r="43909" spans="5:5">
      <c r="E43909" s="15"/>
    </row>
    <row r="43910" spans="5:5">
      <c r="E43910" s="15"/>
    </row>
    <row r="43911" spans="5:5">
      <c r="E43911" s="15"/>
    </row>
    <row r="43912" spans="5:5">
      <c r="E43912" s="15"/>
    </row>
    <row r="43913" spans="5:5">
      <c r="E43913" s="15"/>
    </row>
    <row r="43914" spans="5:5">
      <c r="E43914" s="15"/>
    </row>
    <row r="43915" spans="5:5">
      <c r="E43915" s="15"/>
    </row>
    <row r="43916" spans="5:5">
      <c r="E43916" s="15"/>
    </row>
    <row r="43917" spans="5:5">
      <c r="E43917" s="15"/>
    </row>
    <row r="43918" spans="5:5">
      <c r="E43918" s="15"/>
    </row>
    <row r="43919" spans="5:5">
      <c r="E43919" s="15"/>
    </row>
    <row r="43920" spans="5:5">
      <c r="E43920" s="15"/>
    </row>
    <row r="43921" spans="5:5">
      <c r="E43921" s="15"/>
    </row>
    <row r="43922" spans="5:5">
      <c r="E43922" s="15"/>
    </row>
    <row r="43923" spans="5:5">
      <c r="E43923" s="15"/>
    </row>
    <row r="43924" spans="5:5">
      <c r="E43924" s="15"/>
    </row>
    <row r="43925" spans="5:5">
      <c r="E43925" s="15"/>
    </row>
    <row r="43926" spans="5:5">
      <c r="E43926" s="15"/>
    </row>
    <row r="43927" spans="5:5">
      <c r="E43927" s="15"/>
    </row>
    <row r="43928" spans="5:5">
      <c r="E43928" s="15"/>
    </row>
    <row r="43929" spans="5:5">
      <c r="E43929" s="15"/>
    </row>
    <row r="43930" spans="5:5">
      <c r="E43930" s="15"/>
    </row>
    <row r="43931" spans="5:5">
      <c r="E43931" s="15"/>
    </row>
    <row r="43932" spans="5:5">
      <c r="E43932" s="15"/>
    </row>
    <row r="43933" spans="5:5">
      <c r="E43933" s="15"/>
    </row>
    <row r="43934" spans="5:5">
      <c r="E43934" s="15"/>
    </row>
    <row r="43935" spans="5:5">
      <c r="E43935" s="15"/>
    </row>
    <row r="43936" spans="5:5">
      <c r="E43936" s="15"/>
    </row>
    <row r="43937" spans="5:5">
      <c r="E43937" s="15"/>
    </row>
    <row r="43938" spans="5:5">
      <c r="E43938" s="15"/>
    </row>
    <row r="43939" spans="5:5">
      <c r="E43939" s="15"/>
    </row>
    <row r="43940" spans="5:5">
      <c r="E43940" s="15"/>
    </row>
    <row r="43941" spans="5:5">
      <c r="E43941" s="15"/>
    </row>
    <row r="43942" spans="5:5">
      <c r="E43942" s="15"/>
    </row>
    <row r="43943" spans="5:5">
      <c r="E43943" s="15"/>
    </row>
    <row r="43944" spans="5:5">
      <c r="E43944" s="15"/>
    </row>
    <row r="43945" spans="5:5">
      <c r="E43945" s="15"/>
    </row>
    <row r="43946" spans="5:5">
      <c r="E43946" s="15"/>
    </row>
    <row r="43947" spans="5:5">
      <c r="E43947" s="15"/>
    </row>
    <row r="43948" spans="5:5">
      <c r="E43948" s="15"/>
    </row>
    <row r="43949" spans="5:5">
      <c r="E43949" s="15"/>
    </row>
    <row r="43950" spans="5:5">
      <c r="E43950" s="15"/>
    </row>
    <row r="43951" spans="5:5">
      <c r="E43951" s="15"/>
    </row>
    <row r="43952" spans="5:5">
      <c r="E43952" s="15"/>
    </row>
    <row r="43953" spans="5:5">
      <c r="E43953" s="15"/>
    </row>
    <row r="43954" spans="5:5">
      <c r="E43954" s="15"/>
    </row>
    <row r="43955" spans="5:5">
      <c r="E43955" s="15"/>
    </row>
    <row r="43956" spans="5:5">
      <c r="E43956" s="15"/>
    </row>
    <row r="43957" spans="5:5">
      <c r="E43957" s="15"/>
    </row>
    <row r="43958" spans="5:5">
      <c r="E43958" s="15"/>
    </row>
    <row r="43959" spans="5:5">
      <c r="E43959" s="15"/>
    </row>
    <row r="43960" spans="5:5">
      <c r="E43960" s="15"/>
    </row>
    <row r="43961" spans="5:5">
      <c r="E43961" s="15"/>
    </row>
    <row r="43962" spans="5:5">
      <c r="E43962" s="15"/>
    </row>
    <row r="43963" spans="5:5">
      <c r="E43963" s="15"/>
    </row>
    <row r="43964" spans="5:5">
      <c r="E43964" s="15"/>
    </row>
    <row r="43965" spans="5:5">
      <c r="E43965" s="15"/>
    </row>
    <row r="43966" spans="5:5">
      <c r="E43966" s="15"/>
    </row>
    <row r="43967" spans="5:5">
      <c r="E43967" s="15"/>
    </row>
    <row r="43968" spans="5:5">
      <c r="E43968" s="15"/>
    </row>
    <row r="43969" spans="5:5">
      <c r="E43969" s="15"/>
    </row>
    <row r="43970" spans="5:5">
      <c r="E43970" s="15"/>
    </row>
    <row r="43971" spans="5:5">
      <c r="E43971" s="15"/>
    </row>
    <row r="43972" spans="5:5">
      <c r="E43972" s="15"/>
    </row>
    <row r="43973" spans="5:5">
      <c r="E43973" s="15"/>
    </row>
    <row r="43974" spans="5:5">
      <c r="E43974" s="15"/>
    </row>
    <row r="43975" spans="5:5">
      <c r="E43975" s="15"/>
    </row>
    <row r="43976" spans="5:5">
      <c r="E43976" s="15"/>
    </row>
    <row r="43977" spans="5:5">
      <c r="E43977" s="15"/>
    </row>
    <row r="43978" spans="5:5">
      <c r="E43978" s="15"/>
    </row>
    <row r="43979" spans="5:5">
      <c r="E43979" s="15"/>
    </row>
    <row r="43980" spans="5:5">
      <c r="E43980" s="15"/>
    </row>
    <row r="43981" spans="5:5">
      <c r="E43981" s="15"/>
    </row>
    <row r="43982" spans="5:5">
      <c r="E43982" s="15"/>
    </row>
    <row r="43983" spans="5:5">
      <c r="E43983" s="15"/>
    </row>
    <row r="43984" spans="5:5">
      <c r="E43984" s="15"/>
    </row>
    <row r="43985" spans="5:5">
      <c r="E43985" s="15"/>
    </row>
    <row r="43986" spans="5:5">
      <c r="E43986" s="15"/>
    </row>
    <row r="43987" spans="5:5">
      <c r="E43987" s="15"/>
    </row>
    <row r="43988" spans="5:5">
      <c r="E43988" s="15"/>
    </row>
    <row r="43989" spans="5:5">
      <c r="E43989" s="15"/>
    </row>
    <row r="43990" spans="5:5">
      <c r="E43990" s="15"/>
    </row>
    <row r="43991" spans="5:5">
      <c r="E43991" s="15"/>
    </row>
    <row r="43992" spans="5:5">
      <c r="E43992" s="15"/>
    </row>
    <row r="43993" spans="5:5">
      <c r="E43993" s="15"/>
    </row>
    <row r="43994" spans="5:5">
      <c r="E43994" s="15"/>
    </row>
    <row r="43995" spans="5:5">
      <c r="E43995" s="15"/>
    </row>
    <row r="43996" spans="5:5">
      <c r="E43996" s="15"/>
    </row>
    <row r="43997" spans="5:5">
      <c r="E43997" s="15"/>
    </row>
    <row r="43998" spans="5:5">
      <c r="E43998" s="15"/>
    </row>
    <row r="43999" spans="5:5">
      <c r="E43999" s="15"/>
    </row>
    <row r="44000" spans="5:5">
      <c r="E44000" s="15"/>
    </row>
    <row r="44001" spans="5:5">
      <c r="E44001" s="15"/>
    </row>
    <row r="44002" spans="5:5">
      <c r="E44002" s="15"/>
    </row>
    <row r="44003" spans="5:5">
      <c r="E44003" s="15"/>
    </row>
    <row r="44004" spans="5:5">
      <c r="E44004" s="15"/>
    </row>
    <row r="44005" spans="5:5">
      <c r="E44005" s="15"/>
    </row>
    <row r="44006" spans="5:5">
      <c r="E44006" s="15"/>
    </row>
    <row r="44007" spans="5:5">
      <c r="E44007" s="15"/>
    </row>
    <row r="44008" spans="5:5">
      <c r="E44008" s="15"/>
    </row>
    <row r="44009" spans="5:5">
      <c r="E44009" s="15"/>
    </row>
    <row r="44010" spans="5:5">
      <c r="E44010" s="15"/>
    </row>
    <row r="44011" spans="5:5">
      <c r="E44011" s="15"/>
    </row>
    <row r="44012" spans="5:5">
      <c r="E44012" s="15"/>
    </row>
    <row r="44013" spans="5:5">
      <c r="E44013" s="15"/>
    </row>
    <row r="44014" spans="5:5">
      <c r="E44014" s="15"/>
    </row>
    <row r="44015" spans="5:5">
      <c r="E44015" s="15"/>
    </row>
    <row r="44016" spans="5:5">
      <c r="E44016" s="15"/>
    </row>
    <row r="44017" spans="5:5">
      <c r="E44017" s="15"/>
    </row>
    <row r="44018" spans="5:5">
      <c r="E44018" s="15"/>
    </row>
    <row r="44019" spans="5:5">
      <c r="E44019" s="15"/>
    </row>
    <row r="44020" spans="5:5">
      <c r="E44020" s="15"/>
    </row>
    <row r="44021" spans="5:5">
      <c r="E44021" s="15"/>
    </row>
    <row r="44022" spans="5:5">
      <c r="E44022" s="15"/>
    </row>
    <row r="44023" spans="5:5">
      <c r="E44023" s="15"/>
    </row>
    <row r="44024" spans="5:5">
      <c r="E44024" s="15"/>
    </row>
    <row r="44025" spans="5:5">
      <c r="E44025" s="15"/>
    </row>
    <row r="44026" spans="5:5">
      <c r="E44026" s="15"/>
    </row>
    <row r="44027" spans="5:5">
      <c r="E44027" s="15"/>
    </row>
    <row r="44028" spans="5:5">
      <c r="E44028" s="15"/>
    </row>
    <row r="44029" spans="5:5">
      <c r="E44029" s="15"/>
    </row>
    <row r="44030" spans="5:5">
      <c r="E44030" s="15"/>
    </row>
    <row r="44031" spans="5:5">
      <c r="E44031" s="15"/>
    </row>
    <row r="44032" spans="5:5">
      <c r="E44032" s="15"/>
    </row>
    <row r="44033" spans="5:5">
      <c r="E44033" s="15"/>
    </row>
    <row r="44034" spans="5:5">
      <c r="E44034" s="15"/>
    </row>
    <row r="44035" spans="5:5">
      <c r="E44035" s="15"/>
    </row>
    <row r="44036" spans="5:5">
      <c r="E44036" s="15"/>
    </row>
    <row r="44037" spans="5:5">
      <c r="E44037" s="15"/>
    </row>
    <row r="44038" spans="5:5">
      <c r="E44038" s="15"/>
    </row>
    <row r="44039" spans="5:5">
      <c r="E44039" s="15"/>
    </row>
    <row r="44040" spans="5:5">
      <c r="E44040" s="15"/>
    </row>
    <row r="44041" spans="5:5">
      <c r="E44041" s="15"/>
    </row>
    <row r="44042" spans="5:5">
      <c r="E44042" s="15"/>
    </row>
    <row r="44043" spans="5:5">
      <c r="E44043" s="15"/>
    </row>
    <row r="44044" spans="5:5">
      <c r="E44044" s="15"/>
    </row>
    <row r="44045" spans="5:5">
      <c r="E44045" s="15"/>
    </row>
    <row r="44046" spans="5:5">
      <c r="E44046" s="15"/>
    </row>
    <row r="44047" spans="5:5">
      <c r="E44047" s="15"/>
    </row>
    <row r="44048" spans="5:5">
      <c r="E44048" s="15"/>
    </row>
    <row r="44049" spans="5:5">
      <c r="E44049" s="15"/>
    </row>
    <row r="44050" spans="5:5">
      <c r="E44050" s="15"/>
    </row>
    <row r="44051" spans="5:5">
      <c r="E44051" s="15"/>
    </row>
    <row r="44052" spans="5:5">
      <c r="E44052" s="15"/>
    </row>
    <row r="44053" spans="5:5">
      <c r="E44053" s="15"/>
    </row>
    <row r="44054" spans="5:5">
      <c r="E44054" s="15"/>
    </row>
    <row r="44055" spans="5:5">
      <c r="E44055" s="15"/>
    </row>
    <row r="44056" spans="5:5">
      <c r="E44056" s="15"/>
    </row>
    <row r="44057" spans="5:5">
      <c r="E44057" s="15"/>
    </row>
    <row r="44058" spans="5:5">
      <c r="E44058" s="15"/>
    </row>
    <row r="44059" spans="5:5">
      <c r="E44059" s="15"/>
    </row>
    <row r="44060" spans="5:5">
      <c r="E44060" s="15"/>
    </row>
    <row r="44061" spans="5:5">
      <c r="E44061" s="15"/>
    </row>
    <row r="44062" spans="5:5">
      <c r="E44062" s="15"/>
    </row>
    <row r="44063" spans="5:5">
      <c r="E44063" s="15"/>
    </row>
    <row r="44064" spans="5:5">
      <c r="E44064" s="15"/>
    </row>
    <row r="44065" spans="5:5">
      <c r="E44065" s="15"/>
    </row>
    <row r="44066" spans="5:5">
      <c r="E44066" s="15"/>
    </row>
    <row r="44067" spans="5:5">
      <c r="E44067" s="15"/>
    </row>
    <row r="44068" spans="5:5">
      <c r="E44068" s="15"/>
    </row>
    <row r="44069" spans="5:5">
      <c r="E44069" s="15"/>
    </row>
    <row r="44070" spans="5:5">
      <c r="E44070" s="15"/>
    </row>
    <row r="44071" spans="5:5">
      <c r="E44071" s="15"/>
    </row>
    <row r="44072" spans="5:5">
      <c r="E44072" s="15"/>
    </row>
    <row r="44073" spans="5:5">
      <c r="E44073" s="15"/>
    </row>
    <row r="44074" spans="5:5">
      <c r="E44074" s="15"/>
    </row>
    <row r="44075" spans="5:5">
      <c r="E44075" s="15"/>
    </row>
    <row r="44076" spans="5:5">
      <c r="E44076" s="15"/>
    </row>
    <row r="44077" spans="5:5">
      <c r="E44077" s="15"/>
    </row>
    <row r="44078" spans="5:5">
      <c r="E44078" s="15"/>
    </row>
    <row r="44079" spans="5:5">
      <c r="E44079" s="15"/>
    </row>
    <row r="44080" spans="5:5">
      <c r="E44080" s="15"/>
    </row>
    <row r="44081" spans="5:5">
      <c r="E44081" s="15"/>
    </row>
    <row r="44082" spans="5:5">
      <c r="E44082" s="15"/>
    </row>
    <row r="44083" spans="5:5">
      <c r="E44083" s="15"/>
    </row>
    <row r="44084" spans="5:5">
      <c r="E44084" s="15"/>
    </row>
    <row r="44085" spans="5:5">
      <c r="E44085" s="15"/>
    </row>
    <row r="44086" spans="5:5">
      <c r="E44086" s="15"/>
    </row>
    <row r="44087" spans="5:5">
      <c r="E44087" s="15"/>
    </row>
    <row r="44088" spans="5:5">
      <c r="E44088" s="15"/>
    </row>
    <row r="44089" spans="5:5">
      <c r="E44089" s="15"/>
    </row>
    <row r="44090" spans="5:5">
      <c r="E44090" s="15"/>
    </row>
    <row r="44091" spans="5:5">
      <c r="E44091" s="15"/>
    </row>
    <row r="44092" spans="5:5">
      <c r="E44092" s="15"/>
    </row>
    <row r="44093" spans="5:5">
      <c r="E44093" s="15"/>
    </row>
    <row r="44094" spans="5:5">
      <c r="E44094" s="15"/>
    </row>
    <row r="44095" spans="5:5">
      <c r="E44095" s="15"/>
    </row>
    <row r="44096" spans="5:5">
      <c r="E44096" s="15"/>
    </row>
    <row r="44097" spans="5:5">
      <c r="E44097" s="15"/>
    </row>
    <row r="44098" spans="5:5">
      <c r="E44098" s="15"/>
    </row>
    <row r="44099" spans="5:5">
      <c r="E44099" s="15"/>
    </row>
    <row r="44100" spans="5:5">
      <c r="E44100" s="15"/>
    </row>
    <row r="44101" spans="5:5">
      <c r="E44101" s="15"/>
    </row>
    <row r="44102" spans="5:5">
      <c r="E44102" s="15"/>
    </row>
    <row r="44103" spans="5:5">
      <c r="E44103" s="15"/>
    </row>
    <row r="44104" spans="5:5">
      <c r="E44104" s="15"/>
    </row>
    <row r="44105" spans="5:5">
      <c r="E44105" s="15"/>
    </row>
    <row r="44106" spans="5:5">
      <c r="E44106" s="15"/>
    </row>
    <row r="44107" spans="5:5">
      <c r="E44107" s="15"/>
    </row>
    <row r="44108" spans="5:5">
      <c r="E44108" s="15"/>
    </row>
    <row r="44109" spans="5:5">
      <c r="E44109" s="15"/>
    </row>
    <row r="44110" spans="5:5">
      <c r="E44110" s="15"/>
    </row>
    <row r="44111" spans="5:5">
      <c r="E44111" s="15"/>
    </row>
    <row r="44112" spans="5:5">
      <c r="E44112" s="15"/>
    </row>
    <row r="44113" spans="5:5">
      <c r="E44113" s="15"/>
    </row>
    <row r="44114" spans="5:5">
      <c r="E44114" s="15"/>
    </row>
    <row r="44115" spans="5:5">
      <c r="E44115" s="15"/>
    </row>
    <row r="44116" spans="5:5">
      <c r="E44116" s="15"/>
    </row>
    <row r="44117" spans="5:5">
      <c r="E44117" s="15"/>
    </row>
    <row r="44118" spans="5:5">
      <c r="E44118" s="15"/>
    </row>
    <row r="44119" spans="5:5">
      <c r="E44119" s="15"/>
    </row>
    <row r="44120" spans="5:5">
      <c r="E44120" s="15"/>
    </row>
    <row r="44121" spans="5:5">
      <c r="E44121" s="15"/>
    </row>
    <row r="44122" spans="5:5">
      <c r="E44122" s="15"/>
    </row>
    <row r="44123" spans="5:5">
      <c r="E44123" s="15"/>
    </row>
    <row r="44124" spans="5:5">
      <c r="E44124" s="15"/>
    </row>
    <row r="44125" spans="5:5">
      <c r="E44125" s="15"/>
    </row>
    <row r="44126" spans="5:5">
      <c r="E44126" s="15"/>
    </row>
    <row r="44127" spans="5:5">
      <c r="E44127" s="15"/>
    </row>
    <row r="44128" spans="5:5">
      <c r="E44128" s="15"/>
    </row>
    <row r="44129" spans="5:5">
      <c r="E44129" s="15"/>
    </row>
    <row r="44130" spans="5:5">
      <c r="E44130" s="15"/>
    </row>
    <row r="44131" spans="5:5">
      <c r="E44131" s="15"/>
    </row>
    <row r="44132" spans="5:5">
      <c r="E44132" s="15"/>
    </row>
    <row r="44133" spans="5:5">
      <c r="E44133" s="15"/>
    </row>
    <row r="44134" spans="5:5">
      <c r="E44134" s="15"/>
    </row>
    <row r="44135" spans="5:5">
      <c r="E44135" s="15"/>
    </row>
    <row r="44136" spans="5:5">
      <c r="E44136" s="15"/>
    </row>
    <row r="44137" spans="5:5">
      <c r="E44137" s="15"/>
    </row>
    <row r="44138" spans="5:5">
      <c r="E44138" s="15"/>
    </row>
    <row r="44139" spans="5:5">
      <c r="E44139" s="15"/>
    </row>
    <row r="44140" spans="5:5">
      <c r="E44140" s="15"/>
    </row>
    <row r="44141" spans="5:5">
      <c r="E44141" s="15"/>
    </row>
    <row r="44142" spans="5:5">
      <c r="E44142" s="15"/>
    </row>
    <row r="44143" spans="5:5">
      <c r="E44143" s="15"/>
    </row>
    <row r="44144" spans="5:5">
      <c r="E44144" s="15"/>
    </row>
    <row r="44145" spans="5:5">
      <c r="E44145" s="15"/>
    </row>
    <row r="44146" spans="5:5">
      <c r="E44146" s="15"/>
    </row>
    <row r="44147" spans="5:5">
      <c r="E44147" s="15"/>
    </row>
    <row r="44148" spans="5:5">
      <c r="E44148" s="15"/>
    </row>
    <row r="44149" spans="5:5">
      <c r="E44149" s="15"/>
    </row>
    <row r="44150" spans="5:5">
      <c r="E44150" s="15"/>
    </row>
    <row r="44151" spans="5:5">
      <c r="E44151" s="15"/>
    </row>
    <row r="44152" spans="5:5">
      <c r="E44152" s="15"/>
    </row>
    <row r="44153" spans="5:5">
      <c r="E44153" s="15"/>
    </row>
    <row r="44154" spans="5:5">
      <c r="E44154" s="15"/>
    </row>
    <row r="44155" spans="5:5">
      <c r="E44155" s="15"/>
    </row>
    <row r="44156" spans="5:5">
      <c r="E44156" s="15"/>
    </row>
    <row r="44157" spans="5:5">
      <c r="E44157" s="15"/>
    </row>
    <row r="44158" spans="5:5">
      <c r="E44158" s="15"/>
    </row>
    <row r="44159" spans="5:5">
      <c r="E44159" s="15"/>
    </row>
    <row r="44160" spans="5:5">
      <c r="E44160" s="15"/>
    </row>
    <row r="44161" spans="5:5">
      <c r="E44161" s="15"/>
    </row>
    <row r="44162" spans="5:5">
      <c r="E44162" s="15"/>
    </row>
    <row r="44163" spans="5:5">
      <c r="E44163" s="15"/>
    </row>
    <row r="44164" spans="5:5">
      <c r="E44164" s="15"/>
    </row>
    <row r="44165" spans="5:5">
      <c r="E44165" s="15"/>
    </row>
    <row r="44166" spans="5:5">
      <c r="E44166" s="15"/>
    </row>
    <row r="44167" spans="5:5">
      <c r="E44167" s="15"/>
    </row>
    <row r="44168" spans="5:5">
      <c r="E44168" s="15"/>
    </row>
    <row r="44169" spans="5:5">
      <c r="E44169" s="15"/>
    </row>
    <row r="44170" spans="5:5">
      <c r="E44170" s="15"/>
    </row>
    <row r="44171" spans="5:5">
      <c r="E44171" s="15"/>
    </row>
    <row r="44172" spans="5:5">
      <c r="E44172" s="15"/>
    </row>
    <row r="44173" spans="5:5">
      <c r="E44173" s="15"/>
    </row>
    <row r="44174" spans="5:5">
      <c r="E44174" s="15"/>
    </row>
    <row r="44175" spans="5:5">
      <c r="E44175" s="15"/>
    </row>
    <row r="44176" spans="5:5">
      <c r="E44176" s="15"/>
    </row>
    <row r="44177" spans="5:5">
      <c r="E44177" s="15"/>
    </row>
    <row r="44178" spans="5:5">
      <c r="E44178" s="15"/>
    </row>
    <row r="44179" spans="5:5">
      <c r="E44179" s="15"/>
    </row>
    <row r="44180" spans="5:5">
      <c r="E44180" s="15"/>
    </row>
    <row r="44181" spans="5:5">
      <c r="E44181" s="15"/>
    </row>
    <row r="44182" spans="5:5">
      <c r="E44182" s="15"/>
    </row>
    <row r="44183" spans="5:5">
      <c r="E44183" s="15"/>
    </row>
    <row r="44184" spans="5:5">
      <c r="E44184" s="15"/>
    </row>
    <row r="44185" spans="5:5">
      <c r="E44185" s="15"/>
    </row>
    <row r="44186" spans="5:5">
      <c r="E44186" s="15"/>
    </row>
    <row r="44187" spans="5:5">
      <c r="E44187" s="15"/>
    </row>
    <row r="44188" spans="5:5">
      <c r="E44188" s="15"/>
    </row>
    <row r="44189" spans="5:5">
      <c r="E44189" s="15"/>
    </row>
    <row r="44190" spans="5:5">
      <c r="E44190" s="15"/>
    </row>
    <row r="44191" spans="5:5">
      <c r="E44191" s="15"/>
    </row>
    <row r="44192" spans="5:5">
      <c r="E44192" s="15"/>
    </row>
    <row r="44193" spans="5:5">
      <c r="E44193" s="15"/>
    </row>
    <row r="44194" spans="5:5">
      <c r="E44194" s="15"/>
    </row>
    <row r="44195" spans="5:5">
      <c r="E44195" s="15"/>
    </row>
    <row r="44196" spans="5:5">
      <c r="E44196" s="15"/>
    </row>
    <row r="44197" spans="5:5">
      <c r="E44197" s="15"/>
    </row>
    <row r="44198" spans="5:5">
      <c r="E44198" s="15"/>
    </row>
    <row r="44199" spans="5:5">
      <c r="E44199" s="15"/>
    </row>
    <row r="44200" spans="5:5">
      <c r="E44200" s="15"/>
    </row>
    <row r="44201" spans="5:5">
      <c r="E44201" s="15"/>
    </row>
    <row r="44202" spans="5:5">
      <c r="E44202" s="15"/>
    </row>
    <row r="44203" spans="5:5">
      <c r="E44203" s="15"/>
    </row>
    <row r="44204" spans="5:5">
      <c r="E44204" s="15"/>
    </row>
    <row r="44205" spans="5:5">
      <c r="E44205" s="15"/>
    </row>
    <row r="44206" spans="5:5">
      <c r="E44206" s="15"/>
    </row>
    <row r="44207" spans="5:5">
      <c r="E44207" s="15"/>
    </row>
    <row r="44208" spans="5:5">
      <c r="E44208" s="15"/>
    </row>
    <row r="44209" spans="5:5">
      <c r="E44209" s="15"/>
    </row>
    <row r="44210" spans="5:5">
      <c r="E44210" s="15"/>
    </row>
    <row r="44211" spans="5:5">
      <c r="E44211" s="15"/>
    </row>
    <row r="44212" spans="5:5">
      <c r="E44212" s="15"/>
    </row>
    <row r="44213" spans="5:5">
      <c r="E44213" s="15"/>
    </row>
    <row r="44214" spans="5:5">
      <c r="E44214" s="15"/>
    </row>
    <row r="44215" spans="5:5">
      <c r="E44215" s="15"/>
    </row>
    <row r="44216" spans="5:5">
      <c r="E44216" s="15"/>
    </row>
    <row r="44217" spans="5:5">
      <c r="E44217" s="15"/>
    </row>
    <row r="44218" spans="5:5">
      <c r="E44218" s="15"/>
    </row>
    <row r="44219" spans="5:5">
      <c r="E44219" s="15"/>
    </row>
    <row r="44220" spans="5:5">
      <c r="E44220" s="15"/>
    </row>
    <row r="44221" spans="5:5">
      <c r="E44221" s="15"/>
    </row>
    <row r="44222" spans="5:5">
      <c r="E44222" s="15"/>
    </row>
    <row r="44223" spans="5:5">
      <c r="E44223" s="15"/>
    </row>
    <row r="44224" spans="5:5">
      <c r="E44224" s="15"/>
    </row>
    <row r="44225" spans="5:5">
      <c r="E44225" s="15"/>
    </row>
    <row r="44226" spans="5:5">
      <c r="E44226" s="15"/>
    </row>
    <row r="44227" spans="5:5">
      <c r="E44227" s="15"/>
    </row>
    <row r="44228" spans="5:5">
      <c r="E44228" s="15"/>
    </row>
    <row r="44229" spans="5:5">
      <c r="E44229" s="15"/>
    </row>
    <row r="44230" spans="5:5">
      <c r="E44230" s="15"/>
    </row>
    <row r="44231" spans="5:5">
      <c r="E44231" s="15"/>
    </row>
    <row r="44232" spans="5:5">
      <c r="E44232" s="15"/>
    </row>
    <row r="44233" spans="5:5">
      <c r="E44233" s="15"/>
    </row>
    <row r="44234" spans="5:5">
      <c r="E44234" s="15"/>
    </row>
    <row r="44235" spans="5:5">
      <c r="E44235" s="15"/>
    </row>
    <row r="44236" spans="5:5">
      <c r="E44236" s="15"/>
    </row>
    <row r="44237" spans="5:5">
      <c r="E44237" s="15"/>
    </row>
    <row r="44238" spans="5:5">
      <c r="E44238" s="15"/>
    </row>
    <row r="44239" spans="5:5">
      <c r="E44239" s="15"/>
    </row>
    <row r="44240" spans="5:5">
      <c r="E44240" s="15"/>
    </row>
    <row r="44241" spans="5:5">
      <c r="E44241" s="15"/>
    </row>
    <row r="44242" spans="5:5">
      <c r="E44242" s="15"/>
    </row>
    <row r="44243" spans="5:5">
      <c r="E44243" s="15"/>
    </row>
    <row r="44244" spans="5:5">
      <c r="E44244" s="15"/>
    </row>
    <row r="44245" spans="5:5">
      <c r="E44245" s="15"/>
    </row>
    <row r="44246" spans="5:5">
      <c r="E44246" s="15"/>
    </row>
    <row r="44247" spans="5:5">
      <c r="E44247" s="15"/>
    </row>
    <row r="44248" spans="5:5">
      <c r="E44248" s="15"/>
    </row>
    <row r="44249" spans="5:5">
      <c r="E44249" s="15"/>
    </row>
    <row r="44250" spans="5:5">
      <c r="E44250" s="15"/>
    </row>
    <row r="44251" spans="5:5">
      <c r="E44251" s="15"/>
    </row>
    <row r="44252" spans="5:5">
      <c r="E44252" s="15"/>
    </row>
    <row r="44253" spans="5:5">
      <c r="E44253" s="15"/>
    </row>
    <row r="44254" spans="5:5">
      <c r="E44254" s="15"/>
    </row>
    <row r="44255" spans="5:5">
      <c r="E44255" s="15"/>
    </row>
    <row r="44256" spans="5:5">
      <c r="E44256" s="15"/>
    </row>
    <row r="44257" spans="5:5">
      <c r="E44257" s="15"/>
    </row>
    <row r="44258" spans="5:5">
      <c r="E44258" s="15"/>
    </row>
    <row r="44259" spans="5:5">
      <c r="E44259" s="15"/>
    </row>
    <row r="44260" spans="5:5">
      <c r="E44260" s="15"/>
    </row>
    <row r="44261" spans="5:5">
      <c r="E44261" s="15"/>
    </row>
    <row r="44262" spans="5:5">
      <c r="E44262" s="15"/>
    </row>
    <row r="44263" spans="5:5">
      <c r="E44263" s="15"/>
    </row>
    <row r="44264" spans="5:5">
      <c r="E44264" s="15"/>
    </row>
    <row r="44265" spans="5:5">
      <c r="E44265" s="15"/>
    </row>
    <row r="44266" spans="5:5">
      <c r="E44266" s="15"/>
    </row>
    <row r="44267" spans="5:5">
      <c r="E44267" s="15"/>
    </row>
    <row r="44268" spans="5:5">
      <c r="E44268" s="15"/>
    </row>
    <row r="44269" spans="5:5">
      <c r="E44269" s="15"/>
    </row>
    <row r="44270" spans="5:5">
      <c r="E44270" s="15"/>
    </row>
    <row r="44271" spans="5:5">
      <c r="E44271" s="15"/>
    </row>
    <row r="44272" spans="5:5">
      <c r="E44272" s="15"/>
    </row>
    <row r="44273" spans="5:5">
      <c r="E44273" s="15"/>
    </row>
    <row r="44274" spans="5:5">
      <c r="E44274" s="15"/>
    </row>
    <row r="44275" spans="5:5">
      <c r="E44275" s="15"/>
    </row>
    <row r="44276" spans="5:5">
      <c r="E44276" s="15"/>
    </row>
    <row r="44277" spans="5:5">
      <c r="E44277" s="15"/>
    </row>
    <row r="44278" spans="5:5">
      <c r="E44278" s="15"/>
    </row>
    <row r="44279" spans="5:5">
      <c r="E44279" s="15"/>
    </row>
    <row r="44280" spans="5:5">
      <c r="E44280" s="15"/>
    </row>
    <row r="44281" spans="5:5">
      <c r="E44281" s="15"/>
    </row>
    <row r="44282" spans="5:5">
      <c r="E44282" s="15"/>
    </row>
    <row r="44283" spans="5:5">
      <c r="E44283" s="15"/>
    </row>
    <row r="44284" spans="5:5">
      <c r="E44284" s="15"/>
    </row>
    <row r="44285" spans="5:5">
      <c r="E44285" s="15"/>
    </row>
    <row r="44286" spans="5:5">
      <c r="E44286" s="15"/>
    </row>
    <row r="44287" spans="5:5">
      <c r="E44287" s="15"/>
    </row>
    <row r="44288" spans="5:5">
      <c r="E44288" s="15"/>
    </row>
    <row r="44289" spans="5:5">
      <c r="E44289" s="15"/>
    </row>
    <row r="44290" spans="5:5">
      <c r="E44290" s="15"/>
    </row>
    <row r="44291" spans="5:5">
      <c r="E44291" s="15"/>
    </row>
    <row r="44292" spans="5:5">
      <c r="E44292" s="15"/>
    </row>
    <row r="44293" spans="5:5">
      <c r="E44293" s="15"/>
    </row>
    <row r="44294" spans="5:5">
      <c r="E44294" s="15"/>
    </row>
    <row r="44295" spans="5:5">
      <c r="E44295" s="15"/>
    </row>
    <row r="44296" spans="5:5">
      <c r="E44296" s="15"/>
    </row>
    <row r="44297" spans="5:5">
      <c r="E44297" s="15"/>
    </row>
    <row r="44298" spans="5:5">
      <c r="E44298" s="15"/>
    </row>
    <row r="44299" spans="5:5">
      <c r="E44299" s="15"/>
    </row>
    <row r="44300" spans="5:5">
      <c r="E44300" s="15"/>
    </row>
    <row r="44301" spans="5:5">
      <c r="E44301" s="15"/>
    </row>
    <row r="44302" spans="5:5">
      <c r="E44302" s="15"/>
    </row>
    <row r="44303" spans="5:5">
      <c r="E44303" s="15"/>
    </row>
    <row r="44304" spans="5:5">
      <c r="E44304" s="15"/>
    </row>
    <row r="44305" spans="5:5">
      <c r="E44305" s="15"/>
    </row>
    <row r="44306" spans="5:5">
      <c r="E44306" s="15"/>
    </row>
    <row r="44307" spans="5:5">
      <c r="E44307" s="15"/>
    </row>
    <row r="44308" spans="5:5">
      <c r="E44308" s="15"/>
    </row>
    <row r="44309" spans="5:5">
      <c r="E44309" s="15"/>
    </row>
    <row r="44310" spans="5:5">
      <c r="E44310" s="15"/>
    </row>
    <row r="44311" spans="5:5">
      <c r="E44311" s="15"/>
    </row>
    <row r="44312" spans="5:5">
      <c r="E44312" s="15"/>
    </row>
    <row r="44313" spans="5:5">
      <c r="E44313" s="15"/>
    </row>
    <row r="44314" spans="5:5">
      <c r="E44314" s="15"/>
    </row>
    <row r="44315" spans="5:5">
      <c r="E44315" s="15"/>
    </row>
    <row r="44316" spans="5:5">
      <c r="E44316" s="15"/>
    </row>
    <row r="44317" spans="5:5">
      <c r="E44317" s="15"/>
    </row>
    <row r="44318" spans="5:5">
      <c r="E44318" s="15"/>
    </row>
    <row r="44319" spans="5:5">
      <c r="E44319" s="15"/>
    </row>
    <row r="44320" spans="5:5">
      <c r="E44320" s="15"/>
    </row>
    <row r="44321" spans="5:5">
      <c r="E44321" s="15"/>
    </row>
    <row r="44322" spans="5:5">
      <c r="E44322" s="15"/>
    </row>
    <row r="44323" spans="5:5">
      <c r="E44323" s="15"/>
    </row>
    <row r="44324" spans="5:5">
      <c r="E44324" s="15"/>
    </row>
    <row r="44325" spans="5:5">
      <c r="E44325" s="15"/>
    </row>
    <row r="44326" spans="5:5">
      <c r="E44326" s="15"/>
    </row>
    <row r="44327" spans="5:5">
      <c r="E44327" s="15"/>
    </row>
    <row r="44328" spans="5:5">
      <c r="E44328" s="15"/>
    </row>
    <row r="44329" spans="5:5">
      <c r="E44329" s="15"/>
    </row>
    <row r="44330" spans="5:5">
      <c r="E44330" s="15"/>
    </row>
    <row r="44331" spans="5:5">
      <c r="E44331" s="15"/>
    </row>
    <row r="44332" spans="5:5">
      <c r="E44332" s="15"/>
    </row>
    <row r="44333" spans="5:5">
      <c r="E44333" s="15"/>
    </row>
    <row r="44334" spans="5:5">
      <c r="E44334" s="15"/>
    </row>
    <row r="44335" spans="5:5">
      <c r="E44335" s="15"/>
    </row>
    <row r="44336" spans="5:5">
      <c r="E44336" s="15"/>
    </row>
    <row r="44337" spans="5:5">
      <c r="E44337" s="15"/>
    </row>
    <row r="44338" spans="5:5">
      <c r="E44338" s="15"/>
    </row>
    <row r="44339" spans="5:5">
      <c r="E44339" s="15"/>
    </row>
    <row r="44340" spans="5:5">
      <c r="E44340" s="15"/>
    </row>
    <row r="44341" spans="5:5">
      <c r="E44341" s="15"/>
    </row>
    <row r="44342" spans="5:5">
      <c r="E44342" s="15"/>
    </row>
    <row r="44343" spans="5:5">
      <c r="E44343" s="15"/>
    </row>
    <row r="44344" spans="5:5">
      <c r="E44344" s="15"/>
    </row>
    <row r="44345" spans="5:5">
      <c r="E44345" s="15"/>
    </row>
    <row r="44346" spans="5:5">
      <c r="E44346" s="15"/>
    </row>
    <row r="44347" spans="5:5">
      <c r="E44347" s="15"/>
    </row>
    <row r="44348" spans="5:5">
      <c r="E44348" s="15"/>
    </row>
    <row r="44349" spans="5:5">
      <c r="E44349" s="15"/>
    </row>
    <row r="44350" spans="5:5">
      <c r="E44350" s="15"/>
    </row>
    <row r="44351" spans="5:5">
      <c r="E44351" s="15"/>
    </row>
    <row r="44352" spans="5:5">
      <c r="E44352" s="15"/>
    </row>
    <row r="44353" spans="5:5">
      <c r="E44353" s="15"/>
    </row>
    <row r="44354" spans="5:5">
      <c r="E44354" s="15"/>
    </row>
    <row r="44355" spans="5:5">
      <c r="E44355" s="15"/>
    </row>
    <row r="44356" spans="5:5">
      <c r="E44356" s="15"/>
    </row>
    <row r="44357" spans="5:5">
      <c r="E44357" s="15"/>
    </row>
    <row r="44358" spans="5:5">
      <c r="E44358" s="15"/>
    </row>
    <row r="44359" spans="5:5">
      <c r="E44359" s="15"/>
    </row>
    <row r="44360" spans="5:5">
      <c r="E44360" s="15"/>
    </row>
    <row r="44361" spans="5:5">
      <c r="E44361" s="15"/>
    </row>
    <row r="44362" spans="5:5">
      <c r="E44362" s="15"/>
    </row>
    <row r="44363" spans="5:5">
      <c r="E44363" s="15"/>
    </row>
    <row r="44364" spans="5:5">
      <c r="E44364" s="15"/>
    </row>
    <row r="44365" spans="5:5">
      <c r="E44365" s="15"/>
    </row>
    <row r="44366" spans="5:5">
      <c r="E44366" s="15"/>
    </row>
    <row r="44367" spans="5:5">
      <c r="E44367" s="15"/>
    </row>
    <row r="44368" spans="5:5">
      <c r="E44368" s="15"/>
    </row>
    <row r="44369" spans="5:5">
      <c r="E44369" s="15"/>
    </row>
    <row r="44370" spans="5:5">
      <c r="E44370" s="15"/>
    </row>
    <row r="44371" spans="5:5">
      <c r="E44371" s="15"/>
    </row>
    <row r="44372" spans="5:5">
      <c r="E44372" s="15"/>
    </row>
    <row r="44373" spans="5:5">
      <c r="E44373" s="15"/>
    </row>
    <row r="44374" spans="5:5">
      <c r="E44374" s="15"/>
    </row>
    <row r="44375" spans="5:5">
      <c r="E44375" s="15"/>
    </row>
    <row r="44376" spans="5:5">
      <c r="E44376" s="15"/>
    </row>
    <row r="44377" spans="5:5">
      <c r="E44377" s="15"/>
    </row>
    <row r="44378" spans="5:5">
      <c r="E44378" s="15"/>
    </row>
    <row r="44379" spans="5:5">
      <c r="E44379" s="15"/>
    </row>
    <row r="44380" spans="5:5">
      <c r="E44380" s="15"/>
    </row>
    <row r="44381" spans="5:5">
      <c r="E44381" s="15"/>
    </row>
    <row r="44382" spans="5:5">
      <c r="E44382" s="15"/>
    </row>
    <row r="44383" spans="5:5">
      <c r="E44383" s="15"/>
    </row>
    <row r="44384" spans="5:5">
      <c r="E44384" s="15"/>
    </row>
    <row r="44385" spans="5:5">
      <c r="E44385" s="15"/>
    </row>
    <row r="44386" spans="5:5">
      <c r="E44386" s="15"/>
    </row>
    <row r="44387" spans="5:5">
      <c r="E44387" s="15"/>
    </row>
    <row r="44388" spans="5:5">
      <c r="E44388" s="15"/>
    </row>
    <row r="44389" spans="5:5">
      <c r="E44389" s="15"/>
    </row>
    <row r="44390" spans="5:5">
      <c r="E44390" s="15"/>
    </row>
    <row r="44391" spans="5:5">
      <c r="E44391" s="15"/>
    </row>
    <row r="44392" spans="5:5">
      <c r="E44392" s="15"/>
    </row>
    <row r="44393" spans="5:5">
      <c r="E44393" s="15"/>
    </row>
    <row r="44394" spans="5:5">
      <c r="E44394" s="15"/>
    </row>
    <row r="44395" spans="5:5">
      <c r="E44395" s="15"/>
    </row>
    <row r="44396" spans="5:5">
      <c r="E44396" s="15"/>
    </row>
    <row r="44397" spans="5:5">
      <c r="E44397" s="15"/>
    </row>
    <row r="44398" spans="5:5">
      <c r="E44398" s="15"/>
    </row>
    <row r="44399" spans="5:5">
      <c r="E44399" s="15"/>
    </row>
    <row r="44400" spans="5:5">
      <c r="E44400" s="15"/>
    </row>
    <row r="44401" spans="5:5">
      <c r="E44401" s="15"/>
    </row>
    <row r="44402" spans="5:5">
      <c r="E44402" s="15"/>
    </row>
    <row r="44403" spans="5:5">
      <c r="E44403" s="15"/>
    </row>
    <row r="44404" spans="5:5">
      <c r="E44404" s="15"/>
    </row>
    <row r="44405" spans="5:5">
      <c r="E44405" s="15"/>
    </row>
    <row r="44406" spans="5:5">
      <c r="E44406" s="15"/>
    </row>
    <row r="44407" spans="5:5">
      <c r="E44407" s="15"/>
    </row>
    <row r="44408" spans="5:5">
      <c r="E44408" s="15"/>
    </row>
    <row r="44409" spans="5:5">
      <c r="E44409" s="15"/>
    </row>
    <row r="44410" spans="5:5">
      <c r="E44410" s="15"/>
    </row>
    <row r="44411" spans="5:5">
      <c r="E44411" s="15"/>
    </row>
    <row r="44412" spans="5:5">
      <c r="E44412" s="15"/>
    </row>
    <row r="44413" spans="5:5">
      <c r="E44413" s="15"/>
    </row>
    <row r="44414" spans="5:5">
      <c r="E44414" s="15"/>
    </row>
    <row r="44415" spans="5:5">
      <c r="E44415" s="15"/>
    </row>
    <row r="44416" spans="5:5">
      <c r="E44416" s="15"/>
    </row>
    <row r="44417" spans="5:5">
      <c r="E44417" s="15"/>
    </row>
    <row r="44418" spans="5:5">
      <c r="E44418" s="15"/>
    </row>
    <row r="44419" spans="5:5">
      <c r="E44419" s="15"/>
    </row>
    <row r="44420" spans="5:5">
      <c r="E44420" s="15"/>
    </row>
    <row r="44421" spans="5:5">
      <c r="E44421" s="15"/>
    </row>
    <row r="44422" spans="5:5">
      <c r="E44422" s="15"/>
    </row>
    <row r="44423" spans="5:5">
      <c r="E44423" s="15"/>
    </row>
    <row r="44424" spans="5:5">
      <c r="E44424" s="15"/>
    </row>
    <row r="44425" spans="5:5">
      <c r="E44425" s="15"/>
    </row>
    <row r="44426" spans="5:5">
      <c r="E44426" s="15"/>
    </row>
    <row r="44427" spans="5:5">
      <c r="E44427" s="15"/>
    </row>
    <row r="44428" spans="5:5">
      <c r="E44428" s="15"/>
    </row>
    <row r="44429" spans="5:5">
      <c r="E44429" s="15"/>
    </row>
    <row r="44430" spans="5:5">
      <c r="E44430" s="15"/>
    </row>
    <row r="44431" spans="5:5">
      <c r="E44431" s="15"/>
    </row>
    <row r="44432" spans="5:5">
      <c r="E44432" s="15"/>
    </row>
    <row r="44433" spans="5:5">
      <c r="E44433" s="15"/>
    </row>
    <row r="44434" spans="5:5">
      <c r="E44434" s="15"/>
    </row>
    <row r="44435" spans="5:5">
      <c r="E44435" s="15"/>
    </row>
    <row r="44436" spans="5:5">
      <c r="E44436" s="15"/>
    </row>
    <row r="44437" spans="5:5">
      <c r="E44437" s="15"/>
    </row>
    <row r="44438" spans="5:5">
      <c r="E44438" s="15"/>
    </row>
    <row r="44439" spans="5:5">
      <c r="E44439" s="15"/>
    </row>
    <row r="44440" spans="5:5">
      <c r="E44440" s="15"/>
    </row>
    <row r="44441" spans="5:5">
      <c r="E44441" s="15"/>
    </row>
    <row r="44442" spans="5:5">
      <c r="E44442" s="15"/>
    </row>
    <row r="44443" spans="5:5">
      <c r="E44443" s="15"/>
    </row>
    <row r="44444" spans="5:5">
      <c r="E44444" s="15"/>
    </row>
    <row r="44445" spans="5:5">
      <c r="E44445" s="15"/>
    </row>
    <row r="44446" spans="5:5">
      <c r="E44446" s="15"/>
    </row>
    <row r="44447" spans="5:5">
      <c r="E44447" s="15"/>
    </row>
    <row r="44448" spans="5:5">
      <c r="E44448" s="15"/>
    </row>
    <row r="44449" spans="5:5">
      <c r="E44449" s="15"/>
    </row>
    <row r="44450" spans="5:5">
      <c r="E44450" s="15"/>
    </row>
    <row r="44451" spans="5:5">
      <c r="E44451" s="15"/>
    </row>
    <row r="44452" spans="5:5">
      <c r="E44452" s="15"/>
    </row>
    <row r="44453" spans="5:5">
      <c r="E44453" s="15"/>
    </row>
    <row r="44454" spans="5:5">
      <c r="E44454" s="15"/>
    </row>
    <row r="44455" spans="5:5">
      <c r="E44455" s="15"/>
    </row>
    <row r="44456" spans="5:5">
      <c r="E44456" s="15"/>
    </row>
    <row r="44457" spans="5:5">
      <c r="E44457" s="15"/>
    </row>
    <row r="44458" spans="5:5">
      <c r="E44458" s="15"/>
    </row>
    <row r="44459" spans="5:5">
      <c r="E44459" s="15"/>
    </row>
    <row r="44460" spans="5:5">
      <c r="E44460" s="15"/>
    </row>
    <row r="44461" spans="5:5">
      <c r="E44461" s="15"/>
    </row>
    <row r="44462" spans="5:5">
      <c r="E44462" s="15"/>
    </row>
    <row r="44463" spans="5:5">
      <c r="E44463" s="15"/>
    </row>
    <row r="44464" spans="5:5">
      <c r="E44464" s="15"/>
    </row>
    <row r="44465" spans="5:5">
      <c r="E44465" s="15"/>
    </row>
    <row r="44466" spans="5:5">
      <c r="E44466" s="15"/>
    </row>
    <row r="44467" spans="5:5">
      <c r="E44467" s="15"/>
    </row>
    <row r="44468" spans="5:5">
      <c r="E44468" s="15"/>
    </row>
    <row r="44469" spans="5:5">
      <c r="E44469" s="15"/>
    </row>
    <row r="44470" spans="5:5">
      <c r="E44470" s="15"/>
    </row>
    <row r="44471" spans="5:5">
      <c r="E44471" s="15"/>
    </row>
    <row r="44472" spans="5:5">
      <c r="E44472" s="15"/>
    </row>
    <row r="44473" spans="5:5">
      <c r="E44473" s="15"/>
    </row>
    <row r="44474" spans="5:5">
      <c r="E44474" s="15"/>
    </row>
    <row r="44475" spans="5:5">
      <c r="E44475" s="15"/>
    </row>
    <row r="44476" spans="5:5">
      <c r="E44476" s="15"/>
    </row>
    <row r="44477" spans="5:5">
      <c r="E44477" s="15"/>
    </row>
    <row r="44478" spans="5:5">
      <c r="E44478" s="15"/>
    </row>
    <row r="44479" spans="5:5">
      <c r="E44479" s="15"/>
    </row>
    <row r="44480" spans="5:5">
      <c r="E44480" s="15"/>
    </row>
    <row r="44481" spans="5:5">
      <c r="E44481" s="15"/>
    </row>
    <row r="44482" spans="5:5">
      <c r="E44482" s="15"/>
    </row>
    <row r="44483" spans="5:5">
      <c r="E44483" s="15"/>
    </row>
    <row r="44484" spans="5:5">
      <c r="E44484" s="15"/>
    </row>
    <row r="44485" spans="5:5">
      <c r="E44485" s="15"/>
    </row>
    <row r="44486" spans="5:5">
      <c r="E44486" s="15"/>
    </row>
    <row r="44487" spans="5:5">
      <c r="E44487" s="15"/>
    </row>
    <row r="44488" spans="5:5">
      <c r="E44488" s="15"/>
    </row>
    <row r="44489" spans="5:5">
      <c r="E44489" s="15"/>
    </row>
    <row r="44490" spans="5:5">
      <c r="E44490" s="15"/>
    </row>
    <row r="44491" spans="5:5">
      <c r="E44491" s="15"/>
    </row>
    <row r="44492" spans="5:5">
      <c r="E44492" s="15"/>
    </row>
    <row r="44493" spans="5:5">
      <c r="E44493" s="15"/>
    </row>
    <row r="44494" spans="5:5">
      <c r="E44494" s="15"/>
    </row>
    <row r="44495" spans="5:5">
      <c r="E44495" s="15"/>
    </row>
    <row r="44496" spans="5:5">
      <c r="E44496" s="15"/>
    </row>
    <row r="44497" spans="5:5">
      <c r="E44497" s="15"/>
    </row>
    <row r="44498" spans="5:5">
      <c r="E44498" s="15"/>
    </row>
    <row r="44499" spans="5:5">
      <c r="E44499" s="15"/>
    </row>
    <row r="44500" spans="5:5">
      <c r="E44500" s="15"/>
    </row>
    <row r="44501" spans="5:5">
      <c r="E44501" s="15"/>
    </row>
    <row r="44502" spans="5:5">
      <c r="E44502" s="15"/>
    </row>
    <row r="44503" spans="5:5">
      <c r="E44503" s="15"/>
    </row>
    <row r="44504" spans="5:5">
      <c r="E44504" s="15"/>
    </row>
    <row r="44505" spans="5:5">
      <c r="E44505" s="15"/>
    </row>
    <row r="44506" spans="5:5">
      <c r="E44506" s="15"/>
    </row>
    <row r="44507" spans="5:5">
      <c r="E44507" s="15"/>
    </row>
    <row r="44508" spans="5:5">
      <c r="E44508" s="15"/>
    </row>
    <row r="44509" spans="5:5">
      <c r="E44509" s="15"/>
    </row>
    <row r="44510" spans="5:5">
      <c r="E44510" s="15"/>
    </row>
    <row r="44511" spans="5:5">
      <c r="E44511" s="15"/>
    </row>
    <row r="44512" spans="5:5">
      <c r="E44512" s="15"/>
    </row>
    <row r="44513" spans="5:5">
      <c r="E44513" s="15"/>
    </row>
    <row r="44514" spans="5:5">
      <c r="E44514" s="15"/>
    </row>
    <row r="44515" spans="5:5">
      <c r="E44515" s="15"/>
    </row>
    <row r="44516" spans="5:5">
      <c r="E44516" s="15"/>
    </row>
    <row r="44517" spans="5:5">
      <c r="E44517" s="15"/>
    </row>
    <row r="44518" spans="5:5">
      <c r="E44518" s="15"/>
    </row>
    <row r="44519" spans="5:5">
      <c r="E44519" s="15"/>
    </row>
    <row r="44520" spans="5:5">
      <c r="E44520" s="15"/>
    </row>
    <row r="44521" spans="5:5">
      <c r="E44521" s="15"/>
    </row>
    <row r="44522" spans="5:5">
      <c r="E44522" s="15"/>
    </row>
    <row r="44523" spans="5:5">
      <c r="E44523" s="15"/>
    </row>
    <row r="44524" spans="5:5">
      <c r="E44524" s="15"/>
    </row>
    <row r="44525" spans="5:5">
      <c r="E44525" s="15"/>
    </row>
    <row r="44526" spans="5:5">
      <c r="E44526" s="15"/>
    </row>
    <row r="44527" spans="5:5">
      <c r="E44527" s="15"/>
    </row>
    <row r="44528" spans="5:5">
      <c r="E44528" s="15"/>
    </row>
    <row r="44529" spans="5:5">
      <c r="E44529" s="15"/>
    </row>
    <row r="44530" spans="5:5">
      <c r="E44530" s="15"/>
    </row>
    <row r="44531" spans="5:5">
      <c r="E44531" s="15"/>
    </row>
    <row r="44532" spans="5:5">
      <c r="E44532" s="15"/>
    </row>
    <row r="44533" spans="5:5">
      <c r="E44533" s="15"/>
    </row>
    <row r="44534" spans="5:5">
      <c r="E44534" s="15"/>
    </row>
    <row r="44535" spans="5:5">
      <c r="E44535" s="15"/>
    </row>
    <row r="44536" spans="5:5">
      <c r="E44536" s="15"/>
    </row>
    <row r="44537" spans="5:5">
      <c r="E44537" s="15"/>
    </row>
    <row r="44538" spans="5:5">
      <c r="E44538" s="15"/>
    </row>
    <row r="44539" spans="5:5">
      <c r="E44539" s="15"/>
    </row>
    <row r="44540" spans="5:5">
      <c r="E44540" s="15"/>
    </row>
    <row r="44541" spans="5:5">
      <c r="E44541" s="15"/>
    </row>
    <row r="44542" spans="5:5">
      <c r="E44542" s="15"/>
    </row>
    <row r="44543" spans="5:5">
      <c r="E44543" s="15"/>
    </row>
    <row r="44544" spans="5:5">
      <c r="E44544" s="15"/>
    </row>
    <row r="44545" spans="5:5">
      <c r="E44545" s="15"/>
    </row>
    <row r="44546" spans="5:5">
      <c r="E44546" s="15"/>
    </row>
    <row r="44547" spans="5:5">
      <c r="E44547" s="15"/>
    </row>
    <row r="44548" spans="5:5">
      <c r="E44548" s="15"/>
    </row>
    <row r="44549" spans="5:5">
      <c r="E44549" s="15"/>
    </row>
    <row r="44550" spans="5:5">
      <c r="E44550" s="15"/>
    </row>
    <row r="44551" spans="5:5">
      <c r="E44551" s="15"/>
    </row>
    <row r="44552" spans="5:5">
      <c r="E44552" s="15"/>
    </row>
    <row r="44553" spans="5:5">
      <c r="E44553" s="15"/>
    </row>
    <row r="44554" spans="5:5">
      <c r="E44554" s="15"/>
    </row>
    <row r="44555" spans="5:5">
      <c r="E44555" s="15"/>
    </row>
    <row r="44556" spans="5:5">
      <c r="E44556" s="15"/>
    </row>
    <row r="44557" spans="5:5">
      <c r="E44557" s="15"/>
    </row>
    <row r="44558" spans="5:5">
      <c r="E44558" s="15"/>
    </row>
    <row r="44559" spans="5:5">
      <c r="E44559" s="15"/>
    </row>
    <row r="44560" spans="5:5">
      <c r="E44560" s="15"/>
    </row>
    <row r="44561" spans="5:5">
      <c r="E44561" s="15"/>
    </row>
    <row r="44562" spans="5:5">
      <c r="E44562" s="15"/>
    </row>
    <row r="44563" spans="5:5">
      <c r="E44563" s="15"/>
    </row>
    <row r="44564" spans="5:5">
      <c r="E44564" s="15"/>
    </row>
    <row r="44565" spans="5:5">
      <c r="E44565" s="15"/>
    </row>
    <row r="44566" spans="5:5">
      <c r="E44566" s="15"/>
    </row>
    <row r="44567" spans="5:5">
      <c r="E44567" s="15"/>
    </row>
    <row r="44568" spans="5:5">
      <c r="E44568" s="15"/>
    </row>
    <row r="44569" spans="5:5">
      <c r="E44569" s="15"/>
    </row>
    <row r="44570" spans="5:5">
      <c r="E44570" s="15"/>
    </row>
    <row r="44571" spans="5:5">
      <c r="E44571" s="15"/>
    </row>
    <row r="44572" spans="5:5">
      <c r="E44572" s="15"/>
    </row>
    <row r="44573" spans="5:5">
      <c r="E44573" s="15"/>
    </row>
    <row r="44574" spans="5:5">
      <c r="E44574" s="15"/>
    </row>
    <row r="44575" spans="5:5">
      <c r="E44575" s="15"/>
    </row>
    <row r="44576" spans="5:5">
      <c r="E44576" s="15"/>
    </row>
    <row r="44577" spans="5:5">
      <c r="E44577" s="15"/>
    </row>
    <row r="44578" spans="5:5">
      <c r="E44578" s="15"/>
    </row>
    <row r="44579" spans="5:5">
      <c r="E44579" s="15"/>
    </row>
    <row r="44580" spans="5:5">
      <c r="E44580" s="15"/>
    </row>
    <row r="44581" spans="5:5">
      <c r="E44581" s="15"/>
    </row>
    <row r="44582" spans="5:5">
      <c r="E44582" s="15"/>
    </row>
    <row r="44583" spans="5:5">
      <c r="E44583" s="15"/>
    </row>
    <row r="44584" spans="5:5">
      <c r="E44584" s="15"/>
    </row>
    <row r="44585" spans="5:5">
      <c r="E44585" s="15"/>
    </row>
    <row r="44586" spans="5:5">
      <c r="E44586" s="15"/>
    </row>
    <row r="44587" spans="5:5">
      <c r="E44587" s="15"/>
    </row>
    <row r="44588" spans="5:5">
      <c r="E44588" s="15"/>
    </row>
    <row r="44589" spans="5:5">
      <c r="E44589" s="15"/>
    </row>
    <row r="44590" spans="5:5">
      <c r="E44590" s="15"/>
    </row>
    <row r="44591" spans="5:5">
      <c r="E44591" s="15"/>
    </row>
    <row r="44592" spans="5:5">
      <c r="E44592" s="15"/>
    </row>
    <row r="44593" spans="5:5">
      <c r="E44593" s="15"/>
    </row>
    <row r="44594" spans="5:5">
      <c r="E44594" s="15"/>
    </row>
    <row r="44595" spans="5:5">
      <c r="E44595" s="15"/>
    </row>
    <row r="44596" spans="5:5">
      <c r="E44596" s="15"/>
    </row>
    <row r="44597" spans="5:5">
      <c r="E44597" s="15"/>
    </row>
    <row r="44598" spans="5:5">
      <c r="E44598" s="15"/>
    </row>
    <row r="44599" spans="5:5">
      <c r="E44599" s="15"/>
    </row>
    <row r="44600" spans="5:5">
      <c r="E44600" s="15"/>
    </row>
    <row r="44601" spans="5:5">
      <c r="E44601" s="15"/>
    </row>
    <row r="44602" spans="5:5">
      <c r="E44602" s="15"/>
    </row>
    <row r="44603" spans="5:5">
      <c r="E44603" s="15"/>
    </row>
    <row r="44604" spans="5:5">
      <c r="E44604" s="15"/>
    </row>
    <row r="44605" spans="5:5">
      <c r="E44605" s="15"/>
    </row>
    <row r="44606" spans="5:5">
      <c r="E44606" s="15"/>
    </row>
    <row r="44607" spans="5:5">
      <c r="E44607" s="15"/>
    </row>
    <row r="44608" spans="5:5">
      <c r="E44608" s="15"/>
    </row>
    <row r="44609" spans="5:5">
      <c r="E44609" s="15"/>
    </row>
    <row r="44610" spans="5:5">
      <c r="E44610" s="15"/>
    </row>
    <row r="44611" spans="5:5">
      <c r="E44611" s="15"/>
    </row>
    <row r="44612" spans="5:5">
      <c r="E44612" s="15"/>
    </row>
    <row r="44613" spans="5:5">
      <c r="E44613" s="15"/>
    </row>
    <row r="44614" spans="5:5">
      <c r="E44614" s="15"/>
    </row>
    <row r="44615" spans="5:5">
      <c r="E44615" s="15"/>
    </row>
    <row r="44616" spans="5:5">
      <c r="E44616" s="15"/>
    </row>
    <row r="44617" spans="5:5">
      <c r="E44617" s="15"/>
    </row>
    <row r="44618" spans="5:5">
      <c r="E44618" s="15"/>
    </row>
    <row r="44619" spans="5:5">
      <c r="E44619" s="15"/>
    </row>
    <row r="44620" spans="5:5">
      <c r="E44620" s="15"/>
    </row>
    <row r="44621" spans="5:5">
      <c r="E44621" s="15"/>
    </row>
    <row r="44622" spans="5:5">
      <c r="E44622" s="15"/>
    </row>
    <row r="44623" spans="5:5">
      <c r="E44623" s="15"/>
    </row>
    <row r="44624" spans="5:5">
      <c r="E44624" s="15"/>
    </row>
    <row r="44625" spans="5:5">
      <c r="E44625" s="15"/>
    </row>
    <row r="44626" spans="5:5">
      <c r="E44626" s="15"/>
    </row>
    <row r="44627" spans="5:5">
      <c r="E44627" s="15"/>
    </row>
    <row r="44628" spans="5:5">
      <c r="E44628" s="15"/>
    </row>
    <row r="44629" spans="5:5">
      <c r="E44629" s="15"/>
    </row>
    <row r="44630" spans="5:5">
      <c r="E44630" s="15"/>
    </row>
    <row r="44631" spans="5:5">
      <c r="E44631" s="15"/>
    </row>
    <row r="44632" spans="5:5">
      <c r="E44632" s="15"/>
    </row>
    <row r="44633" spans="5:5">
      <c r="E44633" s="15"/>
    </row>
    <row r="44634" spans="5:5">
      <c r="E44634" s="15"/>
    </row>
    <row r="44635" spans="5:5">
      <c r="E44635" s="15"/>
    </row>
    <row r="44636" spans="5:5">
      <c r="E44636" s="15"/>
    </row>
    <row r="44637" spans="5:5">
      <c r="E44637" s="15"/>
    </row>
    <row r="44638" spans="5:5">
      <c r="E44638" s="15"/>
    </row>
    <row r="44639" spans="5:5">
      <c r="E44639" s="15"/>
    </row>
    <row r="44640" spans="5:5">
      <c r="E44640" s="15"/>
    </row>
    <row r="44641" spans="5:5">
      <c r="E44641" s="15"/>
    </row>
    <row r="44642" spans="5:5">
      <c r="E44642" s="15"/>
    </row>
    <row r="44643" spans="5:5">
      <c r="E44643" s="15"/>
    </row>
    <row r="44644" spans="5:5">
      <c r="E44644" s="15"/>
    </row>
    <row r="44645" spans="5:5">
      <c r="E44645" s="15"/>
    </row>
    <row r="44646" spans="5:5">
      <c r="E44646" s="15"/>
    </row>
    <row r="44647" spans="5:5">
      <c r="E44647" s="15"/>
    </row>
    <row r="44648" spans="5:5">
      <c r="E44648" s="15"/>
    </row>
    <row r="44649" spans="5:5">
      <c r="E44649" s="15"/>
    </row>
    <row r="44650" spans="5:5">
      <c r="E44650" s="15"/>
    </row>
    <row r="44651" spans="5:5">
      <c r="E44651" s="15"/>
    </row>
    <row r="44652" spans="5:5">
      <c r="E44652" s="15"/>
    </row>
    <row r="44653" spans="5:5">
      <c r="E44653" s="15"/>
    </row>
    <row r="44654" spans="5:5">
      <c r="E44654" s="15"/>
    </row>
    <row r="44655" spans="5:5">
      <c r="E44655" s="15"/>
    </row>
    <row r="44656" spans="5:5">
      <c r="E44656" s="15"/>
    </row>
    <row r="44657" spans="5:5">
      <c r="E44657" s="15"/>
    </row>
    <row r="44658" spans="5:5">
      <c r="E44658" s="15"/>
    </row>
    <row r="44659" spans="5:5">
      <c r="E44659" s="15"/>
    </row>
    <row r="44660" spans="5:5">
      <c r="E44660" s="15"/>
    </row>
    <row r="44661" spans="5:5">
      <c r="E44661" s="15"/>
    </row>
    <row r="44662" spans="5:5">
      <c r="E44662" s="15"/>
    </row>
    <row r="44663" spans="5:5">
      <c r="E44663" s="15"/>
    </row>
    <row r="44664" spans="5:5">
      <c r="E44664" s="15"/>
    </row>
    <row r="44665" spans="5:5">
      <c r="E44665" s="15"/>
    </row>
    <row r="44666" spans="5:5">
      <c r="E44666" s="15"/>
    </row>
    <row r="44667" spans="5:5">
      <c r="E44667" s="15"/>
    </row>
    <row r="44668" spans="5:5">
      <c r="E44668" s="15"/>
    </row>
    <row r="44669" spans="5:5">
      <c r="E44669" s="15"/>
    </row>
    <row r="44670" spans="5:5">
      <c r="E44670" s="15"/>
    </row>
    <row r="44671" spans="5:5">
      <c r="E44671" s="15"/>
    </row>
    <row r="44672" spans="5:5">
      <c r="E44672" s="15"/>
    </row>
    <row r="44673" spans="5:5">
      <c r="E44673" s="15"/>
    </row>
    <row r="44674" spans="5:5">
      <c r="E44674" s="15"/>
    </row>
    <row r="44675" spans="5:5">
      <c r="E44675" s="15"/>
    </row>
    <row r="44676" spans="5:5">
      <c r="E44676" s="15"/>
    </row>
    <row r="44677" spans="5:5">
      <c r="E44677" s="15"/>
    </row>
    <row r="44678" spans="5:5">
      <c r="E44678" s="15"/>
    </row>
    <row r="44679" spans="5:5">
      <c r="E44679" s="15"/>
    </row>
    <row r="44680" spans="5:5">
      <c r="E44680" s="15"/>
    </row>
    <row r="44681" spans="5:5">
      <c r="E44681" s="15"/>
    </row>
    <row r="44682" spans="5:5">
      <c r="E44682" s="15"/>
    </row>
    <row r="44683" spans="5:5">
      <c r="E44683" s="15"/>
    </row>
    <row r="44684" spans="5:5">
      <c r="E44684" s="15"/>
    </row>
    <row r="44685" spans="5:5">
      <c r="E44685" s="15"/>
    </row>
    <row r="44686" spans="5:5">
      <c r="E44686" s="15"/>
    </row>
    <row r="44687" spans="5:5">
      <c r="E44687" s="15"/>
    </row>
    <row r="44688" spans="5:5">
      <c r="E44688" s="15"/>
    </row>
    <row r="44689" spans="5:5">
      <c r="E44689" s="15"/>
    </row>
    <row r="44690" spans="5:5">
      <c r="E44690" s="15"/>
    </row>
    <row r="44691" spans="5:5">
      <c r="E44691" s="15"/>
    </row>
    <row r="44692" spans="5:5">
      <c r="E44692" s="15"/>
    </row>
    <row r="44693" spans="5:5">
      <c r="E44693" s="15"/>
    </row>
    <row r="44694" spans="5:5">
      <c r="E44694" s="15"/>
    </row>
    <row r="44695" spans="5:5">
      <c r="E44695" s="15"/>
    </row>
    <row r="44696" spans="5:5">
      <c r="E44696" s="15"/>
    </row>
    <row r="44697" spans="5:5">
      <c r="E44697" s="15"/>
    </row>
    <row r="44698" spans="5:5">
      <c r="E44698" s="15"/>
    </row>
    <row r="44699" spans="5:5">
      <c r="E44699" s="15"/>
    </row>
    <row r="44700" spans="5:5">
      <c r="E44700" s="15"/>
    </row>
    <row r="44701" spans="5:5">
      <c r="E44701" s="15"/>
    </row>
    <row r="44702" spans="5:5">
      <c r="E44702" s="15"/>
    </row>
    <row r="44703" spans="5:5">
      <c r="E44703" s="15"/>
    </row>
    <row r="44704" spans="5:5">
      <c r="E44704" s="15"/>
    </row>
    <row r="44705" spans="5:5">
      <c r="E44705" s="15"/>
    </row>
    <row r="44706" spans="5:5">
      <c r="E44706" s="15"/>
    </row>
    <row r="44707" spans="5:5">
      <c r="E44707" s="15"/>
    </row>
    <row r="44708" spans="5:5">
      <c r="E44708" s="15"/>
    </row>
    <row r="44709" spans="5:5">
      <c r="E44709" s="15"/>
    </row>
    <row r="44710" spans="5:5">
      <c r="E44710" s="15"/>
    </row>
    <row r="44711" spans="5:5">
      <c r="E44711" s="15"/>
    </row>
    <row r="44712" spans="5:5">
      <c r="E44712" s="15"/>
    </row>
    <row r="44713" spans="5:5">
      <c r="E44713" s="15"/>
    </row>
    <row r="44714" spans="5:5">
      <c r="E44714" s="15"/>
    </row>
    <row r="44715" spans="5:5">
      <c r="E44715" s="15"/>
    </row>
    <row r="44716" spans="5:5">
      <c r="E44716" s="15"/>
    </row>
    <row r="44717" spans="5:5">
      <c r="E44717" s="15"/>
    </row>
    <row r="44718" spans="5:5">
      <c r="E44718" s="15"/>
    </row>
    <row r="44719" spans="5:5">
      <c r="E44719" s="15"/>
    </row>
    <row r="44720" spans="5:5">
      <c r="E44720" s="15"/>
    </row>
    <row r="44721" spans="5:5">
      <c r="E44721" s="15"/>
    </row>
    <row r="44722" spans="5:5">
      <c r="E44722" s="15"/>
    </row>
    <row r="44723" spans="5:5">
      <c r="E44723" s="15"/>
    </row>
    <row r="44724" spans="5:5">
      <c r="E44724" s="15"/>
    </row>
    <row r="44725" spans="5:5">
      <c r="E44725" s="15"/>
    </row>
    <row r="44726" spans="5:5">
      <c r="E44726" s="15"/>
    </row>
    <row r="44727" spans="5:5">
      <c r="E44727" s="15"/>
    </row>
    <row r="44728" spans="5:5">
      <c r="E44728" s="15"/>
    </row>
    <row r="44729" spans="5:5">
      <c r="E44729" s="15"/>
    </row>
    <row r="44730" spans="5:5">
      <c r="E44730" s="15"/>
    </row>
    <row r="44731" spans="5:5">
      <c r="E44731" s="15"/>
    </row>
    <row r="44732" spans="5:5">
      <c r="E44732" s="15"/>
    </row>
    <row r="44733" spans="5:5">
      <c r="E44733" s="15"/>
    </row>
    <row r="44734" spans="5:5">
      <c r="E44734" s="15"/>
    </row>
    <row r="44735" spans="5:5">
      <c r="E44735" s="15"/>
    </row>
    <row r="44736" spans="5:5">
      <c r="E44736" s="15"/>
    </row>
    <row r="44737" spans="5:5">
      <c r="E44737" s="15"/>
    </row>
    <row r="44738" spans="5:5">
      <c r="E44738" s="15"/>
    </row>
    <row r="44739" spans="5:5">
      <c r="E44739" s="15"/>
    </row>
    <row r="44740" spans="5:5">
      <c r="E44740" s="15"/>
    </row>
    <row r="44741" spans="5:5">
      <c r="E44741" s="15"/>
    </row>
    <row r="44742" spans="5:5">
      <c r="E44742" s="15"/>
    </row>
    <row r="44743" spans="5:5">
      <c r="E44743" s="15"/>
    </row>
    <row r="44744" spans="5:5">
      <c r="E44744" s="15"/>
    </row>
    <row r="44745" spans="5:5">
      <c r="E44745" s="15"/>
    </row>
    <row r="44746" spans="5:5">
      <c r="E44746" s="15"/>
    </row>
    <row r="44747" spans="5:5">
      <c r="E44747" s="15"/>
    </row>
    <row r="44748" spans="5:5">
      <c r="E44748" s="15"/>
    </row>
    <row r="44749" spans="5:5">
      <c r="E44749" s="15"/>
    </row>
    <row r="44750" spans="5:5">
      <c r="E44750" s="15"/>
    </row>
    <row r="44751" spans="5:5">
      <c r="E44751" s="15"/>
    </row>
    <row r="44752" spans="5:5">
      <c r="E44752" s="15"/>
    </row>
    <row r="44753" spans="5:5">
      <c r="E44753" s="15"/>
    </row>
    <row r="44754" spans="5:5">
      <c r="E44754" s="15"/>
    </row>
    <row r="44755" spans="5:5">
      <c r="E44755" s="15"/>
    </row>
    <row r="44756" spans="5:5">
      <c r="E44756" s="15"/>
    </row>
    <row r="44757" spans="5:5">
      <c r="E44757" s="15"/>
    </row>
    <row r="44758" spans="5:5">
      <c r="E44758" s="15"/>
    </row>
    <row r="44759" spans="5:5">
      <c r="E44759" s="15"/>
    </row>
    <row r="44760" spans="5:5">
      <c r="E44760" s="15"/>
    </row>
    <row r="44761" spans="5:5">
      <c r="E44761" s="15"/>
    </row>
    <row r="44762" spans="5:5">
      <c r="E44762" s="15"/>
    </row>
    <row r="44763" spans="5:5">
      <c r="E44763" s="15"/>
    </row>
    <row r="44764" spans="5:5">
      <c r="E44764" s="15"/>
    </row>
    <row r="44765" spans="5:5">
      <c r="E44765" s="15"/>
    </row>
    <row r="44766" spans="5:5">
      <c r="E44766" s="15"/>
    </row>
    <row r="44767" spans="5:5">
      <c r="E44767" s="15"/>
    </row>
    <row r="44768" spans="5:5">
      <c r="E44768" s="15"/>
    </row>
    <row r="44769" spans="5:5">
      <c r="E44769" s="15"/>
    </row>
    <row r="44770" spans="5:5">
      <c r="E44770" s="15"/>
    </row>
    <row r="44771" spans="5:5">
      <c r="E44771" s="15"/>
    </row>
    <row r="44772" spans="5:5">
      <c r="E44772" s="15"/>
    </row>
    <row r="44773" spans="5:5">
      <c r="E44773" s="15"/>
    </row>
    <row r="44774" spans="5:5">
      <c r="E44774" s="15"/>
    </row>
    <row r="44775" spans="5:5">
      <c r="E44775" s="15"/>
    </row>
    <row r="44776" spans="5:5">
      <c r="E44776" s="15"/>
    </row>
    <row r="44777" spans="5:5">
      <c r="E44777" s="15"/>
    </row>
    <row r="44778" spans="5:5">
      <c r="E44778" s="15"/>
    </row>
    <row r="44779" spans="5:5">
      <c r="E44779" s="15"/>
    </row>
    <row r="44780" spans="5:5">
      <c r="E44780" s="15"/>
    </row>
    <row r="44781" spans="5:5">
      <c r="E44781" s="15"/>
    </row>
    <row r="44782" spans="5:5">
      <c r="E44782" s="15"/>
    </row>
    <row r="44783" spans="5:5">
      <c r="E44783" s="15"/>
    </row>
    <row r="44784" spans="5:5">
      <c r="E44784" s="15"/>
    </row>
    <row r="44785" spans="5:5">
      <c r="E44785" s="15"/>
    </row>
    <row r="44786" spans="5:5">
      <c r="E44786" s="15"/>
    </row>
    <row r="44787" spans="5:5">
      <c r="E44787" s="15"/>
    </row>
    <row r="44788" spans="5:5">
      <c r="E44788" s="15"/>
    </row>
    <row r="44789" spans="5:5">
      <c r="E44789" s="15"/>
    </row>
    <row r="44790" spans="5:5">
      <c r="E44790" s="15"/>
    </row>
    <row r="44791" spans="5:5">
      <c r="E44791" s="15"/>
    </row>
    <row r="44792" spans="5:5">
      <c r="E44792" s="15"/>
    </row>
    <row r="44793" spans="5:5">
      <c r="E44793" s="15"/>
    </row>
    <row r="44794" spans="5:5">
      <c r="E44794" s="15"/>
    </row>
    <row r="44795" spans="5:5">
      <c r="E44795" s="15"/>
    </row>
    <row r="44796" spans="5:5">
      <c r="E44796" s="15"/>
    </row>
    <row r="44797" spans="5:5">
      <c r="E44797" s="15"/>
    </row>
    <row r="44798" spans="5:5">
      <c r="E44798" s="15"/>
    </row>
    <row r="44799" spans="5:5">
      <c r="E44799" s="15"/>
    </row>
    <row r="44800" spans="5:5">
      <c r="E44800" s="15"/>
    </row>
    <row r="44801" spans="5:5">
      <c r="E44801" s="15"/>
    </row>
    <row r="44802" spans="5:5">
      <c r="E44802" s="15"/>
    </row>
    <row r="44803" spans="5:5">
      <c r="E44803" s="15"/>
    </row>
    <row r="44804" spans="5:5">
      <c r="E44804" s="15"/>
    </row>
    <row r="44805" spans="5:5">
      <c r="E44805" s="15"/>
    </row>
    <row r="44806" spans="5:5">
      <c r="E44806" s="15"/>
    </row>
    <row r="44807" spans="5:5">
      <c r="E44807" s="15"/>
    </row>
    <row r="44808" spans="5:5">
      <c r="E44808" s="15"/>
    </row>
    <row r="44809" spans="5:5">
      <c r="E44809" s="15"/>
    </row>
    <row r="44810" spans="5:5">
      <c r="E44810" s="15"/>
    </row>
    <row r="44811" spans="5:5">
      <c r="E44811" s="15"/>
    </row>
    <row r="44812" spans="5:5">
      <c r="E44812" s="15"/>
    </row>
    <row r="44813" spans="5:5">
      <c r="E44813" s="15"/>
    </row>
    <row r="44814" spans="5:5">
      <c r="E44814" s="15"/>
    </row>
    <row r="44815" spans="5:5">
      <c r="E44815" s="15"/>
    </row>
    <row r="44816" spans="5:5">
      <c r="E44816" s="15"/>
    </row>
    <row r="44817" spans="5:5">
      <c r="E44817" s="15"/>
    </row>
    <row r="44818" spans="5:5">
      <c r="E44818" s="15"/>
    </row>
    <row r="44819" spans="5:5">
      <c r="E44819" s="15"/>
    </row>
    <row r="44820" spans="5:5">
      <c r="E44820" s="15"/>
    </row>
    <row r="44821" spans="5:5">
      <c r="E44821" s="15"/>
    </row>
    <row r="44822" spans="5:5">
      <c r="E44822" s="15"/>
    </row>
    <row r="44823" spans="5:5">
      <c r="E44823" s="15"/>
    </row>
    <row r="44824" spans="5:5">
      <c r="E44824" s="15"/>
    </row>
    <row r="44825" spans="5:5">
      <c r="E44825" s="15"/>
    </row>
    <row r="44826" spans="5:5">
      <c r="E44826" s="15"/>
    </row>
    <row r="44827" spans="5:5">
      <c r="E44827" s="15"/>
    </row>
    <row r="44828" spans="5:5">
      <c r="E44828" s="15"/>
    </row>
    <row r="44829" spans="5:5">
      <c r="E44829" s="15"/>
    </row>
    <row r="44830" spans="5:5">
      <c r="E44830" s="15"/>
    </row>
    <row r="44831" spans="5:5">
      <c r="E44831" s="15"/>
    </row>
    <row r="44832" spans="5:5">
      <c r="E44832" s="15"/>
    </row>
    <row r="44833" spans="5:5">
      <c r="E44833" s="15"/>
    </row>
    <row r="44834" spans="5:5">
      <c r="E44834" s="15"/>
    </row>
    <row r="44835" spans="5:5">
      <c r="E44835" s="15"/>
    </row>
    <row r="44836" spans="5:5">
      <c r="E44836" s="15"/>
    </row>
    <row r="44837" spans="5:5">
      <c r="E44837" s="15"/>
    </row>
    <row r="44838" spans="5:5">
      <c r="E44838" s="15"/>
    </row>
    <row r="44839" spans="5:5">
      <c r="E44839" s="15"/>
    </row>
    <row r="44840" spans="5:5">
      <c r="E44840" s="15"/>
    </row>
    <row r="44841" spans="5:5">
      <c r="E44841" s="15"/>
    </row>
    <row r="44842" spans="5:5">
      <c r="E44842" s="15"/>
    </row>
    <row r="44843" spans="5:5">
      <c r="E44843" s="15"/>
    </row>
    <row r="44844" spans="5:5">
      <c r="E44844" s="15"/>
    </row>
    <row r="44845" spans="5:5">
      <c r="E44845" s="15"/>
    </row>
    <row r="44846" spans="5:5">
      <c r="E44846" s="15"/>
    </row>
    <row r="44847" spans="5:5">
      <c r="E44847" s="15"/>
    </row>
    <row r="44848" spans="5:5">
      <c r="E44848" s="15"/>
    </row>
    <row r="44849" spans="5:5">
      <c r="E44849" s="15"/>
    </row>
    <row r="44850" spans="5:5">
      <c r="E44850" s="15"/>
    </row>
    <row r="44851" spans="5:5">
      <c r="E44851" s="15"/>
    </row>
    <row r="44852" spans="5:5">
      <c r="E44852" s="15"/>
    </row>
    <row r="44853" spans="5:5">
      <c r="E44853" s="15"/>
    </row>
    <row r="44854" spans="5:5">
      <c r="E44854" s="15"/>
    </row>
    <row r="44855" spans="5:5">
      <c r="E44855" s="15"/>
    </row>
    <row r="44856" spans="5:5">
      <c r="E44856" s="15"/>
    </row>
    <row r="44857" spans="5:5">
      <c r="E44857" s="15"/>
    </row>
    <row r="44858" spans="5:5">
      <c r="E44858" s="15"/>
    </row>
    <row r="44859" spans="5:5">
      <c r="E44859" s="15"/>
    </row>
    <row r="44860" spans="5:5">
      <c r="E44860" s="15"/>
    </row>
    <row r="44861" spans="5:5">
      <c r="E44861" s="15"/>
    </row>
    <row r="44862" spans="5:5">
      <c r="E44862" s="15"/>
    </row>
    <row r="44863" spans="5:5">
      <c r="E44863" s="15"/>
    </row>
    <row r="44864" spans="5:5">
      <c r="E44864" s="15"/>
    </row>
    <row r="44865" spans="5:5">
      <c r="E44865" s="15"/>
    </row>
    <row r="44866" spans="5:5">
      <c r="E44866" s="15"/>
    </row>
    <row r="44867" spans="5:5">
      <c r="E44867" s="15"/>
    </row>
    <row r="44868" spans="5:5">
      <c r="E44868" s="15"/>
    </row>
    <row r="44869" spans="5:5">
      <c r="E44869" s="15"/>
    </row>
    <row r="44870" spans="5:5">
      <c r="E44870" s="15"/>
    </row>
    <row r="44871" spans="5:5">
      <c r="E44871" s="15"/>
    </row>
    <row r="44872" spans="5:5">
      <c r="E44872" s="15"/>
    </row>
    <row r="44873" spans="5:5">
      <c r="E44873" s="15"/>
    </row>
    <row r="44874" spans="5:5">
      <c r="E44874" s="15"/>
    </row>
    <row r="44875" spans="5:5">
      <c r="E44875" s="15"/>
    </row>
    <row r="44876" spans="5:5">
      <c r="E44876" s="15"/>
    </row>
    <row r="44877" spans="5:5">
      <c r="E44877" s="15"/>
    </row>
    <row r="44878" spans="5:5">
      <c r="E44878" s="15"/>
    </row>
    <row r="44879" spans="5:5">
      <c r="E44879" s="15"/>
    </row>
    <row r="44880" spans="5:5">
      <c r="E44880" s="15"/>
    </row>
    <row r="44881" spans="5:5">
      <c r="E44881" s="15"/>
    </row>
    <row r="44882" spans="5:5">
      <c r="E44882" s="15"/>
    </row>
    <row r="44883" spans="5:5">
      <c r="E44883" s="15"/>
    </row>
    <row r="44884" spans="5:5">
      <c r="E44884" s="15"/>
    </row>
    <row r="44885" spans="5:5">
      <c r="E44885" s="15"/>
    </row>
    <row r="44886" spans="5:5">
      <c r="E44886" s="15"/>
    </row>
    <row r="44887" spans="5:5">
      <c r="E44887" s="15"/>
    </row>
    <row r="44888" spans="5:5">
      <c r="E44888" s="15"/>
    </row>
    <row r="44889" spans="5:5">
      <c r="E44889" s="15"/>
    </row>
    <row r="44890" spans="5:5">
      <c r="E44890" s="15"/>
    </row>
    <row r="44891" spans="5:5">
      <c r="E44891" s="15"/>
    </row>
    <row r="44892" spans="5:5">
      <c r="E44892" s="15"/>
    </row>
    <row r="44893" spans="5:5">
      <c r="E44893" s="15"/>
    </row>
    <row r="44894" spans="5:5">
      <c r="E44894" s="15"/>
    </row>
    <row r="44895" spans="5:5">
      <c r="E44895" s="15"/>
    </row>
    <row r="44896" spans="5:5">
      <c r="E44896" s="15"/>
    </row>
    <row r="44897" spans="5:5">
      <c r="E44897" s="15"/>
    </row>
    <row r="44898" spans="5:5">
      <c r="E44898" s="15"/>
    </row>
    <row r="44899" spans="5:5">
      <c r="E44899" s="15"/>
    </row>
    <row r="44900" spans="5:5">
      <c r="E44900" s="15"/>
    </row>
    <row r="44901" spans="5:5">
      <c r="E44901" s="15"/>
    </row>
    <row r="44902" spans="5:5">
      <c r="E44902" s="15"/>
    </row>
    <row r="44903" spans="5:5">
      <c r="E44903" s="15"/>
    </row>
    <row r="44904" spans="5:5">
      <c r="E44904" s="15"/>
    </row>
    <row r="44905" spans="5:5">
      <c r="E44905" s="15"/>
    </row>
    <row r="44906" spans="5:5">
      <c r="E44906" s="15"/>
    </row>
    <row r="44907" spans="5:5">
      <c r="E44907" s="15"/>
    </row>
    <row r="44908" spans="5:5">
      <c r="E44908" s="15"/>
    </row>
    <row r="44909" spans="5:5">
      <c r="E44909" s="15"/>
    </row>
    <row r="44910" spans="5:5">
      <c r="E44910" s="15"/>
    </row>
    <row r="44911" spans="5:5">
      <c r="E44911" s="15"/>
    </row>
    <row r="44912" spans="5:5">
      <c r="E44912" s="15"/>
    </row>
    <row r="44913" spans="5:5">
      <c r="E44913" s="15"/>
    </row>
    <row r="44914" spans="5:5">
      <c r="E44914" s="15"/>
    </row>
    <row r="44915" spans="5:5">
      <c r="E44915" s="15"/>
    </row>
    <row r="44916" spans="5:5">
      <c r="E44916" s="15"/>
    </row>
    <row r="44917" spans="5:5">
      <c r="E44917" s="15"/>
    </row>
    <row r="44918" spans="5:5">
      <c r="E44918" s="15"/>
    </row>
    <row r="44919" spans="5:5">
      <c r="E44919" s="15"/>
    </row>
    <row r="44920" spans="5:5">
      <c r="E44920" s="15"/>
    </row>
    <row r="44921" spans="5:5">
      <c r="E44921" s="15"/>
    </row>
    <row r="44922" spans="5:5">
      <c r="E44922" s="15"/>
    </row>
    <row r="44923" spans="5:5">
      <c r="E44923" s="15"/>
    </row>
    <row r="44924" spans="5:5">
      <c r="E44924" s="15"/>
    </row>
    <row r="44925" spans="5:5">
      <c r="E44925" s="15"/>
    </row>
    <row r="44926" spans="5:5">
      <c r="E44926" s="15"/>
    </row>
    <row r="44927" spans="5:5">
      <c r="E44927" s="15"/>
    </row>
    <row r="44928" spans="5:5">
      <c r="E44928" s="15"/>
    </row>
    <row r="44929" spans="5:5">
      <c r="E44929" s="15"/>
    </row>
    <row r="44930" spans="5:5">
      <c r="E44930" s="15"/>
    </row>
    <row r="44931" spans="5:5">
      <c r="E44931" s="15"/>
    </row>
    <row r="44932" spans="5:5">
      <c r="E44932" s="15"/>
    </row>
    <row r="44933" spans="5:5">
      <c r="E44933" s="15"/>
    </row>
    <row r="44934" spans="5:5">
      <c r="E44934" s="15"/>
    </row>
    <row r="44935" spans="5:5">
      <c r="E44935" s="15"/>
    </row>
    <row r="44936" spans="5:5">
      <c r="E44936" s="15"/>
    </row>
    <row r="44937" spans="5:5">
      <c r="E44937" s="15"/>
    </row>
    <row r="44938" spans="5:5">
      <c r="E44938" s="15"/>
    </row>
    <row r="44939" spans="5:5">
      <c r="E44939" s="15"/>
    </row>
    <row r="44940" spans="5:5">
      <c r="E44940" s="15"/>
    </row>
    <row r="44941" spans="5:5">
      <c r="E44941" s="15"/>
    </row>
    <row r="44942" spans="5:5">
      <c r="E44942" s="15"/>
    </row>
    <row r="44943" spans="5:5">
      <c r="E44943" s="15"/>
    </row>
    <row r="44944" spans="5:5">
      <c r="E44944" s="15"/>
    </row>
    <row r="44945" spans="5:5">
      <c r="E44945" s="15"/>
    </row>
    <row r="44946" spans="5:5">
      <c r="E44946" s="15"/>
    </row>
    <row r="44947" spans="5:5">
      <c r="E44947" s="15"/>
    </row>
    <row r="44948" spans="5:5">
      <c r="E44948" s="15"/>
    </row>
    <row r="44949" spans="5:5">
      <c r="E44949" s="15"/>
    </row>
    <row r="44950" spans="5:5">
      <c r="E44950" s="15"/>
    </row>
    <row r="44951" spans="5:5">
      <c r="E44951" s="15"/>
    </row>
    <row r="44952" spans="5:5">
      <c r="E44952" s="15"/>
    </row>
    <row r="44953" spans="5:5">
      <c r="E44953" s="15"/>
    </row>
    <row r="44954" spans="5:5">
      <c r="E44954" s="15"/>
    </row>
    <row r="44955" spans="5:5">
      <c r="E44955" s="15"/>
    </row>
    <row r="44956" spans="5:5">
      <c r="E44956" s="15"/>
    </row>
    <row r="44957" spans="5:5">
      <c r="E44957" s="15"/>
    </row>
    <row r="44958" spans="5:5">
      <c r="E44958" s="15"/>
    </row>
    <row r="44959" spans="5:5">
      <c r="E44959" s="15"/>
    </row>
    <row r="44960" spans="5:5">
      <c r="E44960" s="15"/>
    </row>
    <row r="44961" spans="5:5">
      <c r="E44961" s="15"/>
    </row>
    <row r="44962" spans="5:5">
      <c r="E44962" s="15"/>
    </row>
    <row r="44963" spans="5:5">
      <c r="E44963" s="15"/>
    </row>
    <row r="44964" spans="5:5">
      <c r="E44964" s="15"/>
    </row>
    <row r="44965" spans="5:5">
      <c r="E44965" s="15"/>
    </row>
    <row r="44966" spans="5:5">
      <c r="E44966" s="15"/>
    </row>
    <row r="44967" spans="5:5">
      <c r="E44967" s="15"/>
    </row>
    <row r="44968" spans="5:5">
      <c r="E44968" s="15"/>
    </row>
    <row r="44969" spans="5:5">
      <c r="E44969" s="15"/>
    </row>
    <row r="44970" spans="5:5">
      <c r="E44970" s="15"/>
    </row>
    <row r="44971" spans="5:5">
      <c r="E44971" s="15"/>
    </row>
    <row r="44972" spans="5:5">
      <c r="E44972" s="15"/>
    </row>
    <row r="44973" spans="5:5">
      <c r="E44973" s="15"/>
    </row>
    <row r="44974" spans="5:5">
      <c r="E44974" s="15"/>
    </row>
    <row r="44975" spans="5:5">
      <c r="E44975" s="15"/>
    </row>
    <row r="44976" spans="5:5">
      <c r="E44976" s="15"/>
    </row>
    <row r="44977" spans="5:5">
      <c r="E44977" s="15"/>
    </row>
    <row r="44978" spans="5:5">
      <c r="E44978" s="15"/>
    </row>
    <row r="44979" spans="5:5">
      <c r="E44979" s="15"/>
    </row>
    <row r="44980" spans="5:5">
      <c r="E44980" s="15"/>
    </row>
    <row r="44981" spans="5:5">
      <c r="E44981" s="15"/>
    </row>
    <row r="44982" spans="5:5">
      <c r="E44982" s="15"/>
    </row>
    <row r="44983" spans="5:5">
      <c r="E44983" s="15"/>
    </row>
    <row r="44984" spans="5:5">
      <c r="E44984" s="15"/>
    </row>
    <row r="44985" spans="5:5">
      <c r="E44985" s="15"/>
    </row>
    <row r="44986" spans="5:5">
      <c r="E44986" s="15"/>
    </row>
    <row r="44987" spans="5:5">
      <c r="E44987" s="15"/>
    </row>
    <row r="44988" spans="5:5">
      <c r="E44988" s="15"/>
    </row>
    <row r="44989" spans="5:5">
      <c r="E44989" s="15"/>
    </row>
    <row r="44990" spans="5:5">
      <c r="E44990" s="15"/>
    </row>
    <row r="44991" spans="5:5">
      <c r="E44991" s="15"/>
    </row>
    <row r="44992" spans="5:5">
      <c r="E44992" s="15"/>
    </row>
    <row r="44993" spans="5:5">
      <c r="E44993" s="15"/>
    </row>
    <row r="44994" spans="5:5">
      <c r="E44994" s="15"/>
    </row>
    <row r="44995" spans="5:5">
      <c r="E44995" s="15"/>
    </row>
    <row r="44996" spans="5:5">
      <c r="E44996" s="15"/>
    </row>
    <row r="44997" spans="5:5">
      <c r="E44997" s="15"/>
    </row>
    <row r="44998" spans="5:5">
      <c r="E44998" s="15"/>
    </row>
    <row r="44999" spans="5:5">
      <c r="E44999" s="15"/>
    </row>
    <row r="45000" spans="5:5">
      <c r="E45000" s="15"/>
    </row>
    <row r="45001" spans="5:5">
      <c r="E45001" s="15"/>
    </row>
    <row r="45002" spans="5:5">
      <c r="E45002" s="15"/>
    </row>
    <row r="45003" spans="5:5">
      <c r="E45003" s="15"/>
    </row>
    <row r="45004" spans="5:5">
      <c r="E45004" s="15"/>
    </row>
    <row r="45005" spans="5:5">
      <c r="E45005" s="15"/>
    </row>
    <row r="45006" spans="5:5">
      <c r="E45006" s="15"/>
    </row>
    <row r="45007" spans="5:5">
      <c r="E45007" s="15"/>
    </row>
    <row r="45008" spans="5:5">
      <c r="E45008" s="15"/>
    </row>
    <row r="45009" spans="5:5">
      <c r="E45009" s="15"/>
    </row>
    <row r="45010" spans="5:5">
      <c r="E45010" s="15"/>
    </row>
    <row r="45011" spans="5:5">
      <c r="E45011" s="15"/>
    </row>
    <row r="45012" spans="5:5">
      <c r="E45012" s="15"/>
    </row>
    <row r="45013" spans="5:5">
      <c r="E45013" s="15"/>
    </row>
    <row r="45014" spans="5:5">
      <c r="E45014" s="15"/>
    </row>
    <row r="45015" spans="5:5">
      <c r="E45015" s="15"/>
    </row>
    <row r="45016" spans="5:5">
      <c r="E45016" s="15"/>
    </row>
    <row r="45017" spans="5:5">
      <c r="E45017" s="15"/>
    </row>
    <row r="45018" spans="5:5">
      <c r="E45018" s="15"/>
    </row>
    <row r="45019" spans="5:5">
      <c r="E45019" s="15"/>
    </row>
    <row r="45020" spans="5:5">
      <c r="E45020" s="15"/>
    </row>
    <row r="45021" spans="5:5">
      <c r="E45021" s="15"/>
    </row>
    <row r="45022" spans="5:5">
      <c r="E45022" s="15"/>
    </row>
    <row r="45023" spans="5:5">
      <c r="E45023" s="15"/>
    </row>
    <row r="45024" spans="5:5">
      <c r="E45024" s="15"/>
    </row>
    <row r="45025" spans="5:5">
      <c r="E45025" s="15"/>
    </row>
    <row r="45026" spans="5:5">
      <c r="E45026" s="15"/>
    </row>
    <row r="45027" spans="5:5">
      <c r="E45027" s="15"/>
    </row>
    <row r="45028" spans="5:5">
      <c r="E45028" s="15"/>
    </row>
    <row r="45029" spans="5:5">
      <c r="E45029" s="15"/>
    </row>
    <row r="45030" spans="5:5">
      <c r="E45030" s="15"/>
    </row>
    <row r="45031" spans="5:5">
      <c r="E45031" s="15"/>
    </row>
    <row r="45032" spans="5:5">
      <c r="E45032" s="15"/>
    </row>
    <row r="45033" spans="5:5">
      <c r="E45033" s="15"/>
    </row>
    <row r="45034" spans="5:5">
      <c r="E45034" s="15"/>
    </row>
    <row r="45035" spans="5:5">
      <c r="E45035" s="15"/>
    </row>
    <row r="45036" spans="5:5">
      <c r="E45036" s="15"/>
    </row>
    <row r="45037" spans="5:5">
      <c r="E45037" s="15"/>
    </row>
    <row r="45038" spans="5:5">
      <c r="E45038" s="15"/>
    </row>
    <row r="45039" spans="5:5">
      <c r="E45039" s="15"/>
    </row>
    <row r="45040" spans="5:5">
      <c r="E45040" s="15"/>
    </row>
    <row r="45041" spans="5:5">
      <c r="E45041" s="15"/>
    </row>
    <row r="45042" spans="5:5">
      <c r="E45042" s="15"/>
    </row>
    <row r="45043" spans="5:5">
      <c r="E45043" s="15"/>
    </row>
    <row r="45044" spans="5:5">
      <c r="E45044" s="15"/>
    </row>
    <row r="45045" spans="5:5">
      <c r="E45045" s="15"/>
    </row>
    <row r="45046" spans="5:5">
      <c r="E45046" s="15"/>
    </row>
    <row r="45047" spans="5:5">
      <c r="E45047" s="15"/>
    </row>
    <row r="45048" spans="5:5">
      <c r="E45048" s="15"/>
    </row>
    <row r="45049" spans="5:5">
      <c r="E45049" s="15"/>
    </row>
    <row r="45050" spans="5:5">
      <c r="E45050" s="15"/>
    </row>
    <row r="45051" spans="5:5">
      <c r="E45051" s="15"/>
    </row>
    <row r="45052" spans="5:5">
      <c r="E45052" s="15"/>
    </row>
    <row r="45053" spans="5:5">
      <c r="E45053" s="15"/>
    </row>
    <row r="45054" spans="5:5">
      <c r="E45054" s="15"/>
    </row>
    <row r="45055" spans="5:5">
      <c r="E45055" s="15"/>
    </row>
    <row r="45056" spans="5:5">
      <c r="E45056" s="15"/>
    </row>
    <row r="45057" spans="5:5">
      <c r="E45057" s="15"/>
    </row>
    <row r="45058" spans="5:5">
      <c r="E45058" s="15"/>
    </row>
    <row r="45059" spans="5:5">
      <c r="E45059" s="15"/>
    </row>
    <row r="45060" spans="5:5">
      <c r="E45060" s="15"/>
    </row>
    <row r="45061" spans="5:5">
      <c r="E45061" s="15"/>
    </row>
    <row r="45062" spans="5:5">
      <c r="E45062" s="15"/>
    </row>
    <row r="45063" spans="5:5">
      <c r="E45063" s="15"/>
    </row>
    <row r="45064" spans="5:5">
      <c r="E45064" s="15"/>
    </row>
    <row r="45065" spans="5:5">
      <c r="E45065" s="15"/>
    </row>
    <row r="45066" spans="5:5">
      <c r="E45066" s="15"/>
    </row>
    <row r="45067" spans="5:5">
      <c r="E45067" s="15"/>
    </row>
    <row r="45068" spans="5:5">
      <c r="E45068" s="15"/>
    </row>
    <row r="45069" spans="5:5">
      <c r="E45069" s="15"/>
    </row>
    <row r="45070" spans="5:5">
      <c r="E45070" s="15"/>
    </row>
    <row r="45071" spans="5:5">
      <c r="E45071" s="15"/>
    </row>
    <row r="45072" spans="5:5">
      <c r="E45072" s="15"/>
    </row>
    <row r="45073" spans="5:5">
      <c r="E45073" s="15"/>
    </row>
    <row r="45074" spans="5:5">
      <c r="E45074" s="15"/>
    </row>
    <row r="45075" spans="5:5">
      <c r="E45075" s="15"/>
    </row>
    <row r="45076" spans="5:5">
      <c r="E45076" s="15"/>
    </row>
    <row r="45077" spans="5:5">
      <c r="E45077" s="15"/>
    </row>
    <row r="45078" spans="5:5">
      <c r="E45078" s="15"/>
    </row>
    <row r="45079" spans="5:5">
      <c r="E45079" s="15"/>
    </row>
    <row r="45080" spans="5:5">
      <c r="E45080" s="15"/>
    </row>
    <row r="45081" spans="5:5">
      <c r="E45081" s="15"/>
    </row>
    <row r="45082" spans="5:5">
      <c r="E45082" s="15"/>
    </row>
    <row r="45083" spans="5:5">
      <c r="E45083" s="15"/>
    </row>
    <row r="45084" spans="5:5">
      <c r="E45084" s="15"/>
    </row>
    <row r="45085" spans="5:5">
      <c r="E45085" s="15"/>
    </row>
    <row r="45086" spans="5:5">
      <c r="E45086" s="15"/>
    </row>
    <row r="45087" spans="5:5">
      <c r="E45087" s="15"/>
    </row>
    <row r="45088" spans="5:5">
      <c r="E45088" s="15"/>
    </row>
    <row r="45089" spans="5:5">
      <c r="E45089" s="15"/>
    </row>
    <row r="45090" spans="5:5">
      <c r="E45090" s="15"/>
    </row>
    <row r="45091" spans="5:5">
      <c r="E45091" s="15"/>
    </row>
    <row r="45092" spans="5:5">
      <c r="E45092" s="15"/>
    </row>
    <row r="45093" spans="5:5">
      <c r="E45093" s="15"/>
    </row>
    <row r="45094" spans="5:5">
      <c r="E45094" s="15"/>
    </row>
    <row r="45095" spans="5:5">
      <c r="E45095" s="15"/>
    </row>
    <row r="45096" spans="5:5">
      <c r="E45096" s="15"/>
    </row>
    <row r="45097" spans="5:5">
      <c r="E45097" s="15"/>
    </row>
    <row r="45098" spans="5:5">
      <c r="E45098" s="15"/>
    </row>
    <row r="45099" spans="5:5">
      <c r="E45099" s="15"/>
    </row>
    <row r="45100" spans="5:5">
      <c r="E45100" s="15"/>
    </row>
    <row r="45101" spans="5:5">
      <c r="E45101" s="15"/>
    </row>
    <row r="45102" spans="5:5">
      <c r="E45102" s="15"/>
    </row>
    <row r="45103" spans="5:5">
      <c r="E45103" s="15"/>
    </row>
    <row r="45104" spans="5:5">
      <c r="E45104" s="15"/>
    </row>
    <row r="45105" spans="5:5">
      <c r="E45105" s="15"/>
    </row>
    <row r="45106" spans="5:5">
      <c r="E45106" s="15"/>
    </row>
    <row r="45107" spans="5:5">
      <c r="E45107" s="15"/>
    </row>
    <row r="45108" spans="5:5">
      <c r="E45108" s="15"/>
    </row>
    <row r="45109" spans="5:5">
      <c r="E45109" s="15"/>
    </row>
    <row r="45110" spans="5:5">
      <c r="E45110" s="15"/>
    </row>
    <row r="45111" spans="5:5">
      <c r="E45111" s="15"/>
    </row>
    <row r="45112" spans="5:5">
      <c r="E45112" s="15"/>
    </row>
    <row r="45113" spans="5:5">
      <c r="E45113" s="15"/>
    </row>
    <row r="45114" spans="5:5">
      <c r="E45114" s="15"/>
    </row>
    <row r="45115" spans="5:5">
      <c r="E45115" s="15"/>
    </row>
    <row r="45116" spans="5:5">
      <c r="E45116" s="15"/>
    </row>
    <row r="45117" spans="5:5">
      <c r="E45117" s="15"/>
    </row>
    <row r="45118" spans="5:5">
      <c r="E45118" s="15"/>
    </row>
    <row r="45119" spans="5:5">
      <c r="E45119" s="15"/>
    </row>
    <row r="45120" spans="5:5">
      <c r="E45120" s="15"/>
    </row>
    <row r="45121" spans="5:5">
      <c r="E45121" s="15"/>
    </row>
    <row r="45122" spans="5:5">
      <c r="E45122" s="15"/>
    </row>
    <row r="45123" spans="5:5">
      <c r="E45123" s="15"/>
    </row>
    <row r="45124" spans="5:5">
      <c r="E45124" s="15"/>
    </row>
    <row r="45125" spans="5:5">
      <c r="E45125" s="15"/>
    </row>
    <row r="45126" spans="5:5">
      <c r="E45126" s="15"/>
    </row>
    <row r="45127" spans="5:5">
      <c r="E45127" s="15"/>
    </row>
    <row r="45128" spans="5:5">
      <c r="E45128" s="15"/>
    </row>
    <row r="45129" spans="5:5">
      <c r="E45129" s="15"/>
    </row>
    <row r="45130" spans="5:5">
      <c r="E45130" s="15"/>
    </row>
    <row r="45131" spans="5:5">
      <c r="E45131" s="15"/>
    </row>
    <row r="45132" spans="5:5">
      <c r="E45132" s="15"/>
    </row>
    <row r="45133" spans="5:5">
      <c r="E45133" s="15"/>
    </row>
    <row r="45134" spans="5:5">
      <c r="E45134" s="15"/>
    </row>
    <row r="45135" spans="5:5">
      <c r="E45135" s="15"/>
    </row>
    <row r="45136" spans="5:5">
      <c r="E45136" s="15"/>
    </row>
    <row r="45137" spans="5:5">
      <c r="E45137" s="15"/>
    </row>
    <row r="45138" spans="5:5">
      <c r="E45138" s="15"/>
    </row>
    <row r="45139" spans="5:5">
      <c r="E45139" s="15"/>
    </row>
    <row r="45140" spans="5:5">
      <c r="E45140" s="15"/>
    </row>
    <row r="45141" spans="5:5">
      <c r="E45141" s="15"/>
    </row>
    <row r="45142" spans="5:5">
      <c r="E45142" s="15"/>
    </row>
    <row r="45143" spans="5:5">
      <c r="E45143" s="15"/>
    </row>
    <row r="45144" spans="5:5">
      <c r="E45144" s="15"/>
    </row>
    <row r="45145" spans="5:5">
      <c r="E45145" s="15"/>
    </row>
    <row r="45146" spans="5:5">
      <c r="E45146" s="15"/>
    </row>
    <row r="45147" spans="5:5">
      <c r="E45147" s="15"/>
    </row>
    <row r="45148" spans="5:5">
      <c r="E45148" s="15"/>
    </row>
    <row r="45149" spans="5:5">
      <c r="E45149" s="15"/>
    </row>
    <row r="45150" spans="5:5">
      <c r="E45150" s="15"/>
    </row>
    <row r="45151" spans="5:5">
      <c r="E45151" s="15"/>
    </row>
    <row r="45152" spans="5:5">
      <c r="E45152" s="15"/>
    </row>
    <row r="45153" spans="5:5">
      <c r="E45153" s="15"/>
    </row>
    <row r="45154" spans="5:5">
      <c r="E45154" s="15"/>
    </row>
    <row r="45155" spans="5:5">
      <c r="E45155" s="15"/>
    </row>
    <row r="45156" spans="5:5">
      <c r="E45156" s="15"/>
    </row>
    <row r="45157" spans="5:5">
      <c r="E45157" s="15"/>
    </row>
    <row r="45158" spans="5:5">
      <c r="E45158" s="15"/>
    </row>
    <row r="45159" spans="5:5">
      <c r="E45159" s="15"/>
    </row>
    <row r="45160" spans="5:5">
      <c r="E45160" s="15"/>
    </row>
    <row r="45161" spans="5:5">
      <c r="E45161" s="15"/>
    </row>
    <row r="45162" spans="5:5">
      <c r="E45162" s="15"/>
    </row>
    <row r="45163" spans="5:5">
      <c r="E45163" s="15"/>
    </row>
    <row r="45164" spans="5:5">
      <c r="E45164" s="15"/>
    </row>
    <row r="45165" spans="5:5">
      <c r="E45165" s="15"/>
    </row>
    <row r="45166" spans="5:5">
      <c r="E45166" s="15"/>
    </row>
    <row r="45167" spans="5:5">
      <c r="E45167" s="15"/>
    </row>
    <row r="45168" spans="5:5">
      <c r="E45168" s="15"/>
    </row>
    <row r="45169" spans="5:5">
      <c r="E45169" s="15"/>
    </row>
    <row r="45170" spans="5:5">
      <c r="E45170" s="15"/>
    </row>
    <row r="45171" spans="5:5">
      <c r="E45171" s="15"/>
    </row>
    <row r="45172" spans="5:5">
      <c r="E45172" s="15"/>
    </row>
    <row r="45173" spans="5:5">
      <c r="E45173" s="15"/>
    </row>
    <row r="45174" spans="5:5">
      <c r="E45174" s="15"/>
    </row>
    <row r="45175" spans="5:5">
      <c r="E45175" s="15"/>
    </row>
    <row r="45176" spans="5:5">
      <c r="E45176" s="15"/>
    </row>
    <row r="45177" spans="5:5">
      <c r="E45177" s="15"/>
    </row>
    <row r="45178" spans="5:5">
      <c r="E45178" s="15"/>
    </row>
    <row r="45179" spans="5:5">
      <c r="E45179" s="15"/>
    </row>
    <row r="45180" spans="5:5">
      <c r="E45180" s="15"/>
    </row>
    <row r="45181" spans="5:5">
      <c r="E45181" s="15"/>
    </row>
    <row r="45182" spans="5:5">
      <c r="E45182" s="15"/>
    </row>
    <row r="45183" spans="5:5">
      <c r="E45183" s="15"/>
    </row>
    <row r="45184" spans="5:5">
      <c r="E45184" s="15"/>
    </row>
    <row r="45185" spans="5:5">
      <c r="E45185" s="15"/>
    </row>
    <row r="45186" spans="5:5">
      <c r="E45186" s="15"/>
    </row>
    <row r="45187" spans="5:5">
      <c r="E45187" s="15"/>
    </row>
    <row r="45188" spans="5:5">
      <c r="E45188" s="15"/>
    </row>
    <row r="45189" spans="5:5">
      <c r="E45189" s="15"/>
    </row>
    <row r="45190" spans="5:5">
      <c r="E45190" s="15"/>
    </row>
    <row r="45191" spans="5:5">
      <c r="E45191" s="15"/>
    </row>
    <row r="45192" spans="5:5">
      <c r="E45192" s="15"/>
    </row>
    <row r="45193" spans="5:5">
      <c r="E45193" s="15"/>
    </row>
    <row r="45194" spans="5:5">
      <c r="E45194" s="15"/>
    </row>
    <row r="45195" spans="5:5">
      <c r="E45195" s="15"/>
    </row>
    <row r="45196" spans="5:5">
      <c r="E45196" s="15"/>
    </row>
    <row r="45197" spans="5:5">
      <c r="E45197" s="15"/>
    </row>
    <row r="45198" spans="5:5">
      <c r="E45198" s="15"/>
    </row>
    <row r="45199" spans="5:5">
      <c r="E45199" s="15"/>
    </row>
    <row r="45200" spans="5:5">
      <c r="E45200" s="15"/>
    </row>
    <row r="45201" spans="5:5">
      <c r="E45201" s="15"/>
    </row>
    <row r="45202" spans="5:5">
      <c r="E45202" s="15"/>
    </row>
    <row r="45203" spans="5:5">
      <c r="E45203" s="15"/>
    </row>
    <row r="45204" spans="5:5">
      <c r="E45204" s="15"/>
    </row>
    <row r="45205" spans="5:5">
      <c r="E45205" s="15"/>
    </row>
    <row r="45206" spans="5:5">
      <c r="E45206" s="15"/>
    </row>
    <row r="45207" spans="5:5">
      <c r="E45207" s="15"/>
    </row>
    <row r="45208" spans="5:5">
      <c r="E45208" s="15"/>
    </row>
    <row r="45209" spans="5:5">
      <c r="E45209" s="15"/>
    </row>
    <row r="45210" spans="5:5">
      <c r="E45210" s="15"/>
    </row>
    <row r="45211" spans="5:5">
      <c r="E45211" s="15"/>
    </row>
    <row r="45212" spans="5:5">
      <c r="E45212" s="15"/>
    </row>
    <row r="45213" spans="5:5">
      <c r="E45213" s="15"/>
    </row>
    <row r="45214" spans="5:5">
      <c r="E45214" s="15"/>
    </row>
    <row r="45215" spans="5:5">
      <c r="E45215" s="15"/>
    </row>
    <row r="45216" spans="5:5">
      <c r="E45216" s="15"/>
    </row>
    <row r="45217" spans="5:5">
      <c r="E45217" s="15"/>
    </row>
    <row r="45218" spans="5:5">
      <c r="E45218" s="15"/>
    </row>
    <row r="45219" spans="5:5">
      <c r="E45219" s="15"/>
    </row>
    <row r="45220" spans="5:5">
      <c r="E45220" s="15"/>
    </row>
    <row r="45221" spans="5:5">
      <c r="E45221" s="15"/>
    </row>
    <row r="45222" spans="5:5">
      <c r="E45222" s="15"/>
    </row>
    <row r="45223" spans="5:5">
      <c r="E45223" s="15"/>
    </row>
    <row r="45224" spans="5:5">
      <c r="E45224" s="15"/>
    </row>
    <row r="45225" spans="5:5">
      <c r="E45225" s="15"/>
    </row>
    <row r="45226" spans="5:5">
      <c r="E45226" s="15"/>
    </row>
    <row r="45227" spans="5:5">
      <c r="E45227" s="15"/>
    </row>
    <row r="45228" spans="5:5">
      <c r="E45228" s="15"/>
    </row>
    <row r="45229" spans="5:5">
      <c r="E45229" s="15"/>
    </row>
    <row r="45230" spans="5:5">
      <c r="E45230" s="15"/>
    </row>
    <row r="45231" spans="5:5">
      <c r="E45231" s="15"/>
    </row>
    <row r="45232" spans="5:5">
      <c r="E45232" s="15"/>
    </row>
    <row r="45233" spans="5:5">
      <c r="E45233" s="15"/>
    </row>
    <row r="45234" spans="5:5">
      <c r="E45234" s="15"/>
    </row>
    <row r="45235" spans="5:5">
      <c r="E45235" s="15"/>
    </row>
    <row r="45236" spans="5:5">
      <c r="E45236" s="15"/>
    </row>
    <row r="45237" spans="5:5">
      <c r="E45237" s="15"/>
    </row>
    <row r="45238" spans="5:5">
      <c r="E45238" s="15"/>
    </row>
    <row r="45239" spans="5:5">
      <c r="E45239" s="15"/>
    </row>
    <row r="45240" spans="5:5">
      <c r="E45240" s="15"/>
    </row>
    <row r="45241" spans="5:5">
      <c r="E45241" s="15"/>
    </row>
    <row r="45242" spans="5:5">
      <c r="E45242" s="15"/>
    </row>
    <row r="45243" spans="5:5">
      <c r="E45243" s="15"/>
    </row>
    <row r="45244" spans="5:5">
      <c r="E45244" s="15"/>
    </row>
    <row r="45245" spans="5:5">
      <c r="E45245" s="15"/>
    </row>
    <row r="45246" spans="5:5">
      <c r="E45246" s="15"/>
    </row>
    <row r="45247" spans="5:5">
      <c r="E45247" s="15"/>
    </row>
    <row r="45248" spans="5:5">
      <c r="E45248" s="15"/>
    </row>
    <row r="45249" spans="5:5">
      <c r="E45249" s="15"/>
    </row>
    <row r="45250" spans="5:5">
      <c r="E45250" s="15"/>
    </row>
    <row r="45251" spans="5:5">
      <c r="E45251" s="15"/>
    </row>
    <row r="45252" spans="5:5">
      <c r="E45252" s="15"/>
    </row>
    <row r="45253" spans="5:5">
      <c r="E45253" s="15"/>
    </row>
    <row r="45254" spans="5:5">
      <c r="E45254" s="15"/>
    </row>
    <row r="45255" spans="5:5">
      <c r="E45255" s="15"/>
    </row>
    <row r="45256" spans="5:5">
      <c r="E45256" s="15"/>
    </row>
    <row r="45257" spans="5:5">
      <c r="E45257" s="15"/>
    </row>
    <row r="45258" spans="5:5">
      <c r="E45258" s="15"/>
    </row>
    <row r="45259" spans="5:5">
      <c r="E45259" s="15"/>
    </row>
    <row r="45260" spans="5:5">
      <c r="E45260" s="15"/>
    </row>
    <row r="45261" spans="5:5">
      <c r="E45261" s="15"/>
    </row>
    <row r="45262" spans="5:5">
      <c r="E45262" s="15"/>
    </row>
    <row r="45263" spans="5:5">
      <c r="E45263" s="15"/>
    </row>
    <row r="45264" spans="5:5">
      <c r="E45264" s="15"/>
    </row>
    <row r="45265" spans="5:5">
      <c r="E45265" s="15"/>
    </row>
    <row r="45266" spans="5:5">
      <c r="E45266" s="15"/>
    </row>
    <row r="45267" spans="5:5">
      <c r="E45267" s="15"/>
    </row>
    <row r="45268" spans="5:5">
      <c r="E45268" s="15"/>
    </row>
    <row r="45269" spans="5:5">
      <c r="E45269" s="15"/>
    </row>
    <row r="45270" spans="5:5">
      <c r="E45270" s="15"/>
    </row>
    <row r="45271" spans="5:5">
      <c r="E45271" s="15"/>
    </row>
    <row r="45272" spans="5:5">
      <c r="E45272" s="15"/>
    </row>
    <row r="45273" spans="5:5">
      <c r="E45273" s="15"/>
    </row>
    <row r="45274" spans="5:5">
      <c r="E45274" s="15"/>
    </row>
    <row r="45275" spans="5:5">
      <c r="E45275" s="15"/>
    </row>
    <row r="45276" spans="5:5">
      <c r="E45276" s="15"/>
    </row>
    <row r="45277" spans="5:5">
      <c r="E45277" s="15"/>
    </row>
    <row r="45278" spans="5:5">
      <c r="E45278" s="15"/>
    </row>
    <row r="45279" spans="5:5">
      <c r="E45279" s="15"/>
    </row>
    <row r="45280" spans="5:5">
      <c r="E45280" s="15"/>
    </row>
    <row r="45281" spans="5:5">
      <c r="E45281" s="15"/>
    </row>
    <row r="45282" spans="5:5">
      <c r="E45282" s="15"/>
    </row>
    <row r="45283" spans="5:5">
      <c r="E45283" s="15"/>
    </row>
    <row r="45284" spans="5:5">
      <c r="E45284" s="15"/>
    </row>
    <row r="45285" spans="5:5">
      <c r="E45285" s="15"/>
    </row>
    <row r="45286" spans="5:5">
      <c r="E45286" s="15"/>
    </row>
    <row r="45287" spans="5:5">
      <c r="E45287" s="15"/>
    </row>
    <row r="45288" spans="5:5">
      <c r="E45288" s="15"/>
    </row>
    <row r="45289" spans="5:5">
      <c r="E45289" s="15"/>
    </row>
    <row r="45290" spans="5:5">
      <c r="E45290" s="15"/>
    </row>
    <row r="45291" spans="5:5">
      <c r="E45291" s="15"/>
    </row>
    <row r="45292" spans="5:5">
      <c r="E45292" s="15"/>
    </row>
    <row r="45293" spans="5:5">
      <c r="E45293" s="15"/>
    </row>
    <row r="45294" spans="5:5">
      <c r="E45294" s="15"/>
    </row>
    <row r="45295" spans="5:5">
      <c r="E45295" s="15"/>
    </row>
    <row r="45296" spans="5:5">
      <c r="E45296" s="15"/>
    </row>
    <row r="45297" spans="5:5">
      <c r="E45297" s="15"/>
    </row>
    <row r="45298" spans="5:5">
      <c r="E45298" s="15"/>
    </row>
    <row r="45299" spans="5:5">
      <c r="E45299" s="15"/>
    </row>
    <row r="45300" spans="5:5">
      <c r="E45300" s="15"/>
    </row>
    <row r="45301" spans="5:5">
      <c r="E45301" s="15"/>
    </row>
    <row r="45302" spans="5:5">
      <c r="E45302" s="15"/>
    </row>
    <row r="45303" spans="5:5">
      <c r="E45303" s="15"/>
    </row>
    <row r="45304" spans="5:5">
      <c r="E45304" s="15"/>
    </row>
    <row r="45305" spans="5:5">
      <c r="E45305" s="15"/>
    </row>
    <row r="45306" spans="5:5">
      <c r="E45306" s="15"/>
    </row>
    <row r="45307" spans="5:5">
      <c r="E45307" s="15"/>
    </row>
    <row r="45308" spans="5:5">
      <c r="E45308" s="15"/>
    </row>
    <row r="45309" spans="5:5">
      <c r="E45309" s="15"/>
    </row>
    <row r="45310" spans="5:5">
      <c r="E45310" s="15"/>
    </row>
    <row r="45311" spans="5:5">
      <c r="E45311" s="15"/>
    </row>
    <row r="45312" spans="5:5">
      <c r="E45312" s="15"/>
    </row>
    <row r="45313" spans="5:5">
      <c r="E45313" s="15"/>
    </row>
    <row r="45314" spans="5:5">
      <c r="E45314" s="15"/>
    </row>
    <row r="45315" spans="5:5">
      <c r="E45315" s="15"/>
    </row>
    <row r="45316" spans="5:5">
      <c r="E45316" s="15"/>
    </row>
    <row r="45317" spans="5:5">
      <c r="E45317" s="15"/>
    </row>
    <row r="45318" spans="5:5">
      <c r="E45318" s="15"/>
    </row>
    <row r="45319" spans="5:5">
      <c r="E45319" s="15"/>
    </row>
    <row r="45320" spans="5:5">
      <c r="E45320" s="15"/>
    </row>
    <row r="45321" spans="5:5">
      <c r="E45321" s="15"/>
    </row>
    <row r="45322" spans="5:5">
      <c r="E45322" s="15"/>
    </row>
    <row r="45323" spans="5:5">
      <c r="E45323" s="15"/>
    </row>
    <row r="45324" spans="5:5">
      <c r="E45324" s="15"/>
    </row>
    <row r="45325" spans="5:5">
      <c r="E45325" s="15"/>
    </row>
    <row r="45326" spans="5:5">
      <c r="E45326" s="15"/>
    </row>
    <row r="45327" spans="5:5">
      <c r="E45327" s="15"/>
    </row>
    <row r="45328" spans="5:5">
      <c r="E45328" s="15"/>
    </row>
    <row r="45329" spans="5:5">
      <c r="E45329" s="15"/>
    </row>
    <row r="45330" spans="5:5">
      <c r="E45330" s="15"/>
    </row>
    <row r="45331" spans="5:5">
      <c r="E45331" s="15"/>
    </row>
    <row r="45332" spans="5:5">
      <c r="E45332" s="15"/>
    </row>
    <row r="45333" spans="5:5">
      <c r="E45333" s="15"/>
    </row>
    <row r="45334" spans="5:5">
      <c r="E45334" s="15"/>
    </row>
    <row r="45335" spans="5:5">
      <c r="E45335" s="15"/>
    </row>
    <row r="45336" spans="5:5">
      <c r="E45336" s="15"/>
    </row>
    <row r="45337" spans="5:5">
      <c r="E45337" s="15"/>
    </row>
    <row r="45338" spans="5:5">
      <c r="E45338" s="15"/>
    </row>
    <row r="45339" spans="5:5">
      <c r="E45339" s="15"/>
    </row>
    <row r="45340" spans="5:5">
      <c r="E45340" s="15"/>
    </row>
    <row r="45341" spans="5:5">
      <c r="E45341" s="15"/>
    </row>
    <row r="45342" spans="5:5">
      <c r="E45342" s="15"/>
    </row>
    <row r="45343" spans="5:5">
      <c r="E45343" s="15"/>
    </row>
    <row r="45344" spans="5:5">
      <c r="E45344" s="15"/>
    </row>
    <row r="45345" spans="5:5">
      <c r="E45345" s="15"/>
    </row>
    <row r="45346" spans="5:5">
      <c r="E45346" s="15"/>
    </row>
    <row r="45347" spans="5:5">
      <c r="E45347" s="15"/>
    </row>
    <row r="45348" spans="5:5">
      <c r="E45348" s="15"/>
    </row>
    <row r="45349" spans="5:5">
      <c r="E45349" s="15"/>
    </row>
    <row r="45350" spans="5:5">
      <c r="E45350" s="15"/>
    </row>
    <row r="45351" spans="5:5">
      <c r="E45351" s="15"/>
    </row>
    <row r="45352" spans="5:5">
      <c r="E45352" s="15"/>
    </row>
    <row r="45353" spans="5:5">
      <c r="E45353" s="15"/>
    </row>
    <row r="45354" spans="5:5">
      <c r="E45354" s="15"/>
    </row>
    <row r="45355" spans="5:5">
      <c r="E45355" s="15"/>
    </row>
    <row r="45356" spans="5:5">
      <c r="E45356" s="15"/>
    </row>
    <row r="45357" spans="5:5">
      <c r="E45357" s="15"/>
    </row>
    <row r="45358" spans="5:5">
      <c r="E45358" s="15"/>
    </row>
    <row r="45359" spans="5:5">
      <c r="E45359" s="15"/>
    </row>
    <row r="45360" spans="5:5">
      <c r="E45360" s="15"/>
    </row>
    <row r="45361" spans="5:5">
      <c r="E45361" s="15"/>
    </row>
    <row r="45362" spans="5:5">
      <c r="E45362" s="15"/>
    </row>
    <row r="45363" spans="5:5">
      <c r="E45363" s="15"/>
    </row>
    <row r="45364" spans="5:5">
      <c r="E45364" s="15"/>
    </row>
    <row r="45365" spans="5:5">
      <c r="E45365" s="15"/>
    </row>
    <row r="45366" spans="5:5">
      <c r="E45366" s="15"/>
    </row>
    <row r="45367" spans="5:5">
      <c r="E45367" s="15"/>
    </row>
    <row r="45368" spans="5:5">
      <c r="E45368" s="15"/>
    </row>
    <row r="45369" spans="5:5">
      <c r="E45369" s="15"/>
    </row>
    <row r="45370" spans="5:5">
      <c r="E45370" s="15"/>
    </row>
    <row r="45371" spans="5:5">
      <c r="E45371" s="15"/>
    </row>
    <row r="45372" spans="5:5">
      <c r="E45372" s="15"/>
    </row>
    <row r="45373" spans="5:5">
      <c r="E45373" s="15"/>
    </row>
    <row r="45374" spans="5:5">
      <c r="E45374" s="15"/>
    </row>
    <row r="45375" spans="5:5">
      <c r="E45375" s="15"/>
    </row>
    <row r="45376" spans="5:5">
      <c r="E45376" s="15"/>
    </row>
    <row r="45377" spans="5:5">
      <c r="E45377" s="15"/>
    </row>
    <row r="45378" spans="5:5">
      <c r="E45378" s="15"/>
    </row>
    <row r="45379" spans="5:5">
      <c r="E45379" s="15"/>
    </row>
    <row r="45380" spans="5:5">
      <c r="E45380" s="15"/>
    </row>
    <row r="45381" spans="5:5">
      <c r="E45381" s="15"/>
    </row>
    <row r="45382" spans="5:5">
      <c r="E45382" s="15"/>
    </row>
    <row r="45383" spans="5:5">
      <c r="E45383" s="15"/>
    </row>
    <row r="45384" spans="5:5">
      <c r="E45384" s="15"/>
    </row>
    <row r="45385" spans="5:5">
      <c r="E45385" s="15"/>
    </row>
    <row r="45386" spans="5:5">
      <c r="E45386" s="15"/>
    </row>
    <row r="45387" spans="5:5">
      <c r="E45387" s="15"/>
    </row>
    <row r="45388" spans="5:5">
      <c r="E45388" s="15"/>
    </row>
    <row r="45389" spans="5:5">
      <c r="E45389" s="15"/>
    </row>
    <row r="45390" spans="5:5">
      <c r="E45390" s="15"/>
    </row>
    <row r="45391" spans="5:5">
      <c r="E45391" s="15"/>
    </row>
    <row r="45392" spans="5:5">
      <c r="E45392" s="15"/>
    </row>
    <row r="45393" spans="5:5">
      <c r="E45393" s="15"/>
    </row>
    <row r="45394" spans="5:5">
      <c r="E45394" s="15"/>
    </row>
    <row r="45395" spans="5:5">
      <c r="E45395" s="15"/>
    </row>
    <row r="45396" spans="5:5">
      <c r="E45396" s="15"/>
    </row>
    <row r="45397" spans="5:5">
      <c r="E45397" s="15"/>
    </row>
    <row r="45398" spans="5:5">
      <c r="E45398" s="15"/>
    </row>
    <row r="45399" spans="5:5">
      <c r="E45399" s="15"/>
    </row>
    <row r="45400" spans="5:5">
      <c r="E45400" s="15"/>
    </row>
    <row r="45401" spans="5:5">
      <c r="E45401" s="15"/>
    </row>
    <row r="45402" spans="5:5">
      <c r="E45402" s="15"/>
    </row>
    <row r="45403" spans="5:5">
      <c r="E45403" s="15"/>
    </row>
    <row r="45404" spans="5:5">
      <c r="E45404" s="15"/>
    </row>
    <row r="45405" spans="5:5">
      <c r="E45405" s="15"/>
    </row>
    <row r="45406" spans="5:5">
      <c r="E45406" s="15"/>
    </row>
    <row r="45407" spans="5:5">
      <c r="E45407" s="15"/>
    </row>
    <row r="45408" spans="5:5">
      <c r="E45408" s="15"/>
    </row>
    <row r="45409" spans="5:5">
      <c r="E45409" s="15"/>
    </row>
    <row r="45410" spans="5:5">
      <c r="E45410" s="15"/>
    </row>
    <row r="45411" spans="5:5">
      <c r="E45411" s="15"/>
    </row>
    <row r="45412" spans="5:5">
      <c r="E45412" s="15"/>
    </row>
    <row r="45413" spans="5:5">
      <c r="E45413" s="15"/>
    </row>
    <row r="45414" spans="5:5">
      <c r="E45414" s="15"/>
    </row>
    <row r="45415" spans="5:5">
      <c r="E45415" s="15"/>
    </row>
    <row r="45416" spans="5:5">
      <c r="E45416" s="15"/>
    </row>
    <row r="45417" spans="5:5">
      <c r="E45417" s="15"/>
    </row>
    <row r="45418" spans="5:5">
      <c r="E45418" s="15"/>
    </row>
    <row r="45419" spans="5:5">
      <c r="E45419" s="15"/>
    </row>
    <row r="45420" spans="5:5">
      <c r="E45420" s="15"/>
    </row>
    <row r="45421" spans="5:5">
      <c r="E45421" s="15"/>
    </row>
    <row r="45422" spans="5:5">
      <c r="E45422" s="15"/>
    </row>
    <row r="45423" spans="5:5">
      <c r="E45423" s="15"/>
    </row>
    <row r="45424" spans="5:5">
      <c r="E45424" s="15"/>
    </row>
    <row r="45425" spans="5:5">
      <c r="E45425" s="15"/>
    </row>
    <row r="45426" spans="5:5">
      <c r="E45426" s="15"/>
    </row>
    <row r="45427" spans="5:5">
      <c r="E45427" s="15"/>
    </row>
    <row r="45428" spans="5:5">
      <c r="E45428" s="15"/>
    </row>
    <row r="45429" spans="5:5">
      <c r="E45429" s="15"/>
    </row>
    <row r="45430" spans="5:5">
      <c r="E45430" s="15"/>
    </row>
    <row r="45431" spans="5:5">
      <c r="E45431" s="15"/>
    </row>
    <row r="45432" spans="5:5">
      <c r="E45432" s="15"/>
    </row>
    <row r="45433" spans="5:5">
      <c r="E45433" s="15"/>
    </row>
    <row r="45434" spans="5:5">
      <c r="E45434" s="15"/>
    </row>
    <row r="45435" spans="5:5">
      <c r="E45435" s="15"/>
    </row>
    <row r="45436" spans="5:5">
      <c r="E45436" s="15"/>
    </row>
    <row r="45437" spans="5:5">
      <c r="E45437" s="15"/>
    </row>
    <row r="45438" spans="5:5">
      <c r="E45438" s="15"/>
    </row>
    <row r="45439" spans="5:5">
      <c r="E45439" s="15"/>
    </row>
    <row r="45440" spans="5:5">
      <c r="E45440" s="15"/>
    </row>
    <row r="45441" spans="5:5">
      <c r="E45441" s="15"/>
    </row>
    <row r="45442" spans="5:5">
      <c r="E45442" s="15"/>
    </row>
    <row r="45443" spans="5:5">
      <c r="E45443" s="15"/>
    </row>
    <row r="45444" spans="5:5">
      <c r="E45444" s="15"/>
    </row>
    <row r="45445" spans="5:5">
      <c r="E45445" s="15"/>
    </row>
    <row r="45446" spans="5:5">
      <c r="E45446" s="15"/>
    </row>
    <row r="45447" spans="5:5">
      <c r="E45447" s="15"/>
    </row>
    <row r="45448" spans="5:5">
      <c r="E45448" s="15"/>
    </row>
    <row r="45449" spans="5:5">
      <c r="E45449" s="15"/>
    </row>
    <row r="45450" spans="5:5">
      <c r="E45450" s="15"/>
    </row>
    <row r="45451" spans="5:5">
      <c r="E45451" s="15"/>
    </row>
    <row r="45452" spans="5:5">
      <c r="E45452" s="15"/>
    </row>
    <row r="45453" spans="5:5">
      <c r="E45453" s="15"/>
    </row>
    <row r="45454" spans="5:5">
      <c r="E45454" s="15"/>
    </row>
    <row r="45455" spans="5:5">
      <c r="E45455" s="15"/>
    </row>
    <row r="45456" spans="5:5">
      <c r="E45456" s="15"/>
    </row>
    <row r="45457" spans="5:5">
      <c r="E45457" s="15"/>
    </row>
    <row r="45458" spans="5:5">
      <c r="E45458" s="15"/>
    </row>
    <row r="45459" spans="5:5">
      <c r="E45459" s="15"/>
    </row>
    <row r="45460" spans="5:5">
      <c r="E45460" s="15"/>
    </row>
    <row r="45461" spans="5:5">
      <c r="E45461" s="15"/>
    </row>
    <row r="45462" spans="5:5">
      <c r="E45462" s="15"/>
    </row>
    <row r="45463" spans="5:5">
      <c r="E45463" s="15"/>
    </row>
    <row r="45464" spans="5:5">
      <c r="E45464" s="15"/>
    </row>
    <row r="45465" spans="5:5">
      <c r="E45465" s="15"/>
    </row>
    <row r="45466" spans="5:5">
      <c r="E45466" s="15"/>
    </row>
    <row r="45467" spans="5:5">
      <c r="E45467" s="15"/>
    </row>
    <row r="45468" spans="5:5">
      <c r="E45468" s="15"/>
    </row>
    <row r="45469" spans="5:5">
      <c r="E45469" s="15"/>
    </row>
    <row r="45470" spans="5:5">
      <c r="E45470" s="15"/>
    </row>
    <row r="45471" spans="5:5">
      <c r="E45471" s="15"/>
    </row>
    <row r="45472" spans="5:5">
      <c r="E45472" s="15"/>
    </row>
    <row r="45473" spans="5:5">
      <c r="E45473" s="15"/>
    </row>
    <row r="45474" spans="5:5">
      <c r="E45474" s="15"/>
    </row>
    <row r="45475" spans="5:5">
      <c r="E45475" s="15"/>
    </row>
    <row r="45476" spans="5:5">
      <c r="E45476" s="15"/>
    </row>
    <row r="45477" spans="5:5">
      <c r="E45477" s="15"/>
    </row>
    <row r="45478" spans="5:5">
      <c r="E45478" s="15"/>
    </row>
    <row r="45479" spans="5:5">
      <c r="E45479" s="15"/>
    </row>
    <row r="45480" spans="5:5">
      <c r="E45480" s="15"/>
    </row>
    <row r="45481" spans="5:5">
      <c r="E45481" s="15"/>
    </row>
    <row r="45482" spans="5:5">
      <c r="E45482" s="15"/>
    </row>
    <row r="45483" spans="5:5">
      <c r="E45483" s="15"/>
    </row>
    <row r="45484" spans="5:5">
      <c r="E45484" s="15"/>
    </row>
    <row r="45485" spans="5:5">
      <c r="E45485" s="15"/>
    </row>
    <row r="45486" spans="5:5">
      <c r="E45486" s="15"/>
    </row>
    <row r="45487" spans="5:5">
      <c r="E45487" s="15"/>
    </row>
    <row r="45488" spans="5:5">
      <c r="E45488" s="15"/>
    </row>
    <row r="45489" spans="5:5">
      <c r="E45489" s="15"/>
    </row>
    <row r="45490" spans="5:5">
      <c r="E45490" s="15"/>
    </row>
    <row r="45491" spans="5:5">
      <c r="E45491" s="15"/>
    </row>
    <row r="45492" spans="5:5">
      <c r="E45492" s="15"/>
    </row>
    <row r="45493" spans="5:5">
      <c r="E45493" s="15"/>
    </row>
    <row r="45494" spans="5:5">
      <c r="E45494" s="15"/>
    </row>
    <row r="45495" spans="5:5">
      <c r="E45495" s="15"/>
    </row>
    <row r="45496" spans="5:5">
      <c r="E45496" s="15"/>
    </row>
    <row r="45497" spans="5:5">
      <c r="E45497" s="15"/>
    </row>
    <row r="45498" spans="5:5">
      <c r="E45498" s="15"/>
    </row>
    <row r="45499" spans="5:5">
      <c r="E45499" s="15"/>
    </row>
    <row r="45500" spans="5:5">
      <c r="E45500" s="15"/>
    </row>
    <row r="45501" spans="5:5">
      <c r="E45501" s="15"/>
    </row>
    <row r="45502" spans="5:5">
      <c r="E45502" s="15"/>
    </row>
    <row r="45503" spans="5:5">
      <c r="E45503" s="15"/>
    </row>
    <row r="45504" spans="5:5">
      <c r="E45504" s="15"/>
    </row>
    <row r="45505" spans="5:5">
      <c r="E45505" s="15"/>
    </row>
    <row r="45506" spans="5:5">
      <c r="E45506" s="15"/>
    </row>
    <row r="45507" spans="5:5">
      <c r="E45507" s="15"/>
    </row>
    <row r="45508" spans="5:5">
      <c r="E45508" s="15"/>
    </row>
    <row r="45509" spans="5:5">
      <c r="E45509" s="15"/>
    </row>
    <row r="45510" spans="5:5">
      <c r="E45510" s="15"/>
    </row>
    <row r="45511" spans="5:5">
      <c r="E45511" s="15"/>
    </row>
    <row r="45512" spans="5:5">
      <c r="E45512" s="15"/>
    </row>
    <row r="45513" spans="5:5">
      <c r="E45513" s="15"/>
    </row>
    <row r="45514" spans="5:5">
      <c r="E45514" s="15"/>
    </row>
    <row r="45515" spans="5:5">
      <c r="E45515" s="15"/>
    </row>
    <row r="45516" spans="5:5">
      <c r="E45516" s="15"/>
    </row>
    <row r="45517" spans="5:5">
      <c r="E45517" s="15"/>
    </row>
    <row r="45518" spans="5:5">
      <c r="E45518" s="15"/>
    </row>
    <row r="45519" spans="5:5">
      <c r="E45519" s="15"/>
    </row>
    <row r="45520" spans="5:5">
      <c r="E45520" s="15"/>
    </row>
    <row r="45521" spans="5:5">
      <c r="E45521" s="15"/>
    </row>
    <row r="45522" spans="5:5">
      <c r="E45522" s="15"/>
    </row>
    <row r="45523" spans="5:5">
      <c r="E45523" s="15"/>
    </row>
    <row r="45524" spans="5:5">
      <c r="E45524" s="15"/>
    </row>
    <row r="45525" spans="5:5">
      <c r="E45525" s="15"/>
    </row>
    <row r="45526" spans="5:5">
      <c r="E45526" s="15"/>
    </row>
    <row r="45527" spans="5:5">
      <c r="E45527" s="15"/>
    </row>
    <row r="45528" spans="5:5">
      <c r="E45528" s="15"/>
    </row>
    <row r="45529" spans="5:5">
      <c r="E45529" s="15"/>
    </row>
    <row r="45530" spans="5:5">
      <c r="E45530" s="15"/>
    </row>
    <row r="45531" spans="5:5">
      <c r="E45531" s="15"/>
    </row>
    <row r="45532" spans="5:5">
      <c r="E45532" s="15"/>
    </row>
    <row r="45533" spans="5:5">
      <c r="E45533" s="15"/>
    </row>
    <row r="45534" spans="5:5">
      <c r="E45534" s="15"/>
    </row>
    <row r="45535" spans="5:5">
      <c r="E45535" s="15"/>
    </row>
    <row r="45536" spans="5:5">
      <c r="E45536" s="15"/>
    </row>
    <row r="45537" spans="5:5">
      <c r="E45537" s="15"/>
    </row>
    <row r="45538" spans="5:5">
      <c r="E45538" s="15"/>
    </row>
    <row r="45539" spans="5:5">
      <c r="E45539" s="15"/>
    </row>
    <row r="45540" spans="5:5">
      <c r="E45540" s="15"/>
    </row>
    <row r="45541" spans="5:5">
      <c r="E45541" s="15"/>
    </row>
    <row r="45542" spans="5:5">
      <c r="E45542" s="15"/>
    </row>
    <row r="45543" spans="5:5">
      <c r="E45543" s="15"/>
    </row>
    <row r="45544" spans="5:5">
      <c r="E45544" s="15"/>
    </row>
    <row r="45545" spans="5:5">
      <c r="E45545" s="15"/>
    </row>
    <row r="45546" spans="5:5">
      <c r="E45546" s="15"/>
    </row>
    <row r="45547" spans="5:5">
      <c r="E45547" s="15"/>
    </row>
    <row r="45548" spans="5:5">
      <c r="E45548" s="15"/>
    </row>
    <row r="45549" spans="5:5">
      <c r="E45549" s="15"/>
    </row>
    <row r="45550" spans="5:5">
      <c r="E45550" s="15"/>
    </row>
    <row r="45551" spans="5:5">
      <c r="E45551" s="15"/>
    </row>
    <row r="45552" spans="5:5">
      <c r="E45552" s="15"/>
    </row>
    <row r="45553" spans="5:5">
      <c r="E45553" s="15"/>
    </row>
    <row r="45554" spans="5:5">
      <c r="E45554" s="15"/>
    </row>
    <row r="45555" spans="5:5">
      <c r="E45555" s="15"/>
    </row>
    <row r="45556" spans="5:5">
      <c r="E45556" s="15"/>
    </row>
    <row r="45557" spans="5:5">
      <c r="E45557" s="15"/>
    </row>
    <row r="45558" spans="5:5">
      <c r="E45558" s="15"/>
    </row>
    <row r="45559" spans="5:5">
      <c r="E45559" s="15"/>
    </row>
    <row r="45560" spans="5:5">
      <c r="E45560" s="15"/>
    </row>
    <row r="45561" spans="5:5">
      <c r="E45561" s="15"/>
    </row>
    <row r="45562" spans="5:5">
      <c r="E45562" s="15"/>
    </row>
    <row r="45563" spans="5:5">
      <c r="E45563" s="15"/>
    </row>
    <row r="45564" spans="5:5">
      <c r="E45564" s="15"/>
    </row>
    <row r="45565" spans="5:5">
      <c r="E45565" s="15"/>
    </row>
    <row r="45566" spans="5:5">
      <c r="E45566" s="15"/>
    </row>
    <row r="45567" spans="5:5">
      <c r="E45567" s="15"/>
    </row>
    <row r="45568" spans="5:5">
      <c r="E45568" s="15"/>
    </row>
    <row r="45569" spans="5:5">
      <c r="E45569" s="15"/>
    </row>
    <row r="45570" spans="5:5">
      <c r="E45570" s="15"/>
    </row>
    <row r="45571" spans="5:5">
      <c r="E45571" s="15"/>
    </row>
    <row r="45572" spans="5:5">
      <c r="E45572" s="15"/>
    </row>
    <row r="45573" spans="5:5">
      <c r="E45573" s="15"/>
    </row>
    <row r="45574" spans="5:5">
      <c r="E45574" s="15"/>
    </row>
    <row r="45575" spans="5:5">
      <c r="E45575" s="15"/>
    </row>
    <row r="45576" spans="5:5">
      <c r="E45576" s="15"/>
    </row>
    <row r="45577" spans="5:5">
      <c r="E45577" s="15"/>
    </row>
    <row r="45578" spans="5:5">
      <c r="E45578" s="15"/>
    </row>
    <row r="45579" spans="5:5">
      <c r="E45579" s="15"/>
    </row>
    <row r="45580" spans="5:5">
      <c r="E45580" s="15"/>
    </row>
    <row r="45581" spans="5:5">
      <c r="E45581" s="15"/>
    </row>
    <row r="45582" spans="5:5">
      <c r="E45582" s="15"/>
    </row>
    <row r="45583" spans="5:5">
      <c r="E45583" s="15"/>
    </row>
    <row r="45584" spans="5:5">
      <c r="E45584" s="15"/>
    </row>
    <row r="45585" spans="5:5">
      <c r="E45585" s="15"/>
    </row>
    <row r="45586" spans="5:5">
      <c r="E45586" s="15"/>
    </row>
    <row r="45587" spans="5:5">
      <c r="E45587" s="15"/>
    </row>
    <row r="45588" spans="5:5">
      <c r="E45588" s="15"/>
    </row>
    <row r="45589" spans="5:5">
      <c r="E45589" s="15"/>
    </row>
    <row r="45590" spans="5:5">
      <c r="E45590" s="15"/>
    </row>
    <row r="45591" spans="5:5">
      <c r="E45591" s="15"/>
    </row>
    <row r="45592" spans="5:5">
      <c r="E45592" s="15"/>
    </row>
    <row r="45593" spans="5:5">
      <c r="E45593" s="15"/>
    </row>
    <row r="45594" spans="5:5">
      <c r="E45594" s="15"/>
    </row>
    <row r="45595" spans="5:5">
      <c r="E45595" s="15"/>
    </row>
    <row r="45596" spans="5:5">
      <c r="E45596" s="15"/>
    </row>
    <row r="45597" spans="5:5">
      <c r="E45597" s="15"/>
    </row>
    <row r="45598" spans="5:5">
      <c r="E45598" s="15"/>
    </row>
    <row r="45599" spans="5:5">
      <c r="E45599" s="15"/>
    </row>
    <row r="45600" spans="5:5">
      <c r="E45600" s="15"/>
    </row>
    <row r="45601" spans="5:5">
      <c r="E45601" s="15"/>
    </row>
    <row r="45602" spans="5:5">
      <c r="E45602" s="15"/>
    </row>
    <row r="45603" spans="5:5">
      <c r="E45603" s="15"/>
    </row>
    <row r="45604" spans="5:5">
      <c r="E45604" s="15"/>
    </row>
    <row r="45605" spans="5:5">
      <c r="E45605" s="15"/>
    </row>
    <row r="45606" spans="5:5">
      <c r="E45606" s="15"/>
    </row>
    <row r="45607" spans="5:5">
      <c r="E45607" s="15"/>
    </row>
    <row r="45608" spans="5:5">
      <c r="E45608" s="15"/>
    </row>
    <row r="45609" spans="5:5">
      <c r="E45609" s="15"/>
    </row>
    <row r="45610" spans="5:5">
      <c r="E45610" s="15"/>
    </row>
    <row r="45611" spans="5:5">
      <c r="E45611" s="15"/>
    </row>
    <row r="45612" spans="5:5">
      <c r="E45612" s="15"/>
    </row>
    <row r="45613" spans="5:5">
      <c r="E45613" s="15"/>
    </row>
    <row r="45614" spans="5:5">
      <c r="E45614" s="15"/>
    </row>
    <row r="45615" spans="5:5">
      <c r="E45615" s="15"/>
    </row>
    <row r="45616" spans="5:5">
      <c r="E45616" s="15"/>
    </row>
    <row r="45617" spans="5:5">
      <c r="E45617" s="15"/>
    </row>
    <row r="45618" spans="5:5">
      <c r="E45618" s="15"/>
    </row>
    <row r="45619" spans="5:5">
      <c r="E45619" s="15"/>
    </row>
    <row r="45620" spans="5:5">
      <c r="E45620" s="15"/>
    </row>
    <row r="45621" spans="5:5">
      <c r="E45621" s="15"/>
    </row>
    <row r="45622" spans="5:5">
      <c r="E45622" s="15"/>
    </row>
    <row r="45623" spans="5:5">
      <c r="E45623" s="15"/>
    </row>
    <row r="45624" spans="5:5">
      <c r="E45624" s="15"/>
    </row>
    <row r="45625" spans="5:5">
      <c r="E45625" s="15"/>
    </row>
    <row r="45626" spans="5:5">
      <c r="E45626" s="15"/>
    </row>
    <row r="45627" spans="5:5">
      <c r="E45627" s="15"/>
    </row>
    <row r="45628" spans="5:5">
      <c r="E45628" s="15"/>
    </row>
    <row r="45629" spans="5:5">
      <c r="E45629" s="15"/>
    </row>
    <row r="45630" spans="5:5">
      <c r="E45630" s="15"/>
    </row>
    <row r="45631" spans="5:5">
      <c r="E45631" s="15"/>
    </row>
    <row r="45632" spans="5:5">
      <c r="E45632" s="15"/>
    </row>
    <row r="45633" spans="5:5">
      <c r="E45633" s="15"/>
    </row>
    <row r="45634" spans="5:5">
      <c r="E45634" s="15"/>
    </row>
    <row r="45635" spans="5:5">
      <c r="E45635" s="15"/>
    </row>
    <row r="45636" spans="5:5">
      <c r="E45636" s="15"/>
    </row>
    <row r="45637" spans="5:5">
      <c r="E45637" s="15"/>
    </row>
    <row r="45638" spans="5:5">
      <c r="E45638" s="15"/>
    </row>
    <row r="45639" spans="5:5">
      <c r="E45639" s="15"/>
    </row>
    <row r="45640" spans="5:5">
      <c r="E45640" s="15"/>
    </row>
    <row r="45641" spans="5:5">
      <c r="E45641" s="15"/>
    </row>
    <row r="45642" spans="5:5">
      <c r="E45642" s="15"/>
    </row>
    <row r="45643" spans="5:5">
      <c r="E45643" s="15"/>
    </row>
    <row r="45644" spans="5:5">
      <c r="E45644" s="15"/>
    </row>
    <row r="45645" spans="5:5">
      <c r="E45645" s="15"/>
    </row>
    <row r="45646" spans="5:5">
      <c r="E45646" s="15"/>
    </row>
    <row r="45647" spans="5:5">
      <c r="E45647" s="15"/>
    </row>
    <row r="45648" spans="5:5">
      <c r="E45648" s="15"/>
    </row>
    <row r="45649" spans="5:5">
      <c r="E45649" s="15"/>
    </row>
    <row r="45650" spans="5:5">
      <c r="E45650" s="15"/>
    </row>
    <row r="45651" spans="5:5">
      <c r="E45651" s="15"/>
    </row>
    <row r="45652" spans="5:5">
      <c r="E45652" s="15"/>
    </row>
    <row r="45653" spans="5:5">
      <c r="E45653" s="15"/>
    </row>
    <row r="45654" spans="5:5">
      <c r="E45654" s="15"/>
    </row>
    <row r="45655" spans="5:5">
      <c r="E45655" s="15"/>
    </row>
    <row r="45656" spans="5:5">
      <c r="E45656" s="15"/>
    </row>
    <row r="45657" spans="5:5">
      <c r="E45657" s="15"/>
    </row>
    <row r="45658" spans="5:5">
      <c r="E45658" s="15"/>
    </row>
    <row r="45659" spans="5:5">
      <c r="E45659" s="15"/>
    </row>
    <row r="45660" spans="5:5">
      <c r="E45660" s="15"/>
    </row>
    <row r="45661" spans="5:5">
      <c r="E45661" s="15"/>
    </row>
    <row r="45662" spans="5:5">
      <c r="E45662" s="15"/>
    </row>
    <row r="45663" spans="5:5">
      <c r="E45663" s="15"/>
    </row>
    <row r="45664" spans="5:5">
      <c r="E45664" s="15"/>
    </row>
    <row r="45665" spans="5:5">
      <c r="E45665" s="15"/>
    </row>
    <row r="45666" spans="5:5">
      <c r="E45666" s="15"/>
    </row>
    <row r="45667" spans="5:5">
      <c r="E45667" s="15"/>
    </row>
    <row r="45668" spans="5:5">
      <c r="E45668" s="15"/>
    </row>
    <row r="45669" spans="5:5">
      <c r="E45669" s="15"/>
    </row>
    <row r="45670" spans="5:5">
      <c r="E45670" s="15"/>
    </row>
    <row r="45671" spans="5:5">
      <c r="E45671" s="15"/>
    </row>
    <row r="45672" spans="5:5">
      <c r="E45672" s="15"/>
    </row>
    <row r="45673" spans="5:5">
      <c r="E45673" s="15"/>
    </row>
    <row r="45674" spans="5:5">
      <c r="E45674" s="15"/>
    </row>
    <row r="45675" spans="5:5">
      <c r="E45675" s="15"/>
    </row>
    <row r="45676" spans="5:5">
      <c r="E45676" s="15"/>
    </row>
    <row r="45677" spans="5:5">
      <c r="E45677" s="15"/>
    </row>
    <row r="45678" spans="5:5">
      <c r="E45678" s="15"/>
    </row>
    <row r="45679" spans="5:5">
      <c r="E45679" s="15"/>
    </row>
    <row r="45680" spans="5:5">
      <c r="E45680" s="15"/>
    </row>
    <row r="45681" spans="5:5">
      <c r="E45681" s="15"/>
    </row>
    <row r="45682" spans="5:5">
      <c r="E45682" s="15"/>
    </row>
    <row r="45683" spans="5:5">
      <c r="E45683" s="15"/>
    </row>
    <row r="45684" spans="5:5">
      <c r="E45684" s="15"/>
    </row>
    <row r="45685" spans="5:5">
      <c r="E45685" s="15"/>
    </row>
    <row r="45686" spans="5:5">
      <c r="E45686" s="15"/>
    </row>
    <row r="45687" spans="5:5">
      <c r="E45687" s="15"/>
    </row>
    <row r="45688" spans="5:5">
      <c r="E45688" s="15"/>
    </row>
    <row r="45689" spans="5:5">
      <c r="E45689" s="15"/>
    </row>
    <row r="45690" spans="5:5">
      <c r="E45690" s="15"/>
    </row>
    <row r="45691" spans="5:5">
      <c r="E45691" s="15"/>
    </row>
    <row r="45692" spans="5:5">
      <c r="E45692" s="15"/>
    </row>
    <row r="45693" spans="5:5">
      <c r="E45693" s="15"/>
    </row>
    <row r="45694" spans="5:5">
      <c r="E45694" s="15"/>
    </row>
    <row r="45695" spans="5:5">
      <c r="E45695" s="15"/>
    </row>
    <row r="45696" spans="5:5">
      <c r="E45696" s="15"/>
    </row>
    <row r="45697" spans="5:5">
      <c r="E45697" s="15"/>
    </row>
    <row r="45698" spans="5:5">
      <c r="E45698" s="15"/>
    </row>
    <row r="45699" spans="5:5">
      <c r="E45699" s="15"/>
    </row>
    <row r="45700" spans="5:5">
      <c r="E45700" s="15"/>
    </row>
    <row r="45701" spans="5:5">
      <c r="E45701" s="15"/>
    </row>
    <row r="45702" spans="5:5">
      <c r="E45702" s="15"/>
    </row>
    <row r="45703" spans="5:5">
      <c r="E45703" s="15"/>
    </row>
    <row r="45704" spans="5:5">
      <c r="E45704" s="15"/>
    </row>
    <row r="45705" spans="5:5">
      <c r="E45705" s="15"/>
    </row>
    <row r="45706" spans="5:5">
      <c r="E45706" s="15"/>
    </row>
    <row r="45707" spans="5:5">
      <c r="E45707" s="15"/>
    </row>
    <row r="45708" spans="5:5">
      <c r="E45708" s="15"/>
    </row>
    <row r="45709" spans="5:5">
      <c r="E45709" s="15"/>
    </row>
    <row r="45710" spans="5:5">
      <c r="E45710" s="15"/>
    </row>
    <row r="45711" spans="5:5">
      <c r="E45711" s="15"/>
    </row>
    <row r="45712" spans="5:5">
      <c r="E45712" s="15"/>
    </row>
    <row r="45713" spans="5:5">
      <c r="E45713" s="15"/>
    </row>
    <row r="45714" spans="5:5">
      <c r="E45714" s="15"/>
    </row>
    <row r="45715" spans="5:5">
      <c r="E45715" s="15"/>
    </row>
    <row r="45716" spans="5:5">
      <c r="E45716" s="15"/>
    </row>
    <row r="45717" spans="5:5">
      <c r="E45717" s="15"/>
    </row>
    <row r="45718" spans="5:5">
      <c r="E45718" s="15"/>
    </row>
    <row r="45719" spans="5:5">
      <c r="E45719" s="15"/>
    </row>
    <row r="45720" spans="5:5">
      <c r="E45720" s="15"/>
    </row>
    <row r="45721" spans="5:5">
      <c r="E45721" s="15"/>
    </row>
    <row r="45722" spans="5:5">
      <c r="E45722" s="15"/>
    </row>
    <row r="45723" spans="5:5">
      <c r="E45723" s="15"/>
    </row>
    <row r="45724" spans="5:5">
      <c r="E45724" s="15"/>
    </row>
    <row r="45725" spans="5:5">
      <c r="E45725" s="15"/>
    </row>
    <row r="45726" spans="5:5">
      <c r="E45726" s="15"/>
    </row>
    <row r="45727" spans="5:5">
      <c r="E45727" s="15"/>
    </row>
    <row r="45728" spans="5:5">
      <c r="E45728" s="15"/>
    </row>
    <row r="45729" spans="5:5">
      <c r="E45729" s="15"/>
    </row>
    <row r="45730" spans="5:5">
      <c r="E45730" s="15"/>
    </row>
    <row r="45731" spans="5:5">
      <c r="E45731" s="15"/>
    </row>
    <row r="45732" spans="5:5">
      <c r="E45732" s="15"/>
    </row>
    <row r="45733" spans="5:5">
      <c r="E45733" s="15"/>
    </row>
    <row r="45734" spans="5:5">
      <c r="E45734" s="15"/>
    </row>
    <row r="45735" spans="5:5">
      <c r="E45735" s="15"/>
    </row>
    <row r="45736" spans="5:5">
      <c r="E45736" s="15"/>
    </row>
    <row r="45737" spans="5:5">
      <c r="E45737" s="15"/>
    </row>
    <row r="45738" spans="5:5">
      <c r="E45738" s="15"/>
    </row>
    <row r="45739" spans="5:5">
      <c r="E45739" s="15"/>
    </row>
    <row r="45740" spans="5:5">
      <c r="E45740" s="15"/>
    </row>
    <row r="45741" spans="5:5">
      <c r="E45741" s="15"/>
    </row>
    <row r="45742" spans="5:5">
      <c r="E45742" s="15"/>
    </row>
    <row r="45743" spans="5:5">
      <c r="E45743" s="15"/>
    </row>
    <row r="45744" spans="5:5">
      <c r="E45744" s="15"/>
    </row>
    <row r="45745" spans="5:5">
      <c r="E45745" s="15"/>
    </row>
    <row r="45746" spans="5:5">
      <c r="E45746" s="15"/>
    </row>
    <row r="45747" spans="5:5">
      <c r="E45747" s="15"/>
    </row>
    <row r="45748" spans="5:5">
      <c r="E45748" s="15"/>
    </row>
    <row r="45749" spans="5:5">
      <c r="E45749" s="15"/>
    </row>
    <row r="45750" spans="5:5">
      <c r="E45750" s="15"/>
    </row>
    <row r="45751" spans="5:5">
      <c r="E45751" s="15"/>
    </row>
    <row r="45752" spans="5:5">
      <c r="E45752" s="15"/>
    </row>
    <row r="45753" spans="5:5">
      <c r="E45753" s="15"/>
    </row>
    <row r="45754" spans="5:5">
      <c r="E45754" s="15"/>
    </row>
    <row r="45755" spans="5:5">
      <c r="E45755" s="15"/>
    </row>
    <row r="45756" spans="5:5">
      <c r="E45756" s="15"/>
    </row>
    <row r="45757" spans="5:5">
      <c r="E45757" s="15"/>
    </row>
    <row r="45758" spans="5:5">
      <c r="E45758" s="15"/>
    </row>
    <row r="45759" spans="5:5">
      <c r="E45759" s="15"/>
    </row>
    <row r="45760" spans="5:5">
      <c r="E45760" s="15"/>
    </row>
    <row r="45761" spans="5:5">
      <c r="E45761" s="15"/>
    </row>
    <row r="45762" spans="5:5">
      <c r="E45762" s="15"/>
    </row>
    <row r="45763" spans="5:5">
      <c r="E45763" s="15"/>
    </row>
    <row r="45764" spans="5:5">
      <c r="E45764" s="15"/>
    </row>
    <row r="45765" spans="5:5">
      <c r="E45765" s="15"/>
    </row>
    <row r="45766" spans="5:5">
      <c r="E45766" s="15"/>
    </row>
    <row r="45767" spans="5:5">
      <c r="E45767" s="15"/>
    </row>
    <row r="45768" spans="5:5">
      <c r="E45768" s="15"/>
    </row>
    <row r="45769" spans="5:5">
      <c r="E45769" s="15"/>
    </row>
    <row r="45770" spans="5:5">
      <c r="E45770" s="15"/>
    </row>
    <row r="45771" spans="5:5">
      <c r="E45771" s="15"/>
    </row>
    <row r="45772" spans="5:5">
      <c r="E45772" s="15"/>
    </row>
    <row r="45773" spans="5:5">
      <c r="E45773" s="15"/>
    </row>
    <row r="45774" spans="5:5">
      <c r="E45774" s="15"/>
    </row>
    <row r="45775" spans="5:5">
      <c r="E45775" s="15"/>
    </row>
    <row r="45776" spans="5:5">
      <c r="E45776" s="15"/>
    </row>
    <row r="45777" spans="5:5">
      <c r="E45777" s="15"/>
    </row>
    <row r="45778" spans="5:5">
      <c r="E45778" s="15"/>
    </row>
    <row r="45779" spans="5:5">
      <c r="E45779" s="15"/>
    </row>
    <row r="45780" spans="5:5">
      <c r="E45780" s="15"/>
    </row>
    <row r="45781" spans="5:5">
      <c r="E45781" s="15"/>
    </row>
    <row r="45782" spans="5:5">
      <c r="E45782" s="15"/>
    </row>
    <row r="45783" spans="5:5">
      <c r="E45783" s="15"/>
    </row>
    <row r="45784" spans="5:5">
      <c r="E45784" s="15"/>
    </row>
    <row r="45785" spans="5:5">
      <c r="E45785" s="15"/>
    </row>
    <row r="45786" spans="5:5">
      <c r="E45786" s="15"/>
    </row>
    <row r="45787" spans="5:5">
      <c r="E45787" s="15"/>
    </row>
    <row r="45788" spans="5:5">
      <c r="E45788" s="15"/>
    </row>
    <row r="45789" spans="5:5">
      <c r="E45789" s="15"/>
    </row>
    <row r="45790" spans="5:5">
      <c r="E45790" s="15"/>
    </row>
    <row r="45791" spans="5:5">
      <c r="E45791" s="15"/>
    </row>
    <row r="45792" spans="5:5">
      <c r="E45792" s="15"/>
    </row>
    <row r="45793" spans="5:5">
      <c r="E45793" s="15"/>
    </row>
    <row r="45794" spans="5:5">
      <c r="E45794" s="15"/>
    </row>
    <row r="45795" spans="5:5">
      <c r="E45795" s="15"/>
    </row>
    <row r="45796" spans="5:5">
      <c r="E45796" s="15"/>
    </row>
    <row r="45797" spans="5:5">
      <c r="E45797" s="15"/>
    </row>
    <row r="45798" spans="5:5">
      <c r="E45798" s="15"/>
    </row>
    <row r="45799" spans="5:5">
      <c r="E45799" s="15"/>
    </row>
    <row r="45800" spans="5:5">
      <c r="E45800" s="15"/>
    </row>
    <row r="45801" spans="5:5">
      <c r="E45801" s="15"/>
    </row>
    <row r="45802" spans="5:5">
      <c r="E45802" s="15"/>
    </row>
    <row r="45803" spans="5:5">
      <c r="E45803" s="15"/>
    </row>
    <row r="45804" spans="5:5">
      <c r="E45804" s="15"/>
    </row>
    <row r="45805" spans="5:5">
      <c r="E45805" s="15"/>
    </row>
    <row r="45806" spans="5:5">
      <c r="E45806" s="15"/>
    </row>
    <row r="45807" spans="5:5">
      <c r="E45807" s="15"/>
    </row>
    <row r="45808" spans="5:5">
      <c r="E45808" s="15"/>
    </row>
    <row r="45809" spans="5:5">
      <c r="E45809" s="15"/>
    </row>
    <row r="45810" spans="5:5">
      <c r="E45810" s="15"/>
    </row>
    <row r="45811" spans="5:5">
      <c r="E45811" s="15"/>
    </row>
    <row r="45812" spans="5:5">
      <c r="E45812" s="15"/>
    </row>
    <row r="45813" spans="5:5">
      <c r="E45813" s="15"/>
    </row>
    <row r="45814" spans="5:5">
      <c r="E45814" s="15"/>
    </row>
    <row r="45815" spans="5:5">
      <c r="E45815" s="15"/>
    </row>
    <row r="45816" spans="5:5">
      <c r="E45816" s="15"/>
    </row>
    <row r="45817" spans="5:5">
      <c r="E45817" s="15"/>
    </row>
    <row r="45818" spans="5:5">
      <c r="E45818" s="15"/>
    </row>
    <row r="45819" spans="5:5">
      <c r="E45819" s="15"/>
    </row>
    <row r="45820" spans="5:5">
      <c r="E45820" s="15"/>
    </row>
    <row r="45821" spans="5:5">
      <c r="E45821" s="15"/>
    </row>
    <row r="45822" spans="5:5">
      <c r="E45822" s="15"/>
    </row>
    <row r="45823" spans="5:5">
      <c r="E45823" s="15"/>
    </row>
    <row r="45824" spans="5:5">
      <c r="E45824" s="15"/>
    </row>
    <row r="45825" spans="5:5">
      <c r="E45825" s="15"/>
    </row>
    <row r="45826" spans="5:5">
      <c r="E45826" s="15"/>
    </row>
    <row r="45827" spans="5:5">
      <c r="E45827" s="15"/>
    </row>
    <row r="45828" spans="5:5">
      <c r="E45828" s="15"/>
    </row>
    <row r="45829" spans="5:5">
      <c r="E45829" s="15"/>
    </row>
    <row r="45830" spans="5:5">
      <c r="E45830" s="15"/>
    </row>
    <row r="45831" spans="5:5">
      <c r="E45831" s="15"/>
    </row>
    <row r="45832" spans="5:5">
      <c r="E45832" s="15"/>
    </row>
    <row r="45833" spans="5:5">
      <c r="E45833" s="15"/>
    </row>
    <row r="45834" spans="5:5">
      <c r="E45834" s="15"/>
    </row>
    <row r="45835" spans="5:5">
      <c r="E45835" s="15"/>
    </row>
    <row r="45836" spans="5:5">
      <c r="E45836" s="15"/>
    </row>
    <row r="45837" spans="5:5">
      <c r="E45837" s="15"/>
    </row>
    <row r="45838" spans="5:5">
      <c r="E45838" s="15"/>
    </row>
    <row r="45839" spans="5:5">
      <c r="E45839" s="15"/>
    </row>
    <row r="45840" spans="5:5">
      <c r="E45840" s="15"/>
    </row>
    <row r="45841" spans="5:5">
      <c r="E45841" s="15"/>
    </row>
    <row r="45842" spans="5:5">
      <c r="E45842" s="15"/>
    </row>
    <row r="45843" spans="5:5">
      <c r="E45843" s="15"/>
    </row>
    <row r="45844" spans="5:5">
      <c r="E45844" s="15"/>
    </row>
    <row r="45845" spans="5:5">
      <c r="E45845" s="15"/>
    </row>
    <row r="45846" spans="5:5">
      <c r="E45846" s="15"/>
    </row>
    <row r="45847" spans="5:5">
      <c r="E45847" s="15"/>
    </row>
    <row r="45848" spans="5:5">
      <c r="E45848" s="15"/>
    </row>
    <row r="45849" spans="5:5">
      <c r="E45849" s="15"/>
    </row>
    <row r="45850" spans="5:5">
      <c r="E45850" s="15"/>
    </row>
    <row r="45851" spans="5:5">
      <c r="E45851" s="15"/>
    </row>
    <row r="45852" spans="5:5">
      <c r="E45852" s="15"/>
    </row>
    <row r="45853" spans="5:5">
      <c r="E45853" s="15"/>
    </row>
    <row r="45854" spans="5:5">
      <c r="E45854" s="15"/>
    </row>
    <row r="45855" spans="5:5">
      <c r="E45855" s="15"/>
    </row>
    <row r="45856" spans="5:5">
      <c r="E45856" s="15"/>
    </row>
    <row r="45857" spans="5:5">
      <c r="E45857" s="15"/>
    </row>
    <row r="45858" spans="5:5">
      <c r="E45858" s="15"/>
    </row>
    <row r="45859" spans="5:5">
      <c r="E45859" s="15"/>
    </row>
    <row r="45860" spans="5:5">
      <c r="E45860" s="15"/>
    </row>
    <row r="45861" spans="5:5">
      <c r="E45861" s="15"/>
    </row>
    <row r="45862" spans="5:5">
      <c r="E45862" s="15"/>
    </row>
    <row r="45863" spans="5:5">
      <c r="E45863" s="15"/>
    </row>
    <row r="45864" spans="5:5">
      <c r="E45864" s="15"/>
    </row>
    <row r="45865" spans="5:5">
      <c r="E45865" s="15"/>
    </row>
    <row r="45866" spans="5:5">
      <c r="E45866" s="15"/>
    </row>
    <row r="45867" spans="5:5">
      <c r="E45867" s="15"/>
    </row>
    <row r="45868" spans="5:5">
      <c r="E45868" s="15"/>
    </row>
    <row r="45869" spans="5:5">
      <c r="E45869" s="15"/>
    </row>
    <row r="45870" spans="5:5">
      <c r="E45870" s="15"/>
    </row>
    <row r="45871" spans="5:5">
      <c r="E45871" s="15"/>
    </row>
    <row r="45872" spans="5:5">
      <c r="E45872" s="15"/>
    </row>
    <row r="45873" spans="5:5">
      <c r="E45873" s="15"/>
    </row>
    <row r="45874" spans="5:5">
      <c r="E45874" s="15"/>
    </row>
    <row r="45875" spans="5:5">
      <c r="E45875" s="15"/>
    </row>
    <row r="45876" spans="5:5">
      <c r="E45876" s="15"/>
    </row>
    <row r="45877" spans="5:5">
      <c r="E45877" s="15"/>
    </row>
    <row r="45878" spans="5:5">
      <c r="E45878" s="15"/>
    </row>
    <row r="45879" spans="5:5">
      <c r="E45879" s="15"/>
    </row>
    <row r="45880" spans="5:5">
      <c r="E45880" s="15"/>
    </row>
    <row r="45881" spans="5:5">
      <c r="E45881" s="15"/>
    </row>
    <row r="45882" spans="5:5">
      <c r="E45882" s="15"/>
    </row>
    <row r="45883" spans="5:5">
      <c r="E45883" s="15"/>
    </row>
    <row r="45884" spans="5:5">
      <c r="E45884" s="15"/>
    </row>
    <row r="45885" spans="5:5">
      <c r="E45885" s="15"/>
    </row>
    <row r="45886" spans="5:5">
      <c r="E45886" s="15"/>
    </row>
    <row r="45887" spans="5:5">
      <c r="E45887" s="15"/>
    </row>
    <row r="45888" spans="5:5">
      <c r="E45888" s="15"/>
    </row>
    <row r="45889" spans="5:5">
      <c r="E45889" s="15"/>
    </row>
    <row r="45890" spans="5:5">
      <c r="E45890" s="15"/>
    </row>
    <row r="45891" spans="5:5">
      <c r="E45891" s="15"/>
    </row>
    <row r="45892" spans="5:5">
      <c r="E45892" s="15"/>
    </row>
    <row r="45893" spans="5:5">
      <c r="E45893" s="15"/>
    </row>
    <row r="45894" spans="5:5">
      <c r="E45894" s="15"/>
    </row>
    <row r="45895" spans="5:5">
      <c r="E45895" s="15"/>
    </row>
    <row r="45896" spans="5:5">
      <c r="E45896" s="15"/>
    </row>
    <row r="45897" spans="5:5">
      <c r="E45897" s="15"/>
    </row>
    <row r="45898" spans="5:5">
      <c r="E45898" s="15"/>
    </row>
    <row r="45899" spans="5:5">
      <c r="E45899" s="15"/>
    </row>
    <row r="45900" spans="5:5">
      <c r="E45900" s="15"/>
    </row>
    <row r="45901" spans="5:5">
      <c r="E45901" s="15"/>
    </row>
    <row r="45902" spans="5:5">
      <c r="E45902" s="15"/>
    </row>
    <row r="45903" spans="5:5">
      <c r="E45903" s="15"/>
    </row>
    <row r="45904" spans="5:5">
      <c r="E45904" s="15"/>
    </row>
    <row r="45905" spans="5:5">
      <c r="E45905" s="15"/>
    </row>
    <row r="45906" spans="5:5">
      <c r="E45906" s="15"/>
    </row>
    <row r="45907" spans="5:5">
      <c r="E45907" s="15"/>
    </row>
    <row r="45908" spans="5:5">
      <c r="E45908" s="15"/>
    </row>
    <row r="45909" spans="5:5">
      <c r="E45909" s="15"/>
    </row>
    <row r="45910" spans="5:5">
      <c r="E45910" s="15"/>
    </row>
    <row r="45911" spans="5:5">
      <c r="E45911" s="15"/>
    </row>
    <row r="45912" spans="5:5">
      <c r="E45912" s="15"/>
    </row>
    <row r="45913" spans="5:5">
      <c r="E45913" s="15"/>
    </row>
    <row r="45914" spans="5:5">
      <c r="E45914" s="15"/>
    </row>
    <row r="45915" spans="5:5">
      <c r="E45915" s="15"/>
    </row>
    <row r="45916" spans="5:5">
      <c r="E45916" s="15"/>
    </row>
    <row r="45917" spans="5:5">
      <c r="E45917" s="15"/>
    </row>
    <row r="45918" spans="5:5">
      <c r="E45918" s="15"/>
    </row>
    <row r="45919" spans="5:5">
      <c r="E45919" s="15"/>
    </row>
    <row r="45920" spans="5:5">
      <c r="E45920" s="15"/>
    </row>
    <row r="45921" spans="5:5">
      <c r="E45921" s="15"/>
    </row>
    <row r="45922" spans="5:5">
      <c r="E45922" s="15"/>
    </row>
    <row r="45923" spans="5:5">
      <c r="E45923" s="15"/>
    </row>
    <row r="45924" spans="5:5">
      <c r="E45924" s="15"/>
    </row>
    <row r="45925" spans="5:5">
      <c r="E45925" s="15"/>
    </row>
    <row r="45926" spans="5:5">
      <c r="E45926" s="15"/>
    </row>
    <row r="45927" spans="5:5">
      <c r="E45927" s="15"/>
    </row>
    <row r="45928" spans="5:5">
      <c r="E45928" s="15"/>
    </row>
    <row r="45929" spans="5:5">
      <c r="E45929" s="15"/>
    </row>
    <row r="45930" spans="5:5">
      <c r="E45930" s="15"/>
    </row>
    <row r="45931" spans="5:5">
      <c r="E45931" s="15"/>
    </row>
    <row r="45932" spans="5:5">
      <c r="E45932" s="15"/>
    </row>
    <row r="45933" spans="5:5">
      <c r="E45933" s="15"/>
    </row>
    <row r="45934" spans="5:5">
      <c r="E45934" s="15"/>
    </row>
    <row r="45935" spans="5:5">
      <c r="E45935" s="15"/>
    </row>
    <row r="45936" spans="5:5">
      <c r="E45936" s="15"/>
    </row>
    <row r="45937" spans="5:5">
      <c r="E45937" s="15"/>
    </row>
    <row r="45938" spans="5:5">
      <c r="E45938" s="15"/>
    </row>
    <row r="45939" spans="5:5">
      <c r="E45939" s="15"/>
    </row>
    <row r="45940" spans="5:5">
      <c r="E45940" s="15"/>
    </row>
    <row r="45941" spans="5:5">
      <c r="E45941" s="15"/>
    </row>
    <row r="45942" spans="5:5">
      <c r="E45942" s="15"/>
    </row>
    <row r="45943" spans="5:5">
      <c r="E45943" s="15"/>
    </row>
    <row r="45944" spans="5:5">
      <c r="E45944" s="15"/>
    </row>
    <row r="45945" spans="5:5">
      <c r="E45945" s="15"/>
    </row>
    <row r="45946" spans="5:5">
      <c r="E45946" s="15"/>
    </row>
    <row r="45947" spans="5:5">
      <c r="E45947" s="15"/>
    </row>
    <row r="45948" spans="5:5">
      <c r="E45948" s="15"/>
    </row>
    <row r="45949" spans="5:5">
      <c r="E45949" s="15"/>
    </row>
    <row r="45950" spans="5:5">
      <c r="E45950" s="15"/>
    </row>
    <row r="45951" spans="5:5">
      <c r="E45951" s="15"/>
    </row>
    <row r="45952" spans="5:5">
      <c r="E45952" s="15"/>
    </row>
    <row r="45953" spans="5:5">
      <c r="E45953" s="15"/>
    </row>
    <row r="45954" spans="5:5">
      <c r="E45954" s="15"/>
    </row>
    <row r="45955" spans="5:5">
      <c r="E45955" s="15"/>
    </row>
    <row r="45956" spans="5:5">
      <c r="E45956" s="15"/>
    </row>
    <row r="45957" spans="5:5">
      <c r="E45957" s="15"/>
    </row>
    <row r="45958" spans="5:5">
      <c r="E45958" s="15"/>
    </row>
    <row r="45959" spans="5:5">
      <c r="E45959" s="15"/>
    </row>
    <row r="45960" spans="5:5">
      <c r="E45960" s="15"/>
    </row>
    <row r="45961" spans="5:5">
      <c r="E45961" s="15"/>
    </row>
    <row r="45962" spans="5:5">
      <c r="E45962" s="15"/>
    </row>
    <row r="45963" spans="5:5">
      <c r="E45963" s="15"/>
    </row>
    <row r="45964" spans="5:5">
      <c r="E45964" s="15"/>
    </row>
    <row r="45965" spans="5:5">
      <c r="E45965" s="15"/>
    </row>
    <row r="45966" spans="5:5">
      <c r="E45966" s="15"/>
    </row>
    <row r="45967" spans="5:5">
      <c r="E45967" s="15"/>
    </row>
    <row r="45968" spans="5:5">
      <c r="E45968" s="15"/>
    </row>
    <row r="45969" spans="5:5">
      <c r="E45969" s="15"/>
    </row>
    <row r="45970" spans="5:5">
      <c r="E45970" s="15"/>
    </row>
    <row r="45971" spans="5:5">
      <c r="E45971" s="15"/>
    </row>
    <row r="45972" spans="5:5">
      <c r="E45972" s="15"/>
    </row>
    <row r="45973" spans="5:5">
      <c r="E45973" s="15"/>
    </row>
    <row r="45974" spans="5:5">
      <c r="E45974" s="15"/>
    </row>
    <row r="45975" spans="5:5">
      <c r="E45975" s="15"/>
    </row>
    <row r="45976" spans="5:5">
      <c r="E45976" s="15"/>
    </row>
    <row r="45977" spans="5:5">
      <c r="E45977" s="15"/>
    </row>
    <row r="45978" spans="5:5">
      <c r="E45978" s="15"/>
    </row>
    <row r="45979" spans="5:5">
      <c r="E45979" s="15"/>
    </row>
    <row r="45980" spans="5:5">
      <c r="E45980" s="15"/>
    </row>
    <row r="45981" spans="5:5">
      <c r="E45981" s="15"/>
    </row>
    <row r="45982" spans="5:5">
      <c r="E45982" s="15"/>
    </row>
    <row r="45983" spans="5:5">
      <c r="E45983" s="15"/>
    </row>
    <row r="45984" spans="5:5">
      <c r="E45984" s="15"/>
    </row>
    <row r="45985" spans="5:5">
      <c r="E45985" s="15"/>
    </row>
    <row r="45986" spans="5:5">
      <c r="E45986" s="15"/>
    </row>
    <row r="45987" spans="5:5">
      <c r="E45987" s="15"/>
    </row>
    <row r="45988" spans="5:5">
      <c r="E45988" s="15"/>
    </row>
    <row r="45989" spans="5:5">
      <c r="E45989" s="15"/>
    </row>
    <row r="45990" spans="5:5">
      <c r="E45990" s="15"/>
    </row>
    <row r="45991" spans="5:5">
      <c r="E45991" s="15"/>
    </row>
    <row r="45992" spans="5:5">
      <c r="E45992" s="15"/>
    </row>
    <row r="45993" spans="5:5">
      <c r="E45993" s="15"/>
    </row>
    <row r="45994" spans="5:5">
      <c r="E45994" s="15"/>
    </row>
    <row r="45995" spans="5:5">
      <c r="E45995" s="15"/>
    </row>
    <row r="45996" spans="5:5">
      <c r="E45996" s="15"/>
    </row>
    <row r="45997" spans="5:5">
      <c r="E45997" s="15"/>
    </row>
    <row r="45998" spans="5:5">
      <c r="E45998" s="15"/>
    </row>
    <row r="45999" spans="5:5">
      <c r="E45999" s="15"/>
    </row>
    <row r="46000" spans="5:5">
      <c r="E46000" s="15"/>
    </row>
    <row r="46001" spans="5:5">
      <c r="E46001" s="15"/>
    </row>
    <row r="46002" spans="5:5">
      <c r="E46002" s="15"/>
    </row>
    <row r="46003" spans="5:5">
      <c r="E46003" s="15"/>
    </row>
    <row r="46004" spans="5:5">
      <c r="E46004" s="15"/>
    </row>
    <row r="46005" spans="5:5">
      <c r="E46005" s="15"/>
    </row>
    <row r="46006" spans="5:5">
      <c r="E46006" s="15"/>
    </row>
    <row r="46007" spans="5:5">
      <c r="E46007" s="15"/>
    </row>
    <row r="46008" spans="5:5">
      <c r="E46008" s="15"/>
    </row>
    <row r="46009" spans="5:5">
      <c r="E46009" s="15"/>
    </row>
    <row r="46010" spans="5:5">
      <c r="E46010" s="15"/>
    </row>
    <row r="46011" spans="5:5">
      <c r="E46011" s="15"/>
    </row>
    <row r="46012" spans="5:5">
      <c r="E46012" s="15"/>
    </row>
    <row r="46013" spans="5:5">
      <c r="E46013" s="15"/>
    </row>
    <row r="46014" spans="5:5">
      <c r="E46014" s="15"/>
    </row>
    <row r="46015" spans="5:5">
      <c r="E46015" s="15"/>
    </row>
    <row r="46016" spans="5:5">
      <c r="E46016" s="15"/>
    </row>
    <row r="46017" spans="5:5">
      <c r="E46017" s="15"/>
    </row>
    <row r="46018" spans="5:5">
      <c r="E46018" s="15"/>
    </row>
    <row r="46019" spans="5:5">
      <c r="E46019" s="15"/>
    </row>
    <row r="46020" spans="5:5">
      <c r="E46020" s="15"/>
    </row>
    <row r="46021" spans="5:5">
      <c r="E46021" s="15"/>
    </row>
    <row r="46022" spans="5:5">
      <c r="E46022" s="15"/>
    </row>
    <row r="46023" spans="5:5">
      <c r="E46023" s="15"/>
    </row>
    <row r="46024" spans="5:5">
      <c r="E46024" s="15"/>
    </row>
    <row r="46025" spans="5:5">
      <c r="E46025" s="15"/>
    </row>
    <row r="46026" spans="5:5">
      <c r="E46026" s="15"/>
    </row>
    <row r="46027" spans="5:5">
      <c r="E46027" s="15"/>
    </row>
    <row r="46028" spans="5:5">
      <c r="E46028" s="15"/>
    </row>
    <row r="46029" spans="5:5">
      <c r="E46029" s="15"/>
    </row>
    <row r="46030" spans="5:5">
      <c r="E46030" s="15"/>
    </row>
    <row r="46031" spans="5:5">
      <c r="E46031" s="15"/>
    </row>
    <row r="46032" spans="5:5">
      <c r="E46032" s="15"/>
    </row>
    <row r="46033" spans="5:5">
      <c r="E46033" s="15"/>
    </row>
    <row r="46034" spans="5:5">
      <c r="E46034" s="15"/>
    </row>
    <row r="46035" spans="5:5">
      <c r="E46035" s="15"/>
    </row>
    <row r="46036" spans="5:5">
      <c r="E46036" s="15"/>
    </row>
    <row r="46037" spans="5:5">
      <c r="E46037" s="15"/>
    </row>
    <row r="46038" spans="5:5">
      <c r="E46038" s="15"/>
    </row>
    <row r="46039" spans="5:5">
      <c r="E46039" s="15"/>
    </row>
    <row r="46040" spans="5:5">
      <c r="E46040" s="15"/>
    </row>
    <row r="46041" spans="5:5">
      <c r="E46041" s="15"/>
    </row>
    <row r="46042" spans="5:5">
      <c r="E46042" s="15"/>
    </row>
    <row r="46043" spans="5:5">
      <c r="E46043" s="15"/>
    </row>
    <row r="46044" spans="5:5">
      <c r="E46044" s="15"/>
    </row>
    <row r="46045" spans="5:5">
      <c r="E46045" s="15"/>
    </row>
    <row r="46046" spans="5:5">
      <c r="E46046" s="15"/>
    </row>
    <row r="46047" spans="5:5">
      <c r="E46047" s="15"/>
    </row>
    <row r="46048" spans="5:5">
      <c r="E46048" s="15"/>
    </row>
    <row r="46049" spans="5:5">
      <c r="E46049" s="15"/>
    </row>
    <row r="46050" spans="5:5">
      <c r="E46050" s="15"/>
    </row>
    <row r="46051" spans="5:5">
      <c r="E46051" s="15"/>
    </row>
    <row r="46052" spans="5:5">
      <c r="E46052" s="15"/>
    </row>
    <row r="46053" spans="5:5">
      <c r="E46053" s="15"/>
    </row>
    <row r="46054" spans="5:5">
      <c r="E46054" s="15"/>
    </row>
    <row r="46055" spans="5:5">
      <c r="E46055" s="15"/>
    </row>
    <row r="46056" spans="5:5">
      <c r="E46056" s="15"/>
    </row>
    <row r="46057" spans="5:5">
      <c r="E46057" s="15"/>
    </row>
    <row r="46058" spans="5:5">
      <c r="E46058" s="15"/>
    </row>
    <row r="46059" spans="5:5">
      <c r="E46059" s="15"/>
    </row>
    <row r="46060" spans="5:5">
      <c r="E46060" s="15"/>
    </row>
    <row r="46061" spans="5:5">
      <c r="E46061" s="15"/>
    </row>
    <row r="46062" spans="5:5">
      <c r="E46062" s="15"/>
    </row>
    <row r="46063" spans="5:5">
      <c r="E46063" s="15"/>
    </row>
    <row r="46064" spans="5:5">
      <c r="E46064" s="15"/>
    </row>
    <row r="46065" spans="5:5">
      <c r="E46065" s="15"/>
    </row>
    <row r="46066" spans="5:5">
      <c r="E46066" s="15"/>
    </row>
    <row r="46067" spans="5:5">
      <c r="E46067" s="15"/>
    </row>
    <row r="46068" spans="5:5">
      <c r="E46068" s="15"/>
    </row>
    <row r="46069" spans="5:5">
      <c r="E46069" s="15"/>
    </row>
    <row r="46070" spans="5:5">
      <c r="E46070" s="15"/>
    </row>
    <row r="46071" spans="5:5">
      <c r="E46071" s="15"/>
    </row>
    <row r="46072" spans="5:5">
      <c r="E46072" s="15"/>
    </row>
    <row r="46073" spans="5:5">
      <c r="E46073" s="15"/>
    </row>
    <row r="46074" spans="5:5">
      <c r="E46074" s="15"/>
    </row>
    <row r="46075" spans="5:5">
      <c r="E46075" s="15"/>
    </row>
    <row r="46076" spans="5:5">
      <c r="E46076" s="15"/>
    </row>
    <row r="46077" spans="5:5">
      <c r="E46077" s="15"/>
    </row>
    <row r="46078" spans="5:5">
      <c r="E46078" s="15"/>
    </row>
    <row r="46079" spans="5:5">
      <c r="E46079" s="15"/>
    </row>
    <row r="46080" spans="5:5">
      <c r="E46080" s="15"/>
    </row>
    <row r="46081" spans="5:5">
      <c r="E46081" s="15"/>
    </row>
    <row r="46082" spans="5:5">
      <c r="E46082" s="15"/>
    </row>
    <row r="46083" spans="5:5">
      <c r="E46083" s="15"/>
    </row>
    <row r="46084" spans="5:5">
      <c r="E46084" s="15"/>
    </row>
    <row r="46085" spans="5:5">
      <c r="E46085" s="15"/>
    </row>
    <row r="46086" spans="5:5">
      <c r="E46086" s="15"/>
    </row>
    <row r="46087" spans="5:5">
      <c r="E46087" s="15"/>
    </row>
    <row r="46088" spans="5:5">
      <c r="E46088" s="15"/>
    </row>
    <row r="46089" spans="5:5">
      <c r="E46089" s="15"/>
    </row>
    <row r="46090" spans="5:5">
      <c r="E46090" s="15"/>
    </row>
    <row r="46091" spans="5:5">
      <c r="E46091" s="15"/>
    </row>
    <row r="46092" spans="5:5">
      <c r="E46092" s="15"/>
    </row>
    <row r="46093" spans="5:5">
      <c r="E46093" s="15"/>
    </row>
    <row r="46094" spans="5:5">
      <c r="E46094" s="15"/>
    </row>
    <row r="46095" spans="5:5">
      <c r="E46095" s="15"/>
    </row>
    <row r="46096" spans="5:5">
      <c r="E46096" s="15"/>
    </row>
    <row r="46097" spans="5:5">
      <c r="E46097" s="15"/>
    </row>
    <row r="46098" spans="5:5">
      <c r="E46098" s="15"/>
    </row>
    <row r="46099" spans="5:5">
      <c r="E46099" s="15"/>
    </row>
    <row r="46100" spans="5:5">
      <c r="E46100" s="15"/>
    </row>
    <row r="46101" spans="5:5">
      <c r="E46101" s="15"/>
    </row>
    <row r="46102" spans="5:5">
      <c r="E46102" s="15"/>
    </row>
    <row r="46103" spans="5:5">
      <c r="E46103" s="15"/>
    </row>
    <row r="46104" spans="5:5">
      <c r="E46104" s="15"/>
    </row>
    <row r="46105" spans="5:5">
      <c r="E46105" s="15"/>
    </row>
    <row r="46106" spans="5:5">
      <c r="E46106" s="15"/>
    </row>
    <row r="46107" spans="5:5">
      <c r="E46107" s="15"/>
    </row>
    <row r="46108" spans="5:5">
      <c r="E46108" s="15"/>
    </row>
    <row r="46109" spans="5:5">
      <c r="E46109" s="15"/>
    </row>
    <row r="46110" spans="5:5">
      <c r="E46110" s="15"/>
    </row>
    <row r="46111" spans="5:5">
      <c r="E46111" s="15"/>
    </row>
    <row r="46112" spans="5:5">
      <c r="E46112" s="15"/>
    </row>
    <row r="46113" spans="5:5">
      <c r="E46113" s="15"/>
    </row>
    <row r="46114" spans="5:5">
      <c r="E46114" s="15"/>
    </row>
    <row r="46115" spans="5:5">
      <c r="E46115" s="15"/>
    </row>
    <row r="46116" spans="5:5">
      <c r="E46116" s="15"/>
    </row>
    <row r="46117" spans="5:5">
      <c r="E46117" s="15"/>
    </row>
    <row r="46118" spans="5:5">
      <c r="E46118" s="15"/>
    </row>
    <row r="46119" spans="5:5">
      <c r="E46119" s="15"/>
    </row>
    <row r="46120" spans="5:5">
      <c r="E46120" s="15"/>
    </row>
    <row r="46121" spans="5:5">
      <c r="E46121" s="15"/>
    </row>
    <row r="46122" spans="5:5">
      <c r="E46122" s="15"/>
    </row>
    <row r="46123" spans="5:5">
      <c r="E46123" s="15"/>
    </row>
    <row r="46124" spans="5:5">
      <c r="E46124" s="15"/>
    </row>
    <row r="46125" spans="5:5">
      <c r="E46125" s="15"/>
    </row>
    <row r="46126" spans="5:5">
      <c r="E46126" s="15"/>
    </row>
    <row r="46127" spans="5:5">
      <c r="E46127" s="15"/>
    </row>
    <row r="46128" spans="5:5">
      <c r="E46128" s="15"/>
    </row>
    <row r="46129" spans="5:5">
      <c r="E46129" s="15"/>
    </row>
    <row r="46130" spans="5:5">
      <c r="E46130" s="15"/>
    </row>
    <row r="46131" spans="5:5">
      <c r="E46131" s="15"/>
    </row>
    <row r="46132" spans="5:5">
      <c r="E46132" s="15"/>
    </row>
    <row r="46133" spans="5:5">
      <c r="E46133" s="15"/>
    </row>
    <row r="46134" spans="5:5">
      <c r="E46134" s="15"/>
    </row>
    <row r="46135" spans="5:5">
      <c r="E46135" s="15"/>
    </row>
    <row r="46136" spans="5:5">
      <c r="E46136" s="15"/>
    </row>
    <row r="46137" spans="5:5">
      <c r="E46137" s="15"/>
    </row>
    <row r="46138" spans="5:5">
      <c r="E46138" s="15"/>
    </row>
    <row r="46139" spans="5:5">
      <c r="E46139" s="15"/>
    </row>
    <row r="46140" spans="5:5">
      <c r="E46140" s="15"/>
    </row>
    <row r="46141" spans="5:5">
      <c r="E46141" s="15"/>
    </row>
    <row r="46142" spans="5:5">
      <c r="E46142" s="15"/>
    </row>
    <row r="46143" spans="5:5">
      <c r="E46143" s="15"/>
    </row>
    <row r="46144" spans="5:5">
      <c r="E46144" s="15"/>
    </row>
    <row r="46145" spans="5:5">
      <c r="E46145" s="15"/>
    </row>
    <row r="46146" spans="5:5">
      <c r="E46146" s="15"/>
    </row>
    <row r="46147" spans="5:5">
      <c r="E46147" s="15"/>
    </row>
    <row r="46148" spans="5:5">
      <c r="E46148" s="15"/>
    </row>
    <row r="46149" spans="5:5">
      <c r="E46149" s="15"/>
    </row>
    <row r="46150" spans="5:5">
      <c r="E46150" s="15"/>
    </row>
    <row r="46151" spans="5:5">
      <c r="E46151" s="15"/>
    </row>
    <row r="46152" spans="5:5">
      <c r="E46152" s="15"/>
    </row>
    <row r="46153" spans="5:5">
      <c r="E46153" s="15"/>
    </row>
    <row r="46154" spans="5:5">
      <c r="E46154" s="15"/>
    </row>
    <row r="46155" spans="5:5">
      <c r="E46155" s="15"/>
    </row>
    <row r="46156" spans="5:5">
      <c r="E46156" s="15"/>
    </row>
    <row r="46157" spans="5:5">
      <c r="E46157" s="15"/>
    </row>
    <row r="46158" spans="5:5">
      <c r="E46158" s="15"/>
    </row>
    <row r="46159" spans="5:5">
      <c r="E46159" s="15"/>
    </row>
    <row r="46160" spans="5:5">
      <c r="E46160" s="15"/>
    </row>
    <row r="46161" spans="5:5">
      <c r="E46161" s="15"/>
    </row>
    <row r="46162" spans="5:5">
      <c r="E46162" s="15"/>
    </row>
    <row r="46163" spans="5:5">
      <c r="E46163" s="15"/>
    </row>
    <row r="46164" spans="5:5">
      <c r="E46164" s="15"/>
    </row>
    <row r="46165" spans="5:5">
      <c r="E46165" s="15"/>
    </row>
    <row r="46166" spans="5:5">
      <c r="E46166" s="15"/>
    </row>
    <row r="46167" spans="5:5">
      <c r="E46167" s="15"/>
    </row>
    <row r="46168" spans="5:5">
      <c r="E46168" s="15"/>
    </row>
    <row r="46169" spans="5:5">
      <c r="E46169" s="15"/>
    </row>
    <row r="46170" spans="5:5">
      <c r="E46170" s="15"/>
    </row>
    <row r="46171" spans="5:5">
      <c r="E46171" s="15"/>
    </row>
    <row r="46172" spans="5:5">
      <c r="E46172" s="15"/>
    </row>
    <row r="46173" spans="5:5">
      <c r="E46173" s="15"/>
    </row>
    <row r="46174" spans="5:5">
      <c r="E46174" s="15"/>
    </row>
    <row r="46175" spans="5:5">
      <c r="E46175" s="15"/>
    </row>
    <row r="46176" spans="5:5">
      <c r="E46176" s="15"/>
    </row>
    <row r="46177" spans="5:5">
      <c r="E46177" s="15"/>
    </row>
    <row r="46178" spans="5:5">
      <c r="E46178" s="15"/>
    </row>
    <row r="46179" spans="5:5">
      <c r="E46179" s="15"/>
    </row>
    <row r="46180" spans="5:5">
      <c r="E46180" s="15"/>
    </row>
    <row r="46181" spans="5:5">
      <c r="E46181" s="15"/>
    </row>
    <row r="46182" spans="5:5">
      <c r="E46182" s="15"/>
    </row>
    <row r="46183" spans="5:5">
      <c r="E46183" s="15"/>
    </row>
    <row r="46184" spans="5:5">
      <c r="E46184" s="15"/>
    </row>
    <row r="46185" spans="5:5">
      <c r="E46185" s="15"/>
    </row>
    <row r="46186" spans="5:5">
      <c r="E46186" s="15"/>
    </row>
    <row r="46187" spans="5:5">
      <c r="E46187" s="15"/>
    </row>
    <row r="46188" spans="5:5">
      <c r="E46188" s="15"/>
    </row>
    <row r="46189" spans="5:5">
      <c r="E46189" s="15"/>
    </row>
    <row r="46190" spans="5:5">
      <c r="E46190" s="15"/>
    </row>
    <row r="46191" spans="5:5">
      <c r="E46191" s="15"/>
    </row>
    <row r="46192" spans="5:5">
      <c r="E46192" s="15"/>
    </row>
    <row r="46193" spans="5:5">
      <c r="E46193" s="15"/>
    </row>
    <row r="46194" spans="5:5">
      <c r="E46194" s="15"/>
    </row>
    <row r="46195" spans="5:5">
      <c r="E46195" s="15"/>
    </row>
    <row r="46196" spans="5:5">
      <c r="E46196" s="15"/>
    </row>
    <row r="46197" spans="5:5">
      <c r="E46197" s="15"/>
    </row>
    <row r="46198" spans="5:5">
      <c r="E46198" s="15"/>
    </row>
    <row r="46199" spans="5:5">
      <c r="E46199" s="15"/>
    </row>
    <row r="46200" spans="5:5">
      <c r="E46200" s="15"/>
    </row>
    <row r="46201" spans="5:5">
      <c r="E46201" s="15"/>
    </row>
    <row r="46202" spans="5:5">
      <c r="E46202" s="15"/>
    </row>
    <row r="46203" spans="5:5">
      <c r="E46203" s="15"/>
    </row>
    <row r="46204" spans="5:5">
      <c r="E46204" s="15"/>
    </row>
    <row r="46205" spans="5:5">
      <c r="E46205" s="15"/>
    </row>
    <row r="46206" spans="5:5">
      <c r="E46206" s="15"/>
    </row>
    <row r="46207" spans="5:5">
      <c r="E46207" s="15"/>
    </row>
    <row r="46208" spans="5:5">
      <c r="E46208" s="15"/>
    </row>
    <row r="46209" spans="5:5">
      <c r="E46209" s="15"/>
    </row>
    <row r="46210" spans="5:5">
      <c r="E46210" s="15"/>
    </row>
    <row r="46211" spans="5:5">
      <c r="E46211" s="15"/>
    </row>
    <row r="46212" spans="5:5">
      <c r="E46212" s="15"/>
    </row>
    <row r="46213" spans="5:5">
      <c r="E46213" s="15"/>
    </row>
    <row r="46214" spans="5:5">
      <c r="E46214" s="15"/>
    </row>
    <row r="46215" spans="5:5">
      <c r="E46215" s="15"/>
    </row>
    <row r="46216" spans="5:5">
      <c r="E46216" s="15"/>
    </row>
    <row r="46217" spans="5:5">
      <c r="E46217" s="15"/>
    </row>
    <row r="46218" spans="5:5">
      <c r="E46218" s="15"/>
    </row>
    <row r="46219" spans="5:5">
      <c r="E46219" s="15"/>
    </row>
    <row r="46220" spans="5:5">
      <c r="E46220" s="15"/>
    </row>
    <row r="46221" spans="5:5">
      <c r="E46221" s="15"/>
    </row>
    <row r="46222" spans="5:5">
      <c r="E46222" s="15"/>
    </row>
    <row r="46223" spans="5:5">
      <c r="E46223" s="15"/>
    </row>
    <row r="46224" spans="5:5">
      <c r="E46224" s="15"/>
    </row>
    <row r="46225" spans="5:5">
      <c r="E46225" s="15"/>
    </row>
    <row r="46226" spans="5:5">
      <c r="E46226" s="15"/>
    </row>
    <row r="46227" spans="5:5">
      <c r="E46227" s="15"/>
    </row>
    <row r="46228" spans="5:5">
      <c r="E46228" s="15"/>
    </row>
    <row r="46229" spans="5:5">
      <c r="E46229" s="15"/>
    </row>
    <row r="46230" spans="5:5">
      <c r="E46230" s="15"/>
    </row>
    <row r="46231" spans="5:5">
      <c r="E46231" s="15"/>
    </row>
    <row r="46232" spans="5:5">
      <c r="E46232" s="15"/>
    </row>
    <row r="46233" spans="5:5">
      <c r="E46233" s="15"/>
    </row>
    <row r="46234" spans="5:5">
      <c r="E46234" s="15"/>
    </row>
    <row r="46235" spans="5:5">
      <c r="E46235" s="15"/>
    </row>
    <row r="46236" spans="5:5">
      <c r="E46236" s="15"/>
    </row>
    <row r="46237" spans="5:5">
      <c r="E46237" s="15"/>
    </row>
    <row r="46238" spans="5:5">
      <c r="E46238" s="15"/>
    </row>
    <row r="46239" spans="5:5">
      <c r="E46239" s="15"/>
    </row>
    <row r="46240" spans="5:5">
      <c r="E46240" s="15"/>
    </row>
    <row r="46241" spans="5:5">
      <c r="E46241" s="15"/>
    </row>
    <row r="46242" spans="5:5">
      <c r="E46242" s="15"/>
    </row>
    <row r="46243" spans="5:5">
      <c r="E46243" s="15"/>
    </row>
    <row r="46244" spans="5:5">
      <c r="E46244" s="15"/>
    </row>
    <row r="46245" spans="5:5">
      <c r="E46245" s="15"/>
    </row>
    <row r="46246" spans="5:5">
      <c r="E46246" s="15"/>
    </row>
    <row r="46247" spans="5:5">
      <c r="E46247" s="15"/>
    </row>
    <row r="46248" spans="5:5">
      <c r="E46248" s="15"/>
    </row>
    <row r="46249" spans="5:5">
      <c r="E46249" s="15"/>
    </row>
    <row r="46250" spans="5:5">
      <c r="E46250" s="15"/>
    </row>
    <row r="46251" spans="5:5">
      <c r="E46251" s="15"/>
    </row>
    <row r="46252" spans="5:5">
      <c r="E46252" s="15"/>
    </row>
    <row r="46253" spans="5:5">
      <c r="E46253" s="15"/>
    </row>
    <row r="46254" spans="5:5">
      <c r="E46254" s="15"/>
    </row>
    <row r="46255" spans="5:5">
      <c r="E46255" s="15"/>
    </row>
    <row r="46256" spans="5:5">
      <c r="E46256" s="15"/>
    </row>
    <row r="46257" spans="5:5">
      <c r="E46257" s="15"/>
    </row>
    <row r="46258" spans="5:5">
      <c r="E46258" s="15"/>
    </row>
    <row r="46259" spans="5:5">
      <c r="E46259" s="15"/>
    </row>
    <row r="46260" spans="5:5">
      <c r="E46260" s="15"/>
    </row>
    <row r="46261" spans="5:5">
      <c r="E46261" s="15"/>
    </row>
    <row r="46262" spans="5:5">
      <c r="E46262" s="15"/>
    </row>
    <row r="46263" spans="5:5">
      <c r="E46263" s="15"/>
    </row>
    <row r="46264" spans="5:5">
      <c r="E46264" s="15"/>
    </row>
    <row r="46265" spans="5:5">
      <c r="E46265" s="15"/>
    </row>
    <row r="46266" spans="5:5">
      <c r="E46266" s="15"/>
    </row>
    <row r="46267" spans="5:5">
      <c r="E46267" s="15"/>
    </row>
    <row r="46268" spans="5:5">
      <c r="E46268" s="15"/>
    </row>
    <row r="46269" spans="5:5">
      <c r="E46269" s="15"/>
    </row>
    <row r="46270" spans="5:5">
      <c r="E46270" s="15"/>
    </row>
    <row r="46271" spans="5:5">
      <c r="E46271" s="15"/>
    </row>
    <row r="46272" spans="5:5">
      <c r="E46272" s="15"/>
    </row>
    <row r="46273" spans="5:5">
      <c r="E46273" s="15"/>
    </row>
    <row r="46274" spans="5:5">
      <c r="E46274" s="15"/>
    </row>
    <row r="46275" spans="5:5">
      <c r="E46275" s="15"/>
    </row>
    <row r="46276" spans="5:5">
      <c r="E46276" s="15"/>
    </row>
    <row r="46277" spans="5:5">
      <c r="E46277" s="15"/>
    </row>
    <row r="46278" spans="5:5">
      <c r="E46278" s="15"/>
    </row>
    <row r="46279" spans="5:5">
      <c r="E46279" s="15"/>
    </row>
    <row r="46280" spans="5:5">
      <c r="E46280" s="15"/>
    </row>
    <row r="46281" spans="5:5">
      <c r="E46281" s="15"/>
    </row>
    <row r="46282" spans="5:5">
      <c r="E46282" s="15"/>
    </row>
    <row r="46283" spans="5:5">
      <c r="E46283" s="15"/>
    </row>
    <row r="46284" spans="5:5">
      <c r="E46284" s="15"/>
    </row>
    <row r="46285" spans="5:5">
      <c r="E46285" s="15"/>
    </row>
    <row r="46286" spans="5:5">
      <c r="E46286" s="15"/>
    </row>
    <row r="46287" spans="5:5">
      <c r="E46287" s="15"/>
    </row>
    <row r="46288" spans="5:5">
      <c r="E46288" s="15"/>
    </row>
    <row r="46289" spans="5:5">
      <c r="E46289" s="15"/>
    </row>
    <row r="46290" spans="5:5">
      <c r="E46290" s="15"/>
    </row>
    <row r="46291" spans="5:5">
      <c r="E46291" s="15"/>
    </row>
    <row r="46292" spans="5:5">
      <c r="E46292" s="15"/>
    </row>
    <row r="46293" spans="5:5">
      <c r="E46293" s="15"/>
    </row>
    <row r="46294" spans="5:5">
      <c r="E46294" s="15"/>
    </row>
    <row r="46295" spans="5:5">
      <c r="E46295" s="15"/>
    </row>
    <row r="46296" spans="5:5">
      <c r="E46296" s="15"/>
    </row>
    <row r="46297" spans="5:5">
      <c r="E46297" s="15"/>
    </row>
    <row r="46298" spans="5:5">
      <c r="E46298" s="15"/>
    </row>
    <row r="46299" spans="5:5">
      <c r="E46299" s="15"/>
    </row>
    <row r="46300" spans="5:5">
      <c r="E46300" s="15"/>
    </row>
    <row r="46301" spans="5:5">
      <c r="E46301" s="15"/>
    </row>
    <row r="46302" spans="5:5">
      <c r="E46302" s="15"/>
    </row>
    <row r="46303" spans="5:5">
      <c r="E46303" s="15"/>
    </row>
    <row r="46304" spans="5:5">
      <c r="E46304" s="15"/>
    </row>
    <row r="46305" spans="5:5">
      <c r="E46305" s="15"/>
    </row>
    <row r="46306" spans="5:5">
      <c r="E46306" s="15"/>
    </row>
    <row r="46307" spans="5:5">
      <c r="E46307" s="15"/>
    </row>
    <row r="46308" spans="5:5">
      <c r="E46308" s="15"/>
    </row>
    <row r="46309" spans="5:5">
      <c r="E46309" s="15"/>
    </row>
    <row r="46310" spans="5:5">
      <c r="E46310" s="15"/>
    </row>
    <row r="46311" spans="5:5">
      <c r="E46311" s="15"/>
    </row>
    <row r="46312" spans="5:5">
      <c r="E46312" s="15"/>
    </row>
    <row r="46313" spans="5:5">
      <c r="E46313" s="15"/>
    </row>
    <row r="46314" spans="5:5">
      <c r="E46314" s="15"/>
    </row>
    <row r="46315" spans="5:5">
      <c r="E46315" s="15"/>
    </row>
    <row r="46316" spans="5:5">
      <c r="E46316" s="15"/>
    </row>
    <row r="46317" spans="5:5">
      <c r="E46317" s="15"/>
    </row>
    <row r="46318" spans="5:5">
      <c r="E46318" s="15"/>
    </row>
    <row r="46319" spans="5:5">
      <c r="E46319" s="15"/>
    </row>
    <row r="46320" spans="5:5">
      <c r="E46320" s="15"/>
    </row>
    <row r="46321" spans="5:5">
      <c r="E46321" s="15"/>
    </row>
    <row r="46322" spans="5:5">
      <c r="E46322" s="15"/>
    </row>
    <row r="46323" spans="5:5">
      <c r="E46323" s="15"/>
    </row>
    <row r="46324" spans="5:5">
      <c r="E46324" s="15"/>
    </row>
    <row r="46325" spans="5:5">
      <c r="E46325" s="15"/>
    </row>
    <row r="46326" spans="5:5">
      <c r="E46326" s="15"/>
    </row>
    <row r="46327" spans="5:5">
      <c r="E46327" s="15"/>
    </row>
    <row r="46328" spans="5:5">
      <c r="E46328" s="15"/>
    </row>
    <row r="46329" spans="5:5">
      <c r="E46329" s="15"/>
    </row>
    <row r="46330" spans="5:5">
      <c r="E46330" s="15"/>
    </row>
    <row r="46331" spans="5:5">
      <c r="E46331" s="15"/>
    </row>
    <row r="46332" spans="5:5">
      <c r="E46332" s="15"/>
    </row>
    <row r="46333" spans="5:5">
      <c r="E46333" s="15"/>
    </row>
    <row r="46334" spans="5:5">
      <c r="E46334" s="15"/>
    </row>
    <row r="46335" spans="5:5">
      <c r="E46335" s="15"/>
    </row>
    <row r="46336" spans="5:5">
      <c r="E46336" s="15"/>
    </row>
    <row r="46337" spans="5:5">
      <c r="E46337" s="15"/>
    </row>
    <row r="46338" spans="5:5">
      <c r="E46338" s="15"/>
    </row>
    <row r="46339" spans="5:5">
      <c r="E46339" s="15"/>
    </row>
    <row r="46340" spans="5:5">
      <c r="E46340" s="15"/>
    </row>
    <row r="46341" spans="5:5">
      <c r="E46341" s="15"/>
    </row>
    <row r="46342" spans="5:5">
      <c r="E46342" s="15"/>
    </row>
    <row r="46343" spans="5:5">
      <c r="E46343" s="15"/>
    </row>
    <row r="46344" spans="5:5">
      <c r="E46344" s="15"/>
    </row>
    <row r="46345" spans="5:5">
      <c r="E46345" s="15"/>
    </row>
    <row r="46346" spans="5:5">
      <c r="E46346" s="15"/>
    </row>
    <row r="46347" spans="5:5">
      <c r="E46347" s="15"/>
    </row>
    <row r="46348" spans="5:5">
      <c r="E46348" s="15"/>
    </row>
    <row r="46349" spans="5:5">
      <c r="E46349" s="15"/>
    </row>
    <row r="46350" spans="5:5">
      <c r="E46350" s="15"/>
    </row>
    <row r="46351" spans="5:5">
      <c r="E46351" s="15"/>
    </row>
    <row r="46352" spans="5:5">
      <c r="E46352" s="15"/>
    </row>
    <row r="46353" spans="5:5">
      <c r="E46353" s="15"/>
    </row>
    <row r="46354" spans="5:5">
      <c r="E46354" s="15"/>
    </row>
    <row r="46355" spans="5:5">
      <c r="E46355" s="15"/>
    </row>
    <row r="46356" spans="5:5">
      <c r="E46356" s="15"/>
    </row>
    <row r="46357" spans="5:5">
      <c r="E46357" s="15"/>
    </row>
    <row r="46358" spans="5:5">
      <c r="E46358" s="15"/>
    </row>
    <row r="46359" spans="5:5">
      <c r="E46359" s="15"/>
    </row>
    <row r="46360" spans="5:5">
      <c r="E46360" s="15"/>
    </row>
    <row r="46361" spans="5:5">
      <c r="E46361" s="15"/>
    </row>
    <row r="46362" spans="5:5">
      <c r="E46362" s="15"/>
    </row>
    <row r="46363" spans="5:5">
      <c r="E46363" s="15"/>
    </row>
    <row r="46364" spans="5:5">
      <c r="E46364" s="15"/>
    </row>
    <row r="46365" spans="5:5">
      <c r="E46365" s="15"/>
    </row>
    <row r="46366" spans="5:5">
      <c r="E46366" s="15"/>
    </row>
    <row r="46367" spans="5:5">
      <c r="E46367" s="15"/>
    </row>
    <row r="46368" spans="5:5">
      <c r="E46368" s="15"/>
    </row>
    <row r="46369" spans="5:5">
      <c r="E46369" s="15"/>
    </row>
    <row r="46370" spans="5:5">
      <c r="E46370" s="15"/>
    </row>
    <row r="46371" spans="5:5">
      <c r="E46371" s="15"/>
    </row>
    <row r="46372" spans="5:5">
      <c r="E46372" s="15"/>
    </row>
    <row r="46373" spans="5:5">
      <c r="E46373" s="15"/>
    </row>
    <row r="46374" spans="5:5">
      <c r="E46374" s="15"/>
    </row>
    <row r="46375" spans="5:5">
      <c r="E46375" s="15"/>
    </row>
    <row r="46376" spans="5:5">
      <c r="E46376" s="15"/>
    </row>
    <row r="46377" spans="5:5">
      <c r="E46377" s="15"/>
    </row>
    <row r="46378" spans="5:5">
      <c r="E46378" s="15"/>
    </row>
    <row r="46379" spans="5:5">
      <c r="E46379" s="15"/>
    </row>
    <row r="46380" spans="5:5">
      <c r="E46380" s="15"/>
    </row>
    <row r="46381" spans="5:5">
      <c r="E46381" s="15"/>
    </row>
    <row r="46382" spans="5:5">
      <c r="E46382" s="15"/>
    </row>
    <row r="46383" spans="5:5">
      <c r="E46383" s="15"/>
    </row>
    <row r="46384" spans="5:5">
      <c r="E46384" s="15"/>
    </row>
    <row r="46385" spans="5:5">
      <c r="E46385" s="15"/>
    </row>
    <row r="46386" spans="5:5">
      <c r="E46386" s="15"/>
    </row>
    <row r="46387" spans="5:5">
      <c r="E46387" s="15"/>
    </row>
    <row r="46388" spans="5:5">
      <c r="E46388" s="15"/>
    </row>
    <row r="46389" spans="5:5">
      <c r="E46389" s="15"/>
    </row>
    <row r="46390" spans="5:5">
      <c r="E46390" s="15"/>
    </row>
    <row r="46391" spans="5:5">
      <c r="E46391" s="15"/>
    </row>
    <row r="46392" spans="5:5">
      <c r="E46392" s="15"/>
    </row>
    <row r="46393" spans="5:5">
      <c r="E46393" s="15"/>
    </row>
    <row r="46394" spans="5:5">
      <c r="E46394" s="15"/>
    </row>
    <row r="46395" spans="5:5">
      <c r="E46395" s="15"/>
    </row>
    <row r="46396" spans="5:5">
      <c r="E46396" s="15"/>
    </row>
    <row r="46397" spans="5:5">
      <c r="E46397" s="15"/>
    </row>
    <row r="46398" spans="5:5">
      <c r="E46398" s="15"/>
    </row>
    <row r="46399" spans="5:5">
      <c r="E46399" s="15"/>
    </row>
    <row r="46400" spans="5:5">
      <c r="E46400" s="15"/>
    </row>
    <row r="46401" spans="5:5">
      <c r="E46401" s="15"/>
    </row>
    <row r="46402" spans="5:5">
      <c r="E46402" s="15"/>
    </row>
    <row r="46403" spans="5:5">
      <c r="E46403" s="15"/>
    </row>
    <row r="46404" spans="5:5">
      <c r="E46404" s="15"/>
    </row>
    <row r="46405" spans="5:5">
      <c r="E46405" s="15"/>
    </row>
    <row r="46406" spans="5:5">
      <c r="E46406" s="15"/>
    </row>
    <row r="46407" spans="5:5">
      <c r="E46407" s="15"/>
    </row>
    <row r="46408" spans="5:5">
      <c r="E46408" s="15"/>
    </row>
    <row r="46409" spans="5:5">
      <c r="E46409" s="15"/>
    </row>
    <row r="46410" spans="5:5">
      <c r="E46410" s="15"/>
    </row>
    <row r="46411" spans="5:5">
      <c r="E46411" s="15"/>
    </row>
    <row r="46412" spans="5:5">
      <c r="E46412" s="15"/>
    </row>
    <row r="46413" spans="5:5">
      <c r="E46413" s="15"/>
    </row>
    <row r="46414" spans="5:5">
      <c r="E46414" s="15"/>
    </row>
    <row r="46415" spans="5:5">
      <c r="E46415" s="15"/>
    </row>
    <row r="46416" spans="5:5">
      <c r="E46416" s="15"/>
    </row>
    <row r="46417" spans="5:5">
      <c r="E46417" s="15"/>
    </row>
    <row r="46418" spans="5:5">
      <c r="E46418" s="15"/>
    </row>
    <row r="46419" spans="5:5">
      <c r="E46419" s="15"/>
    </row>
    <row r="46420" spans="5:5">
      <c r="E46420" s="15"/>
    </row>
    <row r="46421" spans="5:5">
      <c r="E46421" s="15"/>
    </row>
    <row r="46422" spans="5:5">
      <c r="E46422" s="15"/>
    </row>
    <row r="46423" spans="5:5">
      <c r="E46423" s="15"/>
    </row>
    <row r="46424" spans="5:5">
      <c r="E46424" s="15"/>
    </row>
    <row r="46425" spans="5:5">
      <c r="E46425" s="15"/>
    </row>
    <row r="46426" spans="5:5">
      <c r="E46426" s="15"/>
    </row>
    <row r="46427" spans="5:5">
      <c r="E46427" s="15"/>
    </row>
    <row r="46428" spans="5:5">
      <c r="E46428" s="15"/>
    </row>
    <row r="46429" spans="5:5">
      <c r="E46429" s="15"/>
    </row>
    <row r="46430" spans="5:5">
      <c r="E46430" s="15"/>
    </row>
    <row r="46431" spans="5:5">
      <c r="E46431" s="15"/>
    </row>
    <row r="46432" spans="5:5">
      <c r="E46432" s="15"/>
    </row>
    <row r="46433" spans="5:5">
      <c r="E46433" s="15"/>
    </row>
    <row r="46434" spans="5:5">
      <c r="E46434" s="15"/>
    </row>
    <row r="46435" spans="5:5">
      <c r="E46435" s="15"/>
    </row>
    <row r="46436" spans="5:5">
      <c r="E46436" s="15"/>
    </row>
    <row r="46437" spans="5:5">
      <c r="E46437" s="15"/>
    </row>
    <row r="46438" spans="5:5">
      <c r="E46438" s="15"/>
    </row>
    <row r="46439" spans="5:5">
      <c r="E46439" s="15"/>
    </row>
    <row r="46440" spans="5:5">
      <c r="E46440" s="15"/>
    </row>
    <row r="46441" spans="5:5">
      <c r="E46441" s="15"/>
    </row>
    <row r="46442" spans="5:5">
      <c r="E46442" s="15"/>
    </row>
    <row r="46443" spans="5:5">
      <c r="E46443" s="15"/>
    </row>
    <row r="46444" spans="5:5">
      <c r="E46444" s="15"/>
    </row>
    <row r="46445" spans="5:5">
      <c r="E46445" s="15"/>
    </row>
    <row r="46446" spans="5:5">
      <c r="E46446" s="15"/>
    </row>
    <row r="46447" spans="5:5">
      <c r="E46447" s="15"/>
    </row>
    <row r="46448" spans="5:5">
      <c r="E46448" s="15"/>
    </row>
    <row r="46449" spans="5:5">
      <c r="E46449" s="15"/>
    </row>
    <row r="46450" spans="5:5">
      <c r="E46450" s="15"/>
    </row>
    <row r="46451" spans="5:5">
      <c r="E46451" s="15"/>
    </row>
    <row r="46452" spans="5:5">
      <c r="E46452" s="15"/>
    </row>
    <row r="46453" spans="5:5">
      <c r="E46453" s="15"/>
    </row>
    <row r="46454" spans="5:5">
      <c r="E46454" s="15"/>
    </row>
    <row r="46455" spans="5:5">
      <c r="E46455" s="15"/>
    </row>
    <row r="46456" spans="5:5">
      <c r="E46456" s="15"/>
    </row>
    <row r="46457" spans="5:5">
      <c r="E46457" s="15"/>
    </row>
    <row r="46458" spans="5:5">
      <c r="E46458" s="15"/>
    </row>
    <row r="46459" spans="5:5">
      <c r="E46459" s="15"/>
    </row>
    <row r="46460" spans="5:5">
      <c r="E46460" s="15"/>
    </row>
    <row r="46461" spans="5:5">
      <c r="E46461" s="15"/>
    </row>
    <row r="46462" spans="5:5">
      <c r="E46462" s="15"/>
    </row>
    <row r="46463" spans="5:5">
      <c r="E46463" s="15"/>
    </row>
    <row r="46464" spans="5:5">
      <c r="E46464" s="15"/>
    </row>
    <row r="46465" spans="5:5">
      <c r="E46465" s="15"/>
    </row>
    <row r="46466" spans="5:5">
      <c r="E46466" s="15"/>
    </row>
    <row r="46467" spans="5:5">
      <c r="E46467" s="15"/>
    </row>
    <row r="46468" spans="5:5">
      <c r="E46468" s="15"/>
    </row>
    <row r="46469" spans="5:5">
      <c r="E46469" s="15"/>
    </row>
    <row r="46470" spans="5:5">
      <c r="E46470" s="15"/>
    </row>
    <row r="46471" spans="5:5">
      <c r="E46471" s="15"/>
    </row>
    <row r="46472" spans="5:5">
      <c r="E46472" s="15"/>
    </row>
    <row r="46473" spans="5:5">
      <c r="E46473" s="15"/>
    </row>
    <row r="46474" spans="5:5">
      <c r="E46474" s="15"/>
    </row>
    <row r="46475" spans="5:5">
      <c r="E46475" s="15"/>
    </row>
    <row r="46476" spans="5:5">
      <c r="E46476" s="15"/>
    </row>
    <row r="46477" spans="5:5">
      <c r="E46477" s="15"/>
    </row>
    <row r="46478" spans="5:5">
      <c r="E46478" s="15"/>
    </row>
    <row r="46479" spans="5:5">
      <c r="E46479" s="15"/>
    </row>
    <row r="46480" spans="5:5">
      <c r="E46480" s="15"/>
    </row>
    <row r="46481" spans="5:5">
      <c r="E46481" s="15"/>
    </row>
    <row r="46482" spans="5:5">
      <c r="E46482" s="15"/>
    </row>
    <row r="46483" spans="5:5">
      <c r="E46483" s="15"/>
    </row>
    <row r="46484" spans="5:5">
      <c r="E46484" s="15"/>
    </row>
    <row r="46485" spans="5:5">
      <c r="E46485" s="15"/>
    </row>
    <row r="46486" spans="5:5">
      <c r="E46486" s="15"/>
    </row>
    <row r="46487" spans="5:5">
      <c r="E46487" s="15"/>
    </row>
    <row r="46488" spans="5:5">
      <c r="E46488" s="15"/>
    </row>
    <row r="46489" spans="5:5">
      <c r="E46489" s="15"/>
    </row>
    <row r="46490" spans="5:5">
      <c r="E46490" s="15"/>
    </row>
    <row r="46491" spans="5:5">
      <c r="E46491" s="15"/>
    </row>
    <row r="46492" spans="5:5">
      <c r="E46492" s="15"/>
    </row>
    <row r="46493" spans="5:5">
      <c r="E46493" s="15"/>
    </row>
    <row r="46494" spans="5:5">
      <c r="E46494" s="15"/>
    </row>
    <row r="46495" spans="5:5">
      <c r="E46495" s="15"/>
    </row>
    <row r="46496" spans="5:5">
      <c r="E46496" s="15"/>
    </row>
    <row r="46497" spans="5:5">
      <c r="E46497" s="15"/>
    </row>
    <row r="46498" spans="5:5">
      <c r="E46498" s="15"/>
    </row>
    <row r="46499" spans="5:5">
      <c r="E46499" s="15"/>
    </row>
    <row r="46500" spans="5:5">
      <c r="E46500" s="15"/>
    </row>
    <row r="46501" spans="5:5">
      <c r="E46501" s="15"/>
    </row>
    <row r="46502" spans="5:5">
      <c r="E46502" s="15"/>
    </row>
    <row r="46503" spans="5:5">
      <c r="E46503" s="15"/>
    </row>
    <row r="46504" spans="5:5">
      <c r="E46504" s="15"/>
    </row>
    <row r="46505" spans="5:5">
      <c r="E46505" s="15"/>
    </row>
    <row r="46506" spans="5:5">
      <c r="E46506" s="15"/>
    </row>
    <row r="46507" spans="5:5">
      <c r="E46507" s="15"/>
    </row>
    <row r="46508" spans="5:5">
      <c r="E46508" s="15"/>
    </row>
    <row r="46509" spans="5:5">
      <c r="E46509" s="15"/>
    </row>
    <row r="46510" spans="5:5">
      <c r="E46510" s="15"/>
    </row>
    <row r="46511" spans="5:5">
      <c r="E46511" s="15"/>
    </row>
    <row r="46512" spans="5:5">
      <c r="E46512" s="15"/>
    </row>
    <row r="46513" spans="5:5">
      <c r="E46513" s="15"/>
    </row>
    <row r="46514" spans="5:5">
      <c r="E46514" s="15"/>
    </row>
    <row r="46515" spans="5:5">
      <c r="E46515" s="15"/>
    </row>
    <row r="46516" spans="5:5">
      <c r="E46516" s="15"/>
    </row>
    <row r="46517" spans="5:5">
      <c r="E46517" s="15"/>
    </row>
    <row r="46518" spans="5:5">
      <c r="E46518" s="15"/>
    </row>
    <row r="46519" spans="5:5">
      <c r="E46519" s="15"/>
    </row>
    <row r="46520" spans="5:5">
      <c r="E46520" s="15"/>
    </row>
    <row r="46521" spans="5:5">
      <c r="E46521" s="15"/>
    </row>
    <row r="46522" spans="5:5">
      <c r="E46522" s="15"/>
    </row>
    <row r="46523" spans="5:5">
      <c r="E46523" s="15"/>
    </row>
    <row r="46524" spans="5:5">
      <c r="E46524" s="15"/>
    </row>
    <row r="46525" spans="5:5">
      <c r="E46525" s="15"/>
    </row>
    <row r="46526" spans="5:5">
      <c r="E46526" s="15"/>
    </row>
    <row r="46527" spans="5:5">
      <c r="E46527" s="15"/>
    </row>
    <row r="46528" spans="5:5">
      <c r="E46528" s="15"/>
    </row>
    <row r="46529" spans="5:5">
      <c r="E46529" s="15"/>
    </row>
    <row r="46530" spans="5:5">
      <c r="E46530" s="15"/>
    </row>
    <row r="46531" spans="5:5">
      <c r="E46531" s="15"/>
    </row>
    <row r="46532" spans="5:5">
      <c r="E46532" s="15"/>
    </row>
    <row r="46533" spans="5:5">
      <c r="E46533" s="15"/>
    </row>
    <row r="46534" spans="5:5">
      <c r="E46534" s="15"/>
    </row>
    <row r="46535" spans="5:5">
      <c r="E46535" s="15"/>
    </row>
    <row r="46536" spans="5:5">
      <c r="E46536" s="15"/>
    </row>
    <row r="46537" spans="5:5">
      <c r="E46537" s="15"/>
    </row>
    <row r="46538" spans="5:5">
      <c r="E46538" s="15"/>
    </row>
    <row r="46539" spans="5:5">
      <c r="E46539" s="15"/>
    </row>
    <row r="46540" spans="5:5">
      <c r="E46540" s="15"/>
    </row>
    <row r="46541" spans="5:5">
      <c r="E46541" s="15"/>
    </row>
    <row r="46542" spans="5:5">
      <c r="E46542" s="15"/>
    </row>
    <row r="46543" spans="5:5">
      <c r="E46543" s="15"/>
    </row>
    <row r="46544" spans="5:5">
      <c r="E46544" s="15"/>
    </row>
    <row r="46545" spans="5:5">
      <c r="E46545" s="15"/>
    </row>
    <row r="46546" spans="5:5">
      <c r="E46546" s="15"/>
    </row>
    <row r="46547" spans="5:5">
      <c r="E46547" s="15"/>
    </row>
    <row r="46548" spans="5:5">
      <c r="E46548" s="15"/>
    </row>
    <row r="46549" spans="5:5">
      <c r="E46549" s="15"/>
    </row>
    <row r="46550" spans="5:5">
      <c r="E46550" s="15"/>
    </row>
    <row r="46551" spans="5:5">
      <c r="E46551" s="15"/>
    </row>
    <row r="46552" spans="5:5">
      <c r="E46552" s="15"/>
    </row>
    <row r="46553" spans="5:5">
      <c r="E46553" s="15"/>
    </row>
    <row r="46554" spans="5:5">
      <c r="E46554" s="15"/>
    </row>
    <row r="46555" spans="5:5">
      <c r="E46555" s="15"/>
    </row>
    <row r="46556" spans="5:5">
      <c r="E46556" s="15"/>
    </row>
    <row r="46557" spans="5:5">
      <c r="E46557" s="15"/>
    </row>
    <row r="46558" spans="5:5">
      <c r="E46558" s="15"/>
    </row>
    <row r="46559" spans="5:5">
      <c r="E46559" s="15"/>
    </row>
    <row r="46560" spans="5:5">
      <c r="E46560" s="15"/>
    </row>
    <row r="46561" spans="5:5">
      <c r="E46561" s="15"/>
    </row>
    <row r="46562" spans="5:5">
      <c r="E46562" s="15"/>
    </row>
    <row r="46563" spans="5:5">
      <c r="E46563" s="15"/>
    </row>
    <row r="46564" spans="5:5">
      <c r="E46564" s="15"/>
    </row>
    <row r="46565" spans="5:5">
      <c r="E46565" s="15"/>
    </row>
    <row r="46566" spans="5:5">
      <c r="E46566" s="15"/>
    </row>
    <row r="46567" spans="5:5">
      <c r="E46567" s="15"/>
    </row>
    <row r="46568" spans="5:5">
      <c r="E46568" s="15"/>
    </row>
    <row r="46569" spans="5:5">
      <c r="E46569" s="15"/>
    </row>
    <row r="46570" spans="5:5">
      <c r="E46570" s="15"/>
    </row>
    <row r="46571" spans="5:5">
      <c r="E46571" s="15"/>
    </row>
    <row r="46572" spans="5:5">
      <c r="E46572" s="15"/>
    </row>
    <row r="46573" spans="5:5">
      <c r="E46573" s="15"/>
    </row>
    <row r="46574" spans="5:5">
      <c r="E46574" s="15"/>
    </row>
    <row r="46575" spans="5:5">
      <c r="E46575" s="15"/>
    </row>
    <row r="46576" spans="5:5">
      <c r="E46576" s="15"/>
    </row>
    <row r="46577" spans="5:5">
      <c r="E46577" s="15"/>
    </row>
    <row r="46578" spans="5:5">
      <c r="E46578" s="15"/>
    </row>
    <row r="46579" spans="5:5">
      <c r="E46579" s="15"/>
    </row>
    <row r="46580" spans="5:5">
      <c r="E46580" s="15"/>
    </row>
    <row r="46581" spans="5:5">
      <c r="E46581" s="15"/>
    </row>
    <row r="46582" spans="5:5">
      <c r="E46582" s="15"/>
    </row>
    <row r="46583" spans="5:5">
      <c r="E46583" s="15"/>
    </row>
    <row r="46584" spans="5:5">
      <c r="E46584" s="15"/>
    </row>
    <row r="46585" spans="5:5">
      <c r="E46585" s="15"/>
    </row>
    <row r="46586" spans="5:5">
      <c r="E46586" s="15"/>
    </row>
    <row r="46587" spans="5:5">
      <c r="E46587" s="15"/>
    </row>
    <row r="46588" spans="5:5">
      <c r="E46588" s="15"/>
    </row>
    <row r="46589" spans="5:5">
      <c r="E46589" s="15"/>
    </row>
    <row r="46590" spans="5:5">
      <c r="E46590" s="15"/>
    </row>
    <row r="46591" spans="5:5">
      <c r="E46591" s="15"/>
    </row>
    <row r="46592" spans="5:5">
      <c r="E46592" s="15"/>
    </row>
    <row r="46593" spans="5:5">
      <c r="E46593" s="15"/>
    </row>
    <row r="46594" spans="5:5">
      <c r="E46594" s="15"/>
    </row>
    <row r="46595" spans="5:5">
      <c r="E46595" s="15"/>
    </row>
    <row r="46596" spans="5:5">
      <c r="E46596" s="15"/>
    </row>
    <row r="46597" spans="5:5">
      <c r="E46597" s="15"/>
    </row>
    <row r="46598" spans="5:5">
      <c r="E46598" s="15"/>
    </row>
    <row r="46599" spans="5:5">
      <c r="E46599" s="15"/>
    </row>
    <row r="46600" spans="5:5">
      <c r="E46600" s="15"/>
    </row>
    <row r="46601" spans="5:5">
      <c r="E46601" s="15"/>
    </row>
    <row r="46602" spans="5:5">
      <c r="E46602" s="15"/>
    </row>
    <row r="46603" spans="5:5">
      <c r="E46603" s="15"/>
    </row>
    <row r="46604" spans="5:5">
      <c r="E46604" s="15"/>
    </row>
    <row r="46605" spans="5:5">
      <c r="E46605" s="15"/>
    </row>
    <row r="46606" spans="5:5">
      <c r="E46606" s="15"/>
    </row>
    <row r="46607" spans="5:5">
      <c r="E46607" s="15"/>
    </row>
    <row r="46608" spans="5:5">
      <c r="E46608" s="15"/>
    </row>
    <row r="46609" spans="5:5">
      <c r="E46609" s="15"/>
    </row>
    <row r="46610" spans="5:5">
      <c r="E46610" s="15"/>
    </row>
    <row r="46611" spans="5:5">
      <c r="E46611" s="15"/>
    </row>
    <row r="46612" spans="5:5">
      <c r="E46612" s="15"/>
    </row>
    <row r="46613" spans="5:5">
      <c r="E46613" s="15"/>
    </row>
    <row r="46614" spans="5:5">
      <c r="E46614" s="15"/>
    </row>
    <row r="46615" spans="5:5">
      <c r="E46615" s="15"/>
    </row>
    <row r="46616" spans="5:5">
      <c r="E46616" s="15"/>
    </row>
    <row r="46617" spans="5:5">
      <c r="E46617" s="15"/>
    </row>
    <row r="46618" spans="5:5">
      <c r="E46618" s="15"/>
    </row>
    <row r="46619" spans="5:5">
      <c r="E46619" s="15"/>
    </row>
    <row r="46620" spans="5:5">
      <c r="E46620" s="15"/>
    </row>
    <row r="46621" spans="5:5">
      <c r="E46621" s="15"/>
    </row>
    <row r="46622" spans="5:5">
      <c r="E46622" s="15"/>
    </row>
    <row r="46623" spans="5:5">
      <c r="E46623" s="15"/>
    </row>
    <row r="46624" spans="5:5">
      <c r="E46624" s="15"/>
    </row>
    <row r="46625" spans="5:5">
      <c r="E46625" s="15"/>
    </row>
    <row r="46626" spans="5:5">
      <c r="E46626" s="15"/>
    </row>
    <row r="46627" spans="5:5">
      <c r="E46627" s="15"/>
    </row>
    <row r="46628" spans="5:5">
      <c r="E46628" s="15"/>
    </row>
    <row r="46629" spans="5:5">
      <c r="E46629" s="15"/>
    </row>
    <row r="46630" spans="5:5">
      <c r="E46630" s="15"/>
    </row>
    <row r="46631" spans="5:5">
      <c r="E46631" s="15"/>
    </row>
    <row r="46632" spans="5:5">
      <c r="E46632" s="15"/>
    </row>
    <row r="46633" spans="5:5">
      <c r="E46633" s="15"/>
    </row>
    <row r="46634" spans="5:5">
      <c r="E46634" s="15"/>
    </row>
    <row r="46635" spans="5:5">
      <c r="E46635" s="15"/>
    </row>
    <row r="46636" spans="5:5">
      <c r="E46636" s="15"/>
    </row>
    <row r="46637" spans="5:5">
      <c r="E46637" s="15"/>
    </row>
    <row r="46638" spans="5:5">
      <c r="E46638" s="15"/>
    </row>
    <row r="46639" spans="5:5">
      <c r="E46639" s="15"/>
    </row>
    <row r="46640" spans="5:5">
      <c r="E46640" s="15"/>
    </row>
    <row r="46641" spans="5:5">
      <c r="E46641" s="15"/>
    </row>
    <row r="46642" spans="5:5">
      <c r="E46642" s="15"/>
    </row>
    <row r="46643" spans="5:5">
      <c r="E46643" s="15"/>
    </row>
    <row r="46644" spans="5:5">
      <c r="E46644" s="15"/>
    </row>
    <row r="46645" spans="5:5">
      <c r="E46645" s="15"/>
    </row>
    <row r="46646" spans="5:5">
      <c r="E46646" s="15"/>
    </row>
    <row r="46647" spans="5:5">
      <c r="E46647" s="15"/>
    </row>
    <row r="46648" spans="5:5">
      <c r="E46648" s="15"/>
    </row>
    <row r="46649" spans="5:5">
      <c r="E46649" s="15"/>
    </row>
    <row r="46650" spans="5:5">
      <c r="E46650" s="15"/>
    </row>
    <row r="46651" spans="5:5">
      <c r="E46651" s="15"/>
    </row>
    <row r="46652" spans="5:5">
      <c r="E46652" s="15"/>
    </row>
    <row r="46653" spans="5:5">
      <c r="E46653" s="15"/>
    </row>
    <row r="46654" spans="5:5">
      <c r="E46654" s="15"/>
    </row>
    <row r="46655" spans="5:5">
      <c r="E46655" s="15"/>
    </row>
    <row r="46656" spans="5:5">
      <c r="E46656" s="15"/>
    </row>
    <row r="46657" spans="5:5">
      <c r="E46657" s="15"/>
    </row>
    <row r="46658" spans="5:5">
      <c r="E46658" s="15"/>
    </row>
    <row r="46659" spans="5:5">
      <c r="E46659" s="15"/>
    </row>
    <row r="46660" spans="5:5">
      <c r="E46660" s="15"/>
    </row>
    <row r="46661" spans="5:5">
      <c r="E46661" s="15"/>
    </row>
    <row r="46662" spans="5:5">
      <c r="E46662" s="15"/>
    </row>
    <row r="46663" spans="5:5">
      <c r="E46663" s="15"/>
    </row>
    <row r="46664" spans="5:5">
      <c r="E46664" s="15"/>
    </row>
    <row r="46665" spans="5:5">
      <c r="E46665" s="15"/>
    </row>
    <row r="46666" spans="5:5">
      <c r="E46666" s="15"/>
    </row>
    <row r="46667" spans="5:5">
      <c r="E46667" s="15"/>
    </row>
    <row r="46668" spans="5:5">
      <c r="E46668" s="15"/>
    </row>
    <row r="46669" spans="5:5">
      <c r="E46669" s="15"/>
    </row>
    <row r="46670" spans="5:5">
      <c r="E46670" s="15"/>
    </row>
    <row r="46671" spans="5:5">
      <c r="E46671" s="15"/>
    </row>
    <row r="46672" spans="5:5">
      <c r="E46672" s="15"/>
    </row>
    <row r="46673" spans="5:5">
      <c r="E46673" s="15"/>
    </row>
    <row r="46674" spans="5:5">
      <c r="E46674" s="15"/>
    </row>
    <row r="46675" spans="5:5">
      <c r="E46675" s="15"/>
    </row>
    <row r="46676" spans="5:5">
      <c r="E46676" s="15"/>
    </row>
    <row r="46677" spans="5:5">
      <c r="E46677" s="15"/>
    </row>
    <row r="46678" spans="5:5">
      <c r="E46678" s="15"/>
    </row>
    <row r="46679" spans="5:5">
      <c r="E46679" s="15"/>
    </row>
    <row r="46680" spans="5:5">
      <c r="E46680" s="15"/>
    </row>
    <row r="46681" spans="5:5">
      <c r="E46681" s="15"/>
    </row>
    <row r="46682" spans="5:5">
      <c r="E46682" s="15"/>
    </row>
    <row r="46683" spans="5:5">
      <c r="E46683" s="15"/>
    </row>
    <row r="46684" spans="5:5">
      <c r="E46684" s="15"/>
    </row>
    <row r="46685" spans="5:5">
      <c r="E46685" s="15"/>
    </row>
    <row r="46686" spans="5:5">
      <c r="E46686" s="15"/>
    </row>
    <row r="46687" spans="5:5">
      <c r="E46687" s="15"/>
    </row>
    <row r="46688" spans="5:5">
      <c r="E46688" s="15"/>
    </row>
    <row r="46689" spans="5:5">
      <c r="E46689" s="15"/>
    </row>
    <row r="46690" spans="5:5">
      <c r="E46690" s="15"/>
    </row>
    <row r="46691" spans="5:5">
      <c r="E46691" s="15"/>
    </row>
    <row r="46692" spans="5:5">
      <c r="E46692" s="15"/>
    </row>
    <row r="46693" spans="5:5">
      <c r="E46693" s="15"/>
    </row>
    <row r="46694" spans="5:5">
      <c r="E46694" s="15"/>
    </row>
    <row r="46695" spans="5:5">
      <c r="E46695" s="15"/>
    </row>
    <row r="46696" spans="5:5">
      <c r="E46696" s="15"/>
    </row>
    <row r="46697" spans="5:5">
      <c r="E46697" s="15"/>
    </row>
    <row r="46698" spans="5:5">
      <c r="E46698" s="15"/>
    </row>
    <row r="46699" spans="5:5">
      <c r="E46699" s="15"/>
    </row>
    <row r="46700" spans="5:5">
      <c r="E46700" s="15"/>
    </row>
    <row r="46701" spans="5:5">
      <c r="E46701" s="15"/>
    </row>
    <row r="46702" spans="5:5">
      <c r="E46702" s="15"/>
    </row>
    <row r="46703" spans="5:5">
      <c r="E46703" s="15"/>
    </row>
    <row r="46704" spans="5:5">
      <c r="E46704" s="15"/>
    </row>
    <row r="46705" spans="5:5">
      <c r="E46705" s="15"/>
    </row>
    <row r="46706" spans="5:5">
      <c r="E46706" s="15"/>
    </row>
    <row r="46707" spans="5:5">
      <c r="E46707" s="15"/>
    </row>
    <row r="46708" spans="5:5">
      <c r="E46708" s="15"/>
    </row>
    <row r="46709" spans="5:5">
      <c r="E46709" s="15"/>
    </row>
    <row r="46710" spans="5:5">
      <c r="E46710" s="15"/>
    </row>
    <row r="46711" spans="5:5">
      <c r="E46711" s="15"/>
    </row>
    <row r="46712" spans="5:5">
      <c r="E46712" s="15"/>
    </row>
    <row r="46713" spans="5:5">
      <c r="E46713" s="15"/>
    </row>
    <row r="46714" spans="5:5">
      <c r="E46714" s="15"/>
    </row>
    <row r="46715" spans="5:5">
      <c r="E46715" s="15"/>
    </row>
    <row r="46716" spans="5:5">
      <c r="E46716" s="15"/>
    </row>
    <row r="46717" spans="5:5">
      <c r="E46717" s="15"/>
    </row>
    <row r="46718" spans="5:5">
      <c r="E46718" s="15"/>
    </row>
    <row r="46719" spans="5:5">
      <c r="E46719" s="15"/>
    </row>
    <row r="46720" spans="5:5">
      <c r="E46720" s="15"/>
    </row>
    <row r="46721" spans="5:5">
      <c r="E46721" s="15"/>
    </row>
    <row r="46722" spans="5:5">
      <c r="E46722" s="15"/>
    </row>
    <row r="46723" spans="5:5">
      <c r="E46723" s="15"/>
    </row>
    <row r="46724" spans="5:5">
      <c r="E46724" s="15"/>
    </row>
    <row r="46725" spans="5:5">
      <c r="E46725" s="15"/>
    </row>
    <row r="46726" spans="5:5">
      <c r="E46726" s="15"/>
    </row>
    <row r="46727" spans="5:5">
      <c r="E46727" s="15"/>
    </row>
    <row r="46728" spans="5:5">
      <c r="E46728" s="15"/>
    </row>
    <row r="46729" spans="5:5">
      <c r="E46729" s="15"/>
    </row>
    <row r="46730" spans="5:5">
      <c r="E46730" s="15"/>
    </row>
    <row r="46731" spans="5:5">
      <c r="E46731" s="15"/>
    </row>
    <row r="46732" spans="5:5">
      <c r="E46732" s="15"/>
    </row>
    <row r="46733" spans="5:5">
      <c r="E46733" s="15"/>
    </row>
    <row r="46734" spans="5:5">
      <c r="E46734" s="15"/>
    </row>
    <row r="46735" spans="5:5">
      <c r="E46735" s="15"/>
    </row>
    <row r="46736" spans="5:5">
      <c r="E46736" s="15"/>
    </row>
    <row r="46737" spans="5:5">
      <c r="E46737" s="15"/>
    </row>
    <row r="46738" spans="5:5">
      <c r="E46738" s="15"/>
    </row>
    <row r="46739" spans="5:5">
      <c r="E46739" s="15"/>
    </row>
    <row r="46740" spans="5:5">
      <c r="E46740" s="15"/>
    </row>
    <row r="46741" spans="5:5">
      <c r="E46741" s="15"/>
    </row>
    <row r="46742" spans="5:5">
      <c r="E46742" s="15"/>
    </row>
    <row r="46743" spans="5:5">
      <c r="E46743" s="15"/>
    </row>
    <row r="46744" spans="5:5">
      <c r="E46744" s="15"/>
    </row>
    <row r="46745" spans="5:5">
      <c r="E46745" s="15"/>
    </row>
    <row r="46746" spans="5:5">
      <c r="E46746" s="15"/>
    </row>
    <row r="46747" spans="5:5">
      <c r="E46747" s="15"/>
    </row>
    <row r="46748" spans="5:5">
      <c r="E46748" s="15"/>
    </row>
    <row r="46749" spans="5:5">
      <c r="E46749" s="15"/>
    </row>
    <row r="46750" spans="5:5">
      <c r="E46750" s="15"/>
    </row>
    <row r="46751" spans="5:5">
      <c r="E46751" s="15"/>
    </row>
    <row r="46752" spans="5:5">
      <c r="E46752" s="15"/>
    </row>
    <row r="46753" spans="5:5">
      <c r="E46753" s="15"/>
    </row>
    <row r="46754" spans="5:5">
      <c r="E46754" s="15"/>
    </row>
    <row r="46755" spans="5:5">
      <c r="E46755" s="15"/>
    </row>
    <row r="46756" spans="5:5">
      <c r="E46756" s="15"/>
    </row>
    <row r="46757" spans="5:5">
      <c r="E46757" s="15"/>
    </row>
    <row r="46758" spans="5:5">
      <c r="E46758" s="15"/>
    </row>
    <row r="46759" spans="5:5">
      <c r="E46759" s="15"/>
    </row>
    <row r="46760" spans="5:5">
      <c r="E46760" s="15"/>
    </row>
    <row r="46761" spans="5:5">
      <c r="E46761" s="15"/>
    </row>
    <row r="46762" spans="5:5">
      <c r="E46762" s="15"/>
    </row>
    <row r="46763" spans="5:5">
      <c r="E46763" s="15"/>
    </row>
    <row r="46764" spans="5:5">
      <c r="E46764" s="15"/>
    </row>
    <row r="46765" spans="5:5">
      <c r="E46765" s="15"/>
    </row>
    <row r="46766" spans="5:5">
      <c r="E46766" s="15"/>
    </row>
    <row r="46767" spans="5:5">
      <c r="E46767" s="15"/>
    </row>
    <row r="46768" spans="5:5">
      <c r="E46768" s="15"/>
    </row>
    <row r="46769" spans="5:5">
      <c r="E46769" s="15"/>
    </row>
    <row r="46770" spans="5:5">
      <c r="E46770" s="15"/>
    </row>
    <row r="46771" spans="5:5">
      <c r="E46771" s="15"/>
    </row>
    <row r="46772" spans="5:5">
      <c r="E46772" s="15"/>
    </row>
    <row r="46773" spans="5:5">
      <c r="E46773" s="15"/>
    </row>
    <row r="46774" spans="5:5">
      <c r="E46774" s="15"/>
    </row>
    <row r="46775" spans="5:5">
      <c r="E46775" s="15"/>
    </row>
    <row r="46776" spans="5:5">
      <c r="E46776" s="15"/>
    </row>
    <row r="46777" spans="5:5">
      <c r="E46777" s="15"/>
    </row>
    <row r="46778" spans="5:5">
      <c r="E46778" s="15"/>
    </row>
    <row r="46779" spans="5:5">
      <c r="E46779" s="15"/>
    </row>
    <row r="46780" spans="5:5">
      <c r="E46780" s="15"/>
    </row>
    <row r="46781" spans="5:5">
      <c r="E46781" s="15"/>
    </row>
    <row r="46782" spans="5:5">
      <c r="E46782" s="15"/>
    </row>
    <row r="46783" spans="5:5">
      <c r="E46783" s="15"/>
    </row>
    <row r="46784" spans="5:5">
      <c r="E46784" s="15"/>
    </row>
    <row r="46785" spans="5:5">
      <c r="E46785" s="15"/>
    </row>
    <row r="46786" spans="5:5">
      <c r="E46786" s="15"/>
    </row>
    <row r="46787" spans="5:5">
      <c r="E46787" s="15"/>
    </row>
    <row r="46788" spans="5:5">
      <c r="E46788" s="15"/>
    </row>
    <row r="46789" spans="5:5">
      <c r="E46789" s="15"/>
    </row>
    <row r="46790" spans="5:5">
      <c r="E46790" s="15"/>
    </row>
    <row r="46791" spans="5:5">
      <c r="E46791" s="15"/>
    </row>
    <row r="46792" spans="5:5">
      <c r="E46792" s="15"/>
    </row>
    <row r="46793" spans="5:5">
      <c r="E46793" s="15"/>
    </row>
    <row r="46794" spans="5:5">
      <c r="E46794" s="15"/>
    </row>
    <row r="46795" spans="5:5">
      <c r="E46795" s="15"/>
    </row>
    <row r="46796" spans="5:5">
      <c r="E46796" s="15"/>
    </row>
    <row r="46797" spans="5:5">
      <c r="E46797" s="15"/>
    </row>
    <row r="46798" spans="5:5">
      <c r="E46798" s="15"/>
    </row>
    <row r="46799" spans="5:5">
      <c r="E46799" s="15"/>
    </row>
    <row r="46800" spans="5:5">
      <c r="E46800" s="15"/>
    </row>
    <row r="46801" spans="5:5">
      <c r="E46801" s="15"/>
    </row>
    <row r="46802" spans="5:5">
      <c r="E46802" s="15"/>
    </row>
    <row r="46803" spans="5:5">
      <c r="E46803" s="15"/>
    </row>
    <row r="46804" spans="5:5">
      <c r="E46804" s="15"/>
    </row>
    <row r="46805" spans="5:5">
      <c r="E46805" s="15"/>
    </row>
    <row r="46806" spans="5:5">
      <c r="E46806" s="15"/>
    </row>
    <row r="46807" spans="5:5">
      <c r="E46807" s="15"/>
    </row>
    <row r="46808" spans="5:5">
      <c r="E46808" s="15"/>
    </row>
    <row r="46809" spans="5:5">
      <c r="E46809" s="15"/>
    </row>
    <row r="46810" spans="5:5">
      <c r="E46810" s="15"/>
    </row>
    <row r="46811" spans="5:5">
      <c r="E46811" s="15"/>
    </row>
    <row r="46812" spans="5:5">
      <c r="E46812" s="15"/>
    </row>
    <row r="46813" spans="5:5">
      <c r="E46813" s="15"/>
    </row>
    <row r="46814" spans="5:5">
      <c r="E46814" s="15"/>
    </row>
    <row r="46815" spans="5:5">
      <c r="E46815" s="15"/>
    </row>
    <row r="46816" spans="5:5">
      <c r="E46816" s="15"/>
    </row>
    <row r="46817" spans="5:5">
      <c r="E46817" s="15"/>
    </row>
    <row r="46818" spans="5:5">
      <c r="E46818" s="15"/>
    </row>
    <row r="46819" spans="5:5">
      <c r="E46819" s="15"/>
    </row>
    <row r="46820" spans="5:5">
      <c r="E46820" s="15"/>
    </row>
    <row r="46821" spans="5:5">
      <c r="E46821" s="15"/>
    </row>
    <row r="46822" spans="5:5">
      <c r="E46822" s="15"/>
    </row>
    <row r="46823" spans="5:5">
      <c r="E46823" s="15"/>
    </row>
    <row r="46824" spans="5:5">
      <c r="E46824" s="15"/>
    </row>
    <row r="46825" spans="5:5">
      <c r="E46825" s="15"/>
    </row>
    <row r="46826" spans="5:5">
      <c r="E46826" s="15"/>
    </row>
    <row r="46827" spans="5:5">
      <c r="E46827" s="15"/>
    </row>
    <row r="46828" spans="5:5">
      <c r="E46828" s="15"/>
    </row>
    <row r="46829" spans="5:5">
      <c r="E46829" s="15"/>
    </row>
    <row r="46830" spans="5:5">
      <c r="E46830" s="15"/>
    </row>
    <row r="46831" spans="5:5">
      <c r="E46831" s="15"/>
    </row>
    <row r="46832" spans="5:5">
      <c r="E46832" s="15"/>
    </row>
    <row r="46833" spans="5:5">
      <c r="E46833" s="15"/>
    </row>
    <row r="46834" spans="5:5">
      <c r="E46834" s="15"/>
    </row>
    <row r="46835" spans="5:5">
      <c r="E46835" s="15"/>
    </row>
    <row r="46836" spans="5:5">
      <c r="E46836" s="15"/>
    </row>
    <row r="46837" spans="5:5">
      <c r="E46837" s="15"/>
    </row>
    <row r="46838" spans="5:5">
      <c r="E46838" s="15"/>
    </row>
    <row r="46839" spans="5:5">
      <c r="E46839" s="15"/>
    </row>
    <row r="46840" spans="5:5">
      <c r="E46840" s="15"/>
    </row>
    <row r="46841" spans="5:5">
      <c r="E46841" s="15"/>
    </row>
    <row r="46842" spans="5:5">
      <c r="E46842" s="15"/>
    </row>
    <row r="46843" spans="5:5">
      <c r="E46843" s="15"/>
    </row>
    <row r="46844" spans="5:5">
      <c r="E46844" s="15"/>
    </row>
    <row r="46845" spans="5:5">
      <c r="E46845" s="15"/>
    </row>
    <row r="46846" spans="5:5">
      <c r="E46846" s="15"/>
    </row>
    <row r="46847" spans="5:5">
      <c r="E46847" s="15"/>
    </row>
    <row r="46848" spans="5:5">
      <c r="E46848" s="15"/>
    </row>
    <row r="46849" spans="5:5">
      <c r="E46849" s="15"/>
    </row>
    <row r="46850" spans="5:5">
      <c r="E46850" s="15"/>
    </row>
    <row r="46851" spans="5:5">
      <c r="E46851" s="15"/>
    </row>
    <row r="46852" spans="5:5">
      <c r="E46852" s="15"/>
    </row>
    <row r="46853" spans="5:5">
      <c r="E46853" s="15"/>
    </row>
    <row r="46854" spans="5:5">
      <c r="E46854" s="15"/>
    </row>
    <row r="46855" spans="5:5">
      <c r="E46855" s="15"/>
    </row>
    <row r="46856" spans="5:5">
      <c r="E46856" s="15"/>
    </row>
    <row r="46857" spans="5:5">
      <c r="E46857" s="15"/>
    </row>
    <row r="46858" spans="5:5">
      <c r="E46858" s="15"/>
    </row>
    <row r="46859" spans="5:5">
      <c r="E46859" s="15"/>
    </row>
    <row r="46860" spans="5:5">
      <c r="E46860" s="15"/>
    </row>
    <row r="46861" spans="5:5">
      <c r="E46861" s="15"/>
    </row>
    <row r="46862" spans="5:5">
      <c r="E46862" s="15"/>
    </row>
    <row r="46863" spans="5:5">
      <c r="E46863" s="15"/>
    </row>
    <row r="46864" spans="5:5">
      <c r="E46864" s="15"/>
    </row>
    <row r="46865" spans="5:5">
      <c r="E46865" s="15"/>
    </row>
    <row r="46866" spans="5:5">
      <c r="E46866" s="15"/>
    </row>
    <row r="46867" spans="5:5">
      <c r="E46867" s="15"/>
    </row>
    <row r="46868" spans="5:5">
      <c r="E46868" s="15"/>
    </row>
    <row r="46869" spans="5:5">
      <c r="E46869" s="15"/>
    </row>
    <row r="46870" spans="5:5">
      <c r="E46870" s="15"/>
    </row>
    <row r="46871" spans="5:5">
      <c r="E46871" s="15"/>
    </row>
    <row r="46872" spans="5:5">
      <c r="E46872" s="15"/>
    </row>
    <row r="46873" spans="5:5">
      <c r="E46873" s="15"/>
    </row>
    <row r="46874" spans="5:5">
      <c r="E46874" s="15"/>
    </row>
    <row r="46875" spans="5:5">
      <c r="E46875" s="15"/>
    </row>
    <row r="46876" spans="5:5">
      <c r="E46876" s="15"/>
    </row>
    <row r="46877" spans="5:5">
      <c r="E46877" s="15"/>
    </row>
    <row r="46878" spans="5:5">
      <c r="E46878" s="15"/>
    </row>
    <row r="46879" spans="5:5">
      <c r="E46879" s="15"/>
    </row>
    <row r="46880" spans="5:5">
      <c r="E46880" s="15"/>
    </row>
    <row r="46881" spans="5:5">
      <c r="E46881" s="15"/>
    </row>
    <row r="46882" spans="5:5">
      <c r="E46882" s="15"/>
    </row>
    <row r="46883" spans="5:5">
      <c r="E46883" s="15"/>
    </row>
    <row r="46884" spans="5:5">
      <c r="E46884" s="15"/>
    </row>
    <row r="46885" spans="5:5">
      <c r="E46885" s="15"/>
    </row>
    <row r="46886" spans="5:5">
      <c r="E46886" s="15"/>
    </row>
    <row r="46887" spans="5:5">
      <c r="E46887" s="15"/>
    </row>
    <row r="46888" spans="5:5">
      <c r="E46888" s="15"/>
    </row>
    <row r="46889" spans="5:5">
      <c r="E46889" s="15"/>
    </row>
    <row r="46890" spans="5:5">
      <c r="E46890" s="15"/>
    </row>
    <row r="46891" spans="5:5">
      <c r="E46891" s="15"/>
    </row>
    <row r="46892" spans="5:5">
      <c r="E46892" s="15"/>
    </row>
    <row r="46893" spans="5:5">
      <c r="E46893" s="15"/>
    </row>
    <row r="46894" spans="5:5">
      <c r="E46894" s="15"/>
    </row>
    <row r="46895" spans="5:5">
      <c r="E46895" s="15"/>
    </row>
    <row r="46896" spans="5:5">
      <c r="E46896" s="15"/>
    </row>
    <row r="46897" spans="5:5">
      <c r="E46897" s="15"/>
    </row>
    <row r="46898" spans="5:5">
      <c r="E46898" s="15"/>
    </row>
    <row r="46899" spans="5:5">
      <c r="E46899" s="15"/>
    </row>
    <row r="46900" spans="5:5">
      <c r="E46900" s="15"/>
    </row>
    <row r="46901" spans="5:5">
      <c r="E46901" s="15"/>
    </row>
    <row r="46902" spans="5:5">
      <c r="E46902" s="15"/>
    </row>
    <row r="46903" spans="5:5">
      <c r="E46903" s="15"/>
    </row>
    <row r="46904" spans="5:5">
      <c r="E46904" s="15"/>
    </row>
    <row r="46905" spans="5:5">
      <c r="E46905" s="15"/>
    </row>
    <row r="46906" spans="5:5">
      <c r="E46906" s="15"/>
    </row>
    <row r="46907" spans="5:5">
      <c r="E46907" s="15"/>
    </row>
    <row r="46908" spans="5:5">
      <c r="E46908" s="15"/>
    </row>
    <row r="46909" spans="5:5">
      <c r="E46909" s="15"/>
    </row>
    <row r="46910" spans="5:5">
      <c r="E46910" s="15"/>
    </row>
    <row r="46911" spans="5:5">
      <c r="E46911" s="15"/>
    </row>
    <row r="46912" spans="5:5">
      <c r="E46912" s="15"/>
    </row>
    <row r="46913" spans="5:5">
      <c r="E46913" s="15"/>
    </row>
    <row r="46914" spans="5:5">
      <c r="E46914" s="15"/>
    </row>
    <row r="46915" spans="5:5">
      <c r="E46915" s="15"/>
    </row>
    <row r="46916" spans="5:5">
      <c r="E46916" s="15"/>
    </row>
    <row r="46917" spans="5:5">
      <c r="E46917" s="15"/>
    </row>
    <row r="46918" spans="5:5">
      <c r="E46918" s="15"/>
    </row>
    <row r="46919" spans="5:5">
      <c r="E46919" s="15"/>
    </row>
    <row r="46920" spans="5:5">
      <c r="E46920" s="15"/>
    </row>
    <row r="46921" spans="5:5">
      <c r="E46921" s="15"/>
    </row>
    <row r="46922" spans="5:5">
      <c r="E46922" s="15"/>
    </row>
    <row r="46923" spans="5:5">
      <c r="E46923" s="15"/>
    </row>
    <row r="46924" spans="5:5">
      <c r="E46924" s="15"/>
    </row>
    <row r="46925" spans="5:5">
      <c r="E46925" s="15"/>
    </row>
    <row r="46926" spans="5:5">
      <c r="E46926" s="15"/>
    </row>
    <row r="46927" spans="5:5">
      <c r="E46927" s="15"/>
    </row>
    <row r="46928" spans="5:5">
      <c r="E46928" s="15"/>
    </row>
    <row r="46929" spans="5:5">
      <c r="E46929" s="15"/>
    </row>
    <row r="46930" spans="5:5">
      <c r="E46930" s="15"/>
    </row>
    <row r="46931" spans="5:5">
      <c r="E46931" s="15"/>
    </row>
    <row r="46932" spans="5:5">
      <c r="E46932" s="15"/>
    </row>
    <row r="46933" spans="5:5">
      <c r="E46933" s="15"/>
    </row>
    <row r="46934" spans="5:5">
      <c r="E46934" s="15"/>
    </row>
    <row r="46935" spans="5:5">
      <c r="E46935" s="15"/>
    </row>
    <row r="46936" spans="5:5">
      <c r="E46936" s="15"/>
    </row>
    <row r="46937" spans="5:5">
      <c r="E46937" s="15"/>
    </row>
    <row r="46938" spans="5:5">
      <c r="E46938" s="15"/>
    </row>
    <row r="46939" spans="5:5">
      <c r="E46939" s="15"/>
    </row>
    <row r="46940" spans="5:5">
      <c r="E46940" s="15"/>
    </row>
    <row r="46941" spans="5:5">
      <c r="E46941" s="15"/>
    </row>
    <row r="46942" spans="5:5">
      <c r="E46942" s="15"/>
    </row>
    <row r="46943" spans="5:5">
      <c r="E46943" s="15"/>
    </row>
    <row r="46944" spans="5:5">
      <c r="E46944" s="15"/>
    </row>
    <row r="46945" spans="5:5">
      <c r="E46945" s="15"/>
    </row>
    <row r="46946" spans="5:5">
      <c r="E46946" s="15"/>
    </row>
    <row r="46947" spans="5:5">
      <c r="E46947" s="15"/>
    </row>
    <row r="46948" spans="5:5">
      <c r="E46948" s="15"/>
    </row>
    <row r="46949" spans="5:5">
      <c r="E46949" s="15"/>
    </row>
    <row r="46950" spans="5:5">
      <c r="E46950" s="15"/>
    </row>
    <row r="46951" spans="5:5">
      <c r="E46951" s="15"/>
    </row>
    <row r="46952" spans="5:5">
      <c r="E46952" s="15"/>
    </row>
    <row r="46953" spans="5:5">
      <c r="E46953" s="15"/>
    </row>
    <row r="46954" spans="5:5">
      <c r="E46954" s="15"/>
    </row>
    <row r="46955" spans="5:5">
      <c r="E46955" s="15"/>
    </row>
    <row r="46956" spans="5:5">
      <c r="E46956" s="15"/>
    </row>
    <row r="46957" spans="5:5">
      <c r="E46957" s="15"/>
    </row>
    <row r="46958" spans="5:5">
      <c r="E46958" s="15"/>
    </row>
    <row r="46959" spans="5:5">
      <c r="E46959" s="15"/>
    </row>
    <row r="46960" spans="5:5">
      <c r="E46960" s="15"/>
    </row>
    <row r="46961" spans="5:5">
      <c r="E46961" s="15"/>
    </row>
    <row r="46962" spans="5:5">
      <c r="E46962" s="15"/>
    </row>
    <row r="46963" spans="5:5">
      <c r="E46963" s="15"/>
    </row>
    <row r="46964" spans="5:5">
      <c r="E46964" s="15"/>
    </row>
    <row r="46965" spans="5:5">
      <c r="E46965" s="15"/>
    </row>
    <row r="46966" spans="5:5">
      <c r="E46966" s="15"/>
    </row>
    <row r="46967" spans="5:5">
      <c r="E46967" s="15"/>
    </row>
    <row r="46968" spans="5:5">
      <c r="E46968" s="15"/>
    </row>
    <row r="46969" spans="5:5">
      <c r="E46969" s="15"/>
    </row>
    <row r="46970" spans="5:5">
      <c r="E46970" s="15"/>
    </row>
    <row r="46971" spans="5:5">
      <c r="E46971" s="15"/>
    </row>
    <row r="46972" spans="5:5">
      <c r="E46972" s="15"/>
    </row>
    <row r="46973" spans="5:5">
      <c r="E46973" s="15"/>
    </row>
    <row r="46974" spans="5:5">
      <c r="E46974" s="15"/>
    </row>
    <row r="46975" spans="5:5">
      <c r="E46975" s="15"/>
    </row>
    <row r="46976" spans="5:5">
      <c r="E46976" s="15"/>
    </row>
    <row r="46977" spans="5:5">
      <c r="E46977" s="15"/>
    </row>
    <row r="46978" spans="5:5">
      <c r="E46978" s="15"/>
    </row>
    <row r="46979" spans="5:5">
      <c r="E46979" s="15"/>
    </row>
    <row r="46980" spans="5:5">
      <c r="E46980" s="15"/>
    </row>
    <row r="46981" spans="5:5">
      <c r="E46981" s="15"/>
    </row>
    <row r="46982" spans="5:5">
      <c r="E46982" s="15"/>
    </row>
    <row r="46983" spans="5:5">
      <c r="E46983" s="15"/>
    </row>
    <row r="46984" spans="5:5">
      <c r="E46984" s="15"/>
    </row>
    <row r="46985" spans="5:5">
      <c r="E46985" s="15"/>
    </row>
    <row r="46986" spans="5:5">
      <c r="E46986" s="15"/>
    </row>
    <row r="46987" spans="5:5">
      <c r="E46987" s="15"/>
    </row>
    <row r="46988" spans="5:5">
      <c r="E46988" s="15"/>
    </row>
    <row r="46989" spans="5:5">
      <c r="E46989" s="15"/>
    </row>
    <row r="46990" spans="5:5">
      <c r="E46990" s="15"/>
    </row>
    <row r="46991" spans="5:5">
      <c r="E46991" s="15"/>
    </row>
    <row r="46992" spans="5:5">
      <c r="E46992" s="15"/>
    </row>
    <row r="46993" spans="5:5">
      <c r="E46993" s="15"/>
    </row>
    <row r="46994" spans="5:5">
      <c r="E46994" s="15"/>
    </row>
    <row r="46995" spans="5:5">
      <c r="E46995" s="15"/>
    </row>
    <row r="46996" spans="5:5">
      <c r="E46996" s="15"/>
    </row>
    <row r="46997" spans="5:5">
      <c r="E46997" s="15"/>
    </row>
    <row r="46998" spans="5:5">
      <c r="E46998" s="15"/>
    </row>
    <row r="46999" spans="5:5">
      <c r="E46999" s="15"/>
    </row>
    <row r="47000" spans="5:5">
      <c r="E47000" s="15"/>
    </row>
    <row r="47001" spans="5:5">
      <c r="E47001" s="15"/>
    </row>
    <row r="47002" spans="5:5">
      <c r="E47002" s="15"/>
    </row>
    <row r="47003" spans="5:5">
      <c r="E47003" s="15"/>
    </row>
    <row r="47004" spans="5:5">
      <c r="E47004" s="15"/>
    </row>
    <row r="47005" spans="5:5">
      <c r="E47005" s="15"/>
    </row>
    <row r="47006" spans="5:5">
      <c r="E47006" s="15"/>
    </row>
    <row r="47007" spans="5:5">
      <c r="E47007" s="15"/>
    </row>
    <row r="47008" spans="5:5">
      <c r="E47008" s="15"/>
    </row>
    <row r="47009" spans="5:5">
      <c r="E47009" s="15"/>
    </row>
    <row r="47010" spans="5:5">
      <c r="E47010" s="15"/>
    </row>
    <row r="47011" spans="5:5">
      <c r="E47011" s="15"/>
    </row>
    <row r="47012" spans="5:5">
      <c r="E47012" s="15"/>
    </row>
    <row r="47013" spans="5:5">
      <c r="E47013" s="15"/>
    </row>
    <row r="47014" spans="5:5">
      <c r="E47014" s="15"/>
    </row>
    <row r="47015" spans="5:5">
      <c r="E47015" s="15"/>
    </row>
    <row r="47016" spans="5:5">
      <c r="E47016" s="15"/>
    </row>
    <row r="47017" spans="5:5">
      <c r="E47017" s="15"/>
    </row>
    <row r="47018" spans="5:5">
      <c r="E47018" s="15"/>
    </row>
    <row r="47019" spans="5:5">
      <c r="E47019" s="15"/>
    </row>
    <row r="47020" spans="5:5">
      <c r="E47020" s="15"/>
    </row>
    <row r="47021" spans="5:5">
      <c r="E47021" s="15"/>
    </row>
    <row r="47022" spans="5:5">
      <c r="E47022" s="15"/>
    </row>
    <row r="47023" spans="5:5">
      <c r="E47023" s="15"/>
    </row>
    <row r="47024" spans="5:5">
      <c r="E47024" s="15"/>
    </row>
    <row r="47025" spans="5:5">
      <c r="E47025" s="15"/>
    </row>
    <row r="47026" spans="5:5">
      <c r="E47026" s="15"/>
    </row>
    <row r="47027" spans="5:5">
      <c r="E47027" s="15"/>
    </row>
    <row r="47028" spans="5:5">
      <c r="E47028" s="15"/>
    </row>
    <row r="47029" spans="5:5">
      <c r="E47029" s="15"/>
    </row>
    <row r="47030" spans="5:5">
      <c r="E47030" s="15"/>
    </row>
    <row r="47031" spans="5:5">
      <c r="E47031" s="15"/>
    </row>
    <row r="47032" spans="5:5">
      <c r="E47032" s="15"/>
    </row>
    <row r="47033" spans="5:5">
      <c r="E47033" s="15"/>
    </row>
    <row r="47034" spans="5:5">
      <c r="E47034" s="15"/>
    </row>
    <row r="47035" spans="5:5">
      <c r="E47035" s="15"/>
    </row>
    <row r="47036" spans="5:5">
      <c r="E47036" s="15"/>
    </row>
    <row r="47037" spans="5:5">
      <c r="E47037" s="15"/>
    </row>
    <row r="47038" spans="5:5">
      <c r="E47038" s="15"/>
    </row>
    <row r="47039" spans="5:5">
      <c r="E47039" s="15"/>
    </row>
    <row r="47040" spans="5:5">
      <c r="E47040" s="15"/>
    </row>
    <row r="47041" spans="5:5">
      <c r="E47041" s="15"/>
    </row>
    <row r="47042" spans="5:5">
      <c r="E47042" s="15"/>
    </row>
    <row r="47043" spans="5:5">
      <c r="E47043" s="15"/>
    </row>
    <row r="47044" spans="5:5">
      <c r="E47044" s="15"/>
    </row>
    <row r="47045" spans="5:5">
      <c r="E47045" s="15"/>
    </row>
    <row r="47046" spans="5:5">
      <c r="E47046" s="15"/>
    </row>
    <row r="47047" spans="5:5">
      <c r="E47047" s="15"/>
    </row>
    <row r="47048" spans="5:5">
      <c r="E47048" s="15"/>
    </row>
    <row r="47049" spans="5:5">
      <c r="E47049" s="15"/>
    </row>
    <row r="47050" spans="5:5">
      <c r="E47050" s="15"/>
    </row>
    <row r="47051" spans="5:5">
      <c r="E47051" s="15"/>
    </row>
    <row r="47052" spans="5:5">
      <c r="E47052" s="15"/>
    </row>
    <row r="47053" spans="5:5">
      <c r="E47053" s="15"/>
    </row>
    <row r="47054" spans="5:5">
      <c r="E47054" s="15"/>
    </row>
    <row r="47055" spans="5:5">
      <c r="E47055" s="15"/>
    </row>
    <row r="47056" spans="5:5">
      <c r="E47056" s="15"/>
    </row>
    <row r="47057" spans="5:5">
      <c r="E47057" s="15"/>
    </row>
    <row r="47058" spans="5:5">
      <c r="E47058" s="15"/>
    </row>
    <row r="47059" spans="5:5">
      <c r="E47059" s="15"/>
    </row>
    <row r="47060" spans="5:5">
      <c r="E47060" s="15"/>
    </row>
    <row r="47061" spans="5:5">
      <c r="E47061" s="15"/>
    </row>
    <row r="47062" spans="5:5">
      <c r="E47062" s="15"/>
    </row>
    <row r="47063" spans="5:5">
      <c r="E47063" s="15"/>
    </row>
    <row r="47064" spans="5:5">
      <c r="E47064" s="15"/>
    </row>
    <row r="47065" spans="5:5">
      <c r="E47065" s="15"/>
    </row>
    <row r="47066" spans="5:5">
      <c r="E47066" s="15"/>
    </row>
    <row r="47067" spans="5:5">
      <c r="E47067" s="15"/>
    </row>
    <row r="47068" spans="5:5">
      <c r="E47068" s="15"/>
    </row>
    <row r="47069" spans="5:5">
      <c r="E47069" s="15"/>
    </row>
    <row r="47070" spans="5:5">
      <c r="E47070" s="15"/>
    </row>
    <row r="47071" spans="5:5">
      <c r="E47071" s="15"/>
    </row>
    <row r="47072" spans="5:5">
      <c r="E47072" s="15"/>
    </row>
    <row r="47073" spans="5:5">
      <c r="E47073" s="15"/>
    </row>
    <row r="47074" spans="5:5">
      <c r="E47074" s="15"/>
    </row>
    <row r="47075" spans="5:5">
      <c r="E47075" s="15"/>
    </row>
    <row r="47076" spans="5:5">
      <c r="E47076" s="15"/>
    </row>
    <row r="47077" spans="5:5">
      <c r="E47077" s="15"/>
    </row>
    <row r="47078" spans="5:5">
      <c r="E47078" s="15"/>
    </row>
    <row r="47079" spans="5:5">
      <c r="E47079" s="15"/>
    </row>
    <row r="47080" spans="5:5">
      <c r="E47080" s="15"/>
    </row>
    <row r="47081" spans="5:5">
      <c r="E47081" s="15"/>
    </row>
    <row r="47082" spans="5:5">
      <c r="E47082" s="15"/>
    </row>
    <row r="47083" spans="5:5">
      <c r="E47083" s="15"/>
    </row>
    <row r="47084" spans="5:5">
      <c r="E47084" s="15"/>
    </row>
    <row r="47085" spans="5:5">
      <c r="E47085" s="15"/>
    </row>
    <row r="47086" spans="5:5">
      <c r="E47086" s="15"/>
    </row>
    <row r="47087" spans="5:5">
      <c r="E47087" s="15"/>
    </row>
    <row r="47088" spans="5:5">
      <c r="E47088" s="15"/>
    </row>
    <row r="47089" spans="5:5">
      <c r="E47089" s="15"/>
    </row>
    <row r="47090" spans="5:5">
      <c r="E47090" s="15"/>
    </row>
    <row r="47091" spans="5:5">
      <c r="E47091" s="15"/>
    </row>
    <row r="47092" spans="5:5">
      <c r="E47092" s="15"/>
    </row>
    <row r="47093" spans="5:5">
      <c r="E47093" s="15"/>
    </row>
    <row r="47094" spans="5:5">
      <c r="E47094" s="15"/>
    </row>
    <row r="47095" spans="5:5">
      <c r="E47095" s="15"/>
    </row>
    <row r="47096" spans="5:5">
      <c r="E47096" s="15"/>
    </row>
    <row r="47097" spans="5:5">
      <c r="E47097" s="15"/>
    </row>
    <row r="47098" spans="5:5">
      <c r="E47098" s="15"/>
    </row>
    <row r="47099" spans="5:5">
      <c r="E47099" s="15"/>
    </row>
    <row r="47100" spans="5:5">
      <c r="E47100" s="15"/>
    </row>
    <row r="47101" spans="5:5">
      <c r="E47101" s="15"/>
    </row>
    <row r="47102" spans="5:5">
      <c r="E47102" s="15"/>
    </row>
    <row r="47103" spans="5:5">
      <c r="E47103" s="15"/>
    </row>
    <row r="47104" spans="5:5">
      <c r="E47104" s="15"/>
    </row>
    <row r="47105" spans="5:5">
      <c r="E47105" s="15"/>
    </row>
    <row r="47106" spans="5:5">
      <c r="E47106" s="15"/>
    </row>
    <row r="47107" spans="5:5">
      <c r="E47107" s="15"/>
    </row>
    <row r="47108" spans="5:5">
      <c r="E47108" s="15"/>
    </row>
    <row r="47109" spans="5:5">
      <c r="E47109" s="15"/>
    </row>
    <row r="47110" spans="5:5">
      <c r="E47110" s="15"/>
    </row>
    <row r="47111" spans="5:5">
      <c r="E47111" s="15"/>
    </row>
    <row r="47112" spans="5:5">
      <c r="E47112" s="15"/>
    </row>
    <row r="47113" spans="5:5">
      <c r="E47113" s="15"/>
    </row>
    <row r="47114" spans="5:5">
      <c r="E47114" s="15"/>
    </row>
    <row r="47115" spans="5:5">
      <c r="E47115" s="15"/>
    </row>
    <row r="47116" spans="5:5">
      <c r="E47116" s="15"/>
    </row>
    <row r="47117" spans="5:5">
      <c r="E47117" s="15"/>
    </row>
    <row r="47118" spans="5:5">
      <c r="E47118" s="15"/>
    </row>
    <row r="47119" spans="5:5">
      <c r="E47119" s="15"/>
    </row>
    <row r="47120" spans="5:5">
      <c r="E47120" s="15"/>
    </row>
    <row r="47121" spans="5:5">
      <c r="E47121" s="15"/>
    </row>
    <row r="47122" spans="5:5">
      <c r="E47122" s="15"/>
    </row>
    <row r="47123" spans="5:5">
      <c r="E47123" s="15"/>
    </row>
    <row r="47124" spans="5:5">
      <c r="E47124" s="15"/>
    </row>
    <row r="47125" spans="5:5">
      <c r="E47125" s="15"/>
    </row>
    <row r="47126" spans="5:5">
      <c r="E47126" s="15"/>
    </row>
    <row r="47127" spans="5:5">
      <c r="E47127" s="15"/>
    </row>
    <row r="47128" spans="5:5">
      <c r="E47128" s="15"/>
    </row>
    <row r="47129" spans="5:5">
      <c r="E47129" s="15"/>
    </row>
    <row r="47130" spans="5:5">
      <c r="E47130" s="15"/>
    </row>
    <row r="47131" spans="5:5">
      <c r="E47131" s="15"/>
    </row>
    <row r="47132" spans="5:5">
      <c r="E47132" s="15"/>
    </row>
    <row r="47133" spans="5:5">
      <c r="E47133" s="15"/>
    </row>
    <row r="47134" spans="5:5">
      <c r="E47134" s="15"/>
    </row>
    <row r="47135" spans="5:5">
      <c r="E47135" s="15"/>
    </row>
    <row r="47136" spans="5:5">
      <c r="E47136" s="15"/>
    </row>
    <row r="47137" spans="5:5">
      <c r="E47137" s="15"/>
    </row>
    <row r="47138" spans="5:5">
      <c r="E47138" s="15"/>
    </row>
    <row r="47139" spans="5:5">
      <c r="E47139" s="15"/>
    </row>
    <row r="47140" spans="5:5">
      <c r="E47140" s="15"/>
    </row>
    <row r="47141" spans="5:5">
      <c r="E47141" s="15"/>
    </row>
    <row r="47142" spans="5:5">
      <c r="E47142" s="15"/>
    </row>
    <row r="47143" spans="5:5">
      <c r="E47143" s="15"/>
    </row>
    <row r="47144" spans="5:5">
      <c r="E47144" s="15"/>
    </row>
    <row r="47145" spans="5:5">
      <c r="E47145" s="15"/>
    </row>
    <row r="47146" spans="5:5">
      <c r="E47146" s="15"/>
    </row>
    <row r="47147" spans="5:5">
      <c r="E47147" s="15"/>
    </row>
    <row r="47148" spans="5:5">
      <c r="E47148" s="15"/>
    </row>
    <row r="47149" spans="5:5">
      <c r="E47149" s="15"/>
    </row>
    <row r="47150" spans="5:5">
      <c r="E47150" s="15"/>
    </row>
    <row r="47151" spans="5:5">
      <c r="E47151" s="15"/>
    </row>
    <row r="47152" spans="5:5">
      <c r="E47152" s="15"/>
    </row>
    <row r="47153" spans="5:5">
      <c r="E47153" s="15"/>
    </row>
    <row r="47154" spans="5:5">
      <c r="E47154" s="15"/>
    </row>
    <row r="47155" spans="5:5">
      <c r="E47155" s="15"/>
    </row>
    <row r="47156" spans="5:5">
      <c r="E47156" s="15"/>
    </row>
    <row r="47157" spans="5:5">
      <c r="E47157" s="15"/>
    </row>
    <row r="47158" spans="5:5">
      <c r="E47158" s="15"/>
    </row>
    <row r="47159" spans="5:5">
      <c r="E47159" s="15"/>
    </row>
    <row r="47160" spans="5:5">
      <c r="E47160" s="15"/>
    </row>
    <row r="47161" spans="5:5">
      <c r="E47161" s="15"/>
    </row>
    <row r="47162" spans="5:5">
      <c r="E47162" s="15"/>
    </row>
    <row r="47163" spans="5:5">
      <c r="E47163" s="15"/>
    </row>
    <row r="47164" spans="5:5">
      <c r="E47164" s="15"/>
    </row>
    <row r="47165" spans="5:5">
      <c r="E47165" s="15"/>
    </row>
    <row r="47166" spans="5:5">
      <c r="E47166" s="15"/>
    </row>
    <row r="47167" spans="5:5">
      <c r="E47167" s="15"/>
    </row>
    <row r="47168" spans="5:5">
      <c r="E47168" s="15"/>
    </row>
    <row r="47169" spans="5:5">
      <c r="E47169" s="15"/>
    </row>
    <row r="47170" spans="5:5">
      <c r="E47170" s="15"/>
    </row>
    <row r="47171" spans="5:5">
      <c r="E47171" s="15"/>
    </row>
    <row r="47172" spans="5:5">
      <c r="E47172" s="15"/>
    </row>
    <row r="47173" spans="5:5">
      <c r="E47173" s="15"/>
    </row>
    <row r="47174" spans="5:5">
      <c r="E47174" s="15"/>
    </row>
    <row r="47175" spans="5:5">
      <c r="E47175" s="15"/>
    </row>
    <row r="47176" spans="5:5">
      <c r="E47176" s="15"/>
    </row>
    <row r="47177" spans="5:5">
      <c r="E47177" s="15"/>
    </row>
    <row r="47178" spans="5:5">
      <c r="E47178" s="15"/>
    </row>
    <row r="47179" spans="5:5">
      <c r="E47179" s="15"/>
    </row>
    <row r="47180" spans="5:5">
      <c r="E47180" s="15"/>
    </row>
    <row r="47181" spans="5:5">
      <c r="E47181" s="15"/>
    </row>
    <row r="47182" spans="5:5">
      <c r="E47182" s="15"/>
    </row>
    <row r="47183" spans="5:5">
      <c r="E47183" s="15"/>
    </row>
    <row r="47184" spans="5:5">
      <c r="E47184" s="15"/>
    </row>
    <row r="47185" spans="5:5">
      <c r="E47185" s="15"/>
    </row>
    <row r="47186" spans="5:5">
      <c r="E47186" s="15"/>
    </row>
    <row r="47187" spans="5:5">
      <c r="E47187" s="15"/>
    </row>
    <row r="47188" spans="5:5">
      <c r="E47188" s="15"/>
    </row>
    <row r="47189" spans="5:5">
      <c r="E47189" s="15"/>
    </row>
    <row r="47190" spans="5:5">
      <c r="E47190" s="15"/>
    </row>
    <row r="47191" spans="5:5">
      <c r="E47191" s="15"/>
    </row>
    <row r="47192" spans="5:5">
      <c r="E47192" s="15"/>
    </row>
    <row r="47193" spans="5:5">
      <c r="E47193" s="15"/>
    </row>
    <row r="47194" spans="5:5">
      <c r="E47194" s="15"/>
    </row>
    <row r="47195" spans="5:5">
      <c r="E47195" s="15"/>
    </row>
    <row r="47196" spans="5:5">
      <c r="E47196" s="15"/>
    </row>
    <row r="47197" spans="5:5">
      <c r="E47197" s="15"/>
    </row>
    <row r="47198" spans="5:5">
      <c r="E47198" s="15"/>
    </row>
    <row r="47199" spans="5:5">
      <c r="E47199" s="15"/>
    </row>
    <row r="47200" spans="5:5">
      <c r="E47200" s="15"/>
    </row>
    <row r="47201" spans="5:5">
      <c r="E47201" s="15"/>
    </row>
    <row r="47202" spans="5:5">
      <c r="E47202" s="15"/>
    </row>
    <row r="47203" spans="5:5">
      <c r="E47203" s="15"/>
    </row>
    <row r="47204" spans="5:5">
      <c r="E47204" s="15"/>
    </row>
    <row r="47205" spans="5:5">
      <c r="E47205" s="15"/>
    </row>
    <row r="47206" spans="5:5">
      <c r="E47206" s="15"/>
    </row>
    <row r="47207" spans="5:5">
      <c r="E47207" s="15"/>
    </row>
    <row r="47208" spans="5:5">
      <c r="E47208" s="15"/>
    </row>
    <row r="47209" spans="5:5">
      <c r="E47209" s="15"/>
    </row>
    <row r="47210" spans="5:5">
      <c r="E47210" s="15"/>
    </row>
    <row r="47211" spans="5:5">
      <c r="E47211" s="15"/>
    </row>
    <row r="47212" spans="5:5">
      <c r="E47212" s="15"/>
    </row>
    <row r="47213" spans="5:5">
      <c r="E47213" s="15"/>
    </row>
    <row r="47214" spans="5:5">
      <c r="E47214" s="15"/>
    </row>
    <row r="47215" spans="5:5">
      <c r="E47215" s="15"/>
    </row>
    <row r="47216" spans="5:5">
      <c r="E47216" s="15"/>
    </row>
    <row r="47217" spans="5:5">
      <c r="E47217" s="15"/>
    </row>
    <row r="47218" spans="5:5">
      <c r="E47218" s="15"/>
    </row>
    <row r="47219" spans="5:5">
      <c r="E47219" s="15"/>
    </row>
    <row r="47220" spans="5:5">
      <c r="E47220" s="15"/>
    </row>
    <row r="47221" spans="5:5">
      <c r="E47221" s="15"/>
    </row>
    <row r="47222" spans="5:5">
      <c r="E47222" s="15"/>
    </row>
    <row r="47223" spans="5:5">
      <c r="E47223" s="15"/>
    </row>
    <row r="47224" spans="5:5">
      <c r="E47224" s="15"/>
    </row>
    <row r="47225" spans="5:5">
      <c r="E47225" s="15"/>
    </row>
    <row r="47226" spans="5:5">
      <c r="E47226" s="15"/>
    </row>
    <row r="47227" spans="5:5">
      <c r="E47227" s="15"/>
    </row>
    <row r="47228" spans="5:5">
      <c r="E47228" s="15"/>
    </row>
    <row r="47229" spans="5:5">
      <c r="E47229" s="15"/>
    </row>
    <row r="47230" spans="5:5">
      <c r="E47230" s="15"/>
    </row>
    <row r="47231" spans="5:5">
      <c r="E47231" s="15"/>
    </row>
    <row r="47232" spans="5:5">
      <c r="E47232" s="15"/>
    </row>
    <row r="47233" spans="5:5">
      <c r="E47233" s="15"/>
    </row>
    <row r="47234" spans="5:5">
      <c r="E47234" s="15"/>
    </row>
    <row r="47235" spans="5:5">
      <c r="E47235" s="15"/>
    </row>
    <row r="47236" spans="5:5">
      <c r="E47236" s="15"/>
    </row>
    <row r="47237" spans="5:5">
      <c r="E47237" s="15"/>
    </row>
    <row r="47238" spans="5:5">
      <c r="E47238" s="15"/>
    </row>
    <row r="47239" spans="5:5">
      <c r="E47239" s="15"/>
    </row>
    <row r="47240" spans="5:5">
      <c r="E47240" s="15"/>
    </row>
    <row r="47241" spans="5:5">
      <c r="E47241" s="15"/>
    </row>
    <row r="47242" spans="5:5">
      <c r="E47242" s="15"/>
    </row>
    <row r="47243" spans="5:5">
      <c r="E47243" s="15"/>
    </row>
    <row r="47244" spans="5:5">
      <c r="E47244" s="15"/>
    </row>
    <row r="47245" spans="5:5">
      <c r="E47245" s="15"/>
    </row>
    <row r="47246" spans="5:5">
      <c r="E47246" s="15"/>
    </row>
    <row r="47247" spans="5:5">
      <c r="E47247" s="15"/>
    </row>
    <row r="47248" spans="5:5">
      <c r="E47248" s="15"/>
    </row>
    <row r="47249" spans="5:5">
      <c r="E47249" s="15"/>
    </row>
    <row r="47250" spans="5:5">
      <c r="E47250" s="15"/>
    </row>
    <row r="47251" spans="5:5">
      <c r="E47251" s="15"/>
    </row>
    <row r="47252" spans="5:5">
      <c r="E47252" s="15"/>
    </row>
    <row r="47253" spans="5:5">
      <c r="E47253" s="15"/>
    </row>
    <row r="47254" spans="5:5">
      <c r="E47254" s="15"/>
    </row>
    <row r="47255" spans="5:5">
      <c r="E47255" s="15"/>
    </row>
    <row r="47256" spans="5:5">
      <c r="E47256" s="15"/>
    </row>
    <row r="47257" spans="5:5">
      <c r="E47257" s="15"/>
    </row>
    <row r="47258" spans="5:5">
      <c r="E47258" s="15"/>
    </row>
    <row r="47259" spans="5:5">
      <c r="E47259" s="15"/>
    </row>
    <row r="47260" spans="5:5">
      <c r="E47260" s="15"/>
    </row>
    <row r="47261" spans="5:5">
      <c r="E47261" s="15"/>
    </row>
    <row r="47262" spans="5:5">
      <c r="E47262" s="15"/>
    </row>
    <row r="47263" spans="5:5">
      <c r="E47263" s="15"/>
    </row>
    <row r="47264" spans="5:5">
      <c r="E47264" s="15"/>
    </row>
    <row r="47265" spans="5:5">
      <c r="E47265" s="15"/>
    </row>
    <row r="47266" spans="5:5">
      <c r="E47266" s="15"/>
    </row>
    <row r="47267" spans="5:5">
      <c r="E47267" s="15"/>
    </row>
    <row r="47268" spans="5:5">
      <c r="E47268" s="15"/>
    </row>
    <row r="47269" spans="5:5">
      <c r="E47269" s="15"/>
    </row>
    <row r="47270" spans="5:5">
      <c r="E47270" s="15"/>
    </row>
    <row r="47271" spans="5:5">
      <c r="E47271" s="15"/>
    </row>
    <row r="47272" spans="5:5">
      <c r="E47272" s="15"/>
    </row>
    <row r="47273" spans="5:5">
      <c r="E47273" s="15"/>
    </row>
    <row r="47274" spans="5:5">
      <c r="E47274" s="15"/>
    </row>
    <row r="47275" spans="5:5">
      <c r="E47275" s="15"/>
    </row>
    <row r="47276" spans="5:5">
      <c r="E47276" s="15"/>
    </row>
    <row r="47277" spans="5:5">
      <c r="E47277" s="15"/>
    </row>
    <row r="47278" spans="5:5">
      <c r="E47278" s="15"/>
    </row>
    <row r="47279" spans="5:5">
      <c r="E47279" s="15"/>
    </row>
    <row r="47280" spans="5:5">
      <c r="E47280" s="15"/>
    </row>
    <row r="47281" spans="5:5">
      <c r="E47281" s="15"/>
    </row>
    <row r="47282" spans="5:5">
      <c r="E47282" s="15"/>
    </row>
    <row r="47283" spans="5:5">
      <c r="E47283" s="15"/>
    </row>
    <row r="47284" spans="5:5">
      <c r="E47284" s="15"/>
    </row>
    <row r="47285" spans="5:5">
      <c r="E47285" s="15"/>
    </row>
    <row r="47286" spans="5:5">
      <c r="E47286" s="15"/>
    </row>
    <row r="47287" spans="5:5">
      <c r="E47287" s="15"/>
    </row>
    <row r="47288" spans="5:5">
      <c r="E47288" s="15"/>
    </row>
    <row r="47289" spans="5:5">
      <c r="E47289" s="15"/>
    </row>
    <row r="47290" spans="5:5">
      <c r="E47290" s="15"/>
    </row>
    <row r="47291" spans="5:5">
      <c r="E47291" s="15"/>
    </row>
    <row r="47292" spans="5:5">
      <c r="E47292" s="15"/>
    </row>
    <row r="47293" spans="5:5">
      <c r="E47293" s="15"/>
    </row>
    <row r="47294" spans="5:5">
      <c r="E47294" s="15"/>
    </row>
    <row r="47295" spans="5:5">
      <c r="E47295" s="15"/>
    </row>
    <row r="47296" spans="5:5">
      <c r="E47296" s="15"/>
    </row>
    <row r="47297" spans="5:5">
      <c r="E47297" s="15"/>
    </row>
    <row r="47298" spans="5:5">
      <c r="E47298" s="15"/>
    </row>
    <row r="47299" spans="5:5">
      <c r="E47299" s="15"/>
    </row>
    <row r="47300" spans="5:5">
      <c r="E47300" s="15"/>
    </row>
    <row r="47301" spans="5:5">
      <c r="E47301" s="15"/>
    </row>
    <row r="47302" spans="5:5">
      <c r="E47302" s="15"/>
    </row>
    <row r="47303" spans="5:5">
      <c r="E47303" s="15"/>
    </row>
    <row r="47304" spans="5:5">
      <c r="E47304" s="15"/>
    </row>
    <row r="47305" spans="5:5">
      <c r="E47305" s="15"/>
    </row>
    <row r="47306" spans="5:5">
      <c r="E47306" s="15"/>
    </row>
    <row r="47307" spans="5:5">
      <c r="E47307" s="15"/>
    </row>
    <row r="47308" spans="5:5">
      <c r="E47308" s="15"/>
    </row>
    <row r="47309" spans="5:5">
      <c r="E47309" s="15"/>
    </row>
    <row r="47310" spans="5:5">
      <c r="E47310" s="15"/>
    </row>
    <row r="47311" spans="5:5">
      <c r="E47311" s="15"/>
    </row>
    <row r="47312" spans="5:5">
      <c r="E47312" s="15"/>
    </row>
    <row r="47313" spans="5:5">
      <c r="E47313" s="15"/>
    </row>
    <row r="47314" spans="5:5">
      <c r="E47314" s="15"/>
    </row>
    <row r="47315" spans="5:5">
      <c r="E47315" s="15"/>
    </row>
    <row r="47316" spans="5:5">
      <c r="E47316" s="15"/>
    </row>
    <row r="47317" spans="5:5">
      <c r="E47317" s="15"/>
    </row>
    <row r="47318" spans="5:5">
      <c r="E47318" s="15"/>
    </row>
    <row r="47319" spans="5:5">
      <c r="E47319" s="15"/>
    </row>
    <row r="47320" spans="5:5">
      <c r="E47320" s="15"/>
    </row>
    <row r="47321" spans="5:5">
      <c r="E47321" s="15"/>
    </row>
    <row r="47322" spans="5:5">
      <c r="E47322" s="15"/>
    </row>
    <row r="47323" spans="5:5">
      <c r="E47323" s="15"/>
    </row>
    <row r="47324" spans="5:5">
      <c r="E47324" s="15"/>
    </row>
    <row r="47325" spans="5:5">
      <c r="E47325" s="15"/>
    </row>
    <row r="47326" spans="5:5">
      <c r="E47326" s="15"/>
    </row>
    <row r="47327" spans="5:5">
      <c r="E47327" s="15"/>
    </row>
    <row r="47328" spans="5:5">
      <c r="E47328" s="15"/>
    </row>
    <row r="47329" spans="5:5">
      <c r="E47329" s="15"/>
    </row>
    <row r="47330" spans="5:5">
      <c r="E47330" s="15"/>
    </row>
    <row r="47331" spans="5:5">
      <c r="E47331" s="15"/>
    </row>
    <row r="47332" spans="5:5">
      <c r="E47332" s="15"/>
    </row>
    <row r="47333" spans="5:5">
      <c r="E47333" s="15"/>
    </row>
    <row r="47334" spans="5:5">
      <c r="E47334" s="15"/>
    </row>
    <row r="47335" spans="5:5">
      <c r="E47335" s="15"/>
    </row>
    <row r="47336" spans="5:5">
      <c r="E47336" s="15"/>
    </row>
    <row r="47337" spans="5:5">
      <c r="E47337" s="15"/>
    </row>
    <row r="47338" spans="5:5">
      <c r="E47338" s="15"/>
    </row>
    <row r="47339" spans="5:5">
      <c r="E47339" s="15"/>
    </row>
    <row r="47340" spans="5:5">
      <c r="E47340" s="15"/>
    </row>
    <row r="47341" spans="5:5">
      <c r="E47341" s="15"/>
    </row>
    <row r="47342" spans="5:5">
      <c r="E47342" s="15"/>
    </row>
    <row r="47343" spans="5:5">
      <c r="E47343" s="15"/>
    </row>
    <row r="47344" spans="5:5">
      <c r="E47344" s="15"/>
    </row>
    <row r="47345" spans="5:5">
      <c r="E47345" s="15"/>
    </row>
    <row r="47346" spans="5:5">
      <c r="E47346" s="15"/>
    </row>
    <row r="47347" spans="5:5">
      <c r="E47347" s="15"/>
    </row>
    <row r="47348" spans="5:5">
      <c r="E47348" s="15"/>
    </row>
    <row r="47349" spans="5:5">
      <c r="E47349" s="15"/>
    </row>
    <row r="47350" spans="5:5">
      <c r="E47350" s="15"/>
    </row>
    <row r="47351" spans="5:5">
      <c r="E47351" s="15"/>
    </row>
    <row r="47352" spans="5:5">
      <c r="E47352" s="15"/>
    </row>
    <row r="47353" spans="5:5">
      <c r="E47353" s="15"/>
    </row>
    <row r="47354" spans="5:5">
      <c r="E47354" s="15"/>
    </row>
    <row r="47355" spans="5:5">
      <c r="E47355" s="15"/>
    </row>
    <row r="47356" spans="5:5">
      <c r="E47356" s="15"/>
    </row>
    <row r="47357" spans="5:5">
      <c r="E47357" s="15"/>
    </row>
    <row r="47358" spans="5:5">
      <c r="E47358" s="15"/>
    </row>
    <row r="47359" spans="5:5">
      <c r="E47359" s="15"/>
    </row>
    <row r="47360" spans="5:5">
      <c r="E47360" s="15"/>
    </row>
    <row r="47361" spans="5:5">
      <c r="E47361" s="15"/>
    </row>
    <row r="47362" spans="5:5">
      <c r="E47362" s="15"/>
    </row>
    <row r="47363" spans="5:5">
      <c r="E47363" s="15"/>
    </row>
    <row r="47364" spans="5:5">
      <c r="E47364" s="15"/>
    </row>
    <row r="47365" spans="5:5">
      <c r="E47365" s="15"/>
    </row>
    <row r="47366" spans="5:5">
      <c r="E47366" s="15"/>
    </row>
    <row r="47367" spans="5:5">
      <c r="E47367" s="15"/>
    </row>
    <row r="47368" spans="5:5">
      <c r="E47368" s="15"/>
    </row>
    <row r="47369" spans="5:5">
      <c r="E47369" s="15"/>
    </row>
    <row r="47370" spans="5:5">
      <c r="E47370" s="15"/>
    </row>
    <row r="47371" spans="5:5">
      <c r="E47371" s="15"/>
    </row>
    <row r="47372" spans="5:5">
      <c r="E47372" s="15"/>
    </row>
    <row r="47373" spans="5:5">
      <c r="E47373" s="15"/>
    </row>
    <row r="47374" spans="5:5">
      <c r="E47374" s="15"/>
    </row>
    <row r="47375" spans="5:5">
      <c r="E47375" s="15"/>
    </row>
    <row r="47376" spans="5:5">
      <c r="E47376" s="15"/>
    </row>
    <row r="47377" spans="5:5">
      <c r="E47377" s="15"/>
    </row>
    <row r="47378" spans="5:5">
      <c r="E47378" s="15"/>
    </row>
    <row r="47379" spans="5:5">
      <c r="E47379" s="15"/>
    </row>
    <row r="47380" spans="5:5">
      <c r="E47380" s="15"/>
    </row>
    <row r="47381" spans="5:5">
      <c r="E47381" s="15"/>
    </row>
    <row r="47382" spans="5:5">
      <c r="E47382" s="15"/>
    </row>
    <row r="47383" spans="5:5">
      <c r="E47383" s="15"/>
    </row>
    <row r="47384" spans="5:5">
      <c r="E47384" s="15"/>
    </row>
    <row r="47385" spans="5:5">
      <c r="E47385" s="15"/>
    </row>
    <row r="47386" spans="5:5">
      <c r="E47386" s="15"/>
    </row>
    <row r="47387" spans="5:5">
      <c r="E47387" s="15"/>
    </row>
    <row r="47388" spans="5:5">
      <c r="E47388" s="15"/>
    </row>
    <row r="47389" spans="5:5">
      <c r="E47389" s="15"/>
    </row>
    <row r="47390" spans="5:5">
      <c r="E47390" s="15"/>
    </row>
    <row r="47391" spans="5:5">
      <c r="E47391" s="15"/>
    </row>
    <row r="47392" spans="5:5">
      <c r="E47392" s="15"/>
    </row>
    <row r="47393" spans="5:5">
      <c r="E47393" s="15"/>
    </row>
    <row r="47394" spans="5:5">
      <c r="E47394" s="15"/>
    </row>
    <row r="47395" spans="5:5">
      <c r="E47395" s="15"/>
    </row>
    <row r="47396" spans="5:5">
      <c r="E47396" s="15"/>
    </row>
    <row r="47397" spans="5:5">
      <c r="E47397" s="15"/>
    </row>
    <row r="47398" spans="5:5">
      <c r="E47398" s="15"/>
    </row>
    <row r="47399" spans="5:5">
      <c r="E47399" s="15"/>
    </row>
    <row r="47400" spans="5:5">
      <c r="E47400" s="15"/>
    </row>
    <row r="47401" spans="5:5">
      <c r="E47401" s="15"/>
    </row>
    <row r="47402" spans="5:5">
      <c r="E47402" s="15"/>
    </row>
    <row r="47403" spans="5:5">
      <c r="E47403" s="15"/>
    </row>
    <row r="47404" spans="5:5">
      <c r="E47404" s="15"/>
    </row>
    <row r="47405" spans="5:5">
      <c r="E47405" s="15"/>
    </row>
    <row r="47406" spans="5:5">
      <c r="E47406" s="15"/>
    </row>
    <row r="47407" spans="5:5">
      <c r="E47407" s="15"/>
    </row>
    <row r="47408" spans="5:5">
      <c r="E47408" s="15"/>
    </row>
    <row r="47409" spans="5:5">
      <c r="E47409" s="15"/>
    </row>
    <row r="47410" spans="5:5">
      <c r="E47410" s="15"/>
    </row>
    <row r="47411" spans="5:5">
      <c r="E47411" s="15"/>
    </row>
    <row r="47412" spans="5:5">
      <c r="E47412" s="15"/>
    </row>
    <row r="47413" spans="5:5">
      <c r="E47413" s="15"/>
    </row>
    <row r="47414" spans="5:5">
      <c r="E47414" s="15"/>
    </row>
    <row r="47415" spans="5:5">
      <c r="E47415" s="15"/>
    </row>
    <row r="47416" spans="5:5">
      <c r="E47416" s="15"/>
    </row>
    <row r="47417" spans="5:5">
      <c r="E47417" s="15"/>
    </row>
    <row r="47418" spans="5:5">
      <c r="E47418" s="15"/>
    </row>
    <row r="47419" spans="5:5">
      <c r="E47419" s="15"/>
    </row>
    <row r="47420" spans="5:5">
      <c r="E47420" s="15"/>
    </row>
    <row r="47421" spans="5:5">
      <c r="E47421" s="15"/>
    </row>
    <row r="47422" spans="5:5">
      <c r="E47422" s="15"/>
    </row>
    <row r="47423" spans="5:5">
      <c r="E47423" s="15"/>
    </row>
    <row r="47424" spans="5:5">
      <c r="E47424" s="15"/>
    </row>
    <row r="47425" spans="5:5">
      <c r="E47425" s="15"/>
    </row>
    <row r="47426" spans="5:5">
      <c r="E47426" s="15"/>
    </row>
    <row r="47427" spans="5:5">
      <c r="E47427" s="15"/>
    </row>
    <row r="47428" spans="5:5">
      <c r="E47428" s="15"/>
    </row>
    <row r="47429" spans="5:5">
      <c r="E47429" s="15"/>
    </row>
    <row r="47430" spans="5:5">
      <c r="E47430" s="15"/>
    </row>
    <row r="47431" spans="5:5">
      <c r="E47431" s="15"/>
    </row>
    <row r="47432" spans="5:5">
      <c r="E47432" s="15"/>
    </row>
    <row r="47433" spans="5:5">
      <c r="E47433" s="15"/>
    </row>
    <row r="47434" spans="5:5">
      <c r="E47434" s="15"/>
    </row>
    <row r="47435" spans="5:5">
      <c r="E47435" s="15"/>
    </row>
    <row r="47436" spans="5:5">
      <c r="E47436" s="15"/>
    </row>
    <row r="47437" spans="5:5">
      <c r="E47437" s="15"/>
    </row>
    <row r="47438" spans="5:5">
      <c r="E47438" s="15"/>
    </row>
    <row r="47439" spans="5:5">
      <c r="E47439" s="15"/>
    </row>
    <row r="47440" spans="5:5">
      <c r="E47440" s="15"/>
    </row>
    <row r="47441" spans="5:5">
      <c r="E47441" s="15"/>
    </row>
    <row r="47442" spans="5:5">
      <c r="E47442" s="15"/>
    </row>
    <row r="47443" spans="5:5">
      <c r="E47443" s="15"/>
    </row>
    <row r="47444" spans="5:5">
      <c r="E47444" s="15"/>
    </row>
    <row r="47445" spans="5:5">
      <c r="E47445" s="15"/>
    </row>
    <row r="47446" spans="5:5">
      <c r="E47446" s="15"/>
    </row>
    <row r="47447" spans="5:5">
      <c r="E47447" s="15"/>
    </row>
    <row r="47448" spans="5:5">
      <c r="E47448" s="15"/>
    </row>
    <row r="47449" spans="5:5">
      <c r="E47449" s="15"/>
    </row>
    <row r="47450" spans="5:5">
      <c r="E47450" s="15"/>
    </row>
    <row r="47451" spans="5:5">
      <c r="E47451" s="15"/>
    </row>
    <row r="47452" spans="5:5">
      <c r="E47452" s="15"/>
    </row>
    <row r="47453" spans="5:5">
      <c r="E47453" s="15"/>
    </row>
    <row r="47454" spans="5:5">
      <c r="E47454" s="15"/>
    </row>
    <row r="47455" spans="5:5">
      <c r="E47455" s="15"/>
    </row>
    <row r="47456" spans="5:5">
      <c r="E47456" s="15"/>
    </row>
    <row r="47457" spans="5:5">
      <c r="E47457" s="15"/>
    </row>
    <row r="47458" spans="5:5">
      <c r="E47458" s="15"/>
    </row>
    <row r="47459" spans="5:5">
      <c r="E47459" s="15"/>
    </row>
    <row r="47460" spans="5:5">
      <c r="E47460" s="15"/>
    </row>
    <row r="47461" spans="5:5">
      <c r="E47461" s="15"/>
    </row>
    <row r="47462" spans="5:5">
      <c r="E47462" s="15"/>
    </row>
    <row r="47463" spans="5:5">
      <c r="E47463" s="15"/>
    </row>
    <row r="47464" spans="5:5">
      <c r="E47464" s="15"/>
    </row>
    <row r="47465" spans="5:5">
      <c r="E47465" s="15"/>
    </row>
    <row r="47466" spans="5:5">
      <c r="E47466" s="15"/>
    </row>
    <row r="47467" spans="5:5">
      <c r="E47467" s="15"/>
    </row>
    <row r="47468" spans="5:5">
      <c r="E47468" s="15"/>
    </row>
    <row r="47469" spans="5:5">
      <c r="E47469" s="15"/>
    </row>
    <row r="47470" spans="5:5">
      <c r="E47470" s="15"/>
    </row>
    <row r="47471" spans="5:5">
      <c r="E47471" s="15"/>
    </row>
    <row r="47472" spans="5:5">
      <c r="E47472" s="15"/>
    </row>
    <row r="47473" spans="5:5">
      <c r="E47473" s="15"/>
    </row>
    <row r="47474" spans="5:5">
      <c r="E47474" s="15"/>
    </row>
    <row r="47475" spans="5:5">
      <c r="E47475" s="15"/>
    </row>
    <row r="47476" spans="5:5">
      <c r="E47476" s="15"/>
    </row>
    <row r="47477" spans="5:5">
      <c r="E47477" s="15"/>
    </row>
    <row r="47478" spans="5:5">
      <c r="E47478" s="15"/>
    </row>
    <row r="47479" spans="5:5">
      <c r="E47479" s="15"/>
    </row>
    <row r="47480" spans="5:5">
      <c r="E47480" s="15"/>
    </row>
    <row r="47481" spans="5:5">
      <c r="E47481" s="15"/>
    </row>
    <row r="47482" spans="5:5">
      <c r="E47482" s="15"/>
    </row>
    <row r="47483" spans="5:5">
      <c r="E47483" s="15"/>
    </row>
    <row r="47484" spans="5:5">
      <c r="E47484" s="15"/>
    </row>
    <row r="47485" spans="5:5">
      <c r="E47485" s="15"/>
    </row>
    <row r="47486" spans="5:5">
      <c r="E47486" s="15"/>
    </row>
    <row r="47487" spans="5:5">
      <c r="E47487" s="15"/>
    </row>
    <row r="47488" spans="5:5">
      <c r="E47488" s="15"/>
    </row>
    <row r="47489" spans="5:5">
      <c r="E47489" s="15"/>
    </row>
    <row r="47490" spans="5:5">
      <c r="E47490" s="15"/>
    </row>
    <row r="47491" spans="5:5">
      <c r="E47491" s="15"/>
    </row>
    <row r="47492" spans="5:5">
      <c r="E47492" s="15"/>
    </row>
    <row r="47493" spans="5:5">
      <c r="E47493" s="15"/>
    </row>
    <row r="47494" spans="5:5">
      <c r="E47494" s="15"/>
    </row>
    <row r="47495" spans="5:5">
      <c r="E47495" s="15"/>
    </row>
    <row r="47496" spans="5:5">
      <c r="E47496" s="15"/>
    </row>
    <row r="47497" spans="5:5">
      <c r="E47497" s="15"/>
    </row>
    <row r="47498" spans="5:5">
      <c r="E47498" s="15"/>
    </row>
    <row r="47499" spans="5:5">
      <c r="E47499" s="15"/>
    </row>
    <row r="47500" spans="5:5">
      <c r="E47500" s="15"/>
    </row>
    <row r="47501" spans="5:5">
      <c r="E47501" s="15"/>
    </row>
    <row r="47502" spans="5:5">
      <c r="E47502" s="15"/>
    </row>
    <row r="47503" spans="5:5">
      <c r="E47503" s="15"/>
    </row>
    <row r="47504" spans="5:5">
      <c r="E47504" s="15"/>
    </row>
    <row r="47505" spans="5:5">
      <c r="E47505" s="15"/>
    </row>
    <row r="47506" spans="5:5">
      <c r="E47506" s="15"/>
    </row>
    <row r="47507" spans="5:5">
      <c r="E47507" s="15"/>
    </row>
    <row r="47508" spans="5:5">
      <c r="E47508" s="15"/>
    </row>
    <row r="47509" spans="5:5">
      <c r="E47509" s="15"/>
    </row>
    <row r="47510" spans="5:5">
      <c r="E47510" s="15"/>
    </row>
    <row r="47511" spans="5:5">
      <c r="E47511" s="15"/>
    </row>
    <row r="47512" spans="5:5">
      <c r="E47512" s="15"/>
    </row>
    <row r="47513" spans="5:5">
      <c r="E47513" s="15"/>
    </row>
    <row r="47514" spans="5:5">
      <c r="E47514" s="15"/>
    </row>
    <row r="47515" spans="5:5">
      <c r="E47515" s="15"/>
    </row>
    <row r="47516" spans="5:5">
      <c r="E47516" s="15"/>
    </row>
    <row r="47517" spans="5:5">
      <c r="E47517" s="15"/>
    </row>
    <row r="47518" spans="5:5">
      <c r="E47518" s="15"/>
    </row>
    <row r="47519" spans="5:5">
      <c r="E47519" s="15"/>
    </row>
    <row r="47520" spans="5:5">
      <c r="E47520" s="15"/>
    </row>
    <row r="47521" spans="5:5">
      <c r="E47521" s="15"/>
    </row>
    <row r="47522" spans="5:5">
      <c r="E47522" s="15"/>
    </row>
    <row r="47523" spans="5:5">
      <c r="E47523" s="15"/>
    </row>
    <row r="47524" spans="5:5">
      <c r="E47524" s="15"/>
    </row>
    <row r="47525" spans="5:5">
      <c r="E47525" s="15"/>
    </row>
    <row r="47526" spans="5:5">
      <c r="E47526" s="15"/>
    </row>
    <row r="47527" spans="5:5">
      <c r="E47527" s="15"/>
    </row>
    <row r="47528" spans="5:5">
      <c r="E47528" s="15"/>
    </row>
    <row r="47529" spans="5:5">
      <c r="E47529" s="15"/>
    </row>
    <row r="47530" spans="5:5">
      <c r="E47530" s="15"/>
    </row>
    <row r="47531" spans="5:5">
      <c r="E47531" s="15"/>
    </row>
    <row r="47532" spans="5:5">
      <c r="E47532" s="15"/>
    </row>
    <row r="47533" spans="5:5">
      <c r="E47533" s="15"/>
    </row>
    <row r="47534" spans="5:5">
      <c r="E47534" s="15"/>
    </row>
    <row r="47535" spans="5:5">
      <c r="E47535" s="15"/>
    </row>
    <row r="47536" spans="5:5">
      <c r="E47536" s="15"/>
    </row>
    <row r="47537" spans="5:5">
      <c r="E47537" s="15"/>
    </row>
    <row r="47538" spans="5:5">
      <c r="E47538" s="15"/>
    </row>
    <row r="47539" spans="5:5">
      <c r="E47539" s="15"/>
    </row>
    <row r="47540" spans="5:5">
      <c r="E47540" s="15"/>
    </row>
    <row r="47541" spans="5:5">
      <c r="E47541" s="15"/>
    </row>
    <row r="47542" spans="5:5">
      <c r="E47542" s="15"/>
    </row>
    <row r="47543" spans="5:5">
      <c r="E47543" s="15"/>
    </row>
    <row r="47544" spans="5:5">
      <c r="E47544" s="15"/>
    </row>
    <row r="47545" spans="5:5">
      <c r="E47545" s="15"/>
    </row>
    <row r="47546" spans="5:5">
      <c r="E47546" s="15"/>
    </row>
    <row r="47547" spans="5:5">
      <c r="E47547" s="15"/>
    </row>
    <row r="47548" spans="5:5">
      <c r="E47548" s="15"/>
    </row>
    <row r="47549" spans="5:5">
      <c r="E47549" s="15"/>
    </row>
    <row r="47550" spans="5:5">
      <c r="E47550" s="15"/>
    </row>
    <row r="47551" spans="5:5">
      <c r="E47551" s="15"/>
    </row>
    <row r="47552" spans="5:5">
      <c r="E47552" s="15"/>
    </row>
    <row r="47553" spans="5:5">
      <c r="E47553" s="15"/>
    </row>
    <row r="47554" spans="5:5">
      <c r="E47554" s="15"/>
    </row>
    <row r="47555" spans="5:5">
      <c r="E47555" s="15"/>
    </row>
    <row r="47556" spans="5:5">
      <c r="E47556" s="15"/>
    </row>
    <row r="47557" spans="5:5">
      <c r="E47557" s="15"/>
    </row>
    <row r="47558" spans="5:5">
      <c r="E47558" s="15"/>
    </row>
    <row r="47559" spans="5:5">
      <c r="E47559" s="15"/>
    </row>
    <row r="47560" spans="5:5">
      <c r="E47560" s="15"/>
    </row>
    <row r="47561" spans="5:5">
      <c r="E47561" s="15"/>
    </row>
    <row r="47562" spans="5:5">
      <c r="E47562" s="15"/>
    </row>
    <row r="47563" spans="5:5">
      <c r="E47563" s="15"/>
    </row>
    <row r="47564" spans="5:5">
      <c r="E47564" s="15"/>
    </row>
    <row r="47565" spans="5:5">
      <c r="E47565" s="15"/>
    </row>
    <row r="47566" spans="5:5">
      <c r="E47566" s="15"/>
    </row>
    <row r="47567" spans="5:5">
      <c r="E47567" s="15"/>
    </row>
    <row r="47568" spans="5:5">
      <c r="E47568" s="15"/>
    </row>
    <row r="47569" spans="5:5">
      <c r="E47569" s="15"/>
    </row>
    <row r="47570" spans="5:5">
      <c r="E47570" s="15"/>
    </row>
    <row r="47571" spans="5:5">
      <c r="E47571" s="15"/>
    </row>
    <row r="47572" spans="5:5">
      <c r="E47572" s="15"/>
    </row>
    <row r="47573" spans="5:5">
      <c r="E47573" s="15"/>
    </row>
    <row r="47574" spans="5:5">
      <c r="E47574" s="15"/>
    </row>
    <row r="47575" spans="5:5">
      <c r="E47575" s="15"/>
    </row>
    <row r="47576" spans="5:5">
      <c r="E47576" s="15"/>
    </row>
    <row r="47577" spans="5:5">
      <c r="E47577" s="15"/>
    </row>
    <row r="47578" spans="5:5">
      <c r="E47578" s="15"/>
    </row>
    <row r="47579" spans="5:5">
      <c r="E47579" s="15"/>
    </row>
    <row r="47580" spans="5:5">
      <c r="E47580" s="15"/>
    </row>
    <row r="47581" spans="5:5">
      <c r="E47581" s="15"/>
    </row>
    <row r="47582" spans="5:5">
      <c r="E47582" s="15"/>
    </row>
    <row r="47583" spans="5:5">
      <c r="E47583" s="15"/>
    </row>
    <row r="47584" spans="5:5">
      <c r="E47584" s="15"/>
    </row>
    <row r="47585" spans="5:5">
      <c r="E47585" s="15"/>
    </row>
    <row r="47586" spans="5:5">
      <c r="E47586" s="15"/>
    </row>
    <row r="47587" spans="5:5">
      <c r="E47587" s="15"/>
    </row>
    <row r="47588" spans="5:5">
      <c r="E47588" s="15"/>
    </row>
    <row r="47589" spans="5:5">
      <c r="E47589" s="15"/>
    </row>
    <row r="47590" spans="5:5">
      <c r="E47590" s="15"/>
    </row>
    <row r="47591" spans="5:5">
      <c r="E47591" s="15"/>
    </row>
    <row r="47592" spans="5:5">
      <c r="E47592" s="15"/>
    </row>
    <row r="47593" spans="5:5">
      <c r="E47593" s="15"/>
    </row>
    <row r="47594" spans="5:5">
      <c r="E47594" s="15"/>
    </row>
    <row r="47595" spans="5:5">
      <c r="E47595" s="15"/>
    </row>
    <row r="47596" spans="5:5">
      <c r="E47596" s="15"/>
    </row>
    <row r="47597" spans="5:5">
      <c r="E47597" s="15"/>
    </row>
    <row r="47598" spans="5:5">
      <c r="E47598" s="15"/>
    </row>
    <row r="47599" spans="5:5">
      <c r="E47599" s="15"/>
    </row>
    <row r="47600" spans="5:5">
      <c r="E47600" s="15"/>
    </row>
    <row r="47601" spans="5:5">
      <c r="E47601" s="15"/>
    </row>
    <row r="47602" spans="5:5">
      <c r="E47602" s="15"/>
    </row>
    <row r="47603" spans="5:5">
      <c r="E47603" s="15"/>
    </row>
    <row r="47604" spans="5:5">
      <c r="E47604" s="15"/>
    </row>
    <row r="47605" spans="5:5">
      <c r="E47605" s="15"/>
    </row>
    <row r="47606" spans="5:5">
      <c r="E47606" s="15"/>
    </row>
    <row r="47607" spans="5:5">
      <c r="E47607" s="15"/>
    </row>
    <row r="47608" spans="5:5">
      <c r="E47608" s="15"/>
    </row>
    <row r="47609" spans="5:5">
      <c r="E47609" s="15"/>
    </row>
    <row r="47610" spans="5:5">
      <c r="E47610" s="15"/>
    </row>
    <row r="47611" spans="5:5">
      <c r="E47611" s="15"/>
    </row>
    <row r="47612" spans="5:5">
      <c r="E47612" s="15"/>
    </row>
    <row r="47613" spans="5:5">
      <c r="E47613" s="15"/>
    </row>
    <row r="47614" spans="5:5">
      <c r="E47614" s="15"/>
    </row>
    <row r="47615" spans="5:5">
      <c r="E47615" s="15"/>
    </row>
    <row r="47616" spans="5:5">
      <c r="E47616" s="15"/>
    </row>
    <row r="47617" spans="5:5">
      <c r="E47617" s="15"/>
    </row>
    <row r="47618" spans="5:5">
      <c r="E47618" s="15"/>
    </row>
    <row r="47619" spans="5:5">
      <c r="E47619" s="15"/>
    </row>
    <row r="47620" spans="5:5">
      <c r="E47620" s="15"/>
    </row>
    <row r="47621" spans="5:5">
      <c r="E47621" s="15"/>
    </row>
    <row r="47622" spans="5:5">
      <c r="E47622" s="15"/>
    </row>
    <row r="47623" spans="5:5">
      <c r="E47623" s="15"/>
    </row>
    <row r="47624" spans="5:5">
      <c r="E47624" s="15"/>
    </row>
    <row r="47625" spans="5:5">
      <c r="E47625" s="15"/>
    </row>
    <row r="47626" spans="5:5">
      <c r="E47626" s="15"/>
    </row>
    <row r="47627" spans="5:5">
      <c r="E47627" s="15"/>
    </row>
    <row r="47628" spans="5:5">
      <c r="E47628" s="15"/>
    </row>
    <row r="47629" spans="5:5">
      <c r="E47629" s="15"/>
    </row>
    <row r="47630" spans="5:5">
      <c r="E47630" s="15"/>
    </row>
    <row r="47631" spans="5:5">
      <c r="E47631" s="15"/>
    </row>
    <row r="47632" spans="5:5">
      <c r="E47632" s="15"/>
    </row>
    <row r="47633" spans="5:5">
      <c r="E47633" s="15"/>
    </row>
    <row r="47634" spans="5:5">
      <c r="E47634" s="15"/>
    </row>
    <row r="47635" spans="5:5">
      <c r="E47635" s="15"/>
    </row>
    <row r="47636" spans="5:5">
      <c r="E47636" s="15"/>
    </row>
    <row r="47637" spans="5:5">
      <c r="E47637" s="15"/>
    </row>
    <row r="47638" spans="5:5">
      <c r="E47638" s="15"/>
    </row>
    <row r="47639" spans="5:5">
      <c r="E47639" s="15"/>
    </row>
    <row r="47640" spans="5:5">
      <c r="E47640" s="15"/>
    </row>
    <row r="47641" spans="5:5">
      <c r="E47641" s="15"/>
    </row>
    <row r="47642" spans="5:5">
      <c r="E47642" s="15"/>
    </row>
    <row r="47643" spans="5:5">
      <c r="E47643" s="15"/>
    </row>
    <row r="47644" spans="5:5">
      <c r="E47644" s="15"/>
    </row>
    <row r="47645" spans="5:5">
      <c r="E47645" s="15"/>
    </row>
    <row r="47646" spans="5:5">
      <c r="E47646" s="15"/>
    </row>
    <row r="47647" spans="5:5">
      <c r="E47647" s="15"/>
    </row>
    <row r="47648" spans="5:5">
      <c r="E47648" s="15"/>
    </row>
    <row r="47649" spans="5:5">
      <c r="E47649" s="15"/>
    </row>
    <row r="47650" spans="5:5">
      <c r="E47650" s="15"/>
    </row>
    <row r="47651" spans="5:5">
      <c r="E47651" s="15"/>
    </row>
    <row r="47652" spans="5:5">
      <c r="E47652" s="15"/>
    </row>
    <row r="47653" spans="5:5">
      <c r="E47653" s="15"/>
    </row>
    <row r="47654" spans="5:5">
      <c r="E47654" s="15"/>
    </row>
    <row r="47655" spans="5:5">
      <c r="E47655" s="15"/>
    </row>
    <row r="47656" spans="5:5">
      <c r="E47656" s="15"/>
    </row>
    <row r="47657" spans="5:5">
      <c r="E47657" s="15"/>
    </row>
    <row r="47658" spans="5:5">
      <c r="E47658" s="15"/>
    </row>
    <row r="47659" spans="5:5">
      <c r="E47659" s="15"/>
    </row>
    <row r="47660" spans="5:5">
      <c r="E47660" s="15"/>
    </row>
    <row r="47661" spans="5:5">
      <c r="E47661" s="15"/>
    </row>
    <row r="47662" spans="5:5">
      <c r="E47662" s="15"/>
    </row>
    <row r="47663" spans="5:5">
      <c r="E47663" s="15"/>
    </row>
    <row r="47664" spans="5:5">
      <c r="E47664" s="15"/>
    </row>
    <row r="47665" spans="5:5">
      <c r="E47665" s="15"/>
    </row>
    <row r="47666" spans="5:5">
      <c r="E47666" s="15"/>
    </row>
    <row r="47667" spans="5:5">
      <c r="E47667" s="15"/>
    </row>
    <row r="47668" spans="5:5">
      <c r="E47668" s="15"/>
    </row>
    <row r="47669" spans="5:5">
      <c r="E47669" s="15"/>
    </row>
    <row r="47670" spans="5:5">
      <c r="E47670" s="15"/>
    </row>
    <row r="47671" spans="5:5">
      <c r="E47671" s="15"/>
    </row>
    <row r="47672" spans="5:5">
      <c r="E47672" s="15"/>
    </row>
    <row r="47673" spans="5:5">
      <c r="E47673" s="15"/>
    </row>
    <row r="47674" spans="5:5">
      <c r="E47674" s="15"/>
    </row>
    <row r="47675" spans="5:5">
      <c r="E47675" s="15"/>
    </row>
    <row r="47676" spans="5:5">
      <c r="E47676" s="15"/>
    </row>
    <row r="47677" spans="5:5">
      <c r="E47677" s="15"/>
    </row>
    <row r="47678" spans="5:5">
      <c r="E47678" s="15"/>
    </row>
    <row r="47679" spans="5:5">
      <c r="E47679" s="15"/>
    </row>
    <row r="47680" spans="5:5">
      <c r="E47680" s="15"/>
    </row>
    <row r="47681" spans="5:5">
      <c r="E47681" s="15"/>
    </row>
    <row r="47682" spans="5:5">
      <c r="E47682" s="15"/>
    </row>
    <row r="47683" spans="5:5">
      <c r="E47683" s="15"/>
    </row>
    <row r="47684" spans="5:5">
      <c r="E47684" s="15"/>
    </row>
    <row r="47685" spans="5:5">
      <c r="E47685" s="15"/>
    </row>
    <row r="47686" spans="5:5">
      <c r="E47686" s="15"/>
    </row>
    <row r="47687" spans="5:5">
      <c r="E47687" s="15"/>
    </row>
    <row r="47688" spans="5:5">
      <c r="E47688" s="15"/>
    </row>
    <row r="47689" spans="5:5">
      <c r="E47689" s="15"/>
    </row>
    <row r="47690" spans="5:5">
      <c r="E47690" s="15"/>
    </row>
    <row r="47691" spans="5:5">
      <c r="E47691" s="15"/>
    </row>
    <row r="47692" spans="5:5">
      <c r="E47692" s="15"/>
    </row>
    <row r="47693" spans="5:5">
      <c r="E47693" s="15"/>
    </row>
    <row r="47694" spans="5:5">
      <c r="E47694" s="15"/>
    </row>
    <row r="47695" spans="5:5">
      <c r="E47695" s="15"/>
    </row>
    <row r="47696" spans="5:5">
      <c r="E47696" s="15"/>
    </row>
    <row r="47697" spans="5:5">
      <c r="E47697" s="15"/>
    </row>
    <row r="47698" spans="5:5">
      <c r="E47698" s="15"/>
    </row>
    <row r="47699" spans="5:5">
      <c r="E47699" s="15"/>
    </row>
    <row r="47700" spans="5:5">
      <c r="E47700" s="15"/>
    </row>
    <row r="47701" spans="5:5">
      <c r="E47701" s="15"/>
    </row>
    <row r="47702" spans="5:5">
      <c r="E47702" s="15"/>
    </row>
    <row r="47703" spans="5:5">
      <c r="E47703" s="15"/>
    </row>
    <row r="47704" spans="5:5">
      <c r="E47704" s="15"/>
    </row>
    <row r="47705" spans="5:5">
      <c r="E47705" s="15"/>
    </row>
    <row r="47706" spans="5:5">
      <c r="E47706" s="15"/>
    </row>
    <row r="47707" spans="5:5">
      <c r="E47707" s="15"/>
    </row>
    <row r="47708" spans="5:5">
      <c r="E47708" s="15"/>
    </row>
    <row r="47709" spans="5:5">
      <c r="E47709" s="15"/>
    </row>
    <row r="47710" spans="5:5">
      <c r="E47710" s="15"/>
    </row>
    <row r="47711" spans="5:5">
      <c r="E47711" s="15"/>
    </row>
    <row r="47712" spans="5:5">
      <c r="E47712" s="15"/>
    </row>
    <row r="47713" spans="5:5">
      <c r="E47713" s="15"/>
    </row>
    <row r="47714" spans="5:5">
      <c r="E47714" s="15"/>
    </row>
    <row r="47715" spans="5:5">
      <c r="E47715" s="15"/>
    </row>
    <row r="47716" spans="5:5">
      <c r="E47716" s="15"/>
    </row>
    <row r="47717" spans="5:5">
      <c r="E47717" s="15"/>
    </row>
    <row r="47718" spans="5:5">
      <c r="E47718" s="15"/>
    </row>
    <row r="47719" spans="5:5">
      <c r="E47719" s="15"/>
    </row>
    <row r="47720" spans="5:5">
      <c r="E47720" s="15"/>
    </row>
    <row r="47721" spans="5:5">
      <c r="E47721" s="15"/>
    </row>
    <row r="47722" spans="5:5">
      <c r="E47722" s="15"/>
    </row>
    <row r="47723" spans="5:5">
      <c r="E47723" s="15"/>
    </row>
    <row r="47724" spans="5:5">
      <c r="E47724" s="15"/>
    </row>
    <row r="47725" spans="5:5">
      <c r="E47725" s="15"/>
    </row>
    <row r="47726" spans="5:5">
      <c r="E47726" s="15"/>
    </row>
    <row r="47727" spans="5:5">
      <c r="E47727" s="15"/>
    </row>
    <row r="47728" spans="5:5">
      <c r="E47728" s="15"/>
    </row>
    <row r="47729" spans="5:5">
      <c r="E47729" s="15"/>
    </row>
    <row r="47730" spans="5:5">
      <c r="E47730" s="15"/>
    </row>
    <row r="47731" spans="5:5">
      <c r="E47731" s="15"/>
    </row>
    <row r="47732" spans="5:5">
      <c r="E47732" s="15"/>
    </row>
    <row r="47733" spans="5:5">
      <c r="E47733" s="15"/>
    </row>
    <row r="47734" spans="5:5">
      <c r="E47734" s="15"/>
    </row>
    <row r="47735" spans="5:5">
      <c r="E47735" s="15"/>
    </row>
    <row r="47736" spans="5:5">
      <c r="E47736" s="15"/>
    </row>
    <row r="47737" spans="5:5">
      <c r="E47737" s="15"/>
    </row>
    <row r="47738" spans="5:5">
      <c r="E47738" s="15"/>
    </row>
    <row r="47739" spans="5:5">
      <c r="E47739" s="15"/>
    </row>
    <row r="47740" spans="5:5">
      <c r="E47740" s="15"/>
    </row>
    <row r="47741" spans="5:5">
      <c r="E47741" s="15"/>
    </row>
    <row r="47742" spans="5:5">
      <c r="E47742" s="15"/>
    </row>
    <row r="47743" spans="5:5">
      <c r="E47743" s="15"/>
    </row>
    <row r="47744" spans="5:5">
      <c r="E47744" s="15"/>
    </row>
    <row r="47745" spans="5:5">
      <c r="E47745" s="15"/>
    </row>
    <row r="47746" spans="5:5">
      <c r="E47746" s="15"/>
    </row>
    <row r="47747" spans="5:5">
      <c r="E47747" s="15"/>
    </row>
    <row r="47748" spans="5:5">
      <c r="E47748" s="15"/>
    </row>
    <row r="47749" spans="5:5">
      <c r="E47749" s="15"/>
    </row>
    <row r="47750" spans="5:5">
      <c r="E47750" s="15"/>
    </row>
    <row r="47751" spans="5:5">
      <c r="E47751" s="15"/>
    </row>
    <row r="47752" spans="5:5">
      <c r="E47752" s="15"/>
    </row>
    <row r="47753" spans="5:5">
      <c r="E47753" s="15"/>
    </row>
    <row r="47754" spans="5:5">
      <c r="E47754" s="15"/>
    </row>
    <row r="47755" spans="5:5">
      <c r="E47755" s="15"/>
    </row>
    <row r="47756" spans="5:5">
      <c r="E47756" s="15"/>
    </row>
    <row r="47757" spans="5:5">
      <c r="E47757" s="15"/>
    </row>
    <row r="47758" spans="5:5">
      <c r="E47758" s="15"/>
    </row>
    <row r="47759" spans="5:5">
      <c r="E47759" s="15"/>
    </row>
    <row r="47760" spans="5:5">
      <c r="E47760" s="15"/>
    </row>
    <row r="47761" spans="5:5">
      <c r="E47761" s="15"/>
    </row>
    <row r="47762" spans="5:5">
      <c r="E47762" s="15"/>
    </row>
    <row r="47763" spans="5:5">
      <c r="E47763" s="15"/>
    </row>
    <row r="47764" spans="5:5">
      <c r="E47764" s="15"/>
    </row>
    <row r="47765" spans="5:5">
      <c r="E47765" s="15"/>
    </row>
    <row r="47766" spans="5:5">
      <c r="E47766" s="15"/>
    </row>
    <row r="47767" spans="5:5">
      <c r="E47767" s="15"/>
    </row>
    <row r="47768" spans="5:5">
      <c r="E47768" s="15"/>
    </row>
    <row r="47769" spans="5:5">
      <c r="E47769" s="15"/>
    </row>
    <row r="47770" spans="5:5">
      <c r="E47770" s="15"/>
    </row>
    <row r="47771" spans="5:5">
      <c r="E47771" s="15"/>
    </row>
    <row r="47772" spans="5:5">
      <c r="E47772" s="15"/>
    </row>
    <row r="47773" spans="5:5">
      <c r="E47773" s="15"/>
    </row>
    <row r="47774" spans="5:5">
      <c r="E47774" s="15"/>
    </row>
    <row r="47775" spans="5:5">
      <c r="E47775" s="15"/>
    </row>
    <row r="47776" spans="5:5">
      <c r="E47776" s="15"/>
    </row>
    <row r="47777" spans="5:5">
      <c r="E47777" s="15"/>
    </row>
    <row r="47778" spans="5:5">
      <c r="E47778" s="15"/>
    </row>
    <row r="47779" spans="5:5">
      <c r="E47779" s="15"/>
    </row>
    <row r="47780" spans="5:5">
      <c r="E47780" s="15"/>
    </row>
    <row r="47781" spans="5:5">
      <c r="E47781" s="15"/>
    </row>
    <row r="47782" spans="5:5">
      <c r="E47782" s="15"/>
    </row>
    <row r="47783" spans="5:5">
      <c r="E47783" s="15"/>
    </row>
    <row r="47784" spans="5:5">
      <c r="E47784" s="15"/>
    </row>
    <row r="47785" spans="5:5">
      <c r="E47785" s="15"/>
    </row>
    <row r="47786" spans="5:5">
      <c r="E47786" s="15"/>
    </row>
    <row r="47787" spans="5:5">
      <c r="E47787" s="15"/>
    </row>
    <row r="47788" spans="5:5">
      <c r="E47788" s="15"/>
    </row>
    <row r="47789" spans="5:5">
      <c r="E47789" s="15"/>
    </row>
    <row r="47790" spans="5:5">
      <c r="E47790" s="15"/>
    </row>
    <row r="47791" spans="5:5">
      <c r="E47791" s="15"/>
    </row>
    <row r="47792" spans="5:5">
      <c r="E47792" s="15"/>
    </row>
    <row r="47793" spans="5:5">
      <c r="E47793" s="15"/>
    </row>
    <row r="47794" spans="5:5">
      <c r="E47794" s="15"/>
    </row>
    <row r="47795" spans="5:5">
      <c r="E47795" s="15"/>
    </row>
    <row r="47796" spans="5:5">
      <c r="E47796" s="15"/>
    </row>
    <row r="47797" spans="5:5">
      <c r="E47797" s="15"/>
    </row>
    <row r="47798" spans="5:5">
      <c r="E47798" s="15"/>
    </row>
    <row r="47799" spans="5:5">
      <c r="E47799" s="15"/>
    </row>
    <row r="47800" spans="5:5">
      <c r="E47800" s="15"/>
    </row>
    <row r="47801" spans="5:5">
      <c r="E47801" s="15"/>
    </row>
    <row r="47802" spans="5:5">
      <c r="E47802" s="15"/>
    </row>
    <row r="47803" spans="5:5">
      <c r="E47803" s="15"/>
    </row>
    <row r="47804" spans="5:5">
      <c r="E47804" s="15"/>
    </row>
    <row r="47805" spans="5:5">
      <c r="E47805" s="15"/>
    </row>
    <row r="47806" spans="5:5">
      <c r="E47806" s="15"/>
    </row>
    <row r="47807" spans="5:5">
      <c r="E47807" s="15"/>
    </row>
    <row r="47808" spans="5:5">
      <c r="E47808" s="15"/>
    </row>
    <row r="47809" spans="5:5">
      <c r="E47809" s="15"/>
    </row>
    <row r="47810" spans="5:5">
      <c r="E47810" s="15"/>
    </row>
    <row r="47811" spans="5:5">
      <c r="E47811" s="15"/>
    </row>
    <row r="47812" spans="5:5">
      <c r="E47812" s="15"/>
    </row>
    <row r="47813" spans="5:5">
      <c r="E47813" s="15"/>
    </row>
    <row r="47814" spans="5:5">
      <c r="E47814" s="15"/>
    </row>
    <row r="47815" spans="5:5">
      <c r="E47815" s="15"/>
    </row>
    <row r="47816" spans="5:5">
      <c r="E47816" s="15"/>
    </row>
    <row r="47817" spans="5:5">
      <c r="E47817" s="15"/>
    </row>
    <row r="47818" spans="5:5">
      <c r="E47818" s="15"/>
    </row>
    <row r="47819" spans="5:5">
      <c r="E47819" s="15"/>
    </row>
    <row r="47820" spans="5:5">
      <c r="E47820" s="15"/>
    </row>
    <row r="47821" spans="5:5">
      <c r="E47821" s="15"/>
    </row>
    <row r="47822" spans="5:5">
      <c r="E47822" s="15"/>
    </row>
    <row r="47823" spans="5:5">
      <c r="E47823" s="15"/>
    </row>
    <row r="47824" spans="5:5">
      <c r="E47824" s="15"/>
    </row>
    <row r="47825" spans="5:5">
      <c r="E47825" s="15"/>
    </row>
    <row r="47826" spans="5:5">
      <c r="E47826" s="15"/>
    </row>
    <row r="47827" spans="5:5">
      <c r="E47827" s="15"/>
    </row>
    <row r="47828" spans="5:5">
      <c r="E47828" s="15"/>
    </row>
    <row r="47829" spans="5:5">
      <c r="E47829" s="15"/>
    </row>
    <row r="47830" spans="5:5">
      <c r="E47830" s="15"/>
    </row>
    <row r="47831" spans="5:5">
      <c r="E47831" s="15"/>
    </row>
    <row r="47832" spans="5:5">
      <c r="E47832" s="15"/>
    </row>
    <row r="47833" spans="5:5">
      <c r="E47833" s="15"/>
    </row>
    <row r="47834" spans="5:5">
      <c r="E47834" s="15"/>
    </row>
    <row r="47835" spans="5:5">
      <c r="E47835" s="15"/>
    </row>
    <row r="47836" spans="5:5">
      <c r="E47836" s="15"/>
    </row>
    <row r="47837" spans="5:5">
      <c r="E47837" s="15"/>
    </row>
    <row r="47838" spans="5:5">
      <c r="E47838" s="15"/>
    </row>
    <row r="47839" spans="5:5">
      <c r="E47839" s="15"/>
    </row>
    <row r="47840" spans="5:5">
      <c r="E47840" s="15"/>
    </row>
    <row r="47841" spans="5:5">
      <c r="E47841" s="15"/>
    </row>
    <row r="47842" spans="5:5">
      <c r="E47842" s="15"/>
    </row>
    <row r="47843" spans="5:5">
      <c r="E47843" s="15"/>
    </row>
    <row r="47844" spans="5:5">
      <c r="E47844" s="15"/>
    </row>
    <row r="47845" spans="5:5">
      <c r="E47845" s="15"/>
    </row>
    <row r="47846" spans="5:5">
      <c r="E47846" s="15"/>
    </row>
    <row r="47847" spans="5:5">
      <c r="E47847" s="15"/>
    </row>
    <row r="47848" spans="5:5">
      <c r="E47848" s="15"/>
    </row>
    <row r="47849" spans="5:5">
      <c r="E47849" s="15"/>
    </row>
    <row r="47850" spans="5:5">
      <c r="E47850" s="15"/>
    </row>
    <row r="47851" spans="5:5">
      <c r="E47851" s="15"/>
    </row>
    <row r="47852" spans="5:5">
      <c r="E47852" s="15"/>
    </row>
    <row r="47853" spans="5:5">
      <c r="E47853" s="15"/>
    </row>
    <row r="47854" spans="5:5">
      <c r="E47854" s="15"/>
    </row>
    <row r="47855" spans="5:5">
      <c r="E47855" s="15"/>
    </row>
    <row r="47856" spans="5:5">
      <c r="E47856" s="15"/>
    </row>
    <row r="47857" spans="5:5">
      <c r="E47857" s="15"/>
    </row>
    <row r="47858" spans="5:5">
      <c r="E47858" s="15"/>
    </row>
    <row r="47859" spans="5:5">
      <c r="E47859" s="15"/>
    </row>
    <row r="47860" spans="5:5">
      <c r="E47860" s="15"/>
    </row>
    <row r="47861" spans="5:5">
      <c r="E47861" s="15"/>
    </row>
    <row r="47862" spans="5:5">
      <c r="E47862" s="15"/>
    </row>
    <row r="47863" spans="5:5">
      <c r="E47863" s="15"/>
    </row>
    <row r="47864" spans="5:5">
      <c r="E47864" s="15"/>
    </row>
    <row r="47865" spans="5:5">
      <c r="E47865" s="15"/>
    </row>
    <row r="47866" spans="5:5">
      <c r="E47866" s="15"/>
    </row>
    <row r="47867" spans="5:5">
      <c r="E47867" s="15"/>
    </row>
    <row r="47868" spans="5:5">
      <c r="E47868" s="15"/>
    </row>
    <row r="47869" spans="5:5">
      <c r="E47869" s="15"/>
    </row>
    <row r="47870" spans="5:5">
      <c r="E47870" s="15"/>
    </row>
    <row r="47871" spans="5:5">
      <c r="E47871" s="15"/>
    </row>
    <row r="47872" spans="5:5">
      <c r="E47872" s="15"/>
    </row>
    <row r="47873" spans="5:5">
      <c r="E47873" s="15"/>
    </row>
    <row r="47874" spans="5:5">
      <c r="E47874" s="15"/>
    </row>
    <row r="47875" spans="5:5">
      <c r="E47875" s="15"/>
    </row>
    <row r="47876" spans="5:5">
      <c r="E47876" s="15"/>
    </row>
    <row r="47877" spans="5:5">
      <c r="E47877" s="15"/>
    </row>
    <row r="47878" spans="5:5">
      <c r="E47878" s="15"/>
    </row>
    <row r="47879" spans="5:5">
      <c r="E47879" s="15"/>
    </row>
    <row r="47880" spans="5:5">
      <c r="E47880" s="15"/>
    </row>
    <row r="47881" spans="5:5">
      <c r="E47881" s="15"/>
    </row>
    <row r="47882" spans="5:5">
      <c r="E47882" s="15"/>
    </row>
    <row r="47883" spans="5:5">
      <c r="E47883" s="15"/>
    </row>
    <row r="47884" spans="5:5">
      <c r="E47884" s="15"/>
    </row>
    <row r="47885" spans="5:5">
      <c r="E47885" s="15"/>
    </row>
    <row r="47886" spans="5:5">
      <c r="E47886" s="15"/>
    </row>
    <row r="47887" spans="5:5">
      <c r="E47887" s="15"/>
    </row>
    <row r="47888" spans="5:5">
      <c r="E47888" s="15"/>
    </row>
    <row r="47889" spans="5:5">
      <c r="E47889" s="15"/>
    </row>
    <row r="47890" spans="5:5">
      <c r="E47890" s="15"/>
    </row>
    <row r="47891" spans="5:5">
      <c r="E47891" s="15"/>
    </row>
    <row r="47892" spans="5:5">
      <c r="E47892" s="15"/>
    </row>
    <row r="47893" spans="5:5">
      <c r="E47893" s="15"/>
    </row>
    <row r="47894" spans="5:5">
      <c r="E47894" s="15"/>
    </row>
    <row r="47895" spans="5:5">
      <c r="E47895" s="15"/>
    </row>
    <row r="47896" spans="5:5">
      <c r="E47896" s="15"/>
    </row>
    <row r="47897" spans="5:5">
      <c r="E47897" s="15"/>
    </row>
    <row r="47898" spans="5:5">
      <c r="E47898" s="15"/>
    </row>
    <row r="47899" spans="5:5">
      <c r="E47899" s="15"/>
    </row>
    <row r="47900" spans="5:5">
      <c r="E47900" s="15"/>
    </row>
    <row r="47901" spans="5:5">
      <c r="E47901" s="15"/>
    </row>
    <row r="47902" spans="5:5">
      <c r="E47902" s="15"/>
    </row>
    <row r="47903" spans="5:5">
      <c r="E47903" s="15"/>
    </row>
    <row r="47904" spans="5:5">
      <c r="E47904" s="15"/>
    </row>
    <row r="47905" spans="5:5">
      <c r="E47905" s="15"/>
    </row>
    <row r="47906" spans="5:5">
      <c r="E47906" s="15"/>
    </row>
    <row r="47907" spans="5:5">
      <c r="E47907" s="15"/>
    </row>
    <row r="47908" spans="5:5">
      <c r="E47908" s="15"/>
    </row>
    <row r="47909" spans="5:5">
      <c r="E47909" s="15"/>
    </row>
    <row r="47910" spans="5:5">
      <c r="E47910" s="15"/>
    </row>
    <row r="47911" spans="5:5">
      <c r="E47911" s="15"/>
    </row>
    <row r="47912" spans="5:5">
      <c r="E47912" s="15"/>
    </row>
    <row r="47913" spans="5:5">
      <c r="E47913" s="15"/>
    </row>
    <row r="47914" spans="5:5">
      <c r="E47914" s="15"/>
    </row>
    <row r="47915" spans="5:5">
      <c r="E47915" s="15"/>
    </row>
    <row r="47916" spans="5:5">
      <c r="E47916" s="15"/>
    </row>
    <row r="47917" spans="5:5">
      <c r="E47917" s="15"/>
    </row>
    <row r="47918" spans="5:5">
      <c r="E47918" s="15"/>
    </row>
    <row r="47919" spans="5:5">
      <c r="E47919" s="15"/>
    </row>
    <row r="47920" spans="5:5">
      <c r="E47920" s="15"/>
    </row>
    <row r="47921" spans="5:5">
      <c r="E47921" s="15"/>
    </row>
    <row r="47922" spans="5:5">
      <c r="E47922" s="15"/>
    </row>
    <row r="47923" spans="5:5">
      <c r="E47923" s="15"/>
    </row>
    <row r="47924" spans="5:5">
      <c r="E47924" s="15"/>
    </row>
    <row r="47925" spans="5:5">
      <c r="E47925" s="15"/>
    </row>
    <row r="47926" spans="5:5">
      <c r="E47926" s="15"/>
    </row>
    <row r="47927" spans="5:5">
      <c r="E47927" s="15"/>
    </row>
    <row r="47928" spans="5:5">
      <c r="E47928" s="15"/>
    </row>
    <row r="47929" spans="5:5">
      <c r="E47929" s="15"/>
    </row>
    <row r="47930" spans="5:5">
      <c r="E47930" s="15"/>
    </row>
    <row r="47931" spans="5:5">
      <c r="E47931" s="15"/>
    </row>
    <row r="47932" spans="5:5">
      <c r="E47932" s="15"/>
    </row>
    <row r="47933" spans="5:5">
      <c r="E47933" s="15"/>
    </row>
    <row r="47934" spans="5:5">
      <c r="E47934" s="15"/>
    </row>
    <row r="47935" spans="5:5">
      <c r="E47935" s="15"/>
    </row>
    <row r="47936" spans="5:5">
      <c r="E47936" s="15"/>
    </row>
    <row r="47937" spans="5:5">
      <c r="E47937" s="15"/>
    </row>
    <row r="47938" spans="5:5">
      <c r="E47938" s="15"/>
    </row>
    <row r="47939" spans="5:5">
      <c r="E47939" s="15"/>
    </row>
    <row r="47940" spans="5:5">
      <c r="E47940" s="15"/>
    </row>
    <row r="47941" spans="5:5">
      <c r="E47941" s="15"/>
    </row>
    <row r="47942" spans="5:5">
      <c r="E47942" s="15"/>
    </row>
    <row r="47943" spans="5:5">
      <c r="E47943" s="15"/>
    </row>
    <row r="47944" spans="5:5">
      <c r="E47944" s="15"/>
    </row>
    <row r="47945" spans="5:5">
      <c r="E47945" s="15"/>
    </row>
    <row r="47946" spans="5:5">
      <c r="E47946" s="15"/>
    </row>
    <row r="47947" spans="5:5">
      <c r="E47947" s="15"/>
    </row>
    <row r="47948" spans="5:5">
      <c r="E47948" s="15"/>
    </row>
    <row r="47949" spans="5:5">
      <c r="E47949" s="15"/>
    </row>
    <row r="47950" spans="5:5">
      <c r="E47950" s="15"/>
    </row>
    <row r="47951" spans="5:5">
      <c r="E47951" s="15"/>
    </row>
    <row r="47952" spans="5:5">
      <c r="E47952" s="15"/>
    </row>
    <row r="47953" spans="5:5">
      <c r="E47953" s="15"/>
    </row>
    <row r="47954" spans="5:5">
      <c r="E47954" s="15"/>
    </row>
    <row r="47955" spans="5:5">
      <c r="E47955" s="15"/>
    </row>
    <row r="47956" spans="5:5">
      <c r="E47956" s="15"/>
    </row>
    <row r="47957" spans="5:5">
      <c r="E47957" s="15"/>
    </row>
    <row r="47958" spans="5:5">
      <c r="E47958" s="15"/>
    </row>
    <row r="47959" spans="5:5">
      <c r="E47959" s="15"/>
    </row>
    <row r="47960" spans="5:5">
      <c r="E47960" s="15"/>
    </row>
    <row r="47961" spans="5:5">
      <c r="E47961" s="15"/>
    </row>
    <row r="47962" spans="5:5">
      <c r="E47962" s="15"/>
    </row>
    <row r="47963" spans="5:5">
      <c r="E47963" s="15"/>
    </row>
    <row r="47964" spans="5:5">
      <c r="E47964" s="15"/>
    </row>
    <row r="47965" spans="5:5">
      <c r="E47965" s="15"/>
    </row>
    <row r="47966" spans="5:5">
      <c r="E47966" s="15"/>
    </row>
    <row r="47967" spans="5:5">
      <c r="E47967" s="15"/>
    </row>
    <row r="47968" spans="5:5">
      <c r="E47968" s="15"/>
    </row>
    <row r="47969" spans="5:5">
      <c r="E47969" s="15"/>
    </row>
    <row r="47970" spans="5:5">
      <c r="E47970" s="15"/>
    </row>
    <row r="47971" spans="5:5">
      <c r="E47971" s="15"/>
    </row>
    <row r="47972" spans="5:5">
      <c r="E47972" s="15"/>
    </row>
    <row r="47973" spans="5:5">
      <c r="E47973" s="15"/>
    </row>
    <row r="47974" spans="5:5">
      <c r="E47974" s="15"/>
    </row>
    <row r="47975" spans="5:5">
      <c r="E47975" s="15"/>
    </row>
    <row r="47976" spans="5:5">
      <c r="E47976" s="15"/>
    </row>
    <row r="47977" spans="5:5">
      <c r="E47977" s="15"/>
    </row>
    <row r="47978" spans="5:5">
      <c r="E47978" s="15"/>
    </row>
    <row r="47979" spans="5:5">
      <c r="E47979" s="15"/>
    </row>
    <row r="47980" spans="5:5">
      <c r="E47980" s="15"/>
    </row>
    <row r="47981" spans="5:5">
      <c r="E47981" s="15"/>
    </row>
    <row r="47982" spans="5:5">
      <c r="E47982" s="15"/>
    </row>
    <row r="47983" spans="5:5">
      <c r="E47983" s="15"/>
    </row>
    <row r="47984" spans="5:5">
      <c r="E47984" s="15"/>
    </row>
    <row r="47985" spans="5:5">
      <c r="E47985" s="15"/>
    </row>
    <row r="47986" spans="5:5">
      <c r="E47986" s="15"/>
    </row>
    <row r="47987" spans="5:5">
      <c r="E47987" s="15"/>
    </row>
    <row r="47988" spans="5:5">
      <c r="E47988" s="15"/>
    </row>
    <row r="47989" spans="5:5">
      <c r="E47989" s="15"/>
    </row>
    <row r="47990" spans="5:5">
      <c r="E47990" s="15"/>
    </row>
    <row r="47991" spans="5:5">
      <c r="E47991" s="15"/>
    </row>
    <row r="47992" spans="5:5">
      <c r="E47992" s="15"/>
    </row>
    <row r="47993" spans="5:5">
      <c r="E47993" s="15"/>
    </row>
    <row r="47994" spans="5:5">
      <c r="E47994" s="15"/>
    </row>
    <row r="47995" spans="5:5">
      <c r="E47995" s="15"/>
    </row>
    <row r="47996" spans="5:5">
      <c r="E47996" s="15"/>
    </row>
    <row r="47997" spans="5:5">
      <c r="E47997" s="15"/>
    </row>
    <row r="47998" spans="5:5">
      <c r="E47998" s="15"/>
    </row>
    <row r="47999" spans="5:5">
      <c r="E47999" s="15"/>
    </row>
    <row r="48000" spans="5:5">
      <c r="E48000" s="15"/>
    </row>
    <row r="48001" spans="5:5">
      <c r="E48001" s="15"/>
    </row>
    <row r="48002" spans="5:5">
      <c r="E48002" s="15"/>
    </row>
    <row r="48003" spans="5:5">
      <c r="E48003" s="15"/>
    </row>
    <row r="48004" spans="5:5">
      <c r="E48004" s="15"/>
    </row>
    <row r="48005" spans="5:5">
      <c r="E48005" s="15"/>
    </row>
    <row r="48006" spans="5:5">
      <c r="E48006" s="15"/>
    </row>
    <row r="48007" spans="5:5">
      <c r="E48007" s="15"/>
    </row>
    <row r="48008" spans="5:5">
      <c r="E48008" s="15"/>
    </row>
    <row r="48009" spans="5:5">
      <c r="E48009" s="15"/>
    </row>
    <row r="48010" spans="5:5">
      <c r="E48010" s="15"/>
    </row>
    <row r="48011" spans="5:5">
      <c r="E48011" s="15"/>
    </row>
    <row r="48012" spans="5:5">
      <c r="E48012" s="15"/>
    </row>
    <row r="48013" spans="5:5">
      <c r="E48013" s="15"/>
    </row>
    <row r="48014" spans="5:5">
      <c r="E48014" s="15"/>
    </row>
    <row r="48015" spans="5:5">
      <c r="E48015" s="15"/>
    </row>
    <row r="48016" spans="5:5">
      <c r="E48016" s="15"/>
    </row>
    <row r="48017" spans="5:5">
      <c r="E48017" s="15"/>
    </row>
    <row r="48018" spans="5:5">
      <c r="E48018" s="15"/>
    </row>
    <row r="48019" spans="5:5">
      <c r="E48019" s="15"/>
    </row>
    <row r="48020" spans="5:5">
      <c r="E48020" s="15"/>
    </row>
    <row r="48021" spans="5:5">
      <c r="E48021" s="15"/>
    </row>
    <row r="48022" spans="5:5">
      <c r="E48022" s="15"/>
    </row>
    <row r="48023" spans="5:5">
      <c r="E48023" s="15"/>
    </row>
    <row r="48024" spans="5:5">
      <c r="E48024" s="15"/>
    </row>
    <row r="48025" spans="5:5">
      <c r="E48025" s="15"/>
    </row>
    <row r="48026" spans="5:5">
      <c r="E48026" s="15"/>
    </row>
    <row r="48027" spans="5:5">
      <c r="E48027" s="15"/>
    </row>
    <row r="48028" spans="5:5">
      <c r="E48028" s="15"/>
    </row>
    <row r="48029" spans="5:5">
      <c r="E48029" s="15"/>
    </row>
    <row r="48030" spans="5:5">
      <c r="E48030" s="15"/>
    </row>
    <row r="48031" spans="5:5">
      <c r="E48031" s="15"/>
    </row>
    <row r="48032" spans="5:5">
      <c r="E48032" s="15"/>
    </row>
    <row r="48033" spans="5:5">
      <c r="E48033" s="15"/>
    </row>
    <row r="48034" spans="5:5">
      <c r="E48034" s="15"/>
    </row>
    <row r="48035" spans="5:5">
      <c r="E48035" s="15"/>
    </row>
    <row r="48036" spans="5:5">
      <c r="E48036" s="15"/>
    </row>
    <row r="48037" spans="5:5">
      <c r="E48037" s="15"/>
    </row>
    <row r="48038" spans="5:5">
      <c r="E48038" s="15"/>
    </row>
    <row r="48039" spans="5:5">
      <c r="E48039" s="15"/>
    </row>
    <row r="48040" spans="5:5">
      <c r="E48040" s="15"/>
    </row>
    <row r="48041" spans="5:5">
      <c r="E48041" s="15"/>
    </row>
    <row r="48042" spans="5:5">
      <c r="E48042" s="15"/>
    </row>
    <row r="48043" spans="5:5">
      <c r="E48043" s="15"/>
    </row>
    <row r="48044" spans="5:5">
      <c r="E48044" s="15"/>
    </row>
    <row r="48045" spans="5:5">
      <c r="E48045" s="15"/>
    </row>
    <row r="48046" spans="5:5">
      <c r="E48046" s="15"/>
    </row>
    <row r="48047" spans="5:5">
      <c r="E48047" s="15"/>
    </row>
    <row r="48048" spans="5:5">
      <c r="E48048" s="15"/>
    </row>
    <row r="48049" spans="5:5">
      <c r="E48049" s="15"/>
    </row>
    <row r="48050" spans="5:5">
      <c r="E48050" s="15"/>
    </row>
    <row r="48051" spans="5:5">
      <c r="E48051" s="15"/>
    </row>
    <row r="48052" spans="5:5">
      <c r="E48052" s="15"/>
    </row>
    <row r="48053" spans="5:5">
      <c r="E48053" s="15"/>
    </row>
    <row r="48054" spans="5:5">
      <c r="E48054" s="15"/>
    </row>
    <row r="48055" spans="5:5">
      <c r="E48055" s="15"/>
    </row>
    <row r="48056" spans="5:5">
      <c r="E48056" s="15"/>
    </row>
    <row r="48057" spans="5:5">
      <c r="E48057" s="15"/>
    </row>
    <row r="48058" spans="5:5">
      <c r="E48058" s="15"/>
    </row>
    <row r="48059" spans="5:5">
      <c r="E48059" s="15"/>
    </row>
    <row r="48060" spans="5:5">
      <c r="E48060" s="15"/>
    </row>
    <row r="48061" spans="5:5">
      <c r="E48061" s="15"/>
    </row>
    <row r="48062" spans="5:5">
      <c r="E48062" s="15"/>
    </row>
    <row r="48063" spans="5:5">
      <c r="E48063" s="15"/>
    </row>
    <row r="48064" spans="5:5">
      <c r="E48064" s="15"/>
    </row>
    <row r="48065" spans="5:5">
      <c r="E48065" s="15"/>
    </row>
    <row r="48066" spans="5:5">
      <c r="E48066" s="15"/>
    </row>
    <row r="48067" spans="5:5">
      <c r="E48067" s="15"/>
    </row>
    <row r="48068" spans="5:5">
      <c r="E48068" s="15"/>
    </row>
    <row r="48069" spans="5:5">
      <c r="E48069" s="15"/>
    </row>
    <row r="48070" spans="5:5">
      <c r="E48070" s="15"/>
    </row>
    <row r="48071" spans="5:5">
      <c r="E48071" s="15"/>
    </row>
    <row r="48072" spans="5:5">
      <c r="E48072" s="15"/>
    </row>
    <row r="48073" spans="5:5">
      <c r="E48073" s="15"/>
    </row>
    <row r="48074" spans="5:5">
      <c r="E48074" s="15"/>
    </row>
    <row r="48075" spans="5:5">
      <c r="E48075" s="15"/>
    </row>
    <row r="48076" spans="5:5">
      <c r="E48076" s="15"/>
    </row>
    <row r="48077" spans="5:5">
      <c r="E48077" s="15"/>
    </row>
    <row r="48078" spans="5:5">
      <c r="E48078" s="15"/>
    </row>
    <row r="48079" spans="5:5">
      <c r="E48079" s="15"/>
    </row>
    <row r="48080" spans="5:5">
      <c r="E48080" s="15"/>
    </row>
    <row r="48081" spans="5:5">
      <c r="E48081" s="15"/>
    </row>
    <row r="48082" spans="5:5">
      <c r="E48082" s="15"/>
    </row>
    <row r="48083" spans="5:5">
      <c r="E48083" s="15"/>
    </row>
    <row r="48084" spans="5:5">
      <c r="E48084" s="15"/>
    </row>
    <row r="48085" spans="5:5">
      <c r="E48085" s="15"/>
    </row>
    <row r="48086" spans="5:5">
      <c r="E48086" s="15"/>
    </row>
    <row r="48087" spans="5:5">
      <c r="E48087" s="15"/>
    </row>
    <row r="48088" spans="5:5">
      <c r="E48088" s="15"/>
    </row>
    <row r="48089" spans="5:5">
      <c r="E48089" s="15"/>
    </row>
    <row r="48090" spans="5:5">
      <c r="E48090" s="15"/>
    </row>
    <row r="48091" spans="5:5">
      <c r="E48091" s="15"/>
    </row>
    <row r="48092" spans="5:5">
      <c r="E48092" s="15"/>
    </row>
    <row r="48093" spans="5:5">
      <c r="E48093" s="15"/>
    </row>
    <row r="48094" spans="5:5">
      <c r="E48094" s="15"/>
    </row>
    <row r="48095" spans="5:5">
      <c r="E48095" s="15"/>
    </row>
    <row r="48096" spans="5:5">
      <c r="E48096" s="15"/>
    </row>
    <row r="48097" spans="5:5">
      <c r="E48097" s="15"/>
    </row>
    <row r="48098" spans="5:5">
      <c r="E48098" s="15"/>
    </row>
    <row r="48099" spans="5:5">
      <c r="E48099" s="15"/>
    </row>
    <row r="48100" spans="5:5">
      <c r="E48100" s="15"/>
    </row>
    <row r="48101" spans="5:5">
      <c r="E48101" s="15"/>
    </row>
    <row r="48102" spans="5:5">
      <c r="E48102" s="15"/>
    </row>
    <row r="48103" spans="5:5">
      <c r="E48103" s="15"/>
    </row>
    <row r="48104" spans="5:5">
      <c r="E48104" s="15"/>
    </row>
    <row r="48105" spans="5:5">
      <c r="E48105" s="15"/>
    </row>
    <row r="48106" spans="5:5">
      <c r="E48106" s="15"/>
    </row>
    <row r="48107" spans="5:5">
      <c r="E48107" s="15"/>
    </row>
    <row r="48108" spans="5:5">
      <c r="E48108" s="15"/>
    </row>
    <row r="48109" spans="5:5">
      <c r="E48109" s="15"/>
    </row>
    <row r="48110" spans="5:5">
      <c r="E48110" s="15"/>
    </row>
    <row r="48111" spans="5:5">
      <c r="E48111" s="15"/>
    </row>
    <row r="48112" spans="5:5">
      <c r="E48112" s="15"/>
    </row>
    <row r="48113" spans="5:5">
      <c r="E48113" s="15"/>
    </row>
    <row r="48114" spans="5:5">
      <c r="E48114" s="15"/>
    </row>
    <row r="48115" spans="5:5">
      <c r="E48115" s="15"/>
    </row>
    <row r="48116" spans="5:5">
      <c r="E48116" s="15"/>
    </row>
    <row r="48117" spans="5:5">
      <c r="E48117" s="15"/>
    </row>
    <row r="48118" spans="5:5">
      <c r="E48118" s="15"/>
    </row>
    <row r="48119" spans="5:5">
      <c r="E48119" s="15"/>
    </row>
    <row r="48120" spans="5:5">
      <c r="E48120" s="15"/>
    </row>
    <row r="48121" spans="5:5">
      <c r="E48121" s="15"/>
    </row>
    <row r="48122" spans="5:5">
      <c r="E48122" s="15"/>
    </row>
    <row r="48123" spans="5:5">
      <c r="E48123" s="15"/>
    </row>
    <row r="48124" spans="5:5">
      <c r="E48124" s="15"/>
    </row>
    <row r="48125" spans="5:5">
      <c r="E48125" s="15"/>
    </row>
    <row r="48126" spans="5:5">
      <c r="E48126" s="15"/>
    </row>
    <row r="48127" spans="5:5">
      <c r="E48127" s="15"/>
    </row>
    <row r="48128" spans="5:5">
      <c r="E48128" s="15"/>
    </row>
    <row r="48129" spans="5:5">
      <c r="E48129" s="15"/>
    </row>
    <row r="48130" spans="5:5">
      <c r="E48130" s="15"/>
    </row>
    <row r="48131" spans="5:5">
      <c r="E48131" s="15"/>
    </row>
    <row r="48132" spans="5:5">
      <c r="E48132" s="15"/>
    </row>
    <row r="48133" spans="5:5">
      <c r="E48133" s="15"/>
    </row>
    <row r="48134" spans="5:5">
      <c r="E48134" s="15"/>
    </row>
    <row r="48135" spans="5:5">
      <c r="E48135" s="15"/>
    </row>
    <row r="48136" spans="5:5">
      <c r="E48136" s="15"/>
    </row>
    <row r="48137" spans="5:5">
      <c r="E48137" s="15"/>
    </row>
    <row r="48138" spans="5:5">
      <c r="E48138" s="15"/>
    </row>
    <row r="48139" spans="5:5">
      <c r="E48139" s="15"/>
    </row>
    <row r="48140" spans="5:5">
      <c r="E48140" s="15"/>
    </row>
    <row r="48141" spans="5:5">
      <c r="E48141" s="15"/>
    </row>
    <row r="48142" spans="5:5">
      <c r="E48142" s="15"/>
    </row>
    <row r="48143" spans="5:5">
      <c r="E48143" s="15"/>
    </row>
    <row r="48144" spans="5:5">
      <c r="E48144" s="15"/>
    </row>
    <row r="48145" spans="5:5">
      <c r="E48145" s="15"/>
    </row>
    <row r="48146" spans="5:5">
      <c r="E48146" s="15"/>
    </row>
    <row r="48147" spans="5:5">
      <c r="E48147" s="15"/>
    </row>
    <row r="48148" spans="5:5">
      <c r="E48148" s="15"/>
    </row>
    <row r="48149" spans="5:5">
      <c r="E48149" s="15"/>
    </row>
    <row r="48150" spans="5:5">
      <c r="E48150" s="15"/>
    </row>
    <row r="48151" spans="5:5">
      <c r="E48151" s="15"/>
    </row>
    <row r="48152" spans="5:5">
      <c r="E48152" s="15"/>
    </row>
    <row r="48153" spans="5:5">
      <c r="E48153" s="15"/>
    </row>
    <row r="48154" spans="5:5">
      <c r="E48154" s="15"/>
    </row>
    <row r="48155" spans="5:5">
      <c r="E48155" s="15"/>
    </row>
    <row r="48156" spans="5:5">
      <c r="E48156" s="15"/>
    </row>
    <row r="48157" spans="5:5">
      <c r="E48157" s="15"/>
    </row>
    <row r="48158" spans="5:5">
      <c r="E48158" s="15"/>
    </row>
    <row r="48159" spans="5:5">
      <c r="E48159" s="15"/>
    </row>
    <row r="48160" spans="5:5">
      <c r="E48160" s="15"/>
    </row>
    <row r="48161" spans="5:5">
      <c r="E48161" s="15"/>
    </row>
    <row r="48162" spans="5:5">
      <c r="E48162" s="15"/>
    </row>
    <row r="48163" spans="5:5">
      <c r="E48163" s="15"/>
    </row>
    <row r="48164" spans="5:5">
      <c r="E48164" s="15"/>
    </row>
    <row r="48165" spans="5:5">
      <c r="E48165" s="15"/>
    </row>
    <row r="48166" spans="5:5">
      <c r="E48166" s="15"/>
    </row>
    <row r="48167" spans="5:5">
      <c r="E48167" s="15"/>
    </row>
    <row r="48168" spans="5:5">
      <c r="E48168" s="15"/>
    </row>
    <row r="48169" spans="5:5">
      <c r="E48169" s="15"/>
    </row>
    <row r="48170" spans="5:5">
      <c r="E48170" s="15"/>
    </row>
    <row r="48171" spans="5:5">
      <c r="E48171" s="15"/>
    </row>
    <row r="48172" spans="5:5">
      <c r="E48172" s="15"/>
    </row>
    <row r="48173" spans="5:5">
      <c r="E48173" s="15"/>
    </row>
    <row r="48174" spans="5:5">
      <c r="E48174" s="15"/>
    </row>
    <row r="48175" spans="5:5">
      <c r="E48175" s="15"/>
    </row>
    <row r="48176" spans="5:5">
      <c r="E48176" s="15"/>
    </row>
    <row r="48177" spans="5:5">
      <c r="E48177" s="15"/>
    </row>
    <row r="48178" spans="5:5">
      <c r="E48178" s="15"/>
    </row>
    <row r="48179" spans="5:5">
      <c r="E48179" s="15"/>
    </row>
    <row r="48180" spans="5:5">
      <c r="E48180" s="15"/>
    </row>
    <row r="48181" spans="5:5">
      <c r="E48181" s="15"/>
    </row>
    <row r="48182" spans="5:5">
      <c r="E48182" s="15"/>
    </row>
    <row r="48183" spans="5:5">
      <c r="E48183" s="15"/>
    </row>
    <row r="48184" spans="5:5">
      <c r="E48184" s="15"/>
    </row>
    <row r="48185" spans="5:5">
      <c r="E48185" s="15"/>
    </row>
    <row r="48186" spans="5:5">
      <c r="E48186" s="15"/>
    </row>
    <row r="48187" spans="5:5">
      <c r="E48187" s="15"/>
    </row>
    <row r="48188" spans="5:5">
      <c r="E48188" s="15"/>
    </row>
    <row r="48189" spans="5:5">
      <c r="E48189" s="15"/>
    </row>
    <row r="48190" spans="5:5">
      <c r="E48190" s="15"/>
    </row>
    <row r="48191" spans="5:5">
      <c r="E48191" s="15"/>
    </row>
    <row r="48192" spans="5:5">
      <c r="E48192" s="15"/>
    </row>
    <row r="48193" spans="5:5">
      <c r="E48193" s="15"/>
    </row>
    <row r="48194" spans="5:5">
      <c r="E48194" s="15"/>
    </row>
    <row r="48195" spans="5:5">
      <c r="E48195" s="15"/>
    </row>
    <row r="48196" spans="5:5">
      <c r="E48196" s="15"/>
    </row>
    <row r="48197" spans="5:5">
      <c r="E48197" s="15"/>
    </row>
    <row r="48198" spans="5:5">
      <c r="E48198" s="15"/>
    </row>
    <row r="48199" spans="5:5">
      <c r="E48199" s="15"/>
    </row>
    <row r="48200" spans="5:5">
      <c r="E48200" s="15"/>
    </row>
    <row r="48201" spans="5:5">
      <c r="E48201" s="15"/>
    </row>
    <row r="48202" spans="5:5">
      <c r="E48202" s="15"/>
    </row>
    <row r="48203" spans="5:5">
      <c r="E48203" s="15"/>
    </row>
    <row r="48204" spans="5:5">
      <c r="E48204" s="15"/>
    </row>
    <row r="48205" spans="5:5">
      <c r="E48205" s="15"/>
    </row>
    <row r="48206" spans="5:5">
      <c r="E48206" s="15"/>
    </row>
    <row r="48207" spans="5:5">
      <c r="E48207" s="15"/>
    </row>
    <row r="48208" spans="5:5">
      <c r="E48208" s="15"/>
    </row>
    <row r="48209" spans="5:5">
      <c r="E48209" s="15"/>
    </row>
    <row r="48210" spans="5:5">
      <c r="E48210" s="15"/>
    </row>
    <row r="48211" spans="5:5">
      <c r="E48211" s="15"/>
    </row>
    <row r="48212" spans="5:5">
      <c r="E48212" s="15"/>
    </row>
    <row r="48213" spans="5:5">
      <c r="E48213" s="15"/>
    </row>
    <row r="48214" spans="5:5">
      <c r="E48214" s="15"/>
    </row>
    <row r="48215" spans="5:5">
      <c r="E48215" s="15"/>
    </row>
    <row r="48216" spans="5:5">
      <c r="E48216" s="15"/>
    </row>
    <row r="48217" spans="5:5">
      <c r="E48217" s="15"/>
    </row>
    <row r="48218" spans="5:5">
      <c r="E48218" s="15"/>
    </row>
    <row r="48219" spans="5:5">
      <c r="E48219" s="15"/>
    </row>
    <row r="48220" spans="5:5">
      <c r="E48220" s="15"/>
    </row>
    <row r="48221" spans="5:5">
      <c r="E48221" s="15"/>
    </row>
    <row r="48222" spans="5:5">
      <c r="E48222" s="15"/>
    </row>
    <row r="48223" spans="5:5">
      <c r="E48223" s="15"/>
    </row>
    <row r="48224" spans="5:5">
      <c r="E48224" s="15"/>
    </row>
    <row r="48225" spans="5:5">
      <c r="E48225" s="15"/>
    </row>
    <row r="48226" spans="5:5">
      <c r="E48226" s="15"/>
    </row>
    <row r="48227" spans="5:5">
      <c r="E48227" s="15"/>
    </row>
    <row r="48228" spans="5:5">
      <c r="E48228" s="15"/>
    </row>
    <row r="48229" spans="5:5">
      <c r="E48229" s="15"/>
    </row>
    <row r="48230" spans="5:5">
      <c r="E48230" s="15"/>
    </row>
    <row r="48231" spans="5:5">
      <c r="E48231" s="15"/>
    </row>
    <row r="48232" spans="5:5">
      <c r="E48232" s="15"/>
    </row>
    <row r="48233" spans="5:5">
      <c r="E48233" s="15"/>
    </row>
    <row r="48234" spans="5:5">
      <c r="E48234" s="15"/>
    </row>
    <row r="48235" spans="5:5">
      <c r="E48235" s="15"/>
    </row>
    <row r="48236" spans="5:5">
      <c r="E48236" s="15"/>
    </row>
    <row r="48237" spans="5:5">
      <c r="E48237" s="15"/>
    </row>
    <row r="48238" spans="5:5">
      <c r="E48238" s="15"/>
    </row>
    <row r="48239" spans="5:5">
      <c r="E48239" s="15"/>
    </row>
    <row r="48240" spans="5:5">
      <c r="E48240" s="15"/>
    </row>
    <row r="48241" spans="5:5">
      <c r="E48241" s="15"/>
    </row>
    <row r="48242" spans="5:5">
      <c r="E48242" s="15"/>
    </row>
    <row r="48243" spans="5:5">
      <c r="E48243" s="15"/>
    </row>
    <row r="48244" spans="5:5">
      <c r="E48244" s="15"/>
    </row>
    <row r="48245" spans="5:5">
      <c r="E48245" s="15"/>
    </row>
    <row r="48246" spans="5:5">
      <c r="E48246" s="15"/>
    </row>
    <row r="48247" spans="5:5">
      <c r="E48247" s="15"/>
    </row>
    <row r="48248" spans="5:5">
      <c r="E48248" s="15"/>
    </row>
    <row r="48249" spans="5:5">
      <c r="E48249" s="15"/>
    </row>
    <row r="48250" spans="5:5">
      <c r="E48250" s="15"/>
    </row>
    <row r="48251" spans="5:5">
      <c r="E48251" s="15"/>
    </row>
    <row r="48252" spans="5:5">
      <c r="E48252" s="15"/>
    </row>
    <row r="48253" spans="5:5">
      <c r="E48253" s="15"/>
    </row>
    <row r="48254" spans="5:5">
      <c r="E48254" s="15"/>
    </row>
    <row r="48255" spans="5:5">
      <c r="E48255" s="15"/>
    </row>
    <row r="48256" spans="5:5">
      <c r="E48256" s="15"/>
    </row>
    <row r="48257" spans="5:5">
      <c r="E48257" s="15"/>
    </row>
    <row r="48258" spans="5:5">
      <c r="E48258" s="15"/>
    </row>
    <row r="48259" spans="5:5">
      <c r="E48259" s="15"/>
    </row>
    <row r="48260" spans="5:5">
      <c r="E48260" s="15"/>
    </row>
    <row r="48261" spans="5:5">
      <c r="E48261" s="15"/>
    </row>
    <row r="48262" spans="5:5">
      <c r="E48262" s="15"/>
    </row>
    <row r="48263" spans="5:5">
      <c r="E48263" s="15"/>
    </row>
    <row r="48264" spans="5:5">
      <c r="E48264" s="15"/>
    </row>
    <row r="48265" spans="5:5">
      <c r="E48265" s="15"/>
    </row>
    <row r="48266" spans="5:5">
      <c r="E48266" s="15"/>
    </row>
    <row r="48267" spans="5:5">
      <c r="E48267" s="15"/>
    </row>
    <row r="48268" spans="5:5">
      <c r="E48268" s="15"/>
    </row>
    <row r="48269" spans="5:5">
      <c r="E48269" s="15"/>
    </row>
    <row r="48270" spans="5:5">
      <c r="E48270" s="15"/>
    </row>
    <row r="48271" spans="5:5">
      <c r="E48271" s="15"/>
    </row>
    <row r="48272" spans="5:5">
      <c r="E48272" s="15"/>
    </row>
    <row r="48273" spans="5:5">
      <c r="E48273" s="15"/>
    </row>
    <row r="48274" spans="5:5">
      <c r="E48274" s="15"/>
    </row>
    <row r="48275" spans="5:5">
      <c r="E48275" s="15"/>
    </row>
    <row r="48276" spans="5:5">
      <c r="E48276" s="15"/>
    </row>
    <row r="48277" spans="5:5">
      <c r="E48277" s="15"/>
    </row>
    <row r="48278" spans="5:5">
      <c r="E48278" s="15"/>
    </row>
    <row r="48279" spans="5:5">
      <c r="E48279" s="15"/>
    </row>
    <row r="48280" spans="5:5">
      <c r="E48280" s="15"/>
    </row>
    <row r="48281" spans="5:5">
      <c r="E48281" s="15"/>
    </row>
    <row r="48282" spans="5:5">
      <c r="E48282" s="15"/>
    </row>
    <row r="48283" spans="5:5">
      <c r="E48283" s="15"/>
    </row>
    <row r="48284" spans="5:5">
      <c r="E48284" s="15"/>
    </row>
    <row r="48285" spans="5:5">
      <c r="E48285" s="15"/>
    </row>
    <row r="48286" spans="5:5">
      <c r="E48286" s="15"/>
    </row>
    <row r="48287" spans="5:5">
      <c r="E48287" s="15"/>
    </row>
    <row r="48288" spans="5:5">
      <c r="E48288" s="15"/>
    </row>
    <row r="48289" spans="5:5">
      <c r="E48289" s="15"/>
    </row>
    <row r="48290" spans="5:5">
      <c r="E48290" s="15"/>
    </row>
    <row r="48291" spans="5:5">
      <c r="E48291" s="15"/>
    </row>
    <row r="48292" spans="5:5">
      <c r="E48292" s="15"/>
    </row>
    <row r="48293" spans="5:5">
      <c r="E48293" s="15"/>
    </row>
    <row r="48294" spans="5:5">
      <c r="E48294" s="15"/>
    </row>
    <row r="48295" spans="5:5">
      <c r="E48295" s="15"/>
    </row>
    <row r="48296" spans="5:5">
      <c r="E48296" s="15"/>
    </row>
    <row r="48297" spans="5:5">
      <c r="E48297" s="15"/>
    </row>
    <row r="48298" spans="5:5">
      <c r="E48298" s="15"/>
    </row>
    <row r="48299" spans="5:5">
      <c r="E48299" s="15"/>
    </row>
    <row r="48300" spans="5:5">
      <c r="E48300" s="15"/>
    </row>
    <row r="48301" spans="5:5">
      <c r="E48301" s="15"/>
    </row>
    <row r="48302" spans="5:5">
      <c r="E48302" s="15"/>
    </row>
    <row r="48303" spans="5:5">
      <c r="E48303" s="15"/>
    </row>
    <row r="48304" spans="5:5">
      <c r="E48304" s="15"/>
    </row>
    <row r="48305" spans="5:5">
      <c r="E48305" s="15"/>
    </row>
    <row r="48306" spans="5:5">
      <c r="E48306" s="15"/>
    </row>
    <row r="48307" spans="5:5">
      <c r="E48307" s="15"/>
    </row>
    <row r="48308" spans="5:5">
      <c r="E48308" s="15"/>
    </row>
    <row r="48309" spans="5:5">
      <c r="E48309" s="15"/>
    </row>
    <row r="48310" spans="5:5">
      <c r="E48310" s="15"/>
    </row>
    <row r="48311" spans="5:5">
      <c r="E48311" s="15"/>
    </row>
    <row r="48312" spans="5:5">
      <c r="E48312" s="15"/>
    </row>
    <row r="48313" spans="5:5">
      <c r="E48313" s="15"/>
    </row>
    <row r="48314" spans="5:5">
      <c r="E48314" s="15"/>
    </row>
    <row r="48315" spans="5:5">
      <c r="E48315" s="15"/>
    </row>
    <row r="48316" spans="5:5">
      <c r="E48316" s="15"/>
    </row>
    <row r="48317" spans="5:5">
      <c r="E48317" s="15"/>
    </row>
    <row r="48318" spans="5:5">
      <c r="E48318" s="15"/>
    </row>
    <row r="48319" spans="5:5">
      <c r="E48319" s="15"/>
    </row>
    <row r="48320" spans="5:5">
      <c r="E48320" s="15"/>
    </row>
    <row r="48321" spans="5:5">
      <c r="E48321" s="15"/>
    </row>
    <row r="48322" spans="5:5">
      <c r="E48322" s="15"/>
    </row>
    <row r="48323" spans="5:5">
      <c r="E48323" s="15"/>
    </row>
    <row r="48324" spans="5:5">
      <c r="E48324" s="15"/>
    </row>
    <row r="48325" spans="5:5">
      <c r="E48325" s="15"/>
    </row>
    <row r="48326" spans="5:5">
      <c r="E48326" s="15"/>
    </row>
    <row r="48327" spans="5:5">
      <c r="E48327" s="15"/>
    </row>
    <row r="48328" spans="5:5">
      <c r="E48328" s="15"/>
    </row>
    <row r="48329" spans="5:5">
      <c r="E48329" s="15"/>
    </row>
    <row r="48330" spans="5:5">
      <c r="E48330" s="15"/>
    </row>
    <row r="48331" spans="5:5">
      <c r="E48331" s="15"/>
    </row>
    <row r="48332" spans="5:5">
      <c r="E48332" s="15"/>
    </row>
    <row r="48333" spans="5:5">
      <c r="E48333" s="15"/>
    </row>
    <row r="48334" spans="5:5">
      <c r="E48334" s="15"/>
    </row>
    <row r="48335" spans="5:5">
      <c r="E48335" s="15"/>
    </row>
    <row r="48336" spans="5:5">
      <c r="E48336" s="15"/>
    </row>
    <row r="48337" spans="5:5">
      <c r="E48337" s="15"/>
    </row>
    <row r="48338" spans="5:5">
      <c r="E48338" s="15"/>
    </row>
    <row r="48339" spans="5:5">
      <c r="E48339" s="15"/>
    </row>
    <row r="48340" spans="5:5">
      <c r="E48340" s="15"/>
    </row>
    <row r="48341" spans="5:5">
      <c r="E48341" s="15"/>
    </row>
    <row r="48342" spans="5:5">
      <c r="E48342" s="15"/>
    </row>
    <row r="48343" spans="5:5">
      <c r="E48343" s="15"/>
    </row>
    <row r="48344" spans="5:5">
      <c r="E48344" s="15"/>
    </row>
    <row r="48345" spans="5:5">
      <c r="E48345" s="15"/>
    </row>
    <row r="48346" spans="5:5">
      <c r="E48346" s="15"/>
    </row>
    <row r="48347" spans="5:5">
      <c r="E48347" s="15"/>
    </row>
    <row r="48348" spans="5:5">
      <c r="E48348" s="15"/>
    </row>
    <row r="48349" spans="5:5">
      <c r="E48349" s="15"/>
    </row>
    <row r="48350" spans="5:5">
      <c r="E48350" s="15"/>
    </row>
    <row r="48351" spans="5:5">
      <c r="E48351" s="15"/>
    </row>
    <row r="48352" spans="5:5">
      <c r="E48352" s="15"/>
    </row>
    <row r="48353" spans="5:5">
      <c r="E48353" s="15"/>
    </row>
    <row r="48354" spans="5:5">
      <c r="E48354" s="15"/>
    </row>
    <row r="48355" spans="5:5">
      <c r="E48355" s="15"/>
    </row>
    <row r="48356" spans="5:5">
      <c r="E48356" s="15"/>
    </row>
    <row r="48357" spans="5:5">
      <c r="E48357" s="15"/>
    </row>
    <row r="48358" spans="5:5">
      <c r="E48358" s="15"/>
    </row>
    <row r="48359" spans="5:5">
      <c r="E48359" s="15"/>
    </row>
    <row r="48360" spans="5:5">
      <c r="E48360" s="15"/>
    </row>
    <row r="48361" spans="5:5">
      <c r="E48361" s="15"/>
    </row>
    <row r="48362" spans="5:5">
      <c r="E48362" s="15"/>
    </row>
    <row r="48363" spans="5:5">
      <c r="E48363" s="15"/>
    </row>
    <row r="48364" spans="5:5">
      <c r="E48364" s="15"/>
    </row>
    <row r="48365" spans="5:5">
      <c r="E48365" s="15"/>
    </row>
    <row r="48366" spans="5:5">
      <c r="E48366" s="15"/>
    </row>
    <row r="48367" spans="5:5">
      <c r="E48367" s="15"/>
    </row>
    <row r="48368" spans="5:5">
      <c r="E48368" s="15"/>
    </row>
    <row r="48369" spans="5:5">
      <c r="E48369" s="15"/>
    </row>
    <row r="48370" spans="5:5">
      <c r="E48370" s="15"/>
    </row>
    <row r="48371" spans="5:5">
      <c r="E48371" s="15"/>
    </row>
    <row r="48372" spans="5:5">
      <c r="E48372" s="15"/>
    </row>
    <row r="48373" spans="5:5">
      <c r="E48373" s="15"/>
    </row>
    <row r="48374" spans="5:5">
      <c r="E48374" s="15"/>
    </row>
    <row r="48375" spans="5:5">
      <c r="E48375" s="15"/>
    </row>
    <row r="48376" spans="5:5">
      <c r="E48376" s="15"/>
    </row>
    <row r="48377" spans="5:5">
      <c r="E48377" s="15"/>
    </row>
    <row r="48378" spans="5:5">
      <c r="E48378" s="15"/>
    </row>
    <row r="48379" spans="5:5">
      <c r="E48379" s="15"/>
    </row>
    <row r="48380" spans="5:5">
      <c r="E48380" s="15"/>
    </row>
    <row r="48381" spans="5:5">
      <c r="E48381" s="15"/>
    </row>
    <row r="48382" spans="5:5">
      <c r="E48382" s="15"/>
    </row>
    <row r="48383" spans="5:5">
      <c r="E48383" s="15"/>
    </row>
    <row r="48384" spans="5:5">
      <c r="E48384" s="15"/>
    </row>
    <row r="48385" spans="5:5">
      <c r="E48385" s="15"/>
    </row>
    <row r="48386" spans="5:5">
      <c r="E48386" s="15"/>
    </row>
    <row r="48387" spans="5:5">
      <c r="E48387" s="15"/>
    </row>
    <row r="48388" spans="5:5">
      <c r="E48388" s="15"/>
    </row>
    <row r="48389" spans="5:5">
      <c r="E48389" s="15"/>
    </row>
    <row r="48390" spans="5:5">
      <c r="E48390" s="15"/>
    </row>
    <row r="48391" spans="5:5">
      <c r="E48391" s="15"/>
    </row>
    <row r="48392" spans="5:5">
      <c r="E48392" s="15"/>
    </row>
    <row r="48393" spans="5:5">
      <c r="E48393" s="15"/>
    </row>
    <row r="48394" spans="5:5">
      <c r="E48394" s="15"/>
    </row>
    <row r="48395" spans="5:5">
      <c r="E48395" s="15"/>
    </row>
    <row r="48396" spans="5:5">
      <c r="E48396" s="15"/>
    </row>
    <row r="48397" spans="5:5">
      <c r="E48397" s="15"/>
    </row>
    <row r="48398" spans="5:5">
      <c r="E48398" s="15"/>
    </row>
    <row r="48399" spans="5:5">
      <c r="E48399" s="15"/>
    </row>
    <row r="48400" spans="5:5">
      <c r="E48400" s="15"/>
    </row>
    <row r="48401" spans="5:5">
      <c r="E48401" s="15"/>
    </row>
    <row r="48402" spans="5:5">
      <c r="E48402" s="15"/>
    </row>
    <row r="48403" spans="5:5">
      <c r="E48403" s="15"/>
    </row>
    <row r="48404" spans="5:5">
      <c r="E48404" s="15"/>
    </row>
    <row r="48405" spans="5:5">
      <c r="E48405" s="15"/>
    </row>
    <row r="48406" spans="5:5">
      <c r="E48406" s="15"/>
    </row>
    <row r="48407" spans="5:5">
      <c r="E48407" s="15"/>
    </row>
    <row r="48408" spans="5:5">
      <c r="E48408" s="15"/>
    </row>
    <row r="48409" spans="5:5">
      <c r="E48409" s="15"/>
    </row>
    <row r="48410" spans="5:5">
      <c r="E48410" s="15"/>
    </row>
    <row r="48411" spans="5:5">
      <c r="E48411" s="15"/>
    </row>
    <row r="48412" spans="5:5">
      <c r="E48412" s="15"/>
    </row>
    <row r="48413" spans="5:5">
      <c r="E48413" s="15"/>
    </row>
    <row r="48414" spans="5:5">
      <c r="E48414" s="15"/>
    </row>
    <row r="48415" spans="5:5">
      <c r="E48415" s="15"/>
    </row>
    <row r="48416" spans="5:5">
      <c r="E48416" s="15"/>
    </row>
    <row r="48417" spans="5:5">
      <c r="E48417" s="15"/>
    </row>
    <row r="48418" spans="5:5">
      <c r="E48418" s="15"/>
    </row>
    <row r="48419" spans="5:5">
      <c r="E48419" s="15"/>
    </row>
    <row r="48420" spans="5:5">
      <c r="E48420" s="15"/>
    </row>
    <row r="48421" spans="5:5">
      <c r="E48421" s="15"/>
    </row>
    <row r="48422" spans="5:5">
      <c r="E48422" s="15"/>
    </row>
    <row r="48423" spans="5:5">
      <c r="E48423" s="15"/>
    </row>
    <row r="48424" spans="5:5">
      <c r="E48424" s="15"/>
    </row>
    <row r="48425" spans="5:5">
      <c r="E48425" s="15"/>
    </row>
    <row r="48426" spans="5:5">
      <c r="E48426" s="15"/>
    </row>
    <row r="48427" spans="5:5">
      <c r="E48427" s="15"/>
    </row>
    <row r="48428" spans="5:5">
      <c r="E48428" s="15"/>
    </row>
    <row r="48429" spans="5:5">
      <c r="E48429" s="15"/>
    </row>
    <row r="48430" spans="5:5">
      <c r="E48430" s="15"/>
    </row>
    <row r="48431" spans="5:5">
      <c r="E48431" s="15"/>
    </row>
    <row r="48432" spans="5:5">
      <c r="E48432" s="15"/>
    </row>
    <row r="48433" spans="5:5">
      <c r="E48433" s="15"/>
    </row>
    <row r="48434" spans="5:5">
      <c r="E48434" s="15"/>
    </row>
    <row r="48435" spans="5:5">
      <c r="E48435" s="15"/>
    </row>
    <row r="48436" spans="5:5">
      <c r="E48436" s="15"/>
    </row>
    <row r="48437" spans="5:5">
      <c r="E48437" s="15"/>
    </row>
    <row r="48438" spans="5:5">
      <c r="E48438" s="15"/>
    </row>
    <row r="48439" spans="5:5">
      <c r="E48439" s="15"/>
    </row>
    <row r="48440" spans="5:5">
      <c r="E48440" s="15"/>
    </row>
    <row r="48441" spans="5:5">
      <c r="E48441" s="15"/>
    </row>
    <row r="48442" spans="5:5">
      <c r="E48442" s="15"/>
    </row>
    <row r="48443" spans="5:5">
      <c r="E48443" s="15"/>
    </row>
    <row r="48444" spans="5:5">
      <c r="E48444" s="15"/>
    </row>
    <row r="48445" spans="5:5">
      <c r="E48445" s="15"/>
    </row>
    <row r="48446" spans="5:5">
      <c r="E48446" s="15"/>
    </row>
    <row r="48447" spans="5:5">
      <c r="E48447" s="15"/>
    </row>
    <row r="48448" spans="5:5">
      <c r="E48448" s="15"/>
    </row>
    <row r="48449" spans="5:5">
      <c r="E48449" s="15"/>
    </row>
    <row r="48450" spans="5:5">
      <c r="E48450" s="15"/>
    </row>
    <row r="48451" spans="5:5">
      <c r="E48451" s="15"/>
    </row>
    <row r="48452" spans="5:5">
      <c r="E48452" s="15"/>
    </row>
    <row r="48453" spans="5:5">
      <c r="E48453" s="15"/>
    </row>
    <row r="48454" spans="5:5">
      <c r="E48454" s="15"/>
    </row>
    <row r="48455" spans="5:5">
      <c r="E48455" s="15"/>
    </row>
    <row r="48456" spans="5:5">
      <c r="E48456" s="15"/>
    </row>
    <row r="48457" spans="5:5">
      <c r="E48457" s="15"/>
    </row>
    <row r="48458" spans="5:5">
      <c r="E48458" s="15"/>
    </row>
    <row r="48459" spans="5:5">
      <c r="E48459" s="15"/>
    </row>
    <row r="48460" spans="5:5">
      <c r="E48460" s="15"/>
    </row>
    <row r="48461" spans="5:5">
      <c r="E48461" s="15"/>
    </row>
    <row r="48462" spans="5:5">
      <c r="E48462" s="15"/>
    </row>
    <row r="48463" spans="5:5">
      <c r="E48463" s="15"/>
    </row>
    <row r="48464" spans="5:5">
      <c r="E48464" s="15"/>
    </row>
    <row r="48465" spans="5:5">
      <c r="E48465" s="15"/>
    </row>
    <row r="48466" spans="5:5">
      <c r="E48466" s="15"/>
    </row>
    <row r="48467" spans="5:5">
      <c r="E48467" s="15"/>
    </row>
    <row r="48468" spans="5:5">
      <c r="E48468" s="15"/>
    </row>
    <row r="48469" spans="5:5">
      <c r="E48469" s="15"/>
    </row>
    <row r="48470" spans="5:5">
      <c r="E48470" s="15"/>
    </row>
    <row r="48471" spans="5:5">
      <c r="E48471" s="15"/>
    </row>
    <row r="48472" spans="5:5">
      <c r="E48472" s="15"/>
    </row>
    <row r="48473" spans="5:5">
      <c r="E48473" s="15"/>
    </row>
    <row r="48474" spans="5:5">
      <c r="E48474" s="15"/>
    </row>
    <row r="48475" spans="5:5">
      <c r="E48475" s="15"/>
    </row>
    <row r="48476" spans="5:5">
      <c r="E48476" s="15"/>
    </row>
    <row r="48477" spans="5:5">
      <c r="E48477" s="15"/>
    </row>
    <row r="48478" spans="5:5">
      <c r="E48478" s="15"/>
    </row>
    <row r="48479" spans="5:5">
      <c r="E48479" s="15"/>
    </row>
    <row r="48480" spans="5:5">
      <c r="E48480" s="15"/>
    </row>
    <row r="48481" spans="5:5">
      <c r="E48481" s="15"/>
    </row>
    <row r="48482" spans="5:5">
      <c r="E48482" s="15"/>
    </row>
    <row r="48483" spans="5:5">
      <c r="E48483" s="15"/>
    </row>
    <row r="48484" spans="5:5">
      <c r="E48484" s="15"/>
    </row>
    <row r="48485" spans="5:5">
      <c r="E48485" s="15"/>
    </row>
    <row r="48486" spans="5:5">
      <c r="E48486" s="15"/>
    </row>
    <row r="48487" spans="5:5">
      <c r="E48487" s="15"/>
    </row>
    <row r="48488" spans="5:5">
      <c r="E48488" s="15"/>
    </row>
    <row r="48489" spans="5:5">
      <c r="E48489" s="15"/>
    </row>
    <row r="48490" spans="5:5">
      <c r="E48490" s="15"/>
    </row>
    <row r="48491" spans="5:5">
      <c r="E48491" s="15"/>
    </row>
    <row r="48492" spans="5:5">
      <c r="E48492" s="15"/>
    </row>
    <row r="48493" spans="5:5">
      <c r="E48493" s="15"/>
    </row>
    <row r="48494" spans="5:5">
      <c r="E48494" s="15"/>
    </row>
    <row r="48495" spans="5:5">
      <c r="E48495" s="15"/>
    </row>
    <row r="48496" spans="5:5">
      <c r="E48496" s="15"/>
    </row>
    <row r="48497" spans="5:5">
      <c r="E48497" s="15"/>
    </row>
    <row r="48498" spans="5:5">
      <c r="E48498" s="15"/>
    </row>
    <row r="48499" spans="5:5">
      <c r="E48499" s="15"/>
    </row>
    <row r="48500" spans="5:5">
      <c r="E48500" s="15"/>
    </row>
    <row r="48501" spans="5:5">
      <c r="E48501" s="15"/>
    </row>
    <row r="48502" spans="5:5">
      <c r="E48502" s="15"/>
    </row>
    <row r="48503" spans="5:5">
      <c r="E48503" s="15"/>
    </row>
    <row r="48504" spans="5:5">
      <c r="E48504" s="15"/>
    </row>
    <row r="48505" spans="5:5">
      <c r="E48505" s="15"/>
    </row>
    <row r="48506" spans="5:5">
      <c r="E48506" s="15"/>
    </row>
    <row r="48507" spans="5:5">
      <c r="E48507" s="15"/>
    </row>
    <row r="48508" spans="5:5">
      <c r="E48508" s="15"/>
    </row>
    <row r="48509" spans="5:5">
      <c r="E48509" s="15"/>
    </row>
    <row r="48510" spans="5:5">
      <c r="E48510" s="15"/>
    </row>
    <row r="48511" spans="5:5">
      <c r="E48511" s="15"/>
    </row>
    <row r="48512" spans="5:5">
      <c r="E48512" s="15"/>
    </row>
    <row r="48513" spans="5:5">
      <c r="E48513" s="15"/>
    </row>
    <row r="48514" spans="5:5">
      <c r="E48514" s="15"/>
    </row>
    <row r="48515" spans="5:5">
      <c r="E48515" s="15"/>
    </row>
    <row r="48516" spans="5:5">
      <c r="E48516" s="15"/>
    </row>
    <row r="48517" spans="5:5">
      <c r="E48517" s="15"/>
    </row>
    <row r="48518" spans="5:5">
      <c r="E48518" s="15"/>
    </row>
    <row r="48519" spans="5:5">
      <c r="E48519" s="15"/>
    </row>
    <row r="48520" spans="5:5">
      <c r="E48520" s="15"/>
    </row>
    <row r="48521" spans="5:5">
      <c r="E48521" s="15"/>
    </row>
    <row r="48522" spans="5:5">
      <c r="E48522" s="15"/>
    </row>
    <row r="48523" spans="5:5">
      <c r="E48523" s="15"/>
    </row>
    <row r="48524" spans="5:5">
      <c r="E48524" s="15"/>
    </row>
    <row r="48525" spans="5:5">
      <c r="E48525" s="15"/>
    </row>
    <row r="48526" spans="5:5">
      <c r="E48526" s="15"/>
    </row>
    <row r="48527" spans="5:5">
      <c r="E48527" s="15"/>
    </row>
    <row r="48528" spans="5:5">
      <c r="E48528" s="15"/>
    </row>
    <row r="48529" spans="5:5">
      <c r="E48529" s="15"/>
    </row>
    <row r="48530" spans="5:5">
      <c r="E48530" s="15"/>
    </row>
    <row r="48531" spans="5:5">
      <c r="E48531" s="15"/>
    </row>
    <row r="48532" spans="5:5">
      <c r="E48532" s="15"/>
    </row>
    <row r="48533" spans="5:5">
      <c r="E48533" s="15"/>
    </row>
    <row r="48534" spans="5:5">
      <c r="E48534" s="15"/>
    </row>
    <row r="48535" spans="5:5">
      <c r="E48535" s="15"/>
    </row>
    <row r="48536" spans="5:5">
      <c r="E48536" s="15"/>
    </row>
    <row r="48537" spans="5:5">
      <c r="E48537" s="15"/>
    </row>
    <row r="48538" spans="5:5">
      <c r="E48538" s="15"/>
    </row>
    <row r="48539" spans="5:5">
      <c r="E48539" s="15"/>
    </row>
    <row r="48540" spans="5:5">
      <c r="E48540" s="15"/>
    </row>
    <row r="48541" spans="5:5">
      <c r="E48541" s="15"/>
    </row>
    <row r="48542" spans="5:5">
      <c r="E48542" s="15"/>
    </row>
    <row r="48543" spans="5:5">
      <c r="E48543" s="15"/>
    </row>
    <row r="48544" spans="5:5">
      <c r="E48544" s="15"/>
    </row>
    <row r="48545" spans="5:5">
      <c r="E48545" s="15"/>
    </row>
    <row r="48546" spans="5:5">
      <c r="E48546" s="15"/>
    </row>
    <row r="48547" spans="5:5">
      <c r="E48547" s="15"/>
    </row>
    <row r="48548" spans="5:5">
      <c r="E48548" s="15"/>
    </row>
    <row r="48549" spans="5:5">
      <c r="E48549" s="15"/>
    </row>
    <row r="48550" spans="5:5">
      <c r="E48550" s="15"/>
    </row>
    <row r="48551" spans="5:5">
      <c r="E48551" s="15"/>
    </row>
    <row r="48552" spans="5:5">
      <c r="E48552" s="15"/>
    </row>
    <row r="48553" spans="5:5">
      <c r="E48553" s="15"/>
    </row>
    <row r="48554" spans="5:5">
      <c r="E48554" s="15"/>
    </row>
    <row r="48555" spans="5:5">
      <c r="E48555" s="15"/>
    </row>
    <row r="48556" spans="5:5">
      <c r="E48556" s="15"/>
    </row>
    <row r="48557" spans="5:5">
      <c r="E48557" s="15"/>
    </row>
    <row r="48558" spans="5:5">
      <c r="E48558" s="15"/>
    </row>
    <row r="48559" spans="5:5">
      <c r="E48559" s="15"/>
    </row>
    <row r="48560" spans="5:5">
      <c r="E48560" s="15"/>
    </row>
    <row r="48561" spans="5:5">
      <c r="E48561" s="15"/>
    </row>
    <row r="48562" spans="5:5">
      <c r="E48562" s="15"/>
    </row>
    <row r="48563" spans="5:5">
      <c r="E48563" s="15"/>
    </row>
    <row r="48564" spans="5:5">
      <c r="E48564" s="15"/>
    </row>
    <row r="48565" spans="5:5">
      <c r="E48565" s="15"/>
    </row>
    <row r="48566" spans="5:5">
      <c r="E48566" s="15"/>
    </row>
    <row r="48567" spans="5:5">
      <c r="E48567" s="15"/>
    </row>
    <row r="48568" spans="5:5">
      <c r="E48568" s="15"/>
    </row>
    <row r="48569" spans="5:5">
      <c r="E48569" s="15"/>
    </row>
    <row r="48570" spans="5:5">
      <c r="E48570" s="15"/>
    </row>
    <row r="48571" spans="5:5">
      <c r="E48571" s="15"/>
    </row>
    <row r="48572" spans="5:5">
      <c r="E48572" s="15"/>
    </row>
    <row r="48573" spans="5:5">
      <c r="E48573" s="15"/>
    </row>
    <row r="48574" spans="5:5">
      <c r="E48574" s="15"/>
    </row>
    <row r="48575" spans="5:5">
      <c r="E48575" s="15"/>
    </row>
    <row r="48576" spans="5:5">
      <c r="E48576" s="15"/>
    </row>
    <row r="48577" spans="5:5">
      <c r="E48577" s="15"/>
    </row>
    <row r="48578" spans="5:5">
      <c r="E48578" s="15"/>
    </row>
    <row r="48579" spans="5:5">
      <c r="E48579" s="15"/>
    </row>
    <row r="48580" spans="5:5">
      <c r="E48580" s="15"/>
    </row>
    <row r="48581" spans="5:5">
      <c r="E48581" s="15"/>
    </row>
    <row r="48582" spans="5:5">
      <c r="E48582" s="15"/>
    </row>
    <row r="48583" spans="5:5">
      <c r="E48583" s="15"/>
    </row>
    <row r="48584" spans="5:5">
      <c r="E48584" s="15"/>
    </row>
    <row r="48585" spans="5:5">
      <c r="E48585" s="15"/>
    </row>
    <row r="48586" spans="5:5">
      <c r="E48586" s="15"/>
    </row>
    <row r="48587" spans="5:5">
      <c r="E48587" s="15"/>
    </row>
    <row r="48588" spans="5:5">
      <c r="E48588" s="15"/>
    </row>
    <row r="48589" spans="5:5">
      <c r="E48589" s="15"/>
    </row>
    <row r="48590" spans="5:5">
      <c r="E48590" s="15"/>
    </row>
    <row r="48591" spans="5:5">
      <c r="E48591" s="15"/>
    </row>
    <row r="48592" spans="5:5">
      <c r="E48592" s="15"/>
    </row>
    <row r="48593" spans="5:5">
      <c r="E48593" s="15"/>
    </row>
    <row r="48594" spans="5:5">
      <c r="E48594" s="15"/>
    </row>
    <row r="48595" spans="5:5">
      <c r="E48595" s="15"/>
    </row>
    <row r="48596" spans="5:5">
      <c r="E48596" s="15"/>
    </row>
    <row r="48597" spans="5:5">
      <c r="E48597" s="15"/>
    </row>
    <row r="48598" spans="5:5">
      <c r="E48598" s="15"/>
    </row>
    <row r="48599" spans="5:5">
      <c r="E48599" s="15"/>
    </row>
    <row r="48600" spans="5:5">
      <c r="E48600" s="15"/>
    </row>
    <row r="48601" spans="5:5">
      <c r="E48601" s="15"/>
    </row>
    <row r="48602" spans="5:5">
      <c r="E48602" s="15"/>
    </row>
    <row r="48603" spans="5:5">
      <c r="E48603" s="15"/>
    </row>
    <row r="48604" spans="5:5">
      <c r="E48604" s="15"/>
    </row>
    <row r="48605" spans="5:5">
      <c r="E48605" s="15"/>
    </row>
    <row r="48606" spans="5:5">
      <c r="E48606" s="15"/>
    </row>
    <row r="48607" spans="5:5">
      <c r="E48607" s="15"/>
    </row>
    <row r="48608" spans="5:5">
      <c r="E48608" s="15"/>
    </row>
    <row r="48609" spans="5:5">
      <c r="E48609" s="15"/>
    </row>
    <row r="48610" spans="5:5">
      <c r="E48610" s="15"/>
    </row>
    <row r="48611" spans="5:5">
      <c r="E48611" s="15"/>
    </row>
    <row r="48612" spans="5:5">
      <c r="E48612" s="15"/>
    </row>
    <row r="48613" spans="5:5">
      <c r="E48613" s="15"/>
    </row>
    <row r="48614" spans="5:5">
      <c r="E48614" s="15"/>
    </row>
    <row r="48615" spans="5:5">
      <c r="E48615" s="15"/>
    </row>
    <row r="48616" spans="5:5">
      <c r="E48616" s="15"/>
    </row>
    <row r="48617" spans="5:5">
      <c r="E48617" s="15"/>
    </row>
    <row r="48618" spans="5:5">
      <c r="E48618" s="15"/>
    </row>
    <row r="48619" spans="5:5">
      <c r="E48619" s="15"/>
    </row>
    <row r="48620" spans="5:5">
      <c r="E48620" s="15"/>
    </row>
    <row r="48621" spans="5:5">
      <c r="E48621" s="15"/>
    </row>
    <row r="48622" spans="5:5">
      <c r="E48622" s="15"/>
    </row>
    <row r="48623" spans="5:5">
      <c r="E48623" s="15"/>
    </row>
    <row r="48624" spans="5:5">
      <c r="E48624" s="15"/>
    </row>
    <row r="48625" spans="5:5">
      <c r="E48625" s="15"/>
    </row>
    <row r="48626" spans="5:5">
      <c r="E48626" s="15"/>
    </row>
    <row r="48627" spans="5:5">
      <c r="E48627" s="15"/>
    </row>
    <row r="48628" spans="5:5">
      <c r="E48628" s="15"/>
    </row>
    <row r="48629" spans="5:5">
      <c r="E48629" s="15"/>
    </row>
    <row r="48630" spans="5:5">
      <c r="E48630" s="15"/>
    </row>
    <row r="48631" spans="5:5">
      <c r="E48631" s="15"/>
    </row>
    <row r="48632" spans="5:5">
      <c r="E48632" s="15"/>
    </row>
    <row r="48633" spans="5:5">
      <c r="E48633" s="15"/>
    </row>
    <row r="48634" spans="5:5">
      <c r="E48634" s="15"/>
    </row>
    <row r="48635" spans="5:5">
      <c r="E48635" s="15"/>
    </row>
    <row r="48636" spans="5:5">
      <c r="E48636" s="15"/>
    </row>
    <row r="48637" spans="5:5">
      <c r="E48637" s="15"/>
    </row>
    <row r="48638" spans="5:5">
      <c r="E48638" s="15"/>
    </row>
    <row r="48639" spans="5:5">
      <c r="E48639" s="15"/>
    </row>
    <row r="48640" spans="5:5">
      <c r="E48640" s="15"/>
    </row>
    <row r="48641" spans="5:5">
      <c r="E48641" s="15"/>
    </row>
    <row r="48642" spans="5:5">
      <c r="E48642" s="15"/>
    </row>
    <row r="48643" spans="5:5">
      <c r="E48643" s="15"/>
    </row>
    <row r="48644" spans="5:5">
      <c r="E48644" s="15"/>
    </row>
    <row r="48645" spans="5:5">
      <c r="E48645" s="15"/>
    </row>
    <row r="48646" spans="5:5">
      <c r="E48646" s="15"/>
    </row>
    <row r="48647" spans="5:5">
      <c r="E48647" s="15"/>
    </row>
    <row r="48648" spans="5:5">
      <c r="E48648" s="15"/>
    </row>
    <row r="48649" spans="5:5">
      <c r="E48649" s="15"/>
    </row>
    <row r="48650" spans="5:5">
      <c r="E48650" s="15"/>
    </row>
    <row r="48651" spans="5:5">
      <c r="E48651" s="15"/>
    </row>
    <row r="48652" spans="5:5">
      <c r="E48652" s="15"/>
    </row>
    <row r="48653" spans="5:5">
      <c r="E48653" s="15"/>
    </row>
    <row r="48654" spans="5:5">
      <c r="E48654" s="15"/>
    </row>
    <row r="48655" spans="5:5">
      <c r="E48655" s="15"/>
    </row>
    <row r="48656" spans="5:5">
      <c r="E48656" s="15"/>
    </row>
    <row r="48657" spans="5:5">
      <c r="E48657" s="15"/>
    </row>
    <row r="48658" spans="5:5">
      <c r="E48658" s="15"/>
    </row>
    <row r="48659" spans="5:5">
      <c r="E48659" s="15"/>
    </row>
    <row r="48660" spans="5:5">
      <c r="E48660" s="15"/>
    </row>
    <row r="48661" spans="5:5">
      <c r="E48661" s="15"/>
    </row>
    <row r="48662" spans="5:5">
      <c r="E48662" s="15"/>
    </row>
    <row r="48663" spans="5:5">
      <c r="E48663" s="15"/>
    </row>
    <row r="48664" spans="5:5">
      <c r="E48664" s="15"/>
    </row>
    <row r="48665" spans="5:5">
      <c r="E48665" s="15"/>
    </row>
    <row r="48666" spans="5:5">
      <c r="E48666" s="15"/>
    </row>
    <row r="48667" spans="5:5">
      <c r="E48667" s="15"/>
    </row>
    <row r="48668" spans="5:5">
      <c r="E48668" s="15"/>
    </row>
    <row r="48669" spans="5:5">
      <c r="E48669" s="15"/>
    </row>
    <row r="48670" spans="5:5">
      <c r="E48670" s="15"/>
    </row>
    <row r="48671" spans="5:5">
      <c r="E48671" s="15"/>
    </row>
    <row r="48672" spans="5:5">
      <c r="E48672" s="15"/>
    </row>
    <row r="48673" spans="5:5">
      <c r="E48673" s="15"/>
    </row>
    <row r="48674" spans="5:5">
      <c r="E48674" s="15"/>
    </row>
    <row r="48675" spans="5:5">
      <c r="E48675" s="15"/>
    </row>
    <row r="48676" spans="5:5">
      <c r="E48676" s="15"/>
    </row>
    <row r="48677" spans="5:5">
      <c r="E48677" s="15"/>
    </row>
    <row r="48678" spans="5:5">
      <c r="E48678" s="15"/>
    </row>
    <row r="48679" spans="5:5">
      <c r="E48679" s="15"/>
    </row>
    <row r="48680" spans="5:5">
      <c r="E48680" s="15"/>
    </row>
    <row r="48681" spans="5:5">
      <c r="E48681" s="15"/>
    </row>
    <row r="48682" spans="5:5">
      <c r="E48682" s="15"/>
    </row>
    <row r="48683" spans="5:5">
      <c r="E48683" s="15"/>
    </row>
    <row r="48684" spans="5:5">
      <c r="E48684" s="15"/>
    </row>
    <row r="48685" spans="5:5">
      <c r="E48685" s="15"/>
    </row>
    <row r="48686" spans="5:5">
      <c r="E48686" s="15"/>
    </row>
    <row r="48687" spans="5:5">
      <c r="E48687" s="15"/>
    </row>
    <row r="48688" spans="5:5">
      <c r="E48688" s="15"/>
    </row>
    <row r="48689" spans="5:5">
      <c r="E48689" s="15"/>
    </row>
    <row r="48690" spans="5:5">
      <c r="E48690" s="15"/>
    </row>
    <row r="48691" spans="5:5">
      <c r="E48691" s="15"/>
    </row>
    <row r="48692" spans="5:5">
      <c r="E48692" s="15"/>
    </row>
    <row r="48693" spans="5:5">
      <c r="E48693" s="15"/>
    </row>
    <row r="48694" spans="5:5">
      <c r="E48694" s="15"/>
    </row>
    <row r="48695" spans="5:5">
      <c r="E48695" s="15"/>
    </row>
    <row r="48696" spans="5:5">
      <c r="E48696" s="15"/>
    </row>
    <row r="48697" spans="5:5">
      <c r="E48697" s="15"/>
    </row>
    <row r="48698" spans="5:5">
      <c r="E48698" s="15"/>
    </row>
    <row r="48699" spans="5:5">
      <c r="E48699" s="15"/>
    </row>
    <row r="48700" spans="5:5">
      <c r="E48700" s="15"/>
    </row>
    <row r="48701" spans="5:5">
      <c r="E48701" s="15"/>
    </row>
    <row r="48702" spans="5:5">
      <c r="E48702" s="15"/>
    </row>
    <row r="48703" spans="5:5">
      <c r="E48703" s="15"/>
    </row>
    <row r="48704" spans="5:5">
      <c r="E48704" s="15"/>
    </row>
    <row r="48705" spans="5:5">
      <c r="E48705" s="15"/>
    </row>
    <row r="48706" spans="5:5">
      <c r="E48706" s="15"/>
    </row>
    <row r="48707" spans="5:5">
      <c r="E48707" s="15"/>
    </row>
    <row r="48708" spans="5:5">
      <c r="E48708" s="15"/>
    </row>
    <row r="48709" spans="5:5">
      <c r="E48709" s="15"/>
    </row>
    <row r="48710" spans="5:5">
      <c r="E48710" s="15"/>
    </row>
    <row r="48711" spans="5:5">
      <c r="E48711" s="15"/>
    </row>
    <row r="48712" spans="5:5">
      <c r="E48712" s="15"/>
    </row>
    <row r="48713" spans="5:5">
      <c r="E48713" s="15"/>
    </row>
    <row r="48714" spans="5:5">
      <c r="E48714" s="15"/>
    </row>
    <row r="48715" spans="5:5">
      <c r="E48715" s="15"/>
    </row>
    <row r="48716" spans="5:5">
      <c r="E48716" s="15"/>
    </row>
    <row r="48717" spans="5:5">
      <c r="E48717" s="15"/>
    </row>
    <row r="48718" spans="5:5">
      <c r="E48718" s="15"/>
    </row>
    <row r="48719" spans="5:5">
      <c r="E48719" s="15"/>
    </row>
    <row r="48720" spans="5:5">
      <c r="E48720" s="15"/>
    </row>
    <row r="48721" spans="5:5">
      <c r="E48721" s="15"/>
    </row>
    <row r="48722" spans="5:5">
      <c r="E48722" s="15"/>
    </row>
    <row r="48723" spans="5:5">
      <c r="E48723" s="15"/>
    </row>
    <row r="48724" spans="5:5">
      <c r="E48724" s="15"/>
    </row>
    <row r="48725" spans="5:5">
      <c r="E48725" s="15"/>
    </row>
    <row r="48726" spans="5:5">
      <c r="E48726" s="15"/>
    </row>
    <row r="48727" spans="5:5">
      <c r="E48727" s="15"/>
    </row>
    <row r="48728" spans="5:5">
      <c r="E48728" s="15"/>
    </row>
    <row r="48729" spans="5:5">
      <c r="E48729" s="15"/>
    </row>
    <row r="48730" spans="5:5">
      <c r="E48730" s="15"/>
    </row>
    <row r="48731" spans="5:5">
      <c r="E48731" s="15"/>
    </row>
    <row r="48732" spans="5:5">
      <c r="E48732" s="15"/>
    </row>
    <row r="48733" spans="5:5">
      <c r="E48733" s="15"/>
    </row>
    <row r="48734" spans="5:5">
      <c r="E48734" s="15"/>
    </row>
    <row r="48735" spans="5:5">
      <c r="E48735" s="15"/>
    </row>
    <row r="48736" spans="5:5">
      <c r="E48736" s="15"/>
    </row>
    <row r="48737" spans="5:5">
      <c r="E48737" s="15"/>
    </row>
    <row r="48738" spans="5:5">
      <c r="E48738" s="15"/>
    </row>
    <row r="48739" spans="5:5">
      <c r="E48739" s="15"/>
    </row>
    <row r="48740" spans="5:5">
      <c r="E48740" s="15"/>
    </row>
    <row r="48741" spans="5:5">
      <c r="E48741" s="15"/>
    </row>
    <row r="48742" spans="5:5">
      <c r="E48742" s="15"/>
    </row>
    <row r="48743" spans="5:5">
      <c r="E48743" s="15"/>
    </row>
    <row r="48744" spans="5:5">
      <c r="E48744" s="15"/>
    </row>
    <row r="48745" spans="5:5">
      <c r="E48745" s="15"/>
    </row>
    <row r="48746" spans="5:5">
      <c r="E48746" s="15"/>
    </row>
    <row r="48747" spans="5:5">
      <c r="E48747" s="15"/>
    </row>
    <row r="48748" spans="5:5">
      <c r="E48748" s="15"/>
    </row>
    <row r="48749" spans="5:5">
      <c r="E48749" s="15"/>
    </row>
    <row r="48750" spans="5:5">
      <c r="E48750" s="15"/>
    </row>
    <row r="48751" spans="5:5">
      <c r="E48751" s="15"/>
    </row>
    <row r="48752" spans="5:5">
      <c r="E48752" s="15"/>
    </row>
    <row r="48753" spans="5:5">
      <c r="E48753" s="15"/>
    </row>
    <row r="48754" spans="5:5">
      <c r="E48754" s="15"/>
    </row>
    <row r="48755" spans="5:5">
      <c r="E48755" s="15"/>
    </row>
    <row r="48756" spans="5:5">
      <c r="E48756" s="15"/>
    </row>
    <row r="48757" spans="5:5">
      <c r="E48757" s="15"/>
    </row>
    <row r="48758" spans="5:5">
      <c r="E48758" s="15"/>
    </row>
    <row r="48759" spans="5:5">
      <c r="E48759" s="15"/>
    </row>
    <row r="48760" spans="5:5">
      <c r="E48760" s="15"/>
    </row>
    <row r="48761" spans="5:5">
      <c r="E48761" s="15"/>
    </row>
    <row r="48762" spans="5:5">
      <c r="E48762" s="15"/>
    </row>
    <row r="48763" spans="5:5">
      <c r="E48763" s="15"/>
    </row>
    <row r="48764" spans="5:5">
      <c r="E48764" s="15"/>
    </row>
    <row r="48765" spans="5:5">
      <c r="E48765" s="15"/>
    </row>
    <row r="48766" spans="5:5">
      <c r="E48766" s="15"/>
    </row>
    <row r="48767" spans="5:5">
      <c r="E48767" s="15"/>
    </row>
    <row r="48768" spans="5:5">
      <c r="E48768" s="15"/>
    </row>
    <row r="48769" spans="5:5">
      <c r="E48769" s="15"/>
    </row>
    <row r="48770" spans="5:5">
      <c r="E48770" s="15"/>
    </row>
    <row r="48771" spans="5:5">
      <c r="E48771" s="15"/>
    </row>
    <row r="48772" spans="5:5">
      <c r="E48772" s="15"/>
    </row>
    <row r="48773" spans="5:5">
      <c r="E48773" s="15"/>
    </row>
    <row r="48774" spans="5:5">
      <c r="E48774" s="15"/>
    </row>
    <row r="48775" spans="5:5">
      <c r="E48775" s="15"/>
    </row>
    <row r="48776" spans="5:5">
      <c r="E48776" s="15"/>
    </row>
    <row r="48777" spans="5:5">
      <c r="E48777" s="15"/>
    </row>
    <row r="48778" spans="5:5">
      <c r="E48778" s="15"/>
    </row>
    <row r="48779" spans="5:5">
      <c r="E48779" s="15"/>
    </row>
    <row r="48780" spans="5:5">
      <c r="E48780" s="15"/>
    </row>
    <row r="48781" spans="5:5">
      <c r="E48781" s="15"/>
    </row>
    <row r="48782" spans="5:5">
      <c r="E48782" s="15"/>
    </row>
    <row r="48783" spans="5:5">
      <c r="E48783" s="15"/>
    </row>
    <row r="48784" spans="5:5">
      <c r="E48784" s="15"/>
    </row>
    <row r="48785" spans="5:5">
      <c r="E48785" s="15"/>
    </row>
    <row r="48786" spans="5:5">
      <c r="E48786" s="15"/>
    </row>
    <row r="48787" spans="5:5">
      <c r="E48787" s="15"/>
    </row>
    <row r="48788" spans="5:5">
      <c r="E48788" s="15"/>
    </row>
    <row r="48789" spans="5:5">
      <c r="E48789" s="15"/>
    </row>
    <row r="48790" spans="5:5">
      <c r="E48790" s="15"/>
    </row>
    <row r="48791" spans="5:5">
      <c r="E48791" s="15"/>
    </row>
    <row r="48792" spans="5:5">
      <c r="E48792" s="15"/>
    </row>
    <row r="48793" spans="5:5">
      <c r="E48793" s="15"/>
    </row>
    <row r="48794" spans="5:5">
      <c r="E48794" s="15"/>
    </row>
    <row r="48795" spans="5:5">
      <c r="E48795" s="15"/>
    </row>
    <row r="48796" spans="5:5">
      <c r="E48796" s="15"/>
    </row>
    <row r="48797" spans="5:5">
      <c r="E48797" s="15"/>
    </row>
    <row r="48798" spans="5:5">
      <c r="E48798" s="15"/>
    </row>
    <row r="48799" spans="5:5">
      <c r="E48799" s="15"/>
    </row>
    <row r="48800" spans="5:5">
      <c r="E48800" s="15"/>
    </row>
    <row r="48801" spans="5:5">
      <c r="E48801" s="15"/>
    </row>
    <row r="48802" spans="5:5">
      <c r="E48802" s="15"/>
    </row>
    <row r="48803" spans="5:5">
      <c r="E48803" s="15"/>
    </row>
    <row r="48804" spans="5:5">
      <c r="E48804" s="15"/>
    </row>
    <row r="48805" spans="5:5">
      <c r="E48805" s="15"/>
    </row>
    <row r="48806" spans="5:5">
      <c r="E48806" s="15"/>
    </row>
    <row r="48807" spans="5:5">
      <c r="E48807" s="15"/>
    </row>
    <row r="48808" spans="5:5">
      <c r="E48808" s="15"/>
    </row>
    <row r="48809" spans="5:5">
      <c r="E48809" s="15"/>
    </row>
    <row r="48810" spans="5:5">
      <c r="E48810" s="15"/>
    </row>
    <row r="48811" spans="5:5">
      <c r="E48811" s="15"/>
    </row>
    <row r="48812" spans="5:5">
      <c r="E48812" s="15"/>
    </row>
    <row r="48813" spans="5:5">
      <c r="E48813" s="15"/>
    </row>
    <row r="48814" spans="5:5">
      <c r="E48814" s="15"/>
    </row>
    <row r="48815" spans="5:5">
      <c r="E48815" s="15"/>
    </row>
    <row r="48816" spans="5:5">
      <c r="E48816" s="15"/>
    </row>
    <row r="48817" spans="5:5">
      <c r="E48817" s="15"/>
    </row>
    <row r="48818" spans="5:5">
      <c r="E48818" s="15"/>
    </row>
    <row r="48819" spans="5:5">
      <c r="E48819" s="15"/>
    </row>
    <row r="48820" spans="5:5">
      <c r="E48820" s="15"/>
    </row>
    <row r="48821" spans="5:5">
      <c r="E48821" s="15"/>
    </row>
    <row r="48822" spans="5:5">
      <c r="E48822" s="15"/>
    </row>
    <row r="48823" spans="5:5">
      <c r="E48823" s="15"/>
    </row>
    <row r="48824" spans="5:5">
      <c r="E48824" s="15"/>
    </row>
    <row r="48825" spans="5:5">
      <c r="E48825" s="15"/>
    </row>
    <row r="48826" spans="5:5">
      <c r="E48826" s="15"/>
    </row>
    <row r="48827" spans="5:5">
      <c r="E48827" s="15"/>
    </row>
    <row r="48828" spans="5:5">
      <c r="E48828" s="15"/>
    </row>
    <row r="48829" spans="5:5">
      <c r="E48829" s="15"/>
    </row>
    <row r="48830" spans="5:5">
      <c r="E48830" s="15"/>
    </row>
    <row r="48831" spans="5:5">
      <c r="E48831" s="15"/>
    </row>
    <row r="48832" spans="5:5">
      <c r="E48832" s="15"/>
    </row>
    <row r="48833" spans="5:5">
      <c r="E48833" s="15"/>
    </row>
    <row r="48834" spans="5:5">
      <c r="E48834" s="15"/>
    </row>
    <row r="48835" spans="5:5">
      <c r="E48835" s="15"/>
    </row>
    <row r="48836" spans="5:5">
      <c r="E48836" s="15"/>
    </row>
    <row r="48837" spans="5:5">
      <c r="E48837" s="15"/>
    </row>
    <row r="48838" spans="5:5">
      <c r="E48838" s="15"/>
    </row>
    <row r="48839" spans="5:5">
      <c r="E48839" s="15"/>
    </row>
    <row r="48840" spans="5:5">
      <c r="E48840" s="15"/>
    </row>
    <row r="48841" spans="5:5">
      <c r="E48841" s="15"/>
    </row>
    <row r="48842" spans="5:5">
      <c r="E48842" s="15"/>
    </row>
    <row r="48843" spans="5:5">
      <c r="E48843" s="15"/>
    </row>
    <row r="48844" spans="5:5">
      <c r="E48844" s="15"/>
    </row>
    <row r="48845" spans="5:5">
      <c r="E48845" s="15"/>
    </row>
    <row r="48846" spans="5:5">
      <c r="E48846" s="15"/>
    </row>
    <row r="48847" spans="5:5">
      <c r="E48847" s="15"/>
    </row>
    <row r="48848" spans="5:5">
      <c r="E48848" s="15"/>
    </row>
    <row r="48849" spans="5:5">
      <c r="E48849" s="15"/>
    </row>
    <row r="48850" spans="5:5">
      <c r="E48850" s="15"/>
    </row>
    <row r="48851" spans="5:5">
      <c r="E48851" s="15"/>
    </row>
    <row r="48852" spans="5:5">
      <c r="E48852" s="15"/>
    </row>
    <row r="48853" spans="5:5">
      <c r="E48853" s="15"/>
    </row>
    <row r="48854" spans="5:5">
      <c r="E48854" s="15"/>
    </row>
    <row r="48855" spans="5:5">
      <c r="E48855" s="15"/>
    </row>
    <row r="48856" spans="5:5">
      <c r="E48856" s="15"/>
    </row>
    <row r="48857" spans="5:5">
      <c r="E48857" s="15"/>
    </row>
    <row r="48858" spans="5:5">
      <c r="E48858" s="15"/>
    </row>
    <row r="48859" spans="5:5">
      <c r="E48859" s="15"/>
    </row>
    <row r="48860" spans="5:5">
      <c r="E48860" s="15"/>
    </row>
    <row r="48861" spans="5:5">
      <c r="E48861" s="15"/>
    </row>
    <row r="48862" spans="5:5">
      <c r="E48862" s="15"/>
    </row>
    <row r="48863" spans="5:5">
      <c r="E48863" s="15"/>
    </row>
    <row r="48864" spans="5:5">
      <c r="E48864" s="15"/>
    </row>
    <row r="48865" spans="5:5">
      <c r="E48865" s="15"/>
    </row>
    <row r="48866" spans="5:5">
      <c r="E48866" s="15"/>
    </row>
    <row r="48867" spans="5:5">
      <c r="E48867" s="15"/>
    </row>
    <row r="48868" spans="5:5">
      <c r="E48868" s="15"/>
    </row>
    <row r="48869" spans="5:5">
      <c r="E48869" s="15"/>
    </row>
    <row r="48870" spans="5:5">
      <c r="E48870" s="15"/>
    </row>
    <row r="48871" spans="5:5">
      <c r="E48871" s="15"/>
    </row>
    <row r="48872" spans="5:5">
      <c r="E48872" s="15"/>
    </row>
    <row r="48873" spans="5:5">
      <c r="E48873" s="15"/>
    </row>
    <row r="48874" spans="5:5">
      <c r="E48874" s="15"/>
    </row>
    <row r="48875" spans="5:5">
      <c r="E48875" s="15"/>
    </row>
    <row r="48876" spans="5:5">
      <c r="E48876" s="15"/>
    </row>
    <row r="48877" spans="5:5">
      <c r="E48877" s="15"/>
    </row>
    <row r="48878" spans="5:5">
      <c r="E48878" s="15"/>
    </row>
    <row r="48879" spans="5:5">
      <c r="E48879" s="15"/>
    </row>
    <row r="48880" spans="5:5">
      <c r="E48880" s="15"/>
    </row>
    <row r="48881" spans="5:5">
      <c r="E48881" s="15"/>
    </row>
    <row r="48882" spans="5:5">
      <c r="E48882" s="15"/>
    </row>
    <row r="48883" spans="5:5">
      <c r="E48883" s="15"/>
    </row>
    <row r="48884" spans="5:5">
      <c r="E48884" s="15"/>
    </row>
    <row r="48885" spans="5:5">
      <c r="E48885" s="15"/>
    </row>
    <row r="48886" spans="5:5">
      <c r="E48886" s="15"/>
    </row>
    <row r="48887" spans="5:5">
      <c r="E48887" s="15"/>
    </row>
    <row r="48888" spans="5:5">
      <c r="E48888" s="15"/>
    </row>
    <row r="48889" spans="5:5">
      <c r="E48889" s="15"/>
    </row>
    <row r="48890" spans="5:5">
      <c r="E48890" s="15"/>
    </row>
    <row r="48891" spans="5:5">
      <c r="E48891" s="15"/>
    </row>
    <row r="48892" spans="5:5">
      <c r="E48892" s="15"/>
    </row>
    <row r="48893" spans="5:5">
      <c r="E48893" s="15"/>
    </row>
    <row r="48894" spans="5:5">
      <c r="E48894" s="15"/>
    </row>
    <row r="48895" spans="5:5">
      <c r="E48895" s="15"/>
    </row>
    <row r="48896" spans="5:5">
      <c r="E48896" s="15"/>
    </row>
    <row r="48897" spans="5:5">
      <c r="E48897" s="15"/>
    </row>
    <row r="48898" spans="5:5">
      <c r="E48898" s="15"/>
    </row>
    <row r="48899" spans="5:5">
      <c r="E48899" s="15"/>
    </row>
    <row r="48900" spans="5:5">
      <c r="E48900" s="15"/>
    </row>
    <row r="48901" spans="5:5">
      <c r="E48901" s="15"/>
    </row>
    <row r="48902" spans="5:5">
      <c r="E48902" s="15"/>
    </row>
    <row r="48903" spans="5:5">
      <c r="E48903" s="15"/>
    </row>
    <row r="48904" spans="5:5">
      <c r="E48904" s="15"/>
    </row>
    <row r="48905" spans="5:5">
      <c r="E48905" s="15"/>
    </row>
    <row r="48906" spans="5:5">
      <c r="E48906" s="15"/>
    </row>
    <row r="48907" spans="5:5">
      <c r="E48907" s="15"/>
    </row>
    <row r="48908" spans="5:5">
      <c r="E48908" s="15"/>
    </row>
    <row r="48909" spans="5:5">
      <c r="E48909" s="15"/>
    </row>
    <row r="48910" spans="5:5">
      <c r="E48910" s="15"/>
    </row>
    <row r="48911" spans="5:5">
      <c r="E48911" s="15"/>
    </row>
    <row r="48912" spans="5:5">
      <c r="E48912" s="15"/>
    </row>
    <row r="48913" spans="5:5">
      <c r="E48913" s="15"/>
    </row>
    <row r="48914" spans="5:5">
      <c r="E48914" s="15"/>
    </row>
    <row r="48915" spans="5:5">
      <c r="E48915" s="15"/>
    </row>
    <row r="48916" spans="5:5">
      <c r="E48916" s="15"/>
    </row>
    <row r="48917" spans="5:5">
      <c r="E48917" s="15"/>
    </row>
    <row r="48918" spans="5:5">
      <c r="E48918" s="15"/>
    </row>
    <row r="48919" spans="5:5">
      <c r="E48919" s="15"/>
    </row>
    <row r="48920" spans="5:5">
      <c r="E48920" s="15"/>
    </row>
    <row r="48921" spans="5:5">
      <c r="E48921" s="15"/>
    </row>
    <row r="48922" spans="5:5">
      <c r="E48922" s="15"/>
    </row>
    <row r="48923" spans="5:5">
      <c r="E48923" s="15"/>
    </row>
    <row r="48924" spans="5:5">
      <c r="E48924" s="15"/>
    </row>
    <row r="48925" spans="5:5">
      <c r="E48925" s="15"/>
    </row>
    <row r="48926" spans="5:5">
      <c r="E48926" s="15"/>
    </row>
    <row r="48927" spans="5:5">
      <c r="E48927" s="15"/>
    </row>
    <row r="48928" spans="5:5">
      <c r="E48928" s="15"/>
    </row>
    <row r="48929" spans="5:5">
      <c r="E48929" s="15"/>
    </row>
    <row r="48930" spans="5:5">
      <c r="E48930" s="15"/>
    </row>
    <row r="48931" spans="5:5">
      <c r="E48931" s="15"/>
    </row>
    <row r="48932" spans="5:5">
      <c r="E48932" s="15"/>
    </row>
    <row r="48933" spans="5:5">
      <c r="E48933" s="15"/>
    </row>
    <row r="48934" spans="5:5">
      <c r="E48934" s="15"/>
    </row>
    <row r="48935" spans="5:5">
      <c r="E48935" s="15"/>
    </row>
    <row r="48936" spans="5:5">
      <c r="E48936" s="15"/>
    </row>
    <row r="48937" spans="5:5">
      <c r="E48937" s="15"/>
    </row>
    <row r="48938" spans="5:5">
      <c r="E48938" s="15"/>
    </row>
    <row r="48939" spans="5:5">
      <c r="E48939" s="15"/>
    </row>
    <row r="48940" spans="5:5">
      <c r="E48940" s="15"/>
    </row>
    <row r="48941" spans="5:5">
      <c r="E48941" s="15"/>
    </row>
    <row r="48942" spans="5:5">
      <c r="E48942" s="15"/>
    </row>
    <row r="48943" spans="5:5">
      <c r="E48943" s="15"/>
    </row>
    <row r="48944" spans="5:5">
      <c r="E48944" s="15"/>
    </row>
    <row r="48945" spans="5:5">
      <c r="E48945" s="15"/>
    </row>
    <row r="48946" spans="5:5">
      <c r="E48946" s="15"/>
    </row>
    <row r="48947" spans="5:5">
      <c r="E48947" s="15"/>
    </row>
    <row r="48948" spans="5:5">
      <c r="E48948" s="15"/>
    </row>
    <row r="48949" spans="5:5">
      <c r="E48949" s="15"/>
    </row>
    <row r="48950" spans="5:5">
      <c r="E48950" s="15"/>
    </row>
    <row r="48951" spans="5:5">
      <c r="E48951" s="15"/>
    </row>
    <row r="48952" spans="5:5">
      <c r="E48952" s="15"/>
    </row>
    <row r="48953" spans="5:5">
      <c r="E48953" s="15"/>
    </row>
    <row r="48954" spans="5:5">
      <c r="E48954" s="15"/>
    </row>
    <row r="48955" spans="5:5">
      <c r="E48955" s="15"/>
    </row>
    <row r="48956" spans="5:5">
      <c r="E48956" s="15"/>
    </row>
    <row r="48957" spans="5:5">
      <c r="E48957" s="15"/>
    </row>
    <row r="48958" spans="5:5">
      <c r="E48958" s="15"/>
    </row>
    <row r="48959" spans="5:5">
      <c r="E48959" s="15"/>
    </row>
    <row r="48960" spans="5:5">
      <c r="E48960" s="15"/>
    </row>
    <row r="48961" spans="5:5">
      <c r="E48961" s="15"/>
    </row>
    <row r="48962" spans="5:5">
      <c r="E48962" s="15"/>
    </row>
    <row r="48963" spans="5:5">
      <c r="E48963" s="15"/>
    </row>
    <row r="48964" spans="5:5">
      <c r="E48964" s="15"/>
    </row>
    <row r="48965" spans="5:5">
      <c r="E48965" s="15"/>
    </row>
    <row r="48966" spans="5:5">
      <c r="E48966" s="15"/>
    </row>
    <row r="48967" spans="5:5">
      <c r="E48967" s="15"/>
    </row>
    <row r="48968" spans="5:5">
      <c r="E48968" s="15"/>
    </row>
    <row r="48969" spans="5:5">
      <c r="E48969" s="15"/>
    </row>
    <row r="48970" spans="5:5">
      <c r="E48970" s="15"/>
    </row>
    <row r="48971" spans="5:5">
      <c r="E48971" s="15"/>
    </row>
    <row r="48972" spans="5:5">
      <c r="E48972" s="15"/>
    </row>
    <row r="48973" spans="5:5">
      <c r="E48973" s="15"/>
    </row>
    <row r="48974" spans="5:5">
      <c r="E48974" s="15"/>
    </row>
    <row r="48975" spans="5:5">
      <c r="E48975" s="15"/>
    </row>
    <row r="48976" spans="5:5">
      <c r="E48976" s="15"/>
    </row>
    <row r="48977" spans="5:5">
      <c r="E48977" s="15"/>
    </row>
    <row r="48978" spans="5:5">
      <c r="E48978" s="15"/>
    </row>
    <row r="48979" spans="5:5">
      <c r="E48979" s="15"/>
    </row>
    <row r="48980" spans="5:5">
      <c r="E48980" s="15"/>
    </row>
    <row r="48981" spans="5:5">
      <c r="E48981" s="15"/>
    </row>
    <row r="48982" spans="5:5">
      <c r="E48982" s="15"/>
    </row>
    <row r="48983" spans="5:5">
      <c r="E48983" s="15"/>
    </row>
    <row r="48984" spans="5:5">
      <c r="E48984" s="15"/>
    </row>
    <row r="48985" spans="5:5">
      <c r="E48985" s="15"/>
    </row>
    <row r="48986" spans="5:5">
      <c r="E48986" s="15"/>
    </row>
    <row r="48987" spans="5:5">
      <c r="E48987" s="15"/>
    </row>
    <row r="48988" spans="5:5">
      <c r="E48988" s="15"/>
    </row>
    <row r="48989" spans="5:5">
      <c r="E48989" s="15"/>
    </row>
    <row r="48990" spans="5:5">
      <c r="E48990" s="15"/>
    </row>
    <row r="48991" spans="5:5">
      <c r="E48991" s="15"/>
    </row>
    <row r="48992" spans="5:5">
      <c r="E48992" s="15"/>
    </row>
    <row r="48993" spans="5:5">
      <c r="E48993" s="15"/>
    </row>
    <row r="48994" spans="5:5">
      <c r="E48994" s="15"/>
    </row>
    <row r="48995" spans="5:5">
      <c r="E48995" s="15"/>
    </row>
    <row r="48996" spans="5:5">
      <c r="E48996" s="15"/>
    </row>
    <row r="48997" spans="5:5">
      <c r="E48997" s="15"/>
    </row>
    <row r="48998" spans="5:5">
      <c r="E48998" s="15"/>
    </row>
    <row r="48999" spans="5:5">
      <c r="E48999" s="15"/>
    </row>
    <row r="49000" spans="5:5">
      <c r="E49000" s="15"/>
    </row>
    <row r="49001" spans="5:5">
      <c r="E49001" s="15"/>
    </row>
    <row r="49002" spans="5:5">
      <c r="E49002" s="15"/>
    </row>
    <row r="49003" spans="5:5">
      <c r="E49003" s="15"/>
    </row>
    <row r="49004" spans="5:5">
      <c r="E49004" s="15"/>
    </row>
    <row r="49005" spans="5:5">
      <c r="E49005" s="15"/>
    </row>
    <row r="49006" spans="5:5">
      <c r="E49006" s="15"/>
    </row>
    <row r="49007" spans="5:5">
      <c r="E49007" s="15"/>
    </row>
    <row r="49008" spans="5:5">
      <c r="E49008" s="15"/>
    </row>
    <row r="49009" spans="5:5">
      <c r="E49009" s="15"/>
    </row>
    <row r="49010" spans="5:5">
      <c r="E49010" s="15"/>
    </row>
    <row r="49011" spans="5:5">
      <c r="E49011" s="15"/>
    </row>
    <row r="49012" spans="5:5">
      <c r="E49012" s="15"/>
    </row>
    <row r="49013" spans="5:5">
      <c r="E49013" s="15"/>
    </row>
    <row r="49014" spans="5:5">
      <c r="E49014" s="15"/>
    </row>
    <row r="49015" spans="5:5">
      <c r="E49015" s="15"/>
    </row>
    <row r="49016" spans="5:5">
      <c r="E49016" s="15"/>
    </row>
    <row r="49017" spans="5:5">
      <c r="E49017" s="15"/>
    </row>
    <row r="49018" spans="5:5">
      <c r="E49018" s="15"/>
    </row>
    <row r="49019" spans="5:5">
      <c r="E49019" s="15"/>
    </row>
    <row r="49020" spans="5:5">
      <c r="E49020" s="15"/>
    </row>
    <row r="49021" spans="5:5">
      <c r="E49021" s="15"/>
    </row>
    <row r="49022" spans="5:5">
      <c r="E49022" s="15"/>
    </row>
    <row r="49023" spans="5:5">
      <c r="E49023" s="15"/>
    </row>
    <row r="49024" spans="5:5">
      <c r="E49024" s="15"/>
    </row>
    <row r="49025" spans="5:5">
      <c r="E49025" s="15"/>
    </row>
    <row r="49026" spans="5:5">
      <c r="E49026" s="15"/>
    </row>
    <row r="49027" spans="5:5">
      <c r="E49027" s="15"/>
    </row>
    <row r="49028" spans="5:5">
      <c r="E49028" s="15"/>
    </row>
    <row r="49029" spans="5:5">
      <c r="E49029" s="15"/>
    </row>
    <row r="49030" spans="5:5">
      <c r="E49030" s="15"/>
    </row>
    <row r="49031" spans="5:5">
      <c r="E49031" s="15"/>
    </row>
    <row r="49032" spans="5:5">
      <c r="E49032" s="15"/>
    </row>
    <row r="49033" spans="5:5">
      <c r="E49033" s="15"/>
    </row>
    <row r="49034" spans="5:5">
      <c r="E49034" s="15"/>
    </row>
    <row r="49035" spans="5:5">
      <c r="E49035" s="15"/>
    </row>
    <row r="49036" spans="5:5">
      <c r="E49036" s="15"/>
    </row>
    <row r="49037" spans="5:5">
      <c r="E49037" s="15"/>
    </row>
    <row r="49038" spans="5:5">
      <c r="E49038" s="15"/>
    </row>
    <row r="49039" spans="5:5">
      <c r="E49039" s="15"/>
    </row>
    <row r="49040" spans="5:5">
      <c r="E49040" s="15"/>
    </row>
    <row r="49041" spans="5:5">
      <c r="E49041" s="15"/>
    </row>
    <row r="49042" spans="5:5">
      <c r="E49042" s="15"/>
    </row>
    <row r="49043" spans="5:5">
      <c r="E49043" s="15"/>
    </row>
    <row r="49044" spans="5:5">
      <c r="E49044" s="15"/>
    </row>
    <row r="49045" spans="5:5">
      <c r="E49045" s="15"/>
    </row>
    <row r="49046" spans="5:5">
      <c r="E49046" s="15"/>
    </row>
    <row r="49047" spans="5:5">
      <c r="E49047" s="15"/>
    </row>
    <row r="49048" spans="5:5">
      <c r="E49048" s="15"/>
    </row>
    <row r="49049" spans="5:5">
      <c r="E49049" s="15"/>
    </row>
    <row r="49050" spans="5:5">
      <c r="E49050" s="15"/>
    </row>
    <row r="49051" spans="5:5">
      <c r="E49051" s="15"/>
    </row>
    <row r="49052" spans="5:5">
      <c r="E49052" s="15"/>
    </row>
    <row r="49053" spans="5:5">
      <c r="E49053" s="15"/>
    </row>
    <row r="49054" spans="5:5">
      <c r="E49054" s="15"/>
    </row>
    <row r="49055" spans="5:5">
      <c r="E49055" s="15"/>
    </row>
    <row r="49056" spans="5:5">
      <c r="E49056" s="15"/>
    </row>
    <row r="49057" spans="5:5">
      <c r="E49057" s="15"/>
    </row>
    <row r="49058" spans="5:5">
      <c r="E49058" s="15"/>
    </row>
    <row r="49059" spans="5:5">
      <c r="E49059" s="15"/>
    </row>
    <row r="49060" spans="5:5">
      <c r="E49060" s="15"/>
    </row>
    <row r="49061" spans="5:5">
      <c r="E49061" s="15"/>
    </row>
    <row r="49062" spans="5:5">
      <c r="E49062" s="15"/>
    </row>
    <row r="49063" spans="5:5">
      <c r="E49063" s="15"/>
    </row>
    <row r="49064" spans="5:5">
      <c r="E49064" s="15"/>
    </row>
    <row r="49065" spans="5:5">
      <c r="E49065" s="15"/>
    </row>
    <row r="49066" spans="5:5">
      <c r="E49066" s="15"/>
    </row>
    <row r="49067" spans="5:5">
      <c r="E49067" s="15"/>
    </row>
    <row r="49068" spans="5:5">
      <c r="E49068" s="15"/>
    </row>
    <row r="49069" spans="5:5">
      <c r="E49069" s="15"/>
    </row>
    <row r="49070" spans="5:5">
      <c r="E49070" s="15"/>
    </row>
    <row r="49071" spans="5:5">
      <c r="E49071" s="15"/>
    </row>
    <row r="49072" spans="5:5">
      <c r="E49072" s="15"/>
    </row>
    <row r="49073" spans="5:5">
      <c r="E49073" s="15"/>
    </row>
    <row r="49074" spans="5:5">
      <c r="E49074" s="15"/>
    </row>
    <row r="49075" spans="5:5">
      <c r="E49075" s="15"/>
    </row>
    <row r="49076" spans="5:5">
      <c r="E49076" s="15"/>
    </row>
    <row r="49077" spans="5:5">
      <c r="E49077" s="15"/>
    </row>
    <row r="49078" spans="5:5">
      <c r="E49078" s="15"/>
    </row>
    <row r="49079" spans="5:5">
      <c r="E49079" s="15"/>
    </row>
    <row r="49080" spans="5:5">
      <c r="E49080" s="15"/>
    </row>
    <row r="49081" spans="5:5">
      <c r="E49081" s="15"/>
    </row>
    <row r="49082" spans="5:5">
      <c r="E49082" s="15"/>
    </row>
    <row r="49083" spans="5:5">
      <c r="E49083" s="15"/>
    </row>
    <row r="49084" spans="5:5">
      <c r="E49084" s="15"/>
    </row>
    <row r="49085" spans="5:5">
      <c r="E49085" s="15"/>
    </row>
    <row r="49086" spans="5:5">
      <c r="E49086" s="15"/>
    </row>
    <row r="49087" spans="5:5">
      <c r="E49087" s="15"/>
    </row>
    <row r="49088" spans="5:5">
      <c r="E49088" s="15"/>
    </row>
    <row r="49089" spans="5:5">
      <c r="E49089" s="15"/>
    </row>
    <row r="49090" spans="5:5">
      <c r="E49090" s="15"/>
    </row>
    <row r="49091" spans="5:5">
      <c r="E49091" s="15"/>
    </row>
    <row r="49092" spans="5:5">
      <c r="E49092" s="15"/>
    </row>
    <row r="49093" spans="5:5">
      <c r="E49093" s="15"/>
    </row>
    <row r="49094" spans="5:5">
      <c r="E49094" s="15"/>
    </row>
    <row r="49095" spans="5:5">
      <c r="E49095" s="15"/>
    </row>
    <row r="49096" spans="5:5">
      <c r="E49096" s="15"/>
    </row>
    <row r="49097" spans="5:5">
      <c r="E49097" s="15"/>
    </row>
    <row r="49098" spans="5:5">
      <c r="E49098" s="15"/>
    </row>
    <row r="49099" spans="5:5">
      <c r="E49099" s="15"/>
    </row>
    <row r="49100" spans="5:5">
      <c r="E49100" s="15"/>
    </row>
    <row r="49101" spans="5:5">
      <c r="E49101" s="15"/>
    </row>
    <row r="49102" spans="5:5">
      <c r="E49102" s="15"/>
    </row>
    <row r="49103" spans="5:5">
      <c r="E49103" s="15"/>
    </row>
    <row r="49104" spans="5:5">
      <c r="E49104" s="15"/>
    </row>
    <row r="49105" spans="5:5">
      <c r="E49105" s="15"/>
    </row>
    <row r="49106" spans="5:5">
      <c r="E49106" s="15"/>
    </row>
    <row r="49107" spans="5:5">
      <c r="E49107" s="15"/>
    </row>
    <row r="49108" spans="5:5">
      <c r="E49108" s="15"/>
    </row>
    <row r="49109" spans="5:5">
      <c r="E49109" s="15"/>
    </row>
    <row r="49110" spans="5:5">
      <c r="E49110" s="15"/>
    </row>
    <row r="49111" spans="5:5">
      <c r="E49111" s="15"/>
    </row>
    <row r="49112" spans="5:5">
      <c r="E49112" s="15"/>
    </row>
    <row r="49113" spans="5:5">
      <c r="E49113" s="15"/>
    </row>
    <row r="49114" spans="5:5">
      <c r="E49114" s="15"/>
    </row>
    <row r="49115" spans="5:5">
      <c r="E49115" s="15"/>
    </row>
    <row r="49116" spans="5:5">
      <c r="E49116" s="15"/>
    </row>
    <row r="49117" spans="5:5">
      <c r="E49117" s="15"/>
    </row>
    <row r="49118" spans="5:5">
      <c r="E49118" s="15"/>
    </row>
    <row r="49119" spans="5:5">
      <c r="E49119" s="15"/>
    </row>
    <row r="49120" spans="5:5">
      <c r="E49120" s="15"/>
    </row>
    <row r="49121" spans="5:5">
      <c r="E49121" s="15"/>
    </row>
    <row r="49122" spans="5:5">
      <c r="E49122" s="15"/>
    </row>
    <row r="49123" spans="5:5">
      <c r="E49123" s="15"/>
    </row>
    <row r="49124" spans="5:5">
      <c r="E49124" s="15"/>
    </row>
    <row r="49125" spans="5:5">
      <c r="E49125" s="15"/>
    </row>
    <row r="49126" spans="5:5">
      <c r="E49126" s="15"/>
    </row>
    <row r="49127" spans="5:5">
      <c r="E49127" s="15"/>
    </row>
    <row r="49128" spans="5:5">
      <c r="E49128" s="15"/>
    </row>
    <row r="49129" spans="5:5">
      <c r="E49129" s="15"/>
    </row>
    <row r="49130" spans="5:5">
      <c r="E49130" s="15"/>
    </row>
    <row r="49131" spans="5:5">
      <c r="E49131" s="15"/>
    </row>
    <row r="49132" spans="5:5">
      <c r="E49132" s="15"/>
    </row>
    <row r="49133" spans="5:5">
      <c r="E49133" s="15"/>
    </row>
    <row r="49134" spans="5:5">
      <c r="E49134" s="15"/>
    </row>
    <row r="49135" spans="5:5">
      <c r="E49135" s="15"/>
    </row>
    <row r="49136" spans="5:5">
      <c r="E49136" s="15"/>
    </row>
    <row r="49137" spans="5:5">
      <c r="E49137" s="15"/>
    </row>
    <row r="49138" spans="5:5">
      <c r="E49138" s="15"/>
    </row>
    <row r="49139" spans="5:5">
      <c r="E49139" s="15"/>
    </row>
    <row r="49140" spans="5:5">
      <c r="E49140" s="15"/>
    </row>
    <row r="49141" spans="5:5">
      <c r="E49141" s="15"/>
    </row>
    <row r="49142" spans="5:5">
      <c r="E49142" s="15"/>
    </row>
    <row r="49143" spans="5:5">
      <c r="E49143" s="15"/>
    </row>
    <row r="49144" spans="5:5">
      <c r="E49144" s="15"/>
    </row>
    <row r="49145" spans="5:5">
      <c r="E49145" s="15"/>
    </row>
    <row r="49146" spans="5:5">
      <c r="E49146" s="15"/>
    </row>
    <row r="49147" spans="5:5">
      <c r="E49147" s="15"/>
    </row>
    <row r="49148" spans="5:5">
      <c r="E49148" s="15"/>
    </row>
    <row r="49149" spans="5:5">
      <c r="E49149" s="15"/>
    </row>
    <row r="49150" spans="5:5">
      <c r="E49150" s="15"/>
    </row>
    <row r="49151" spans="5:5">
      <c r="E49151" s="15"/>
    </row>
    <row r="49152" spans="5:5">
      <c r="E49152" s="15"/>
    </row>
    <row r="49153" spans="5:5">
      <c r="E49153" s="15"/>
    </row>
    <row r="49154" spans="5:5">
      <c r="E49154" s="15"/>
    </row>
    <row r="49155" spans="5:5">
      <c r="E49155" s="15"/>
    </row>
    <row r="49156" spans="5:5">
      <c r="E49156" s="15"/>
    </row>
    <row r="49157" spans="5:5">
      <c r="E49157" s="15"/>
    </row>
    <row r="49158" spans="5:5">
      <c r="E49158" s="15"/>
    </row>
    <row r="49159" spans="5:5">
      <c r="E49159" s="15"/>
    </row>
    <row r="49160" spans="5:5">
      <c r="E49160" s="15"/>
    </row>
    <row r="49161" spans="5:5">
      <c r="E49161" s="15"/>
    </row>
    <row r="49162" spans="5:5">
      <c r="E49162" s="15"/>
    </row>
    <row r="49163" spans="5:5">
      <c r="E49163" s="15"/>
    </row>
    <row r="49164" spans="5:5">
      <c r="E49164" s="15"/>
    </row>
    <row r="49165" spans="5:5">
      <c r="E49165" s="15"/>
    </row>
    <row r="49166" spans="5:5">
      <c r="E49166" s="15"/>
    </row>
    <row r="49167" spans="5:5">
      <c r="E49167" s="15"/>
    </row>
    <row r="49168" spans="5:5">
      <c r="E49168" s="15"/>
    </row>
    <row r="49169" spans="5:5">
      <c r="E49169" s="15"/>
    </row>
    <row r="49170" spans="5:5">
      <c r="E49170" s="15"/>
    </row>
    <row r="49171" spans="5:5">
      <c r="E49171" s="15"/>
    </row>
    <row r="49172" spans="5:5">
      <c r="E49172" s="15"/>
    </row>
    <row r="49173" spans="5:5">
      <c r="E49173" s="15"/>
    </row>
    <row r="49174" spans="5:5">
      <c r="E49174" s="15"/>
    </row>
    <row r="49175" spans="5:5">
      <c r="E49175" s="15"/>
    </row>
    <row r="49176" spans="5:5">
      <c r="E49176" s="15"/>
    </row>
    <row r="49177" spans="5:5">
      <c r="E49177" s="15"/>
    </row>
    <row r="49178" spans="5:5">
      <c r="E49178" s="15"/>
    </row>
    <row r="49179" spans="5:5">
      <c r="E49179" s="15"/>
    </row>
    <row r="49180" spans="5:5">
      <c r="E49180" s="15"/>
    </row>
    <row r="49181" spans="5:5">
      <c r="E49181" s="15"/>
    </row>
    <row r="49182" spans="5:5">
      <c r="E49182" s="15"/>
    </row>
    <row r="49183" spans="5:5">
      <c r="E49183" s="15"/>
    </row>
    <row r="49184" spans="5:5">
      <c r="E49184" s="15"/>
    </row>
    <row r="49185" spans="5:5">
      <c r="E49185" s="15"/>
    </row>
    <row r="49186" spans="5:5">
      <c r="E49186" s="15"/>
    </row>
    <row r="49187" spans="5:5">
      <c r="E49187" s="15"/>
    </row>
    <row r="49188" spans="5:5">
      <c r="E49188" s="15"/>
    </row>
    <row r="49189" spans="5:5">
      <c r="E49189" s="15"/>
    </row>
    <row r="49190" spans="5:5">
      <c r="E49190" s="15"/>
    </row>
    <row r="49191" spans="5:5">
      <c r="E49191" s="15"/>
    </row>
    <row r="49192" spans="5:5">
      <c r="E49192" s="15"/>
    </row>
    <row r="49193" spans="5:5">
      <c r="E49193" s="15"/>
    </row>
    <row r="49194" spans="5:5">
      <c r="E49194" s="15"/>
    </row>
    <row r="49195" spans="5:5">
      <c r="E49195" s="15"/>
    </row>
    <row r="49196" spans="5:5">
      <c r="E49196" s="15"/>
    </row>
    <row r="49197" spans="5:5">
      <c r="E49197" s="15"/>
    </row>
    <row r="49198" spans="5:5">
      <c r="E49198" s="15"/>
    </row>
    <row r="49199" spans="5:5">
      <c r="E49199" s="15"/>
    </row>
    <row r="49200" spans="5:5">
      <c r="E49200" s="15"/>
    </row>
    <row r="49201" spans="5:5">
      <c r="E49201" s="15"/>
    </row>
    <row r="49202" spans="5:5">
      <c r="E49202" s="15"/>
    </row>
    <row r="49203" spans="5:5">
      <c r="E49203" s="15"/>
    </row>
    <row r="49204" spans="5:5">
      <c r="E49204" s="15"/>
    </row>
    <row r="49205" spans="5:5">
      <c r="E49205" s="15"/>
    </row>
    <row r="49206" spans="5:5">
      <c r="E49206" s="15"/>
    </row>
    <row r="49207" spans="5:5">
      <c r="E49207" s="15"/>
    </row>
    <row r="49208" spans="5:5">
      <c r="E49208" s="15"/>
    </row>
    <row r="49209" spans="5:5">
      <c r="E49209" s="15"/>
    </row>
    <row r="49210" spans="5:5">
      <c r="E49210" s="15"/>
    </row>
    <row r="49211" spans="5:5">
      <c r="E49211" s="15"/>
    </row>
    <row r="49212" spans="5:5">
      <c r="E49212" s="15"/>
    </row>
    <row r="49213" spans="5:5">
      <c r="E49213" s="15"/>
    </row>
    <row r="49214" spans="5:5">
      <c r="E49214" s="15"/>
    </row>
    <row r="49215" spans="5:5">
      <c r="E49215" s="15"/>
    </row>
    <row r="49216" spans="5:5">
      <c r="E49216" s="15"/>
    </row>
    <row r="49217" spans="5:5">
      <c r="E49217" s="15"/>
    </row>
    <row r="49218" spans="5:5">
      <c r="E49218" s="15"/>
    </row>
    <row r="49219" spans="5:5">
      <c r="E49219" s="15"/>
    </row>
    <row r="49220" spans="5:5">
      <c r="E49220" s="15"/>
    </row>
    <row r="49221" spans="5:5">
      <c r="E49221" s="15"/>
    </row>
    <row r="49222" spans="5:5">
      <c r="E49222" s="15"/>
    </row>
    <row r="49223" spans="5:5">
      <c r="E49223" s="15"/>
    </row>
    <row r="49224" spans="5:5">
      <c r="E49224" s="15"/>
    </row>
    <row r="49225" spans="5:5">
      <c r="E49225" s="15"/>
    </row>
    <row r="49226" spans="5:5">
      <c r="E49226" s="15"/>
    </row>
    <row r="49227" spans="5:5">
      <c r="E49227" s="15"/>
    </row>
    <row r="49228" spans="5:5">
      <c r="E49228" s="15"/>
    </row>
    <row r="49229" spans="5:5">
      <c r="E49229" s="15"/>
    </row>
    <row r="49230" spans="5:5">
      <c r="E49230" s="15"/>
    </row>
    <row r="49231" spans="5:5">
      <c r="E49231" s="15"/>
    </row>
    <row r="49232" spans="5:5">
      <c r="E49232" s="15"/>
    </row>
    <row r="49233" spans="5:5">
      <c r="E49233" s="15"/>
    </row>
    <row r="49234" spans="5:5">
      <c r="E49234" s="15"/>
    </row>
    <row r="49235" spans="5:5">
      <c r="E49235" s="15"/>
    </row>
    <row r="49236" spans="5:5">
      <c r="E49236" s="15"/>
    </row>
    <row r="49237" spans="5:5">
      <c r="E49237" s="15"/>
    </row>
    <row r="49238" spans="5:5">
      <c r="E49238" s="15"/>
    </row>
    <row r="49239" spans="5:5">
      <c r="E49239" s="15"/>
    </row>
    <row r="49240" spans="5:5">
      <c r="E49240" s="15"/>
    </row>
    <row r="49241" spans="5:5">
      <c r="E49241" s="15"/>
    </row>
    <row r="49242" spans="5:5">
      <c r="E49242" s="15"/>
    </row>
    <row r="49243" spans="5:5">
      <c r="E49243" s="15"/>
    </row>
    <row r="49244" spans="5:5">
      <c r="E49244" s="15"/>
    </row>
    <row r="49245" spans="5:5">
      <c r="E49245" s="15"/>
    </row>
    <row r="49246" spans="5:5">
      <c r="E49246" s="15"/>
    </row>
    <row r="49247" spans="5:5">
      <c r="E49247" s="15"/>
    </row>
    <row r="49248" spans="5:5">
      <c r="E49248" s="15"/>
    </row>
    <row r="49249" spans="5:5">
      <c r="E49249" s="15"/>
    </row>
    <row r="49250" spans="5:5">
      <c r="E49250" s="15"/>
    </row>
    <row r="49251" spans="5:5">
      <c r="E49251" s="15"/>
    </row>
    <row r="49252" spans="5:5">
      <c r="E49252" s="15"/>
    </row>
    <row r="49253" spans="5:5">
      <c r="E49253" s="15"/>
    </row>
    <row r="49254" spans="5:5">
      <c r="E49254" s="15"/>
    </row>
    <row r="49255" spans="5:5">
      <c r="E49255" s="15"/>
    </row>
    <row r="49256" spans="5:5">
      <c r="E49256" s="15"/>
    </row>
    <row r="49257" spans="5:5">
      <c r="E49257" s="15"/>
    </row>
    <row r="49258" spans="5:5">
      <c r="E49258" s="15"/>
    </row>
    <row r="49259" spans="5:5">
      <c r="E49259" s="15"/>
    </row>
    <row r="49260" spans="5:5">
      <c r="E49260" s="15"/>
    </row>
    <row r="49261" spans="5:5">
      <c r="E49261" s="15"/>
    </row>
    <row r="49262" spans="5:5">
      <c r="E49262" s="15"/>
    </row>
    <row r="49263" spans="5:5">
      <c r="E49263" s="15"/>
    </row>
    <row r="49264" spans="5:5">
      <c r="E49264" s="15"/>
    </row>
    <row r="49265" spans="5:5">
      <c r="E49265" s="15"/>
    </row>
    <row r="49266" spans="5:5">
      <c r="E49266" s="15"/>
    </row>
    <row r="49267" spans="5:5">
      <c r="E49267" s="15"/>
    </row>
    <row r="49268" spans="5:5">
      <c r="E49268" s="15"/>
    </row>
    <row r="49269" spans="5:5">
      <c r="E49269" s="15"/>
    </row>
    <row r="49270" spans="5:5">
      <c r="E49270" s="15"/>
    </row>
    <row r="49271" spans="5:5">
      <c r="E49271" s="15"/>
    </row>
    <row r="49272" spans="5:5">
      <c r="E49272" s="15"/>
    </row>
    <row r="49273" spans="5:5">
      <c r="E49273" s="15"/>
    </row>
    <row r="49274" spans="5:5">
      <c r="E49274" s="15"/>
    </row>
    <row r="49275" spans="5:5">
      <c r="E49275" s="15"/>
    </row>
    <row r="49276" spans="5:5">
      <c r="E49276" s="15"/>
    </row>
    <row r="49277" spans="5:5">
      <c r="E49277" s="15"/>
    </row>
    <row r="49278" spans="5:5">
      <c r="E49278" s="15"/>
    </row>
    <row r="49279" spans="5:5">
      <c r="E49279" s="15"/>
    </row>
    <row r="49280" spans="5:5">
      <c r="E49280" s="15"/>
    </row>
    <row r="49281" spans="5:5">
      <c r="E49281" s="15"/>
    </row>
    <row r="49282" spans="5:5">
      <c r="E49282" s="15"/>
    </row>
    <row r="49283" spans="5:5">
      <c r="E49283" s="15"/>
    </row>
    <row r="49284" spans="5:5">
      <c r="E49284" s="15"/>
    </row>
    <row r="49285" spans="5:5">
      <c r="E49285" s="15"/>
    </row>
    <row r="49286" spans="5:5">
      <c r="E49286" s="15"/>
    </row>
    <row r="49287" spans="5:5">
      <c r="E49287" s="15"/>
    </row>
    <row r="49288" spans="5:5">
      <c r="E49288" s="15"/>
    </row>
    <row r="49289" spans="5:5">
      <c r="E49289" s="15"/>
    </row>
    <row r="49290" spans="5:5">
      <c r="E49290" s="15"/>
    </row>
    <row r="49291" spans="5:5">
      <c r="E49291" s="15"/>
    </row>
    <row r="49292" spans="5:5">
      <c r="E49292" s="15"/>
    </row>
    <row r="49293" spans="5:5">
      <c r="E49293" s="15"/>
    </row>
    <row r="49294" spans="5:5">
      <c r="E49294" s="15"/>
    </row>
    <row r="49295" spans="5:5">
      <c r="E49295" s="15"/>
    </row>
    <row r="49296" spans="5:5">
      <c r="E49296" s="15"/>
    </row>
    <row r="49297" spans="5:5">
      <c r="E49297" s="15"/>
    </row>
    <row r="49298" spans="5:5">
      <c r="E49298" s="15"/>
    </row>
    <row r="49299" spans="5:5">
      <c r="E49299" s="15"/>
    </row>
    <row r="49300" spans="5:5">
      <c r="E49300" s="15"/>
    </row>
    <row r="49301" spans="5:5">
      <c r="E49301" s="15"/>
    </row>
    <row r="49302" spans="5:5">
      <c r="E49302" s="15"/>
    </row>
    <row r="49303" spans="5:5">
      <c r="E49303" s="15"/>
    </row>
    <row r="49304" spans="5:5">
      <c r="E49304" s="15"/>
    </row>
    <row r="49305" spans="5:5">
      <c r="E49305" s="15"/>
    </row>
    <row r="49306" spans="5:5">
      <c r="E49306" s="15"/>
    </row>
    <row r="49307" spans="5:5">
      <c r="E49307" s="15"/>
    </row>
    <row r="49308" spans="5:5">
      <c r="E49308" s="15"/>
    </row>
    <row r="49309" spans="5:5">
      <c r="E49309" s="15"/>
    </row>
    <row r="49310" spans="5:5">
      <c r="E49310" s="15"/>
    </row>
    <row r="49311" spans="5:5">
      <c r="E49311" s="15"/>
    </row>
    <row r="49312" spans="5:5">
      <c r="E49312" s="15"/>
    </row>
    <row r="49313" spans="5:5">
      <c r="E49313" s="15"/>
    </row>
    <row r="49314" spans="5:5">
      <c r="E49314" s="15"/>
    </row>
    <row r="49315" spans="5:5">
      <c r="E49315" s="15"/>
    </row>
    <row r="49316" spans="5:5">
      <c r="E49316" s="15"/>
    </row>
    <row r="49317" spans="5:5">
      <c r="E49317" s="15"/>
    </row>
    <row r="49318" spans="5:5">
      <c r="E49318" s="15"/>
    </row>
    <row r="49319" spans="5:5">
      <c r="E49319" s="15"/>
    </row>
    <row r="49320" spans="5:5">
      <c r="E49320" s="15"/>
    </row>
    <row r="49321" spans="5:5">
      <c r="E49321" s="15"/>
    </row>
    <row r="49322" spans="5:5">
      <c r="E49322" s="15"/>
    </row>
    <row r="49323" spans="5:5">
      <c r="E49323" s="15"/>
    </row>
    <row r="49324" spans="5:5">
      <c r="E49324" s="15"/>
    </row>
    <row r="49325" spans="5:5">
      <c r="E49325" s="15"/>
    </row>
    <row r="49326" spans="5:5">
      <c r="E49326" s="15"/>
    </row>
    <row r="49327" spans="5:5">
      <c r="E49327" s="15"/>
    </row>
    <row r="49328" spans="5:5">
      <c r="E49328" s="15"/>
    </row>
    <row r="49329" spans="5:5">
      <c r="E49329" s="15"/>
    </row>
    <row r="49330" spans="5:5">
      <c r="E49330" s="15"/>
    </row>
    <row r="49331" spans="5:5">
      <c r="E49331" s="15"/>
    </row>
    <row r="49332" spans="5:5">
      <c r="E49332" s="15"/>
    </row>
    <row r="49333" spans="5:5">
      <c r="E49333" s="15"/>
    </row>
    <row r="49334" spans="5:5">
      <c r="E49334" s="15"/>
    </row>
    <row r="49335" spans="5:5">
      <c r="E49335" s="15"/>
    </row>
    <row r="49336" spans="5:5">
      <c r="E49336" s="15"/>
    </row>
    <row r="49337" spans="5:5">
      <c r="E49337" s="15"/>
    </row>
    <row r="49338" spans="5:5">
      <c r="E49338" s="15"/>
    </row>
    <row r="49339" spans="5:5">
      <c r="E49339" s="15"/>
    </row>
    <row r="49340" spans="5:5">
      <c r="E49340" s="15"/>
    </row>
    <row r="49341" spans="5:5">
      <c r="E49341" s="15"/>
    </row>
    <row r="49342" spans="5:5">
      <c r="E49342" s="15"/>
    </row>
    <row r="49343" spans="5:5">
      <c r="E49343" s="15"/>
    </row>
    <row r="49344" spans="5:5">
      <c r="E49344" s="15"/>
    </row>
    <row r="49345" spans="5:5">
      <c r="E49345" s="15"/>
    </row>
    <row r="49346" spans="5:5">
      <c r="E49346" s="15"/>
    </row>
    <row r="49347" spans="5:5">
      <c r="E49347" s="15"/>
    </row>
    <row r="49348" spans="5:5">
      <c r="E49348" s="15"/>
    </row>
    <row r="49349" spans="5:5">
      <c r="E49349" s="15"/>
    </row>
    <row r="49350" spans="5:5">
      <c r="E49350" s="15"/>
    </row>
    <row r="49351" spans="5:5">
      <c r="E49351" s="15"/>
    </row>
    <row r="49352" spans="5:5">
      <c r="E49352" s="15"/>
    </row>
    <row r="49353" spans="5:5">
      <c r="E49353" s="15"/>
    </row>
    <row r="49354" spans="5:5">
      <c r="E49354" s="15"/>
    </row>
    <row r="49355" spans="5:5">
      <c r="E49355" s="15"/>
    </row>
    <row r="49356" spans="5:5">
      <c r="E49356" s="15"/>
    </row>
    <row r="49357" spans="5:5">
      <c r="E49357" s="15"/>
    </row>
    <row r="49358" spans="5:5">
      <c r="E49358" s="15"/>
    </row>
    <row r="49359" spans="5:5">
      <c r="E49359" s="15"/>
    </row>
    <row r="49360" spans="5:5">
      <c r="E49360" s="15"/>
    </row>
    <row r="49361" spans="5:5">
      <c r="E49361" s="15"/>
    </row>
    <row r="49362" spans="5:5">
      <c r="E49362" s="15"/>
    </row>
    <row r="49363" spans="5:5">
      <c r="E49363" s="15"/>
    </row>
    <row r="49364" spans="5:5">
      <c r="E49364" s="15"/>
    </row>
    <row r="49365" spans="5:5">
      <c r="E49365" s="15"/>
    </row>
    <row r="49366" spans="5:5">
      <c r="E49366" s="15"/>
    </row>
    <row r="49367" spans="5:5">
      <c r="E49367" s="15"/>
    </row>
    <row r="49368" spans="5:5">
      <c r="E49368" s="15"/>
    </row>
    <row r="49369" spans="5:5">
      <c r="E49369" s="15"/>
    </row>
    <row r="49370" spans="5:5">
      <c r="E49370" s="15"/>
    </row>
    <row r="49371" spans="5:5">
      <c r="E49371" s="15"/>
    </row>
    <row r="49372" spans="5:5">
      <c r="E49372" s="15"/>
    </row>
    <row r="49373" spans="5:5">
      <c r="E49373" s="15"/>
    </row>
    <row r="49374" spans="5:5">
      <c r="E49374" s="15"/>
    </row>
    <row r="49375" spans="5:5">
      <c r="E49375" s="15"/>
    </row>
    <row r="49376" spans="5:5">
      <c r="E49376" s="15"/>
    </row>
    <row r="49377" spans="5:5">
      <c r="E49377" s="15"/>
    </row>
    <row r="49378" spans="5:5">
      <c r="E49378" s="15"/>
    </row>
    <row r="49379" spans="5:5">
      <c r="E49379" s="15"/>
    </row>
    <row r="49380" spans="5:5">
      <c r="E49380" s="15"/>
    </row>
    <row r="49381" spans="5:5">
      <c r="E49381" s="15"/>
    </row>
    <row r="49382" spans="5:5">
      <c r="E49382" s="15"/>
    </row>
    <row r="49383" spans="5:5">
      <c r="E49383" s="15"/>
    </row>
    <row r="49384" spans="5:5">
      <c r="E49384" s="15"/>
    </row>
    <row r="49385" spans="5:5">
      <c r="E49385" s="15"/>
    </row>
    <row r="49386" spans="5:5">
      <c r="E49386" s="15"/>
    </row>
    <row r="49387" spans="5:5">
      <c r="E49387" s="15"/>
    </row>
    <row r="49388" spans="5:5">
      <c r="E49388" s="15"/>
    </row>
    <row r="49389" spans="5:5">
      <c r="E49389" s="15"/>
    </row>
    <row r="49390" spans="5:5">
      <c r="E49390" s="15"/>
    </row>
    <row r="49391" spans="5:5">
      <c r="E49391" s="15"/>
    </row>
    <row r="49392" spans="5:5">
      <c r="E49392" s="15"/>
    </row>
    <row r="49393" spans="5:5">
      <c r="E49393" s="15"/>
    </row>
    <row r="49394" spans="5:5">
      <c r="E49394" s="15"/>
    </row>
    <row r="49395" spans="5:5">
      <c r="E49395" s="15"/>
    </row>
    <row r="49396" spans="5:5">
      <c r="E49396" s="15"/>
    </row>
    <row r="49397" spans="5:5">
      <c r="E49397" s="15"/>
    </row>
    <row r="49398" spans="5:5">
      <c r="E49398" s="15"/>
    </row>
    <row r="49399" spans="5:5">
      <c r="E49399" s="15"/>
    </row>
    <row r="49400" spans="5:5">
      <c r="E49400" s="15"/>
    </row>
    <row r="49401" spans="5:5">
      <c r="E49401" s="15"/>
    </row>
    <row r="49402" spans="5:5">
      <c r="E49402" s="15"/>
    </row>
    <row r="49403" spans="5:5">
      <c r="E49403" s="15"/>
    </row>
    <row r="49404" spans="5:5">
      <c r="E49404" s="15"/>
    </row>
    <row r="49405" spans="5:5">
      <c r="E49405" s="15"/>
    </row>
    <row r="49406" spans="5:5">
      <c r="E49406" s="15"/>
    </row>
    <row r="49407" spans="5:5">
      <c r="E49407" s="15"/>
    </row>
    <row r="49408" spans="5:5">
      <c r="E49408" s="15"/>
    </row>
    <row r="49409" spans="5:5">
      <c r="E49409" s="15"/>
    </row>
    <row r="49410" spans="5:5">
      <c r="E49410" s="15"/>
    </row>
    <row r="49411" spans="5:5">
      <c r="E49411" s="15"/>
    </row>
    <row r="49412" spans="5:5">
      <c r="E49412" s="15"/>
    </row>
    <row r="49413" spans="5:5">
      <c r="E49413" s="15"/>
    </row>
    <row r="49414" spans="5:5">
      <c r="E49414" s="15"/>
    </row>
    <row r="49415" spans="5:5">
      <c r="E49415" s="15"/>
    </row>
    <row r="49416" spans="5:5">
      <c r="E49416" s="15"/>
    </row>
    <row r="49417" spans="5:5">
      <c r="E49417" s="15"/>
    </row>
    <row r="49418" spans="5:5">
      <c r="E49418" s="15"/>
    </row>
    <row r="49419" spans="5:5">
      <c r="E49419" s="15"/>
    </row>
    <row r="49420" spans="5:5">
      <c r="E49420" s="15"/>
    </row>
    <row r="49421" spans="5:5">
      <c r="E49421" s="15"/>
    </row>
    <row r="49422" spans="5:5">
      <c r="E49422" s="15"/>
    </row>
    <row r="49423" spans="5:5">
      <c r="E49423" s="15"/>
    </row>
    <row r="49424" spans="5:5">
      <c r="E49424" s="15"/>
    </row>
    <row r="49425" spans="5:5">
      <c r="E49425" s="15"/>
    </row>
    <row r="49426" spans="5:5">
      <c r="E49426" s="15"/>
    </row>
    <row r="49427" spans="5:5">
      <c r="E49427" s="15"/>
    </row>
    <row r="49428" spans="5:5">
      <c r="E49428" s="15"/>
    </row>
    <row r="49429" spans="5:5">
      <c r="E49429" s="15"/>
    </row>
    <row r="49430" spans="5:5">
      <c r="E49430" s="15"/>
    </row>
    <row r="49431" spans="5:5">
      <c r="E49431" s="15"/>
    </row>
    <row r="49432" spans="5:5">
      <c r="E49432" s="15"/>
    </row>
    <row r="49433" spans="5:5">
      <c r="E49433" s="15"/>
    </row>
    <row r="49434" spans="5:5">
      <c r="E49434" s="15"/>
    </row>
    <row r="49435" spans="5:5">
      <c r="E49435" s="15"/>
    </row>
    <row r="49436" spans="5:5">
      <c r="E49436" s="15"/>
    </row>
    <row r="49437" spans="5:5">
      <c r="E49437" s="15"/>
    </row>
    <row r="49438" spans="5:5">
      <c r="E49438" s="15"/>
    </row>
    <row r="49439" spans="5:5">
      <c r="E49439" s="15"/>
    </row>
    <row r="49440" spans="5:5">
      <c r="E49440" s="15"/>
    </row>
    <row r="49441" spans="5:5">
      <c r="E49441" s="15"/>
    </row>
    <row r="49442" spans="5:5">
      <c r="E49442" s="15"/>
    </row>
    <row r="49443" spans="5:5">
      <c r="E49443" s="15"/>
    </row>
    <row r="49444" spans="5:5">
      <c r="E49444" s="15"/>
    </row>
    <row r="49445" spans="5:5">
      <c r="E49445" s="15"/>
    </row>
    <row r="49446" spans="5:5">
      <c r="E49446" s="15"/>
    </row>
    <row r="49447" spans="5:5">
      <c r="E49447" s="15"/>
    </row>
    <row r="49448" spans="5:5">
      <c r="E49448" s="15"/>
    </row>
    <row r="49449" spans="5:5">
      <c r="E49449" s="15"/>
    </row>
    <row r="49450" spans="5:5">
      <c r="E49450" s="15"/>
    </row>
    <row r="49451" spans="5:5">
      <c r="E49451" s="15"/>
    </row>
    <row r="49452" spans="5:5">
      <c r="E49452" s="15"/>
    </row>
    <row r="49453" spans="5:5">
      <c r="E49453" s="15"/>
    </row>
    <row r="49454" spans="5:5">
      <c r="E49454" s="15"/>
    </row>
    <row r="49455" spans="5:5">
      <c r="E49455" s="15"/>
    </row>
    <row r="49456" spans="5:5">
      <c r="E49456" s="15"/>
    </row>
    <row r="49457" spans="5:5">
      <c r="E49457" s="15"/>
    </row>
    <row r="49458" spans="5:5">
      <c r="E49458" s="15"/>
    </row>
    <row r="49459" spans="5:5">
      <c r="E49459" s="15"/>
    </row>
    <row r="49460" spans="5:5">
      <c r="E49460" s="15"/>
    </row>
    <row r="49461" spans="5:5">
      <c r="E49461" s="15"/>
    </row>
    <row r="49462" spans="5:5">
      <c r="E49462" s="15"/>
    </row>
    <row r="49463" spans="5:5">
      <c r="E49463" s="15"/>
    </row>
    <row r="49464" spans="5:5">
      <c r="E49464" s="15"/>
    </row>
    <row r="49465" spans="5:5">
      <c r="E49465" s="15"/>
    </row>
    <row r="49466" spans="5:5">
      <c r="E49466" s="15"/>
    </row>
    <row r="49467" spans="5:5">
      <c r="E49467" s="15"/>
    </row>
    <row r="49468" spans="5:5">
      <c r="E49468" s="15"/>
    </row>
    <row r="49469" spans="5:5">
      <c r="E49469" s="15"/>
    </row>
    <row r="49470" spans="5:5">
      <c r="E49470" s="15"/>
    </row>
    <row r="49471" spans="5:5">
      <c r="E49471" s="15"/>
    </row>
    <row r="49472" spans="5:5">
      <c r="E49472" s="15"/>
    </row>
    <row r="49473" spans="5:5">
      <c r="E49473" s="15"/>
    </row>
    <row r="49474" spans="5:5">
      <c r="E49474" s="15"/>
    </row>
    <row r="49475" spans="5:5">
      <c r="E49475" s="15"/>
    </row>
    <row r="49476" spans="5:5">
      <c r="E49476" s="15"/>
    </row>
    <row r="49477" spans="5:5">
      <c r="E49477" s="15"/>
    </row>
    <row r="49478" spans="5:5">
      <c r="E49478" s="15"/>
    </row>
    <row r="49479" spans="5:5">
      <c r="E49479" s="15"/>
    </row>
    <row r="49480" spans="5:5">
      <c r="E49480" s="15"/>
    </row>
    <row r="49481" spans="5:5">
      <c r="E49481" s="15"/>
    </row>
    <row r="49482" spans="5:5">
      <c r="E49482" s="15"/>
    </row>
    <row r="49483" spans="5:5">
      <c r="E49483" s="15"/>
    </row>
    <row r="49484" spans="5:5">
      <c r="E49484" s="15"/>
    </row>
    <row r="49485" spans="5:5">
      <c r="E49485" s="15"/>
    </row>
    <row r="49486" spans="5:5">
      <c r="E49486" s="15"/>
    </row>
    <row r="49487" spans="5:5">
      <c r="E49487" s="15"/>
    </row>
    <row r="49488" spans="5:5">
      <c r="E49488" s="15"/>
    </row>
    <row r="49489" spans="5:5">
      <c r="E49489" s="15"/>
    </row>
    <row r="49490" spans="5:5">
      <c r="E49490" s="15"/>
    </row>
    <row r="49491" spans="5:5">
      <c r="E49491" s="15"/>
    </row>
    <row r="49492" spans="5:5">
      <c r="E49492" s="15"/>
    </row>
    <row r="49493" spans="5:5">
      <c r="E49493" s="15"/>
    </row>
    <row r="49494" spans="5:5">
      <c r="E49494" s="15"/>
    </row>
    <row r="49495" spans="5:5">
      <c r="E49495" s="15"/>
    </row>
    <row r="49496" spans="5:5">
      <c r="E49496" s="15"/>
    </row>
    <row r="49497" spans="5:5">
      <c r="E49497" s="15"/>
    </row>
    <row r="49498" spans="5:5">
      <c r="E49498" s="15"/>
    </row>
    <row r="49499" spans="5:5">
      <c r="E49499" s="15"/>
    </row>
    <row r="49500" spans="5:5">
      <c r="E49500" s="15"/>
    </row>
    <row r="49501" spans="5:5">
      <c r="E49501" s="15"/>
    </row>
    <row r="49502" spans="5:5">
      <c r="E49502" s="15"/>
    </row>
    <row r="49503" spans="5:5">
      <c r="E49503" s="15"/>
    </row>
    <row r="49504" spans="5:5">
      <c r="E49504" s="15"/>
    </row>
    <row r="49505" spans="5:5">
      <c r="E49505" s="15"/>
    </row>
    <row r="49506" spans="5:5">
      <c r="E49506" s="15"/>
    </row>
    <row r="49507" spans="5:5">
      <c r="E49507" s="15"/>
    </row>
    <row r="49508" spans="5:5">
      <c r="E49508" s="15"/>
    </row>
    <row r="49509" spans="5:5">
      <c r="E49509" s="15"/>
    </row>
    <row r="49510" spans="5:5">
      <c r="E49510" s="15"/>
    </row>
    <row r="49511" spans="5:5">
      <c r="E49511" s="15"/>
    </row>
    <row r="49512" spans="5:5">
      <c r="E49512" s="15"/>
    </row>
    <row r="49513" spans="5:5">
      <c r="E49513" s="15"/>
    </row>
    <row r="49514" spans="5:5">
      <c r="E49514" s="15"/>
    </row>
    <row r="49515" spans="5:5">
      <c r="E49515" s="15"/>
    </row>
    <row r="49516" spans="5:5">
      <c r="E49516" s="15"/>
    </row>
    <row r="49517" spans="5:5">
      <c r="E49517" s="15"/>
    </row>
    <row r="49518" spans="5:5">
      <c r="E49518" s="15"/>
    </row>
    <row r="49519" spans="5:5">
      <c r="E49519" s="15"/>
    </row>
    <row r="49520" spans="5:5">
      <c r="E49520" s="15"/>
    </row>
    <row r="49521" spans="5:5">
      <c r="E49521" s="15"/>
    </row>
    <row r="49522" spans="5:5">
      <c r="E49522" s="15"/>
    </row>
    <row r="49523" spans="5:5">
      <c r="E49523" s="15"/>
    </row>
    <row r="49524" spans="5:5">
      <c r="E49524" s="15"/>
    </row>
    <row r="49525" spans="5:5">
      <c r="E49525" s="15"/>
    </row>
    <row r="49526" spans="5:5">
      <c r="E49526" s="15"/>
    </row>
    <row r="49527" spans="5:5">
      <c r="E49527" s="15"/>
    </row>
    <row r="49528" spans="5:5">
      <c r="E49528" s="15"/>
    </row>
    <row r="49529" spans="5:5">
      <c r="E49529" s="15"/>
    </row>
    <row r="49530" spans="5:5">
      <c r="E49530" s="15"/>
    </row>
    <row r="49531" spans="5:5">
      <c r="E49531" s="15"/>
    </row>
    <row r="49532" spans="5:5">
      <c r="E49532" s="15"/>
    </row>
    <row r="49533" spans="5:5">
      <c r="E49533" s="15"/>
    </row>
    <row r="49534" spans="5:5">
      <c r="E49534" s="15"/>
    </row>
    <row r="49535" spans="5:5">
      <c r="E49535" s="15"/>
    </row>
    <row r="49536" spans="5:5">
      <c r="E49536" s="15"/>
    </row>
    <row r="49537" spans="5:5">
      <c r="E49537" s="15"/>
    </row>
    <row r="49538" spans="5:5">
      <c r="E49538" s="15"/>
    </row>
    <row r="49539" spans="5:5">
      <c r="E49539" s="15"/>
    </row>
    <row r="49540" spans="5:5">
      <c r="E49540" s="15"/>
    </row>
    <row r="49541" spans="5:5">
      <c r="E49541" s="15"/>
    </row>
    <row r="49542" spans="5:5">
      <c r="E49542" s="15"/>
    </row>
    <row r="49543" spans="5:5">
      <c r="E49543" s="15"/>
    </row>
    <row r="49544" spans="5:5">
      <c r="E49544" s="15"/>
    </row>
    <row r="49545" spans="5:5">
      <c r="E49545" s="15"/>
    </row>
    <row r="49546" spans="5:5">
      <c r="E49546" s="15"/>
    </row>
    <row r="49547" spans="5:5">
      <c r="E49547" s="15"/>
    </row>
    <row r="49548" spans="5:5">
      <c r="E49548" s="15"/>
    </row>
    <row r="49549" spans="5:5">
      <c r="E49549" s="15"/>
    </row>
    <row r="49550" spans="5:5">
      <c r="E49550" s="15"/>
    </row>
    <row r="49551" spans="5:5">
      <c r="E49551" s="15"/>
    </row>
    <row r="49552" spans="5:5">
      <c r="E49552" s="15"/>
    </row>
    <row r="49553" spans="5:5">
      <c r="E49553" s="15"/>
    </row>
    <row r="49554" spans="5:5">
      <c r="E49554" s="15"/>
    </row>
    <row r="49555" spans="5:5">
      <c r="E49555" s="15"/>
    </row>
    <row r="49556" spans="5:5">
      <c r="E49556" s="15"/>
    </row>
    <row r="49557" spans="5:5">
      <c r="E49557" s="15"/>
    </row>
    <row r="49558" spans="5:5">
      <c r="E49558" s="15"/>
    </row>
    <row r="49559" spans="5:5">
      <c r="E49559" s="15"/>
    </row>
    <row r="49560" spans="5:5">
      <c r="E49560" s="15"/>
    </row>
    <row r="49561" spans="5:5">
      <c r="E49561" s="15"/>
    </row>
    <row r="49562" spans="5:5">
      <c r="E49562" s="15"/>
    </row>
    <row r="49563" spans="5:5">
      <c r="E49563" s="15"/>
    </row>
    <row r="49564" spans="5:5">
      <c r="E49564" s="15"/>
    </row>
    <row r="49565" spans="5:5">
      <c r="E49565" s="15"/>
    </row>
    <row r="49566" spans="5:5">
      <c r="E49566" s="15"/>
    </row>
    <row r="49567" spans="5:5">
      <c r="E49567" s="15"/>
    </row>
    <row r="49568" spans="5:5">
      <c r="E49568" s="15"/>
    </row>
    <row r="49569" spans="5:5">
      <c r="E49569" s="15"/>
    </row>
    <row r="49570" spans="5:5">
      <c r="E49570" s="15"/>
    </row>
    <row r="49571" spans="5:5">
      <c r="E49571" s="15"/>
    </row>
    <row r="49572" spans="5:5">
      <c r="E49572" s="15"/>
    </row>
    <row r="49573" spans="5:5">
      <c r="E49573" s="15"/>
    </row>
    <row r="49574" spans="5:5">
      <c r="E49574" s="15"/>
    </row>
    <row r="49575" spans="5:5">
      <c r="E49575" s="15"/>
    </row>
    <row r="49576" spans="5:5">
      <c r="E49576" s="15"/>
    </row>
    <row r="49577" spans="5:5">
      <c r="E49577" s="15"/>
    </row>
    <row r="49578" spans="5:5">
      <c r="E49578" s="15"/>
    </row>
    <row r="49579" spans="5:5">
      <c r="E49579" s="15"/>
    </row>
    <row r="49580" spans="5:5">
      <c r="E49580" s="15"/>
    </row>
    <row r="49581" spans="5:5">
      <c r="E49581" s="15"/>
    </row>
    <row r="49582" spans="5:5">
      <c r="E49582" s="15"/>
    </row>
    <row r="49583" spans="5:5">
      <c r="E49583" s="15"/>
    </row>
    <row r="49584" spans="5:5">
      <c r="E49584" s="15"/>
    </row>
    <row r="49585" spans="5:5">
      <c r="E49585" s="15"/>
    </row>
    <row r="49586" spans="5:5">
      <c r="E49586" s="15"/>
    </row>
    <row r="49587" spans="5:5">
      <c r="E49587" s="15"/>
    </row>
    <row r="49588" spans="5:5">
      <c r="E49588" s="15"/>
    </row>
    <row r="49589" spans="5:5">
      <c r="E49589" s="15"/>
    </row>
    <row r="49590" spans="5:5">
      <c r="E49590" s="15"/>
    </row>
    <row r="49591" spans="5:5">
      <c r="E49591" s="15"/>
    </row>
    <row r="49592" spans="5:5">
      <c r="E49592" s="15"/>
    </row>
    <row r="49593" spans="5:5">
      <c r="E49593" s="15"/>
    </row>
    <row r="49594" spans="5:5">
      <c r="E49594" s="15"/>
    </row>
    <row r="49595" spans="5:5">
      <c r="E49595" s="15"/>
    </row>
    <row r="49596" spans="5:5">
      <c r="E49596" s="15"/>
    </row>
    <row r="49597" spans="5:5">
      <c r="E49597" s="15"/>
    </row>
    <row r="49598" spans="5:5">
      <c r="E49598" s="15"/>
    </row>
    <row r="49599" spans="5:5">
      <c r="E49599" s="15"/>
    </row>
    <row r="49600" spans="5:5">
      <c r="E49600" s="15"/>
    </row>
    <row r="49601" spans="5:5">
      <c r="E49601" s="15"/>
    </row>
    <row r="49602" spans="5:5">
      <c r="E49602" s="15"/>
    </row>
    <row r="49603" spans="5:5">
      <c r="E49603" s="15"/>
    </row>
    <row r="49604" spans="5:5">
      <c r="E49604" s="15"/>
    </row>
    <row r="49605" spans="5:5">
      <c r="E49605" s="15"/>
    </row>
    <row r="49606" spans="5:5">
      <c r="E49606" s="15"/>
    </row>
    <row r="49607" spans="5:5">
      <c r="E49607" s="15"/>
    </row>
    <row r="49608" spans="5:5">
      <c r="E49608" s="15"/>
    </row>
    <row r="49609" spans="5:5">
      <c r="E49609" s="15"/>
    </row>
    <row r="49610" spans="5:5">
      <c r="E49610" s="15"/>
    </row>
    <row r="49611" spans="5:5">
      <c r="E49611" s="15"/>
    </row>
    <row r="49612" spans="5:5">
      <c r="E49612" s="15"/>
    </row>
    <row r="49613" spans="5:5">
      <c r="E49613" s="15"/>
    </row>
    <row r="49614" spans="5:5">
      <c r="E49614" s="15"/>
    </row>
    <row r="49615" spans="5:5">
      <c r="E49615" s="15"/>
    </row>
    <row r="49616" spans="5:5">
      <c r="E49616" s="15"/>
    </row>
    <row r="49617" spans="5:5">
      <c r="E49617" s="15"/>
    </row>
    <row r="49618" spans="5:5">
      <c r="E49618" s="15"/>
    </row>
    <row r="49619" spans="5:5">
      <c r="E49619" s="15"/>
    </row>
    <row r="49620" spans="5:5">
      <c r="E49620" s="15"/>
    </row>
    <row r="49621" spans="5:5">
      <c r="E49621" s="15"/>
    </row>
    <row r="49622" spans="5:5">
      <c r="E49622" s="15"/>
    </row>
    <row r="49623" spans="5:5">
      <c r="E49623" s="15"/>
    </row>
    <row r="49624" spans="5:5">
      <c r="E49624" s="15"/>
    </row>
    <row r="49625" spans="5:5">
      <c r="E49625" s="15"/>
    </row>
    <row r="49626" spans="5:5">
      <c r="E49626" s="15"/>
    </row>
    <row r="49627" spans="5:5">
      <c r="E49627" s="15"/>
    </row>
    <row r="49628" spans="5:5">
      <c r="E49628" s="15"/>
    </row>
    <row r="49629" spans="5:5">
      <c r="E49629" s="15"/>
    </row>
    <row r="49630" spans="5:5">
      <c r="E49630" s="15"/>
    </row>
    <row r="49631" spans="5:5">
      <c r="E49631" s="15"/>
    </row>
    <row r="49632" spans="5:5">
      <c r="E49632" s="15"/>
    </row>
    <row r="49633" spans="5:5">
      <c r="E49633" s="15"/>
    </row>
    <row r="49634" spans="5:5">
      <c r="E49634" s="15"/>
    </row>
    <row r="49635" spans="5:5">
      <c r="E49635" s="15"/>
    </row>
    <row r="49636" spans="5:5">
      <c r="E49636" s="15"/>
    </row>
    <row r="49637" spans="5:5">
      <c r="E49637" s="15"/>
    </row>
    <row r="49638" spans="5:5">
      <c r="E49638" s="15"/>
    </row>
    <row r="49639" spans="5:5">
      <c r="E49639" s="15"/>
    </row>
    <row r="49640" spans="5:5">
      <c r="E49640" s="15"/>
    </row>
    <row r="49641" spans="5:5">
      <c r="E49641" s="15"/>
    </row>
    <row r="49642" spans="5:5">
      <c r="E49642" s="15"/>
    </row>
    <row r="49643" spans="5:5">
      <c r="E49643" s="15"/>
    </row>
    <row r="49644" spans="5:5">
      <c r="E49644" s="15"/>
    </row>
    <row r="49645" spans="5:5">
      <c r="E49645" s="15"/>
    </row>
    <row r="49646" spans="5:5">
      <c r="E49646" s="15"/>
    </row>
    <row r="49647" spans="5:5">
      <c r="E49647" s="15"/>
    </row>
    <row r="49648" spans="5:5">
      <c r="E49648" s="15"/>
    </row>
    <row r="49649" spans="5:5">
      <c r="E49649" s="15"/>
    </row>
    <row r="49650" spans="5:5">
      <c r="E49650" s="15"/>
    </row>
    <row r="49651" spans="5:5">
      <c r="E49651" s="15"/>
    </row>
    <row r="49652" spans="5:5">
      <c r="E49652" s="15"/>
    </row>
    <row r="49653" spans="5:5">
      <c r="E49653" s="15"/>
    </row>
    <row r="49654" spans="5:5">
      <c r="E49654" s="15"/>
    </row>
    <row r="49655" spans="5:5">
      <c r="E49655" s="15"/>
    </row>
    <row r="49656" spans="5:5">
      <c r="E49656" s="15"/>
    </row>
    <row r="49657" spans="5:5">
      <c r="E49657" s="15"/>
    </row>
    <row r="49658" spans="5:5">
      <c r="E49658" s="15"/>
    </row>
    <row r="49659" spans="5:5">
      <c r="E49659" s="15"/>
    </row>
    <row r="49660" spans="5:5">
      <c r="E49660" s="15"/>
    </row>
    <row r="49661" spans="5:5">
      <c r="E49661" s="15"/>
    </row>
    <row r="49662" spans="5:5">
      <c r="E49662" s="15"/>
    </row>
    <row r="49663" spans="5:5">
      <c r="E49663" s="15"/>
    </row>
    <row r="49664" spans="5:5">
      <c r="E49664" s="15"/>
    </row>
    <row r="49665" spans="5:5">
      <c r="E49665" s="15"/>
    </row>
    <row r="49666" spans="5:5">
      <c r="E49666" s="15"/>
    </row>
    <row r="49667" spans="5:5">
      <c r="E49667" s="15"/>
    </row>
    <row r="49668" spans="5:5">
      <c r="E49668" s="15"/>
    </row>
    <row r="49669" spans="5:5">
      <c r="E49669" s="15"/>
    </row>
    <row r="49670" spans="5:5">
      <c r="E49670" s="15"/>
    </row>
    <row r="49671" spans="5:5">
      <c r="E49671" s="15"/>
    </row>
    <row r="49672" spans="5:5">
      <c r="E49672" s="15"/>
    </row>
    <row r="49673" spans="5:5">
      <c r="E49673" s="15"/>
    </row>
    <row r="49674" spans="5:5">
      <c r="E49674" s="15"/>
    </row>
    <row r="49675" spans="5:5">
      <c r="E49675" s="15"/>
    </row>
    <row r="49676" spans="5:5">
      <c r="E49676" s="15"/>
    </row>
    <row r="49677" spans="5:5">
      <c r="E49677" s="15"/>
    </row>
    <row r="49678" spans="5:5">
      <c r="E49678" s="15"/>
    </row>
    <row r="49679" spans="5:5">
      <c r="E49679" s="15"/>
    </row>
    <row r="49680" spans="5:5">
      <c r="E49680" s="15"/>
    </row>
    <row r="49681" spans="5:5">
      <c r="E49681" s="15"/>
    </row>
    <row r="49682" spans="5:5">
      <c r="E49682" s="15"/>
    </row>
    <row r="49683" spans="5:5">
      <c r="E49683" s="15"/>
    </row>
    <row r="49684" spans="5:5">
      <c r="E49684" s="15"/>
    </row>
    <row r="49685" spans="5:5">
      <c r="E49685" s="15"/>
    </row>
    <row r="49686" spans="5:5">
      <c r="E49686" s="15"/>
    </row>
    <row r="49687" spans="5:5">
      <c r="E49687" s="15"/>
    </row>
    <row r="49688" spans="5:5">
      <c r="E49688" s="15"/>
    </row>
    <row r="49689" spans="5:5">
      <c r="E49689" s="15"/>
    </row>
    <row r="49690" spans="5:5">
      <c r="E49690" s="15"/>
    </row>
    <row r="49691" spans="5:5">
      <c r="E49691" s="15"/>
    </row>
    <row r="49692" spans="5:5">
      <c r="E49692" s="15"/>
    </row>
    <row r="49693" spans="5:5">
      <c r="E49693" s="15"/>
    </row>
    <row r="49694" spans="5:5">
      <c r="E49694" s="15"/>
    </row>
    <row r="49695" spans="5:5">
      <c r="E49695" s="15"/>
    </row>
    <row r="49696" spans="5:5">
      <c r="E49696" s="15"/>
    </row>
    <row r="49697" spans="5:5">
      <c r="E49697" s="15"/>
    </row>
    <row r="49698" spans="5:5">
      <c r="E49698" s="15"/>
    </row>
    <row r="49699" spans="5:5">
      <c r="E49699" s="15"/>
    </row>
    <row r="49700" spans="5:5">
      <c r="E49700" s="15"/>
    </row>
    <row r="49701" spans="5:5">
      <c r="E49701" s="15"/>
    </row>
    <row r="49702" spans="5:5">
      <c r="E49702" s="15"/>
    </row>
    <row r="49703" spans="5:5">
      <c r="E49703" s="15"/>
    </row>
    <row r="49704" spans="5:5">
      <c r="E49704" s="15"/>
    </row>
    <row r="49705" spans="5:5">
      <c r="E49705" s="15"/>
    </row>
    <row r="49706" spans="5:5">
      <c r="E49706" s="15"/>
    </row>
    <row r="49707" spans="5:5">
      <c r="E49707" s="15"/>
    </row>
    <row r="49708" spans="5:5">
      <c r="E49708" s="15"/>
    </row>
    <row r="49709" spans="5:5">
      <c r="E49709" s="15"/>
    </row>
    <row r="49710" spans="5:5">
      <c r="E49710" s="15"/>
    </row>
    <row r="49711" spans="5:5">
      <c r="E49711" s="15"/>
    </row>
    <row r="49712" spans="5:5">
      <c r="E49712" s="15"/>
    </row>
    <row r="49713" spans="5:5">
      <c r="E49713" s="15"/>
    </row>
    <row r="49714" spans="5:5">
      <c r="E49714" s="15"/>
    </row>
    <row r="49715" spans="5:5">
      <c r="E49715" s="15"/>
    </row>
    <row r="49716" spans="5:5">
      <c r="E49716" s="15"/>
    </row>
    <row r="49717" spans="5:5">
      <c r="E49717" s="15"/>
    </row>
    <row r="49718" spans="5:5">
      <c r="E49718" s="15"/>
    </row>
    <row r="49719" spans="5:5">
      <c r="E49719" s="15"/>
    </row>
    <row r="49720" spans="5:5">
      <c r="E49720" s="15"/>
    </row>
    <row r="49721" spans="5:5">
      <c r="E49721" s="15"/>
    </row>
    <row r="49722" spans="5:5">
      <c r="E49722" s="15"/>
    </row>
    <row r="49723" spans="5:5">
      <c r="E49723" s="15"/>
    </row>
    <row r="49724" spans="5:5">
      <c r="E49724" s="15"/>
    </row>
    <row r="49725" spans="5:5">
      <c r="E49725" s="15"/>
    </row>
    <row r="49726" spans="5:5">
      <c r="E49726" s="15"/>
    </row>
    <row r="49727" spans="5:5">
      <c r="E49727" s="15"/>
    </row>
    <row r="49728" spans="5:5">
      <c r="E49728" s="15"/>
    </row>
    <row r="49729" spans="5:5">
      <c r="E49729" s="15"/>
    </row>
    <row r="49730" spans="5:5">
      <c r="E49730" s="15"/>
    </row>
    <row r="49731" spans="5:5">
      <c r="E49731" s="15"/>
    </row>
    <row r="49732" spans="5:5">
      <c r="E49732" s="15"/>
    </row>
    <row r="49733" spans="5:5">
      <c r="E49733" s="15"/>
    </row>
    <row r="49734" spans="5:5">
      <c r="E49734" s="15"/>
    </row>
    <row r="49735" spans="5:5">
      <c r="E49735" s="15"/>
    </row>
    <row r="49736" spans="5:5">
      <c r="E49736" s="15"/>
    </row>
    <row r="49737" spans="5:5">
      <c r="E49737" s="15"/>
    </row>
    <row r="49738" spans="5:5">
      <c r="E49738" s="15"/>
    </row>
    <row r="49739" spans="5:5">
      <c r="E49739" s="15"/>
    </row>
    <row r="49740" spans="5:5">
      <c r="E49740" s="15"/>
    </row>
    <row r="49741" spans="5:5">
      <c r="E49741" s="15"/>
    </row>
    <row r="49742" spans="5:5">
      <c r="E49742" s="15"/>
    </row>
    <row r="49743" spans="5:5">
      <c r="E49743" s="15"/>
    </row>
    <row r="49744" spans="5:5">
      <c r="E49744" s="15"/>
    </row>
    <row r="49745" spans="5:5">
      <c r="E49745" s="15"/>
    </row>
    <row r="49746" spans="5:5">
      <c r="E49746" s="15"/>
    </row>
    <row r="49747" spans="5:5">
      <c r="E49747" s="15"/>
    </row>
    <row r="49748" spans="5:5">
      <c r="E49748" s="15"/>
    </row>
    <row r="49749" spans="5:5">
      <c r="E49749" s="15"/>
    </row>
    <row r="49750" spans="5:5">
      <c r="E49750" s="15"/>
    </row>
    <row r="49751" spans="5:5">
      <c r="E49751" s="15"/>
    </row>
    <row r="49752" spans="5:5">
      <c r="E49752" s="15"/>
    </row>
    <row r="49753" spans="5:5">
      <c r="E49753" s="15"/>
    </row>
    <row r="49754" spans="5:5">
      <c r="E49754" s="15"/>
    </row>
    <row r="49755" spans="5:5">
      <c r="E49755" s="15"/>
    </row>
    <row r="49756" spans="5:5">
      <c r="E49756" s="15"/>
    </row>
    <row r="49757" spans="5:5">
      <c r="E49757" s="15"/>
    </row>
    <row r="49758" spans="5:5">
      <c r="E49758" s="15"/>
    </row>
    <row r="49759" spans="5:5">
      <c r="E49759" s="15"/>
    </row>
    <row r="49760" spans="5:5">
      <c r="E49760" s="15"/>
    </row>
    <row r="49761" spans="5:5">
      <c r="E49761" s="15"/>
    </row>
    <row r="49762" spans="5:5">
      <c r="E49762" s="15"/>
    </row>
    <row r="49763" spans="5:5">
      <c r="E49763" s="15"/>
    </row>
    <row r="49764" spans="5:5">
      <c r="E49764" s="15"/>
    </row>
    <row r="49765" spans="5:5">
      <c r="E49765" s="15"/>
    </row>
    <row r="49766" spans="5:5">
      <c r="E49766" s="15"/>
    </row>
    <row r="49767" spans="5:5">
      <c r="E49767" s="15"/>
    </row>
    <row r="49768" spans="5:5">
      <c r="E49768" s="15"/>
    </row>
    <row r="49769" spans="5:5">
      <c r="E49769" s="15"/>
    </row>
    <row r="49770" spans="5:5">
      <c r="E49770" s="15"/>
    </row>
    <row r="49771" spans="5:5">
      <c r="E49771" s="15"/>
    </row>
    <row r="49772" spans="5:5">
      <c r="E49772" s="15"/>
    </row>
    <row r="49773" spans="5:5">
      <c r="E49773" s="15"/>
    </row>
    <row r="49774" spans="5:5">
      <c r="E49774" s="15"/>
    </row>
    <row r="49775" spans="5:5">
      <c r="E49775" s="15"/>
    </row>
    <row r="49776" spans="5:5">
      <c r="E49776" s="15"/>
    </row>
    <row r="49777" spans="5:5">
      <c r="E49777" s="15"/>
    </row>
    <row r="49778" spans="5:5">
      <c r="E49778" s="15"/>
    </row>
    <row r="49779" spans="5:5">
      <c r="E49779" s="15"/>
    </row>
    <row r="49780" spans="5:5">
      <c r="E49780" s="15"/>
    </row>
    <row r="49781" spans="5:5">
      <c r="E49781" s="15"/>
    </row>
    <row r="49782" spans="5:5">
      <c r="E49782" s="15"/>
    </row>
    <row r="49783" spans="5:5">
      <c r="E49783" s="15"/>
    </row>
    <row r="49784" spans="5:5">
      <c r="E49784" s="15"/>
    </row>
    <row r="49785" spans="5:5">
      <c r="E49785" s="15"/>
    </row>
    <row r="49786" spans="5:5">
      <c r="E49786" s="15"/>
    </row>
    <row r="49787" spans="5:5">
      <c r="E49787" s="15"/>
    </row>
    <row r="49788" spans="5:5">
      <c r="E49788" s="15"/>
    </row>
    <row r="49789" spans="5:5">
      <c r="E49789" s="15"/>
    </row>
    <row r="49790" spans="5:5">
      <c r="E49790" s="15"/>
    </row>
    <row r="49791" spans="5:5">
      <c r="E49791" s="15"/>
    </row>
    <row r="49792" spans="5:5">
      <c r="E49792" s="15"/>
    </row>
    <row r="49793" spans="5:5">
      <c r="E49793" s="15"/>
    </row>
    <row r="49794" spans="5:5">
      <c r="E49794" s="15"/>
    </row>
    <row r="49795" spans="5:5">
      <c r="E49795" s="15"/>
    </row>
    <row r="49796" spans="5:5">
      <c r="E49796" s="15"/>
    </row>
    <row r="49797" spans="5:5">
      <c r="E49797" s="15"/>
    </row>
    <row r="49798" spans="5:5">
      <c r="E49798" s="15"/>
    </row>
    <row r="49799" spans="5:5">
      <c r="E49799" s="15"/>
    </row>
    <row r="49800" spans="5:5">
      <c r="E49800" s="15"/>
    </row>
    <row r="49801" spans="5:5">
      <c r="E49801" s="15"/>
    </row>
    <row r="49802" spans="5:5">
      <c r="E49802" s="15"/>
    </row>
    <row r="49803" spans="5:5">
      <c r="E49803" s="15"/>
    </row>
    <row r="49804" spans="5:5">
      <c r="E49804" s="15"/>
    </row>
    <row r="49805" spans="5:5">
      <c r="E49805" s="15"/>
    </row>
    <row r="49806" spans="5:5">
      <c r="E49806" s="15"/>
    </row>
    <row r="49807" spans="5:5">
      <c r="E49807" s="15"/>
    </row>
    <row r="49808" spans="5:5">
      <c r="E49808" s="15"/>
    </row>
    <row r="49809" spans="5:5">
      <c r="E49809" s="15"/>
    </row>
    <row r="49810" spans="5:5">
      <c r="E49810" s="15"/>
    </row>
    <row r="49811" spans="5:5">
      <c r="E49811" s="15"/>
    </row>
    <row r="49812" spans="5:5">
      <c r="E49812" s="15"/>
    </row>
    <row r="49813" spans="5:5">
      <c r="E49813" s="15"/>
    </row>
    <row r="49814" spans="5:5">
      <c r="E49814" s="15"/>
    </row>
    <row r="49815" spans="5:5">
      <c r="E49815" s="15"/>
    </row>
    <row r="49816" spans="5:5">
      <c r="E49816" s="15"/>
    </row>
    <row r="49817" spans="5:5">
      <c r="E49817" s="15"/>
    </row>
    <row r="49818" spans="5:5">
      <c r="E49818" s="15"/>
    </row>
    <row r="49819" spans="5:5">
      <c r="E49819" s="15"/>
    </row>
    <row r="49820" spans="5:5">
      <c r="E49820" s="15"/>
    </row>
    <row r="49821" spans="5:5">
      <c r="E49821" s="15"/>
    </row>
    <row r="49822" spans="5:5">
      <c r="E49822" s="15"/>
    </row>
    <row r="49823" spans="5:5">
      <c r="E49823" s="15"/>
    </row>
    <row r="49824" spans="5:5">
      <c r="E49824" s="15"/>
    </row>
    <row r="49825" spans="5:5">
      <c r="E49825" s="15"/>
    </row>
    <row r="49826" spans="5:5">
      <c r="E49826" s="15"/>
    </row>
    <row r="49827" spans="5:5">
      <c r="E49827" s="15"/>
    </row>
    <row r="49828" spans="5:5">
      <c r="E49828" s="15"/>
    </row>
    <row r="49829" spans="5:5">
      <c r="E49829" s="15"/>
    </row>
    <row r="49830" spans="5:5">
      <c r="E49830" s="15"/>
    </row>
    <row r="49831" spans="5:5">
      <c r="E49831" s="15"/>
    </row>
    <row r="49832" spans="5:5">
      <c r="E49832" s="15"/>
    </row>
    <row r="49833" spans="5:5">
      <c r="E49833" s="15"/>
    </row>
    <row r="49834" spans="5:5">
      <c r="E49834" s="15"/>
    </row>
    <row r="49835" spans="5:5">
      <c r="E49835" s="15"/>
    </row>
    <row r="49836" spans="5:5">
      <c r="E49836" s="15"/>
    </row>
    <row r="49837" spans="5:5">
      <c r="E49837" s="15"/>
    </row>
    <row r="49838" spans="5:5">
      <c r="E49838" s="15"/>
    </row>
    <row r="49839" spans="5:5">
      <c r="E49839" s="15"/>
    </row>
    <row r="49840" spans="5:5">
      <c r="E49840" s="15"/>
    </row>
    <row r="49841" spans="5:5">
      <c r="E49841" s="15"/>
    </row>
    <row r="49842" spans="5:5">
      <c r="E49842" s="15"/>
    </row>
    <row r="49843" spans="5:5">
      <c r="E49843" s="15"/>
    </row>
    <row r="49844" spans="5:5">
      <c r="E49844" s="15"/>
    </row>
    <row r="49845" spans="5:5">
      <c r="E49845" s="15"/>
    </row>
    <row r="49846" spans="5:5">
      <c r="E49846" s="15"/>
    </row>
    <row r="49847" spans="5:5">
      <c r="E49847" s="15"/>
    </row>
    <row r="49848" spans="5:5">
      <c r="E49848" s="15"/>
    </row>
    <row r="49849" spans="5:5">
      <c r="E49849" s="15"/>
    </row>
    <row r="49850" spans="5:5">
      <c r="E49850" s="15"/>
    </row>
    <row r="49851" spans="5:5">
      <c r="E49851" s="15"/>
    </row>
    <row r="49852" spans="5:5">
      <c r="E49852" s="15"/>
    </row>
    <row r="49853" spans="5:5">
      <c r="E49853" s="15"/>
    </row>
    <row r="49854" spans="5:5">
      <c r="E49854" s="15"/>
    </row>
    <row r="49855" spans="5:5">
      <c r="E49855" s="15"/>
    </row>
    <row r="49856" spans="5:5">
      <c r="E49856" s="15"/>
    </row>
    <row r="49857" spans="5:5">
      <c r="E49857" s="15"/>
    </row>
    <row r="49858" spans="5:5">
      <c r="E49858" s="15"/>
    </row>
    <row r="49859" spans="5:5">
      <c r="E49859" s="15"/>
    </row>
    <row r="49860" spans="5:5">
      <c r="E49860" s="15"/>
    </row>
    <row r="49861" spans="5:5">
      <c r="E49861" s="15"/>
    </row>
    <row r="49862" spans="5:5">
      <c r="E49862" s="15"/>
    </row>
    <row r="49863" spans="5:5">
      <c r="E49863" s="15"/>
    </row>
    <row r="49864" spans="5:5">
      <c r="E49864" s="15"/>
    </row>
    <row r="49865" spans="5:5">
      <c r="E49865" s="15"/>
    </row>
    <row r="49866" spans="5:5">
      <c r="E49866" s="15"/>
    </row>
    <row r="49867" spans="5:5">
      <c r="E49867" s="15"/>
    </row>
    <row r="49868" spans="5:5">
      <c r="E49868" s="15"/>
    </row>
    <row r="49869" spans="5:5">
      <c r="E49869" s="15"/>
    </row>
    <row r="49870" spans="5:5">
      <c r="E49870" s="15"/>
    </row>
    <row r="49871" spans="5:5">
      <c r="E49871" s="15"/>
    </row>
    <row r="49872" spans="5:5">
      <c r="E49872" s="15"/>
    </row>
    <row r="49873" spans="5:5">
      <c r="E49873" s="15"/>
    </row>
    <row r="49874" spans="5:5">
      <c r="E49874" s="15"/>
    </row>
    <row r="49875" spans="5:5">
      <c r="E49875" s="15"/>
    </row>
    <row r="49876" spans="5:5">
      <c r="E49876" s="15"/>
    </row>
    <row r="49877" spans="5:5">
      <c r="E49877" s="15"/>
    </row>
    <row r="49878" spans="5:5">
      <c r="E49878" s="15"/>
    </row>
    <row r="49879" spans="5:5">
      <c r="E49879" s="15"/>
    </row>
    <row r="49880" spans="5:5">
      <c r="E49880" s="15"/>
    </row>
    <row r="49881" spans="5:5">
      <c r="E49881" s="15"/>
    </row>
    <row r="49882" spans="5:5">
      <c r="E49882" s="15"/>
    </row>
    <row r="49883" spans="5:5">
      <c r="E49883" s="15"/>
    </row>
    <row r="49884" spans="5:5">
      <c r="E49884" s="15"/>
    </row>
    <row r="49885" spans="5:5">
      <c r="E49885" s="15"/>
    </row>
    <row r="49886" spans="5:5">
      <c r="E49886" s="15"/>
    </row>
    <row r="49887" spans="5:5">
      <c r="E49887" s="15"/>
    </row>
    <row r="49888" spans="5:5">
      <c r="E49888" s="15"/>
    </row>
    <row r="49889" spans="5:5">
      <c r="E49889" s="15"/>
    </row>
    <row r="49890" spans="5:5">
      <c r="E49890" s="15"/>
    </row>
    <row r="49891" spans="5:5">
      <c r="E49891" s="15"/>
    </row>
    <row r="49892" spans="5:5">
      <c r="E49892" s="15"/>
    </row>
    <row r="49893" spans="5:5">
      <c r="E49893" s="15"/>
    </row>
    <row r="49894" spans="5:5">
      <c r="E49894" s="15"/>
    </row>
    <row r="49895" spans="5:5">
      <c r="E49895" s="15"/>
    </row>
    <row r="49896" spans="5:5">
      <c r="E49896" s="15"/>
    </row>
    <row r="49897" spans="5:5">
      <c r="E49897" s="15"/>
    </row>
    <row r="49898" spans="5:5">
      <c r="E49898" s="15"/>
    </row>
    <row r="49899" spans="5:5">
      <c r="E49899" s="15"/>
    </row>
    <row r="49900" spans="5:5">
      <c r="E49900" s="15"/>
    </row>
    <row r="49901" spans="5:5">
      <c r="E49901" s="15"/>
    </row>
    <row r="49902" spans="5:5">
      <c r="E49902" s="15"/>
    </row>
    <row r="49903" spans="5:5">
      <c r="E49903" s="15"/>
    </row>
    <row r="49904" spans="5:5">
      <c r="E49904" s="15"/>
    </row>
    <row r="49905" spans="5:5">
      <c r="E49905" s="15"/>
    </row>
    <row r="49906" spans="5:5">
      <c r="E49906" s="15"/>
    </row>
    <row r="49907" spans="5:5">
      <c r="E49907" s="15"/>
    </row>
    <row r="49908" spans="5:5">
      <c r="E49908" s="15"/>
    </row>
    <row r="49909" spans="5:5">
      <c r="E49909" s="15"/>
    </row>
    <row r="49910" spans="5:5">
      <c r="E49910" s="15"/>
    </row>
    <row r="49911" spans="5:5">
      <c r="E49911" s="15"/>
    </row>
    <row r="49912" spans="5:5">
      <c r="E49912" s="15"/>
    </row>
    <row r="49913" spans="5:5">
      <c r="E49913" s="15"/>
    </row>
    <row r="49914" spans="5:5">
      <c r="E49914" s="15"/>
    </row>
    <row r="49915" spans="5:5">
      <c r="E49915" s="15"/>
    </row>
    <row r="49916" spans="5:5">
      <c r="E49916" s="15"/>
    </row>
    <row r="49917" spans="5:5">
      <c r="E49917" s="15"/>
    </row>
    <row r="49918" spans="5:5">
      <c r="E49918" s="15"/>
    </row>
    <row r="49919" spans="5:5">
      <c r="E49919" s="15"/>
    </row>
    <row r="49920" spans="5:5">
      <c r="E49920" s="15"/>
    </row>
    <row r="49921" spans="5:5">
      <c r="E49921" s="15"/>
    </row>
    <row r="49922" spans="5:5">
      <c r="E49922" s="15"/>
    </row>
    <row r="49923" spans="5:5">
      <c r="E49923" s="15"/>
    </row>
    <row r="49924" spans="5:5">
      <c r="E49924" s="15"/>
    </row>
    <row r="49925" spans="5:5">
      <c r="E49925" s="15"/>
    </row>
    <row r="49926" spans="5:5">
      <c r="E49926" s="15"/>
    </row>
    <row r="49927" spans="5:5">
      <c r="E49927" s="15"/>
    </row>
    <row r="49928" spans="5:5">
      <c r="E49928" s="15"/>
    </row>
    <row r="49929" spans="5:5">
      <c r="E49929" s="15"/>
    </row>
    <row r="49930" spans="5:5">
      <c r="E49930" s="15"/>
    </row>
    <row r="49931" spans="5:5">
      <c r="E49931" s="15"/>
    </row>
    <row r="49932" spans="5:5">
      <c r="E49932" s="15"/>
    </row>
    <row r="49933" spans="5:5">
      <c r="E49933" s="15"/>
    </row>
    <row r="49934" spans="5:5">
      <c r="E49934" s="15"/>
    </row>
    <row r="49935" spans="5:5">
      <c r="E49935" s="15"/>
    </row>
    <row r="49936" spans="5:5">
      <c r="E49936" s="15"/>
    </row>
    <row r="49937" spans="5:5">
      <c r="E49937" s="15"/>
    </row>
    <row r="49938" spans="5:5">
      <c r="E49938" s="15"/>
    </row>
    <row r="49939" spans="5:5">
      <c r="E49939" s="15"/>
    </row>
    <row r="49940" spans="5:5">
      <c r="E49940" s="15"/>
    </row>
    <row r="49941" spans="5:5">
      <c r="E49941" s="15"/>
    </row>
    <row r="49942" spans="5:5">
      <c r="E49942" s="15"/>
    </row>
    <row r="49943" spans="5:5">
      <c r="E49943" s="15"/>
    </row>
    <row r="49944" spans="5:5">
      <c r="E49944" s="15"/>
    </row>
    <row r="49945" spans="5:5">
      <c r="E49945" s="15"/>
    </row>
    <row r="49946" spans="5:5">
      <c r="E49946" s="15"/>
    </row>
    <row r="49947" spans="5:5">
      <c r="E49947" s="15"/>
    </row>
    <row r="49948" spans="5:5">
      <c r="E49948" s="15"/>
    </row>
    <row r="49949" spans="5:5">
      <c r="E49949" s="15"/>
    </row>
    <row r="49950" spans="5:5">
      <c r="E49950" s="15"/>
    </row>
    <row r="49951" spans="5:5">
      <c r="E49951" s="15"/>
    </row>
    <row r="49952" spans="5:5">
      <c r="E49952" s="15"/>
    </row>
    <row r="49953" spans="5:5">
      <c r="E49953" s="15"/>
    </row>
    <row r="49954" spans="5:5">
      <c r="E49954" s="15"/>
    </row>
    <row r="49955" spans="5:5">
      <c r="E49955" s="15"/>
    </row>
    <row r="49956" spans="5:5">
      <c r="E49956" s="15"/>
    </row>
    <row r="49957" spans="5:5">
      <c r="E49957" s="15"/>
    </row>
    <row r="49958" spans="5:5">
      <c r="E49958" s="15"/>
    </row>
    <row r="49959" spans="5:5">
      <c r="E49959" s="15"/>
    </row>
    <row r="49960" spans="5:5">
      <c r="E49960" s="15"/>
    </row>
    <row r="49961" spans="5:5">
      <c r="E49961" s="15"/>
    </row>
    <row r="49962" spans="5:5">
      <c r="E49962" s="15"/>
    </row>
    <row r="49963" spans="5:5">
      <c r="E49963" s="15"/>
    </row>
    <row r="49964" spans="5:5">
      <c r="E49964" s="15"/>
    </row>
    <row r="49965" spans="5:5">
      <c r="E49965" s="15"/>
    </row>
    <row r="49966" spans="5:5">
      <c r="E49966" s="15"/>
    </row>
    <row r="49967" spans="5:5">
      <c r="E49967" s="15"/>
    </row>
    <row r="49968" spans="5:5">
      <c r="E49968" s="15"/>
    </row>
    <row r="49969" spans="5:5">
      <c r="E49969" s="15"/>
    </row>
    <row r="49970" spans="5:5">
      <c r="E49970" s="15"/>
    </row>
    <row r="49971" spans="5:5">
      <c r="E49971" s="15"/>
    </row>
    <row r="49972" spans="5:5">
      <c r="E49972" s="15"/>
    </row>
    <row r="49973" spans="5:5">
      <c r="E49973" s="15"/>
    </row>
    <row r="49974" spans="5:5">
      <c r="E49974" s="15"/>
    </row>
    <row r="49975" spans="5:5">
      <c r="E49975" s="15"/>
    </row>
    <row r="49976" spans="5:5">
      <c r="E49976" s="15"/>
    </row>
    <row r="49977" spans="5:5">
      <c r="E49977" s="15"/>
    </row>
    <row r="49978" spans="5:5">
      <c r="E49978" s="15"/>
    </row>
    <row r="49979" spans="5:5">
      <c r="E49979" s="15"/>
    </row>
    <row r="49980" spans="5:5">
      <c r="E49980" s="15"/>
    </row>
    <row r="49981" spans="5:5">
      <c r="E49981" s="15"/>
    </row>
    <row r="49982" spans="5:5">
      <c r="E49982" s="15"/>
    </row>
    <row r="49983" spans="5:5">
      <c r="E49983" s="15"/>
    </row>
    <row r="49984" spans="5:5">
      <c r="E49984" s="15"/>
    </row>
    <row r="49985" spans="5:5">
      <c r="E49985" s="15"/>
    </row>
    <row r="49986" spans="5:5">
      <c r="E49986" s="15"/>
    </row>
    <row r="49987" spans="5:5">
      <c r="E49987" s="15"/>
    </row>
    <row r="49988" spans="5:5">
      <c r="E49988" s="15"/>
    </row>
    <row r="49989" spans="5:5">
      <c r="E49989" s="15"/>
    </row>
    <row r="49990" spans="5:5">
      <c r="E49990" s="15"/>
    </row>
    <row r="49991" spans="5:5">
      <c r="E49991" s="15"/>
    </row>
    <row r="49992" spans="5:5">
      <c r="E49992" s="15"/>
    </row>
    <row r="49993" spans="5:5">
      <c r="E49993" s="15"/>
    </row>
    <row r="49994" spans="5:5">
      <c r="E49994" s="15"/>
    </row>
    <row r="49995" spans="5:5">
      <c r="E49995" s="15"/>
    </row>
    <row r="49996" spans="5:5">
      <c r="E49996" s="15"/>
    </row>
    <row r="49997" spans="5:5">
      <c r="E49997" s="15"/>
    </row>
    <row r="49998" spans="5:5">
      <c r="E49998" s="15"/>
    </row>
    <row r="49999" spans="5:5">
      <c r="E49999" s="15"/>
    </row>
    <row r="50000" spans="5:5">
      <c r="E50000" s="15"/>
    </row>
    <row r="50001" spans="5:5">
      <c r="E50001" s="15"/>
    </row>
    <row r="50002" spans="5:5">
      <c r="E50002" s="15"/>
    </row>
    <row r="50003" spans="5:5">
      <c r="E50003" s="15"/>
    </row>
    <row r="50004" spans="5:5">
      <c r="E50004" s="15"/>
    </row>
    <row r="50005" spans="5:5">
      <c r="E50005" s="15"/>
    </row>
    <row r="50006" spans="5:5">
      <c r="E50006" s="15"/>
    </row>
    <row r="50007" spans="5:5">
      <c r="E50007" s="15"/>
    </row>
    <row r="50008" spans="5:5">
      <c r="E50008" s="15"/>
    </row>
    <row r="50009" spans="5:5">
      <c r="E50009" s="15"/>
    </row>
    <row r="50010" spans="5:5">
      <c r="E50010" s="15"/>
    </row>
    <row r="50011" spans="5:5">
      <c r="E50011" s="15"/>
    </row>
    <row r="50012" spans="5:5">
      <c r="E50012" s="15"/>
    </row>
    <row r="50013" spans="5:5">
      <c r="E50013" s="15"/>
    </row>
    <row r="50014" spans="5:5">
      <c r="E50014" s="15"/>
    </row>
    <row r="50015" spans="5:5">
      <c r="E50015" s="15"/>
    </row>
    <row r="50016" spans="5:5">
      <c r="E50016" s="15"/>
    </row>
    <row r="50017" spans="5:5">
      <c r="E50017" s="15"/>
    </row>
    <row r="50018" spans="5:5">
      <c r="E50018" s="15"/>
    </row>
    <row r="50019" spans="5:5">
      <c r="E50019" s="15"/>
    </row>
    <row r="50020" spans="5:5">
      <c r="E50020" s="15"/>
    </row>
    <row r="50021" spans="5:5">
      <c r="E50021" s="15"/>
    </row>
    <row r="50022" spans="5:5">
      <c r="E50022" s="15"/>
    </row>
    <row r="50023" spans="5:5">
      <c r="E50023" s="15"/>
    </row>
    <row r="50024" spans="5:5">
      <c r="E50024" s="15"/>
    </row>
    <row r="50025" spans="5:5">
      <c r="E50025" s="15"/>
    </row>
    <row r="50026" spans="5:5">
      <c r="E50026" s="15"/>
    </row>
    <row r="50027" spans="5:5">
      <c r="E50027" s="15"/>
    </row>
    <row r="50028" spans="5:5">
      <c r="E50028" s="15"/>
    </row>
    <row r="50029" spans="5:5">
      <c r="E50029" s="15"/>
    </row>
    <row r="50030" spans="5:5">
      <c r="E50030" s="15"/>
    </row>
    <row r="50031" spans="5:5">
      <c r="E50031" s="15"/>
    </row>
    <row r="50032" spans="5:5">
      <c r="E50032" s="15"/>
    </row>
    <row r="50033" spans="5:5">
      <c r="E50033" s="15"/>
    </row>
    <row r="50034" spans="5:5">
      <c r="E50034" s="15"/>
    </row>
    <row r="50035" spans="5:5">
      <c r="E50035" s="15"/>
    </row>
    <row r="50036" spans="5:5">
      <c r="E50036" s="15"/>
    </row>
    <row r="50037" spans="5:5">
      <c r="E50037" s="15"/>
    </row>
    <row r="50038" spans="5:5">
      <c r="E50038" s="15"/>
    </row>
    <row r="50039" spans="5:5">
      <c r="E50039" s="15"/>
    </row>
    <row r="50040" spans="5:5">
      <c r="E50040" s="15"/>
    </row>
    <row r="50041" spans="5:5">
      <c r="E50041" s="15"/>
    </row>
    <row r="50042" spans="5:5">
      <c r="E50042" s="15"/>
    </row>
    <row r="50043" spans="5:5">
      <c r="E50043" s="15"/>
    </row>
    <row r="50044" spans="5:5">
      <c r="E50044" s="15"/>
    </row>
    <row r="50045" spans="5:5">
      <c r="E50045" s="15"/>
    </row>
    <row r="50046" spans="5:5">
      <c r="E50046" s="15"/>
    </row>
    <row r="50047" spans="5:5">
      <c r="E50047" s="15"/>
    </row>
    <row r="50048" spans="5:5">
      <c r="E50048" s="15"/>
    </row>
    <row r="50049" spans="5:5">
      <c r="E50049" s="15"/>
    </row>
    <row r="50050" spans="5:5">
      <c r="E50050" s="15"/>
    </row>
    <row r="50051" spans="5:5">
      <c r="E50051" s="15"/>
    </row>
    <row r="50052" spans="5:5">
      <c r="E50052" s="15"/>
    </row>
    <row r="50053" spans="5:5">
      <c r="E50053" s="15"/>
    </row>
    <row r="50054" spans="5:5">
      <c r="E50054" s="15"/>
    </row>
    <row r="50055" spans="5:5">
      <c r="E50055" s="15"/>
    </row>
    <row r="50056" spans="5:5">
      <c r="E50056" s="15"/>
    </row>
    <row r="50057" spans="5:5">
      <c r="E50057" s="15"/>
    </row>
    <row r="50058" spans="5:5">
      <c r="E50058" s="15"/>
    </row>
    <row r="50059" spans="5:5">
      <c r="E50059" s="15"/>
    </row>
    <row r="50060" spans="5:5">
      <c r="E50060" s="15"/>
    </row>
    <row r="50061" spans="5:5">
      <c r="E50061" s="15"/>
    </row>
    <row r="50062" spans="5:5">
      <c r="E50062" s="15"/>
    </row>
    <row r="50063" spans="5:5">
      <c r="E50063" s="15"/>
    </row>
    <row r="50064" spans="5:5">
      <c r="E50064" s="15"/>
    </row>
    <row r="50065" spans="5:5">
      <c r="E50065" s="15"/>
    </row>
    <row r="50066" spans="5:5">
      <c r="E50066" s="15"/>
    </row>
    <row r="50067" spans="5:5">
      <c r="E50067" s="15"/>
    </row>
    <row r="50068" spans="5:5">
      <c r="E50068" s="15"/>
    </row>
    <row r="50069" spans="5:5">
      <c r="E50069" s="15"/>
    </row>
    <row r="50070" spans="5:5">
      <c r="E50070" s="15"/>
    </row>
    <row r="50071" spans="5:5">
      <c r="E50071" s="15"/>
    </row>
    <row r="50072" spans="5:5">
      <c r="E50072" s="15"/>
    </row>
    <row r="50073" spans="5:5">
      <c r="E50073" s="15"/>
    </row>
    <row r="50074" spans="5:5">
      <c r="E50074" s="15"/>
    </row>
    <row r="50075" spans="5:5">
      <c r="E50075" s="15"/>
    </row>
    <row r="50076" spans="5:5">
      <c r="E50076" s="15"/>
    </row>
    <row r="50077" spans="5:5">
      <c r="E50077" s="15"/>
    </row>
    <row r="50078" spans="5:5">
      <c r="E50078" s="15"/>
    </row>
    <row r="50079" spans="5:5">
      <c r="E50079" s="15"/>
    </row>
    <row r="50080" spans="5:5">
      <c r="E50080" s="15"/>
    </row>
    <row r="50081" spans="5:5">
      <c r="E50081" s="15"/>
    </row>
    <row r="50082" spans="5:5">
      <c r="E50082" s="15"/>
    </row>
    <row r="50083" spans="5:5">
      <c r="E50083" s="15"/>
    </row>
    <row r="50084" spans="5:5">
      <c r="E50084" s="15"/>
    </row>
    <row r="50085" spans="5:5">
      <c r="E50085" s="15"/>
    </row>
    <row r="50086" spans="5:5">
      <c r="E50086" s="15"/>
    </row>
    <row r="50087" spans="5:5">
      <c r="E50087" s="15"/>
    </row>
    <row r="50088" spans="5:5">
      <c r="E50088" s="15"/>
    </row>
    <row r="50089" spans="5:5">
      <c r="E50089" s="15"/>
    </row>
    <row r="50090" spans="5:5">
      <c r="E50090" s="15"/>
    </row>
    <row r="50091" spans="5:5">
      <c r="E50091" s="15"/>
    </row>
    <row r="50092" spans="5:5">
      <c r="E50092" s="15"/>
    </row>
    <row r="50093" spans="5:5">
      <c r="E50093" s="15"/>
    </row>
    <row r="50094" spans="5:5">
      <c r="E50094" s="15"/>
    </row>
    <row r="50095" spans="5:5">
      <c r="E50095" s="15"/>
    </row>
    <row r="50096" spans="5:5">
      <c r="E50096" s="15"/>
    </row>
    <row r="50097" spans="5:5">
      <c r="E50097" s="15"/>
    </row>
    <row r="50098" spans="5:5">
      <c r="E50098" s="15"/>
    </row>
    <row r="50099" spans="5:5">
      <c r="E50099" s="15"/>
    </row>
    <row r="50100" spans="5:5">
      <c r="E50100" s="15"/>
    </row>
    <row r="50101" spans="5:5">
      <c r="E50101" s="15"/>
    </row>
    <row r="50102" spans="5:5">
      <c r="E50102" s="15"/>
    </row>
    <row r="50103" spans="5:5">
      <c r="E50103" s="15"/>
    </row>
    <row r="50104" spans="5:5">
      <c r="E50104" s="15"/>
    </row>
    <row r="50105" spans="5:5">
      <c r="E50105" s="15"/>
    </row>
    <row r="50106" spans="5:5">
      <c r="E50106" s="15"/>
    </row>
    <row r="50107" spans="5:5">
      <c r="E50107" s="15"/>
    </row>
    <row r="50108" spans="5:5">
      <c r="E50108" s="15"/>
    </row>
    <row r="50109" spans="5:5">
      <c r="E50109" s="15"/>
    </row>
    <row r="50110" spans="5:5">
      <c r="E50110" s="15"/>
    </row>
    <row r="50111" spans="5:5">
      <c r="E50111" s="15"/>
    </row>
    <row r="50112" spans="5:5">
      <c r="E50112" s="15"/>
    </row>
    <row r="50113" spans="5:5">
      <c r="E50113" s="15"/>
    </row>
    <row r="50114" spans="5:5">
      <c r="E50114" s="15"/>
    </row>
    <row r="50115" spans="5:5">
      <c r="E50115" s="15"/>
    </row>
    <row r="50116" spans="5:5">
      <c r="E50116" s="15"/>
    </row>
    <row r="50117" spans="5:5">
      <c r="E50117" s="15"/>
    </row>
    <row r="50118" spans="5:5">
      <c r="E50118" s="15"/>
    </row>
    <row r="50119" spans="5:5">
      <c r="E50119" s="15"/>
    </row>
    <row r="50120" spans="5:5">
      <c r="E50120" s="15"/>
    </row>
    <row r="50121" spans="5:5">
      <c r="E50121" s="15"/>
    </row>
    <row r="50122" spans="5:5">
      <c r="E50122" s="15"/>
    </row>
    <row r="50123" spans="5:5">
      <c r="E50123" s="15"/>
    </row>
    <row r="50124" spans="5:5">
      <c r="E50124" s="15"/>
    </row>
    <row r="50125" spans="5:5">
      <c r="E50125" s="15"/>
    </row>
    <row r="50126" spans="5:5">
      <c r="E50126" s="15"/>
    </row>
    <row r="50127" spans="5:5">
      <c r="E50127" s="15"/>
    </row>
    <row r="50128" spans="5:5">
      <c r="E50128" s="15"/>
    </row>
    <row r="50129" spans="5:5">
      <c r="E50129" s="15"/>
    </row>
    <row r="50130" spans="5:5">
      <c r="E50130" s="15"/>
    </row>
    <row r="50131" spans="5:5">
      <c r="E50131" s="15"/>
    </row>
    <row r="50132" spans="5:5">
      <c r="E50132" s="15"/>
    </row>
    <row r="50133" spans="5:5">
      <c r="E50133" s="15"/>
    </row>
    <row r="50134" spans="5:5">
      <c r="E50134" s="15"/>
    </row>
    <row r="50135" spans="5:5">
      <c r="E50135" s="15"/>
    </row>
    <row r="50136" spans="5:5">
      <c r="E50136" s="15"/>
    </row>
    <row r="50137" spans="5:5">
      <c r="E50137" s="15"/>
    </row>
    <row r="50138" spans="5:5">
      <c r="E50138" s="15"/>
    </row>
    <row r="50139" spans="5:5">
      <c r="E50139" s="15"/>
    </row>
    <row r="50140" spans="5:5">
      <c r="E50140" s="15"/>
    </row>
    <row r="50141" spans="5:5">
      <c r="E50141" s="15"/>
    </row>
    <row r="50142" spans="5:5">
      <c r="E50142" s="15"/>
    </row>
    <row r="50143" spans="5:5">
      <c r="E50143" s="15"/>
    </row>
    <row r="50144" spans="5:5">
      <c r="E50144" s="15"/>
    </row>
    <row r="50145" spans="5:5">
      <c r="E50145" s="15"/>
    </row>
    <row r="50146" spans="5:5">
      <c r="E50146" s="15"/>
    </row>
    <row r="50147" spans="5:5">
      <c r="E50147" s="15"/>
    </row>
    <row r="50148" spans="5:5">
      <c r="E50148" s="15"/>
    </row>
    <row r="50149" spans="5:5">
      <c r="E50149" s="15"/>
    </row>
    <row r="50150" spans="5:5">
      <c r="E50150" s="15"/>
    </row>
    <row r="50151" spans="5:5">
      <c r="E50151" s="15"/>
    </row>
    <row r="50152" spans="5:5">
      <c r="E50152" s="15"/>
    </row>
    <row r="50153" spans="5:5">
      <c r="E50153" s="15"/>
    </row>
    <row r="50154" spans="5:5">
      <c r="E50154" s="15"/>
    </row>
    <row r="50155" spans="5:5">
      <c r="E50155" s="15"/>
    </row>
    <row r="50156" spans="5:5">
      <c r="E50156" s="15"/>
    </row>
    <row r="50157" spans="5:5">
      <c r="E50157" s="15"/>
    </row>
    <row r="50158" spans="5:5">
      <c r="E50158" s="15"/>
    </row>
    <row r="50159" spans="5:5">
      <c r="E50159" s="15"/>
    </row>
    <row r="50160" spans="5:5">
      <c r="E50160" s="15"/>
    </row>
    <row r="50161" spans="5:5">
      <c r="E50161" s="15"/>
    </row>
    <row r="50162" spans="5:5">
      <c r="E50162" s="15"/>
    </row>
    <row r="50163" spans="5:5">
      <c r="E50163" s="15"/>
    </row>
    <row r="50164" spans="5:5">
      <c r="E50164" s="15"/>
    </row>
    <row r="50165" spans="5:5">
      <c r="E50165" s="15"/>
    </row>
    <row r="50166" spans="5:5">
      <c r="E50166" s="15"/>
    </row>
    <row r="50167" spans="5:5">
      <c r="E50167" s="15"/>
    </row>
    <row r="50168" spans="5:5">
      <c r="E50168" s="15"/>
    </row>
    <row r="50169" spans="5:5">
      <c r="E50169" s="15"/>
    </row>
    <row r="50170" spans="5:5">
      <c r="E50170" s="15"/>
    </row>
    <row r="50171" spans="5:5">
      <c r="E50171" s="15"/>
    </row>
    <row r="50172" spans="5:5">
      <c r="E50172" s="15"/>
    </row>
    <row r="50173" spans="5:5">
      <c r="E50173" s="15"/>
    </row>
    <row r="50174" spans="5:5">
      <c r="E50174" s="15"/>
    </row>
    <row r="50175" spans="5:5">
      <c r="E50175" s="15"/>
    </row>
    <row r="50176" spans="5:5">
      <c r="E50176" s="15"/>
    </row>
    <row r="50177" spans="5:5">
      <c r="E50177" s="15"/>
    </row>
    <row r="50178" spans="5:5">
      <c r="E50178" s="15"/>
    </row>
    <row r="50179" spans="5:5">
      <c r="E50179" s="15"/>
    </row>
    <row r="50180" spans="5:5">
      <c r="E50180" s="15"/>
    </row>
    <row r="50181" spans="5:5">
      <c r="E50181" s="15"/>
    </row>
    <row r="50182" spans="5:5">
      <c r="E50182" s="15"/>
    </row>
    <row r="50183" spans="5:5">
      <c r="E50183" s="15"/>
    </row>
    <row r="50184" spans="5:5">
      <c r="E50184" s="15"/>
    </row>
    <row r="50185" spans="5:5">
      <c r="E50185" s="15"/>
    </row>
    <row r="50186" spans="5:5">
      <c r="E50186" s="15"/>
    </row>
    <row r="50187" spans="5:5">
      <c r="E50187" s="15"/>
    </row>
    <row r="50188" spans="5:5">
      <c r="E50188" s="15"/>
    </row>
    <row r="50189" spans="5:5">
      <c r="E50189" s="15"/>
    </row>
    <row r="50190" spans="5:5">
      <c r="E50190" s="15"/>
    </row>
    <row r="50191" spans="5:5">
      <c r="E50191" s="15"/>
    </row>
    <row r="50192" spans="5:5">
      <c r="E50192" s="15"/>
    </row>
    <row r="50193" spans="5:5">
      <c r="E50193" s="15"/>
    </row>
    <row r="50194" spans="5:5">
      <c r="E50194" s="15"/>
    </row>
    <row r="50195" spans="5:5">
      <c r="E50195" s="15"/>
    </row>
    <row r="50196" spans="5:5">
      <c r="E50196" s="15"/>
    </row>
    <row r="50197" spans="5:5">
      <c r="E50197" s="15"/>
    </row>
    <row r="50198" spans="5:5">
      <c r="E50198" s="15"/>
    </row>
    <row r="50199" spans="5:5">
      <c r="E50199" s="15"/>
    </row>
    <row r="50200" spans="5:5">
      <c r="E50200" s="15"/>
    </row>
    <row r="50201" spans="5:5">
      <c r="E50201" s="15"/>
    </row>
    <row r="50202" spans="5:5">
      <c r="E50202" s="15"/>
    </row>
    <row r="50203" spans="5:5">
      <c r="E50203" s="15"/>
    </row>
    <row r="50204" spans="5:5">
      <c r="E50204" s="15"/>
    </row>
    <row r="50205" spans="5:5">
      <c r="E50205" s="15"/>
    </row>
    <row r="50206" spans="5:5">
      <c r="E50206" s="15"/>
    </row>
    <row r="50207" spans="5:5">
      <c r="E50207" s="15"/>
    </row>
    <row r="50208" spans="5:5">
      <c r="E50208" s="15"/>
    </row>
    <row r="50209" spans="5:5">
      <c r="E50209" s="15"/>
    </row>
    <row r="50210" spans="5:5">
      <c r="E50210" s="15"/>
    </row>
    <row r="50211" spans="5:5">
      <c r="E50211" s="15"/>
    </row>
    <row r="50212" spans="5:5">
      <c r="E50212" s="15"/>
    </row>
    <row r="50213" spans="5:5">
      <c r="E50213" s="15"/>
    </row>
    <row r="50214" spans="5:5">
      <c r="E50214" s="15"/>
    </row>
    <row r="50215" spans="5:5">
      <c r="E50215" s="15"/>
    </row>
    <row r="50216" spans="5:5">
      <c r="E50216" s="15"/>
    </row>
    <row r="50217" spans="5:5">
      <c r="E50217" s="15"/>
    </row>
    <row r="50218" spans="5:5">
      <c r="E50218" s="15"/>
    </row>
    <row r="50219" spans="5:5">
      <c r="E50219" s="15"/>
    </row>
    <row r="50220" spans="5:5">
      <c r="E50220" s="15"/>
    </row>
    <row r="50221" spans="5:5">
      <c r="E50221" s="15"/>
    </row>
    <row r="50222" spans="5:5">
      <c r="E50222" s="15"/>
    </row>
    <row r="50223" spans="5:5">
      <c r="E50223" s="15"/>
    </row>
    <row r="50224" spans="5:5">
      <c r="E50224" s="15"/>
    </row>
    <row r="50225" spans="5:5">
      <c r="E50225" s="15"/>
    </row>
    <row r="50226" spans="5:5">
      <c r="E50226" s="15"/>
    </row>
    <row r="50227" spans="5:5">
      <c r="E50227" s="15"/>
    </row>
    <row r="50228" spans="5:5">
      <c r="E50228" s="15"/>
    </row>
    <row r="50229" spans="5:5">
      <c r="E50229" s="15"/>
    </row>
    <row r="50230" spans="5:5">
      <c r="E50230" s="15"/>
    </row>
    <row r="50231" spans="5:5">
      <c r="E50231" s="15"/>
    </row>
    <row r="50232" spans="5:5">
      <c r="E50232" s="15"/>
    </row>
    <row r="50233" spans="5:5">
      <c r="E50233" s="15"/>
    </row>
    <row r="50234" spans="5:5">
      <c r="E50234" s="15"/>
    </row>
    <row r="50235" spans="5:5">
      <c r="E50235" s="15"/>
    </row>
    <row r="50236" spans="5:5">
      <c r="E50236" s="15"/>
    </row>
    <row r="50237" spans="5:5">
      <c r="E50237" s="15"/>
    </row>
    <row r="50238" spans="5:5">
      <c r="E50238" s="15"/>
    </row>
    <row r="50239" spans="5:5">
      <c r="E50239" s="15"/>
    </row>
    <row r="50240" spans="5:5">
      <c r="E50240" s="15"/>
    </row>
    <row r="50241" spans="5:5">
      <c r="E50241" s="15"/>
    </row>
    <row r="50242" spans="5:5">
      <c r="E50242" s="15"/>
    </row>
    <row r="50243" spans="5:5">
      <c r="E50243" s="15"/>
    </row>
    <row r="50244" spans="5:5">
      <c r="E50244" s="15"/>
    </row>
    <row r="50245" spans="5:5">
      <c r="E50245" s="15"/>
    </row>
    <row r="50246" spans="5:5">
      <c r="E50246" s="15"/>
    </row>
    <row r="50247" spans="5:5">
      <c r="E50247" s="15"/>
    </row>
    <row r="50248" spans="5:5">
      <c r="E50248" s="15"/>
    </row>
    <row r="50249" spans="5:5">
      <c r="E50249" s="15"/>
    </row>
    <row r="50250" spans="5:5">
      <c r="E50250" s="15"/>
    </row>
    <row r="50251" spans="5:5">
      <c r="E50251" s="15"/>
    </row>
    <row r="50252" spans="5:5">
      <c r="E50252" s="15"/>
    </row>
    <row r="50253" spans="5:5">
      <c r="E50253" s="15"/>
    </row>
    <row r="50254" spans="5:5">
      <c r="E50254" s="15"/>
    </row>
    <row r="50255" spans="5:5">
      <c r="E50255" s="15"/>
    </row>
    <row r="50256" spans="5:5">
      <c r="E50256" s="15"/>
    </row>
    <row r="50257" spans="5:5">
      <c r="E50257" s="15"/>
    </row>
    <row r="50258" spans="5:5">
      <c r="E50258" s="15"/>
    </row>
    <row r="50259" spans="5:5">
      <c r="E50259" s="15"/>
    </row>
    <row r="50260" spans="5:5">
      <c r="E50260" s="15"/>
    </row>
    <row r="50261" spans="5:5">
      <c r="E50261" s="15"/>
    </row>
    <row r="50262" spans="5:5">
      <c r="E50262" s="15"/>
    </row>
    <row r="50263" spans="5:5">
      <c r="E50263" s="15"/>
    </row>
    <row r="50264" spans="5:5">
      <c r="E50264" s="15"/>
    </row>
    <row r="50265" spans="5:5">
      <c r="E50265" s="15"/>
    </row>
    <row r="50266" spans="5:5">
      <c r="E50266" s="15"/>
    </row>
    <row r="50267" spans="5:5">
      <c r="E50267" s="15"/>
    </row>
    <row r="50268" spans="5:5">
      <c r="E50268" s="15"/>
    </row>
    <row r="50269" spans="5:5">
      <c r="E50269" s="15"/>
    </row>
    <row r="50270" spans="5:5">
      <c r="E50270" s="15"/>
    </row>
    <row r="50271" spans="5:5">
      <c r="E50271" s="15"/>
    </row>
    <row r="50272" spans="5:5">
      <c r="E50272" s="15"/>
    </row>
    <row r="50273" spans="5:5">
      <c r="E50273" s="15"/>
    </row>
    <row r="50274" spans="5:5">
      <c r="E50274" s="15"/>
    </row>
    <row r="50275" spans="5:5">
      <c r="E50275" s="15"/>
    </row>
    <row r="50276" spans="5:5">
      <c r="E50276" s="15"/>
    </row>
    <row r="50277" spans="5:5">
      <c r="E50277" s="15"/>
    </row>
    <row r="50278" spans="5:5">
      <c r="E50278" s="15"/>
    </row>
    <row r="50279" spans="5:5">
      <c r="E50279" s="15"/>
    </row>
    <row r="50280" spans="5:5">
      <c r="E50280" s="15"/>
    </row>
    <row r="50281" spans="5:5">
      <c r="E50281" s="15"/>
    </row>
    <row r="50282" spans="5:5">
      <c r="E50282" s="15"/>
    </row>
    <row r="50283" spans="5:5">
      <c r="E50283" s="15"/>
    </row>
    <row r="50284" spans="5:5">
      <c r="E50284" s="15"/>
    </row>
    <row r="50285" spans="5:5">
      <c r="E50285" s="15"/>
    </row>
    <row r="50286" spans="5:5">
      <c r="E50286" s="15"/>
    </row>
    <row r="50287" spans="5:5">
      <c r="E50287" s="15"/>
    </row>
    <row r="50288" spans="5:5">
      <c r="E50288" s="15"/>
    </row>
    <row r="50289" spans="5:5">
      <c r="E50289" s="15"/>
    </row>
    <row r="50290" spans="5:5">
      <c r="E50290" s="15"/>
    </row>
    <row r="50291" spans="5:5">
      <c r="E50291" s="15"/>
    </row>
    <row r="50292" spans="5:5">
      <c r="E50292" s="15"/>
    </row>
    <row r="50293" spans="5:5">
      <c r="E50293" s="15"/>
    </row>
    <row r="50294" spans="5:5">
      <c r="E50294" s="15"/>
    </row>
    <row r="50295" spans="5:5">
      <c r="E50295" s="15"/>
    </row>
    <row r="50296" spans="5:5">
      <c r="E50296" s="15"/>
    </row>
    <row r="50297" spans="5:5">
      <c r="E50297" s="15"/>
    </row>
    <row r="50298" spans="5:5">
      <c r="E50298" s="15"/>
    </row>
    <row r="50299" spans="5:5">
      <c r="E50299" s="15"/>
    </row>
    <row r="50300" spans="5:5">
      <c r="E50300" s="15"/>
    </row>
    <row r="50301" spans="5:5">
      <c r="E50301" s="15"/>
    </row>
    <row r="50302" spans="5:5">
      <c r="E50302" s="15"/>
    </row>
    <row r="50303" spans="5:5">
      <c r="E50303" s="15"/>
    </row>
    <row r="50304" spans="5:5">
      <c r="E50304" s="15"/>
    </row>
    <row r="50305" spans="5:5">
      <c r="E50305" s="15"/>
    </row>
    <row r="50306" spans="5:5">
      <c r="E50306" s="15"/>
    </row>
    <row r="50307" spans="5:5">
      <c r="E50307" s="15"/>
    </row>
    <row r="50308" spans="5:5">
      <c r="E50308" s="15"/>
    </row>
    <row r="50309" spans="5:5">
      <c r="E50309" s="15"/>
    </row>
    <row r="50310" spans="5:5">
      <c r="E50310" s="15"/>
    </row>
    <row r="50311" spans="5:5">
      <c r="E50311" s="15"/>
    </row>
    <row r="50312" spans="5:5">
      <c r="E50312" s="15"/>
    </row>
    <row r="50313" spans="5:5">
      <c r="E50313" s="15"/>
    </row>
    <row r="50314" spans="5:5">
      <c r="E50314" s="15"/>
    </row>
    <row r="50315" spans="5:5">
      <c r="E50315" s="15"/>
    </row>
    <row r="50316" spans="5:5">
      <c r="E50316" s="15"/>
    </row>
    <row r="50317" spans="5:5">
      <c r="E50317" s="15"/>
    </row>
    <row r="50318" spans="5:5">
      <c r="E50318" s="15"/>
    </row>
    <row r="50319" spans="5:5">
      <c r="E50319" s="15"/>
    </row>
    <row r="50320" spans="5:5">
      <c r="E50320" s="15"/>
    </row>
    <row r="50321" spans="5:5">
      <c r="E50321" s="15"/>
    </row>
    <row r="50322" spans="5:5">
      <c r="E50322" s="15"/>
    </row>
    <row r="50323" spans="5:5">
      <c r="E50323" s="15"/>
    </row>
    <row r="50324" spans="5:5">
      <c r="E50324" s="15"/>
    </row>
    <row r="50325" spans="5:5">
      <c r="E50325" s="15"/>
    </row>
    <row r="50326" spans="5:5">
      <c r="E50326" s="15"/>
    </row>
    <row r="50327" spans="5:5">
      <c r="E50327" s="15"/>
    </row>
    <row r="50328" spans="5:5">
      <c r="E50328" s="15"/>
    </row>
    <row r="50329" spans="5:5">
      <c r="E50329" s="15"/>
    </row>
    <row r="50330" spans="5:5">
      <c r="E50330" s="15"/>
    </row>
    <row r="50331" spans="5:5">
      <c r="E50331" s="15"/>
    </row>
    <row r="50332" spans="5:5">
      <c r="E50332" s="15"/>
    </row>
    <row r="50333" spans="5:5">
      <c r="E50333" s="15"/>
    </row>
    <row r="50334" spans="5:5">
      <c r="E50334" s="15"/>
    </row>
    <row r="50335" spans="5:5">
      <c r="E50335" s="15"/>
    </row>
    <row r="50336" spans="5:5">
      <c r="E50336" s="15"/>
    </row>
    <row r="50337" spans="5:5">
      <c r="E50337" s="15"/>
    </row>
    <row r="50338" spans="5:5">
      <c r="E50338" s="15"/>
    </row>
    <row r="50339" spans="5:5">
      <c r="E50339" s="15"/>
    </row>
    <row r="50340" spans="5:5">
      <c r="E50340" s="15"/>
    </row>
    <row r="50341" spans="5:5">
      <c r="E50341" s="15"/>
    </row>
    <row r="50342" spans="5:5">
      <c r="E50342" s="15"/>
    </row>
    <row r="50343" spans="5:5">
      <c r="E50343" s="15"/>
    </row>
    <row r="50344" spans="5:5">
      <c r="E50344" s="15"/>
    </row>
    <row r="50345" spans="5:5">
      <c r="E50345" s="15"/>
    </row>
    <row r="50346" spans="5:5">
      <c r="E50346" s="15"/>
    </row>
    <row r="50347" spans="5:5">
      <c r="E50347" s="15"/>
    </row>
    <row r="50348" spans="5:5">
      <c r="E50348" s="15"/>
    </row>
    <row r="50349" spans="5:5">
      <c r="E50349" s="15"/>
    </row>
    <row r="50350" spans="5:5">
      <c r="E50350" s="15"/>
    </row>
    <row r="50351" spans="5:5">
      <c r="E50351" s="15"/>
    </row>
    <row r="50352" spans="5:5">
      <c r="E50352" s="15"/>
    </row>
    <row r="50353" spans="5:5">
      <c r="E50353" s="15"/>
    </row>
    <row r="50354" spans="5:5">
      <c r="E50354" s="15"/>
    </row>
    <row r="50355" spans="5:5">
      <c r="E50355" s="15"/>
    </row>
    <row r="50356" spans="5:5">
      <c r="E50356" s="15"/>
    </row>
    <row r="50357" spans="5:5">
      <c r="E50357" s="15"/>
    </row>
    <row r="50358" spans="5:5">
      <c r="E50358" s="15"/>
    </row>
    <row r="50359" spans="5:5">
      <c r="E50359" s="15"/>
    </row>
    <row r="50360" spans="5:5">
      <c r="E50360" s="15"/>
    </row>
    <row r="50361" spans="5:5">
      <c r="E50361" s="15"/>
    </row>
    <row r="50362" spans="5:5">
      <c r="E50362" s="15"/>
    </row>
    <row r="50363" spans="5:5">
      <c r="E50363" s="15"/>
    </row>
    <row r="50364" spans="5:5">
      <c r="E50364" s="15"/>
    </row>
    <row r="50365" spans="5:5">
      <c r="E50365" s="15"/>
    </row>
    <row r="50366" spans="5:5">
      <c r="E50366" s="15"/>
    </row>
    <row r="50367" spans="5:5">
      <c r="E50367" s="15"/>
    </row>
    <row r="50368" spans="5:5">
      <c r="E50368" s="15"/>
    </row>
    <row r="50369" spans="5:5">
      <c r="E50369" s="15"/>
    </row>
    <row r="50370" spans="5:5">
      <c r="E50370" s="15"/>
    </row>
    <row r="50371" spans="5:5">
      <c r="E50371" s="15"/>
    </row>
    <row r="50372" spans="5:5">
      <c r="E50372" s="15"/>
    </row>
    <row r="50373" spans="5:5">
      <c r="E50373" s="15"/>
    </row>
    <row r="50374" spans="5:5">
      <c r="E50374" s="15"/>
    </row>
    <row r="50375" spans="5:5">
      <c r="E50375" s="15"/>
    </row>
    <row r="50376" spans="5:5">
      <c r="E50376" s="15"/>
    </row>
    <row r="50377" spans="5:5">
      <c r="E50377" s="15"/>
    </row>
    <row r="50378" spans="5:5">
      <c r="E50378" s="15"/>
    </row>
    <row r="50379" spans="5:5">
      <c r="E50379" s="15"/>
    </row>
    <row r="50380" spans="5:5">
      <c r="E50380" s="15"/>
    </row>
    <row r="50381" spans="5:5">
      <c r="E50381" s="15"/>
    </row>
    <row r="50382" spans="5:5">
      <c r="E50382" s="15"/>
    </row>
    <row r="50383" spans="5:5">
      <c r="E50383" s="15"/>
    </row>
    <row r="50384" spans="5:5">
      <c r="E50384" s="15"/>
    </row>
    <row r="50385" spans="5:5">
      <c r="E50385" s="15"/>
    </row>
    <row r="50386" spans="5:5">
      <c r="E50386" s="15"/>
    </row>
    <row r="50387" spans="5:5">
      <c r="E50387" s="15"/>
    </row>
    <row r="50388" spans="5:5">
      <c r="E50388" s="15"/>
    </row>
    <row r="50389" spans="5:5">
      <c r="E50389" s="15"/>
    </row>
    <row r="50390" spans="5:5">
      <c r="E50390" s="15"/>
    </row>
    <row r="50391" spans="5:5">
      <c r="E50391" s="15"/>
    </row>
    <row r="50392" spans="5:5">
      <c r="E50392" s="15"/>
    </row>
    <row r="50393" spans="5:5">
      <c r="E50393" s="15"/>
    </row>
    <row r="50394" spans="5:5">
      <c r="E50394" s="15"/>
    </row>
    <row r="50395" spans="5:5">
      <c r="E50395" s="15"/>
    </row>
    <row r="50396" spans="5:5">
      <c r="E50396" s="15"/>
    </row>
    <row r="50397" spans="5:5">
      <c r="E50397" s="15"/>
    </row>
    <row r="50398" spans="5:5">
      <c r="E50398" s="15"/>
    </row>
    <row r="50399" spans="5:5">
      <c r="E50399" s="15"/>
    </row>
    <row r="50400" spans="5:5">
      <c r="E50400" s="15"/>
    </row>
    <row r="50401" spans="5:5">
      <c r="E50401" s="15"/>
    </row>
    <row r="50402" spans="5:5">
      <c r="E50402" s="15"/>
    </row>
    <row r="50403" spans="5:5">
      <c r="E50403" s="15"/>
    </row>
    <row r="50404" spans="5:5">
      <c r="E50404" s="15"/>
    </row>
    <row r="50405" spans="5:5">
      <c r="E50405" s="15"/>
    </row>
    <row r="50406" spans="5:5">
      <c r="E50406" s="15"/>
    </row>
    <row r="50407" spans="5:5">
      <c r="E50407" s="15"/>
    </row>
    <row r="50408" spans="5:5">
      <c r="E50408" s="15"/>
    </row>
    <row r="50409" spans="5:5">
      <c r="E50409" s="15"/>
    </row>
    <row r="50410" spans="5:5">
      <c r="E50410" s="15"/>
    </row>
    <row r="50411" spans="5:5">
      <c r="E50411" s="15"/>
    </row>
    <row r="50412" spans="5:5">
      <c r="E50412" s="15"/>
    </row>
    <row r="50413" spans="5:5">
      <c r="E50413" s="15"/>
    </row>
    <row r="50414" spans="5:5">
      <c r="E50414" s="15"/>
    </row>
    <row r="50415" spans="5:5">
      <c r="E50415" s="15"/>
    </row>
    <row r="50416" spans="5:5">
      <c r="E50416" s="15"/>
    </row>
    <row r="50417" spans="5:5">
      <c r="E50417" s="15"/>
    </row>
    <row r="50418" spans="5:5">
      <c r="E50418" s="15"/>
    </row>
    <row r="50419" spans="5:5">
      <c r="E50419" s="15"/>
    </row>
    <row r="50420" spans="5:5">
      <c r="E50420" s="15"/>
    </row>
    <row r="50421" spans="5:5">
      <c r="E50421" s="15"/>
    </row>
    <row r="50422" spans="5:5">
      <c r="E50422" s="15"/>
    </row>
    <row r="50423" spans="5:5">
      <c r="E50423" s="15"/>
    </row>
    <row r="50424" spans="5:5">
      <c r="E50424" s="15"/>
    </row>
    <row r="50425" spans="5:5">
      <c r="E50425" s="15"/>
    </row>
    <row r="50426" spans="5:5">
      <c r="E50426" s="15"/>
    </row>
    <row r="50427" spans="5:5">
      <c r="E50427" s="15"/>
    </row>
    <row r="50428" spans="5:5">
      <c r="E50428" s="15"/>
    </row>
    <row r="50429" spans="5:5">
      <c r="E50429" s="15"/>
    </row>
    <row r="50430" spans="5:5">
      <c r="E50430" s="15"/>
    </row>
    <row r="50431" spans="5:5">
      <c r="E50431" s="15"/>
    </row>
    <row r="50432" spans="5:5">
      <c r="E50432" s="15"/>
    </row>
    <row r="50433" spans="5:5">
      <c r="E50433" s="15"/>
    </row>
    <row r="50434" spans="5:5">
      <c r="E50434" s="15"/>
    </row>
    <row r="50435" spans="5:5">
      <c r="E50435" s="15"/>
    </row>
    <row r="50436" spans="5:5">
      <c r="E50436" s="15"/>
    </row>
    <row r="50437" spans="5:5">
      <c r="E50437" s="15"/>
    </row>
    <row r="50438" spans="5:5">
      <c r="E50438" s="15"/>
    </row>
    <row r="50439" spans="5:5">
      <c r="E50439" s="15"/>
    </row>
    <row r="50440" spans="5:5">
      <c r="E50440" s="15"/>
    </row>
    <row r="50441" spans="5:5">
      <c r="E50441" s="15"/>
    </row>
    <row r="50442" spans="5:5">
      <c r="E50442" s="15"/>
    </row>
    <row r="50443" spans="5:5">
      <c r="E50443" s="15"/>
    </row>
    <row r="50444" spans="5:5">
      <c r="E50444" s="15"/>
    </row>
    <row r="50445" spans="5:5">
      <c r="E50445" s="15"/>
    </row>
    <row r="50446" spans="5:5">
      <c r="E50446" s="15"/>
    </row>
    <row r="50447" spans="5:5">
      <c r="E50447" s="15"/>
    </row>
    <row r="50448" spans="5:5">
      <c r="E50448" s="15"/>
    </row>
    <row r="50449" spans="5:5">
      <c r="E50449" s="15"/>
    </row>
    <row r="50450" spans="5:5">
      <c r="E50450" s="15"/>
    </row>
    <row r="50451" spans="5:5">
      <c r="E50451" s="15"/>
    </row>
    <row r="50452" spans="5:5">
      <c r="E50452" s="15"/>
    </row>
    <row r="50453" spans="5:5">
      <c r="E50453" s="15"/>
    </row>
    <row r="50454" spans="5:5">
      <c r="E50454" s="15"/>
    </row>
    <row r="50455" spans="5:5">
      <c r="E50455" s="15"/>
    </row>
    <row r="50456" spans="5:5">
      <c r="E50456" s="15"/>
    </row>
    <row r="50457" spans="5:5">
      <c r="E50457" s="15"/>
    </row>
    <row r="50458" spans="5:5">
      <c r="E50458" s="15"/>
    </row>
    <row r="50459" spans="5:5">
      <c r="E50459" s="15"/>
    </row>
    <row r="50460" spans="5:5">
      <c r="E50460" s="15"/>
    </row>
    <row r="50461" spans="5:5">
      <c r="E50461" s="15"/>
    </row>
    <row r="50462" spans="5:5">
      <c r="E50462" s="15"/>
    </row>
    <row r="50463" spans="5:5">
      <c r="E50463" s="15"/>
    </row>
    <row r="50464" spans="5:5">
      <c r="E50464" s="15"/>
    </row>
    <row r="50465" spans="5:5">
      <c r="E50465" s="15"/>
    </row>
    <row r="50466" spans="5:5">
      <c r="E50466" s="15"/>
    </row>
    <row r="50467" spans="5:5">
      <c r="E50467" s="15"/>
    </row>
    <row r="50468" spans="5:5">
      <c r="E50468" s="15"/>
    </row>
    <row r="50469" spans="5:5">
      <c r="E50469" s="15"/>
    </row>
    <row r="50470" spans="5:5">
      <c r="E50470" s="15"/>
    </row>
    <row r="50471" spans="5:5">
      <c r="E50471" s="15"/>
    </row>
    <row r="50472" spans="5:5">
      <c r="E50472" s="15"/>
    </row>
    <row r="50473" spans="5:5">
      <c r="E50473" s="15"/>
    </row>
    <row r="50474" spans="5:5">
      <c r="E50474" s="15"/>
    </row>
    <row r="50475" spans="5:5">
      <c r="E50475" s="15"/>
    </row>
    <row r="50476" spans="5:5">
      <c r="E50476" s="15"/>
    </row>
    <row r="50477" spans="5:5">
      <c r="E50477" s="15"/>
    </row>
    <row r="50478" spans="5:5">
      <c r="E50478" s="15"/>
    </row>
    <row r="50479" spans="5:5">
      <c r="E50479" s="15"/>
    </row>
    <row r="50480" spans="5:5">
      <c r="E50480" s="15"/>
    </row>
    <row r="50481" spans="5:5">
      <c r="E50481" s="15"/>
    </row>
    <row r="50482" spans="5:5">
      <c r="E50482" s="15"/>
    </row>
    <row r="50483" spans="5:5">
      <c r="E50483" s="15"/>
    </row>
    <row r="50484" spans="5:5">
      <c r="E50484" s="15"/>
    </row>
    <row r="50485" spans="5:5">
      <c r="E50485" s="15"/>
    </row>
    <row r="50486" spans="5:5">
      <c r="E50486" s="15"/>
    </row>
    <row r="50487" spans="5:5">
      <c r="E50487" s="15"/>
    </row>
    <row r="50488" spans="5:5">
      <c r="E50488" s="15"/>
    </row>
    <row r="50489" spans="5:5">
      <c r="E50489" s="15"/>
    </row>
    <row r="50490" spans="5:5">
      <c r="E50490" s="15"/>
    </row>
    <row r="50491" spans="5:5">
      <c r="E50491" s="15"/>
    </row>
    <row r="50492" spans="5:5">
      <c r="E50492" s="15"/>
    </row>
    <row r="50493" spans="5:5">
      <c r="E50493" s="15"/>
    </row>
    <row r="50494" spans="5:5">
      <c r="E50494" s="15"/>
    </row>
    <row r="50495" spans="5:5">
      <c r="E50495" s="15"/>
    </row>
    <row r="50496" spans="5:5">
      <c r="E50496" s="15"/>
    </row>
    <row r="50497" spans="5:5">
      <c r="E50497" s="15"/>
    </row>
    <row r="50498" spans="5:5">
      <c r="E50498" s="15"/>
    </row>
    <row r="50499" spans="5:5">
      <c r="E50499" s="15"/>
    </row>
    <row r="50500" spans="5:5">
      <c r="E50500" s="15"/>
    </row>
    <row r="50501" spans="5:5">
      <c r="E50501" s="15"/>
    </row>
    <row r="50502" spans="5:5">
      <c r="E50502" s="15"/>
    </row>
    <row r="50503" spans="5:5">
      <c r="E50503" s="15"/>
    </row>
    <row r="50504" spans="5:5">
      <c r="E50504" s="15"/>
    </row>
    <row r="50505" spans="5:5">
      <c r="E50505" s="15"/>
    </row>
    <row r="50506" spans="5:5">
      <c r="E50506" s="15"/>
    </row>
    <row r="50507" spans="5:5">
      <c r="E50507" s="15"/>
    </row>
    <row r="50508" spans="5:5">
      <c r="E50508" s="15"/>
    </row>
    <row r="50509" spans="5:5">
      <c r="E50509" s="15"/>
    </row>
    <row r="50510" spans="5:5">
      <c r="E50510" s="15"/>
    </row>
    <row r="50511" spans="5:5">
      <c r="E50511" s="15"/>
    </row>
    <row r="50512" spans="5:5">
      <c r="E50512" s="15"/>
    </row>
    <row r="50513" spans="5:5">
      <c r="E50513" s="15"/>
    </row>
    <row r="50514" spans="5:5">
      <c r="E50514" s="15"/>
    </row>
    <row r="50515" spans="5:5">
      <c r="E50515" s="15"/>
    </row>
    <row r="50516" spans="5:5">
      <c r="E50516" s="15"/>
    </row>
    <row r="50517" spans="5:5">
      <c r="E50517" s="15"/>
    </row>
    <row r="50518" spans="5:5">
      <c r="E50518" s="15"/>
    </row>
    <row r="50519" spans="5:5">
      <c r="E50519" s="15"/>
    </row>
    <row r="50520" spans="5:5">
      <c r="E50520" s="15"/>
    </row>
    <row r="50521" spans="5:5">
      <c r="E50521" s="15"/>
    </row>
    <row r="50522" spans="5:5">
      <c r="E50522" s="15"/>
    </row>
    <row r="50523" spans="5:5">
      <c r="E50523" s="15"/>
    </row>
    <row r="50524" spans="5:5">
      <c r="E50524" s="15"/>
    </row>
    <row r="50525" spans="5:5">
      <c r="E50525" s="15"/>
    </row>
    <row r="50526" spans="5:5">
      <c r="E50526" s="15"/>
    </row>
    <row r="50527" spans="5:5">
      <c r="E50527" s="15"/>
    </row>
    <row r="50528" spans="5:5">
      <c r="E50528" s="15"/>
    </row>
    <row r="50529" spans="5:5">
      <c r="E50529" s="15"/>
    </row>
    <row r="50530" spans="5:5">
      <c r="E50530" s="15"/>
    </row>
    <row r="50531" spans="5:5">
      <c r="E50531" s="15"/>
    </row>
    <row r="50532" spans="5:5">
      <c r="E50532" s="15"/>
    </row>
    <row r="50533" spans="5:5">
      <c r="E50533" s="15"/>
    </row>
    <row r="50534" spans="5:5">
      <c r="E50534" s="15"/>
    </row>
    <row r="50535" spans="5:5">
      <c r="E50535" s="15"/>
    </row>
    <row r="50536" spans="5:5">
      <c r="E50536" s="15"/>
    </row>
    <row r="50537" spans="5:5">
      <c r="E50537" s="15"/>
    </row>
    <row r="50538" spans="5:5">
      <c r="E50538" s="15"/>
    </row>
    <row r="50539" spans="5:5">
      <c r="E50539" s="15"/>
    </row>
    <row r="50540" spans="5:5">
      <c r="E50540" s="15"/>
    </row>
    <row r="50541" spans="5:5">
      <c r="E50541" s="15"/>
    </row>
    <row r="50542" spans="5:5">
      <c r="E50542" s="15"/>
    </row>
    <row r="50543" spans="5:5">
      <c r="E50543" s="15"/>
    </row>
    <row r="50544" spans="5:5">
      <c r="E50544" s="15"/>
    </row>
    <row r="50545" spans="5:5">
      <c r="E50545" s="15"/>
    </row>
    <row r="50546" spans="5:5">
      <c r="E50546" s="15"/>
    </row>
    <row r="50547" spans="5:5">
      <c r="E50547" s="15"/>
    </row>
    <row r="50548" spans="5:5">
      <c r="E50548" s="15"/>
    </row>
    <row r="50549" spans="5:5">
      <c r="E50549" s="15"/>
    </row>
    <row r="50550" spans="5:5">
      <c r="E50550" s="15"/>
    </row>
    <row r="50551" spans="5:5">
      <c r="E50551" s="15"/>
    </row>
    <row r="50552" spans="5:5">
      <c r="E50552" s="15"/>
    </row>
    <row r="50553" spans="5:5">
      <c r="E50553" s="15"/>
    </row>
    <row r="50554" spans="5:5">
      <c r="E50554" s="15"/>
    </row>
    <row r="50555" spans="5:5">
      <c r="E50555" s="15"/>
    </row>
    <row r="50556" spans="5:5">
      <c r="E50556" s="15"/>
    </row>
    <row r="50557" spans="5:5">
      <c r="E50557" s="15"/>
    </row>
    <row r="50558" spans="5:5">
      <c r="E50558" s="15"/>
    </row>
    <row r="50559" spans="5:5">
      <c r="E50559" s="15"/>
    </row>
    <row r="50560" spans="5:5">
      <c r="E50560" s="15"/>
    </row>
    <row r="50561" spans="5:5">
      <c r="E50561" s="15"/>
    </row>
    <row r="50562" spans="5:5">
      <c r="E50562" s="15"/>
    </row>
    <row r="50563" spans="5:5">
      <c r="E50563" s="15"/>
    </row>
    <row r="50564" spans="5:5">
      <c r="E50564" s="15"/>
    </row>
    <row r="50565" spans="5:5">
      <c r="E50565" s="15"/>
    </row>
    <row r="50566" spans="5:5">
      <c r="E50566" s="15"/>
    </row>
    <row r="50567" spans="5:5">
      <c r="E50567" s="15"/>
    </row>
    <row r="50568" spans="5:5">
      <c r="E50568" s="15"/>
    </row>
    <row r="50569" spans="5:5">
      <c r="E50569" s="15"/>
    </row>
    <row r="50570" spans="5:5">
      <c r="E50570" s="15"/>
    </row>
    <row r="50571" spans="5:5">
      <c r="E50571" s="15"/>
    </row>
    <row r="50572" spans="5:5">
      <c r="E50572" s="15"/>
    </row>
    <row r="50573" spans="5:5">
      <c r="E50573" s="15"/>
    </row>
    <row r="50574" spans="5:5">
      <c r="E50574" s="15"/>
    </row>
    <row r="50575" spans="5:5">
      <c r="E50575" s="15"/>
    </row>
    <row r="50576" spans="5:5">
      <c r="E50576" s="15"/>
    </row>
    <row r="50577" spans="5:5">
      <c r="E50577" s="15"/>
    </row>
    <row r="50578" spans="5:5">
      <c r="E50578" s="15"/>
    </row>
    <row r="50579" spans="5:5">
      <c r="E50579" s="15"/>
    </row>
    <row r="50580" spans="5:5">
      <c r="E50580" s="15"/>
    </row>
    <row r="50581" spans="5:5">
      <c r="E50581" s="15"/>
    </row>
    <row r="50582" spans="5:5">
      <c r="E50582" s="15"/>
    </row>
    <row r="50583" spans="5:5">
      <c r="E50583" s="15"/>
    </row>
    <row r="50584" spans="5:5">
      <c r="E50584" s="15"/>
    </row>
    <row r="50585" spans="5:5">
      <c r="E50585" s="15"/>
    </row>
    <row r="50586" spans="5:5">
      <c r="E50586" s="15"/>
    </row>
    <row r="50587" spans="5:5">
      <c r="E50587" s="15"/>
    </row>
    <row r="50588" spans="5:5">
      <c r="E50588" s="15"/>
    </row>
    <row r="50589" spans="5:5">
      <c r="E50589" s="15"/>
    </row>
    <row r="50590" spans="5:5">
      <c r="E50590" s="15"/>
    </row>
    <row r="50591" spans="5:5">
      <c r="E50591" s="15"/>
    </row>
    <row r="50592" spans="5:5">
      <c r="E50592" s="15"/>
    </row>
    <row r="50593" spans="5:5">
      <c r="E50593" s="15"/>
    </row>
    <row r="50594" spans="5:5">
      <c r="E50594" s="15"/>
    </row>
    <row r="50595" spans="5:5">
      <c r="E50595" s="15"/>
    </row>
    <row r="50596" spans="5:5">
      <c r="E50596" s="15"/>
    </row>
    <row r="50597" spans="5:5">
      <c r="E50597" s="15"/>
    </row>
    <row r="50598" spans="5:5">
      <c r="E50598" s="15"/>
    </row>
    <row r="50599" spans="5:5">
      <c r="E50599" s="15"/>
    </row>
    <row r="50600" spans="5:5">
      <c r="E50600" s="15"/>
    </row>
    <row r="50601" spans="5:5">
      <c r="E50601" s="15"/>
    </row>
    <row r="50602" spans="5:5">
      <c r="E50602" s="15"/>
    </row>
    <row r="50603" spans="5:5">
      <c r="E50603" s="15"/>
    </row>
    <row r="50604" spans="5:5">
      <c r="E50604" s="15"/>
    </row>
    <row r="50605" spans="5:5">
      <c r="E50605" s="15"/>
    </row>
    <row r="50606" spans="5:5">
      <c r="E50606" s="15"/>
    </row>
    <row r="50607" spans="5:5">
      <c r="E50607" s="15"/>
    </row>
    <row r="50608" spans="5:5">
      <c r="E50608" s="15"/>
    </row>
    <row r="50609" spans="5:5">
      <c r="E50609" s="15"/>
    </row>
    <row r="50610" spans="5:5">
      <c r="E50610" s="15"/>
    </row>
    <row r="50611" spans="5:5">
      <c r="E50611" s="15"/>
    </row>
    <row r="50612" spans="5:5">
      <c r="E50612" s="15"/>
    </row>
    <row r="50613" spans="5:5">
      <c r="E50613" s="15"/>
    </row>
    <row r="50614" spans="5:5">
      <c r="E50614" s="15"/>
    </row>
    <row r="50615" spans="5:5">
      <c r="E50615" s="15"/>
    </row>
    <row r="50616" spans="5:5">
      <c r="E50616" s="15"/>
    </row>
    <row r="50617" spans="5:5">
      <c r="E50617" s="15"/>
    </row>
    <row r="50618" spans="5:5">
      <c r="E50618" s="15"/>
    </row>
    <row r="50619" spans="5:5">
      <c r="E50619" s="15"/>
    </row>
    <row r="50620" spans="5:5">
      <c r="E50620" s="15"/>
    </row>
    <row r="50621" spans="5:5">
      <c r="E50621" s="15"/>
    </row>
    <row r="50622" spans="5:5">
      <c r="E50622" s="15"/>
    </row>
    <row r="50623" spans="5:5">
      <c r="E50623" s="15"/>
    </row>
    <row r="50624" spans="5:5">
      <c r="E50624" s="15"/>
    </row>
    <row r="50625" spans="5:5">
      <c r="E50625" s="15"/>
    </row>
    <row r="50626" spans="5:5">
      <c r="E50626" s="15"/>
    </row>
    <row r="50627" spans="5:5">
      <c r="E50627" s="15"/>
    </row>
    <row r="50628" spans="5:5">
      <c r="E50628" s="15"/>
    </row>
    <row r="50629" spans="5:5">
      <c r="E50629" s="15"/>
    </row>
    <row r="50630" spans="5:5">
      <c r="E50630" s="15"/>
    </row>
    <row r="50631" spans="5:5">
      <c r="E50631" s="15"/>
    </row>
    <row r="50632" spans="5:5">
      <c r="E50632" s="15"/>
    </row>
    <row r="50633" spans="5:5">
      <c r="E50633" s="15"/>
    </row>
    <row r="50634" spans="5:5">
      <c r="E50634" s="15"/>
    </row>
    <row r="50635" spans="5:5">
      <c r="E50635" s="15"/>
    </row>
    <row r="50636" spans="5:5">
      <c r="E50636" s="15"/>
    </row>
    <row r="50637" spans="5:5">
      <c r="E50637" s="15"/>
    </row>
    <row r="50638" spans="5:5">
      <c r="E50638" s="15"/>
    </row>
    <row r="50639" spans="5:5">
      <c r="E50639" s="15"/>
    </row>
    <row r="50640" spans="5:5">
      <c r="E50640" s="15"/>
    </row>
    <row r="50641" spans="5:5">
      <c r="E50641" s="15"/>
    </row>
    <row r="50642" spans="5:5">
      <c r="E50642" s="15"/>
    </row>
    <row r="50643" spans="5:5">
      <c r="E50643" s="15"/>
    </row>
    <row r="50644" spans="5:5">
      <c r="E50644" s="15"/>
    </row>
    <row r="50645" spans="5:5">
      <c r="E50645" s="15"/>
    </row>
    <row r="50646" spans="5:5">
      <c r="E50646" s="15"/>
    </row>
    <row r="50647" spans="5:5">
      <c r="E50647" s="15"/>
    </row>
    <row r="50648" spans="5:5">
      <c r="E50648" s="15"/>
    </row>
    <row r="50649" spans="5:5">
      <c r="E50649" s="15"/>
    </row>
    <row r="50650" spans="5:5">
      <c r="E50650" s="15"/>
    </row>
    <row r="50651" spans="5:5">
      <c r="E50651" s="15"/>
    </row>
    <row r="50652" spans="5:5">
      <c r="E50652" s="15"/>
    </row>
    <row r="50653" spans="5:5">
      <c r="E50653" s="15"/>
    </row>
    <row r="50654" spans="5:5">
      <c r="E50654" s="15"/>
    </row>
    <row r="50655" spans="5:5">
      <c r="E50655" s="15"/>
    </row>
    <row r="50656" spans="5:5">
      <c r="E50656" s="15"/>
    </row>
    <row r="50657" spans="5:5">
      <c r="E50657" s="15"/>
    </row>
    <row r="50658" spans="5:5">
      <c r="E50658" s="15"/>
    </row>
    <row r="50659" spans="5:5">
      <c r="E50659" s="15"/>
    </row>
    <row r="50660" spans="5:5">
      <c r="E50660" s="15"/>
    </row>
    <row r="50661" spans="5:5">
      <c r="E50661" s="15"/>
    </row>
    <row r="50662" spans="5:5">
      <c r="E50662" s="15"/>
    </row>
    <row r="50663" spans="5:5">
      <c r="E50663" s="15"/>
    </row>
    <row r="50664" spans="5:5">
      <c r="E50664" s="15"/>
    </row>
    <row r="50665" spans="5:5">
      <c r="E50665" s="15"/>
    </row>
    <row r="50666" spans="5:5">
      <c r="E50666" s="15"/>
    </row>
    <row r="50667" spans="5:5">
      <c r="E50667" s="15"/>
    </row>
    <row r="50668" spans="5:5">
      <c r="E50668" s="15"/>
    </row>
    <row r="50669" spans="5:5">
      <c r="E50669" s="15"/>
    </row>
    <row r="50670" spans="5:5">
      <c r="E50670" s="15"/>
    </row>
    <row r="50671" spans="5:5">
      <c r="E50671" s="15"/>
    </row>
    <row r="50672" spans="5:5">
      <c r="E50672" s="15"/>
    </row>
    <row r="50673" spans="5:5">
      <c r="E50673" s="15"/>
    </row>
    <row r="50674" spans="5:5">
      <c r="E50674" s="15"/>
    </row>
    <row r="50675" spans="5:5">
      <c r="E50675" s="15"/>
    </row>
    <row r="50676" spans="5:5">
      <c r="E50676" s="15"/>
    </row>
    <row r="50677" spans="5:5">
      <c r="E50677" s="15"/>
    </row>
    <row r="50678" spans="5:5">
      <c r="E50678" s="15"/>
    </row>
    <row r="50679" spans="5:5">
      <c r="E50679" s="15"/>
    </row>
    <row r="50680" spans="5:5">
      <c r="E50680" s="15"/>
    </row>
    <row r="50681" spans="5:5">
      <c r="E50681" s="15"/>
    </row>
    <row r="50682" spans="5:5">
      <c r="E50682" s="15"/>
    </row>
    <row r="50683" spans="5:5">
      <c r="E50683" s="15"/>
    </row>
    <row r="50684" spans="5:5">
      <c r="E50684" s="15"/>
    </row>
    <row r="50685" spans="5:5">
      <c r="E50685" s="15"/>
    </row>
    <row r="50686" spans="5:5">
      <c r="E50686" s="15"/>
    </row>
    <row r="50687" spans="5:5">
      <c r="E50687" s="15"/>
    </row>
    <row r="50688" spans="5:5">
      <c r="E50688" s="15"/>
    </row>
    <row r="50689" spans="5:5">
      <c r="E50689" s="15"/>
    </row>
    <row r="50690" spans="5:5">
      <c r="E50690" s="15"/>
    </row>
    <row r="50691" spans="5:5">
      <c r="E50691" s="15"/>
    </row>
    <row r="50692" spans="5:5">
      <c r="E50692" s="15"/>
    </row>
    <row r="50693" spans="5:5">
      <c r="E50693" s="15"/>
    </row>
    <row r="50694" spans="5:5">
      <c r="E50694" s="15"/>
    </row>
    <row r="50695" spans="5:5">
      <c r="E50695" s="15"/>
    </row>
    <row r="50696" spans="5:5">
      <c r="E50696" s="15"/>
    </row>
    <row r="50697" spans="5:5">
      <c r="E50697" s="15"/>
    </row>
    <row r="50698" spans="5:5">
      <c r="E50698" s="15"/>
    </row>
    <row r="50699" spans="5:5">
      <c r="E50699" s="15"/>
    </row>
    <row r="50700" spans="5:5">
      <c r="E50700" s="15"/>
    </row>
    <row r="50701" spans="5:5">
      <c r="E50701" s="15"/>
    </row>
    <row r="50702" spans="5:5">
      <c r="E50702" s="15"/>
    </row>
    <row r="50703" spans="5:5">
      <c r="E50703" s="15"/>
    </row>
    <row r="50704" spans="5:5">
      <c r="E50704" s="15"/>
    </row>
    <row r="50705" spans="5:5">
      <c r="E50705" s="15"/>
    </row>
    <row r="50706" spans="5:5">
      <c r="E50706" s="15"/>
    </row>
    <row r="50707" spans="5:5">
      <c r="E50707" s="15"/>
    </row>
    <row r="50708" spans="5:5">
      <c r="E50708" s="15"/>
    </row>
    <row r="50709" spans="5:5">
      <c r="E50709" s="15"/>
    </row>
    <row r="50710" spans="5:5">
      <c r="E50710" s="15"/>
    </row>
    <row r="50711" spans="5:5">
      <c r="E50711" s="15"/>
    </row>
    <row r="50712" spans="5:5">
      <c r="E50712" s="15"/>
    </row>
    <row r="50713" spans="5:5">
      <c r="E50713" s="15"/>
    </row>
    <row r="50714" spans="5:5">
      <c r="E50714" s="15"/>
    </row>
    <row r="50715" spans="5:5">
      <c r="E50715" s="15"/>
    </row>
    <row r="50716" spans="5:5">
      <c r="E50716" s="15"/>
    </row>
    <row r="50717" spans="5:5">
      <c r="E50717" s="15"/>
    </row>
    <row r="50718" spans="5:5">
      <c r="E50718" s="15"/>
    </row>
    <row r="50719" spans="5:5">
      <c r="E50719" s="15"/>
    </row>
    <row r="50720" spans="5:5">
      <c r="E50720" s="15"/>
    </row>
    <row r="50721" spans="5:5">
      <c r="E50721" s="15"/>
    </row>
    <row r="50722" spans="5:5">
      <c r="E50722" s="15"/>
    </row>
    <row r="50723" spans="5:5">
      <c r="E50723" s="15"/>
    </row>
    <row r="50724" spans="5:5">
      <c r="E50724" s="15"/>
    </row>
    <row r="50725" spans="5:5">
      <c r="E50725" s="15"/>
    </row>
    <row r="50726" spans="5:5">
      <c r="E50726" s="15"/>
    </row>
    <row r="50727" spans="5:5">
      <c r="E50727" s="15"/>
    </row>
    <row r="50728" spans="5:5">
      <c r="E50728" s="15"/>
    </row>
    <row r="50729" spans="5:5">
      <c r="E50729" s="15"/>
    </row>
    <row r="50730" spans="5:5">
      <c r="E50730" s="15"/>
    </row>
    <row r="50731" spans="5:5">
      <c r="E50731" s="15"/>
    </row>
    <row r="50732" spans="5:5">
      <c r="E50732" s="15"/>
    </row>
    <row r="50733" spans="5:5">
      <c r="E50733" s="15"/>
    </row>
    <row r="50734" spans="5:5">
      <c r="E50734" s="15"/>
    </row>
    <row r="50735" spans="5:5">
      <c r="E50735" s="15"/>
    </row>
    <row r="50736" spans="5:5">
      <c r="E50736" s="15"/>
    </row>
    <row r="50737" spans="5:5">
      <c r="E50737" s="15"/>
    </row>
    <row r="50738" spans="5:5">
      <c r="E50738" s="15"/>
    </row>
    <row r="50739" spans="5:5">
      <c r="E50739" s="15"/>
    </row>
    <row r="50740" spans="5:5">
      <c r="E50740" s="15"/>
    </row>
    <row r="50741" spans="5:5">
      <c r="E50741" s="15"/>
    </row>
    <row r="50742" spans="5:5">
      <c r="E50742" s="15"/>
    </row>
    <row r="50743" spans="5:5">
      <c r="E50743" s="15"/>
    </row>
    <row r="50744" spans="5:5">
      <c r="E50744" s="15"/>
    </row>
    <row r="50745" spans="5:5">
      <c r="E50745" s="15"/>
    </row>
    <row r="50746" spans="5:5">
      <c r="E50746" s="15"/>
    </row>
    <row r="50747" spans="5:5">
      <c r="E50747" s="15"/>
    </row>
    <row r="50748" spans="5:5">
      <c r="E50748" s="15"/>
    </row>
    <row r="50749" spans="5:5">
      <c r="E50749" s="15"/>
    </row>
    <row r="50750" spans="5:5">
      <c r="E50750" s="15"/>
    </row>
    <row r="50751" spans="5:5">
      <c r="E50751" s="15"/>
    </row>
    <row r="50752" spans="5:5">
      <c r="E50752" s="15"/>
    </row>
    <row r="50753" spans="5:5">
      <c r="E50753" s="15"/>
    </row>
    <row r="50754" spans="5:5">
      <c r="E50754" s="15"/>
    </row>
    <row r="50755" spans="5:5">
      <c r="E50755" s="15"/>
    </row>
    <row r="50756" spans="5:5">
      <c r="E50756" s="15"/>
    </row>
    <row r="50757" spans="5:5">
      <c r="E50757" s="15"/>
    </row>
    <row r="50758" spans="5:5">
      <c r="E50758" s="15"/>
    </row>
    <row r="50759" spans="5:5">
      <c r="E50759" s="15"/>
    </row>
    <row r="50760" spans="5:5">
      <c r="E50760" s="15"/>
    </row>
    <row r="50761" spans="5:5">
      <c r="E50761" s="15"/>
    </row>
    <row r="50762" spans="5:5">
      <c r="E50762" s="15"/>
    </row>
    <row r="50763" spans="5:5">
      <c r="E50763" s="15"/>
    </row>
    <row r="50764" spans="5:5">
      <c r="E50764" s="15"/>
    </row>
    <row r="50765" spans="5:5">
      <c r="E50765" s="15"/>
    </row>
    <row r="50766" spans="5:5">
      <c r="E50766" s="15"/>
    </row>
    <row r="50767" spans="5:5">
      <c r="E50767" s="15"/>
    </row>
    <row r="50768" spans="5:5">
      <c r="E50768" s="15"/>
    </row>
    <row r="50769" spans="5:5">
      <c r="E50769" s="15"/>
    </row>
    <row r="50770" spans="5:5">
      <c r="E50770" s="15"/>
    </row>
    <row r="50771" spans="5:5">
      <c r="E50771" s="15"/>
    </row>
    <row r="50772" spans="5:5">
      <c r="E50772" s="15"/>
    </row>
    <row r="50773" spans="5:5">
      <c r="E50773" s="15"/>
    </row>
    <row r="50774" spans="5:5">
      <c r="E50774" s="15"/>
    </row>
    <row r="50775" spans="5:5">
      <c r="E50775" s="15"/>
    </row>
    <row r="50776" spans="5:5">
      <c r="E50776" s="15"/>
    </row>
    <row r="50777" spans="5:5">
      <c r="E50777" s="15"/>
    </row>
    <row r="50778" spans="5:5">
      <c r="E50778" s="15"/>
    </row>
    <row r="50779" spans="5:5">
      <c r="E50779" s="15"/>
    </row>
    <row r="50780" spans="5:5">
      <c r="E50780" s="15"/>
    </row>
    <row r="50781" spans="5:5">
      <c r="E50781" s="15"/>
    </row>
    <row r="50782" spans="5:5">
      <c r="E50782" s="15"/>
    </row>
    <row r="50783" spans="5:5">
      <c r="E50783" s="15"/>
    </row>
    <row r="50784" spans="5:5">
      <c r="E50784" s="15"/>
    </row>
    <row r="50785" spans="5:5">
      <c r="E50785" s="15"/>
    </row>
    <row r="50786" spans="5:5">
      <c r="E50786" s="15"/>
    </row>
    <row r="50787" spans="5:5">
      <c r="E50787" s="15"/>
    </row>
    <row r="50788" spans="5:5">
      <c r="E50788" s="15"/>
    </row>
    <row r="50789" spans="5:5">
      <c r="E50789" s="15"/>
    </row>
    <row r="50790" spans="5:5">
      <c r="E50790" s="15"/>
    </row>
    <row r="50791" spans="5:5">
      <c r="E50791" s="15"/>
    </row>
    <row r="50792" spans="5:5">
      <c r="E50792" s="15"/>
    </row>
    <row r="50793" spans="5:5">
      <c r="E50793" s="15"/>
    </row>
    <row r="50794" spans="5:5">
      <c r="E50794" s="15"/>
    </row>
    <row r="50795" spans="5:5">
      <c r="E50795" s="15"/>
    </row>
    <row r="50796" spans="5:5">
      <c r="E50796" s="15"/>
    </row>
    <row r="50797" spans="5:5">
      <c r="E50797" s="15"/>
    </row>
    <row r="50798" spans="5:5">
      <c r="E50798" s="15"/>
    </row>
    <row r="50799" spans="5:5">
      <c r="E50799" s="15"/>
    </row>
    <row r="50800" spans="5:5">
      <c r="E50800" s="15"/>
    </row>
    <row r="50801" spans="5:5">
      <c r="E50801" s="15"/>
    </row>
    <row r="50802" spans="5:5">
      <c r="E50802" s="15"/>
    </row>
    <row r="50803" spans="5:5">
      <c r="E50803" s="15"/>
    </row>
    <row r="50804" spans="5:5">
      <c r="E50804" s="15"/>
    </row>
    <row r="50805" spans="5:5">
      <c r="E50805" s="15"/>
    </row>
    <row r="50806" spans="5:5">
      <c r="E50806" s="15"/>
    </row>
    <row r="50807" spans="5:5">
      <c r="E50807" s="15"/>
    </row>
    <row r="50808" spans="5:5">
      <c r="E50808" s="15"/>
    </row>
    <row r="50809" spans="5:5">
      <c r="E50809" s="15"/>
    </row>
    <row r="50810" spans="5:5">
      <c r="E50810" s="15"/>
    </row>
    <row r="50811" spans="5:5">
      <c r="E50811" s="15"/>
    </row>
    <row r="50812" spans="5:5">
      <c r="E50812" s="15"/>
    </row>
    <row r="50813" spans="5:5">
      <c r="E50813" s="15"/>
    </row>
    <row r="50814" spans="5:5">
      <c r="E50814" s="15"/>
    </row>
    <row r="50815" spans="5:5">
      <c r="E50815" s="15"/>
    </row>
    <row r="50816" spans="5:5">
      <c r="E50816" s="15"/>
    </row>
    <row r="50817" spans="5:5">
      <c r="E50817" s="15"/>
    </row>
    <row r="50818" spans="5:5">
      <c r="E50818" s="15"/>
    </row>
    <row r="50819" spans="5:5">
      <c r="E50819" s="15"/>
    </row>
    <row r="50820" spans="5:5">
      <c r="E50820" s="15"/>
    </row>
    <row r="50821" spans="5:5">
      <c r="E50821" s="15"/>
    </row>
    <row r="50822" spans="5:5">
      <c r="E50822" s="15"/>
    </row>
    <row r="50823" spans="5:5">
      <c r="E50823" s="15"/>
    </row>
    <row r="50824" spans="5:5">
      <c r="E50824" s="15"/>
    </row>
    <row r="50825" spans="5:5">
      <c r="E50825" s="15"/>
    </row>
    <row r="50826" spans="5:5">
      <c r="E50826" s="15"/>
    </row>
    <row r="50827" spans="5:5">
      <c r="E50827" s="15"/>
    </row>
    <row r="50828" spans="5:5">
      <c r="E50828" s="15"/>
    </row>
    <row r="50829" spans="5:5">
      <c r="E50829" s="15"/>
    </row>
    <row r="50830" spans="5:5">
      <c r="E50830" s="15"/>
    </row>
    <row r="50831" spans="5:5">
      <c r="E50831" s="15"/>
    </row>
    <row r="50832" spans="5:5">
      <c r="E50832" s="15"/>
    </row>
    <row r="50833" spans="5:5">
      <c r="E50833" s="15"/>
    </row>
    <row r="50834" spans="5:5">
      <c r="E50834" s="15"/>
    </row>
    <row r="50835" spans="5:5">
      <c r="E50835" s="15"/>
    </row>
    <row r="50836" spans="5:5">
      <c r="E50836" s="15"/>
    </row>
    <row r="50837" spans="5:5">
      <c r="E50837" s="15"/>
    </row>
    <row r="50838" spans="5:5">
      <c r="E50838" s="15"/>
    </row>
    <row r="50839" spans="5:5">
      <c r="E50839" s="15"/>
    </row>
    <row r="50840" spans="5:5">
      <c r="E50840" s="15"/>
    </row>
    <row r="50841" spans="5:5">
      <c r="E50841" s="15"/>
    </row>
    <row r="50842" spans="5:5">
      <c r="E50842" s="15"/>
    </row>
    <row r="50843" spans="5:5">
      <c r="E50843" s="15"/>
    </row>
    <row r="50844" spans="5:5">
      <c r="E50844" s="15"/>
    </row>
    <row r="50845" spans="5:5">
      <c r="E50845" s="15"/>
    </row>
    <row r="50846" spans="5:5">
      <c r="E50846" s="15"/>
    </row>
    <row r="50847" spans="5:5">
      <c r="E50847" s="15"/>
    </row>
    <row r="50848" spans="5:5">
      <c r="E50848" s="15"/>
    </row>
    <row r="50849" spans="5:5">
      <c r="E50849" s="15"/>
    </row>
    <row r="50850" spans="5:5">
      <c r="E50850" s="15"/>
    </row>
    <row r="50851" spans="5:5">
      <c r="E50851" s="15"/>
    </row>
    <row r="50852" spans="5:5">
      <c r="E50852" s="15"/>
    </row>
    <row r="50853" spans="5:5">
      <c r="E50853" s="15"/>
    </row>
    <row r="50854" spans="5:5">
      <c r="E50854" s="15"/>
    </row>
    <row r="50855" spans="5:5">
      <c r="E50855" s="15"/>
    </row>
    <row r="50856" spans="5:5">
      <c r="E50856" s="15"/>
    </row>
    <row r="50857" spans="5:5">
      <c r="E50857" s="15"/>
    </row>
    <row r="50858" spans="5:5">
      <c r="E50858" s="15"/>
    </row>
    <row r="50859" spans="5:5">
      <c r="E50859" s="15"/>
    </row>
    <row r="50860" spans="5:5">
      <c r="E50860" s="15"/>
    </row>
    <row r="50861" spans="5:5">
      <c r="E50861" s="15"/>
    </row>
    <row r="50862" spans="5:5">
      <c r="E50862" s="15"/>
    </row>
    <row r="50863" spans="5:5">
      <c r="E50863" s="15"/>
    </row>
    <row r="50864" spans="5:5">
      <c r="E50864" s="15"/>
    </row>
    <row r="50865" spans="5:5">
      <c r="E50865" s="15"/>
    </row>
    <row r="50866" spans="5:5">
      <c r="E50866" s="15"/>
    </row>
    <row r="50867" spans="5:5">
      <c r="E50867" s="15"/>
    </row>
    <row r="50868" spans="5:5">
      <c r="E50868" s="15"/>
    </row>
    <row r="50869" spans="5:5">
      <c r="E50869" s="15"/>
    </row>
    <row r="50870" spans="5:5">
      <c r="E50870" s="15"/>
    </row>
    <row r="50871" spans="5:5">
      <c r="E50871" s="15"/>
    </row>
    <row r="50872" spans="5:5">
      <c r="E50872" s="15"/>
    </row>
    <row r="50873" spans="5:5">
      <c r="E50873" s="15"/>
    </row>
    <row r="50874" spans="5:5">
      <c r="E50874" s="15"/>
    </row>
    <row r="50875" spans="5:5">
      <c r="E50875" s="15"/>
    </row>
    <row r="50876" spans="5:5">
      <c r="E50876" s="15"/>
    </row>
    <row r="50877" spans="5:5">
      <c r="E50877" s="15"/>
    </row>
    <row r="50878" spans="5:5">
      <c r="E50878" s="15"/>
    </row>
    <row r="50879" spans="5:5">
      <c r="E50879" s="15"/>
    </row>
    <row r="50880" spans="5:5">
      <c r="E50880" s="15"/>
    </row>
    <row r="50881" spans="5:5">
      <c r="E50881" s="15"/>
    </row>
    <row r="50882" spans="5:5">
      <c r="E50882" s="15"/>
    </row>
    <row r="50883" spans="5:5">
      <c r="E50883" s="15"/>
    </row>
    <row r="50884" spans="5:5">
      <c r="E50884" s="15"/>
    </row>
    <row r="50885" spans="5:5">
      <c r="E50885" s="15"/>
    </row>
    <row r="50886" spans="5:5">
      <c r="E50886" s="15"/>
    </row>
    <row r="50887" spans="5:5">
      <c r="E50887" s="15"/>
    </row>
    <row r="50888" spans="5:5">
      <c r="E50888" s="15"/>
    </row>
    <row r="50889" spans="5:5">
      <c r="E50889" s="15"/>
    </row>
    <row r="50890" spans="5:5">
      <c r="E50890" s="15"/>
    </row>
    <row r="50891" spans="5:5">
      <c r="E50891" s="15"/>
    </row>
    <row r="50892" spans="5:5">
      <c r="E50892" s="15"/>
    </row>
    <row r="50893" spans="5:5">
      <c r="E50893" s="15"/>
    </row>
    <row r="50894" spans="5:5">
      <c r="E50894" s="15"/>
    </row>
    <row r="50895" spans="5:5">
      <c r="E50895" s="15"/>
    </row>
    <row r="50896" spans="5:5">
      <c r="E50896" s="15"/>
    </row>
    <row r="50897" spans="5:5">
      <c r="E50897" s="15"/>
    </row>
    <row r="50898" spans="5:5">
      <c r="E50898" s="15"/>
    </row>
    <row r="50899" spans="5:5">
      <c r="E50899" s="15"/>
    </row>
    <row r="50900" spans="5:5">
      <c r="E50900" s="15"/>
    </row>
    <row r="50901" spans="5:5">
      <c r="E50901" s="15"/>
    </row>
    <row r="50902" spans="5:5">
      <c r="E50902" s="15"/>
    </row>
    <row r="50903" spans="5:5">
      <c r="E50903" s="15"/>
    </row>
    <row r="50904" spans="5:5">
      <c r="E50904" s="15"/>
    </row>
    <row r="50905" spans="5:5">
      <c r="E50905" s="15"/>
    </row>
    <row r="50906" spans="5:5">
      <c r="E50906" s="15"/>
    </row>
    <row r="50907" spans="5:5">
      <c r="E50907" s="15"/>
    </row>
    <row r="50908" spans="5:5">
      <c r="E50908" s="15"/>
    </row>
    <row r="50909" spans="5:5">
      <c r="E50909" s="15"/>
    </row>
    <row r="50910" spans="5:5">
      <c r="E50910" s="15"/>
    </row>
    <row r="50911" spans="5:5">
      <c r="E50911" s="15"/>
    </row>
    <row r="50912" spans="5:5">
      <c r="E50912" s="15"/>
    </row>
    <row r="50913" spans="5:5">
      <c r="E50913" s="15"/>
    </row>
    <row r="50914" spans="5:5">
      <c r="E50914" s="15"/>
    </row>
    <row r="50915" spans="5:5">
      <c r="E50915" s="15"/>
    </row>
    <row r="50916" spans="5:5">
      <c r="E50916" s="15"/>
    </row>
    <row r="50917" spans="5:5">
      <c r="E50917" s="15"/>
    </row>
    <row r="50918" spans="5:5">
      <c r="E50918" s="15"/>
    </row>
    <row r="50919" spans="5:5">
      <c r="E50919" s="15"/>
    </row>
    <row r="50920" spans="5:5">
      <c r="E50920" s="15"/>
    </row>
    <row r="50921" spans="5:5">
      <c r="E50921" s="15"/>
    </row>
    <row r="50922" spans="5:5">
      <c r="E50922" s="15"/>
    </row>
    <row r="50923" spans="5:5">
      <c r="E50923" s="15"/>
    </row>
    <row r="50924" spans="5:5">
      <c r="E50924" s="15"/>
    </row>
    <row r="50925" spans="5:5">
      <c r="E50925" s="15"/>
    </row>
    <row r="50926" spans="5:5">
      <c r="E50926" s="15"/>
    </row>
    <row r="50927" spans="5:5">
      <c r="E50927" s="15"/>
    </row>
    <row r="50928" spans="5:5">
      <c r="E50928" s="15"/>
    </row>
    <row r="50929" spans="5:5">
      <c r="E50929" s="15"/>
    </row>
    <row r="50930" spans="5:5">
      <c r="E50930" s="15"/>
    </row>
    <row r="50931" spans="5:5">
      <c r="E50931" s="15"/>
    </row>
    <row r="50932" spans="5:5">
      <c r="E50932" s="15"/>
    </row>
    <row r="50933" spans="5:5">
      <c r="E50933" s="15"/>
    </row>
    <row r="50934" spans="5:5">
      <c r="E50934" s="15"/>
    </row>
    <row r="50935" spans="5:5">
      <c r="E50935" s="15"/>
    </row>
    <row r="50936" spans="5:5">
      <c r="E50936" s="15"/>
    </row>
    <row r="50937" spans="5:5">
      <c r="E50937" s="15"/>
    </row>
    <row r="50938" spans="5:5">
      <c r="E50938" s="15"/>
    </row>
    <row r="50939" spans="5:5">
      <c r="E50939" s="15"/>
    </row>
    <row r="50940" spans="5:5">
      <c r="E50940" s="15"/>
    </row>
    <row r="50941" spans="5:5">
      <c r="E50941" s="15"/>
    </row>
    <row r="50942" spans="5:5">
      <c r="E50942" s="15"/>
    </row>
    <row r="50943" spans="5:5">
      <c r="E50943" s="15"/>
    </row>
    <row r="50944" spans="5:5">
      <c r="E50944" s="15"/>
    </row>
    <row r="50945" spans="5:5">
      <c r="E50945" s="15"/>
    </row>
    <row r="50946" spans="5:5">
      <c r="E50946" s="15"/>
    </row>
    <row r="50947" spans="5:5">
      <c r="E50947" s="15"/>
    </row>
    <row r="50948" spans="5:5">
      <c r="E50948" s="15"/>
    </row>
    <row r="50949" spans="5:5">
      <c r="E50949" s="15"/>
    </row>
    <row r="50950" spans="5:5">
      <c r="E50950" s="15"/>
    </row>
    <row r="50951" spans="5:5">
      <c r="E50951" s="15"/>
    </row>
    <row r="50952" spans="5:5">
      <c r="E50952" s="15"/>
    </row>
    <row r="50953" spans="5:5">
      <c r="E50953" s="15"/>
    </row>
    <row r="50954" spans="5:5">
      <c r="E50954" s="15"/>
    </row>
    <row r="50955" spans="5:5">
      <c r="E50955" s="15"/>
    </row>
    <row r="50956" spans="5:5">
      <c r="E50956" s="15"/>
    </row>
    <row r="50957" spans="5:5">
      <c r="E50957" s="15"/>
    </row>
    <row r="50958" spans="5:5">
      <c r="E50958" s="15"/>
    </row>
    <row r="50959" spans="5:5">
      <c r="E50959" s="15"/>
    </row>
    <row r="50960" spans="5:5">
      <c r="E50960" s="15"/>
    </row>
    <row r="50961" spans="5:5">
      <c r="E50961" s="15"/>
    </row>
    <row r="50962" spans="5:5">
      <c r="E50962" s="15"/>
    </row>
    <row r="50963" spans="5:5">
      <c r="E50963" s="15"/>
    </row>
    <row r="50964" spans="5:5">
      <c r="E50964" s="15"/>
    </row>
    <row r="50965" spans="5:5">
      <c r="E50965" s="15"/>
    </row>
    <row r="50966" spans="5:5">
      <c r="E50966" s="15"/>
    </row>
    <row r="50967" spans="5:5">
      <c r="E50967" s="15"/>
    </row>
    <row r="50968" spans="5:5">
      <c r="E50968" s="15"/>
    </row>
    <row r="50969" spans="5:5">
      <c r="E50969" s="15"/>
    </row>
    <row r="50970" spans="5:5">
      <c r="E50970" s="15"/>
    </row>
    <row r="50971" spans="5:5">
      <c r="E50971" s="15"/>
    </row>
    <row r="50972" spans="5:5">
      <c r="E50972" s="15"/>
    </row>
    <row r="50973" spans="5:5">
      <c r="E50973" s="15"/>
    </row>
    <row r="50974" spans="5:5">
      <c r="E50974" s="15"/>
    </row>
    <row r="50975" spans="5:5">
      <c r="E50975" s="15"/>
    </row>
    <row r="50976" spans="5:5">
      <c r="E50976" s="15"/>
    </row>
    <row r="50977" spans="5:5">
      <c r="E50977" s="15"/>
    </row>
    <row r="50978" spans="5:5">
      <c r="E50978" s="15"/>
    </row>
    <row r="50979" spans="5:5">
      <c r="E50979" s="15"/>
    </row>
    <row r="50980" spans="5:5">
      <c r="E50980" s="15"/>
    </row>
    <row r="50981" spans="5:5">
      <c r="E50981" s="15"/>
    </row>
    <row r="50982" spans="5:5">
      <c r="E50982" s="15"/>
    </row>
    <row r="50983" spans="5:5">
      <c r="E50983" s="15"/>
    </row>
    <row r="50984" spans="5:5">
      <c r="E50984" s="15"/>
    </row>
    <row r="50985" spans="5:5">
      <c r="E50985" s="15"/>
    </row>
    <row r="50986" spans="5:5">
      <c r="E50986" s="15"/>
    </row>
    <row r="50987" spans="5:5">
      <c r="E50987" s="15"/>
    </row>
    <row r="50988" spans="5:5">
      <c r="E50988" s="15"/>
    </row>
    <row r="50989" spans="5:5">
      <c r="E50989" s="15"/>
    </row>
    <row r="50990" spans="5:5">
      <c r="E50990" s="15"/>
    </row>
    <row r="50991" spans="5:5">
      <c r="E50991" s="15"/>
    </row>
    <row r="50992" spans="5:5">
      <c r="E50992" s="15"/>
    </row>
    <row r="50993" spans="5:5">
      <c r="E50993" s="15"/>
    </row>
    <row r="50994" spans="5:5">
      <c r="E50994" s="15"/>
    </row>
    <row r="50995" spans="5:5">
      <c r="E50995" s="15"/>
    </row>
    <row r="50996" spans="5:5">
      <c r="E50996" s="15"/>
    </row>
    <row r="50997" spans="5:5">
      <c r="E50997" s="15"/>
    </row>
    <row r="50998" spans="5:5">
      <c r="E50998" s="15"/>
    </row>
    <row r="50999" spans="5:5">
      <c r="E50999" s="15"/>
    </row>
    <row r="51000" spans="5:5">
      <c r="E51000" s="15"/>
    </row>
    <row r="51001" spans="5:5">
      <c r="E51001" s="15"/>
    </row>
    <row r="51002" spans="5:5">
      <c r="E51002" s="15"/>
    </row>
    <row r="51003" spans="5:5">
      <c r="E51003" s="15"/>
    </row>
    <row r="51004" spans="5:5">
      <c r="E51004" s="15"/>
    </row>
    <row r="51005" spans="5:5">
      <c r="E51005" s="15"/>
    </row>
    <row r="51006" spans="5:5">
      <c r="E51006" s="15"/>
    </row>
    <row r="51007" spans="5:5">
      <c r="E51007" s="15"/>
    </row>
    <row r="51008" spans="5:5">
      <c r="E51008" s="15"/>
    </row>
    <row r="51009" spans="5:5">
      <c r="E51009" s="15"/>
    </row>
    <row r="51010" spans="5:5">
      <c r="E51010" s="15"/>
    </row>
    <row r="51011" spans="5:5">
      <c r="E51011" s="15"/>
    </row>
    <row r="51012" spans="5:5">
      <c r="E51012" s="15"/>
    </row>
    <row r="51013" spans="5:5">
      <c r="E51013" s="15"/>
    </row>
    <row r="51014" spans="5:5">
      <c r="E51014" s="15"/>
    </row>
    <row r="51015" spans="5:5">
      <c r="E51015" s="15"/>
    </row>
    <row r="51016" spans="5:5">
      <c r="E51016" s="15"/>
    </row>
    <row r="51017" spans="5:5">
      <c r="E51017" s="15"/>
    </row>
    <row r="51018" spans="5:5">
      <c r="E51018" s="15"/>
    </row>
    <row r="51019" spans="5:5">
      <c r="E51019" s="15"/>
    </row>
    <row r="51020" spans="5:5">
      <c r="E51020" s="15"/>
    </row>
    <row r="51021" spans="5:5">
      <c r="E51021" s="15"/>
    </row>
    <row r="51022" spans="5:5">
      <c r="E51022" s="15"/>
    </row>
    <row r="51023" spans="5:5">
      <c r="E51023" s="15"/>
    </row>
    <row r="51024" spans="5:5">
      <c r="E51024" s="15"/>
    </row>
    <row r="51025" spans="5:5">
      <c r="E51025" s="15"/>
    </row>
    <row r="51026" spans="5:5">
      <c r="E51026" s="15"/>
    </row>
    <row r="51027" spans="5:5">
      <c r="E51027" s="15"/>
    </row>
    <row r="51028" spans="5:5">
      <c r="E51028" s="15"/>
    </row>
    <row r="51029" spans="5:5">
      <c r="E51029" s="15"/>
    </row>
    <row r="51030" spans="5:5">
      <c r="E51030" s="15"/>
    </row>
    <row r="51031" spans="5:5">
      <c r="E51031" s="15"/>
    </row>
    <row r="51032" spans="5:5">
      <c r="E51032" s="15"/>
    </row>
    <row r="51033" spans="5:5">
      <c r="E51033" s="15"/>
    </row>
    <row r="51034" spans="5:5">
      <c r="E51034" s="15"/>
    </row>
    <row r="51035" spans="5:5">
      <c r="E51035" s="15"/>
    </row>
    <row r="51036" spans="5:5">
      <c r="E51036" s="15"/>
    </row>
    <row r="51037" spans="5:5">
      <c r="E51037" s="15"/>
    </row>
    <row r="51038" spans="5:5">
      <c r="E51038" s="15"/>
    </row>
    <row r="51039" spans="5:5">
      <c r="E51039" s="15"/>
    </row>
    <row r="51040" spans="5:5">
      <c r="E51040" s="15"/>
    </row>
    <row r="51041" spans="5:5">
      <c r="E51041" s="15"/>
    </row>
    <row r="51042" spans="5:5">
      <c r="E51042" s="15"/>
    </row>
    <row r="51043" spans="5:5">
      <c r="E51043" s="15"/>
    </row>
    <row r="51044" spans="5:5">
      <c r="E51044" s="15"/>
    </row>
    <row r="51045" spans="5:5">
      <c r="E51045" s="15"/>
    </row>
    <row r="51046" spans="5:5">
      <c r="E51046" s="15"/>
    </row>
    <row r="51047" spans="5:5">
      <c r="E51047" s="15"/>
    </row>
    <row r="51048" spans="5:5">
      <c r="E51048" s="15"/>
    </row>
    <row r="51049" spans="5:5">
      <c r="E51049" s="15"/>
    </row>
    <row r="51050" spans="5:5">
      <c r="E51050" s="15"/>
    </row>
    <row r="51051" spans="5:5">
      <c r="E51051" s="15"/>
    </row>
    <row r="51052" spans="5:5">
      <c r="E51052" s="15"/>
    </row>
    <row r="51053" spans="5:5">
      <c r="E51053" s="15"/>
    </row>
    <row r="51054" spans="5:5">
      <c r="E51054" s="15"/>
    </row>
    <row r="51055" spans="5:5">
      <c r="E51055" s="15"/>
    </row>
    <row r="51056" spans="5:5">
      <c r="E51056" s="15"/>
    </row>
    <row r="51057" spans="5:5">
      <c r="E51057" s="15"/>
    </row>
    <row r="51058" spans="5:5">
      <c r="E51058" s="15"/>
    </row>
    <row r="51059" spans="5:5">
      <c r="E51059" s="15"/>
    </row>
    <row r="51060" spans="5:5">
      <c r="E51060" s="15"/>
    </row>
    <row r="51061" spans="5:5">
      <c r="E51061" s="15"/>
    </row>
    <row r="51062" spans="5:5">
      <c r="E51062" s="15"/>
    </row>
    <row r="51063" spans="5:5">
      <c r="E51063" s="15"/>
    </row>
    <row r="51064" spans="5:5">
      <c r="E51064" s="15"/>
    </row>
    <row r="51065" spans="5:5">
      <c r="E51065" s="15"/>
    </row>
    <row r="51066" spans="5:5">
      <c r="E51066" s="15"/>
    </row>
    <row r="51067" spans="5:5">
      <c r="E51067" s="15"/>
    </row>
    <row r="51068" spans="5:5">
      <c r="E51068" s="15"/>
    </row>
    <row r="51069" spans="5:5">
      <c r="E51069" s="15"/>
    </row>
    <row r="51070" spans="5:5">
      <c r="E51070" s="15"/>
    </row>
    <row r="51071" spans="5:5">
      <c r="E51071" s="15"/>
    </row>
    <row r="51072" spans="5:5">
      <c r="E51072" s="15"/>
    </row>
    <row r="51073" spans="5:5">
      <c r="E51073" s="15"/>
    </row>
    <row r="51074" spans="5:5">
      <c r="E51074" s="15"/>
    </row>
    <row r="51075" spans="5:5">
      <c r="E51075" s="15"/>
    </row>
    <row r="51076" spans="5:5">
      <c r="E51076" s="15"/>
    </row>
    <row r="51077" spans="5:5">
      <c r="E51077" s="15"/>
    </row>
    <row r="51078" spans="5:5">
      <c r="E51078" s="15"/>
    </row>
    <row r="51079" spans="5:5">
      <c r="E51079" s="15"/>
    </row>
    <row r="51080" spans="5:5">
      <c r="E51080" s="15"/>
    </row>
    <row r="51081" spans="5:5">
      <c r="E51081" s="15"/>
    </row>
    <row r="51082" spans="5:5">
      <c r="E51082" s="15"/>
    </row>
    <row r="51083" spans="5:5">
      <c r="E51083" s="15"/>
    </row>
    <row r="51084" spans="5:5">
      <c r="E51084" s="15"/>
    </row>
    <row r="51085" spans="5:5">
      <c r="E51085" s="15"/>
    </row>
    <row r="51086" spans="5:5">
      <c r="E51086" s="15"/>
    </row>
    <row r="51087" spans="5:5">
      <c r="E51087" s="15"/>
    </row>
    <row r="51088" spans="5:5">
      <c r="E51088" s="15"/>
    </row>
    <row r="51089" spans="5:5">
      <c r="E51089" s="15"/>
    </row>
    <row r="51090" spans="5:5">
      <c r="E51090" s="15"/>
    </row>
    <row r="51091" spans="5:5">
      <c r="E51091" s="15"/>
    </row>
    <row r="51092" spans="5:5">
      <c r="E51092" s="15"/>
    </row>
    <row r="51093" spans="5:5">
      <c r="E51093" s="15"/>
    </row>
    <row r="51094" spans="5:5">
      <c r="E51094" s="15"/>
    </row>
    <row r="51095" spans="5:5">
      <c r="E51095" s="15"/>
    </row>
    <row r="51096" spans="5:5">
      <c r="E51096" s="15"/>
    </row>
    <row r="51097" spans="5:5">
      <c r="E51097" s="15"/>
    </row>
    <row r="51098" spans="5:5">
      <c r="E51098" s="15"/>
    </row>
    <row r="51099" spans="5:5">
      <c r="E51099" s="15"/>
    </row>
    <row r="51100" spans="5:5">
      <c r="E51100" s="15"/>
    </row>
    <row r="51101" spans="5:5">
      <c r="E51101" s="15"/>
    </row>
    <row r="51102" spans="5:5">
      <c r="E51102" s="15"/>
    </row>
    <row r="51103" spans="5:5">
      <c r="E51103" s="15"/>
    </row>
    <row r="51104" spans="5:5">
      <c r="E51104" s="15"/>
    </row>
    <row r="51105" spans="5:5">
      <c r="E51105" s="15"/>
    </row>
    <row r="51106" spans="5:5">
      <c r="E51106" s="15"/>
    </row>
    <row r="51107" spans="5:5">
      <c r="E51107" s="15"/>
    </row>
    <row r="51108" spans="5:5">
      <c r="E51108" s="15"/>
    </row>
    <row r="51109" spans="5:5">
      <c r="E51109" s="15"/>
    </row>
    <row r="51110" spans="5:5">
      <c r="E51110" s="15"/>
    </row>
    <row r="51111" spans="5:5">
      <c r="E51111" s="15"/>
    </row>
    <row r="51112" spans="5:5">
      <c r="E51112" s="15"/>
    </row>
    <row r="51113" spans="5:5">
      <c r="E51113" s="15"/>
    </row>
    <row r="51114" spans="5:5">
      <c r="E51114" s="15"/>
    </row>
    <row r="51115" spans="5:5">
      <c r="E51115" s="15"/>
    </row>
    <row r="51116" spans="5:5">
      <c r="E51116" s="15"/>
    </row>
    <row r="51117" spans="5:5">
      <c r="E51117" s="15"/>
    </row>
    <row r="51118" spans="5:5">
      <c r="E51118" s="15"/>
    </row>
    <row r="51119" spans="5:5">
      <c r="E51119" s="15"/>
    </row>
    <row r="51120" spans="5:5">
      <c r="E51120" s="15"/>
    </row>
    <row r="51121" spans="5:5">
      <c r="E51121" s="15"/>
    </row>
    <row r="51122" spans="5:5">
      <c r="E51122" s="15"/>
    </row>
    <row r="51123" spans="5:5">
      <c r="E51123" s="15"/>
    </row>
    <row r="51124" spans="5:5">
      <c r="E51124" s="15"/>
    </row>
    <row r="51125" spans="5:5">
      <c r="E51125" s="15"/>
    </row>
    <row r="51126" spans="5:5">
      <c r="E51126" s="15"/>
    </row>
    <row r="51127" spans="5:5">
      <c r="E51127" s="15"/>
    </row>
    <row r="51128" spans="5:5">
      <c r="E51128" s="15"/>
    </row>
    <row r="51129" spans="5:5">
      <c r="E51129" s="15"/>
    </row>
    <row r="51130" spans="5:5">
      <c r="E51130" s="15"/>
    </row>
    <row r="51131" spans="5:5">
      <c r="E51131" s="15"/>
    </row>
    <row r="51132" spans="5:5">
      <c r="E51132" s="15"/>
    </row>
    <row r="51133" spans="5:5">
      <c r="E51133" s="15"/>
    </row>
    <row r="51134" spans="5:5">
      <c r="E51134" s="15"/>
    </row>
    <row r="51135" spans="5:5">
      <c r="E51135" s="15"/>
    </row>
    <row r="51136" spans="5:5">
      <c r="E51136" s="15"/>
    </row>
    <row r="51137" spans="5:5">
      <c r="E51137" s="15"/>
    </row>
    <row r="51138" spans="5:5">
      <c r="E51138" s="15"/>
    </row>
    <row r="51139" spans="5:5">
      <c r="E51139" s="15"/>
    </row>
    <row r="51140" spans="5:5">
      <c r="E51140" s="15"/>
    </row>
    <row r="51141" spans="5:5">
      <c r="E51141" s="15"/>
    </row>
    <row r="51142" spans="5:5">
      <c r="E51142" s="15"/>
    </row>
    <row r="51143" spans="5:5">
      <c r="E51143" s="15"/>
    </row>
    <row r="51144" spans="5:5">
      <c r="E51144" s="15"/>
    </row>
    <row r="51145" spans="5:5">
      <c r="E51145" s="15"/>
    </row>
    <row r="51146" spans="5:5">
      <c r="E51146" s="15"/>
    </row>
    <row r="51147" spans="5:5">
      <c r="E51147" s="15"/>
    </row>
    <row r="51148" spans="5:5">
      <c r="E51148" s="15"/>
    </row>
    <row r="51149" spans="5:5">
      <c r="E51149" s="15"/>
    </row>
    <row r="51150" spans="5:5">
      <c r="E51150" s="15"/>
    </row>
    <row r="51151" spans="5:5">
      <c r="E51151" s="15"/>
    </row>
    <row r="51152" spans="5:5">
      <c r="E51152" s="15"/>
    </row>
    <row r="51153" spans="5:5">
      <c r="E51153" s="15"/>
    </row>
    <row r="51154" spans="5:5">
      <c r="E51154" s="15"/>
    </row>
    <row r="51155" spans="5:5">
      <c r="E51155" s="15"/>
    </row>
    <row r="51156" spans="5:5">
      <c r="E51156" s="15"/>
    </row>
    <row r="51157" spans="5:5">
      <c r="E51157" s="15"/>
    </row>
    <row r="51158" spans="5:5">
      <c r="E51158" s="15"/>
    </row>
    <row r="51159" spans="5:5">
      <c r="E51159" s="15"/>
    </row>
    <row r="51160" spans="5:5">
      <c r="E51160" s="15"/>
    </row>
    <row r="51161" spans="5:5">
      <c r="E51161" s="15"/>
    </row>
    <row r="51162" spans="5:5">
      <c r="E51162" s="15"/>
    </row>
    <row r="51163" spans="5:5">
      <c r="E51163" s="15"/>
    </row>
    <row r="51164" spans="5:5">
      <c r="E51164" s="15"/>
    </row>
    <row r="51165" spans="5:5">
      <c r="E51165" s="15"/>
    </row>
    <row r="51166" spans="5:5">
      <c r="E51166" s="15"/>
    </row>
    <row r="51167" spans="5:5">
      <c r="E51167" s="15"/>
    </row>
    <row r="51168" spans="5:5">
      <c r="E51168" s="15"/>
    </row>
    <row r="51169" spans="5:5">
      <c r="E51169" s="15"/>
    </row>
    <row r="51170" spans="5:5">
      <c r="E51170" s="15"/>
    </row>
    <row r="51171" spans="5:5">
      <c r="E51171" s="15"/>
    </row>
    <row r="51172" spans="5:5">
      <c r="E51172" s="15"/>
    </row>
    <row r="51173" spans="5:5">
      <c r="E51173" s="15"/>
    </row>
    <row r="51174" spans="5:5">
      <c r="E51174" s="15"/>
    </row>
    <row r="51175" spans="5:5">
      <c r="E51175" s="15"/>
    </row>
    <row r="51176" spans="5:5">
      <c r="E51176" s="15"/>
    </row>
    <row r="51177" spans="5:5">
      <c r="E51177" s="15"/>
    </row>
    <row r="51178" spans="5:5">
      <c r="E51178" s="15"/>
    </row>
    <row r="51179" spans="5:5">
      <c r="E51179" s="15"/>
    </row>
    <row r="51180" spans="5:5">
      <c r="E51180" s="15"/>
    </row>
    <row r="51181" spans="5:5">
      <c r="E51181" s="15"/>
    </row>
    <row r="51182" spans="5:5">
      <c r="E51182" s="15"/>
    </row>
    <row r="51183" spans="5:5">
      <c r="E51183" s="15"/>
    </row>
    <row r="51184" spans="5:5">
      <c r="E51184" s="15"/>
    </row>
    <row r="51185" spans="5:5">
      <c r="E51185" s="15"/>
    </row>
    <row r="51186" spans="5:5">
      <c r="E51186" s="15"/>
    </row>
    <row r="51187" spans="5:5">
      <c r="E51187" s="15"/>
    </row>
    <row r="51188" spans="5:5">
      <c r="E51188" s="15"/>
    </row>
    <row r="51189" spans="5:5">
      <c r="E51189" s="15"/>
    </row>
    <row r="51190" spans="5:5">
      <c r="E51190" s="15"/>
    </row>
    <row r="51191" spans="5:5">
      <c r="E51191" s="15"/>
    </row>
    <row r="51192" spans="5:5">
      <c r="E51192" s="15"/>
    </row>
    <row r="51193" spans="5:5">
      <c r="E51193" s="15"/>
    </row>
    <row r="51194" spans="5:5">
      <c r="E51194" s="15"/>
    </row>
    <row r="51195" spans="5:5">
      <c r="E51195" s="15"/>
    </row>
    <row r="51196" spans="5:5">
      <c r="E51196" s="15"/>
    </row>
    <row r="51197" spans="5:5">
      <c r="E51197" s="15"/>
    </row>
    <row r="51198" spans="5:5">
      <c r="E51198" s="15"/>
    </row>
    <row r="51199" spans="5:5">
      <c r="E51199" s="15"/>
    </row>
    <row r="51200" spans="5:5">
      <c r="E51200" s="15"/>
    </row>
    <row r="51201" spans="5:5">
      <c r="E51201" s="15"/>
    </row>
    <row r="51202" spans="5:5">
      <c r="E51202" s="15"/>
    </row>
    <row r="51203" spans="5:5">
      <c r="E51203" s="15"/>
    </row>
    <row r="51204" spans="5:5">
      <c r="E51204" s="15"/>
    </row>
    <row r="51205" spans="5:5">
      <c r="E51205" s="15"/>
    </row>
    <row r="51206" spans="5:5">
      <c r="E51206" s="15"/>
    </row>
    <row r="51207" spans="5:5">
      <c r="E51207" s="15"/>
    </row>
    <row r="51208" spans="5:5">
      <c r="E51208" s="15"/>
    </row>
    <row r="51209" spans="5:5">
      <c r="E51209" s="15"/>
    </row>
    <row r="51210" spans="5:5">
      <c r="E51210" s="15"/>
    </row>
    <row r="51211" spans="5:5">
      <c r="E51211" s="15"/>
    </row>
    <row r="51212" spans="5:5">
      <c r="E51212" s="15"/>
    </row>
    <row r="51213" spans="5:5">
      <c r="E51213" s="15"/>
    </row>
    <row r="51214" spans="5:5">
      <c r="E51214" s="15"/>
    </row>
    <row r="51215" spans="5:5">
      <c r="E51215" s="15"/>
    </row>
    <row r="51216" spans="5:5">
      <c r="E51216" s="15"/>
    </row>
    <row r="51217" spans="5:5">
      <c r="E51217" s="15"/>
    </row>
    <row r="51218" spans="5:5">
      <c r="E51218" s="15"/>
    </row>
    <row r="51219" spans="5:5">
      <c r="E51219" s="15"/>
    </row>
    <row r="51220" spans="5:5">
      <c r="E51220" s="15"/>
    </row>
    <row r="51221" spans="5:5">
      <c r="E51221" s="15"/>
    </row>
    <row r="51222" spans="5:5">
      <c r="E51222" s="15"/>
    </row>
    <row r="51223" spans="5:5">
      <c r="E51223" s="15"/>
    </row>
    <row r="51224" spans="5:5">
      <c r="E51224" s="15"/>
    </row>
    <row r="51225" spans="5:5">
      <c r="E51225" s="15"/>
    </row>
    <row r="51226" spans="5:5">
      <c r="E51226" s="15"/>
    </row>
    <row r="51227" spans="5:5">
      <c r="E51227" s="15"/>
    </row>
    <row r="51228" spans="5:5">
      <c r="E51228" s="15"/>
    </row>
    <row r="51229" spans="5:5">
      <c r="E51229" s="15"/>
    </row>
    <row r="51230" spans="5:5">
      <c r="E51230" s="15"/>
    </row>
    <row r="51231" spans="5:5">
      <c r="E51231" s="15"/>
    </row>
    <row r="51232" spans="5:5">
      <c r="E51232" s="15"/>
    </row>
    <row r="51233" spans="5:5">
      <c r="E51233" s="15"/>
    </row>
    <row r="51234" spans="5:5">
      <c r="E51234" s="15"/>
    </row>
    <row r="51235" spans="5:5">
      <c r="E51235" s="15"/>
    </row>
    <row r="51236" spans="5:5">
      <c r="E51236" s="15"/>
    </row>
    <row r="51237" spans="5:5">
      <c r="E51237" s="15"/>
    </row>
    <row r="51238" spans="5:5">
      <c r="E51238" s="15"/>
    </row>
    <row r="51239" spans="5:5">
      <c r="E51239" s="15"/>
    </row>
    <row r="51240" spans="5:5">
      <c r="E51240" s="15"/>
    </row>
    <row r="51241" spans="5:5">
      <c r="E51241" s="15"/>
    </row>
    <row r="51242" spans="5:5">
      <c r="E51242" s="15"/>
    </row>
    <row r="51243" spans="5:5">
      <c r="E51243" s="15"/>
    </row>
    <row r="51244" spans="5:5">
      <c r="E51244" s="15"/>
    </row>
    <row r="51245" spans="5:5">
      <c r="E51245" s="15"/>
    </row>
    <row r="51246" spans="5:5">
      <c r="E51246" s="15"/>
    </row>
    <row r="51247" spans="5:5">
      <c r="E51247" s="15"/>
    </row>
    <row r="51248" spans="5:5">
      <c r="E51248" s="15"/>
    </row>
    <row r="51249" spans="5:5">
      <c r="E51249" s="15"/>
    </row>
    <row r="51250" spans="5:5">
      <c r="E51250" s="15"/>
    </row>
    <row r="51251" spans="5:5">
      <c r="E51251" s="15"/>
    </row>
    <row r="51252" spans="5:5">
      <c r="E51252" s="15"/>
    </row>
    <row r="51253" spans="5:5">
      <c r="E51253" s="15"/>
    </row>
    <row r="51254" spans="5:5">
      <c r="E51254" s="15"/>
    </row>
    <row r="51255" spans="5:5">
      <c r="E51255" s="15"/>
    </row>
    <row r="51256" spans="5:5">
      <c r="E51256" s="15"/>
    </row>
    <row r="51257" spans="5:5">
      <c r="E51257" s="15"/>
    </row>
    <row r="51258" spans="5:5">
      <c r="E51258" s="15"/>
    </row>
    <row r="51259" spans="5:5">
      <c r="E51259" s="15"/>
    </row>
    <row r="51260" spans="5:5">
      <c r="E51260" s="15"/>
    </row>
    <row r="51261" spans="5:5">
      <c r="E51261" s="15"/>
    </row>
    <row r="51262" spans="5:5">
      <c r="E51262" s="15"/>
    </row>
    <row r="51263" spans="5:5">
      <c r="E51263" s="15"/>
    </row>
    <row r="51264" spans="5:5">
      <c r="E51264" s="15"/>
    </row>
    <row r="51265" spans="5:5">
      <c r="E51265" s="15"/>
    </row>
    <row r="51266" spans="5:5">
      <c r="E51266" s="15"/>
    </row>
    <row r="51267" spans="5:5">
      <c r="E51267" s="15"/>
    </row>
    <row r="51268" spans="5:5">
      <c r="E51268" s="15"/>
    </row>
    <row r="51269" spans="5:5">
      <c r="E51269" s="15"/>
    </row>
    <row r="51270" spans="5:5">
      <c r="E51270" s="15"/>
    </row>
    <row r="51271" spans="5:5">
      <c r="E51271" s="15"/>
    </row>
    <row r="51272" spans="5:5">
      <c r="E51272" s="15"/>
    </row>
    <row r="51273" spans="5:5">
      <c r="E51273" s="15"/>
    </row>
    <row r="51274" spans="5:5">
      <c r="E51274" s="15"/>
    </row>
    <row r="51275" spans="5:5">
      <c r="E51275" s="15"/>
    </row>
    <row r="51276" spans="5:5">
      <c r="E51276" s="15"/>
    </row>
    <row r="51277" spans="5:5">
      <c r="E51277" s="15"/>
    </row>
    <row r="51278" spans="5:5">
      <c r="E51278" s="15"/>
    </row>
    <row r="51279" spans="5:5">
      <c r="E51279" s="15"/>
    </row>
    <row r="51280" spans="5:5">
      <c r="E51280" s="15"/>
    </row>
    <row r="51281" spans="5:5">
      <c r="E51281" s="15"/>
    </row>
    <row r="51282" spans="5:5">
      <c r="E51282" s="15"/>
    </row>
    <row r="51283" spans="5:5">
      <c r="E51283" s="15"/>
    </row>
    <row r="51284" spans="5:5">
      <c r="E51284" s="15"/>
    </row>
    <row r="51285" spans="5:5">
      <c r="E51285" s="15"/>
    </row>
    <row r="51286" spans="5:5">
      <c r="E51286" s="15"/>
    </row>
    <row r="51287" spans="5:5">
      <c r="E51287" s="15"/>
    </row>
    <row r="51288" spans="5:5">
      <c r="E51288" s="15"/>
    </row>
    <row r="51289" spans="5:5">
      <c r="E51289" s="15"/>
    </row>
    <row r="51290" spans="5:5">
      <c r="E51290" s="15"/>
    </row>
    <row r="51291" spans="5:5">
      <c r="E51291" s="15"/>
    </row>
    <row r="51292" spans="5:5">
      <c r="E51292" s="15"/>
    </row>
    <row r="51293" spans="5:5">
      <c r="E51293" s="15"/>
    </row>
    <row r="51294" spans="5:5">
      <c r="E51294" s="15"/>
    </row>
    <row r="51295" spans="5:5">
      <c r="E51295" s="15"/>
    </row>
    <row r="51296" spans="5:5">
      <c r="E51296" s="15"/>
    </row>
    <row r="51297" spans="5:5">
      <c r="E51297" s="15"/>
    </row>
    <row r="51298" spans="5:5">
      <c r="E51298" s="15"/>
    </row>
    <row r="51299" spans="5:5">
      <c r="E51299" s="15"/>
    </row>
    <row r="51300" spans="5:5">
      <c r="E51300" s="15"/>
    </row>
    <row r="51301" spans="5:5">
      <c r="E51301" s="15"/>
    </row>
    <row r="51302" spans="5:5">
      <c r="E51302" s="15"/>
    </row>
    <row r="51303" spans="5:5">
      <c r="E51303" s="15"/>
    </row>
    <row r="51304" spans="5:5">
      <c r="E51304" s="15"/>
    </row>
    <row r="51305" spans="5:5">
      <c r="E51305" s="15"/>
    </row>
    <row r="51306" spans="5:5">
      <c r="E51306" s="15"/>
    </row>
    <row r="51307" spans="5:5">
      <c r="E51307" s="15"/>
    </row>
    <row r="51308" spans="5:5">
      <c r="E51308" s="15"/>
    </row>
    <row r="51309" spans="5:5">
      <c r="E51309" s="15"/>
    </row>
    <row r="51310" spans="5:5">
      <c r="E51310" s="15"/>
    </row>
    <row r="51311" spans="5:5">
      <c r="E51311" s="15"/>
    </row>
    <row r="51312" spans="5:5">
      <c r="E51312" s="15"/>
    </row>
    <row r="51313" spans="5:5">
      <c r="E51313" s="15"/>
    </row>
    <row r="51314" spans="5:5">
      <c r="E51314" s="15"/>
    </row>
    <row r="51315" spans="5:5">
      <c r="E51315" s="15"/>
    </row>
    <row r="51316" spans="5:5">
      <c r="E51316" s="15"/>
    </row>
    <row r="51317" spans="5:5">
      <c r="E51317" s="15"/>
    </row>
    <row r="51318" spans="5:5">
      <c r="E51318" s="15"/>
    </row>
    <row r="51319" spans="5:5">
      <c r="E51319" s="15"/>
    </row>
    <row r="51320" spans="5:5">
      <c r="E51320" s="15"/>
    </row>
    <row r="51321" spans="5:5">
      <c r="E51321" s="15"/>
    </row>
    <row r="51322" spans="5:5">
      <c r="E51322" s="15"/>
    </row>
    <row r="51323" spans="5:5">
      <c r="E51323" s="15"/>
    </row>
    <row r="51324" spans="5:5">
      <c r="E51324" s="15"/>
    </row>
    <row r="51325" spans="5:5">
      <c r="E51325" s="15"/>
    </row>
    <row r="51326" spans="5:5">
      <c r="E51326" s="15"/>
    </row>
    <row r="51327" spans="5:5">
      <c r="E51327" s="15"/>
    </row>
    <row r="51328" spans="5:5">
      <c r="E51328" s="15"/>
    </row>
    <row r="51329" spans="5:5">
      <c r="E51329" s="15"/>
    </row>
    <row r="51330" spans="5:5">
      <c r="E51330" s="15"/>
    </row>
    <row r="51331" spans="5:5">
      <c r="E51331" s="15"/>
    </row>
    <row r="51332" spans="5:5">
      <c r="E51332" s="15"/>
    </row>
    <row r="51333" spans="5:5">
      <c r="E51333" s="15"/>
    </row>
    <row r="51334" spans="5:5">
      <c r="E51334" s="15"/>
    </row>
    <row r="51335" spans="5:5">
      <c r="E51335" s="15"/>
    </row>
    <row r="51336" spans="5:5">
      <c r="E51336" s="15"/>
    </row>
    <row r="51337" spans="5:5">
      <c r="E51337" s="15"/>
    </row>
    <row r="51338" spans="5:5">
      <c r="E51338" s="15"/>
    </row>
    <row r="51339" spans="5:5">
      <c r="E51339" s="15"/>
    </row>
    <row r="51340" spans="5:5">
      <c r="E51340" s="15"/>
    </row>
    <row r="51341" spans="5:5">
      <c r="E51341" s="15"/>
    </row>
    <row r="51342" spans="5:5">
      <c r="E51342" s="15"/>
    </row>
    <row r="51343" spans="5:5">
      <c r="E51343" s="15"/>
    </row>
    <row r="51344" spans="5:5">
      <c r="E51344" s="15"/>
    </row>
    <row r="51345" spans="5:5">
      <c r="E51345" s="15"/>
    </row>
    <row r="51346" spans="5:5">
      <c r="E51346" s="15"/>
    </row>
    <row r="51347" spans="5:5">
      <c r="E51347" s="15"/>
    </row>
    <row r="51348" spans="5:5">
      <c r="E51348" s="15"/>
    </row>
    <row r="51349" spans="5:5">
      <c r="E51349" s="15"/>
    </row>
    <row r="51350" spans="5:5">
      <c r="E51350" s="15"/>
    </row>
    <row r="51351" spans="5:5">
      <c r="E51351" s="15"/>
    </row>
    <row r="51352" spans="5:5">
      <c r="E51352" s="15"/>
    </row>
    <row r="51353" spans="5:5">
      <c r="E51353" s="15"/>
    </row>
    <row r="51354" spans="5:5">
      <c r="E51354" s="15"/>
    </row>
    <row r="51355" spans="5:5">
      <c r="E51355" s="15"/>
    </row>
    <row r="51356" spans="5:5">
      <c r="E51356" s="15"/>
    </row>
    <row r="51357" spans="5:5">
      <c r="E51357" s="15"/>
    </row>
    <row r="51358" spans="5:5">
      <c r="E51358" s="15"/>
    </row>
    <row r="51359" spans="5:5">
      <c r="E51359" s="15"/>
    </row>
    <row r="51360" spans="5:5">
      <c r="E51360" s="15"/>
    </row>
    <row r="51361" spans="5:5">
      <c r="E51361" s="15"/>
    </row>
    <row r="51362" spans="5:5">
      <c r="E51362" s="15"/>
    </row>
    <row r="51363" spans="5:5">
      <c r="E51363" s="15"/>
    </row>
    <row r="51364" spans="5:5">
      <c r="E51364" s="15"/>
    </row>
    <row r="51365" spans="5:5">
      <c r="E51365" s="15"/>
    </row>
    <row r="51366" spans="5:5">
      <c r="E51366" s="15"/>
    </row>
    <row r="51367" spans="5:5">
      <c r="E51367" s="15"/>
    </row>
    <row r="51368" spans="5:5">
      <c r="E51368" s="15"/>
    </row>
    <row r="51369" spans="5:5">
      <c r="E51369" s="15"/>
    </row>
    <row r="51370" spans="5:5">
      <c r="E51370" s="15"/>
    </row>
    <row r="51371" spans="5:5">
      <c r="E51371" s="15"/>
    </row>
    <row r="51372" spans="5:5">
      <c r="E51372" s="15"/>
    </row>
    <row r="51373" spans="5:5">
      <c r="E51373" s="15"/>
    </row>
    <row r="51374" spans="5:5">
      <c r="E51374" s="15"/>
    </row>
    <row r="51375" spans="5:5">
      <c r="E51375" s="15"/>
    </row>
    <row r="51376" spans="5:5">
      <c r="E51376" s="15"/>
    </row>
    <row r="51377" spans="5:5">
      <c r="E51377" s="15"/>
    </row>
    <row r="51378" spans="5:5">
      <c r="E51378" s="15"/>
    </row>
    <row r="51379" spans="5:5">
      <c r="E51379" s="15"/>
    </row>
    <row r="51380" spans="5:5">
      <c r="E51380" s="15"/>
    </row>
    <row r="51381" spans="5:5">
      <c r="E51381" s="15"/>
    </row>
    <row r="51382" spans="5:5">
      <c r="E51382" s="15"/>
    </row>
    <row r="51383" spans="5:5">
      <c r="E51383" s="15"/>
    </row>
    <row r="51384" spans="5:5">
      <c r="E51384" s="15"/>
    </row>
    <row r="51385" spans="5:5">
      <c r="E51385" s="15"/>
    </row>
    <row r="51386" spans="5:5">
      <c r="E51386" s="15"/>
    </row>
    <row r="51387" spans="5:5">
      <c r="E51387" s="15"/>
    </row>
    <row r="51388" spans="5:5">
      <c r="E51388" s="15"/>
    </row>
    <row r="51389" spans="5:5">
      <c r="E51389" s="15"/>
    </row>
    <row r="51390" spans="5:5">
      <c r="E51390" s="15"/>
    </row>
    <row r="51391" spans="5:5">
      <c r="E51391" s="15"/>
    </row>
    <row r="51392" spans="5:5">
      <c r="E51392" s="15"/>
    </row>
    <row r="51393" spans="5:5">
      <c r="E51393" s="15"/>
    </row>
    <row r="51394" spans="5:5">
      <c r="E51394" s="15"/>
    </row>
    <row r="51395" spans="5:5">
      <c r="E51395" s="15"/>
    </row>
    <row r="51396" spans="5:5">
      <c r="E51396" s="15"/>
    </row>
    <row r="51397" spans="5:5">
      <c r="E51397" s="15"/>
    </row>
    <row r="51398" spans="5:5">
      <c r="E51398" s="15"/>
    </row>
    <row r="51399" spans="5:5">
      <c r="E51399" s="15"/>
    </row>
    <row r="51400" spans="5:5">
      <c r="E51400" s="15"/>
    </row>
    <row r="51401" spans="5:5">
      <c r="E51401" s="15"/>
    </row>
    <row r="51402" spans="5:5">
      <c r="E51402" s="15"/>
    </row>
    <row r="51403" spans="5:5">
      <c r="E51403" s="15"/>
    </row>
    <row r="51404" spans="5:5">
      <c r="E51404" s="15"/>
    </row>
    <row r="51405" spans="5:5">
      <c r="E51405" s="15"/>
    </row>
    <row r="51406" spans="5:5">
      <c r="E51406" s="15"/>
    </row>
    <row r="51407" spans="5:5">
      <c r="E51407" s="15"/>
    </row>
    <row r="51408" spans="5:5">
      <c r="E51408" s="15"/>
    </row>
    <row r="51409" spans="5:5">
      <c r="E51409" s="15"/>
    </row>
    <row r="51410" spans="5:5">
      <c r="E51410" s="15"/>
    </row>
    <row r="51411" spans="5:5">
      <c r="E51411" s="15"/>
    </row>
    <row r="51412" spans="5:5">
      <c r="E51412" s="15"/>
    </row>
    <row r="51413" spans="5:5">
      <c r="E51413" s="15"/>
    </row>
    <row r="51414" spans="5:5">
      <c r="E51414" s="15"/>
    </row>
    <row r="51415" spans="5:5">
      <c r="E51415" s="15"/>
    </row>
    <row r="51416" spans="5:5">
      <c r="E51416" s="15"/>
    </row>
    <row r="51417" spans="5:5">
      <c r="E51417" s="15"/>
    </row>
    <row r="51418" spans="5:5">
      <c r="E51418" s="15"/>
    </row>
    <row r="51419" spans="5:5">
      <c r="E51419" s="15"/>
    </row>
    <row r="51420" spans="5:5">
      <c r="E51420" s="15"/>
    </row>
    <row r="51421" spans="5:5">
      <c r="E51421" s="15"/>
    </row>
    <row r="51422" spans="5:5">
      <c r="E51422" s="15"/>
    </row>
    <row r="51423" spans="5:5">
      <c r="E51423" s="15"/>
    </row>
    <row r="51424" spans="5:5">
      <c r="E51424" s="15"/>
    </row>
    <row r="51425" spans="5:5">
      <c r="E51425" s="15"/>
    </row>
    <row r="51426" spans="5:5">
      <c r="E51426" s="15"/>
    </row>
    <row r="51427" spans="5:5">
      <c r="E51427" s="15"/>
    </row>
    <row r="51428" spans="5:5">
      <c r="E51428" s="15"/>
    </row>
    <row r="51429" spans="5:5">
      <c r="E51429" s="15"/>
    </row>
    <row r="51430" spans="5:5">
      <c r="E51430" s="15"/>
    </row>
    <row r="51431" spans="5:5">
      <c r="E51431" s="15"/>
    </row>
    <row r="51432" spans="5:5">
      <c r="E51432" s="15"/>
    </row>
    <row r="51433" spans="5:5">
      <c r="E51433" s="15"/>
    </row>
    <row r="51434" spans="5:5">
      <c r="E51434" s="15"/>
    </row>
    <row r="51435" spans="5:5">
      <c r="E51435" s="15"/>
    </row>
    <row r="51436" spans="5:5">
      <c r="E51436" s="15"/>
    </row>
    <row r="51437" spans="5:5">
      <c r="E51437" s="15"/>
    </row>
    <row r="51438" spans="5:5">
      <c r="E51438" s="15"/>
    </row>
    <row r="51439" spans="5:5">
      <c r="E51439" s="15"/>
    </row>
    <row r="51440" spans="5:5">
      <c r="E51440" s="15"/>
    </row>
    <row r="51441" spans="5:5">
      <c r="E51441" s="15"/>
    </row>
    <row r="51442" spans="5:5">
      <c r="E51442" s="15"/>
    </row>
    <row r="51443" spans="5:5">
      <c r="E51443" s="15"/>
    </row>
    <row r="51444" spans="5:5">
      <c r="E51444" s="15"/>
    </row>
    <row r="51445" spans="5:5">
      <c r="E51445" s="15"/>
    </row>
    <row r="51446" spans="5:5">
      <c r="E51446" s="15"/>
    </row>
    <row r="51447" spans="5:5">
      <c r="E51447" s="15"/>
    </row>
    <row r="51448" spans="5:5">
      <c r="E51448" s="15"/>
    </row>
    <row r="51449" spans="5:5">
      <c r="E51449" s="15"/>
    </row>
    <row r="51450" spans="5:5">
      <c r="E51450" s="15"/>
    </row>
    <row r="51451" spans="5:5">
      <c r="E51451" s="15"/>
    </row>
    <row r="51452" spans="5:5">
      <c r="E51452" s="15"/>
    </row>
    <row r="51453" spans="5:5">
      <c r="E51453" s="15"/>
    </row>
    <row r="51454" spans="5:5">
      <c r="E51454" s="15"/>
    </row>
    <row r="51455" spans="5:5">
      <c r="E51455" s="15"/>
    </row>
    <row r="51456" spans="5:5">
      <c r="E51456" s="15"/>
    </row>
    <row r="51457" spans="5:5">
      <c r="E51457" s="15"/>
    </row>
    <row r="51458" spans="5:5">
      <c r="E51458" s="15"/>
    </row>
    <row r="51459" spans="5:5">
      <c r="E51459" s="15"/>
    </row>
    <row r="51460" spans="5:5">
      <c r="E51460" s="15"/>
    </row>
    <row r="51461" spans="5:5">
      <c r="E51461" s="15"/>
    </row>
    <row r="51462" spans="5:5">
      <c r="E51462" s="15"/>
    </row>
    <row r="51463" spans="5:5">
      <c r="E51463" s="15"/>
    </row>
    <row r="51464" spans="5:5">
      <c r="E51464" s="15"/>
    </row>
    <row r="51465" spans="5:5">
      <c r="E51465" s="15"/>
    </row>
    <row r="51466" spans="5:5">
      <c r="E51466" s="15"/>
    </row>
    <row r="51467" spans="5:5">
      <c r="E51467" s="15"/>
    </row>
    <row r="51468" spans="5:5">
      <c r="E51468" s="15"/>
    </row>
    <row r="51469" spans="5:5">
      <c r="E51469" s="15"/>
    </row>
    <row r="51470" spans="5:5">
      <c r="E51470" s="15"/>
    </row>
    <row r="51471" spans="5:5">
      <c r="E51471" s="15"/>
    </row>
    <row r="51472" spans="5:5">
      <c r="E51472" s="15"/>
    </row>
    <row r="51473" spans="5:5">
      <c r="E51473" s="15"/>
    </row>
    <row r="51474" spans="5:5">
      <c r="E51474" s="15"/>
    </row>
    <row r="51475" spans="5:5">
      <c r="E51475" s="15"/>
    </row>
    <row r="51476" spans="5:5">
      <c r="E51476" s="15"/>
    </row>
    <row r="51477" spans="5:5">
      <c r="E51477" s="15"/>
    </row>
    <row r="51478" spans="5:5">
      <c r="E51478" s="15"/>
    </row>
    <row r="51479" spans="5:5">
      <c r="E51479" s="15"/>
    </row>
    <row r="51480" spans="5:5">
      <c r="E51480" s="15"/>
    </row>
    <row r="51481" spans="5:5">
      <c r="E51481" s="15"/>
    </row>
    <row r="51482" spans="5:5">
      <c r="E51482" s="15"/>
    </row>
    <row r="51483" spans="5:5">
      <c r="E51483" s="15"/>
    </row>
    <row r="51484" spans="5:5">
      <c r="E51484" s="15"/>
    </row>
    <row r="51485" spans="5:5">
      <c r="E51485" s="15"/>
    </row>
    <row r="51486" spans="5:5">
      <c r="E51486" s="15"/>
    </row>
    <row r="51487" spans="5:5">
      <c r="E51487" s="15"/>
    </row>
    <row r="51488" spans="5:5">
      <c r="E51488" s="15"/>
    </row>
    <row r="51489" spans="5:5">
      <c r="E51489" s="15"/>
    </row>
    <row r="51490" spans="5:5">
      <c r="E51490" s="15"/>
    </row>
    <row r="51491" spans="5:5">
      <c r="E51491" s="15"/>
    </row>
    <row r="51492" spans="5:5">
      <c r="E51492" s="15"/>
    </row>
    <row r="51493" spans="5:5">
      <c r="E51493" s="15"/>
    </row>
    <row r="51494" spans="5:5">
      <c r="E51494" s="15"/>
    </row>
    <row r="51495" spans="5:5">
      <c r="E51495" s="15"/>
    </row>
    <row r="51496" spans="5:5">
      <c r="E51496" s="15"/>
    </row>
    <row r="51497" spans="5:5">
      <c r="E51497" s="15"/>
    </row>
    <row r="51498" spans="5:5">
      <c r="E51498" s="15"/>
    </row>
    <row r="51499" spans="5:5">
      <c r="E51499" s="15"/>
    </row>
    <row r="51500" spans="5:5">
      <c r="E51500" s="15"/>
    </row>
    <row r="51501" spans="5:5">
      <c r="E51501" s="15"/>
    </row>
    <row r="51502" spans="5:5">
      <c r="E51502" s="15"/>
    </row>
    <row r="51503" spans="5:5">
      <c r="E51503" s="15"/>
    </row>
    <row r="51504" spans="5:5">
      <c r="E51504" s="15"/>
    </row>
    <row r="51505" spans="5:5">
      <c r="E51505" s="15"/>
    </row>
    <row r="51506" spans="5:5">
      <c r="E51506" s="15"/>
    </row>
    <row r="51507" spans="5:5">
      <c r="E51507" s="15"/>
    </row>
    <row r="51508" spans="5:5">
      <c r="E51508" s="15"/>
    </row>
    <row r="51509" spans="5:5">
      <c r="E51509" s="15"/>
    </row>
    <row r="51510" spans="5:5">
      <c r="E51510" s="15"/>
    </row>
    <row r="51511" spans="5:5">
      <c r="E51511" s="15"/>
    </row>
    <row r="51512" spans="5:5">
      <c r="E51512" s="15"/>
    </row>
    <row r="51513" spans="5:5">
      <c r="E51513" s="15"/>
    </row>
    <row r="51514" spans="5:5">
      <c r="E51514" s="15"/>
    </row>
    <row r="51515" spans="5:5">
      <c r="E51515" s="15"/>
    </row>
    <row r="51516" spans="5:5">
      <c r="E51516" s="15"/>
    </row>
    <row r="51517" spans="5:5">
      <c r="E51517" s="15"/>
    </row>
    <row r="51518" spans="5:5">
      <c r="E51518" s="15"/>
    </row>
    <row r="51519" spans="5:5">
      <c r="E51519" s="15"/>
    </row>
    <row r="51520" spans="5:5">
      <c r="E51520" s="15"/>
    </row>
    <row r="51521" spans="5:5">
      <c r="E51521" s="15"/>
    </row>
    <row r="51522" spans="5:5">
      <c r="E51522" s="15"/>
    </row>
    <row r="51523" spans="5:5">
      <c r="E51523" s="15"/>
    </row>
    <row r="51524" spans="5:5">
      <c r="E51524" s="15"/>
    </row>
    <row r="51525" spans="5:5">
      <c r="E51525" s="15"/>
    </row>
    <row r="51526" spans="5:5">
      <c r="E51526" s="15"/>
    </row>
    <row r="51527" spans="5:5">
      <c r="E51527" s="15"/>
    </row>
    <row r="51528" spans="5:5">
      <c r="E51528" s="15"/>
    </row>
    <row r="51529" spans="5:5">
      <c r="E51529" s="15"/>
    </row>
    <row r="51530" spans="5:5">
      <c r="E51530" s="15"/>
    </row>
    <row r="51531" spans="5:5">
      <c r="E51531" s="15"/>
    </row>
    <row r="51532" spans="5:5">
      <c r="E51532" s="15"/>
    </row>
    <row r="51533" spans="5:5">
      <c r="E51533" s="15"/>
    </row>
    <row r="51534" spans="5:5">
      <c r="E51534" s="15"/>
    </row>
    <row r="51535" spans="5:5">
      <c r="E51535" s="15"/>
    </row>
    <row r="51536" spans="5:5">
      <c r="E51536" s="15"/>
    </row>
    <row r="51537" spans="5:5">
      <c r="E51537" s="15"/>
    </row>
    <row r="51538" spans="5:5">
      <c r="E51538" s="15"/>
    </row>
    <row r="51539" spans="5:5">
      <c r="E51539" s="15"/>
    </row>
    <row r="51540" spans="5:5">
      <c r="E51540" s="15"/>
    </row>
    <row r="51541" spans="5:5">
      <c r="E51541" s="15"/>
    </row>
    <row r="51542" spans="5:5">
      <c r="E51542" s="15"/>
    </row>
    <row r="51543" spans="5:5">
      <c r="E51543" s="15"/>
    </row>
    <row r="51544" spans="5:5">
      <c r="E51544" s="15"/>
    </row>
    <row r="51545" spans="5:5">
      <c r="E51545" s="15"/>
    </row>
    <row r="51546" spans="5:5">
      <c r="E51546" s="15"/>
    </row>
    <row r="51547" spans="5:5">
      <c r="E51547" s="15"/>
    </row>
    <row r="51548" spans="5:5">
      <c r="E51548" s="15"/>
    </row>
    <row r="51549" spans="5:5">
      <c r="E51549" s="15"/>
    </row>
    <row r="51550" spans="5:5">
      <c r="E51550" s="15"/>
    </row>
    <row r="51551" spans="5:5">
      <c r="E51551" s="15"/>
    </row>
    <row r="51552" spans="5:5">
      <c r="E51552" s="15"/>
    </row>
    <row r="51553" spans="5:5">
      <c r="E51553" s="15"/>
    </row>
    <row r="51554" spans="5:5">
      <c r="E51554" s="15"/>
    </row>
    <row r="51555" spans="5:5">
      <c r="E51555" s="15"/>
    </row>
    <row r="51556" spans="5:5">
      <c r="E51556" s="15"/>
    </row>
    <row r="51557" spans="5:5">
      <c r="E51557" s="15"/>
    </row>
    <row r="51558" spans="5:5">
      <c r="E51558" s="15"/>
    </row>
    <row r="51559" spans="5:5">
      <c r="E51559" s="15"/>
    </row>
    <row r="51560" spans="5:5">
      <c r="E51560" s="15"/>
    </row>
    <row r="51561" spans="5:5">
      <c r="E51561" s="15"/>
    </row>
    <row r="51562" spans="5:5">
      <c r="E51562" s="15"/>
    </row>
    <row r="51563" spans="5:5">
      <c r="E51563" s="15"/>
    </row>
    <row r="51564" spans="5:5">
      <c r="E51564" s="15"/>
    </row>
    <row r="51565" spans="5:5">
      <c r="E51565" s="15"/>
    </row>
    <row r="51566" spans="5:5">
      <c r="E51566" s="15"/>
    </row>
    <row r="51567" spans="5:5">
      <c r="E51567" s="15"/>
    </row>
    <row r="51568" spans="5:5">
      <c r="E51568" s="15"/>
    </row>
    <row r="51569" spans="5:5">
      <c r="E51569" s="15"/>
    </row>
    <row r="51570" spans="5:5">
      <c r="E51570" s="15"/>
    </row>
    <row r="51571" spans="5:5">
      <c r="E51571" s="15"/>
    </row>
    <row r="51572" spans="5:5">
      <c r="E51572" s="15"/>
    </row>
    <row r="51573" spans="5:5">
      <c r="E51573" s="15"/>
    </row>
    <row r="51574" spans="5:5">
      <c r="E51574" s="15"/>
    </row>
    <row r="51575" spans="5:5">
      <c r="E51575" s="15"/>
    </row>
    <row r="51576" spans="5:5">
      <c r="E51576" s="15"/>
    </row>
    <row r="51577" spans="5:5">
      <c r="E51577" s="15"/>
    </row>
    <row r="51578" spans="5:5">
      <c r="E51578" s="15"/>
    </row>
    <row r="51579" spans="5:5">
      <c r="E51579" s="15"/>
    </row>
    <row r="51580" spans="5:5">
      <c r="E51580" s="15"/>
    </row>
    <row r="51581" spans="5:5">
      <c r="E51581" s="15"/>
    </row>
    <row r="51582" spans="5:5">
      <c r="E51582" s="15"/>
    </row>
    <row r="51583" spans="5:5">
      <c r="E51583" s="15"/>
    </row>
    <row r="51584" spans="5:5">
      <c r="E51584" s="15"/>
    </row>
    <row r="51585" spans="5:5">
      <c r="E51585" s="15"/>
    </row>
    <row r="51586" spans="5:5">
      <c r="E51586" s="15"/>
    </row>
    <row r="51587" spans="5:5">
      <c r="E51587" s="15"/>
    </row>
    <row r="51588" spans="5:5">
      <c r="E51588" s="15"/>
    </row>
    <row r="51589" spans="5:5">
      <c r="E51589" s="15"/>
    </row>
    <row r="51590" spans="5:5">
      <c r="E51590" s="15"/>
    </row>
    <row r="51591" spans="5:5">
      <c r="E51591" s="15"/>
    </row>
    <row r="51592" spans="5:5">
      <c r="E51592" s="15"/>
    </row>
    <row r="51593" spans="5:5">
      <c r="E51593" s="15"/>
    </row>
    <row r="51594" spans="5:5">
      <c r="E51594" s="15"/>
    </row>
    <row r="51595" spans="5:5">
      <c r="E51595" s="15"/>
    </row>
    <row r="51596" spans="5:5">
      <c r="E51596" s="15"/>
    </row>
    <row r="51597" spans="5:5">
      <c r="E51597" s="15"/>
    </row>
    <row r="51598" spans="5:5">
      <c r="E51598" s="15"/>
    </row>
    <row r="51599" spans="5:5">
      <c r="E51599" s="15"/>
    </row>
    <row r="51600" spans="5:5">
      <c r="E51600" s="15"/>
    </row>
    <row r="51601" spans="5:5">
      <c r="E51601" s="15"/>
    </row>
    <row r="51602" spans="5:5">
      <c r="E51602" s="15"/>
    </row>
    <row r="51603" spans="5:5">
      <c r="E51603" s="15"/>
    </row>
    <row r="51604" spans="5:5">
      <c r="E51604" s="15"/>
    </row>
    <row r="51605" spans="5:5">
      <c r="E51605" s="15"/>
    </row>
    <row r="51606" spans="5:5">
      <c r="E51606" s="15"/>
    </row>
    <row r="51607" spans="5:5">
      <c r="E51607" s="15"/>
    </row>
    <row r="51608" spans="5:5">
      <c r="E51608" s="15"/>
    </row>
    <row r="51609" spans="5:5">
      <c r="E51609" s="15"/>
    </row>
    <row r="51610" spans="5:5">
      <c r="E51610" s="15"/>
    </row>
    <row r="51611" spans="5:5">
      <c r="E51611" s="15"/>
    </row>
    <row r="51612" spans="5:5">
      <c r="E51612" s="15"/>
    </row>
    <row r="51613" spans="5:5">
      <c r="E51613" s="15"/>
    </row>
    <row r="51614" spans="5:5">
      <c r="E51614" s="15"/>
    </row>
    <row r="51615" spans="5:5">
      <c r="E51615" s="15"/>
    </row>
    <row r="51616" spans="5:5">
      <c r="E51616" s="15"/>
    </row>
    <row r="51617" spans="5:5">
      <c r="E51617" s="15"/>
    </row>
    <row r="51618" spans="5:5">
      <c r="E51618" s="15"/>
    </row>
    <row r="51619" spans="5:5">
      <c r="E51619" s="15"/>
    </row>
    <row r="51620" spans="5:5">
      <c r="E51620" s="15"/>
    </row>
    <row r="51621" spans="5:5">
      <c r="E51621" s="15"/>
    </row>
    <row r="51622" spans="5:5">
      <c r="E51622" s="15"/>
    </row>
    <row r="51623" spans="5:5">
      <c r="E51623" s="15"/>
    </row>
    <row r="51624" spans="5:5">
      <c r="E51624" s="15"/>
    </row>
    <row r="51625" spans="5:5">
      <c r="E51625" s="15"/>
    </row>
    <row r="51626" spans="5:5">
      <c r="E51626" s="15"/>
    </row>
    <row r="51627" spans="5:5">
      <c r="E51627" s="15"/>
    </row>
    <row r="51628" spans="5:5">
      <c r="E51628" s="15"/>
    </row>
    <row r="51629" spans="5:5">
      <c r="E51629" s="15"/>
    </row>
    <row r="51630" spans="5:5">
      <c r="E51630" s="15"/>
    </row>
    <row r="51631" spans="5:5">
      <c r="E51631" s="15"/>
    </row>
    <row r="51632" spans="5:5">
      <c r="E51632" s="15"/>
    </row>
    <row r="51633" spans="5:5">
      <c r="E51633" s="15"/>
    </row>
    <row r="51634" spans="5:5">
      <c r="E51634" s="15"/>
    </row>
    <row r="51635" spans="5:5">
      <c r="E51635" s="15"/>
    </row>
    <row r="51636" spans="5:5">
      <c r="E51636" s="15"/>
    </row>
    <row r="51637" spans="5:5">
      <c r="E51637" s="15"/>
    </row>
    <row r="51638" spans="5:5">
      <c r="E51638" s="15"/>
    </row>
    <row r="51639" spans="5:5">
      <c r="E51639" s="15"/>
    </row>
    <row r="51640" spans="5:5">
      <c r="E51640" s="15"/>
    </row>
    <row r="51641" spans="5:5">
      <c r="E51641" s="15"/>
    </row>
    <row r="51642" spans="5:5">
      <c r="E51642" s="15"/>
    </row>
    <row r="51643" spans="5:5">
      <c r="E51643" s="15"/>
    </row>
    <row r="51644" spans="5:5">
      <c r="E51644" s="15"/>
    </row>
    <row r="51645" spans="5:5">
      <c r="E51645" s="15"/>
    </row>
    <row r="51646" spans="5:5">
      <c r="E51646" s="15"/>
    </row>
    <row r="51647" spans="5:5">
      <c r="E51647" s="15"/>
    </row>
    <row r="51648" spans="5:5">
      <c r="E51648" s="15"/>
    </row>
    <row r="51649" spans="5:5">
      <c r="E51649" s="15"/>
    </row>
    <row r="51650" spans="5:5">
      <c r="E51650" s="15"/>
    </row>
    <row r="51651" spans="5:5">
      <c r="E51651" s="15"/>
    </row>
    <row r="51652" spans="5:5">
      <c r="E51652" s="15"/>
    </row>
    <row r="51653" spans="5:5">
      <c r="E51653" s="15"/>
    </row>
    <row r="51654" spans="5:5">
      <c r="E51654" s="15"/>
    </row>
    <row r="51655" spans="5:5">
      <c r="E51655" s="15"/>
    </row>
    <row r="51656" spans="5:5">
      <c r="E51656" s="15"/>
    </row>
    <row r="51657" spans="5:5">
      <c r="E51657" s="15"/>
    </row>
    <row r="51658" spans="5:5">
      <c r="E51658" s="15"/>
    </row>
    <row r="51659" spans="5:5">
      <c r="E51659" s="15"/>
    </row>
    <row r="51660" spans="5:5">
      <c r="E51660" s="15"/>
    </row>
    <row r="51661" spans="5:5">
      <c r="E51661" s="15"/>
    </row>
    <row r="51662" spans="5:5">
      <c r="E51662" s="15"/>
    </row>
    <row r="51663" spans="5:5">
      <c r="E51663" s="15"/>
    </row>
    <row r="51664" spans="5:5">
      <c r="E51664" s="15"/>
    </row>
    <row r="51665" spans="5:5">
      <c r="E51665" s="15"/>
    </row>
    <row r="51666" spans="5:5">
      <c r="E51666" s="15"/>
    </row>
    <row r="51667" spans="5:5">
      <c r="E51667" s="15"/>
    </row>
    <row r="51668" spans="5:5">
      <c r="E51668" s="15"/>
    </row>
    <row r="51669" spans="5:5">
      <c r="E51669" s="15"/>
    </row>
    <row r="51670" spans="5:5">
      <c r="E51670" s="15"/>
    </row>
    <row r="51671" spans="5:5">
      <c r="E51671" s="15"/>
    </row>
    <row r="51672" spans="5:5">
      <c r="E51672" s="15"/>
    </row>
    <row r="51673" spans="5:5">
      <c r="E51673" s="15"/>
    </row>
    <row r="51674" spans="5:5">
      <c r="E51674" s="15"/>
    </row>
    <row r="51675" spans="5:5">
      <c r="E51675" s="15"/>
    </row>
    <row r="51676" spans="5:5">
      <c r="E51676" s="15"/>
    </row>
    <row r="51677" spans="5:5">
      <c r="E51677" s="15"/>
    </row>
    <row r="51678" spans="5:5">
      <c r="E51678" s="15"/>
    </row>
    <row r="51679" spans="5:5">
      <c r="E51679" s="15"/>
    </row>
    <row r="51680" spans="5:5">
      <c r="E51680" s="15"/>
    </row>
    <row r="51681" spans="5:5">
      <c r="E51681" s="15"/>
    </row>
    <row r="51682" spans="5:5">
      <c r="E51682" s="15"/>
    </row>
    <row r="51683" spans="5:5">
      <c r="E51683" s="15"/>
    </row>
    <row r="51684" spans="5:5">
      <c r="E51684" s="15"/>
    </row>
    <row r="51685" spans="5:5">
      <c r="E51685" s="15"/>
    </row>
    <row r="51686" spans="5:5">
      <c r="E51686" s="15"/>
    </row>
    <row r="51687" spans="5:5">
      <c r="E51687" s="15"/>
    </row>
    <row r="51688" spans="5:5">
      <c r="E51688" s="15"/>
    </row>
    <row r="51689" spans="5:5">
      <c r="E51689" s="15"/>
    </row>
    <row r="51690" spans="5:5">
      <c r="E51690" s="15"/>
    </row>
    <row r="51691" spans="5:5">
      <c r="E51691" s="15"/>
    </row>
    <row r="51692" spans="5:5">
      <c r="E51692" s="15"/>
    </row>
    <row r="51693" spans="5:5">
      <c r="E51693" s="15"/>
    </row>
    <row r="51694" spans="5:5">
      <c r="E51694" s="15"/>
    </row>
    <row r="51695" spans="5:5">
      <c r="E51695" s="15"/>
    </row>
    <row r="51696" spans="5:5">
      <c r="E51696" s="15"/>
    </row>
    <row r="51697" spans="5:5">
      <c r="E51697" s="15"/>
    </row>
    <row r="51698" spans="5:5">
      <c r="E51698" s="15"/>
    </row>
    <row r="51699" spans="5:5">
      <c r="E51699" s="15"/>
    </row>
    <row r="51700" spans="5:5">
      <c r="E51700" s="15"/>
    </row>
    <row r="51701" spans="5:5">
      <c r="E51701" s="15"/>
    </row>
    <row r="51702" spans="5:5">
      <c r="E51702" s="15"/>
    </row>
    <row r="51703" spans="5:5">
      <c r="E51703" s="15"/>
    </row>
    <row r="51704" spans="5:5">
      <c r="E51704" s="15"/>
    </row>
    <row r="51705" spans="5:5">
      <c r="E51705" s="15"/>
    </row>
    <row r="51706" spans="5:5">
      <c r="E51706" s="15"/>
    </row>
    <row r="51707" spans="5:5">
      <c r="E51707" s="15"/>
    </row>
    <row r="51708" spans="5:5">
      <c r="E51708" s="15"/>
    </row>
    <row r="51709" spans="5:5">
      <c r="E51709" s="15"/>
    </row>
    <row r="51710" spans="5:5">
      <c r="E51710" s="15"/>
    </row>
    <row r="51711" spans="5:5">
      <c r="E51711" s="15"/>
    </row>
    <row r="51712" spans="5:5">
      <c r="E51712" s="15"/>
    </row>
    <row r="51713" spans="5:5">
      <c r="E51713" s="15"/>
    </row>
    <row r="51714" spans="5:5">
      <c r="E51714" s="15"/>
    </row>
    <row r="51715" spans="5:5">
      <c r="E51715" s="15"/>
    </row>
    <row r="51716" spans="5:5">
      <c r="E51716" s="15"/>
    </row>
    <row r="51717" spans="5:5">
      <c r="E51717" s="15"/>
    </row>
    <row r="51718" spans="5:5">
      <c r="E51718" s="15"/>
    </row>
    <row r="51719" spans="5:5">
      <c r="E51719" s="15"/>
    </row>
    <row r="51720" spans="5:5">
      <c r="E51720" s="15"/>
    </row>
    <row r="51721" spans="5:5">
      <c r="E51721" s="15"/>
    </row>
    <row r="51722" spans="5:5">
      <c r="E51722" s="15"/>
    </row>
    <row r="51723" spans="5:5">
      <c r="E51723" s="15"/>
    </row>
    <row r="51724" spans="5:5">
      <c r="E51724" s="15"/>
    </row>
    <row r="51725" spans="5:5">
      <c r="E51725" s="15"/>
    </row>
    <row r="51726" spans="5:5">
      <c r="E51726" s="15"/>
    </row>
    <row r="51727" spans="5:5">
      <c r="E51727" s="15"/>
    </row>
    <row r="51728" spans="5:5">
      <c r="E51728" s="15"/>
    </row>
    <row r="51729" spans="5:5">
      <c r="E51729" s="15"/>
    </row>
    <row r="51730" spans="5:5">
      <c r="E51730" s="15"/>
    </row>
    <row r="51731" spans="5:5">
      <c r="E51731" s="15"/>
    </row>
    <row r="51732" spans="5:5">
      <c r="E51732" s="15"/>
    </row>
    <row r="51733" spans="5:5">
      <c r="E51733" s="15"/>
    </row>
    <row r="51734" spans="5:5">
      <c r="E51734" s="15"/>
    </row>
    <row r="51735" spans="5:5">
      <c r="E51735" s="15"/>
    </row>
    <row r="51736" spans="5:5">
      <c r="E51736" s="15"/>
    </row>
    <row r="51737" spans="5:5">
      <c r="E51737" s="15"/>
    </row>
    <row r="51738" spans="5:5">
      <c r="E51738" s="15"/>
    </row>
    <row r="51739" spans="5:5">
      <c r="E51739" s="15"/>
    </row>
    <row r="51740" spans="5:5">
      <c r="E51740" s="15"/>
    </row>
    <row r="51741" spans="5:5">
      <c r="E51741" s="15"/>
    </row>
    <row r="51742" spans="5:5">
      <c r="E51742" s="15"/>
    </row>
    <row r="51743" spans="5:5">
      <c r="E51743" s="15"/>
    </row>
    <row r="51744" spans="5:5">
      <c r="E51744" s="15"/>
    </row>
    <row r="51745" spans="5:5">
      <c r="E51745" s="15"/>
    </row>
    <row r="51746" spans="5:5">
      <c r="E51746" s="15"/>
    </row>
    <row r="51747" spans="5:5">
      <c r="E51747" s="15"/>
    </row>
    <row r="51748" spans="5:5">
      <c r="E51748" s="15"/>
    </row>
    <row r="51749" spans="5:5">
      <c r="E51749" s="15"/>
    </row>
    <row r="51750" spans="5:5">
      <c r="E51750" s="15"/>
    </row>
    <row r="51751" spans="5:5">
      <c r="E51751" s="15"/>
    </row>
    <row r="51752" spans="5:5">
      <c r="E51752" s="15"/>
    </row>
    <row r="51753" spans="5:5">
      <c r="E51753" s="15"/>
    </row>
    <row r="51754" spans="5:5">
      <c r="E51754" s="15"/>
    </row>
    <row r="51755" spans="5:5">
      <c r="E51755" s="15"/>
    </row>
    <row r="51756" spans="5:5">
      <c r="E51756" s="15"/>
    </row>
    <row r="51757" spans="5:5">
      <c r="E51757" s="15"/>
    </row>
    <row r="51758" spans="5:5">
      <c r="E51758" s="15"/>
    </row>
    <row r="51759" spans="5:5">
      <c r="E51759" s="15"/>
    </row>
    <row r="51760" spans="5:5">
      <c r="E51760" s="15"/>
    </row>
    <row r="51761" spans="5:5">
      <c r="E51761" s="15"/>
    </row>
    <row r="51762" spans="5:5">
      <c r="E51762" s="15"/>
    </row>
    <row r="51763" spans="5:5">
      <c r="E51763" s="15"/>
    </row>
    <row r="51764" spans="5:5">
      <c r="E51764" s="15"/>
    </row>
    <row r="51765" spans="5:5">
      <c r="E51765" s="15"/>
    </row>
    <row r="51766" spans="5:5">
      <c r="E51766" s="15"/>
    </row>
    <row r="51767" spans="5:5">
      <c r="E51767" s="15"/>
    </row>
    <row r="51768" spans="5:5">
      <c r="E51768" s="15"/>
    </row>
    <row r="51769" spans="5:5">
      <c r="E51769" s="15"/>
    </row>
    <row r="51770" spans="5:5">
      <c r="E51770" s="15"/>
    </row>
    <row r="51771" spans="5:5">
      <c r="E51771" s="15"/>
    </row>
    <row r="51772" spans="5:5">
      <c r="E51772" s="15"/>
    </row>
    <row r="51773" spans="5:5">
      <c r="E51773" s="15"/>
    </row>
    <row r="51774" spans="5:5">
      <c r="E51774" s="15"/>
    </row>
    <row r="51775" spans="5:5">
      <c r="E51775" s="15"/>
    </row>
    <row r="51776" spans="5:5">
      <c r="E51776" s="15"/>
    </row>
    <row r="51777" spans="5:5">
      <c r="E51777" s="15"/>
    </row>
    <row r="51778" spans="5:5">
      <c r="E51778" s="15"/>
    </row>
    <row r="51779" spans="5:5">
      <c r="E51779" s="15"/>
    </row>
    <row r="51780" spans="5:5">
      <c r="E51780" s="15"/>
    </row>
    <row r="51781" spans="5:5">
      <c r="E51781" s="15"/>
    </row>
    <row r="51782" spans="5:5">
      <c r="E51782" s="15"/>
    </row>
    <row r="51783" spans="5:5">
      <c r="E51783" s="15"/>
    </row>
    <row r="51784" spans="5:5">
      <c r="E51784" s="15"/>
    </row>
    <row r="51785" spans="5:5">
      <c r="E51785" s="15"/>
    </row>
    <row r="51786" spans="5:5">
      <c r="E51786" s="15"/>
    </row>
    <row r="51787" spans="5:5">
      <c r="E51787" s="15"/>
    </row>
    <row r="51788" spans="5:5">
      <c r="E51788" s="15"/>
    </row>
    <row r="51789" spans="5:5">
      <c r="E51789" s="15"/>
    </row>
    <row r="51790" spans="5:5">
      <c r="E51790" s="15"/>
    </row>
    <row r="51791" spans="5:5">
      <c r="E51791" s="15"/>
    </row>
    <row r="51792" spans="5:5">
      <c r="E51792" s="15"/>
    </row>
    <row r="51793" spans="5:5">
      <c r="E51793" s="15"/>
    </row>
    <row r="51794" spans="5:5">
      <c r="E51794" s="15"/>
    </row>
    <row r="51795" spans="5:5">
      <c r="E51795" s="15"/>
    </row>
    <row r="51796" spans="5:5">
      <c r="E51796" s="15"/>
    </row>
    <row r="51797" spans="5:5">
      <c r="E51797" s="15"/>
    </row>
    <row r="51798" spans="5:5">
      <c r="E51798" s="15"/>
    </row>
    <row r="51799" spans="5:5">
      <c r="E51799" s="15"/>
    </row>
    <row r="51800" spans="5:5">
      <c r="E51800" s="15"/>
    </row>
    <row r="51801" spans="5:5">
      <c r="E51801" s="15"/>
    </row>
    <row r="51802" spans="5:5">
      <c r="E51802" s="15"/>
    </row>
    <row r="51803" spans="5:5">
      <c r="E51803" s="15"/>
    </row>
    <row r="51804" spans="5:5">
      <c r="E51804" s="15"/>
    </row>
    <row r="51805" spans="5:5">
      <c r="E51805" s="15"/>
    </row>
    <row r="51806" spans="5:5">
      <c r="E51806" s="15"/>
    </row>
    <row r="51807" spans="5:5">
      <c r="E51807" s="15"/>
    </row>
    <row r="51808" spans="5:5">
      <c r="E51808" s="15"/>
    </row>
    <row r="51809" spans="5:5">
      <c r="E51809" s="15"/>
    </row>
    <row r="51810" spans="5:5">
      <c r="E51810" s="15"/>
    </row>
    <row r="51811" spans="5:5">
      <c r="E51811" s="15"/>
    </row>
    <row r="51812" spans="5:5">
      <c r="E51812" s="15"/>
    </row>
    <row r="51813" spans="5:5">
      <c r="E51813" s="15"/>
    </row>
    <row r="51814" spans="5:5">
      <c r="E51814" s="15"/>
    </row>
    <row r="51815" spans="5:5">
      <c r="E51815" s="15"/>
    </row>
    <row r="51816" spans="5:5">
      <c r="E51816" s="15"/>
    </row>
    <row r="51817" spans="5:5">
      <c r="E51817" s="15"/>
    </row>
    <row r="51818" spans="5:5">
      <c r="E51818" s="15"/>
    </row>
    <row r="51819" spans="5:5">
      <c r="E51819" s="15"/>
    </row>
    <row r="51820" spans="5:5">
      <c r="E51820" s="15"/>
    </row>
    <row r="51821" spans="5:5">
      <c r="E51821" s="15"/>
    </row>
    <row r="51822" spans="5:5">
      <c r="E51822" s="15"/>
    </row>
    <row r="51823" spans="5:5">
      <c r="E51823" s="15"/>
    </row>
    <row r="51824" spans="5:5">
      <c r="E51824" s="15"/>
    </row>
    <row r="51825" spans="5:5">
      <c r="E51825" s="15"/>
    </row>
    <row r="51826" spans="5:5">
      <c r="E51826" s="15"/>
    </row>
    <row r="51827" spans="5:5">
      <c r="E51827" s="15"/>
    </row>
    <row r="51828" spans="5:5">
      <c r="E51828" s="15"/>
    </row>
    <row r="51829" spans="5:5">
      <c r="E51829" s="15"/>
    </row>
    <row r="51830" spans="5:5">
      <c r="E51830" s="15"/>
    </row>
    <row r="51831" spans="5:5">
      <c r="E51831" s="15"/>
    </row>
    <row r="51832" spans="5:5">
      <c r="E51832" s="15"/>
    </row>
    <row r="51833" spans="5:5">
      <c r="E51833" s="15"/>
    </row>
    <row r="51834" spans="5:5">
      <c r="E51834" s="15"/>
    </row>
    <row r="51835" spans="5:5">
      <c r="E51835" s="15"/>
    </row>
    <row r="51836" spans="5:5">
      <c r="E51836" s="15"/>
    </row>
    <row r="51837" spans="5:5">
      <c r="E51837" s="15"/>
    </row>
    <row r="51838" spans="5:5">
      <c r="E51838" s="15"/>
    </row>
    <row r="51839" spans="5:5">
      <c r="E51839" s="15"/>
    </row>
    <row r="51840" spans="5:5">
      <c r="E51840" s="15"/>
    </row>
    <row r="51841" spans="5:5">
      <c r="E51841" s="15"/>
    </row>
    <row r="51842" spans="5:5">
      <c r="E51842" s="15"/>
    </row>
    <row r="51843" spans="5:5">
      <c r="E51843" s="15"/>
    </row>
    <row r="51844" spans="5:5">
      <c r="E51844" s="15"/>
    </row>
    <row r="51845" spans="5:5">
      <c r="E51845" s="15"/>
    </row>
    <row r="51846" spans="5:5">
      <c r="E51846" s="15"/>
    </row>
    <row r="51847" spans="5:5">
      <c r="E51847" s="15"/>
    </row>
    <row r="51848" spans="5:5">
      <c r="E51848" s="15"/>
    </row>
    <row r="51849" spans="5:5">
      <c r="E51849" s="15"/>
    </row>
    <row r="51850" spans="5:5">
      <c r="E51850" s="15"/>
    </row>
    <row r="51851" spans="5:5">
      <c r="E51851" s="15"/>
    </row>
    <row r="51852" spans="5:5">
      <c r="E51852" s="15"/>
    </row>
    <row r="51853" spans="5:5">
      <c r="E51853" s="15"/>
    </row>
    <row r="51854" spans="5:5">
      <c r="E51854" s="15"/>
    </row>
    <row r="51855" spans="5:5">
      <c r="E51855" s="15"/>
    </row>
    <row r="51856" spans="5:5">
      <c r="E51856" s="15"/>
    </row>
    <row r="51857" spans="5:5">
      <c r="E51857" s="15"/>
    </row>
    <row r="51858" spans="5:5">
      <c r="E51858" s="15"/>
    </row>
    <row r="51859" spans="5:5">
      <c r="E51859" s="15"/>
    </row>
    <row r="51860" spans="5:5">
      <c r="E51860" s="15"/>
    </row>
    <row r="51861" spans="5:5">
      <c r="E51861" s="15"/>
    </row>
    <row r="51862" spans="5:5">
      <c r="E51862" s="15"/>
    </row>
    <row r="51863" spans="5:5">
      <c r="E51863" s="15"/>
    </row>
    <row r="51864" spans="5:5">
      <c r="E51864" s="15"/>
    </row>
    <row r="51865" spans="5:5">
      <c r="E51865" s="15"/>
    </row>
    <row r="51866" spans="5:5">
      <c r="E51866" s="15"/>
    </row>
    <row r="51867" spans="5:5">
      <c r="E51867" s="15"/>
    </row>
    <row r="51868" spans="5:5">
      <c r="E51868" s="15"/>
    </row>
    <row r="51869" spans="5:5">
      <c r="E51869" s="15"/>
    </row>
    <row r="51870" spans="5:5">
      <c r="E51870" s="15"/>
    </row>
    <row r="51871" spans="5:5">
      <c r="E51871" s="15"/>
    </row>
    <row r="51872" spans="5:5">
      <c r="E51872" s="15"/>
    </row>
    <row r="51873" spans="5:5">
      <c r="E51873" s="15"/>
    </row>
    <row r="51874" spans="5:5">
      <c r="E51874" s="15"/>
    </row>
    <row r="51875" spans="5:5">
      <c r="E51875" s="15"/>
    </row>
    <row r="51876" spans="5:5">
      <c r="E51876" s="15"/>
    </row>
    <row r="51877" spans="5:5">
      <c r="E51877" s="15"/>
    </row>
    <row r="51878" spans="5:5">
      <c r="E51878" s="15"/>
    </row>
    <row r="51879" spans="5:5">
      <c r="E51879" s="15"/>
    </row>
    <row r="51880" spans="5:5">
      <c r="E51880" s="15"/>
    </row>
    <row r="51881" spans="5:5">
      <c r="E51881" s="15"/>
    </row>
    <row r="51882" spans="5:5">
      <c r="E51882" s="15"/>
    </row>
    <row r="51883" spans="5:5">
      <c r="E51883" s="15"/>
    </row>
    <row r="51884" spans="5:5">
      <c r="E51884" s="15"/>
    </row>
    <row r="51885" spans="5:5">
      <c r="E51885" s="15"/>
    </row>
    <row r="51886" spans="5:5">
      <c r="E51886" s="15"/>
    </row>
    <row r="51887" spans="5:5">
      <c r="E51887" s="15"/>
    </row>
    <row r="51888" spans="5:5">
      <c r="E51888" s="15"/>
    </row>
    <row r="51889" spans="5:5">
      <c r="E51889" s="15"/>
    </row>
    <row r="51890" spans="5:5">
      <c r="E51890" s="15"/>
    </row>
    <row r="51891" spans="5:5">
      <c r="E51891" s="15"/>
    </row>
    <row r="51892" spans="5:5">
      <c r="E51892" s="15"/>
    </row>
    <row r="51893" spans="5:5">
      <c r="E51893" s="15"/>
    </row>
    <row r="51894" spans="5:5">
      <c r="E51894" s="15"/>
    </row>
    <row r="51895" spans="5:5">
      <c r="E51895" s="15"/>
    </row>
    <row r="51896" spans="5:5">
      <c r="E51896" s="15"/>
    </row>
    <row r="51897" spans="5:5">
      <c r="E51897" s="15"/>
    </row>
    <row r="51898" spans="5:5">
      <c r="E51898" s="15"/>
    </row>
    <row r="51899" spans="5:5">
      <c r="E51899" s="15"/>
    </row>
    <row r="51900" spans="5:5">
      <c r="E51900" s="15"/>
    </row>
    <row r="51901" spans="5:5">
      <c r="E51901" s="15"/>
    </row>
    <row r="51902" spans="5:5">
      <c r="E51902" s="15"/>
    </row>
    <row r="51903" spans="5:5">
      <c r="E51903" s="15"/>
    </row>
    <row r="51904" spans="5:5">
      <c r="E51904" s="15"/>
    </row>
    <row r="51905" spans="5:5">
      <c r="E51905" s="15"/>
    </row>
    <row r="51906" spans="5:5">
      <c r="E51906" s="15"/>
    </row>
    <row r="51907" spans="5:5">
      <c r="E51907" s="15"/>
    </row>
    <row r="51908" spans="5:5">
      <c r="E51908" s="15"/>
    </row>
    <row r="51909" spans="5:5">
      <c r="E51909" s="15"/>
    </row>
    <row r="51910" spans="5:5">
      <c r="E51910" s="15"/>
    </row>
    <row r="51911" spans="5:5">
      <c r="E51911" s="15"/>
    </row>
    <row r="51912" spans="5:5">
      <c r="E51912" s="15"/>
    </row>
    <row r="51913" spans="5:5">
      <c r="E51913" s="15"/>
    </row>
    <row r="51914" spans="5:5">
      <c r="E51914" s="15"/>
    </row>
    <row r="51915" spans="5:5">
      <c r="E51915" s="15"/>
    </row>
    <row r="51916" spans="5:5">
      <c r="E51916" s="15"/>
    </row>
    <row r="51917" spans="5:5">
      <c r="E51917" s="15"/>
    </row>
    <row r="51918" spans="5:5">
      <c r="E51918" s="15"/>
    </row>
    <row r="51919" spans="5:5">
      <c r="E51919" s="15"/>
    </row>
    <row r="51920" spans="5:5">
      <c r="E51920" s="15"/>
    </row>
    <row r="51921" spans="5:5">
      <c r="E51921" s="15"/>
    </row>
    <row r="51922" spans="5:5">
      <c r="E51922" s="15"/>
    </row>
    <row r="51923" spans="5:5">
      <c r="E51923" s="15"/>
    </row>
    <row r="51924" spans="5:5">
      <c r="E51924" s="15"/>
    </row>
    <row r="51925" spans="5:5">
      <c r="E51925" s="15"/>
    </row>
    <row r="51926" spans="5:5">
      <c r="E51926" s="15"/>
    </row>
    <row r="51927" spans="5:5">
      <c r="E51927" s="15"/>
    </row>
    <row r="51928" spans="5:5">
      <c r="E51928" s="15"/>
    </row>
    <row r="51929" spans="5:5">
      <c r="E51929" s="15"/>
    </row>
    <row r="51930" spans="5:5">
      <c r="E51930" s="15"/>
    </row>
    <row r="51931" spans="5:5">
      <c r="E51931" s="15"/>
    </row>
    <row r="51932" spans="5:5">
      <c r="E51932" s="15"/>
    </row>
    <row r="51933" spans="5:5">
      <c r="E51933" s="15"/>
    </row>
    <row r="51934" spans="5:5">
      <c r="E51934" s="15"/>
    </row>
    <row r="51935" spans="5:5">
      <c r="E51935" s="15"/>
    </row>
    <row r="51936" spans="5:5">
      <c r="E51936" s="15"/>
    </row>
    <row r="51937" spans="5:5">
      <c r="E51937" s="15"/>
    </row>
    <row r="51938" spans="5:5">
      <c r="E51938" s="15"/>
    </row>
    <row r="51939" spans="5:5">
      <c r="E51939" s="15"/>
    </row>
    <row r="51940" spans="5:5">
      <c r="E51940" s="15"/>
    </row>
    <row r="51941" spans="5:5">
      <c r="E51941" s="15"/>
    </row>
    <row r="51942" spans="5:5">
      <c r="E51942" s="15"/>
    </row>
    <row r="51943" spans="5:5">
      <c r="E51943" s="15"/>
    </row>
    <row r="51944" spans="5:5">
      <c r="E51944" s="15"/>
    </row>
    <row r="51945" spans="5:5">
      <c r="E51945" s="15"/>
    </row>
    <row r="51946" spans="5:5">
      <c r="E51946" s="15"/>
    </row>
    <row r="51947" spans="5:5">
      <c r="E51947" s="15"/>
    </row>
    <row r="51948" spans="5:5">
      <c r="E51948" s="15"/>
    </row>
    <row r="51949" spans="5:5">
      <c r="E51949" s="15"/>
    </row>
    <row r="51950" spans="5:5">
      <c r="E51950" s="15"/>
    </row>
    <row r="51951" spans="5:5">
      <c r="E51951" s="15"/>
    </row>
    <row r="51952" spans="5:5">
      <c r="E51952" s="15"/>
    </row>
    <row r="51953" spans="5:5">
      <c r="E51953" s="15"/>
    </row>
    <row r="51954" spans="5:5">
      <c r="E51954" s="15"/>
    </row>
    <row r="51955" spans="5:5">
      <c r="E51955" s="15"/>
    </row>
    <row r="51956" spans="5:5">
      <c r="E51956" s="15"/>
    </row>
    <row r="51957" spans="5:5">
      <c r="E51957" s="15"/>
    </row>
    <row r="51958" spans="5:5">
      <c r="E51958" s="15"/>
    </row>
    <row r="51959" spans="5:5">
      <c r="E51959" s="15"/>
    </row>
    <row r="51960" spans="5:5">
      <c r="E51960" s="15"/>
    </row>
    <row r="51961" spans="5:5">
      <c r="E51961" s="15"/>
    </row>
    <row r="51962" spans="5:5">
      <c r="E51962" s="15"/>
    </row>
    <row r="51963" spans="5:5">
      <c r="E51963" s="15"/>
    </row>
    <row r="51964" spans="5:5">
      <c r="E51964" s="15"/>
    </row>
    <row r="51965" spans="5:5">
      <c r="E51965" s="15"/>
    </row>
    <row r="51966" spans="5:5">
      <c r="E51966" s="15"/>
    </row>
    <row r="51967" spans="5:5">
      <c r="E51967" s="15"/>
    </row>
    <row r="51968" spans="5:5">
      <c r="E51968" s="15"/>
    </row>
    <row r="51969" spans="5:5">
      <c r="E51969" s="15"/>
    </row>
    <row r="51970" spans="5:5">
      <c r="E51970" s="15"/>
    </row>
    <row r="51971" spans="5:5">
      <c r="E51971" s="15"/>
    </row>
    <row r="51972" spans="5:5">
      <c r="E51972" s="15"/>
    </row>
    <row r="51973" spans="5:5">
      <c r="E51973" s="15"/>
    </row>
    <row r="51974" spans="5:5">
      <c r="E51974" s="15"/>
    </row>
    <row r="51975" spans="5:5">
      <c r="E51975" s="15"/>
    </row>
    <row r="51976" spans="5:5">
      <c r="E51976" s="15"/>
    </row>
    <row r="51977" spans="5:5">
      <c r="E51977" s="15"/>
    </row>
    <row r="51978" spans="5:5">
      <c r="E51978" s="15"/>
    </row>
    <row r="51979" spans="5:5">
      <c r="E51979" s="15"/>
    </row>
    <row r="51980" spans="5:5">
      <c r="E51980" s="15"/>
    </row>
    <row r="51981" spans="5:5">
      <c r="E51981" s="15"/>
    </row>
    <row r="51982" spans="5:5">
      <c r="E51982" s="15"/>
    </row>
    <row r="51983" spans="5:5">
      <c r="E51983" s="15"/>
    </row>
    <row r="51984" spans="5:5">
      <c r="E51984" s="15"/>
    </row>
    <row r="51985" spans="5:5">
      <c r="E51985" s="15"/>
    </row>
    <row r="51986" spans="5:5">
      <c r="E51986" s="15"/>
    </row>
    <row r="51987" spans="5:5">
      <c r="E51987" s="15"/>
    </row>
    <row r="51988" spans="5:5">
      <c r="E51988" s="15"/>
    </row>
    <row r="51989" spans="5:5">
      <c r="E51989" s="15"/>
    </row>
    <row r="51990" spans="5:5">
      <c r="E51990" s="15"/>
    </row>
    <row r="51991" spans="5:5">
      <c r="E51991" s="15"/>
    </row>
    <row r="51992" spans="5:5">
      <c r="E51992" s="15"/>
    </row>
    <row r="51993" spans="5:5">
      <c r="E51993" s="15"/>
    </row>
    <row r="51994" spans="5:5">
      <c r="E51994" s="15"/>
    </row>
    <row r="51995" spans="5:5">
      <c r="E51995" s="15"/>
    </row>
    <row r="51996" spans="5:5">
      <c r="E51996" s="15"/>
    </row>
    <row r="51997" spans="5:5">
      <c r="E51997" s="15"/>
    </row>
    <row r="51998" spans="5:5">
      <c r="E51998" s="15"/>
    </row>
    <row r="51999" spans="5:5">
      <c r="E51999" s="15"/>
    </row>
    <row r="52000" spans="5:5">
      <c r="E52000" s="15"/>
    </row>
    <row r="52001" spans="5:5">
      <c r="E52001" s="15"/>
    </row>
    <row r="52002" spans="5:5">
      <c r="E52002" s="15"/>
    </row>
    <row r="52003" spans="5:5">
      <c r="E52003" s="15"/>
    </row>
    <row r="52004" spans="5:5">
      <c r="E52004" s="15"/>
    </row>
    <row r="52005" spans="5:5">
      <c r="E52005" s="15"/>
    </row>
    <row r="52006" spans="5:5">
      <c r="E52006" s="15"/>
    </row>
    <row r="52007" spans="5:5">
      <c r="E52007" s="15"/>
    </row>
    <row r="52008" spans="5:5">
      <c r="E52008" s="15"/>
    </row>
    <row r="52009" spans="5:5">
      <c r="E52009" s="15"/>
    </row>
    <row r="52010" spans="5:5">
      <c r="E52010" s="15"/>
    </row>
    <row r="52011" spans="5:5">
      <c r="E52011" s="15"/>
    </row>
    <row r="52012" spans="5:5">
      <c r="E52012" s="15"/>
    </row>
    <row r="52013" spans="5:5">
      <c r="E52013" s="15"/>
    </row>
    <row r="52014" spans="5:5">
      <c r="E52014" s="15"/>
    </row>
    <row r="52015" spans="5:5">
      <c r="E52015" s="15"/>
    </row>
    <row r="52016" spans="5:5">
      <c r="E52016" s="15"/>
    </row>
    <row r="52017" spans="5:5">
      <c r="E52017" s="15"/>
    </row>
    <row r="52018" spans="5:5">
      <c r="E52018" s="15"/>
    </row>
    <row r="52019" spans="5:5">
      <c r="E52019" s="15"/>
    </row>
    <row r="52020" spans="5:5">
      <c r="E52020" s="15"/>
    </row>
    <row r="52021" spans="5:5">
      <c r="E52021" s="15"/>
    </row>
    <row r="52022" spans="5:5">
      <c r="E52022" s="15"/>
    </row>
    <row r="52023" spans="5:5">
      <c r="E52023" s="15"/>
    </row>
    <row r="52024" spans="5:5">
      <c r="E52024" s="15"/>
    </row>
    <row r="52025" spans="5:5">
      <c r="E52025" s="15"/>
    </row>
    <row r="52026" spans="5:5">
      <c r="E52026" s="15"/>
    </row>
    <row r="52027" spans="5:5">
      <c r="E52027" s="15"/>
    </row>
    <row r="52028" spans="5:5">
      <c r="E52028" s="15"/>
    </row>
    <row r="52029" spans="5:5">
      <c r="E52029" s="15"/>
    </row>
    <row r="52030" spans="5:5">
      <c r="E52030" s="15"/>
    </row>
    <row r="52031" spans="5:5">
      <c r="E52031" s="15"/>
    </row>
    <row r="52032" spans="5:5">
      <c r="E52032" s="15"/>
    </row>
    <row r="52033" spans="5:5">
      <c r="E52033" s="15"/>
    </row>
    <row r="52034" spans="5:5">
      <c r="E52034" s="15"/>
    </row>
    <row r="52035" spans="5:5">
      <c r="E52035" s="15"/>
    </row>
    <row r="52036" spans="5:5">
      <c r="E52036" s="15"/>
    </row>
    <row r="52037" spans="5:5">
      <c r="E52037" s="15"/>
    </row>
    <row r="52038" spans="5:5">
      <c r="E52038" s="15"/>
    </row>
    <row r="52039" spans="5:5">
      <c r="E52039" s="15"/>
    </row>
    <row r="52040" spans="5:5">
      <c r="E52040" s="15"/>
    </row>
    <row r="52041" spans="5:5">
      <c r="E52041" s="15"/>
    </row>
    <row r="52042" spans="5:5">
      <c r="E52042" s="15"/>
    </row>
    <row r="52043" spans="5:5">
      <c r="E52043" s="15"/>
    </row>
    <row r="52044" spans="5:5">
      <c r="E52044" s="15"/>
    </row>
    <row r="52045" spans="5:5">
      <c r="E52045" s="15"/>
    </row>
    <row r="52046" spans="5:5">
      <c r="E52046" s="15"/>
    </row>
    <row r="52047" spans="5:5">
      <c r="E52047" s="15"/>
    </row>
    <row r="52048" spans="5:5">
      <c r="E52048" s="15"/>
    </row>
    <row r="52049" spans="5:5">
      <c r="E52049" s="15"/>
    </row>
    <row r="52050" spans="5:5">
      <c r="E52050" s="15"/>
    </row>
    <row r="52051" spans="5:5">
      <c r="E52051" s="15"/>
    </row>
    <row r="52052" spans="5:5">
      <c r="E52052" s="15"/>
    </row>
    <row r="52053" spans="5:5">
      <c r="E52053" s="15"/>
    </row>
    <row r="52054" spans="5:5">
      <c r="E52054" s="15"/>
    </row>
    <row r="52055" spans="5:5">
      <c r="E52055" s="15"/>
    </row>
    <row r="52056" spans="5:5">
      <c r="E52056" s="15"/>
    </row>
    <row r="52057" spans="5:5">
      <c r="E52057" s="15"/>
    </row>
    <row r="52058" spans="5:5">
      <c r="E52058" s="15"/>
    </row>
    <row r="52059" spans="5:5">
      <c r="E52059" s="15"/>
    </row>
    <row r="52060" spans="5:5">
      <c r="E52060" s="15"/>
    </row>
    <row r="52061" spans="5:5">
      <c r="E52061" s="15"/>
    </row>
    <row r="52062" spans="5:5">
      <c r="E52062" s="15"/>
    </row>
    <row r="52063" spans="5:5">
      <c r="E52063" s="15"/>
    </row>
    <row r="52064" spans="5:5">
      <c r="E52064" s="15"/>
    </row>
    <row r="52065" spans="5:5">
      <c r="E52065" s="15"/>
    </row>
    <row r="52066" spans="5:5">
      <c r="E52066" s="15"/>
    </row>
    <row r="52067" spans="5:5">
      <c r="E52067" s="15"/>
    </row>
    <row r="52068" spans="5:5">
      <c r="E52068" s="15"/>
    </row>
    <row r="52069" spans="5:5">
      <c r="E52069" s="15"/>
    </row>
    <row r="52070" spans="5:5">
      <c r="E52070" s="15"/>
    </row>
    <row r="52071" spans="5:5">
      <c r="E52071" s="15"/>
    </row>
    <row r="52072" spans="5:5">
      <c r="E52072" s="15"/>
    </row>
    <row r="52073" spans="5:5">
      <c r="E52073" s="15"/>
    </row>
    <row r="52074" spans="5:5">
      <c r="E52074" s="15"/>
    </row>
    <row r="52075" spans="5:5">
      <c r="E52075" s="15"/>
    </row>
    <row r="52076" spans="5:5">
      <c r="E52076" s="15"/>
    </row>
    <row r="52077" spans="5:5">
      <c r="E52077" s="15"/>
    </row>
    <row r="52078" spans="5:5">
      <c r="E52078" s="15"/>
    </row>
    <row r="52079" spans="5:5">
      <c r="E52079" s="15"/>
    </row>
    <row r="52080" spans="5:5">
      <c r="E52080" s="15"/>
    </row>
    <row r="52081" spans="5:5">
      <c r="E52081" s="15"/>
    </row>
    <row r="52082" spans="5:5">
      <c r="E52082" s="15"/>
    </row>
    <row r="52083" spans="5:5">
      <c r="E52083" s="15"/>
    </row>
    <row r="52084" spans="5:5">
      <c r="E52084" s="15"/>
    </row>
    <row r="52085" spans="5:5">
      <c r="E52085" s="15"/>
    </row>
    <row r="52086" spans="5:5">
      <c r="E52086" s="15"/>
    </row>
    <row r="52087" spans="5:5">
      <c r="E52087" s="15"/>
    </row>
    <row r="52088" spans="5:5">
      <c r="E52088" s="15"/>
    </row>
    <row r="52089" spans="5:5">
      <c r="E52089" s="15"/>
    </row>
    <row r="52090" spans="5:5">
      <c r="E52090" s="15"/>
    </row>
    <row r="52091" spans="5:5">
      <c r="E52091" s="15"/>
    </row>
    <row r="52092" spans="5:5">
      <c r="E52092" s="15"/>
    </row>
    <row r="52093" spans="5:5">
      <c r="E52093" s="15"/>
    </row>
    <row r="52094" spans="5:5">
      <c r="E52094" s="15"/>
    </row>
    <row r="52095" spans="5:5">
      <c r="E52095" s="15"/>
    </row>
    <row r="52096" spans="5:5">
      <c r="E52096" s="15"/>
    </row>
    <row r="52097" spans="5:5">
      <c r="E52097" s="15"/>
    </row>
    <row r="52098" spans="5:5">
      <c r="E52098" s="15"/>
    </row>
    <row r="52099" spans="5:5">
      <c r="E52099" s="15"/>
    </row>
    <row r="52100" spans="5:5">
      <c r="E52100" s="15"/>
    </row>
    <row r="52101" spans="5:5">
      <c r="E52101" s="15"/>
    </row>
    <row r="52102" spans="5:5">
      <c r="E52102" s="15"/>
    </row>
    <row r="52103" spans="5:5">
      <c r="E52103" s="15"/>
    </row>
    <row r="52104" spans="5:5">
      <c r="E52104" s="15"/>
    </row>
    <row r="52105" spans="5:5">
      <c r="E52105" s="15"/>
    </row>
    <row r="52106" spans="5:5">
      <c r="E52106" s="15"/>
    </row>
    <row r="52107" spans="5:5">
      <c r="E52107" s="15"/>
    </row>
    <row r="52108" spans="5:5">
      <c r="E52108" s="15"/>
    </row>
    <row r="52109" spans="5:5">
      <c r="E52109" s="15"/>
    </row>
    <row r="52110" spans="5:5">
      <c r="E52110" s="15"/>
    </row>
    <row r="52111" spans="5:5">
      <c r="E52111" s="15"/>
    </row>
    <row r="52112" spans="5:5">
      <c r="E52112" s="15"/>
    </row>
    <row r="52113" spans="5:5">
      <c r="E52113" s="15"/>
    </row>
    <row r="52114" spans="5:5">
      <c r="E52114" s="15"/>
    </row>
    <row r="52115" spans="5:5">
      <c r="E52115" s="15"/>
    </row>
    <row r="52116" spans="5:5">
      <c r="E52116" s="15"/>
    </row>
    <row r="52117" spans="5:5">
      <c r="E52117" s="15"/>
    </row>
    <row r="52118" spans="5:5">
      <c r="E52118" s="15"/>
    </row>
    <row r="52119" spans="5:5">
      <c r="E52119" s="15"/>
    </row>
    <row r="52120" spans="5:5">
      <c r="E52120" s="15"/>
    </row>
    <row r="52121" spans="5:5">
      <c r="E52121" s="15"/>
    </row>
    <row r="52122" spans="5:5">
      <c r="E52122" s="15"/>
    </row>
    <row r="52123" spans="5:5">
      <c r="E52123" s="15"/>
    </row>
    <row r="52124" spans="5:5">
      <c r="E52124" s="15"/>
    </row>
    <row r="52125" spans="5:5">
      <c r="E52125" s="15"/>
    </row>
    <row r="52126" spans="5:5">
      <c r="E52126" s="15"/>
    </row>
    <row r="52127" spans="5:5">
      <c r="E52127" s="15"/>
    </row>
    <row r="52128" spans="5:5">
      <c r="E52128" s="15"/>
    </row>
    <row r="52129" spans="5:5">
      <c r="E52129" s="15"/>
    </row>
    <row r="52130" spans="5:5">
      <c r="E52130" s="15"/>
    </row>
    <row r="52131" spans="5:5">
      <c r="E52131" s="15"/>
    </row>
    <row r="52132" spans="5:5">
      <c r="E52132" s="15"/>
    </row>
    <row r="52133" spans="5:5">
      <c r="E52133" s="15"/>
    </row>
    <row r="52134" spans="5:5">
      <c r="E52134" s="15"/>
    </row>
    <row r="52135" spans="5:5">
      <c r="E52135" s="15"/>
    </row>
    <row r="52136" spans="5:5">
      <c r="E52136" s="15"/>
    </row>
    <row r="52137" spans="5:5">
      <c r="E52137" s="15"/>
    </row>
    <row r="52138" spans="5:5">
      <c r="E52138" s="15"/>
    </row>
    <row r="52139" spans="5:5">
      <c r="E52139" s="15"/>
    </row>
    <row r="52140" spans="5:5">
      <c r="E52140" s="15"/>
    </row>
    <row r="52141" spans="5:5">
      <c r="E52141" s="15"/>
    </row>
    <row r="52142" spans="5:5">
      <c r="E52142" s="15"/>
    </row>
    <row r="52143" spans="5:5">
      <c r="E52143" s="15"/>
    </row>
    <row r="52144" spans="5:5">
      <c r="E52144" s="15"/>
    </row>
    <row r="52145" spans="5:5">
      <c r="E52145" s="15"/>
    </row>
    <row r="52146" spans="5:5">
      <c r="E52146" s="15"/>
    </row>
    <row r="52147" spans="5:5">
      <c r="E52147" s="15"/>
    </row>
    <row r="52148" spans="5:5">
      <c r="E52148" s="15"/>
    </row>
    <row r="52149" spans="5:5">
      <c r="E52149" s="15"/>
    </row>
    <row r="52150" spans="5:5">
      <c r="E52150" s="15"/>
    </row>
    <row r="52151" spans="5:5">
      <c r="E52151" s="15"/>
    </row>
    <row r="52152" spans="5:5">
      <c r="E52152" s="15"/>
    </row>
    <row r="52153" spans="5:5">
      <c r="E52153" s="15"/>
    </row>
    <row r="52154" spans="5:5">
      <c r="E52154" s="15"/>
    </row>
    <row r="52155" spans="5:5">
      <c r="E52155" s="15"/>
    </row>
    <row r="52156" spans="5:5">
      <c r="E52156" s="15"/>
    </row>
    <row r="52157" spans="5:5">
      <c r="E52157" s="15"/>
    </row>
    <row r="52158" spans="5:5">
      <c r="E52158" s="15"/>
    </row>
    <row r="52159" spans="5:5">
      <c r="E52159" s="15"/>
    </row>
    <row r="52160" spans="5:5">
      <c r="E52160" s="15"/>
    </row>
    <row r="52161" spans="5:5">
      <c r="E52161" s="15"/>
    </row>
    <row r="52162" spans="5:5">
      <c r="E52162" s="15"/>
    </row>
    <row r="52163" spans="5:5">
      <c r="E52163" s="15"/>
    </row>
    <row r="52164" spans="5:5">
      <c r="E52164" s="15"/>
    </row>
    <row r="52165" spans="5:5">
      <c r="E52165" s="15"/>
    </row>
    <row r="52166" spans="5:5">
      <c r="E52166" s="15"/>
    </row>
    <row r="52167" spans="5:5">
      <c r="E52167" s="15"/>
    </row>
    <row r="52168" spans="5:5">
      <c r="E52168" s="15"/>
    </row>
    <row r="52169" spans="5:5">
      <c r="E52169" s="15"/>
    </row>
    <row r="52170" spans="5:5">
      <c r="E52170" s="15"/>
    </row>
    <row r="52171" spans="5:5">
      <c r="E52171" s="15"/>
    </row>
    <row r="52172" spans="5:5">
      <c r="E52172" s="15"/>
    </row>
    <row r="52173" spans="5:5">
      <c r="E52173" s="15"/>
    </row>
    <row r="52174" spans="5:5">
      <c r="E52174" s="15"/>
    </row>
    <row r="52175" spans="5:5">
      <c r="E52175" s="15"/>
    </row>
    <row r="52176" spans="5:5">
      <c r="E52176" s="15"/>
    </row>
    <row r="52177" spans="5:5">
      <c r="E52177" s="15"/>
    </row>
    <row r="52178" spans="5:5">
      <c r="E52178" s="15"/>
    </row>
    <row r="52179" spans="5:5">
      <c r="E52179" s="15"/>
    </row>
    <row r="52180" spans="5:5">
      <c r="E52180" s="15"/>
    </row>
    <row r="52181" spans="5:5">
      <c r="E52181" s="15"/>
    </row>
    <row r="52182" spans="5:5">
      <c r="E52182" s="15"/>
    </row>
    <row r="52183" spans="5:5">
      <c r="E52183" s="15"/>
    </row>
    <row r="52184" spans="5:5">
      <c r="E52184" s="15"/>
    </row>
    <row r="52185" spans="5:5">
      <c r="E52185" s="15"/>
    </row>
    <row r="52186" spans="5:5">
      <c r="E52186" s="15"/>
    </row>
    <row r="52187" spans="5:5">
      <c r="E52187" s="15"/>
    </row>
    <row r="52188" spans="5:5">
      <c r="E52188" s="15"/>
    </row>
    <row r="52189" spans="5:5">
      <c r="E52189" s="15"/>
    </row>
    <row r="52190" spans="5:5">
      <c r="E52190" s="15"/>
    </row>
    <row r="52191" spans="5:5">
      <c r="E52191" s="15"/>
    </row>
    <row r="52192" spans="5:5">
      <c r="E52192" s="15"/>
    </row>
    <row r="52193" spans="5:5">
      <c r="E52193" s="15"/>
    </row>
    <row r="52194" spans="5:5">
      <c r="E52194" s="15"/>
    </row>
    <row r="52195" spans="5:5">
      <c r="E52195" s="15"/>
    </row>
    <row r="52196" spans="5:5">
      <c r="E52196" s="15"/>
    </row>
    <row r="52197" spans="5:5">
      <c r="E52197" s="15"/>
    </row>
    <row r="52198" spans="5:5">
      <c r="E52198" s="15"/>
    </row>
    <row r="52199" spans="5:5">
      <c r="E52199" s="15"/>
    </row>
    <row r="52200" spans="5:5">
      <c r="E52200" s="15"/>
    </row>
    <row r="52201" spans="5:5">
      <c r="E52201" s="15"/>
    </row>
    <row r="52202" spans="5:5">
      <c r="E52202" s="15"/>
    </row>
    <row r="52203" spans="5:5">
      <c r="E52203" s="15"/>
    </row>
    <row r="52204" spans="5:5">
      <c r="E52204" s="15"/>
    </row>
    <row r="52205" spans="5:5">
      <c r="E52205" s="15"/>
    </row>
    <row r="52206" spans="5:5">
      <c r="E52206" s="15"/>
    </row>
    <row r="52207" spans="5:5">
      <c r="E52207" s="15"/>
    </row>
    <row r="52208" spans="5:5">
      <c r="E52208" s="15"/>
    </row>
    <row r="52209" spans="5:5">
      <c r="E52209" s="15"/>
    </row>
    <row r="52210" spans="5:5">
      <c r="E52210" s="15"/>
    </row>
    <row r="52211" spans="5:5">
      <c r="E52211" s="15"/>
    </row>
    <row r="52212" spans="5:5">
      <c r="E52212" s="15"/>
    </row>
    <row r="52213" spans="5:5">
      <c r="E52213" s="15"/>
    </row>
    <row r="52214" spans="5:5">
      <c r="E52214" s="15"/>
    </row>
    <row r="52215" spans="5:5">
      <c r="E52215" s="15"/>
    </row>
    <row r="52216" spans="5:5">
      <c r="E52216" s="15"/>
    </row>
    <row r="52217" spans="5:5">
      <c r="E52217" s="15"/>
    </row>
    <row r="52218" spans="5:5">
      <c r="E52218" s="15"/>
    </row>
    <row r="52219" spans="5:5">
      <c r="E52219" s="15"/>
    </row>
    <row r="52220" spans="5:5">
      <c r="E52220" s="15"/>
    </row>
    <row r="52221" spans="5:5">
      <c r="E52221" s="15"/>
    </row>
    <row r="52222" spans="5:5">
      <c r="E52222" s="15"/>
    </row>
    <row r="52223" spans="5:5">
      <c r="E52223" s="15"/>
    </row>
    <row r="52224" spans="5:5">
      <c r="E52224" s="15"/>
    </row>
    <row r="52225" spans="5:5">
      <c r="E52225" s="15"/>
    </row>
    <row r="52226" spans="5:5">
      <c r="E52226" s="15"/>
    </row>
    <row r="52227" spans="5:5">
      <c r="E52227" s="15"/>
    </row>
    <row r="52228" spans="5:5">
      <c r="E52228" s="15"/>
    </row>
    <row r="52229" spans="5:5">
      <c r="E52229" s="15"/>
    </row>
    <row r="52230" spans="5:5">
      <c r="E52230" s="15"/>
    </row>
    <row r="52231" spans="5:5">
      <c r="E52231" s="15"/>
    </row>
    <row r="52232" spans="5:5">
      <c r="E52232" s="15"/>
    </row>
    <row r="52233" spans="5:5">
      <c r="E52233" s="15"/>
    </row>
    <row r="52234" spans="5:5">
      <c r="E52234" s="15"/>
    </row>
    <row r="52235" spans="5:5">
      <c r="E52235" s="15"/>
    </row>
    <row r="52236" spans="5:5">
      <c r="E52236" s="15"/>
    </row>
    <row r="52237" spans="5:5">
      <c r="E52237" s="15"/>
    </row>
    <row r="52238" spans="5:5">
      <c r="E52238" s="15"/>
    </row>
    <row r="52239" spans="5:5">
      <c r="E52239" s="15"/>
    </row>
    <row r="52240" spans="5:5">
      <c r="E52240" s="15"/>
    </row>
    <row r="52241" spans="5:5">
      <c r="E52241" s="15"/>
    </row>
    <row r="52242" spans="5:5">
      <c r="E52242" s="15"/>
    </row>
    <row r="52243" spans="5:5">
      <c r="E52243" s="15"/>
    </row>
    <row r="52244" spans="5:5">
      <c r="E52244" s="15"/>
    </row>
    <row r="52245" spans="5:5">
      <c r="E52245" s="15"/>
    </row>
    <row r="52246" spans="5:5">
      <c r="E52246" s="15"/>
    </row>
    <row r="52247" spans="5:5">
      <c r="E52247" s="15"/>
    </row>
    <row r="52248" spans="5:5">
      <c r="E52248" s="15"/>
    </row>
    <row r="52249" spans="5:5">
      <c r="E52249" s="15"/>
    </row>
    <row r="52250" spans="5:5">
      <c r="E52250" s="15"/>
    </row>
    <row r="52251" spans="5:5">
      <c r="E52251" s="15"/>
    </row>
    <row r="52252" spans="5:5">
      <c r="E52252" s="15"/>
    </row>
    <row r="52253" spans="5:5">
      <c r="E52253" s="15"/>
    </row>
    <row r="52254" spans="5:5">
      <c r="E52254" s="15"/>
    </row>
    <row r="52255" spans="5:5">
      <c r="E52255" s="15"/>
    </row>
    <row r="52256" spans="5:5">
      <c r="E52256" s="15"/>
    </row>
    <row r="52257" spans="5:5">
      <c r="E52257" s="15"/>
    </row>
    <row r="52258" spans="5:5">
      <c r="E52258" s="15"/>
    </row>
    <row r="52259" spans="5:5">
      <c r="E52259" s="15"/>
    </row>
    <row r="52260" spans="5:5">
      <c r="E52260" s="15"/>
    </row>
    <row r="52261" spans="5:5">
      <c r="E52261" s="15"/>
    </row>
    <row r="52262" spans="5:5">
      <c r="E52262" s="15"/>
    </row>
    <row r="52263" spans="5:5">
      <c r="E52263" s="15"/>
    </row>
    <row r="52264" spans="5:5">
      <c r="E52264" s="15"/>
    </row>
    <row r="52265" spans="5:5">
      <c r="E52265" s="15"/>
    </row>
    <row r="52266" spans="5:5">
      <c r="E52266" s="15"/>
    </row>
    <row r="52267" spans="5:5">
      <c r="E52267" s="15"/>
    </row>
    <row r="52268" spans="5:5">
      <c r="E52268" s="15"/>
    </row>
    <row r="52269" spans="5:5">
      <c r="E52269" s="15"/>
    </row>
    <row r="52270" spans="5:5">
      <c r="E52270" s="15"/>
    </row>
    <row r="52271" spans="5:5">
      <c r="E52271" s="15"/>
    </row>
    <row r="52272" spans="5:5">
      <c r="E52272" s="15"/>
    </row>
    <row r="52273" spans="5:5">
      <c r="E52273" s="15"/>
    </row>
    <row r="52274" spans="5:5">
      <c r="E52274" s="15"/>
    </row>
    <row r="52275" spans="5:5">
      <c r="E52275" s="15"/>
    </row>
    <row r="52276" spans="5:5">
      <c r="E52276" s="15"/>
    </row>
    <row r="52277" spans="5:5">
      <c r="E52277" s="15"/>
    </row>
    <row r="52278" spans="5:5">
      <c r="E52278" s="15"/>
    </row>
    <row r="52279" spans="5:5">
      <c r="E52279" s="15"/>
    </row>
    <row r="52280" spans="5:5">
      <c r="E52280" s="15"/>
    </row>
    <row r="52281" spans="5:5">
      <c r="E52281" s="15"/>
    </row>
    <row r="52282" spans="5:5">
      <c r="E52282" s="15"/>
    </row>
    <row r="52283" spans="5:5">
      <c r="E52283" s="15"/>
    </row>
    <row r="52284" spans="5:5">
      <c r="E52284" s="15"/>
    </row>
    <row r="52285" spans="5:5">
      <c r="E52285" s="15"/>
    </row>
    <row r="52286" spans="5:5">
      <c r="E52286" s="15"/>
    </row>
    <row r="52287" spans="5:5">
      <c r="E52287" s="15"/>
    </row>
    <row r="52288" spans="5:5">
      <c r="E52288" s="15"/>
    </row>
    <row r="52289" spans="5:5">
      <c r="E52289" s="15"/>
    </row>
    <row r="52290" spans="5:5">
      <c r="E52290" s="15"/>
    </row>
    <row r="52291" spans="5:5">
      <c r="E52291" s="15"/>
    </row>
    <row r="52292" spans="5:5">
      <c r="E52292" s="15"/>
    </row>
    <row r="52293" spans="5:5">
      <c r="E52293" s="15"/>
    </row>
    <row r="52294" spans="5:5">
      <c r="E52294" s="15"/>
    </row>
    <row r="52295" spans="5:5">
      <c r="E52295" s="15"/>
    </row>
    <row r="52296" spans="5:5">
      <c r="E52296" s="15"/>
    </row>
    <row r="52297" spans="5:5">
      <c r="E52297" s="15"/>
    </row>
    <row r="52298" spans="5:5">
      <c r="E52298" s="15"/>
    </row>
    <row r="52299" spans="5:5">
      <c r="E52299" s="15"/>
    </row>
    <row r="52300" spans="5:5">
      <c r="E52300" s="15"/>
    </row>
    <row r="52301" spans="5:5">
      <c r="E52301" s="15"/>
    </row>
    <row r="52302" spans="5:5">
      <c r="E52302" s="15"/>
    </row>
    <row r="52303" spans="5:5">
      <c r="E52303" s="15"/>
    </row>
    <row r="52304" spans="5:5">
      <c r="E52304" s="15"/>
    </row>
    <row r="52305" spans="5:5">
      <c r="E52305" s="15"/>
    </row>
    <row r="52306" spans="5:5">
      <c r="E52306" s="15"/>
    </row>
    <row r="52307" spans="5:5">
      <c r="E52307" s="15"/>
    </row>
    <row r="52308" spans="5:5">
      <c r="E52308" s="15"/>
    </row>
    <row r="52309" spans="5:5">
      <c r="E52309" s="15"/>
    </row>
    <row r="52310" spans="5:5">
      <c r="E52310" s="15"/>
    </row>
    <row r="52311" spans="5:5">
      <c r="E52311" s="15"/>
    </row>
    <row r="52312" spans="5:5">
      <c r="E52312" s="15"/>
    </row>
    <row r="52313" spans="5:5">
      <c r="E52313" s="15"/>
    </row>
    <row r="52314" spans="5:5">
      <c r="E52314" s="15"/>
    </row>
    <row r="52315" spans="5:5">
      <c r="E52315" s="15"/>
    </row>
    <row r="52316" spans="5:5">
      <c r="E52316" s="15"/>
    </row>
    <row r="52317" spans="5:5">
      <c r="E52317" s="15"/>
    </row>
    <row r="52318" spans="5:5">
      <c r="E52318" s="15"/>
    </row>
    <row r="52319" spans="5:5">
      <c r="E52319" s="15"/>
    </row>
    <row r="52320" spans="5:5">
      <c r="E52320" s="15"/>
    </row>
    <row r="52321" spans="5:5">
      <c r="E52321" s="15"/>
    </row>
    <row r="52322" spans="5:5">
      <c r="E52322" s="15"/>
    </row>
    <row r="52323" spans="5:5">
      <c r="E52323" s="15"/>
    </row>
    <row r="52324" spans="5:5">
      <c r="E52324" s="15"/>
    </row>
    <row r="52325" spans="5:5">
      <c r="E52325" s="15"/>
    </row>
    <row r="52326" spans="5:5">
      <c r="E52326" s="15"/>
    </row>
    <row r="52327" spans="5:5">
      <c r="E52327" s="15"/>
    </row>
    <row r="52328" spans="5:5">
      <c r="E52328" s="15"/>
    </row>
    <row r="52329" spans="5:5">
      <c r="E52329" s="15"/>
    </row>
    <row r="52330" spans="5:5">
      <c r="E52330" s="15"/>
    </row>
    <row r="52331" spans="5:5">
      <c r="E52331" s="15"/>
    </row>
    <row r="52332" spans="5:5">
      <c r="E52332" s="15"/>
    </row>
    <row r="52333" spans="5:5">
      <c r="E52333" s="15"/>
    </row>
    <row r="52334" spans="5:5">
      <c r="E52334" s="15"/>
    </row>
    <row r="52335" spans="5:5">
      <c r="E52335" s="15"/>
    </row>
    <row r="52336" spans="5:5">
      <c r="E52336" s="15"/>
    </row>
    <row r="52337" spans="5:5">
      <c r="E52337" s="15"/>
    </row>
    <row r="52338" spans="5:5">
      <c r="E52338" s="15"/>
    </row>
    <row r="52339" spans="5:5">
      <c r="E52339" s="15"/>
    </row>
    <row r="52340" spans="5:5">
      <c r="E52340" s="15"/>
    </row>
    <row r="52341" spans="5:5">
      <c r="E52341" s="15"/>
    </row>
    <row r="52342" spans="5:5">
      <c r="E52342" s="15"/>
    </row>
    <row r="52343" spans="5:5">
      <c r="E52343" s="15"/>
    </row>
    <row r="52344" spans="5:5">
      <c r="E52344" s="15"/>
    </row>
    <row r="52345" spans="5:5">
      <c r="E52345" s="15"/>
    </row>
    <row r="52346" spans="5:5">
      <c r="E52346" s="15"/>
    </row>
    <row r="52347" spans="5:5">
      <c r="E52347" s="15"/>
    </row>
    <row r="52348" spans="5:5">
      <c r="E52348" s="15"/>
    </row>
    <row r="52349" spans="5:5">
      <c r="E52349" s="15"/>
    </row>
    <row r="52350" spans="5:5">
      <c r="E52350" s="15"/>
    </row>
    <row r="52351" spans="5:5">
      <c r="E52351" s="15"/>
    </row>
    <row r="52352" spans="5:5">
      <c r="E52352" s="15"/>
    </row>
    <row r="52353" spans="5:5">
      <c r="E52353" s="15"/>
    </row>
    <row r="52354" spans="5:5">
      <c r="E52354" s="15"/>
    </row>
    <row r="52355" spans="5:5">
      <c r="E52355" s="15"/>
    </row>
    <row r="52356" spans="5:5">
      <c r="E52356" s="15"/>
    </row>
    <row r="52357" spans="5:5">
      <c r="E52357" s="15"/>
    </row>
    <row r="52358" spans="5:5">
      <c r="E52358" s="15"/>
    </row>
    <row r="52359" spans="5:5">
      <c r="E52359" s="15"/>
    </row>
    <row r="52360" spans="5:5">
      <c r="E52360" s="15"/>
    </row>
    <row r="52361" spans="5:5">
      <c r="E52361" s="15"/>
    </row>
    <row r="52362" spans="5:5">
      <c r="E52362" s="15"/>
    </row>
    <row r="52363" spans="5:5">
      <c r="E52363" s="15"/>
    </row>
    <row r="52364" spans="5:5">
      <c r="E52364" s="15"/>
    </row>
    <row r="52365" spans="5:5">
      <c r="E52365" s="15"/>
    </row>
    <row r="52366" spans="5:5">
      <c r="E52366" s="15"/>
    </row>
    <row r="52367" spans="5:5">
      <c r="E52367" s="15"/>
    </row>
    <row r="52368" spans="5:5">
      <c r="E52368" s="15"/>
    </row>
    <row r="52369" spans="5:5">
      <c r="E52369" s="15"/>
    </row>
    <row r="52370" spans="5:5">
      <c r="E52370" s="15"/>
    </row>
    <row r="52371" spans="5:5">
      <c r="E52371" s="15"/>
    </row>
    <row r="52372" spans="5:5">
      <c r="E52372" s="15"/>
    </row>
    <row r="52373" spans="5:5">
      <c r="E52373" s="15"/>
    </row>
    <row r="52374" spans="5:5">
      <c r="E52374" s="15"/>
    </row>
    <row r="52375" spans="5:5">
      <c r="E52375" s="15"/>
    </row>
    <row r="52376" spans="5:5">
      <c r="E52376" s="15"/>
    </row>
    <row r="52377" spans="5:5">
      <c r="E52377" s="15"/>
    </row>
    <row r="52378" spans="5:5">
      <c r="E52378" s="15"/>
    </row>
    <row r="52379" spans="5:5">
      <c r="E52379" s="15"/>
    </row>
    <row r="52380" spans="5:5">
      <c r="E52380" s="15"/>
    </row>
    <row r="52381" spans="5:5">
      <c r="E52381" s="15"/>
    </row>
    <row r="52382" spans="5:5">
      <c r="E52382" s="15"/>
    </row>
    <row r="52383" spans="5:5">
      <c r="E52383" s="15"/>
    </row>
    <row r="52384" spans="5:5">
      <c r="E52384" s="15"/>
    </row>
    <row r="52385" spans="5:5">
      <c r="E52385" s="15"/>
    </row>
    <row r="52386" spans="5:5">
      <c r="E52386" s="15"/>
    </row>
    <row r="52387" spans="5:5">
      <c r="E52387" s="15"/>
    </row>
    <row r="52388" spans="5:5">
      <c r="E52388" s="15"/>
    </row>
    <row r="52389" spans="5:5">
      <c r="E52389" s="15"/>
    </row>
    <row r="52390" spans="5:5">
      <c r="E52390" s="15"/>
    </row>
    <row r="52391" spans="5:5">
      <c r="E52391" s="15"/>
    </row>
    <row r="52392" spans="5:5">
      <c r="E52392" s="15"/>
    </row>
    <row r="52393" spans="5:5">
      <c r="E52393" s="15"/>
    </row>
    <row r="52394" spans="5:5">
      <c r="E52394" s="15"/>
    </row>
    <row r="52395" spans="5:5">
      <c r="E52395" s="15"/>
    </row>
    <row r="52396" spans="5:5">
      <c r="E52396" s="15"/>
    </row>
    <row r="52397" spans="5:5">
      <c r="E52397" s="15"/>
    </row>
    <row r="52398" spans="5:5">
      <c r="E52398" s="15"/>
    </row>
    <row r="52399" spans="5:5">
      <c r="E52399" s="15"/>
    </row>
    <row r="52400" spans="5:5">
      <c r="E52400" s="15"/>
    </row>
    <row r="52401" spans="5:5">
      <c r="E52401" s="15"/>
    </row>
    <row r="52402" spans="5:5">
      <c r="E52402" s="15"/>
    </row>
    <row r="52403" spans="5:5">
      <c r="E52403" s="15"/>
    </row>
    <row r="52404" spans="5:5">
      <c r="E52404" s="15"/>
    </row>
    <row r="52405" spans="5:5">
      <c r="E52405" s="15"/>
    </row>
    <row r="52406" spans="5:5">
      <c r="E52406" s="15"/>
    </row>
    <row r="52407" spans="5:5">
      <c r="E52407" s="15"/>
    </row>
    <row r="52408" spans="5:5">
      <c r="E52408" s="15"/>
    </row>
    <row r="52409" spans="5:5">
      <c r="E52409" s="15"/>
    </row>
    <row r="52410" spans="5:5">
      <c r="E52410" s="15"/>
    </row>
    <row r="52411" spans="5:5">
      <c r="E52411" s="15"/>
    </row>
    <row r="52412" spans="5:5">
      <c r="E52412" s="15"/>
    </row>
    <row r="52413" spans="5:5">
      <c r="E52413" s="15"/>
    </row>
    <row r="52414" spans="5:5">
      <c r="E52414" s="15"/>
    </row>
    <row r="52415" spans="5:5">
      <c r="E52415" s="15"/>
    </row>
    <row r="52416" spans="5:5">
      <c r="E52416" s="15"/>
    </row>
    <row r="52417" spans="5:5">
      <c r="E52417" s="15"/>
    </row>
    <row r="52418" spans="5:5">
      <c r="E52418" s="15"/>
    </row>
    <row r="52419" spans="5:5">
      <c r="E52419" s="15"/>
    </row>
    <row r="52420" spans="5:5">
      <c r="E52420" s="15"/>
    </row>
    <row r="52421" spans="5:5">
      <c r="E52421" s="15"/>
    </row>
    <row r="52422" spans="5:5">
      <c r="E52422" s="15"/>
    </row>
    <row r="52423" spans="5:5">
      <c r="E52423" s="15"/>
    </row>
    <row r="52424" spans="5:5">
      <c r="E52424" s="15"/>
    </row>
    <row r="52425" spans="5:5">
      <c r="E52425" s="15"/>
    </row>
    <row r="52426" spans="5:5">
      <c r="E52426" s="15"/>
    </row>
    <row r="52427" spans="5:5">
      <c r="E52427" s="15"/>
    </row>
    <row r="52428" spans="5:5">
      <c r="E52428" s="15"/>
    </row>
    <row r="52429" spans="5:5">
      <c r="E52429" s="15"/>
    </row>
    <row r="52430" spans="5:5">
      <c r="E52430" s="15"/>
    </row>
    <row r="52431" spans="5:5">
      <c r="E52431" s="15"/>
    </row>
    <row r="52432" spans="5:5">
      <c r="E52432" s="15"/>
    </row>
    <row r="52433" spans="5:5">
      <c r="E52433" s="15"/>
    </row>
    <row r="52434" spans="5:5">
      <c r="E52434" s="15"/>
    </row>
    <row r="52435" spans="5:5">
      <c r="E52435" s="15"/>
    </row>
    <row r="52436" spans="5:5">
      <c r="E52436" s="15"/>
    </row>
    <row r="52437" spans="5:5">
      <c r="E52437" s="15"/>
    </row>
    <row r="52438" spans="5:5">
      <c r="E52438" s="15"/>
    </row>
    <row r="52439" spans="5:5">
      <c r="E52439" s="15"/>
    </row>
    <row r="52440" spans="5:5">
      <c r="E52440" s="15"/>
    </row>
    <row r="52441" spans="5:5">
      <c r="E52441" s="15"/>
    </row>
    <row r="52442" spans="5:5">
      <c r="E52442" s="15"/>
    </row>
    <row r="52443" spans="5:5">
      <c r="E52443" s="15"/>
    </row>
    <row r="52444" spans="5:5">
      <c r="E52444" s="15"/>
    </row>
    <row r="52445" spans="5:5">
      <c r="E52445" s="15"/>
    </row>
    <row r="52446" spans="5:5">
      <c r="E52446" s="15"/>
    </row>
    <row r="52447" spans="5:5">
      <c r="E52447" s="15"/>
    </row>
    <row r="52448" spans="5:5">
      <c r="E52448" s="15"/>
    </row>
    <row r="52449" spans="5:5">
      <c r="E52449" s="15"/>
    </row>
    <row r="52450" spans="5:5">
      <c r="E52450" s="15"/>
    </row>
    <row r="52451" spans="5:5">
      <c r="E52451" s="15"/>
    </row>
    <row r="52452" spans="5:5">
      <c r="E52452" s="15"/>
    </row>
    <row r="52453" spans="5:5">
      <c r="E52453" s="15"/>
    </row>
    <row r="52454" spans="5:5">
      <c r="E52454" s="15"/>
    </row>
    <row r="52455" spans="5:5">
      <c r="E52455" s="15"/>
    </row>
    <row r="52456" spans="5:5">
      <c r="E52456" s="15"/>
    </row>
    <row r="52457" spans="5:5">
      <c r="E52457" s="15"/>
    </row>
    <row r="52458" spans="5:5">
      <c r="E52458" s="15"/>
    </row>
    <row r="52459" spans="5:5">
      <c r="E52459" s="15"/>
    </row>
    <row r="52460" spans="5:5">
      <c r="E52460" s="15"/>
    </row>
    <row r="52461" spans="5:5">
      <c r="E52461" s="15"/>
    </row>
    <row r="52462" spans="5:5">
      <c r="E52462" s="15"/>
    </row>
    <row r="52463" spans="5:5">
      <c r="E52463" s="15"/>
    </row>
    <row r="52464" spans="5:5">
      <c r="E52464" s="15"/>
    </row>
    <row r="52465" spans="5:5">
      <c r="E52465" s="15"/>
    </row>
    <row r="52466" spans="5:5">
      <c r="E52466" s="15"/>
    </row>
    <row r="52467" spans="5:5">
      <c r="E52467" s="15"/>
    </row>
    <row r="52468" spans="5:5">
      <c r="E52468" s="15"/>
    </row>
    <row r="52469" spans="5:5">
      <c r="E52469" s="15"/>
    </row>
    <row r="52470" spans="5:5">
      <c r="E52470" s="15"/>
    </row>
    <row r="52471" spans="5:5">
      <c r="E52471" s="15"/>
    </row>
    <row r="52472" spans="5:5">
      <c r="E52472" s="15"/>
    </row>
    <row r="52473" spans="5:5">
      <c r="E52473" s="15"/>
    </row>
    <row r="52474" spans="5:5">
      <c r="E52474" s="15"/>
    </row>
    <row r="52475" spans="5:5">
      <c r="E52475" s="15"/>
    </row>
    <row r="52476" spans="5:5">
      <c r="E52476" s="15"/>
    </row>
    <row r="52477" spans="5:5">
      <c r="E52477" s="15"/>
    </row>
    <row r="52478" spans="5:5">
      <c r="E52478" s="15"/>
    </row>
    <row r="52479" spans="5:5">
      <c r="E52479" s="15"/>
    </row>
    <row r="52480" spans="5:5">
      <c r="E52480" s="15"/>
    </row>
    <row r="52481" spans="5:5">
      <c r="E52481" s="15"/>
    </row>
    <row r="52482" spans="5:5">
      <c r="E52482" s="15"/>
    </row>
    <row r="52483" spans="5:5">
      <c r="E52483" s="15"/>
    </row>
    <row r="52484" spans="5:5">
      <c r="E52484" s="15"/>
    </row>
    <row r="52485" spans="5:5">
      <c r="E52485" s="15"/>
    </row>
    <row r="52486" spans="5:5">
      <c r="E52486" s="15"/>
    </row>
    <row r="52487" spans="5:5">
      <c r="E52487" s="15"/>
    </row>
    <row r="52488" spans="5:5">
      <c r="E52488" s="15"/>
    </row>
    <row r="52489" spans="5:5">
      <c r="E52489" s="15"/>
    </row>
    <row r="52490" spans="5:5">
      <c r="E52490" s="15"/>
    </row>
    <row r="52491" spans="5:5">
      <c r="E52491" s="15"/>
    </row>
    <row r="52492" spans="5:5">
      <c r="E52492" s="15"/>
    </row>
    <row r="52493" spans="5:5">
      <c r="E52493" s="15"/>
    </row>
    <row r="52494" spans="5:5">
      <c r="E52494" s="15"/>
    </row>
    <row r="52495" spans="5:5">
      <c r="E52495" s="15"/>
    </row>
    <row r="52496" spans="5:5">
      <c r="E52496" s="15"/>
    </row>
    <row r="52497" spans="5:5">
      <c r="E52497" s="15"/>
    </row>
    <row r="52498" spans="5:5">
      <c r="E52498" s="15"/>
    </row>
    <row r="52499" spans="5:5">
      <c r="E52499" s="15"/>
    </row>
    <row r="52500" spans="5:5">
      <c r="E52500" s="15"/>
    </row>
    <row r="52501" spans="5:5">
      <c r="E52501" s="15"/>
    </row>
    <row r="52502" spans="5:5">
      <c r="E52502" s="15"/>
    </row>
    <row r="52503" spans="5:5">
      <c r="E52503" s="15"/>
    </row>
    <row r="52504" spans="5:5">
      <c r="E52504" s="15"/>
    </row>
    <row r="52505" spans="5:5">
      <c r="E52505" s="15"/>
    </row>
    <row r="52506" spans="5:5">
      <c r="E52506" s="15"/>
    </row>
    <row r="52507" spans="5:5">
      <c r="E52507" s="15"/>
    </row>
    <row r="52508" spans="5:5">
      <c r="E52508" s="15"/>
    </row>
    <row r="52509" spans="5:5">
      <c r="E52509" s="15"/>
    </row>
    <row r="52510" spans="5:5">
      <c r="E52510" s="15"/>
    </row>
    <row r="52511" spans="5:5">
      <c r="E52511" s="15"/>
    </row>
    <row r="52512" spans="5:5">
      <c r="E52512" s="15"/>
    </row>
    <row r="52513" spans="5:5">
      <c r="E52513" s="15"/>
    </row>
    <row r="52514" spans="5:5">
      <c r="E52514" s="15"/>
    </row>
    <row r="52515" spans="5:5">
      <c r="E52515" s="15"/>
    </row>
    <row r="52516" spans="5:5">
      <c r="E52516" s="15"/>
    </row>
    <row r="52517" spans="5:5">
      <c r="E52517" s="15"/>
    </row>
    <row r="52518" spans="5:5">
      <c r="E52518" s="15"/>
    </row>
    <row r="52519" spans="5:5">
      <c r="E52519" s="15"/>
    </row>
    <row r="52520" spans="5:5">
      <c r="E52520" s="15"/>
    </row>
    <row r="52521" spans="5:5">
      <c r="E52521" s="15"/>
    </row>
    <row r="52522" spans="5:5">
      <c r="E52522" s="15"/>
    </row>
    <row r="52523" spans="5:5">
      <c r="E52523" s="15"/>
    </row>
    <row r="52524" spans="5:5">
      <c r="E52524" s="15"/>
    </row>
    <row r="52525" spans="5:5">
      <c r="E52525" s="15"/>
    </row>
    <row r="52526" spans="5:5">
      <c r="E52526" s="15"/>
    </row>
    <row r="52527" spans="5:5">
      <c r="E52527" s="15"/>
    </row>
    <row r="52528" spans="5:5">
      <c r="E52528" s="15"/>
    </row>
    <row r="52529" spans="5:5">
      <c r="E52529" s="15"/>
    </row>
    <row r="52530" spans="5:5">
      <c r="E52530" s="15"/>
    </row>
    <row r="52531" spans="5:5">
      <c r="E52531" s="15"/>
    </row>
    <row r="52532" spans="5:5">
      <c r="E52532" s="15"/>
    </row>
    <row r="52533" spans="5:5">
      <c r="E52533" s="15"/>
    </row>
    <row r="52534" spans="5:5">
      <c r="E52534" s="15"/>
    </row>
    <row r="52535" spans="5:5">
      <c r="E52535" s="15"/>
    </row>
    <row r="52536" spans="5:5">
      <c r="E52536" s="15"/>
    </row>
    <row r="52537" spans="5:5">
      <c r="E52537" s="15"/>
    </row>
    <row r="52538" spans="5:5">
      <c r="E52538" s="15"/>
    </row>
    <row r="52539" spans="5:5">
      <c r="E52539" s="15"/>
    </row>
    <row r="52540" spans="5:5">
      <c r="E52540" s="15"/>
    </row>
    <row r="52541" spans="5:5">
      <c r="E52541" s="15"/>
    </row>
    <row r="52542" spans="5:5">
      <c r="E52542" s="15"/>
    </row>
    <row r="52543" spans="5:5">
      <c r="E52543" s="15"/>
    </row>
    <row r="52544" spans="5:5">
      <c r="E52544" s="15"/>
    </row>
    <row r="52545" spans="5:5">
      <c r="E52545" s="15"/>
    </row>
    <row r="52546" spans="5:5">
      <c r="E52546" s="15"/>
    </row>
    <row r="52547" spans="5:5">
      <c r="E52547" s="15"/>
    </row>
    <row r="52548" spans="5:5">
      <c r="E52548" s="15"/>
    </row>
    <row r="52549" spans="5:5">
      <c r="E52549" s="15"/>
    </row>
    <row r="52550" spans="5:5">
      <c r="E52550" s="15"/>
    </row>
    <row r="52551" spans="5:5">
      <c r="E52551" s="15"/>
    </row>
    <row r="52552" spans="5:5">
      <c r="E52552" s="15"/>
    </row>
    <row r="52553" spans="5:5">
      <c r="E52553" s="15"/>
    </row>
    <row r="52554" spans="5:5">
      <c r="E52554" s="15"/>
    </row>
    <row r="52555" spans="5:5">
      <c r="E52555" s="15"/>
    </row>
    <row r="52556" spans="5:5">
      <c r="E52556" s="15"/>
    </row>
    <row r="52557" spans="5:5">
      <c r="E52557" s="15"/>
    </row>
    <row r="52558" spans="5:5">
      <c r="E52558" s="15"/>
    </row>
    <row r="52559" spans="5:5">
      <c r="E52559" s="15"/>
    </row>
    <row r="52560" spans="5:5">
      <c r="E52560" s="15"/>
    </row>
    <row r="52561" spans="5:5">
      <c r="E52561" s="15"/>
    </row>
    <row r="52562" spans="5:5">
      <c r="E52562" s="15"/>
    </row>
    <row r="52563" spans="5:5">
      <c r="E52563" s="15"/>
    </row>
    <row r="52564" spans="5:5">
      <c r="E52564" s="15"/>
    </row>
    <row r="52565" spans="5:5">
      <c r="E52565" s="15"/>
    </row>
    <row r="52566" spans="5:5">
      <c r="E52566" s="15"/>
    </row>
    <row r="52567" spans="5:5">
      <c r="E52567" s="15"/>
    </row>
    <row r="52568" spans="5:5">
      <c r="E52568" s="15"/>
    </row>
    <row r="52569" spans="5:5">
      <c r="E52569" s="15"/>
    </row>
    <row r="52570" spans="5:5">
      <c r="E52570" s="15"/>
    </row>
    <row r="52571" spans="5:5">
      <c r="E52571" s="15"/>
    </row>
    <row r="52572" spans="5:5">
      <c r="E52572" s="15"/>
    </row>
    <row r="52573" spans="5:5">
      <c r="E52573" s="15"/>
    </row>
    <row r="52574" spans="5:5">
      <c r="E52574" s="15"/>
    </row>
    <row r="52575" spans="5:5">
      <c r="E52575" s="15"/>
    </row>
    <row r="52576" spans="5:5">
      <c r="E52576" s="15"/>
    </row>
    <row r="52577" spans="5:5">
      <c r="E52577" s="15"/>
    </row>
    <row r="52578" spans="5:5">
      <c r="E52578" s="15"/>
    </row>
    <row r="52579" spans="5:5">
      <c r="E52579" s="15"/>
    </row>
    <row r="52580" spans="5:5">
      <c r="E52580" s="15"/>
    </row>
    <row r="52581" spans="5:5">
      <c r="E52581" s="15"/>
    </row>
    <row r="52582" spans="5:5">
      <c r="E52582" s="15"/>
    </row>
    <row r="52583" spans="5:5">
      <c r="E52583" s="15"/>
    </row>
    <row r="52584" spans="5:5">
      <c r="E52584" s="15"/>
    </row>
    <row r="52585" spans="5:5">
      <c r="E52585" s="15"/>
    </row>
    <row r="52586" spans="5:5">
      <c r="E52586" s="15"/>
    </row>
    <row r="52587" spans="5:5">
      <c r="E52587" s="15"/>
    </row>
    <row r="52588" spans="5:5">
      <c r="E52588" s="15"/>
    </row>
    <row r="52589" spans="5:5">
      <c r="E52589" s="15"/>
    </row>
    <row r="52590" spans="5:5">
      <c r="E52590" s="15"/>
    </row>
    <row r="52591" spans="5:5">
      <c r="E52591" s="15"/>
    </row>
    <row r="52592" spans="5:5">
      <c r="E52592" s="15"/>
    </row>
    <row r="52593" spans="5:5">
      <c r="E52593" s="15"/>
    </row>
    <row r="52594" spans="5:5">
      <c r="E52594" s="15"/>
    </row>
    <row r="52595" spans="5:5">
      <c r="E52595" s="15"/>
    </row>
    <row r="52596" spans="5:5">
      <c r="E52596" s="15"/>
    </row>
    <row r="52597" spans="5:5">
      <c r="E52597" s="15"/>
    </row>
    <row r="52598" spans="5:5">
      <c r="E52598" s="15"/>
    </row>
    <row r="52599" spans="5:5">
      <c r="E52599" s="15"/>
    </row>
    <row r="52600" spans="5:5">
      <c r="E52600" s="15"/>
    </row>
    <row r="52601" spans="5:5">
      <c r="E52601" s="15"/>
    </row>
    <row r="52602" spans="5:5">
      <c r="E52602" s="15"/>
    </row>
    <row r="52603" spans="5:5">
      <c r="E52603" s="15"/>
    </row>
    <row r="52604" spans="5:5">
      <c r="E52604" s="15"/>
    </row>
    <row r="52605" spans="5:5">
      <c r="E52605" s="15"/>
    </row>
    <row r="52606" spans="5:5">
      <c r="E52606" s="15"/>
    </row>
    <row r="52607" spans="5:5">
      <c r="E52607" s="15"/>
    </row>
    <row r="52608" spans="5:5">
      <c r="E52608" s="15"/>
    </row>
    <row r="52609" spans="5:5">
      <c r="E52609" s="15"/>
    </row>
    <row r="52610" spans="5:5">
      <c r="E52610" s="15"/>
    </row>
    <row r="52611" spans="5:5">
      <c r="E52611" s="15"/>
    </row>
    <row r="52612" spans="5:5">
      <c r="E52612" s="15"/>
    </row>
    <row r="52613" spans="5:5">
      <c r="E52613" s="15"/>
    </row>
    <row r="52614" spans="5:5">
      <c r="E52614" s="15"/>
    </row>
    <row r="52615" spans="5:5">
      <c r="E52615" s="15"/>
    </row>
    <row r="52616" spans="5:5">
      <c r="E52616" s="15"/>
    </row>
    <row r="52617" spans="5:5">
      <c r="E52617" s="15"/>
    </row>
    <row r="52618" spans="5:5">
      <c r="E52618" s="15"/>
    </row>
    <row r="52619" spans="5:5">
      <c r="E52619" s="15"/>
    </row>
    <row r="52620" spans="5:5">
      <c r="E52620" s="15"/>
    </row>
    <row r="52621" spans="5:5">
      <c r="E52621" s="15"/>
    </row>
    <row r="52622" spans="5:5">
      <c r="E52622" s="15"/>
    </row>
    <row r="52623" spans="5:5">
      <c r="E52623" s="15"/>
    </row>
    <row r="52624" spans="5:5">
      <c r="E52624" s="15"/>
    </row>
    <row r="52625" spans="5:5">
      <c r="E52625" s="15"/>
    </row>
    <row r="52626" spans="5:5">
      <c r="E52626" s="15"/>
    </row>
    <row r="52627" spans="5:5">
      <c r="E52627" s="15"/>
    </row>
    <row r="52628" spans="5:5">
      <c r="E52628" s="15"/>
    </row>
    <row r="52629" spans="5:5">
      <c r="E52629" s="15"/>
    </row>
    <row r="52630" spans="5:5">
      <c r="E52630" s="15"/>
    </row>
    <row r="52631" spans="5:5">
      <c r="E52631" s="15"/>
    </row>
    <row r="52632" spans="5:5">
      <c r="E52632" s="15"/>
    </row>
    <row r="52633" spans="5:5">
      <c r="E52633" s="15"/>
    </row>
    <row r="52634" spans="5:5">
      <c r="E52634" s="15"/>
    </row>
    <row r="52635" spans="5:5">
      <c r="E52635" s="15"/>
    </row>
    <row r="52636" spans="5:5">
      <c r="E52636" s="15"/>
    </row>
    <row r="52637" spans="5:5">
      <c r="E52637" s="15"/>
    </row>
    <row r="52638" spans="5:5">
      <c r="E52638" s="15"/>
    </row>
    <row r="52639" spans="5:5">
      <c r="E52639" s="15"/>
    </row>
    <row r="52640" spans="5:5">
      <c r="E52640" s="15"/>
    </row>
    <row r="52641" spans="5:5">
      <c r="E52641" s="15"/>
    </row>
    <row r="52642" spans="5:5">
      <c r="E52642" s="15"/>
    </row>
    <row r="52643" spans="5:5">
      <c r="E52643" s="15"/>
    </row>
    <row r="52644" spans="5:5">
      <c r="E52644" s="15"/>
    </row>
    <row r="52645" spans="5:5">
      <c r="E52645" s="15"/>
    </row>
    <row r="52646" spans="5:5">
      <c r="E52646" s="15"/>
    </row>
    <row r="52647" spans="5:5">
      <c r="E52647" s="15"/>
    </row>
    <row r="52648" spans="5:5">
      <c r="E52648" s="15"/>
    </row>
    <row r="52649" spans="5:5">
      <c r="E52649" s="15"/>
    </row>
    <row r="52650" spans="5:5">
      <c r="E52650" s="15"/>
    </row>
    <row r="52651" spans="5:5">
      <c r="E52651" s="15"/>
    </row>
    <row r="52652" spans="5:5">
      <c r="E52652" s="15"/>
    </row>
    <row r="52653" spans="5:5">
      <c r="E52653" s="15"/>
    </row>
    <row r="52654" spans="5:5">
      <c r="E52654" s="15"/>
    </row>
    <row r="52655" spans="5:5">
      <c r="E52655" s="15"/>
    </row>
    <row r="52656" spans="5:5">
      <c r="E52656" s="15"/>
    </row>
    <row r="52657" spans="5:5">
      <c r="E52657" s="15"/>
    </row>
    <row r="52658" spans="5:5">
      <c r="E52658" s="15"/>
    </row>
    <row r="52659" spans="5:5">
      <c r="E52659" s="15"/>
    </row>
    <row r="52660" spans="5:5">
      <c r="E52660" s="15"/>
    </row>
    <row r="52661" spans="5:5">
      <c r="E52661" s="15"/>
    </row>
    <row r="52662" spans="5:5">
      <c r="E52662" s="15"/>
    </row>
    <row r="52663" spans="5:5">
      <c r="E52663" s="15"/>
    </row>
    <row r="52664" spans="5:5">
      <c r="E52664" s="15"/>
    </row>
    <row r="52665" spans="5:5">
      <c r="E52665" s="15"/>
    </row>
    <row r="52666" spans="5:5">
      <c r="E52666" s="15"/>
    </row>
    <row r="52667" spans="5:5">
      <c r="E52667" s="15"/>
    </row>
    <row r="52668" spans="5:5">
      <c r="E52668" s="15"/>
    </row>
    <row r="52669" spans="5:5">
      <c r="E52669" s="15"/>
    </row>
    <row r="52670" spans="5:5">
      <c r="E52670" s="15"/>
    </row>
    <row r="52671" spans="5:5">
      <c r="E52671" s="15"/>
    </row>
    <row r="52672" spans="5:5">
      <c r="E52672" s="15"/>
    </row>
    <row r="52673" spans="5:5">
      <c r="E52673" s="15"/>
    </row>
    <row r="52674" spans="5:5">
      <c r="E52674" s="15"/>
    </row>
    <row r="52675" spans="5:5">
      <c r="E52675" s="15"/>
    </row>
    <row r="52676" spans="5:5">
      <c r="E52676" s="15"/>
    </row>
    <row r="52677" spans="5:5">
      <c r="E52677" s="15"/>
    </row>
    <row r="52678" spans="5:5">
      <c r="E52678" s="15"/>
    </row>
    <row r="52679" spans="5:5">
      <c r="E52679" s="15"/>
    </row>
    <row r="52680" spans="5:5">
      <c r="E52680" s="15"/>
    </row>
    <row r="52681" spans="5:5">
      <c r="E52681" s="15"/>
    </row>
    <row r="52682" spans="5:5">
      <c r="E52682" s="15"/>
    </row>
    <row r="52683" spans="5:5">
      <c r="E52683" s="15"/>
    </row>
    <row r="52684" spans="5:5">
      <c r="E52684" s="15"/>
    </row>
    <row r="52685" spans="5:5">
      <c r="E52685" s="15"/>
    </row>
    <row r="52686" spans="5:5">
      <c r="E52686" s="15"/>
    </row>
    <row r="52687" spans="5:5">
      <c r="E52687" s="15"/>
    </row>
    <row r="52688" spans="5:5">
      <c r="E52688" s="15"/>
    </row>
    <row r="52689" spans="5:5">
      <c r="E52689" s="15"/>
    </row>
    <row r="52690" spans="5:5">
      <c r="E52690" s="15"/>
    </row>
    <row r="52691" spans="5:5">
      <c r="E52691" s="15"/>
    </row>
    <row r="52692" spans="5:5">
      <c r="E52692" s="15"/>
    </row>
    <row r="52693" spans="5:5">
      <c r="E52693" s="15"/>
    </row>
    <row r="52694" spans="5:5">
      <c r="E52694" s="15"/>
    </row>
    <row r="52695" spans="5:5">
      <c r="E52695" s="15"/>
    </row>
    <row r="52696" spans="5:5">
      <c r="E52696" s="15"/>
    </row>
    <row r="52697" spans="5:5">
      <c r="E52697" s="15"/>
    </row>
    <row r="52698" spans="5:5">
      <c r="E52698" s="15"/>
    </row>
    <row r="52699" spans="5:5">
      <c r="E52699" s="15"/>
    </row>
    <row r="52700" spans="5:5">
      <c r="E52700" s="15"/>
    </row>
    <row r="52701" spans="5:5">
      <c r="E52701" s="15"/>
    </row>
    <row r="52702" spans="5:5">
      <c r="E52702" s="15"/>
    </row>
    <row r="52703" spans="5:5">
      <c r="E52703" s="15"/>
    </row>
    <row r="52704" spans="5:5">
      <c r="E52704" s="15"/>
    </row>
    <row r="52705" spans="5:5">
      <c r="E52705" s="15"/>
    </row>
    <row r="52706" spans="5:5">
      <c r="E52706" s="15"/>
    </row>
    <row r="52707" spans="5:5">
      <c r="E52707" s="15"/>
    </row>
    <row r="52708" spans="5:5">
      <c r="E52708" s="15"/>
    </row>
    <row r="52709" spans="5:5">
      <c r="E52709" s="15"/>
    </row>
    <row r="52710" spans="5:5">
      <c r="E52710" s="15"/>
    </row>
    <row r="52711" spans="5:5">
      <c r="E52711" s="15"/>
    </row>
    <row r="52712" spans="5:5">
      <c r="E52712" s="15"/>
    </row>
    <row r="52713" spans="5:5">
      <c r="E52713" s="15"/>
    </row>
    <row r="52714" spans="5:5">
      <c r="E52714" s="15"/>
    </row>
    <row r="52715" spans="5:5">
      <c r="E52715" s="15"/>
    </row>
    <row r="52716" spans="5:5">
      <c r="E52716" s="15"/>
    </row>
    <row r="52717" spans="5:5">
      <c r="E52717" s="15"/>
    </row>
    <row r="52718" spans="5:5">
      <c r="E52718" s="15"/>
    </row>
    <row r="52719" spans="5:5">
      <c r="E52719" s="15"/>
    </row>
    <row r="52720" spans="5:5">
      <c r="E52720" s="15"/>
    </row>
    <row r="52721" spans="5:5">
      <c r="E52721" s="15"/>
    </row>
    <row r="52722" spans="5:5">
      <c r="E52722" s="15"/>
    </row>
    <row r="52723" spans="5:5">
      <c r="E52723" s="15"/>
    </row>
    <row r="52724" spans="5:5">
      <c r="E52724" s="15"/>
    </row>
    <row r="52725" spans="5:5">
      <c r="E52725" s="15"/>
    </row>
    <row r="52726" spans="5:5">
      <c r="E52726" s="15"/>
    </row>
    <row r="52727" spans="5:5">
      <c r="E52727" s="15"/>
    </row>
    <row r="52728" spans="5:5">
      <c r="E52728" s="15"/>
    </row>
    <row r="52729" spans="5:5">
      <c r="E52729" s="15"/>
    </row>
    <row r="52730" spans="5:5">
      <c r="E52730" s="15"/>
    </row>
    <row r="52731" spans="5:5">
      <c r="E52731" s="15"/>
    </row>
    <row r="52732" spans="5:5">
      <c r="E52732" s="15"/>
    </row>
    <row r="52733" spans="5:5">
      <c r="E52733" s="15"/>
    </row>
    <row r="52734" spans="5:5">
      <c r="E52734" s="15"/>
    </row>
    <row r="52735" spans="5:5">
      <c r="E52735" s="15"/>
    </row>
    <row r="52736" spans="5:5">
      <c r="E52736" s="15"/>
    </row>
    <row r="52737" spans="5:5">
      <c r="E52737" s="15"/>
    </row>
    <row r="52738" spans="5:5">
      <c r="E52738" s="15"/>
    </row>
    <row r="52739" spans="5:5">
      <c r="E52739" s="15"/>
    </row>
    <row r="52740" spans="5:5">
      <c r="E52740" s="15"/>
    </row>
    <row r="52741" spans="5:5">
      <c r="E52741" s="15"/>
    </row>
    <row r="52742" spans="5:5">
      <c r="E52742" s="15"/>
    </row>
    <row r="52743" spans="5:5">
      <c r="E52743" s="15"/>
    </row>
    <row r="52744" spans="5:5">
      <c r="E52744" s="15"/>
    </row>
    <row r="52745" spans="5:5">
      <c r="E52745" s="15"/>
    </row>
    <row r="52746" spans="5:5">
      <c r="E52746" s="15"/>
    </row>
    <row r="52747" spans="5:5">
      <c r="E52747" s="15"/>
    </row>
    <row r="52748" spans="5:5">
      <c r="E52748" s="15"/>
    </row>
    <row r="52749" spans="5:5">
      <c r="E52749" s="15"/>
    </row>
    <row r="52750" spans="5:5">
      <c r="E52750" s="15"/>
    </row>
    <row r="52751" spans="5:5">
      <c r="E52751" s="15"/>
    </row>
    <row r="52752" spans="5:5">
      <c r="E52752" s="15"/>
    </row>
    <row r="52753" spans="5:5">
      <c r="E52753" s="15"/>
    </row>
    <row r="52754" spans="5:5">
      <c r="E52754" s="15"/>
    </row>
    <row r="52755" spans="5:5">
      <c r="E52755" s="15"/>
    </row>
    <row r="52756" spans="5:5">
      <c r="E52756" s="15"/>
    </row>
    <row r="52757" spans="5:5">
      <c r="E52757" s="15"/>
    </row>
    <row r="52758" spans="5:5">
      <c r="E52758" s="15"/>
    </row>
    <row r="52759" spans="5:5">
      <c r="E52759" s="15"/>
    </row>
    <row r="52760" spans="5:5">
      <c r="E52760" s="15"/>
    </row>
    <row r="52761" spans="5:5">
      <c r="E52761" s="15"/>
    </row>
    <row r="52762" spans="5:5">
      <c r="E52762" s="15"/>
    </row>
    <row r="52763" spans="5:5">
      <c r="E52763" s="15"/>
    </row>
    <row r="52764" spans="5:5">
      <c r="E52764" s="15"/>
    </row>
    <row r="52765" spans="5:5">
      <c r="E52765" s="15"/>
    </row>
    <row r="52766" spans="5:5">
      <c r="E52766" s="15"/>
    </row>
    <row r="52767" spans="5:5">
      <c r="E52767" s="15"/>
    </row>
    <row r="52768" spans="5:5">
      <c r="E52768" s="15"/>
    </row>
    <row r="52769" spans="5:5">
      <c r="E52769" s="15"/>
    </row>
    <row r="52770" spans="5:5">
      <c r="E52770" s="15"/>
    </row>
    <row r="52771" spans="5:5">
      <c r="E52771" s="15"/>
    </row>
    <row r="52772" spans="5:5">
      <c r="E52772" s="15"/>
    </row>
    <row r="52773" spans="5:5">
      <c r="E52773" s="15"/>
    </row>
    <row r="52774" spans="5:5">
      <c r="E52774" s="15"/>
    </row>
    <row r="52775" spans="5:5">
      <c r="E52775" s="15"/>
    </row>
    <row r="52776" spans="5:5">
      <c r="E52776" s="15"/>
    </row>
    <row r="52777" spans="5:5">
      <c r="E52777" s="15"/>
    </row>
    <row r="52778" spans="5:5">
      <c r="E52778" s="15"/>
    </row>
    <row r="52779" spans="5:5">
      <c r="E52779" s="15"/>
    </row>
    <row r="52780" spans="5:5">
      <c r="E52780" s="15"/>
    </row>
    <row r="52781" spans="5:5">
      <c r="E52781" s="15"/>
    </row>
    <row r="52782" spans="5:5">
      <c r="E52782" s="15"/>
    </row>
    <row r="52783" spans="5:5">
      <c r="E52783" s="15"/>
    </row>
    <row r="52784" spans="5:5">
      <c r="E52784" s="15"/>
    </row>
    <row r="52785" spans="5:5">
      <c r="E52785" s="15"/>
    </row>
    <row r="52786" spans="5:5">
      <c r="E52786" s="15"/>
    </row>
    <row r="52787" spans="5:5">
      <c r="E52787" s="15"/>
    </row>
    <row r="52788" spans="5:5">
      <c r="E52788" s="15"/>
    </row>
    <row r="52789" spans="5:5">
      <c r="E52789" s="15"/>
    </row>
    <row r="52790" spans="5:5">
      <c r="E52790" s="15"/>
    </row>
    <row r="52791" spans="5:5">
      <c r="E52791" s="15"/>
    </row>
    <row r="52792" spans="5:5">
      <c r="E52792" s="15"/>
    </row>
    <row r="52793" spans="5:5">
      <c r="E52793" s="15"/>
    </row>
    <row r="52794" spans="5:5">
      <c r="E52794" s="15"/>
    </row>
    <row r="52795" spans="5:5">
      <c r="E52795" s="15"/>
    </row>
    <row r="52796" spans="5:5">
      <c r="E52796" s="15"/>
    </row>
    <row r="52797" spans="5:5">
      <c r="E52797" s="15"/>
    </row>
    <row r="52798" spans="5:5">
      <c r="E52798" s="15"/>
    </row>
    <row r="52799" spans="5:5">
      <c r="E52799" s="15"/>
    </row>
    <row r="52800" spans="5:5">
      <c r="E52800" s="15"/>
    </row>
    <row r="52801" spans="5:5">
      <c r="E52801" s="15"/>
    </row>
    <row r="52802" spans="5:5">
      <c r="E52802" s="15"/>
    </row>
    <row r="52803" spans="5:5">
      <c r="E52803" s="15"/>
    </row>
    <row r="52804" spans="5:5">
      <c r="E52804" s="15"/>
    </row>
    <row r="52805" spans="5:5">
      <c r="E52805" s="15"/>
    </row>
    <row r="52806" spans="5:5">
      <c r="E52806" s="15"/>
    </row>
    <row r="52807" spans="5:5">
      <c r="E52807" s="15"/>
    </row>
    <row r="52808" spans="5:5">
      <c r="E52808" s="15"/>
    </row>
    <row r="52809" spans="5:5">
      <c r="E52809" s="15"/>
    </row>
    <row r="52810" spans="5:5">
      <c r="E52810" s="15"/>
    </row>
    <row r="52811" spans="5:5">
      <c r="E52811" s="15"/>
    </row>
    <row r="52812" spans="5:5">
      <c r="E52812" s="15"/>
    </row>
    <row r="52813" spans="5:5">
      <c r="E52813" s="15"/>
    </row>
    <row r="52814" spans="5:5">
      <c r="E52814" s="15"/>
    </row>
    <row r="52815" spans="5:5">
      <c r="E52815" s="15"/>
    </row>
    <row r="52816" spans="5:5">
      <c r="E52816" s="15"/>
    </row>
    <row r="52817" spans="5:5">
      <c r="E52817" s="15"/>
    </row>
    <row r="52818" spans="5:5">
      <c r="E52818" s="15"/>
    </row>
    <row r="52819" spans="5:5">
      <c r="E52819" s="15"/>
    </row>
    <row r="52820" spans="5:5">
      <c r="E52820" s="15"/>
    </row>
    <row r="52821" spans="5:5">
      <c r="E52821" s="15"/>
    </row>
    <row r="52822" spans="5:5">
      <c r="E52822" s="15"/>
    </row>
    <row r="52823" spans="5:5">
      <c r="E52823" s="15"/>
    </row>
    <row r="52824" spans="5:5">
      <c r="E52824" s="15"/>
    </row>
    <row r="52825" spans="5:5">
      <c r="E52825" s="15"/>
    </row>
    <row r="52826" spans="5:5">
      <c r="E52826" s="15"/>
    </row>
    <row r="52827" spans="5:5">
      <c r="E52827" s="15"/>
    </row>
    <row r="52828" spans="5:5">
      <c r="E52828" s="15"/>
    </row>
    <row r="52829" spans="5:5">
      <c r="E52829" s="15"/>
    </row>
    <row r="52830" spans="5:5">
      <c r="E52830" s="15"/>
    </row>
    <row r="52831" spans="5:5">
      <c r="E52831" s="15"/>
    </row>
    <row r="52832" spans="5:5">
      <c r="E52832" s="15"/>
    </row>
    <row r="52833" spans="5:5">
      <c r="E52833" s="15"/>
    </row>
    <row r="52834" spans="5:5">
      <c r="E52834" s="15"/>
    </row>
    <row r="52835" spans="5:5">
      <c r="E52835" s="15"/>
    </row>
    <row r="52836" spans="5:5">
      <c r="E52836" s="15"/>
    </row>
    <row r="52837" spans="5:5">
      <c r="E52837" s="15"/>
    </row>
    <row r="52838" spans="5:5">
      <c r="E52838" s="15"/>
    </row>
    <row r="52839" spans="5:5">
      <c r="E52839" s="15"/>
    </row>
    <row r="52840" spans="5:5">
      <c r="E52840" s="15"/>
    </row>
    <row r="52841" spans="5:5">
      <c r="E52841" s="15"/>
    </row>
    <row r="52842" spans="5:5">
      <c r="E52842" s="15"/>
    </row>
    <row r="52843" spans="5:5">
      <c r="E52843" s="15"/>
    </row>
    <row r="52844" spans="5:5">
      <c r="E52844" s="15"/>
    </row>
    <row r="52845" spans="5:5">
      <c r="E52845" s="15"/>
    </row>
    <row r="52846" spans="5:5">
      <c r="E52846" s="15"/>
    </row>
    <row r="52847" spans="5:5">
      <c r="E52847" s="15"/>
    </row>
    <row r="52848" spans="5:5">
      <c r="E52848" s="15"/>
    </row>
    <row r="52849" spans="5:5">
      <c r="E52849" s="15"/>
    </row>
    <row r="52850" spans="5:5">
      <c r="E52850" s="15"/>
    </row>
    <row r="52851" spans="5:5">
      <c r="E52851" s="15"/>
    </row>
    <row r="52852" spans="5:5">
      <c r="E52852" s="15"/>
    </row>
    <row r="52853" spans="5:5">
      <c r="E52853" s="15"/>
    </row>
    <row r="52854" spans="5:5">
      <c r="E52854" s="15"/>
    </row>
    <row r="52855" spans="5:5">
      <c r="E52855" s="15"/>
    </row>
    <row r="52856" spans="5:5">
      <c r="E52856" s="15"/>
    </row>
    <row r="52857" spans="5:5">
      <c r="E52857" s="15"/>
    </row>
    <row r="52858" spans="5:5">
      <c r="E52858" s="15"/>
    </row>
    <row r="52859" spans="5:5">
      <c r="E52859" s="15"/>
    </row>
    <row r="52860" spans="5:5">
      <c r="E52860" s="15"/>
    </row>
    <row r="52861" spans="5:5">
      <c r="E52861" s="15"/>
    </row>
    <row r="52862" spans="5:5">
      <c r="E52862" s="15"/>
    </row>
    <row r="52863" spans="5:5">
      <c r="E52863" s="15"/>
    </row>
    <row r="52864" spans="5:5">
      <c r="E52864" s="15"/>
    </row>
    <row r="52865" spans="5:5">
      <c r="E52865" s="15"/>
    </row>
    <row r="52866" spans="5:5">
      <c r="E52866" s="15"/>
    </row>
    <row r="52867" spans="5:5">
      <c r="E52867" s="15"/>
    </row>
    <row r="52868" spans="5:5">
      <c r="E52868" s="15"/>
    </row>
    <row r="52869" spans="5:5">
      <c r="E52869" s="15"/>
    </row>
    <row r="52870" spans="5:5">
      <c r="E52870" s="15"/>
    </row>
    <row r="52871" spans="5:5">
      <c r="E52871" s="15"/>
    </row>
    <row r="52872" spans="5:5">
      <c r="E52872" s="15"/>
    </row>
    <row r="52873" spans="5:5">
      <c r="E52873" s="15"/>
    </row>
    <row r="52874" spans="5:5">
      <c r="E52874" s="15"/>
    </row>
    <row r="52875" spans="5:5">
      <c r="E52875" s="15"/>
    </row>
    <row r="52876" spans="5:5">
      <c r="E52876" s="15"/>
    </row>
    <row r="52877" spans="5:5">
      <c r="E52877" s="15"/>
    </row>
    <row r="52878" spans="5:5">
      <c r="E52878" s="15"/>
    </row>
    <row r="52879" spans="5:5">
      <c r="E52879" s="15"/>
    </row>
    <row r="52880" spans="5:5">
      <c r="E52880" s="15"/>
    </row>
    <row r="52881" spans="5:5">
      <c r="E52881" s="15"/>
    </row>
    <row r="52882" spans="5:5">
      <c r="E52882" s="15"/>
    </row>
    <row r="52883" spans="5:5">
      <c r="E52883" s="15"/>
    </row>
    <row r="52884" spans="5:5">
      <c r="E52884" s="15"/>
    </row>
    <row r="52885" spans="5:5">
      <c r="E52885" s="15"/>
    </row>
    <row r="52886" spans="5:5">
      <c r="E52886" s="15"/>
    </row>
    <row r="52887" spans="5:5">
      <c r="E52887" s="15"/>
    </row>
    <row r="52888" spans="5:5">
      <c r="E52888" s="15"/>
    </row>
    <row r="52889" spans="5:5">
      <c r="E52889" s="15"/>
    </row>
    <row r="52890" spans="5:5">
      <c r="E52890" s="15"/>
    </row>
    <row r="52891" spans="5:5">
      <c r="E52891" s="15"/>
    </row>
    <row r="52892" spans="5:5">
      <c r="E52892" s="15"/>
    </row>
    <row r="52893" spans="5:5">
      <c r="E52893" s="15"/>
    </row>
    <row r="52894" spans="5:5">
      <c r="E52894" s="15"/>
    </row>
    <row r="52895" spans="5:5">
      <c r="E52895" s="15"/>
    </row>
    <row r="52896" spans="5:5">
      <c r="E52896" s="15"/>
    </row>
    <row r="52897" spans="5:5">
      <c r="E52897" s="15"/>
    </row>
    <row r="52898" spans="5:5">
      <c r="E52898" s="15"/>
    </row>
    <row r="52899" spans="5:5">
      <c r="E52899" s="15"/>
    </row>
    <row r="52900" spans="5:5">
      <c r="E52900" s="15"/>
    </row>
    <row r="52901" spans="5:5">
      <c r="E52901" s="15"/>
    </row>
    <row r="52902" spans="5:5">
      <c r="E52902" s="15"/>
    </row>
    <row r="52903" spans="5:5">
      <c r="E52903" s="15"/>
    </row>
    <row r="52904" spans="5:5">
      <c r="E52904" s="15"/>
    </row>
    <row r="52905" spans="5:5">
      <c r="E52905" s="15"/>
    </row>
    <row r="52906" spans="5:5">
      <c r="E52906" s="15"/>
    </row>
    <row r="52907" spans="5:5">
      <c r="E52907" s="15"/>
    </row>
    <row r="52908" spans="5:5">
      <c r="E52908" s="15"/>
    </row>
    <row r="52909" spans="5:5">
      <c r="E52909" s="15"/>
    </row>
    <row r="52910" spans="5:5">
      <c r="E52910" s="15"/>
    </row>
    <row r="52911" spans="5:5">
      <c r="E52911" s="15"/>
    </row>
    <row r="52912" spans="5:5">
      <c r="E52912" s="15"/>
    </row>
    <row r="52913" spans="5:5">
      <c r="E52913" s="15"/>
    </row>
    <row r="52914" spans="5:5">
      <c r="E52914" s="15"/>
    </row>
    <row r="52915" spans="5:5">
      <c r="E52915" s="15"/>
    </row>
    <row r="52916" spans="5:5">
      <c r="E52916" s="15"/>
    </row>
    <row r="52917" spans="5:5">
      <c r="E52917" s="15"/>
    </row>
    <row r="52918" spans="5:5">
      <c r="E52918" s="15"/>
    </row>
    <row r="52919" spans="5:5">
      <c r="E52919" s="15"/>
    </row>
    <row r="52920" spans="5:5">
      <c r="E52920" s="15"/>
    </row>
    <row r="52921" spans="5:5">
      <c r="E52921" s="15"/>
    </row>
    <row r="52922" spans="5:5">
      <c r="E52922" s="15"/>
    </row>
    <row r="52923" spans="5:5">
      <c r="E52923" s="15"/>
    </row>
    <row r="52924" spans="5:5">
      <c r="E52924" s="15"/>
    </row>
    <row r="52925" spans="5:5">
      <c r="E52925" s="15"/>
    </row>
    <row r="52926" spans="5:5">
      <c r="E52926" s="15"/>
    </row>
    <row r="52927" spans="5:5">
      <c r="E52927" s="15"/>
    </row>
    <row r="52928" spans="5:5">
      <c r="E52928" s="15"/>
    </row>
    <row r="52929" spans="5:5">
      <c r="E52929" s="15"/>
    </row>
    <row r="52930" spans="5:5">
      <c r="E52930" s="15"/>
    </row>
    <row r="52931" spans="5:5">
      <c r="E52931" s="15"/>
    </row>
    <row r="52932" spans="5:5">
      <c r="E52932" s="15"/>
    </row>
    <row r="52933" spans="5:5">
      <c r="E52933" s="15"/>
    </row>
    <row r="52934" spans="5:5">
      <c r="E52934" s="15"/>
    </row>
    <row r="52935" spans="5:5">
      <c r="E52935" s="15"/>
    </row>
    <row r="52936" spans="5:5">
      <c r="E52936" s="15"/>
    </row>
    <row r="52937" spans="5:5">
      <c r="E52937" s="15"/>
    </row>
    <row r="52938" spans="5:5">
      <c r="E52938" s="15"/>
    </row>
    <row r="52939" spans="5:5">
      <c r="E52939" s="15"/>
    </row>
    <row r="52940" spans="5:5">
      <c r="E52940" s="15"/>
    </row>
    <row r="52941" spans="5:5">
      <c r="E52941" s="15"/>
    </row>
    <row r="52942" spans="5:5">
      <c r="E52942" s="15"/>
    </row>
    <row r="52943" spans="5:5">
      <c r="E52943" s="15"/>
    </row>
    <row r="52944" spans="5:5">
      <c r="E52944" s="15"/>
    </row>
    <row r="52945" spans="5:5">
      <c r="E52945" s="15"/>
    </row>
    <row r="52946" spans="5:5">
      <c r="E52946" s="15"/>
    </row>
    <row r="52947" spans="5:5">
      <c r="E52947" s="15"/>
    </row>
    <row r="52948" spans="5:5">
      <c r="E52948" s="15"/>
    </row>
    <row r="52949" spans="5:5">
      <c r="E52949" s="15"/>
    </row>
    <row r="52950" spans="5:5">
      <c r="E52950" s="15"/>
    </row>
    <row r="52951" spans="5:5">
      <c r="E52951" s="15"/>
    </row>
    <row r="52952" spans="5:5">
      <c r="E52952" s="15"/>
    </row>
    <row r="52953" spans="5:5">
      <c r="E52953" s="15"/>
    </row>
    <row r="52954" spans="5:5">
      <c r="E52954" s="15"/>
    </row>
    <row r="52955" spans="5:5">
      <c r="E52955" s="15"/>
    </row>
    <row r="52956" spans="5:5">
      <c r="E52956" s="15"/>
    </row>
    <row r="52957" spans="5:5">
      <c r="E52957" s="15"/>
    </row>
    <row r="52958" spans="5:5">
      <c r="E52958" s="15"/>
    </row>
    <row r="52959" spans="5:5">
      <c r="E52959" s="15"/>
    </row>
    <row r="52960" spans="5:5">
      <c r="E52960" s="15"/>
    </row>
    <row r="52961" spans="5:5">
      <c r="E52961" s="15"/>
    </row>
    <row r="52962" spans="5:5">
      <c r="E52962" s="15"/>
    </row>
    <row r="52963" spans="5:5">
      <c r="E52963" s="15"/>
    </row>
    <row r="52964" spans="5:5">
      <c r="E52964" s="15"/>
    </row>
    <row r="52965" spans="5:5">
      <c r="E52965" s="15"/>
    </row>
    <row r="52966" spans="5:5">
      <c r="E52966" s="15"/>
    </row>
    <row r="52967" spans="5:5">
      <c r="E52967" s="15"/>
    </row>
    <row r="52968" spans="5:5">
      <c r="E52968" s="15"/>
    </row>
    <row r="52969" spans="5:5">
      <c r="E52969" s="15"/>
    </row>
    <row r="52970" spans="5:5">
      <c r="E52970" s="15"/>
    </row>
    <row r="52971" spans="5:5">
      <c r="E52971" s="15"/>
    </row>
    <row r="52972" spans="5:5">
      <c r="E52972" s="15"/>
    </row>
    <row r="52973" spans="5:5">
      <c r="E52973" s="15"/>
    </row>
    <row r="52974" spans="5:5">
      <c r="E52974" s="15"/>
    </row>
    <row r="52975" spans="5:5">
      <c r="E52975" s="15"/>
    </row>
    <row r="52976" spans="5:5">
      <c r="E52976" s="15"/>
    </row>
    <row r="52977" spans="5:5">
      <c r="E52977" s="15"/>
    </row>
    <row r="52978" spans="5:5">
      <c r="E52978" s="15"/>
    </row>
    <row r="52979" spans="5:5">
      <c r="E52979" s="15"/>
    </row>
    <row r="52980" spans="5:5">
      <c r="E52980" s="15"/>
    </row>
    <row r="52981" spans="5:5">
      <c r="E52981" s="15"/>
    </row>
    <row r="52982" spans="5:5">
      <c r="E52982" s="15"/>
    </row>
    <row r="52983" spans="5:5">
      <c r="E52983" s="15"/>
    </row>
    <row r="52984" spans="5:5">
      <c r="E52984" s="15"/>
    </row>
    <row r="52985" spans="5:5">
      <c r="E52985" s="15"/>
    </row>
    <row r="52986" spans="5:5">
      <c r="E52986" s="15"/>
    </row>
    <row r="52987" spans="5:5">
      <c r="E52987" s="15"/>
    </row>
    <row r="52988" spans="5:5">
      <c r="E52988" s="15"/>
    </row>
    <row r="52989" spans="5:5">
      <c r="E52989" s="15"/>
    </row>
    <row r="52990" spans="5:5">
      <c r="E52990" s="15"/>
    </row>
    <row r="52991" spans="5:5">
      <c r="E52991" s="15"/>
    </row>
    <row r="52992" spans="5:5">
      <c r="E52992" s="15"/>
    </row>
    <row r="52993" spans="5:5">
      <c r="E52993" s="15"/>
    </row>
    <row r="52994" spans="5:5">
      <c r="E52994" s="15"/>
    </row>
    <row r="52995" spans="5:5">
      <c r="E52995" s="15"/>
    </row>
    <row r="52996" spans="5:5">
      <c r="E52996" s="15"/>
    </row>
    <row r="52997" spans="5:5">
      <c r="E52997" s="15"/>
    </row>
    <row r="52998" spans="5:5">
      <c r="E52998" s="15"/>
    </row>
    <row r="52999" spans="5:5">
      <c r="E52999" s="15"/>
    </row>
    <row r="53000" spans="5:5">
      <c r="E53000" s="15"/>
    </row>
    <row r="53001" spans="5:5">
      <c r="E53001" s="15"/>
    </row>
    <row r="53002" spans="5:5">
      <c r="E53002" s="15"/>
    </row>
    <row r="53003" spans="5:5">
      <c r="E53003" s="15"/>
    </row>
    <row r="53004" spans="5:5">
      <c r="E53004" s="15"/>
    </row>
    <row r="53005" spans="5:5">
      <c r="E53005" s="15"/>
    </row>
    <row r="53006" spans="5:5">
      <c r="E53006" s="15"/>
    </row>
    <row r="53007" spans="5:5">
      <c r="E53007" s="15"/>
    </row>
    <row r="53008" spans="5:5">
      <c r="E53008" s="15"/>
    </row>
    <row r="53009" spans="5:5">
      <c r="E53009" s="15"/>
    </row>
    <row r="53010" spans="5:5">
      <c r="E53010" s="15"/>
    </row>
    <row r="53011" spans="5:5">
      <c r="E53011" s="15"/>
    </row>
    <row r="53012" spans="5:5">
      <c r="E53012" s="15"/>
    </row>
    <row r="53013" spans="5:5">
      <c r="E53013" s="15"/>
    </row>
    <row r="53014" spans="5:5">
      <c r="E53014" s="15"/>
    </row>
    <row r="53015" spans="5:5">
      <c r="E53015" s="15"/>
    </row>
    <row r="53016" spans="5:5">
      <c r="E53016" s="15"/>
    </row>
    <row r="53017" spans="5:5">
      <c r="E53017" s="15"/>
    </row>
    <row r="53018" spans="5:5">
      <c r="E53018" s="15"/>
    </row>
    <row r="53019" spans="5:5">
      <c r="E53019" s="15"/>
    </row>
    <row r="53020" spans="5:5">
      <c r="E53020" s="15"/>
    </row>
    <row r="53021" spans="5:5">
      <c r="E53021" s="15"/>
    </row>
    <row r="53022" spans="5:5">
      <c r="E53022" s="15"/>
    </row>
    <row r="53023" spans="5:5">
      <c r="E53023" s="15"/>
    </row>
    <row r="53024" spans="5:5">
      <c r="E53024" s="15"/>
    </row>
    <row r="53025" spans="5:5">
      <c r="E53025" s="15"/>
    </row>
    <row r="53026" spans="5:5">
      <c r="E53026" s="15"/>
    </row>
    <row r="53027" spans="5:5">
      <c r="E53027" s="15"/>
    </row>
    <row r="53028" spans="5:5">
      <c r="E53028" s="15"/>
    </row>
    <row r="53029" spans="5:5">
      <c r="E53029" s="15"/>
    </row>
    <row r="53030" spans="5:5">
      <c r="E53030" s="15"/>
    </row>
    <row r="53031" spans="5:5">
      <c r="E53031" s="15"/>
    </row>
    <row r="53032" spans="5:5">
      <c r="E53032" s="15"/>
    </row>
    <row r="53033" spans="5:5">
      <c r="E53033" s="15"/>
    </row>
    <row r="53034" spans="5:5">
      <c r="E53034" s="15"/>
    </row>
    <row r="53035" spans="5:5">
      <c r="E53035" s="15"/>
    </row>
    <row r="53036" spans="5:5">
      <c r="E53036" s="15"/>
    </row>
    <row r="53037" spans="5:5">
      <c r="E53037" s="15"/>
    </row>
    <row r="53038" spans="5:5">
      <c r="E53038" s="15"/>
    </row>
    <row r="53039" spans="5:5">
      <c r="E53039" s="15"/>
    </row>
    <row r="53040" spans="5:5">
      <c r="E53040" s="15"/>
    </row>
    <row r="53041" spans="5:5">
      <c r="E53041" s="15"/>
    </row>
    <row r="53042" spans="5:5">
      <c r="E53042" s="15"/>
    </row>
    <row r="53043" spans="5:5">
      <c r="E53043" s="15"/>
    </row>
    <row r="53044" spans="5:5">
      <c r="E53044" s="15"/>
    </row>
    <row r="53045" spans="5:5">
      <c r="E53045" s="15"/>
    </row>
    <row r="53046" spans="5:5">
      <c r="E53046" s="15"/>
    </row>
    <row r="53047" spans="5:5">
      <c r="E53047" s="15"/>
    </row>
    <row r="53048" spans="5:5">
      <c r="E53048" s="15"/>
    </row>
    <row r="53049" spans="5:5">
      <c r="E53049" s="15"/>
    </row>
    <row r="53050" spans="5:5">
      <c r="E53050" s="15"/>
    </row>
    <row r="53051" spans="5:5">
      <c r="E53051" s="15"/>
    </row>
    <row r="53052" spans="5:5">
      <c r="E53052" s="15"/>
    </row>
    <row r="53053" spans="5:5">
      <c r="E53053" s="15"/>
    </row>
    <row r="53054" spans="5:5">
      <c r="E53054" s="15"/>
    </row>
    <row r="53055" spans="5:5">
      <c r="E53055" s="15"/>
    </row>
    <row r="53056" spans="5:5">
      <c r="E53056" s="15"/>
    </row>
    <row r="53057" spans="5:5">
      <c r="E53057" s="15"/>
    </row>
    <row r="53058" spans="5:5">
      <c r="E53058" s="15"/>
    </row>
    <row r="53059" spans="5:5">
      <c r="E53059" s="15"/>
    </row>
    <row r="53060" spans="5:5">
      <c r="E53060" s="15"/>
    </row>
    <row r="53061" spans="5:5">
      <c r="E53061" s="15"/>
    </row>
    <row r="53062" spans="5:5">
      <c r="E53062" s="15"/>
    </row>
    <row r="53063" spans="5:5">
      <c r="E53063" s="15"/>
    </row>
    <row r="53064" spans="5:5">
      <c r="E53064" s="15"/>
    </row>
    <row r="53065" spans="5:5">
      <c r="E53065" s="15"/>
    </row>
    <row r="53066" spans="5:5">
      <c r="E53066" s="15"/>
    </row>
    <row r="53067" spans="5:5">
      <c r="E53067" s="15"/>
    </row>
    <row r="53068" spans="5:5">
      <c r="E53068" s="15"/>
    </row>
    <row r="53069" spans="5:5">
      <c r="E53069" s="15"/>
    </row>
    <row r="53070" spans="5:5">
      <c r="E53070" s="15"/>
    </row>
    <row r="53071" spans="5:5">
      <c r="E53071" s="15"/>
    </row>
    <row r="53072" spans="5:5">
      <c r="E53072" s="15"/>
    </row>
    <row r="53073" spans="5:5">
      <c r="E53073" s="15"/>
    </row>
    <row r="53074" spans="5:5">
      <c r="E53074" s="15"/>
    </row>
    <row r="53075" spans="5:5">
      <c r="E53075" s="15"/>
    </row>
    <row r="53076" spans="5:5">
      <c r="E53076" s="15"/>
    </row>
    <row r="53077" spans="5:5">
      <c r="E53077" s="15"/>
    </row>
    <row r="53078" spans="5:5">
      <c r="E53078" s="15"/>
    </row>
    <row r="53079" spans="5:5">
      <c r="E53079" s="15"/>
    </row>
    <row r="53080" spans="5:5">
      <c r="E53080" s="15"/>
    </row>
    <row r="53081" spans="5:5">
      <c r="E53081" s="15"/>
    </row>
    <row r="53082" spans="5:5">
      <c r="E53082" s="15"/>
    </row>
    <row r="53083" spans="5:5">
      <c r="E53083" s="15"/>
    </row>
    <row r="53084" spans="5:5">
      <c r="E53084" s="15"/>
    </row>
    <row r="53085" spans="5:5">
      <c r="E53085" s="15"/>
    </row>
    <row r="53086" spans="5:5">
      <c r="E53086" s="15"/>
    </row>
    <row r="53087" spans="5:5">
      <c r="E53087" s="15"/>
    </row>
    <row r="53088" spans="5:5">
      <c r="E53088" s="15"/>
    </row>
    <row r="53089" spans="5:5">
      <c r="E53089" s="15"/>
    </row>
    <row r="53090" spans="5:5">
      <c r="E53090" s="15"/>
    </row>
    <row r="53091" spans="5:5">
      <c r="E53091" s="15"/>
    </row>
    <row r="53092" spans="5:5">
      <c r="E53092" s="15"/>
    </row>
    <row r="53093" spans="5:5">
      <c r="E53093" s="15"/>
    </row>
    <row r="53094" spans="5:5">
      <c r="E53094" s="15"/>
    </row>
    <row r="53095" spans="5:5">
      <c r="E53095" s="15"/>
    </row>
    <row r="53096" spans="5:5">
      <c r="E53096" s="15"/>
    </row>
    <row r="53097" spans="5:5">
      <c r="E53097" s="15"/>
    </row>
    <row r="53098" spans="5:5">
      <c r="E53098" s="15"/>
    </row>
    <row r="53099" spans="5:5">
      <c r="E53099" s="15"/>
    </row>
    <row r="53100" spans="5:5">
      <c r="E53100" s="15"/>
    </row>
    <row r="53101" spans="5:5">
      <c r="E53101" s="15"/>
    </row>
    <row r="53102" spans="5:5">
      <c r="E53102" s="15"/>
    </row>
    <row r="53103" spans="5:5">
      <c r="E53103" s="15"/>
    </row>
    <row r="53104" spans="5:5">
      <c r="E53104" s="15"/>
    </row>
    <row r="53105" spans="5:5">
      <c r="E53105" s="15"/>
    </row>
    <row r="53106" spans="5:5">
      <c r="E53106" s="15"/>
    </row>
    <row r="53107" spans="5:5">
      <c r="E53107" s="15"/>
    </row>
    <row r="53108" spans="5:5">
      <c r="E53108" s="15"/>
    </row>
    <row r="53109" spans="5:5">
      <c r="E53109" s="15"/>
    </row>
    <row r="53110" spans="5:5">
      <c r="E53110" s="15"/>
    </row>
    <row r="53111" spans="5:5">
      <c r="E53111" s="15"/>
    </row>
    <row r="53112" spans="5:5">
      <c r="E53112" s="15"/>
    </row>
    <row r="53113" spans="5:5">
      <c r="E53113" s="15"/>
    </row>
    <row r="53114" spans="5:5">
      <c r="E53114" s="15"/>
    </row>
    <row r="53115" spans="5:5">
      <c r="E53115" s="15"/>
    </row>
    <row r="53116" spans="5:5">
      <c r="E53116" s="15"/>
    </row>
    <row r="53117" spans="5:5">
      <c r="E53117" s="15"/>
    </row>
    <row r="53118" spans="5:5">
      <c r="E53118" s="15"/>
    </row>
    <row r="53119" spans="5:5">
      <c r="E53119" s="15"/>
    </row>
    <row r="53120" spans="5:5">
      <c r="E53120" s="15"/>
    </row>
    <row r="53121" spans="5:5">
      <c r="E53121" s="15"/>
    </row>
    <row r="53122" spans="5:5">
      <c r="E53122" s="15"/>
    </row>
    <row r="53123" spans="5:5">
      <c r="E53123" s="15"/>
    </row>
    <row r="53124" spans="5:5">
      <c r="E53124" s="15"/>
    </row>
    <row r="53125" spans="5:5">
      <c r="E53125" s="15"/>
    </row>
    <row r="53126" spans="5:5">
      <c r="E53126" s="15"/>
    </row>
    <row r="53127" spans="5:5">
      <c r="E53127" s="15"/>
    </row>
    <row r="53128" spans="5:5">
      <c r="E53128" s="15"/>
    </row>
    <row r="53129" spans="5:5">
      <c r="E53129" s="15"/>
    </row>
    <row r="53130" spans="5:5">
      <c r="E53130" s="15"/>
    </row>
    <row r="53131" spans="5:5">
      <c r="E53131" s="15"/>
    </row>
    <row r="53132" spans="5:5">
      <c r="E53132" s="15"/>
    </row>
    <row r="53133" spans="5:5">
      <c r="E53133" s="15"/>
    </row>
    <row r="53134" spans="5:5">
      <c r="E53134" s="15"/>
    </row>
    <row r="53135" spans="5:5">
      <c r="E53135" s="15"/>
    </row>
    <row r="53136" spans="5:5">
      <c r="E53136" s="15"/>
    </row>
    <row r="53137" spans="5:5">
      <c r="E53137" s="15"/>
    </row>
    <row r="53138" spans="5:5">
      <c r="E53138" s="15"/>
    </row>
    <row r="53139" spans="5:5">
      <c r="E53139" s="15"/>
    </row>
    <row r="53140" spans="5:5">
      <c r="E53140" s="15"/>
    </row>
    <row r="53141" spans="5:5">
      <c r="E53141" s="15"/>
    </row>
    <row r="53142" spans="5:5">
      <c r="E53142" s="15"/>
    </row>
    <row r="53143" spans="5:5">
      <c r="E53143" s="15"/>
    </row>
    <row r="53144" spans="5:5">
      <c r="E53144" s="15"/>
    </row>
    <row r="53145" spans="5:5">
      <c r="E53145" s="15"/>
    </row>
    <row r="53146" spans="5:5">
      <c r="E53146" s="15"/>
    </row>
    <row r="53147" spans="5:5">
      <c r="E53147" s="15"/>
    </row>
    <row r="53148" spans="5:5">
      <c r="E53148" s="15"/>
    </row>
    <row r="53149" spans="5:5">
      <c r="E53149" s="15"/>
    </row>
    <row r="53150" spans="5:5">
      <c r="E53150" s="15"/>
    </row>
    <row r="53151" spans="5:5">
      <c r="E53151" s="15"/>
    </row>
    <row r="53152" spans="5:5">
      <c r="E53152" s="15"/>
    </row>
    <row r="53153" spans="5:5">
      <c r="E53153" s="15"/>
    </row>
    <row r="53154" spans="5:5">
      <c r="E53154" s="15"/>
    </row>
    <row r="53155" spans="5:5">
      <c r="E53155" s="15"/>
    </row>
    <row r="53156" spans="5:5">
      <c r="E53156" s="15"/>
    </row>
    <row r="53157" spans="5:5">
      <c r="E53157" s="15"/>
    </row>
    <row r="53158" spans="5:5">
      <c r="E53158" s="15"/>
    </row>
    <row r="53159" spans="5:5">
      <c r="E53159" s="15"/>
    </row>
    <row r="53160" spans="5:5">
      <c r="E53160" s="15"/>
    </row>
    <row r="53161" spans="5:5">
      <c r="E53161" s="15"/>
    </row>
    <row r="53162" spans="5:5">
      <c r="E53162" s="15"/>
    </row>
    <row r="53163" spans="5:5">
      <c r="E53163" s="15"/>
    </row>
    <row r="53164" spans="5:5">
      <c r="E53164" s="15"/>
    </row>
    <row r="53165" spans="5:5">
      <c r="E53165" s="15"/>
    </row>
    <row r="53166" spans="5:5">
      <c r="E53166" s="15"/>
    </row>
    <row r="53167" spans="5:5">
      <c r="E53167" s="15"/>
    </row>
    <row r="53168" spans="5:5">
      <c r="E53168" s="15"/>
    </row>
    <row r="53169" spans="5:5">
      <c r="E53169" s="15"/>
    </row>
    <row r="53170" spans="5:5">
      <c r="E53170" s="15"/>
    </row>
    <row r="53171" spans="5:5">
      <c r="E53171" s="15"/>
    </row>
    <row r="53172" spans="5:5">
      <c r="E53172" s="15"/>
    </row>
    <row r="53173" spans="5:5">
      <c r="E53173" s="15"/>
    </row>
    <row r="53174" spans="5:5">
      <c r="E53174" s="15"/>
    </row>
    <row r="53175" spans="5:5">
      <c r="E53175" s="15"/>
    </row>
    <row r="53176" spans="5:5">
      <c r="E53176" s="15"/>
    </row>
    <row r="53177" spans="5:5">
      <c r="E53177" s="15"/>
    </row>
    <row r="53178" spans="5:5">
      <c r="E53178" s="15"/>
    </row>
    <row r="53179" spans="5:5">
      <c r="E53179" s="15"/>
    </row>
    <row r="53180" spans="5:5">
      <c r="E53180" s="15"/>
    </row>
    <row r="53181" spans="5:5">
      <c r="E53181" s="15"/>
    </row>
    <row r="53182" spans="5:5">
      <c r="E53182" s="15"/>
    </row>
    <row r="53183" spans="5:5">
      <c r="E53183" s="15"/>
    </row>
    <row r="53184" spans="5:5">
      <c r="E53184" s="15"/>
    </row>
    <row r="53185" spans="5:5">
      <c r="E53185" s="15"/>
    </row>
    <row r="53186" spans="5:5">
      <c r="E53186" s="15"/>
    </row>
    <row r="53187" spans="5:5">
      <c r="E53187" s="15"/>
    </row>
    <row r="53188" spans="5:5">
      <c r="E53188" s="15"/>
    </row>
    <row r="53189" spans="5:5">
      <c r="E53189" s="15"/>
    </row>
    <row r="53190" spans="5:5">
      <c r="E53190" s="15"/>
    </row>
    <row r="53191" spans="5:5">
      <c r="E53191" s="15"/>
    </row>
    <row r="53192" spans="5:5">
      <c r="E53192" s="15"/>
    </row>
    <row r="53193" spans="5:5">
      <c r="E53193" s="15"/>
    </row>
    <row r="53194" spans="5:5">
      <c r="E53194" s="15"/>
    </row>
    <row r="53195" spans="5:5">
      <c r="E53195" s="15"/>
    </row>
    <row r="53196" spans="5:5">
      <c r="E53196" s="15"/>
    </row>
    <row r="53197" spans="5:5">
      <c r="E53197" s="15"/>
    </row>
    <row r="53198" spans="5:5">
      <c r="E53198" s="15"/>
    </row>
    <row r="53199" spans="5:5">
      <c r="E53199" s="15"/>
    </row>
    <row r="53200" spans="5:5">
      <c r="E53200" s="15"/>
    </row>
    <row r="53201" spans="5:5">
      <c r="E53201" s="15"/>
    </row>
    <row r="53202" spans="5:5">
      <c r="E53202" s="15"/>
    </row>
    <row r="53203" spans="5:5">
      <c r="E53203" s="15"/>
    </row>
    <row r="53204" spans="5:5">
      <c r="E53204" s="15"/>
    </row>
    <row r="53205" spans="5:5">
      <c r="E53205" s="15"/>
    </row>
    <row r="53206" spans="5:5">
      <c r="E53206" s="15"/>
    </row>
    <row r="53207" spans="5:5">
      <c r="E53207" s="15"/>
    </row>
    <row r="53208" spans="5:5">
      <c r="E53208" s="15"/>
    </row>
    <row r="53209" spans="5:5">
      <c r="E53209" s="15"/>
    </row>
    <row r="53210" spans="5:5">
      <c r="E53210" s="15"/>
    </row>
    <row r="53211" spans="5:5">
      <c r="E53211" s="15"/>
    </row>
    <row r="53212" spans="5:5">
      <c r="E53212" s="15"/>
    </row>
    <row r="53213" spans="5:5">
      <c r="E53213" s="15"/>
    </row>
    <row r="53214" spans="5:5">
      <c r="E53214" s="15"/>
    </row>
    <row r="53215" spans="5:5">
      <c r="E53215" s="15"/>
    </row>
    <row r="53216" spans="5:5">
      <c r="E53216" s="15"/>
    </row>
    <row r="53217" spans="5:5">
      <c r="E53217" s="15"/>
    </row>
    <row r="53218" spans="5:5">
      <c r="E53218" s="15"/>
    </row>
    <row r="53219" spans="5:5">
      <c r="E53219" s="15"/>
    </row>
    <row r="53220" spans="5:5">
      <c r="E53220" s="15"/>
    </row>
    <row r="53221" spans="5:5">
      <c r="E53221" s="15"/>
    </row>
    <row r="53222" spans="5:5">
      <c r="E53222" s="15"/>
    </row>
    <row r="53223" spans="5:5">
      <c r="E53223" s="15"/>
    </row>
    <row r="53224" spans="5:5">
      <c r="E53224" s="15"/>
    </row>
    <row r="53225" spans="5:5">
      <c r="E53225" s="15"/>
    </row>
    <row r="53226" spans="5:5">
      <c r="E53226" s="15"/>
    </row>
    <row r="53227" spans="5:5">
      <c r="E53227" s="15"/>
    </row>
    <row r="53228" spans="5:5">
      <c r="E53228" s="15"/>
    </row>
    <row r="53229" spans="5:5">
      <c r="E53229" s="15"/>
    </row>
    <row r="53230" spans="5:5">
      <c r="E53230" s="15"/>
    </row>
    <row r="53231" spans="5:5">
      <c r="E53231" s="15"/>
    </row>
    <row r="53232" spans="5:5">
      <c r="E53232" s="15"/>
    </row>
    <row r="53233" spans="5:5">
      <c r="E53233" s="15"/>
    </row>
    <row r="53234" spans="5:5">
      <c r="E53234" s="15"/>
    </row>
    <row r="53235" spans="5:5">
      <c r="E53235" s="15"/>
    </row>
    <row r="53236" spans="5:5">
      <c r="E53236" s="15"/>
    </row>
    <row r="53237" spans="5:5">
      <c r="E53237" s="15"/>
    </row>
    <row r="53238" spans="5:5">
      <c r="E53238" s="15"/>
    </row>
    <row r="53239" spans="5:5">
      <c r="E53239" s="15"/>
    </row>
    <row r="53240" spans="5:5">
      <c r="E53240" s="15"/>
    </row>
    <row r="53241" spans="5:5">
      <c r="E53241" s="15"/>
    </row>
    <row r="53242" spans="5:5">
      <c r="E53242" s="15"/>
    </row>
    <row r="53243" spans="5:5">
      <c r="E53243" s="15"/>
    </row>
    <row r="53244" spans="5:5">
      <c r="E53244" s="15"/>
    </row>
    <row r="53245" spans="5:5">
      <c r="E53245" s="15"/>
    </row>
    <row r="53246" spans="5:5">
      <c r="E53246" s="15"/>
    </row>
    <row r="53247" spans="5:5">
      <c r="E53247" s="15"/>
    </row>
    <row r="53248" spans="5:5">
      <c r="E53248" s="15"/>
    </row>
    <row r="53249" spans="5:5">
      <c r="E53249" s="15"/>
    </row>
    <row r="53250" spans="5:5">
      <c r="E53250" s="15"/>
    </row>
    <row r="53251" spans="5:5">
      <c r="E53251" s="15"/>
    </row>
    <row r="53252" spans="5:5">
      <c r="E53252" s="15"/>
    </row>
    <row r="53253" spans="5:5">
      <c r="E53253" s="15"/>
    </row>
    <row r="53254" spans="5:5">
      <c r="E53254" s="15"/>
    </row>
    <row r="53255" spans="5:5">
      <c r="E53255" s="15"/>
    </row>
    <row r="53256" spans="5:5">
      <c r="E53256" s="15"/>
    </row>
    <row r="53257" spans="5:5">
      <c r="E53257" s="15"/>
    </row>
    <row r="53258" spans="5:5">
      <c r="E53258" s="15"/>
    </row>
    <row r="53259" spans="5:5">
      <c r="E53259" s="15"/>
    </row>
    <row r="53260" spans="5:5">
      <c r="E53260" s="15"/>
    </row>
    <row r="53261" spans="5:5">
      <c r="E53261" s="15"/>
    </row>
    <row r="53262" spans="5:5">
      <c r="E53262" s="15"/>
    </row>
    <row r="53263" spans="5:5">
      <c r="E53263" s="15"/>
    </row>
    <row r="53264" spans="5:5">
      <c r="E53264" s="15"/>
    </row>
    <row r="53265" spans="5:5">
      <c r="E53265" s="15"/>
    </row>
    <row r="53266" spans="5:5">
      <c r="E53266" s="15"/>
    </row>
    <row r="53267" spans="5:5">
      <c r="E53267" s="15"/>
    </row>
    <row r="53268" spans="5:5">
      <c r="E53268" s="15"/>
    </row>
    <row r="53269" spans="5:5">
      <c r="E53269" s="15"/>
    </row>
    <row r="53270" spans="5:5">
      <c r="E53270" s="15"/>
    </row>
    <row r="53271" spans="5:5">
      <c r="E53271" s="15"/>
    </row>
    <row r="53272" spans="5:5">
      <c r="E53272" s="15"/>
    </row>
    <row r="53273" spans="5:5">
      <c r="E53273" s="15"/>
    </row>
    <row r="53274" spans="5:5">
      <c r="E53274" s="15"/>
    </row>
    <row r="53275" spans="5:5">
      <c r="E53275" s="15"/>
    </row>
    <row r="53276" spans="5:5">
      <c r="E53276" s="15"/>
    </row>
    <row r="53277" spans="5:5">
      <c r="E53277" s="15"/>
    </row>
    <row r="53278" spans="5:5">
      <c r="E53278" s="15"/>
    </row>
    <row r="53279" spans="5:5">
      <c r="E53279" s="15"/>
    </row>
    <row r="53280" spans="5:5">
      <c r="E53280" s="15"/>
    </row>
    <row r="53281" spans="5:5">
      <c r="E53281" s="15"/>
    </row>
    <row r="53282" spans="5:5">
      <c r="E53282" s="15"/>
    </row>
    <row r="53283" spans="5:5">
      <c r="E53283" s="15"/>
    </row>
    <row r="53284" spans="5:5">
      <c r="E53284" s="15"/>
    </row>
    <row r="53285" spans="5:5">
      <c r="E53285" s="15"/>
    </row>
    <row r="53286" spans="5:5">
      <c r="E53286" s="15"/>
    </row>
    <row r="53287" spans="5:5">
      <c r="E53287" s="15"/>
    </row>
    <row r="53288" spans="5:5">
      <c r="E53288" s="15"/>
    </row>
    <row r="53289" spans="5:5">
      <c r="E53289" s="15"/>
    </row>
    <row r="53290" spans="5:5">
      <c r="E53290" s="15"/>
    </row>
    <row r="53291" spans="5:5">
      <c r="E53291" s="15"/>
    </row>
    <row r="53292" spans="5:5">
      <c r="E53292" s="15"/>
    </row>
    <row r="53293" spans="5:5">
      <c r="E53293" s="15"/>
    </row>
    <row r="53294" spans="5:5">
      <c r="E53294" s="15"/>
    </row>
    <row r="53295" spans="5:5">
      <c r="E53295" s="15"/>
    </row>
    <row r="53296" spans="5:5">
      <c r="E53296" s="15"/>
    </row>
    <row r="53297" spans="5:5">
      <c r="E53297" s="15"/>
    </row>
    <row r="53298" spans="5:5">
      <c r="E53298" s="15"/>
    </row>
    <row r="53299" spans="5:5">
      <c r="E53299" s="15"/>
    </row>
    <row r="53300" spans="5:5">
      <c r="E53300" s="15"/>
    </row>
    <row r="53301" spans="5:5">
      <c r="E53301" s="15"/>
    </row>
    <row r="53302" spans="5:5">
      <c r="E53302" s="15"/>
    </row>
    <row r="53303" spans="5:5">
      <c r="E53303" s="15"/>
    </row>
    <row r="53304" spans="5:5">
      <c r="E53304" s="15"/>
    </row>
    <row r="53305" spans="5:5">
      <c r="E53305" s="15"/>
    </row>
    <row r="53306" spans="5:5">
      <c r="E53306" s="15"/>
    </row>
    <row r="53307" spans="5:5">
      <c r="E53307" s="15"/>
    </row>
    <row r="53308" spans="5:5">
      <c r="E53308" s="15"/>
    </row>
    <row r="53309" spans="5:5">
      <c r="E53309" s="15"/>
    </row>
    <row r="53310" spans="5:5">
      <c r="E53310" s="15"/>
    </row>
    <row r="53311" spans="5:5">
      <c r="E53311" s="15"/>
    </row>
    <row r="53312" spans="5:5">
      <c r="E53312" s="15"/>
    </row>
    <row r="53313" spans="5:5">
      <c r="E53313" s="15"/>
    </row>
    <row r="53314" spans="5:5">
      <c r="E53314" s="15"/>
    </row>
    <row r="53315" spans="5:5">
      <c r="E53315" s="15"/>
    </row>
    <row r="53316" spans="5:5">
      <c r="E53316" s="15"/>
    </row>
    <row r="53317" spans="5:5">
      <c r="E53317" s="15"/>
    </row>
    <row r="53318" spans="5:5">
      <c r="E53318" s="15"/>
    </row>
    <row r="53319" spans="5:5">
      <c r="E53319" s="15"/>
    </row>
    <row r="53320" spans="5:5">
      <c r="E53320" s="15"/>
    </row>
    <row r="53321" spans="5:5">
      <c r="E53321" s="15"/>
    </row>
    <row r="53322" spans="5:5">
      <c r="E53322" s="15"/>
    </row>
    <row r="53323" spans="5:5">
      <c r="E53323" s="15"/>
    </row>
    <row r="53324" spans="5:5">
      <c r="E53324" s="15"/>
    </row>
    <row r="53325" spans="5:5">
      <c r="E53325" s="15"/>
    </row>
    <row r="53326" spans="5:5">
      <c r="E53326" s="15"/>
    </row>
    <row r="53327" spans="5:5">
      <c r="E53327" s="15"/>
    </row>
    <row r="53328" spans="5:5">
      <c r="E53328" s="15"/>
    </row>
    <row r="53329" spans="5:5">
      <c r="E53329" s="15"/>
    </row>
    <row r="53330" spans="5:5">
      <c r="E53330" s="15"/>
    </row>
    <row r="53331" spans="5:5">
      <c r="E53331" s="15"/>
    </row>
    <row r="53332" spans="5:5">
      <c r="E53332" s="15"/>
    </row>
    <row r="53333" spans="5:5">
      <c r="E53333" s="15"/>
    </row>
    <row r="53334" spans="5:5">
      <c r="E53334" s="15"/>
    </row>
    <row r="53335" spans="5:5">
      <c r="E53335" s="15"/>
    </row>
    <row r="53336" spans="5:5">
      <c r="E53336" s="15"/>
    </row>
    <row r="53337" spans="5:5">
      <c r="E53337" s="15"/>
    </row>
    <row r="53338" spans="5:5">
      <c r="E53338" s="15"/>
    </row>
    <row r="53339" spans="5:5">
      <c r="E53339" s="15"/>
    </row>
    <row r="53340" spans="5:5">
      <c r="E53340" s="15"/>
    </row>
    <row r="53341" spans="5:5">
      <c r="E53341" s="15"/>
    </row>
    <row r="53342" spans="5:5">
      <c r="E53342" s="15"/>
    </row>
    <row r="53343" spans="5:5">
      <c r="E53343" s="15"/>
    </row>
    <row r="53344" spans="5:5">
      <c r="E53344" s="15"/>
    </row>
    <row r="53345" spans="5:5">
      <c r="E53345" s="15"/>
    </row>
    <row r="53346" spans="5:5">
      <c r="E53346" s="15"/>
    </row>
    <row r="53347" spans="5:5">
      <c r="E53347" s="15"/>
    </row>
    <row r="53348" spans="5:5">
      <c r="E53348" s="15"/>
    </row>
    <row r="53349" spans="5:5">
      <c r="E53349" s="15"/>
    </row>
    <row r="53350" spans="5:5">
      <c r="E53350" s="15"/>
    </row>
    <row r="53351" spans="5:5">
      <c r="E53351" s="15"/>
    </row>
    <row r="53352" spans="5:5">
      <c r="E53352" s="15"/>
    </row>
    <row r="53353" spans="5:5">
      <c r="E53353" s="15"/>
    </row>
    <row r="53354" spans="5:5">
      <c r="E53354" s="15"/>
    </row>
    <row r="53355" spans="5:5">
      <c r="E53355" s="15"/>
    </row>
    <row r="53356" spans="5:5">
      <c r="E53356" s="15"/>
    </row>
    <row r="53357" spans="5:5">
      <c r="E53357" s="15"/>
    </row>
    <row r="53358" spans="5:5">
      <c r="E53358" s="15"/>
    </row>
    <row r="53359" spans="5:5">
      <c r="E53359" s="15"/>
    </row>
    <row r="53360" spans="5:5">
      <c r="E53360" s="15"/>
    </row>
    <row r="53361" spans="5:5">
      <c r="E53361" s="15"/>
    </row>
    <row r="53362" spans="5:5">
      <c r="E53362" s="15"/>
    </row>
    <row r="53363" spans="5:5">
      <c r="E53363" s="15"/>
    </row>
    <row r="53364" spans="5:5">
      <c r="E53364" s="15"/>
    </row>
    <row r="53365" spans="5:5">
      <c r="E53365" s="15"/>
    </row>
    <row r="53366" spans="5:5">
      <c r="E53366" s="15"/>
    </row>
    <row r="53367" spans="5:5">
      <c r="E53367" s="15"/>
    </row>
    <row r="53368" spans="5:5">
      <c r="E53368" s="15"/>
    </row>
    <row r="53369" spans="5:5">
      <c r="E53369" s="15"/>
    </row>
    <row r="53370" spans="5:5">
      <c r="E53370" s="15"/>
    </row>
    <row r="53371" spans="5:5">
      <c r="E53371" s="15"/>
    </row>
    <row r="53372" spans="5:5">
      <c r="E53372" s="15"/>
    </row>
    <row r="53373" spans="5:5">
      <c r="E53373" s="15"/>
    </row>
    <row r="53374" spans="5:5">
      <c r="E53374" s="15"/>
    </row>
    <row r="53375" spans="5:5">
      <c r="E53375" s="15"/>
    </row>
    <row r="53376" spans="5:5">
      <c r="E53376" s="15"/>
    </row>
    <row r="53377" spans="5:5">
      <c r="E53377" s="15"/>
    </row>
    <row r="53378" spans="5:5">
      <c r="E53378" s="15"/>
    </row>
    <row r="53379" spans="5:5">
      <c r="E53379" s="15"/>
    </row>
    <row r="53380" spans="5:5">
      <c r="E53380" s="15"/>
    </row>
    <row r="53381" spans="5:5">
      <c r="E53381" s="15"/>
    </row>
    <row r="53382" spans="5:5">
      <c r="E53382" s="15"/>
    </row>
    <row r="53383" spans="5:5">
      <c r="E53383" s="15"/>
    </row>
    <row r="53384" spans="5:5">
      <c r="E53384" s="15"/>
    </row>
    <row r="53385" spans="5:5">
      <c r="E53385" s="15"/>
    </row>
    <row r="53386" spans="5:5">
      <c r="E53386" s="15"/>
    </row>
    <row r="53387" spans="5:5">
      <c r="E53387" s="15"/>
    </row>
    <row r="53388" spans="5:5">
      <c r="E53388" s="15"/>
    </row>
    <row r="53389" spans="5:5">
      <c r="E53389" s="15"/>
    </row>
    <row r="53390" spans="5:5">
      <c r="E53390" s="15"/>
    </row>
    <row r="53391" spans="5:5">
      <c r="E53391" s="15"/>
    </row>
    <row r="53392" spans="5:5">
      <c r="E53392" s="15"/>
    </row>
    <row r="53393" spans="5:5">
      <c r="E53393" s="15"/>
    </row>
    <row r="53394" spans="5:5">
      <c r="E53394" s="15"/>
    </row>
    <row r="53395" spans="5:5">
      <c r="E53395" s="15"/>
    </row>
    <row r="53396" spans="5:5">
      <c r="E53396" s="15"/>
    </row>
    <row r="53397" spans="5:5">
      <c r="E53397" s="15"/>
    </row>
    <row r="53398" spans="5:5">
      <c r="E53398" s="15"/>
    </row>
    <row r="53399" spans="5:5">
      <c r="E53399" s="15"/>
    </row>
    <row r="53400" spans="5:5">
      <c r="E53400" s="15"/>
    </row>
    <row r="53401" spans="5:5">
      <c r="E53401" s="15"/>
    </row>
    <row r="53402" spans="5:5">
      <c r="E53402" s="15"/>
    </row>
    <row r="53403" spans="5:5">
      <c r="E53403" s="15"/>
    </row>
    <row r="53404" spans="5:5">
      <c r="E53404" s="15"/>
    </row>
    <row r="53405" spans="5:5">
      <c r="E53405" s="15"/>
    </row>
    <row r="53406" spans="5:5">
      <c r="E53406" s="15"/>
    </row>
    <row r="53407" spans="5:5">
      <c r="E53407" s="15"/>
    </row>
    <row r="53408" spans="5:5">
      <c r="E53408" s="15"/>
    </row>
    <row r="53409" spans="5:5">
      <c r="E53409" s="15"/>
    </row>
    <row r="53410" spans="5:5">
      <c r="E53410" s="15"/>
    </row>
    <row r="53411" spans="5:5">
      <c r="E53411" s="15"/>
    </row>
    <row r="53412" spans="5:5">
      <c r="E53412" s="15"/>
    </row>
    <row r="53413" spans="5:5">
      <c r="E53413" s="15"/>
    </row>
    <row r="53414" spans="5:5">
      <c r="E53414" s="15"/>
    </row>
    <row r="53415" spans="5:5">
      <c r="E53415" s="15"/>
    </row>
    <row r="53416" spans="5:5">
      <c r="E53416" s="15"/>
    </row>
    <row r="53417" spans="5:5">
      <c r="E53417" s="15"/>
    </row>
    <row r="53418" spans="5:5">
      <c r="E53418" s="15"/>
    </row>
    <row r="53419" spans="5:5">
      <c r="E53419" s="15"/>
    </row>
    <row r="53420" spans="5:5">
      <c r="E53420" s="15"/>
    </row>
    <row r="53421" spans="5:5">
      <c r="E53421" s="15"/>
    </row>
    <row r="53422" spans="5:5">
      <c r="E53422" s="15"/>
    </row>
    <row r="53423" spans="5:5">
      <c r="E53423" s="15"/>
    </row>
    <row r="53424" spans="5:5">
      <c r="E53424" s="15"/>
    </row>
    <row r="53425" spans="5:5">
      <c r="E53425" s="15"/>
    </row>
    <row r="53426" spans="5:5">
      <c r="E53426" s="15"/>
    </row>
    <row r="53427" spans="5:5">
      <c r="E53427" s="15"/>
    </row>
    <row r="53428" spans="5:5">
      <c r="E53428" s="15"/>
    </row>
    <row r="53429" spans="5:5">
      <c r="E53429" s="15"/>
    </row>
    <row r="53430" spans="5:5">
      <c r="E53430" s="15"/>
    </row>
    <row r="53431" spans="5:5">
      <c r="E53431" s="15"/>
    </row>
    <row r="53432" spans="5:5">
      <c r="E53432" s="15"/>
    </row>
    <row r="53433" spans="5:5">
      <c r="E53433" s="15"/>
    </row>
    <row r="53434" spans="5:5">
      <c r="E53434" s="15"/>
    </row>
    <row r="53435" spans="5:5">
      <c r="E53435" s="15"/>
    </row>
    <row r="53436" spans="5:5">
      <c r="E53436" s="15"/>
    </row>
    <row r="53437" spans="5:5">
      <c r="E53437" s="15"/>
    </row>
    <row r="53438" spans="5:5">
      <c r="E53438" s="15"/>
    </row>
    <row r="53439" spans="5:5">
      <c r="E53439" s="15"/>
    </row>
    <row r="53440" spans="5:5">
      <c r="E53440" s="15"/>
    </row>
    <row r="53441" spans="5:5">
      <c r="E53441" s="15"/>
    </row>
    <row r="53442" spans="5:5">
      <c r="E53442" s="15"/>
    </row>
    <row r="53443" spans="5:5">
      <c r="E53443" s="15"/>
    </row>
    <row r="53444" spans="5:5">
      <c r="E53444" s="15"/>
    </row>
    <row r="53445" spans="5:5">
      <c r="E53445" s="15"/>
    </row>
    <row r="53446" spans="5:5">
      <c r="E53446" s="15"/>
    </row>
    <row r="53447" spans="5:5">
      <c r="E53447" s="15"/>
    </row>
    <row r="53448" spans="5:5">
      <c r="E53448" s="15"/>
    </row>
    <row r="53449" spans="5:5">
      <c r="E53449" s="15"/>
    </row>
    <row r="53450" spans="5:5">
      <c r="E53450" s="15"/>
    </row>
    <row r="53451" spans="5:5">
      <c r="E53451" s="15"/>
    </row>
    <row r="53452" spans="5:5">
      <c r="E53452" s="15"/>
    </row>
    <row r="53453" spans="5:5">
      <c r="E53453" s="15"/>
    </row>
    <row r="53454" spans="5:5">
      <c r="E53454" s="15"/>
    </row>
    <row r="53455" spans="5:5">
      <c r="E53455" s="15"/>
    </row>
    <row r="53456" spans="5:5">
      <c r="E53456" s="15"/>
    </row>
    <row r="53457" spans="5:5">
      <c r="E53457" s="15"/>
    </row>
    <row r="53458" spans="5:5">
      <c r="E53458" s="15"/>
    </row>
    <row r="53459" spans="5:5">
      <c r="E53459" s="15"/>
    </row>
    <row r="53460" spans="5:5">
      <c r="E53460" s="15"/>
    </row>
    <row r="53461" spans="5:5">
      <c r="E53461" s="15"/>
    </row>
    <row r="53462" spans="5:5">
      <c r="E53462" s="15"/>
    </row>
    <row r="53463" spans="5:5">
      <c r="E53463" s="15"/>
    </row>
    <row r="53464" spans="5:5">
      <c r="E53464" s="15"/>
    </row>
    <row r="53465" spans="5:5">
      <c r="E53465" s="15"/>
    </row>
    <row r="53466" spans="5:5">
      <c r="E53466" s="15"/>
    </row>
    <row r="53467" spans="5:5">
      <c r="E53467" s="15"/>
    </row>
    <row r="53468" spans="5:5">
      <c r="E53468" s="15"/>
    </row>
    <row r="53469" spans="5:5">
      <c r="E53469" s="15"/>
    </row>
    <row r="53470" spans="5:5">
      <c r="E53470" s="15"/>
    </row>
    <row r="53471" spans="5:5">
      <c r="E53471" s="15"/>
    </row>
    <row r="53472" spans="5:5">
      <c r="E53472" s="15"/>
    </row>
    <row r="53473" spans="5:5">
      <c r="E53473" s="15"/>
    </row>
    <row r="53474" spans="5:5">
      <c r="E53474" s="15"/>
    </row>
    <row r="53475" spans="5:5">
      <c r="E53475" s="15"/>
    </row>
    <row r="53476" spans="5:5">
      <c r="E53476" s="15"/>
    </row>
    <row r="53477" spans="5:5">
      <c r="E53477" s="15"/>
    </row>
    <row r="53478" spans="5:5">
      <c r="E53478" s="15"/>
    </row>
    <row r="53479" spans="5:5">
      <c r="E53479" s="15"/>
    </row>
    <row r="53480" spans="5:5">
      <c r="E53480" s="15"/>
    </row>
    <row r="53481" spans="5:5">
      <c r="E53481" s="15"/>
    </row>
    <row r="53482" spans="5:5">
      <c r="E53482" s="15"/>
    </row>
    <row r="53483" spans="5:5">
      <c r="E53483" s="15"/>
    </row>
    <row r="53484" spans="5:5">
      <c r="E53484" s="15"/>
    </row>
    <row r="53485" spans="5:5">
      <c r="E53485" s="15"/>
    </row>
    <row r="53486" spans="5:5">
      <c r="E53486" s="15"/>
    </row>
    <row r="53487" spans="5:5">
      <c r="E53487" s="15"/>
    </row>
    <row r="53488" spans="5:5">
      <c r="E53488" s="15"/>
    </row>
    <row r="53489" spans="5:5">
      <c r="E53489" s="15"/>
    </row>
    <row r="53490" spans="5:5">
      <c r="E53490" s="15"/>
    </row>
    <row r="53491" spans="5:5">
      <c r="E53491" s="15"/>
    </row>
    <row r="53492" spans="5:5">
      <c r="E53492" s="15"/>
    </row>
    <row r="53493" spans="5:5">
      <c r="E53493" s="15"/>
    </row>
    <row r="53494" spans="5:5">
      <c r="E53494" s="15"/>
    </row>
    <row r="53495" spans="5:5">
      <c r="E53495" s="15"/>
    </row>
    <row r="53496" spans="5:5">
      <c r="E53496" s="15"/>
    </row>
    <row r="53497" spans="5:5">
      <c r="E53497" s="15"/>
    </row>
    <row r="53498" spans="5:5">
      <c r="E53498" s="15"/>
    </row>
    <row r="53499" spans="5:5">
      <c r="E53499" s="15"/>
    </row>
    <row r="53500" spans="5:5">
      <c r="E53500" s="15"/>
    </row>
    <row r="53501" spans="5:5">
      <c r="E53501" s="15"/>
    </row>
    <row r="53502" spans="5:5">
      <c r="E53502" s="15"/>
    </row>
    <row r="53503" spans="5:5">
      <c r="E53503" s="15"/>
    </row>
    <row r="53504" spans="5:5">
      <c r="E53504" s="15"/>
    </row>
    <row r="53505" spans="5:5">
      <c r="E53505" s="15"/>
    </row>
    <row r="53506" spans="5:5">
      <c r="E53506" s="15"/>
    </row>
    <row r="53507" spans="5:5">
      <c r="E53507" s="15"/>
    </row>
    <row r="53508" spans="5:5">
      <c r="E53508" s="15"/>
    </row>
    <row r="53509" spans="5:5">
      <c r="E53509" s="15"/>
    </row>
    <row r="53510" spans="5:5">
      <c r="E53510" s="15"/>
    </row>
    <row r="53511" spans="5:5">
      <c r="E53511" s="15"/>
    </row>
    <row r="53512" spans="5:5">
      <c r="E53512" s="15"/>
    </row>
    <row r="53513" spans="5:5">
      <c r="E53513" s="15"/>
    </row>
    <row r="53514" spans="5:5">
      <c r="E53514" s="15"/>
    </row>
    <row r="53515" spans="5:5">
      <c r="E53515" s="15"/>
    </row>
    <row r="53516" spans="5:5">
      <c r="E53516" s="15"/>
    </row>
    <row r="53517" spans="5:5">
      <c r="E53517" s="15"/>
    </row>
    <row r="53518" spans="5:5">
      <c r="E53518" s="15"/>
    </row>
    <row r="53519" spans="5:5">
      <c r="E53519" s="15"/>
    </row>
    <row r="53520" spans="5:5">
      <c r="E53520" s="15"/>
    </row>
    <row r="53521" spans="5:5">
      <c r="E53521" s="15"/>
    </row>
    <row r="53522" spans="5:5">
      <c r="E53522" s="15"/>
    </row>
    <row r="53523" spans="5:5">
      <c r="E53523" s="15"/>
    </row>
    <row r="53524" spans="5:5">
      <c r="E53524" s="15"/>
    </row>
    <row r="53525" spans="5:5">
      <c r="E53525" s="15"/>
    </row>
    <row r="53526" spans="5:5">
      <c r="E53526" s="15"/>
    </row>
    <row r="53527" spans="5:5">
      <c r="E53527" s="15"/>
    </row>
    <row r="53528" spans="5:5">
      <c r="E53528" s="15"/>
    </row>
    <row r="53529" spans="5:5">
      <c r="E53529" s="15"/>
    </row>
    <row r="53530" spans="5:5">
      <c r="E53530" s="15"/>
    </row>
    <row r="53531" spans="5:5">
      <c r="E53531" s="15"/>
    </row>
    <row r="53532" spans="5:5">
      <c r="E53532" s="15"/>
    </row>
    <row r="53533" spans="5:5">
      <c r="E53533" s="15"/>
    </row>
    <row r="53534" spans="5:5">
      <c r="E53534" s="15"/>
    </row>
    <row r="53535" spans="5:5">
      <c r="E53535" s="15"/>
    </row>
    <row r="53536" spans="5:5">
      <c r="E53536" s="15"/>
    </row>
    <row r="53537" spans="5:5">
      <c r="E53537" s="15"/>
    </row>
    <row r="53538" spans="5:5">
      <c r="E53538" s="15"/>
    </row>
    <row r="53539" spans="5:5">
      <c r="E53539" s="15"/>
    </row>
    <row r="53540" spans="5:5">
      <c r="E53540" s="15"/>
    </row>
    <row r="53541" spans="5:5">
      <c r="E53541" s="15"/>
    </row>
    <row r="53542" spans="5:5">
      <c r="E53542" s="15"/>
    </row>
    <row r="53543" spans="5:5">
      <c r="E53543" s="15"/>
    </row>
    <row r="53544" spans="5:5">
      <c r="E53544" s="15"/>
    </row>
    <row r="53545" spans="5:5">
      <c r="E53545" s="15"/>
    </row>
    <row r="53546" spans="5:5">
      <c r="E53546" s="15"/>
    </row>
    <row r="53547" spans="5:5">
      <c r="E53547" s="15"/>
    </row>
    <row r="53548" spans="5:5">
      <c r="E53548" s="15"/>
    </row>
    <row r="53549" spans="5:5">
      <c r="E53549" s="15"/>
    </row>
    <row r="53550" spans="5:5">
      <c r="E53550" s="15"/>
    </row>
    <row r="53551" spans="5:5">
      <c r="E53551" s="15"/>
    </row>
    <row r="53552" spans="5:5">
      <c r="E53552" s="15"/>
    </row>
    <row r="53553" spans="5:5">
      <c r="E53553" s="15"/>
    </row>
    <row r="53554" spans="5:5">
      <c r="E53554" s="15"/>
    </row>
    <row r="53555" spans="5:5">
      <c r="E53555" s="15"/>
    </row>
    <row r="53556" spans="5:5">
      <c r="E53556" s="15"/>
    </row>
    <row r="53557" spans="5:5">
      <c r="E53557" s="15"/>
    </row>
    <row r="53558" spans="5:5">
      <c r="E53558" s="15"/>
    </row>
    <row r="53559" spans="5:5">
      <c r="E53559" s="15"/>
    </row>
    <row r="53560" spans="5:5">
      <c r="E53560" s="15"/>
    </row>
    <row r="53561" spans="5:5">
      <c r="E53561" s="15"/>
    </row>
    <row r="53562" spans="5:5">
      <c r="E53562" s="15"/>
    </row>
    <row r="53563" spans="5:5">
      <c r="E53563" s="15"/>
    </row>
    <row r="53564" spans="5:5">
      <c r="E53564" s="15"/>
    </row>
    <row r="53565" spans="5:5">
      <c r="E53565" s="15"/>
    </row>
    <row r="53566" spans="5:5">
      <c r="E53566" s="15"/>
    </row>
    <row r="53567" spans="5:5">
      <c r="E53567" s="15"/>
    </row>
    <row r="53568" spans="5:5">
      <c r="E53568" s="15"/>
    </row>
    <row r="53569" spans="5:5">
      <c r="E53569" s="15"/>
    </row>
    <row r="53570" spans="5:5">
      <c r="E53570" s="15"/>
    </row>
    <row r="53571" spans="5:5">
      <c r="E53571" s="15"/>
    </row>
    <row r="53572" spans="5:5">
      <c r="E53572" s="15"/>
    </row>
    <row r="53573" spans="5:5">
      <c r="E53573" s="15"/>
    </row>
    <row r="53574" spans="5:5">
      <c r="E53574" s="15"/>
    </row>
    <row r="53575" spans="5:5">
      <c r="E53575" s="15"/>
    </row>
    <row r="53576" spans="5:5">
      <c r="E53576" s="15"/>
    </row>
    <row r="53577" spans="5:5">
      <c r="E53577" s="15"/>
    </row>
    <row r="53578" spans="5:5">
      <c r="E53578" s="15"/>
    </row>
    <row r="53579" spans="5:5">
      <c r="E53579" s="15"/>
    </row>
    <row r="53580" spans="5:5">
      <c r="E53580" s="15"/>
    </row>
    <row r="53581" spans="5:5">
      <c r="E53581" s="15"/>
    </row>
    <row r="53582" spans="5:5">
      <c r="E53582" s="15"/>
    </row>
    <row r="53583" spans="5:5">
      <c r="E53583" s="15"/>
    </row>
    <row r="53584" spans="5:5">
      <c r="E53584" s="15"/>
    </row>
    <row r="53585" spans="5:5">
      <c r="E53585" s="15"/>
    </row>
    <row r="53586" spans="5:5">
      <c r="E53586" s="15"/>
    </row>
    <row r="53587" spans="5:5">
      <c r="E53587" s="15"/>
    </row>
    <row r="53588" spans="5:5">
      <c r="E53588" s="15"/>
    </row>
    <row r="53589" spans="5:5">
      <c r="E53589" s="15"/>
    </row>
    <row r="53590" spans="5:5">
      <c r="E53590" s="15"/>
    </row>
    <row r="53591" spans="5:5">
      <c r="E53591" s="15"/>
    </row>
    <row r="53592" spans="5:5">
      <c r="E53592" s="15"/>
    </row>
    <row r="53593" spans="5:5">
      <c r="E53593" s="15"/>
    </row>
    <row r="53594" spans="5:5">
      <c r="E53594" s="15"/>
    </row>
    <row r="53595" spans="5:5">
      <c r="E53595" s="15"/>
    </row>
    <row r="53596" spans="5:5">
      <c r="E53596" s="15"/>
    </row>
    <row r="53597" spans="5:5">
      <c r="E53597" s="15"/>
    </row>
    <row r="53598" spans="5:5">
      <c r="E53598" s="15"/>
    </row>
    <row r="53599" spans="5:5">
      <c r="E53599" s="15"/>
    </row>
    <row r="53600" spans="5:5">
      <c r="E53600" s="15"/>
    </row>
    <row r="53601" spans="5:5">
      <c r="E53601" s="15"/>
    </row>
    <row r="53602" spans="5:5">
      <c r="E53602" s="15"/>
    </row>
    <row r="53603" spans="5:5">
      <c r="E53603" s="15"/>
    </row>
    <row r="53604" spans="5:5">
      <c r="E53604" s="15"/>
    </row>
    <row r="53605" spans="5:5">
      <c r="E53605" s="15"/>
    </row>
    <row r="53606" spans="5:5">
      <c r="E53606" s="15"/>
    </row>
    <row r="53607" spans="5:5">
      <c r="E53607" s="15"/>
    </row>
    <row r="53608" spans="5:5">
      <c r="E53608" s="15"/>
    </row>
    <row r="53609" spans="5:5">
      <c r="E53609" s="15"/>
    </row>
    <row r="53610" spans="5:5">
      <c r="E53610" s="15"/>
    </row>
    <row r="53611" spans="5:5">
      <c r="E53611" s="15"/>
    </row>
    <row r="53612" spans="5:5">
      <c r="E53612" s="15"/>
    </row>
    <row r="53613" spans="5:5">
      <c r="E53613" s="15"/>
    </row>
    <row r="53614" spans="5:5">
      <c r="E53614" s="15"/>
    </row>
    <row r="53615" spans="5:5">
      <c r="E53615" s="15"/>
    </row>
    <row r="53616" spans="5:5">
      <c r="E53616" s="15"/>
    </row>
    <row r="53617" spans="5:5">
      <c r="E53617" s="15"/>
    </row>
    <row r="53618" spans="5:5">
      <c r="E53618" s="15"/>
    </row>
    <row r="53619" spans="5:5">
      <c r="E53619" s="15"/>
    </row>
    <row r="53620" spans="5:5">
      <c r="E53620" s="15"/>
    </row>
    <row r="53621" spans="5:5">
      <c r="E53621" s="15"/>
    </row>
    <row r="53622" spans="5:5">
      <c r="E53622" s="15"/>
    </row>
    <row r="53623" spans="5:5">
      <c r="E53623" s="15"/>
    </row>
    <row r="53624" spans="5:5">
      <c r="E53624" s="15"/>
    </row>
    <row r="53625" spans="5:5">
      <c r="E53625" s="15"/>
    </row>
    <row r="53626" spans="5:5">
      <c r="E53626" s="15"/>
    </row>
    <row r="53627" spans="5:5">
      <c r="E53627" s="15"/>
    </row>
    <row r="53628" spans="5:5">
      <c r="E53628" s="15"/>
    </row>
    <row r="53629" spans="5:5">
      <c r="E53629" s="15"/>
    </row>
    <row r="53630" spans="5:5">
      <c r="E53630" s="15"/>
    </row>
    <row r="53631" spans="5:5">
      <c r="E53631" s="15"/>
    </row>
    <row r="53632" spans="5:5">
      <c r="E53632" s="15"/>
    </row>
    <row r="53633" spans="5:5">
      <c r="E53633" s="15"/>
    </row>
    <row r="53634" spans="5:5">
      <c r="E53634" s="15"/>
    </row>
    <row r="53635" spans="5:5">
      <c r="E53635" s="15"/>
    </row>
    <row r="53636" spans="5:5">
      <c r="E53636" s="15"/>
    </row>
    <row r="53637" spans="5:5">
      <c r="E53637" s="15"/>
    </row>
    <row r="53638" spans="5:5">
      <c r="E53638" s="15"/>
    </row>
    <row r="53639" spans="5:5">
      <c r="E53639" s="15"/>
    </row>
    <row r="53640" spans="5:5">
      <c r="E53640" s="15"/>
    </row>
    <row r="53641" spans="5:5">
      <c r="E53641" s="15"/>
    </row>
    <row r="53642" spans="5:5">
      <c r="E53642" s="15"/>
    </row>
    <row r="53643" spans="5:5">
      <c r="E53643" s="15"/>
    </row>
    <row r="53644" spans="5:5">
      <c r="E53644" s="15"/>
    </row>
    <row r="53645" spans="5:5">
      <c r="E53645" s="15"/>
    </row>
    <row r="53646" spans="5:5">
      <c r="E53646" s="15"/>
    </row>
    <row r="53647" spans="5:5">
      <c r="E53647" s="15"/>
    </row>
    <row r="53648" spans="5:5">
      <c r="E53648" s="15"/>
    </row>
    <row r="53649" spans="5:5">
      <c r="E53649" s="15"/>
    </row>
    <row r="53650" spans="5:5">
      <c r="E53650" s="15"/>
    </row>
    <row r="53651" spans="5:5">
      <c r="E53651" s="15"/>
    </row>
    <row r="53652" spans="5:5">
      <c r="E53652" s="15"/>
    </row>
    <row r="53653" spans="5:5">
      <c r="E53653" s="15"/>
    </row>
    <row r="53654" spans="5:5">
      <c r="E53654" s="15"/>
    </row>
    <row r="53655" spans="5:5">
      <c r="E53655" s="15"/>
    </row>
    <row r="53656" spans="5:5">
      <c r="E53656" s="15"/>
    </row>
    <row r="53657" spans="5:5">
      <c r="E53657" s="15"/>
    </row>
    <row r="53658" spans="5:5">
      <c r="E53658" s="15"/>
    </row>
    <row r="53659" spans="5:5">
      <c r="E53659" s="15"/>
    </row>
    <row r="53660" spans="5:5">
      <c r="E53660" s="15"/>
    </row>
    <row r="53661" spans="5:5">
      <c r="E53661" s="15"/>
    </row>
    <row r="53662" spans="5:5">
      <c r="E53662" s="15"/>
    </row>
    <row r="53663" spans="5:5">
      <c r="E53663" s="15"/>
    </row>
    <row r="53664" spans="5:5">
      <c r="E53664" s="15"/>
    </row>
    <row r="53665" spans="5:5">
      <c r="E53665" s="15"/>
    </row>
    <row r="53666" spans="5:5">
      <c r="E53666" s="15"/>
    </row>
    <row r="53667" spans="5:5">
      <c r="E53667" s="15"/>
    </row>
    <row r="53668" spans="5:5">
      <c r="E53668" s="15"/>
    </row>
    <row r="53669" spans="5:5">
      <c r="E53669" s="15"/>
    </row>
    <row r="53670" spans="5:5">
      <c r="E53670" s="15"/>
    </row>
    <row r="53671" spans="5:5">
      <c r="E53671" s="15"/>
    </row>
    <row r="53672" spans="5:5">
      <c r="E53672" s="15"/>
    </row>
    <row r="53673" spans="5:5">
      <c r="E53673" s="15"/>
    </row>
    <row r="53674" spans="5:5">
      <c r="E53674" s="15"/>
    </row>
    <row r="53675" spans="5:5">
      <c r="E53675" s="15"/>
    </row>
    <row r="53676" spans="5:5">
      <c r="E53676" s="15"/>
    </row>
    <row r="53677" spans="5:5">
      <c r="E53677" s="15"/>
    </row>
    <row r="53678" spans="5:5">
      <c r="E53678" s="15"/>
    </row>
    <row r="53679" spans="5:5">
      <c r="E53679" s="15"/>
    </row>
    <row r="53680" spans="5:5">
      <c r="E53680" s="15"/>
    </row>
    <row r="53681" spans="5:5">
      <c r="E53681" s="15"/>
    </row>
    <row r="53682" spans="5:5">
      <c r="E53682" s="15"/>
    </row>
    <row r="53683" spans="5:5">
      <c r="E53683" s="15"/>
    </row>
    <row r="53684" spans="5:5">
      <c r="E53684" s="15"/>
    </row>
    <row r="53685" spans="5:5">
      <c r="E53685" s="15"/>
    </row>
    <row r="53686" spans="5:5">
      <c r="E53686" s="15"/>
    </row>
    <row r="53687" spans="5:5">
      <c r="E53687" s="15"/>
    </row>
    <row r="53688" spans="5:5">
      <c r="E53688" s="15"/>
    </row>
    <row r="53689" spans="5:5">
      <c r="E53689" s="15"/>
    </row>
    <row r="53690" spans="5:5">
      <c r="E53690" s="15"/>
    </row>
    <row r="53691" spans="5:5">
      <c r="E53691" s="15"/>
    </row>
    <row r="53692" spans="5:5">
      <c r="E53692" s="15"/>
    </row>
    <row r="53693" spans="5:5">
      <c r="E53693" s="15"/>
    </row>
    <row r="53694" spans="5:5">
      <c r="E53694" s="15"/>
    </row>
    <row r="53695" spans="5:5">
      <c r="E53695" s="15"/>
    </row>
    <row r="53696" spans="5:5">
      <c r="E53696" s="15"/>
    </row>
    <row r="53697" spans="5:5">
      <c r="E53697" s="15"/>
    </row>
    <row r="53698" spans="5:5">
      <c r="E53698" s="15"/>
    </row>
    <row r="53699" spans="5:5">
      <c r="E53699" s="15"/>
    </row>
    <row r="53700" spans="5:5">
      <c r="E53700" s="15"/>
    </row>
    <row r="53701" spans="5:5">
      <c r="E53701" s="15"/>
    </row>
    <row r="53702" spans="5:5">
      <c r="E53702" s="15"/>
    </row>
    <row r="53703" spans="5:5">
      <c r="E53703" s="15"/>
    </row>
    <row r="53704" spans="5:5">
      <c r="E53704" s="15"/>
    </row>
    <row r="53705" spans="5:5">
      <c r="E53705" s="15"/>
    </row>
    <row r="53706" spans="5:5">
      <c r="E53706" s="15"/>
    </row>
    <row r="53707" spans="5:5">
      <c r="E53707" s="15"/>
    </row>
    <row r="53708" spans="5:5">
      <c r="E53708" s="15"/>
    </row>
    <row r="53709" spans="5:5">
      <c r="E53709" s="15"/>
    </row>
    <row r="53710" spans="5:5">
      <c r="E53710" s="15"/>
    </row>
    <row r="53711" spans="5:5">
      <c r="E53711" s="15"/>
    </row>
    <row r="53712" spans="5:5">
      <c r="E53712" s="15"/>
    </row>
    <row r="53713" spans="5:5">
      <c r="E53713" s="15"/>
    </row>
    <row r="53714" spans="5:5">
      <c r="E53714" s="15"/>
    </row>
    <row r="53715" spans="5:5">
      <c r="E53715" s="15"/>
    </row>
    <row r="53716" spans="5:5">
      <c r="E53716" s="15"/>
    </row>
    <row r="53717" spans="5:5">
      <c r="E53717" s="15"/>
    </row>
    <row r="53718" spans="5:5">
      <c r="E53718" s="15"/>
    </row>
    <row r="53719" spans="5:5">
      <c r="E53719" s="15"/>
    </row>
    <row r="53720" spans="5:5">
      <c r="E53720" s="15"/>
    </row>
    <row r="53721" spans="5:5">
      <c r="E53721" s="15"/>
    </row>
    <row r="53722" spans="5:5">
      <c r="E53722" s="15"/>
    </row>
    <row r="53723" spans="5:5">
      <c r="E53723" s="15"/>
    </row>
    <row r="53724" spans="5:5">
      <c r="E53724" s="15"/>
    </row>
    <row r="53725" spans="5:5">
      <c r="E53725" s="15"/>
    </row>
    <row r="53726" spans="5:5">
      <c r="E53726" s="15"/>
    </row>
    <row r="53727" spans="5:5">
      <c r="E53727" s="15"/>
    </row>
    <row r="53728" spans="5:5">
      <c r="E53728" s="15"/>
    </row>
    <row r="53729" spans="5:5">
      <c r="E53729" s="15"/>
    </row>
    <row r="53730" spans="5:5">
      <c r="E53730" s="15"/>
    </row>
    <row r="53731" spans="5:5">
      <c r="E53731" s="15"/>
    </row>
    <row r="53732" spans="5:5">
      <c r="E53732" s="15"/>
    </row>
    <row r="53733" spans="5:5">
      <c r="E53733" s="15"/>
    </row>
    <row r="53734" spans="5:5">
      <c r="E53734" s="15"/>
    </row>
    <row r="53735" spans="5:5">
      <c r="E53735" s="15"/>
    </row>
    <row r="53736" spans="5:5">
      <c r="E53736" s="15"/>
    </row>
    <row r="53737" spans="5:5">
      <c r="E53737" s="15"/>
    </row>
    <row r="53738" spans="5:5">
      <c r="E53738" s="15"/>
    </row>
    <row r="53739" spans="5:5">
      <c r="E53739" s="15"/>
    </row>
    <row r="53740" spans="5:5">
      <c r="E53740" s="15"/>
    </row>
    <row r="53741" spans="5:5">
      <c r="E53741" s="15"/>
    </row>
    <row r="53742" spans="5:5">
      <c r="E53742" s="15"/>
    </row>
    <row r="53743" spans="5:5">
      <c r="E53743" s="15"/>
    </row>
    <row r="53744" spans="5:5">
      <c r="E53744" s="15"/>
    </row>
    <row r="53745" spans="5:5">
      <c r="E53745" s="15"/>
    </row>
    <row r="53746" spans="5:5">
      <c r="E53746" s="15"/>
    </row>
    <row r="53747" spans="5:5">
      <c r="E53747" s="15"/>
    </row>
    <row r="53748" spans="5:5">
      <c r="E53748" s="15"/>
    </row>
    <row r="53749" spans="5:5">
      <c r="E53749" s="15"/>
    </row>
    <row r="53750" spans="5:5">
      <c r="E53750" s="15"/>
    </row>
    <row r="53751" spans="5:5">
      <c r="E53751" s="15"/>
    </row>
    <row r="53752" spans="5:5">
      <c r="E53752" s="15"/>
    </row>
    <row r="53753" spans="5:5">
      <c r="E53753" s="15"/>
    </row>
    <row r="53754" spans="5:5">
      <c r="E53754" s="15"/>
    </row>
    <row r="53755" spans="5:5">
      <c r="E53755" s="15"/>
    </row>
    <row r="53756" spans="5:5">
      <c r="E53756" s="15"/>
    </row>
    <row r="53757" spans="5:5">
      <c r="E53757" s="15"/>
    </row>
    <row r="53758" spans="5:5">
      <c r="E53758" s="15"/>
    </row>
    <row r="53759" spans="5:5">
      <c r="E53759" s="15"/>
    </row>
    <row r="53760" spans="5:5">
      <c r="E53760" s="15"/>
    </row>
    <row r="53761" spans="5:5">
      <c r="E53761" s="15"/>
    </row>
    <row r="53762" spans="5:5">
      <c r="E53762" s="15"/>
    </row>
    <row r="53763" spans="5:5">
      <c r="E53763" s="15"/>
    </row>
    <row r="53764" spans="5:5">
      <c r="E53764" s="15"/>
    </row>
    <row r="53765" spans="5:5">
      <c r="E53765" s="15"/>
    </row>
    <row r="53766" spans="5:5">
      <c r="E53766" s="15"/>
    </row>
    <row r="53767" spans="5:5">
      <c r="E53767" s="15"/>
    </row>
    <row r="53768" spans="5:5">
      <c r="E53768" s="15"/>
    </row>
    <row r="53769" spans="5:5">
      <c r="E53769" s="15"/>
    </row>
    <row r="53770" spans="5:5">
      <c r="E53770" s="15"/>
    </row>
    <row r="53771" spans="5:5">
      <c r="E53771" s="15"/>
    </row>
    <row r="53772" spans="5:5">
      <c r="E53772" s="15"/>
    </row>
    <row r="53773" spans="5:5">
      <c r="E53773" s="15"/>
    </row>
    <row r="53774" spans="5:5">
      <c r="E53774" s="15"/>
    </row>
    <row r="53775" spans="5:5">
      <c r="E53775" s="15"/>
    </row>
    <row r="53776" spans="5:5">
      <c r="E53776" s="15"/>
    </row>
    <row r="53777" spans="5:5">
      <c r="E53777" s="15"/>
    </row>
    <row r="53778" spans="5:5">
      <c r="E53778" s="15"/>
    </row>
    <row r="53779" spans="5:5">
      <c r="E53779" s="15"/>
    </row>
    <row r="53780" spans="5:5">
      <c r="E53780" s="15"/>
    </row>
    <row r="53781" spans="5:5">
      <c r="E53781" s="15"/>
    </row>
    <row r="53782" spans="5:5">
      <c r="E53782" s="15"/>
    </row>
    <row r="53783" spans="5:5">
      <c r="E53783" s="15"/>
    </row>
    <row r="53784" spans="5:5">
      <c r="E53784" s="15"/>
    </row>
    <row r="53785" spans="5:5">
      <c r="E53785" s="15"/>
    </row>
    <row r="53786" spans="5:5">
      <c r="E53786" s="15"/>
    </row>
    <row r="53787" spans="5:5">
      <c r="E53787" s="15"/>
    </row>
    <row r="53788" spans="5:5">
      <c r="E53788" s="15"/>
    </row>
    <row r="53789" spans="5:5">
      <c r="E53789" s="15"/>
    </row>
    <row r="53790" spans="5:5">
      <c r="E53790" s="15"/>
    </row>
    <row r="53791" spans="5:5">
      <c r="E53791" s="15"/>
    </row>
    <row r="53792" spans="5:5">
      <c r="E53792" s="15"/>
    </row>
    <row r="53793" spans="5:5">
      <c r="E53793" s="15"/>
    </row>
    <row r="53794" spans="5:5">
      <c r="E53794" s="15"/>
    </row>
    <row r="53795" spans="5:5">
      <c r="E53795" s="15"/>
    </row>
    <row r="53796" spans="5:5">
      <c r="E53796" s="15"/>
    </row>
    <row r="53797" spans="5:5">
      <c r="E53797" s="15"/>
    </row>
    <row r="53798" spans="5:5">
      <c r="E53798" s="15"/>
    </row>
    <row r="53799" spans="5:5">
      <c r="E53799" s="15"/>
    </row>
    <row r="53800" spans="5:5">
      <c r="E53800" s="15"/>
    </row>
    <row r="53801" spans="5:5">
      <c r="E53801" s="15"/>
    </row>
    <row r="53802" spans="5:5">
      <c r="E53802" s="15"/>
    </row>
    <row r="53803" spans="5:5">
      <c r="E53803" s="15"/>
    </row>
    <row r="53804" spans="5:5">
      <c r="E53804" s="15"/>
    </row>
    <row r="53805" spans="5:5">
      <c r="E53805" s="15"/>
    </row>
    <row r="53806" spans="5:5">
      <c r="E53806" s="15"/>
    </row>
    <row r="53807" spans="5:5">
      <c r="E53807" s="15"/>
    </row>
    <row r="53808" spans="5:5">
      <c r="E53808" s="15"/>
    </row>
    <row r="53809" spans="5:5">
      <c r="E53809" s="15"/>
    </row>
    <row r="53810" spans="5:5">
      <c r="E53810" s="15"/>
    </row>
    <row r="53811" spans="5:5">
      <c r="E53811" s="15"/>
    </row>
    <row r="53812" spans="5:5">
      <c r="E53812" s="15"/>
    </row>
    <row r="53813" spans="5:5">
      <c r="E53813" s="15"/>
    </row>
    <row r="53814" spans="5:5">
      <c r="E53814" s="15"/>
    </row>
    <row r="53815" spans="5:5">
      <c r="E53815" s="15"/>
    </row>
    <row r="53816" spans="5:5">
      <c r="E53816" s="15"/>
    </row>
    <row r="53817" spans="5:5">
      <c r="E53817" s="15"/>
    </row>
    <row r="53818" spans="5:5">
      <c r="E53818" s="15"/>
    </row>
    <row r="53819" spans="5:5">
      <c r="E53819" s="15"/>
    </row>
    <row r="53820" spans="5:5">
      <c r="E53820" s="15"/>
    </row>
    <row r="53821" spans="5:5">
      <c r="E53821" s="15"/>
    </row>
    <row r="53822" spans="5:5">
      <c r="E53822" s="15"/>
    </row>
    <row r="53823" spans="5:5">
      <c r="E53823" s="15"/>
    </row>
    <row r="53824" spans="5:5">
      <c r="E53824" s="15"/>
    </row>
    <row r="53825" spans="5:5">
      <c r="E53825" s="15"/>
    </row>
    <row r="53826" spans="5:5">
      <c r="E53826" s="15"/>
    </row>
    <row r="53827" spans="5:5">
      <c r="E53827" s="15"/>
    </row>
    <row r="53828" spans="5:5">
      <c r="E53828" s="15"/>
    </row>
    <row r="53829" spans="5:5">
      <c r="E53829" s="15"/>
    </row>
    <row r="53830" spans="5:5">
      <c r="E53830" s="15"/>
    </row>
    <row r="53831" spans="5:5">
      <c r="E53831" s="15"/>
    </row>
    <row r="53832" spans="5:5">
      <c r="E53832" s="15"/>
    </row>
    <row r="53833" spans="5:5">
      <c r="E53833" s="15"/>
    </row>
    <row r="53834" spans="5:5">
      <c r="E53834" s="15"/>
    </row>
    <row r="53835" spans="5:5">
      <c r="E53835" s="15"/>
    </row>
    <row r="53836" spans="5:5">
      <c r="E53836" s="15"/>
    </row>
    <row r="53837" spans="5:5">
      <c r="E53837" s="15"/>
    </row>
    <row r="53838" spans="5:5">
      <c r="E53838" s="15"/>
    </row>
    <row r="53839" spans="5:5">
      <c r="E53839" s="15"/>
    </row>
    <row r="53840" spans="5:5">
      <c r="E53840" s="15"/>
    </row>
    <row r="53841" spans="5:5">
      <c r="E53841" s="15"/>
    </row>
    <row r="53842" spans="5:5">
      <c r="E53842" s="15"/>
    </row>
    <row r="53843" spans="5:5">
      <c r="E53843" s="15"/>
    </row>
    <row r="53844" spans="5:5">
      <c r="E53844" s="15"/>
    </row>
    <row r="53845" spans="5:5">
      <c r="E53845" s="15"/>
    </row>
    <row r="53846" spans="5:5">
      <c r="E53846" s="15"/>
    </row>
    <row r="53847" spans="5:5">
      <c r="E53847" s="15"/>
    </row>
    <row r="53848" spans="5:5">
      <c r="E53848" s="15"/>
    </row>
    <row r="53849" spans="5:5">
      <c r="E53849" s="15"/>
    </row>
    <row r="53850" spans="5:5">
      <c r="E53850" s="15"/>
    </row>
    <row r="53851" spans="5:5">
      <c r="E53851" s="15"/>
    </row>
    <row r="53852" spans="5:5">
      <c r="E53852" s="15"/>
    </row>
    <row r="53853" spans="5:5">
      <c r="E53853" s="15"/>
    </row>
    <row r="53854" spans="5:5">
      <c r="E53854" s="15"/>
    </row>
    <row r="53855" spans="5:5">
      <c r="E53855" s="15"/>
    </row>
    <row r="53856" spans="5:5">
      <c r="E53856" s="15"/>
    </row>
    <row r="53857" spans="5:5">
      <c r="E53857" s="15"/>
    </row>
    <row r="53858" spans="5:5">
      <c r="E53858" s="15"/>
    </row>
    <row r="53859" spans="5:5">
      <c r="E53859" s="15"/>
    </row>
    <row r="53860" spans="5:5">
      <c r="E53860" s="15"/>
    </row>
    <row r="53861" spans="5:5">
      <c r="E53861" s="15"/>
    </row>
    <row r="53862" spans="5:5">
      <c r="E53862" s="15"/>
    </row>
    <row r="53863" spans="5:5">
      <c r="E53863" s="15"/>
    </row>
    <row r="53864" spans="5:5">
      <c r="E53864" s="15"/>
    </row>
    <row r="53865" spans="5:5">
      <c r="E53865" s="15"/>
    </row>
    <row r="53866" spans="5:5">
      <c r="E53866" s="15"/>
    </row>
    <row r="53867" spans="5:5">
      <c r="E53867" s="15"/>
    </row>
    <row r="53868" spans="5:5">
      <c r="E53868" s="15"/>
    </row>
    <row r="53869" spans="5:5">
      <c r="E53869" s="15"/>
    </row>
    <row r="53870" spans="5:5">
      <c r="E53870" s="15"/>
    </row>
    <row r="53871" spans="5:5">
      <c r="E53871" s="15"/>
    </row>
    <row r="53872" spans="5:5">
      <c r="E53872" s="15"/>
    </row>
    <row r="53873" spans="5:5">
      <c r="E53873" s="15"/>
    </row>
    <row r="53874" spans="5:5">
      <c r="E53874" s="15"/>
    </row>
    <row r="53875" spans="5:5">
      <c r="E53875" s="15"/>
    </row>
    <row r="53876" spans="5:5">
      <c r="E53876" s="15"/>
    </row>
    <row r="53877" spans="5:5">
      <c r="E53877" s="15"/>
    </row>
    <row r="53878" spans="5:5">
      <c r="E53878" s="15"/>
    </row>
    <row r="53879" spans="5:5">
      <c r="E53879" s="15"/>
    </row>
    <row r="53880" spans="5:5">
      <c r="E53880" s="15"/>
    </row>
    <row r="53881" spans="5:5">
      <c r="E53881" s="15"/>
    </row>
    <row r="53882" spans="5:5">
      <c r="E53882" s="15"/>
    </row>
    <row r="53883" spans="5:5">
      <c r="E53883" s="15"/>
    </row>
    <row r="53884" spans="5:5">
      <c r="E53884" s="15"/>
    </row>
    <row r="53885" spans="5:5">
      <c r="E53885" s="15"/>
    </row>
    <row r="53886" spans="5:5">
      <c r="E53886" s="15"/>
    </row>
    <row r="53887" spans="5:5">
      <c r="E53887" s="15"/>
    </row>
    <row r="53888" spans="5:5">
      <c r="E53888" s="15"/>
    </row>
    <row r="53889" spans="5:5">
      <c r="E53889" s="15"/>
    </row>
    <row r="53890" spans="5:5">
      <c r="E53890" s="15"/>
    </row>
    <row r="53891" spans="5:5">
      <c r="E53891" s="15"/>
    </row>
    <row r="53892" spans="5:5">
      <c r="E53892" s="15"/>
    </row>
    <row r="53893" spans="5:5">
      <c r="E53893" s="15"/>
    </row>
    <row r="53894" spans="5:5">
      <c r="E53894" s="15"/>
    </row>
    <row r="53895" spans="5:5">
      <c r="E53895" s="15"/>
    </row>
    <row r="53896" spans="5:5">
      <c r="E53896" s="15"/>
    </row>
    <row r="53897" spans="5:5">
      <c r="E53897" s="15"/>
    </row>
    <row r="53898" spans="5:5">
      <c r="E53898" s="15"/>
    </row>
    <row r="53899" spans="5:5">
      <c r="E53899" s="15"/>
    </row>
    <row r="53900" spans="5:5">
      <c r="E53900" s="15"/>
    </row>
    <row r="53901" spans="5:5">
      <c r="E53901" s="15"/>
    </row>
    <row r="53902" spans="5:5">
      <c r="E53902" s="15"/>
    </row>
    <row r="53903" spans="5:5">
      <c r="E53903" s="15"/>
    </row>
    <row r="53904" spans="5:5">
      <c r="E53904" s="15"/>
    </row>
    <row r="53905" spans="5:5">
      <c r="E53905" s="15"/>
    </row>
    <row r="53906" spans="5:5">
      <c r="E53906" s="15"/>
    </row>
    <row r="53907" spans="5:5">
      <c r="E53907" s="15"/>
    </row>
    <row r="53908" spans="5:5">
      <c r="E53908" s="15"/>
    </row>
    <row r="53909" spans="5:5">
      <c r="E53909" s="15"/>
    </row>
    <row r="53910" spans="5:5">
      <c r="E53910" s="15"/>
    </row>
    <row r="53911" spans="5:5">
      <c r="E53911" s="15"/>
    </row>
    <row r="53912" spans="5:5">
      <c r="E53912" s="15"/>
    </row>
    <row r="53913" spans="5:5">
      <c r="E53913" s="15"/>
    </row>
    <row r="53914" spans="5:5">
      <c r="E53914" s="15"/>
    </row>
    <row r="53915" spans="5:5">
      <c r="E53915" s="15"/>
    </row>
    <row r="53916" spans="5:5">
      <c r="E53916" s="15"/>
    </row>
    <row r="53917" spans="5:5">
      <c r="E53917" s="15"/>
    </row>
    <row r="53918" spans="5:5">
      <c r="E53918" s="15"/>
    </row>
    <row r="53919" spans="5:5">
      <c r="E53919" s="15"/>
    </row>
    <row r="53920" spans="5:5">
      <c r="E53920" s="15"/>
    </row>
    <row r="53921" spans="5:5">
      <c r="E53921" s="15"/>
    </row>
    <row r="53922" spans="5:5">
      <c r="E53922" s="15"/>
    </row>
    <row r="53923" spans="5:5">
      <c r="E53923" s="15"/>
    </row>
    <row r="53924" spans="5:5">
      <c r="E53924" s="15"/>
    </row>
    <row r="53925" spans="5:5">
      <c r="E53925" s="15"/>
    </row>
    <row r="53926" spans="5:5">
      <c r="E53926" s="15"/>
    </row>
    <row r="53927" spans="5:5">
      <c r="E53927" s="15"/>
    </row>
    <row r="53928" spans="5:5">
      <c r="E53928" s="15"/>
    </row>
    <row r="53929" spans="5:5">
      <c r="E53929" s="15"/>
    </row>
    <row r="53930" spans="5:5">
      <c r="E53930" s="15"/>
    </row>
    <row r="53931" spans="5:5">
      <c r="E53931" s="15"/>
    </row>
    <row r="53932" spans="5:5">
      <c r="E53932" s="15"/>
    </row>
    <row r="53933" spans="5:5">
      <c r="E53933" s="15"/>
    </row>
    <row r="53934" spans="5:5">
      <c r="E53934" s="15"/>
    </row>
    <row r="53935" spans="5:5">
      <c r="E53935" s="15"/>
    </row>
    <row r="53936" spans="5:5">
      <c r="E53936" s="15"/>
    </row>
    <row r="53937" spans="5:5">
      <c r="E53937" s="15"/>
    </row>
    <row r="53938" spans="5:5">
      <c r="E53938" s="15"/>
    </row>
    <row r="53939" spans="5:5">
      <c r="E53939" s="15"/>
    </row>
    <row r="53940" spans="5:5">
      <c r="E53940" s="15"/>
    </row>
    <row r="53941" spans="5:5">
      <c r="E53941" s="15"/>
    </row>
    <row r="53942" spans="5:5">
      <c r="E53942" s="15"/>
    </row>
    <row r="53943" spans="5:5">
      <c r="E53943" s="15"/>
    </row>
    <row r="53944" spans="5:5">
      <c r="E53944" s="15"/>
    </row>
    <row r="53945" spans="5:5">
      <c r="E53945" s="15"/>
    </row>
    <row r="53946" spans="5:5">
      <c r="E53946" s="15"/>
    </row>
    <row r="53947" spans="5:5">
      <c r="E53947" s="15"/>
    </row>
    <row r="53948" spans="5:5">
      <c r="E53948" s="15"/>
    </row>
    <row r="53949" spans="5:5">
      <c r="E53949" s="15"/>
    </row>
    <row r="53950" spans="5:5">
      <c r="E53950" s="15"/>
    </row>
    <row r="53951" spans="5:5">
      <c r="E53951" s="15"/>
    </row>
    <row r="53952" spans="5:5">
      <c r="E53952" s="15"/>
    </row>
    <row r="53953" spans="5:5">
      <c r="E53953" s="15"/>
    </row>
    <row r="53954" spans="5:5">
      <c r="E53954" s="15"/>
    </row>
    <row r="53955" spans="5:5">
      <c r="E53955" s="15"/>
    </row>
    <row r="53956" spans="5:5">
      <c r="E53956" s="15"/>
    </row>
    <row r="53957" spans="5:5">
      <c r="E53957" s="15"/>
    </row>
    <row r="53958" spans="5:5">
      <c r="E53958" s="15"/>
    </row>
    <row r="53959" spans="5:5">
      <c r="E53959" s="15"/>
    </row>
    <row r="53960" spans="5:5">
      <c r="E53960" s="15"/>
    </row>
    <row r="53961" spans="5:5">
      <c r="E53961" s="15"/>
    </row>
    <row r="53962" spans="5:5">
      <c r="E53962" s="15"/>
    </row>
    <row r="53963" spans="5:5">
      <c r="E53963" s="15"/>
    </row>
    <row r="53964" spans="5:5">
      <c r="E53964" s="15"/>
    </row>
    <row r="53965" spans="5:5">
      <c r="E53965" s="15"/>
    </row>
    <row r="53966" spans="5:5">
      <c r="E53966" s="15"/>
    </row>
    <row r="53967" spans="5:5">
      <c r="E53967" s="15"/>
    </row>
    <row r="53968" spans="5:5">
      <c r="E53968" s="15"/>
    </row>
    <row r="53969" spans="5:5">
      <c r="E53969" s="15"/>
    </row>
    <row r="53970" spans="5:5">
      <c r="E53970" s="15"/>
    </row>
    <row r="53971" spans="5:5">
      <c r="E53971" s="15"/>
    </row>
    <row r="53972" spans="5:5">
      <c r="E53972" s="15"/>
    </row>
    <row r="53973" spans="5:5">
      <c r="E53973" s="15"/>
    </row>
    <row r="53974" spans="5:5">
      <c r="E53974" s="15"/>
    </row>
    <row r="53975" spans="5:5">
      <c r="E53975" s="15"/>
    </row>
    <row r="53976" spans="5:5">
      <c r="E53976" s="15"/>
    </row>
    <row r="53977" spans="5:5">
      <c r="E53977" s="15"/>
    </row>
    <row r="53978" spans="5:5">
      <c r="E53978" s="15"/>
    </row>
    <row r="53979" spans="5:5">
      <c r="E53979" s="15"/>
    </row>
    <row r="53980" spans="5:5">
      <c r="E53980" s="15"/>
    </row>
    <row r="53981" spans="5:5">
      <c r="E53981" s="15"/>
    </row>
    <row r="53982" spans="5:5">
      <c r="E53982" s="15"/>
    </row>
    <row r="53983" spans="5:5">
      <c r="E53983" s="15"/>
    </row>
    <row r="53984" spans="5:5">
      <c r="E53984" s="15"/>
    </row>
    <row r="53985" spans="5:5">
      <c r="E53985" s="15"/>
    </row>
    <row r="53986" spans="5:5">
      <c r="E53986" s="15"/>
    </row>
    <row r="53987" spans="5:5">
      <c r="E53987" s="15"/>
    </row>
    <row r="53988" spans="5:5">
      <c r="E53988" s="15"/>
    </row>
    <row r="53989" spans="5:5">
      <c r="E53989" s="15"/>
    </row>
    <row r="53990" spans="5:5">
      <c r="E53990" s="15"/>
    </row>
    <row r="53991" spans="5:5">
      <c r="E53991" s="15"/>
    </row>
    <row r="53992" spans="5:5">
      <c r="E53992" s="15"/>
    </row>
    <row r="53993" spans="5:5">
      <c r="E53993" s="15"/>
    </row>
    <row r="53994" spans="5:5">
      <c r="E53994" s="15"/>
    </row>
    <row r="53995" spans="5:5">
      <c r="E53995" s="15"/>
    </row>
    <row r="53996" spans="5:5">
      <c r="E53996" s="15"/>
    </row>
    <row r="53997" spans="5:5">
      <c r="E53997" s="15"/>
    </row>
    <row r="53998" spans="5:5">
      <c r="E53998" s="15"/>
    </row>
    <row r="53999" spans="5:5">
      <c r="E53999" s="15"/>
    </row>
    <row r="54000" spans="5:5">
      <c r="E54000" s="15"/>
    </row>
    <row r="54001" spans="5:5">
      <c r="E54001" s="15"/>
    </row>
    <row r="54002" spans="5:5">
      <c r="E54002" s="15"/>
    </row>
    <row r="54003" spans="5:5">
      <c r="E54003" s="15"/>
    </row>
    <row r="54004" spans="5:5">
      <c r="E54004" s="15"/>
    </row>
    <row r="54005" spans="5:5">
      <c r="E54005" s="15"/>
    </row>
    <row r="54006" spans="5:5">
      <c r="E54006" s="15"/>
    </row>
    <row r="54007" spans="5:5">
      <c r="E54007" s="15"/>
    </row>
    <row r="54008" spans="5:5">
      <c r="E54008" s="15"/>
    </row>
    <row r="54009" spans="5:5">
      <c r="E54009" s="15"/>
    </row>
    <row r="54010" spans="5:5">
      <c r="E54010" s="15"/>
    </row>
    <row r="54011" spans="5:5">
      <c r="E54011" s="15"/>
    </row>
    <row r="54012" spans="5:5">
      <c r="E54012" s="15"/>
    </row>
    <row r="54013" spans="5:5">
      <c r="E54013" s="15"/>
    </row>
    <row r="54014" spans="5:5">
      <c r="E54014" s="15"/>
    </row>
    <row r="54015" spans="5:5">
      <c r="E54015" s="15"/>
    </row>
    <row r="54016" spans="5:5">
      <c r="E54016" s="15"/>
    </row>
    <row r="54017" spans="5:5">
      <c r="E54017" s="15"/>
    </row>
    <row r="54018" spans="5:5">
      <c r="E54018" s="15"/>
    </row>
    <row r="54019" spans="5:5">
      <c r="E54019" s="15"/>
    </row>
    <row r="54020" spans="5:5">
      <c r="E54020" s="15"/>
    </row>
    <row r="54021" spans="5:5">
      <c r="E54021" s="15"/>
    </row>
    <row r="54022" spans="5:5">
      <c r="E54022" s="15"/>
    </row>
    <row r="54023" spans="5:5">
      <c r="E54023" s="15"/>
    </row>
    <row r="54024" spans="5:5">
      <c r="E54024" s="15"/>
    </row>
    <row r="54025" spans="5:5">
      <c r="E54025" s="15"/>
    </row>
    <row r="54026" spans="5:5">
      <c r="E54026" s="15"/>
    </row>
    <row r="54027" spans="5:5">
      <c r="E54027" s="15"/>
    </row>
    <row r="54028" spans="5:5">
      <c r="E54028" s="15"/>
    </row>
    <row r="54029" spans="5:5">
      <c r="E54029" s="15"/>
    </row>
    <row r="54030" spans="5:5">
      <c r="E54030" s="15"/>
    </row>
    <row r="54031" spans="5:5">
      <c r="E54031" s="15"/>
    </row>
    <row r="54032" spans="5:5">
      <c r="E54032" s="15"/>
    </row>
    <row r="54033" spans="5:5">
      <c r="E54033" s="15"/>
    </row>
    <row r="54034" spans="5:5">
      <c r="E54034" s="15"/>
    </row>
    <row r="54035" spans="5:5">
      <c r="E54035" s="15"/>
    </row>
    <row r="54036" spans="5:5">
      <c r="E54036" s="15"/>
    </row>
    <row r="54037" spans="5:5">
      <c r="E54037" s="15"/>
    </row>
    <row r="54038" spans="5:5">
      <c r="E54038" s="15"/>
    </row>
    <row r="54039" spans="5:5">
      <c r="E54039" s="15"/>
    </row>
    <row r="54040" spans="5:5">
      <c r="E54040" s="15"/>
    </row>
    <row r="54041" spans="5:5">
      <c r="E54041" s="15"/>
    </row>
    <row r="54042" spans="5:5">
      <c r="E54042" s="15"/>
    </row>
    <row r="54043" spans="5:5">
      <c r="E54043" s="15"/>
    </row>
    <row r="54044" spans="5:5">
      <c r="E54044" s="15"/>
    </row>
    <row r="54045" spans="5:5">
      <c r="E54045" s="15"/>
    </row>
    <row r="54046" spans="5:5">
      <c r="E54046" s="15"/>
    </row>
    <row r="54047" spans="5:5">
      <c r="E54047" s="15"/>
    </row>
    <row r="54048" spans="5:5">
      <c r="E54048" s="15"/>
    </row>
    <row r="54049" spans="5:5">
      <c r="E54049" s="15"/>
    </row>
    <row r="54050" spans="5:5">
      <c r="E54050" s="15"/>
    </row>
    <row r="54051" spans="5:5">
      <c r="E54051" s="15"/>
    </row>
    <row r="54052" spans="5:5">
      <c r="E54052" s="15"/>
    </row>
    <row r="54053" spans="5:5">
      <c r="E54053" s="15"/>
    </row>
    <row r="54054" spans="5:5">
      <c r="E54054" s="15"/>
    </row>
    <row r="54055" spans="5:5">
      <c r="E54055" s="15"/>
    </row>
    <row r="54056" spans="5:5">
      <c r="E54056" s="15"/>
    </row>
    <row r="54057" spans="5:5">
      <c r="E54057" s="15"/>
    </row>
    <row r="54058" spans="5:5">
      <c r="E54058" s="15"/>
    </row>
    <row r="54059" spans="5:5">
      <c r="E54059" s="15"/>
    </row>
    <row r="54060" spans="5:5">
      <c r="E54060" s="15"/>
    </row>
    <row r="54061" spans="5:5">
      <c r="E54061" s="15"/>
    </row>
    <row r="54062" spans="5:5">
      <c r="E54062" s="15"/>
    </row>
    <row r="54063" spans="5:5">
      <c r="E54063" s="15"/>
    </row>
    <row r="54064" spans="5:5">
      <c r="E54064" s="15"/>
    </row>
    <row r="54065" spans="5:5">
      <c r="E54065" s="15"/>
    </row>
    <row r="54066" spans="5:5">
      <c r="E54066" s="15"/>
    </row>
    <row r="54067" spans="5:5">
      <c r="E54067" s="15"/>
    </row>
    <row r="54068" spans="5:5">
      <c r="E54068" s="15"/>
    </row>
    <row r="54069" spans="5:5">
      <c r="E54069" s="15"/>
    </row>
    <row r="54070" spans="5:5">
      <c r="E54070" s="15"/>
    </row>
    <row r="54071" spans="5:5">
      <c r="E54071" s="15"/>
    </row>
    <row r="54072" spans="5:5">
      <c r="E54072" s="15"/>
    </row>
    <row r="54073" spans="5:5">
      <c r="E54073" s="15"/>
    </row>
    <row r="54074" spans="5:5">
      <c r="E54074" s="15"/>
    </row>
    <row r="54075" spans="5:5">
      <c r="E54075" s="15"/>
    </row>
    <row r="54076" spans="5:5">
      <c r="E54076" s="15"/>
    </row>
    <row r="54077" spans="5:5">
      <c r="E54077" s="15"/>
    </row>
    <row r="54078" spans="5:5">
      <c r="E54078" s="15"/>
    </row>
    <row r="54079" spans="5:5">
      <c r="E54079" s="15"/>
    </row>
    <row r="54080" spans="5:5">
      <c r="E54080" s="15"/>
    </row>
    <row r="54081" spans="5:5">
      <c r="E54081" s="15"/>
    </row>
    <row r="54082" spans="5:5">
      <c r="E54082" s="15"/>
    </row>
    <row r="54083" spans="5:5">
      <c r="E54083" s="15"/>
    </row>
    <row r="54084" spans="5:5">
      <c r="E54084" s="15"/>
    </row>
    <row r="54085" spans="5:5">
      <c r="E54085" s="15"/>
    </row>
    <row r="54086" spans="5:5">
      <c r="E54086" s="15"/>
    </row>
    <row r="54087" spans="5:5">
      <c r="E54087" s="15"/>
    </row>
    <row r="54088" spans="5:5">
      <c r="E54088" s="15"/>
    </row>
    <row r="54089" spans="5:5">
      <c r="E54089" s="15"/>
    </row>
    <row r="54090" spans="5:5">
      <c r="E54090" s="15"/>
    </row>
    <row r="54091" spans="5:5">
      <c r="E54091" s="15"/>
    </row>
    <row r="54092" spans="5:5">
      <c r="E54092" s="15"/>
    </row>
    <row r="54093" spans="5:5">
      <c r="E54093" s="15"/>
    </row>
    <row r="54094" spans="5:5">
      <c r="E54094" s="15"/>
    </row>
    <row r="54095" spans="5:5">
      <c r="E54095" s="15"/>
    </row>
    <row r="54096" spans="5:5">
      <c r="E54096" s="15"/>
    </row>
    <row r="54097" spans="5:5">
      <c r="E54097" s="15"/>
    </row>
    <row r="54098" spans="5:5">
      <c r="E54098" s="15"/>
    </row>
    <row r="54099" spans="5:5">
      <c r="E54099" s="15"/>
    </row>
    <row r="54100" spans="5:5">
      <c r="E54100" s="15"/>
    </row>
    <row r="54101" spans="5:5">
      <c r="E54101" s="15"/>
    </row>
    <row r="54102" spans="5:5">
      <c r="E54102" s="15"/>
    </row>
    <row r="54103" spans="5:5">
      <c r="E54103" s="15"/>
    </row>
    <row r="54104" spans="5:5">
      <c r="E54104" s="15"/>
    </row>
    <row r="54105" spans="5:5">
      <c r="E54105" s="15"/>
    </row>
    <row r="54106" spans="5:5">
      <c r="E54106" s="15"/>
    </row>
    <row r="54107" spans="5:5">
      <c r="E54107" s="15"/>
    </row>
    <row r="54108" spans="5:5">
      <c r="E54108" s="15"/>
    </row>
    <row r="54109" spans="5:5">
      <c r="E54109" s="15"/>
    </row>
    <row r="54110" spans="5:5">
      <c r="E54110" s="15"/>
    </row>
    <row r="54111" spans="5:5">
      <c r="E54111" s="15"/>
    </row>
    <row r="54112" spans="5:5">
      <c r="E54112" s="15"/>
    </row>
    <row r="54113" spans="5:5">
      <c r="E54113" s="15"/>
    </row>
    <row r="54114" spans="5:5">
      <c r="E54114" s="15"/>
    </row>
    <row r="54115" spans="5:5">
      <c r="E54115" s="15"/>
    </row>
    <row r="54116" spans="5:5">
      <c r="E54116" s="15"/>
    </row>
    <row r="54117" spans="5:5">
      <c r="E54117" s="15"/>
    </row>
    <row r="54118" spans="5:5">
      <c r="E54118" s="15"/>
    </row>
    <row r="54119" spans="5:5">
      <c r="E54119" s="15"/>
    </row>
    <row r="54120" spans="5:5">
      <c r="E54120" s="15"/>
    </row>
    <row r="54121" spans="5:5">
      <c r="E54121" s="15"/>
    </row>
    <row r="54122" spans="5:5">
      <c r="E54122" s="15"/>
    </row>
    <row r="54123" spans="5:5">
      <c r="E54123" s="15"/>
    </row>
    <row r="54124" spans="5:5">
      <c r="E54124" s="15"/>
    </row>
    <row r="54125" spans="5:5">
      <c r="E54125" s="15"/>
    </row>
    <row r="54126" spans="5:5">
      <c r="E54126" s="15"/>
    </row>
    <row r="54127" spans="5:5">
      <c r="E54127" s="15"/>
    </row>
    <row r="54128" spans="5:5">
      <c r="E54128" s="15"/>
    </row>
    <row r="54129" spans="5:5">
      <c r="E54129" s="15"/>
    </row>
    <row r="54130" spans="5:5">
      <c r="E54130" s="15"/>
    </row>
    <row r="54131" spans="5:5">
      <c r="E54131" s="15"/>
    </row>
    <row r="54132" spans="5:5">
      <c r="E54132" s="15"/>
    </row>
    <row r="54133" spans="5:5">
      <c r="E54133" s="15"/>
    </row>
    <row r="54134" spans="5:5">
      <c r="E54134" s="15"/>
    </row>
    <row r="54135" spans="5:5">
      <c r="E54135" s="15"/>
    </row>
    <row r="54136" spans="5:5">
      <c r="E54136" s="15"/>
    </row>
    <row r="54137" spans="5:5">
      <c r="E54137" s="15"/>
    </row>
    <row r="54138" spans="5:5">
      <c r="E54138" s="15"/>
    </row>
    <row r="54139" spans="5:5">
      <c r="E54139" s="15"/>
    </row>
    <row r="54140" spans="5:5">
      <c r="E54140" s="15"/>
    </row>
    <row r="54141" spans="5:5">
      <c r="E54141" s="15"/>
    </row>
    <row r="54142" spans="5:5">
      <c r="E54142" s="15"/>
    </row>
    <row r="54143" spans="5:5">
      <c r="E54143" s="15"/>
    </row>
    <row r="54144" spans="5:5">
      <c r="E54144" s="15"/>
    </row>
    <row r="54145" spans="5:5">
      <c r="E54145" s="15"/>
    </row>
    <row r="54146" spans="5:5">
      <c r="E54146" s="15"/>
    </row>
    <row r="54147" spans="5:5">
      <c r="E54147" s="15"/>
    </row>
    <row r="54148" spans="5:5">
      <c r="E54148" s="15"/>
    </row>
    <row r="54149" spans="5:5">
      <c r="E54149" s="15"/>
    </row>
    <row r="54150" spans="5:5">
      <c r="E54150" s="15"/>
    </row>
    <row r="54151" spans="5:5">
      <c r="E54151" s="15"/>
    </row>
    <row r="54152" spans="5:5">
      <c r="E54152" s="15"/>
    </row>
    <row r="54153" spans="5:5">
      <c r="E54153" s="15"/>
    </row>
    <row r="54154" spans="5:5">
      <c r="E54154" s="15"/>
    </row>
    <row r="54155" spans="5:5">
      <c r="E54155" s="15"/>
    </row>
    <row r="54156" spans="5:5">
      <c r="E54156" s="15"/>
    </row>
    <row r="54157" spans="5:5">
      <c r="E54157" s="15"/>
    </row>
    <row r="54158" spans="5:5">
      <c r="E54158" s="15"/>
    </row>
    <row r="54159" spans="5:5">
      <c r="E54159" s="15"/>
    </row>
    <row r="54160" spans="5:5">
      <c r="E54160" s="15"/>
    </row>
    <row r="54161" spans="5:5">
      <c r="E54161" s="15"/>
    </row>
    <row r="54162" spans="5:5">
      <c r="E54162" s="15"/>
    </row>
    <row r="54163" spans="5:5">
      <c r="E54163" s="15"/>
    </row>
    <row r="54164" spans="5:5">
      <c r="E54164" s="15"/>
    </row>
    <row r="54165" spans="5:5">
      <c r="E54165" s="15"/>
    </row>
    <row r="54166" spans="5:5">
      <c r="E54166" s="15"/>
    </row>
    <row r="54167" spans="5:5">
      <c r="E54167" s="15"/>
    </row>
    <row r="54168" spans="5:5">
      <c r="E54168" s="15"/>
    </row>
    <row r="54169" spans="5:5">
      <c r="E54169" s="15"/>
    </row>
    <row r="54170" spans="5:5">
      <c r="E54170" s="15"/>
    </row>
    <row r="54171" spans="5:5">
      <c r="E54171" s="15"/>
    </row>
    <row r="54172" spans="5:5">
      <c r="E54172" s="15"/>
    </row>
    <row r="54173" spans="5:5">
      <c r="E54173" s="15"/>
    </row>
    <row r="54174" spans="5:5">
      <c r="E54174" s="15"/>
    </row>
    <row r="54175" spans="5:5">
      <c r="E54175" s="15"/>
    </row>
    <row r="54176" spans="5:5">
      <c r="E54176" s="15"/>
    </row>
    <row r="54177" spans="5:5">
      <c r="E54177" s="15"/>
    </row>
    <row r="54178" spans="5:5">
      <c r="E54178" s="15"/>
    </row>
    <row r="54179" spans="5:5">
      <c r="E54179" s="15"/>
    </row>
    <row r="54180" spans="5:5">
      <c r="E54180" s="15"/>
    </row>
    <row r="54181" spans="5:5">
      <c r="E54181" s="15"/>
    </row>
    <row r="54182" spans="5:5">
      <c r="E54182" s="15"/>
    </row>
    <row r="54183" spans="5:5">
      <c r="E54183" s="15"/>
    </row>
    <row r="54184" spans="5:5">
      <c r="E54184" s="15"/>
    </row>
    <row r="54185" spans="5:5">
      <c r="E54185" s="15"/>
    </row>
    <row r="54186" spans="5:5">
      <c r="E54186" s="15"/>
    </row>
    <row r="54187" spans="5:5">
      <c r="E54187" s="15"/>
    </row>
    <row r="54188" spans="5:5">
      <c r="E54188" s="15"/>
    </row>
    <row r="54189" spans="5:5">
      <c r="E54189" s="15"/>
    </row>
    <row r="54190" spans="5:5">
      <c r="E54190" s="15"/>
    </row>
    <row r="54191" spans="5:5">
      <c r="E54191" s="15"/>
    </row>
    <row r="54192" spans="5:5">
      <c r="E54192" s="15"/>
    </row>
    <row r="54193" spans="5:5">
      <c r="E54193" s="15"/>
    </row>
    <row r="54194" spans="5:5">
      <c r="E54194" s="15"/>
    </row>
    <row r="54195" spans="5:5">
      <c r="E54195" s="15"/>
    </row>
    <row r="54196" spans="5:5">
      <c r="E54196" s="15"/>
    </row>
    <row r="54197" spans="5:5">
      <c r="E54197" s="15"/>
    </row>
    <row r="54198" spans="5:5">
      <c r="E54198" s="15"/>
    </row>
    <row r="54199" spans="5:5">
      <c r="E54199" s="15"/>
    </row>
    <row r="54200" spans="5:5">
      <c r="E54200" s="15"/>
    </row>
    <row r="54201" spans="5:5">
      <c r="E54201" s="15"/>
    </row>
    <row r="54202" spans="5:5">
      <c r="E54202" s="15"/>
    </row>
    <row r="54203" spans="5:5">
      <c r="E54203" s="15"/>
    </row>
    <row r="54204" spans="5:5">
      <c r="E54204" s="15"/>
    </row>
    <row r="54205" spans="5:5">
      <c r="E54205" s="15"/>
    </row>
    <row r="54206" spans="5:5">
      <c r="E54206" s="15"/>
    </row>
    <row r="54207" spans="5:5">
      <c r="E54207" s="15"/>
    </row>
    <row r="54208" spans="5:5">
      <c r="E54208" s="15"/>
    </row>
    <row r="54209" spans="5:5">
      <c r="E54209" s="15"/>
    </row>
    <row r="54210" spans="5:5">
      <c r="E54210" s="15"/>
    </row>
    <row r="54211" spans="5:5">
      <c r="E54211" s="15"/>
    </row>
    <row r="54212" spans="5:5">
      <c r="E54212" s="15"/>
    </row>
    <row r="54213" spans="5:5">
      <c r="E54213" s="15"/>
    </row>
    <row r="54214" spans="5:5">
      <c r="E54214" s="15"/>
    </row>
    <row r="54215" spans="5:5">
      <c r="E54215" s="15"/>
    </row>
    <row r="54216" spans="5:5">
      <c r="E54216" s="15"/>
    </row>
    <row r="54217" spans="5:5">
      <c r="E54217" s="15"/>
    </row>
    <row r="54218" spans="5:5">
      <c r="E54218" s="15"/>
    </row>
    <row r="54219" spans="5:5">
      <c r="E54219" s="15"/>
    </row>
    <row r="54220" spans="5:5">
      <c r="E54220" s="15"/>
    </row>
    <row r="54221" spans="5:5">
      <c r="E54221" s="15"/>
    </row>
    <row r="54222" spans="5:5">
      <c r="E54222" s="15"/>
    </row>
    <row r="54223" spans="5:5">
      <c r="E54223" s="15"/>
    </row>
    <row r="54224" spans="5:5">
      <c r="E54224" s="15"/>
    </row>
    <row r="54225" spans="5:5">
      <c r="E54225" s="15"/>
    </row>
    <row r="54226" spans="5:5">
      <c r="E54226" s="15"/>
    </row>
    <row r="54227" spans="5:5">
      <c r="E54227" s="15"/>
    </row>
    <row r="54228" spans="5:5">
      <c r="E54228" s="15"/>
    </row>
    <row r="54229" spans="5:5">
      <c r="E54229" s="15"/>
    </row>
    <row r="54230" spans="5:5">
      <c r="E54230" s="15"/>
    </row>
    <row r="54231" spans="5:5">
      <c r="E54231" s="15"/>
    </row>
    <row r="54232" spans="5:5">
      <c r="E54232" s="15"/>
    </row>
    <row r="54233" spans="5:5">
      <c r="E54233" s="15"/>
    </row>
    <row r="54234" spans="5:5">
      <c r="E54234" s="15"/>
    </row>
    <row r="54235" spans="5:5">
      <c r="E54235" s="15"/>
    </row>
    <row r="54236" spans="5:5">
      <c r="E54236" s="15"/>
    </row>
    <row r="54237" spans="5:5">
      <c r="E54237" s="15"/>
    </row>
    <row r="54238" spans="5:5">
      <c r="E54238" s="15"/>
    </row>
    <row r="54239" spans="5:5">
      <c r="E54239" s="15"/>
    </row>
    <row r="54240" spans="5:5">
      <c r="E54240" s="15"/>
    </row>
    <row r="54241" spans="5:5">
      <c r="E54241" s="15"/>
    </row>
    <row r="54242" spans="5:5">
      <c r="E54242" s="15"/>
    </row>
    <row r="54243" spans="5:5">
      <c r="E54243" s="15"/>
    </row>
    <row r="54244" spans="5:5">
      <c r="E54244" s="15"/>
    </row>
    <row r="54245" spans="5:5">
      <c r="E54245" s="15"/>
    </row>
    <row r="54246" spans="5:5">
      <c r="E54246" s="15"/>
    </row>
    <row r="54247" spans="5:5">
      <c r="E54247" s="15"/>
    </row>
    <row r="54248" spans="5:5">
      <c r="E54248" s="15"/>
    </row>
    <row r="54249" spans="5:5">
      <c r="E54249" s="15"/>
    </row>
    <row r="54250" spans="5:5">
      <c r="E54250" s="15"/>
    </row>
    <row r="54251" spans="5:5">
      <c r="E54251" s="15"/>
    </row>
    <row r="54252" spans="5:5">
      <c r="E54252" s="15"/>
    </row>
    <row r="54253" spans="5:5">
      <c r="E54253" s="15"/>
    </row>
    <row r="54254" spans="5:5">
      <c r="E54254" s="15"/>
    </row>
    <row r="54255" spans="5:5">
      <c r="E54255" s="15"/>
    </row>
    <row r="54256" spans="5:5">
      <c r="E54256" s="15"/>
    </row>
    <row r="54257" spans="5:5">
      <c r="E54257" s="15"/>
    </row>
    <row r="54258" spans="5:5">
      <c r="E54258" s="15"/>
    </row>
    <row r="54259" spans="5:5">
      <c r="E54259" s="15"/>
    </row>
    <row r="54260" spans="5:5">
      <c r="E54260" s="15"/>
    </row>
    <row r="54261" spans="5:5">
      <c r="E54261" s="15"/>
    </row>
    <row r="54262" spans="5:5">
      <c r="E54262" s="15"/>
    </row>
    <row r="54263" spans="5:5">
      <c r="E54263" s="15"/>
    </row>
    <row r="54264" spans="5:5">
      <c r="E54264" s="15"/>
    </row>
    <row r="54265" spans="5:5">
      <c r="E54265" s="15"/>
    </row>
    <row r="54266" spans="5:5">
      <c r="E54266" s="15"/>
    </row>
    <row r="54267" spans="5:5">
      <c r="E54267" s="15"/>
    </row>
    <row r="54268" spans="5:5">
      <c r="E54268" s="15"/>
    </row>
    <row r="54269" spans="5:5">
      <c r="E54269" s="15"/>
    </row>
    <row r="54270" spans="5:5">
      <c r="E54270" s="15"/>
    </row>
    <row r="54271" spans="5:5">
      <c r="E54271" s="15"/>
    </row>
    <row r="54272" spans="5:5">
      <c r="E54272" s="15"/>
    </row>
    <row r="54273" spans="5:5">
      <c r="E54273" s="15"/>
    </row>
    <row r="54274" spans="5:5">
      <c r="E54274" s="15"/>
    </row>
    <row r="54275" spans="5:5">
      <c r="E54275" s="15"/>
    </row>
    <row r="54276" spans="5:5">
      <c r="E54276" s="15"/>
    </row>
    <row r="54277" spans="5:5">
      <c r="E54277" s="15"/>
    </row>
    <row r="54278" spans="5:5">
      <c r="E54278" s="15"/>
    </row>
    <row r="54279" spans="5:5">
      <c r="E54279" s="15"/>
    </row>
    <row r="54280" spans="5:5">
      <c r="E54280" s="15"/>
    </row>
    <row r="54281" spans="5:5">
      <c r="E54281" s="15"/>
    </row>
    <row r="54282" spans="5:5">
      <c r="E54282" s="15"/>
    </row>
    <row r="54283" spans="5:5">
      <c r="E54283" s="15"/>
    </row>
    <row r="54284" spans="5:5">
      <c r="E54284" s="15"/>
    </row>
    <row r="54285" spans="5:5">
      <c r="E54285" s="15"/>
    </row>
    <row r="54286" spans="5:5">
      <c r="E54286" s="15"/>
    </row>
    <row r="54287" spans="5:5">
      <c r="E54287" s="15"/>
    </row>
    <row r="54288" spans="5:5">
      <c r="E54288" s="15"/>
    </row>
    <row r="54289" spans="5:5">
      <c r="E54289" s="15"/>
    </row>
    <row r="54290" spans="5:5">
      <c r="E54290" s="15"/>
    </row>
    <row r="54291" spans="5:5">
      <c r="E54291" s="15"/>
    </row>
    <row r="54292" spans="5:5">
      <c r="E54292" s="15"/>
    </row>
    <row r="54293" spans="5:5">
      <c r="E54293" s="15"/>
    </row>
    <row r="54294" spans="5:5">
      <c r="E54294" s="15"/>
    </row>
    <row r="54295" spans="5:5">
      <c r="E54295" s="15"/>
    </row>
    <row r="54296" spans="5:5">
      <c r="E54296" s="15"/>
    </row>
    <row r="54297" spans="5:5">
      <c r="E54297" s="15"/>
    </row>
    <row r="54298" spans="5:5">
      <c r="E54298" s="15"/>
    </row>
    <row r="54299" spans="5:5">
      <c r="E54299" s="15"/>
    </row>
    <row r="54300" spans="5:5">
      <c r="E54300" s="15"/>
    </row>
    <row r="54301" spans="5:5">
      <c r="E54301" s="15"/>
    </row>
    <row r="54302" spans="5:5">
      <c r="E54302" s="15"/>
    </row>
    <row r="54303" spans="5:5">
      <c r="E54303" s="15"/>
    </row>
    <row r="54304" spans="5:5">
      <c r="E54304" s="15"/>
    </row>
    <row r="54305" spans="5:5">
      <c r="E54305" s="15"/>
    </row>
    <row r="54306" spans="5:5">
      <c r="E54306" s="15"/>
    </row>
    <row r="54307" spans="5:5">
      <c r="E54307" s="15"/>
    </row>
    <row r="54308" spans="5:5">
      <c r="E54308" s="15"/>
    </row>
    <row r="54309" spans="5:5">
      <c r="E54309" s="15"/>
    </row>
    <row r="54310" spans="5:5">
      <c r="E54310" s="15"/>
    </row>
    <row r="54311" spans="5:5">
      <c r="E54311" s="15"/>
    </row>
    <row r="54312" spans="5:5">
      <c r="E54312" s="15"/>
    </row>
    <row r="54313" spans="5:5">
      <c r="E54313" s="15"/>
    </row>
    <row r="54314" spans="5:5">
      <c r="E54314" s="15"/>
    </row>
    <row r="54315" spans="5:5">
      <c r="E54315" s="15"/>
    </row>
    <row r="54316" spans="5:5">
      <c r="E54316" s="15"/>
    </row>
    <row r="54317" spans="5:5">
      <c r="E54317" s="15"/>
    </row>
    <row r="54318" spans="5:5">
      <c r="E54318" s="15"/>
    </row>
    <row r="54319" spans="5:5">
      <c r="E54319" s="15"/>
    </row>
    <row r="54320" spans="5:5">
      <c r="E54320" s="15"/>
    </row>
    <row r="54321" spans="5:5">
      <c r="E54321" s="15"/>
    </row>
    <row r="54322" spans="5:5">
      <c r="E54322" s="15"/>
    </row>
    <row r="54323" spans="5:5">
      <c r="E54323" s="15"/>
    </row>
    <row r="54324" spans="5:5">
      <c r="E54324" s="15"/>
    </row>
    <row r="54325" spans="5:5">
      <c r="E54325" s="15"/>
    </row>
    <row r="54326" spans="5:5">
      <c r="E54326" s="15"/>
    </row>
    <row r="54327" spans="5:5">
      <c r="E54327" s="15"/>
    </row>
    <row r="54328" spans="5:5">
      <c r="E54328" s="15"/>
    </row>
    <row r="54329" spans="5:5">
      <c r="E54329" s="15"/>
    </row>
    <row r="54330" spans="5:5">
      <c r="E54330" s="15"/>
    </row>
    <row r="54331" spans="5:5">
      <c r="E54331" s="15"/>
    </row>
    <row r="54332" spans="5:5">
      <c r="E54332" s="15"/>
    </row>
    <row r="54333" spans="5:5">
      <c r="E54333" s="15"/>
    </row>
    <row r="54334" spans="5:5">
      <c r="E54334" s="15"/>
    </row>
    <row r="54335" spans="5:5">
      <c r="E54335" s="15"/>
    </row>
    <row r="54336" spans="5:5">
      <c r="E54336" s="15"/>
    </row>
    <row r="54337" spans="5:5">
      <c r="E54337" s="15"/>
    </row>
    <row r="54338" spans="5:5">
      <c r="E54338" s="15"/>
    </row>
    <row r="54339" spans="5:5">
      <c r="E54339" s="15"/>
    </row>
    <row r="54340" spans="5:5">
      <c r="E54340" s="15"/>
    </row>
    <row r="54341" spans="5:5">
      <c r="E54341" s="15"/>
    </row>
    <row r="54342" spans="5:5">
      <c r="E54342" s="15"/>
    </row>
    <row r="54343" spans="5:5">
      <c r="E54343" s="15"/>
    </row>
    <row r="54344" spans="5:5">
      <c r="E54344" s="15"/>
    </row>
    <row r="54345" spans="5:5">
      <c r="E54345" s="15"/>
    </row>
    <row r="54346" spans="5:5">
      <c r="E54346" s="15"/>
    </row>
    <row r="54347" spans="5:5">
      <c r="E54347" s="15"/>
    </row>
    <row r="54348" spans="5:5">
      <c r="E54348" s="15"/>
    </row>
    <row r="54349" spans="5:5">
      <c r="E54349" s="15"/>
    </row>
    <row r="54350" spans="5:5">
      <c r="E54350" s="15"/>
    </row>
    <row r="54351" spans="5:5">
      <c r="E54351" s="15"/>
    </row>
    <row r="54352" spans="5:5">
      <c r="E54352" s="15"/>
    </row>
    <row r="54353" spans="5:5">
      <c r="E54353" s="15"/>
    </row>
    <row r="54354" spans="5:5">
      <c r="E54354" s="15"/>
    </row>
    <row r="54355" spans="5:5">
      <c r="E54355" s="15"/>
    </row>
    <row r="54356" spans="5:5">
      <c r="E54356" s="15"/>
    </row>
    <row r="54357" spans="5:5">
      <c r="E54357" s="15"/>
    </row>
    <row r="54358" spans="5:5">
      <c r="E54358" s="15"/>
    </row>
    <row r="54359" spans="5:5">
      <c r="E54359" s="15"/>
    </row>
    <row r="54360" spans="5:5">
      <c r="E54360" s="15"/>
    </row>
    <row r="54361" spans="5:5">
      <c r="E54361" s="15"/>
    </row>
    <row r="54362" spans="5:5">
      <c r="E54362" s="15"/>
    </row>
    <row r="54363" spans="5:5">
      <c r="E54363" s="15"/>
    </row>
    <row r="54364" spans="5:5">
      <c r="E54364" s="15"/>
    </row>
    <row r="54365" spans="5:5">
      <c r="E54365" s="15"/>
    </row>
    <row r="54366" spans="5:5">
      <c r="E54366" s="15"/>
    </row>
    <row r="54367" spans="5:5">
      <c r="E54367" s="15"/>
    </row>
    <row r="54368" spans="5:5">
      <c r="E54368" s="15"/>
    </row>
    <row r="54369" spans="5:5">
      <c r="E54369" s="15"/>
    </row>
    <row r="54370" spans="5:5">
      <c r="E54370" s="15"/>
    </row>
    <row r="54371" spans="5:5">
      <c r="E54371" s="15"/>
    </row>
    <row r="54372" spans="5:5">
      <c r="E54372" s="15"/>
    </row>
    <row r="54373" spans="5:5">
      <c r="E54373" s="15"/>
    </row>
    <row r="54374" spans="5:5">
      <c r="E54374" s="15"/>
    </row>
    <row r="54375" spans="5:5">
      <c r="E54375" s="15"/>
    </row>
    <row r="54376" spans="5:5">
      <c r="E54376" s="15"/>
    </row>
    <row r="54377" spans="5:5">
      <c r="E54377" s="15"/>
    </row>
    <row r="54378" spans="5:5">
      <c r="E54378" s="15"/>
    </row>
    <row r="54379" spans="5:5">
      <c r="E54379" s="15"/>
    </row>
    <row r="54380" spans="5:5">
      <c r="E54380" s="15"/>
    </row>
    <row r="54381" spans="5:5">
      <c r="E54381" s="15"/>
    </row>
    <row r="54382" spans="5:5">
      <c r="E54382" s="15"/>
    </row>
    <row r="54383" spans="5:5">
      <c r="E54383" s="15"/>
    </row>
    <row r="54384" spans="5:5">
      <c r="E54384" s="15"/>
    </row>
    <row r="54385" spans="5:5">
      <c r="E54385" s="15"/>
    </row>
    <row r="54386" spans="5:5">
      <c r="E54386" s="15"/>
    </row>
    <row r="54387" spans="5:5">
      <c r="E54387" s="15"/>
    </row>
    <row r="54388" spans="5:5">
      <c r="E54388" s="15"/>
    </row>
    <row r="54389" spans="5:5">
      <c r="E54389" s="15"/>
    </row>
    <row r="54390" spans="5:5">
      <c r="E54390" s="15"/>
    </row>
    <row r="54391" spans="5:5">
      <c r="E54391" s="15"/>
    </row>
    <row r="54392" spans="5:5">
      <c r="E54392" s="15"/>
    </row>
    <row r="54393" spans="5:5">
      <c r="E54393" s="15"/>
    </row>
    <row r="54394" spans="5:5">
      <c r="E54394" s="15"/>
    </row>
    <row r="54395" spans="5:5">
      <c r="E54395" s="15"/>
    </row>
    <row r="54396" spans="5:5">
      <c r="E54396" s="15"/>
    </row>
    <row r="54397" spans="5:5">
      <c r="E54397" s="15"/>
    </row>
    <row r="54398" spans="5:5">
      <c r="E54398" s="15"/>
    </row>
    <row r="54399" spans="5:5">
      <c r="E54399" s="15"/>
    </row>
    <row r="54400" spans="5:5">
      <c r="E54400" s="15"/>
    </row>
    <row r="54401" spans="5:5">
      <c r="E54401" s="15"/>
    </row>
    <row r="54402" spans="5:5">
      <c r="E54402" s="15"/>
    </row>
    <row r="54403" spans="5:5">
      <c r="E54403" s="15"/>
    </row>
    <row r="54404" spans="5:5">
      <c r="E54404" s="15"/>
    </row>
    <row r="54405" spans="5:5">
      <c r="E54405" s="15"/>
    </row>
    <row r="54406" spans="5:5">
      <c r="E54406" s="15"/>
    </row>
    <row r="54407" spans="5:5">
      <c r="E54407" s="15"/>
    </row>
    <row r="54408" spans="5:5">
      <c r="E54408" s="15"/>
    </row>
    <row r="54409" spans="5:5">
      <c r="E54409" s="15"/>
    </row>
    <row r="54410" spans="5:5">
      <c r="E54410" s="15"/>
    </row>
    <row r="54411" spans="5:5">
      <c r="E54411" s="15"/>
    </row>
    <row r="54412" spans="5:5">
      <c r="E54412" s="15"/>
    </row>
    <row r="54413" spans="5:5">
      <c r="E54413" s="15"/>
    </row>
    <row r="54414" spans="5:5">
      <c r="E54414" s="15"/>
    </row>
    <row r="54415" spans="5:5">
      <c r="E54415" s="15"/>
    </row>
    <row r="54416" spans="5:5">
      <c r="E54416" s="15"/>
    </row>
    <row r="54417" spans="5:5">
      <c r="E54417" s="15"/>
    </row>
    <row r="54418" spans="5:5">
      <c r="E54418" s="15"/>
    </row>
    <row r="54419" spans="5:5">
      <c r="E54419" s="15"/>
    </row>
    <row r="54420" spans="5:5">
      <c r="E54420" s="15"/>
    </row>
    <row r="54421" spans="5:5">
      <c r="E54421" s="15"/>
    </row>
    <row r="54422" spans="5:5">
      <c r="E54422" s="15"/>
    </row>
    <row r="54423" spans="5:5">
      <c r="E54423" s="15"/>
    </row>
    <row r="54424" spans="5:5">
      <c r="E54424" s="15"/>
    </row>
    <row r="54425" spans="5:5">
      <c r="E54425" s="15"/>
    </row>
    <row r="54426" spans="5:5">
      <c r="E54426" s="15"/>
    </row>
    <row r="54427" spans="5:5">
      <c r="E54427" s="15"/>
    </row>
    <row r="54428" spans="5:5">
      <c r="E54428" s="15"/>
    </row>
    <row r="54429" spans="5:5">
      <c r="E54429" s="15"/>
    </row>
    <row r="54430" spans="5:5">
      <c r="E54430" s="15"/>
    </row>
    <row r="54431" spans="5:5">
      <c r="E54431" s="15"/>
    </row>
    <row r="54432" spans="5:5">
      <c r="E54432" s="15"/>
    </row>
    <row r="54433" spans="5:5">
      <c r="E54433" s="15"/>
    </row>
    <row r="54434" spans="5:5">
      <c r="E54434" s="15"/>
    </row>
    <row r="54435" spans="5:5">
      <c r="E54435" s="15"/>
    </row>
    <row r="54436" spans="5:5">
      <c r="E54436" s="15"/>
    </row>
    <row r="54437" spans="5:5">
      <c r="E54437" s="15"/>
    </row>
    <row r="54438" spans="5:5">
      <c r="E54438" s="15"/>
    </row>
    <row r="54439" spans="5:5">
      <c r="E54439" s="15"/>
    </row>
    <row r="54440" spans="5:5">
      <c r="E54440" s="15"/>
    </row>
    <row r="54441" spans="5:5">
      <c r="E54441" s="15"/>
    </row>
    <row r="54442" spans="5:5">
      <c r="E54442" s="15"/>
    </row>
    <row r="54443" spans="5:5">
      <c r="E54443" s="15"/>
    </row>
    <row r="54444" spans="5:5">
      <c r="E54444" s="15"/>
    </row>
    <row r="54445" spans="5:5">
      <c r="E54445" s="15"/>
    </row>
    <row r="54446" spans="5:5">
      <c r="E54446" s="15"/>
    </row>
    <row r="54447" spans="5:5">
      <c r="E54447" s="15"/>
    </row>
    <row r="54448" spans="5:5">
      <c r="E54448" s="15"/>
    </row>
    <row r="54449" spans="5:5">
      <c r="E54449" s="15"/>
    </row>
    <row r="54450" spans="5:5">
      <c r="E54450" s="15"/>
    </row>
    <row r="54451" spans="5:5">
      <c r="E54451" s="15"/>
    </row>
    <row r="54452" spans="5:5">
      <c r="E54452" s="15"/>
    </row>
    <row r="54453" spans="5:5">
      <c r="E54453" s="15"/>
    </row>
    <row r="54454" spans="5:5">
      <c r="E54454" s="15"/>
    </row>
    <row r="54455" spans="5:5">
      <c r="E54455" s="15"/>
    </row>
    <row r="54456" spans="5:5">
      <c r="E54456" s="15"/>
    </row>
    <row r="54457" spans="5:5">
      <c r="E54457" s="15"/>
    </row>
    <row r="54458" spans="5:5">
      <c r="E54458" s="15"/>
    </row>
    <row r="54459" spans="5:5">
      <c r="E54459" s="15"/>
    </row>
    <row r="54460" spans="5:5">
      <c r="E54460" s="15"/>
    </row>
    <row r="54461" spans="5:5">
      <c r="E54461" s="15"/>
    </row>
    <row r="54462" spans="5:5">
      <c r="E54462" s="15"/>
    </row>
    <row r="54463" spans="5:5">
      <c r="E54463" s="15"/>
    </row>
    <row r="54464" spans="5:5">
      <c r="E54464" s="15"/>
    </row>
    <row r="54465" spans="5:5">
      <c r="E54465" s="15"/>
    </row>
    <row r="54466" spans="5:5">
      <c r="E54466" s="15"/>
    </row>
    <row r="54467" spans="5:5">
      <c r="E54467" s="15"/>
    </row>
    <row r="54468" spans="5:5">
      <c r="E54468" s="15"/>
    </row>
    <row r="54469" spans="5:5">
      <c r="E54469" s="15"/>
    </row>
    <row r="54470" spans="5:5">
      <c r="E54470" s="15"/>
    </row>
    <row r="54471" spans="5:5">
      <c r="E54471" s="15"/>
    </row>
    <row r="54472" spans="5:5">
      <c r="E54472" s="15"/>
    </row>
    <row r="54473" spans="5:5">
      <c r="E54473" s="15"/>
    </row>
    <row r="54474" spans="5:5">
      <c r="E54474" s="15"/>
    </row>
    <row r="54475" spans="5:5">
      <c r="E54475" s="15"/>
    </row>
    <row r="54476" spans="5:5">
      <c r="E54476" s="15"/>
    </row>
    <row r="54477" spans="5:5">
      <c r="E54477" s="15"/>
    </row>
    <row r="54478" spans="5:5">
      <c r="E54478" s="15"/>
    </row>
    <row r="54479" spans="5:5">
      <c r="E54479" s="15"/>
    </row>
    <row r="54480" spans="5:5">
      <c r="E54480" s="15"/>
    </row>
    <row r="54481" spans="5:5">
      <c r="E54481" s="15"/>
    </row>
    <row r="54482" spans="5:5">
      <c r="E54482" s="15"/>
    </row>
    <row r="54483" spans="5:5">
      <c r="E54483" s="15"/>
    </row>
    <row r="54484" spans="5:5">
      <c r="E54484" s="15"/>
    </row>
    <row r="54485" spans="5:5">
      <c r="E54485" s="15"/>
    </row>
    <row r="54486" spans="5:5">
      <c r="E54486" s="15"/>
    </row>
    <row r="54487" spans="5:5">
      <c r="E54487" s="15"/>
    </row>
    <row r="54488" spans="5:5">
      <c r="E54488" s="15"/>
    </row>
    <row r="54489" spans="5:5">
      <c r="E54489" s="15"/>
    </row>
    <row r="54490" spans="5:5">
      <c r="E54490" s="15"/>
    </row>
    <row r="54491" spans="5:5">
      <c r="E54491" s="15"/>
    </row>
    <row r="54492" spans="5:5">
      <c r="E54492" s="15"/>
    </row>
    <row r="54493" spans="5:5">
      <c r="E54493" s="15"/>
    </row>
    <row r="54494" spans="5:5">
      <c r="E54494" s="15"/>
    </row>
    <row r="54495" spans="5:5">
      <c r="E54495" s="15"/>
    </row>
    <row r="54496" spans="5:5">
      <c r="E54496" s="15"/>
    </row>
    <row r="54497" spans="5:5">
      <c r="E54497" s="15"/>
    </row>
    <row r="54498" spans="5:5">
      <c r="E54498" s="15"/>
    </row>
    <row r="54499" spans="5:5">
      <c r="E54499" s="15"/>
    </row>
    <row r="54500" spans="5:5">
      <c r="E54500" s="15"/>
    </row>
    <row r="54501" spans="5:5">
      <c r="E54501" s="15"/>
    </row>
    <row r="54502" spans="5:5">
      <c r="E54502" s="15"/>
    </row>
    <row r="54503" spans="5:5">
      <c r="E54503" s="15"/>
    </row>
    <row r="54504" spans="5:5">
      <c r="E54504" s="15"/>
    </row>
    <row r="54505" spans="5:5">
      <c r="E54505" s="15"/>
    </row>
    <row r="54506" spans="5:5">
      <c r="E54506" s="15"/>
    </row>
    <row r="54507" spans="5:5">
      <c r="E54507" s="15"/>
    </row>
    <row r="54508" spans="5:5">
      <c r="E54508" s="15"/>
    </row>
    <row r="54509" spans="5:5">
      <c r="E54509" s="15"/>
    </row>
    <row r="54510" spans="5:5">
      <c r="E54510" s="15"/>
    </row>
    <row r="54511" spans="5:5">
      <c r="E54511" s="15"/>
    </row>
    <row r="54512" spans="5:5">
      <c r="E54512" s="15"/>
    </row>
    <row r="54513" spans="5:5">
      <c r="E54513" s="15"/>
    </row>
    <row r="54514" spans="5:5">
      <c r="E54514" s="15"/>
    </row>
    <row r="54515" spans="5:5">
      <c r="E54515" s="15"/>
    </row>
    <row r="54516" spans="5:5">
      <c r="E54516" s="15"/>
    </row>
    <row r="54517" spans="5:5">
      <c r="E54517" s="15"/>
    </row>
    <row r="54518" spans="5:5">
      <c r="E54518" s="15"/>
    </row>
    <row r="54519" spans="5:5">
      <c r="E54519" s="15"/>
    </row>
    <row r="54520" spans="5:5">
      <c r="E54520" s="15"/>
    </row>
    <row r="54521" spans="5:5">
      <c r="E54521" s="15"/>
    </row>
    <row r="54522" spans="5:5">
      <c r="E54522" s="15"/>
    </row>
    <row r="54523" spans="5:5">
      <c r="E54523" s="15"/>
    </row>
    <row r="54524" spans="5:5">
      <c r="E54524" s="15"/>
    </row>
    <row r="54525" spans="5:5">
      <c r="E54525" s="15"/>
    </row>
    <row r="54526" spans="5:5">
      <c r="E54526" s="15"/>
    </row>
    <row r="54527" spans="5:5">
      <c r="E54527" s="15"/>
    </row>
    <row r="54528" spans="5:5">
      <c r="E54528" s="15"/>
    </row>
    <row r="54529" spans="5:5">
      <c r="E54529" s="15"/>
    </row>
    <row r="54530" spans="5:5">
      <c r="E54530" s="15"/>
    </row>
    <row r="54531" spans="5:5">
      <c r="E54531" s="15"/>
    </row>
    <row r="54532" spans="5:5">
      <c r="E54532" s="15"/>
    </row>
    <row r="54533" spans="5:5">
      <c r="E54533" s="15"/>
    </row>
    <row r="54534" spans="5:5">
      <c r="E54534" s="15"/>
    </row>
    <row r="54535" spans="5:5">
      <c r="E54535" s="15"/>
    </row>
    <row r="54536" spans="5:5">
      <c r="E54536" s="15"/>
    </row>
    <row r="54537" spans="5:5">
      <c r="E54537" s="15"/>
    </row>
    <row r="54538" spans="5:5">
      <c r="E54538" s="15"/>
    </row>
    <row r="54539" spans="5:5">
      <c r="E54539" s="15"/>
    </row>
    <row r="54540" spans="5:5">
      <c r="E54540" s="15"/>
    </row>
    <row r="54541" spans="5:5">
      <c r="E54541" s="15"/>
    </row>
    <row r="54542" spans="5:5">
      <c r="E54542" s="15"/>
    </row>
    <row r="54543" spans="5:5">
      <c r="E54543" s="15"/>
    </row>
    <row r="54544" spans="5:5">
      <c r="E54544" s="15"/>
    </row>
    <row r="54545" spans="5:5">
      <c r="E54545" s="15"/>
    </row>
    <row r="54546" spans="5:5">
      <c r="E54546" s="15"/>
    </row>
    <row r="54547" spans="5:5">
      <c r="E54547" s="15"/>
    </row>
    <row r="54548" spans="5:5">
      <c r="E54548" s="15"/>
    </row>
    <row r="54549" spans="5:5">
      <c r="E54549" s="15"/>
    </row>
    <row r="54550" spans="5:5">
      <c r="E54550" s="15"/>
    </row>
    <row r="54551" spans="5:5">
      <c r="E54551" s="15"/>
    </row>
    <row r="54552" spans="5:5">
      <c r="E54552" s="15"/>
    </row>
    <row r="54553" spans="5:5">
      <c r="E54553" s="15"/>
    </row>
    <row r="54554" spans="5:5">
      <c r="E54554" s="15"/>
    </row>
    <row r="54555" spans="5:5">
      <c r="E54555" s="15"/>
    </row>
    <row r="54556" spans="5:5">
      <c r="E54556" s="15"/>
    </row>
    <row r="54557" spans="5:5">
      <c r="E54557" s="15"/>
    </row>
    <row r="54558" spans="5:5">
      <c r="E54558" s="15"/>
    </row>
    <row r="54559" spans="5:5">
      <c r="E54559" s="15"/>
    </row>
    <row r="54560" spans="5:5">
      <c r="E54560" s="15"/>
    </row>
    <row r="54561" spans="5:5">
      <c r="E54561" s="15"/>
    </row>
    <row r="54562" spans="5:5">
      <c r="E54562" s="15"/>
    </row>
    <row r="54563" spans="5:5">
      <c r="E54563" s="15"/>
    </row>
    <row r="54564" spans="5:5">
      <c r="E54564" s="15"/>
    </row>
    <row r="54565" spans="5:5">
      <c r="E54565" s="15"/>
    </row>
    <row r="54566" spans="5:5">
      <c r="E54566" s="15"/>
    </row>
    <row r="54567" spans="5:5">
      <c r="E54567" s="15"/>
    </row>
    <row r="54568" spans="5:5">
      <c r="E54568" s="15"/>
    </row>
    <row r="54569" spans="5:5">
      <c r="E54569" s="15"/>
    </row>
    <row r="54570" spans="5:5">
      <c r="E54570" s="15"/>
    </row>
    <row r="54571" spans="5:5">
      <c r="E54571" s="15"/>
    </row>
    <row r="54572" spans="5:5">
      <c r="E54572" s="15"/>
    </row>
    <row r="54573" spans="5:5">
      <c r="E54573" s="15"/>
    </row>
    <row r="54574" spans="5:5">
      <c r="E54574" s="15"/>
    </row>
    <row r="54575" spans="5:5">
      <c r="E54575" s="15"/>
    </row>
    <row r="54576" spans="5:5">
      <c r="E54576" s="15"/>
    </row>
    <row r="54577" spans="5:5">
      <c r="E54577" s="15"/>
    </row>
    <row r="54578" spans="5:5">
      <c r="E54578" s="15"/>
    </row>
    <row r="54579" spans="5:5">
      <c r="E54579" s="15"/>
    </row>
    <row r="54580" spans="5:5">
      <c r="E54580" s="15"/>
    </row>
    <row r="54581" spans="5:5">
      <c r="E54581" s="15"/>
    </row>
    <row r="54582" spans="5:5">
      <c r="E54582" s="15"/>
    </row>
    <row r="54583" spans="5:5">
      <c r="E54583" s="15"/>
    </row>
    <row r="54584" spans="5:5">
      <c r="E54584" s="15"/>
    </row>
    <row r="54585" spans="5:5">
      <c r="E54585" s="15"/>
    </row>
    <row r="54586" spans="5:5">
      <c r="E54586" s="15"/>
    </row>
    <row r="54587" spans="5:5">
      <c r="E54587" s="15"/>
    </row>
    <row r="54588" spans="5:5">
      <c r="E54588" s="15"/>
    </row>
    <row r="54589" spans="5:5">
      <c r="E54589" s="15"/>
    </row>
    <row r="54590" spans="5:5">
      <c r="E54590" s="15"/>
    </row>
    <row r="54591" spans="5:5">
      <c r="E54591" s="15"/>
    </row>
    <row r="54592" spans="5:5">
      <c r="E54592" s="15"/>
    </row>
    <row r="54593" spans="5:5">
      <c r="E54593" s="15"/>
    </row>
    <row r="54594" spans="5:5">
      <c r="E54594" s="15"/>
    </row>
    <row r="54595" spans="5:5">
      <c r="E54595" s="15"/>
    </row>
    <row r="54596" spans="5:5">
      <c r="E54596" s="15"/>
    </row>
    <row r="54597" spans="5:5">
      <c r="E54597" s="15"/>
    </row>
    <row r="54598" spans="5:5">
      <c r="E54598" s="15"/>
    </row>
    <row r="54599" spans="5:5">
      <c r="E54599" s="15"/>
    </row>
    <row r="54600" spans="5:5">
      <c r="E54600" s="15"/>
    </row>
    <row r="54601" spans="5:5">
      <c r="E54601" s="15"/>
    </row>
    <row r="54602" spans="5:5">
      <c r="E54602" s="15"/>
    </row>
    <row r="54603" spans="5:5">
      <c r="E54603" s="15"/>
    </row>
    <row r="54604" spans="5:5">
      <c r="E54604" s="15"/>
    </row>
    <row r="54605" spans="5:5">
      <c r="E54605" s="15"/>
    </row>
    <row r="54606" spans="5:5">
      <c r="E54606" s="15"/>
    </row>
    <row r="54607" spans="5:5">
      <c r="E54607" s="15"/>
    </row>
    <row r="54608" spans="5:5">
      <c r="E54608" s="15"/>
    </row>
    <row r="54609" spans="5:5">
      <c r="E54609" s="15"/>
    </row>
    <row r="54610" spans="5:5">
      <c r="E54610" s="15"/>
    </row>
    <row r="54611" spans="5:5">
      <c r="E54611" s="15"/>
    </row>
    <row r="54612" spans="5:5">
      <c r="E54612" s="15"/>
    </row>
    <row r="54613" spans="5:5">
      <c r="E54613" s="15"/>
    </row>
    <row r="54614" spans="5:5">
      <c r="E54614" s="15"/>
    </row>
    <row r="54615" spans="5:5">
      <c r="E54615" s="15"/>
    </row>
    <row r="54616" spans="5:5">
      <c r="E54616" s="15"/>
    </row>
    <row r="54617" spans="5:5">
      <c r="E54617" s="15"/>
    </row>
    <row r="54618" spans="5:5">
      <c r="E54618" s="15"/>
    </row>
    <row r="54619" spans="5:5">
      <c r="E54619" s="15"/>
    </row>
    <row r="54620" spans="5:5">
      <c r="E54620" s="15"/>
    </row>
    <row r="54621" spans="5:5">
      <c r="E54621" s="15"/>
    </row>
    <row r="54622" spans="5:5">
      <c r="E54622" s="15"/>
    </row>
    <row r="54623" spans="5:5">
      <c r="E54623" s="15"/>
    </row>
    <row r="54624" spans="5:5">
      <c r="E54624" s="15"/>
    </row>
    <row r="54625" spans="5:5">
      <c r="E54625" s="15"/>
    </row>
    <row r="54626" spans="5:5">
      <c r="E54626" s="15"/>
    </row>
    <row r="54627" spans="5:5">
      <c r="E54627" s="15"/>
    </row>
    <row r="54628" spans="5:5">
      <c r="E54628" s="15"/>
    </row>
    <row r="54629" spans="5:5">
      <c r="E54629" s="15"/>
    </row>
    <row r="54630" spans="5:5">
      <c r="E54630" s="15"/>
    </row>
    <row r="54631" spans="5:5">
      <c r="E54631" s="15"/>
    </row>
    <row r="54632" spans="5:5">
      <c r="E54632" s="15"/>
    </row>
    <row r="54633" spans="5:5">
      <c r="E54633" s="15"/>
    </row>
    <row r="54634" spans="5:5">
      <c r="E54634" s="15"/>
    </row>
    <row r="54635" spans="5:5">
      <c r="E54635" s="15"/>
    </row>
    <row r="54636" spans="5:5">
      <c r="E54636" s="15"/>
    </row>
    <row r="54637" spans="5:5">
      <c r="E54637" s="15"/>
    </row>
    <row r="54638" spans="5:5">
      <c r="E54638" s="15"/>
    </row>
    <row r="54639" spans="5:5">
      <c r="E54639" s="15"/>
    </row>
    <row r="54640" spans="5:5">
      <c r="E54640" s="15"/>
    </row>
    <row r="54641" spans="5:5">
      <c r="E54641" s="15"/>
    </row>
    <row r="54642" spans="5:5">
      <c r="E54642" s="15"/>
    </row>
    <row r="54643" spans="5:5">
      <c r="E54643" s="15"/>
    </row>
    <row r="54644" spans="5:5">
      <c r="E54644" s="15"/>
    </row>
    <row r="54645" spans="5:5">
      <c r="E54645" s="15"/>
    </row>
    <row r="54646" spans="5:5">
      <c r="E54646" s="15"/>
    </row>
    <row r="54647" spans="5:5">
      <c r="E54647" s="15"/>
    </row>
    <row r="54648" spans="5:5">
      <c r="E54648" s="15"/>
    </row>
    <row r="54649" spans="5:5">
      <c r="E54649" s="15"/>
    </row>
    <row r="54650" spans="5:5">
      <c r="E54650" s="15"/>
    </row>
    <row r="54651" spans="5:5">
      <c r="E54651" s="15"/>
    </row>
    <row r="54652" spans="5:5">
      <c r="E54652" s="15"/>
    </row>
    <row r="54653" spans="5:5">
      <c r="E54653" s="15"/>
    </row>
    <row r="54654" spans="5:5">
      <c r="E54654" s="15"/>
    </row>
    <row r="54655" spans="5:5">
      <c r="E54655" s="15"/>
    </row>
    <row r="54656" spans="5:5">
      <c r="E54656" s="15"/>
    </row>
    <row r="54657" spans="5:5">
      <c r="E54657" s="15"/>
    </row>
    <row r="54658" spans="5:5">
      <c r="E54658" s="15"/>
    </row>
    <row r="54659" spans="5:5">
      <c r="E54659" s="15"/>
    </row>
    <row r="54660" spans="5:5">
      <c r="E54660" s="15"/>
    </row>
    <row r="54661" spans="5:5">
      <c r="E54661" s="15"/>
    </row>
    <row r="54662" spans="5:5">
      <c r="E54662" s="15"/>
    </row>
    <row r="54663" spans="5:5">
      <c r="E54663" s="15"/>
    </row>
    <row r="54664" spans="5:5">
      <c r="E54664" s="15"/>
    </row>
    <row r="54665" spans="5:5">
      <c r="E54665" s="15"/>
    </row>
    <row r="54666" spans="5:5">
      <c r="E54666" s="15"/>
    </row>
    <row r="54667" spans="5:5">
      <c r="E54667" s="15"/>
    </row>
    <row r="54668" spans="5:5">
      <c r="E54668" s="15"/>
    </row>
    <row r="54669" spans="5:5">
      <c r="E54669" s="15"/>
    </row>
    <row r="54670" spans="5:5">
      <c r="E54670" s="15"/>
    </row>
    <row r="54671" spans="5:5">
      <c r="E54671" s="15"/>
    </row>
    <row r="54672" spans="5:5">
      <c r="E54672" s="15"/>
    </row>
    <row r="54673" spans="5:5">
      <c r="E54673" s="15"/>
    </row>
    <row r="54674" spans="5:5">
      <c r="E54674" s="15"/>
    </row>
    <row r="54675" spans="5:5">
      <c r="E54675" s="15"/>
    </row>
    <row r="54676" spans="5:5">
      <c r="E54676" s="15"/>
    </row>
    <row r="54677" spans="5:5">
      <c r="E54677" s="15"/>
    </row>
    <row r="54678" spans="5:5">
      <c r="E54678" s="15"/>
    </row>
    <row r="54679" spans="5:5">
      <c r="E54679" s="15"/>
    </row>
    <row r="54680" spans="5:5">
      <c r="E54680" s="15"/>
    </row>
    <row r="54681" spans="5:5">
      <c r="E54681" s="15"/>
    </row>
    <row r="54682" spans="5:5">
      <c r="E54682" s="15"/>
    </row>
    <row r="54683" spans="5:5">
      <c r="E54683" s="15"/>
    </row>
    <row r="54684" spans="5:5">
      <c r="E54684" s="15"/>
    </row>
    <row r="54685" spans="5:5">
      <c r="E54685" s="15"/>
    </row>
    <row r="54686" spans="5:5">
      <c r="E54686" s="15"/>
    </row>
    <row r="54687" spans="5:5">
      <c r="E54687" s="15"/>
    </row>
    <row r="54688" spans="5:5">
      <c r="E54688" s="15"/>
    </row>
    <row r="54689" spans="5:5">
      <c r="E54689" s="15"/>
    </row>
    <row r="54690" spans="5:5">
      <c r="E54690" s="15"/>
    </row>
    <row r="54691" spans="5:5">
      <c r="E54691" s="15"/>
    </row>
    <row r="54692" spans="5:5">
      <c r="E54692" s="15"/>
    </row>
    <row r="54693" spans="5:5">
      <c r="E54693" s="15"/>
    </row>
    <row r="54694" spans="5:5">
      <c r="E54694" s="15"/>
    </row>
    <row r="54695" spans="5:5">
      <c r="E54695" s="15"/>
    </row>
    <row r="54696" spans="5:5">
      <c r="E54696" s="15"/>
    </row>
    <row r="54697" spans="5:5">
      <c r="E54697" s="15"/>
    </row>
    <row r="54698" spans="5:5">
      <c r="E54698" s="15"/>
    </row>
    <row r="54699" spans="5:5">
      <c r="E54699" s="15"/>
    </row>
    <row r="54700" spans="5:5">
      <c r="E54700" s="15"/>
    </row>
    <row r="54701" spans="5:5">
      <c r="E54701" s="15"/>
    </row>
    <row r="54702" spans="5:5">
      <c r="E54702" s="15"/>
    </row>
    <row r="54703" spans="5:5">
      <c r="E54703" s="15"/>
    </row>
    <row r="54704" spans="5:5">
      <c r="E54704" s="15"/>
    </row>
    <row r="54705" spans="5:5">
      <c r="E54705" s="15"/>
    </row>
    <row r="54706" spans="5:5">
      <c r="E54706" s="15"/>
    </row>
    <row r="54707" spans="5:5">
      <c r="E54707" s="15"/>
    </row>
    <row r="54708" spans="5:5">
      <c r="E54708" s="15"/>
    </row>
    <row r="54709" spans="5:5">
      <c r="E54709" s="15"/>
    </row>
    <row r="54710" spans="5:5">
      <c r="E54710" s="15"/>
    </row>
    <row r="54711" spans="5:5">
      <c r="E54711" s="15"/>
    </row>
    <row r="54712" spans="5:5">
      <c r="E54712" s="15"/>
    </row>
    <row r="54713" spans="5:5">
      <c r="E54713" s="15"/>
    </row>
    <row r="54714" spans="5:5">
      <c r="E54714" s="15"/>
    </row>
    <row r="54715" spans="5:5">
      <c r="E54715" s="15"/>
    </row>
    <row r="54716" spans="5:5">
      <c r="E54716" s="15"/>
    </row>
    <row r="54717" spans="5:5">
      <c r="E54717" s="15"/>
    </row>
    <row r="54718" spans="5:5">
      <c r="E54718" s="15"/>
    </row>
    <row r="54719" spans="5:5">
      <c r="E54719" s="15"/>
    </row>
    <row r="54720" spans="5:5">
      <c r="E54720" s="15"/>
    </row>
    <row r="54721" spans="5:5">
      <c r="E54721" s="15"/>
    </row>
    <row r="54722" spans="5:5">
      <c r="E54722" s="15"/>
    </row>
    <row r="54723" spans="5:5">
      <c r="E54723" s="15"/>
    </row>
    <row r="54724" spans="5:5">
      <c r="E54724" s="15"/>
    </row>
    <row r="54725" spans="5:5">
      <c r="E54725" s="15"/>
    </row>
    <row r="54726" spans="5:5">
      <c r="E54726" s="15"/>
    </row>
    <row r="54727" spans="5:5">
      <c r="E54727" s="15"/>
    </row>
    <row r="54728" spans="5:5">
      <c r="E54728" s="15"/>
    </row>
    <row r="54729" spans="5:5">
      <c r="E54729" s="15"/>
    </row>
    <row r="54730" spans="5:5">
      <c r="E54730" s="15"/>
    </row>
    <row r="54731" spans="5:5">
      <c r="E54731" s="15"/>
    </row>
    <row r="54732" spans="5:5">
      <c r="E54732" s="15"/>
    </row>
    <row r="54733" spans="5:5">
      <c r="E54733" s="15"/>
    </row>
    <row r="54734" spans="5:5">
      <c r="E54734" s="15"/>
    </row>
    <row r="54735" spans="5:5">
      <c r="E54735" s="15"/>
    </row>
    <row r="54736" spans="5:5">
      <c r="E54736" s="15"/>
    </row>
    <row r="54737" spans="5:5">
      <c r="E54737" s="15"/>
    </row>
    <row r="54738" spans="5:5">
      <c r="E54738" s="15"/>
    </row>
    <row r="54739" spans="5:5">
      <c r="E54739" s="15"/>
    </row>
    <row r="54740" spans="5:5">
      <c r="E54740" s="15"/>
    </row>
    <row r="54741" spans="5:5">
      <c r="E54741" s="15"/>
    </row>
    <row r="54742" spans="5:5">
      <c r="E54742" s="15"/>
    </row>
    <row r="54743" spans="5:5">
      <c r="E54743" s="15"/>
    </row>
    <row r="54744" spans="5:5">
      <c r="E54744" s="15"/>
    </row>
    <row r="54745" spans="5:5">
      <c r="E54745" s="15"/>
    </row>
    <row r="54746" spans="5:5">
      <c r="E54746" s="15"/>
    </row>
    <row r="54747" spans="5:5">
      <c r="E54747" s="15"/>
    </row>
    <row r="54748" spans="5:5">
      <c r="E54748" s="15"/>
    </row>
    <row r="54749" spans="5:5">
      <c r="E54749" s="15"/>
    </row>
    <row r="54750" spans="5:5">
      <c r="E54750" s="15"/>
    </row>
    <row r="54751" spans="5:5">
      <c r="E54751" s="15"/>
    </row>
    <row r="54752" spans="5:5">
      <c r="E54752" s="15"/>
    </row>
    <row r="54753" spans="5:5">
      <c r="E54753" s="15"/>
    </row>
    <row r="54754" spans="5:5">
      <c r="E54754" s="15"/>
    </row>
    <row r="54755" spans="5:5">
      <c r="E54755" s="15"/>
    </row>
    <row r="54756" spans="5:5">
      <c r="E54756" s="15"/>
    </row>
    <row r="54757" spans="5:5">
      <c r="E54757" s="15"/>
    </row>
    <row r="54758" spans="5:5">
      <c r="E54758" s="15"/>
    </row>
    <row r="54759" spans="5:5">
      <c r="E54759" s="15"/>
    </row>
    <row r="54760" spans="5:5">
      <c r="E54760" s="15"/>
    </row>
    <row r="54761" spans="5:5">
      <c r="E54761" s="15"/>
    </row>
    <row r="54762" spans="5:5">
      <c r="E54762" s="15"/>
    </row>
    <row r="54763" spans="5:5">
      <c r="E54763" s="15"/>
    </row>
    <row r="54764" spans="5:5">
      <c r="E54764" s="15"/>
    </row>
    <row r="54765" spans="5:5">
      <c r="E54765" s="15"/>
    </row>
    <row r="54766" spans="5:5">
      <c r="E54766" s="15"/>
    </row>
    <row r="54767" spans="5:5">
      <c r="E54767" s="15"/>
    </row>
    <row r="54768" spans="5:5">
      <c r="E54768" s="15"/>
    </row>
    <row r="54769" spans="5:5">
      <c r="E54769" s="15"/>
    </row>
    <row r="54770" spans="5:5">
      <c r="E54770" s="15"/>
    </row>
    <row r="54771" spans="5:5">
      <c r="E54771" s="15"/>
    </row>
    <row r="54772" spans="5:5">
      <c r="E54772" s="15"/>
    </row>
    <row r="54773" spans="5:5">
      <c r="E54773" s="15"/>
    </row>
    <row r="54774" spans="5:5">
      <c r="E54774" s="15"/>
    </row>
    <row r="54775" spans="5:5">
      <c r="E54775" s="15"/>
    </row>
    <row r="54776" spans="5:5">
      <c r="E54776" s="15"/>
    </row>
    <row r="54777" spans="5:5">
      <c r="E54777" s="15"/>
    </row>
    <row r="54778" spans="5:5">
      <c r="E54778" s="15"/>
    </row>
    <row r="54779" spans="5:5">
      <c r="E54779" s="15"/>
    </row>
    <row r="54780" spans="5:5">
      <c r="E54780" s="15"/>
    </row>
    <row r="54781" spans="5:5">
      <c r="E54781" s="15"/>
    </row>
    <row r="54782" spans="5:5">
      <c r="E54782" s="15"/>
    </row>
    <row r="54783" spans="5:5">
      <c r="E54783" s="15"/>
    </row>
    <row r="54784" spans="5:5">
      <c r="E54784" s="15"/>
    </row>
    <row r="54785" spans="5:5">
      <c r="E54785" s="15"/>
    </row>
    <row r="54786" spans="5:5">
      <c r="E54786" s="15"/>
    </row>
    <row r="54787" spans="5:5">
      <c r="E54787" s="15"/>
    </row>
    <row r="54788" spans="5:5">
      <c r="E54788" s="15"/>
    </row>
    <row r="54789" spans="5:5">
      <c r="E54789" s="15"/>
    </row>
    <row r="54790" spans="5:5">
      <c r="E54790" s="15"/>
    </row>
    <row r="54791" spans="5:5">
      <c r="E54791" s="15"/>
    </row>
    <row r="54792" spans="5:5">
      <c r="E54792" s="15"/>
    </row>
    <row r="54793" spans="5:5">
      <c r="E54793" s="15"/>
    </row>
    <row r="54794" spans="5:5">
      <c r="E54794" s="15"/>
    </row>
    <row r="54795" spans="5:5">
      <c r="E54795" s="15"/>
    </row>
    <row r="54796" spans="5:5">
      <c r="E54796" s="15"/>
    </row>
    <row r="54797" spans="5:5">
      <c r="E54797" s="15"/>
    </row>
    <row r="54798" spans="5:5">
      <c r="E54798" s="15"/>
    </row>
    <row r="54799" spans="5:5">
      <c r="E54799" s="15"/>
    </row>
    <row r="54800" spans="5:5">
      <c r="E54800" s="15"/>
    </row>
    <row r="54801" spans="5:5">
      <c r="E54801" s="15"/>
    </row>
    <row r="54802" spans="5:5">
      <c r="E54802" s="15"/>
    </row>
    <row r="54803" spans="5:5">
      <c r="E54803" s="15"/>
    </row>
    <row r="54804" spans="5:5">
      <c r="E54804" s="15"/>
    </row>
    <row r="54805" spans="5:5">
      <c r="E54805" s="15"/>
    </row>
    <row r="54806" spans="5:5">
      <c r="E54806" s="15"/>
    </row>
    <row r="54807" spans="5:5">
      <c r="E54807" s="15"/>
    </row>
    <row r="54808" spans="5:5">
      <c r="E54808" s="15"/>
    </row>
    <row r="54809" spans="5:5">
      <c r="E54809" s="15"/>
    </row>
    <row r="54810" spans="5:5">
      <c r="E54810" s="15"/>
    </row>
    <row r="54811" spans="5:5">
      <c r="E54811" s="15"/>
    </row>
    <row r="54812" spans="5:5">
      <c r="E54812" s="15"/>
    </row>
    <row r="54813" spans="5:5">
      <c r="E54813" s="15"/>
    </row>
    <row r="54814" spans="5:5">
      <c r="E54814" s="15"/>
    </row>
    <row r="54815" spans="5:5">
      <c r="E54815" s="15"/>
    </row>
    <row r="54816" spans="5:5">
      <c r="E54816" s="15"/>
    </row>
    <row r="54817" spans="5:5">
      <c r="E54817" s="15"/>
    </row>
    <row r="54818" spans="5:5">
      <c r="E54818" s="15"/>
    </row>
    <row r="54819" spans="5:5">
      <c r="E54819" s="15"/>
    </row>
    <row r="54820" spans="5:5">
      <c r="E54820" s="15"/>
    </row>
    <row r="54821" spans="5:5">
      <c r="E54821" s="15"/>
    </row>
    <row r="54822" spans="5:5">
      <c r="E54822" s="15"/>
    </row>
    <row r="54823" spans="5:5">
      <c r="E54823" s="15"/>
    </row>
    <row r="54824" spans="5:5">
      <c r="E54824" s="15"/>
    </row>
    <row r="54825" spans="5:5">
      <c r="E54825" s="15"/>
    </row>
    <row r="54826" spans="5:5">
      <c r="E54826" s="15"/>
    </row>
    <row r="54827" spans="5:5">
      <c r="E54827" s="15"/>
    </row>
    <row r="54828" spans="5:5">
      <c r="E54828" s="15"/>
    </row>
    <row r="54829" spans="5:5">
      <c r="E54829" s="15"/>
    </row>
    <row r="54830" spans="5:5">
      <c r="E54830" s="15"/>
    </row>
    <row r="54831" spans="5:5">
      <c r="E54831" s="15"/>
    </row>
    <row r="54832" spans="5:5">
      <c r="E54832" s="15"/>
    </row>
    <row r="54833" spans="5:5">
      <c r="E54833" s="15"/>
    </row>
    <row r="54834" spans="5:5">
      <c r="E54834" s="15"/>
    </row>
    <row r="54835" spans="5:5">
      <c r="E54835" s="15"/>
    </row>
    <row r="54836" spans="5:5">
      <c r="E54836" s="15"/>
    </row>
    <row r="54837" spans="5:5">
      <c r="E54837" s="15"/>
    </row>
    <row r="54838" spans="5:5">
      <c r="E54838" s="15"/>
    </row>
    <row r="54839" spans="5:5">
      <c r="E54839" s="15"/>
    </row>
    <row r="54840" spans="5:5">
      <c r="E54840" s="15"/>
    </row>
    <row r="54841" spans="5:5">
      <c r="E54841" s="15"/>
    </row>
    <row r="54842" spans="5:5">
      <c r="E54842" s="15"/>
    </row>
    <row r="54843" spans="5:5">
      <c r="E54843" s="15"/>
    </row>
    <row r="54844" spans="5:5">
      <c r="E54844" s="15"/>
    </row>
    <row r="54845" spans="5:5">
      <c r="E54845" s="15"/>
    </row>
    <row r="54846" spans="5:5">
      <c r="E54846" s="15"/>
    </row>
    <row r="54847" spans="5:5">
      <c r="E54847" s="15"/>
    </row>
    <row r="54848" spans="5:5">
      <c r="E54848" s="15"/>
    </row>
    <row r="54849" spans="5:5">
      <c r="E54849" s="15"/>
    </row>
    <row r="54850" spans="5:5">
      <c r="E54850" s="15"/>
    </row>
    <row r="54851" spans="5:5">
      <c r="E54851" s="15"/>
    </row>
    <row r="54852" spans="5:5">
      <c r="E54852" s="15"/>
    </row>
    <row r="54853" spans="5:5">
      <c r="E54853" s="15"/>
    </row>
    <row r="54854" spans="5:5">
      <c r="E54854" s="15"/>
    </row>
    <row r="54855" spans="5:5">
      <c r="E54855" s="15"/>
    </row>
    <row r="54856" spans="5:5">
      <c r="E54856" s="15"/>
    </row>
    <row r="54857" spans="5:5">
      <c r="E54857" s="15"/>
    </row>
    <row r="54858" spans="5:5">
      <c r="E54858" s="15"/>
    </row>
    <row r="54859" spans="5:5">
      <c r="E54859" s="15"/>
    </row>
    <row r="54860" spans="5:5">
      <c r="E54860" s="15"/>
    </row>
    <row r="54861" spans="5:5">
      <c r="E54861" s="15"/>
    </row>
    <row r="54862" spans="5:5">
      <c r="E54862" s="15"/>
    </row>
    <row r="54863" spans="5:5">
      <c r="E54863" s="15"/>
    </row>
    <row r="54864" spans="5:5">
      <c r="E54864" s="15"/>
    </row>
    <row r="54865" spans="5:5">
      <c r="E54865" s="15"/>
    </row>
    <row r="54866" spans="5:5">
      <c r="E54866" s="15"/>
    </row>
    <row r="54867" spans="5:5">
      <c r="E54867" s="15"/>
    </row>
    <row r="54868" spans="5:5">
      <c r="E54868" s="15"/>
    </row>
    <row r="54869" spans="5:5">
      <c r="E54869" s="15"/>
    </row>
    <row r="54870" spans="5:5">
      <c r="E54870" s="15"/>
    </row>
    <row r="54871" spans="5:5">
      <c r="E54871" s="15"/>
    </row>
    <row r="54872" spans="5:5">
      <c r="E54872" s="15"/>
    </row>
    <row r="54873" spans="5:5">
      <c r="E54873" s="15"/>
    </row>
    <row r="54874" spans="5:5">
      <c r="E54874" s="15"/>
    </row>
    <row r="54875" spans="5:5">
      <c r="E54875" s="15"/>
    </row>
    <row r="54876" spans="5:5">
      <c r="E54876" s="15"/>
    </row>
    <row r="54877" spans="5:5">
      <c r="E54877" s="15"/>
    </row>
    <row r="54878" spans="5:5">
      <c r="E54878" s="15"/>
    </row>
    <row r="54879" spans="5:5">
      <c r="E54879" s="15"/>
    </row>
    <row r="54880" spans="5:5">
      <c r="E54880" s="15"/>
    </row>
    <row r="54881" spans="5:5">
      <c r="E54881" s="15"/>
    </row>
    <row r="54882" spans="5:5">
      <c r="E54882" s="15"/>
    </row>
    <row r="54883" spans="5:5">
      <c r="E54883" s="15"/>
    </row>
    <row r="54884" spans="5:5">
      <c r="E54884" s="15"/>
    </row>
    <row r="54885" spans="5:5">
      <c r="E54885" s="15"/>
    </row>
    <row r="54886" spans="5:5">
      <c r="E54886" s="15"/>
    </row>
    <row r="54887" spans="5:5">
      <c r="E54887" s="15"/>
    </row>
    <row r="54888" spans="5:5">
      <c r="E54888" s="15"/>
    </row>
    <row r="54889" spans="5:5">
      <c r="E54889" s="15"/>
    </row>
    <row r="54890" spans="5:5">
      <c r="E54890" s="15"/>
    </row>
    <row r="54891" spans="5:5">
      <c r="E54891" s="15"/>
    </row>
    <row r="54892" spans="5:5">
      <c r="E54892" s="15"/>
    </row>
    <row r="54893" spans="5:5">
      <c r="E54893" s="15"/>
    </row>
    <row r="54894" spans="5:5">
      <c r="E54894" s="15"/>
    </row>
    <row r="54895" spans="5:5">
      <c r="E54895" s="15"/>
    </row>
    <row r="54896" spans="5:5">
      <c r="E54896" s="15"/>
    </row>
    <row r="54897" spans="5:5">
      <c r="E54897" s="15"/>
    </row>
    <row r="54898" spans="5:5">
      <c r="E54898" s="15"/>
    </row>
    <row r="54899" spans="5:5">
      <c r="E54899" s="15"/>
    </row>
    <row r="54900" spans="5:5">
      <c r="E54900" s="15"/>
    </row>
    <row r="54901" spans="5:5">
      <c r="E54901" s="15"/>
    </row>
    <row r="54902" spans="5:5">
      <c r="E54902" s="15"/>
    </row>
    <row r="54903" spans="5:5">
      <c r="E54903" s="15"/>
    </row>
    <row r="54904" spans="5:5">
      <c r="E54904" s="15"/>
    </row>
    <row r="54905" spans="5:5">
      <c r="E54905" s="15"/>
    </row>
    <row r="54906" spans="5:5">
      <c r="E54906" s="15"/>
    </row>
    <row r="54907" spans="5:5">
      <c r="E54907" s="15"/>
    </row>
    <row r="54908" spans="5:5">
      <c r="E54908" s="15"/>
    </row>
    <row r="54909" spans="5:5">
      <c r="E54909" s="15"/>
    </row>
    <row r="54910" spans="5:5">
      <c r="E54910" s="15"/>
    </row>
    <row r="54911" spans="5:5">
      <c r="E54911" s="15"/>
    </row>
    <row r="54912" spans="5:5">
      <c r="E54912" s="15"/>
    </row>
    <row r="54913" spans="5:5">
      <c r="E54913" s="15"/>
    </row>
    <row r="54914" spans="5:5">
      <c r="E54914" s="15"/>
    </row>
    <row r="54915" spans="5:5">
      <c r="E54915" s="15"/>
    </row>
    <row r="54916" spans="5:5">
      <c r="E54916" s="15"/>
    </row>
    <row r="54917" spans="5:5">
      <c r="E54917" s="15"/>
    </row>
    <row r="54918" spans="5:5">
      <c r="E54918" s="15"/>
    </row>
    <row r="54919" spans="5:5">
      <c r="E54919" s="15"/>
    </row>
    <row r="54920" spans="5:5">
      <c r="E54920" s="15"/>
    </row>
    <row r="54921" spans="5:5">
      <c r="E54921" s="15"/>
    </row>
    <row r="54922" spans="5:5">
      <c r="E54922" s="15"/>
    </row>
    <row r="54923" spans="5:5">
      <c r="E54923" s="15"/>
    </row>
    <row r="54924" spans="5:5">
      <c r="E54924" s="15"/>
    </row>
    <row r="54925" spans="5:5">
      <c r="E54925" s="15"/>
    </row>
    <row r="54926" spans="5:5">
      <c r="E54926" s="15"/>
    </row>
    <row r="54927" spans="5:5">
      <c r="E54927" s="15"/>
    </row>
    <row r="54928" spans="5:5">
      <c r="E54928" s="15"/>
    </row>
    <row r="54929" spans="5:5">
      <c r="E54929" s="15"/>
    </row>
    <row r="54930" spans="5:5">
      <c r="E54930" s="15"/>
    </row>
    <row r="54931" spans="5:5">
      <c r="E54931" s="15"/>
    </row>
    <row r="54932" spans="5:5">
      <c r="E54932" s="15"/>
    </row>
    <row r="54933" spans="5:5">
      <c r="E54933" s="15"/>
    </row>
    <row r="54934" spans="5:5">
      <c r="E54934" s="15"/>
    </row>
    <row r="54935" spans="5:5">
      <c r="E54935" s="15"/>
    </row>
    <row r="54936" spans="5:5">
      <c r="E54936" s="15"/>
    </row>
    <row r="54937" spans="5:5">
      <c r="E54937" s="15"/>
    </row>
    <row r="54938" spans="5:5">
      <c r="E54938" s="15"/>
    </row>
    <row r="54939" spans="5:5">
      <c r="E54939" s="15"/>
    </row>
    <row r="54940" spans="5:5">
      <c r="E54940" s="15"/>
    </row>
    <row r="54941" spans="5:5">
      <c r="E54941" s="15"/>
    </row>
    <row r="54942" spans="5:5">
      <c r="E54942" s="15"/>
    </row>
    <row r="54943" spans="5:5">
      <c r="E54943" s="15"/>
    </row>
    <row r="54944" spans="5:5">
      <c r="E54944" s="15"/>
    </row>
    <row r="54945" spans="5:5">
      <c r="E54945" s="15"/>
    </row>
    <row r="54946" spans="5:5">
      <c r="E54946" s="15"/>
    </row>
    <row r="54947" spans="5:5">
      <c r="E54947" s="15"/>
    </row>
    <row r="54948" spans="5:5">
      <c r="E54948" s="15"/>
    </row>
    <row r="54949" spans="5:5">
      <c r="E54949" s="15"/>
    </row>
    <row r="54950" spans="5:5">
      <c r="E54950" s="15"/>
    </row>
    <row r="54951" spans="5:5">
      <c r="E54951" s="15"/>
    </row>
    <row r="54952" spans="5:5">
      <c r="E54952" s="15"/>
    </row>
    <row r="54953" spans="5:5">
      <c r="E54953" s="15"/>
    </row>
    <row r="54954" spans="5:5">
      <c r="E54954" s="15"/>
    </row>
    <row r="54955" spans="5:5">
      <c r="E54955" s="15"/>
    </row>
    <row r="54956" spans="5:5">
      <c r="E54956" s="15"/>
    </row>
    <row r="54957" spans="5:5">
      <c r="E54957" s="15"/>
    </row>
    <row r="54958" spans="5:5">
      <c r="E54958" s="15"/>
    </row>
    <row r="54959" spans="5:5">
      <c r="E54959" s="15"/>
    </row>
    <row r="54960" spans="5:5">
      <c r="E54960" s="15"/>
    </row>
    <row r="54961" spans="5:5">
      <c r="E54961" s="15"/>
    </row>
    <row r="54962" spans="5:5">
      <c r="E54962" s="15"/>
    </row>
    <row r="54963" spans="5:5">
      <c r="E54963" s="15"/>
    </row>
    <row r="54964" spans="5:5">
      <c r="E54964" s="15"/>
    </row>
    <row r="54965" spans="5:5">
      <c r="E54965" s="15"/>
    </row>
    <row r="54966" spans="5:5">
      <c r="E54966" s="15"/>
    </row>
    <row r="54967" spans="5:5">
      <c r="E54967" s="15"/>
    </row>
    <row r="54968" spans="5:5">
      <c r="E54968" s="15"/>
    </row>
    <row r="54969" spans="5:5">
      <c r="E54969" s="15"/>
    </row>
    <row r="54970" spans="5:5">
      <c r="E54970" s="15"/>
    </row>
    <row r="54971" spans="5:5">
      <c r="E54971" s="15"/>
    </row>
    <row r="54972" spans="5:5">
      <c r="E54972" s="15"/>
    </row>
    <row r="54973" spans="5:5">
      <c r="E54973" s="15"/>
    </row>
    <row r="54974" spans="5:5">
      <c r="E54974" s="15"/>
    </row>
    <row r="54975" spans="5:5">
      <c r="E54975" s="15"/>
    </row>
    <row r="54976" spans="5:5">
      <c r="E54976" s="15"/>
    </row>
    <row r="54977" spans="5:5">
      <c r="E54977" s="15"/>
    </row>
    <row r="54978" spans="5:5">
      <c r="E54978" s="15"/>
    </row>
    <row r="54979" spans="5:5">
      <c r="E54979" s="15"/>
    </row>
    <row r="54980" spans="5:5">
      <c r="E54980" s="15"/>
    </row>
    <row r="54981" spans="5:5">
      <c r="E54981" s="15"/>
    </row>
    <row r="54982" spans="5:5">
      <c r="E54982" s="15"/>
    </row>
    <row r="54983" spans="5:5">
      <c r="E54983" s="15"/>
    </row>
    <row r="54984" spans="5:5">
      <c r="E54984" s="15"/>
    </row>
    <row r="54985" spans="5:5">
      <c r="E54985" s="15"/>
    </row>
    <row r="54986" spans="5:5">
      <c r="E54986" s="15"/>
    </row>
    <row r="54987" spans="5:5">
      <c r="E54987" s="15"/>
    </row>
    <row r="54988" spans="5:5">
      <c r="E54988" s="15"/>
    </row>
    <row r="54989" spans="5:5">
      <c r="E54989" s="15"/>
    </row>
    <row r="54990" spans="5:5">
      <c r="E54990" s="15"/>
    </row>
    <row r="54991" spans="5:5">
      <c r="E54991" s="15"/>
    </row>
    <row r="54992" spans="5:5">
      <c r="E54992" s="15"/>
    </row>
    <row r="54993" spans="5:5">
      <c r="E54993" s="15"/>
    </row>
    <row r="54994" spans="5:5">
      <c r="E54994" s="15"/>
    </row>
    <row r="54995" spans="5:5">
      <c r="E54995" s="15"/>
    </row>
    <row r="54996" spans="5:5">
      <c r="E54996" s="15"/>
    </row>
    <row r="54997" spans="5:5">
      <c r="E54997" s="15"/>
    </row>
    <row r="54998" spans="5:5">
      <c r="E54998" s="15"/>
    </row>
    <row r="54999" spans="5:5">
      <c r="E54999" s="15"/>
    </row>
    <row r="55000" spans="5:5">
      <c r="E55000" s="15"/>
    </row>
    <row r="55001" spans="5:5">
      <c r="E55001" s="15"/>
    </row>
    <row r="55002" spans="5:5">
      <c r="E55002" s="15"/>
    </row>
    <row r="55003" spans="5:5">
      <c r="E55003" s="15"/>
    </row>
    <row r="55004" spans="5:5">
      <c r="E55004" s="15"/>
    </row>
    <row r="55005" spans="5:5">
      <c r="E55005" s="15"/>
    </row>
    <row r="55006" spans="5:5">
      <c r="E55006" s="15"/>
    </row>
    <row r="55007" spans="5:5">
      <c r="E55007" s="15"/>
    </row>
    <row r="55008" spans="5:5">
      <c r="E55008" s="15"/>
    </row>
    <row r="55009" spans="5:5">
      <c r="E55009" s="15"/>
    </row>
    <row r="55010" spans="5:5">
      <c r="E55010" s="15"/>
    </row>
    <row r="55011" spans="5:5">
      <c r="E55011" s="15"/>
    </row>
    <row r="55012" spans="5:5">
      <c r="E55012" s="15"/>
    </row>
    <row r="55013" spans="5:5">
      <c r="E55013" s="15"/>
    </row>
    <row r="55014" spans="5:5">
      <c r="E55014" s="15"/>
    </row>
    <row r="55015" spans="5:5">
      <c r="E55015" s="15"/>
    </row>
    <row r="55016" spans="5:5">
      <c r="E55016" s="15"/>
    </row>
    <row r="55017" spans="5:5">
      <c r="E55017" s="15"/>
    </row>
    <row r="55018" spans="5:5">
      <c r="E55018" s="15"/>
    </row>
    <row r="55019" spans="5:5">
      <c r="E55019" s="15"/>
    </row>
    <row r="55020" spans="5:5">
      <c r="E55020" s="15"/>
    </row>
    <row r="55021" spans="5:5">
      <c r="E55021" s="15"/>
    </row>
    <row r="55022" spans="5:5">
      <c r="E55022" s="15"/>
    </row>
    <row r="55023" spans="5:5">
      <c r="E55023" s="15"/>
    </row>
    <row r="55024" spans="5:5">
      <c r="E55024" s="15"/>
    </row>
    <row r="55025" spans="5:5">
      <c r="E55025" s="15"/>
    </row>
    <row r="55026" spans="5:5">
      <c r="E55026" s="15"/>
    </row>
    <row r="55027" spans="5:5">
      <c r="E55027" s="15"/>
    </row>
    <row r="55028" spans="5:5">
      <c r="E55028" s="15"/>
    </row>
    <row r="55029" spans="5:5">
      <c r="E55029" s="15"/>
    </row>
    <row r="55030" spans="5:5">
      <c r="E55030" s="15"/>
    </row>
    <row r="55031" spans="5:5">
      <c r="E55031" s="15"/>
    </row>
    <row r="55032" spans="5:5">
      <c r="E55032" s="15"/>
    </row>
    <row r="55033" spans="5:5">
      <c r="E55033" s="15"/>
    </row>
    <row r="55034" spans="5:5">
      <c r="E55034" s="15"/>
    </row>
    <row r="55035" spans="5:5">
      <c r="E55035" s="15"/>
    </row>
    <row r="55036" spans="5:5">
      <c r="E55036" s="15"/>
    </row>
    <row r="55037" spans="5:5">
      <c r="E55037" s="15"/>
    </row>
    <row r="55038" spans="5:5">
      <c r="E55038" s="15"/>
    </row>
    <row r="55039" spans="5:5">
      <c r="E55039" s="15"/>
    </row>
    <row r="55040" spans="5:5">
      <c r="E55040" s="15"/>
    </row>
    <row r="55041" spans="5:5">
      <c r="E55041" s="15"/>
    </row>
    <row r="55042" spans="5:5">
      <c r="E55042" s="15"/>
    </row>
    <row r="55043" spans="5:5">
      <c r="E55043" s="15"/>
    </row>
    <row r="55044" spans="5:5">
      <c r="E55044" s="15"/>
    </row>
    <row r="55045" spans="5:5">
      <c r="E55045" s="15"/>
    </row>
    <row r="55046" spans="5:5">
      <c r="E55046" s="15"/>
    </row>
    <row r="55047" spans="5:5">
      <c r="E55047" s="15"/>
    </row>
    <row r="55048" spans="5:5">
      <c r="E55048" s="15"/>
    </row>
    <row r="55049" spans="5:5">
      <c r="E55049" s="15"/>
    </row>
    <row r="55050" spans="5:5">
      <c r="E55050" s="15"/>
    </row>
    <row r="55051" spans="5:5">
      <c r="E55051" s="15"/>
    </row>
    <row r="55052" spans="5:5">
      <c r="E55052" s="15"/>
    </row>
    <row r="55053" spans="5:5">
      <c r="E55053" s="15"/>
    </row>
    <row r="55054" spans="5:5">
      <c r="E55054" s="15"/>
    </row>
    <row r="55055" spans="5:5">
      <c r="E55055" s="15"/>
    </row>
    <row r="55056" spans="5:5">
      <c r="E55056" s="15"/>
    </row>
    <row r="55057" spans="5:5">
      <c r="E55057" s="15"/>
    </row>
    <row r="55058" spans="5:5">
      <c r="E55058" s="15"/>
    </row>
    <row r="55059" spans="5:5">
      <c r="E55059" s="15"/>
    </row>
    <row r="55060" spans="5:5">
      <c r="E55060" s="15"/>
    </row>
    <row r="55061" spans="5:5">
      <c r="E55061" s="15"/>
    </row>
    <row r="55062" spans="5:5">
      <c r="E55062" s="15"/>
    </row>
    <row r="55063" spans="5:5">
      <c r="E55063" s="15"/>
    </row>
    <row r="55064" spans="5:5">
      <c r="E55064" s="15"/>
    </row>
    <row r="55065" spans="5:5">
      <c r="E55065" s="15"/>
    </row>
    <row r="55066" spans="5:5">
      <c r="E55066" s="15"/>
    </row>
    <row r="55067" spans="5:5">
      <c r="E55067" s="15"/>
    </row>
    <row r="55068" spans="5:5">
      <c r="E55068" s="15"/>
    </row>
    <row r="55069" spans="5:5">
      <c r="E55069" s="15"/>
    </row>
    <row r="55070" spans="5:5">
      <c r="E55070" s="15"/>
    </row>
    <row r="55071" spans="5:5">
      <c r="E55071" s="15"/>
    </row>
    <row r="55072" spans="5:5">
      <c r="E55072" s="15"/>
    </row>
    <row r="55073" spans="5:5">
      <c r="E55073" s="15"/>
    </row>
    <row r="55074" spans="5:5">
      <c r="E55074" s="15"/>
    </row>
    <row r="55075" spans="5:5">
      <c r="E55075" s="15"/>
    </row>
    <row r="55076" spans="5:5">
      <c r="E55076" s="15"/>
    </row>
    <row r="55077" spans="5:5">
      <c r="E55077" s="15"/>
    </row>
    <row r="55078" spans="5:5">
      <c r="E55078" s="15"/>
    </row>
    <row r="55079" spans="5:5">
      <c r="E55079" s="15"/>
    </row>
    <row r="55080" spans="5:5">
      <c r="E55080" s="15"/>
    </row>
    <row r="55081" spans="5:5">
      <c r="E55081" s="15"/>
    </row>
    <row r="55082" spans="5:5">
      <c r="E55082" s="15"/>
    </row>
    <row r="55083" spans="5:5">
      <c r="E55083" s="15"/>
    </row>
    <row r="55084" spans="5:5">
      <c r="E55084" s="15"/>
    </row>
    <row r="55085" spans="5:5">
      <c r="E55085" s="15"/>
    </row>
    <row r="55086" spans="5:5">
      <c r="E55086" s="15"/>
    </row>
    <row r="55087" spans="5:5">
      <c r="E55087" s="15"/>
    </row>
    <row r="55088" spans="5:5">
      <c r="E55088" s="15"/>
    </row>
    <row r="55089" spans="5:5">
      <c r="E55089" s="15"/>
    </row>
    <row r="55090" spans="5:5">
      <c r="E55090" s="15"/>
    </row>
    <row r="55091" spans="5:5">
      <c r="E55091" s="15"/>
    </row>
    <row r="55092" spans="5:5">
      <c r="E55092" s="15"/>
    </row>
    <row r="55093" spans="5:5">
      <c r="E55093" s="15"/>
    </row>
    <row r="55094" spans="5:5">
      <c r="E55094" s="15"/>
    </row>
    <row r="55095" spans="5:5">
      <c r="E55095" s="15"/>
    </row>
    <row r="55096" spans="5:5">
      <c r="E55096" s="15"/>
    </row>
    <row r="55097" spans="5:5">
      <c r="E55097" s="15"/>
    </row>
    <row r="55098" spans="5:5">
      <c r="E55098" s="15"/>
    </row>
    <row r="55099" spans="5:5">
      <c r="E55099" s="15"/>
    </row>
    <row r="55100" spans="5:5">
      <c r="E55100" s="15"/>
    </row>
    <row r="55101" spans="5:5">
      <c r="E55101" s="15"/>
    </row>
    <row r="55102" spans="5:5">
      <c r="E55102" s="15"/>
    </row>
    <row r="55103" spans="5:5">
      <c r="E55103" s="15"/>
    </row>
    <row r="55104" spans="5:5">
      <c r="E55104" s="15"/>
    </row>
    <row r="55105" spans="5:5">
      <c r="E55105" s="15"/>
    </row>
    <row r="55106" spans="5:5">
      <c r="E55106" s="15"/>
    </row>
    <row r="55107" spans="5:5">
      <c r="E55107" s="15"/>
    </row>
    <row r="55108" spans="5:5">
      <c r="E55108" s="15"/>
    </row>
    <row r="55109" spans="5:5">
      <c r="E55109" s="15"/>
    </row>
    <row r="55110" spans="5:5">
      <c r="E55110" s="15"/>
    </row>
    <row r="55111" spans="5:5">
      <c r="E55111" s="15"/>
    </row>
    <row r="55112" spans="5:5">
      <c r="E55112" s="15"/>
    </row>
    <row r="55113" spans="5:5">
      <c r="E55113" s="15"/>
    </row>
    <row r="55114" spans="5:5">
      <c r="E55114" s="15"/>
    </row>
    <row r="55115" spans="5:5">
      <c r="E55115" s="15"/>
    </row>
    <row r="55116" spans="5:5">
      <c r="E55116" s="15"/>
    </row>
    <row r="55117" spans="5:5">
      <c r="E55117" s="15"/>
    </row>
    <row r="55118" spans="5:5">
      <c r="E55118" s="15"/>
    </row>
    <row r="55119" spans="5:5">
      <c r="E55119" s="15"/>
    </row>
    <row r="55120" spans="5:5">
      <c r="E55120" s="15"/>
    </row>
    <row r="55121" spans="5:5">
      <c r="E55121" s="15"/>
    </row>
    <row r="55122" spans="5:5">
      <c r="E55122" s="15"/>
    </row>
    <row r="55123" spans="5:5">
      <c r="E55123" s="15"/>
    </row>
    <row r="55124" spans="5:5">
      <c r="E55124" s="15"/>
    </row>
    <row r="55125" spans="5:5">
      <c r="E55125" s="15"/>
    </row>
    <row r="55126" spans="5:5">
      <c r="E55126" s="15"/>
    </row>
    <row r="55127" spans="5:5">
      <c r="E55127" s="15"/>
    </row>
    <row r="55128" spans="5:5">
      <c r="E55128" s="15"/>
    </row>
    <row r="55129" spans="5:5">
      <c r="E55129" s="15"/>
    </row>
    <row r="55130" spans="5:5">
      <c r="E55130" s="15"/>
    </row>
    <row r="55131" spans="5:5">
      <c r="E55131" s="15"/>
    </row>
    <row r="55132" spans="5:5">
      <c r="E55132" s="15"/>
    </row>
    <row r="55133" spans="5:5">
      <c r="E55133" s="15"/>
    </row>
    <row r="55134" spans="5:5">
      <c r="E55134" s="15"/>
    </row>
    <row r="55135" spans="5:5">
      <c r="E55135" s="15"/>
    </row>
    <row r="55136" spans="5:5">
      <c r="E55136" s="15"/>
    </row>
    <row r="55137" spans="5:5">
      <c r="E55137" s="15"/>
    </row>
    <row r="55138" spans="5:5">
      <c r="E55138" s="15"/>
    </row>
    <row r="55139" spans="5:5">
      <c r="E55139" s="15"/>
    </row>
    <row r="55140" spans="5:5">
      <c r="E55140" s="15"/>
    </row>
    <row r="55141" spans="5:5">
      <c r="E55141" s="15"/>
    </row>
    <row r="55142" spans="5:5">
      <c r="E55142" s="15"/>
    </row>
    <row r="55143" spans="5:5">
      <c r="E55143" s="15"/>
    </row>
    <row r="55144" spans="5:5">
      <c r="E55144" s="15"/>
    </row>
    <row r="55145" spans="5:5">
      <c r="E55145" s="15"/>
    </row>
    <row r="55146" spans="5:5">
      <c r="E55146" s="15"/>
    </row>
    <row r="55147" spans="5:5">
      <c r="E55147" s="15"/>
    </row>
    <row r="55148" spans="5:5">
      <c r="E55148" s="15"/>
    </row>
    <row r="55149" spans="5:5">
      <c r="E55149" s="15"/>
    </row>
    <row r="55150" spans="5:5">
      <c r="E55150" s="15"/>
    </row>
    <row r="55151" spans="5:5">
      <c r="E55151" s="15"/>
    </row>
    <row r="55152" spans="5:5">
      <c r="E55152" s="15"/>
    </row>
    <row r="55153" spans="5:5">
      <c r="E55153" s="15"/>
    </row>
    <row r="55154" spans="5:5">
      <c r="E55154" s="15"/>
    </row>
    <row r="55155" spans="5:5">
      <c r="E55155" s="15"/>
    </row>
    <row r="55156" spans="5:5">
      <c r="E55156" s="15"/>
    </row>
    <row r="55157" spans="5:5">
      <c r="E55157" s="15"/>
    </row>
    <row r="55158" spans="5:5">
      <c r="E55158" s="15"/>
    </row>
    <row r="55159" spans="5:5">
      <c r="E55159" s="15"/>
    </row>
    <row r="55160" spans="5:5">
      <c r="E55160" s="15"/>
    </row>
    <row r="55161" spans="5:5">
      <c r="E55161" s="15"/>
    </row>
    <row r="55162" spans="5:5">
      <c r="E55162" s="15"/>
    </row>
    <row r="55163" spans="5:5">
      <c r="E55163" s="15"/>
    </row>
    <row r="55164" spans="5:5">
      <c r="E55164" s="15"/>
    </row>
    <row r="55165" spans="5:5">
      <c r="E55165" s="15"/>
    </row>
    <row r="55166" spans="5:5">
      <c r="E55166" s="15"/>
    </row>
    <row r="55167" spans="5:5">
      <c r="E55167" s="15"/>
    </row>
    <row r="55168" spans="5:5">
      <c r="E55168" s="15"/>
    </row>
    <row r="55169" spans="5:5">
      <c r="E55169" s="15"/>
    </row>
    <row r="55170" spans="5:5">
      <c r="E55170" s="15"/>
    </row>
    <row r="55171" spans="5:5">
      <c r="E55171" s="15"/>
    </row>
    <row r="55172" spans="5:5">
      <c r="E55172" s="15"/>
    </row>
    <row r="55173" spans="5:5">
      <c r="E55173" s="15"/>
    </row>
    <row r="55174" spans="5:5">
      <c r="E55174" s="15"/>
    </row>
    <row r="55175" spans="5:5">
      <c r="E55175" s="15"/>
    </row>
    <row r="55176" spans="5:5">
      <c r="E55176" s="15"/>
    </row>
    <row r="55177" spans="5:5">
      <c r="E55177" s="15"/>
    </row>
    <row r="55178" spans="5:5">
      <c r="E55178" s="15"/>
    </row>
    <row r="55179" spans="5:5">
      <c r="E55179" s="15"/>
    </row>
    <row r="55180" spans="5:5">
      <c r="E55180" s="15"/>
    </row>
    <row r="55181" spans="5:5">
      <c r="E55181" s="15"/>
    </row>
    <row r="55182" spans="5:5">
      <c r="E55182" s="15"/>
    </row>
    <row r="55183" spans="5:5">
      <c r="E55183" s="15"/>
    </row>
    <row r="55184" spans="5:5">
      <c r="E55184" s="15"/>
    </row>
    <row r="55185" spans="5:5">
      <c r="E55185" s="15"/>
    </row>
    <row r="55186" spans="5:5">
      <c r="E55186" s="15"/>
    </row>
    <row r="55187" spans="5:5">
      <c r="E55187" s="15"/>
    </row>
    <row r="55188" spans="5:5">
      <c r="E55188" s="15"/>
    </row>
    <row r="55189" spans="5:5">
      <c r="E55189" s="15"/>
    </row>
    <row r="55190" spans="5:5">
      <c r="E55190" s="15"/>
    </row>
    <row r="55191" spans="5:5">
      <c r="E55191" s="15"/>
    </row>
    <row r="55192" spans="5:5">
      <c r="E55192" s="15"/>
    </row>
    <row r="55193" spans="5:5">
      <c r="E55193" s="15"/>
    </row>
    <row r="55194" spans="5:5">
      <c r="E55194" s="15"/>
    </row>
    <row r="55195" spans="5:5">
      <c r="E55195" s="15"/>
    </row>
    <row r="55196" spans="5:5">
      <c r="E55196" s="15"/>
    </row>
    <row r="55197" spans="5:5">
      <c r="E55197" s="15"/>
    </row>
    <row r="55198" spans="5:5">
      <c r="E55198" s="15"/>
    </row>
    <row r="55199" spans="5:5">
      <c r="E55199" s="15"/>
    </row>
    <row r="55200" spans="5:5">
      <c r="E55200" s="15"/>
    </row>
    <row r="55201" spans="5:5">
      <c r="E55201" s="15"/>
    </row>
    <row r="55202" spans="5:5">
      <c r="E55202" s="15"/>
    </row>
    <row r="55203" spans="5:5">
      <c r="E55203" s="15"/>
    </row>
    <row r="55204" spans="5:5">
      <c r="E55204" s="15"/>
    </row>
    <row r="55205" spans="5:5">
      <c r="E55205" s="15"/>
    </row>
    <row r="55206" spans="5:5">
      <c r="E55206" s="15"/>
    </row>
    <row r="55207" spans="5:5">
      <c r="E55207" s="15"/>
    </row>
    <row r="55208" spans="5:5">
      <c r="E55208" s="15"/>
    </row>
    <row r="55209" spans="5:5">
      <c r="E55209" s="15"/>
    </row>
    <row r="55210" spans="5:5">
      <c r="E55210" s="15"/>
    </row>
    <row r="55211" spans="5:5">
      <c r="E55211" s="15"/>
    </row>
    <row r="55212" spans="5:5">
      <c r="E55212" s="15"/>
    </row>
    <row r="55213" spans="5:5">
      <c r="E55213" s="15"/>
    </row>
    <row r="55214" spans="5:5">
      <c r="E55214" s="15"/>
    </row>
    <row r="55215" spans="5:5">
      <c r="E55215" s="15"/>
    </row>
    <row r="55216" spans="5:5">
      <c r="E55216" s="15"/>
    </row>
    <row r="55217" spans="5:5">
      <c r="E55217" s="15"/>
    </row>
    <row r="55218" spans="5:5">
      <c r="E55218" s="15"/>
    </row>
    <row r="55219" spans="5:5">
      <c r="E55219" s="15"/>
    </row>
    <row r="55220" spans="5:5">
      <c r="E55220" s="15"/>
    </row>
    <row r="55221" spans="5:5">
      <c r="E55221" s="15"/>
    </row>
    <row r="55222" spans="5:5">
      <c r="E55222" s="15"/>
    </row>
    <row r="55223" spans="5:5">
      <c r="E55223" s="15"/>
    </row>
    <row r="55224" spans="5:5">
      <c r="E55224" s="15"/>
    </row>
    <row r="55225" spans="5:5">
      <c r="E55225" s="15"/>
    </row>
    <row r="55226" spans="5:5">
      <c r="E55226" s="15"/>
    </row>
    <row r="55227" spans="5:5">
      <c r="E55227" s="15"/>
    </row>
    <row r="55228" spans="5:5">
      <c r="E55228" s="15"/>
    </row>
    <row r="55229" spans="5:5">
      <c r="E55229" s="15"/>
    </row>
    <row r="55230" spans="5:5">
      <c r="E55230" s="15"/>
    </row>
    <row r="55231" spans="5:5">
      <c r="E55231" s="15"/>
    </row>
    <row r="55232" spans="5:5">
      <c r="E55232" s="15"/>
    </row>
    <row r="55233" spans="5:5">
      <c r="E55233" s="15"/>
    </row>
    <row r="55234" spans="5:5">
      <c r="E55234" s="15"/>
    </row>
    <row r="55235" spans="5:5">
      <c r="E55235" s="15"/>
    </row>
    <row r="55236" spans="5:5">
      <c r="E55236" s="15"/>
    </row>
    <row r="55237" spans="5:5">
      <c r="E55237" s="15"/>
    </row>
    <row r="55238" spans="5:5">
      <c r="E55238" s="15"/>
    </row>
    <row r="55239" spans="5:5">
      <c r="E55239" s="15"/>
    </row>
    <row r="55240" spans="5:5">
      <c r="E55240" s="15"/>
    </row>
    <row r="55241" spans="5:5">
      <c r="E55241" s="15"/>
    </row>
    <row r="55242" spans="5:5">
      <c r="E55242" s="15"/>
    </row>
    <row r="55243" spans="5:5">
      <c r="E55243" s="15"/>
    </row>
    <row r="55244" spans="5:5">
      <c r="E55244" s="15"/>
    </row>
    <row r="55245" spans="5:5">
      <c r="E55245" s="15"/>
    </row>
    <row r="55246" spans="5:5">
      <c r="E55246" s="15"/>
    </row>
    <row r="55247" spans="5:5">
      <c r="E55247" s="15"/>
    </row>
    <row r="55248" spans="5:5">
      <c r="E55248" s="15"/>
    </row>
    <row r="55249" spans="5:5">
      <c r="E55249" s="15"/>
    </row>
    <row r="55250" spans="5:5">
      <c r="E55250" s="15"/>
    </row>
    <row r="55251" spans="5:5">
      <c r="E55251" s="15"/>
    </row>
    <row r="55252" spans="5:5">
      <c r="E55252" s="15"/>
    </row>
    <row r="55253" spans="5:5">
      <c r="E55253" s="15"/>
    </row>
    <row r="55254" spans="5:5">
      <c r="E55254" s="15"/>
    </row>
    <row r="55255" spans="5:5">
      <c r="E55255" s="15"/>
    </row>
    <row r="55256" spans="5:5">
      <c r="E55256" s="15"/>
    </row>
    <row r="55257" spans="5:5">
      <c r="E55257" s="15"/>
    </row>
    <row r="55258" spans="5:5">
      <c r="E55258" s="15"/>
    </row>
    <row r="55259" spans="5:5">
      <c r="E55259" s="15"/>
    </row>
    <row r="55260" spans="5:5">
      <c r="E55260" s="15"/>
    </row>
    <row r="55261" spans="5:5">
      <c r="E55261" s="15"/>
    </row>
    <row r="55262" spans="5:5">
      <c r="E55262" s="15"/>
    </row>
    <row r="55263" spans="5:5">
      <c r="E55263" s="15"/>
    </row>
    <row r="55264" spans="5:5">
      <c r="E55264" s="15"/>
    </row>
    <row r="55265" spans="5:5">
      <c r="E55265" s="15"/>
    </row>
    <row r="55266" spans="5:5">
      <c r="E55266" s="15"/>
    </row>
    <row r="55267" spans="5:5">
      <c r="E55267" s="15"/>
    </row>
    <row r="55268" spans="5:5">
      <c r="E55268" s="15"/>
    </row>
    <row r="55269" spans="5:5">
      <c r="E55269" s="15"/>
    </row>
    <row r="55270" spans="5:5">
      <c r="E55270" s="15"/>
    </row>
    <row r="55271" spans="5:5">
      <c r="E55271" s="15"/>
    </row>
    <row r="55272" spans="5:5">
      <c r="E55272" s="15"/>
    </row>
    <row r="55273" spans="5:5">
      <c r="E55273" s="15"/>
    </row>
    <row r="55274" spans="5:5">
      <c r="E55274" s="15"/>
    </row>
    <row r="55275" spans="5:5">
      <c r="E55275" s="15"/>
    </row>
    <row r="55276" spans="5:5">
      <c r="E55276" s="15"/>
    </row>
    <row r="55277" spans="5:5">
      <c r="E55277" s="15"/>
    </row>
    <row r="55278" spans="5:5">
      <c r="E55278" s="15"/>
    </row>
    <row r="55279" spans="5:5">
      <c r="E55279" s="15"/>
    </row>
    <row r="55280" spans="5:5">
      <c r="E55280" s="15"/>
    </row>
    <row r="55281" spans="5:5">
      <c r="E55281" s="15"/>
    </row>
    <row r="55282" spans="5:5">
      <c r="E55282" s="15"/>
    </row>
    <row r="55283" spans="5:5">
      <c r="E55283" s="15"/>
    </row>
    <row r="55284" spans="5:5">
      <c r="E55284" s="15"/>
    </row>
    <row r="55285" spans="5:5">
      <c r="E55285" s="15"/>
    </row>
    <row r="55286" spans="5:5">
      <c r="E55286" s="15"/>
    </row>
    <row r="55287" spans="5:5">
      <c r="E55287" s="15"/>
    </row>
    <row r="55288" spans="5:5">
      <c r="E55288" s="15"/>
    </row>
    <row r="55289" spans="5:5">
      <c r="E55289" s="15"/>
    </row>
    <row r="55290" spans="5:5">
      <c r="E55290" s="15"/>
    </row>
    <row r="55291" spans="5:5">
      <c r="E55291" s="15"/>
    </row>
    <row r="55292" spans="5:5">
      <c r="E55292" s="15"/>
    </row>
    <row r="55293" spans="5:5">
      <c r="E55293" s="15"/>
    </row>
    <row r="55294" spans="5:5">
      <c r="E55294" s="15"/>
    </row>
    <row r="55295" spans="5:5">
      <c r="E55295" s="15"/>
    </row>
    <row r="55296" spans="5:5">
      <c r="E55296" s="15"/>
    </row>
    <row r="55297" spans="5:5">
      <c r="E55297" s="15"/>
    </row>
    <row r="55298" spans="5:5">
      <c r="E55298" s="15"/>
    </row>
    <row r="55299" spans="5:5">
      <c r="E55299" s="15"/>
    </row>
    <row r="55300" spans="5:5">
      <c r="E55300" s="15"/>
    </row>
    <row r="55301" spans="5:5">
      <c r="E55301" s="15"/>
    </row>
    <row r="55302" spans="5:5">
      <c r="E55302" s="15"/>
    </row>
    <row r="55303" spans="5:5">
      <c r="E55303" s="15"/>
    </row>
    <row r="55304" spans="5:5">
      <c r="E55304" s="15"/>
    </row>
    <row r="55305" spans="5:5">
      <c r="E55305" s="15"/>
    </row>
    <row r="55306" spans="5:5">
      <c r="E55306" s="15"/>
    </row>
    <row r="55307" spans="5:5">
      <c r="E55307" s="15"/>
    </row>
    <row r="55308" spans="5:5">
      <c r="E55308" s="15"/>
    </row>
    <row r="55309" spans="5:5">
      <c r="E55309" s="15"/>
    </row>
    <row r="55310" spans="5:5">
      <c r="E55310" s="15"/>
    </row>
    <row r="55311" spans="5:5">
      <c r="E55311" s="15"/>
    </row>
    <row r="55312" spans="5:5">
      <c r="E55312" s="15"/>
    </row>
    <row r="55313" spans="5:5">
      <c r="E55313" s="15"/>
    </row>
    <row r="55314" spans="5:5">
      <c r="E55314" s="15"/>
    </row>
    <row r="55315" spans="5:5">
      <c r="E55315" s="15"/>
    </row>
    <row r="55316" spans="5:5">
      <c r="E55316" s="15"/>
    </row>
    <row r="55317" spans="5:5">
      <c r="E55317" s="15"/>
    </row>
    <row r="55318" spans="5:5">
      <c r="E55318" s="15"/>
    </row>
    <row r="55319" spans="5:5">
      <c r="E55319" s="15"/>
    </row>
    <row r="55320" spans="5:5">
      <c r="E55320" s="15"/>
    </row>
    <row r="55321" spans="5:5">
      <c r="E55321" s="15"/>
    </row>
    <row r="55322" spans="5:5">
      <c r="E55322" s="15"/>
    </row>
    <row r="55323" spans="5:5">
      <c r="E55323" s="15"/>
    </row>
    <row r="55324" spans="5:5">
      <c r="E55324" s="15"/>
    </row>
    <row r="55325" spans="5:5">
      <c r="E55325" s="15"/>
    </row>
    <row r="55326" spans="5:5">
      <c r="E55326" s="15"/>
    </row>
    <row r="55327" spans="5:5">
      <c r="E55327" s="15"/>
    </row>
    <row r="55328" spans="5:5">
      <c r="E55328" s="15"/>
    </row>
    <row r="55329" spans="5:5">
      <c r="E55329" s="15"/>
    </row>
    <row r="55330" spans="5:5">
      <c r="E55330" s="15"/>
    </row>
    <row r="55331" spans="5:5">
      <c r="E55331" s="15"/>
    </row>
    <row r="55332" spans="5:5">
      <c r="E55332" s="15"/>
    </row>
    <row r="55333" spans="5:5">
      <c r="E55333" s="15"/>
    </row>
    <row r="55334" spans="5:5">
      <c r="E55334" s="15"/>
    </row>
    <row r="55335" spans="5:5">
      <c r="E55335" s="15"/>
    </row>
    <row r="55336" spans="5:5">
      <c r="E55336" s="15"/>
    </row>
    <row r="55337" spans="5:5">
      <c r="E55337" s="15"/>
    </row>
    <row r="55338" spans="5:5">
      <c r="E55338" s="15"/>
    </row>
    <row r="55339" spans="5:5">
      <c r="E55339" s="15"/>
    </row>
    <row r="55340" spans="5:5">
      <c r="E55340" s="15"/>
    </row>
    <row r="55341" spans="5:5">
      <c r="E55341" s="15"/>
    </row>
    <row r="55342" spans="5:5">
      <c r="E55342" s="15"/>
    </row>
    <row r="55343" spans="5:5">
      <c r="E55343" s="15"/>
    </row>
    <row r="55344" spans="5:5">
      <c r="E55344" s="15"/>
    </row>
    <row r="55345" spans="5:5">
      <c r="E55345" s="15"/>
    </row>
    <row r="55346" spans="5:5">
      <c r="E55346" s="15"/>
    </row>
    <row r="55347" spans="5:5">
      <c r="E55347" s="15"/>
    </row>
    <row r="55348" spans="5:5">
      <c r="E55348" s="15"/>
    </row>
    <row r="55349" spans="5:5">
      <c r="E55349" s="15"/>
    </row>
    <row r="55350" spans="5:5">
      <c r="E55350" s="15"/>
    </row>
    <row r="55351" spans="5:5">
      <c r="E55351" s="15"/>
    </row>
    <row r="55352" spans="5:5">
      <c r="E55352" s="15"/>
    </row>
    <row r="55353" spans="5:5">
      <c r="E55353" s="15"/>
    </row>
    <row r="55354" spans="5:5">
      <c r="E55354" s="15"/>
    </row>
    <row r="55355" spans="5:5">
      <c r="E55355" s="15"/>
    </row>
    <row r="55356" spans="5:5">
      <c r="E55356" s="15"/>
    </row>
    <row r="55357" spans="5:5">
      <c r="E55357" s="15"/>
    </row>
    <row r="55358" spans="5:5">
      <c r="E55358" s="15"/>
    </row>
    <row r="55359" spans="5:5">
      <c r="E55359" s="15"/>
    </row>
    <row r="55360" spans="5:5">
      <c r="E55360" s="15"/>
    </row>
    <row r="55361" spans="5:5">
      <c r="E55361" s="15"/>
    </row>
    <row r="55362" spans="5:5">
      <c r="E55362" s="15"/>
    </row>
    <row r="55363" spans="5:5">
      <c r="E55363" s="15"/>
    </row>
    <row r="55364" spans="5:5">
      <c r="E55364" s="15"/>
    </row>
    <row r="55365" spans="5:5">
      <c r="E55365" s="15"/>
    </row>
    <row r="55366" spans="5:5">
      <c r="E55366" s="15"/>
    </row>
    <row r="55367" spans="5:5">
      <c r="E55367" s="15"/>
    </row>
    <row r="55368" spans="5:5">
      <c r="E55368" s="15"/>
    </row>
    <row r="55369" spans="5:5">
      <c r="E55369" s="15"/>
    </row>
    <row r="55370" spans="5:5">
      <c r="E55370" s="15"/>
    </row>
    <row r="55371" spans="5:5">
      <c r="E55371" s="15"/>
    </row>
    <row r="55372" spans="5:5">
      <c r="E55372" s="15"/>
    </row>
    <row r="55373" spans="5:5">
      <c r="E55373" s="15"/>
    </row>
    <row r="55374" spans="5:5">
      <c r="E55374" s="15"/>
    </row>
    <row r="55375" spans="5:5">
      <c r="E55375" s="15"/>
    </row>
    <row r="55376" spans="5:5">
      <c r="E55376" s="15"/>
    </row>
    <row r="55377" spans="5:5">
      <c r="E55377" s="15"/>
    </row>
    <row r="55378" spans="5:5">
      <c r="E55378" s="15"/>
    </row>
    <row r="55379" spans="5:5">
      <c r="E55379" s="15"/>
    </row>
    <row r="55380" spans="5:5">
      <c r="E55380" s="15"/>
    </row>
    <row r="55381" spans="5:5">
      <c r="E55381" s="15"/>
    </row>
    <row r="55382" spans="5:5">
      <c r="E55382" s="15"/>
    </row>
    <row r="55383" spans="5:5">
      <c r="E55383" s="15"/>
    </row>
    <row r="55384" spans="5:5">
      <c r="E55384" s="15"/>
    </row>
    <row r="55385" spans="5:5">
      <c r="E55385" s="15"/>
    </row>
    <row r="55386" spans="5:5">
      <c r="E55386" s="15"/>
    </row>
    <row r="55387" spans="5:5">
      <c r="E55387" s="15"/>
    </row>
    <row r="55388" spans="5:5">
      <c r="E55388" s="15"/>
    </row>
    <row r="55389" spans="5:5">
      <c r="E55389" s="15"/>
    </row>
    <row r="55390" spans="5:5">
      <c r="E55390" s="15"/>
    </row>
    <row r="55391" spans="5:5">
      <c r="E55391" s="15"/>
    </row>
    <row r="55392" spans="5:5">
      <c r="E55392" s="15"/>
    </row>
    <row r="55393" spans="5:5">
      <c r="E55393" s="15"/>
    </row>
    <row r="55394" spans="5:5">
      <c r="E55394" s="15"/>
    </row>
    <row r="55395" spans="5:5">
      <c r="E55395" s="15"/>
    </row>
    <row r="55396" spans="5:5">
      <c r="E55396" s="15"/>
    </row>
    <row r="55397" spans="5:5">
      <c r="E55397" s="15"/>
    </row>
    <row r="55398" spans="5:5">
      <c r="E55398" s="15"/>
    </row>
    <row r="55399" spans="5:5">
      <c r="E55399" s="15"/>
    </row>
    <row r="55400" spans="5:5">
      <c r="E55400" s="15"/>
    </row>
    <row r="55401" spans="5:5">
      <c r="E55401" s="15"/>
    </row>
    <row r="55402" spans="5:5">
      <c r="E55402" s="15"/>
    </row>
    <row r="55403" spans="5:5">
      <c r="E55403" s="15"/>
    </row>
    <row r="55404" spans="5:5">
      <c r="E55404" s="15"/>
    </row>
    <row r="55405" spans="5:5">
      <c r="E55405" s="15"/>
    </row>
    <row r="55406" spans="5:5">
      <c r="E55406" s="15"/>
    </row>
    <row r="55407" spans="5:5">
      <c r="E55407" s="15"/>
    </row>
    <row r="55408" spans="5:5">
      <c r="E55408" s="15"/>
    </row>
    <row r="55409" spans="5:5">
      <c r="E55409" s="15"/>
    </row>
    <row r="55410" spans="5:5">
      <c r="E55410" s="15"/>
    </row>
    <row r="55411" spans="5:5">
      <c r="E55411" s="15"/>
    </row>
    <row r="55412" spans="5:5">
      <c r="E55412" s="15"/>
    </row>
    <row r="55413" spans="5:5">
      <c r="E55413" s="15"/>
    </row>
    <row r="55414" spans="5:5">
      <c r="E55414" s="15"/>
    </row>
    <row r="55415" spans="5:5">
      <c r="E55415" s="15"/>
    </row>
    <row r="55416" spans="5:5">
      <c r="E55416" s="15"/>
    </row>
    <row r="55417" spans="5:5">
      <c r="E55417" s="15"/>
    </row>
    <row r="55418" spans="5:5">
      <c r="E55418" s="15"/>
    </row>
    <row r="55419" spans="5:5">
      <c r="E55419" s="15"/>
    </row>
    <row r="55420" spans="5:5">
      <c r="E55420" s="15"/>
    </row>
    <row r="55421" spans="5:5">
      <c r="E55421" s="15"/>
    </row>
    <row r="55422" spans="5:5">
      <c r="E55422" s="15"/>
    </row>
    <row r="55423" spans="5:5">
      <c r="E55423" s="15"/>
    </row>
    <row r="55424" spans="5:5">
      <c r="E55424" s="15"/>
    </row>
    <row r="55425" spans="5:5">
      <c r="E55425" s="15"/>
    </row>
    <row r="55426" spans="5:5">
      <c r="E55426" s="15"/>
    </row>
    <row r="55427" spans="5:5">
      <c r="E55427" s="15"/>
    </row>
    <row r="55428" spans="5:5">
      <c r="E55428" s="15"/>
    </row>
    <row r="55429" spans="5:5">
      <c r="E55429" s="15"/>
    </row>
    <row r="55430" spans="5:5">
      <c r="E55430" s="15"/>
    </row>
    <row r="55431" spans="5:5">
      <c r="E55431" s="15"/>
    </row>
    <row r="55432" spans="5:5">
      <c r="E55432" s="15"/>
    </row>
    <row r="55433" spans="5:5">
      <c r="E55433" s="15"/>
    </row>
    <row r="55434" spans="5:5">
      <c r="E55434" s="15"/>
    </row>
    <row r="55435" spans="5:5">
      <c r="E55435" s="15"/>
    </row>
    <row r="55436" spans="5:5">
      <c r="E55436" s="15"/>
    </row>
    <row r="55437" spans="5:5">
      <c r="E55437" s="15"/>
    </row>
    <row r="55438" spans="5:5">
      <c r="E55438" s="15"/>
    </row>
    <row r="55439" spans="5:5">
      <c r="E55439" s="15"/>
    </row>
    <row r="55440" spans="5:5">
      <c r="E55440" s="15"/>
    </row>
    <row r="55441" spans="5:5">
      <c r="E55441" s="15"/>
    </row>
    <row r="55442" spans="5:5">
      <c r="E55442" s="15"/>
    </row>
    <row r="55443" spans="5:5">
      <c r="E55443" s="15"/>
    </row>
    <row r="55444" spans="5:5">
      <c r="E55444" s="15"/>
    </row>
    <row r="55445" spans="5:5">
      <c r="E55445" s="15"/>
    </row>
    <row r="55446" spans="5:5">
      <c r="E55446" s="15"/>
    </row>
    <row r="55447" spans="5:5">
      <c r="E55447" s="15"/>
    </row>
    <row r="55448" spans="5:5">
      <c r="E55448" s="15"/>
    </row>
    <row r="55449" spans="5:5">
      <c r="E55449" s="15"/>
    </row>
    <row r="55450" spans="5:5">
      <c r="E55450" s="15"/>
    </row>
    <row r="55451" spans="5:5">
      <c r="E55451" s="15"/>
    </row>
    <row r="55452" spans="5:5">
      <c r="E55452" s="15"/>
    </row>
    <row r="55453" spans="5:5">
      <c r="E55453" s="15"/>
    </row>
    <row r="55454" spans="5:5">
      <c r="E55454" s="15"/>
    </row>
    <row r="55455" spans="5:5">
      <c r="E55455" s="15"/>
    </row>
    <row r="55456" spans="5:5">
      <c r="E55456" s="15"/>
    </row>
    <row r="55457" spans="5:5">
      <c r="E55457" s="15"/>
    </row>
    <row r="55458" spans="5:5">
      <c r="E55458" s="15"/>
    </row>
    <row r="55459" spans="5:5">
      <c r="E55459" s="15"/>
    </row>
    <row r="55460" spans="5:5">
      <c r="E55460" s="15"/>
    </row>
    <row r="55461" spans="5:5">
      <c r="E55461" s="15"/>
    </row>
    <row r="55462" spans="5:5">
      <c r="E55462" s="15"/>
    </row>
    <row r="55463" spans="5:5">
      <c r="E55463" s="15"/>
    </row>
    <row r="55464" spans="5:5">
      <c r="E55464" s="15"/>
    </row>
    <row r="55465" spans="5:5">
      <c r="E55465" s="15"/>
    </row>
    <row r="55466" spans="5:5">
      <c r="E55466" s="15"/>
    </row>
    <row r="55467" spans="5:5">
      <c r="E55467" s="15"/>
    </row>
    <row r="55468" spans="5:5">
      <c r="E55468" s="15"/>
    </row>
    <row r="55469" spans="5:5">
      <c r="E55469" s="15"/>
    </row>
    <row r="55470" spans="5:5">
      <c r="E55470" s="15"/>
    </row>
    <row r="55471" spans="5:5">
      <c r="E55471" s="15"/>
    </row>
    <row r="55472" spans="5:5">
      <c r="E55472" s="15"/>
    </row>
    <row r="55473" spans="5:5">
      <c r="E55473" s="15"/>
    </row>
    <row r="55474" spans="5:5">
      <c r="E55474" s="15"/>
    </row>
    <row r="55475" spans="5:5">
      <c r="E55475" s="15"/>
    </row>
    <row r="55476" spans="5:5">
      <c r="E55476" s="15"/>
    </row>
    <row r="55477" spans="5:5">
      <c r="E55477" s="15"/>
    </row>
    <row r="55478" spans="5:5">
      <c r="E55478" s="15"/>
    </row>
    <row r="55479" spans="5:5">
      <c r="E55479" s="15"/>
    </row>
    <row r="55480" spans="5:5">
      <c r="E55480" s="15"/>
    </row>
    <row r="55481" spans="5:5">
      <c r="E55481" s="15"/>
    </row>
    <row r="55482" spans="5:5">
      <c r="E55482" s="15"/>
    </row>
    <row r="55483" spans="5:5">
      <c r="E55483" s="15"/>
    </row>
    <row r="55484" spans="5:5">
      <c r="E55484" s="15"/>
    </row>
    <row r="55485" spans="5:5">
      <c r="E55485" s="15"/>
    </row>
    <row r="55486" spans="5:5">
      <c r="E55486" s="15"/>
    </row>
    <row r="55487" spans="5:5">
      <c r="E55487" s="15"/>
    </row>
    <row r="55488" spans="5:5">
      <c r="E55488" s="15"/>
    </row>
    <row r="55489" spans="5:5">
      <c r="E55489" s="15"/>
    </row>
    <row r="55490" spans="5:5">
      <c r="E55490" s="15"/>
    </row>
    <row r="55491" spans="5:5">
      <c r="E55491" s="15"/>
    </row>
    <row r="55492" spans="5:5">
      <c r="E55492" s="15"/>
    </row>
    <row r="55493" spans="5:5">
      <c r="E55493" s="15"/>
    </row>
    <row r="55494" spans="5:5">
      <c r="E55494" s="15"/>
    </row>
    <row r="55495" spans="5:5">
      <c r="E55495" s="15"/>
    </row>
    <row r="55496" spans="5:5">
      <c r="E55496" s="15"/>
    </row>
    <row r="55497" spans="5:5">
      <c r="E55497" s="15"/>
    </row>
    <row r="55498" spans="5:5">
      <c r="E55498" s="15"/>
    </row>
    <row r="55499" spans="5:5">
      <c r="E55499" s="15"/>
    </row>
    <row r="55500" spans="5:5">
      <c r="E55500" s="15"/>
    </row>
    <row r="55501" spans="5:5">
      <c r="E55501" s="15"/>
    </row>
    <row r="55502" spans="5:5">
      <c r="E55502" s="15"/>
    </row>
    <row r="55503" spans="5:5">
      <c r="E55503" s="15"/>
    </row>
    <row r="55504" spans="5:5">
      <c r="E55504" s="15"/>
    </row>
    <row r="55505" spans="5:5">
      <c r="E55505" s="15"/>
    </row>
    <row r="55506" spans="5:5">
      <c r="E55506" s="15"/>
    </row>
    <row r="55507" spans="5:5">
      <c r="E55507" s="15"/>
    </row>
    <row r="55508" spans="5:5">
      <c r="E55508" s="15"/>
    </row>
    <row r="55509" spans="5:5">
      <c r="E55509" s="15"/>
    </row>
    <row r="55510" spans="5:5">
      <c r="E55510" s="15"/>
    </row>
    <row r="55511" spans="5:5">
      <c r="E55511" s="15"/>
    </row>
    <row r="55512" spans="5:5">
      <c r="E55512" s="15"/>
    </row>
    <row r="55513" spans="5:5">
      <c r="E55513" s="15"/>
    </row>
    <row r="55514" spans="5:5">
      <c r="E55514" s="15"/>
    </row>
    <row r="55515" spans="5:5">
      <c r="E55515" s="15"/>
    </row>
    <row r="55516" spans="5:5">
      <c r="E55516" s="15"/>
    </row>
    <row r="55517" spans="5:5">
      <c r="E55517" s="15"/>
    </row>
    <row r="55518" spans="5:5">
      <c r="E55518" s="15"/>
    </row>
    <row r="55519" spans="5:5">
      <c r="E55519" s="15"/>
    </row>
    <row r="55520" spans="5:5">
      <c r="E55520" s="15"/>
    </row>
    <row r="55521" spans="5:5">
      <c r="E55521" s="15"/>
    </row>
    <row r="55522" spans="5:5">
      <c r="E55522" s="15"/>
    </row>
    <row r="55523" spans="5:5">
      <c r="E55523" s="15"/>
    </row>
    <row r="55524" spans="5:5">
      <c r="E55524" s="15"/>
    </row>
    <row r="55525" spans="5:5">
      <c r="E55525" s="15"/>
    </row>
    <row r="55526" spans="5:5">
      <c r="E55526" s="15"/>
    </row>
    <row r="55527" spans="5:5">
      <c r="E55527" s="15"/>
    </row>
    <row r="55528" spans="5:5">
      <c r="E55528" s="15"/>
    </row>
    <row r="55529" spans="5:5">
      <c r="E55529" s="15"/>
    </row>
    <row r="55530" spans="5:5">
      <c r="E55530" s="15"/>
    </row>
    <row r="55531" spans="5:5">
      <c r="E55531" s="15"/>
    </row>
    <row r="55532" spans="5:5">
      <c r="E55532" s="15"/>
    </row>
    <row r="55533" spans="5:5">
      <c r="E55533" s="15"/>
    </row>
    <row r="55534" spans="5:5">
      <c r="E55534" s="15"/>
    </row>
    <row r="55535" spans="5:5">
      <c r="E55535" s="15"/>
    </row>
    <row r="55536" spans="5:5">
      <c r="E55536" s="15"/>
    </row>
    <row r="55537" spans="5:5">
      <c r="E55537" s="15"/>
    </row>
    <row r="55538" spans="5:5">
      <c r="E55538" s="15"/>
    </row>
    <row r="55539" spans="5:5">
      <c r="E55539" s="15"/>
    </row>
    <row r="55540" spans="5:5">
      <c r="E55540" s="15"/>
    </row>
    <row r="55541" spans="5:5">
      <c r="E55541" s="15"/>
    </row>
    <row r="55542" spans="5:5">
      <c r="E55542" s="15"/>
    </row>
    <row r="55543" spans="5:5">
      <c r="E55543" s="15"/>
    </row>
    <row r="55544" spans="5:5">
      <c r="E55544" s="15"/>
    </row>
    <row r="55545" spans="5:5">
      <c r="E55545" s="15"/>
    </row>
    <row r="55546" spans="5:5">
      <c r="E55546" s="15"/>
    </row>
    <row r="55547" spans="5:5">
      <c r="E55547" s="15"/>
    </row>
    <row r="55548" spans="5:5">
      <c r="E55548" s="15"/>
    </row>
    <row r="55549" spans="5:5">
      <c r="E55549" s="15"/>
    </row>
    <row r="55550" spans="5:5">
      <c r="E55550" s="15"/>
    </row>
    <row r="55551" spans="5:5">
      <c r="E55551" s="15"/>
    </row>
    <row r="55552" spans="5:5">
      <c r="E55552" s="15"/>
    </row>
    <row r="55553" spans="5:5">
      <c r="E55553" s="15"/>
    </row>
    <row r="55554" spans="5:5">
      <c r="E55554" s="15"/>
    </row>
    <row r="55555" spans="5:5">
      <c r="E55555" s="15"/>
    </row>
    <row r="55556" spans="5:5">
      <c r="E55556" s="15"/>
    </row>
    <row r="55557" spans="5:5">
      <c r="E55557" s="15"/>
    </row>
    <row r="55558" spans="5:5">
      <c r="E55558" s="15"/>
    </row>
    <row r="55559" spans="5:5">
      <c r="E55559" s="15"/>
    </row>
    <row r="55560" spans="5:5">
      <c r="E55560" s="15"/>
    </row>
    <row r="55561" spans="5:5">
      <c r="E55561" s="15"/>
    </row>
    <row r="55562" spans="5:5">
      <c r="E55562" s="15"/>
    </row>
    <row r="55563" spans="5:5">
      <c r="E55563" s="15"/>
    </row>
    <row r="55564" spans="5:5">
      <c r="E55564" s="15"/>
    </row>
    <row r="55565" spans="5:5">
      <c r="E55565" s="15"/>
    </row>
    <row r="55566" spans="5:5">
      <c r="E55566" s="15"/>
    </row>
    <row r="55567" spans="5:5">
      <c r="E55567" s="15"/>
    </row>
    <row r="55568" spans="5:5">
      <c r="E55568" s="15"/>
    </row>
    <row r="55569" spans="5:5">
      <c r="E55569" s="15"/>
    </row>
    <row r="55570" spans="5:5">
      <c r="E55570" s="15"/>
    </row>
    <row r="55571" spans="5:5">
      <c r="E55571" s="15"/>
    </row>
    <row r="55572" spans="5:5">
      <c r="E55572" s="15"/>
    </row>
    <row r="55573" spans="5:5">
      <c r="E55573" s="15"/>
    </row>
    <row r="55574" spans="5:5">
      <c r="E55574" s="15"/>
    </row>
    <row r="55575" spans="5:5">
      <c r="E55575" s="15"/>
    </row>
    <row r="55576" spans="5:5">
      <c r="E55576" s="15"/>
    </row>
    <row r="55577" spans="5:5">
      <c r="E55577" s="15"/>
    </row>
    <row r="55578" spans="5:5">
      <c r="E55578" s="15"/>
    </row>
    <row r="55579" spans="5:5">
      <c r="E55579" s="15"/>
    </row>
    <row r="55580" spans="5:5">
      <c r="E55580" s="15"/>
    </row>
    <row r="55581" spans="5:5">
      <c r="E55581" s="15"/>
    </row>
    <row r="55582" spans="5:5">
      <c r="E55582" s="15"/>
    </row>
    <row r="55583" spans="5:5">
      <c r="E55583" s="15"/>
    </row>
    <row r="55584" spans="5:5">
      <c r="E55584" s="15"/>
    </row>
    <row r="55585" spans="5:5">
      <c r="E55585" s="15"/>
    </row>
    <row r="55586" spans="5:5">
      <c r="E55586" s="15"/>
    </row>
    <row r="55587" spans="5:5">
      <c r="E55587" s="15"/>
    </row>
    <row r="55588" spans="5:5">
      <c r="E55588" s="15"/>
    </row>
    <row r="55589" spans="5:5">
      <c r="E55589" s="15"/>
    </row>
    <row r="55590" spans="5:5">
      <c r="E55590" s="15"/>
    </row>
    <row r="55591" spans="5:5">
      <c r="E55591" s="15"/>
    </row>
    <row r="55592" spans="5:5">
      <c r="E55592" s="15"/>
    </row>
    <row r="55593" spans="5:5">
      <c r="E55593" s="15"/>
    </row>
    <row r="55594" spans="5:5">
      <c r="E55594" s="15"/>
    </row>
    <row r="55595" spans="5:5">
      <c r="E55595" s="15"/>
    </row>
    <row r="55596" spans="5:5">
      <c r="E55596" s="15"/>
    </row>
    <row r="55597" spans="5:5">
      <c r="E55597" s="15"/>
    </row>
    <row r="55598" spans="5:5">
      <c r="E55598" s="15"/>
    </row>
    <row r="55599" spans="5:5">
      <c r="E55599" s="15"/>
    </row>
    <row r="55600" spans="5:5">
      <c r="E55600" s="15"/>
    </row>
    <row r="55601" spans="5:5">
      <c r="E55601" s="15"/>
    </row>
    <row r="55602" spans="5:5">
      <c r="E55602" s="15"/>
    </row>
    <row r="55603" spans="5:5">
      <c r="E55603" s="15"/>
    </row>
    <row r="55604" spans="5:5">
      <c r="E55604" s="15"/>
    </row>
    <row r="55605" spans="5:5">
      <c r="E55605" s="15"/>
    </row>
    <row r="55606" spans="5:5">
      <c r="E55606" s="15"/>
    </row>
    <row r="55607" spans="5:5">
      <c r="E55607" s="15"/>
    </row>
    <row r="55608" spans="5:5">
      <c r="E55608" s="15"/>
    </row>
    <row r="55609" spans="5:5">
      <c r="E55609" s="15"/>
    </row>
    <row r="55610" spans="5:5">
      <c r="E55610" s="15"/>
    </row>
    <row r="55611" spans="5:5">
      <c r="E55611" s="15"/>
    </row>
    <row r="55612" spans="5:5">
      <c r="E55612" s="15"/>
    </row>
    <row r="55613" spans="5:5">
      <c r="E55613" s="15"/>
    </row>
    <row r="55614" spans="5:5">
      <c r="E55614" s="15"/>
    </row>
    <row r="55615" spans="5:5">
      <c r="E55615" s="15"/>
    </row>
    <row r="55616" spans="5:5">
      <c r="E55616" s="15"/>
    </row>
    <row r="55617" spans="5:5">
      <c r="E55617" s="15"/>
    </row>
    <row r="55618" spans="5:5">
      <c r="E55618" s="15"/>
    </row>
    <row r="55619" spans="5:5">
      <c r="E55619" s="15"/>
    </row>
    <row r="55620" spans="5:5">
      <c r="E55620" s="15"/>
    </row>
    <row r="55621" spans="5:5">
      <c r="E55621" s="15"/>
    </row>
    <row r="55622" spans="5:5">
      <c r="E55622" s="15"/>
    </row>
    <row r="55623" spans="5:5">
      <c r="E55623" s="15"/>
    </row>
    <row r="55624" spans="5:5">
      <c r="E55624" s="15"/>
    </row>
    <row r="55625" spans="5:5">
      <c r="E55625" s="15"/>
    </row>
    <row r="55626" spans="5:5">
      <c r="E55626" s="15"/>
    </row>
    <row r="55627" spans="5:5">
      <c r="E55627" s="15"/>
    </row>
    <row r="55628" spans="5:5">
      <c r="E55628" s="15"/>
    </row>
    <row r="55629" spans="5:5">
      <c r="E55629" s="15"/>
    </row>
    <row r="55630" spans="5:5">
      <c r="E55630" s="15"/>
    </row>
    <row r="55631" spans="5:5">
      <c r="E55631" s="15"/>
    </row>
    <row r="55632" spans="5:5">
      <c r="E55632" s="15"/>
    </row>
    <row r="55633" spans="5:5">
      <c r="E55633" s="15"/>
    </row>
    <row r="55634" spans="5:5">
      <c r="E55634" s="15"/>
    </row>
    <row r="55635" spans="5:5">
      <c r="E55635" s="15"/>
    </row>
    <row r="55636" spans="5:5">
      <c r="E55636" s="15"/>
    </row>
    <row r="55637" spans="5:5">
      <c r="E55637" s="15"/>
    </row>
    <row r="55638" spans="5:5">
      <c r="E55638" s="15"/>
    </row>
    <row r="55639" spans="5:5">
      <c r="E55639" s="15"/>
    </row>
    <row r="55640" spans="5:5">
      <c r="E55640" s="15"/>
    </row>
    <row r="55641" spans="5:5">
      <c r="E55641" s="15"/>
    </row>
    <row r="55642" spans="5:5">
      <c r="E55642" s="15"/>
    </row>
    <row r="55643" spans="5:5">
      <c r="E55643" s="15"/>
    </row>
    <row r="55644" spans="5:5">
      <c r="E55644" s="15"/>
    </row>
    <row r="55645" spans="5:5">
      <c r="E55645" s="15"/>
    </row>
    <row r="55646" spans="5:5">
      <c r="E55646" s="15"/>
    </row>
    <row r="55647" spans="5:5">
      <c r="E55647" s="15"/>
    </row>
    <row r="55648" spans="5:5">
      <c r="E55648" s="15"/>
    </row>
    <row r="55649" spans="5:5">
      <c r="E55649" s="15"/>
    </row>
    <row r="55650" spans="5:5">
      <c r="E55650" s="15"/>
    </row>
    <row r="55651" spans="5:5">
      <c r="E55651" s="15"/>
    </row>
    <row r="55652" spans="5:5">
      <c r="E55652" s="15"/>
    </row>
    <row r="55653" spans="5:5">
      <c r="E55653" s="15"/>
    </row>
    <row r="55654" spans="5:5">
      <c r="E55654" s="15"/>
    </row>
    <row r="55655" spans="5:5">
      <c r="E55655" s="15"/>
    </row>
    <row r="55656" spans="5:5">
      <c r="E55656" s="15"/>
    </row>
    <row r="55657" spans="5:5">
      <c r="E55657" s="15"/>
    </row>
    <row r="55658" spans="5:5">
      <c r="E55658" s="15"/>
    </row>
    <row r="55659" spans="5:5">
      <c r="E55659" s="15"/>
    </row>
    <row r="55660" spans="5:5">
      <c r="E55660" s="15"/>
    </row>
    <row r="55661" spans="5:5">
      <c r="E55661" s="15"/>
    </row>
    <row r="55662" spans="5:5">
      <c r="E55662" s="15"/>
    </row>
    <row r="55663" spans="5:5">
      <c r="E55663" s="15"/>
    </row>
    <row r="55664" spans="5:5">
      <c r="E55664" s="15"/>
    </row>
    <row r="55665" spans="5:5">
      <c r="E55665" s="15"/>
    </row>
    <row r="55666" spans="5:5">
      <c r="E55666" s="15"/>
    </row>
    <row r="55667" spans="5:5">
      <c r="E55667" s="15"/>
    </row>
    <row r="55668" spans="5:5">
      <c r="E55668" s="15"/>
    </row>
    <row r="55669" spans="5:5">
      <c r="E55669" s="15"/>
    </row>
    <row r="55670" spans="5:5">
      <c r="E55670" s="15"/>
    </row>
    <row r="55671" spans="5:5">
      <c r="E55671" s="15"/>
    </row>
    <row r="55672" spans="5:5">
      <c r="E55672" s="15"/>
    </row>
    <row r="55673" spans="5:5">
      <c r="E55673" s="15"/>
    </row>
    <row r="55674" spans="5:5">
      <c r="E55674" s="15"/>
    </row>
    <row r="55675" spans="5:5">
      <c r="E55675" s="15"/>
    </row>
    <row r="55676" spans="5:5">
      <c r="E55676" s="15"/>
    </row>
    <row r="55677" spans="5:5">
      <c r="E55677" s="15"/>
    </row>
    <row r="55678" spans="5:5">
      <c r="E55678" s="15"/>
    </row>
    <row r="55679" spans="5:5">
      <c r="E55679" s="15"/>
    </row>
    <row r="55680" spans="5:5">
      <c r="E55680" s="15"/>
    </row>
    <row r="55681" spans="5:5">
      <c r="E55681" s="15"/>
    </row>
    <row r="55682" spans="5:5">
      <c r="E55682" s="15"/>
    </row>
    <row r="55683" spans="5:5">
      <c r="E55683" s="15"/>
    </row>
    <row r="55684" spans="5:5">
      <c r="E55684" s="15"/>
    </row>
    <row r="55685" spans="5:5">
      <c r="E55685" s="15"/>
    </row>
    <row r="55686" spans="5:5">
      <c r="E55686" s="15"/>
    </row>
    <row r="55687" spans="5:5">
      <c r="E55687" s="15"/>
    </row>
    <row r="55688" spans="5:5">
      <c r="E55688" s="15"/>
    </row>
    <row r="55689" spans="5:5">
      <c r="E55689" s="15"/>
    </row>
    <row r="55690" spans="5:5">
      <c r="E55690" s="15"/>
    </row>
    <row r="55691" spans="5:5">
      <c r="E55691" s="15"/>
    </row>
    <row r="55692" spans="5:5">
      <c r="E55692" s="15"/>
    </row>
    <row r="55693" spans="5:5">
      <c r="E55693" s="15"/>
    </row>
    <row r="55694" spans="5:5">
      <c r="E55694" s="15"/>
    </row>
    <row r="55695" spans="5:5">
      <c r="E55695" s="15"/>
    </row>
    <row r="55696" spans="5:5">
      <c r="E55696" s="15"/>
    </row>
    <row r="55697" spans="5:5">
      <c r="E55697" s="15"/>
    </row>
    <row r="55698" spans="5:5">
      <c r="E55698" s="15"/>
    </row>
    <row r="55699" spans="5:5">
      <c r="E55699" s="15"/>
    </row>
    <row r="55700" spans="5:5">
      <c r="E55700" s="15"/>
    </row>
    <row r="55701" spans="5:5">
      <c r="E55701" s="15"/>
    </row>
    <row r="55702" spans="5:5">
      <c r="E55702" s="15"/>
    </row>
    <row r="55703" spans="5:5">
      <c r="E55703" s="15"/>
    </row>
    <row r="55704" spans="5:5">
      <c r="E55704" s="15"/>
    </row>
    <row r="55705" spans="5:5">
      <c r="E55705" s="15"/>
    </row>
    <row r="55706" spans="5:5">
      <c r="E55706" s="15"/>
    </row>
    <row r="55707" spans="5:5">
      <c r="E55707" s="15"/>
    </row>
    <row r="55708" spans="5:5">
      <c r="E55708" s="15"/>
    </row>
    <row r="55709" spans="5:5">
      <c r="E55709" s="15"/>
    </row>
    <row r="55710" spans="5:5">
      <c r="E55710" s="15"/>
    </row>
    <row r="55711" spans="5:5">
      <c r="E55711" s="15"/>
    </row>
    <row r="55712" spans="5:5">
      <c r="E55712" s="15"/>
    </row>
    <row r="55713" spans="5:5">
      <c r="E55713" s="15"/>
    </row>
    <row r="55714" spans="5:5">
      <c r="E55714" s="15"/>
    </row>
    <row r="55715" spans="5:5">
      <c r="E55715" s="15"/>
    </row>
    <row r="55716" spans="5:5">
      <c r="E55716" s="15"/>
    </row>
    <row r="55717" spans="5:5">
      <c r="E55717" s="15"/>
    </row>
    <row r="55718" spans="5:5">
      <c r="E55718" s="15"/>
    </row>
    <row r="55719" spans="5:5">
      <c r="E55719" s="15"/>
    </row>
    <row r="55720" spans="5:5">
      <c r="E55720" s="15"/>
    </row>
    <row r="55721" spans="5:5">
      <c r="E55721" s="15"/>
    </row>
    <row r="55722" spans="5:5">
      <c r="E55722" s="15"/>
    </row>
    <row r="55723" spans="5:5">
      <c r="E55723" s="15"/>
    </row>
    <row r="55724" spans="5:5">
      <c r="E55724" s="15"/>
    </row>
    <row r="55725" spans="5:5">
      <c r="E55725" s="15"/>
    </row>
    <row r="55726" spans="5:5">
      <c r="E55726" s="15"/>
    </row>
    <row r="55727" spans="5:5">
      <c r="E55727" s="15"/>
    </row>
    <row r="55728" spans="5:5">
      <c r="E55728" s="15"/>
    </row>
    <row r="55729" spans="5:5">
      <c r="E55729" s="15"/>
    </row>
    <row r="55730" spans="5:5">
      <c r="E55730" s="15"/>
    </row>
    <row r="55731" spans="5:5">
      <c r="E55731" s="15"/>
    </row>
    <row r="55732" spans="5:5">
      <c r="E55732" s="15"/>
    </row>
    <row r="55733" spans="5:5">
      <c r="E55733" s="15"/>
    </row>
    <row r="55734" spans="5:5">
      <c r="E55734" s="15"/>
    </row>
    <row r="55735" spans="5:5">
      <c r="E55735" s="15"/>
    </row>
    <row r="55736" spans="5:5">
      <c r="E55736" s="15"/>
    </row>
    <row r="55737" spans="5:5">
      <c r="E55737" s="15"/>
    </row>
    <row r="55738" spans="5:5">
      <c r="E55738" s="15"/>
    </row>
    <row r="55739" spans="5:5">
      <c r="E55739" s="15"/>
    </row>
    <row r="55740" spans="5:5">
      <c r="E55740" s="15"/>
    </row>
    <row r="55741" spans="5:5">
      <c r="E55741" s="15"/>
    </row>
    <row r="55742" spans="5:5">
      <c r="E55742" s="15"/>
    </row>
    <row r="55743" spans="5:5">
      <c r="E55743" s="15"/>
    </row>
    <row r="55744" spans="5:5">
      <c r="E55744" s="15"/>
    </row>
    <row r="55745" spans="5:5">
      <c r="E55745" s="15"/>
    </row>
    <row r="55746" spans="5:5">
      <c r="E55746" s="15"/>
    </row>
    <row r="55747" spans="5:5">
      <c r="E55747" s="15"/>
    </row>
    <row r="55748" spans="5:5">
      <c r="E55748" s="15"/>
    </row>
    <row r="55749" spans="5:5">
      <c r="E55749" s="15"/>
    </row>
    <row r="55750" spans="5:5">
      <c r="E55750" s="15"/>
    </row>
    <row r="55751" spans="5:5">
      <c r="E55751" s="15"/>
    </row>
    <row r="55752" spans="5:5">
      <c r="E55752" s="15"/>
    </row>
    <row r="55753" spans="5:5">
      <c r="E55753" s="15"/>
    </row>
    <row r="55754" spans="5:5">
      <c r="E55754" s="15"/>
    </row>
    <row r="55755" spans="5:5">
      <c r="E55755" s="15"/>
    </row>
    <row r="55756" spans="5:5">
      <c r="E55756" s="15"/>
    </row>
    <row r="55757" spans="5:5">
      <c r="E55757" s="15"/>
    </row>
    <row r="55758" spans="5:5">
      <c r="E55758" s="15"/>
    </row>
    <row r="55759" spans="5:5">
      <c r="E55759" s="15"/>
    </row>
    <row r="55760" spans="5:5">
      <c r="E55760" s="15"/>
    </row>
    <row r="55761" spans="5:5">
      <c r="E55761" s="15"/>
    </row>
    <row r="55762" spans="5:5">
      <c r="E55762" s="15"/>
    </row>
    <row r="55763" spans="5:5">
      <c r="E55763" s="15"/>
    </row>
    <row r="55764" spans="5:5">
      <c r="E55764" s="15"/>
    </row>
    <row r="55765" spans="5:5">
      <c r="E55765" s="15"/>
    </row>
    <row r="55766" spans="5:5">
      <c r="E55766" s="15"/>
    </row>
    <row r="55767" spans="5:5">
      <c r="E55767" s="15"/>
    </row>
    <row r="55768" spans="5:5">
      <c r="E55768" s="15"/>
    </row>
    <row r="55769" spans="5:5">
      <c r="E55769" s="15"/>
    </row>
    <row r="55770" spans="5:5">
      <c r="E55770" s="15"/>
    </row>
    <row r="55771" spans="5:5">
      <c r="E55771" s="15"/>
    </row>
    <row r="55772" spans="5:5">
      <c r="E55772" s="15"/>
    </row>
    <row r="55773" spans="5:5">
      <c r="E55773" s="15"/>
    </row>
    <row r="55774" spans="5:5">
      <c r="E55774" s="15"/>
    </row>
    <row r="55775" spans="5:5">
      <c r="E55775" s="15"/>
    </row>
    <row r="55776" spans="5:5">
      <c r="E55776" s="15"/>
    </row>
    <row r="55777" spans="5:5">
      <c r="E55777" s="15"/>
    </row>
    <row r="55778" spans="5:5">
      <c r="E55778" s="15"/>
    </row>
    <row r="55779" spans="5:5">
      <c r="E55779" s="15"/>
    </row>
    <row r="55780" spans="5:5">
      <c r="E55780" s="15"/>
    </row>
    <row r="55781" spans="5:5">
      <c r="E55781" s="15"/>
    </row>
    <row r="55782" spans="5:5">
      <c r="E55782" s="15"/>
    </row>
    <row r="55783" spans="5:5">
      <c r="E55783" s="15"/>
    </row>
    <row r="55784" spans="5:5">
      <c r="E55784" s="15"/>
    </row>
    <row r="55785" spans="5:5">
      <c r="E55785" s="15"/>
    </row>
    <row r="55786" spans="5:5">
      <c r="E55786" s="15"/>
    </row>
    <row r="55787" spans="5:5">
      <c r="E55787" s="15"/>
    </row>
    <row r="55788" spans="5:5">
      <c r="E55788" s="15"/>
    </row>
    <row r="55789" spans="5:5">
      <c r="E55789" s="15"/>
    </row>
    <row r="55790" spans="5:5">
      <c r="E55790" s="15"/>
    </row>
    <row r="55791" spans="5:5">
      <c r="E55791" s="15"/>
    </row>
    <row r="55792" spans="5:5">
      <c r="E55792" s="15"/>
    </row>
    <row r="55793" spans="5:5">
      <c r="E55793" s="15"/>
    </row>
    <row r="55794" spans="5:5">
      <c r="E55794" s="15"/>
    </row>
    <row r="55795" spans="5:5">
      <c r="E55795" s="15"/>
    </row>
    <row r="55796" spans="5:5">
      <c r="E55796" s="15"/>
    </row>
    <row r="55797" spans="5:5">
      <c r="E55797" s="15"/>
    </row>
    <row r="55798" spans="5:5">
      <c r="E55798" s="15"/>
    </row>
    <row r="55799" spans="5:5">
      <c r="E55799" s="15"/>
    </row>
    <row r="55800" spans="5:5">
      <c r="E55800" s="15"/>
    </row>
    <row r="55801" spans="5:5">
      <c r="E55801" s="15"/>
    </row>
    <row r="55802" spans="5:5">
      <c r="E55802" s="15"/>
    </row>
    <row r="55803" spans="5:5">
      <c r="E55803" s="15"/>
    </row>
    <row r="55804" spans="5:5">
      <c r="E55804" s="15"/>
    </row>
    <row r="55805" spans="5:5">
      <c r="E55805" s="15"/>
    </row>
    <row r="55806" spans="5:5">
      <c r="E55806" s="15"/>
    </row>
    <row r="55807" spans="5:5">
      <c r="E55807" s="15"/>
    </row>
    <row r="55808" spans="5:5">
      <c r="E55808" s="15"/>
    </row>
    <row r="55809" spans="5:5">
      <c r="E55809" s="15"/>
    </row>
    <row r="55810" spans="5:5">
      <c r="E55810" s="15"/>
    </row>
    <row r="55811" spans="5:5">
      <c r="E55811" s="15"/>
    </row>
    <row r="55812" spans="5:5">
      <c r="E55812" s="15"/>
    </row>
    <row r="55813" spans="5:5">
      <c r="E55813" s="15"/>
    </row>
    <row r="55814" spans="5:5">
      <c r="E55814" s="15"/>
    </row>
    <row r="55815" spans="5:5">
      <c r="E55815" s="15"/>
    </row>
    <row r="55816" spans="5:5">
      <c r="E55816" s="15"/>
    </row>
    <row r="55817" spans="5:5">
      <c r="E55817" s="15"/>
    </row>
    <row r="55818" spans="5:5">
      <c r="E55818" s="15"/>
    </row>
    <row r="55819" spans="5:5">
      <c r="E55819" s="15"/>
    </row>
    <row r="55820" spans="5:5">
      <c r="E55820" s="15"/>
    </row>
    <row r="55821" spans="5:5">
      <c r="E55821" s="15"/>
    </row>
    <row r="55822" spans="5:5">
      <c r="E55822" s="15"/>
    </row>
    <row r="55823" spans="5:5">
      <c r="E55823" s="15"/>
    </row>
    <row r="55824" spans="5:5">
      <c r="E55824" s="15"/>
    </row>
    <row r="55825" spans="5:5">
      <c r="E55825" s="15"/>
    </row>
    <row r="55826" spans="5:5">
      <c r="E55826" s="15"/>
    </row>
    <row r="55827" spans="5:5">
      <c r="E55827" s="15"/>
    </row>
    <row r="55828" spans="5:5">
      <c r="E55828" s="15"/>
    </row>
    <row r="55829" spans="5:5">
      <c r="E55829" s="15"/>
    </row>
    <row r="55830" spans="5:5">
      <c r="E55830" s="15"/>
    </row>
    <row r="55831" spans="5:5">
      <c r="E55831" s="15"/>
    </row>
    <row r="55832" spans="5:5">
      <c r="E55832" s="15"/>
    </row>
    <row r="55833" spans="5:5">
      <c r="E55833" s="15"/>
    </row>
    <row r="55834" spans="5:5">
      <c r="E55834" s="15"/>
    </row>
    <row r="55835" spans="5:5">
      <c r="E55835" s="15"/>
    </row>
    <row r="55836" spans="5:5">
      <c r="E55836" s="15"/>
    </row>
    <row r="55837" spans="5:5">
      <c r="E55837" s="15"/>
    </row>
    <row r="55838" spans="5:5">
      <c r="E55838" s="15"/>
    </row>
    <row r="55839" spans="5:5">
      <c r="E55839" s="15"/>
    </row>
    <row r="55840" spans="5:5">
      <c r="E55840" s="15"/>
    </row>
    <row r="55841" spans="5:5">
      <c r="E55841" s="15"/>
    </row>
    <row r="55842" spans="5:5">
      <c r="E55842" s="15"/>
    </row>
    <row r="55843" spans="5:5">
      <c r="E55843" s="15"/>
    </row>
    <row r="55844" spans="5:5">
      <c r="E55844" s="15"/>
    </row>
    <row r="55845" spans="5:5">
      <c r="E55845" s="15"/>
    </row>
    <row r="55846" spans="5:5">
      <c r="E55846" s="15"/>
    </row>
    <row r="55847" spans="5:5">
      <c r="E55847" s="15"/>
    </row>
    <row r="55848" spans="5:5">
      <c r="E55848" s="15"/>
    </row>
    <row r="55849" spans="5:5">
      <c r="E55849" s="15"/>
    </row>
    <row r="55850" spans="5:5">
      <c r="E55850" s="15"/>
    </row>
    <row r="55851" spans="5:5">
      <c r="E55851" s="15"/>
    </row>
    <row r="55852" spans="5:5">
      <c r="E55852" s="15"/>
    </row>
    <row r="55853" spans="5:5">
      <c r="E55853" s="15"/>
    </row>
    <row r="55854" spans="5:5">
      <c r="E55854" s="15"/>
    </row>
    <row r="55855" spans="5:5">
      <c r="E55855" s="15"/>
    </row>
    <row r="55856" spans="5:5">
      <c r="E55856" s="15"/>
    </row>
    <row r="55857" spans="5:5">
      <c r="E55857" s="15"/>
    </row>
    <row r="55858" spans="5:5">
      <c r="E55858" s="15"/>
    </row>
    <row r="55859" spans="5:5">
      <c r="E55859" s="15"/>
    </row>
    <row r="55860" spans="5:5">
      <c r="E55860" s="15"/>
    </row>
    <row r="55861" spans="5:5">
      <c r="E55861" s="15"/>
    </row>
    <row r="55862" spans="5:5">
      <c r="E55862" s="15"/>
    </row>
    <row r="55863" spans="5:5">
      <c r="E55863" s="15"/>
    </row>
    <row r="55864" spans="5:5">
      <c r="E55864" s="15"/>
    </row>
    <row r="55865" spans="5:5">
      <c r="E55865" s="15"/>
    </row>
    <row r="55866" spans="5:5">
      <c r="E55866" s="15"/>
    </row>
    <row r="55867" spans="5:5">
      <c r="E55867" s="15"/>
    </row>
    <row r="55868" spans="5:5">
      <c r="E55868" s="15"/>
    </row>
    <row r="55869" spans="5:5">
      <c r="E55869" s="15"/>
    </row>
    <row r="55870" spans="5:5">
      <c r="E55870" s="15"/>
    </row>
    <row r="55871" spans="5:5">
      <c r="E55871" s="15"/>
    </row>
    <row r="55872" spans="5:5">
      <c r="E55872" s="15"/>
    </row>
    <row r="55873" spans="5:5">
      <c r="E55873" s="15"/>
    </row>
    <row r="55874" spans="5:5">
      <c r="E55874" s="15"/>
    </row>
    <row r="55875" spans="5:5">
      <c r="E55875" s="15"/>
    </row>
    <row r="55876" spans="5:5">
      <c r="E55876" s="15"/>
    </row>
    <row r="55877" spans="5:5">
      <c r="E55877" s="15"/>
    </row>
    <row r="55878" spans="5:5">
      <c r="E55878" s="15"/>
    </row>
    <row r="55879" spans="5:5">
      <c r="E55879" s="15"/>
    </row>
    <row r="55880" spans="5:5">
      <c r="E55880" s="15"/>
    </row>
    <row r="55881" spans="5:5">
      <c r="E55881" s="15"/>
    </row>
    <row r="55882" spans="5:5">
      <c r="E55882" s="15"/>
    </row>
    <row r="55883" spans="5:5">
      <c r="E55883" s="15"/>
    </row>
    <row r="55884" spans="5:5">
      <c r="E55884" s="15"/>
    </row>
    <row r="55885" spans="5:5">
      <c r="E55885" s="15"/>
    </row>
    <row r="55886" spans="5:5">
      <c r="E55886" s="15"/>
    </row>
    <row r="55887" spans="5:5">
      <c r="E55887" s="15"/>
    </row>
    <row r="55888" spans="5:5">
      <c r="E55888" s="15"/>
    </row>
    <row r="55889" spans="5:5">
      <c r="E55889" s="15"/>
    </row>
    <row r="55890" spans="5:5">
      <c r="E55890" s="15"/>
    </row>
    <row r="55891" spans="5:5">
      <c r="E55891" s="15"/>
    </row>
    <row r="55892" spans="5:5">
      <c r="E55892" s="15"/>
    </row>
    <row r="55893" spans="5:5">
      <c r="E55893" s="15"/>
    </row>
    <row r="55894" spans="5:5">
      <c r="E55894" s="15"/>
    </row>
    <row r="55895" spans="5:5">
      <c r="E55895" s="15"/>
    </row>
    <row r="55896" spans="5:5">
      <c r="E55896" s="15"/>
    </row>
    <row r="55897" spans="5:5">
      <c r="E55897" s="15"/>
    </row>
    <row r="55898" spans="5:5">
      <c r="E55898" s="15"/>
    </row>
    <row r="55899" spans="5:5">
      <c r="E55899" s="15"/>
    </row>
    <row r="55900" spans="5:5">
      <c r="E55900" s="15"/>
    </row>
    <row r="55901" spans="5:5">
      <c r="E55901" s="15"/>
    </row>
    <row r="55902" spans="5:5">
      <c r="E55902" s="15"/>
    </row>
    <row r="55903" spans="5:5">
      <c r="E55903" s="15"/>
    </row>
    <row r="55904" spans="5:5">
      <c r="E55904" s="15"/>
    </row>
    <row r="55905" spans="5:5">
      <c r="E55905" s="15"/>
    </row>
    <row r="55906" spans="5:5">
      <c r="E55906" s="15"/>
    </row>
    <row r="55907" spans="5:5">
      <c r="E55907" s="15"/>
    </row>
    <row r="55908" spans="5:5">
      <c r="E55908" s="15"/>
    </row>
    <row r="55909" spans="5:5">
      <c r="E55909" s="15"/>
    </row>
    <row r="55910" spans="5:5">
      <c r="E55910" s="15"/>
    </row>
    <row r="55911" spans="5:5">
      <c r="E55911" s="15"/>
    </row>
    <row r="55912" spans="5:5">
      <c r="E55912" s="15"/>
    </row>
    <row r="55913" spans="5:5">
      <c r="E55913" s="15"/>
    </row>
    <row r="55914" spans="5:5">
      <c r="E55914" s="15"/>
    </row>
    <row r="55915" spans="5:5">
      <c r="E55915" s="15"/>
    </row>
    <row r="55916" spans="5:5">
      <c r="E55916" s="15"/>
    </row>
    <row r="55917" spans="5:5">
      <c r="E55917" s="15"/>
    </row>
    <row r="55918" spans="5:5">
      <c r="E55918" s="15"/>
    </row>
    <row r="55919" spans="5:5">
      <c r="E55919" s="15"/>
    </row>
    <row r="55920" spans="5:5">
      <c r="E55920" s="15"/>
    </row>
    <row r="55921" spans="5:5">
      <c r="E55921" s="15"/>
    </row>
    <row r="55922" spans="5:5">
      <c r="E55922" s="15"/>
    </row>
    <row r="55923" spans="5:5">
      <c r="E55923" s="15"/>
    </row>
    <row r="55924" spans="5:5">
      <c r="E55924" s="15"/>
    </row>
    <row r="55925" spans="5:5">
      <c r="E55925" s="15"/>
    </row>
    <row r="55926" spans="5:5">
      <c r="E55926" s="15"/>
    </row>
    <row r="55927" spans="5:5">
      <c r="E55927" s="15"/>
    </row>
    <row r="55928" spans="5:5">
      <c r="E55928" s="15"/>
    </row>
    <row r="55929" spans="5:5">
      <c r="E55929" s="15"/>
    </row>
    <row r="55930" spans="5:5">
      <c r="E55930" s="15"/>
    </row>
    <row r="55931" spans="5:5">
      <c r="E55931" s="15"/>
    </row>
    <row r="55932" spans="5:5">
      <c r="E55932" s="15"/>
    </row>
    <row r="55933" spans="5:5">
      <c r="E55933" s="15"/>
    </row>
    <row r="55934" spans="5:5">
      <c r="E55934" s="15"/>
    </row>
    <row r="55935" spans="5:5">
      <c r="E55935" s="15"/>
    </row>
    <row r="55936" spans="5:5">
      <c r="E55936" s="15"/>
    </row>
    <row r="55937" spans="5:5">
      <c r="E55937" s="15"/>
    </row>
    <row r="55938" spans="5:5">
      <c r="E55938" s="15"/>
    </row>
    <row r="55939" spans="5:5">
      <c r="E55939" s="15"/>
    </row>
    <row r="55940" spans="5:5">
      <c r="E55940" s="15"/>
    </row>
    <row r="55941" spans="5:5">
      <c r="E55941" s="15"/>
    </row>
    <row r="55942" spans="5:5">
      <c r="E55942" s="15"/>
    </row>
    <row r="55943" spans="5:5">
      <c r="E55943" s="15"/>
    </row>
    <row r="55944" spans="5:5">
      <c r="E55944" s="15"/>
    </row>
    <row r="55945" spans="5:5">
      <c r="E55945" s="15"/>
    </row>
    <row r="55946" spans="5:5">
      <c r="E55946" s="15"/>
    </row>
    <row r="55947" spans="5:5">
      <c r="E55947" s="15"/>
    </row>
    <row r="55948" spans="5:5">
      <c r="E55948" s="15"/>
    </row>
    <row r="55949" spans="5:5">
      <c r="E55949" s="15"/>
    </row>
    <row r="55950" spans="5:5">
      <c r="E55950" s="15"/>
    </row>
    <row r="55951" spans="5:5">
      <c r="E55951" s="15"/>
    </row>
    <row r="55952" spans="5:5">
      <c r="E55952" s="15"/>
    </row>
    <row r="55953" spans="5:5">
      <c r="E55953" s="15"/>
    </row>
    <row r="55954" spans="5:5">
      <c r="E55954" s="15"/>
    </row>
    <row r="55955" spans="5:5">
      <c r="E55955" s="15"/>
    </row>
    <row r="55956" spans="5:5">
      <c r="E55956" s="15"/>
    </row>
    <row r="55957" spans="5:5">
      <c r="E55957" s="15"/>
    </row>
    <row r="55958" spans="5:5">
      <c r="E55958" s="15"/>
    </row>
    <row r="55959" spans="5:5">
      <c r="E55959" s="15"/>
    </row>
    <row r="55960" spans="5:5">
      <c r="E55960" s="15"/>
    </row>
    <row r="55961" spans="5:5">
      <c r="E55961" s="15"/>
    </row>
    <row r="55962" spans="5:5">
      <c r="E55962" s="15"/>
    </row>
    <row r="55963" spans="5:5">
      <c r="E55963" s="15"/>
    </row>
    <row r="55964" spans="5:5">
      <c r="E55964" s="15"/>
    </row>
    <row r="55965" spans="5:5">
      <c r="E55965" s="15"/>
    </row>
    <row r="55966" spans="5:5">
      <c r="E55966" s="15"/>
    </row>
    <row r="55967" spans="5:5">
      <c r="E55967" s="15"/>
    </row>
    <row r="55968" spans="5:5">
      <c r="E55968" s="15"/>
    </row>
    <row r="55969" spans="5:5">
      <c r="E55969" s="15"/>
    </row>
    <row r="55970" spans="5:5">
      <c r="E55970" s="15"/>
    </row>
    <row r="55971" spans="5:5">
      <c r="E55971" s="15"/>
    </row>
    <row r="55972" spans="5:5">
      <c r="E55972" s="15"/>
    </row>
    <row r="55973" spans="5:5">
      <c r="E55973" s="15"/>
    </row>
    <row r="55974" spans="5:5">
      <c r="E55974" s="15"/>
    </row>
    <row r="55975" spans="5:5">
      <c r="E55975" s="15"/>
    </row>
    <row r="55976" spans="5:5">
      <c r="E55976" s="15"/>
    </row>
    <row r="55977" spans="5:5">
      <c r="E55977" s="15"/>
    </row>
    <row r="55978" spans="5:5">
      <c r="E55978" s="15"/>
    </row>
    <row r="55979" spans="5:5">
      <c r="E55979" s="15"/>
    </row>
    <row r="55980" spans="5:5">
      <c r="E55980" s="15"/>
    </row>
    <row r="55981" spans="5:5">
      <c r="E55981" s="15"/>
    </row>
    <row r="55982" spans="5:5">
      <c r="E55982" s="15"/>
    </row>
    <row r="55983" spans="5:5">
      <c r="E55983" s="15"/>
    </row>
    <row r="55984" spans="5:5">
      <c r="E55984" s="15"/>
    </row>
    <row r="55985" spans="5:5">
      <c r="E55985" s="15"/>
    </row>
    <row r="55986" spans="5:5">
      <c r="E55986" s="15"/>
    </row>
    <row r="55987" spans="5:5">
      <c r="E55987" s="15"/>
    </row>
    <row r="55988" spans="5:5">
      <c r="E55988" s="15"/>
    </row>
    <row r="55989" spans="5:5">
      <c r="E55989" s="15"/>
    </row>
    <row r="55990" spans="5:5">
      <c r="E55990" s="15"/>
    </row>
    <row r="55991" spans="5:5">
      <c r="E55991" s="15"/>
    </row>
    <row r="55992" spans="5:5">
      <c r="E55992" s="15"/>
    </row>
    <row r="55993" spans="5:5">
      <c r="E55993" s="15"/>
    </row>
    <row r="55994" spans="5:5">
      <c r="E55994" s="15"/>
    </row>
    <row r="55995" spans="5:5">
      <c r="E55995" s="15"/>
    </row>
    <row r="55996" spans="5:5">
      <c r="E55996" s="15"/>
    </row>
    <row r="55997" spans="5:5">
      <c r="E55997" s="15"/>
    </row>
    <row r="55998" spans="5:5">
      <c r="E55998" s="15"/>
    </row>
    <row r="55999" spans="5:5">
      <c r="E55999" s="15"/>
    </row>
    <row r="56000" spans="5:5">
      <c r="E56000" s="15"/>
    </row>
    <row r="56001" spans="5:5">
      <c r="E56001" s="15"/>
    </row>
    <row r="56002" spans="5:5">
      <c r="E56002" s="15"/>
    </row>
    <row r="56003" spans="5:5">
      <c r="E56003" s="15"/>
    </row>
    <row r="56004" spans="5:5">
      <c r="E56004" s="15"/>
    </row>
    <row r="56005" spans="5:5">
      <c r="E56005" s="15"/>
    </row>
    <row r="56006" spans="5:5">
      <c r="E56006" s="15"/>
    </row>
    <row r="56007" spans="5:5">
      <c r="E56007" s="15"/>
    </row>
    <row r="56008" spans="5:5">
      <c r="E56008" s="15"/>
    </row>
    <row r="56009" spans="5:5">
      <c r="E56009" s="15"/>
    </row>
    <row r="56010" spans="5:5">
      <c r="E56010" s="15"/>
    </row>
    <row r="56011" spans="5:5">
      <c r="E56011" s="15"/>
    </row>
    <row r="56012" spans="5:5">
      <c r="E56012" s="15"/>
    </row>
    <row r="56013" spans="5:5">
      <c r="E56013" s="15"/>
    </row>
    <row r="56014" spans="5:5">
      <c r="E56014" s="15"/>
    </row>
    <row r="56015" spans="5:5">
      <c r="E56015" s="15"/>
    </row>
    <row r="56016" spans="5:5">
      <c r="E56016" s="15"/>
    </row>
    <row r="56017" spans="5:5">
      <c r="E56017" s="15"/>
    </row>
    <row r="56018" spans="5:5">
      <c r="E56018" s="15"/>
    </row>
    <row r="56019" spans="5:5">
      <c r="E56019" s="15"/>
    </row>
    <row r="56020" spans="5:5">
      <c r="E56020" s="15"/>
    </row>
    <row r="56021" spans="5:5">
      <c r="E56021" s="15"/>
    </row>
    <row r="56022" spans="5:5">
      <c r="E56022" s="15"/>
    </row>
    <row r="56023" spans="5:5">
      <c r="E56023" s="15"/>
    </row>
    <row r="56024" spans="5:5">
      <c r="E56024" s="15"/>
    </row>
    <row r="56025" spans="5:5">
      <c r="E56025" s="15"/>
    </row>
    <row r="56026" spans="5:5">
      <c r="E56026" s="15"/>
    </row>
    <row r="56027" spans="5:5">
      <c r="E56027" s="15"/>
    </row>
    <row r="56028" spans="5:5">
      <c r="E56028" s="15"/>
    </row>
    <row r="56029" spans="5:5">
      <c r="E56029" s="15"/>
    </row>
    <row r="56030" spans="5:5">
      <c r="E56030" s="15"/>
    </row>
    <row r="56031" spans="5:5">
      <c r="E56031" s="15"/>
    </row>
    <row r="56032" spans="5:5">
      <c r="E56032" s="15"/>
    </row>
    <row r="56033" spans="5:5">
      <c r="E56033" s="15"/>
    </row>
    <row r="56034" spans="5:5">
      <c r="E56034" s="15"/>
    </row>
    <row r="56035" spans="5:5">
      <c r="E56035" s="15"/>
    </row>
    <row r="56036" spans="5:5">
      <c r="E56036" s="15"/>
    </row>
    <row r="56037" spans="5:5">
      <c r="E56037" s="15"/>
    </row>
    <row r="56038" spans="5:5">
      <c r="E56038" s="15"/>
    </row>
    <row r="56039" spans="5:5">
      <c r="E56039" s="15"/>
    </row>
    <row r="56040" spans="5:5">
      <c r="E56040" s="15"/>
    </row>
    <row r="56041" spans="5:5">
      <c r="E56041" s="15"/>
    </row>
    <row r="56042" spans="5:5">
      <c r="E56042" s="15"/>
    </row>
    <row r="56043" spans="5:5">
      <c r="E56043" s="15"/>
    </row>
    <row r="56044" spans="5:5">
      <c r="E56044" s="15"/>
    </row>
    <row r="56045" spans="5:5">
      <c r="E56045" s="15"/>
    </row>
    <row r="56046" spans="5:5">
      <c r="E56046" s="15"/>
    </row>
    <row r="56047" spans="5:5">
      <c r="E56047" s="15"/>
    </row>
    <row r="56048" spans="5:5">
      <c r="E56048" s="15"/>
    </row>
    <row r="56049" spans="5:5">
      <c r="E56049" s="15"/>
    </row>
    <row r="56050" spans="5:5">
      <c r="E56050" s="15"/>
    </row>
    <row r="56051" spans="5:5">
      <c r="E56051" s="15"/>
    </row>
    <row r="56052" spans="5:5">
      <c r="E56052" s="15"/>
    </row>
    <row r="56053" spans="5:5">
      <c r="E56053" s="15"/>
    </row>
    <row r="56054" spans="5:5">
      <c r="E56054" s="15"/>
    </row>
    <row r="56055" spans="5:5">
      <c r="E56055" s="15"/>
    </row>
    <row r="56056" spans="5:5">
      <c r="E56056" s="15"/>
    </row>
    <row r="56057" spans="5:5">
      <c r="E56057" s="15"/>
    </row>
    <row r="56058" spans="5:5">
      <c r="E56058" s="15"/>
    </row>
    <row r="56059" spans="5:5">
      <c r="E56059" s="15"/>
    </row>
    <row r="56060" spans="5:5">
      <c r="E56060" s="15"/>
    </row>
    <row r="56061" spans="5:5">
      <c r="E56061" s="15"/>
    </row>
    <row r="56062" spans="5:5">
      <c r="E56062" s="15"/>
    </row>
    <row r="56063" spans="5:5">
      <c r="E56063" s="15"/>
    </row>
    <row r="56064" spans="5:5">
      <c r="E56064" s="15"/>
    </row>
    <row r="56065" spans="5:5">
      <c r="E56065" s="15"/>
    </row>
    <row r="56066" spans="5:5">
      <c r="E56066" s="15"/>
    </row>
    <row r="56067" spans="5:5">
      <c r="E56067" s="15"/>
    </row>
    <row r="56068" spans="5:5">
      <c r="E56068" s="15"/>
    </row>
    <row r="56069" spans="5:5">
      <c r="E56069" s="15"/>
    </row>
    <row r="56070" spans="5:5">
      <c r="E56070" s="15"/>
    </row>
    <row r="56071" spans="5:5">
      <c r="E56071" s="15"/>
    </row>
    <row r="56072" spans="5:5">
      <c r="E56072" s="15"/>
    </row>
    <row r="56073" spans="5:5">
      <c r="E56073" s="15"/>
    </row>
    <row r="56074" spans="5:5">
      <c r="E56074" s="15"/>
    </row>
    <row r="56075" spans="5:5">
      <c r="E56075" s="15"/>
    </row>
    <row r="56076" spans="5:5">
      <c r="E56076" s="15"/>
    </row>
    <row r="56077" spans="5:5">
      <c r="E56077" s="15"/>
    </row>
    <row r="56078" spans="5:5">
      <c r="E56078" s="15"/>
    </row>
    <row r="56079" spans="5:5">
      <c r="E56079" s="15"/>
    </row>
    <row r="56080" spans="5:5">
      <c r="E56080" s="15"/>
    </row>
    <row r="56081" spans="5:5">
      <c r="E56081" s="15"/>
    </row>
    <row r="56082" spans="5:5">
      <c r="E56082" s="15"/>
    </row>
    <row r="56083" spans="5:5">
      <c r="E56083" s="15"/>
    </row>
    <row r="56084" spans="5:5">
      <c r="E56084" s="15"/>
    </row>
    <row r="56085" spans="5:5">
      <c r="E56085" s="15"/>
    </row>
    <row r="56086" spans="5:5">
      <c r="E56086" s="15"/>
    </row>
    <row r="56087" spans="5:5">
      <c r="E56087" s="15"/>
    </row>
    <row r="56088" spans="5:5">
      <c r="E56088" s="15"/>
    </row>
    <row r="56089" spans="5:5">
      <c r="E56089" s="15"/>
    </row>
    <row r="56090" spans="5:5">
      <c r="E56090" s="15"/>
    </row>
    <row r="56091" spans="5:5">
      <c r="E56091" s="15"/>
    </row>
    <row r="56092" spans="5:5">
      <c r="E56092" s="15"/>
    </row>
    <row r="56093" spans="5:5">
      <c r="E56093" s="15"/>
    </row>
    <row r="56094" spans="5:5">
      <c r="E56094" s="15"/>
    </row>
    <row r="56095" spans="5:5">
      <c r="E56095" s="15"/>
    </row>
    <row r="56096" spans="5:5">
      <c r="E56096" s="15"/>
    </row>
    <row r="56097" spans="5:5">
      <c r="E56097" s="15"/>
    </row>
    <row r="56098" spans="5:5">
      <c r="E56098" s="15"/>
    </row>
    <row r="56099" spans="5:5">
      <c r="E56099" s="15"/>
    </row>
    <row r="56100" spans="5:5">
      <c r="E56100" s="15"/>
    </row>
    <row r="56101" spans="5:5">
      <c r="E56101" s="15"/>
    </row>
    <row r="56102" spans="5:5">
      <c r="E56102" s="15"/>
    </row>
    <row r="56103" spans="5:5">
      <c r="E56103" s="15"/>
    </row>
    <row r="56104" spans="5:5">
      <c r="E56104" s="15"/>
    </row>
    <row r="56105" spans="5:5">
      <c r="E56105" s="15"/>
    </row>
    <row r="56106" spans="5:5">
      <c r="E56106" s="15"/>
    </row>
    <row r="56107" spans="5:5">
      <c r="E56107" s="15"/>
    </row>
    <row r="56108" spans="5:5">
      <c r="E56108" s="15"/>
    </row>
    <row r="56109" spans="5:5">
      <c r="E56109" s="15"/>
    </row>
    <row r="56110" spans="5:5">
      <c r="E56110" s="15"/>
    </row>
    <row r="56111" spans="5:5">
      <c r="E56111" s="15"/>
    </row>
    <row r="56112" spans="5:5">
      <c r="E56112" s="15"/>
    </row>
    <row r="56113" spans="5:5">
      <c r="E56113" s="15"/>
    </row>
    <row r="56114" spans="5:5">
      <c r="E56114" s="15"/>
    </row>
    <row r="56115" spans="5:5">
      <c r="E56115" s="15"/>
    </row>
    <row r="56116" spans="5:5">
      <c r="E56116" s="15"/>
    </row>
    <row r="56117" spans="5:5">
      <c r="E56117" s="15"/>
    </row>
    <row r="56118" spans="5:5">
      <c r="E56118" s="15"/>
    </row>
    <row r="56119" spans="5:5">
      <c r="E56119" s="15"/>
    </row>
    <row r="56120" spans="5:5">
      <c r="E56120" s="15"/>
    </row>
    <row r="56121" spans="5:5">
      <c r="E56121" s="15"/>
    </row>
    <row r="56122" spans="5:5">
      <c r="E56122" s="15"/>
    </row>
    <row r="56123" spans="5:5">
      <c r="E56123" s="15"/>
    </row>
    <row r="56124" spans="5:5">
      <c r="E56124" s="15"/>
    </row>
    <row r="56125" spans="5:5">
      <c r="E56125" s="15"/>
    </row>
    <row r="56126" spans="5:5">
      <c r="E56126" s="15"/>
    </row>
    <row r="56127" spans="5:5">
      <c r="E56127" s="15"/>
    </row>
    <row r="56128" spans="5:5">
      <c r="E56128" s="15"/>
    </row>
    <row r="56129" spans="5:5">
      <c r="E56129" s="15"/>
    </row>
    <row r="56130" spans="5:5">
      <c r="E56130" s="15"/>
    </row>
    <row r="56131" spans="5:5">
      <c r="E56131" s="15"/>
    </row>
    <row r="56132" spans="5:5">
      <c r="E56132" s="15"/>
    </row>
    <row r="56133" spans="5:5">
      <c r="E56133" s="15"/>
    </row>
    <row r="56134" spans="5:5">
      <c r="E56134" s="15"/>
    </row>
    <row r="56135" spans="5:5">
      <c r="E56135" s="15"/>
    </row>
    <row r="56136" spans="5:5">
      <c r="E56136" s="15"/>
    </row>
    <row r="56137" spans="5:5">
      <c r="E56137" s="15"/>
    </row>
    <row r="56138" spans="5:5">
      <c r="E56138" s="15"/>
    </row>
    <row r="56139" spans="5:5">
      <c r="E56139" s="15"/>
    </row>
    <row r="56140" spans="5:5">
      <c r="E56140" s="15"/>
    </row>
    <row r="56141" spans="5:5">
      <c r="E56141" s="15"/>
    </row>
    <row r="56142" spans="5:5">
      <c r="E56142" s="15"/>
    </row>
    <row r="56143" spans="5:5">
      <c r="E56143" s="15"/>
    </row>
    <row r="56144" spans="5:5">
      <c r="E56144" s="15"/>
    </row>
    <row r="56145" spans="5:5">
      <c r="E56145" s="15"/>
    </row>
    <row r="56146" spans="5:5">
      <c r="E56146" s="15"/>
    </row>
    <row r="56147" spans="5:5">
      <c r="E56147" s="15"/>
    </row>
    <row r="56148" spans="5:5">
      <c r="E56148" s="15"/>
    </row>
    <row r="56149" spans="5:5">
      <c r="E56149" s="15"/>
    </row>
    <row r="56150" spans="5:5">
      <c r="E56150" s="15"/>
    </row>
    <row r="56151" spans="5:5">
      <c r="E56151" s="15"/>
    </row>
    <row r="56152" spans="5:5">
      <c r="E56152" s="15"/>
    </row>
    <row r="56153" spans="5:5">
      <c r="E56153" s="15"/>
    </row>
    <row r="56154" spans="5:5">
      <c r="E56154" s="15"/>
    </row>
    <row r="56155" spans="5:5">
      <c r="E56155" s="15"/>
    </row>
    <row r="56156" spans="5:5">
      <c r="E56156" s="15"/>
    </row>
    <row r="56157" spans="5:5">
      <c r="E56157" s="15"/>
    </row>
    <row r="56158" spans="5:5">
      <c r="E56158" s="15"/>
    </row>
    <row r="56159" spans="5:5">
      <c r="E56159" s="15"/>
    </row>
    <row r="56160" spans="5:5">
      <c r="E56160" s="15"/>
    </row>
    <row r="56161" spans="5:5">
      <c r="E56161" s="15"/>
    </row>
    <row r="56162" spans="5:5">
      <c r="E56162" s="15"/>
    </row>
    <row r="56163" spans="5:5">
      <c r="E56163" s="15"/>
    </row>
    <row r="56164" spans="5:5">
      <c r="E56164" s="15"/>
    </row>
    <row r="56165" spans="5:5">
      <c r="E56165" s="15"/>
    </row>
    <row r="56166" spans="5:5">
      <c r="E56166" s="15"/>
    </row>
    <row r="56167" spans="5:5">
      <c r="E56167" s="15"/>
    </row>
    <row r="56168" spans="5:5">
      <c r="E56168" s="15"/>
    </row>
    <row r="56169" spans="5:5">
      <c r="E56169" s="15"/>
    </row>
    <row r="56170" spans="5:5">
      <c r="E56170" s="15"/>
    </row>
    <row r="56171" spans="5:5">
      <c r="E56171" s="15"/>
    </row>
    <row r="56172" spans="5:5">
      <c r="E56172" s="15"/>
    </row>
    <row r="56173" spans="5:5">
      <c r="E56173" s="15"/>
    </row>
    <row r="56174" spans="5:5">
      <c r="E56174" s="15"/>
    </row>
    <row r="56175" spans="5:5">
      <c r="E56175" s="15"/>
    </row>
    <row r="56176" spans="5:5">
      <c r="E56176" s="15"/>
    </row>
    <row r="56177" spans="5:5">
      <c r="E56177" s="15"/>
    </row>
    <row r="56178" spans="5:5">
      <c r="E56178" s="15"/>
    </row>
    <row r="56179" spans="5:5">
      <c r="E56179" s="15"/>
    </row>
    <row r="56180" spans="5:5">
      <c r="E56180" s="15"/>
    </row>
    <row r="56181" spans="5:5">
      <c r="E56181" s="15"/>
    </row>
    <row r="56182" spans="5:5">
      <c r="E56182" s="15"/>
    </row>
    <row r="56183" spans="5:5">
      <c r="E56183" s="15"/>
    </row>
    <row r="56184" spans="5:5">
      <c r="E56184" s="15"/>
    </row>
    <row r="56185" spans="5:5">
      <c r="E56185" s="15"/>
    </row>
    <row r="56186" spans="5:5">
      <c r="E56186" s="15"/>
    </row>
    <row r="56187" spans="5:5">
      <c r="E56187" s="15"/>
    </row>
    <row r="56188" spans="5:5">
      <c r="E56188" s="15"/>
    </row>
    <row r="56189" spans="5:5">
      <c r="E56189" s="15"/>
    </row>
    <row r="56190" spans="5:5">
      <c r="E56190" s="15"/>
    </row>
    <row r="56191" spans="5:5">
      <c r="E56191" s="15"/>
    </row>
    <row r="56192" spans="5:5">
      <c r="E56192" s="15"/>
    </row>
    <row r="56193" spans="5:5">
      <c r="E56193" s="15"/>
    </row>
    <row r="56194" spans="5:5">
      <c r="E56194" s="15"/>
    </row>
    <row r="56195" spans="5:5">
      <c r="E56195" s="15"/>
    </row>
    <row r="56196" spans="5:5">
      <c r="E56196" s="15"/>
    </row>
    <row r="56197" spans="5:5">
      <c r="E56197" s="15"/>
    </row>
    <row r="56198" spans="5:5">
      <c r="E56198" s="15"/>
    </row>
    <row r="56199" spans="5:5">
      <c r="E56199" s="15"/>
    </row>
    <row r="56200" spans="5:5">
      <c r="E56200" s="15"/>
    </row>
    <row r="56201" spans="5:5">
      <c r="E56201" s="15"/>
    </row>
    <row r="56202" spans="5:5">
      <c r="E56202" s="15"/>
    </row>
    <row r="56203" spans="5:5">
      <c r="E56203" s="15"/>
    </row>
    <row r="56204" spans="5:5">
      <c r="E56204" s="15"/>
    </row>
    <row r="56205" spans="5:5">
      <c r="E56205" s="15"/>
    </row>
    <row r="56206" spans="5:5">
      <c r="E56206" s="15"/>
    </row>
    <row r="56207" spans="5:5">
      <c r="E56207" s="15"/>
    </row>
    <row r="56208" spans="5:5">
      <c r="E56208" s="15"/>
    </row>
    <row r="56209" spans="5:5">
      <c r="E56209" s="15"/>
    </row>
    <row r="56210" spans="5:5">
      <c r="E56210" s="15"/>
    </row>
    <row r="56211" spans="5:5">
      <c r="E56211" s="15"/>
    </row>
    <row r="56212" spans="5:5">
      <c r="E56212" s="15"/>
    </row>
    <row r="56213" spans="5:5">
      <c r="E56213" s="15"/>
    </row>
    <row r="56214" spans="5:5">
      <c r="E56214" s="15"/>
    </row>
    <row r="56215" spans="5:5">
      <c r="E56215" s="15"/>
    </row>
    <row r="56216" spans="5:5">
      <c r="E56216" s="15"/>
    </row>
    <row r="56217" spans="5:5">
      <c r="E56217" s="15"/>
    </row>
    <row r="56218" spans="5:5">
      <c r="E56218" s="15"/>
    </row>
    <row r="56219" spans="5:5">
      <c r="E56219" s="15"/>
    </row>
    <row r="56220" spans="5:5">
      <c r="E56220" s="15"/>
    </row>
    <row r="56221" spans="5:5">
      <c r="E56221" s="15"/>
    </row>
    <row r="56222" spans="5:5">
      <c r="E56222" s="15"/>
    </row>
    <row r="56223" spans="5:5">
      <c r="E56223" s="15"/>
    </row>
    <row r="56224" spans="5:5">
      <c r="E56224" s="15"/>
    </row>
    <row r="56225" spans="5:5">
      <c r="E56225" s="15"/>
    </row>
    <row r="56226" spans="5:5">
      <c r="E56226" s="15"/>
    </row>
    <row r="56227" spans="5:5">
      <c r="E56227" s="15"/>
    </row>
    <row r="56228" spans="5:5">
      <c r="E56228" s="15"/>
    </row>
    <row r="56229" spans="5:5">
      <c r="E56229" s="15"/>
    </row>
    <row r="56230" spans="5:5">
      <c r="E56230" s="15"/>
    </row>
    <row r="56231" spans="5:5">
      <c r="E56231" s="15"/>
    </row>
    <row r="56232" spans="5:5">
      <c r="E56232" s="15"/>
    </row>
    <row r="56233" spans="5:5">
      <c r="E56233" s="15"/>
    </row>
    <row r="56234" spans="5:5">
      <c r="E56234" s="15"/>
    </row>
    <row r="56235" spans="5:5">
      <c r="E56235" s="15"/>
    </row>
    <row r="56236" spans="5:5">
      <c r="E56236" s="15"/>
    </row>
    <row r="56237" spans="5:5">
      <c r="E56237" s="15"/>
    </row>
    <row r="56238" spans="5:5">
      <c r="E56238" s="15"/>
    </row>
    <row r="56239" spans="5:5">
      <c r="E56239" s="15"/>
    </row>
    <row r="56240" spans="5:5">
      <c r="E56240" s="15"/>
    </row>
    <row r="56241" spans="5:5">
      <c r="E56241" s="15"/>
    </row>
    <row r="56242" spans="5:5">
      <c r="E56242" s="15"/>
    </row>
    <row r="56243" spans="5:5">
      <c r="E56243" s="15"/>
    </row>
    <row r="56244" spans="5:5">
      <c r="E56244" s="15"/>
    </row>
    <row r="56245" spans="5:5">
      <c r="E56245" s="15"/>
    </row>
    <row r="56246" spans="5:5">
      <c r="E56246" s="15"/>
    </row>
    <row r="56247" spans="5:5">
      <c r="E56247" s="15"/>
    </row>
    <row r="56248" spans="5:5">
      <c r="E56248" s="15"/>
    </row>
    <row r="56249" spans="5:5">
      <c r="E56249" s="15"/>
    </row>
    <row r="56250" spans="5:5">
      <c r="E56250" s="15"/>
    </row>
    <row r="56251" spans="5:5">
      <c r="E56251" s="15"/>
    </row>
    <row r="56252" spans="5:5">
      <c r="E56252" s="15"/>
    </row>
    <row r="56253" spans="5:5">
      <c r="E56253" s="15"/>
    </row>
    <row r="56254" spans="5:5">
      <c r="E56254" s="15"/>
    </row>
    <row r="56255" spans="5:5">
      <c r="E56255" s="15"/>
    </row>
    <row r="56256" spans="5:5">
      <c r="E56256" s="15"/>
    </row>
    <row r="56257" spans="5:5">
      <c r="E56257" s="15"/>
    </row>
    <row r="56258" spans="5:5">
      <c r="E56258" s="15"/>
    </row>
    <row r="56259" spans="5:5">
      <c r="E56259" s="15"/>
    </row>
    <row r="56260" spans="5:5">
      <c r="E56260" s="15"/>
    </row>
    <row r="56261" spans="5:5">
      <c r="E56261" s="15"/>
    </row>
    <row r="56262" spans="5:5">
      <c r="E56262" s="15"/>
    </row>
    <row r="56263" spans="5:5">
      <c r="E56263" s="15"/>
    </row>
    <row r="56264" spans="5:5">
      <c r="E56264" s="15"/>
    </row>
    <row r="56265" spans="5:5">
      <c r="E56265" s="15"/>
    </row>
    <row r="56266" spans="5:5">
      <c r="E56266" s="15"/>
    </row>
    <row r="56267" spans="5:5">
      <c r="E56267" s="15"/>
    </row>
    <row r="56268" spans="5:5">
      <c r="E56268" s="15"/>
    </row>
    <row r="56269" spans="5:5">
      <c r="E56269" s="15"/>
    </row>
    <row r="56270" spans="5:5">
      <c r="E56270" s="15"/>
    </row>
    <row r="56271" spans="5:5">
      <c r="E56271" s="15"/>
    </row>
    <row r="56272" spans="5:5">
      <c r="E56272" s="15"/>
    </row>
    <row r="56273" spans="5:5">
      <c r="E56273" s="15"/>
    </row>
    <row r="56274" spans="5:5">
      <c r="E56274" s="15"/>
    </row>
    <row r="56275" spans="5:5">
      <c r="E56275" s="15"/>
    </row>
    <row r="56276" spans="5:5">
      <c r="E56276" s="15"/>
    </row>
    <row r="56277" spans="5:5">
      <c r="E56277" s="15"/>
    </row>
    <row r="56278" spans="5:5">
      <c r="E56278" s="15"/>
    </row>
    <row r="56279" spans="5:5">
      <c r="E56279" s="15"/>
    </row>
    <row r="56280" spans="5:5">
      <c r="E56280" s="15"/>
    </row>
    <row r="56281" spans="5:5">
      <c r="E56281" s="15"/>
    </row>
    <row r="56282" spans="5:5">
      <c r="E56282" s="15"/>
    </row>
    <row r="56283" spans="5:5">
      <c r="E56283" s="15"/>
    </row>
    <row r="56284" spans="5:5">
      <c r="E56284" s="15"/>
    </row>
    <row r="56285" spans="5:5">
      <c r="E56285" s="15"/>
    </row>
    <row r="56286" spans="5:5">
      <c r="E56286" s="15"/>
    </row>
    <row r="56287" spans="5:5">
      <c r="E56287" s="15"/>
    </row>
    <row r="56288" spans="5:5">
      <c r="E56288" s="15"/>
    </row>
    <row r="56289" spans="5:5">
      <c r="E56289" s="15"/>
    </row>
    <row r="56290" spans="5:5">
      <c r="E56290" s="15"/>
    </row>
    <row r="56291" spans="5:5">
      <c r="E56291" s="15"/>
    </row>
    <row r="56292" spans="5:5">
      <c r="E56292" s="15"/>
    </row>
    <row r="56293" spans="5:5">
      <c r="E56293" s="15"/>
    </row>
    <row r="56294" spans="5:5">
      <c r="E56294" s="15"/>
    </row>
    <row r="56295" spans="5:5">
      <c r="E56295" s="15"/>
    </row>
    <row r="56296" spans="5:5">
      <c r="E56296" s="15"/>
    </row>
    <row r="56297" spans="5:5">
      <c r="E56297" s="15"/>
    </row>
    <row r="56298" spans="5:5">
      <c r="E56298" s="15"/>
    </row>
    <row r="56299" spans="5:5">
      <c r="E56299" s="15"/>
    </row>
    <row r="56300" spans="5:5">
      <c r="E56300" s="15"/>
    </row>
    <row r="56301" spans="5:5">
      <c r="E56301" s="15"/>
    </row>
    <row r="56302" spans="5:5">
      <c r="E56302" s="15"/>
    </row>
    <row r="56303" spans="5:5">
      <c r="E56303" s="15"/>
    </row>
    <row r="56304" spans="5:5">
      <c r="E56304" s="15"/>
    </row>
    <row r="56305" spans="5:5">
      <c r="E56305" s="15"/>
    </row>
    <row r="56306" spans="5:5">
      <c r="E56306" s="15"/>
    </row>
    <row r="56307" spans="5:5">
      <c r="E56307" s="15"/>
    </row>
    <row r="56308" spans="5:5">
      <c r="E56308" s="15"/>
    </row>
    <row r="56309" spans="5:5">
      <c r="E56309" s="15"/>
    </row>
    <row r="56310" spans="5:5">
      <c r="E56310" s="15"/>
    </row>
    <row r="56311" spans="5:5">
      <c r="E56311" s="15"/>
    </row>
    <row r="56312" spans="5:5">
      <c r="E56312" s="15"/>
    </row>
    <row r="56313" spans="5:5">
      <c r="E56313" s="15"/>
    </row>
    <row r="56314" spans="5:5">
      <c r="E56314" s="15"/>
    </row>
    <row r="56315" spans="5:5">
      <c r="E56315" s="15"/>
    </row>
    <row r="56316" spans="5:5">
      <c r="E56316" s="15"/>
    </row>
    <row r="56317" spans="5:5">
      <c r="E56317" s="15"/>
    </row>
    <row r="56318" spans="5:5">
      <c r="E56318" s="15"/>
    </row>
    <row r="56319" spans="5:5">
      <c r="E56319" s="15"/>
    </row>
    <row r="56320" spans="5:5">
      <c r="E56320" s="15"/>
    </row>
    <row r="56321" spans="5:5">
      <c r="E56321" s="15"/>
    </row>
    <row r="56322" spans="5:5">
      <c r="E56322" s="15"/>
    </row>
    <row r="56323" spans="5:5">
      <c r="E56323" s="15"/>
    </row>
    <row r="56324" spans="5:5">
      <c r="E56324" s="15"/>
    </row>
    <row r="56325" spans="5:5">
      <c r="E56325" s="15"/>
    </row>
    <row r="56326" spans="5:5">
      <c r="E56326" s="15"/>
    </row>
    <row r="56327" spans="5:5">
      <c r="E56327" s="15"/>
    </row>
    <row r="56328" spans="5:5">
      <c r="E56328" s="15"/>
    </row>
    <row r="56329" spans="5:5">
      <c r="E56329" s="15"/>
    </row>
    <row r="56330" spans="5:5">
      <c r="E56330" s="15"/>
    </row>
    <row r="56331" spans="5:5">
      <c r="E56331" s="15"/>
    </row>
    <row r="56332" spans="5:5">
      <c r="E56332" s="15"/>
    </row>
    <row r="56333" spans="5:5">
      <c r="E56333" s="15"/>
    </row>
    <row r="56334" spans="5:5">
      <c r="E56334" s="15"/>
    </row>
    <row r="56335" spans="5:5">
      <c r="E56335" s="15"/>
    </row>
    <row r="56336" spans="5:5">
      <c r="E56336" s="15"/>
    </row>
    <row r="56337" spans="5:5">
      <c r="E56337" s="15"/>
    </row>
    <row r="56338" spans="5:5">
      <c r="E56338" s="15"/>
    </row>
    <row r="56339" spans="5:5">
      <c r="E56339" s="15"/>
    </row>
    <row r="56340" spans="5:5">
      <c r="E56340" s="15"/>
    </row>
    <row r="56341" spans="5:5">
      <c r="E56341" s="15"/>
    </row>
    <row r="56342" spans="5:5">
      <c r="E56342" s="15"/>
    </row>
    <row r="56343" spans="5:5">
      <c r="E56343" s="15"/>
    </row>
    <row r="56344" spans="5:5">
      <c r="E56344" s="15"/>
    </row>
    <row r="56345" spans="5:5">
      <c r="E56345" s="15"/>
    </row>
    <row r="56346" spans="5:5">
      <c r="E56346" s="15"/>
    </row>
    <row r="56347" spans="5:5">
      <c r="E56347" s="15"/>
    </row>
    <row r="56348" spans="5:5">
      <c r="E56348" s="15"/>
    </row>
    <row r="56349" spans="5:5">
      <c r="E56349" s="15"/>
    </row>
    <row r="56350" spans="5:5">
      <c r="E56350" s="15"/>
    </row>
    <row r="56351" spans="5:5">
      <c r="E56351" s="15"/>
    </row>
    <row r="56352" spans="5:5">
      <c r="E56352" s="15"/>
    </row>
    <row r="56353" spans="5:5">
      <c r="E56353" s="15"/>
    </row>
    <row r="56354" spans="5:5">
      <c r="E56354" s="15"/>
    </row>
    <row r="56355" spans="5:5">
      <c r="E56355" s="15"/>
    </row>
    <row r="56356" spans="5:5">
      <c r="E56356" s="15"/>
    </row>
    <row r="56357" spans="5:5">
      <c r="E56357" s="15"/>
    </row>
    <row r="56358" spans="5:5">
      <c r="E56358" s="15"/>
    </row>
    <row r="56359" spans="5:5">
      <c r="E56359" s="15"/>
    </row>
    <row r="56360" spans="5:5">
      <c r="E56360" s="15"/>
    </row>
    <row r="56361" spans="5:5">
      <c r="E56361" s="15"/>
    </row>
    <row r="56362" spans="5:5">
      <c r="E56362" s="15"/>
    </row>
    <row r="56363" spans="5:5">
      <c r="E56363" s="15"/>
    </row>
    <row r="56364" spans="5:5">
      <c r="E56364" s="15"/>
    </row>
    <row r="56365" spans="5:5">
      <c r="E56365" s="15"/>
    </row>
    <row r="56366" spans="5:5">
      <c r="E56366" s="15"/>
    </row>
    <row r="56367" spans="5:5">
      <c r="E56367" s="15"/>
    </row>
    <row r="56368" spans="5:5">
      <c r="E56368" s="15"/>
    </row>
    <row r="56369" spans="5:5">
      <c r="E56369" s="15"/>
    </row>
    <row r="56370" spans="5:5">
      <c r="E56370" s="15"/>
    </row>
    <row r="56371" spans="5:5">
      <c r="E56371" s="15"/>
    </row>
    <row r="56372" spans="5:5">
      <c r="E56372" s="15"/>
    </row>
    <row r="56373" spans="5:5">
      <c r="E56373" s="15"/>
    </row>
    <row r="56374" spans="5:5">
      <c r="E56374" s="15"/>
    </row>
    <row r="56375" spans="5:5">
      <c r="E56375" s="15"/>
    </row>
    <row r="56376" spans="5:5">
      <c r="E56376" s="15"/>
    </row>
    <row r="56377" spans="5:5">
      <c r="E56377" s="15"/>
    </row>
    <row r="56378" spans="5:5">
      <c r="E56378" s="15"/>
    </row>
    <row r="56379" spans="5:5">
      <c r="E56379" s="15"/>
    </row>
    <row r="56380" spans="5:5">
      <c r="E56380" s="15"/>
    </row>
    <row r="56381" spans="5:5">
      <c r="E56381" s="15"/>
    </row>
    <row r="56382" spans="5:5">
      <c r="E56382" s="15"/>
    </row>
    <row r="56383" spans="5:5">
      <c r="E56383" s="15"/>
    </row>
    <row r="56384" spans="5:5">
      <c r="E56384" s="15"/>
    </row>
    <row r="56385" spans="5:5">
      <c r="E56385" s="15"/>
    </row>
    <row r="56386" spans="5:5">
      <c r="E56386" s="15"/>
    </row>
    <row r="56387" spans="5:5">
      <c r="E56387" s="15"/>
    </row>
    <row r="56388" spans="5:5">
      <c r="E56388" s="15"/>
    </row>
    <row r="56389" spans="5:5">
      <c r="E56389" s="15"/>
    </row>
    <row r="56390" spans="5:5">
      <c r="E56390" s="15"/>
    </row>
    <row r="56391" spans="5:5">
      <c r="E56391" s="15"/>
    </row>
    <row r="56392" spans="5:5">
      <c r="E56392" s="15"/>
    </row>
    <row r="56393" spans="5:5">
      <c r="E56393" s="15"/>
    </row>
    <row r="56394" spans="5:5">
      <c r="E56394" s="15"/>
    </row>
    <row r="56395" spans="5:5">
      <c r="E56395" s="15"/>
    </row>
    <row r="56396" spans="5:5">
      <c r="E56396" s="15"/>
    </row>
    <row r="56397" spans="5:5">
      <c r="E56397" s="15"/>
    </row>
    <row r="56398" spans="5:5">
      <c r="E56398" s="15"/>
    </row>
    <row r="56399" spans="5:5">
      <c r="E56399" s="15"/>
    </row>
    <row r="56400" spans="5:5">
      <c r="E56400" s="15"/>
    </row>
    <row r="56401" spans="5:5">
      <c r="E56401" s="15"/>
    </row>
    <row r="56402" spans="5:5">
      <c r="E56402" s="15"/>
    </row>
    <row r="56403" spans="5:5">
      <c r="E56403" s="15"/>
    </row>
    <row r="56404" spans="5:5">
      <c r="E56404" s="15"/>
    </row>
    <row r="56405" spans="5:5">
      <c r="E56405" s="15"/>
    </row>
    <row r="56406" spans="5:5">
      <c r="E56406" s="15"/>
    </row>
    <row r="56407" spans="5:5">
      <c r="E56407" s="15"/>
    </row>
    <row r="56408" spans="5:5">
      <c r="E56408" s="15"/>
    </row>
    <row r="56409" spans="5:5">
      <c r="E56409" s="15"/>
    </row>
    <row r="56410" spans="5:5">
      <c r="E56410" s="15"/>
    </row>
    <row r="56411" spans="5:5">
      <c r="E56411" s="15"/>
    </row>
    <row r="56412" spans="5:5">
      <c r="E56412" s="15"/>
    </row>
    <row r="56413" spans="5:5">
      <c r="E56413" s="15"/>
    </row>
    <row r="56414" spans="5:5">
      <c r="E56414" s="15"/>
    </row>
    <row r="56415" spans="5:5">
      <c r="E56415" s="15"/>
    </row>
    <row r="56416" spans="5:5">
      <c r="E56416" s="15"/>
    </row>
    <row r="56417" spans="5:5">
      <c r="E56417" s="15"/>
    </row>
    <row r="56418" spans="5:5">
      <c r="E56418" s="15"/>
    </row>
    <row r="56419" spans="5:5">
      <c r="E56419" s="15"/>
    </row>
    <row r="56420" spans="5:5">
      <c r="E56420" s="15"/>
    </row>
    <row r="56421" spans="5:5">
      <c r="E56421" s="15"/>
    </row>
    <row r="56422" spans="5:5">
      <c r="E56422" s="15"/>
    </row>
    <row r="56423" spans="5:5">
      <c r="E56423" s="15"/>
    </row>
    <row r="56424" spans="5:5">
      <c r="E56424" s="15"/>
    </row>
    <row r="56425" spans="5:5">
      <c r="E56425" s="15"/>
    </row>
    <row r="56426" spans="5:5">
      <c r="E56426" s="15"/>
    </row>
    <row r="56427" spans="5:5">
      <c r="E56427" s="15"/>
    </row>
    <row r="56428" spans="5:5">
      <c r="E56428" s="15"/>
    </row>
    <row r="56429" spans="5:5">
      <c r="E56429" s="15"/>
    </row>
    <row r="56430" spans="5:5">
      <c r="E56430" s="15"/>
    </row>
    <row r="56431" spans="5:5">
      <c r="E56431" s="15"/>
    </row>
    <row r="56432" spans="5:5">
      <c r="E56432" s="15"/>
    </row>
    <row r="56433" spans="5:5">
      <c r="E56433" s="15"/>
    </row>
    <row r="56434" spans="5:5">
      <c r="E56434" s="15"/>
    </row>
    <row r="56435" spans="5:5">
      <c r="E56435" s="15"/>
    </row>
    <row r="56436" spans="5:5">
      <c r="E56436" s="15"/>
    </row>
    <row r="56437" spans="5:5">
      <c r="E56437" s="15"/>
    </row>
    <row r="56438" spans="5:5">
      <c r="E56438" s="15"/>
    </row>
    <row r="56439" spans="5:5">
      <c r="E56439" s="15"/>
    </row>
    <row r="56440" spans="5:5">
      <c r="E56440" s="15"/>
    </row>
    <row r="56441" spans="5:5">
      <c r="E56441" s="15"/>
    </row>
    <row r="56442" spans="5:5">
      <c r="E56442" s="15"/>
    </row>
    <row r="56443" spans="5:5">
      <c r="E56443" s="15"/>
    </row>
    <row r="56444" spans="5:5">
      <c r="E56444" s="15"/>
    </row>
    <row r="56445" spans="5:5">
      <c r="E56445" s="15"/>
    </row>
    <row r="56446" spans="5:5">
      <c r="E56446" s="15"/>
    </row>
    <row r="56447" spans="5:5">
      <c r="E56447" s="15"/>
    </row>
    <row r="56448" spans="5:5">
      <c r="E56448" s="15"/>
    </row>
    <row r="56449" spans="5:5">
      <c r="E56449" s="15"/>
    </row>
    <row r="56450" spans="5:5">
      <c r="E56450" s="15"/>
    </row>
    <row r="56451" spans="5:5">
      <c r="E56451" s="15"/>
    </row>
    <row r="56452" spans="5:5">
      <c r="E56452" s="15"/>
    </row>
    <row r="56453" spans="5:5">
      <c r="E56453" s="15"/>
    </row>
    <row r="56454" spans="5:5">
      <c r="E56454" s="15"/>
    </row>
    <row r="56455" spans="5:5">
      <c r="E56455" s="15"/>
    </row>
    <row r="56456" spans="5:5">
      <c r="E56456" s="15"/>
    </row>
    <row r="56457" spans="5:5">
      <c r="E56457" s="15"/>
    </row>
    <row r="56458" spans="5:5">
      <c r="E56458" s="15"/>
    </row>
    <row r="56459" spans="5:5">
      <c r="E56459" s="15"/>
    </row>
    <row r="56460" spans="5:5">
      <c r="E56460" s="15"/>
    </row>
    <row r="56461" spans="5:5">
      <c r="E56461" s="15"/>
    </row>
    <row r="56462" spans="5:5">
      <c r="E56462" s="15"/>
    </row>
    <row r="56463" spans="5:5">
      <c r="E56463" s="15"/>
    </row>
    <row r="56464" spans="5:5">
      <c r="E56464" s="15"/>
    </row>
    <row r="56465" spans="5:5">
      <c r="E56465" s="15"/>
    </row>
    <row r="56466" spans="5:5">
      <c r="E56466" s="15"/>
    </row>
    <row r="56467" spans="5:5">
      <c r="E56467" s="15"/>
    </row>
    <row r="56468" spans="5:5">
      <c r="E56468" s="15"/>
    </row>
    <row r="56469" spans="5:5">
      <c r="E56469" s="15"/>
    </row>
    <row r="56470" spans="5:5">
      <c r="E56470" s="15"/>
    </row>
    <row r="56471" spans="5:5">
      <c r="E56471" s="15"/>
    </row>
    <row r="56472" spans="5:5">
      <c r="E56472" s="15"/>
    </row>
    <row r="56473" spans="5:5">
      <c r="E56473" s="15"/>
    </row>
    <row r="56474" spans="5:5">
      <c r="E56474" s="15"/>
    </row>
    <row r="56475" spans="5:5">
      <c r="E56475" s="15"/>
    </row>
    <row r="56476" spans="5:5">
      <c r="E56476" s="15"/>
    </row>
    <row r="56477" spans="5:5">
      <c r="E56477" s="15"/>
    </row>
    <row r="56478" spans="5:5">
      <c r="E56478" s="15"/>
    </row>
    <row r="56479" spans="5:5">
      <c r="E56479" s="15"/>
    </row>
    <row r="56480" spans="5:5">
      <c r="E56480" s="15"/>
    </row>
    <row r="56481" spans="5:5">
      <c r="E56481" s="15"/>
    </row>
    <row r="56482" spans="5:5">
      <c r="E56482" s="15"/>
    </row>
    <row r="56483" spans="5:5">
      <c r="E56483" s="15"/>
    </row>
    <row r="56484" spans="5:5">
      <c r="E56484" s="15"/>
    </row>
    <row r="56485" spans="5:5">
      <c r="E56485" s="15"/>
    </row>
    <row r="56486" spans="5:5">
      <c r="E56486" s="15"/>
    </row>
    <row r="56487" spans="5:5">
      <c r="E56487" s="15"/>
    </row>
    <row r="56488" spans="5:5">
      <c r="E56488" s="15"/>
    </row>
    <row r="56489" spans="5:5">
      <c r="E56489" s="15"/>
    </row>
    <row r="56490" spans="5:5">
      <c r="E56490" s="15"/>
    </row>
    <row r="56491" spans="5:5">
      <c r="E56491" s="15"/>
    </row>
    <row r="56492" spans="5:5">
      <c r="E56492" s="15"/>
    </row>
    <row r="56493" spans="5:5">
      <c r="E56493" s="15"/>
    </row>
    <row r="56494" spans="5:5">
      <c r="E56494" s="15"/>
    </row>
    <row r="56495" spans="5:5">
      <c r="E56495" s="15"/>
    </row>
    <row r="56496" spans="5:5">
      <c r="E56496" s="15"/>
    </row>
    <row r="56497" spans="5:5">
      <c r="E56497" s="15"/>
    </row>
    <row r="56498" spans="5:5">
      <c r="E56498" s="15"/>
    </row>
    <row r="56499" spans="5:5">
      <c r="E56499" s="15"/>
    </row>
    <row r="56500" spans="5:5">
      <c r="E56500" s="15"/>
    </row>
    <row r="56501" spans="5:5">
      <c r="E56501" s="15"/>
    </row>
    <row r="56502" spans="5:5">
      <c r="E56502" s="15"/>
    </row>
    <row r="56503" spans="5:5">
      <c r="E56503" s="15"/>
    </row>
    <row r="56504" spans="5:5">
      <c r="E56504" s="15"/>
    </row>
    <row r="56505" spans="5:5">
      <c r="E56505" s="15"/>
    </row>
    <row r="56506" spans="5:5">
      <c r="E56506" s="15"/>
    </row>
    <row r="56507" spans="5:5">
      <c r="E56507" s="15"/>
    </row>
    <row r="56508" spans="5:5">
      <c r="E56508" s="15"/>
    </row>
    <row r="56509" spans="5:5">
      <c r="E56509" s="15"/>
    </row>
    <row r="56510" spans="5:5">
      <c r="E56510" s="15"/>
    </row>
    <row r="56511" spans="5:5">
      <c r="E56511" s="15"/>
    </row>
    <row r="56512" spans="5:5">
      <c r="E56512" s="15"/>
    </row>
    <row r="56513" spans="5:5">
      <c r="E56513" s="15"/>
    </row>
    <row r="56514" spans="5:5">
      <c r="E56514" s="15"/>
    </row>
    <row r="56515" spans="5:5">
      <c r="E56515" s="15"/>
    </row>
    <row r="56516" spans="5:5">
      <c r="E56516" s="15"/>
    </row>
    <row r="56517" spans="5:5">
      <c r="E56517" s="15"/>
    </row>
    <row r="56518" spans="5:5">
      <c r="E56518" s="15"/>
    </row>
    <row r="56519" spans="5:5">
      <c r="E56519" s="15"/>
    </row>
    <row r="56520" spans="5:5">
      <c r="E56520" s="15"/>
    </row>
    <row r="56521" spans="5:5">
      <c r="E56521" s="15"/>
    </row>
    <row r="56522" spans="5:5">
      <c r="E56522" s="15"/>
    </row>
    <row r="56523" spans="5:5">
      <c r="E56523" s="15"/>
    </row>
    <row r="56524" spans="5:5">
      <c r="E56524" s="15"/>
    </row>
    <row r="56525" spans="5:5">
      <c r="E56525" s="15"/>
    </row>
    <row r="56526" spans="5:5">
      <c r="E56526" s="15"/>
    </row>
    <row r="56527" spans="5:5">
      <c r="E56527" s="15"/>
    </row>
    <row r="56528" spans="5:5">
      <c r="E56528" s="15"/>
    </row>
    <row r="56529" spans="5:5">
      <c r="E56529" s="15"/>
    </row>
    <row r="56530" spans="5:5">
      <c r="E56530" s="15"/>
    </row>
    <row r="56531" spans="5:5">
      <c r="E56531" s="15"/>
    </row>
    <row r="56532" spans="5:5">
      <c r="E56532" s="15"/>
    </row>
    <row r="56533" spans="5:5">
      <c r="E56533" s="15"/>
    </row>
    <row r="56534" spans="5:5">
      <c r="E56534" s="15"/>
    </row>
    <row r="56535" spans="5:5">
      <c r="E56535" s="15"/>
    </row>
    <row r="56536" spans="5:5">
      <c r="E56536" s="15"/>
    </row>
    <row r="56537" spans="5:5">
      <c r="E56537" s="15"/>
    </row>
    <row r="56538" spans="5:5">
      <c r="E56538" s="15"/>
    </row>
    <row r="56539" spans="5:5">
      <c r="E56539" s="15"/>
    </row>
    <row r="56540" spans="5:5">
      <c r="E56540" s="15"/>
    </row>
    <row r="56541" spans="5:5">
      <c r="E56541" s="15"/>
    </row>
    <row r="56542" spans="5:5">
      <c r="E56542" s="15"/>
    </row>
    <row r="56543" spans="5:5">
      <c r="E56543" s="15"/>
    </row>
    <row r="56544" spans="5:5">
      <c r="E56544" s="15"/>
    </row>
    <row r="56545" spans="5:5">
      <c r="E56545" s="15"/>
    </row>
    <row r="56546" spans="5:5">
      <c r="E56546" s="15"/>
    </row>
    <row r="56547" spans="5:5">
      <c r="E56547" s="15"/>
    </row>
    <row r="56548" spans="5:5">
      <c r="E56548" s="15"/>
    </row>
    <row r="56549" spans="5:5">
      <c r="E56549" s="15"/>
    </row>
    <row r="56550" spans="5:5">
      <c r="E56550" s="15"/>
    </row>
    <row r="56551" spans="5:5">
      <c r="E56551" s="15"/>
    </row>
    <row r="56552" spans="5:5">
      <c r="E56552" s="15"/>
    </row>
    <row r="56553" spans="5:5">
      <c r="E56553" s="15"/>
    </row>
    <row r="56554" spans="5:5">
      <c r="E56554" s="15"/>
    </row>
    <row r="56555" spans="5:5">
      <c r="E56555" s="15"/>
    </row>
    <row r="56556" spans="5:5">
      <c r="E56556" s="15"/>
    </row>
    <row r="56557" spans="5:5">
      <c r="E56557" s="15"/>
    </row>
    <row r="56558" spans="5:5">
      <c r="E56558" s="15"/>
    </row>
    <row r="56559" spans="5:5">
      <c r="E56559" s="15"/>
    </row>
    <row r="56560" spans="5:5">
      <c r="E56560" s="15"/>
    </row>
    <row r="56561" spans="5:5">
      <c r="E56561" s="15"/>
    </row>
    <row r="56562" spans="5:5">
      <c r="E56562" s="15"/>
    </row>
    <row r="56563" spans="5:5">
      <c r="E56563" s="15"/>
    </row>
    <row r="56564" spans="5:5">
      <c r="E56564" s="15"/>
    </row>
    <row r="56565" spans="5:5">
      <c r="E56565" s="15"/>
    </row>
    <row r="56566" spans="5:5">
      <c r="E56566" s="15"/>
    </row>
    <row r="56567" spans="5:5">
      <c r="E56567" s="15"/>
    </row>
    <row r="56568" spans="5:5">
      <c r="E56568" s="15"/>
    </row>
    <row r="56569" spans="5:5">
      <c r="E56569" s="15"/>
    </row>
    <row r="56570" spans="5:5">
      <c r="E56570" s="15"/>
    </row>
    <row r="56571" spans="5:5">
      <c r="E56571" s="15"/>
    </row>
    <row r="56572" spans="5:5">
      <c r="E56572" s="15"/>
    </row>
    <row r="56573" spans="5:5">
      <c r="E56573" s="15"/>
    </row>
    <row r="56574" spans="5:5">
      <c r="E56574" s="15"/>
    </row>
    <row r="56575" spans="5:5">
      <c r="E56575" s="15"/>
    </row>
    <row r="56576" spans="5:5">
      <c r="E56576" s="15"/>
    </row>
    <row r="56577" spans="5:5">
      <c r="E56577" s="15"/>
    </row>
    <row r="56578" spans="5:5">
      <c r="E56578" s="15"/>
    </row>
    <row r="56579" spans="5:5">
      <c r="E56579" s="15"/>
    </row>
    <row r="56580" spans="5:5">
      <c r="E56580" s="15"/>
    </row>
    <row r="56581" spans="5:5">
      <c r="E56581" s="15"/>
    </row>
    <row r="56582" spans="5:5">
      <c r="E56582" s="15"/>
    </row>
    <row r="56583" spans="5:5">
      <c r="E56583" s="15"/>
    </row>
    <row r="56584" spans="5:5">
      <c r="E56584" s="15"/>
    </row>
    <row r="56585" spans="5:5">
      <c r="E56585" s="15"/>
    </row>
    <row r="56586" spans="5:5">
      <c r="E56586" s="15"/>
    </row>
    <row r="56587" spans="5:5">
      <c r="E56587" s="15"/>
    </row>
    <row r="56588" spans="5:5">
      <c r="E56588" s="15"/>
    </row>
    <row r="56589" spans="5:5">
      <c r="E56589" s="15"/>
    </row>
    <row r="56590" spans="5:5">
      <c r="E56590" s="15"/>
    </row>
    <row r="56591" spans="5:5">
      <c r="E56591" s="15"/>
    </row>
    <row r="56592" spans="5:5">
      <c r="E56592" s="15"/>
    </row>
    <row r="56593" spans="5:5">
      <c r="E56593" s="15"/>
    </row>
    <row r="56594" spans="5:5">
      <c r="E56594" s="15"/>
    </row>
    <row r="56595" spans="5:5">
      <c r="E56595" s="15"/>
    </row>
    <row r="56596" spans="5:5">
      <c r="E56596" s="15"/>
    </row>
    <row r="56597" spans="5:5">
      <c r="E56597" s="15"/>
    </row>
    <row r="56598" spans="5:5">
      <c r="E56598" s="15"/>
    </row>
    <row r="56599" spans="5:5">
      <c r="E56599" s="15"/>
    </row>
    <row r="56600" spans="5:5">
      <c r="E56600" s="15"/>
    </row>
    <row r="56601" spans="5:5">
      <c r="E56601" s="15"/>
    </row>
    <row r="56602" spans="5:5">
      <c r="E56602" s="15"/>
    </row>
    <row r="56603" spans="5:5">
      <c r="E56603" s="15"/>
    </row>
    <row r="56604" spans="5:5">
      <c r="E56604" s="15"/>
    </row>
    <row r="56605" spans="5:5">
      <c r="E56605" s="15"/>
    </row>
    <row r="56606" spans="5:5">
      <c r="E56606" s="15"/>
    </row>
    <row r="56607" spans="5:5">
      <c r="E56607" s="15"/>
    </row>
    <row r="56608" spans="5:5">
      <c r="E56608" s="15"/>
    </row>
    <row r="56609" spans="5:5">
      <c r="E56609" s="15"/>
    </row>
    <row r="56610" spans="5:5">
      <c r="E56610" s="15"/>
    </row>
    <row r="56611" spans="5:5">
      <c r="E56611" s="15"/>
    </row>
    <row r="56612" spans="5:5">
      <c r="E56612" s="15"/>
    </row>
    <row r="56613" spans="5:5">
      <c r="E56613" s="15"/>
    </row>
    <row r="56614" spans="5:5">
      <c r="E56614" s="15"/>
    </row>
    <row r="56615" spans="5:5">
      <c r="E56615" s="15"/>
    </row>
    <row r="56616" spans="5:5">
      <c r="E56616" s="15"/>
    </row>
    <row r="56617" spans="5:5">
      <c r="E56617" s="15"/>
    </row>
    <row r="56618" spans="5:5">
      <c r="E56618" s="15"/>
    </row>
    <row r="56619" spans="5:5">
      <c r="E56619" s="15"/>
    </row>
    <row r="56620" spans="5:5">
      <c r="E56620" s="15"/>
    </row>
    <row r="56621" spans="5:5">
      <c r="E56621" s="15"/>
    </row>
    <row r="56622" spans="5:5">
      <c r="E56622" s="15"/>
    </row>
    <row r="56623" spans="5:5">
      <c r="E56623" s="15"/>
    </row>
    <row r="56624" spans="5:5">
      <c r="E56624" s="15"/>
    </row>
    <row r="56625" spans="5:5">
      <c r="E56625" s="15"/>
    </row>
    <row r="56626" spans="5:5">
      <c r="E56626" s="15"/>
    </row>
    <row r="56627" spans="5:5">
      <c r="E56627" s="15"/>
    </row>
    <row r="56628" spans="5:5">
      <c r="E56628" s="15"/>
    </row>
    <row r="56629" spans="5:5">
      <c r="E56629" s="15"/>
    </row>
    <row r="56630" spans="5:5">
      <c r="E56630" s="15"/>
    </row>
    <row r="56631" spans="5:5">
      <c r="E56631" s="15"/>
    </row>
    <row r="56632" spans="5:5">
      <c r="E56632" s="15"/>
    </row>
    <row r="56633" spans="5:5">
      <c r="E56633" s="15"/>
    </row>
    <row r="56634" spans="5:5">
      <c r="E56634" s="15"/>
    </row>
    <row r="56635" spans="5:5">
      <c r="E56635" s="15"/>
    </row>
    <row r="56636" spans="5:5">
      <c r="E56636" s="15"/>
    </row>
    <row r="56637" spans="5:5">
      <c r="E56637" s="15"/>
    </row>
    <row r="56638" spans="5:5">
      <c r="E56638" s="15"/>
    </row>
    <row r="56639" spans="5:5">
      <c r="E56639" s="15"/>
    </row>
    <row r="56640" spans="5:5">
      <c r="E56640" s="15"/>
    </row>
    <row r="56641" spans="5:5">
      <c r="E56641" s="15"/>
    </row>
    <row r="56642" spans="5:5">
      <c r="E56642" s="15"/>
    </row>
    <row r="56643" spans="5:5">
      <c r="E56643" s="15"/>
    </row>
    <row r="56644" spans="5:5">
      <c r="E56644" s="15"/>
    </row>
    <row r="56645" spans="5:5">
      <c r="E56645" s="15"/>
    </row>
    <row r="56646" spans="5:5">
      <c r="E56646" s="15"/>
    </row>
    <row r="56647" spans="5:5">
      <c r="E56647" s="15"/>
    </row>
    <row r="56648" spans="5:5">
      <c r="E56648" s="15"/>
    </row>
    <row r="56649" spans="5:5">
      <c r="E56649" s="15"/>
    </row>
    <row r="56650" spans="5:5">
      <c r="E56650" s="15"/>
    </row>
    <row r="56651" spans="5:5">
      <c r="E56651" s="15"/>
    </row>
    <row r="56652" spans="5:5">
      <c r="E56652" s="15"/>
    </row>
    <row r="56653" spans="5:5">
      <c r="E56653" s="15"/>
    </row>
    <row r="56654" spans="5:5">
      <c r="E56654" s="15"/>
    </row>
    <row r="56655" spans="5:5">
      <c r="E56655" s="15"/>
    </row>
    <row r="56656" spans="5:5">
      <c r="E56656" s="15"/>
    </row>
    <row r="56657" spans="5:5">
      <c r="E56657" s="15"/>
    </row>
    <row r="56658" spans="5:5">
      <c r="E56658" s="15"/>
    </row>
    <row r="56659" spans="5:5">
      <c r="E56659" s="15"/>
    </row>
    <row r="56660" spans="5:5">
      <c r="E56660" s="15"/>
    </row>
    <row r="56661" spans="5:5">
      <c r="E56661" s="15"/>
    </row>
    <row r="56662" spans="5:5">
      <c r="E56662" s="15"/>
    </row>
    <row r="56663" spans="5:5">
      <c r="E56663" s="15"/>
    </row>
    <row r="56664" spans="5:5">
      <c r="E56664" s="15"/>
    </row>
    <row r="56665" spans="5:5">
      <c r="E56665" s="15"/>
    </row>
    <row r="56666" spans="5:5">
      <c r="E56666" s="15"/>
    </row>
    <row r="56667" spans="5:5">
      <c r="E56667" s="15"/>
    </row>
    <row r="56668" spans="5:5">
      <c r="E56668" s="15"/>
    </row>
    <row r="56669" spans="5:5">
      <c r="E56669" s="15"/>
    </row>
    <row r="56670" spans="5:5">
      <c r="E56670" s="15"/>
    </row>
    <row r="56671" spans="5:5">
      <c r="E56671" s="15"/>
    </row>
    <row r="56672" spans="5:5">
      <c r="E56672" s="15"/>
    </row>
    <row r="56673" spans="5:5">
      <c r="E56673" s="15"/>
    </row>
    <row r="56674" spans="5:5">
      <c r="E56674" s="15"/>
    </row>
    <row r="56675" spans="5:5">
      <c r="E56675" s="15"/>
    </row>
    <row r="56676" spans="5:5">
      <c r="E56676" s="15"/>
    </row>
    <row r="56677" spans="5:5">
      <c r="E56677" s="15"/>
    </row>
    <row r="56678" spans="5:5">
      <c r="E56678" s="15"/>
    </row>
    <row r="56679" spans="5:5">
      <c r="E56679" s="15"/>
    </row>
    <row r="56680" spans="5:5">
      <c r="E56680" s="15"/>
    </row>
    <row r="56681" spans="5:5">
      <c r="E56681" s="15"/>
    </row>
    <row r="56682" spans="5:5">
      <c r="E56682" s="15"/>
    </row>
    <row r="56683" spans="5:5">
      <c r="E56683" s="15"/>
    </row>
    <row r="56684" spans="5:5">
      <c r="E56684" s="15"/>
    </row>
    <row r="56685" spans="5:5">
      <c r="E56685" s="15"/>
    </row>
    <row r="56686" spans="5:5">
      <c r="E56686" s="15"/>
    </row>
    <row r="56687" spans="5:5">
      <c r="E56687" s="15"/>
    </row>
    <row r="56688" spans="5:5">
      <c r="E56688" s="15"/>
    </row>
    <row r="56689" spans="5:5">
      <c r="E56689" s="15"/>
    </row>
    <row r="56690" spans="5:5">
      <c r="E56690" s="15"/>
    </row>
    <row r="56691" spans="5:5">
      <c r="E56691" s="15"/>
    </row>
    <row r="56692" spans="5:5">
      <c r="E56692" s="15"/>
    </row>
    <row r="56693" spans="5:5">
      <c r="E56693" s="15"/>
    </row>
    <row r="56694" spans="5:5">
      <c r="E56694" s="15"/>
    </row>
    <row r="56695" spans="5:5">
      <c r="E56695" s="15"/>
    </row>
    <row r="56696" spans="5:5">
      <c r="E56696" s="15"/>
    </row>
    <row r="56697" spans="5:5">
      <c r="E56697" s="15"/>
    </row>
    <row r="56698" spans="5:5">
      <c r="E56698" s="15"/>
    </row>
    <row r="56699" spans="5:5">
      <c r="E56699" s="15"/>
    </row>
    <row r="56700" spans="5:5">
      <c r="E56700" s="15"/>
    </row>
    <row r="56701" spans="5:5">
      <c r="E56701" s="15"/>
    </row>
    <row r="56702" spans="5:5">
      <c r="E56702" s="15"/>
    </row>
    <row r="56703" spans="5:5">
      <c r="E56703" s="15"/>
    </row>
    <row r="56704" spans="5:5">
      <c r="E56704" s="15"/>
    </row>
    <row r="56705" spans="5:5">
      <c r="E56705" s="15"/>
    </row>
    <row r="56706" spans="5:5">
      <c r="E56706" s="15"/>
    </row>
    <row r="56707" spans="5:5">
      <c r="E56707" s="15"/>
    </row>
    <row r="56708" spans="5:5">
      <c r="E56708" s="15"/>
    </row>
    <row r="56709" spans="5:5">
      <c r="E56709" s="15"/>
    </row>
    <row r="56710" spans="5:5">
      <c r="E56710" s="15"/>
    </row>
    <row r="56711" spans="5:5">
      <c r="E56711" s="15"/>
    </row>
    <row r="56712" spans="5:5">
      <c r="E56712" s="15"/>
    </row>
    <row r="56713" spans="5:5">
      <c r="E56713" s="15"/>
    </row>
    <row r="56714" spans="5:5">
      <c r="E56714" s="15"/>
    </row>
    <row r="56715" spans="5:5">
      <c r="E56715" s="15"/>
    </row>
    <row r="56716" spans="5:5">
      <c r="E56716" s="15"/>
    </row>
    <row r="56717" spans="5:5">
      <c r="E56717" s="15"/>
    </row>
    <row r="56718" spans="5:5">
      <c r="E56718" s="15"/>
    </row>
    <row r="56719" spans="5:5">
      <c r="E56719" s="15"/>
    </row>
    <row r="56720" spans="5:5">
      <c r="E56720" s="15"/>
    </row>
    <row r="56721" spans="5:5">
      <c r="E56721" s="15"/>
    </row>
    <row r="56722" spans="5:5">
      <c r="E56722" s="15"/>
    </row>
    <row r="56723" spans="5:5">
      <c r="E56723" s="15"/>
    </row>
    <row r="56724" spans="5:5">
      <c r="E56724" s="15"/>
    </row>
    <row r="56725" spans="5:5">
      <c r="E56725" s="15"/>
    </row>
    <row r="56726" spans="5:5">
      <c r="E56726" s="15"/>
    </row>
    <row r="56727" spans="5:5">
      <c r="E56727" s="15"/>
    </row>
    <row r="56728" spans="5:5">
      <c r="E56728" s="15"/>
    </row>
    <row r="56729" spans="5:5">
      <c r="E56729" s="15"/>
    </row>
    <row r="56730" spans="5:5">
      <c r="E56730" s="15"/>
    </row>
    <row r="56731" spans="5:5">
      <c r="E56731" s="15"/>
    </row>
    <row r="56732" spans="5:5">
      <c r="E56732" s="15"/>
    </row>
    <row r="56733" spans="5:5">
      <c r="E56733" s="15"/>
    </row>
    <row r="56734" spans="5:5">
      <c r="E56734" s="15"/>
    </row>
    <row r="56735" spans="5:5">
      <c r="E56735" s="15"/>
    </row>
    <row r="56736" spans="5:5">
      <c r="E56736" s="15"/>
    </row>
    <row r="56737" spans="5:5">
      <c r="E56737" s="15"/>
    </row>
    <row r="56738" spans="5:5">
      <c r="E56738" s="15"/>
    </row>
    <row r="56739" spans="5:5">
      <c r="E56739" s="15"/>
    </row>
    <row r="56740" spans="5:5">
      <c r="E56740" s="15"/>
    </row>
    <row r="56741" spans="5:5">
      <c r="E56741" s="15"/>
    </row>
    <row r="56742" spans="5:5">
      <c r="E56742" s="15"/>
    </row>
    <row r="56743" spans="5:5">
      <c r="E56743" s="15"/>
    </row>
    <row r="56744" spans="5:5">
      <c r="E56744" s="15"/>
    </row>
    <row r="56745" spans="5:5">
      <c r="E56745" s="15"/>
    </row>
    <row r="56746" spans="5:5">
      <c r="E56746" s="15"/>
    </row>
    <row r="56747" spans="5:5">
      <c r="E56747" s="15"/>
    </row>
    <row r="56748" spans="5:5">
      <c r="E56748" s="15"/>
    </row>
    <row r="56749" spans="5:5">
      <c r="E56749" s="15"/>
    </row>
    <row r="56750" spans="5:5">
      <c r="E56750" s="15"/>
    </row>
    <row r="56751" spans="5:5">
      <c r="E56751" s="15"/>
    </row>
    <row r="56752" spans="5:5">
      <c r="E56752" s="15"/>
    </row>
    <row r="56753" spans="5:5">
      <c r="E56753" s="15"/>
    </row>
    <row r="56754" spans="5:5">
      <c r="E56754" s="15"/>
    </row>
    <row r="56755" spans="5:5">
      <c r="E56755" s="15"/>
    </row>
    <row r="56756" spans="5:5">
      <c r="E56756" s="15"/>
    </row>
    <row r="56757" spans="5:5">
      <c r="E56757" s="15"/>
    </row>
    <row r="56758" spans="5:5">
      <c r="E56758" s="15"/>
    </row>
    <row r="56759" spans="5:5">
      <c r="E56759" s="15"/>
    </row>
    <row r="56760" spans="5:5">
      <c r="E56760" s="15"/>
    </row>
    <row r="56761" spans="5:5">
      <c r="E56761" s="15"/>
    </row>
    <row r="56762" spans="5:5">
      <c r="E56762" s="15"/>
    </row>
    <row r="56763" spans="5:5">
      <c r="E56763" s="15"/>
    </row>
    <row r="56764" spans="5:5">
      <c r="E56764" s="15"/>
    </row>
    <row r="56765" spans="5:5">
      <c r="E56765" s="15"/>
    </row>
    <row r="56766" spans="5:5">
      <c r="E56766" s="15"/>
    </row>
    <row r="56767" spans="5:5">
      <c r="E56767" s="15"/>
    </row>
    <row r="56768" spans="5:5">
      <c r="E56768" s="15"/>
    </row>
    <row r="56769" spans="5:5">
      <c r="E56769" s="15"/>
    </row>
    <row r="56770" spans="5:5">
      <c r="E56770" s="15"/>
    </row>
    <row r="56771" spans="5:5">
      <c r="E56771" s="15"/>
    </row>
    <row r="56772" spans="5:5">
      <c r="E56772" s="15"/>
    </row>
    <row r="56773" spans="5:5">
      <c r="E56773" s="15"/>
    </row>
    <row r="56774" spans="5:5">
      <c r="E56774" s="15"/>
    </row>
    <row r="56775" spans="5:5">
      <c r="E56775" s="15"/>
    </row>
    <row r="56776" spans="5:5">
      <c r="E56776" s="15"/>
    </row>
    <row r="56777" spans="5:5">
      <c r="E56777" s="15"/>
    </row>
    <row r="56778" spans="5:5">
      <c r="E56778" s="15"/>
    </row>
    <row r="56779" spans="5:5">
      <c r="E56779" s="15"/>
    </row>
    <row r="56780" spans="5:5">
      <c r="E56780" s="15"/>
    </row>
    <row r="56781" spans="5:5">
      <c r="E56781" s="15"/>
    </row>
    <row r="56782" spans="5:5">
      <c r="E56782" s="15"/>
    </row>
    <row r="56783" spans="5:5">
      <c r="E56783" s="15"/>
    </row>
    <row r="56784" spans="5:5">
      <c r="E56784" s="15"/>
    </row>
    <row r="56785" spans="5:5">
      <c r="E56785" s="15"/>
    </row>
    <row r="56786" spans="5:5">
      <c r="E56786" s="15"/>
    </row>
    <row r="56787" spans="5:5">
      <c r="E56787" s="15"/>
    </row>
    <row r="56788" spans="5:5">
      <c r="E56788" s="15"/>
    </row>
    <row r="56789" spans="5:5">
      <c r="E56789" s="15"/>
    </row>
    <row r="56790" spans="5:5">
      <c r="E56790" s="15"/>
    </row>
    <row r="56791" spans="5:5">
      <c r="E56791" s="15"/>
    </row>
    <row r="56792" spans="5:5">
      <c r="E56792" s="15"/>
    </row>
    <row r="56793" spans="5:5">
      <c r="E56793" s="15"/>
    </row>
    <row r="56794" spans="5:5">
      <c r="E56794" s="15"/>
    </row>
    <row r="56795" spans="5:5">
      <c r="E56795" s="15"/>
    </row>
    <row r="56796" spans="5:5">
      <c r="E56796" s="15"/>
    </row>
    <row r="56797" spans="5:5">
      <c r="E56797" s="15"/>
    </row>
    <row r="56798" spans="5:5">
      <c r="E56798" s="15"/>
    </row>
    <row r="56799" spans="5:5">
      <c r="E56799" s="15"/>
    </row>
    <row r="56800" spans="5:5">
      <c r="E56800" s="15"/>
    </row>
    <row r="56801" spans="5:5">
      <c r="E56801" s="15"/>
    </row>
    <row r="56802" spans="5:5">
      <c r="E56802" s="15"/>
    </row>
    <row r="56803" spans="5:5">
      <c r="E56803" s="15"/>
    </row>
    <row r="56804" spans="5:5">
      <c r="E56804" s="15"/>
    </row>
    <row r="56805" spans="5:5">
      <c r="E56805" s="15"/>
    </row>
    <row r="56806" spans="5:5">
      <c r="E56806" s="15"/>
    </row>
    <row r="56807" spans="5:5">
      <c r="E56807" s="15"/>
    </row>
    <row r="56808" spans="5:5">
      <c r="E56808" s="15"/>
    </row>
    <row r="56809" spans="5:5">
      <c r="E56809" s="15"/>
    </row>
    <row r="56810" spans="5:5">
      <c r="E56810" s="15"/>
    </row>
    <row r="56811" spans="5:5">
      <c r="E56811" s="15"/>
    </row>
    <row r="56812" spans="5:5">
      <c r="E56812" s="15"/>
    </row>
    <row r="56813" spans="5:5">
      <c r="E56813" s="15"/>
    </row>
    <row r="56814" spans="5:5">
      <c r="E56814" s="15"/>
    </row>
    <row r="56815" spans="5:5">
      <c r="E56815" s="15"/>
    </row>
    <row r="56816" spans="5:5">
      <c r="E56816" s="15"/>
    </row>
    <row r="56817" spans="5:5">
      <c r="E56817" s="15"/>
    </row>
    <row r="56818" spans="5:5">
      <c r="E56818" s="15"/>
    </row>
    <row r="56819" spans="5:5">
      <c r="E56819" s="15"/>
    </row>
    <row r="56820" spans="5:5">
      <c r="E56820" s="15"/>
    </row>
    <row r="56821" spans="5:5">
      <c r="E56821" s="15"/>
    </row>
    <row r="56822" spans="5:5">
      <c r="E56822" s="15"/>
    </row>
    <row r="56823" spans="5:5">
      <c r="E56823" s="15"/>
    </row>
    <row r="56824" spans="5:5">
      <c r="E56824" s="15"/>
    </row>
    <row r="56825" spans="5:5">
      <c r="E56825" s="15"/>
    </row>
    <row r="56826" spans="5:5">
      <c r="E56826" s="15"/>
    </row>
    <row r="56827" spans="5:5">
      <c r="E56827" s="15"/>
    </row>
    <row r="56828" spans="5:5">
      <c r="E56828" s="15"/>
    </row>
    <row r="56829" spans="5:5">
      <c r="E56829" s="15"/>
    </row>
    <row r="56830" spans="5:5">
      <c r="E56830" s="15"/>
    </row>
    <row r="56831" spans="5:5">
      <c r="E56831" s="15"/>
    </row>
    <row r="56832" spans="5:5">
      <c r="E56832" s="15"/>
    </row>
    <row r="56833" spans="5:5">
      <c r="E56833" s="15"/>
    </row>
    <row r="56834" spans="5:5">
      <c r="E56834" s="15"/>
    </row>
    <row r="56835" spans="5:5">
      <c r="E56835" s="15"/>
    </row>
    <row r="56836" spans="5:5">
      <c r="E56836" s="15"/>
    </row>
    <row r="56837" spans="5:5">
      <c r="E56837" s="15"/>
    </row>
    <row r="56838" spans="5:5">
      <c r="E56838" s="15"/>
    </row>
    <row r="56839" spans="5:5">
      <c r="E56839" s="15"/>
    </row>
    <row r="56840" spans="5:5">
      <c r="E56840" s="15"/>
    </row>
    <row r="56841" spans="5:5">
      <c r="E56841" s="15"/>
    </row>
    <row r="56842" spans="5:5">
      <c r="E56842" s="15"/>
    </row>
    <row r="56843" spans="5:5">
      <c r="E56843" s="15"/>
    </row>
    <row r="56844" spans="5:5">
      <c r="E56844" s="15"/>
    </row>
    <row r="56845" spans="5:5">
      <c r="E56845" s="15"/>
    </row>
    <row r="56846" spans="5:5">
      <c r="E56846" s="15"/>
    </row>
    <row r="56847" spans="5:5">
      <c r="E56847" s="15"/>
    </row>
    <row r="56848" spans="5:5">
      <c r="E56848" s="15"/>
    </row>
    <row r="56849" spans="5:5">
      <c r="E56849" s="15"/>
    </row>
    <row r="56850" spans="5:5">
      <c r="E56850" s="15"/>
    </row>
    <row r="56851" spans="5:5">
      <c r="E56851" s="15"/>
    </row>
    <row r="56852" spans="5:5">
      <c r="E56852" s="15"/>
    </row>
    <row r="56853" spans="5:5">
      <c r="E56853" s="15"/>
    </row>
    <row r="56854" spans="5:5">
      <c r="E56854" s="15"/>
    </row>
    <row r="56855" spans="5:5">
      <c r="E56855" s="15"/>
    </row>
    <row r="56856" spans="5:5">
      <c r="E56856" s="15"/>
    </row>
    <row r="56857" spans="5:5">
      <c r="E56857" s="15"/>
    </row>
    <row r="56858" spans="5:5">
      <c r="E56858" s="15"/>
    </row>
    <row r="56859" spans="5:5">
      <c r="E56859" s="15"/>
    </row>
    <row r="56860" spans="5:5">
      <c r="E56860" s="15"/>
    </row>
    <row r="56861" spans="5:5">
      <c r="E56861" s="15"/>
    </row>
    <row r="56862" spans="5:5">
      <c r="E56862" s="15"/>
    </row>
    <row r="56863" spans="5:5">
      <c r="E56863" s="15"/>
    </row>
    <row r="56864" spans="5:5">
      <c r="E56864" s="15"/>
    </row>
    <row r="56865" spans="5:5">
      <c r="E56865" s="15"/>
    </row>
    <row r="56866" spans="5:5">
      <c r="E56866" s="15"/>
    </row>
    <row r="56867" spans="5:5">
      <c r="E56867" s="15"/>
    </row>
    <row r="56868" spans="5:5">
      <c r="E56868" s="15"/>
    </row>
    <row r="56869" spans="5:5">
      <c r="E56869" s="15"/>
    </row>
    <row r="56870" spans="5:5">
      <c r="E56870" s="15"/>
    </row>
    <row r="56871" spans="5:5">
      <c r="E56871" s="15"/>
    </row>
    <row r="56872" spans="5:5">
      <c r="E56872" s="15"/>
    </row>
    <row r="56873" spans="5:5">
      <c r="E56873" s="15"/>
    </row>
    <row r="56874" spans="5:5">
      <c r="E56874" s="15"/>
    </row>
    <row r="56875" spans="5:5">
      <c r="E56875" s="15"/>
    </row>
    <row r="56876" spans="5:5">
      <c r="E56876" s="15"/>
    </row>
    <row r="56877" spans="5:5">
      <c r="E56877" s="15"/>
    </row>
    <row r="56878" spans="5:5">
      <c r="E56878" s="15"/>
    </row>
    <row r="56879" spans="5:5">
      <c r="E56879" s="15"/>
    </row>
    <row r="56880" spans="5:5">
      <c r="E56880" s="15"/>
    </row>
    <row r="56881" spans="5:5">
      <c r="E56881" s="15"/>
    </row>
    <row r="56882" spans="5:5">
      <c r="E56882" s="15"/>
    </row>
    <row r="56883" spans="5:5">
      <c r="E56883" s="15"/>
    </row>
    <row r="56884" spans="5:5">
      <c r="E56884" s="15"/>
    </row>
    <row r="56885" spans="5:5">
      <c r="E56885" s="15"/>
    </row>
    <row r="56886" spans="5:5">
      <c r="E56886" s="15"/>
    </row>
    <row r="56887" spans="5:5">
      <c r="E56887" s="15"/>
    </row>
    <row r="56888" spans="5:5">
      <c r="E56888" s="15"/>
    </row>
    <row r="56889" spans="5:5">
      <c r="E56889" s="15"/>
    </row>
    <row r="56890" spans="5:5">
      <c r="E56890" s="15"/>
    </row>
    <row r="56891" spans="5:5">
      <c r="E56891" s="15"/>
    </row>
    <row r="56892" spans="5:5">
      <c r="E56892" s="15"/>
    </row>
    <row r="56893" spans="5:5">
      <c r="E56893" s="15"/>
    </row>
    <row r="56894" spans="5:5">
      <c r="E56894" s="15"/>
    </row>
    <row r="56895" spans="5:5">
      <c r="E56895" s="15"/>
    </row>
    <row r="56896" spans="5:5">
      <c r="E56896" s="15"/>
    </row>
    <row r="56897" spans="5:5">
      <c r="E56897" s="15"/>
    </row>
    <row r="56898" spans="5:5">
      <c r="E56898" s="15"/>
    </row>
    <row r="56899" spans="5:5">
      <c r="E56899" s="15"/>
    </row>
    <row r="56900" spans="5:5">
      <c r="E56900" s="15"/>
    </row>
    <row r="56901" spans="5:5">
      <c r="E56901" s="15"/>
    </row>
    <row r="56902" spans="5:5">
      <c r="E56902" s="15"/>
    </row>
    <row r="56903" spans="5:5">
      <c r="E56903" s="15"/>
    </row>
    <row r="56904" spans="5:5">
      <c r="E56904" s="15"/>
    </row>
    <row r="56905" spans="5:5">
      <c r="E56905" s="15"/>
    </row>
    <row r="56906" spans="5:5">
      <c r="E56906" s="15"/>
    </row>
    <row r="56907" spans="5:5">
      <c r="E56907" s="15"/>
    </row>
    <row r="56908" spans="5:5">
      <c r="E56908" s="15"/>
    </row>
    <row r="56909" spans="5:5">
      <c r="E56909" s="15"/>
    </row>
    <row r="56910" spans="5:5">
      <c r="E56910" s="15"/>
    </row>
    <row r="56911" spans="5:5">
      <c r="E56911" s="15"/>
    </row>
    <row r="56912" spans="5:5">
      <c r="E56912" s="15"/>
    </row>
    <row r="56913" spans="5:5">
      <c r="E56913" s="15"/>
    </row>
    <row r="56914" spans="5:5">
      <c r="E56914" s="15"/>
    </row>
    <row r="56915" spans="5:5">
      <c r="E56915" s="15"/>
    </row>
    <row r="56916" spans="5:5">
      <c r="E56916" s="15"/>
    </row>
    <row r="56917" spans="5:5">
      <c r="E56917" s="15"/>
    </row>
    <row r="56918" spans="5:5">
      <c r="E56918" s="15"/>
    </row>
    <row r="56919" spans="5:5">
      <c r="E56919" s="15"/>
    </row>
    <row r="56920" spans="5:5">
      <c r="E56920" s="15"/>
    </row>
    <row r="56921" spans="5:5">
      <c r="E56921" s="15"/>
    </row>
    <row r="56922" spans="5:5">
      <c r="E56922" s="15"/>
    </row>
    <row r="56923" spans="5:5">
      <c r="E56923" s="15"/>
    </row>
    <row r="56924" spans="5:5">
      <c r="E56924" s="15"/>
    </row>
    <row r="56925" spans="5:5">
      <c r="E56925" s="15"/>
    </row>
    <row r="56926" spans="5:5">
      <c r="E56926" s="15"/>
    </row>
    <row r="56927" spans="5:5">
      <c r="E56927" s="15"/>
    </row>
    <row r="56928" spans="5:5">
      <c r="E56928" s="15"/>
    </row>
    <row r="56929" spans="5:5">
      <c r="E56929" s="15"/>
    </row>
    <row r="56930" spans="5:5">
      <c r="E56930" s="15"/>
    </row>
    <row r="56931" spans="5:5">
      <c r="E56931" s="15"/>
    </row>
    <row r="56932" spans="5:5">
      <c r="E56932" s="15"/>
    </row>
    <row r="56933" spans="5:5">
      <c r="E56933" s="15"/>
    </row>
    <row r="56934" spans="5:5">
      <c r="E56934" s="15"/>
    </row>
    <row r="56935" spans="5:5">
      <c r="E56935" s="15"/>
    </row>
    <row r="56936" spans="5:5">
      <c r="E56936" s="15"/>
    </row>
    <row r="56937" spans="5:5">
      <c r="E56937" s="15"/>
    </row>
    <row r="56938" spans="5:5">
      <c r="E56938" s="15"/>
    </row>
    <row r="56939" spans="5:5">
      <c r="E56939" s="15"/>
    </row>
    <row r="56940" spans="5:5">
      <c r="E56940" s="15"/>
    </row>
    <row r="56941" spans="5:5">
      <c r="E56941" s="15"/>
    </row>
    <row r="56942" spans="5:5">
      <c r="E56942" s="15"/>
    </row>
    <row r="56943" spans="5:5">
      <c r="E56943" s="15"/>
    </row>
    <row r="56944" spans="5:5">
      <c r="E56944" s="15"/>
    </row>
    <row r="56945" spans="5:5">
      <c r="E56945" s="15"/>
    </row>
    <row r="56946" spans="5:5">
      <c r="E56946" s="15"/>
    </row>
    <row r="56947" spans="5:5">
      <c r="E56947" s="15"/>
    </row>
    <row r="56948" spans="5:5">
      <c r="E56948" s="15"/>
    </row>
    <row r="56949" spans="5:5">
      <c r="E56949" s="15"/>
    </row>
    <row r="56950" spans="5:5">
      <c r="E56950" s="15"/>
    </row>
    <row r="56951" spans="5:5">
      <c r="E56951" s="15"/>
    </row>
    <row r="56952" spans="5:5">
      <c r="E56952" s="15"/>
    </row>
    <row r="56953" spans="5:5">
      <c r="E56953" s="15"/>
    </row>
    <row r="56954" spans="5:5">
      <c r="E56954" s="15"/>
    </row>
    <row r="56955" spans="5:5">
      <c r="E56955" s="15"/>
    </row>
    <row r="56956" spans="5:5">
      <c r="E56956" s="15"/>
    </row>
    <row r="56957" spans="5:5">
      <c r="E56957" s="15"/>
    </row>
    <row r="56958" spans="5:5">
      <c r="E56958" s="15"/>
    </row>
    <row r="56959" spans="5:5">
      <c r="E56959" s="15"/>
    </row>
    <row r="56960" spans="5:5">
      <c r="E56960" s="15"/>
    </row>
    <row r="56961" spans="5:5">
      <c r="E56961" s="15"/>
    </row>
    <row r="56962" spans="5:5">
      <c r="E56962" s="15"/>
    </row>
    <row r="56963" spans="5:5">
      <c r="E56963" s="15"/>
    </row>
    <row r="56964" spans="5:5">
      <c r="E56964" s="15"/>
    </row>
    <row r="56965" spans="5:5">
      <c r="E56965" s="15"/>
    </row>
    <row r="56966" spans="5:5">
      <c r="E56966" s="15"/>
    </row>
    <row r="56967" spans="5:5">
      <c r="E56967" s="15"/>
    </row>
    <row r="56968" spans="5:5">
      <c r="E56968" s="15"/>
    </row>
    <row r="56969" spans="5:5">
      <c r="E56969" s="15"/>
    </row>
    <row r="56970" spans="5:5">
      <c r="E56970" s="15"/>
    </row>
    <row r="56971" spans="5:5">
      <c r="E56971" s="15"/>
    </row>
    <row r="56972" spans="5:5">
      <c r="E56972" s="15"/>
    </row>
    <row r="56973" spans="5:5">
      <c r="E56973" s="15"/>
    </row>
    <row r="56974" spans="5:5">
      <c r="E56974" s="15"/>
    </row>
    <row r="56975" spans="5:5">
      <c r="E56975" s="15"/>
    </row>
    <row r="56976" spans="5:5">
      <c r="E56976" s="15"/>
    </row>
    <row r="56977" spans="5:5">
      <c r="E56977" s="15"/>
    </row>
    <row r="56978" spans="5:5">
      <c r="E56978" s="15"/>
    </row>
    <row r="56979" spans="5:5">
      <c r="E56979" s="15"/>
    </row>
    <row r="56980" spans="5:5">
      <c r="E56980" s="15"/>
    </row>
    <row r="56981" spans="5:5">
      <c r="E56981" s="15"/>
    </row>
    <row r="56982" spans="5:5">
      <c r="E56982" s="15"/>
    </row>
    <row r="56983" spans="5:5">
      <c r="E56983" s="15"/>
    </row>
    <row r="56984" spans="5:5">
      <c r="E56984" s="15"/>
    </row>
    <row r="56985" spans="5:5">
      <c r="E56985" s="15"/>
    </row>
    <row r="56986" spans="5:5">
      <c r="E56986" s="15"/>
    </row>
    <row r="56987" spans="5:5">
      <c r="E56987" s="15"/>
    </row>
    <row r="56988" spans="5:5">
      <c r="E56988" s="15"/>
    </row>
    <row r="56989" spans="5:5">
      <c r="E56989" s="15"/>
    </row>
    <row r="56990" spans="5:5">
      <c r="E56990" s="15"/>
    </row>
    <row r="56991" spans="5:5">
      <c r="E56991" s="15"/>
    </row>
    <row r="56992" spans="5:5">
      <c r="E56992" s="15"/>
    </row>
    <row r="56993" spans="5:5">
      <c r="E56993" s="15"/>
    </row>
    <row r="56994" spans="5:5">
      <c r="E56994" s="15"/>
    </row>
    <row r="56995" spans="5:5">
      <c r="E56995" s="15"/>
    </row>
    <row r="56996" spans="5:5">
      <c r="E56996" s="15"/>
    </row>
    <row r="56997" spans="5:5">
      <c r="E56997" s="15"/>
    </row>
    <row r="56998" spans="5:5">
      <c r="E56998" s="15"/>
    </row>
    <row r="56999" spans="5:5">
      <c r="E56999" s="15"/>
    </row>
    <row r="57000" spans="5:5">
      <c r="E57000" s="15"/>
    </row>
    <row r="57001" spans="5:5">
      <c r="E57001" s="15"/>
    </row>
    <row r="57002" spans="5:5">
      <c r="E57002" s="15"/>
    </row>
    <row r="57003" spans="5:5">
      <c r="E57003" s="15"/>
    </row>
    <row r="57004" spans="5:5">
      <c r="E57004" s="15"/>
    </row>
    <row r="57005" spans="5:5">
      <c r="E57005" s="15"/>
    </row>
    <row r="57006" spans="5:5">
      <c r="E57006" s="15"/>
    </row>
    <row r="57007" spans="5:5">
      <c r="E57007" s="15"/>
    </row>
    <row r="57008" spans="5:5">
      <c r="E57008" s="15"/>
    </row>
    <row r="57009" spans="5:5">
      <c r="E57009" s="15"/>
    </row>
    <row r="57010" spans="5:5">
      <c r="E57010" s="15"/>
    </row>
    <row r="57011" spans="5:5">
      <c r="E57011" s="15"/>
    </row>
    <row r="57012" spans="5:5">
      <c r="E57012" s="15"/>
    </row>
    <row r="57013" spans="5:5">
      <c r="E57013" s="15"/>
    </row>
    <row r="57014" spans="5:5">
      <c r="E57014" s="15"/>
    </row>
    <row r="57015" spans="5:5">
      <c r="E57015" s="15"/>
    </row>
    <row r="57016" spans="5:5">
      <c r="E57016" s="15"/>
    </row>
    <row r="57017" spans="5:5">
      <c r="E57017" s="15"/>
    </row>
    <row r="57018" spans="5:5">
      <c r="E57018" s="15"/>
    </row>
    <row r="57019" spans="5:5">
      <c r="E57019" s="15"/>
    </row>
    <row r="57020" spans="5:5">
      <c r="E57020" s="15"/>
    </row>
    <row r="57021" spans="5:5">
      <c r="E57021" s="15"/>
    </row>
    <row r="57022" spans="5:5">
      <c r="E57022" s="15"/>
    </row>
    <row r="57023" spans="5:5">
      <c r="E57023" s="15"/>
    </row>
    <row r="57024" spans="5:5">
      <c r="E57024" s="15"/>
    </row>
    <row r="57025" spans="5:5">
      <c r="E57025" s="15"/>
    </row>
    <row r="57026" spans="5:5">
      <c r="E57026" s="15"/>
    </row>
    <row r="57027" spans="5:5">
      <c r="E57027" s="15"/>
    </row>
    <row r="57028" spans="5:5">
      <c r="E57028" s="15"/>
    </row>
    <row r="57029" spans="5:5">
      <c r="E57029" s="15"/>
    </row>
    <row r="57030" spans="5:5">
      <c r="E57030" s="15"/>
    </row>
    <row r="57031" spans="5:5">
      <c r="E57031" s="15"/>
    </row>
    <row r="57032" spans="5:5">
      <c r="E57032" s="15"/>
    </row>
    <row r="57033" spans="5:5">
      <c r="E57033" s="15"/>
    </row>
    <row r="57034" spans="5:5">
      <c r="E57034" s="15"/>
    </row>
    <row r="57035" spans="5:5">
      <c r="E57035" s="15"/>
    </row>
    <row r="57036" spans="5:5">
      <c r="E57036" s="15"/>
    </row>
    <row r="57037" spans="5:5">
      <c r="E57037" s="15"/>
    </row>
    <row r="57038" spans="5:5">
      <c r="E57038" s="15"/>
    </row>
    <row r="57039" spans="5:5">
      <c r="E57039" s="15"/>
    </row>
    <row r="57040" spans="5:5">
      <c r="E57040" s="15"/>
    </row>
    <row r="57041" spans="5:5">
      <c r="E57041" s="15"/>
    </row>
    <row r="57042" spans="5:5">
      <c r="E57042" s="15"/>
    </row>
    <row r="57043" spans="5:5">
      <c r="E57043" s="15"/>
    </row>
    <row r="57044" spans="5:5">
      <c r="E57044" s="15"/>
    </row>
    <row r="57045" spans="5:5">
      <c r="E57045" s="15"/>
    </row>
    <row r="57046" spans="5:5">
      <c r="E57046" s="15"/>
    </row>
    <row r="57047" spans="5:5">
      <c r="E57047" s="15"/>
    </row>
    <row r="57048" spans="5:5">
      <c r="E57048" s="15"/>
    </row>
    <row r="57049" spans="5:5">
      <c r="E57049" s="15"/>
    </row>
    <row r="57050" spans="5:5">
      <c r="E57050" s="15"/>
    </row>
    <row r="57051" spans="5:5">
      <c r="E57051" s="15"/>
    </row>
    <row r="57052" spans="5:5">
      <c r="E57052" s="15"/>
    </row>
    <row r="57053" spans="5:5">
      <c r="E57053" s="15"/>
    </row>
    <row r="57054" spans="5:5">
      <c r="E57054" s="15"/>
    </row>
    <row r="57055" spans="5:5">
      <c r="E57055" s="15"/>
    </row>
    <row r="57056" spans="5:5">
      <c r="E57056" s="15"/>
    </row>
    <row r="57057" spans="5:5">
      <c r="E57057" s="15"/>
    </row>
    <row r="57058" spans="5:5">
      <c r="E57058" s="15"/>
    </row>
    <row r="57059" spans="5:5">
      <c r="E57059" s="15"/>
    </row>
    <row r="57060" spans="5:5">
      <c r="E57060" s="15"/>
    </row>
    <row r="57061" spans="5:5">
      <c r="E57061" s="15"/>
    </row>
    <row r="57062" spans="5:5">
      <c r="E57062" s="15"/>
    </row>
    <row r="57063" spans="5:5">
      <c r="E57063" s="15"/>
    </row>
    <row r="57064" spans="5:5">
      <c r="E57064" s="15"/>
    </row>
    <row r="57065" spans="5:5">
      <c r="E57065" s="15"/>
    </row>
    <row r="57066" spans="5:5">
      <c r="E57066" s="15"/>
    </row>
    <row r="57067" spans="5:5">
      <c r="E57067" s="15"/>
    </row>
    <row r="57068" spans="5:5">
      <c r="E57068" s="15"/>
    </row>
    <row r="57069" spans="5:5">
      <c r="E57069" s="15"/>
    </row>
    <row r="57070" spans="5:5">
      <c r="E57070" s="15"/>
    </row>
    <row r="57071" spans="5:5">
      <c r="E57071" s="15"/>
    </row>
    <row r="57072" spans="5:5">
      <c r="E57072" s="15"/>
    </row>
    <row r="57073" spans="5:5">
      <c r="E57073" s="15"/>
    </row>
    <row r="57074" spans="5:5">
      <c r="E57074" s="15"/>
    </row>
    <row r="57075" spans="5:5">
      <c r="E57075" s="15"/>
    </row>
    <row r="57076" spans="5:5">
      <c r="E57076" s="15"/>
    </row>
    <row r="57077" spans="5:5">
      <c r="E57077" s="15"/>
    </row>
    <row r="57078" spans="5:5">
      <c r="E57078" s="15"/>
    </row>
    <row r="57079" spans="5:5">
      <c r="E57079" s="15"/>
    </row>
    <row r="57080" spans="5:5">
      <c r="E57080" s="15"/>
    </row>
    <row r="57081" spans="5:5">
      <c r="E57081" s="15"/>
    </row>
    <row r="57082" spans="5:5">
      <c r="E57082" s="15"/>
    </row>
    <row r="57083" spans="5:5">
      <c r="E57083" s="15"/>
    </row>
    <row r="57084" spans="5:5">
      <c r="E57084" s="15"/>
    </row>
    <row r="57085" spans="5:5">
      <c r="E57085" s="15"/>
    </row>
    <row r="57086" spans="5:5">
      <c r="E57086" s="15"/>
    </row>
    <row r="57087" spans="5:5">
      <c r="E57087" s="15"/>
    </row>
    <row r="57088" spans="5:5">
      <c r="E57088" s="15"/>
    </row>
    <row r="57089" spans="5:5">
      <c r="E57089" s="15"/>
    </row>
    <row r="57090" spans="5:5">
      <c r="E57090" s="15"/>
    </row>
    <row r="57091" spans="5:5">
      <c r="E57091" s="15"/>
    </row>
    <row r="57092" spans="5:5">
      <c r="E57092" s="15"/>
    </row>
    <row r="57093" spans="5:5">
      <c r="E57093" s="15"/>
    </row>
    <row r="57094" spans="5:5">
      <c r="E57094" s="15"/>
    </row>
    <row r="57095" spans="5:5">
      <c r="E57095" s="15"/>
    </row>
    <row r="57096" spans="5:5">
      <c r="E57096" s="15"/>
    </row>
    <row r="57097" spans="5:5">
      <c r="E57097" s="15"/>
    </row>
    <row r="57098" spans="5:5">
      <c r="E57098" s="15"/>
    </row>
    <row r="57099" spans="5:5">
      <c r="E57099" s="15"/>
    </row>
    <row r="57100" spans="5:5">
      <c r="E57100" s="15"/>
    </row>
    <row r="57101" spans="5:5">
      <c r="E57101" s="15"/>
    </row>
    <row r="57102" spans="5:5">
      <c r="E57102" s="15"/>
    </row>
    <row r="57103" spans="5:5">
      <c r="E57103" s="15"/>
    </row>
    <row r="57104" spans="5:5">
      <c r="E57104" s="15"/>
    </row>
    <row r="57105" spans="5:5">
      <c r="E57105" s="15"/>
    </row>
    <row r="57106" spans="5:5">
      <c r="E57106" s="15"/>
    </row>
    <row r="57107" spans="5:5">
      <c r="E57107" s="15"/>
    </row>
    <row r="57108" spans="5:5">
      <c r="E57108" s="15"/>
    </row>
    <row r="57109" spans="5:5">
      <c r="E57109" s="15"/>
    </row>
    <row r="57110" spans="5:5">
      <c r="E57110" s="15"/>
    </row>
    <row r="57111" spans="5:5">
      <c r="E57111" s="15"/>
    </row>
    <row r="57112" spans="5:5">
      <c r="E57112" s="15"/>
    </row>
    <row r="57113" spans="5:5">
      <c r="E57113" s="15"/>
    </row>
    <row r="57114" spans="5:5">
      <c r="E57114" s="15"/>
    </row>
    <row r="57115" spans="5:5">
      <c r="E57115" s="15"/>
    </row>
    <row r="57116" spans="5:5">
      <c r="E57116" s="15"/>
    </row>
    <row r="57117" spans="5:5">
      <c r="E57117" s="15"/>
    </row>
    <row r="57118" spans="5:5">
      <c r="E57118" s="15"/>
    </row>
    <row r="57119" spans="5:5">
      <c r="E57119" s="15"/>
    </row>
    <row r="57120" spans="5:5">
      <c r="E57120" s="15"/>
    </row>
    <row r="57121" spans="5:5">
      <c r="E57121" s="15"/>
    </row>
    <row r="57122" spans="5:5">
      <c r="E57122" s="15"/>
    </row>
    <row r="57123" spans="5:5">
      <c r="E57123" s="15"/>
    </row>
    <row r="57124" spans="5:5">
      <c r="E57124" s="15"/>
    </row>
    <row r="57125" spans="5:5">
      <c r="E57125" s="15"/>
    </row>
    <row r="57126" spans="5:5">
      <c r="E57126" s="15"/>
    </row>
    <row r="57127" spans="5:5">
      <c r="E57127" s="15"/>
    </row>
    <row r="57128" spans="5:5">
      <c r="E57128" s="15"/>
    </row>
    <row r="57129" spans="5:5">
      <c r="E57129" s="15"/>
    </row>
    <row r="57130" spans="5:5">
      <c r="E57130" s="15"/>
    </row>
    <row r="57131" spans="5:5">
      <c r="E57131" s="15"/>
    </row>
    <row r="57132" spans="5:5">
      <c r="E57132" s="15"/>
    </row>
    <row r="57133" spans="5:5">
      <c r="E57133" s="15"/>
    </row>
    <row r="57134" spans="5:5">
      <c r="E57134" s="15"/>
    </row>
    <row r="57135" spans="5:5">
      <c r="E57135" s="15"/>
    </row>
    <row r="57136" spans="5:5">
      <c r="E57136" s="15"/>
    </row>
    <row r="57137" spans="5:5">
      <c r="E57137" s="15"/>
    </row>
    <row r="57138" spans="5:5">
      <c r="E57138" s="15"/>
    </row>
    <row r="57139" spans="5:5">
      <c r="E57139" s="15"/>
    </row>
    <row r="57140" spans="5:5">
      <c r="E57140" s="15"/>
    </row>
    <row r="57141" spans="5:5">
      <c r="E57141" s="15"/>
    </row>
    <row r="57142" spans="5:5">
      <c r="E57142" s="15"/>
    </row>
    <row r="57143" spans="5:5">
      <c r="E57143" s="15"/>
    </row>
    <row r="57144" spans="5:5">
      <c r="E57144" s="15"/>
    </row>
    <row r="57145" spans="5:5">
      <c r="E57145" s="15"/>
    </row>
    <row r="57146" spans="5:5">
      <c r="E57146" s="15"/>
    </row>
    <row r="57147" spans="5:5">
      <c r="E57147" s="15"/>
    </row>
    <row r="57148" spans="5:5">
      <c r="E57148" s="15"/>
    </row>
    <row r="57149" spans="5:5">
      <c r="E57149" s="15"/>
    </row>
    <row r="57150" spans="5:5">
      <c r="E57150" s="15"/>
    </row>
    <row r="57151" spans="5:5">
      <c r="E57151" s="15"/>
    </row>
    <row r="57152" spans="5:5">
      <c r="E57152" s="15"/>
    </row>
    <row r="57153" spans="5:5">
      <c r="E57153" s="15"/>
    </row>
    <row r="57154" spans="5:5">
      <c r="E57154" s="15"/>
    </row>
    <row r="57155" spans="5:5">
      <c r="E57155" s="15"/>
    </row>
    <row r="57156" spans="5:5">
      <c r="E57156" s="15"/>
    </row>
    <row r="57157" spans="5:5">
      <c r="E57157" s="15"/>
    </row>
    <row r="57158" spans="5:5">
      <c r="E57158" s="15"/>
    </row>
    <row r="57159" spans="5:5">
      <c r="E57159" s="15"/>
    </row>
    <row r="57160" spans="5:5">
      <c r="E57160" s="15"/>
    </row>
    <row r="57161" spans="5:5">
      <c r="E57161" s="15"/>
    </row>
    <row r="57162" spans="5:5">
      <c r="E57162" s="15"/>
    </row>
    <row r="57163" spans="5:5">
      <c r="E57163" s="15"/>
    </row>
    <row r="57164" spans="5:5">
      <c r="E57164" s="15"/>
    </row>
    <row r="57165" spans="5:5">
      <c r="E57165" s="15"/>
    </row>
    <row r="57166" spans="5:5">
      <c r="E57166" s="15"/>
    </row>
    <row r="57167" spans="5:5">
      <c r="E57167" s="15"/>
    </row>
    <row r="57168" spans="5:5">
      <c r="E57168" s="15"/>
    </row>
    <row r="57169" spans="5:5">
      <c r="E57169" s="15"/>
    </row>
    <row r="57170" spans="5:5">
      <c r="E57170" s="15"/>
    </row>
    <row r="57171" spans="5:5">
      <c r="E57171" s="15"/>
    </row>
    <row r="57172" spans="5:5">
      <c r="E57172" s="15"/>
    </row>
    <row r="57173" spans="5:5">
      <c r="E57173" s="15"/>
    </row>
    <row r="57174" spans="5:5">
      <c r="E57174" s="15"/>
    </row>
    <row r="57175" spans="5:5">
      <c r="E57175" s="15"/>
    </row>
    <row r="57176" spans="5:5">
      <c r="E57176" s="15"/>
    </row>
    <row r="57177" spans="5:5">
      <c r="E57177" s="15"/>
    </row>
    <row r="57178" spans="5:5">
      <c r="E57178" s="15"/>
    </row>
    <row r="57179" spans="5:5">
      <c r="E57179" s="15"/>
    </row>
    <row r="57180" spans="5:5">
      <c r="E57180" s="15"/>
    </row>
    <row r="57181" spans="5:5">
      <c r="E57181" s="15"/>
    </row>
    <row r="57182" spans="5:5">
      <c r="E57182" s="15"/>
    </row>
    <row r="57183" spans="5:5">
      <c r="E57183" s="15"/>
    </row>
    <row r="57184" spans="5:5">
      <c r="E57184" s="15"/>
    </row>
    <row r="57185" spans="5:5">
      <c r="E57185" s="15"/>
    </row>
    <row r="57186" spans="5:5">
      <c r="E57186" s="15"/>
    </row>
    <row r="57187" spans="5:5">
      <c r="E57187" s="15"/>
    </row>
    <row r="57188" spans="5:5">
      <c r="E57188" s="15"/>
    </row>
    <row r="57189" spans="5:5">
      <c r="E57189" s="15"/>
    </row>
    <row r="57190" spans="5:5">
      <c r="E57190" s="15"/>
    </row>
    <row r="57191" spans="5:5">
      <c r="E57191" s="15"/>
    </row>
    <row r="57192" spans="5:5">
      <c r="E57192" s="15"/>
    </row>
    <row r="57193" spans="5:5">
      <c r="E57193" s="15"/>
    </row>
    <row r="57194" spans="5:5">
      <c r="E57194" s="15"/>
    </row>
    <row r="57195" spans="5:5">
      <c r="E57195" s="15"/>
    </row>
    <row r="57196" spans="5:5">
      <c r="E57196" s="15"/>
    </row>
    <row r="57197" spans="5:5">
      <c r="E57197" s="15"/>
    </row>
    <row r="57198" spans="5:5">
      <c r="E57198" s="15"/>
    </row>
    <row r="57199" spans="5:5">
      <c r="E57199" s="15"/>
    </row>
    <row r="57200" spans="5:5">
      <c r="E57200" s="15"/>
    </row>
    <row r="57201" spans="5:5">
      <c r="E57201" s="15"/>
    </row>
    <row r="57202" spans="5:5">
      <c r="E57202" s="15"/>
    </row>
    <row r="57203" spans="5:5">
      <c r="E57203" s="15"/>
    </row>
    <row r="57204" spans="5:5">
      <c r="E57204" s="15"/>
    </row>
    <row r="57205" spans="5:5">
      <c r="E57205" s="15"/>
    </row>
    <row r="57206" spans="5:5">
      <c r="E57206" s="15"/>
    </row>
    <row r="57207" spans="5:5">
      <c r="E57207" s="15"/>
    </row>
    <row r="57208" spans="5:5">
      <c r="E57208" s="15"/>
    </row>
    <row r="57209" spans="5:5">
      <c r="E57209" s="15"/>
    </row>
    <row r="57210" spans="5:5">
      <c r="E57210" s="15"/>
    </row>
    <row r="57211" spans="5:5">
      <c r="E57211" s="15"/>
    </row>
    <row r="57212" spans="5:5">
      <c r="E57212" s="15"/>
    </row>
    <row r="57213" spans="5:5">
      <c r="E57213" s="15"/>
    </row>
    <row r="57214" spans="5:5">
      <c r="E57214" s="15"/>
    </row>
    <row r="57215" spans="5:5">
      <c r="E57215" s="15"/>
    </row>
    <row r="57216" spans="5:5">
      <c r="E57216" s="15"/>
    </row>
    <row r="57217" spans="5:5">
      <c r="E57217" s="15"/>
    </row>
    <row r="57218" spans="5:5">
      <c r="E57218" s="15"/>
    </row>
    <row r="57219" spans="5:5">
      <c r="E57219" s="15"/>
    </row>
    <row r="57220" spans="5:5">
      <c r="E57220" s="15"/>
    </row>
    <row r="57221" spans="5:5">
      <c r="E57221" s="15"/>
    </row>
    <row r="57222" spans="5:5">
      <c r="E57222" s="15"/>
    </row>
    <row r="57223" spans="5:5">
      <c r="E57223" s="15"/>
    </row>
    <row r="57224" spans="5:5">
      <c r="E57224" s="15"/>
    </row>
    <row r="57225" spans="5:5">
      <c r="E57225" s="15"/>
    </row>
    <row r="57226" spans="5:5">
      <c r="E57226" s="15"/>
    </row>
    <row r="57227" spans="5:5">
      <c r="E57227" s="15"/>
    </row>
    <row r="57228" spans="5:5">
      <c r="E57228" s="15"/>
    </row>
    <row r="57229" spans="5:5">
      <c r="E57229" s="15"/>
    </row>
    <row r="57230" spans="5:5">
      <c r="E57230" s="15"/>
    </row>
    <row r="57231" spans="5:5">
      <c r="E57231" s="15"/>
    </row>
    <row r="57232" spans="5:5">
      <c r="E57232" s="15"/>
    </row>
    <row r="57233" spans="5:5">
      <c r="E57233" s="15"/>
    </row>
    <row r="57234" spans="5:5">
      <c r="E57234" s="15"/>
    </row>
    <row r="57235" spans="5:5">
      <c r="E57235" s="15"/>
    </row>
    <row r="57236" spans="5:5">
      <c r="E57236" s="15"/>
    </row>
    <row r="57237" spans="5:5">
      <c r="E57237" s="15"/>
    </row>
    <row r="57238" spans="5:5">
      <c r="E57238" s="15"/>
    </row>
    <row r="57239" spans="5:5">
      <c r="E57239" s="15"/>
    </row>
    <row r="57240" spans="5:5">
      <c r="E57240" s="15"/>
    </row>
    <row r="57241" spans="5:5">
      <c r="E57241" s="15"/>
    </row>
    <row r="57242" spans="5:5">
      <c r="E57242" s="15"/>
    </row>
    <row r="57243" spans="5:5">
      <c r="E57243" s="15"/>
    </row>
    <row r="57244" spans="5:5">
      <c r="E57244" s="15"/>
    </row>
    <row r="57245" spans="5:5">
      <c r="E57245" s="15"/>
    </row>
    <row r="57246" spans="5:5">
      <c r="E57246" s="15"/>
    </row>
    <row r="57247" spans="5:5">
      <c r="E57247" s="15"/>
    </row>
    <row r="57248" spans="5:5">
      <c r="E57248" s="15"/>
    </row>
    <row r="57249" spans="5:5">
      <c r="E57249" s="15"/>
    </row>
    <row r="57250" spans="5:5">
      <c r="E57250" s="15"/>
    </row>
    <row r="57251" spans="5:5">
      <c r="E57251" s="15"/>
    </row>
    <row r="57252" spans="5:5">
      <c r="E57252" s="15"/>
    </row>
    <row r="57253" spans="5:5">
      <c r="E57253" s="15"/>
    </row>
    <row r="57254" spans="5:5">
      <c r="E57254" s="15"/>
    </row>
    <row r="57255" spans="5:5">
      <c r="E57255" s="15"/>
    </row>
    <row r="57256" spans="5:5">
      <c r="E57256" s="15"/>
    </row>
    <row r="57257" spans="5:5">
      <c r="E57257" s="15"/>
    </row>
    <row r="57258" spans="5:5">
      <c r="E57258" s="15"/>
    </row>
    <row r="57259" spans="5:5">
      <c r="E57259" s="15"/>
    </row>
    <row r="57260" spans="5:5">
      <c r="E57260" s="15"/>
    </row>
    <row r="57261" spans="5:5">
      <c r="E57261" s="15"/>
    </row>
    <row r="57262" spans="5:5">
      <c r="E57262" s="15"/>
    </row>
    <row r="57263" spans="5:5">
      <c r="E57263" s="15"/>
    </row>
    <row r="57264" spans="5:5">
      <c r="E57264" s="15"/>
    </row>
    <row r="57265" spans="5:5">
      <c r="E57265" s="15"/>
    </row>
    <row r="57266" spans="5:5">
      <c r="E57266" s="15"/>
    </row>
    <row r="57267" spans="5:5">
      <c r="E57267" s="15"/>
    </row>
    <row r="57268" spans="5:5">
      <c r="E57268" s="15"/>
    </row>
    <row r="57269" spans="5:5">
      <c r="E57269" s="15"/>
    </row>
    <row r="57270" spans="5:5">
      <c r="E57270" s="15"/>
    </row>
    <row r="57271" spans="5:5">
      <c r="E57271" s="15"/>
    </row>
    <row r="57272" spans="5:5">
      <c r="E57272" s="15"/>
    </row>
    <row r="57273" spans="5:5">
      <c r="E57273" s="15"/>
    </row>
    <row r="57274" spans="5:5">
      <c r="E57274" s="15"/>
    </row>
    <row r="57275" spans="5:5">
      <c r="E57275" s="15"/>
    </row>
    <row r="57276" spans="5:5">
      <c r="E57276" s="15"/>
    </row>
    <row r="57277" spans="5:5">
      <c r="E57277" s="15"/>
    </row>
    <row r="57278" spans="5:5">
      <c r="E57278" s="15"/>
    </row>
    <row r="57279" spans="5:5">
      <c r="E57279" s="15"/>
    </row>
    <row r="57280" spans="5:5">
      <c r="E57280" s="15"/>
    </row>
    <row r="57281" spans="5:5">
      <c r="E57281" s="15"/>
    </row>
    <row r="57282" spans="5:5">
      <c r="E57282" s="15"/>
    </row>
    <row r="57283" spans="5:5">
      <c r="E57283" s="15"/>
    </row>
    <row r="57284" spans="5:5">
      <c r="E57284" s="15"/>
    </row>
    <row r="57285" spans="5:5">
      <c r="E57285" s="15"/>
    </row>
    <row r="57286" spans="5:5">
      <c r="E57286" s="15"/>
    </row>
    <row r="57287" spans="5:5">
      <c r="E57287" s="15"/>
    </row>
    <row r="57288" spans="5:5">
      <c r="E57288" s="15"/>
    </row>
    <row r="57289" spans="5:5">
      <c r="E57289" s="15"/>
    </row>
    <row r="57290" spans="5:5">
      <c r="E57290" s="15"/>
    </row>
    <row r="57291" spans="5:5">
      <c r="E57291" s="15"/>
    </row>
    <row r="57292" spans="5:5">
      <c r="E57292" s="15"/>
    </row>
    <row r="57293" spans="5:5">
      <c r="E57293" s="15"/>
    </row>
    <row r="57294" spans="5:5">
      <c r="E57294" s="15"/>
    </row>
    <row r="57295" spans="5:5">
      <c r="E57295" s="15"/>
    </row>
    <row r="57296" spans="5:5">
      <c r="E57296" s="15"/>
    </row>
    <row r="57297" spans="5:5">
      <c r="E57297" s="15"/>
    </row>
    <row r="57298" spans="5:5">
      <c r="E57298" s="15"/>
    </row>
    <row r="57299" spans="5:5">
      <c r="E57299" s="15"/>
    </row>
    <row r="57300" spans="5:5">
      <c r="E57300" s="15"/>
    </row>
    <row r="57301" spans="5:5">
      <c r="E57301" s="15"/>
    </row>
    <row r="57302" spans="5:5">
      <c r="E57302" s="15"/>
    </row>
    <row r="57303" spans="5:5">
      <c r="E57303" s="15"/>
    </row>
    <row r="57304" spans="5:5">
      <c r="E57304" s="15"/>
    </row>
    <row r="57305" spans="5:5">
      <c r="E57305" s="15"/>
    </row>
    <row r="57306" spans="5:5">
      <c r="E57306" s="15"/>
    </row>
    <row r="57307" spans="5:5">
      <c r="E57307" s="15"/>
    </row>
    <row r="57308" spans="5:5">
      <c r="E57308" s="15"/>
    </row>
    <row r="57309" spans="5:5">
      <c r="E57309" s="15"/>
    </row>
    <row r="57310" spans="5:5">
      <c r="E57310" s="15"/>
    </row>
    <row r="57311" spans="5:5">
      <c r="E57311" s="15"/>
    </row>
    <row r="57312" spans="5:5">
      <c r="E57312" s="15"/>
    </row>
    <row r="57313" spans="5:5">
      <c r="E57313" s="15"/>
    </row>
    <row r="57314" spans="5:5">
      <c r="E57314" s="15"/>
    </row>
    <row r="57315" spans="5:5">
      <c r="E57315" s="15"/>
    </row>
    <row r="57316" spans="5:5">
      <c r="E57316" s="15"/>
    </row>
    <row r="57317" spans="5:5">
      <c r="E57317" s="15"/>
    </row>
    <row r="57318" spans="5:5">
      <c r="E57318" s="15"/>
    </row>
    <row r="57319" spans="5:5">
      <c r="E57319" s="15"/>
    </row>
    <row r="57320" spans="5:5">
      <c r="E57320" s="15"/>
    </row>
    <row r="57321" spans="5:5">
      <c r="E57321" s="15"/>
    </row>
    <row r="57322" spans="5:5">
      <c r="E57322" s="15"/>
    </row>
    <row r="57323" spans="5:5">
      <c r="E57323" s="15"/>
    </row>
    <row r="57324" spans="5:5">
      <c r="E57324" s="15"/>
    </row>
    <row r="57325" spans="5:5">
      <c r="E57325" s="15"/>
    </row>
    <row r="57326" spans="5:5">
      <c r="E57326" s="15"/>
    </row>
    <row r="57327" spans="5:5">
      <c r="E57327" s="15"/>
    </row>
    <row r="57328" spans="5:5">
      <c r="E57328" s="15"/>
    </row>
    <row r="57329" spans="5:5">
      <c r="E57329" s="15"/>
    </row>
    <row r="57330" spans="5:5">
      <c r="E57330" s="15"/>
    </row>
    <row r="57331" spans="5:5">
      <c r="E57331" s="15"/>
    </row>
    <row r="57332" spans="5:5">
      <c r="E57332" s="15"/>
    </row>
    <row r="57333" spans="5:5">
      <c r="E57333" s="15"/>
    </row>
    <row r="57334" spans="5:5">
      <c r="E57334" s="15"/>
    </row>
    <row r="57335" spans="5:5">
      <c r="E57335" s="15"/>
    </row>
    <row r="57336" spans="5:5">
      <c r="E57336" s="15"/>
    </row>
    <row r="57337" spans="5:5">
      <c r="E57337" s="15"/>
    </row>
    <row r="57338" spans="5:5">
      <c r="E57338" s="15"/>
    </row>
    <row r="57339" spans="5:5">
      <c r="E57339" s="15"/>
    </row>
    <row r="57340" spans="5:5">
      <c r="E57340" s="15"/>
    </row>
    <row r="57341" spans="5:5">
      <c r="E57341" s="15"/>
    </row>
    <row r="57342" spans="5:5">
      <c r="E57342" s="15"/>
    </row>
    <row r="57343" spans="5:5">
      <c r="E57343" s="15"/>
    </row>
    <row r="57344" spans="5:5">
      <c r="E57344" s="15"/>
    </row>
    <row r="57345" spans="5:5">
      <c r="E57345" s="15"/>
    </row>
    <row r="57346" spans="5:5">
      <c r="E57346" s="15"/>
    </row>
    <row r="57347" spans="5:5">
      <c r="E57347" s="15"/>
    </row>
    <row r="57348" spans="5:5">
      <c r="E57348" s="15"/>
    </row>
    <row r="57349" spans="5:5">
      <c r="E57349" s="15"/>
    </row>
    <row r="57350" spans="5:5">
      <c r="E57350" s="15"/>
    </row>
    <row r="57351" spans="5:5">
      <c r="E57351" s="15"/>
    </row>
    <row r="57352" spans="5:5">
      <c r="E57352" s="15"/>
    </row>
    <row r="57353" spans="5:5">
      <c r="E57353" s="15"/>
    </row>
    <row r="57354" spans="5:5">
      <c r="E57354" s="15"/>
    </row>
    <row r="57355" spans="5:5">
      <c r="E57355" s="15"/>
    </row>
    <row r="57356" spans="5:5">
      <c r="E57356" s="15"/>
    </row>
    <row r="57357" spans="5:5">
      <c r="E57357" s="15"/>
    </row>
    <row r="57358" spans="5:5">
      <c r="E57358" s="15"/>
    </row>
    <row r="57359" spans="5:5">
      <c r="E57359" s="15"/>
    </row>
    <row r="57360" spans="5:5">
      <c r="E57360" s="15"/>
    </row>
    <row r="57361" spans="5:5">
      <c r="E57361" s="15"/>
    </row>
    <row r="57362" spans="5:5">
      <c r="E57362" s="15"/>
    </row>
    <row r="57363" spans="5:5">
      <c r="E57363" s="15"/>
    </row>
    <row r="57364" spans="5:5">
      <c r="E57364" s="15"/>
    </row>
    <row r="57365" spans="5:5">
      <c r="E57365" s="15"/>
    </row>
    <row r="57366" spans="5:5">
      <c r="E57366" s="15"/>
    </row>
    <row r="57367" spans="5:5">
      <c r="E57367" s="15"/>
    </row>
    <row r="57368" spans="5:5">
      <c r="E57368" s="15"/>
    </row>
    <row r="57369" spans="5:5">
      <c r="E57369" s="15"/>
    </row>
    <row r="57370" spans="5:5">
      <c r="E57370" s="15"/>
    </row>
    <row r="57371" spans="5:5">
      <c r="E57371" s="15"/>
    </row>
    <row r="57372" spans="5:5">
      <c r="E57372" s="15"/>
    </row>
    <row r="57373" spans="5:5">
      <c r="E57373" s="15"/>
    </row>
    <row r="57374" spans="5:5">
      <c r="E57374" s="15"/>
    </row>
    <row r="57375" spans="5:5">
      <c r="E57375" s="15"/>
    </row>
    <row r="57376" spans="5:5">
      <c r="E57376" s="15"/>
    </row>
    <row r="57377" spans="5:5">
      <c r="E57377" s="15"/>
    </row>
    <row r="57378" spans="5:5">
      <c r="E57378" s="15"/>
    </row>
    <row r="57379" spans="5:5">
      <c r="E57379" s="15"/>
    </row>
    <row r="57380" spans="5:5">
      <c r="E57380" s="15"/>
    </row>
    <row r="57381" spans="5:5">
      <c r="E57381" s="15"/>
    </row>
    <row r="57382" spans="5:5">
      <c r="E57382" s="15"/>
    </row>
    <row r="57383" spans="5:5">
      <c r="E57383" s="15"/>
    </row>
    <row r="57384" spans="5:5">
      <c r="E57384" s="15"/>
    </row>
    <row r="57385" spans="5:5">
      <c r="E57385" s="15"/>
    </row>
    <row r="57386" spans="5:5">
      <c r="E57386" s="15"/>
    </row>
    <row r="57387" spans="5:5">
      <c r="E57387" s="15"/>
    </row>
    <row r="57388" spans="5:5">
      <c r="E57388" s="15"/>
    </row>
    <row r="57389" spans="5:5">
      <c r="E57389" s="15"/>
    </row>
    <row r="57390" spans="5:5">
      <c r="E57390" s="15"/>
    </row>
    <row r="57391" spans="5:5">
      <c r="E57391" s="15"/>
    </row>
    <row r="57392" spans="5:5">
      <c r="E57392" s="15"/>
    </row>
    <row r="57393" spans="5:5">
      <c r="E57393" s="15"/>
    </row>
    <row r="57394" spans="5:5">
      <c r="E57394" s="15"/>
    </row>
    <row r="57395" spans="5:5">
      <c r="E57395" s="15"/>
    </row>
    <row r="57396" spans="5:5">
      <c r="E57396" s="15"/>
    </row>
    <row r="57397" spans="5:5">
      <c r="E57397" s="15"/>
    </row>
    <row r="57398" spans="5:5">
      <c r="E57398" s="15"/>
    </row>
    <row r="57399" spans="5:5">
      <c r="E57399" s="15"/>
    </row>
    <row r="57400" spans="5:5">
      <c r="E57400" s="15"/>
    </row>
    <row r="57401" spans="5:5">
      <c r="E57401" s="15"/>
    </row>
    <row r="57402" spans="5:5">
      <c r="E57402" s="15"/>
    </row>
    <row r="57403" spans="5:5">
      <c r="E57403" s="15"/>
    </row>
    <row r="57404" spans="5:5">
      <c r="E57404" s="15"/>
    </row>
    <row r="57405" spans="5:5">
      <c r="E57405" s="15"/>
    </row>
    <row r="57406" spans="5:5">
      <c r="E57406" s="15"/>
    </row>
    <row r="57407" spans="5:5">
      <c r="E57407" s="15"/>
    </row>
    <row r="57408" spans="5:5">
      <c r="E57408" s="15"/>
    </row>
    <row r="57409" spans="5:5">
      <c r="E57409" s="15"/>
    </row>
    <row r="57410" spans="5:5">
      <c r="E57410" s="15"/>
    </row>
    <row r="57411" spans="5:5">
      <c r="E57411" s="15"/>
    </row>
    <row r="57412" spans="5:5">
      <c r="E57412" s="15"/>
    </row>
    <row r="57413" spans="5:5">
      <c r="E57413" s="15"/>
    </row>
    <row r="57414" spans="5:5">
      <c r="E57414" s="15"/>
    </row>
    <row r="57415" spans="5:5">
      <c r="E57415" s="15"/>
    </row>
    <row r="57416" spans="5:5">
      <c r="E57416" s="15"/>
    </row>
    <row r="57417" spans="5:5">
      <c r="E57417" s="15"/>
    </row>
    <row r="57418" spans="5:5">
      <c r="E57418" s="15"/>
    </row>
    <row r="57419" spans="5:5">
      <c r="E57419" s="15"/>
    </row>
    <row r="57420" spans="5:5">
      <c r="E57420" s="15"/>
    </row>
    <row r="57421" spans="5:5">
      <c r="E57421" s="15"/>
    </row>
    <row r="57422" spans="5:5">
      <c r="E57422" s="15"/>
    </row>
    <row r="57423" spans="5:5">
      <c r="E57423" s="15"/>
    </row>
    <row r="57424" spans="5:5">
      <c r="E57424" s="15"/>
    </row>
    <row r="57425" spans="5:5">
      <c r="E57425" s="15"/>
    </row>
    <row r="57426" spans="5:5">
      <c r="E57426" s="15"/>
    </row>
    <row r="57427" spans="5:5">
      <c r="E57427" s="15"/>
    </row>
    <row r="57428" spans="5:5">
      <c r="E57428" s="15"/>
    </row>
    <row r="57429" spans="5:5">
      <c r="E57429" s="15"/>
    </row>
    <row r="57430" spans="5:5">
      <c r="E57430" s="15"/>
    </row>
    <row r="57431" spans="5:5">
      <c r="E57431" s="15"/>
    </row>
    <row r="57432" spans="5:5">
      <c r="E57432" s="15"/>
    </row>
    <row r="57433" spans="5:5">
      <c r="E57433" s="15"/>
    </row>
    <row r="57434" spans="5:5">
      <c r="E57434" s="15"/>
    </row>
    <row r="57435" spans="5:5">
      <c r="E57435" s="15"/>
    </row>
    <row r="57436" spans="5:5">
      <c r="E57436" s="15"/>
    </row>
    <row r="57437" spans="5:5">
      <c r="E57437" s="15"/>
    </row>
    <row r="57438" spans="5:5">
      <c r="E57438" s="15"/>
    </row>
    <row r="57439" spans="5:5">
      <c r="E57439" s="15"/>
    </row>
    <row r="57440" spans="5:5">
      <c r="E57440" s="15"/>
    </row>
    <row r="57441" spans="5:5">
      <c r="E57441" s="15"/>
    </row>
    <row r="57442" spans="5:5">
      <c r="E57442" s="15"/>
    </row>
    <row r="57443" spans="5:5">
      <c r="E57443" s="15"/>
    </row>
    <row r="57444" spans="5:5">
      <c r="E57444" s="15"/>
    </row>
    <row r="57445" spans="5:5">
      <c r="E57445" s="15"/>
    </row>
    <row r="57446" spans="5:5">
      <c r="E57446" s="15"/>
    </row>
    <row r="57447" spans="5:5">
      <c r="E57447" s="15"/>
    </row>
    <row r="57448" spans="5:5">
      <c r="E57448" s="15"/>
    </row>
    <row r="57449" spans="5:5">
      <c r="E57449" s="15"/>
    </row>
    <row r="57450" spans="5:5">
      <c r="E57450" s="15"/>
    </row>
    <row r="57451" spans="5:5">
      <c r="E57451" s="15"/>
    </row>
    <row r="57452" spans="5:5">
      <c r="E57452" s="15"/>
    </row>
    <row r="57453" spans="5:5">
      <c r="E57453" s="15"/>
    </row>
    <row r="57454" spans="5:5">
      <c r="E57454" s="15"/>
    </row>
    <row r="57455" spans="5:5">
      <c r="E57455" s="15"/>
    </row>
    <row r="57456" spans="5:5">
      <c r="E57456" s="15"/>
    </row>
    <row r="57457" spans="5:5">
      <c r="E57457" s="15"/>
    </row>
    <row r="57458" spans="5:5">
      <c r="E57458" s="15"/>
    </row>
    <row r="57459" spans="5:5">
      <c r="E57459" s="15"/>
    </row>
    <row r="57460" spans="5:5">
      <c r="E57460" s="15"/>
    </row>
    <row r="57461" spans="5:5">
      <c r="E57461" s="15"/>
    </row>
    <row r="57462" spans="5:5">
      <c r="E57462" s="15"/>
    </row>
    <row r="57463" spans="5:5">
      <c r="E57463" s="15"/>
    </row>
    <row r="57464" spans="5:5">
      <c r="E57464" s="15"/>
    </row>
    <row r="57465" spans="5:5">
      <c r="E57465" s="15"/>
    </row>
    <row r="57466" spans="5:5">
      <c r="E57466" s="15"/>
    </row>
    <row r="57467" spans="5:5">
      <c r="E57467" s="15"/>
    </row>
    <row r="57468" spans="5:5">
      <c r="E57468" s="15"/>
    </row>
    <row r="57469" spans="5:5">
      <c r="E57469" s="15"/>
    </row>
    <row r="57470" spans="5:5">
      <c r="E57470" s="15"/>
    </row>
    <row r="57471" spans="5:5">
      <c r="E57471" s="15"/>
    </row>
    <row r="57472" spans="5:5">
      <c r="E57472" s="15"/>
    </row>
    <row r="57473" spans="5:5">
      <c r="E57473" s="15"/>
    </row>
    <row r="57474" spans="5:5">
      <c r="E57474" s="15"/>
    </row>
    <row r="57475" spans="5:5">
      <c r="E57475" s="15"/>
    </row>
    <row r="57476" spans="5:5">
      <c r="E57476" s="15"/>
    </row>
    <row r="57477" spans="5:5">
      <c r="E57477" s="15"/>
    </row>
    <row r="57478" spans="5:5">
      <c r="E57478" s="15"/>
    </row>
    <row r="57479" spans="5:5">
      <c r="E57479" s="15"/>
    </row>
    <row r="57480" spans="5:5">
      <c r="E57480" s="15"/>
    </row>
    <row r="57481" spans="5:5">
      <c r="E57481" s="15"/>
    </row>
    <row r="57482" spans="5:5">
      <c r="E57482" s="15"/>
    </row>
    <row r="57483" spans="5:5">
      <c r="E57483" s="15"/>
    </row>
    <row r="57484" spans="5:5">
      <c r="E57484" s="15"/>
    </row>
    <row r="57485" spans="5:5">
      <c r="E57485" s="15"/>
    </row>
    <row r="57486" spans="5:5">
      <c r="E57486" s="15"/>
    </row>
    <row r="57487" spans="5:5">
      <c r="E57487" s="15"/>
    </row>
    <row r="57488" spans="5:5">
      <c r="E57488" s="15"/>
    </row>
    <row r="57489" spans="5:5">
      <c r="E57489" s="15"/>
    </row>
    <row r="57490" spans="5:5">
      <c r="E57490" s="15"/>
    </row>
    <row r="57491" spans="5:5">
      <c r="E57491" s="15"/>
    </row>
    <row r="57492" spans="5:5">
      <c r="E57492" s="15"/>
    </row>
    <row r="57493" spans="5:5">
      <c r="E57493" s="15"/>
    </row>
    <row r="57494" spans="5:5">
      <c r="E57494" s="15"/>
    </row>
    <row r="57495" spans="5:5">
      <c r="E57495" s="15"/>
    </row>
    <row r="57496" spans="5:5">
      <c r="E57496" s="15"/>
    </row>
    <row r="57497" spans="5:5">
      <c r="E57497" s="15"/>
    </row>
    <row r="57498" spans="5:5">
      <c r="E57498" s="15"/>
    </row>
    <row r="57499" spans="5:5">
      <c r="E57499" s="15"/>
    </row>
    <row r="57500" spans="5:5">
      <c r="E57500" s="15"/>
    </row>
    <row r="57501" spans="5:5">
      <c r="E57501" s="15"/>
    </row>
    <row r="57502" spans="5:5">
      <c r="E57502" s="15"/>
    </row>
    <row r="57503" spans="5:5">
      <c r="E57503" s="15"/>
    </row>
    <row r="57504" spans="5:5">
      <c r="E57504" s="15"/>
    </row>
    <row r="57505" spans="5:5">
      <c r="E57505" s="15"/>
    </row>
    <row r="57506" spans="5:5">
      <c r="E57506" s="15"/>
    </row>
    <row r="57507" spans="5:5">
      <c r="E57507" s="15"/>
    </row>
    <row r="57508" spans="5:5">
      <c r="E57508" s="15"/>
    </row>
    <row r="57509" spans="5:5">
      <c r="E57509" s="15"/>
    </row>
    <row r="57510" spans="5:5">
      <c r="E57510" s="15"/>
    </row>
    <row r="57511" spans="5:5">
      <c r="E57511" s="15"/>
    </row>
    <row r="57512" spans="5:5">
      <c r="E57512" s="15"/>
    </row>
    <row r="57513" spans="5:5">
      <c r="E57513" s="15"/>
    </row>
    <row r="57514" spans="5:5">
      <c r="E57514" s="15"/>
    </row>
    <row r="57515" spans="5:5">
      <c r="E57515" s="15"/>
    </row>
    <row r="57516" spans="5:5">
      <c r="E57516" s="15"/>
    </row>
    <row r="57517" spans="5:5">
      <c r="E57517" s="15"/>
    </row>
    <row r="57518" spans="5:5">
      <c r="E57518" s="15"/>
    </row>
    <row r="57519" spans="5:5">
      <c r="E57519" s="15"/>
    </row>
    <row r="57520" spans="5:5">
      <c r="E57520" s="15"/>
    </row>
    <row r="57521" spans="5:5">
      <c r="E57521" s="15"/>
    </row>
    <row r="57522" spans="5:5">
      <c r="E57522" s="15"/>
    </row>
    <row r="57523" spans="5:5">
      <c r="E57523" s="15"/>
    </row>
    <row r="57524" spans="5:5">
      <c r="E57524" s="15"/>
    </row>
    <row r="57525" spans="5:5">
      <c r="E57525" s="15"/>
    </row>
    <row r="57526" spans="5:5">
      <c r="E57526" s="15"/>
    </row>
    <row r="57527" spans="5:5">
      <c r="E57527" s="15"/>
    </row>
    <row r="57528" spans="5:5">
      <c r="E57528" s="15"/>
    </row>
    <row r="57529" spans="5:5">
      <c r="E57529" s="15"/>
    </row>
    <row r="57530" spans="5:5">
      <c r="E57530" s="15"/>
    </row>
    <row r="57531" spans="5:5">
      <c r="E57531" s="15"/>
    </row>
    <row r="57532" spans="5:5">
      <c r="E57532" s="15"/>
    </row>
    <row r="57533" spans="5:5">
      <c r="E57533" s="15"/>
    </row>
    <row r="57534" spans="5:5">
      <c r="E57534" s="15"/>
    </row>
    <row r="57535" spans="5:5">
      <c r="E57535" s="15"/>
    </row>
    <row r="57536" spans="5:5">
      <c r="E57536" s="15"/>
    </row>
    <row r="57537" spans="5:5">
      <c r="E57537" s="15"/>
    </row>
    <row r="57538" spans="5:5">
      <c r="E57538" s="15"/>
    </row>
    <row r="57539" spans="5:5">
      <c r="E57539" s="15"/>
    </row>
    <row r="57540" spans="5:5">
      <c r="E57540" s="15"/>
    </row>
    <row r="57541" spans="5:5">
      <c r="E57541" s="15"/>
    </row>
    <row r="57542" spans="5:5">
      <c r="E57542" s="15"/>
    </row>
    <row r="57543" spans="5:5">
      <c r="E57543" s="15"/>
    </row>
    <row r="57544" spans="5:5">
      <c r="E57544" s="15"/>
    </row>
    <row r="57545" spans="5:5">
      <c r="E57545" s="15"/>
    </row>
    <row r="57546" spans="5:5">
      <c r="E57546" s="15"/>
    </row>
    <row r="57547" spans="5:5">
      <c r="E57547" s="15"/>
    </row>
    <row r="57548" spans="5:5">
      <c r="E57548" s="15"/>
    </row>
    <row r="57549" spans="5:5">
      <c r="E57549" s="15"/>
    </row>
    <row r="57550" spans="5:5">
      <c r="E57550" s="15"/>
    </row>
    <row r="57551" spans="5:5">
      <c r="E57551" s="15"/>
    </row>
    <row r="57552" spans="5:5">
      <c r="E57552" s="15"/>
    </row>
    <row r="57553" spans="5:5">
      <c r="E57553" s="15"/>
    </row>
    <row r="57554" spans="5:5">
      <c r="E57554" s="15"/>
    </row>
    <row r="57555" spans="5:5">
      <c r="E57555" s="15"/>
    </row>
    <row r="57556" spans="5:5">
      <c r="E57556" s="15"/>
    </row>
    <row r="57557" spans="5:5">
      <c r="E57557" s="15"/>
    </row>
    <row r="57558" spans="5:5">
      <c r="E57558" s="15"/>
    </row>
    <row r="57559" spans="5:5">
      <c r="E57559" s="15"/>
    </row>
    <row r="57560" spans="5:5">
      <c r="E57560" s="15"/>
    </row>
    <row r="57561" spans="5:5">
      <c r="E57561" s="15"/>
    </row>
    <row r="57562" spans="5:5">
      <c r="E57562" s="15"/>
    </row>
    <row r="57563" spans="5:5">
      <c r="E57563" s="15"/>
    </row>
    <row r="57564" spans="5:5">
      <c r="E57564" s="15"/>
    </row>
    <row r="57565" spans="5:5">
      <c r="E57565" s="15"/>
    </row>
    <row r="57566" spans="5:5">
      <c r="E57566" s="15"/>
    </row>
    <row r="57567" spans="5:5">
      <c r="E57567" s="15"/>
    </row>
    <row r="57568" spans="5:5">
      <c r="E57568" s="15"/>
    </row>
    <row r="57569" spans="5:5">
      <c r="E57569" s="15"/>
    </row>
    <row r="57570" spans="5:5">
      <c r="E57570" s="15"/>
    </row>
    <row r="57571" spans="5:5">
      <c r="E57571" s="15"/>
    </row>
    <row r="57572" spans="5:5">
      <c r="E57572" s="15"/>
    </row>
    <row r="57573" spans="5:5">
      <c r="E57573" s="15"/>
    </row>
    <row r="57574" spans="5:5">
      <c r="E57574" s="15"/>
    </row>
    <row r="57575" spans="5:5">
      <c r="E57575" s="15"/>
    </row>
    <row r="57576" spans="5:5">
      <c r="E57576" s="15"/>
    </row>
    <row r="57577" spans="5:5">
      <c r="E57577" s="15"/>
    </row>
    <row r="57578" spans="5:5">
      <c r="E57578" s="15"/>
    </row>
    <row r="57579" spans="5:5">
      <c r="E57579" s="15"/>
    </row>
    <row r="57580" spans="5:5">
      <c r="E57580" s="15"/>
    </row>
    <row r="57581" spans="5:5">
      <c r="E57581" s="15"/>
    </row>
    <row r="57582" spans="5:5">
      <c r="E57582" s="15"/>
    </row>
    <row r="57583" spans="5:5">
      <c r="E57583" s="15"/>
    </row>
    <row r="57584" spans="5:5">
      <c r="E57584" s="15"/>
    </row>
    <row r="57585" spans="5:5">
      <c r="E57585" s="15"/>
    </row>
    <row r="57586" spans="5:5">
      <c r="E57586" s="15"/>
    </row>
    <row r="57587" spans="5:5">
      <c r="E57587" s="15"/>
    </row>
    <row r="57588" spans="5:5">
      <c r="E57588" s="15"/>
    </row>
    <row r="57589" spans="5:5">
      <c r="E57589" s="15"/>
    </row>
    <row r="57590" spans="5:5">
      <c r="E57590" s="15"/>
    </row>
    <row r="57591" spans="5:5">
      <c r="E57591" s="15"/>
    </row>
    <row r="57592" spans="5:5">
      <c r="E57592" s="15"/>
    </row>
    <row r="57593" spans="5:5">
      <c r="E57593" s="15"/>
    </row>
    <row r="57594" spans="5:5">
      <c r="E57594" s="15"/>
    </row>
    <row r="57595" spans="5:5">
      <c r="E57595" s="15"/>
    </row>
    <row r="57596" spans="5:5">
      <c r="E57596" s="15"/>
    </row>
    <row r="57597" spans="5:5">
      <c r="E57597" s="15"/>
    </row>
    <row r="57598" spans="5:5">
      <c r="E57598" s="15"/>
    </row>
    <row r="57599" spans="5:5">
      <c r="E57599" s="15"/>
    </row>
    <row r="57600" spans="5:5">
      <c r="E57600" s="15"/>
    </row>
    <row r="57601" spans="5:5">
      <c r="E57601" s="15"/>
    </row>
    <row r="57602" spans="5:5">
      <c r="E57602" s="15"/>
    </row>
    <row r="57603" spans="5:5">
      <c r="E57603" s="15"/>
    </row>
    <row r="57604" spans="5:5">
      <c r="E57604" s="15"/>
    </row>
    <row r="57605" spans="5:5">
      <c r="E57605" s="15"/>
    </row>
    <row r="57606" spans="5:5">
      <c r="E57606" s="15"/>
    </row>
    <row r="57607" spans="5:5">
      <c r="E57607" s="15"/>
    </row>
    <row r="57608" spans="5:5">
      <c r="E57608" s="15"/>
    </row>
    <row r="57609" spans="5:5">
      <c r="E57609" s="15"/>
    </row>
    <row r="57610" spans="5:5">
      <c r="E57610" s="15"/>
    </row>
    <row r="57611" spans="5:5">
      <c r="E57611" s="15"/>
    </row>
    <row r="57612" spans="5:5">
      <c r="E57612" s="15"/>
    </row>
    <row r="57613" spans="5:5">
      <c r="E57613" s="15"/>
    </row>
    <row r="57614" spans="5:5">
      <c r="E57614" s="15"/>
    </row>
    <row r="57615" spans="5:5">
      <c r="E57615" s="15"/>
    </row>
    <row r="57616" spans="5:5">
      <c r="E57616" s="15"/>
    </row>
    <row r="57617" spans="5:5">
      <c r="E57617" s="15"/>
    </row>
    <row r="57618" spans="5:5">
      <c r="E57618" s="15"/>
    </row>
    <row r="57619" spans="5:5">
      <c r="E57619" s="15"/>
    </row>
    <row r="57620" spans="5:5">
      <c r="E57620" s="15"/>
    </row>
    <row r="57621" spans="5:5">
      <c r="E57621" s="15"/>
    </row>
    <row r="57622" spans="5:5">
      <c r="E57622" s="15"/>
    </row>
    <row r="57623" spans="5:5">
      <c r="E57623" s="15"/>
    </row>
    <row r="57624" spans="5:5">
      <c r="E57624" s="15"/>
    </row>
    <row r="57625" spans="5:5">
      <c r="E57625" s="15"/>
    </row>
    <row r="57626" spans="5:5">
      <c r="E57626" s="15"/>
    </row>
    <row r="57627" spans="5:5">
      <c r="E57627" s="15"/>
    </row>
    <row r="57628" spans="5:5">
      <c r="E57628" s="15"/>
    </row>
    <row r="57629" spans="5:5">
      <c r="E57629" s="15"/>
    </row>
    <row r="57630" spans="5:5">
      <c r="E57630" s="15"/>
    </row>
    <row r="57631" spans="5:5">
      <c r="E57631" s="15"/>
    </row>
    <row r="57632" spans="5:5">
      <c r="E57632" s="15"/>
    </row>
    <row r="57633" spans="5:5">
      <c r="E57633" s="15"/>
    </row>
    <row r="57634" spans="5:5">
      <c r="E57634" s="15"/>
    </row>
    <row r="57635" spans="5:5">
      <c r="E57635" s="15"/>
    </row>
    <row r="57636" spans="5:5">
      <c r="E57636" s="15"/>
    </row>
    <row r="57637" spans="5:5">
      <c r="E57637" s="15"/>
    </row>
    <row r="57638" spans="5:5">
      <c r="E57638" s="15"/>
    </row>
    <row r="57639" spans="5:5">
      <c r="E57639" s="15"/>
    </row>
    <row r="57640" spans="5:5">
      <c r="E57640" s="15"/>
    </row>
    <row r="57641" spans="5:5">
      <c r="E57641" s="15"/>
    </row>
    <row r="57642" spans="5:5">
      <c r="E57642" s="15"/>
    </row>
    <row r="57643" spans="5:5">
      <c r="E57643" s="15"/>
    </row>
    <row r="57644" spans="5:5">
      <c r="E57644" s="15"/>
    </row>
    <row r="57645" spans="5:5">
      <c r="E57645" s="15"/>
    </row>
    <row r="57646" spans="5:5">
      <c r="E57646" s="15"/>
    </row>
    <row r="57647" spans="5:5">
      <c r="E57647" s="15"/>
    </row>
    <row r="57648" spans="5:5">
      <c r="E57648" s="15"/>
    </row>
    <row r="57649" spans="5:5">
      <c r="E57649" s="15"/>
    </row>
    <row r="57650" spans="5:5">
      <c r="E57650" s="15"/>
    </row>
    <row r="57651" spans="5:5">
      <c r="E57651" s="15"/>
    </row>
    <row r="57652" spans="5:5">
      <c r="E57652" s="15"/>
    </row>
    <row r="57653" spans="5:5">
      <c r="E57653" s="15"/>
    </row>
    <row r="57654" spans="5:5">
      <c r="E57654" s="15"/>
    </row>
    <row r="57655" spans="5:5">
      <c r="E57655" s="15"/>
    </row>
    <row r="57656" spans="5:5">
      <c r="E57656" s="15"/>
    </row>
    <row r="57657" spans="5:5">
      <c r="E57657" s="15"/>
    </row>
    <row r="57658" spans="5:5">
      <c r="E57658" s="15"/>
    </row>
    <row r="57659" spans="5:5">
      <c r="E57659" s="15"/>
    </row>
    <row r="57660" spans="5:5">
      <c r="E57660" s="15"/>
    </row>
    <row r="57661" spans="5:5">
      <c r="E57661" s="15"/>
    </row>
    <row r="57662" spans="5:5">
      <c r="E57662" s="15"/>
    </row>
    <row r="57663" spans="5:5">
      <c r="E57663" s="15"/>
    </row>
    <row r="57664" spans="5:5">
      <c r="E57664" s="15"/>
    </row>
    <row r="57665" spans="5:5">
      <c r="E57665" s="15"/>
    </row>
    <row r="57666" spans="5:5">
      <c r="E57666" s="15"/>
    </row>
    <row r="57667" spans="5:5">
      <c r="E57667" s="15"/>
    </row>
    <row r="57668" spans="5:5">
      <c r="E57668" s="15"/>
    </row>
    <row r="57669" spans="5:5">
      <c r="E57669" s="15"/>
    </row>
    <row r="57670" spans="5:5">
      <c r="E57670" s="15"/>
    </row>
    <row r="57671" spans="5:5">
      <c r="E57671" s="15"/>
    </row>
    <row r="57672" spans="5:5">
      <c r="E57672" s="15"/>
    </row>
    <row r="57673" spans="5:5">
      <c r="E57673" s="15"/>
    </row>
    <row r="57674" spans="5:5">
      <c r="E57674" s="15"/>
    </row>
    <row r="57675" spans="5:5">
      <c r="E57675" s="15"/>
    </row>
    <row r="57676" spans="5:5">
      <c r="E57676" s="15"/>
    </row>
    <row r="57677" spans="5:5">
      <c r="E57677" s="15"/>
    </row>
    <row r="57678" spans="5:5">
      <c r="E57678" s="15"/>
    </row>
    <row r="57679" spans="5:5">
      <c r="E57679" s="15"/>
    </row>
    <row r="57680" spans="5:5">
      <c r="E57680" s="15"/>
    </row>
    <row r="57681" spans="5:5">
      <c r="E57681" s="15"/>
    </row>
    <row r="57682" spans="5:5">
      <c r="E57682" s="15"/>
    </row>
    <row r="57683" spans="5:5">
      <c r="E57683" s="15"/>
    </row>
    <row r="57684" spans="5:5">
      <c r="E57684" s="15"/>
    </row>
    <row r="57685" spans="5:5">
      <c r="E57685" s="15"/>
    </row>
    <row r="57686" spans="5:5">
      <c r="E57686" s="15"/>
    </row>
    <row r="57687" spans="5:5">
      <c r="E57687" s="15"/>
    </row>
    <row r="57688" spans="5:5">
      <c r="E57688" s="15"/>
    </row>
    <row r="57689" spans="5:5">
      <c r="E57689" s="15"/>
    </row>
    <row r="57690" spans="5:5">
      <c r="E57690" s="15"/>
    </row>
    <row r="57691" spans="5:5">
      <c r="E57691" s="15"/>
    </row>
    <row r="57692" spans="5:5">
      <c r="E57692" s="15"/>
    </row>
    <row r="57693" spans="5:5">
      <c r="E57693" s="15"/>
    </row>
    <row r="57694" spans="5:5">
      <c r="E57694" s="15"/>
    </row>
    <row r="57695" spans="5:5">
      <c r="E57695" s="15"/>
    </row>
    <row r="57696" spans="5:5">
      <c r="E57696" s="15"/>
    </row>
    <row r="57697" spans="5:5">
      <c r="E57697" s="15"/>
    </row>
    <row r="57698" spans="5:5">
      <c r="E57698" s="15"/>
    </row>
    <row r="57699" spans="5:5">
      <c r="E57699" s="15"/>
    </row>
    <row r="57700" spans="5:5">
      <c r="E57700" s="15"/>
    </row>
    <row r="57701" spans="5:5">
      <c r="E57701" s="15"/>
    </row>
    <row r="57702" spans="5:5">
      <c r="E57702" s="15"/>
    </row>
    <row r="57703" spans="5:5">
      <c r="E57703" s="15"/>
    </row>
    <row r="57704" spans="5:5">
      <c r="E57704" s="15"/>
    </row>
    <row r="57705" spans="5:5">
      <c r="E57705" s="15"/>
    </row>
    <row r="57706" spans="5:5">
      <c r="E57706" s="15"/>
    </row>
    <row r="57707" spans="5:5">
      <c r="E57707" s="15"/>
    </row>
    <row r="57708" spans="5:5">
      <c r="E57708" s="15"/>
    </row>
    <row r="57709" spans="5:5">
      <c r="E57709" s="15"/>
    </row>
    <row r="57710" spans="5:5">
      <c r="E57710" s="15"/>
    </row>
    <row r="57711" spans="5:5">
      <c r="E57711" s="15"/>
    </row>
    <row r="57712" spans="5:5">
      <c r="E57712" s="15"/>
    </row>
    <row r="57713" spans="5:5">
      <c r="E57713" s="15"/>
    </row>
    <row r="57714" spans="5:5">
      <c r="E57714" s="15"/>
    </row>
    <row r="57715" spans="5:5">
      <c r="E57715" s="15"/>
    </row>
    <row r="57716" spans="5:5">
      <c r="E57716" s="15"/>
    </row>
    <row r="57717" spans="5:5">
      <c r="E57717" s="15"/>
    </row>
    <row r="57718" spans="5:5">
      <c r="E57718" s="15"/>
    </row>
    <row r="57719" spans="5:5">
      <c r="E57719" s="15"/>
    </row>
    <row r="57720" spans="5:5">
      <c r="E57720" s="15"/>
    </row>
    <row r="57721" spans="5:5">
      <c r="E57721" s="15"/>
    </row>
    <row r="57722" spans="5:5">
      <c r="E57722" s="15"/>
    </row>
    <row r="57723" spans="5:5">
      <c r="E57723" s="15"/>
    </row>
    <row r="57724" spans="5:5">
      <c r="E57724" s="15"/>
    </row>
    <row r="57725" spans="5:5">
      <c r="E57725" s="15"/>
    </row>
    <row r="57726" spans="5:5">
      <c r="E57726" s="15"/>
    </row>
    <row r="57727" spans="5:5">
      <c r="E57727" s="15"/>
    </row>
    <row r="57728" spans="5:5">
      <c r="E57728" s="15"/>
    </row>
    <row r="57729" spans="5:5">
      <c r="E57729" s="15"/>
    </row>
    <row r="57730" spans="5:5">
      <c r="E57730" s="15"/>
    </row>
    <row r="57731" spans="5:5">
      <c r="E57731" s="15"/>
    </row>
    <row r="57732" spans="5:5">
      <c r="E57732" s="15"/>
    </row>
    <row r="57733" spans="5:5">
      <c r="E57733" s="15"/>
    </row>
    <row r="57734" spans="5:5">
      <c r="E57734" s="15"/>
    </row>
    <row r="57735" spans="5:5">
      <c r="E57735" s="15"/>
    </row>
    <row r="57736" spans="5:5">
      <c r="E57736" s="15"/>
    </row>
    <row r="57737" spans="5:5">
      <c r="E57737" s="15"/>
    </row>
    <row r="57738" spans="5:5">
      <c r="E57738" s="15"/>
    </row>
    <row r="57739" spans="5:5">
      <c r="E57739" s="15"/>
    </row>
    <row r="57740" spans="5:5">
      <c r="E57740" s="15"/>
    </row>
    <row r="57741" spans="5:5">
      <c r="E57741" s="15"/>
    </row>
    <row r="57742" spans="5:5">
      <c r="E57742" s="15"/>
    </row>
    <row r="57743" spans="5:5">
      <c r="E57743" s="15"/>
    </row>
    <row r="57744" spans="5:5">
      <c r="E57744" s="15"/>
    </row>
    <row r="57745" spans="5:5">
      <c r="E57745" s="15"/>
    </row>
    <row r="57746" spans="5:5">
      <c r="E57746" s="15"/>
    </row>
    <row r="57747" spans="5:5">
      <c r="E57747" s="15"/>
    </row>
    <row r="57748" spans="5:5">
      <c r="E57748" s="15"/>
    </row>
    <row r="57749" spans="5:5">
      <c r="E57749" s="15"/>
    </row>
    <row r="57750" spans="5:5">
      <c r="E57750" s="15"/>
    </row>
    <row r="57751" spans="5:5">
      <c r="E57751" s="15"/>
    </row>
    <row r="57752" spans="5:5">
      <c r="E57752" s="15"/>
    </row>
    <row r="57753" spans="5:5">
      <c r="E57753" s="15"/>
    </row>
    <row r="57754" spans="5:5">
      <c r="E57754" s="15"/>
    </row>
    <row r="57755" spans="5:5">
      <c r="E57755" s="15"/>
    </row>
    <row r="57756" spans="5:5">
      <c r="E57756" s="15"/>
    </row>
    <row r="57757" spans="5:5">
      <c r="E57757" s="15"/>
    </row>
    <row r="57758" spans="5:5">
      <c r="E57758" s="15"/>
    </row>
    <row r="57759" spans="5:5">
      <c r="E57759" s="15"/>
    </row>
    <row r="57760" spans="5:5">
      <c r="E57760" s="15"/>
    </row>
    <row r="57761" spans="5:5">
      <c r="E57761" s="15"/>
    </row>
    <row r="57762" spans="5:5">
      <c r="E57762" s="15"/>
    </row>
    <row r="57763" spans="5:5">
      <c r="E57763" s="15"/>
    </row>
    <row r="57764" spans="5:5">
      <c r="E57764" s="15"/>
    </row>
    <row r="57765" spans="5:5">
      <c r="E57765" s="15"/>
    </row>
    <row r="57766" spans="5:5">
      <c r="E57766" s="15"/>
    </row>
    <row r="57767" spans="5:5">
      <c r="E57767" s="15"/>
    </row>
    <row r="57768" spans="5:5">
      <c r="E57768" s="15"/>
    </row>
    <row r="57769" spans="5:5">
      <c r="E57769" s="15"/>
    </row>
    <row r="57770" spans="5:5">
      <c r="E57770" s="15"/>
    </row>
    <row r="57771" spans="5:5">
      <c r="E57771" s="15"/>
    </row>
    <row r="57772" spans="5:5">
      <c r="E57772" s="15"/>
    </row>
    <row r="57773" spans="5:5">
      <c r="E57773" s="15"/>
    </row>
    <row r="57774" spans="5:5">
      <c r="E57774" s="15"/>
    </row>
    <row r="57775" spans="5:5">
      <c r="E57775" s="15"/>
    </row>
    <row r="57776" spans="5:5">
      <c r="E57776" s="15"/>
    </row>
    <row r="57777" spans="5:5">
      <c r="E57777" s="15"/>
    </row>
    <row r="57778" spans="5:5">
      <c r="E57778" s="15"/>
    </row>
    <row r="57779" spans="5:5">
      <c r="E57779" s="15"/>
    </row>
    <row r="57780" spans="5:5">
      <c r="E57780" s="15"/>
    </row>
    <row r="57781" spans="5:5">
      <c r="E57781" s="15"/>
    </row>
    <row r="57782" spans="5:5">
      <c r="E57782" s="15"/>
    </row>
    <row r="57783" spans="5:5">
      <c r="E57783" s="15"/>
    </row>
    <row r="57784" spans="5:5">
      <c r="E57784" s="15"/>
    </row>
    <row r="57785" spans="5:5">
      <c r="E57785" s="15"/>
    </row>
    <row r="57786" spans="5:5">
      <c r="E57786" s="15"/>
    </row>
    <row r="57787" spans="5:5">
      <c r="E57787" s="15"/>
    </row>
    <row r="57788" spans="5:5">
      <c r="E57788" s="15"/>
    </row>
    <row r="57789" spans="5:5">
      <c r="E57789" s="15"/>
    </row>
    <row r="57790" spans="5:5">
      <c r="E57790" s="15"/>
    </row>
    <row r="57791" spans="5:5">
      <c r="E57791" s="15"/>
    </row>
    <row r="57792" spans="5:5">
      <c r="E57792" s="15"/>
    </row>
    <row r="57793" spans="5:5">
      <c r="E57793" s="15"/>
    </row>
    <row r="57794" spans="5:5">
      <c r="E57794" s="15"/>
    </row>
    <row r="57795" spans="5:5">
      <c r="E57795" s="15"/>
    </row>
    <row r="57796" spans="5:5">
      <c r="E57796" s="15"/>
    </row>
    <row r="57797" spans="5:5">
      <c r="E57797" s="15"/>
    </row>
    <row r="57798" spans="5:5">
      <c r="E57798" s="15"/>
    </row>
    <row r="57799" spans="5:5">
      <c r="E57799" s="15"/>
    </row>
    <row r="57800" spans="5:5">
      <c r="E57800" s="15"/>
    </row>
    <row r="57801" spans="5:5">
      <c r="E57801" s="15"/>
    </row>
    <row r="57802" spans="5:5">
      <c r="E57802" s="15"/>
    </row>
    <row r="57803" spans="5:5">
      <c r="E57803" s="15"/>
    </row>
    <row r="57804" spans="5:5">
      <c r="E57804" s="15"/>
    </row>
    <row r="57805" spans="5:5">
      <c r="E57805" s="15"/>
    </row>
    <row r="57806" spans="5:5">
      <c r="E57806" s="15"/>
    </row>
    <row r="57807" spans="5:5">
      <c r="E57807" s="15"/>
    </row>
    <row r="57808" spans="5:5">
      <c r="E57808" s="15"/>
    </row>
    <row r="57809" spans="5:5">
      <c r="E57809" s="15"/>
    </row>
    <row r="57810" spans="5:5">
      <c r="E57810" s="15"/>
    </row>
    <row r="57811" spans="5:5">
      <c r="E57811" s="15"/>
    </row>
    <row r="57812" spans="5:5">
      <c r="E57812" s="15"/>
    </row>
    <row r="57813" spans="5:5">
      <c r="E57813" s="15"/>
    </row>
    <row r="57814" spans="5:5">
      <c r="E57814" s="15"/>
    </row>
    <row r="57815" spans="5:5">
      <c r="E57815" s="15"/>
    </row>
    <row r="57816" spans="5:5">
      <c r="E57816" s="15"/>
    </row>
    <row r="57817" spans="5:5">
      <c r="E57817" s="15"/>
    </row>
    <row r="57818" spans="5:5">
      <c r="E57818" s="15"/>
    </row>
    <row r="57819" spans="5:5">
      <c r="E57819" s="15"/>
    </row>
    <row r="57820" spans="5:5">
      <c r="E57820" s="15"/>
    </row>
    <row r="57821" spans="5:5">
      <c r="E57821" s="15"/>
    </row>
    <row r="57822" spans="5:5">
      <c r="E57822" s="15"/>
    </row>
    <row r="57823" spans="5:5">
      <c r="E57823" s="15"/>
    </row>
    <row r="57824" spans="5:5">
      <c r="E57824" s="15"/>
    </row>
    <row r="57825" spans="5:5">
      <c r="E57825" s="15"/>
    </row>
    <row r="57826" spans="5:5">
      <c r="E57826" s="15"/>
    </row>
    <row r="57827" spans="5:5">
      <c r="E57827" s="15"/>
    </row>
    <row r="57828" spans="5:5">
      <c r="E57828" s="15"/>
    </row>
    <row r="57829" spans="5:5">
      <c r="E57829" s="15"/>
    </row>
    <row r="57830" spans="5:5">
      <c r="E57830" s="15"/>
    </row>
    <row r="57831" spans="5:5">
      <c r="E57831" s="15"/>
    </row>
    <row r="57832" spans="5:5">
      <c r="E57832" s="15"/>
    </row>
    <row r="57833" spans="5:5">
      <c r="E57833" s="15"/>
    </row>
    <row r="57834" spans="5:5">
      <c r="E57834" s="15"/>
    </row>
    <row r="57835" spans="5:5">
      <c r="E57835" s="15"/>
    </row>
    <row r="57836" spans="5:5">
      <c r="E57836" s="15"/>
    </row>
    <row r="57837" spans="5:5">
      <c r="E57837" s="15"/>
    </row>
    <row r="57838" spans="5:5">
      <c r="E57838" s="15"/>
    </row>
    <row r="57839" spans="5:5">
      <c r="E57839" s="15"/>
    </row>
    <row r="57840" spans="5:5">
      <c r="E57840" s="15"/>
    </row>
    <row r="57841" spans="5:5">
      <c r="E57841" s="15"/>
    </row>
    <row r="57842" spans="5:5">
      <c r="E57842" s="15"/>
    </row>
    <row r="57843" spans="5:5">
      <c r="E57843" s="15"/>
    </row>
    <row r="57844" spans="5:5">
      <c r="E57844" s="15"/>
    </row>
    <row r="57845" spans="5:5">
      <c r="E57845" s="15"/>
    </row>
    <row r="57846" spans="5:5">
      <c r="E57846" s="15"/>
    </row>
    <row r="57847" spans="5:5">
      <c r="E57847" s="15"/>
    </row>
    <row r="57848" spans="5:5">
      <c r="E57848" s="15"/>
    </row>
    <row r="57849" spans="5:5">
      <c r="E57849" s="15"/>
    </row>
    <row r="57850" spans="5:5">
      <c r="E57850" s="15"/>
    </row>
    <row r="57851" spans="5:5">
      <c r="E57851" s="15"/>
    </row>
    <row r="57852" spans="5:5">
      <c r="E57852" s="15"/>
    </row>
    <row r="57853" spans="5:5">
      <c r="E57853" s="15"/>
    </row>
    <row r="57854" spans="5:5">
      <c r="E57854" s="15"/>
    </row>
    <row r="57855" spans="5:5">
      <c r="E57855" s="15"/>
    </row>
    <row r="57856" spans="5:5">
      <c r="E57856" s="15"/>
    </row>
    <row r="57857" spans="5:5">
      <c r="E57857" s="15"/>
    </row>
    <row r="57858" spans="5:5">
      <c r="E57858" s="15"/>
    </row>
    <row r="57859" spans="5:5">
      <c r="E57859" s="15"/>
    </row>
    <row r="57860" spans="5:5">
      <c r="E57860" s="15"/>
    </row>
    <row r="57861" spans="5:5">
      <c r="E57861" s="15"/>
    </row>
    <row r="57862" spans="5:5">
      <c r="E57862" s="15"/>
    </row>
    <row r="57863" spans="5:5">
      <c r="E57863" s="15"/>
    </row>
    <row r="57864" spans="5:5">
      <c r="E57864" s="15"/>
    </row>
    <row r="57865" spans="5:5">
      <c r="E57865" s="15"/>
    </row>
    <row r="57866" spans="5:5">
      <c r="E57866" s="15"/>
    </row>
    <row r="57867" spans="5:5">
      <c r="E57867" s="15"/>
    </row>
    <row r="57868" spans="5:5">
      <c r="E57868" s="15"/>
    </row>
    <row r="57869" spans="5:5">
      <c r="E57869" s="15"/>
    </row>
    <row r="57870" spans="5:5">
      <c r="E57870" s="15"/>
    </row>
    <row r="57871" spans="5:5">
      <c r="E57871" s="15"/>
    </row>
    <row r="57872" spans="5:5">
      <c r="E57872" s="15"/>
    </row>
    <row r="57873" spans="5:5">
      <c r="E57873" s="15"/>
    </row>
    <row r="57874" spans="5:5">
      <c r="E57874" s="15"/>
    </row>
    <row r="57875" spans="5:5">
      <c r="E57875" s="15"/>
    </row>
    <row r="57876" spans="5:5">
      <c r="E57876" s="15"/>
    </row>
    <row r="57877" spans="5:5">
      <c r="E57877" s="15"/>
    </row>
    <row r="57878" spans="5:5">
      <c r="E57878" s="15"/>
    </row>
    <row r="57879" spans="5:5">
      <c r="E57879" s="15"/>
    </row>
    <row r="57880" spans="5:5">
      <c r="E57880" s="15"/>
    </row>
    <row r="57881" spans="5:5">
      <c r="E57881" s="15"/>
    </row>
    <row r="57882" spans="5:5">
      <c r="E57882" s="15"/>
    </row>
    <row r="57883" spans="5:5">
      <c r="E57883" s="15"/>
    </row>
    <row r="57884" spans="5:5">
      <c r="E57884" s="15"/>
    </row>
    <row r="57885" spans="5:5">
      <c r="E57885" s="15"/>
    </row>
    <row r="57886" spans="5:5">
      <c r="E57886" s="15"/>
    </row>
    <row r="57887" spans="5:5">
      <c r="E57887" s="15"/>
    </row>
    <row r="57888" spans="5:5">
      <c r="E57888" s="15"/>
    </row>
    <row r="57889" spans="5:5">
      <c r="E57889" s="15"/>
    </row>
    <row r="57890" spans="5:5">
      <c r="E57890" s="15"/>
    </row>
    <row r="57891" spans="5:5">
      <c r="E57891" s="15"/>
    </row>
    <row r="57892" spans="5:5">
      <c r="E57892" s="15"/>
    </row>
    <row r="57893" spans="5:5">
      <c r="E57893" s="15"/>
    </row>
    <row r="57894" spans="5:5">
      <c r="E57894" s="15"/>
    </row>
    <row r="57895" spans="5:5">
      <c r="E57895" s="15"/>
    </row>
    <row r="57896" spans="5:5">
      <c r="E57896" s="15"/>
    </row>
    <row r="57897" spans="5:5">
      <c r="E57897" s="15"/>
    </row>
    <row r="57898" spans="5:5">
      <c r="E57898" s="15"/>
    </row>
    <row r="57899" spans="5:5">
      <c r="E57899" s="15"/>
    </row>
    <row r="57900" spans="5:5">
      <c r="E57900" s="15"/>
    </row>
    <row r="57901" spans="5:5">
      <c r="E57901" s="15"/>
    </row>
    <row r="57902" spans="5:5">
      <c r="E57902" s="15"/>
    </row>
    <row r="57903" spans="5:5">
      <c r="E57903" s="15"/>
    </row>
    <row r="57904" spans="5:5">
      <c r="E57904" s="15"/>
    </row>
    <row r="57905" spans="5:5">
      <c r="E57905" s="15"/>
    </row>
    <row r="57906" spans="5:5">
      <c r="E57906" s="15"/>
    </row>
    <row r="57907" spans="5:5">
      <c r="E57907" s="15"/>
    </row>
    <row r="57908" spans="5:5">
      <c r="E57908" s="15"/>
    </row>
    <row r="57909" spans="5:5">
      <c r="E57909" s="15"/>
    </row>
    <row r="57910" spans="5:5">
      <c r="E57910" s="15"/>
    </row>
    <row r="57911" spans="5:5">
      <c r="E57911" s="15"/>
    </row>
    <row r="57912" spans="5:5">
      <c r="E57912" s="15"/>
    </row>
    <row r="57913" spans="5:5">
      <c r="E57913" s="15"/>
    </row>
    <row r="57914" spans="5:5">
      <c r="E57914" s="15"/>
    </row>
    <row r="57915" spans="5:5">
      <c r="E57915" s="15"/>
    </row>
    <row r="57916" spans="5:5">
      <c r="E57916" s="15"/>
    </row>
    <row r="57917" spans="5:5">
      <c r="E57917" s="15"/>
    </row>
    <row r="57918" spans="5:5">
      <c r="E57918" s="15"/>
    </row>
    <row r="57919" spans="5:5">
      <c r="E57919" s="15"/>
    </row>
    <row r="57920" spans="5:5">
      <c r="E57920" s="15"/>
    </row>
    <row r="57921" spans="5:5">
      <c r="E57921" s="15"/>
    </row>
    <row r="57922" spans="5:5">
      <c r="E57922" s="15"/>
    </row>
    <row r="57923" spans="5:5">
      <c r="E57923" s="15"/>
    </row>
    <row r="57924" spans="5:5">
      <c r="E57924" s="15"/>
    </row>
    <row r="57925" spans="5:5">
      <c r="E57925" s="15"/>
    </row>
    <row r="57926" spans="5:5">
      <c r="E57926" s="15"/>
    </row>
    <row r="57927" spans="5:5">
      <c r="E57927" s="15"/>
    </row>
    <row r="57928" spans="5:5">
      <c r="E57928" s="15"/>
    </row>
    <row r="57929" spans="5:5">
      <c r="E57929" s="15"/>
    </row>
    <row r="57930" spans="5:5">
      <c r="E57930" s="15"/>
    </row>
    <row r="57931" spans="5:5">
      <c r="E57931" s="15"/>
    </row>
    <row r="57932" spans="5:5">
      <c r="E57932" s="15"/>
    </row>
    <row r="57933" spans="5:5">
      <c r="E57933" s="15"/>
    </row>
    <row r="57934" spans="5:5">
      <c r="E57934" s="15"/>
    </row>
    <row r="57935" spans="5:5">
      <c r="E57935" s="15"/>
    </row>
    <row r="57936" spans="5:5">
      <c r="E57936" s="15"/>
    </row>
    <row r="57937" spans="5:5">
      <c r="E57937" s="15"/>
    </row>
    <row r="57938" spans="5:5">
      <c r="E57938" s="15"/>
    </row>
    <row r="57939" spans="5:5">
      <c r="E57939" s="15"/>
    </row>
    <row r="57940" spans="5:5">
      <c r="E57940" s="15"/>
    </row>
    <row r="57941" spans="5:5">
      <c r="E57941" s="15"/>
    </row>
    <row r="57942" spans="5:5">
      <c r="E57942" s="15"/>
    </row>
    <row r="57943" spans="5:5">
      <c r="E57943" s="15"/>
    </row>
    <row r="57944" spans="5:5">
      <c r="E57944" s="15"/>
    </row>
    <row r="57945" spans="5:5">
      <c r="E57945" s="15"/>
    </row>
    <row r="57946" spans="5:5">
      <c r="E57946" s="15"/>
    </row>
    <row r="57947" spans="5:5">
      <c r="E57947" s="15"/>
    </row>
    <row r="57948" spans="5:5">
      <c r="E57948" s="15"/>
    </row>
    <row r="57949" spans="5:5">
      <c r="E57949" s="15"/>
    </row>
    <row r="57950" spans="5:5">
      <c r="E57950" s="15"/>
    </row>
    <row r="57951" spans="5:5">
      <c r="E57951" s="15"/>
    </row>
    <row r="57952" spans="5:5">
      <c r="E57952" s="15"/>
    </row>
    <row r="57953" spans="5:5">
      <c r="E57953" s="15"/>
    </row>
    <row r="57954" spans="5:5">
      <c r="E57954" s="15"/>
    </row>
    <row r="57955" spans="5:5">
      <c r="E57955" s="15"/>
    </row>
    <row r="57956" spans="5:5">
      <c r="E57956" s="15"/>
    </row>
    <row r="57957" spans="5:5">
      <c r="E57957" s="15"/>
    </row>
    <row r="57958" spans="5:5">
      <c r="E57958" s="15"/>
    </row>
    <row r="57959" spans="5:5">
      <c r="E57959" s="15"/>
    </row>
    <row r="57960" spans="5:5">
      <c r="E57960" s="15"/>
    </row>
    <row r="57961" spans="5:5">
      <c r="E57961" s="15"/>
    </row>
    <row r="57962" spans="5:5">
      <c r="E57962" s="15"/>
    </row>
    <row r="57963" spans="5:5">
      <c r="E57963" s="15"/>
    </row>
    <row r="57964" spans="5:5">
      <c r="E57964" s="15"/>
    </row>
    <row r="57965" spans="5:5">
      <c r="E57965" s="15"/>
    </row>
    <row r="57966" spans="5:5">
      <c r="E57966" s="15"/>
    </row>
    <row r="57967" spans="5:5">
      <c r="E57967" s="15"/>
    </row>
    <row r="57968" spans="5:5">
      <c r="E57968" s="15"/>
    </row>
    <row r="57969" spans="5:5">
      <c r="E57969" s="15"/>
    </row>
    <row r="57970" spans="5:5">
      <c r="E57970" s="15"/>
    </row>
    <row r="57971" spans="5:5">
      <c r="E57971" s="15"/>
    </row>
    <row r="57972" spans="5:5">
      <c r="E57972" s="15"/>
    </row>
    <row r="57973" spans="5:5">
      <c r="E57973" s="15"/>
    </row>
    <row r="57974" spans="5:5">
      <c r="E57974" s="15"/>
    </row>
    <row r="57975" spans="5:5">
      <c r="E57975" s="15"/>
    </row>
    <row r="57976" spans="5:5">
      <c r="E57976" s="15"/>
    </row>
    <row r="57977" spans="5:5">
      <c r="E57977" s="15"/>
    </row>
    <row r="57978" spans="5:5">
      <c r="E57978" s="15"/>
    </row>
    <row r="57979" spans="5:5">
      <c r="E57979" s="15"/>
    </row>
    <row r="57980" spans="5:5">
      <c r="E57980" s="15"/>
    </row>
    <row r="57981" spans="5:5">
      <c r="E57981" s="15"/>
    </row>
    <row r="57982" spans="5:5">
      <c r="E57982" s="15"/>
    </row>
    <row r="57983" spans="5:5">
      <c r="E57983" s="15"/>
    </row>
    <row r="57984" spans="5:5">
      <c r="E57984" s="15"/>
    </row>
    <row r="57985" spans="5:5">
      <c r="E57985" s="15"/>
    </row>
    <row r="57986" spans="5:5">
      <c r="E57986" s="15"/>
    </row>
    <row r="57987" spans="5:5">
      <c r="E57987" s="15"/>
    </row>
    <row r="57988" spans="5:5">
      <c r="E57988" s="15"/>
    </row>
    <row r="57989" spans="5:5">
      <c r="E57989" s="15"/>
    </row>
    <row r="57990" spans="5:5">
      <c r="E57990" s="15"/>
    </row>
    <row r="57991" spans="5:5">
      <c r="E57991" s="15"/>
    </row>
    <row r="57992" spans="5:5">
      <c r="E57992" s="15"/>
    </row>
    <row r="57993" spans="5:5">
      <c r="E57993" s="15"/>
    </row>
    <row r="57994" spans="5:5">
      <c r="E57994" s="15"/>
    </row>
    <row r="57995" spans="5:5">
      <c r="E57995" s="15"/>
    </row>
    <row r="57996" spans="5:5">
      <c r="E57996" s="15"/>
    </row>
    <row r="57997" spans="5:5">
      <c r="E57997" s="15"/>
    </row>
    <row r="57998" spans="5:5">
      <c r="E57998" s="15"/>
    </row>
    <row r="57999" spans="5:5">
      <c r="E57999" s="15"/>
    </row>
    <row r="58000" spans="5:5">
      <c r="E58000" s="15"/>
    </row>
    <row r="58001" spans="5:5">
      <c r="E58001" s="15"/>
    </row>
    <row r="58002" spans="5:5">
      <c r="E58002" s="15"/>
    </row>
    <row r="58003" spans="5:5">
      <c r="E58003" s="15"/>
    </row>
    <row r="58004" spans="5:5">
      <c r="E58004" s="15"/>
    </row>
    <row r="58005" spans="5:5">
      <c r="E58005" s="15"/>
    </row>
    <row r="58006" spans="5:5">
      <c r="E58006" s="15"/>
    </row>
    <row r="58007" spans="5:5">
      <c r="E58007" s="15"/>
    </row>
    <row r="58008" spans="5:5">
      <c r="E58008" s="15"/>
    </row>
    <row r="58009" spans="5:5">
      <c r="E58009" s="15"/>
    </row>
    <row r="58010" spans="5:5">
      <c r="E58010" s="15"/>
    </row>
    <row r="58011" spans="5:5">
      <c r="E58011" s="15"/>
    </row>
    <row r="58012" spans="5:5">
      <c r="E58012" s="15"/>
    </row>
    <row r="58013" spans="5:5">
      <c r="E58013" s="15"/>
    </row>
    <row r="58014" spans="5:5">
      <c r="E58014" s="15"/>
    </row>
    <row r="58015" spans="5:5">
      <c r="E58015" s="15"/>
    </row>
    <row r="58016" spans="5:5">
      <c r="E58016" s="15"/>
    </row>
    <row r="58017" spans="5:5">
      <c r="E58017" s="15"/>
    </row>
    <row r="58018" spans="5:5">
      <c r="E58018" s="15"/>
    </row>
    <row r="58019" spans="5:5">
      <c r="E58019" s="15"/>
    </row>
    <row r="58020" spans="5:5">
      <c r="E58020" s="15"/>
    </row>
    <row r="58021" spans="5:5">
      <c r="E58021" s="15"/>
    </row>
    <row r="58022" spans="5:5">
      <c r="E58022" s="15"/>
    </row>
    <row r="58023" spans="5:5">
      <c r="E58023" s="15"/>
    </row>
    <row r="58024" spans="5:5">
      <c r="E58024" s="15"/>
    </row>
    <row r="58025" spans="5:5">
      <c r="E58025" s="15"/>
    </row>
    <row r="58026" spans="5:5">
      <c r="E58026" s="15"/>
    </row>
    <row r="58027" spans="5:5">
      <c r="E58027" s="15"/>
    </row>
    <row r="58028" spans="5:5">
      <c r="E58028" s="15"/>
    </row>
    <row r="58029" spans="5:5">
      <c r="E58029" s="15"/>
    </row>
    <row r="58030" spans="5:5">
      <c r="E58030" s="15"/>
    </row>
    <row r="58031" spans="5:5">
      <c r="E58031" s="15"/>
    </row>
    <row r="58032" spans="5:5">
      <c r="E58032" s="15"/>
    </row>
    <row r="58033" spans="5:5">
      <c r="E58033" s="15"/>
    </row>
    <row r="58034" spans="5:5">
      <c r="E58034" s="15"/>
    </row>
    <row r="58035" spans="5:5">
      <c r="E58035" s="15"/>
    </row>
    <row r="58036" spans="5:5">
      <c r="E58036" s="15"/>
    </row>
    <row r="58037" spans="5:5">
      <c r="E58037" s="15"/>
    </row>
    <row r="58038" spans="5:5">
      <c r="E58038" s="15"/>
    </row>
    <row r="58039" spans="5:5">
      <c r="E58039" s="15"/>
    </row>
    <row r="58040" spans="5:5">
      <c r="E58040" s="15"/>
    </row>
    <row r="58041" spans="5:5">
      <c r="E58041" s="15"/>
    </row>
    <row r="58042" spans="5:5">
      <c r="E58042" s="15"/>
    </row>
    <row r="58043" spans="5:5">
      <c r="E58043" s="15"/>
    </row>
    <row r="58044" spans="5:5">
      <c r="E58044" s="15"/>
    </row>
    <row r="58045" spans="5:5">
      <c r="E58045" s="15"/>
    </row>
    <row r="58046" spans="5:5">
      <c r="E58046" s="15"/>
    </row>
    <row r="58047" spans="5:5">
      <c r="E58047" s="15"/>
    </row>
    <row r="58048" spans="5:5">
      <c r="E58048" s="15"/>
    </row>
    <row r="58049" spans="5:5">
      <c r="E58049" s="15"/>
    </row>
    <row r="58050" spans="5:5">
      <c r="E58050" s="15"/>
    </row>
    <row r="58051" spans="5:5">
      <c r="E58051" s="15"/>
    </row>
    <row r="58052" spans="5:5">
      <c r="E58052" s="15"/>
    </row>
    <row r="58053" spans="5:5">
      <c r="E58053" s="15"/>
    </row>
    <row r="58054" spans="5:5">
      <c r="E58054" s="15"/>
    </row>
    <row r="58055" spans="5:5">
      <c r="E58055" s="15"/>
    </row>
    <row r="58056" spans="5:5">
      <c r="E58056" s="15"/>
    </row>
    <row r="58057" spans="5:5">
      <c r="E58057" s="15"/>
    </row>
    <row r="58058" spans="5:5">
      <c r="E58058" s="15"/>
    </row>
    <row r="58059" spans="5:5">
      <c r="E58059" s="15"/>
    </row>
    <row r="58060" spans="5:5">
      <c r="E58060" s="15"/>
    </row>
    <row r="58061" spans="5:5">
      <c r="E58061" s="15"/>
    </row>
    <row r="58062" spans="5:5">
      <c r="E58062" s="15"/>
    </row>
    <row r="58063" spans="5:5">
      <c r="E58063" s="15"/>
    </row>
    <row r="58064" spans="5:5">
      <c r="E58064" s="15"/>
    </row>
    <row r="58065" spans="5:5">
      <c r="E58065" s="15"/>
    </row>
    <row r="58066" spans="5:5">
      <c r="E58066" s="15"/>
    </row>
    <row r="58067" spans="5:5">
      <c r="E58067" s="15"/>
    </row>
    <row r="58068" spans="5:5">
      <c r="E58068" s="15"/>
    </row>
    <row r="58069" spans="5:5">
      <c r="E58069" s="15"/>
    </row>
    <row r="58070" spans="5:5">
      <c r="E58070" s="15"/>
    </row>
    <row r="58071" spans="5:5">
      <c r="E58071" s="15"/>
    </row>
    <row r="58072" spans="5:5">
      <c r="E58072" s="15"/>
    </row>
    <row r="58073" spans="5:5">
      <c r="E58073" s="15"/>
    </row>
    <row r="58074" spans="5:5">
      <c r="E58074" s="15"/>
    </row>
    <row r="58075" spans="5:5">
      <c r="E58075" s="15"/>
    </row>
    <row r="58076" spans="5:5">
      <c r="E58076" s="15"/>
    </row>
    <row r="58077" spans="5:5">
      <c r="E58077" s="15"/>
    </row>
    <row r="58078" spans="5:5">
      <c r="E58078" s="15"/>
    </row>
    <row r="58079" spans="5:5">
      <c r="E58079" s="15"/>
    </row>
    <row r="58080" spans="5:5">
      <c r="E58080" s="15"/>
    </row>
    <row r="58081" spans="5:5">
      <c r="E58081" s="15"/>
    </row>
    <row r="58082" spans="5:5">
      <c r="E58082" s="15"/>
    </row>
    <row r="58083" spans="5:5">
      <c r="E58083" s="15"/>
    </row>
    <row r="58084" spans="5:5">
      <c r="E58084" s="15"/>
    </row>
    <row r="58085" spans="5:5">
      <c r="E58085" s="15"/>
    </row>
    <row r="58086" spans="5:5">
      <c r="E58086" s="15"/>
    </row>
    <row r="58087" spans="5:5">
      <c r="E58087" s="15"/>
    </row>
    <row r="58088" spans="5:5">
      <c r="E58088" s="15"/>
    </row>
    <row r="58089" spans="5:5">
      <c r="E58089" s="15"/>
    </row>
    <row r="58090" spans="5:5">
      <c r="E58090" s="15"/>
    </row>
    <row r="58091" spans="5:5">
      <c r="E58091" s="15"/>
    </row>
    <row r="58092" spans="5:5">
      <c r="E58092" s="15"/>
    </row>
    <row r="58093" spans="5:5">
      <c r="E58093" s="15"/>
    </row>
    <row r="58094" spans="5:5">
      <c r="E58094" s="15"/>
    </row>
    <row r="58095" spans="5:5">
      <c r="E58095" s="15"/>
    </row>
    <row r="58096" spans="5:5">
      <c r="E58096" s="15"/>
    </row>
    <row r="58097" spans="5:5">
      <c r="E58097" s="15"/>
    </row>
    <row r="58098" spans="5:5">
      <c r="E58098" s="15"/>
    </row>
    <row r="58099" spans="5:5">
      <c r="E58099" s="15"/>
    </row>
    <row r="58100" spans="5:5">
      <c r="E58100" s="15"/>
    </row>
    <row r="58101" spans="5:5">
      <c r="E58101" s="15"/>
    </row>
    <row r="58102" spans="5:5">
      <c r="E58102" s="15"/>
    </row>
    <row r="58103" spans="5:5">
      <c r="E58103" s="15"/>
    </row>
    <row r="58104" spans="5:5">
      <c r="E58104" s="15"/>
    </row>
    <row r="58105" spans="5:5">
      <c r="E58105" s="15"/>
    </row>
    <row r="58106" spans="5:5">
      <c r="E58106" s="15"/>
    </row>
    <row r="58107" spans="5:5">
      <c r="E58107" s="15"/>
    </row>
    <row r="58108" spans="5:5">
      <c r="E58108" s="15"/>
    </row>
    <row r="58109" spans="5:5">
      <c r="E58109" s="15"/>
    </row>
    <row r="58110" spans="5:5">
      <c r="E58110" s="15"/>
    </row>
    <row r="58111" spans="5:5">
      <c r="E58111" s="15"/>
    </row>
    <row r="58112" spans="5:5">
      <c r="E58112" s="15"/>
    </row>
    <row r="58113" spans="5:5">
      <c r="E58113" s="15"/>
    </row>
    <row r="58114" spans="5:5">
      <c r="E58114" s="15"/>
    </row>
    <row r="58115" spans="5:5">
      <c r="E58115" s="15"/>
    </row>
    <row r="58116" spans="5:5">
      <c r="E58116" s="15"/>
    </row>
    <row r="58117" spans="5:5">
      <c r="E58117" s="15"/>
    </row>
    <row r="58118" spans="5:5">
      <c r="E58118" s="15"/>
    </row>
    <row r="58119" spans="5:5">
      <c r="E58119" s="15"/>
    </row>
    <row r="58120" spans="5:5">
      <c r="E58120" s="15"/>
    </row>
    <row r="58121" spans="5:5">
      <c r="E58121" s="15"/>
    </row>
    <row r="58122" spans="5:5">
      <c r="E58122" s="15"/>
    </row>
    <row r="58123" spans="5:5">
      <c r="E58123" s="15"/>
    </row>
    <row r="58124" spans="5:5">
      <c r="E58124" s="15"/>
    </row>
    <row r="58125" spans="5:5">
      <c r="E58125" s="15"/>
    </row>
    <row r="58126" spans="5:5">
      <c r="E58126" s="15"/>
    </row>
    <row r="58127" spans="5:5">
      <c r="E58127" s="15"/>
    </row>
    <row r="58128" spans="5:5">
      <c r="E58128" s="15"/>
    </row>
    <row r="58129" spans="5:5">
      <c r="E58129" s="15"/>
    </row>
    <row r="58130" spans="5:5">
      <c r="E58130" s="15"/>
    </row>
    <row r="58131" spans="5:5">
      <c r="E58131" s="15"/>
    </row>
    <row r="58132" spans="5:5">
      <c r="E58132" s="15"/>
    </row>
    <row r="58133" spans="5:5">
      <c r="E58133" s="15"/>
    </row>
    <row r="58134" spans="5:5">
      <c r="E58134" s="15"/>
    </row>
    <row r="58135" spans="5:5">
      <c r="E58135" s="15"/>
    </row>
    <row r="58136" spans="5:5">
      <c r="E58136" s="15"/>
    </row>
    <row r="58137" spans="5:5">
      <c r="E58137" s="15"/>
    </row>
    <row r="58138" spans="5:5">
      <c r="E58138" s="15"/>
    </row>
    <row r="58139" spans="5:5">
      <c r="E58139" s="15"/>
    </row>
    <row r="58140" spans="5:5">
      <c r="E58140" s="15"/>
    </row>
    <row r="58141" spans="5:5">
      <c r="E58141" s="15"/>
    </row>
    <row r="58142" spans="5:5">
      <c r="E58142" s="15"/>
    </row>
    <row r="58143" spans="5:5">
      <c r="E58143" s="15"/>
    </row>
    <row r="58144" spans="5:5">
      <c r="E58144" s="15"/>
    </row>
    <row r="58145" spans="5:5">
      <c r="E58145" s="15"/>
    </row>
    <row r="58146" spans="5:5">
      <c r="E58146" s="15"/>
    </row>
    <row r="58147" spans="5:5">
      <c r="E58147" s="15"/>
    </row>
    <row r="58148" spans="5:5">
      <c r="E58148" s="15"/>
    </row>
    <row r="58149" spans="5:5">
      <c r="E58149" s="15"/>
    </row>
    <row r="58150" spans="5:5">
      <c r="E58150" s="15"/>
    </row>
    <row r="58151" spans="5:5">
      <c r="E58151" s="15"/>
    </row>
    <row r="58152" spans="5:5">
      <c r="E58152" s="15"/>
    </row>
    <row r="58153" spans="5:5">
      <c r="E58153" s="15"/>
    </row>
    <row r="58154" spans="5:5">
      <c r="E58154" s="15"/>
    </row>
    <row r="58155" spans="5:5">
      <c r="E58155" s="15"/>
    </row>
    <row r="58156" spans="5:5">
      <c r="E58156" s="15"/>
    </row>
    <row r="58157" spans="5:5">
      <c r="E58157" s="15"/>
    </row>
    <row r="58158" spans="5:5">
      <c r="E58158" s="15"/>
    </row>
    <row r="58159" spans="5:5">
      <c r="E58159" s="15"/>
    </row>
    <row r="58160" spans="5:5">
      <c r="E58160" s="15"/>
    </row>
    <row r="58161" spans="5:5">
      <c r="E58161" s="15"/>
    </row>
    <row r="58162" spans="5:5">
      <c r="E58162" s="15"/>
    </row>
    <row r="58163" spans="5:5">
      <c r="E58163" s="15"/>
    </row>
    <row r="58164" spans="5:5">
      <c r="E58164" s="15"/>
    </row>
    <row r="58165" spans="5:5">
      <c r="E58165" s="15"/>
    </row>
    <row r="58166" spans="5:5">
      <c r="E58166" s="15"/>
    </row>
    <row r="58167" spans="5:5">
      <c r="E58167" s="15"/>
    </row>
    <row r="58168" spans="5:5">
      <c r="E58168" s="15"/>
    </row>
    <row r="58169" spans="5:5">
      <c r="E58169" s="15"/>
    </row>
    <row r="58170" spans="5:5">
      <c r="E58170" s="15"/>
    </row>
    <row r="58171" spans="5:5">
      <c r="E58171" s="15"/>
    </row>
    <row r="58172" spans="5:5">
      <c r="E58172" s="15"/>
    </row>
    <row r="58173" spans="5:5">
      <c r="E58173" s="15"/>
    </row>
    <row r="58174" spans="5:5">
      <c r="E58174" s="15"/>
    </row>
    <row r="58175" spans="5:5">
      <c r="E58175" s="15"/>
    </row>
    <row r="58176" spans="5:5">
      <c r="E58176" s="15"/>
    </row>
    <row r="58177" spans="5:5">
      <c r="E58177" s="15"/>
    </row>
    <row r="58178" spans="5:5">
      <c r="E58178" s="15"/>
    </row>
    <row r="58179" spans="5:5">
      <c r="E58179" s="15"/>
    </row>
    <row r="58180" spans="5:5">
      <c r="E58180" s="15"/>
    </row>
    <row r="58181" spans="5:5">
      <c r="E58181" s="15"/>
    </row>
    <row r="58182" spans="5:5">
      <c r="E58182" s="15"/>
    </row>
    <row r="58183" spans="5:5">
      <c r="E58183" s="15"/>
    </row>
    <row r="58184" spans="5:5">
      <c r="E58184" s="15"/>
    </row>
    <row r="58185" spans="5:5">
      <c r="E58185" s="15"/>
    </row>
    <row r="58186" spans="5:5">
      <c r="E58186" s="15"/>
    </row>
    <row r="58187" spans="5:5">
      <c r="E58187" s="15"/>
    </row>
    <row r="58188" spans="5:5">
      <c r="E58188" s="15"/>
    </row>
    <row r="58189" spans="5:5">
      <c r="E58189" s="15"/>
    </row>
    <row r="58190" spans="5:5">
      <c r="E58190" s="15"/>
    </row>
    <row r="58191" spans="5:5">
      <c r="E58191" s="15"/>
    </row>
    <row r="58192" spans="5:5">
      <c r="E58192" s="15"/>
    </row>
    <row r="58193" spans="5:5">
      <c r="E58193" s="15"/>
    </row>
    <row r="58194" spans="5:5">
      <c r="E58194" s="15"/>
    </row>
    <row r="58195" spans="5:5">
      <c r="E58195" s="15"/>
    </row>
    <row r="58196" spans="5:5">
      <c r="E58196" s="15"/>
    </row>
    <row r="58197" spans="5:5">
      <c r="E58197" s="15"/>
    </row>
    <row r="58198" spans="5:5">
      <c r="E58198" s="15"/>
    </row>
    <row r="58199" spans="5:5">
      <c r="E58199" s="15"/>
    </row>
    <row r="58200" spans="5:5">
      <c r="E58200" s="15"/>
    </row>
    <row r="58201" spans="5:5">
      <c r="E58201" s="15"/>
    </row>
    <row r="58202" spans="5:5">
      <c r="E58202" s="15"/>
    </row>
    <row r="58203" spans="5:5">
      <c r="E58203" s="15"/>
    </row>
    <row r="58204" spans="5:5">
      <c r="E58204" s="15"/>
    </row>
    <row r="58205" spans="5:5">
      <c r="E58205" s="15"/>
    </row>
    <row r="58206" spans="5:5">
      <c r="E58206" s="15"/>
    </row>
    <row r="58207" spans="5:5">
      <c r="E58207" s="15"/>
    </row>
    <row r="58208" spans="5:5">
      <c r="E58208" s="15"/>
    </row>
    <row r="58209" spans="5:5">
      <c r="E58209" s="15"/>
    </row>
    <row r="58210" spans="5:5">
      <c r="E58210" s="15"/>
    </row>
    <row r="58211" spans="5:5">
      <c r="E58211" s="15"/>
    </row>
    <row r="58212" spans="5:5">
      <c r="E58212" s="15"/>
    </row>
    <row r="58213" spans="5:5">
      <c r="E58213" s="15"/>
    </row>
    <row r="58214" spans="5:5">
      <c r="E58214" s="15"/>
    </row>
    <row r="58215" spans="5:5">
      <c r="E58215" s="15"/>
    </row>
    <row r="58216" spans="5:5">
      <c r="E58216" s="15"/>
    </row>
    <row r="58217" spans="5:5">
      <c r="E58217" s="15"/>
    </row>
    <row r="58218" spans="5:5">
      <c r="E58218" s="15"/>
    </row>
    <row r="58219" spans="5:5">
      <c r="E58219" s="15"/>
    </row>
    <row r="58220" spans="5:5">
      <c r="E58220" s="15"/>
    </row>
    <row r="58221" spans="5:5">
      <c r="E58221" s="15"/>
    </row>
    <row r="58222" spans="5:5">
      <c r="E58222" s="15"/>
    </row>
    <row r="58223" spans="5:5">
      <c r="E58223" s="15"/>
    </row>
    <row r="58224" spans="5:5">
      <c r="E58224" s="15"/>
    </row>
    <row r="58225" spans="5:5">
      <c r="E58225" s="15"/>
    </row>
    <row r="58226" spans="5:5">
      <c r="E58226" s="15"/>
    </row>
    <row r="58227" spans="5:5">
      <c r="E58227" s="15"/>
    </row>
    <row r="58228" spans="5:5">
      <c r="E58228" s="15"/>
    </row>
    <row r="58229" spans="5:5">
      <c r="E58229" s="15"/>
    </row>
    <row r="58230" spans="5:5">
      <c r="E58230" s="15"/>
    </row>
    <row r="58231" spans="5:5">
      <c r="E58231" s="15"/>
    </row>
    <row r="58232" spans="5:5">
      <c r="E58232" s="15"/>
    </row>
    <row r="58233" spans="5:5">
      <c r="E58233" s="15"/>
    </row>
    <row r="58234" spans="5:5">
      <c r="E58234" s="15"/>
    </row>
    <row r="58235" spans="5:5">
      <c r="E58235" s="15"/>
    </row>
    <row r="58236" spans="5:5">
      <c r="E58236" s="15"/>
    </row>
    <row r="58237" spans="5:5">
      <c r="E58237" s="15"/>
    </row>
    <row r="58238" spans="5:5">
      <c r="E58238" s="15"/>
    </row>
    <row r="58239" spans="5:5">
      <c r="E58239" s="15"/>
    </row>
    <row r="58240" spans="5:5">
      <c r="E58240" s="15"/>
    </row>
    <row r="58241" spans="5:5">
      <c r="E58241" s="15"/>
    </row>
    <row r="58242" spans="5:5">
      <c r="E58242" s="15"/>
    </row>
    <row r="58243" spans="5:5">
      <c r="E58243" s="15"/>
    </row>
    <row r="58244" spans="5:5">
      <c r="E58244" s="15"/>
    </row>
    <row r="58245" spans="5:5">
      <c r="E58245" s="15"/>
    </row>
    <row r="58246" spans="5:5">
      <c r="E58246" s="15"/>
    </row>
    <row r="58247" spans="5:5">
      <c r="E58247" s="15"/>
    </row>
    <row r="58248" spans="5:5">
      <c r="E58248" s="15"/>
    </row>
    <row r="58249" spans="5:5">
      <c r="E58249" s="15"/>
    </row>
    <row r="58250" spans="5:5">
      <c r="E58250" s="15"/>
    </row>
    <row r="58251" spans="5:5">
      <c r="E58251" s="15"/>
    </row>
    <row r="58252" spans="5:5">
      <c r="E58252" s="15"/>
    </row>
    <row r="58253" spans="5:5">
      <c r="E58253" s="15"/>
    </row>
    <row r="58254" spans="5:5">
      <c r="E58254" s="15"/>
    </row>
    <row r="58255" spans="5:5">
      <c r="E58255" s="15"/>
    </row>
    <row r="58256" spans="5:5">
      <c r="E58256" s="15"/>
    </row>
    <row r="58257" spans="5:5">
      <c r="E58257" s="15"/>
    </row>
    <row r="58258" spans="5:5">
      <c r="E58258" s="15"/>
    </row>
    <row r="58259" spans="5:5">
      <c r="E58259" s="15"/>
    </row>
    <row r="58260" spans="5:5">
      <c r="E58260" s="15"/>
    </row>
    <row r="58261" spans="5:5">
      <c r="E58261" s="15"/>
    </row>
    <row r="58262" spans="5:5">
      <c r="E58262" s="15"/>
    </row>
    <row r="58263" spans="5:5">
      <c r="E58263" s="15"/>
    </row>
    <row r="58264" spans="5:5">
      <c r="E58264" s="15"/>
    </row>
    <row r="58265" spans="5:5">
      <c r="E58265" s="15"/>
    </row>
    <row r="58266" spans="5:5">
      <c r="E58266" s="15"/>
    </row>
    <row r="58267" spans="5:5">
      <c r="E58267" s="15"/>
    </row>
    <row r="58268" spans="5:5">
      <c r="E58268" s="15"/>
    </row>
    <row r="58269" spans="5:5">
      <c r="E58269" s="15"/>
    </row>
    <row r="58270" spans="5:5">
      <c r="E58270" s="15"/>
    </row>
    <row r="58271" spans="5:5">
      <c r="E58271" s="15"/>
    </row>
    <row r="58272" spans="5:5">
      <c r="E58272" s="15"/>
    </row>
    <row r="58273" spans="5:5">
      <c r="E58273" s="15"/>
    </row>
    <row r="58274" spans="5:5">
      <c r="E58274" s="15"/>
    </row>
    <row r="58275" spans="5:5">
      <c r="E58275" s="15"/>
    </row>
    <row r="58276" spans="5:5">
      <c r="E58276" s="15"/>
    </row>
    <row r="58277" spans="5:5">
      <c r="E58277" s="15"/>
    </row>
    <row r="58278" spans="5:5">
      <c r="E58278" s="15"/>
    </row>
    <row r="58279" spans="5:5">
      <c r="E58279" s="15"/>
    </row>
    <row r="58280" spans="5:5">
      <c r="E58280" s="15"/>
    </row>
    <row r="58281" spans="5:5">
      <c r="E58281" s="15"/>
    </row>
    <row r="58282" spans="5:5">
      <c r="E58282" s="15"/>
    </row>
    <row r="58283" spans="5:5">
      <c r="E58283" s="15"/>
    </row>
    <row r="58284" spans="5:5">
      <c r="E58284" s="15"/>
    </row>
    <row r="58285" spans="5:5">
      <c r="E58285" s="15"/>
    </row>
    <row r="58286" spans="5:5">
      <c r="E58286" s="15"/>
    </row>
    <row r="58287" spans="5:5">
      <c r="E58287" s="15"/>
    </row>
    <row r="58288" spans="5:5">
      <c r="E58288" s="15"/>
    </row>
    <row r="58289" spans="5:5">
      <c r="E58289" s="15"/>
    </row>
    <row r="58290" spans="5:5">
      <c r="E58290" s="15"/>
    </row>
    <row r="58291" spans="5:5">
      <c r="E58291" s="15"/>
    </row>
    <row r="58292" spans="5:5">
      <c r="E58292" s="15"/>
    </row>
    <row r="58293" spans="5:5">
      <c r="E58293" s="15"/>
    </row>
    <row r="58294" spans="5:5">
      <c r="E58294" s="15"/>
    </row>
    <row r="58295" spans="5:5">
      <c r="E58295" s="15"/>
    </row>
    <row r="58296" spans="5:5">
      <c r="E58296" s="15"/>
    </row>
    <row r="58297" spans="5:5">
      <c r="E58297" s="15"/>
    </row>
    <row r="58298" spans="5:5">
      <c r="E58298" s="15"/>
    </row>
    <row r="58299" spans="5:5">
      <c r="E58299" s="15"/>
    </row>
    <row r="58300" spans="5:5">
      <c r="E58300" s="15"/>
    </row>
    <row r="58301" spans="5:5">
      <c r="E58301" s="15"/>
    </row>
    <row r="58302" spans="5:5">
      <c r="E58302" s="15"/>
    </row>
    <row r="58303" spans="5:5">
      <c r="E58303" s="15"/>
    </row>
    <row r="58304" spans="5:5">
      <c r="E58304" s="15"/>
    </row>
    <row r="58305" spans="5:5">
      <c r="E58305" s="15"/>
    </row>
    <row r="58306" spans="5:5">
      <c r="E58306" s="15"/>
    </row>
    <row r="58307" spans="5:5">
      <c r="E58307" s="15"/>
    </row>
    <row r="58308" spans="5:5">
      <c r="E58308" s="15"/>
    </row>
    <row r="58309" spans="5:5">
      <c r="E58309" s="15"/>
    </row>
    <row r="58310" spans="5:5">
      <c r="E58310" s="15"/>
    </row>
    <row r="58311" spans="5:5">
      <c r="E58311" s="15"/>
    </row>
    <row r="58312" spans="5:5">
      <c r="E58312" s="15"/>
    </row>
    <row r="58313" spans="5:5">
      <c r="E58313" s="15"/>
    </row>
    <row r="58314" spans="5:5">
      <c r="E58314" s="15"/>
    </row>
    <row r="58315" spans="5:5">
      <c r="E58315" s="15"/>
    </row>
    <row r="58316" spans="5:5">
      <c r="E58316" s="15"/>
    </row>
    <row r="58317" spans="5:5">
      <c r="E58317" s="15"/>
    </row>
    <row r="58318" spans="5:5">
      <c r="E58318" s="15"/>
    </row>
    <row r="58319" spans="5:5">
      <c r="E58319" s="15"/>
    </row>
    <row r="58320" spans="5:5">
      <c r="E58320" s="15"/>
    </row>
    <row r="58321" spans="5:5">
      <c r="E58321" s="15"/>
    </row>
    <row r="58322" spans="5:5">
      <c r="E58322" s="15"/>
    </row>
    <row r="58323" spans="5:5">
      <c r="E58323" s="15"/>
    </row>
    <row r="58324" spans="5:5">
      <c r="E58324" s="15"/>
    </row>
    <row r="58325" spans="5:5">
      <c r="E58325" s="15"/>
    </row>
    <row r="58326" spans="5:5">
      <c r="E58326" s="15"/>
    </row>
    <row r="58327" spans="5:5">
      <c r="E58327" s="15"/>
    </row>
    <row r="58328" spans="5:5">
      <c r="E58328" s="15"/>
    </row>
    <row r="58329" spans="5:5">
      <c r="E58329" s="15"/>
    </row>
    <row r="58330" spans="5:5">
      <c r="E58330" s="15"/>
    </row>
    <row r="58331" spans="5:5">
      <c r="E58331" s="15"/>
    </row>
    <row r="58332" spans="5:5">
      <c r="E58332" s="15"/>
    </row>
    <row r="58333" spans="5:5">
      <c r="E58333" s="15"/>
    </row>
    <row r="58334" spans="5:5">
      <c r="E58334" s="15"/>
    </row>
    <row r="58335" spans="5:5">
      <c r="E58335" s="15"/>
    </row>
    <row r="58336" spans="5:5">
      <c r="E58336" s="15"/>
    </row>
    <row r="58337" spans="5:5">
      <c r="E58337" s="15"/>
    </row>
    <row r="58338" spans="5:5">
      <c r="E58338" s="15"/>
    </row>
    <row r="58339" spans="5:5">
      <c r="E58339" s="15"/>
    </row>
    <row r="58340" spans="5:5">
      <c r="E58340" s="15"/>
    </row>
    <row r="58341" spans="5:5">
      <c r="E58341" s="15"/>
    </row>
    <row r="58342" spans="5:5">
      <c r="E58342" s="15"/>
    </row>
    <row r="58343" spans="5:5">
      <c r="E58343" s="15"/>
    </row>
    <row r="58344" spans="5:5">
      <c r="E58344" s="15"/>
    </row>
    <row r="58345" spans="5:5">
      <c r="E58345" s="15"/>
    </row>
    <row r="58346" spans="5:5">
      <c r="E58346" s="15"/>
    </row>
    <row r="58347" spans="5:5">
      <c r="E58347" s="15"/>
    </row>
    <row r="58348" spans="5:5">
      <c r="E58348" s="15"/>
    </row>
    <row r="58349" spans="5:5">
      <c r="E58349" s="15"/>
    </row>
    <row r="58350" spans="5:5">
      <c r="E58350" s="15"/>
    </row>
    <row r="58351" spans="5:5">
      <c r="E58351" s="15"/>
    </row>
    <row r="58352" spans="5:5">
      <c r="E58352" s="15"/>
    </row>
    <row r="58353" spans="5:5">
      <c r="E58353" s="15"/>
    </row>
    <row r="58354" spans="5:5">
      <c r="E58354" s="15"/>
    </row>
    <row r="58355" spans="5:5">
      <c r="E58355" s="15"/>
    </row>
    <row r="58356" spans="5:5">
      <c r="E58356" s="15"/>
    </row>
    <row r="58357" spans="5:5">
      <c r="E58357" s="15"/>
    </row>
    <row r="58358" spans="5:5">
      <c r="E58358" s="15"/>
    </row>
    <row r="58359" spans="5:5">
      <c r="E58359" s="15"/>
    </row>
    <row r="58360" spans="5:5">
      <c r="E58360" s="15"/>
    </row>
    <row r="58361" spans="5:5">
      <c r="E58361" s="15"/>
    </row>
    <row r="58362" spans="5:5">
      <c r="E58362" s="15"/>
    </row>
    <row r="58363" spans="5:5">
      <c r="E58363" s="15"/>
    </row>
    <row r="58364" spans="5:5">
      <c r="E58364" s="15"/>
    </row>
    <row r="58365" spans="5:5">
      <c r="E58365" s="15"/>
    </row>
    <row r="58366" spans="5:5">
      <c r="E58366" s="15"/>
    </row>
    <row r="58367" spans="5:5">
      <c r="E58367" s="15"/>
    </row>
    <row r="58368" spans="5:5">
      <c r="E58368" s="15"/>
    </row>
    <row r="58369" spans="5:5">
      <c r="E58369" s="15"/>
    </row>
    <row r="58370" spans="5:5">
      <c r="E58370" s="15"/>
    </row>
    <row r="58371" spans="5:5">
      <c r="E58371" s="15"/>
    </row>
    <row r="58372" spans="5:5">
      <c r="E58372" s="15"/>
    </row>
    <row r="58373" spans="5:5">
      <c r="E58373" s="15"/>
    </row>
    <row r="58374" spans="5:5">
      <c r="E58374" s="15"/>
    </row>
    <row r="58375" spans="5:5">
      <c r="E58375" s="15"/>
    </row>
    <row r="58376" spans="5:5">
      <c r="E58376" s="15"/>
    </row>
    <row r="58377" spans="5:5">
      <c r="E58377" s="15"/>
    </row>
    <row r="58378" spans="5:5">
      <c r="E58378" s="15"/>
    </row>
    <row r="58379" spans="5:5">
      <c r="E58379" s="15"/>
    </row>
    <row r="58380" spans="5:5">
      <c r="E58380" s="15"/>
    </row>
    <row r="58381" spans="5:5">
      <c r="E58381" s="15"/>
    </row>
    <row r="58382" spans="5:5">
      <c r="E58382" s="15"/>
    </row>
    <row r="58383" spans="5:5">
      <c r="E58383" s="15"/>
    </row>
    <row r="58384" spans="5:5">
      <c r="E58384" s="15"/>
    </row>
    <row r="58385" spans="5:5">
      <c r="E58385" s="15"/>
    </row>
    <row r="58386" spans="5:5">
      <c r="E58386" s="15"/>
    </row>
    <row r="58387" spans="5:5">
      <c r="E58387" s="15"/>
    </row>
    <row r="58388" spans="5:5">
      <c r="E58388" s="15"/>
    </row>
    <row r="58389" spans="5:5">
      <c r="E58389" s="15"/>
    </row>
    <row r="58390" spans="5:5">
      <c r="E58390" s="15"/>
    </row>
    <row r="58391" spans="5:5">
      <c r="E58391" s="15"/>
    </row>
    <row r="58392" spans="5:5">
      <c r="E58392" s="15"/>
    </row>
    <row r="58393" spans="5:5">
      <c r="E58393" s="15"/>
    </row>
    <row r="58394" spans="5:5">
      <c r="E58394" s="15"/>
    </row>
    <row r="58395" spans="5:5">
      <c r="E58395" s="15"/>
    </row>
    <row r="58396" spans="5:5">
      <c r="E58396" s="15"/>
    </row>
    <row r="58397" spans="5:5">
      <c r="E58397" s="15"/>
    </row>
    <row r="58398" spans="5:5">
      <c r="E58398" s="15"/>
    </row>
    <row r="58399" spans="5:5">
      <c r="E58399" s="15"/>
    </row>
    <row r="58400" spans="5:5">
      <c r="E58400" s="15"/>
    </row>
    <row r="58401" spans="5:5">
      <c r="E58401" s="15"/>
    </row>
    <row r="58402" spans="5:5">
      <c r="E58402" s="15"/>
    </row>
    <row r="58403" spans="5:5">
      <c r="E58403" s="15"/>
    </row>
    <row r="58404" spans="5:5">
      <c r="E58404" s="15"/>
    </row>
    <row r="58405" spans="5:5">
      <c r="E58405" s="15"/>
    </row>
    <row r="58406" spans="5:5">
      <c r="E58406" s="15"/>
    </row>
    <row r="58407" spans="5:5">
      <c r="E58407" s="15"/>
    </row>
    <row r="58408" spans="5:5">
      <c r="E58408" s="15"/>
    </row>
    <row r="58409" spans="5:5">
      <c r="E58409" s="15"/>
    </row>
    <row r="58410" spans="5:5">
      <c r="E58410" s="15"/>
    </row>
    <row r="58411" spans="5:5">
      <c r="E58411" s="15"/>
    </row>
    <row r="58412" spans="5:5">
      <c r="E58412" s="15"/>
    </row>
    <row r="58413" spans="5:5">
      <c r="E58413" s="15"/>
    </row>
    <row r="58414" spans="5:5">
      <c r="E58414" s="15"/>
    </row>
    <row r="58415" spans="5:5">
      <c r="E58415" s="15"/>
    </row>
    <row r="58416" spans="5:5">
      <c r="E58416" s="15"/>
    </row>
    <row r="58417" spans="5:5">
      <c r="E58417" s="15"/>
    </row>
    <row r="58418" spans="5:5">
      <c r="E58418" s="15"/>
    </row>
    <row r="58419" spans="5:5">
      <c r="E58419" s="15"/>
    </row>
    <row r="58420" spans="5:5">
      <c r="E58420" s="15"/>
    </row>
    <row r="58421" spans="5:5">
      <c r="E58421" s="15"/>
    </row>
    <row r="58422" spans="5:5">
      <c r="E58422" s="15"/>
    </row>
    <row r="58423" spans="5:5">
      <c r="E58423" s="15"/>
    </row>
    <row r="58424" spans="5:5">
      <c r="E58424" s="15"/>
    </row>
    <row r="58425" spans="5:5">
      <c r="E58425" s="15"/>
    </row>
    <row r="58426" spans="5:5">
      <c r="E58426" s="15"/>
    </row>
    <row r="58427" spans="5:5">
      <c r="E58427" s="15"/>
    </row>
    <row r="58428" spans="5:5">
      <c r="E58428" s="15"/>
    </row>
    <row r="58429" spans="5:5">
      <c r="E58429" s="15"/>
    </row>
    <row r="58430" spans="5:5">
      <c r="E58430" s="15"/>
    </row>
    <row r="58431" spans="5:5">
      <c r="E58431" s="15"/>
    </row>
    <row r="58432" spans="5:5">
      <c r="E58432" s="15"/>
    </row>
    <row r="58433" spans="5:5">
      <c r="E58433" s="15"/>
    </row>
    <row r="58434" spans="5:5">
      <c r="E58434" s="15"/>
    </row>
    <row r="58435" spans="5:5">
      <c r="E58435" s="15"/>
    </row>
    <row r="58436" spans="5:5">
      <c r="E58436" s="15"/>
    </row>
    <row r="58437" spans="5:5">
      <c r="E58437" s="15"/>
    </row>
    <row r="58438" spans="5:5">
      <c r="E58438" s="15"/>
    </row>
    <row r="58439" spans="5:5">
      <c r="E58439" s="15"/>
    </row>
    <row r="58440" spans="5:5">
      <c r="E58440" s="15"/>
    </row>
    <row r="58441" spans="5:5">
      <c r="E58441" s="15"/>
    </row>
    <row r="58442" spans="5:5">
      <c r="E58442" s="15"/>
    </row>
    <row r="58443" spans="5:5">
      <c r="E58443" s="15"/>
    </row>
    <row r="58444" spans="5:5">
      <c r="E58444" s="15"/>
    </row>
    <row r="58445" spans="5:5">
      <c r="E58445" s="15"/>
    </row>
    <row r="58446" spans="5:5">
      <c r="E58446" s="15"/>
    </row>
    <row r="58447" spans="5:5">
      <c r="E58447" s="15"/>
    </row>
    <row r="58448" spans="5:5">
      <c r="E58448" s="15"/>
    </row>
    <row r="58449" spans="5:5">
      <c r="E58449" s="15"/>
    </row>
    <row r="58450" spans="5:5">
      <c r="E58450" s="15"/>
    </row>
    <row r="58451" spans="5:5">
      <c r="E58451" s="15"/>
    </row>
    <row r="58452" spans="5:5">
      <c r="E58452" s="15"/>
    </row>
    <row r="58453" spans="5:5">
      <c r="E58453" s="15"/>
    </row>
    <row r="58454" spans="5:5">
      <c r="E58454" s="15"/>
    </row>
    <row r="58455" spans="5:5">
      <c r="E58455" s="15"/>
    </row>
    <row r="58456" spans="5:5">
      <c r="E58456" s="15"/>
    </row>
    <row r="58457" spans="5:5">
      <c r="E58457" s="15"/>
    </row>
    <row r="58458" spans="5:5">
      <c r="E58458" s="15"/>
    </row>
    <row r="58459" spans="5:5">
      <c r="E58459" s="15"/>
    </row>
    <row r="58460" spans="5:5">
      <c r="E58460" s="15"/>
    </row>
    <row r="58461" spans="5:5">
      <c r="E58461" s="15"/>
    </row>
    <row r="58462" spans="5:5">
      <c r="E58462" s="15"/>
    </row>
    <row r="58463" spans="5:5">
      <c r="E58463" s="15"/>
    </row>
    <row r="58464" spans="5:5">
      <c r="E58464" s="15"/>
    </row>
    <row r="58465" spans="5:5">
      <c r="E58465" s="15"/>
    </row>
    <row r="58466" spans="5:5">
      <c r="E58466" s="15"/>
    </row>
    <row r="58467" spans="5:5">
      <c r="E58467" s="15"/>
    </row>
    <row r="58468" spans="5:5">
      <c r="E58468" s="15"/>
    </row>
    <row r="58469" spans="5:5">
      <c r="E58469" s="15"/>
    </row>
    <row r="58470" spans="5:5">
      <c r="E58470" s="15"/>
    </row>
    <row r="58471" spans="5:5">
      <c r="E58471" s="15"/>
    </row>
    <row r="58472" spans="5:5">
      <c r="E58472" s="15"/>
    </row>
    <row r="58473" spans="5:5">
      <c r="E58473" s="15"/>
    </row>
    <row r="58474" spans="5:5">
      <c r="E58474" s="15"/>
    </row>
    <row r="58475" spans="5:5">
      <c r="E58475" s="15"/>
    </row>
    <row r="58476" spans="5:5">
      <c r="E58476" s="15"/>
    </row>
    <row r="58477" spans="5:5">
      <c r="E58477" s="15"/>
    </row>
    <row r="58478" spans="5:5">
      <c r="E58478" s="15"/>
    </row>
    <row r="58479" spans="5:5">
      <c r="E58479" s="15"/>
    </row>
    <row r="58480" spans="5:5">
      <c r="E58480" s="15"/>
    </row>
    <row r="58481" spans="5:5">
      <c r="E58481" s="15"/>
    </row>
    <row r="58482" spans="5:5">
      <c r="E58482" s="15"/>
    </row>
    <row r="58483" spans="5:5">
      <c r="E58483" s="15"/>
    </row>
    <row r="58484" spans="5:5">
      <c r="E58484" s="15"/>
    </row>
    <row r="58485" spans="5:5">
      <c r="E58485" s="15"/>
    </row>
    <row r="58486" spans="5:5">
      <c r="E58486" s="15"/>
    </row>
    <row r="58487" spans="5:5">
      <c r="E58487" s="15"/>
    </row>
    <row r="58488" spans="5:5">
      <c r="E58488" s="15"/>
    </row>
    <row r="58489" spans="5:5">
      <c r="E58489" s="15"/>
    </row>
    <row r="58490" spans="5:5">
      <c r="E58490" s="15"/>
    </row>
    <row r="58491" spans="5:5">
      <c r="E58491" s="15"/>
    </row>
    <row r="58492" spans="5:5">
      <c r="E58492" s="15"/>
    </row>
    <row r="58493" spans="5:5">
      <c r="E58493" s="15"/>
    </row>
    <row r="58494" spans="5:5">
      <c r="E58494" s="15"/>
    </row>
    <row r="58495" spans="5:5">
      <c r="E58495" s="15"/>
    </row>
    <row r="58496" spans="5:5">
      <c r="E58496" s="15"/>
    </row>
    <row r="58497" spans="5:5">
      <c r="E58497" s="15"/>
    </row>
    <row r="58498" spans="5:5">
      <c r="E58498" s="15"/>
    </row>
    <row r="58499" spans="5:5">
      <c r="E58499" s="15"/>
    </row>
    <row r="58500" spans="5:5">
      <c r="E58500" s="15"/>
    </row>
    <row r="58501" spans="5:5">
      <c r="E58501" s="15"/>
    </row>
    <row r="58502" spans="5:5">
      <c r="E58502" s="15"/>
    </row>
    <row r="58503" spans="5:5">
      <c r="E58503" s="15"/>
    </row>
    <row r="58504" spans="5:5">
      <c r="E58504" s="15"/>
    </row>
    <row r="58505" spans="5:5">
      <c r="E58505" s="15"/>
    </row>
    <row r="58506" spans="5:5">
      <c r="E58506" s="15"/>
    </row>
    <row r="58507" spans="5:5">
      <c r="E58507" s="15"/>
    </row>
    <row r="58508" spans="5:5">
      <c r="E58508" s="15"/>
    </row>
    <row r="58509" spans="5:5">
      <c r="E58509" s="15"/>
    </row>
    <row r="58510" spans="5:5">
      <c r="E58510" s="15"/>
    </row>
    <row r="58511" spans="5:5">
      <c r="E58511" s="15"/>
    </row>
    <row r="58512" spans="5:5">
      <c r="E58512" s="15"/>
    </row>
    <row r="58513" spans="5:5">
      <c r="E58513" s="15"/>
    </row>
    <row r="58514" spans="5:5">
      <c r="E58514" s="15"/>
    </row>
    <row r="58515" spans="5:5">
      <c r="E58515" s="15"/>
    </row>
    <row r="58516" spans="5:5">
      <c r="E58516" s="15"/>
    </row>
    <row r="58517" spans="5:5">
      <c r="E58517" s="15"/>
    </row>
    <row r="58518" spans="5:5">
      <c r="E58518" s="15"/>
    </row>
    <row r="58519" spans="5:5">
      <c r="E58519" s="15"/>
    </row>
    <row r="58520" spans="5:5">
      <c r="E58520" s="15"/>
    </row>
    <row r="58521" spans="5:5">
      <c r="E58521" s="15"/>
    </row>
    <row r="58522" spans="5:5">
      <c r="E58522" s="15"/>
    </row>
    <row r="58523" spans="5:5">
      <c r="E58523" s="15"/>
    </row>
    <row r="58524" spans="5:5">
      <c r="E58524" s="15"/>
    </row>
    <row r="58525" spans="5:5">
      <c r="E58525" s="15"/>
    </row>
    <row r="58526" spans="5:5">
      <c r="E58526" s="15"/>
    </row>
    <row r="58527" spans="5:5">
      <c r="E58527" s="15"/>
    </row>
    <row r="58528" spans="5:5">
      <c r="E58528" s="15"/>
    </row>
    <row r="58529" spans="5:5">
      <c r="E58529" s="15"/>
    </row>
    <row r="58530" spans="5:5">
      <c r="E58530" s="15"/>
    </row>
    <row r="58531" spans="5:5">
      <c r="E58531" s="15"/>
    </row>
    <row r="58532" spans="5:5">
      <c r="E58532" s="15"/>
    </row>
    <row r="58533" spans="5:5">
      <c r="E58533" s="15"/>
    </row>
    <row r="58534" spans="5:5">
      <c r="E58534" s="15"/>
    </row>
    <row r="58535" spans="5:5">
      <c r="E58535" s="15"/>
    </row>
    <row r="58536" spans="5:5">
      <c r="E58536" s="15"/>
    </row>
    <row r="58537" spans="5:5">
      <c r="E58537" s="15"/>
    </row>
    <row r="58538" spans="5:5">
      <c r="E58538" s="15"/>
    </row>
    <row r="58539" spans="5:5">
      <c r="E58539" s="15"/>
    </row>
    <row r="58540" spans="5:5">
      <c r="E58540" s="15"/>
    </row>
    <row r="58541" spans="5:5">
      <c r="E58541" s="15"/>
    </row>
    <row r="58542" spans="5:5">
      <c r="E58542" s="15"/>
    </row>
    <row r="58543" spans="5:5">
      <c r="E58543" s="15"/>
    </row>
    <row r="58544" spans="5:5">
      <c r="E58544" s="15"/>
    </row>
    <row r="58545" spans="5:5">
      <c r="E58545" s="15"/>
    </row>
    <row r="58546" spans="5:5">
      <c r="E58546" s="15"/>
    </row>
    <row r="58547" spans="5:5">
      <c r="E58547" s="15"/>
    </row>
    <row r="58548" spans="5:5">
      <c r="E58548" s="15"/>
    </row>
    <row r="58549" spans="5:5">
      <c r="E58549" s="15"/>
    </row>
    <row r="58550" spans="5:5">
      <c r="E58550" s="15"/>
    </row>
    <row r="58551" spans="5:5">
      <c r="E58551" s="15"/>
    </row>
    <row r="58552" spans="5:5">
      <c r="E58552" s="15"/>
    </row>
    <row r="58553" spans="5:5">
      <c r="E58553" s="15"/>
    </row>
    <row r="58554" spans="5:5">
      <c r="E58554" s="15"/>
    </row>
    <row r="58555" spans="5:5">
      <c r="E58555" s="15"/>
    </row>
    <row r="58556" spans="5:5">
      <c r="E58556" s="15"/>
    </row>
    <row r="58557" spans="5:5">
      <c r="E58557" s="15"/>
    </row>
    <row r="58558" spans="5:5">
      <c r="E58558" s="15"/>
    </row>
    <row r="58559" spans="5:5">
      <c r="E58559" s="15"/>
    </row>
    <row r="58560" spans="5:5">
      <c r="E58560" s="15"/>
    </row>
    <row r="58561" spans="5:5">
      <c r="E58561" s="15"/>
    </row>
    <row r="58562" spans="5:5">
      <c r="E58562" s="15"/>
    </row>
    <row r="58563" spans="5:5">
      <c r="E58563" s="15"/>
    </row>
    <row r="58564" spans="5:5">
      <c r="E58564" s="15"/>
    </row>
    <row r="58565" spans="5:5">
      <c r="E58565" s="15"/>
    </row>
    <row r="58566" spans="5:5">
      <c r="E58566" s="15"/>
    </row>
    <row r="58567" spans="5:5">
      <c r="E58567" s="15"/>
    </row>
    <row r="58568" spans="5:5">
      <c r="E58568" s="15"/>
    </row>
    <row r="58569" spans="5:5">
      <c r="E58569" s="15"/>
    </row>
    <row r="58570" spans="5:5">
      <c r="E58570" s="15"/>
    </row>
    <row r="58571" spans="5:5">
      <c r="E58571" s="15"/>
    </row>
    <row r="58572" spans="5:5">
      <c r="E58572" s="15"/>
    </row>
    <row r="58573" spans="5:5">
      <c r="E58573" s="15"/>
    </row>
    <row r="58574" spans="5:5">
      <c r="E58574" s="15"/>
    </row>
    <row r="58575" spans="5:5">
      <c r="E58575" s="15"/>
    </row>
    <row r="58576" spans="5:5">
      <c r="E58576" s="15"/>
    </row>
    <row r="58577" spans="5:5">
      <c r="E58577" s="15"/>
    </row>
    <row r="58578" spans="5:5">
      <c r="E58578" s="15"/>
    </row>
    <row r="58579" spans="5:5">
      <c r="E58579" s="15"/>
    </row>
    <row r="58580" spans="5:5">
      <c r="E58580" s="15"/>
    </row>
    <row r="58581" spans="5:5">
      <c r="E58581" s="15"/>
    </row>
    <row r="58582" spans="5:5">
      <c r="E58582" s="15"/>
    </row>
    <row r="58583" spans="5:5">
      <c r="E58583" s="15"/>
    </row>
    <row r="58584" spans="5:5">
      <c r="E58584" s="15"/>
    </row>
    <row r="58585" spans="5:5">
      <c r="E58585" s="15"/>
    </row>
    <row r="58586" spans="5:5">
      <c r="E58586" s="15"/>
    </row>
    <row r="58587" spans="5:5">
      <c r="E58587" s="15"/>
    </row>
    <row r="58588" spans="5:5">
      <c r="E58588" s="15"/>
    </row>
    <row r="58589" spans="5:5">
      <c r="E58589" s="15"/>
    </row>
    <row r="58590" spans="5:5">
      <c r="E58590" s="15"/>
    </row>
    <row r="58591" spans="5:5">
      <c r="E58591" s="15"/>
    </row>
    <row r="58592" spans="5:5">
      <c r="E58592" s="15"/>
    </row>
    <row r="58593" spans="5:5">
      <c r="E58593" s="15"/>
    </row>
    <row r="58594" spans="5:5">
      <c r="E58594" s="15"/>
    </row>
    <row r="58595" spans="5:5">
      <c r="E58595" s="15"/>
    </row>
    <row r="58596" spans="5:5">
      <c r="E58596" s="15"/>
    </row>
    <row r="58597" spans="5:5">
      <c r="E58597" s="15"/>
    </row>
    <row r="58598" spans="5:5">
      <c r="E58598" s="15"/>
    </row>
    <row r="58599" spans="5:5">
      <c r="E58599" s="15"/>
    </row>
    <row r="58600" spans="5:5">
      <c r="E58600" s="15"/>
    </row>
    <row r="58601" spans="5:5">
      <c r="E58601" s="15"/>
    </row>
    <row r="58602" spans="5:5">
      <c r="E58602" s="15"/>
    </row>
    <row r="58603" spans="5:5">
      <c r="E58603" s="15"/>
    </row>
    <row r="58604" spans="5:5">
      <c r="E58604" s="15"/>
    </row>
    <row r="58605" spans="5:5">
      <c r="E58605" s="15"/>
    </row>
    <row r="58606" spans="5:5">
      <c r="E58606" s="15"/>
    </row>
    <row r="58607" spans="5:5">
      <c r="E58607" s="15"/>
    </row>
    <row r="58608" spans="5:5">
      <c r="E58608" s="15"/>
    </row>
    <row r="58609" spans="5:5">
      <c r="E58609" s="15"/>
    </row>
    <row r="58610" spans="5:5">
      <c r="E58610" s="15"/>
    </row>
    <row r="58611" spans="5:5">
      <c r="E58611" s="15"/>
    </row>
    <row r="58612" spans="5:5">
      <c r="E58612" s="15"/>
    </row>
    <row r="58613" spans="5:5">
      <c r="E58613" s="15"/>
    </row>
    <row r="58614" spans="5:5">
      <c r="E58614" s="15"/>
    </row>
    <row r="58615" spans="5:5">
      <c r="E58615" s="15"/>
    </row>
    <row r="58616" spans="5:5">
      <c r="E58616" s="15"/>
    </row>
    <row r="58617" spans="5:5">
      <c r="E58617" s="15"/>
    </row>
    <row r="58618" spans="5:5">
      <c r="E58618" s="15"/>
    </row>
    <row r="58619" spans="5:5">
      <c r="E58619" s="15"/>
    </row>
    <row r="58620" spans="5:5">
      <c r="E58620" s="15"/>
    </row>
    <row r="58621" spans="5:5">
      <c r="E58621" s="15"/>
    </row>
    <row r="58622" spans="5:5">
      <c r="E58622" s="15"/>
    </row>
    <row r="58623" spans="5:5">
      <c r="E58623" s="15"/>
    </row>
    <row r="58624" spans="5:5">
      <c r="E58624" s="15"/>
    </row>
    <row r="58625" spans="5:5">
      <c r="E58625" s="15"/>
    </row>
    <row r="58626" spans="5:5">
      <c r="E58626" s="15"/>
    </row>
    <row r="58627" spans="5:5">
      <c r="E58627" s="15"/>
    </row>
    <row r="58628" spans="5:5">
      <c r="E58628" s="15"/>
    </row>
    <row r="58629" spans="5:5">
      <c r="E58629" s="15"/>
    </row>
    <row r="58630" spans="5:5">
      <c r="E58630" s="15"/>
    </row>
    <row r="58631" spans="5:5">
      <c r="E58631" s="15"/>
    </row>
    <row r="58632" spans="5:5">
      <c r="E58632" s="15"/>
    </row>
    <row r="58633" spans="5:5">
      <c r="E58633" s="15"/>
    </row>
    <row r="58634" spans="5:5">
      <c r="E58634" s="15"/>
    </row>
    <row r="58635" spans="5:5">
      <c r="E58635" s="15"/>
    </row>
    <row r="58636" spans="5:5">
      <c r="E58636" s="15"/>
    </row>
    <row r="58637" spans="5:5">
      <c r="E58637" s="15"/>
    </row>
    <row r="58638" spans="5:5">
      <c r="E58638" s="15"/>
    </row>
    <row r="58639" spans="5:5">
      <c r="E58639" s="15"/>
    </row>
    <row r="58640" spans="5:5">
      <c r="E58640" s="15"/>
    </row>
    <row r="58641" spans="5:5">
      <c r="E58641" s="15"/>
    </row>
    <row r="58642" spans="5:5">
      <c r="E58642" s="15"/>
    </row>
    <row r="58643" spans="5:5">
      <c r="E58643" s="15"/>
    </row>
    <row r="58644" spans="5:5">
      <c r="E58644" s="15"/>
    </row>
    <row r="58645" spans="5:5">
      <c r="E58645" s="15"/>
    </row>
    <row r="58646" spans="5:5">
      <c r="E58646" s="15"/>
    </row>
    <row r="58647" spans="5:5">
      <c r="E58647" s="15"/>
    </row>
    <row r="58648" spans="5:5">
      <c r="E58648" s="15"/>
    </row>
    <row r="58649" spans="5:5">
      <c r="E58649" s="15"/>
    </row>
    <row r="58650" spans="5:5">
      <c r="E58650" s="15"/>
    </row>
    <row r="58651" spans="5:5">
      <c r="E58651" s="15"/>
    </row>
    <row r="58652" spans="5:5">
      <c r="E58652" s="15"/>
    </row>
    <row r="58653" spans="5:5">
      <c r="E58653" s="15"/>
    </row>
    <row r="58654" spans="5:5">
      <c r="E58654" s="15"/>
    </row>
    <row r="58655" spans="5:5">
      <c r="E58655" s="15"/>
    </row>
    <row r="58656" spans="5:5">
      <c r="E58656" s="15"/>
    </row>
    <row r="58657" spans="5:5">
      <c r="E58657" s="15"/>
    </row>
    <row r="58658" spans="5:5">
      <c r="E58658" s="15"/>
    </row>
    <row r="58659" spans="5:5">
      <c r="E58659" s="15"/>
    </row>
    <row r="58660" spans="5:5">
      <c r="E58660" s="15"/>
    </row>
    <row r="58661" spans="5:5">
      <c r="E58661" s="15"/>
    </row>
    <row r="58662" spans="5:5">
      <c r="E58662" s="15"/>
    </row>
    <row r="58663" spans="5:5">
      <c r="E58663" s="15"/>
    </row>
    <row r="58664" spans="5:5">
      <c r="E58664" s="15"/>
    </row>
    <row r="58665" spans="5:5">
      <c r="E58665" s="15"/>
    </row>
    <row r="58666" spans="5:5">
      <c r="E58666" s="15"/>
    </row>
    <row r="58667" spans="5:5">
      <c r="E58667" s="15"/>
    </row>
    <row r="58668" spans="5:5">
      <c r="E58668" s="15"/>
    </row>
    <row r="58669" spans="5:5">
      <c r="E58669" s="15"/>
    </row>
    <row r="58670" spans="5:5">
      <c r="E58670" s="15"/>
    </row>
    <row r="58671" spans="5:5">
      <c r="E58671" s="15"/>
    </row>
    <row r="58672" spans="5:5">
      <c r="E58672" s="15"/>
    </row>
    <row r="58673" spans="5:5">
      <c r="E58673" s="15"/>
    </row>
    <row r="58674" spans="5:5">
      <c r="E58674" s="15"/>
    </row>
    <row r="58675" spans="5:5">
      <c r="E58675" s="15"/>
    </row>
    <row r="58676" spans="5:5">
      <c r="E58676" s="15"/>
    </row>
    <row r="58677" spans="5:5">
      <c r="E58677" s="15"/>
    </row>
    <row r="58678" spans="5:5">
      <c r="E58678" s="15"/>
    </row>
    <row r="58679" spans="5:5">
      <c r="E58679" s="15"/>
    </row>
    <row r="58680" spans="5:5">
      <c r="E58680" s="15"/>
    </row>
    <row r="58681" spans="5:5">
      <c r="E58681" s="15"/>
    </row>
    <row r="58682" spans="5:5">
      <c r="E58682" s="15"/>
    </row>
    <row r="58683" spans="5:5">
      <c r="E58683" s="15"/>
    </row>
    <row r="58684" spans="5:5">
      <c r="E58684" s="15"/>
    </row>
    <row r="58685" spans="5:5">
      <c r="E58685" s="15"/>
    </row>
    <row r="58686" spans="5:5">
      <c r="E58686" s="15"/>
    </row>
    <row r="58687" spans="5:5">
      <c r="E58687" s="15"/>
    </row>
    <row r="58688" spans="5:5">
      <c r="E58688" s="15"/>
    </row>
    <row r="58689" spans="5:5">
      <c r="E58689" s="15"/>
    </row>
    <row r="58690" spans="5:5">
      <c r="E58690" s="15"/>
    </row>
    <row r="58691" spans="5:5">
      <c r="E58691" s="15"/>
    </row>
    <row r="58692" spans="5:5">
      <c r="E58692" s="15"/>
    </row>
    <row r="58693" spans="5:5">
      <c r="E58693" s="15"/>
    </row>
    <row r="58694" spans="5:5">
      <c r="E58694" s="15"/>
    </row>
    <row r="58695" spans="5:5">
      <c r="E58695" s="15"/>
    </row>
    <row r="58696" spans="5:5">
      <c r="E58696" s="15"/>
    </row>
    <row r="58697" spans="5:5">
      <c r="E58697" s="15"/>
    </row>
    <row r="58698" spans="5:5">
      <c r="E58698" s="15"/>
    </row>
    <row r="58699" spans="5:5">
      <c r="E58699" s="15"/>
    </row>
    <row r="58700" spans="5:5">
      <c r="E58700" s="15"/>
    </row>
    <row r="58701" spans="5:5">
      <c r="E58701" s="15"/>
    </row>
    <row r="58702" spans="5:5">
      <c r="E58702" s="15"/>
    </row>
    <row r="58703" spans="5:5">
      <c r="E58703" s="15"/>
    </row>
    <row r="58704" spans="5:5">
      <c r="E58704" s="15"/>
    </row>
    <row r="58705" spans="5:5">
      <c r="E58705" s="15"/>
    </row>
    <row r="58706" spans="5:5">
      <c r="E58706" s="15"/>
    </row>
    <row r="58707" spans="5:5">
      <c r="E58707" s="15"/>
    </row>
    <row r="58708" spans="5:5">
      <c r="E58708" s="15"/>
    </row>
    <row r="58709" spans="5:5">
      <c r="E58709" s="15"/>
    </row>
    <row r="58710" spans="5:5">
      <c r="E58710" s="15"/>
    </row>
    <row r="58711" spans="5:5">
      <c r="E58711" s="15"/>
    </row>
    <row r="58712" spans="5:5">
      <c r="E58712" s="15"/>
    </row>
    <row r="58713" spans="5:5">
      <c r="E58713" s="15"/>
    </row>
    <row r="58714" spans="5:5">
      <c r="E58714" s="15"/>
    </row>
    <row r="58715" spans="5:5">
      <c r="E58715" s="15"/>
    </row>
    <row r="58716" spans="5:5">
      <c r="E58716" s="15"/>
    </row>
    <row r="58717" spans="5:5">
      <c r="E58717" s="15"/>
    </row>
    <row r="58718" spans="5:5">
      <c r="E58718" s="15"/>
    </row>
    <row r="58719" spans="5:5">
      <c r="E58719" s="15"/>
    </row>
    <row r="58720" spans="5:5">
      <c r="E58720" s="15"/>
    </row>
    <row r="58721" spans="5:5">
      <c r="E58721" s="15"/>
    </row>
    <row r="58722" spans="5:5">
      <c r="E58722" s="15"/>
    </row>
    <row r="58723" spans="5:5">
      <c r="E58723" s="15"/>
    </row>
    <row r="58724" spans="5:5">
      <c r="E58724" s="15"/>
    </row>
    <row r="58725" spans="5:5">
      <c r="E58725" s="15"/>
    </row>
    <row r="58726" spans="5:5">
      <c r="E58726" s="15"/>
    </row>
    <row r="58727" spans="5:5">
      <c r="E58727" s="15"/>
    </row>
    <row r="58728" spans="5:5">
      <c r="E58728" s="15"/>
    </row>
    <row r="58729" spans="5:5">
      <c r="E58729" s="15"/>
    </row>
    <row r="58730" spans="5:5">
      <c r="E58730" s="15"/>
    </row>
    <row r="58731" spans="5:5">
      <c r="E58731" s="15"/>
    </row>
    <row r="58732" spans="5:5">
      <c r="E58732" s="15"/>
    </row>
    <row r="58733" spans="5:5">
      <c r="E58733" s="15"/>
    </row>
    <row r="58734" spans="5:5">
      <c r="E58734" s="15"/>
    </row>
    <row r="58735" spans="5:5">
      <c r="E58735" s="15"/>
    </row>
    <row r="58736" spans="5:5">
      <c r="E58736" s="15"/>
    </row>
    <row r="58737" spans="5:5">
      <c r="E58737" s="15"/>
    </row>
    <row r="58738" spans="5:5">
      <c r="E58738" s="15"/>
    </row>
    <row r="58739" spans="5:5">
      <c r="E58739" s="15"/>
    </row>
    <row r="58740" spans="5:5">
      <c r="E58740" s="15"/>
    </row>
    <row r="58741" spans="5:5">
      <c r="E58741" s="15"/>
    </row>
    <row r="58742" spans="5:5">
      <c r="E58742" s="15"/>
    </row>
    <row r="58743" spans="5:5">
      <c r="E58743" s="15"/>
    </row>
    <row r="58744" spans="5:5">
      <c r="E58744" s="15"/>
    </row>
    <row r="58745" spans="5:5">
      <c r="E58745" s="15"/>
    </row>
    <row r="58746" spans="5:5">
      <c r="E58746" s="15"/>
    </row>
    <row r="58747" spans="5:5">
      <c r="E58747" s="15"/>
    </row>
    <row r="58748" spans="5:5">
      <c r="E58748" s="15"/>
    </row>
    <row r="58749" spans="5:5">
      <c r="E58749" s="15"/>
    </row>
    <row r="58750" spans="5:5">
      <c r="E58750" s="15"/>
    </row>
    <row r="58751" spans="5:5">
      <c r="E58751" s="15"/>
    </row>
    <row r="58752" spans="5:5">
      <c r="E58752" s="15"/>
    </row>
    <row r="58753" spans="5:5">
      <c r="E58753" s="15"/>
    </row>
    <row r="58754" spans="5:5">
      <c r="E58754" s="15"/>
    </row>
    <row r="58755" spans="5:5">
      <c r="E58755" s="15"/>
    </row>
    <row r="58756" spans="5:5">
      <c r="E58756" s="15"/>
    </row>
    <row r="58757" spans="5:5">
      <c r="E58757" s="15"/>
    </row>
    <row r="58758" spans="5:5">
      <c r="E58758" s="15"/>
    </row>
    <row r="58759" spans="5:5">
      <c r="E58759" s="15"/>
    </row>
    <row r="58760" spans="5:5">
      <c r="E58760" s="15"/>
    </row>
    <row r="58761" spans="5:5">
      <c r="E58761" s="15"/>
    </row>
    <row r="58762" spans="5:5">
      <c r="E58762" s="15"/>
    </row>
    <row r="58763" spans="5:5">
      <c r="E58763" s="15"/>
    </row>
    <row r="58764" spans="5:5">
      <c r="E58764" s="15"/>
    </row>
    <row r="58765" spans="5:5">
      <c r="E58765" s="15"/>
    </row>
    <row r="58766" spans="5:5">
      <c r="E58766" s="15"/>
    </row>
    <row r="58767" spans="5:5">
      <c r="E58767" s="15"/>
    </row>
    <row r="58768" spans="5:5">
      <c r="E58768" s="15"/>
    </row>
    <row r="58769" spans="5:5">
      <c r="E58769" s="15"/>
    </row>
    <row r="58770" spans="5:5">
      <c r="E58770" s="15"/>
    </row>
    <row r="58771" spans="5:5">
      <c r="E58771" s="15"/>
    </row>
    <row r="58772" spans="5:5">
      <c r="E58772" s="15"/>
    </row>
    <row r="58773" spans="5:5">
      <c r="E58773" s="15"/>
    </row>
    <row r="58774" spans="5:5">
      <c r="E58774" s="15"/>
    </row>
    <row r="58775" spans="5:5">
      <c r="E58775" s="15"/>
    </row>
    <row r="58776" spans="5:5">
      <c r="E58776" s="15"/>
    </row>
    <row r="58777" spans="5:5">
      <c r="E58777" s="15"/>
    </row>
    <row r="58778" spans="5:5">
      <c r="E58778" s="15"/>
    </row>
    <row r="58779" spans="5:5">
      <c r="E58779" s="15"/>
    </row>
    <row r="58780" spans="5:5">
      <c r="E58780" s="15"/>
    </row>
    <row r="58781" spans="5:5">
      <c r="E58781" s="15"/>
    </row>
    <row r="58782" spans="5:5">
      <c r="E58782" s="15"/>
    </row>
    <row r="58783" spans="5:5">
      <c r="E58783" s="15"/>
    </row>
    <row r="58784" spans="5:5">
      <c r="E58784" s="15"/>
    </row>
    <row r="58785" spans="5:5">
      <c r="E58785" s="15"/>
    </row>
    <row r="58786" spans="5:5">
      <c r="E58786" s="15"/>
    </row>
    <row r="58787" spans="5:5">
      <c r="E58787" s="15"/>
    </row>
    <row r="58788" spans="5:5">
      <c r="E58788" s="15"/>
    </row>
    <row r="58789" spans="5:5">
      <c r="E58789" s="15"/>
    </row>
    <row r="58790" spans="5:5">
      <c r="E58790" s="15"/>
    </row>
    <row r="58791" spans="5:5">
      <c r="E58791" s="15"/>
    </row>
    <row r="58792" spans="5:5">
      <c r="E58792" s="15"/>
    </row>
    <row r="58793" spans="5:5">
      <c r="E58793" s="15"/>
    </row>
    <row r="58794" spans="5:5">
      <c r="E58794" s="15"/>
    </row>
    <row r="58795" spans="5:5">
      <c r="E58795" s="15"/>
    </row>
    <row r="58796" spans="5:5">
      <c r="E58796" s="15"/>
    </row>
    <row r="58797" spans="5:5">
      <c r="E58797" s="15"/>
    </row>
    <row r="58798" spans="5:5">
      <c r="E58798" s="15"/>
    </row>
    <row r="58799" spans="5:5">
      <c r="E58799" s="15"/>
    </row>
    <row r="58800" spans="5:5">
      <c r="E58800" s="15"/>
    </row>
    <row r="58801" spans="5:5">
      <c r="E58801" s="15"/>
    </row>
    <row r="58802" spans="5:5">
      <c r="E58802" s="15"/>
    </row>
    <row r="58803" spans="5:5">
      <c r="E58803" s="15"/>
    </row>
    <row r="58804" spans="5:5">
      <c r="E58804" s="15"/>
    </row>
    <row r="58805" spans="5:5">
      <c r="E58805" s="15"/>
    </row>
    <row r="58806" spans="5:5">
      <c r="E58806" s="15"/>
    </row>
    <row r="58807" spans="5:5">
      <c r="E58807" s="15"/>
    </row>
    <row r="58808" spans="5:5">
      <c r="E58808" s="15"/>
    </row>
    <row r="58809" spans="5:5">
      <c r="E58809" s="15"/>
    </row>
    <row r="58810" spans="5:5">
      <c r="E58810" s="15"/>
    </row>
    <row r="58811" spans="5:5">
      <c r="E58811" s="15"/>
    </row>
    <row r="58812" spans="5:5">
      <c r="E58812" s="15"/>
    </row>
    <row r="58813" spans="5:5">
      <c r="E58813" s="15"/>
    </row>
    <row r="58814" spans="5:5">
      <c r="E58814" s="15"/>
    </row>
    <row r="58815" spans="5:5">
      <c r="E58815" s="15"/>
    </row>
    <row r="58816" spans="5:5">
      <c r="E58816" s="15"/>
    </row>
    <row r="58817" spans="5:5">
      <c r="E58817" s="15"/>
    </row>
    <row r="58818" spans="5:5">
      <c r="E58818" s="15"/>
    </row>
    <row r="58819" spans="5:5">
      <c r="E58819" s="15"/>
    </row>
    <row r="58820" spans="5:5">
      <c r="E58820" s="15"/>
    </row>
    <row r="58821" spans="5:5">
      <c r="E58821" s="15"/>
    </row>
    <row r="58822" spans="5:5">
      <c r="E58822" s="15"/>
    </row>
    <row r="58823" spans="5:5">
      <c r="E58823" s="15"/>
    </row>
    <row r="58824" spans="5:5">
      <c r="E58824" s="15"/>
    </row>
    <row r="58825" spans="5:5">
      <c r="E58825" s="15"/>
    </row>
    <row r="58826" spans="5:5">
      <c r="E58826" s="15"/>
    </row>
    <row r="58827" spans="5:5">
      <c r="E58827" s="15"/>
    </row>
    <row r="58828" spans="5:5">
      <c r="E58828" s="15"/>
    </row>
    <row r="58829" spans="5:5">
      <c r="E58829" s="15"/>
    </row>
    <row r="58830" spans="5:5">
      <c r="E58830" s="15"/>
    </row>
    <row r="58831" spans="5:5">
      <c r="E58831" s="15"/>
    </row>
    <row r="58832" spans="5:5">
      <c r="E58832" s="15"/>
    </row>
    <row r="58833" spans="5:5">
      <c r="E58833" s="15"/>
    </row>
    <row r="58834" spans="5:5">
      <c r="E58834" s="15"/>
    </row>
    <row r="58835" spans="5:5">
      <c r="E58835" s="15"/>
    </row>
    <row r="58836" spans="5:5">
      <c r="E58836" s="15"/>
    </row>
    <row r="58837" spans="5:5">
      <c r="E58837" s="15"/>
    </row>
    <row r="58838" spans="5:5">
      <c r="E58838" s="15"/>
    </row>
    <row r="58839" spans="5:5">
      <c r="E58839" s="15"/>
    </row>
    <row r="58840" spans="5:5">
      <c r="E58840" s="15"/>
    </row>
    <row r="58841" spans="5:5">
      <c r="E58841" s="15"/>
    </row>
    <row r="58842" spans="5:5">
      <c r="E58842" s="15"/>
    </row>
    <row r="58843" spans="5:5">
      <c r="E58843" s="15"/>
    </row>
    <row r="58844" spans="5:5">
      <c r="E58844" s="15"/>
    </row>
    <row r="58845" spans="5:5">
      <c r="E58845" s="15"/>
    </row>
    <row r="58846" spans="5:5">
      <c r="E58846" s="15"/>
    </row>
    <row r="58847" spans="5:5">
      <c r="E58847" s="15"/>
    </row>
    <row r="58848" spans="5:5">
      <c r="E58848" s="15"/>
    </row>
    <row r="58849" spans="5:5">
      <c r="E58849" s="15"/>
    </row>
    <row r="58850" spans="5:5">
      <c r="E58850" s="15"/>
    </row>
    <row r="58851" spans="5:5">
      <c r="E58851" s="15"/>
    </row>
    <row r="58852" spans="5:5">
      <c r="E58852" s="15"/>
    </row>
    <row r="58853" spans="5:5">
      <c r="E58853" s="15"/>
    </row>
    <row r="58854" spans="5:5">
      <c r="E58854" s="15"/>
    </row>
    <row r="58855" spans="5:5">
      <c r="E58855" s="15"/>
    </row>
    <row r="58856" spans="5:5">
      <c r="E58856" s="15"/>
    </row>
    <row r="58857" spans="5:5">
      <c r="E58857" s="15"/>
    </row>
    <row r="58858" spans="5:5">
      <c r="E58858" s="15"/>
    </row>
    <row r="58859" spans="5:5">
      <c r="E58859" s="15"/>
    </row>
    <row r="58860" spans="5:5">
      <c r="E58860" s="15"/>
    </row>
    <row r="58861" spans="5:5">
      <c r="E58861" s="15"/>
    </row>
    <row r="58862" spans="5:5">
      <c r="E58862" s="15"/>
    </row>
    <row r="58863" spans="5:5">
      <c r="E58863" s="15"/>
    </row>
    <row r="58864" spans="5:5">
      <c r="E58864" s="15"/>
    </row>
    <row r="58865" spans="5:5">
      <c r="E58865" s="15"/>
    </row>
    <row r="58866" spans="5:5">
      <c r="E58866" s="15"/>
    </row>
    <row r="58867" spans="5:5">
      <c r="E58867" s="15"/>
    </row>
    <row r="58868" spans="5:5">
      <c r="E58868" s="15"/>
    </row>
    <row r="58869" spans="5:5">
      <c r="E58869" s="15"/>
    </row>
    <row r="58870" spans="5:5">
      <c r="E58870" s="15"/>
    </row>
    <row r="58871" spans="5:5">
      <c r="E58871" s="15"/>
    </row>
    <row r="58872" spans="5:5">
      <c r="E58872" s="15"/>
    </row>
    <row r="58873" spans="5:5">
      <c r="E58873" s="15"/>
    </row>
    <row r="58874" spans="5:5">
      <c r="E58874" s="15"/>
    </row>
    <row r="58875" spans="5:5">
      <c r="E58875" s="15"/>
    </row>
    <row r="58876" spans="5:5">
      <c r="E58876" s="15"/>
    </row>
    <row r="58877" spans="5:5">
      <c r="E58877" s="15"/>
    </row>
    <row r="58878" spans="5:5">
      <c r="E58878" s="15"/>
    </row>
    <row r="58879" spans="5:5">
      <c r="E58879" s="15"/>
    </row>
    <row r="58880" spans="5:5">
      <c r="E58880" s="15"/>
    </row>
    <row r="58881" spans="5:5">
      <c r="E58881" s="15"/>
    </row>
    <row r="58882" spans="5:5">
      <c r="E58882" s="15"/>
    </row>
    <row r="58883" spans="5:5">
      <c r="E58883" s="15"/>
    </row>
    <row r="58884" spans="5:5">
      <c r="E58884" s="15"/>
    </row>
    <row r="58885" spans="5:5">
      <c r="E58885" s="15"/>
    </row>
    <row r="58886" spans="5:5">
      <c r="E58886" s="15"/>
    </row>
    <row r="58887" spans="5:5">
      <c r="E58887" s="15"/>
    </row>
    <row r="58888" spans="5:5">
      <c r="E58888" s="15"/>
    </row>
    <row r="58889" spans="5:5">
      <c r="E58889" s="15"/>
    </row>
    <row r="58890" spans="5:5">
      <c r="E58890" s="15"/>
    </row>
    <row r="58891" spans="5:5">
      <c r="E58891" s="15"/>
    </row>
    <row r="58892" spans="5:5">
      <c r="E58892" s="15"/>
    </row>
    <row r="58893" spans="5:5">
      <c r="E58893" s="15"/>
    </row>
    <row r="58894" spans="5:5">
      <c r="E58894" s="15"/>
    </row>
    <row r="58895" spans="5:5">
      <c r="E58895" s="15"/>
    </row>
    <row r="58896" spans="5:5">
      <c r="E58896" s="15"/>
    </row>
    <row r="58897" spans="5:5">
      <c r="E58897" s="15"/>
    </row>
    <row r="58898" spans="5:5">
      <c r="E58898" s="15"/>
    </row>
    <row r="58899" spans="5:5">
      <c r="E58899" s="15"/>
    </row>
    <row r="58900" spans="5:5">
      <c r="E58900" s="15"/>
    </row>
    <row r="58901" spans="5:5">
      <c r="E58901" s="15"/>
    </row>
    <row r="58902" spans="5:5">
      <c r="E58902" s="15"/>
    </row>
    <row r="58903" spans="5:5">
      <c r="E58903" s="15"/>
    </row>
    <row r="58904" spans="5:5">
      <c r="E58904" s="15"/>
    </row>
    <row r="58905" spans="5:5">
      <c r="E58905" s="15"/>
    </row>
    <row r="58906" spans="5:5">
      <c r="E58906" s="15"/>
    </row>
    <row r="58907" spans="5:5">
      <c r="E58907" s="15"/>
    </row>
    <row r="58908" spans="5:5">
      <c r="E58908" s="15"/>
    </row>
    <row r="58909" spans="5:5">
      <c r="E58909" s="15"/>
    </row>
    <row r="58910" spans="5:5">
      <c r="E58910" s="15"/>
    </row>
    <row r="58911" spans="5:5">
      <c r="E58911" s="15"/>
    </row>
    <row r="58912" spans="5:5">
      <c r="E58912" s="15"/>
    </row>
    <row r="58913" spans="5:5">
      <c r="E58913" s="15"/>
    </row>
    <row r="58914" spans="5:5">
      <c r="E58914" s="15"/>
    </row>
    <row r="58915" spans="5:5">
      <c r="E58915" s="15"/>
    </row>
    <row r="58916" spans="5:5">
      <c r="E58916" s="15"/>
    </row>
    <row r="58917" spans="5:5">
      <c r="E58917" s="15"/>
    </row>
    <row r="58918" spans="5:5">
      <c r="E58918" s="15"/>
    </row>
    <row r="58919" spans="5:5">
      <c r="E58919" s="15"/>
    </row>
    <row r="58920" spans="5:5">
      <c r="E58920" s="15"/>
    </row>
    <row r="58921" spans="5:5">
      <c r="E58921" s="15"/>
    </row>
    <row r="58922" spans="5:5">
      <c r="E58922" s="15"/>
    </row>
    <row r="58923" spans="5:5">
      <c r="E58923" s="15"/>
    </row>
    <row r="58924" spans="5:5">
      <c r="E58924" s="15"/>
    </row>
    <row r="58925" spans="5:5">
      <c r="E58925" s="15"/>
    </row>
    <row r="58926" spans="5:5">
      <c r="E58926" s="15"/>
    </row>
    <row r="58927" spans="5:5">
      <c r="E58927" s="15"/>
    </row>
    <row r="58928" spans="5:5">
      <c r="E58928" s="15"/>
    </row>
    <row r="58929" spans="5:5">
      <c r="E58929" s="15"/>
    </row>
    <row r="58930" spans="5:5">
      <c r="E58930" s="15"/>
    </row>
    <row r="58931" spans="5:5">
      <c r="E58931" s="15"/>
    </row>
    <row r="58932" spans="5:5">
      <c r="E58932" s="15"/>
    </row>
    <row r="58933" spans="5:5">
      <c r="E58933" s="15"/>
    </row>
    <row r="58934" spans="5:5">
      <c r="E58934" s="15"/>
    </row>
    <row r="58935" spans="5:5">
      <c r="E58935" s="15"/>
    </row>
    <row r="58936" spans="5:5">
      <c r="E58936" s="15"/>
    </row>
    <row r="58937" spans="5:5">
      <c r="E58937" s="15"/>
    </row>
    <row r="58938" spans="5:5">
      <c r="E58938" s="15"/>
    </row>
    <row r="58939" spans="5:5">
      <c r="E58939" s="15"/>
    </row>
    <row r="58940" spans="5:5">
      <c r="E58940" s="15"/>
    </row>
    <row r="58941" spans="5:5">
      <c r="E58941" s="15"/>
    </row>
    <row r="58942" spans="5:5">
      <c r="E58942" s="15"/>
    </row>
    <row r="58943" spans="5:5">
      <c r="E58943" s="15"/>
    </row>
    <row r="58944" spans="5:5">
      <c r="E58944" s="15"/>
    </row>
    <row r="58945" spans="5:5">
      <c r="E58945" s="15"/>
    </row>
    <row r="58946" spans="5:5">
      <c r="E58946" s="15"/>
    </row>
    <row r="58947" spans="5:5">
      <c r="E58947" s="15"/>
    </row>
    <row r="58948" spans="5:5">
      <c r="E58948" s="15"/>
    </row>
    <row r="58949" spans="5:5">
      <c r="E58949" s="15"/>
    </row>
    <row r="58950" spans="5:5">
      <c r="E58950" s="15"/>
    </row>
    <row r="58951" spans="5:5">
      <c r="E58951" s="15"/>
    </row>
    <row r="58952" spans="5:5">
      <c r="E58952" s="15"/>
    </row>
    <row r="58953" spans="5:5">
      <c r="E58953" s="15"/>
    </row>
    <row r="58954" spans="5:5">
      <c r="E58954" s="15"/>
    </row>
    <row r="58955" spans="5:5">
      <c r="E58955" s="15"/>
    </row>
    <row r="58956" spans="5:5">
      <c r="E58956" s="15"/>
    </row>
    <row r="58957" spans="5:5">
      <c r="E58957" s="15"/>
    </row>
    <row r="58958" spans="5:5">
      <c r="E58958" s="15"/>
    </row>
    <row r="58959" spans="5:5">
      <c r="E58959" s="15"/>
    </row>
    <row r="58960" spans="5:5">
      <c r="E58960" s="15"/>
    </row>
    <row r="58961" spans="5:5">
      <c r="E58961" s="15"/>
    </row>
    <row r="58962" spans="5:5">
      <c r="E58962" s="15"/>
    </row>
    <row r="58963" spans="5:5">
      <c r="E58963" s="15"/>
    </row>
    <row r="58964" spans="5:5">
      <c r="E58964" s="15"/>
    </row>
    <row r="58965" spans="5:5">
      <c r="E58965" s="15"/>
    </row>
    <row r="58966" spans="5:5">
      <c r="E58966" s="15"/>
    </row>
    <row r="58967" spans="5:5">
      <c r="E58967" s="15"/>
    </row>
    <row r="58968" spans="5:5">
      <c r="E58968" s="15"/>
    </row>
    <row r="58969" spans="5:5">
      <c r="E58969" s="15"/>
    </row>
    <row r="58970" spans="5:5">
      <c r="E58970" s="15"/>
    </row>
    <row r="58971" spans="5:5">
      <c r="E58971" s="15"/>
    </row>
    <row r="58972" spans="5:5">
      <c r="E58972" s="15"/>
    </row>
    <row r="58973" spans="5:5">
      <c r="E58973" s="15"/>
    </row>
    <row r="58974" spans="5:5">
      <c r="E58974" s="15"/>
    </row>
    <row r="58975" spans="5:5">
      <c r="E58975" s="15"/>
    </row>
    <row r="58976" spans="5:5">
      <c r="E58976" s="15"/>
    </row>
    <row r="58977" spans="5:5">
      <c r="E58977" s="15"/>
    </row>
    <row r="58978" spans="5:5">
      <c r="E58978" s="15"/>
    </row>
    <row r="58979" spans="5:5">
      <c r="E58979" s="15"/>
    </row>
    <row r="58980" spans="5:5">
      <c r="E58980" s="15"/>
    </row>
    <row r="58981" spans="5:5">
      <c r="E58981" s="15"/>
    </row>
    <row r="58982" spans="5:5">
      <c r="E58982" s="15"/>
    </row>
    <row r="58983" spans="5:5">
      <c r="E58983" s="15"/>
    </row>
    <row r="58984" spans="5:5">
      <c r="E58984" s="15"/>
    </row>
    <row r="58985" spans="5:5">
      <c r="E58985" s="15"/>
    </row>
    <row r="58986" spans="5:5">
      <c r="E58986" s="15"/>
    </row>
    <row r="58987" spans="5:5">
      <c r="E58987" s="15"/>
    </row>
    <row r="58988" spans="5:5">
      <c r="E58988" s="15"/>
    </row>
    <row r="58989" spans="5:5">
      <c r="E58989" s="15"/>
    </row>
    <row r="58990" spans="5:5">
      <c r="E58990" s="15"/>
    </row>
    <row r="58991" spans="5:5">
      <c r="E58991" s="15"/>
    </row>
    <row r="58992" spans="5:5">
      <c r="E58992" s="15"/>
    </row>
    <row r="58993" spans="5:5">
      <c r="E58993" s="15"/>
    </row>
    <row r="58994" spans="5:5">
      <c r="E58994" s="15"/>
    </row>
    <row r="58995" spans="5:5">
      <c r="E58995" s="15"/>
    </row>
    <row r="58996" spans="5:5">
      <c r="E58996" s="15"/>
    </row>
    <row r="58997" spans="5:5">
      <c r="E58997" s="15"/>
    </row>
    <row r="58998" spans="5:5">
      <c r="E58998" s="15"/>
    </row>
    <row r="58999" spans="5:5">
      <c r="E58999" s="15"/>
    </row>
    <row r="59000" spans="5:5">
      <c r="E59000" s="15"/>
    </row>
    <row r="59001" spans="5:5">
      <c r="E59001" s="15"/>
    </row>
    <row r="59002" spans="5:5">
      <c r="E59002" s="15"/>
    </row>
    <row r="59003" spans="5:5">
      <c r="E59003" s="15"/>
    </row>
    <row r="59004" spans="5:5">
      <c r="E59004" s="15"/>
    </row>
    <row r="59005" spans="5:5">
      <c r="E59005" s="15"/>
    </row>
    <row r="59006" spans="5:5">
      <c r="E59006" s="15"/>
    </row>
    <row r="59007" spans="5:5">
      <c r="E59007" s="15"/>
    </row>
    <row r="59008" spans="5:5">
      <c r="E59008" s="15"/>
    </row>
    <row r="59009" spans="5:5">
      <c r="E59009" s="15"/>
    </row>
    <row r="59010" spans="5:5">
      <c r="E59010" s="15"/>
    </row>
    <row r="59011" spans="5:5">
      <c r="E59011" s="15"/>
    </row>
    <row r="59012" spans="5:5">
      <c r="E59012" s="15"/>
    </row>
    <row r="59013" spans="5:5">
      <c r="E59013" s="15"/>
    </row>
    <row r="59014" spans="5:5">
      <c r="E59014" s="15"/>
    </row>
    <row r="59015" spans="5:5">
      <c r="E59015" s="15"/>
    </row>
    <row r="59016" spans="5:5">
      <c r="E59016" s="15"/>
    </row>
    <row r="59017" spans="5:5">
      <c r="E59017" s="15"/>
    </row>
    <row r="59018" spans="5:5">
      <c r="E59018" s="15"/>
    </row>
    <row r="59019" spans="5:5">
      <c r="E59019" s="15"/>
    </row>
    <row r="59020" spans="5:5">
      <c r="E59020" s="15"/>
    </row>
    <row r="59021" spans="5:5">
      <c r="E59021" s="15"/>
    </row>
    <row r="59022" spans="5:5">
      <c r="E59022" s="15"/>
    </row>
    <row r="59023" spans="5:5">
      <c r="E59023" s="15"/>
    </row>
    <row r="59024" spans="5:5">
      <c r="E59024" s="15"/>
    </row>
    <row r="59025" spans="5:5">
      <c r="E59025" s="15"/>
    </row>
    <row r="59026" spans="5:5">
      <c r="E59026" s="15"/>
    </row>
    <row r="59027" spans="5:5">
      <c r="E59027" s="15"/>
    </row>
    <row r="59028" spans="5:5">
      <c r="E59028" s="15"/>
    </row>
    <row r="59029" spans="5:5">
      <c r="E59029" s="15"/>
    </row>
    <row r="59030" spans="5:5">
      <c r="E59030" s="15"/>
    </row>
    <row r="59031" spans="5:5">
      <c r="E59031" s="15"/>
    </row>
    <row r="59032" spans="5:5">
      <c r="E59032" s="15"/>
    </row>
    <row r="59033" spans="5:5">
      <c r="E59033" s="15"/>
    </row>
    <row r="59034" spans="5:5">
      <c r="E59034" s="15"/>
    </row>
    <row r="59035" spans="5:5">
      <c r="E59035" s="15"/>
    </row>
    <row r="59036" spans="5:5">
      <c r="E59036" s="15"/>
    </row>
    <row r="59037" spans="5:5">
      <c r="E59037" s="15"/>
    </row>
    <row r="59038" spans="5:5">
      <c r="E59038" s="15"/>
    </row>
    <row r="59039" spans="5:5">
      <c r="E59039" s="15"/>
    </row>
    <row r="59040" spans="5:5">
      <c r="E59040" s="15"/>
    </row>
    <row r="59041" spans="5:5">
      <c r="E59041" s="15"/>
    </row>
    <row r="59042" spans="5:5">
      <c r="E59042" s="15"/>
    </row>
    <row r="59043" spans="5:5">
      <c r="E59043" s="15"/>
    </row>
    <row r="59044" spans="5:5">
      <c r="E59044" s="15"/>
    </row>
    <row r="59045" spans="5:5">
      <c r="E59045" s="15"/>
    </row>
    <row r="59046" spans="5:5">
      <c r="E59046" s="15"/>
    </row>
    <row r="59047" spans="5:5">
      <c r="E59047" s="15"/>
    </row>
    <row r="59048" spans="5:5">
      <c r="E59048" s="15"/>
    </row>
    <row r="59049" spans="5:5">
      <c r="E59049" s="15"/>
    </row>
    <row r="59050" spans="5:5">
      <c r="E59050" s="15"/>
    </row>
    <row r="59051" spans="5:5">
      <c r="E59051" s="15"/>
    </row>
    <row r="59052" spans="5:5">
      <c r="E59052" s="15"/>
    </row>
    <row r="59053" spans="5:5">
      <c r="E59053" s="15"/>
    </row>
    <row r="59054" spans="5:5">
      <c r="E59054" s="15"/>
    </row>
    <row r="59055" spans="5:5">
      <c r="E59055" s="15"/>
    </row>
    <row r="59056" spans="5:5">
      <c r="E59056" s="15"/>
    </row>
    <row r="59057" spans="5:5">
      <c r="E59057" s="15"/>
    </row>
    <row r="59058" spans="5:5">
      <c r="E59058" s="15"/>
    </row>
    <row r="59059" spans="5:5">
      <c r="E59059" s="15"/>
    </row>
    <row r="59060" spans="5:5">
      <c r="E59060" s="15"/>
    </row>
    <row r="59061" spans="5:5">
      <c r="E59061" s="15"/>
    </row>
    <row r="59062" spans="5:5">
      <c r="E59062" s="15"/>
    </row>
    <row r="59063" spans="5:5">
      <c r="E59063" s="15"/>
    </row>
    <row r="59064" spans="5:5">
      <c r="E59064" s="15"/>
    </row>
    <row r="59065" spans="5:5">
      <c r="E59065" s="15"/>
    </row>
    <row r="59066" spans="5:5">
      <c r="E59066" s="15"/>
    </row>
    <row r="59067" spans="5:5">
      <c r="E59067" s="15"/>
    </row>
    <row r="59068" spans="5:5">
      <c r="E59068" s="15"/>
    </row>
    <row r="59069" spans="5:5">
      <c r="E59069" s="15"/>
    </row>
    <row r="59070" spans="5:5">
      <c r="E59070" s="15"/>
    </row>
    <row r="59071" spans="5:5">
      <c r="E59071" s="15"/>
    </row>
    <row r="59072" spans="5:5">
      <c r="E59072" s="15"/>
    </row>
    <row r="59073" spans="5:5">
      <c r="E59073" s="15"/>
    </row>
    <row r="59074" spans="5:5">
      <c r="E59074" s="15"/>
    </row>
    <row r="59075" spans="5:5">
      <c r="E59075" s="15"/>
    </row>
    <row r="59076" spans="5:5">
      <c r="E59076" s="15"/>
    </row>
    <row r="59077" spans="5:5">
      <c r="E59077" s="15"/>
    </row>
    <row r="59078" spans="5:5">
      <c r="E59078" s="15"/>
    </row>
    <row r="59079" spans="5:5">
      <c r="E59079" s="15"/>
    </row>
    <row r="59080" spans="5:5">
      <c r="E59080" s="15"/>
    </row>
    <row r="59081" spans="5:5">
      <c r="E59081" s="15"/>
    </row>
    <row r="59082" spans="5:5">
      <c r="E59082" s="15"/>
    </row>
    <row r="59083" spans="5:5">
      <c r="E59083" s="15"/>
    </row>
    <row r="59084" spans="5:5">
      <c r="E59084" s="15"/>
    </row>
    <row r="59085" spans="5:5">
      <c r="E59085" s="15"/>
    </row>
    <row r="59086" spans="5:5">
      <c r="E59086" s="15"/>
    </row>
    <row r="59087" spans="5:5">
      <c r="E59087" s="15"/>
    </row>
    <row r="59088" spans="5:5">
      <c r="E59088" s="15"/>
    </row>
    <row r="59089" spans="5:5">
      <c r="E59089" s="15"/>
    </row>
    <row r="59090" spans="5:5">
      <c r="E59090" s="15"/>
    </row>
    <row r="59091" spans="5:5">
      <c r="E59091" s="15"/>
    </row>
    <row r="59092" spans="5:5">
      <c r="E59092" s="15"/>
    </row>
    <row r="59093" spans="5:5">
      <c r="E59093" s="15"/>
    </row>
    <row r="59094" spans="5:5">
      <c r="E59094" s="15"/>
    </row>
    <row r="59095" spans="5:5">
      <c r="E59095" s="15"/>
    </row>
    <row r="59096" spans="5:5">
      <c r="E59096" s="15"/>
    </row>
    <row r="59097" spans="5:5">
      <c r="E59097" s="15"/>
    </row>
    <row r="59098" spans="5:5">
      <c r="E59098" s="15"/>
    </row>
    <row r="59099" spans="5:5">
      <c r="E59099" s="15"/>
    </row>
    <row r="59100" spans="5:5">
      <c r="E59100" s="15"/>
    </row>
    <row r="59101" spans="5:5">
      <c r="E59101" s="15"/>
    </row>
    <row r="59102" spans="5:5">
      <c r="E59102" s="15"/>
    </row>
    <row r="59103" spans="5:5">
      <c r="E59103" s="15"/>
    </row>
    <row r="59104" spans="5:5">
      <c r="E59104" s="15"/>
    </row>
    <row r="59105" spans="5:5">
      <c r="E59105" s="15"/>
    </row>
    <row r="59106" spans="5:5">
      <c r="E59106" s="15"/>
    </row>
    <row r="59107" spans="5:5">
      <c r="E59107" s="15"/>
    </row>
    <row r="59108" spans="5:5">
      <c r="E59108" s="15"/>
    </row>
    <row r="59109" spans="5:5">
      <c r="E59109" s="15"/>
    </row>
    <row r="59110" spans="5:5">
      <c r="E59110" s="15"/>
    </row>
    <row r="59111" spans="5:5">
      <c r="E59111" s="15"/>
    </row>
    <row r="59112" spans="5:5">
      <c r="E59112" s="15"/>
    </row>
    <row r="59113" spans="5:5">
      <c r="E59113" s="15"/>
    </row>
    <row r="59114" spans="5:5">
      <c r="E59114" s="15"/>
    </row>
    <row r="59115" spans="5:5">
      <c r="E59115" s="15"/>
    </row>
    <row r="59116" spans="5:5">
      <c r="E59116" s="15"/>
    </row>
    <row r="59117" spans="5:5">
      <c r="E59117" s="15"/>
    </row>
    <row r="59118" spans="5:5">
      <c r="E59118" s="15"/>
    </row>
    <row r="59119" spans="5:5">
      <c r="E59119" s="15"/>
    </row>
    <row r="59120" spans="5:5">
      <c r="E59120" s="15"/>
    </row>
    <row r="59121" spans="5:5">
      <c r="E59121" s="15"/>
    </row>
    <row r="59122" spans="5:5">
      <c r="E59122" s="15"/>
    </row>
    <row r="59123" spans="5:5">
      <c r="E59123" s="15"/>
    </row>
    <row r="59124" spans="5:5">
      <c r="E59124" s="15"/>
    </row>
    <row r="59125" spans="5:5">
      <c r="E59125" s="15"/>
    </row>
    <row r="59126" spans="5:5">
      <c r="E59126" s="15"/>
    </row>
    <row r="59127" spans="5:5">
      <c r="E59127" s="15"/>
    </row>
    <row r="59128" spans="5:5">
      <c r="E59128" s="15"/>
    </row>
    <row r="59129" spans="5:5">
      <c r="E59129" s="15"/>
    </row>
    <row r="59130" spans="5:5">
      <c r="E59130" s="15"/>
    </row>
    <row r="59131" spans="5:5">
      <c r="E59131" s="15"/>
    </row>
    <row r="59132" spans="5:5">
      <c r="E59132" s="15"/>
    </row>
    <row r="59133" spans="5:5">
      <c r="E59133" s="15"/>
    </row>
    <row r="59134" spans="5:5">
      <c r="E59134" s="15"/>
    </row>
    <row r="59135" spans="5:5">
      <c r="E59135" s="15"/>
    </row>
    <row r="59136" spans="5:5">
      <c r="E59136" s="15"/>
    </row>
    <row r="59137" spans="5:5">
      <c r="E59137" s="15"/>
    </row>
    <row r="59138" spans="5:5">
      <c r="E59138" s="15"/>
    </row>
    <row r="59139" spans="5:5">
      <c r="E59139" s="15"/>
    </row>
    <row r="59140" spans="5:5">
      <c r="E59140" s="15"/>
    </row>
    <row r="59141" spans="5:5">
      <c r="E59141" s="15"/>
    </row>
    <row r="59142" spans="5:5">
      <c r="E59142" s="15"/>
    </row>
    <row r="59143" spans="5:5">
      <c r="E59143" s="15"/>
    </row>
    <row r="59144" spans="5:5">
      <c r="E59144" s="15"/>
    </row>
    <row r="59145" spans="5:5">
      <c r="E59145" s="15"/>
    </row>
    <row r="59146" spans="5:5">
      <c r="E59146" s="15"/>
    </row>
    <row r="59147" spans="5:5">
      <c r="E59147" s="15"/>
    </row>
    <row r="59148" spans="5:5">
      <c r="E59148" s="15"/>
    </row>
    <row r="59149" spans="5:5">
      <c r="E59149" s="15"/>
    </row>
    <row r="59150" spans="5:5">
      <c r="E59150" s="15"/>
    </row>
    <row r="59151" spans="5:5">
      <c r="E59151" s="15"/>
    </row>
    <row r="59152" spans="5:5">
      <c r="E59152" s="15"/>
    </row>
    <row r="59153" spans="5:5">
      <c r="E59153" s="15"/>
    </row>
    <row r="59154" spans="5:5">
      <c r="E59154" s="15"/>
    </row>
    <row r="59155" spans="5:5">
      <c r="E59155" s="15"/>
    </row>
    <row r="59156" spans="5:5">
      <c r="E59156" s="15"/>
    </row>
    <row r="59157" spans="5:5">
      <c r="E59157" s="15"/>
    </row>
    <row r="59158" spans="5:5">
      <c r="E59158" s="15"/>
    </row>
    <row r="59159" spans="5:5">
      <c r="E59159" s="15"/>
    </row>
    <row r="59160" spans="5:5">
      <c r="E59160" s="15"/>
    </row>
    <row r="59161" spans="5:5">
      <c r="E59161" s="15"/>
    </row>
    <row r="59162" spans="5:5">
      <c r="E59162" s="15"/>
    </row>
    <row r="59163" spans="5:5">
      <c r="E59163" s="15"/>
    </row>
    <row r="59164" spans="5:5">
      <c r="E59164" s="15"/>
    </row>
    <row r="59165" spans="5:5">
      <c r="E59165" s="15"/>
    </row>
    <row r="59166" spans="5:5">
      <c r="E59166" s="15"/>
    </row>
    <row r="59167" spans="5:5">
      <c r="E59167" s="15"/>
    </row>
    <row r="59168" spans="5:5">
      <c r="E59168" s="15"/>
    </row>
    <row r="59169" spans="5:5">
      <c r="E59169" s="15"/>
    </row>
    <row r="59170" spans="5:5">
      <c r="E59170" s="15"/>
    </row>
    <row r="59171" spans="5:5">
      <c r="E59171" s="15"/>
    </row>
    <row r="59172" spans="5:5">
      <c r="E59172" s="15"/>
    </row>
    <row r="59173" spans="5:5">
      <c r="E59173" s="15"/>
    </row>
    <row r="59174" spans="5:5">
      <c r="E59174" s="15"/>
    </row>
    <row r="59175" spans="5:5">
      <c r="E59175" s="15"/>
    </row>
    <row r="59176" spans="5:5">
      <c r="E59176" s="15"/>
    </row>
    <row r="59177" spans="5:5">
      <c r="E59177" s="15"/>
    </row>
    <row r="59178" spans="5:5">
      <c r="E59178" s="15"/>
    </row>
    <row r="59179" spans="5:5">
      <c r="E59179" s="15"/>
    </row>
    <row r="59180" spans="5:5">
      <c r="E59180" s="15"/>
    </row>
    <row r="59181" spans="5:5">
      <c r="E59181" s="15"/>
    </row>
    <row r="59182" spans="5:5">
      <c r="E59182" s="15"/>
    </row>
    <row r="59183" spans="5:5">
      <c r="E59183" s="15"/>
    </row>
    <row r="59184" spans="5:5">
      <c r="E59184" s="15"/>
    </row>
    <row r="59185" spans="5:5">
      <c r="E59185" s="15"/>
    </row>
    <row r="59186" spans="5:5">
      <c r="E59186" s="15"/>
    </row>
    <row r="59187" spans="5:5">
      <c r="E59187" s="15"/>
    </row>
    <row r="59188" spans="5:5">
      <c r="E59188" s="15"/>
    </row>
    <row r="59189" spans="5:5">
      <c r="E59189" s="15"/>
    </row>
    <row r="59190" spans="5:5">
      <c r="E59190" s="15"/>
    </row>
    <row r="59191" spans="5:5">
      <c r="E59191" s="15"/>
    </row>
    <row r="59192" spans="5:5">
      <c r="E59192" s="15"/>
    </row>
    <row r="59193" spans="5:5">
      <c r="E59193" s="15"/>
    </row>
    <row r="59194" spans="5:5">
      <c r="E59194" s="15"/>
    </row>
    <row r="59195" spans="5:5">
      <c r="E59195" s="15"/>
    </row>
    <row r="59196" spans="5:5">
      <c r="E59196" s="15"/>
    </row>
    <row r="59197" spans="5:5">
      <c r="E59197" s="15"/>
    </row>
    <row r="59198" spans="5:5">
      <c r="E59198" s="15"/>
    </row>
    <row r="59199" spans="5:5">
      <c r="E59199" s="15"/>
    </row>
    <row r="59200" spans="5:5">
      <c r="E59200" s="15"/>
    </row>
    <row r="59201" spans="5:5">
      <c r="E59201" s="15"/>
    </row>
    <row r="59202" spans="5:5">
      <c r="E59202" s="15"/>
    </row>
    <row r="59203" spans="5:5">
      <c r="E59203" s="15"/>
    </row>
    <row r="59204" spans="5:5">
      <c r="E59204" s="15"/>
    </row>
    <row r="59205" spans="5:5">
      <c r="E59205" s="15"/>
    </row>
    <row r="59206" spans="5:5">
      <c r="E59206" s="15"/>
    </row>
    <row r="59207" spans="5:5">
      <c r="E59207" s="15"/>
    </row>
    <row r="59208" spans="5:5">
      <c r="E59208" s="15"/>
    </row>
    <row r="59209" spans="5:5">
      <c r="E59209" s="15"/>
    </row>
    <row r="59210" spans="5:5">
      <c r="E59210" s="15"/>
    </row>
    <row r="59211" spans="5:5">
      <c r="E59211" s="15"/>
    </row>
    <row r="59212" spans="5:5">
      <c r="E59212" s="15"/>
    </row>
    <row r="59213" spans="5:5">
      <c r="E59213" s="15"/>
    </row>
    <row r="59214" spans="5:5">
      <c r="E59214" s="15"/>
    </row>
    <row r="59215" spans="5:5">
      <c r="E59215" s="15"/>
    </row>
    <row r="59216" spans="5:5">
      <c r="E59216" s="15"/>
    </row>
    <row r="59217" spans="5:5">
      <c r="E59217" s="15"/>
    </row>
    <row r="59218" spans="5:5">
      <c r="E59218" s="15"/>
    </row>
    <row r="59219" spans="5:5">
      <c r="E59219" s="15"/>
    </row>
    <row r="59220" spans="5:5">
      <c r="E59220" s="15"/>
    </row>
    <row r="59221" spans="5:5">
      <c r="E59221" s="15"/>
    </row>
    <row r="59222" spans="5:5">
      <c r="E59222" s="15"/>
    </row>
    <row r="59223" spans="5:5">
      <c r="E59223" s="15"/>
    </row>
    <row r="59224" spans="5:5">
      <c r="E59224" s="15"/>
    </row>
    <row r="59225" spans="5:5">
      <c r="E59225" s="15"/>
    </row>
    <row r="59226" spans="5:5">
      <c r="E59226" s="15"/>
    </row>
    <row r="59227" spans="5:5">
      <c r="E59227" s="15"/>
    </row>
    <row r="59228" spans="5:5">
      <c r="E59228" s="15"/>
    </row>
    <row r="59229" spans="5:5">
      <c r="E59229" s="15"/>
    </row>
    <row r="59230" spans="5:5">
      <c r="E59230" s="15"/>
    </row>
    <row r="59231" spans="5:5">
      <c r="E59231" s="15"/>
    </row>
    <row r="59232" spans="5:5">
      <c r="E59232" s="15"/>
    </row>
    <row r="59233" spans="5:5">
      <c r="E59233" s="15"/>
    </row>
    <row r="59234" spans="5:5">
      <c r="E59234" s="15"/>
    </row>
    <row r="59235" spans="5:5">
      <c r="E59235" s="15"/>
    </row>
    <row r="59236" spans="5:5">
      <c r="E59236" s="15"/>
    </row>
    <row r="59237" spans="5:5">
      <c r="E59237" s="15"/>
    </row>
    <row r="59238" spans="5:5">
      <c r="E59238" s="15"/>
    </row>
    <row r="59239" spans="5:5">
      <c r="E59239" s="15"/>
    </row>
    <row r="59240" spans="5:5">
      <c r="E59240" s="15"/>
    </row>
    <row r="59241" spans="5:5">
      <c r="E59241" s="15"/>
    </row>
    <row r="59242" spans="5:5">
      <c r="E59242" s="15"/>
    </row>
    <row r="59243" spans="5:5">
      <c r="E59243" s="15"/>
    </row>
    <row r="59244" spans="5:5">
      <c r="E59244" s="15"/>
    </row>
    <row r="59245" spans="5:5">
      <c r="E59245" s="15"/>
    </row>
    <row r="59246" spans="5:5">
      <c r="E59246" s="15"/>
    </row>
    <row r="59247" spans="5:5">
      <c r="E59247" s="15"/>
    </row>
    <row r="59248" spans="5:5">
      <c r="E59248" s="15"/>
    </row>
    <row r="59249" spans="5:5">
      <c r="E59249" s="15"/>
    </row>
    <row r="59250" spans="5:5">
      <c r="E59250" s="15"/>
    </row>
    <row r="59251" spans="5:5">
      <c r="E59251" s="15"/>
    </row>
    <row r="59252" spans="5:5">
      <c r="E59252" s="15"/>
    </row>
    <row r="59253" spans="5:5">
      <c r="E59253" s="15"/>
    </row>
    <row r="59254" spans="5:5">
      <c r="E59254" s="15"/>
    </row>
    <row r="59255" spans="5:5">
      <c r="E59255" s="15"/>
    </row>
    <row r="59256" spans="5:5">
      <c r="E59256" s="15"/>
    </row>
    <row r="59257" spans="5:5">
      <c r="E59257" s="15"/>
    </row>
    <row r="59258" spans="5:5">
      <c r="E59258" s="15"/>
    </row>
    <row r="59259" spans="5:5">
      <c r="E59259" s="15"/>
    </row>
    <row r="59260" spans="5:5">
      <c r="E59260" s="15"/>
    </row>
    <row r="59261" spans="5:5">
      <c r="E59261" s="15"/>
    </row>
    <row r="59262" spans="5:5">
      <c r="E59262" s="15"/>
    </row>
    <row r="59263" spans="5:5">
      <c r="E59263" s="15"/>
    </row>
    <row r="59264" spans="5:5">
      <c r="E59264" s="15"/>
    </row>
    <row r="59265" spans="5:5">
      <c r="E59265" s="15"/>
    </row>
    <row r="59266" spans="5:5">
      <c r="E59266" s="15"/>
    </row>
    <row r="59267" spans="5:5">
      <c r="E59267" s="15"/>
    </row>
    <row r="59268" spans="5:5">
      <c r="E59268" s="15"/>
    </row>
    <row r="59269" spans="5:5">
      <c r="E59269" s="15"/>
    </row>
    <row r="59270" spans="5:5">
      <c r="E59270" s="15"/>
    </row>
    <row r="59271" spans="5:5">
      <c r="E59271" s="15"/>
    </row>
    <row r="59272" spans="5:5">
      <c r="E59272" s="15"/>
    </row>
    <row r="59273" spans="5:5">
      <c r="E59273" s="15"/>
    </row>
    <row r="59274" spans="5:5">
      <c r="E59274" s="15"/>
    </row>
    <row r="59275" spans="5:5">
      <c r="E59275" s="15"/>
    </row>
    <row r="59276" spans="5:5">
      <c r="E59276" s="15"/>
    </row>
    <row r="59277" spans="5:5">
      <c r="E59277" s="15"/>
    </row>
    <row r="59278" spans="5:5">
      <c r="E59278" s="15"/>
    </row>
    <row r="59279" spans="5:5">
      <c r="E59279" s="15"/>
    </row>
    <row r="59280" spans="5:5">
      <c r="E59280" s="15"/>
    </row>
    <row r="59281" spans="5:5">
      <c r="E59281" s="15"/>
    </row>
    <row r="59282" spans="5:5">
      <c r="E59282" s="15"/>
    </row>
    <row r="59283" spans="5:5">
      <c r="E59283" s="15"/>
    </row>
    <row r="59284" spans="5:5">
      <c r="E59284" s="15"/>
    </row>
    <row r="59285" spans="5:5">
      <c r="E59285" s="15"/>
    </row>
    <row r="59286" spans="5:5">
      <c r="E59286" s="15"/>
    </row>
    <row r="59287" spans="5:5">
      <c r="E59287" s="15"/>
    </row>
    <row r="59288" spans="5:5">
      <c r="E59288" s="15"/>
    </row>
    <row r="59289" spans="5:5">
      <c r="E59289" s="15"/>
    </row>
    <row r="59290" spans="5:5">
      <c r="E59290" s="15"/>
    </row>
    <row r="59291" spans="5:5">
      <c r="E59291" s="15"/>
    </row>
    <row r="59292" spans="5:5">
      <c r="E59292" s="15"/>
    </row>
    <row r="59293" spans="5:5">
      <c r="E59293" s="15"/>
    </row>
    <row r="59294" spans="5:5">
      <c r="E59294" s="15"/>
    </row>
    <row r="59295" spans="5:5">
      <c r="E59295" s="15"/>
    </row>
    <row r="59296" spans="5:5">
      <c r="E59296" s="15"/>
    </row>
    <row r="59297" spans="5:5">
      <c r="E59297" s="15"/>
    </row>
    <row r="59298" spans="5:5">
      <c r="E59298" s="15"/>
    </row>
    <row r="59299" spans="5:5">
      <c r="E59299" s="15"/>
    </row>
    <row r="59300" spans="5:5">
      <c r="E59300" s="15"/>
    </row>
    <row r="59301" spans="5:5">
      <c r="E59301" s="15"/>
    </row>
    <row r="59302" spans="5:5">
      <c r="E59302" s="15"/>
    </row>
    <row r="59303" spans="5:5">
      <c r="E59303" s="15"/>
    </row>
    <row r="59304" spans="5:5">
      <c r="E59304" s="15"/>
    </row>
    <row r="59305" spans="5:5">
      <c r="E59305" s="15"/>
    </row>
    <row r="59306" spans="5:5">
      <c r="E59306" s="15"/>
    </row>
    <row r="59307" spans="5:5">
      <c r="E59307" s="15"/>
    </row>
    <row r="59308" spans="5:5">
      <c r="E59308" s="15"/>
    </row>
    <row r="59309" spans="5:5">
      <c r="E59309" s="15"/>
    </row>
    <row r="59310" spans="5:5">
      <c r="E59310" s="15"/>
    </row>
    <row r="59311" spans="5:5">
      <c r="E59311" s="15"/>
    </row>
    <row r="59312" spans="5:5">
      <c r="E59312" s="15"/>
    </row>
    <row r="59313" spans="5:5">
      <c r="E59313" s="15"/>
    </row>
    <row r="59314" spans="5:5">
      <c r="E59314" s="15"/>
    </row>
    <row r="59315" spans="5:5">
      <c r="E59315" s="15"/>
    </row>
    <row r="59316" spans="5:5">
      <c r="E59316" s="15"/>
    </row>
    <row r="59317" spans="5:5">
      <c r="E59317" s="15"/>
    </row>
    <row r="59318" spans="5:5">
      <c r="E59318" s="15"/>
    </row>
    <row r="59319" spans="5:5">
      <c r="E59319" s="15"/>
    </row>
    <row r="59320" spans="5:5">
      <c r="E59320" s="15"/>
    </row>
    <row r="59321" spans="5:5">
      <c r="E59321" s="15"/>
    </row>
    <row r="59322" spans="5:5">
      <c r="E59322" s="15"/>
    </row>
    <row r="59323" spans="5:5">
      <c r="E59323" s="15"/>
    </row>
    <row r="59324" spans="5:5">
      <c r="E59324" s="15"/>
    </row>
    <row r="59325" spans="5:5">
      <c r="E59325" s="15"/>
    </row>
    <row r="59326" spans="5:5">
      <c r="E59326" s="15"/>
    </row>
    <row r="59327" spans="5:5">
      <c r="E59327" s="15"/>
    </row>
    <row r="59328" spans="5:5">
      <c r="E59328" s="15"/>
    </row>
    <row r="59329" spans="5:5">
      <c r="E59329" s="15"/>
    </row>
    <row r="59330" spans="5:5">
      <c r="E59330" s="15"/>
    </row>
    <row r="59331" spans="5:5">
      <c r="E59331" s="15"/>
    </row>
    <row r="59332" spans="5:5">
      <c r="E59332" s="15"/>
    </row>
    <row r="59333" spans="5:5">
      <c r="E59333" s="15"/>
    </row>
    <row r="59334" spans="5:5">
      <c r="E59334" s="15"/>
    </row>
    <row r="59335" spans="5:5">
      <c r="E59335" s="15"/>
    </row>
    <row r="59336" spans="5:5">
      <c r="E59336" s="15"/>
    </row>
    <row r="59337" spans="5:5">
      <c r="E59337" s="15"/>
    </row>
    <row r="59338" spans="5:5">
      <c r="E59338" s="15"/>
    </row>
    <row r="59339" spans="5:5">
      <c r="E59339" s="15"/>
    </row>
    <row r="59340" spans="5:5">
      <c r="E59340" s="15"/>
    </row>
    <row r="59341" spans="5:5">
      <c r="E59341" s="15"/>
    </row>
    <row r="59342" spans="5:5">
      <c r="E59342" s="15"/>
    </row>
    <row r="59343" spans="5:5">
      <c r="E59343" s="15"/>
    </row>
    <row r="59344" spans="5:5">
      <c r="E59344" s="15"/>
    </row>
    <row r="59345" spans="5:5">
      <c r="E59345" s="15"/>
    </row>
    <row r="59346" spans="5:5">
      <c r="E59346" s="15"/>
    </row>
    <row r="59347" spans="5:5">
      <c r="E59347" s="15"/>
    </row>
    <row r="59348" spans="5:5">
      <c r="E59348" s="15"/>
    </row>
    <row r="59349" spans="5:5">
      <c r="E59349" s="15"/>
    </row>
    <row r="59350" spans="5:5">
      <c r="E59350" s="15"/>
    </row>
    <row r="59351" spans="5:5">
      <c r="E59351" s="15"/>
    </row>
    <row r="59352" spans="5:5">
      <c r="E59352" s="15"/>
    </row>
    <row r="59353" spans="5:5">
      <c r="E59353" s="15"/>
    </row>
    <row r="59354" spans="5:5">
      <c r="E59354" s="15"/>
    </row>
    <row r="59355" spans="5:5">
      <c r="E59355" s="15"/>
    </row>
    <row r="59356" spans="5:5">
      <c r="E59356" s="15"/>
    </row>
    <row r="59357" spans="5:5">
      <c r="E59357" s="15"/>
    </row>
    <row r="59358" spans="5:5">
      <c r="E59358" s="15"/>
    </row>
    <row r="59359" spans="5:5">
      <c r="E59359" s="15"/>
    </row>
    <row r="59360" spans="5:5">
      <c r="E59360" s="15"/>
    </row>
    <row r="59361" spans="5:5">
      <c r="E59361" s="15"/>
    </row>
    <row r="59362" spans="5:5">
      <c r="E59362" s="15"/>
    </row>
    <row r="59363" spans="5:5">
      <c r="E59363" s="15"/>
    </row>
    <row r="59364" spans="5:5">
      <c r="E59364" s="15"/>
    </row>
    <row r="59365" spans="5:5">
      <c r="E59365" s="15"/>
    </row>
    <row r="59366" spans="5:5">
      <c r="E59366" s="15"/>
    </row>
    <row r="59367" spans="5:5">
      <c r="E59367" s="15"/>
    </row>
    <row r="59368" spans="5:5">
      <c r="E59368" s="15"/>
    </row>
    <row r="59369" spans="5:5">
      <c r="E59369" s="15"/>
    </row>
    <row r="59370" spans="5:5">
      <c r="E59370" s="15"/>
    </row>
    <row r="59371" spans="5:5">
      <c r="E59371" s="15"/>
    </row>
    <row r="59372" spans="5:5">
      <c r="E59372" s="15"/>
    </row>
    <row r="59373" spans="5:5">
      <c r="E59373" s="15"/>
    </row>
    <row r="59374" spans="5:5">
      <c r="E59374" s="15"/>
    </row>
    <row r="59375" spans="5:5">
      <c r="E59375" s="15"/>
    </row>
    <row r="59376" spans="5:5">
      <c r="E59376" s="15"/>
    </row>
    <row r="59377" spans="5:5">
      <c r="E59377" s="15"/>
    </row>
    <row r="59378" spans="5:5">
      <c r="E59378" s="15"/>
    </row>
    <row r="59379" spans="5:5">
      <c r="E59379" s="15"/>
    </row>
    <row r="59380" spans="5:5">
      <c r="E59380" s="15"/>
    </row>
    <row r="59381" spans="5:5">
      <c r="E59381" s="15"/>
    </row>
    <row r="59382" spans="5:5">
      <c r="E59382" s="15"/>
    </row>
    <row r="59383" spans="5:5">
      <c r="E59383" s="15"/>
    </row>
    <row r="59384" spans="5:5">
      <c r="E59384" s="15"/>
    </row>
    <row r="59385" spans="5:5">
      <c r="E59385" s="15"/>
    </row>
    <row r="59386" spans="5:5">
      <c r="E59386" s="15"/>
    </row>
    <row r="59387" spans="5:5">
      <c r="E59387" s="15"/>
    </row>
    <row r="59388" spans="5:5">
      <c r="E59388" s="15"/>
    </row>
    <row r="59389" spans="5:5">
      <c r="E59389" s="15"/>
    </row>
    <row r="59390" spans="5:5">
      <c r="E59390" s="15"/>
    </row>
    <row r="59391" spans="5:5">
      <c r="E59391" s="15"/>
    </row>
    <row r="59392" spans="5:5">
      <c r="E59392" s="15"/>
    </row>
    <row r="59393" spans="5:5">
      <c r="E59393" s="15"/>
    </row>
    <row r="59394" spans="5:5">
      <c r="E59394" s="15"/>
    </row>
    <row r="59395" spans="5:5">
      <c r="E59395" s="15"/>
    </row>
    <row r="59396" spans="5:5">
      <c r="E59396" s="15"/>
    </row>
    <row r="59397" spans="5:5">
      <c r="E59397" s="15"/>
    </row>
    <row r="59398" spans="5:5">
      <c r="E59398" s="15"/>
    </row>
    <row r="59399" spans="5:5">
      <c r="E59399" s="15"/>
    </row>
    <row r="59400" spans="5:5">
      <c r="E59400" s="15"/>
    </row>
    <row r="59401" spans="5:5">
      <c r="E59401" s="15"/>
    </row>
    <row r="59402" spans="5:5">
      <c r="E59402" s="15"/>
    </row>
    <row r="59403" spans="5:5">
      <c r="E59403" s="15"/>
    </row>
    <row r="59404" spans="5:5">
      <c r="E59404" s="15"/>
    </row>
    <row r="59405" spans="5:5">
      <c r="E59405" s="15"/>
    </row>
    <row r="59406" spans="5:5">
      <c r="E59406" s="15"/>
    </row>
    <row r="59407" spans="5:5">
      <c r="E59407" s="15"/>
    </row>
    <row r="59408" spans="5:5">
      <c r="E59408" s="15"/>
    </row>
    <row r="59409" spans="5:5">
      <c r="E59409" s="15"/>
    </row>
    <row r="59410" spans="5:5">
      <c r="E59410" s="15"/>
    </row>
    <row r="59411" spans="5:5">
      <c r="E59411" s="15"/>
    </row>
    <row r="59412" spans="5:5">
      <c r="E59412" s="15"/>
    </row>
    <row r="59413" spans="5:5">
      <c r="E59413" s="15"/>
    </row>
    <row r="59414" spans="5:5">
      <c r="E59414" s="15"/>
    </row>
    <row r="59415" spans="5:5">
      <c r="E59415" s="15"/>
    </row>
    <row r="59416" spans="5:5">
      <c r="E59416" s="15"/>
    </row>
    <row r="59417" spans="5:5">
      <c r="E59417" s="15"/>
    </row>
    <row r="59418" spans="5:5">
      <c r="E59418" s="15"/>
    </row>
    <row r="59419" spans="5:5">
      <c r="E59419" s="15"/>
    </row>
    <row r="59420" spans="5:5">
      <c r="E59420" s="15"/>
    </row>
    <row r="59421" spans="5:5">
      <c r="E59421" s="15"/>
    </row>
    <row r="59422" spans="5:5">
      <c r="E59422" s="15"/>
    </row>
    <row r="59423" spans="5:5">
      <c r="E59423" s="15"/>
    </row>
    <row r="59424" spans="5:5">
      <c r="E59424" s="15"/>
    </row>
    <row r="59425" spans="5:5">
      <c r="E59425" s="15"/>
    </row>
    <row r="59426" spans="5:5">
      <c r="E59426" s="15"/>
    </row>
    <row r="59427" spans="5:5">
      <c r="E59427" s="15"/>
    </row>
    <row r="59428" spans="5:5">
      <c r="E59428" s="15"/>
    </row>
    <row r="59429" spans="5:5">
      <c r="E59429" s="15"/>
    </row>
    <row r="59430" spans="5:5">
      <c r="E59430" s="15"/>
    </row>
    <row r="59431" spans="5:5">
      <c r="E59431" s="15"/>
    </row>
    <row r="59432" spans="5:5">
      <c r="E59432" s="15"/>
    </row>
    <row r="59433" spans="5:5">
      <c r="E59433" s="15"/>
    </row>
    <row r="59434" spans="5:5">
      <c r="E59434" s="15"/>
    </row>
    <row r="59435" spans="5:5">
      <c r="E59435" s="15"/>
    </row>
    <row r="59436" spans="5:5">
      <c r="E59436" s="15"/>
    </row>
    <row r="59437" spans="5:5">
      <c r="E59437" s="15"/>
    </row>
    <row r="59438" spans="5:5">
      <c r="E59438" s="15"/>
    </row>
    <row r="59439" spans="5:5">
      <c r="E59439" s="15"/>
    </row>
    <row r="59440" spans="5:5">
      <c r="E59440" s="15"/>
    </row>
    <row r="59441" spans="5:5">
      <c r="E59441" s="15"/>
    </row>
    <row r="59442" spans="5:5">
      <c r="E59442" s="15"/>
    </row>
    <row r="59443" spans="5:5">
      <c r="E59443" s="15"/>
    </row>
    <row r="59444" spans="5:5">
      <c r="E59444" s="15"/>
    </row>
    <row r="59445" spans="5:5">
      <c r="E59445" s="15"/>
    </row>
    <row r="59446" spans="5:5">
      <c r="E59446" s="15"/>
    </row>
    <row r="59447" spans="5:5">
      <c r="E59447" s="15"/>
    </row>
    <row r="59448" spans="5:5">
      <c r="E59448" s="15"/>
    </row>
    <row r="59449" spans="5:5">
      <c r="E59449" s="15"/>
    </row>
    <row r="59450" spans="5:5">
      <c r="E59450" s="15"/>
    </row>
    <row r="59451" spans="5:5">
      <c r="E59451" s="15"/>
    </row>
    <row r="59452" spans="5:5">
      <c r="E59452" s="15"/>
    </row>
    <row r="59453" spans="5:5">
      <c r="E59453" s="15"/>
    </row>
    <row r="59454" spans="5:5">
      <c r="E59454" s="15"/>
    </row>
    <row r="59455" spans="5:5">
      <c r="E59455" s="15"/>
    </row>
    <row r="59456" spans="5:5">
      <c r="E59456" s="15"/>
    </row>
    <row r="59457" spans="5:5">
      <c r="E59457" s="15"/>
    </row>
    <row r="59458" spans="5:5">
      <c r="E59458" s="15"/>
    </row>
    <row r="59459" spans="5:5">
      <c r="E59459" s="15"/>
    </row>
    <row r="59460" spans="5:5">
      <c r="E59460" s="15"/>
    </row>
    <row r="59461" spans="5:5">
      <c r="E59461" s="15"/>
    </row>
    <row r="59462" spans="5:5">
      <c r="E59462" s="15"/>
    </row>
    <row r="59463" spans="5:5">
      <c r="E59463" s="15"/>
    </row>
    <row r="59464" spans="5:5">
      <c r="E59464" s="15"/>
    </row>
    <row r="59465" spans="5:5">
      <c r="E59465" s="15"/>
    </row>
    <row r="59466" spans="5:5">
      <c r="E59466" s="15"/>
    </row>
    <row r="59467" spans="5:5">
      <c r="E59467" s="15"/>
    </row>
    <row r="59468" spans="5:5">
      <c r="E59468" s="15"/>
    </row>
    <row r="59469" spans="5:5">
      <c r="E59469" s="15"/>
    </row>
    <row r="59470" spans="5:5">
      <c r="E59470" s="15"/>
    </row>
    <row r="59471" spans="5:5">
      <c r="E59471" s="15"/>
    </row>
    <row r="59472" spans="5:5">
      <c r="E59472" s="15"/>
    </row>
    <row r="59473" spans="5:5">
      <c r="E59473" s="15"/>
    </row>
    <row r="59474" spans="5:5">
      <c r="E59474" s="15"/>
    </row>
    <row r="59475" spans="5:5">
      <c r="E59475" s="15"/>
    </row>
    <row r="59476" spans="5:5">
      <c r="E59476" s="15"/>
    </row>
    <row r="59477" spans="5:5">
      <c r="E59477" s="15"/>
    </row>
    <row r="59478" spans="5:5">
      <c r="E59478" s="15"/>
    </row>
    <row r="59479" spans="5:5">
      <c r="E59479" s="15"/>
    </row>
    <row r="59480" spans="5:5">
      <c r="E59480" s="15"/>
    </row>
    <row r="59481" spans="5:5">
      <c r="E59481" s="15"/>
    </row>
    <row r="59482" spans="5:5">
      <c r="E59482" s="15"/>
    </row>
    <row r="59483" spans="5:5">
      <c r="E59483" s="15"/>
    </row>
    <row r="59484" spans="5:5">
      <c r="E59484" s="15"/>
    </row>
    <row r="59485" spans="5:5">
      <c r="E59485" s="15"/>
    </row>
    <row r="59486" spans="5:5">
      <c r="E59486" s="15"/>
    </row>
    <row r="59487" spans="5:5">
      <c r="E59487" s="15"/>
    </row>
    <row r="59488" spans="5:5">
      <c r="E59488" s="15"/>
    </row>
    <row r="59489" spans="5:5">
      <c r="E59489" s="15"/>
    </row>
    <row r="59490" spans="5:5">
      <c r="E59490" s="15"/>
    </row>
    <row r="59491" spans="5:5">
      <c r="E59491" s="15"/>
    </row>
    <row r="59492" spans="5:5">
      <c r="E59492" s="15"/>
    </row>
    <row r="59493" spans="5:5">
      <c r="E59493" s="15"/>
    </row>
    <row r="59494" spans="5:5">
      <c r="E59494" s="15"/>
    </row>
    <row r="59495" spans="5:5">
      <c r="E59495" s="15"/>
    </row>
    <row r="59496" spans="5:5">
      <c r="E59496" s="15"/>
    </row>
    <row r="59497" spans="5:5">
      <c r="E59497" s="15"/>
    </row>
    <row r="59498" spans="5:5">
      <c r="E59498" s="15"/>
    </row>
    <row r="59499" spans="5:5">
      <c r="E59499" s="15"/>
    </row>
    <row r="59500" spans="5:5">
      <c r="E59500" s="15"/>
    </row>
    <row r="59501" spans="5:5">
      <c r="E59501" s="15"/>
    </row>
    <row r="59502" spans="5:5">
      <c r="E59502" s="15"/>
    </row>
    <row r="59503" spans="5:5">
      <c r="E59503" s="15"/>
    </row>
    <row r="59504" spans="5:5">
      <c r="E59504" s="15"/>
    </row>
    <row r="59505" spans="5:5">
      <c r="E59505" s="15"/>
    </row>
    <row r="59506" spans="5:5">
      <c r="E59506" s="15"/>
    </row>
    <row r="59507" spans="5:5">
      <c r="E59507" s="15"/>
    </row>
    <row r="59508" spans="5:5">
      <c r="E59508" s="15"/>
    </row>
    <row r="59509" spans="5:5">
      <c r="E59509" s="15"/>
    </row>
    <row r="59510" spans="5:5">
      <c r="E59510" s="15"/>
    </row>
    <row r="59511" spans="5:5">
      <c r="E59511" s="15"/>
    </row>
    <row r="59512" spans="5:5">
      <c r="E59512" s="15"/>
    </row>
    <row r="59513" spans="5:5">
      <c r="E59513" s="15"/>
    </row>
    <row r="59514" spans="5:5">
      <c r="E59514" s="15"/>
    </row>
    <row r="59515" spans="5:5">
      <c r="E59515" s="15"/>
    </row>
    <row r="59516" spans="5:5">
      <c r="E59516" s="15"/>
    </row>
    <row r="59517" spans="5:5">
      <c r="E59517" s="15"/>
    </row>
    <row r="59518" spans="5:5">
      <c r="E59518" s="15"/>
    </row>
    <row r="59519" spans="5:5">
      <c r="E59519" s="15"/>
    </row>
    <row r="59520" spans="5:5">
      <c r="E59520" s="15"/>
    </row>
    <row r="59521" spans="5:5">
      <c r="E59521" s="15"/>
    </row>
    <row r="59522" spans="5:5">
      <c r="E59522" s="15"/>
    </row>
    <row r="59523" spans="5:5">
      <c r="E59523" s="15"/>
    </row>
    <row r="59524" spans="5:5">
      <c r="E59524" s="15"/>
    </row>
    <row r="59525" spans="5:5">
      <c r="E59525" s="15"/>
    </row>
    <row r="59526" spans="5:5">
      <c r="E59526" s="15"/>
    </row>
    <row r="59527" spans="5:5">
      <c r="E59527" s="15"/>
    </row>
    <row r="59528" spans="5:5">
      <c r="E59528" s="15"/>
    </row>
    <row r="59529" spans="5:5">
      <c r="E59529" s="15"/>
    </row>
    <row r="59530" spans="5:5">
      <c r="E59530" s="15"/>
    </row>
    <row r="59531" spans="5:5">
      <c r="E59531" s="15"/>
    </row>
    <row r="59532" spans="5:5">
      <c r="E59532" s="15"/>
    </row>
    <row r="59533" spans="5:5">
      <c r="E59533" s="15"/>
    </row>
    <row r="59534" spans="5:5">
      <c r="E59534" s="15"/>
    </row>
    <row r="59535" spans="5:5">
      <c r="E59535" s="15"/>
    </row>
    <row r="59536" spans="5:5">
      <c r="E59536" s="15"/>
    </row>
    <row r="59537" spans="5:5">
      <c r="E59537" s="15"/>
    </row>
    <row r="59538" spans="5:5">
      <c r="E59538" s="15"/>
    </row>
    <row r="59539" spans="5:5">
      <c r="E59539" s="15"/>
    </row>
    <row r="59540" spans="5:5">
      <c r="E59540" s="15"/>
    </row>
    <row r="59541" spans="5:5">
      <c r="E59541" s="15"/>
    </row>
    <row r="59542" spans="5:5">
      <c r="E59542" s="15"/>
    </row>
    <row r="59543" spans="5:5">
      <c r="E59543" s="15"/>
    </row>
    <row r="59544" spans="5:5">
      <c r="E59544" s="15"/>
    </row>
    <row r="59545" spans="5:5">
      <c r="E59545" s="15"/>
    </row>
    <row r="59546" spans="5:5">
      <c r="E59546" s="15"/>
    </row>
    <row r="59547" spans="5:5">
      <c r="E59547" s="15"/>
    </row>
    <row r="59548" spans="5:5">
      <c r="E59548" s="15"/>
    </row>
    <row r="59549" spans="5:5">
      <c r="E59549" s="15"/>
    </row>
    <row r="59550" spans="5:5">
      <c r="E59550" s="15"/>
    </row>
    <row r="59551" spans="5:5">
      <c r="E59551" s="15"/>
    </row>
    <row r="59552" spans="5:5">
      <c r="E59552" s="15"/>
    </row>
    <row r="59553" spans="5:5">
      <c r="E59553" s="15"/>
    </row>
    <row r="59554" spans="5:5">
      <c r="E59554" s="15"/>
    </row>
    <row r="59555" spans="5:5">
      <c r="E59555" s="15"/>
    </row>
    <row r="59556" spans="5:5">
      <c r="E59556" s="15"/>
    </row>
    <row r="59557" spans="5:5">
      <c r="E59557" s="15"/>
    </row>
    <row r="59558" spans="5:5">
      <c r="E59558" s="15"/>
    </row>
    <row r="59559" spans="5:5">
      <c r="E59559" s="15"/>
    </row>
    <row r="59560" spans="5:5">
      <c r="E59560" s="15"/>
    </row>
    <row r="59561" spans="5:5">
      <c r="E59561" s="15"/>
    </row>
    <row r="59562" spans="5:5">
      <c r="E59562" s="15"/>
    </row>
    <row r="59563" spans="5:5">
      <c r="E59563" s="15"/>
    </row>
    <row r="59564" spans="5:5">
      <c r="E59564" s="15"/>
    </row>
    <row r="59565" spans="5:5">
      <c r="E59565" s="15"/>
    </row>
    <row r="59566" spans="5:5">
      <c r="E59566" s="15"/>
    </row>
    <row r="59567" spans="5:5">
      <c r="E59567" s="15"/>
    </row>
    <row r="59568" spans="5:5">
      <c r="E59568" s="15"/>
    </row>
    <row r="59569" spans="5:5">
      <c r="E59569" s="15"/>
    </row>
    <row r="59570" spans="5:5">
      <c r="E59570" s="15"/>
    </row>
    <row r="59571" spans="5:5">
      <c r="E59571" s="15"/>
    </row>
    <row r="59572" spans="5:5">
      <c r="E59572" s="15"/>
    </row>
    <row r="59573" spans="5:5">
      <c r="E59573" s="15"/>
    </row>
    <row r="59574" spans="5:5">
      <c r="E59574" s="15"/>
    </row>
    <row r="59575" spans="5:5">
      <c r="E59575" s="15"/>
    </row>
    <row r="59576" spans="5:5">
      <c r="E59576" s="15"/>
    </row>
    <row r="59577" spans="5:5">
      <c r="E59577" s="15"/>
    </row>
    <row r="59578" spans="5:5">
      <c r="E59578" s="15"/>
    </row>
    <row r="59579" spans="5:5">
      <c r="E59579" s="15"/>
    </row>
    <row r="59580" spans="5:5">
      <c r="E59580" s="15"/>
    </row>
    <row r="59581" spans="5:5">
      <c r="E59581" s="15"/>
    </row>
    <row r="59582" spans="5:5">
      <c r="E59582" s="15"/>
    </row>
    <row r="59583" spans="5:5">
      <c r="E59583" s="15"/>
    </row>
    <row r="59584" spans="5:5">
      <c r="E59584" s="15"/>
    </row>
    <row r="59585" spans="5:5">
      <c r="E59585" s="15"/>
    </row>
    <row r="59586" spans="5:5">
      <c r="E59586" s="15"/>
    </row>
    <row r="59587" spans="5:5">
      <c r="E59587" s="15"/>
    </row>
    <row r="59588" spans="5:5">
      <c r="E59588" s="15"/>
    </row>
    <row r="59589" spans="5:5">
      <c r="E59589" s="15"/>
    </row>
    <row r="59590" spans="5:5">
      <c r="E59590" s="15"/>
    </row>
    <row r="59591" spans="5:5">
      <c r="E59591" s="15"/>
    </row>
    <row r="59592" spans="5:5">
      <c r="E59592" s="15"/>
    </row>
    <row r="59593" spans="5:5">
      <c r="E59593" s="15"/>
    </row>
    <row r="59594" spans="5:5">
      <c r="E59594" s="15"/>
    </row>
    <row r="59595" spans="5:5">
      <c r="E59595" s="15"/>
    </row>
    <row r="59596" spans="5:5">
      <c r="E59596" s="15"/>
    </row>
    <row r="59597" spans="5:5">
      <c r="E59597" s="15"/>
    </row>
    <row r="59598" spans="5:5">
      <c r="E59598" s="15"/>
    </row>
    <row r="59599" spans="5:5">
      <c r="E59599" s="15"/>
    </row>
    <row r="59600" spans="5:5">
      <c r="E59600" s="15"/>
    </row>
    <row r="59601" spans="5:5">
      <c r="E59601" s="15"/>
    </row>
    <row r="59602" spans="5:5">
      <c r="E59602" s="15"/>
    </row>
    <row r="59603" spans="5:5">
      <c r="E59603" s="15"/>
    </row>
    <row r="59604" spans="5:5">
      <c r="E59604" s="15"/>
    </row>
    <row r="59605" spans="5:5">
      <c r="E59605" s="15"/>
    </row>
    <row r="59606" spans="5:5">
      <c r="E59606" s="15"/>
    </row>
    <row r="59607" spans="5:5">
      <c r="E59607" s="15"/>
    </row>
    <row r="59608" spans="5:5">
      <c r="E59608" s="15"/>
    </row>
    <row r="59609" spans="5:5">
      <c r="E59609" s="15"/>
    </row>
    <row r="59610" spans="5:5">
      <c r="E59610" s="15"/>
    </row>
    <row r="59611" spans="5:5">
      <c r="E59611" s="15"/>
    </row>
    <row r="59612" spans="5:5">
      <c r="E59612" s="15"/>
    </row>
    <row r="59613" spans="5:5">
      <c r="E59613" s="15"/>
    </row>
    <row r="59614" spans="5:5">
      <c r="E59614" s="15"/>
    </row>
    <row r="59615" spans="5:5">
      <c r="E59615" s="15"/>
    </row>
    <row r="59616" spans="5:5">
      <c r="E59616" s="15"/>
    </row>
    <row r="59617" spans="5:5">
      <c r="E59617" s="15"/>
    </row>
    <row r="59618" spans="5:5">
      <c r="E59618" s="15"/>
    </row>
    <row r="59619" spans="5:5">
      <c r="E59619" s="15"/>
    </row>
    <row r="59620" spans="5:5">
      <c r="E59620" s="15"/>
    </row>
    <row r="59621" spans="5:5">
      <c r="E59621" s="15"/>
    </row>
    <row r="59622" spans="5:5">
      <c r="E59622" s="15"/>
    </row>
    <row r="59623" spans="5:5">
      <c r="E59623" s="15"/>
    </row>
    <row r="59624" spans="5:5">
      <c r="E59624" s="15"/>
    </row>
    <row r="59625" spans="5:5">
      <c r="E59625" s="15"/>
    </row>
    <row r="59626" spans="5:5">
      <c r="E59626" s="15"/>
    </row>
    <row r="59627" spans="5:5">
      <c r="E59627" s="15"/>
    </row>
    <row r="59628" spans="5:5">
      <c r="E59628" s="15"/>
    </row>
    <row r="59629" spans="5:5">
      <c r="E59629" s="15"/>
    </row>
    <row r="59630" spans="5:5">
      <c r="E59630" s="15"/>
    </row>
    <row r="59631" spans="5:5">
      <c r="E59631" s="15"/>
    </row>
    <row r="59632" spans="5:5">
      <c r="E59632" s="15"/>
    </row>
    <row r="59633" spans="5:5">
      <c r="E59633" s="15"/>
    </row>
    <row r="59634" spans="5:5">
      <c r="E59634" s="15"/>
    </row>
    <row r="59635" spans="5:5">
      <c r="E59635" s="15"/>
    </row>
    <row r="59636" spans="5:5">
      <c r="E59636" s="15"/>
    </row>
    <row r="59637" spans="5:5">
      <c r="E59637" s="15"/>
    </row>
    <row r="59638" spans="5:5">
      <c r="E59638" s="15"/>
    </row>
    <row r="59639" spans="5:5">
      <c r="E59639" s="15"/>
    </row>
    <row r="59640" spans="5:5">
      <c r="E59640" s="15"/>
    </row>
    <row r="59641" spans="5:5">
      <c r="E59641" s="15"/>
    </row>
    <row r="59642" spans="5:5">
      <c r="E59642" s="15"/>
    </row>
    <row r="59643" spans="5:5">
      <c r="E59643" s="15"/>
    </row>
    <row r="59644" spans="5:5">
      <c r="E59644" s="15"/>
    </row>
    <row r="59645" spans="5:5">
      <c r="E59645" s="15"/>
    </row>
    <row r="59646" spans="5:5">
      <c r="E59646" s="15"/>
    </row>
    <row r="59647" spans="5:5">
      <c r="E59647" s="15"/>
    </row>
    <row r="59648" spans="5:5">
      <c r="E59648" s="15"/>
    </row>
    <row r="59649" spans="5:5">
      <c r="E59649" s="15"/>
    </row>
    <row r="59650" spans="5:5">
      <c r="E59650" s="15"/>
    </row>
    <row r="59651" spans="5:5">
      <c r="E59651" s="15"/>
    </row>
    <row r="59652" spans="5:5">
      <c r="E59652" s="15"/>
    </row>
    <row r="59653" spans="5:5">
      <c r="E59653" s="15"/>
    </row>
    <row r="59654" spans="5:5">
      <c r="E59654" s="15"/>
    </row>
    <row r="59655" spans="5:5">
      <c r="E59655" s="15"/>
    </row>
    <row r="59656" spans="5:5">
      <c r="E59656" s="15"/>
    </row>
    <row r="59657" spans="5:5">
      <c r="E59657" s="15"/>
    </row>
    <row r="59658" spans="5:5">
      <c r="E59658" s="15"/>
    </row>
    <row r="59659" spans="5:5">
      <c r="E59659" s="15"/>
    </row>
    <row r="59660" spans="5:5">
      <c r="E59660" s="15"/>
    </row>
    <row r="59661" spans="5:5">
      <c r="E59661" s="15"/>
    </row>
    <row r="59662" spans="5:5">
      <c r="E59662" s="15"/>
    </row>
    <row r="59663" spans="5:5">
      <c r="E59663" s="15"/>
    </row>
    <row r="59664" spans="5:5">
      <c r="E59664" s="15"/>
    </row>
    <row r="59665" spans="5:5">
      <c r="E59665" s="15"/>
    </row>
    <row r="59666" spans="5:5">
      <c r="E59666" s="15"/>
    </row>
    <row r="59667" spans="5:5">
      <c r="E59667" s="15"/>
    </row>
    <row r="59668" spans="5:5">
      <c r="E59668" s="15"/>
    </row>
    <row r="59669" spans="5:5">
      <c r="E59669" s="15"/>
    </row>
    <row r="59670" spans="5:5">
      <c r="E59670" s="15"/>
    </row>
    <row r="59671" spans="5:5">
      <c r="E59671" s="15"/>
    </row>
    <row r="59672" spans="5:5">
      <c r="E59672" s="15"/>
    </row>
    <row r="59673" spans="5:5">
      <c r="E59673" s="15"/>
    </row>
    <row r="59674" spans="5:5">
      <c r="E59674" s="15"/>
    </row>
    <row r="59675" spans="5:5">
      <c r="E59675" s="15"/>
    </row>
    <row r="59676" spans="5:5">
      <c r="E59676" s="15"/>
    </row>
    <row r="59677" spans="5:5">
      <c r="E59677" s="15"/>
    </row>
    <row r="59678" spans="5:5">
      <c r="E59678" s="15"/>
    </row>
    <row r="59679" spans="5:5">
      <c r="E59679" s="15"/>
    </row>
    <row r="59680" spans="5:5">
      <c r="E59680" s="15"/>
    </row>
    <row r="59681" spans="5:5">
      <c r="E59681" s="15"/>
    </row>
    <row r="59682" spans="5:5">
      <c r="E59682" s="15"/>
    </row>
    <row r="59683" spans="5:5">
      <c r="E59683" s="15"/>
    </row>
    <row r="59684" spans="5:5">
      <c r="E59684" s="15"/>
    </row>
    <row r="59685" spans="5:5">
      <c r="E59685" s="15"/>
    </row>
    <row r="59686" spans="5:5">
      <c r="E59686" s="15"/>
    </row>
    <row r="59687" spans="5:5">
      <c r="E59687" s="15"/>
    </row>
    <row r="59688" spans="5:5">
      <c r="E59688" s="15"/>
    </row>
    <row r="59689" spans="5:5">
      <c r="E59689" s="15"/>
    </row>
    <row r="59690" spans="5:5">
      <c r="E59690" s="15"/>
    </row>
    <row r="59691" spans="5:5">
      <c r="E59691" s="15"/>
    </row>
    <row r="59692" spans="5:5">
      <c r="E59692" s="15"/>
    </row>
    <row r="59693" spans="5:5">
      <c r="E59693" s="15"/>
    </row>
    <row r="59694" spans="5:5">
      <c r="E59694" s="15"/>
    </row>
    <row r="59695" spans="5:5">
      <c r="E59695" s="15"/>
    </row>
    <row r="59696" spans="5:5">
      <c r="E59696" s="15"/>
    </row>
    <row r="59697" spans="5:5">
      <c r="E59697" s="15"/>
    </row>
    <row r="59698" spans="5:5">
      <c r="E59698" s="15"/>
    </row>
    <row r="59699" spans="5:5">
      <c r="E59699" s="15"/>
    </row>
    <row r="59700" spans="5:5">
      <c r="E59700" s="15"/>
    </row>
    <row r="59701" spans="5:5">
      <c r="E59701" s="15"/>
    </row>
    <row r="59702" spans="5:5">
      <c r="E59702" s="15"/>
    </row>
    <row r="59703" spans="5:5">
      <c r="E59703" s="15"/>
    </row>
    <row r="59704" spans="5:5">
      <c r="E59704" s="15"/>
    </row>
    <row r="59705" spans="5:5">
      <c r="E59705" s="15"/>
    </row>
    <row r="59706" spans="5:5">
      <c r="E59706" s="15"/>
    </row>
    <row r="59707" spans="5:5">
      <c r="E59707" s="15"/>
    </row>
    <row r="59708" spans="5:5">
      <c r="E59708" s="15"/>
    </row>
    <row r="59709" spans="5:5">
      <c r="E59709" s="15"/>
    </row>
    <row r="59710" spans="5:5">
      <c r="E59710" s="15"/>
    </row>
    <row r="59711" spans="5:5">
      <c r="E59711" s="15"/>
    </row>
    <row r="59712" spans="5:5">
      <c r="E59712" s="15"/>
    </row>
    <row r="59713" spans="5:5">
      <c r="E59713" s="15"/>
    </row>
    <row r="59714" spans="5:5">
      <c r="E59714" s="15"/>
    </row>
    <row r="59715" spans="5:5">
      <c r="E59715" s="15"/>
    </row>
    <row r="59716" spans="5:5">
      <c r="E59716" s="15"/>
    </row>
    <row r="59717" spans="5:5">
      <c r="E59717" s="15"/>
    </row>
    <row r="59718" spans="5:5">
      <c r="E59718" s="15"/>
    </row>
    <row r="59719" spans="5:5">
      <c r="E59719" s="15"/>
    </row>
    <row r="59720" spans="5:5">
      <c r="E59720" s="15"/>
    </row>
    <row r="59721" spans="5:5">
      <c r="E59721" s="15"/>
    </row>
    <row r="59722" spans="5:5">
      <c r="E59722" s="15"/>
    </row>
    <row r="59723" spans="5:5">
      <c r="E59723" s="15"/>
    </row>
    <row r="59724" spans="5:5">
      <c r="E59724" s="15"/>
    </row>
    <row r="59725" spans="5:5">
      <c r="E59725" s="15"/>
    </row>
    <row r="59726" spans="5:5">
      <c r="E59726" s="15"/>
    </row>
    <row r="59727" spans="5:5">
      <c r="E59727" s="15"/>
    </row>
    <row r="59728" spans="5:5">
      <c r="E59728" s="15"/>
    </row>
    <row r="59729" spans="5:5">
      <c r="E59729" s="15"/>
    </row>
    <row r="59730" spans="5:5">
      <c r="E59730" s="15"/>
    </row>
    <row r="59731" spans="5:5">
      <c r="E59731" s="15"/>
    </row>
    <row r="59732" spans="5:5">
      <c r="E59732" s="15"/>
    </row>
    <row r="59733" spans="5:5">
      <c r="E59733" s="15"/>
    </row>
    <row r="59734" spans="5:5">
      <c r="E59734" s="15"/>
    </row>
    <row r="59735" spans="5:5">
      <c r="E59735" s="15"/>
    </row>
    <row r="59736" spans="5:5">
      <c r="E59736" s="15"/>
    </row>
    <row r="59737" spans="5:5">
      <c r="E59737" s="15"/>
    </row>
    <row r="59738" spans="5:5">
      <c r="E59738" s="15"/>
    </row>
    <row r="59739" spans="5:5">
      <c r="E59739" s="15"/>
    </row>
    <row r="59740" spans="5:5">
      <c r="E59740" s="15"/>
    </row>
    <row r="59741" spans="5:5">
      <c r="E59741" s="15"/>
    </row>
    <row r="59742" spans="5:5">
      <c r="E59742" s="15"/>
    </row>
    <row r="59743" spans="5:5">
      <c r="E59743" s="15"/>
    </row>
    <row r="59744" spans="5:5">
      <c r="E59744" s="15"/>
    </row>
    <row r="59745" spans="5:5">
      <c r="E59745" s="15"/>
    </row>
    <row r="59746" spans="5:5">
      <c r="E59746" s="15"/>
    </row>
    <row r="59747" spans="5:5">
      <c r="E59747" s="15"/>
    </row>
    <row r="59748" spans="5:5">
      <c r="E59748" s="15"/>
    </row>
    <row r="59749" spans="5:5">
      <c r="E59749" s="15"/>
    </row>
    <row r="59750" spans="5:5">
      <c r="E59750" s="15"/>
    </row>
    <row r="59751" spans="5:5">
      <c r="E59751" s="15"/>
    </row>
    <row r="59752" spans="5:5">
      <c r="E59752" s="15"/>
    </row>
    <row r="59753" spans="5:5">
      <c r="E59753" s="15"/>
    </row>
    <row r="59754" spans="5:5">
      <c r="E59754" s="15"/>
    </row>
    <row r="59755" spans="5:5">
      <c r="E59755" s="15"/>
    </row>
    <row r="59756" spans="5:5">
      <c r="E59756" s="15"/>
    </row>
    <row r="59757" spans="5:5">
      <c r="E59757" s="15"/>
    </row>
    <row r="59758" spans="5:5">
      <c r="E59758" s="15"/>
    </row>
    <row r="59759" spans="5:5">
      <c r="E59759" s="15"/>
    </row>
    <row r="59760" spans="5:5">
      <c r="E59760" s="15"/>
    </row>
    <row r="59761" spans="5:5">
      <c r="E59761" s="15"/>
    </row>
    <row r="59762" spans="5:5">
      <c r="E59762" s="15"/>
    </row>
    <row r="59763" spans="5:5">
      <c r="E59763" s="15"/>
    </row>
    <row r="59764" spans="5:5">
      <c r="E59764" s="15"/>
    </row>
    <row r="59765" spans="5:5">
      <c r="E59765" s="15"/>
    </row>
    <row r="59766" spans="5:5">
      <c r="E59766" s="15"/>
    </row>
    <row r="59767" spans="5:5">
      <c r="E59767" s="15"/>
    </row>
    <row r="59768" spans="5:5">
      <c r="E59768" s="15"/>
    </row>
    <row r="59769" spans="5:5">
      <c r="E59769" s="15"/>
    </row>
    <row r="59770" spans="5:5">
      <c r="E59770" s="15"/>
    </row>
    <row r="59771" spans="5:5">
      <c r="E59771" s="15"/>
    </row>
    <row r="59772" spans="5:5">
      <c r="E59772" s="15"/>
    </row>
    <row r="59773" spans="5:5">
      <c r="E59773" s="15"/>
    </row>
    <row r="59774" spans="5:5">
      <c r="E59774" s="15"/>
    </row>
    <row r="59775" spans="5:5">
      <c r="E59775" s="15"/>
    </row>
    <row r="59776" spans="5:5">
      <c r="E59776" s="15"/>
    </row>
    <row r="59777" spans="5:5">
      <c r="E59777" s="15"/>
    </row>
    <row r="59778" spans="5:5">
      <c r="E59778" s="15"/>
    </row>
    <row r="59779" spans="5:5">
      <c r="E59779" s="15"/>
    </row>
    <row r="59780" spans="5:5">
      <c r="E59780" s="15"/>
    </row>
    <row r="59781" spans="5:5">
      <c r="E59781" s="15"/>
    </row>
    <row r="59782" spans="5:5">
      <c r="E59782" s="15"/>
    </row>
    <row r="59783" spans="5:5">
      <c r="E59783" s="15"/>
    </row>
    <row r="59784" spans="5:5">
      <c r="E59784" s="15"/>
    </row>
    <row r="59785" spans="5:5">
      <c r="E59785" s="15"/>
    </row>
    <row r="59786" spans="5:5">
      <c r="E59786" s="15"/>
    </row>
    <row r="59787" spans="5:5">
      <c r="E59787" s="15"/>
    </row>
    <row r="59788" spans="5:5">
      <c r="E59788" s="15"/>
    </row>
    <row r="59789" spans="5:5">
      <c r="E59789" s="15"/>
    </row>
    <row r="59790" spans="5:5">
      <c r="E59790" s="15"/>
    </row>
    <row r="59791" spans="5:5">
      <c r="E59791" s="15"/>
    </row>
    <row r="59792" spans="5:5">
      <c r="E59792" s="15"/>
    </row>
    <row r="59793" spans="5:5">
      <c r="E59793" s="15"/>
    </row>
    <row r="59794" spans="5:5">
      <c r="E59794" s="15"/>
    </row>
    <row r="59795" spans="5:5">
      <c r="E59795" s="15"/>
    </row>
    <row r="59796" spans="5:5">
      <c r="E59796" s="15"/>
    </row>
    <row r="59797" spans="5:5">
      <c r="E59797" s="15"/>
    </row>
    <row r="59798" spans="5:5">
      <c r="E59798" s="15"/>
    </row>
    <row r="59799" spans="5:5">
      <c r="E59799" s="15"/>
    </row>
    <row r="59800" spans="5:5">
      <c r="E59800" s="15"/>
    </row>
    <row r="59801" spans="5:5">
      <c r="E59801" s="15"/>
    </row>
    <row r="59802" spans="5:5">
      <c r="E59802" s="15"/>
    </row>
    <row r="59803" spans="5:5">
      <c r="E59803" s="15"/>
    </row>
    <row r="59804" spans="5:5">
      <c r="E59804" s="15"/>
    </row>
    <row r="59805" spans="5:5">
      <c r="E59805" s="15"/>
    </row>
    <row r="59806" spans="5:5">
      <c r="E59806" s="15"/>
    </row>
    <row r="59807" spans="5:5">
      <c r="E59807" s="15"/>
    </row>
    <row r="59808" spans="5:5">
      <c r="E59808" s="15"/>
    </row>
    <row r="59809" spans="5:5">
      <c r="E59809" s="15"/>
    </row>
    <row r="59810" spans="5:5">
      <c r="E59810" s="15"/>
    </row>
    <row r="59811" spans="5:5">
      <c r="E59811" s="15"/>
    </row>
    <row r="59812" spans="5:5">
      <c r="E59812" s="15"/>
    </row>
    <row r="59813" spans="5:5">
      <c r="E59813" s="15"/>
    </row>
    <row r="59814" spans="5:5">
      <c r="E59814" s="15"/>
    </row>
    <row r="59815" spans="5:5">
      <c r="E59815" s="15"/>
    </row>
    <row r="59816" spans="5:5">
      <c r="E59816" s="15"/>
    </row>
    <row r="59817" spans="5:5">
      <c r="E59817" s="15"/>
    </row>
    <row r="59818" spans="5:5">
      <c r="E59818" s="15"/>
    </row>
    <row r="59819" spans="5:5">
      <c r="E59819" s="15"/>
    </row>
    <row r="59820" spans="5:5">
      <c r="E59820" s="15"/>
    </row>
    <row r="59821" spans="5:5">
      <c r="E59821" s="15"/>
    </row>
    <row r="59822" spans="5:5">
      <c r="E59822" s="15"/>
    </row>
    <row r="59823" spans="5:5">
      <c r="E59823" s="15"/>
    </row>
    <row r="59824" spans="5:5">
      <c r="E59824" s="15"/>
    </row>
    <row r="59825" spans="5:5">
      <c r="E59825" s="15"/>
    </row>
    <row r="59826" spans="5:5">
      <c r="E59826" s="15"/>
    </row>
    <row r="59827" spans="5:5">
      <c r="E59827" s="15"/>
    </row>
    <row r="59828" spans="5:5">
      <c r="E59828" s="15"/>
    </row>
    <row r="59829" spans="5:5">
      <c r="E59829" s="15"/>
    </row>
    <row r="59830" spans="5:5">
      <c r="E59830" s="15"/>
    </row>
    <row r="59831" spans="5:5">
      <c r="E59831" s="15"/>
    </row>
    <row r="59832" spans="5:5">
      <c r="E59832" s="15"/>
    </row>
    <row r="59833" spans="5:5">
      <c r="E59833" s="15"/>
    </row>
    <row r="59834" spans="5:5">
      <c r="E59834" s="15"/>
    </row>
    <row r="59835" spans="5:5">
      <c r="E59835" s="15"/>
    </row>
    <row r="59836" spans="5:5">
      <c r="E59836" s="15"/>
    </row>
    <row r="59837" spans="5:5">
      <c r="E59837" s="15"/>
    </row>
    <row r="59838" spans="5:5">
      <c r="E59838" s="15"/>
    </row>
    <row r="59839" spans="5:5">
      <c r="E59839" s="15"/>
    </row>
    <row r="59840" spans="5:5">
      <c r="E59840" s="15"/>
    </row>
    <row r="59841" spans="5:5">
      <c r="E59841" s="15"/>
    </row>
    <row r="59842" spans="5:5">
      <c r="E59842" s="15"/>
    </row>
    <row r="59843" spans="5:5">
      <c r="E59843" s="15"/>
    </row>
    <row r="59844" spans="5:5">
      <c r="E59844" s="15"/>
    </row>
    <row r="59845" spans="5:5">
      <c r="E59845" s="15"/>
    </row>
    <row r="59846" spans="5:5">
      <c r="E59846" s="15"/>
    </row>
    <row r="59847" spans="5:5">
      <c r="E59847" s="15"/>
    </row>
    <row r="59848" spans="5:5">
      <c r="E59848" s="15"/>
    </row>
    <row r="59849" spans="5:5">
      <c r="E59849" s="15"/>
    </row>
    <row r="59850" spans="5:5">
      <c r="E59850" s="15"/>
    </row>
    <row r="59851" spans="5:5">
      <c r="E59851" s="15"/>
    </row>
    <row r="59852" spans="5:5">
      <c r="E59852" s="15"/>
    </row>
    <row r="59853" spans="5:5">
      <c r="E59853" s="15"/>
    </row>
    <row r="59854" spans="5:5">
      <c r="E59854" s="15"/>
    </row>
    <row r="59855" spans="5:5">
      <c r="E59855" s="15"/>
    </row>
    <row r="59856" spans="5:5">
      <c r="E59856" s="15"/>
    </row>
    <row r="59857" spans="5:5">
      <c r="E59857" s="15"/>
    </row>
    <row r="59858" spans="5:5">
      <c r="E59858" s="15"/>
    </row>
    <row r="59859" spans="5:5">
      <c r="E59859" s="15"/>
    </row>
    <row r="59860" spans="5:5">
      <c r="E59860" s="15"/>
    </row>
    <row r="59861" spans="5:5">
      <c r="E59861" s="15"/>
    </row>
    <row r="59862" spans="5:5">
      <c r="E59862" s="15"/>
    </row>
    <row r="59863" spans="5:5">
      <c r="E59863" s="15"/>
    </row>
    <row r="59864" spans="5:5">
      <c r="E59864" s="15"/>
    </row>
    <row r="59865" spans="5:5">
      <c r="E59865" s="15"/>
    </row>
    <row r="59866" spans="5:5">
      <c r="E59866" s="15"/>
    </row>
    <row r="59867" spans="5:5">
      <c r="E59867" s="15"/>
    </row>
    <row r="59868" spans="5:5">
      <c r="E59868" s="15"/>
    </row>
    <row r="59869" spans="5:5">
      <c r="E59869" s="15"/>
    </row>
    <row r="59870" spans="5:5">
      <c r="E59870" s="15"/>
    </row>
    <row r="59871" spans="5:5">
      <c r="E59871" s="15"/>
    </row>
    <row r="59872" spans="5:5">
      <c r="E59872" s="15"/>
    </row>
    <row r="59873" spans="5:5">
      <c r="E59873" s="15"/>
    </row>
    <row r="59874" spans="5:5">
      <c r="E59874" s="15"/>
    </row>
    <row r="59875" spans="5:5">
      <c r="E59875" s="15"/>
    </row>
    <row r="59876" spans="5:5">
      <c r="E59876" s="15"/>
    </row>
    <row r="59877" spans="5:5">
      <c r="E59877" s="15"/>
    </row>
    <row r="59878" spans="5:5">
      <c r="E59878" s="15"/>
    </row>
    <row r="59879" spans="5:5">
      <c r="E59879" s="15"/>
    </row>
    <row r="59880" spans="5:5">
      <c r="E59880" s="15"/>
    </row>
    <row r="59881" spans="5:5">
      <c r="E59881" s="15"/>
    </row>
    <row r="59882" spans="5:5">
      <c r="E59882" s="15"/>
    </row>
    <row r="59883" spans="5:5">
      <c r="E59883" s="15"/>
    </row>
    <row r="59884" spans="5:5">
      <c r="E59884" s="15"/>
    </row>
    <row r="59885" spans="5:5">
      <c r="E59885" s="15"/>
    </row>
    <row r="59886" spans="5:5">
      <c r="E59886" s="15"/>
    </row>
    <row r="59887" spans="5:5">
      <c r="E59887" s="15"/>
    </row>
    <row r="59888" spans="5:5">
      <c r="E59888" s="15"/>
    </row>
    <row r="59889" spans="5:5">
      <c r="E59889" s="15"/>
    </row>
    <row r="59890" spans="5:5">
      <c r="E59890" s="15"/>
    </row>
    <row r="59891" spans="5:5">
      <c r="E59891" s="15"/>
    </row>
    <row r="59892" spans="5:5">
      <c r="E59892" s="15"/>
    </row>
    <row r="59893" spans="5:5">
      <c r="E59893" s="15"/>
    </row>
    <row r="59894" spans="5:5">
      <c r="E59894" s="15"/>
    </row>
    <row r="59895" spans="5:5">
      <c r="E59895" s="15"/>
    </row>
    <row r="59896" spans="5:5">
      <c r="E59896" s="15"/>
    </row>
    <row r="59897" spans="5:5">
      <c r="E59897" s="15"/>
    </row>
    <row r="59898" spans="5:5">
      <c r="E59898" s="15"/>
    </row>
    <row r="59899" spans="5:5">
      <c r="E59899" s="15"/>
    </row>
    <row r="59900" spans="5:5">
      <c r="E59900" s="15"/>
    </row>
    <row r="59901" spans="5:5">
      <c r="E59901" s="15"/>
    </row>
    <row r="59902" spans="5:5">
      <c r="E59902" s="15"/>
    </row>
    <row r="59903" spans="5:5">
      <c r="E59903" s="15"/>
    </row>
    <row r="59904" spans="5:5">
      <c r="E59904" s="15"/>
    </row>
    <row r="59905" spans="5:5">
      <c r="E59905" s="15"/>
    </row>
    <row r="59906" spans="5:5">
      <c r="E59906" s="15"/>
    </row>
    <row r="59907" spans="5:5">
      <c r="E59907" s="15"/>
    </row>
    <row r="59908" spans="5:5">
      <c r="E59908" s="15"/>
    </row>
    <row r="59909" spans="5:5">
      <c r="E59909" s="15"/>
    </row>
    <row r="59910" spans="5:5">
      <c r="E59910" s="15"/>
    </row>
    <row r="59911" spans="5:5">
      <c r="E59911" s="15"/>
    </row>
    <row r="59912" spans="5:5">
      <c r="E59912" s="15"/>
    </row>
    <row r="59913" spans="5:5">
      <c r="E59913" s="15"/>
    </row>
    <row r="59914" spans="5:5">
      <c r="E59914" s="15"/>
    </row>
    <row r="59915" spans="5:5">
      <c r="E59915" s="15"/>
    </row>
    <row r="59916" spans="5:5">
      <c r="E59916" s="15"/>
    </row>
    <row r="59917" spans="5:5">
      <c r="E59917" s="15"/>
    </row>
    <row r="59918" spans="5:5">
      <c r="E59918" s="15"/>
    </row>
    <row r="59919" spans="5:5">
      <c r="E59919" s="15"/>
    </row>
    <row r="59920" spans="5:5">
      <c r="E59920" s="15"/>
    </row>
    <row r="59921" spans="5:5">
      <c r="E59921" s="15"/>
    </row>
    <row r="59922" spans="5:5">
      <c r="E59922" s="15"/>
    </row>
    <row r="59923" spans="5:5">
      <c r="E59923" s="15"/>
    </row>
    <row r="59924" spans="5:5">
      <c r="E59924" s="15"/>
    </row>
    <row r="59925" spans="5:5">
      <c r="E59925" s="15"/>
    </row>
    <row r="59926" spans="5:5">
      <c r="E59926" s="15"/>
    </row>
    <row r="59927" spans="5:5">
      <c r="E59927" s="15"/>
    </row>
    <row r="59928" spans="5:5">
      <c r="E59928" s="15"/>
    </row>
    <row r="59929" spans="5:5">
      <c r="E59929" s="15"/>
    </row>
    <row r="59930" spans="5:5">
      <c r="E59930" s="15"/>
    </row>
    <row r="59931" spans="5:5">
      <c r="E59931" s="15"/>
    </row>
    <row r="59932" spans="5:5">
      <c r="E59932" s="15"/>
    </row>
    <row r="59933" spans="5:5">
      <c r="E59933" s="15"/>
    </row>
    <row r="59934" spans="5:5">
      <c r="E59934" s="15"/>
    </row>
    <row r="59935" spans="5:5">
      <c r="E59935" s="15"/>
    </row>
    <row r="59936" spans="5:5">
      <c r="E59936" s="15"/>
    </row>
    <row r="59937" spans="5:5">
      <c r="E59937" s="15"/>
    </row>
    <row r="59938" spans="5:5">
      <c r="E59938" s="15"/>
    </row>
    <row r="59939" spans="5:5">
      <c r="E59939" s="15"/>
    </row>
    <row r="59940" spans="5:5">
      <c r="E59940" s="15"/>
    </row>
    <row r="59941" spans="5:5">
      <c r="E59941" s="15"/>
    </row>
    <row r="59942" spans="5:5">
      <c r="E59942" s="15"/>
    </row>
    <row r="59943" spans="5:5">
      <c r="E59943" s="15"/>
    </row>
    <row r="59944" spans="5:5">
      <c r="E59944" s="15"/>
    </row>
    <row r="59945" spans="5:5">
      <c r="E59945" s="15"/>
    </row>
    <row r="59946" spans="5:5">
      <c r="E59946" s="15"/>
    </row>
    <row r="59947" spans="5:5">
      <c r="E59947" s="15"/>
    </row>
    <row r="59948" spans="5:5">
      <c r="E59948" s="15"/>
    </row>
    <row r="59949" spans="5:5">
      <c r="E59949" s="15"/>
    </row>
    <row r="59950" spans="5:5">
      <c r="E59950" s="15"/>
    </row>
    <row r="59951" spans="5:5">
      <c r="E59951" s="15"/>
    </row>
    <row r="59952" spans="5:5">
      <c r="E59952" s="15"/>
    </row>
    <row r="59953" spans="5:5">
      <c r="E59953" s="15"/>
    </row>
    <row r="59954" spans="5:5">
      <c r="E59954" s="15"/>
    </row>
    <row r="59955" spans="5:5">
      <c r="E59955" s="15"/>
    </row>
    <row r="59956" spans="5:5">
      <c r="E59956" s="15"/>
    </row>
    <row r="59957" spans="5:5">
      <c r="E59957" s="15"/>
    </row>
    <row r="59958" spans="5:5">
      <c r="E59958" s="15"/>
    </row>
    <row r="59959" spans="5:5">
      <c r="E59959" s="15"/>
    </row>
    <row r="59960" spans="5:5">
      <c r="E59960" s="15"/>
    </row>
    <row r="59961" spans="5:5">
      <c r="E59961" s="15"/>
    </row>
    <row r="59962" spans="5:5">
      <c r="E59962" s="15"/>
    </row>
    <row r="59963" spans="5:5">
      <c r="E59963" s="15"/>
    </row>
    <row r="59964" spans="5:5">
      <c r="E59964" s="15"/>
    </row>
    <row r="59965" spans="5:5">
      <c r="E59965" s="15"/>
    </row>
    <row r="59966" spans="5:5">
      <c r="E59966" s="15"/>
    </row>
    <row r="59967" spans="5:5">
      <c r="E59967" s="15"/>
    </row>
    <row r="59968" spans="5:5">
      <c r="E59968" s="15"/>
    </row>
    <row r="59969" spans="5:5">
      <c r="E59969" s="15"/>
    </row>
    <row r="59970" spans="5:5">
      <c r="E59970" s="15"/>
    </row>
    <row r="59971" spans="5:5">
      <c r="E59971" s="15"/>
    </row>
    <row r="59972" spans="5:5">
      <c r="E59972" s="15"/>
    </row>
    <row r="59973" spans="5:5">
      <c r="E59973" s="15"/>
    </row>
    <row r="59974" spans="5:5">
      <c r="E59974" s="15"/>
    </row>
    <row r="59975" spans="5:5">
      <c r="E59975" s="15"/>
    </row>
    <row r="59976" spans="5:5">
      <c r="E59976" s="15"/>
    </row>
    <row r="59977" spans="5:5">
      <c r="E59977" s="15"/>
    </row>
    <row r="59978" spans="5:5">
      <c r="E59978" s="15"/>
    </row>
    <row r="59979" spans="5:5">
      <c r="E59979" s="15"/>
    </row>
    <row r="59980" spans="5:5">
      <c r="E59980" s="15"/>
    </row>
    <row r="59981" spans="5:5">
      <c r="E59981" s="15"/>
    </row>
    <row r="59982" spans="5:5">
      <c r="E59982" s="15"/>
    </row>
    <row r="59983" spans="5:5">
      <c r="E59983" s="15"/>
    </row>
    <row r="59984" spans="5:5">
      <c r="E59984" s="15"/>
    </row>
    <row r="59985" spans="5:5">
      <c r="E59985" s="15"/>
    </row>
    <row r="59986" spans="5:5">
      <c r="E59986" s="15"/>
    </row>
    <row r="59987" spans="5:5">
      <c r="E59987" s="15"/>
    </row>
    <row r="59988" spans="5:5">
      <c r="E59988" s="15"/>
    </row>
    <row r="59989" spans="5:5">
      <c r="E59989" s="15"/>
    </row>
    <row r="59990" spans="5:5">
      <c r="E59990" s="15"/>
    </row>
    <row r="59991" spans="5:5">
      <c r="E59991" s="15"/>
    </row>
    <row r="59992" spans="5:5">
      <c r="E59992" s="15"/>
    </row>
    <row r="59993" spans="5:5">
      <c r="E59993" s="15"/>
    </row>
    <row r="59994" spans="5:5">
      <c r="E59994" s="15"/>
    </row>
    <row r="59995" spans="5:5">
      <c r="E59995" s="15"/>
    </row>
    <row r="59996" spans="5:5">
      <c r="E59996" s="15"/>
    </row>
    <row r="59997" spans="5:5">
      <c r="E59997" s="15"/>
    </row>
    <row r="59998" spans="5:5">
      <c r="E59998" s="15"/>
    </row>
    <row r="59999" spans="5:5">
      <c r="E59999" s="15"/>
    </row>
    <row r="60000" spans="5:5">
      <c r="E60000" s="15"/>
    </row>
    <row r="60001" spans="5:5">
      <c r="E60001" s="15"/>
    </row>
    <row r="60002" spans="5:5">
      <c r="E60002" s="15"/>
    </row>
    <row r="60003" spans="5:5">
      <c r="E60003" s="15"/>
    </row>
    <row r="60004" spans="5:5">
      <c r="E60004" s="15"/>
    </row>
    <row r="60005" spans="5:5">
      <c r="E60005" s="15"/>
    </row>
    <row r="60006" spans="5:5">
      <c r="E60006" s="15"/>
    </row>
    <row r="60007" spans="5:5">
      <c r="E60007" s="15"/>
    </row>
    <row r="60008" spans="5:5">
      <c r="E60008" s="15"/>
    </row>
    <row r="60009" spans="5:5">
      <c r="E60009" s="15"/>
    </row>
    <row r="60010" spans="5:5">
      <c r="E60010" s="15"/>
    </row>
    <row r="60011" spans="5:5">
      <c r="E60011" s="15"/>
    </row>
    <row r="60012" spans="5:5">
      <c r="E60012" s="15"/>
    </row>
    <row r="60013" spans="5:5">
      <c r="E60013" s="15"/>
    </row>
    <row r="60014" spans="5:5">
      <c r="E60014" s="15"/>
    </row>
    <row r="60015" spans="5:5">
      <c r="E60015" s="15"/>
    </row>
    <row r="60016" spans="5:5">
      <c r="E60016" s="15"/>
    </row>
    <row r="60017" spans="5:5">
      <c r="E60017" s="15"/>
    </row>
    <row r="60018" spans="5:5">
      <c r="E60018" s="15"/>
    </row>
    <row r="60019" spans="5:5">
      <c r="E60019" s="15"/>
    </row>
    <row r="60020" spans="5:5">
      <c r="E60020" s="15"/>
    </row>
    <row r="60021" spans="5:5">
      <c r="E60021" s="15"/>
    </row>
    <row r="60022" spans="5:5">
      <c r="E60022" s="15"/>
    </row>
    <row r="60023" spans="5:5">
      <c r="E60023" s="15"/>
    </row>
    <row r="60024" spans="5:5">
      <c r="E60024" s="15"/>
    </row>
    <row r="60025" spans="5:5">
      <c r="E60025" s="15"/>
    </row>
    <row r="60026" spans="5:5">
      <c r="E60026" s="15"/>
    </row>
    <row r="60027" spans="5:5">
      <c r="E60027" s="15"/>
    </row>
    <row r="60028" spans="5:5">
      <c r="E60028" s="15"/>
    </row>
    <row r="60029" spans="5:5">
      <c r="E60029" s="15"/>
    </row>
    <row r="60030" spans="5:5">
      <c r="E60030" s="15"/>
    </row>
    <row r="60031" spans="5:5">
      <c r="E60031" s="15"/>
    </row>
    <row r="60032" spans="5:5">
      <c r="E60032" s="15"/>
    </row>
    <row r="60033" spans="5:5">
      <c r="E60033" s="15"/>
    </row>
    <row r="60034" spans="5:5">
      <c r="E60034" s="15"/>
    </row>
    <row r="60035" spans="5:5">
      <c r="E60035" s="15"/>
    </row>
    <row r="60036" spans="5:5">
      <c r="E60036" s="15"/>
    </row>
    <row r="60037" spans="5:5">
      <c r="E60037" s="15"/>
    </row>
    <row r="60038" spans="5:5">
      <c r="E60038" s="15"/>
    </row>
    <row r="60039" spans="5:5">
      <c r="E60039" s="15"/>
    </row>
    <row r="60040" spans="5:5">
      <c r="E60040" s="15"/>
    </row>
    <row r="60041" spans="5:5">
      <c r="E60041" s="15"/>
    </row>
    <row r="60042" spans="5:5">
      <c r="E60042" s="15"/>
    </row>
    <row r="60043" spans="5:5">
      <c r="E60043" s="15"/>
    </row>
    <row r="60044" spans="5:5">
      <c r="E60044" s="15"/>
    </row>
    <row r="60045" spans="5:5">
      <c r="E60045" s="15"/>
    </row>
    <row r="60046" spans="5:5">
      <c r="E60046" s="15"/>
    </row>
    <row r="60047" spans="5:5">
      <c r="E60047" s="15"/>
    </row>
    <row r="60048" spans="5:5">
      <c r="E60048" s="15"/>
    </row>
    <row r="60049" spans="5:5">
      <c r="E60049" s="15"/>
    </row>
    <row r="60050" spans="5:5">
      <c r="E60050" s="15"/>
    </row>
    <row r="60051" spans="5:5">
      <c r="E60051" s="15"/>
    </row>
    <row r="60052" spans="5:5">
      <c r="E60052" s="15"/>
    </row>
    <row r="60053" spans="5:5">
      <c r="E60053" s="15"/>
    </row>
    <row r="60054" spans="5:5">
      <c r="E60054" s="15"/>
    </row>
    <row r="60055" spans="5:5">
      <c r="E60055" s="15"/>
    </row>
    <row r="60056" spans="5:5">
      <c r="E60056" s="15"/>
    </row>
    <row r="60057" spans="5:5">
      <c r="E60057" s="15"/>
    </row>
    <row r="60058" spans="5:5">
      <c r="E60058" s="15"/>
    </row>
    <row r="60059" spans="5:5">
      <c r="E60059" s="15"/>
    </row>
    <row r="60060" spans="5:5">
      <c r="E60060" s="15"/>
    </row>
    <row r="60061" spans="5:5">
      <c r="E60061" s="15"/>
    </row>
    <row r="60062" spans="5:5">
      <c r="E60062" s="15"/>
    </row>
    <row r="60063" spans="5:5">
      <c r="E60063" s="15"/>
    </row>
    <row r="60064" spans="5:5">
      <c r="E60064" s="15"/>
    </row>
    <row r="60065" spans="5:5">
      <c r="E60065" s="15"/>
    </row>
    <row r="60066" spans="5:5">
      <c r="E60066" s="15"/>
    </row>
    <row r="60067" spans="5:5">
      <c r="E60067" s="15"/>
    </row>
    <row r="60068" spans="5:5">
      <c r="E60068" s="15"/>
    </row>
    <row r="60069" spans="5:5">
      <c r="E60069" s="15"/>
    </row>
    <row r="60070" spans="5:5">
      <c r="E60070" s="15"/>
    </row>
    <row r="60071" spans="5:5">
      <c r="E60071" s="15"/>
    </row>
    <row r="60072" spans="5:5">
      <c r="E60072" s="15"/>
    </row>
    <row r="60073" spans="5:5">
      <c r="E60073" s="15"/>
    </row>
    <row r="60074" spans="5:5">
      <c r="E60074" s="15"/>
    </row>
    <row r="60075" spans="5:5">
      <c r="E60075" s="15"/>
    </row>
    <row r="60076" spans="5:5">
      <c r="E60076" s="15"/>
    </row>
    <row r="60077" spans="5:5">
      <c r="E60077" s="15"/>
    </row>
    <row r="60078" spans="5:5">
      <c r="E60078" s="15"/>
    </row>
    <row r="60079" spans="5:5">
      <c r="E60079" s="15"/>
    </row>
    <row r="60080" spans="5:5">
      <c r="E60080" s="15"/>
    </row>
    <row r="60081" spans="5:5">
      <c r="E60081" s="15"/>
    </row>
    <row r="60082" spans="5:5">
      <c r="E60082" s="15"/>
    </row>
    <row r="60083" spans="5:5">
      <c r="E60083" s="15"/>
    </row>
    <row r="60084" spans="5:5">
      <c r="E60084" s="15"/>
    </row>
    <row r="60085" spans="5:5">
      <c r="E60085" s="15"/>
    </row>
    <row r="60086" spans="5:5">
      <c r="E60086" s="15"/>
    </row>
    <row r="60087" spans="5:5">
      <c r="E60087" s="15"/>
    </row>
    <row r="60088" spans="5:5">
      <c r="E60088" s="15"/>
    </row>
    <row r="60089" spans="5:5">
      <c r="E60089" s="15"/>
    </row>
    <row r="60090" spans="5:5">
      <c r="E60090" s="15"/>
    </row>
    <row r="60091" spans="5:5">
      <c r="E60091" s="15"/>
    </row>
    <row r="60092" spans="5:5">
      <c r="E60092" s="15"/>
    </row>
    <row r="60093" spans="5:5">
      <c r="E60093" s="15"/>
    </row>
    <row r="60094" spans="5:5">
      <c r="E60094" s="15"/>
    </row>
    <row r="60095" spans="5:5">
      <c r="E60095" s="15"/>
    </row>
    <row r="60096" spans="5:5">
      <c r="E60096" s="15"/>
    </row>
    <row r="60097" spans="5:5">
      <c r="E60097" s="15"/>
    </row>
    <row r="60098" spans="5:5">
      <c r="E60098" s="15"/>
    </row>
    <row r="60099" spans="5:5">
      <c r="E60099" s="15"/>
    </row>
    <row r="60100" spans="5:5">
      <c r="E60100" s="15"/>
    </row>
    <row r="60101" spans="5:5">
      <c r="E60101" s="15"/>
    </row>
    <row r="60102" spans="5:5">
      <c r="E60102" s="15"/>
    </row>
    <row r="60103" spans="5:5">
      <c r="E60103" s="15"/>
    </row>
    <row r="60104" spans="5:5">
      <c r="E60104" s="15"/>
    </row>
    <row r="60105" spans="5:5">
      <c r="E60105" s="15"/>
    </row>
    <row r="60106" spans="5:5">
      <c r="E60106" s="15"/>
    </row>
    <row r="60107" spans="5:5">
      <c r="E60107" s="15"/>
    </row>
    <row r="60108" spans="5:5">
      <c r="E60108" s="15"/>
    </row>
    <row r="60109" spans="5:5">
      <c r="E60109" s="15"/>
    </row>
    <row r="60110" spans="5:5">
      <c r="E60110" s="15"/>
    </row>
    <row r="60111" spans="5:5">
      <c r="E60111" s="15"/>
    </row>
    <row r="60112" spans="5:5">
      <c r="E60112" s="15"/>
    </row>
    <row r="60113" spans="5:5">
      <c r="E60113" s="15"/>
    </row>
    <row r="60114" spans="5:5">
      <c r="E60114" s="15"/>
    </row>
    <row r="60115" spans="5:5">
      <c r="E60115" s="15"/>
    </row>
    <row r="60116" spans="5:5">
      <c r="E60116" s="15"/>
    </row>
    <row r="60117" spans="5:5">
      <c r="E60117" s="15"/>
    </row>
    <row r="60118" spans="5:5">
      <c r="E60118" s="15"/>
    </row>
    <row r="60119" spans="5:5">
      <c r="E60119" s="15"/>
    </row>
    <row r="60120" spans="5:5">
      <c r="E60120" s="15"/>
    </row>
    <row r="60121" spans="5:5">
      <c r="E60121" s="15"/>
    </row>
    <row r="60122" spans="5:5">
      <c r="E60122" s="15"/>
    </row>
    <row r="60123" spans="5:5">
      <c r="E60123" s="15"/>
    </row>
    <row r="60124" spans="5:5">
      <c r="E60124" s="15"/>
    </row>
    <row r="60125" spans="5:5">
      <c r="E60125" s="15"/>
    </row>
    <row r="60126" spans="5:5">
      <c r="E60126" s="15"/>
    </row>
    <row r="60127" spans="5:5">
      <c r="E60127" s="15"/>
    </row>
    <row r="60128" spans="5:5">
      <c r="E60128" s="15"/>
    </row>
    <row r="60129" spans="5:5">
      <c r="E60129" s="15"/>
    </row>
    <row r="60130" spans="5:5">
      <c r="E60130" s="15"/>
    </row>
    <row r="60131" spans="5:5">
      <c r="E60131" s="15"/>
    </row>
    <row r="60132" spans="5:5">
      <c r="E60132" s="15"/>
    </row>
    <row r="60133" spans="5:5">
      <c r="E60133" s="15"/>
    </row>
    <row r="60134" spans="5:5">
      <c r="E60134" s="15"/>
    </row>
    <row r="60135" spans="5:5">
      <c r="E60135" s="15"/>
    </row>
    <row r="60136" spans="5:5">
      <c r="E60136" s="15"/>
    </row>
    <row r="60137" spans="5:5">
      <c r="E60137" s="15"/>
    </row>
    <row r="60138" spans="5:5">
      <c r="E60138" s="15"/>
    </row>
    <row r="60139" spans="5:5">
      <c r="E60139" s="15"/>
    </row>
    <row r="60140" spans="5:5">
      <c r="E60140" s="15"/>
    </row>
    <row r="60141" spans="5:5">
      <c r="E60141" s="15"/>
    </row>
    <row r="60142" spans="5:5">
      <c r="E60142" s="15"/>
    </row>
    <row r="60143" spans="5:5">
      <c r="E60143" s="15"/>
    </row>
    <row r="60144" spans="5:5">
      <c r="E60144" s="15"/>
    </row>
    <row r="60145" spans="5:5">
      <c r="E60145" s="15"/>
    </row>
    <row r="60146" spans="5:5">
      <c r="E60146" s="15"/>
    </row>
    <row r="60147" spans="5:5">
      <c r="E60147" s="15"/>
    </row>
    <row r="60148" spans="5:5">
      <c r="E60148" s="15"/>
    </row>
    <row r="60149" spans="5:5">
      <c r="E60149" s="15"/>
    </row>
    <row r="60150" spans="5:5">
      <c r="E60150" s="15"/>
    </row>
    <row r="60151" spans="5:5">
      <c r="E60151" s="15"/>
    </row>
    <row r="60152" spans="5:5">
      <c r="E60152" s="15"/>
    </row>
    <row r="60153" spans="5:5">
      <c r="E60153" s="15"/>
    </row>
    <row r="60154" spans="5:5">
      <c r="E60154" s="15"/>
    </row>
    <row r="60155" spans="5:5">
      <c r="E60155" s="15"/>
    </row>
    <row r="60156" spans="5:5">
      <c r="E60156" s="15"/>
    </row>
    <row r="60157" spans="5:5">
      <c r="E60157" s="15"/>
    </row>
    <row r="60158" spans="5:5">
      <c r="E60158" s="15"/>
    </row>
    <row r="60159" spans="5:5">
      <c r="E60159" s="15"/>
    </row>
    <row r="60160" spans="5:5">
      <c r="E60160" s="15"/>
    </row>
    <row r="60161" spans="5:5">
      <c r="E60161" s="15"/>
    </row>
    <row r="60162" spans="5:5">
      <c r="E60162" s="15"/>
    </row>
    <row r="60163" spans="5:5">
      <c r="E60163" s="15"/>
    </row>
    <row r="60164" spans="5:5">
      <c r="E60164" s="15"/>
    </row>
    <row r="60165" spans="5:5">
      <c r="E60165" s="15"/>
    </row>
    <row r="60166" spans="5:5">
      <c r="E60166" s="15"/>
    </row>
    <row r="60167" spans="5:5">
      <c r="E60167" s="15"/>
    </row>
    <row r="60168" spans="5:5">
      <c r="E60168" s="15"/>
    </row>
    <row r="60169" spans="5:5">
      <c r="E60169" s="15"/>
    </row>
    <row r="60170" spans="5:5">
      <c r="E60170" s="15"/>
    </row>
    <row r="60171" spans="5:5">
      <c r="E60171" s="15"/>
    </row>
    <row r="60172" spans="5:5">
      <c r="E60172" s="15"/>
    </row>
    <row r="60173" spans="5:5">
      <c r="E60173" s="15"/>
    </row>
    <row r="60174" spans="5:5">
      <c r="E60174" s="15"/>
    </row>
    <row r="60175" spans="5:5">
      <c r="E60175" s="15"/>
    </row>
    <row r="60176" spans="5:5">
      <c r="E60176" s="15"/>
    </row>
    <row r="60177" spans="5:5">
      <c r="E60177" s="15"/>
    </row>
    <row r="60178" spans="5:5">
      <c r="E60178" s="15"/>
    </row>
    <row r="60179" spans="5:5">
      <c r="E60179" s="15"/>
    </row>
    <row r="60180" spans="5:5">
      <c r="E60180" s="15"/>
    </row>
    <row r="60181" spans="5:5">
      <c r="E60181" s="15"/>
    </row>
    <row r="60182" spans="5:5">
      <c r="E60182" s="15"/>
    </row>
    <row r="60183" spans="5:5">
      <c r="E60183" s="15"/>
    </row>
    <row r="60184" spans="5:5">
      <c r="E60184" s="15"/>
    </row>
    <row r="60185" spans="5:5">
      <c r="E60185" s="15"/>
    </row>
    <row r="60186" spans="5:5">
      <c r="E60186" s="15"/>
    </row>
    <row r="60187" spans="5:5">
      <c r="E60187" s="15"/>
    </row>
    <row r="60188" spans="5:5">
      <c r="E60188" s="15"/>
    </row>
    <row r="60189" spans="5:5">
      <c r="E60189" s="15"/>
    </row>
    <row r="60190" spans="5:5">
      <c r="E60190" s="15"/>
    </row>
    <row r="60191" spans="5:5">
      <c r="E60191" s="15"/>
    </row>
    <row r="60192" spans="5:5">
      <c r="E60192" s="15"/>
    </row>
    <row r="60193" spans="5:5">
      <c r="E60193" s="15"/>
    </row>
    <row r="60194" spans="5:5">
      <c r="E60194" s="15"/>
    </row>
    <row r="60195" spans="5:5">
      <c r="E60195" s="15"/>
    </row>
    <row r="60196" spans="5:5">
      <c r="E60196" s="15"/>
    </row>
    <row r="60197" spans="5:5">
      <c r="E60197" s="15"/>
    </row>
    <row r="60198" spans="5:5">
      <c r="E60198" s="15"/>
    </row>
    <row r="60199" spans="5:5">
      <c r="E60199" s="15"/>
    </row>
    <row r="60200" spans="5:5">
      <c r="E60200" s="15"/>
    </row>
    <row r="60201" spans="5:5">
      <c r="E60201" s="15"/>
    </row>
    <row r="60202" spans="5:5">
      <c r="E60202" s="15"/>
    </row>
    <row r="60203" spans="5:5">
      <c r="E60203" s="15"/>
    </row>
    <row r="60204" spans="5:5">
      <c r="E60204" s="15"/>
    </row>
    <row r="60205" spans="5:5">
      <c r="E60205" s="15"/>
    </row>
    <row r="60206" spans="5:5">
      <c r="E60206" s="15"/>
    </row>
    <row r="60207" spans="5:5">
      <c r="E60207" s="15"/>
    </row>
    <row r="60208" spans="5:5">
      <c r="E60208" s="15"/>
    </row>
    <row r="60209" spans="5:5">
      <c r="E60209" s="15"/>
    </row>
    <row r="60210" spans="5:5">
      <c r="E60210" s="15"/>
    </row>
    <row r="60211" spans="5:5">
      <c r="E60211" s="15"/>
    </row>
    <row r="60212" spans="5:5">
      <c r="E60212" s="15"/>
    </row>
    <row r="60213" spans="5:5">
      <c r="E60213" s="15"/>
    </row>
    <row r="60214" spans="5:5">
      <c r="E60214" s="15"/>
    </row>
    <row r="60215" spans="5:5">
      <c r="E60215" s="15"/>
    </row>
    <row r="60216" spans="5:5">
      <c r="E60216" s="15"/>
    </row>
    <row r="60217" spans="5:5">
      <c r="E60217" s="15"/>
    </row>
    <row r="60218" spans="5:5">
      <c r="E60218" s="15"/>
    </row>
    <row r="60219" spans="5:5">
      <c r="E60219" s="15"/>
    </row>
    <row r="60220" spans="5:5">
      <c r="E60220" s="15"/>
    </row>
    <row r="60221" spans="5:5">
      <c r="E60221" s="15"/>
    </row>
    <row r="60222" spans="5:5">
      <c r="E60222" s="15"/>
    </row>
    <row r="60223" spans="5:5">
      <c r="E60223" s="15"/>
    </row>
    <row r="60224" spans="5:5">
      <c r="E60224" s="15"/>
    </row>
    <row r="60225" spans="5:5">
      <c r="E60225" s="15"/>
    </row>
    <row r="60226" spans="5:5">
      <c r="E60226" s="15"/>
    </row>
    <row r="60227" spans="5:5">
      <c r="E60227" s="15"/>
    </row>
    <row r="60228" spans="5:5">
      <c r="E60228" s="15"/>
    </row>
    <row r="60229" spans="5:5">
      <c r="E60229" s="15"/>
    </row>
    <row r="60230" spans="5:5">
      <c r="E60230" s="15"/>
    </row>
    <row r="60231" spans="5:5">
      <c r="E60231" s="15"/>
    </row>
    <row r="60232" spans="5:5">
      <c r="E60232" s="15"/>
    </row>
    <row r="60233" spans="5:5">
      <c r="E60233" s="15"/>
    </row>
    <row r="60234" spans="5:5">
      <c r="E60234" s="15"/>
    </row>
    <row r="60235" spans="5:5">
      <c r="E60235" s="15"/>
    </row>
    <row r="60236" spans="5:5">
      <c r="E60236" s="15"/>
    </row>
    <row r="60237" spans="5:5">
      <c r="E60237" s="15"/>
    </row>
    <row r="60238" spans="5:5">
      <c r="E60238" s="15"/>
    </row>
    <row r="60239" spans="5:5">
      <c r="E60239" s="15"/>
    </row>
    <row r="60240" spans="5:5">
      <c r="E60240" s="15"/>
    </row>
    <row r="60241" spans="5:5">
      <c r="E60241" s="15"/>
    </row>
    <row r="60242" spans="5:5">
      <c r="E60242" s="15"/>
    </row>
    <row r="60243" spans="5:5">
      <c r="E60243" s="15"/>
    </row>
    <row r="60244" spans="5:5">
      <c r="E60244" s="15"/>
    </row>
    <row r="60245" spans="5:5">
      <c r="E60245" s="15"/>
    </row>
    <row r="60246" spans="5:5">
      <c r="E60246" s="15"/>
    </row>
    <row r="60247" spans="5:5">
      <c r="E60247" s="15"/>
    </row>
    <row r="60248" spans="5:5">
      <c r="E60248" s="15"/>
    </row>
    <row r="60249" spans="5:5">
      <c r="E60249" s="15"/>
    </row>
    <row r="60250" spans="5:5">
      <c r="E60250" s="15"/>
    </row>
    <row r="60251" spans="5:5">
      <c r="E60251" s="15"/>
    </row>
    <row r="60252" spans="5:5">
      <c r="E60252" s="15"/>
    </row>
    <row r="60253" spans="5:5">
      <c r="E60253" s="15"/>
    </row>
    <row r="60254" spans="5:5">
      <c r="E60254" s="15"/>
    </row>
    <row r="60255" spans="5:5">
      <c r="E60255" s="15"/>
    </row>
    <row r="60256" spans="5:5">
      <c r="E60256" s="15"/>
    </row>
    <row r="60257" spans="5:5">
      <c r="E60257" s="15"/>
    </row>
    <row r="60258" spans="5:5">
      <c r="E60258" s="15"/>
    </row>
    <row r="60259" spans="5:5">
      <c r="E60259" s="15"/>
    </row>
    <row r="60260" spans="5:5">
      <c r="E60260" s="15"/>
    </row>
    <row r="60261" spans="5:5">
      <c r="E60261" s="15"/>
    </row>
    <row r="60262" spans="5:5">
      <c r="E60262" s="15"/>
    </row>
    <row r="60263" spans="5:5">
      <c r="E60263" s="15"/>
    </row>
    <row r="60264" spans="5:5">
      <c r="E60264" s="15"/>
    </row>
    <row r="60265" spans="5:5">
      <c r="E60265" s="15"/>
    </row>
    <row r="60266" spans="5:5">
      <c r="E60266" s="15"/>
    </row>
    <row r="60267" spans="5:5">
      <c r="E60267" s="15"/>
    </row>
    <row r="60268" spans="5:5">
      <c r="E60268" s="15"/>
    </row>
    <row r="60269" spans="5:5">
      <c r="E60269" s="15"/>
    </row>
    <row r="60270" spans="5:5">
      <c r="E60270" s="15"/>
    </row>
    <row r="60271" spans="5:5">
      <c r="E60271" s="15"/>
    </row>
    <row r="60272" spans="5:5">
      <c r="E60272" s="15"/>
    </row>
    <row r="60273" spans="5:5">
      <c r="E60273" s="15"/>
    </row>
    <row r="60274" spans="5:5">
      <c r="E60274" s="15"/>
    </row>
    <row r="60275" spans="5:5">
      <c r="E60275" s="15"/>
    </row>
    <row r="60276" spans="5:5">
      <c r="E60276" s="15"/>
    </row>
    <row r="60277" spans="5:5">
      <c r="E60277" s="15"/>
    </row>
    <row r="60278" spans="5:5">
      <c r="E60278" s="15"/>
    </row>
    <row r="60279" spans="5:5">
      <c r="E60279" s="15"/>
    </row>
    <row r="60280" spans="5:5">
      <c r="E60280" s="15"/>
    </row>
    <row r="60281" spans="5:5">
      <c r="E60281" s="15"/>
    </row>
    <row r="60282" spans="5:5">
      <c r="E60282" s="15"/>
    </row>
    <row r="60283" spans="5:5">
      <c r="E60283" s="15"/>
    </row>
    <row r="60284" spans="5:5">
      <c r="E60284" s="15"/>
    </row>
    <row r="60285" spans="5:5">
      <c r="E60285" s="15"/>
    </row>
    <row r="60286" spans="5:5">
      <c r="E60286" s="15"/>
    </row>
    <row r="60287" spans="5:5">
      <c r="E60287" s="15"/>
    </row>
    <row r="60288" spans="5:5">
      <c r="E60288" s="15"/>
    </row>
    <row r="60289" spans="5:5">
      <c r="E60289" s="15"/>
    </row>
    <row r="60290" spans="5:5">
      <c r="E60290" s="15"/>
    </row>
    <row r="60291" spans="5:5">
      <c r="E60291" s="15"/>
    </row>
    <row r="60292" spans="5:5">
      <c r="E60292" s="15"/>
    </row>
    <row r="60293" spans="5:5">
      <c r="E60293" s="15"/>
    </row>
    <row r="60294" spans="5:5">
      <c r="E60294" s="15"/>
    </row>
    <row r="60295" spans="5:5">
      <c r="E60295" s="15"/>
    </row>
    <row r="60296" spans="5:5">
      <c r="E60296" s="15"/>
    </row>
    <row r="60297" spans="5:5">
      <c r="E60297" s="15"/>
    </row>
    <row r="60298" spans="5:5">
      <c r="E60298" s="15"/>
    </row>
    <row r="60299" spans="5:5">
      <c r="E60299" s="15"/>
    </row>
    <row r="60300" spans="5:5">
      <c r="E60300" s="15"/>
    </row>
    <row r="60301" spans="5:5">
      <c r="E60301" s="15"/>
    </row>
    <row r="60302" spans="5:5">
      <c r="E60302" s="15"/>
    </row>
    <row r="60303" spans="5:5">
      <c r="E60303" s="15"/>
    </row>
    <row r="60304" spans="5:5">
      <c r="E60304" s="15"/>
    </row>
    <row r="60305" spans="5:5">
      <c r="E60305" s="15"/>
    </row>
    <row r="60306" spans="5:5">
      <c r="E60306" s="15"/>
    </row>
    <row r="60307" spans="5:5">
      <c r="E60307" s="15"/>
    </row>
    <row r="60308" spans="5:5">
      <c r="E60308" s="15"/>
    </row>
    <row r="60309" spans="5:5">
      <c r="E60309" s="15"/>
    </row>
    <row r="60310" spans="5:5">
      <c r="E60310" s="15"/>
    </row>
    <row r="60311" spans="5:5">
      <c r="E60311" s="15"/>
    </row>
    <row r="60312" spans="5:5">
      <c r="E60312" s="15"/>
    </row>
    <row r="60313" spans="5:5">
      <c r="E60313" s="15"/>
    </row>
    <row r="60314" spans="5:5">
      <c r="E60314" s="15"/>
    </row>
    <row r="60315" spans="5:5">
      <c r="E60315" s="15"/>
    </row>
    <row r="60316" spans="5:5">
      <c r="E60316" s="15"/>
    </row>
    <row r="60317" spans="5:5">
      <c r="E60317" s="15"/>
    </row>
    <row r="60318" spans="5:5">
      <c r="E60318" s="15"/>
    </row>
    <row r="60319" spans="5:5">
      <c r="E60319" s="15"/>
    </row>
    <row r="60320" spans="5:5">
      <c r="E60320" s="15"/>
    </row>
    <row r="60321" spans="5:5">
      <c r="E60321" s="15"/>
    </row>
    <row r="60322" spans="5:5">
      <c r="E60322" s="15"/>
    </row>
    <row r="60323" spans="5:5">
      <c r="E60323" s="15"/>
    </row>
    <row r="60324" spans="5:5">
      <c r="E60324" s="15"/>
    </row>
    <row r="60325" spans="5:5">
      <c r="E60325" s="15"/>
    </row>
    <row r="60326" spans="5:5">
      <c r="E60326" s="15"/>
    </row>
    <row r="60327" spans="5:5">
      <c r="E60327" s="15"/>
    </row>
    <row r="60328" spans="5:5">
      <c r="E60328" s="15"/>
    </row>
    <row r="60329" spans="5:5">
      <c r="E60329" s="15"/>
    </row>
    <row r="60330" spans="5:5">
      <c r="E60330" s="15"/>
    </row>
    <row r="60331" spans="5:5">
      <c r="E60331" s="15"/>
    </row>
    <row r="60332" spans="5:5">
      <c r="E60332" s="15"/>
    </row>
    <row r="60333" spans="5:5">
      <c r="E60333" s="15"/>
    </row>
    <row r="60334" spans="5:5">
      <c r="E60334" s="15"/>
    </row>
    <row r="60335" spans="5:5">
      <c r="E60335" s="15"/>
    </row>
    <row r="60336" spans="5:5">
      <c r="E60336" s="15"/>
    </row>
    <row r="60337" spans="5:5">
      <c r="E60337" s="15"/>
    </row>
    <row r="60338" spans="5:5">
      <c r="E60338" s="15"/>
    </row>
    <row r="60339" spans="5:5">
      <c r="E60339" s="15"/>
    </row>
    <row r="60340" spans="5:5">
      <c r="E60340" s="15"/>
    </row>
    <row r="60341" spans="5:5">
      <c r="E60341" s="15"/>
    </row>
    <row r="60342" spans="5:5">
      <c r="E60342" s="15"/>
    </row>
    <row r="60343" spans="5:5">
      <c r="E60343" s="15"/>
    </row>
    <row r="60344" spans="5:5">
      <c r="E60344" s="15"/>
    </row>
    <row r="60345" spans="5:5">
      <c r="E60345" s="15"/>
    </row>
    <row r="60346" spans="5:5">
      <c r="E60346" s="15"/>
    </row>
    <row r="60347" spans="5:5">
      <c r="E60347" s="15"/>
    </row>
    <row r="60348" spans="5:5">
      <c r="E60348" s="15"/>
    </row>
    <row r="60349" spans="5:5">
      <c r="E60349" s="15"/>
    </row>
    <row r="60350" spans="5:5">
      <c r="E60350" s="15"/>
    </row>
    <row r="60351" spans="5:5">
      <c r="E60351" s="15"/>
    </row>
    <row r="60352" spans="5:5">
      <c r="E60352" s="15"/>
    </row>
    <row r="60353" spans="5:5">
      <c r="E60353" s="15"/>
    </row>
    <row r="60354" spans="5:5">
      <c r="E60354" s="15"/>
    </row>
    <row r="60355" spans="5:5">
      <c r="E60355" s="15"/>
    </row>
    <row r="60356" spans="5:5">
      <c r="E60356" s="15"/>
    </row>
    <row r="60357" spans="5:5">
      <c r="E60357" s="15"/>
    </row>
    <row r="60358" spans="5:5">
      <c r="E60358" s="15"/>
    </row>
    <row r="60359" spans="5:5">
      <c r="E60359" s="15"/>
    </row>
    <row r="60360" spans="5:5">
      <c r="E60360" s="15"/>
    </row>
    <row r="60361" spans="5:5">
      <c r="E60361" s="15"/>
    </row>
    <row r="60362" spans="5:5">
      <c r="E60362" s="15"/>
    </row>
    <row r="60363" spans="5:5">
      <c r="E60363" s="15"/>
    </row>
    <row r="60364" spans="5:5">
      <c r="E60364" s="15"/>
    </row>
    <row r="60365" spans="5:5">
      <c r="E60365" s="15"/>
    </row>
    <row r="60366" spans="5:5">
      <c r="E60366" s="15"/>
    </row>
    <row r="60367" spans="5:5">
      <c r="E60367" s="15"/>
    </row>
    <row r="60368" spans="5:5">
      <c r="E60368" s="15"/>
    </row>
    <row r="60369" spans="5:5">
      <c r="E60369" s="15"/>
    </row>
    <row r="60370" spans="5:5">
      <c r="E60370" s="15"/>
    </row>
    <row r="60371" spans="5:5">
      <c r="E60371" s="15"/>
    </row>
    <row r="60372" spans="5:5">
      <c r="E60372" s="15"/>
    </row>
    <row r="60373" spans="5:5">
      <c r="E60373" s="15"/>
    </row>
    <row r="60374" spans="5:5">
      <c r="E60374" s="15"/>
    </row>
    <row r="60375" spans="5:5">
      <c r="E60375" s="15"/>
    </row>
    <row r="60376" spans="5:5">
      <c r="E60376" s="15"/>
    </row>
    <row r="60377" spans="5:5">
      <c r="E60377" s="15"/>
    </row>
    <row r="60378" spans="5:5">
      <c r="E60378" s="15"/>
    </row>
    <row r="60379" spans="5:5">
      <c r="E60379" s="15"/>
    </row>
    <row r="60380" spans="5:5">
      <c r="E60380" s="15"/>
    </row>
    <row r="60381" spans="5:5">
      <c r="E60381" s="15"/>
    </row>
    <row r="60382" spans="5:5">
      <c r="E60382" s="15"/>
    </row>
    <row r="60383" spans="5:5">
      <c r="E60383" s="15"/>
    </row>
    <row r="60384" spans="5:5">
      <c r="E60384" s="15"/>
    </row>
    <row r="60385" spans="5:5">
      <c r="E60385" s="15"/>
    </row>
    <row r="60386" spans="5:5">
      <c r="E60386" s="15"/>
    </row>
    <row r="60387" spans="5:5">
      <c r="E60387" s="15"/>
    </row>
    <row r="60388" spans="5:5">
      <c r="E60388" s="15"/>
    </row>
    <row r="60389" spans="5:5">
      <c r="E60389" s="15"/>
    </row>
    <row r="60390" spans="5:5">
      <c r="E60390" s="15"/>
    </row>
    <row r="60391" spans="5:5">
      <c r="E60391" s="15"/>
    </row>
    <row r="60392" spans="5:5">
      <c r="E60392" s="15"/>
    </row>
    <row r="60393" spans="5:5">
      <c r="E60393" s="15"/>
    </row>
    <row r="60394" spans="5:5">
      <c r="E60394" s="15"/>
    </row>
    <row r="60395" spans="5:5">
      <c r="E60395" s="15"/>
    </row>
    <row r="60396" spans="5:5">
      <c r="E60396" s="15"/>
    </row>
    <row r="60397" spans="5:5">
      <c r="E60397" s="15"/>
    </row>
    <row r="60398" spans="5:5">
      <c r="E60398" s="15"/>
    </row>
    <row r="60399" spans="5:5">
      <c r="E60399" s="15"/>
    </row>
    <row r="60400" spans="5:5">
      <c r="E60400" s="15"/>
    </row>
    <row r="60401" spans="5:5">
      <c r="E60401" s="15"/>
    </row>
    <row r="60402" spans="5:5">
      <c r="E60402" s="15"/>
    </row>
    <row r="60403" spans="5:5">
      <c r="E60403" s="15"/>
    </row>
    <row r="60404" spans="5:5">
      <c r="E60404" s="15"/>
    </row>
    <row r="60405" spans="5:5">
      <c r="E60405" s="15"/>
    </row>
    <row r="60406" spans="5:5">
      <c r="E60406" s="15"/>
    </row>
    <row r="60407" spans="5:5">
      <c r="E60407" s="15"/>
    </row>
    <row r="60408" spans="5:5">
      <c r="E60408" s="15"/>
    </row>
    <row r="60409" spans="5:5">
      <c r="E60409" s="15"/>
    </row>
    <row r="60410" spans="5:5">
      <c r="E60410" s="15"/>
    </row>
    <row r="60411" spans="5:5">
      <c r="E60411" s="15"/>
    </row>
    <row r="60412" spans="5:5">
      <c r="E60412" s="15"/>
    </row>
    <row r="60413" spans="5:5">
      <c r="E60413" s="15"/>
    </row>
    <row r="60414" spans="5:5">
      <c r="E60414" s="15"/>
    </row>
    <row r="60415" spans="5:5">
      <c r="E60415" s="15"/>
    </row>
    <row r="60416" spans="5:5">
      <c r="E60416" s="15"/>
    </row>
    <row r="60417" spans="5:5">
      <c r="E60417" s="15"/>
    </row>
    <row r="60418" spans="5:5">
      <c r="E60418" s="15"/>
    </row>
    <row r="60419" spans="5:5">
      <c r="E60419" s="15"/>
    </row>
    <row r="60420" spans="5:5">
      <c r="E60420" s="15"/>
    </row>
    <row r="60421" spans="5:5">
      <c r="E60421" s="15"/>
    </row>
    <row r="60422" spans="5:5">
      <c r="E60422" s="15"/>
    </row>
    <row r="60423" spans="5:5">
      <c r="E60423" s="15"/>
    </row>
    <row r="60424" spans="5:5">
      <c r="E60424" s="15"/>
    </row>
    <row r="60425" spans="5:5">
      <c r="E60425" s="15"/>
    </row>
    <row r="60426" spans="5:5">
      <c r="E60426" s="15"/>
    </row>
    <row r="60427" spans="5:5">
      <c r="E60427" s="15"/>
    </row>
    <row r="60428" spans="5:5">
      <c r="E60428" s="15"/>
    </row>
    <row r="60429" spans="5:5">
      <c r="E60429" s="15"/>
    </row>
    <row r="60430" spans="5:5">
      <c r="E60430" s="15"/>
    </row>
    <row r="60431" spans="5:5">
      <c r="E60431" s="15"/>
    </row>
    <row r="60432" spans="5:5">
      <c r="E60432" s="15"/>
    </row>
    <row r="60433" spans="5:5">
      <c r="E60433" s="15"/>
    </row>
    <row r="60434" spans="5:5">
      <c r="E60434" s="15"/>
    </row>
    <row r="60435" spans="5:5">
      <c r="E60435" s="15"/>
    </row>
    <row r="60436" spans="5:5">
      <c r="E60436" s="15"/>
    </row>
    <row r="60437" spans="5:5">
      <c r="E60437" s="15"/>
    </row>
    <row r="60438" spans="5:5">
      <c r="E60438" s="15"/>
    </row>
    <row r="60439" spans="5:5">
      <c r="E60439" s="15"/>
    </row>
    <row r="60440" spans="5:5">
      <c r="E60440" s="15"/>
    </row>
    <row r="60441" spans="5:5">
      <c r="E60441" s="15"/>
    </row>
    <row r="60442" spans="5:5">
      <c r="E60442" s="15"/>
    </row>
    <row r="60443" spans="5:5">
      <c r="E60443" s="15"/>
    </row>
    <row r="60444" spans="5:5">
      <c r="E60444" s="15"/>
    </row>
    <row r="60445" spans="5:5">
      <c r="E60445" s="15"/>
    </row>
    <row r="60446" spans="5:5">
      <c r="E60446" s="15"/>
    </row>
    <row r="60447" spans="5:5">
      <c r="E60447" s="15"/>
    </row>
    <row r="60448" spans="5:5">
      <c r="E60448" s="15"/>
    </row>
    <row r="60449" spans="5:5">
      <c r="E60449" s="15"/>
    </row>
    <row r="60450" spans="5:5">
      <c r="E60450" s="15"/>
    </row>
    <row r="60451" spans="5:5">
      <c r="E60451" s="15"/>
    </row>
    <row r="60452" spans="5:5">
      <c r="E60452" s="15"/>
    </row>
    <row r="60453" spans="5:5">
      <c r="E60453" s="15"/>
    </row>
    <row r="60454" spans="5:5">
      <c r="E60454" s="15"/>
    </row>
    <row r="60455" spans="5:5">
      <c r="E60455" s="15"/>
    </row>
    <row r="60456" spans="5:5">
      <c r="E60456" s="15"/>
    </row>
    <row r="60457" spans="5:5">
      <c r="E60457" s="15"/>
    </row>
    <row r="60458" spans="5:5">
      <c r="E60458" s="15"/>
    </row>
    <row r="60459" spans="5:5">
      <c r="E60459" s="15"/>
    </row>
    <row r="60460" spans="5:5">
      <c r="E60460" s="15"/>
    </row>
    <row r="60461" spans="5:5">
      <c r="E60461" s="15"/>
    </row>
    <row r="60462" spans="5:5">
      <c r="E60462" s="15"/>
    </row>
    <row r="60463" spans="5:5">
      <c r="E60463" s="15"/>
    </row>
    <row r="60464" spans="5:5">
      <c r="E60464" s="15"/>
    </row>
    <row r="60465" spans="5:5">
      <c r="E60465" s="15"/>
    </row>
    <row r="60466" spans="5:5">
      <c r="E60466" s="15"/>
    </row>
    <row r="60467" spans="5:5">
      <c r="E60467" s="15"/>
    </row>
    <row r="60468" spans="5:5">
      <c r="E60468" s="15"/>
    </row>
    <row r="60469" spans="5:5">
      <c r="E60469" s="15"/>
    </row>
    <row r="60470" spans="5:5">
      <c r="E60470" s="15"/>
    </row>
    <row r="60471" spans="5:5">
      <c r="E60471" s="15"/>
    </row>
    <row r="60472" spans="5:5">
      <c r="E60472" s="15"/>
    </row>
    <row r="60473" spans="5:5">
      <c r="E60473" s="15"/>
    </row>
    <row r="60474" spans="5:5">
      <c r="E60474" s="15"/>
    </row>
    <row r="60475" spans="5:5">
      <c r="E60475" s="15"/>
    </row>
    <row r="60476" spans="5:5">
      <c r="E60476" s="15"/>
    </row>
    <row r="60477" spans="5:5">
      <c r="E60477" s="15"/>
    </row>
    <row r="60478" spans="5:5">
      <c r="E60478" s="15"/>
    </row>
    <row r="60479" spans="5:5">
      <c r="E60479" s="15"/>
    </row>
    <row r="60480" spans="5:5">
      <c r="E60480" s="15"/>
    </row>
    <row r="60481" spans="5:5">
      <c r="E60481" s="15"/>
    </row>
    <row r="60482" spans="5:5">
      <c r="E60482" s="15"/>
    </row>
    <row r="60483" spans="5:5">
      <c r="E60483" s="15"/>
    </row>
    <row r="60484" spans="5:5">
      <c r="E60484" s="15"/>
    </row>
    <row r="60485" spans="5:5">
      <c r="E60485" s="15"/>
    </row>
    <row r="60486" spans="5:5">
      <c r="E60486" s="15"/>
    </row>
    <row r="60487" spans="5:5">
      <c r="E60487" s="15"/>
    </row>
    <row r="60488" spans="5:5">
      <c r="E60488" s="15"/>
    </row>
    <row r="60489" spans="5:5">
      <c r="E60489" s="15"/>
    </row>
    <row r="60490" spans="5:5">
      <c r="E60490" s="15"/>
    </row>
    <row r="60491" spans="5:5">
      <c r="E60491" s="15"/>
    </row>
    <row r="60492" spans="5:5">
      <c r="E60492" s="15"/>
    </row>
    <row r="60493" spans="5:5">
      <c r="E60493" s="15"/>
    </row>
    <row r="60494" spans="5:5">
      <c r="E60494" s="15"/>
    </row>
    <row r="60495" spans="5:5">
      <c r="E60495" s="15"/>
    </row>
    <row r="60496" spans="5:5">
      <c r="E60496" s="15"/>
    </row>
    <row r="60497" spans="5:5">
      <c r="E60497" s="15"/>
    </row>
    <row r="60498" spans="5:5">
      <c r="E60498" s="15"/>
    </row>
    <row r="60499" spans="5:5">
      <c r="E60499" s="15"/>
    </row>
    <row r="60500" spans="5:5">
      <c r="E60500" s="15"/>
    </row>
    <row r="60501" spans="5:5">
      <c r="E60501" s="15"/>
    </row>
    <row r="60502" spans="5:5">
      <c r="E60502" s="15"/>
    </row>
    <row r="60503" spans="5:5">
      <c r="E60503" s="15"/>
    </row>
    <row r="60504" spans="5:5">
      <c r="E60504" s="15"/>
    </row>
    <row r="60505" spans="5:5">
      <c r="E60505" s="15"/>
    </row>
    <row r="60506" spans="5:5">
      <c r="E60506" s="15"/>
    </row>
    <row r="60507" spans="5:5">
      <c r="E60507" s="15"/>
    </row>
    <row r="60508" spans="5:5">
      <c r="E60508" s="15"/>
    </row>
    <row r="60509" spans="5:5">
      <c r="E60509" s="15"/>
    </row>
    <row r="60510" spans="5:5">
      <c r="E60510" s="15"/>
    </row>
    <row r="60511" spans="5:5">
      <c r="E60511" s="15"/>
    </row>
    <row r="60512" spans="5:5">
      <c r="E60512" s="15"/>
    </row>
    <row r="60513" spans="5:5">
      <c r="E60513" s="15"/>
    </row>
    <row r="60514" spans="5:5">
      <c r="E60514" s="15"/>
    </row>
    <row r="60515" spans="5:5">
      <c r="E60515" s="15"/>
    </row>
    <row r="60516" spans="5:5">
      <c r="E60516" s="15"/>
    </row>
    <row r="60517" spans="5:5">
      <c r="E60517" s="15"/>
    </row>
    <row r="60518" spans="5:5">
      <c r="E60518" s="15"/>
    </row>
    <row r="60519" spans="5:5">
      <c r="E60519" s="15"/>
    </row>
    <row r="60520" spans="5:5">
      <c r="E60520" s="15"/>
    </row>
    <row r="60521" spans="5:5">
      <c r="E60521" s="15"/>
    </row>
    <row r="60522" spans="5:5">
      <c r="E60522" s="15"/>
    </row>
    <row r="60523" spans="5:5">
      <c r="E60523" s="15"/>
    </row>
    <row r="60524" spans="5:5">
      <c r="E60524" s="15"/>
    </row>
    <row r="60525" spans="5:5">
      <c r="E60525" s="15"/>
    </row>
    <row r="60526" spans="5:5">
      <c r="E60526" s="15"/>
    </row>
    <row r="60527" spans="5:5">
      <c r="E60527" s="15"/>
    </row>
    <row r="60528" spans="5:5">
      <c r="E60528" s="15"/>
    </row>
    <row r="60529" spans="5:5">
      <c r="E60529" s="15"/>
    </row>
    <row r="60530" spans="5:5">
      <c r="E60530" s="15"/>
    </row>
    <row r="60531" spans="5:5">
      <c r="E60531" s="15"/>
    </row>
    <row r="60532" spans="5:5">
      <c r="E60532" s="15"/>
    </row>
    <row r="60533" spans="5:5">
      <c r="E60533" s="15"/>
    </row>
    <row r="60534" spans="5:5">
      <c r="E60534" s="15"/>
    </row>
    <row r="60535" spans="5:5">
      <c r="E60535" s="15"/>
    </row>
    <row r="60536" spans="5:5">
      <c r="E60536" s="15"/>
    </row>
    <row r="60537" spans="5:5">
      <c r="E60537" s="15"/>
    </row>
    <row r="60538" spans="5:5">
      <c r="E60538" s="15"/>
    </row>
    <row r="60539" spans="5:5">
      <c r="E60539" s="15"/>
    </row>
    <row r="60540" spans="5:5">
      <c r="E60540" s="15"/>
    </row>
    <row r="60541" spans="5:5">
      <c r="E60541" s="15"/>
    </row>
    <row r="60542" spans="5:5">
      <c r="E60542" s="15"/>
    </row>
    <row r="60543" spans="5:5">
      <c r="E60543" s="15"/>
    </row>
    <row r="60544" spans="5:5">
      <c r="E60544" s="15"/>
    </row>
    <row r="60545" spans="5:5">
      <c r="E60545" s="15"/>
    </row>
    <row r="60546" spans="5:5">
      <c r="E60546" s="15"/>
    </row>
    <row r="60547" spans="5:5">
      <c r="E60547" s="15"/>
    </row>
    <row r="60548" spans="5:5">
      <c r="E60548" s="15"/>
    </row>
    <row r="60549" spans="5:5">
      <c r="E60549" s="15"/>
    </row>
    <row r="60550" spans="5:5">
      <c r="E60550" s="15"/>
    </row>
    <row r="60551" spans="5:5">
      <c r="E60551" s="15"/>
    </row>
    <row r="60552" spans="5:5">
      <c r="E60552" s="15"/>
    </row>
    <row r="60553" spans="5:5">
      <c r="E60553" s="15"/>
    </row>
    <row r="60554" spans="5:5">
      <c r="E60554" s="15"/>
    </row>
    <row r="60555" spans="5:5">
      <c r="E60555" s="15"/>
    </row>
    <row r="60556" spans="5:5">
      <c r="E60556" s="15"/>
    </row>
    <row r="60557" spans="5:5">
      <c r="E60557" s="15"/>
    </row>
    <row r="60558" spans="5:5">
      <c r="E60558" s="15"/>
    </row>
    <row r="60559" spans="5:5">
      <c r="E60559" s="15"/>
    </row>
    <row r="60560" spans="5:5">
      <c r="E60560" s="15"/>
    </row>
    <row r="60561" spans="5:5">
      <c r="E60561" s="15"/>
    </row>
    <row r="60562" spans="5:5">
      <c r="E60562" s="15"/>
    </row>
    <row r="60563" spans="5:5">
      <c r="E60563" s="15"/>
    </row>
    <row r="60564" spans="5:5">
      <c r="E60564" s="15"/>
    </row>
    <row r="60565" spans="5:5">
      <c r="E60565" s="15"/>
    </row>
    <row r="60566" spans="5:5">
      <c r="E60566" s="15"/>
    </row>
    <row r="60567" spans="5:5">
      <c r="E60567" s="15"/>
    </row>
    <row r="60568" spans="5:5">
      <c r="E60568" s="15"/>
    </row>
    <row r="60569" spans="5:5">
      <c r="E60569" s="15"/>
    </row>
    <row r="60570" spans="5:5">
      <c r="E60570" s="15"/>
    </row>
    <row r="60571" spans="5:5">
      <c r="E60571" s="15"/>
    </row>
    <row r="60572" spans="5:5">
      <c r="E60572" s="15"/>
    </row>
    <row r="60573" spans="5:5">
      <c r="E60573" s="15"/>
    </row>
    <row r="60574" spans="5:5">
      <c r="E60574" s="15"/>
    </row>
    <row r="60575" spans="5:5">
      <c r="E60575" s="15"/>
    </row>
    <row r="60576" spans="5:5">
      <c r="E60576" s="15"/>
    </row>
    <row r="60577" spans="5:5">
      <c r="E60577" s="15"/>
    </row>
    <row r="60578" spans="5:5">
      <c r="E60578" s="15"/>
    </row>
    <row r="60579" spans="5:5">
      <c r="E60579" s="15"/>
    </row>
    <row r="60580" spans="5:5">
      <c r="E60580" s="15"/>
    </row>
    <row r="60581" spans="5:5">
      <c r="E60581" s="15"/>
    </row>
    <row r="60582" spans="5:5">
      <c r="E60582" s="15"/>
    </row>
    <row r="60583" spans="5:5">
      <c r="E60583" s="15"/>
    </row>
    <row r="60584" spans="5:5">
      <c r="E60584" s="15"/>
    </row>
    <row r="60585" spans="5:5">
      <c r="E60585" s="15"/>
    </row>
    <row r="60586" spans="5:5">
      <c r="E60586" s="15"/>
    </row>
    <row r="60587" spans="5:5">
      <c r="E60587" s="15"/>
    </row>
    <row r="60588" spans="5:5">
      <c r="E60588" s="15"/>
    </row>
    <row r="60589" spans="5:5">
      <c r="E60589" s="15"/>
    </row>
    <row r="60590" spans="5:5">
      <c r="E60590" s="15"/>
    </row>
    <row r="60591" spans="5:5">
      <c r="E60591" s="15"/>
    </row>
    <row r="60592" spans="5:5">
      <c r="E60592" s="15"/>
    </row>
    <row r="60593" spans="5:5">
      <c r="E60593" s="15"/>
    </row>
    <row r="60594" spans="5:5">
      <c r="E60594" s="15"/>
    </row>
    <row r="60595" spans="5:5">
      <c r="E60595" s="15"/>
    </row>
    <row r="60596" spans="5:5">
      <c r="E60596" s="15"/>
    </row>
    <row r="60597" spans="5:5">
      <c r="E60597" s="15"/>
    </row>
    <row r="60598" spans="5:5">
      <c r="E60598" s="15"/>
    </row>
    <row r="60599" spans="5:5">
      <c r="E60599" s="15"/>
    </row>
    <row r="60600" spans="5:5">
      <c r="E60600" s="15"/>
    </row>
    <row r="60601" spans="5:5">
      <c r="E60601" s="15"/>
    </row>
    <row r="60602" spans="5:5">
      <c r="E60602" s="15"/>
    </row>
    <row r="60603" spans="5:5">
      <c r="E60603" s="15"/>
    </row>
    <row r="60604" spans="5:5">
      <c r="E60604" s="15"/>
    </row>
    <row r="60605" spans="5:5">
      <c r="E60605" s="15"/>
    </row>
    <row r="60606" spans="5:5">
      <c r="E60606" s="15"/>
    </row>
    <row r="60607" spans="5:5">
      <c r="E60607" s="15"/>
    </row>
    <row r="60608" spans="5:5">
      <c r="E60608" s="15"/>
    </row>
    <row r="60609" spans="5:5">
      <c r="E60609" s="15"/>
    </row>
    <row r="60610" spans="5:5">
      <c r="E60610" s="15"/>
    </row>
    <row r="60611" spans="5:5">
      <c r="E60611" s="15"/>
    </row>
    <row r="60612" spans="5:5">
      <c r="E60612" s="15"/>
    </row>
    <row r="60613" spans="5:5">
      <c r="E60613" s="15"/>
    </row>
    <row r="60614" spans="5:5">
      <c r="E60614" s="15"/>
    </row>
    <row r="60615" spans="5:5">
      <c r="E60615" s="15"/>
    </row>
    <row r="60616" spans="5:5">
      <c r="E60616" s="15"/>
    </row>
    <row r="60617" spans="5:5">
      <c r="E60617" s="15"/>
    </row>
    <row r="60618" spans="5:5">
      <c r="E60618" s="15"/>
    </row>
    <row r="60619" spans="5:5">
      <c r="E60619" s="15"/>
    </row>
    <row r="60620" spans="5:5">
      <c r="E60620" s="15"/>
    </row>
    <row r="60621" spans="5:5">
      <c r="E60621" s="15"/>
    </row>
    <row r="60622" spans="5:5">
      <c r="E60622" s="15"/>
    </row>
    <row r="60623" spans="5:5">
      <c r="E60623" s="15"/>
    </row>
    <row r="60624" spans="5:5">
      <c r="E60624" s="15"/>
    </row>
    <row r="60625" spans="5:5">
      <c r="E60625" s="15"/>
    </row>
    <row r="60626" spans="5:5">
      <c r="E60626" s="15"/>
    </row>
    <row r="60627" spans="5:5">
      <c r="E60627" s="15"/>
    </row>
    <row r="60628" spans="5:5">
      <c r="E60628" s="15"/>
    </row>
    <row r="60629" spans="5:5">
      <c r="E60629" s="15"/>
    </row>
    <row r="60630" spans="5:5">
      <c r="E60630" s="15"/>
    </row>
    <row r="60631" spans="5:5">
      <c r="E60631" s="15"/>
    </row>
    <row r="60632" spans="5:5">
      <c r="E60632" s="15"/>
    </row>
    <row r="60633" spans="5:5">
      <c r="E60633" s="15"/>
    </row>
    <row r="60634" spans="5:5">
      <c r="E60634" s="15"/>
    </row>
    <row r="60635" spans="5:5">
      <c r="E60635" s="15"/>
    </row>
    <row r="60636" spans="5:5">
      <c r="E60636" s="15"/>
    </row>
    <row r="60637" spans="5:5">
      <c r="E60637" s="15"/>
    </row>
    <row r="60638" spans="5:5">
      <c r="E60638" s="15"/>
    </row>
    <row r="60639" spans="5:5">
      <c r="E60639" s="15"/>
    </row>
    <row r="60640" spans="5:5">
      <c r="E60640" s="15"/>
    </row>
    <row r="60641" spans="5:5">
      <c r="E60641" s="15"/>
    </row>
    <row r="60642" spans="5:5">
      <c r="E60642" s="15"/>
    </row>
    <row r="60643" spans="5:5">
      <c r="E60643" s="15"/>
    </row>
    <row r="60644" spans="5:5">
      <c r="E60644" s="15"/>
    </row>
    <row r="60645" spans="5:5">
      <c r="E60645" s="15"/>
    </row>
    <row r="60646" spans="5:5">
      <c r="E60646" s="15"/>
    </row>
    <row r="60647" spans="5:5">
      <c r="E60647" s="15"/>
    </row>
    <row r="60648" spans="5:5">
      <c r="E60648" s="15"/>
    </row>
    <row r="60649" spans="5:5">
      <c r="E60649" s="15"/>
    </row>
    <row r="60650" spans="5:5">
      <c r="E60650" s="15"/>
    </row>
    <row r="60651" spans="5:5">
      <c r="E60651" s="15"/>
    </row>
    <row r="60652" spans="5:5">
      <c r="E60652" s="15"/>
    </row>
    <row r="60653" spans="5:5">
      <c r="E60653" s="15"/>
    </row>
    <row r="60654" spans="5:5">
      <c r="E60654" s="15"/>
    </row>
    <row r="60655" spans="5:5">
      <c r="E60655" s="15"/>
    </row>
    <row r="60656" spans="5:5">
      <c r="E60656" s="15"/>
    </row>
    <row r="60657" spans="5:5">
      <c r="E60657" s="15"/>
    </row>
    <row r="60658" spans="5:5">
      <c r="E60658" s="15"/>
    </row>
    <row r="60659" spans="5:5">
      <c r="E60659" s="15"/>
    </row>
    <row r="60660" spans="5:5">
      <c r="E60660" s="15"/>
    </row>
    <row r="60661" spans="5:5">
      <c r="E60661" s="15"/>
    </row>
    <row r="60662" spans="5:5">
      <c r="E60662" s="15"/>
    </row>
    <row r="60663" spans="5:5">
      <c r="E60663" s="15"/>
    </row>
    <row r="60664" spans="5:5">
      <c r="E60664" s="15"/>
    </row>
    <row r="60665" spans="5:5">
      <c r="E60665" s="15"/>
    </row>
    <row r="60666" spans="5:5">
      <c r="E60666" s="15"/>
    </row>
    <row r="60667" spans="5:5">
      <c r="E60667" s="15"/>
    </row>
    <row r="60668" spans="5:5">
      <c r="E60668" s="15"/>
    </row>
    <row r="60669" spans="5:5">
      <c r="E60669" s="15"/>
    </row>
    <row r="60670" spans="5:5">
      <c r="E60670" s="15"/>
    </row>
    <row r="60671" spans="5:5">
      <c r="E60671" s="15"/>
    </row>
    <row r="60672" spans="5:5">
      <c r="E60672" s="15"/>
    </row>
    <row r="60673" spans="5:5">
      <c r="E60673" s="15"/>
    </row>
    <row r="60674" spans="5:5">
      <c r="E60674" s="15"/>
    </row>
    <row r="60675" spans="5:5">
      <c r="E60675" s="15"/>
    </row>
    <row r="60676" spans="5:5">
      <c r="E60676" s="15"/>
    </row>
    <row r="60677" spans="5:5">
      <c r="E60677" s="15"/>
    </row>
    <row r="60678" spans="5:5">
      <c r="E60678" s="15"/>
    </row>
    <row r="60679" spans="5:5">
      <c r="E60679" s="15"/>
    </row>
    <row r="60680" spans="5:5">
      <c r="E60680" s="15"/>
    </row>
    <row r="60681" spans="5:5">
      <c r="E60681" s="15"/>
    </row>
    <row r="60682" spans="5:5">
      <c r="E60682" s="15"/>
    </row>
    <row r="60683" spans="5:5">
      <c r="E60683" s="15"/>
    </row>
    <row r="60684" spans="5:5">
      <c r="E60684" s="15"/>
    </row>
    <row r="60685" spans="5:5">
      <c r="E60685" s="15"/>
    </row>
    <row r="60686" spans="5:5">
      <c r="E60686" s="15"/>
    </row>
    <row r="60687" spans="5:5">
      <c r="E60687" s="15"/>
    </row>
    <row r="60688" spans="5:5">
      <c r="E60688" s="15"/>
    </row>
    <row r="60689" spans="5:5">
      <c r="E60689" s="15"/>
    </row>
    <row r="60690" spans="5:5">
      <c r="E60690" s="15"/>
    </row>
    <row r="60691" spans="5:5">
      <c r="E60691" s="15"/>
    </row>
    <row r="60692" spans="5:5">
      <c r="E60692" s="15"/>
    </row>
    <row r="60693" spans="5:5">
      <c r="E60693" s="15"/>
    </row>
    <row r="60694" spans="5:5">
      <c r="E60694" s="15"/>
    </row>
    <row r="60695" spans="5:5">
      <c r="E60695" s="15"/>
    </row>
    <row r="60696" spans="5:5">
      <c r="E60696" s="15"/>
    </row>
    <row r="60697" spans="5:5">
      <c r="E60697" s="15"/>
    </row>
    <row r="60698" spans="5:5">
      <c r="E60698" s="15"/>
    </row>
    <row r="60699" spans="5:5">
      <c r="E60699" s="15"/>
    </row>
    <row r="60700" spans="5:5">
      <c r="E60700" s="15"/>
    </row>
    <row r="60701" spans="5:5">
      <c r="E60701" s="15"/>
    </row>
    <row r="60702" spans="5:5">
      <c r="E60702" s="15"/>
    </row>
    <row r="60703" spans="5:5">
      <c r="E60703" s="15"/>
    </row>
    <row r="60704" spans="5:5">
      <c r="E60704" s="15"/>
    </row>
    <row r="60705" spans="5:5">
      <c r="E60705" s="15"/>
    </row>
    <row r="60706" spans="5:5">
      <c r="E60706" s="15"/>
    </row>
    <row r="60707" spans="5:5">
      <c r="E60707" s="15"/>
    </row>
    <row r="60708" spans="5:5">
      <c r="E60708" s="15"/>
    </row>
    <row r="60709" spans="5:5">
      <c r="E60709" s="15"/>
    </row>
    <row r="60710" spans="5:5">
      <c r="E60710" s="15"/>
    </row>
    <row r="60711" spans="5:5">
      <c r="E60711" s="15"/>
    </row>
    <row r="60712" spans="5:5">
      <c r="E60712" s="15"/>
    </row>
    <row r="60713" spans="5:5">
      <c r="E60713" s="15"/>
    </row>
    <row r="60714" spans="5:5">
      <c r="E60714" s="15"/>
    </row>
    <row r="60715" spans="5:5">
      <c r="E60715" s="15"/>
    </row>
    <row r="60716" spans="5:5">
      <c r="E60716" s="15"/>
    </row>
    <row r="60717" spans="5:5">
      <c r="E60717" s="15"/>
    </row>
    <row r="60718" spans="5:5">
      <c r="E60718" s="15"/>
    </row>
    <row r="60719" spans="5:5">
      <c r="E60719" s="15"/>
    </row>
    <row r="60720" spans="5:5">
      <c r="E60720" s="15"/>
    </row>
    <row r="60721" spans="5:5">
      <c r="E60721" s="15"/>
    </row>
    <row r="60722" spans="5:5">
      <c r="E60722" s="15"/>
    </row>
    <row r="60723" spans="5:5">
      <c r="E60723" s="15"/>
    </row>
    <row r="60724" spans="5:5">
      <c r="E60724" s="15"/>
    </row>
    <row r="60725" spans="5:5">
      <c r="E60725" s="15"/>
    </row>
    <row r="60726" spans="5:5">
      <c r="E60726" s="15"/>
    </row>
    <row r="60727" spans="5:5">
      <c r="E60727" s="15"/>
    </row>
    <row r="60728" spans="5:5">
      <c r="E60728" s="15"/>
    </row>
    <row r="60729" spans="5:5">
      <c r="E60729" s="15"/>
    </row>
    <row r="60730" spans="5:5">
      <c r="E60730" s="15"/>
    </row>
    <row r="60731" spans="5:5">
      <c r="E60731" s="15"/>
    </row>
    <row r="60732" spans="5:5">
      <c r="E60732" s="15"/>
    </row>
    <row r="60733" spans="5:5">
      <c r="E60733" s="15"/>
    </row>
    <row r="60734" spans="5:5">
      <c r="E60734" s="15"/>
    </row>
    <row r="60735" spans="5:5">
      <c r="E60735" s="15"/>
    </row>
    <row r="60736" spans="5:5">
      <c r="E60736" s="15"/>
    </row>
    <row r="60737" spans="5:5">
      <c r="E60737" s="15"/>
    </row>
    <row r="60738" spans="5:5">
      <c r="E60738" s="15"/>
    </row>
    <row r="60739" spans="5:5">
      <c r="E60739" s="15"/>
    </row>
    <row r="60740" spans="5:5">
      <c r="E60740" s="15"/>
    </row>
    <row r="60741" spans="5:5">
      <c r="E60741" s="15"/>
    </row>
    <row r="60742" spans="5:5">
      <c r="E60742" s="15"/>
    </row>
    <row r="60743" spans="5:5">
      <c r="E60743" s="15"/>
    </row>
    <row r="60744" spans="5:5">
      <c r="E60744" s="15"/>
    </row>
    <row r="60745" spans="5:5">
      <c r="E60745" s="15"/>
    </row>
    <row r="60746" spans="5:5">
      <c r="E60746" s="15"/>
    </row>
    <row r="60747" spans="5:5">
      <c r="E60747" s="15"/>
    </row>
    <row r="60748" spans="5:5">
      <c r="E60748" s="15"/>
    </row>
    <row r="60749" spans="5:5">
      <c r="E60749" s="15"/>
    </row>
    <row r="60750" spans="5:5">
      <c r="E60750" s="15"/>
    </row>
    <row r="60751" spans="5:5">
      <c r="E60751" s="15"/>
    </row>
    <row r="60752" spans="5:5">
      <c r="E60752" s="15"/>
    </row>
    <row r="60753" spans="5:5">
      <c r="E60753" s="15"/>
    </row>
    <row r="60754" spans="5:5">
      <c r="E60754" s="15"/>
    </row>
    <row r="60755" spans="5:5">
      <c r="E60755" s="15"/>
    </row>
    <row r="60756" spans="5:5">
      <c r="E60756" s="15"/>
    </row>
    <row r="60757" spans="5:5">
      <c r="E60757" s="15"/>
    </row>
    <row r="60758" spans="5:5">
      <c r="E60758" s="15"/>
    </row>
    <row r="60759" spans="5:5">
      <c r="E60759" s="15"/>
    </row>
    <row r="60760" spans="5:5">
      <c r="E60760" s="15"/>
    </row>
    <row r="60761" spans="5:5">
      <c r="E60761" s="15"/>
    </row>
    <row r="60762" spans="5:5">
      <c r="E60762" s="15"/>
    </row>
    <row r="60763" spans="5:5">
      <c r="E60763" s="15"/>
    </row>
    <row r="60764" spans="5:5">
      <c r="E60764" s="15"/>
    </row>
    <row r="60765" spans="5:5">
      <c r="E60765" s="15"/>
    </row>
    <row r="60766" spans="5:5">
      <c r="E60766" s="15"/>
    </row>
    <row r="60767" spans="5:5">
      <c r="E60767" s="15"/>
    </row>
    <row r="60768" spans="5:5">
      <c r="E60768" s="15"/>
    </row>
    <row r="60769" spans="5:5">
      <c r="E60769" s="15"/>
    </row>
    <row r="60770" spans="5:5">
      <c r="E60770" s="15"/>
    </row>
    <row r="60771" spans="5:5">
      <c r="E60771" s="15"/>
    </row>
    <row r="60772" spans="5:5">
      <c r="E60772" s="15"/>
    </row>
    <row r="60773" spans="5:5">
      <c r="E60773" s="15"/>
    </row>
    <row r="60774" spans="5:5">
      <c r="E60774" s="15"/>
    </row>
    <row r="60775" spans="5:5">
      <c r="E60775" s="15"/>
    </row>
    <row r="60776" spans="5:5">
      <c r="E60776" s="15"/>
    </row>
    <row r="60777" spans="5:5">
      <c r="E60777" s="15"/>
    </row>
    <row r="60778" spans="5:5">
      <c r="E60778" s="15"/>
    </row>
    <row r="60779" spans="5:5">
      <c r="E60779" s="15"/>
    </row>
    <row r="60780" spans="5:5">
      <c r="E60780" s="15"/>
    </row>
    <row r="60781" spans="5:5">
      <c r="E60781" s="15"/>
    </row>
    <row r="60782" spans="5:5">
      <c r="E60782" s="15"/>
    </row>
    <row r="60783" spans="5:5">
      <c r="E60783" s="15"/>
    </row>
    <row r="60784" spans="5:5">
      <c r="E60784" s="15"/>
    </row>
    <row r="60785" spans="5:5">
      <c r="E60785" s="15"/>
    </row>
    <row r="60786" spans="5:5">
      <c r="E60786" s="15"/>
    </row>
    <row r="60787" spans="5:5">
      <c r="E60787" s="15"/>
    </row>
    <row r="60788" spans="5:5">
      <c r="E60788" s="15"/>
    </row>
    <row r="60789" spans="5:5">
      <c r="E60789" s="15"/>
    </row>
    <row r="60790" spans="5:5">
      <c r="E60790" s="15"/>
    </row>
    <row r="60791" spans="5:5">
      <c r="E60791" s="15"/>
    </row>
    <row r="60792" spans="5:5">
      <c r="E60792" s="15"/>
    </row>
    <row r="60793" spans="5:5">
      <c r="E60793" s="15"/>
    </row>
    <row r="60794" spans="5:5">
      <c r="E60794" s="15"/>
    </row>
    <row r="60795" spans="5:5">
      <c r="E60795" s="15"/>
    </row>
    <row r="60796" spans="5:5">
      <c r="E60796" s="15"/>
    </row>
    <row r="60797" spans="5:5">
      <c r="E60797" s="15"/>
    </row>
    <row r="60798" spans="5:5">
      <c r="E60798" s="15"/>
    </row>
    <row r="60799" spans="5:5">
      <c r="E60799" s="15"/>
    </row>
    <row r="60800" spans="5:5">
      <c r="E60800" s="15"/>
    </row>
    <row r="60801" spans="5:5">
      <c r="E60801" s="15"/>
    </row>
    <row r="60802" spans="5:5">
      <c r="E60802" s="15"/>
    </row>
    <row r="60803" spans="5:5">
      <c r="E60803" s="15"/>
    </row>
    <row r="60804" spans="5:5">
      <c r="E60804" s="15"/>
    </row>
    <row r="60805" spans="5:5">
      <c r="E60805" s="15"/>
    </row>
    <row r="60806" spans="5:5">
      <c r="E60806" s="15"/>
    </row>
    <row r="60807" spans="5:5">
      <c r="E60807" s="15"/>
    </row>
    <row r="60808" spans="5:5">
      <c r="E60808" s="15"/>
    </row>
    <row r="60809" spans="5:5">
      <c r="E60809" s="15"/>
    </row>
    <row r="60810" spans="5:5">
      <c r="E60810" s="15"/>
    </row>
    <row r="60811" spans="5:5">
      <c r="E60811" s="15"/>
    </row>
    <row r="60812" spans="5:5">
      <c r="E60812" s="15"/>
    </row>
    <row r="60813" spans="5:5">
      <c r="E60813" s="15"/>
    </row>
    <row r="60814" spans="5:5">
      <c r="E60814" s="15"/>
    </row>
    <row r="60815" spans="5:5">
      <c r="E60815" s="15"/>
    </row>
    <row r="60816" spans="5:5">
      <c r="E60816" s="15"/>
    </row>
    <row r="60817" spans="5:5">
      <c r="E60817" s="15"/>
    </row>
    <row r="60818" spans="5:5">
      <c r="E60818" s="15"/>
    </row>
    <row r="60819" spans="5:5">
      <c r="E60819" s="15"/>
    </row>
    <row r="60820" spans="5:5">
      <c r="E60820" s="15"/>
    </row>
    <row r="60821" spans="5:5">
      <c r="E60821" s="15"/>
    </row>
    <row r="60822" spans="5:5">
      <c r="E60822" s="15"/>
    </row>
    <row r="60823" spans="5:5">
      <c r="E60823" s="15"/>
    </row>
    <row r="60824" spans="5:5">
      <c r="E60824" s="15"/>
    </row>
    <row r="60825" spans="5:5">
      <c r="E60825" s="15"/>
    </row>
    <row r="60826" spans="5:5">
      <c r="E60826" s="15"/>
    </row>
    <row r="60827" spans="5:5">
      <c r="E60827" s="15"/>
    </row>
    <row r="60828" spans="5:5">
      <c r="E60828" s="15"/>
    </row>
    <row r="60829" spans="5:5">
      <c r="E60829" s="15"/>
    </row>
    <row r="60830" spans="5:5">
      <c r="E60830" s="15"/>
    </row>
    <row r="60831" spans="5:5">
      <c r="E60831" s="15"/>
    </row>
    <row r="60832" spans="5:5">
      <c r="E60832" s="15"/>
    </row>
    <row r="60833" spans="5:5">
      <c r="E60833" s="15"/>
    </row>
    <row r="60834" spans="5:5">
      <c r="E60834" s="15"/>
    </row>
    <row r="60835" spans="5:5">
      <c r="E60835" s="15"/>
    </row>
    <row r="60836" spans="5:5">
      <c r="E60836" s="15"/>
    </row>
    <row r="60837" spans="5:5">
      <c r="E60837" s="15"/>
    </row>
    <row r="60838" spans="5:5">
      <c r="E60838" s="15"/>
    </row>
    <row r="60839" spans="5:5">
      <c r="E60839" s="15"/>
    </row>
    <row r="60840" spans="5:5">
      <c r="E60840" s="15"/>
    </row>
    <row r="60841" spans="5:5">
      <c r="E60841" s="15"/>
    </row>
    <row r="60842" spans="5:5">
      <c r="E60842" s="15"/>
    </row>
    <row r="60843" spans="5:5">
      <c r="E60843" s="15"/>
    </row>
    <row r="60844" spans="5:5">
      <c r="E60844" s="15"/>
    </row>
    <row r="60845" spans="5:5">
      <c r="E60845" s="15"/>
    </row>
    <row r="60846" spans="5:5">
      <c r="E60846" s="15"/>
    </row>
    <row r="60847" spans="5:5">
      <c r="E60847" s="15"/>
    </row>
    <row r="60848" spans="5:5">
      <c r="E60848" s="15"/>
    </row>
    <row r="60849" spans="5:5">
      <c r="E60849" s="15"/>
    </row>
    <row r="60850" spans="5:5">
      <c r="E60850" s="15"/>
    </row>
    <row r="60851" spans="5:5">
      <c r="E60851" s="15"/>
    </row>
    <row r="60852" spans="5:5">
      <c r="E60852" s="15"/>
    </row>
    <row r="60853" spans="5:5">
      <c r="E60853" s="15"/>
    </row>
    <row r="60854" spans="5:5">
      <c r="E60854" s="15"/>
    </row>
    <row r="60855" spans="5:5">
      <c r="E60855" s="15"/>
    </row>
    <row r="60856" spans="5:5">
      <c r="E60856" s="15"/>
    </row>
    <row r="60857" spans="5:5">
      <c r="E60857" s="15"/>
    </row>
    <row r="60858" spans="5:5">
      <c r="E60858" s="15"/>
    </row>
    <row r="60859" spans="5:5">
      <c r="E60859" s="15"/>
    </row>
    <row r="60860" spans="5:5">
      <c r="E60860" s="15"/>
    </row>
    <row r="60861" spans="5:5">
      <c r="E60861" s="15"/>
    </row>
    <row r="60862" spans="5:5">
      <c r="E60862" s="15"/>
    </row>
    <row r="60863" spans="5:5">
      <c r="E60863" s="15"/>
    </row>
    <row r="60864" spans="5:5">
      <c r="E60864" s="15"/>
    </row>
    <row r="60865" spans="5:5">
      <c r="E60865" s="15"/>
    </row>
    <row r="60866" spans="5:5">
      <c r="E60866" s="15"/>
    </row>
    <row r="60867" spans="5:5">
      <c r="E60867" s="15"/>
    </row>
    <row r="60868" spans="5:5">
      <c r="E60868" s="15"/>
    </row>
    <row r="60869" spans="5:5">
      <c r="E60869" s="15"/>
    </row>
    <row r="60870" spans="5:5">
      <c r="E60870" s="15"/>
    </row>
    <row r="60871" spans="5:5">
      <c r="E60871" s="15"/>
    </row>
    <row r="60872" spans="5:5">
      <c r="E60872" s="15"/>
    </row>
    <row r="60873" spans="5:5">
      <c r="E60873" s="15"/>
    </row>
    <row r="60874" spans="5:5">
      <c r="E60874" s="15"/>
    </row>
    <row r="60875" spans="5:5">
      <c r="E60875" s="15"/>
    </row>
    <row r="60876" spans="5:5">
      <c r="E60876" s="15"/>
    </row>
    <row r="60877" spans="5:5">
      <c r="E60877" s="15"/>
    </row>
    <row r="60878" spans="5:5">
      <c r="E60878" s="15"/>
    </row>
    <row r="60879" spans="5:5">
      <c r="E60879" s="15"/>
    </row>
    <row r="60880" spans="5:5">
      <c r="E60880" s="15"/>
    </row>
    <row r="60881" spans="5:5">
      <c r="E60881" s="15"/>
    </row>
    <row r="60882" spans="5:5">
      <c r="E60882" s="15"/>
    </row>
    <row r="60883" spans="5:5">
      <c r="E60883" s="15"/>
    </row>
    <row r="60884" spans="5:5">
      <c r="E60884" s="15"/>
    </row>
    <row r="60885" spans="5:5">
      <c r="E60885" s="15"/>
    </row>
    <row r="60886" spans="5:5">
      <c r="E60886" s="15"/>
    </row>
    <row r="60887" spans="5:5">
      <c r="E60887" s="15"/>
    </row>
    <row r="60888" spans="5:5">
      <c r="E60888" s="15"/>
    </row>
    <row r="60889" spans="5:5">
      <c r="E60889" s="15"/>
    </row>
    <row r="60890" spans="5:5">
      <c r="E60890" s="15"/>
    </row>
    <row r="60891" spans="5:5">
      <c r="E60891" s="15"/>
    </row>
    <row r="60892" spans="5:5">
      <c r="E60892" s="15"/>
    </row>
    <row r="60893" spans="5:5">
      <c r="E60893" s="15"/>
    </row>
    <row r="60894" spans="5:5">
      <c r="E60894" s="15"/>
    </row>
    <row r="60895" spans="5:5">
      <c r="E60895" s="15"/>
    </row>
    <row r="60896" spans="5:5">
      <c r="E60896" s="15"/>
    </row>
    <row r="60897" spans="5:5">
      <c r="E60897" s="15"/>
    </row>
    <row r="60898" spans="5:5">
      <c r="E60898" s="15"/>
    </row>
    <row r="60899" spans="5:5">
      <c r="E60899" s="15"/>
    </row>
    <row r="60900" spans="5:5">
      <c r="E60900" s="15"/>
    </row>
    <row r="60901" spans="5:5">
      <c r="E60901" s="15"/>
    </row>
    <row r="60902" spans="5:5">
      <c r="E60902" s="15"/>
    </row>
    <row r="60903" spans="5:5">
      <c r="E60903" s="15"/>
    </row>
    <row r="60904" spans="5:5">
      <c r="E60904" s="15"/>
    </row>
    <row r="60905" spans="5:5">
      <c r="E60905" s="15"/>
    </row>
    <row r="60906" spans="5:5">
      <c r="E60906" s="15"/>
    </row>
    <row r="60907" spans="5:5">
      <c r="E60907" s="15"/>
    </row>
    <row r="60908" spans="5:5">
      <c r="E60908" s="15"/>
    </row>
    <row r="60909" spans="5:5">
      <c r="E60909" s="15"/>
    </row>
    <row r="60910" spans="5:5">
      <c r="E60910" s="15"/>
    </row>
    <row r="60911" spans="5:5">
      <c r="E60911" s="15"/>
    </row>
    <row r="60912" spans="5:5">
      <c r="E60912" s="15"/>
    </row>
    <row r="60913" spans="5:5">
      <c r="E60913" s="15"/>
    </row>
    <row r="60914" spans="5:5">
      <c r="E60914" s="15"/>
    </row>
    <row r="60915" spans="5:5">
      <c r="E60915" s="15"/>
    </row>
    <row r="60916" spans="5:5">
      <c r="E60916" s="15"/>
    </row>
    <row r="60917" spans="5:5">
      <c r="E60917" s="15"/>
    </row>
    <row r="60918" spans="5:5">
      <c r="E60918" s="15"/>
    </row>
    <row r="60919" spans="5:5">
      <c r="E60919" s="15"/>
    </row>
    <row r="60920" spans="5:5">
      <c r="E60920" s="15"/>
    </row>
    <row r="60921" spans="5:5">
      <c r="E60921" s="15"/>
    </row>
    <row r="60922" spans="5:5">
      <c r="E60922" s="15"/>
    </row>
    <row r="60923" spans="5:5">
      <c r="E60923" s="15"/>
    </row>
    <row r="60924" spans="5:5">
      <c r="E60924" s="15"/>
    </row>
    <row r="60925" spans="5:5">
      <c r="E60925" s="15"/>
    </row>
    <row r="60926" spans="5:5">
      <c r="E60926" s="15"/>
    </row>
    <row r="60927" spans="5:5">
      <c r="E60927" s="15"/>
    </row>
    <row r="60928" spans="5:5">
      <c r="E60928" s="15"/>
    </row>
    <row r="60929" spans="5:5">
      <c r="E60929" s="15"/>
    </row>
    <row r="60930" spans="5:5">
      <c r="E60930" s="15"/>
    </row>
    <row r="60931" spans="5:5">
      <c r="E60931" s="15"/>
    </row>
    <row r="60932" spans="5:5">
      <c r="E60932" s="15"/>
    </row>
    <row r="60933" spans="5:5">
      <c r="E60933" s="15"/>
    </row>
    <row r="60934" spans="5:5">
      <c r="E60934" s="15"/>
    </row>
    <row r="60935" spans="5:5">
      <c r="E60935" s="15"/>
    </row>
    <row r="60936" spans="5:5">
      <c r="E60936" s="15"/>
    </row>
    <row r="60937" spans="5:5">
      <c r="E60937" s="15"/>
    </row>
    <row r="60938" spans="5:5">
      <c r="E60938" s="15"/>
    </row>
    <row r="60939" spans="5:5">
      <c r="E60939" s="15"/>
    </row>
    <row r="60940" spans="5:5">
      <c r="E60940" s="15"/>
    </row>
    <row r="60941" spans="5:5">
      <c r="E60941" s="15"/>
    </row>
    <row r="60942" spans="5:5">
      <c r="E60942" s="15"/>
    </row>
    <row r="60943" spans="5:5">
      <c r="E60943" s="15"/>
    </row>
    <row r="60944" spans="5:5">
      <c r="E60944" s="15"/>
    </row>
    <row r="60945" spans="5:5">
      <c r="E60945" s="15"/>
    </row>
    <row r="60946" spans="5:5">
      <c r="E60946" s="15"/>
    </row>
    <row r="60947" spans="5:5">
      <c r="E60947" s="15"/>
    </row>
    <row r="60948" spans="5:5">
      <c r="E60948" s="15"/>
    </row>
    <row r="60949" spans="5:5">
      <c r="E60949" s="15"/>
    </row>
    <row r="60950" spans="5:5">
      <c r="E60950" s="15"/>
    </row>
    <row r="60951" spans="5:5">
      <c r="E60951" s="15"/>
    </row>
    <row r="60952" spans="5:5">
      <c r="E60952" s="15"/>
    </row>
    <row r="60953" spans="5:5">
      <c r="E60953" s="15"/>
    </row>
    <row r="60954" spans="5:5">
      <c r="E60954" s="15"/>
    </row>
    <row r="60955" spans="5:5">
      <c r="E60955" s="15"/>
    </row>
    <row r="60956" spans="5:5">
      <c r="E60956" s="15"/>
    </row>
    <row r="60957" spans="5:5">
      <c r="E60957" s="15"/>
    </row>
    <row r="60958" spans="5:5">
      <c r="E60958" s="15"/>
    </row>
    <row r="60959" spans="5:5">
      <c r="E60959" s="15"/>
    </row>
    <row r="60960" spans="5:5">
      <c r="E60960" s="15"/>
    </row>
    <row r="60961" spans="5:5">
      <c r="E60961" s="15"/>
    </row>
    <row r="60962" spans="5:5">
      <c r="E60962" s="15"/>
    </row>
    <row r="60963" spans="5:5">
      <c r="E60963" s="15"/>
    </row>
    <row r="60964" spans="5:5">
      <c r="E60964" s="15"/>
    </row>
    <row r="60965" spans="5:5">
      <c r="E60965" s="15"/>
    </row>
    <row r="60966" spans="5:5">
      <c r="E60966" s="15"/>
    </row>
    <row r="60967" spans="5:5">
      <c r="E60967" s="15"/>
    </row>
    <row r="60968" spans="5:5">
      <c r="E60968" s="15"/>
    </row>
    <row r="60969" spans="5:5">
      <c r="E60969" s="15"/>
    </row>
    <row r="60970" spans="5:5">
      <c r="E60970" s="15"/>
    </row>
    <row r="60971" spans="5:5">
      <c r="E60971" s="15"/>
    </row>
    <row r="60972" spans="5:5">
      <c r="E60972" s="15"/>
    </row>
    <row r="60973" spans="5:5">
      <c r="E60973" s="15"/>
    </row>
    <row r="60974" spans="5:5">
      <c r="E60974" s="15"/>
    </row>
    <row r="60975" spans="5:5">
      <c r="E60975" s="15"/>
    </row>
    <row r="60976" spans="5:5">
      <c r="E60976" s="15"/>
    </row>
    <row r="60977" spans="5:5">
      <c r="E60977" s="15"/>
    </row>
    <row r="60978" spans="5:5">
      <c r="E60978" s="15"/>
    </row>
    <row r="60979" spans="5:5">
      <c r="E60979" s="15"/>
    </row>
    <row r="60980" spans="5:5">
      <c r="E60980" s="15"/>
    </row>
    <row r="60981" spans="5:5">
      <c r="E60981" s="15"/>
    </row>
    <row r="60982" spans="5:5">
      <c r="E60982" s="15"/>
    </row>
    <row r="60983" spans="5:5">
      <c r="E60983" s="15"/>
    </row>
    <row r="60984" spans="5:5">
      <c r="E60984" s="15"/>
    </row>
    <row r="60985" spans="5:5">
      <c r="E60985" s="15"/>
    </row>
    <row r="60986" spans="5:5">
      <c r="E60986" s="15"/>
    </row>
    <row r="60987" spans="5:5">
      <c r="E60987" s="15"/>
    </row>
    <row r="60988" spans="5:5">
      <c r="E60988" s="15"/>
    </row>
    <row r="60989" spans="5:5">
      <c r="E60989" s="15"/>
    </row>
    <row r="60990" spans="5:5">
      <c r="E60990" s="15"/>
    </row>
    <row r="60991" spans="5:5">
      <c r="E60991" s="15"/>
    </row>
    <row r="60992" spans="5:5">
      <c r="E60992" s="15"/>
    </row>
    <row r="60993" spans="5:5">
      <c r="E60993" s="15"/>
    </row>
    <row r="60994" spans="5:5">
      <c r="E60994" s="15"/>
    </row>
    <row r="60995" spans="5:5">
      <c r="E60995" s="15"/>
    </row>
    <row r="60996" spans="5:5">
      <c r="E60996" s="15"/>
    </row>
    <row r="60997" spans="5:5">
      <c r="E60997" s="15"/>
    </row>
    <row r="60998" spans="5:5">
      <c r="E60998" s="15"/>
    </row>
    <row r="60999" spans="5:5">
      <c r="E60999" s="15"/>
    </row>
    <row r="61000" spans="5:5">
      <c r="E61000" s="15"/>
    </row>
    <row r="61001" spans="5:5">
      <c r="E61001" s="15"/>
    </row>
    <row r="61002" spans="5:5">
      <c r="E61002" s="15"/>
    </row>
    <row r="61003" spans="5:5">
      <c r="E61003" s="15"/>
    </row>
    <row r="61004" spans="5:5">
      <c r="E61004" s="15"/>
    </row>
    <row r="61005" spans="5:5">
      <c r="E61005" s="15"/>
    </row>
    <row r="61006" spans="5:5">
      <c r="E61006" s="15"/>
    </row>
    <row r="61007" spans="5:5">
      <c r="E61007" s="15"/>
    </row>
    <row r="61008" spans="5:5">
      <c r="E61008" s="15"/>
    </row>
    <row r="61009" spans="5:5">
      <c r="E61009" s="15"/>
    </row>
    <row r="61010" spans="5:5">
      <c r="E61010" s="15"/>
    </row>
    <row r="61011" spans="5:5">
      <c r="E61011" s="15"/>
    </row>
    <row r="61012" spans="5:5">
      <c r="E61012" s="15"/>
    </row>
    <row r="61013" spans="5:5">
      <c r="E61013" s="15"/>
    </row>
    <row r="61014" spans="5:5">
      <c r="E61014" s="15"/>
    </row>
    <row r="61015" spans="5:5">
      <c r="E61015" s="15"/>
    </row>
    <row r="61016" spans="5:5">
      <c r="E61016" s="15"/>
    </row>
    <row r="61017" spans="5:5">
      <c r="E61017" s="15"/>
    </row>
    <row r="61018" spans="5:5">
      <c r="E61018" s="15"/>
    </row>
    <row r="61019" spans="5:5">
      <c r="E61019" s="15"/>
    </row>
    <row r="61020" spans="5:5">
      <c r="E61020" s="15"/>
    </row>
    <row r="61021" spans="5:5">
      <c r="E61021" s="15"/>
    </row>
    <row r="61022" spans="5:5">
      <c r="E61022" s="15"/>
    </row>
    <row r="61023" spans="5:5">
      <c r="E61023" s="15"/>
    </row>
    <row r="61024" spans="5:5">
      <c r="E61024" s="15"/>
    </row>
    <row r="61025" spans="5:5">
      <c r="E61025" s="15"/>
    </row>
    <row r="61026" spans="5:5">
      <c r="E61026" s="15"/>
    </row>
    <row r="61027" spans="5:5">
      <c r="E61027" s="15"/>
    </row>
    <row r="61028" spans="5:5">
      <c r="E61028" s="15"/>
    </row>
    <row r="61029" spans="5:5">
      <c r="E61029" s="15"/>
    </row>
    <row r="61030" spans="5:5">
      <c r="E61030" s="15"/>
    </row>
    <row r="61031" spans="5:5">
      <c r="E61031" s="15"/>
    </row>
    <row r="61032" spans="5:5">
      <c r="E61032" s="15"/>
    </row>
    <row r="61033" spans="5:5">
      <c r="E61033" s="15"/>
    </row>
    <row r="61034" spans="5:5">
      <c r="E61034" s="15"/>
    </row>
    <row r="61035" spans="5:5">
      <c r="E61035" s="15"/>
    </row>
    <row r="61036" spans="5:5">
      <c r="E61036" s="15"/>
    </row>
    <row r="61037" spans="5:5">
      <c r="E61037" s="15"/>
    </row>
    <row r="61038" spans="5:5">
      <c r="E61038" s="15"/>
    </row>
    <row r="61039" spans="5:5">
      <c r="E61039" s="15"/>
    </row>
    <row r="61040" spans="5:5">
      <c r="E61040" s="15"/>
    </row>
    <row r="61041" spans="5:5">
      <c r="E61041" s="15"/>
    </row>
    <row r="61042" spans="5:5">
      <c r="E61042" s="15"/>
    </row>
    <row r="61043" spans="5:5">
      <c r="E61043" s="15"/>
    </row>
    <row r="61044" spans="5:5">
      <c r="E61044" s="15"/>
    </row>
    <row r="61045" spans="5:5">
      <c r="E61045" s="15"/>
    </row>
    <row r="61046" spans="5:5">
      <c r="E61046" s="15"/>
    </row>
    <row r="61047" spans="5:5">
      <c r="E61047" s="15"/>
    </row>
    <row r="61048" spans="5:5">
      <c r="E61048" s="15"/>
    </row>
    <row r="61049" spans="5:5">
      <c r="E61049" s="15"/>
    </row>
    <row r="61050" spans="5:5">
      <c r="E61050" s="15"/>
    </row>
    <row r="61051" spans="5:5">
      <c r="E61051" s="15"/>
    </row>
    <row r="61052" spans="5:5">
      <c r="E61052" s="15"/>
    </row>
    <row r="61053" spans="5:5">
      <c r="E61053" s="15"/>
    </row>
    <row r="61054" spans="5:5">
      <c r="E61054" s="15"/>
    </row>
    <row r="61055" spans="5:5">
      <c r="E61055" s="15"/>
    </row>
    <row r="61056" spans="5:5">
      <c r="E61056" s="15"/>
    </row>
    <row r="61057" spans="5:5">
      <c r="E61057" s="15"/>
    </row>
    <row r="61058" spans="5:5">
      <c r="E61058" s="15"/>
    </row>
    <row r="61059" spans="5:5">
      <c r="E61059" s="15"/>
    </row>
    <row r="61060" spans="5:5">
      <c r="E61060" s="15"/>
    </row>
    <row r="61061" spans="5:5">
      <c r="E61061" s="15"/>
    </row>
    <row r="61062" spans="5:5">
      <c r="E61062" s="15"/>
    </row>
    <row r="61063" spans="5:5">
      <c r="E61063" s="15"/>
    </row>
    <row r="61064" spans="5:5">
      <c r="E61064" s="15"/>
    </row>
    <row r="61065" spans="5:5">
      <c r="E61065" s="15"/>
    </row>
    <row r="61066" spans="5:5">
      <c r="E61066" s="15"/>
    </row>
    <row r="61067" spans="5:5">
      <c r="E61067" s="15"/>
    </row>
    <row r="61068" spans="5:5">
      <c r="E61068" s="15"/>
    </row>
    <row r="61069" spans="5:5">
      <c r="E61069" s="15"/>
    </row>
    <row r="61070" spans="5:5">
      <c r="E61070" s="15"/>
    </row>
    <row r="61071" spans="5:5">
      <c r="E61071" s="15"/>
    </row>
    <row r="61072" spans="5:5">
      <c r="E61072" s="15"/>
    </row>
    <row r="61073" spans="5:5">
      <c r="E61073" s="15"/>
    </row>
    <row r="61074" spans="5:5">
      <c r="E61074" s="15"/>
    </row>
    <row r="61075" spans="5:5">
      <c r="E61075" s="15"/>
    </row>
    <row r="61076" spans="5:5">
      <c r="E61076" s="15"/>
    </row>
    <row r="61077" spans="5:5">
      <c r="E61077" s="15"/>
    </row>
    <row r="61078" spans="5:5">
      <c r="E61078" s="15"/>
    </row>
    <row r="61079" spans="5:5">
      <c r="E61079" s="15"/>
    </row>
    <row r="61080" spans="5:5">
      <c r="E61080" s="15"/>
    </row>
    <row r="61081" spans="5:5">
      <c r="E61081" s="15"/>
    </row>
    <row r="61082" spans="5:5">
      <c r="E61082" s="15"/>
    </row>
    <row r="61083" spans="5:5">
      <c r="E61083" s="15"/>
    </row>
    <row r="61084" spans="5:5">
      <c r="E61084" s="15"/>
    </row>
    <row r="61085" spans="5:5">
      <c r="E61085" s="15"/>
    </row>
    <row r="61086" spans="5:5">
      <c r="E61086" s="15"/>
    </row>
    <row r="61087" spans="5:5">
      <c r="E61087" s="15"/>
    </row>
    <row r="61088" spans="5:5">
      <c r="E61088" s="15"/>
    </row>
    <row r="61089" spans="5:5">
      <c r="E61089" s="15"/>
    </row>
    <row r="61090" spans="5:5">
      <c r="E61090" s="15"/>
    </row>
    <row r="61091" spans="5:5">
      <c r="E61091" s="15"/>
    </row>
    <row r="61092" spans="5:5">
      <c r="E61092" s="15"/>
    </row>
    <row r="61093" spans="5:5">
      <c r="E61093" s="15"/>
    </row>
    <row r="61094" spans="5:5">
      <c r="E61094" s="15"/>
    </row>
    <row r="61095" spans="5:5">
      <c r="E61095" s="15"/>
    </row>
    <row r="61096" spans="5:5">
      <c r="E61096" s="15"/>
    </row>
    <row r="61097" spans="5:5">
      <c r="E61097" s="15"/>
    </row>
    <row r="61098" spans="5:5">
      <c r="E61098" s="15"/>
    </row>
    <row r="61099" spans="5:5">
      <c r="E61099" s="15"/>
    </row>
    <row r="61100" spans="5:5">
      <c r="E61100" s="15"/>
    </row>
    <row r="61101" spans="5:5">
      <c r="E61101" s="15"/>
    </row>
    <row r="61102" spans="5:5">
      <c r="E61102" s="15"/>
    </row>
    <row r="61103" spans="5:5">
      <c r="E61103" s="15"/>
    </row>
    <row r="61104" spans="5:5">
      <c r="E61104" s="15"/>
    </row>
    <row r="61105" spans="5:5">
      <c r="E61105" s="15"/>
    </row>
    <row r="61106" spans="5:5">
      <c r="E61106" s="15"/>
    </row>
    <row r="61107" spans="5:5">
      <c r="E61107" s="15"/>
    </row>
    <row r="61108" spans="5:5">
      <c r="E61108" s="15"/>
    </row>
    <row r="61109" spans="5:5">
      <c r="E61109" s="15"/>
    </row>
    <row r="61110" spans="5:5">
      <c r="E61110" s="15"/>
    </row>
    <row r="61111" spans="5:5">
      <c r="E61111" s="15"/>
    </row>
    <row r="61112" spans="5:5">
      <c r="E61112" s="15"/>
    </row>
    <row r="61113" spans="5:5">
      <c r="E61113" s="15"/>
    </row>
    <row r="61114" spans="5:5">
      <c r="E61114" s="15"/>
    </row>
    <row r="61115" spans="5:5">
      <c r="E61115" s="15"/>
    </row>
    <row r="61116" spans="5:5">
      <c r="E61116" s="15"/>
    </row>
    <row r="61117" spans="5:5">
      <c r="E61117" s="15"/>
    </row>
    <row r="61118" spans="5:5">
      <c r="E61118" s="15"/>
    </row>
    <row r="61119" spans="5:5">
      <c r="E61119" s="15"/>
    </row>
    <row r="61120" spans="5:5">
      <c r="E61120" s="15"/>
    </row>
    <row r="61121" spans="5:5">
      <c r="E61121" s="15"/>
    </row>
    <row r="61122" spans="5:5">
      <c r="E61122" s="15"/>
    </row>
    <row r="61123" spans="5:5">
      <c r="E61123" s="15"/>
    </row>
    <row r="61124" spans="5:5">
      <c r="E61124" s="15"/>
    </row>
    <row r="61125" spans="5:5">
      <c r="E61125" s="15"/>
    </row>
    <row r="61126" spans="5:5">
      <c r="E61126" s="15"/>
    </row>
    <row r="61127" spans="5:5">
      <c r="E61127" s="15"/>
    </row>
    <row r="61128" spans="5:5">
      <c r="E61128" s="15"/>
    </row>
    <row r="61129" spans="5:5">
      <c r="E61129" s="15"/>
    </row>
    <row r="61130" spans="5:5">
      <c r="E61130" s="15"/>
    </row>
    <row r="61131" spans="5:5">
      <c r="E61131" s="15"/>
    </row>
    <row r="61132" spans="5:5">
      <c r="E61132" s="15"/>
    </row>
    <row r="61133" spans="5:5">
      <c r="E61133" s="15"/>
    </row>
    <row r="61134" spans="5:5">
      <c r="E61134" s="15"/>
    </row>
    <row r="61135" spans="5:5">
      <c r="E61135" s="15"/>
    </row>
    <row r="61136" spans="5:5">
      <c r="E61136" s="15"/>
    </row>
    <row r="61137" spans="5:5">
      <c r="E61137" s="15"/>
    </row>
    <row r="61138" spans="5:5">
      <c r="E61138" s="15"/>
    </row>
    <row r="61139" spans="5:5">
      <c r="E61139" s="15"/>
    </row>
    <row r="61140" spans="5:5">
      <c r="E61140" s="15"/>
    </row>
    <row r="61141" spans="5:5">
      <c r="E61141" s="15"/>
    </row>
    <row r="61142" spans="5:5">
      <c r="E61142" s="15"/>
    </row>
    <row r="61143" spans="5:5">
      <c r="E61143" s="15"/>
    </row>
    <row r="61144" spans="5:5">
      <c r="E61144" s="15"/>
    </row>
    <row r="61145" spans="5:5">
      <c r="E61145" s="15"/>
    </row>
    <row r="61146" spans="5:5">
      <c r="E61146" s="15"/>
    </row>
    <row r="61147" spans="5:5">
      <c r="E61147" s="15"/>
    </row>
    <row r="61148" spans="5:5">
      <c r="E61148" s="15"/>
    </row>
    <row r="61149" spans="5:5">
      <c r="E61149" s="15"/>
    </row>
    <row r="61150" spans="5:5">
      <c r="E61150" s="15"/>
    </row>
    <row r="61151" spans="5:5">
      <c r="E61151" s="15"/>
    </row>
    <row r="61152" spans="5:5">
      <c r="E61152" s="15"/>
    </row>
    <row r="61153" spans="5:5">
      <c r="E61153" s="15"/>
    </row>
    <row r="61154" spans="5:5">
      <c r="E61154" s="15"/>
    </row>
    <row r="61155" spans="5:5">
      <c r="E61155" s="15"/>
    </row>
    <row r="61156" spans="5:5">
      <c r="E61156" s="15"/>
    </row>
    <row r="61157" spans="5:5">
      <c r="E61157" s="15"/>
    </row>
    <row r="61158" spans="5:5">
      <c r="E61158" s="15"/>
    </row>
    <row r="61159" spans="5:5">
      <c r="E61159" s="15"/>
    </row>
    <row r="61160" spans="5:5">
      <c r="E61160" s="15"/>
    </row>
    <row r="61161" spans="5:5">
      <c r="E61161" s="15"/>
    </row>
    <row r="61162" spans="5:5">
      <c r="E61162" s="15"/>
    </row>
    <row r="61163" spans="5:5">
      <c r="E61163" s="15"/>
    </row>
    <row r="61164" spans="5:5">
      <c r="E61164" s="15"/>
    </row>
    <row r="61165" spans="5:5">
      <c r="E61165" s="15"/>
    </row>
    <row r="61166" spans="5:5">
      <c r="E61166" s="15"/>
    </row>
    <row r="61167" spans="5:5">
      <c r="E61167" s="15"/>
    </row>
    <row r="61168" spans="5:5">
      <c r="E61168" s="15"/>
    </row>
    <row r="61169" spans="5:5">
      <c r="E61169" s="15"/>
    </row>
    <row r="61170" spans="5:5">
      <c r="E61170" s="15"/>
    </row>
    <row r="61171" spans="5:5">
      <c r="E61171" s="15"/>
    </row>
    <row r="61172" spans="5:5">
      <c r="E61172" s="15"/>
    </row>
    <row r="61173" spans="5:5">
      <c r="E61173" s="15"/>
    </row>
    <row r="61174" spans="5:5">
      <c r="E61174" s="15"/>
    </row>
    <row r="61175" spans="5:5">
      <c r="E61175" s="15"/>
    </row>
    <row r="61176" spans="5:5">
      <c r="E61176" s="15"/>
    </row>
    <row r="61177" spans="5:5">
      <c r="E61177" s="15"/>
    </row>
    <row r="61178" spans="5:5">
      <c r="E61178" s="15"/>
    </row>
    <row r="61179" spans="5:5">
      <c r="E61179" s="15"/>
    </row>
    <row r="61180" spans="5:5">
      <c r="E61180" s="15"/>
    </row>
    <row r="61181" spans="5:5">
      <c r="E61181" s="15"/>
    </row>
    <row r="61182" spans="5:5">
      <c r="E61182" s="15"/>
    </row>
    <row r="61183" spans="5:5">
      <c r="E61183" s="15"/>
    </row>
    <row r="61184" spans="5:5">
      <c r="E61184" s="15"/>
    </row>
    <row r="61185" spans="5:5">
      <c r="E61185" s="15"/>
    </row>
    <row r="61186" spans="5:5">
      <c r="E61186" s="15"/>
    </row>
    <row r="61187" spans="5:5">
      <c r="E61187" s="15"/>
    </row>
    <row r="61188" spans="5:5">
      <c r="E61188" s="15"/>
    </row>
    <row r="61189" spans="5:5">
      <c r="E61189" s="15"/>
    </row>
    <row r="61190" spans="5:5">
      <c r="E61190" s="15"/>
    </row>
    <row r="61191" spans="5:5">
      <c r="E61191" s="15"/>
    </row>
    <row r="61192" spans="5:5">
      <c r="E61192" s="15"/>
    </row>
    <row r="61193" spans="5:5">
      <c r="E61193" s="15"/>
    </row>
    <row r="61194" spans="5:5">
      <c r="E61194" s="15"/>
    </row>
    <row r="61195" spans="5:5">
      <c r="E61195" s="15"/>
    </row>
    <row r="61196" spans="5:5">
      <c r="E61196" s="15"/>
    </row>
    <row r="61197" spans="5:5">
      <c r="E61197" s="15"/>
    </row>
    <row r="61198" spans="5:5">
      <c r="E61198" s="15"/>
    </row>
    <row r="61199" spans="5:5">
      <c r="E61199" s="15"/>
    </row>
    <row r="61200" spans="5:5">
      <c r="E61200" s="15"/>
    </row>
    <row r="61201" spans="5:5">
      <c r="E61201" s="15"/>
    </row>
    <row r="61202" spans="5:5">
      <c r="E61202" s="15"/>
    </row>
    <row r="61203" spans="5:5">
      <c r="E61203" s="15"/>
    </row>
    <row r="61204" spans="5:5">
      <c r="E61204" s="15"/>
    </row>
    <row r="61205" spans="5:5">
      <c r="E61205" s="15"/>
    </row>
    <row r="61206" spans="5:5">
      <c r="E61206" s="15"/>
    </row>
    <row r="61207" spans="5:5">
      <c r="E61207" s="15"/>
    </row>
    <row r="61208" spans="5:5">
      <c r="E61208" s="15"/>
    </row>
    <row r="61209" spans="5:5">
      <c r="E61209" s="15"/>
    </row>
    <row r="61210" spans="5:5">
      <c r="E61210" s="15"/>
    </row>
    <row r="61211" spans="5:5">
      <c r="E61211" s="15"/>
    </row>
    <row r="61212" spans="5:5">
      <c r="E61212" s="15"/>
    </row>
    <row r="61213" spans="5:5">
      <c r="E61213" s="15"/>
    </row>
    <row r="61214" spans="5:5">
      <c r="E61214" s="15"/>
    </row>
    <row r="61215" spans="5:5">
      <c r="E61215" s="15"/>
    </row>
    <row r="61216" spans="5:5">
      <c r="E61216" s="15"/>
    </row>
    <row r="61217" spans="5:5">
      <c r="E61217" s="15"/>
    </row>
    <row r="61218" spans="5:5">
      <c r="E61218" s="15"/>
    </row>
    <row r="61219" spans="5:5">
      <c r="E61219" s="15"/>
    </row>
    <row r="61220" spans="5:5">
      <c r="E61220" s="15"/>
    </row>
    <row r="61221" spans="5:5">
      <c r="E61221" s="15"/>
    </row>
    <row r="61222" spans="5:5">
      <c r="E61222" s="15"/>
    </row>
    <row r="61223" spans="5:5">
      <c r="E61223" s="15"/>
    </row>
    <row r="61224" spans="5:5">
      <c r="E61224" s="15"/>
    </row>
    <row r="61225" spans="5:5">
      <c r="E61225" s="15"/>
    </row>
    <row r="61226" spans="5:5">
      <c r="E61226" s="15"/>
    </row>
    <row r="61227" spans="5:5">
      <c r="E61227" s="15"/>
    </row>
    <row r="61228" spans="5:5">
      <c r="E61228" s="15"/>
    </row>
    <row r="61229" spans="5:5">
      <c r="E61229" s="15"/>
    </row>
    <row r="61230" spans="5:5">
      <c r="E61230" s="15"/>
    </row>
    <row r="61231" spans="5:5">
      <c r="E61231" s="15"/>
    </row>
    <row r="61232" spans="5:5">
      <c r="E61232" s="15"/>
    </row>
    <row r="61233" spans="5:5">
      <c r="E61233" s="15"/>
    </row>
    <row r="61234" spans="5:5">
      <c r="E61234" s="15"/>
    </row>
    <row r="61235" spans="5:5">
      <c r="E61235" s="15"/>
    </row>
    <row r="61236" spans="5:5">
      <c r="E61236" s="15"/>
    </row>
    <row r="61237" spans="5:5">
      <c r="E61237" s="15"/>
    </row>
    <row r="61238" spans="5:5">
      <c r="E61238" s="15"/>
    </row>
    <row r="61239" spans="5:5">
      <c r="E61239" s="15"/>
    </row>
    <row r="61240" spans="5:5">
      <c r="E61240" s="15"/>
    </row>
    <row r="61241" spans="5:5">
      <c r="E61241" s="15"/>
    </row>
    <row r="61242" spans="5:5">
      <c r="E61242" s="15"/>
    </row>
    <row r="61243" spans="5:5">
      <c r="E61243" s="15"/>
    </row>
    <row r="61244" spans="5:5">
      <c r="E61244" s="15"/>
    </row>
    <row r="61245" spans="5:5">
      <c r="E61245" s="15"/>
    </row>
    <row r="61246" spans="5:5">
      <c r="E61246" s="15"/>
    </row>
    <row r="61247" spans="5:5">
      <c r="E61247" s="15"/>
    </row>
    <row r="61248" spans="5:5">
      <c r="E61248" s="15"/>
    </row>
    <row r="61249" spans="5:5">
      <c r="E61249" s="15"/>
    </row>
    <row r="61250" spans="5:5">
      <c r="E61250" s="15"/>
    </row>
    <row r="61251" spans="5:5">
      <c r="E61251" s="15"/>
    </row>
    <row r="61252" spans="5:5">
      <c r="E61252" s="15"/>
    </row>
    <row r="61253" spans="5:5">
      <c r="E61253" s="15"/>
    </row>
    <row r="61254" spans="5:5">
      <c r="E61254" s="15"/>
    </row>
    <row r="61255" spans="5:5">
      <c r="E61255" s="15"/>
    </row>
    <row r="61256" spans="5:5">
      <c r="E61256" s="15"/>
    </row>
    <row r="61257" spans="5:5">
      <c r="E61257" s="15"/>
    </row>
    <row r="61258" spans="5:5">
      <c r="E61258" s="15"/>
    </row>
    <row r="61259" spans="5:5">
      <c r="E61259" s="15"/>
    </row>
    <row r="61260" spans="5:5">
      <c r="E61260" s="15"/>
    </row>
    <row r="61261" spans="5:5">
      <c r="E61261" s="15"/>
    </row>
    <row r="61262" spans="5:5">
      <c r="E61262" s="15"/>
    </row>
    <row r="61263" spans="5:5">
      <c r="E61263" s="15"/>
    </row>
    <row r="61264" spans="5:5">
      <c r="E61264" s="15"/>
    </row>
    <row r="61265" spans="5:5">
      <c r="E61265" s="15"/>
    </row>
    <row r="61266" spans="5:5">
      <c r="E61266" s="15"/>
    </row>
    <row r="61267" spans="5:5">
      <c r="E61267" s="15"/>
    </row>
    <row r="61268" spans="5:5">
      <c r="E61268" s="15"/>
    </row>
    <row r="61269" spans="5:5">
      <c r="E61269" s="15"/>
    </row>
    <row r="61270" spans="5:5">
      <c r="E61270" s="15"/>
    </row>
    <row r="61271" spans="5:5">
      <c r="E61271" s="15"/>
    </row>
    <row r="61272" spans="5:5">
      <c r="E61272" s="15"/>
    </row>
    <row r="61273" spans="5:5">
      <c r="E61273" s="15"/>
    </row>
    <row r="61274" spans="5:5">
      <c r="E61274" s="15"/>
    </row>
    <row r="61275" spans="5:5">
      <c r="E61275" s="15"/>
    </row>
    <row r="61276" spans="5:5">
      <c r="E61276" s="15"/>
    </row>
    <row r="61277" spans="5:5">
      <c r="E61277" s="15"/>
    </row>
    <row r="61278" spans="5:5">
      <c r="E61278" s="15"/>
    </row>
    <row r="61279" spans="5:5">
      <c r="E61279" s="15"/>
    </row>
    <row r="61280" spans="5:5">
      <c r="E61280" s="15"/>
    </row>
    <row r="61281" spans="5:5">
      <c r="E61281" s="15"/>
    </row>
    <row r="61282" spans="5:5">
      <c r="E61282" s="15"/>
    </row>
    <row r="61283" spans="5:5">
      <c r="E61283" s="15"/>
    </row>
    <row r="61284" spans="5:5">
      <c r="E61284" s="15"/>
    </row>
    <row r="61285" spans="5:5">
      <c r="E61285" s="15"/>
    </row>
    <row r="61286" spans="5:5">
      <c r="E61286" s="15"/>
    </row>
    <row r="61287" spans="5:5">
      <c r="E61287" s="15"/>
    </row>
    <row r="61288" spans="5:5">
      <c r="E61288" s="15"/>
    </row>
    <row r="61289" spans="5:5">
      <c r="E61289" s="15"/>
    </row>
    <row r="61290" spans="5:5">
      <c r="E61290" s="15"/>
    </row>
    <row r="61291" spans="5:5">
      <c r="E61291" s="15"/>
    </row>
    <row r="61292" spans="5:5">
      <c r="E61292" s="15"/>
    </row>
    <row r="61293" spans="5:5">
      <c r="E61293" s="15"/>
    </row>
    <row r="61294" spans="5:5">
      <c r="E61294" s="15"/>
    </row>
    <row r="61295" spans="5:5">
      <c r="E61295" s="15"/>
    </row>
    <row r="61296" spans="5:5">
      <c r="E61296" s="15"/>
    </row>
    <row r="61297" spans="5:5">
      <c r="E61297" s="15"/>
    </row>
    <row r="61298" spans="5:5">
      <c r="E61298" s="15"/>
    </row>
    <row r="61299" spans="5:5">
      <c r="E61299" s="15"/>
    </row>
    <row r="61300" spans="5:5">
      <c r="E61300" s="15"/>
    </row>
    <row r="61301" spans="5:5">
      <c r="E61301" s="15"/>
    </row>
    <row r="61302" spans="5:5">
      <c r="E61302" s="15"/>
    </row>
    <row r="61303" spans="5:5">
      <c r="E61303" s="15"/>
    </row>
    <row r="61304" spans="5:5">
      <c r="E61304" s="15"/>
    </row>
    <row r="61305" spans="5:5">
      <c r="E61305" s="15"/>
    </row>
    <row r="61306" spans="5:5">
      <c r="E61306" s="15"/>
    </row>
    <row r="61307" spans="5:5">
      <c r="E61307" s="15"/>
    </row>
    <row r="61308" spans="5:5">
      <c r="E61308" s="15"/>
    </row>
    <row r="61309" spans="5:5">
      <c r="E61309" s="15"/>
    </row>
    <row r="61310" spans="5:5">
      <c r="E61310" s="15"/>
    </row>
    <row r="61311" spans="5:5">
      <c r="E61311" s="15"/>
    </row>
    <row r="61312" spans="5:5">
      <c r="E61312" s="15"/>
    </row>
    <row r="61313" spans="5:5">
      <c r="E61313" s="15"/>
    </row>
    <row r="61314" spans="5:5">
      <c r="E61314" s="15"/>
    </row>
    <row r="61315" spans="5:5">
      <c r="E61315" s="15"/>
    </row>
    <row r="61316" spans="5:5">
      <c r="E61316" s="15"/>
    </row>
    <row r="61317" spans="5:5">
      <c r="E61317" s="15"/>
    </row>
    <row r="61318" spans="5:5">
      <c r="E61318" s="15"/>
    </row>
    <row r="61319" spans="5:5">
      <c r="E61319" s="15"/>
    </row>
    <row r="61320" spans="5:5">
      <c r="E61320" s="15"/>
    </row>
    <row r="61321" spans="5:5">
      <c r="E61321" s="15"/>
    </row>
    <row r="61322" spans="5:5">
      <c r="E61322" s="15"/>
    </row>
    <row r="61323" spans="5:5">
      <c r="E61323" s="15"/>
    </row>
    <row r="61324" spans="5:5">
      <c r="E61324" s="15"/>
    </row>
    <row r="61325" spans="5:5">
      <c r="E61325" s="15"/>
    </row>
    <row r="61326" spans="5:5">
      <c r="E61326" s="15"/>
    </row>
    <row r="61327" spans="5:5">
      <c r="E61327" s="15"/>
    </row>
    <row r="61328" spans="5:5">
      <c r="E61328" s="15"/>
    </row>
    <row r="61329" spans="5:5">
      <c r="E61329" s="15"/>
    </row>
    <row r="61330" spans="5:5">
      <c r="E61330" s="15"/>
    </row>
    <row r="61331" spans="5:5">
      <c r="E61331" s="15"/>
    </row>
    <row r="61332" spans="5:5">
      <c r="E61332" s="15"/>
    </row>
    <row r="61333" spans="5:5">
      <c r="E61333" s="15"/>
    </row>
    <row r="61334" spans="5:5">
      <c r="E61334" s="15"/>
    </row>
    <row r="61335" spans="5:5">
      <c r="E61335" s="15"/>
    </row>
    <row r="61336" spans="5:5">
      <c r="E61336" s="15"/>
    </row>
    <row r="61337" spans="5:5">
      <c r="E61337" s="15"/>
    </row>
    <row r="61338" spans="5:5">
      <c r="E61338" s="15"/>
    </row>
    <row r="61339" spans="5:5">
      <c r="E61339" s="15"/>
    </row>
    <row r="61340" spans="5:5">
      <c r="E61340" s="15"/>
    </row>
    <row r="61341" spans="5:5">
      <c r="E61341" s="15"/>
    </row>
    <row r="61342" spans="5:5">
      <c r="E61342" s="15"/>
    </row>
    <row r="61343" spans="5:5">
      <c r="E61343" s="15"/>
    </row>
    <row r="61344" spans="5:5">
      <c r="E61344" s="15"/>
    </row>
    <row r="61345" spans="5:5">
      <c r="E61345" s="15"/>
    </row>
    <row r="61346" spans="5:5">
      <c r="E61346" s="15"/>
    </row>
    <row r="61347" spans="5:5">
      <c r="E61347" s="15"/>
    </row>
    <row r="61348" spans="5:5">
      <c r="E61348" s="15"/>
    </row>
    <row r="61349" spans="5:5">
      <c r="E61349" s="15"/>
    </row>
    <row r="61350" spans="5:5">
      <c r="E61350" s="15"/>
    </row>
    <row r="61351" spans="5:5">
      <c r="E61351" s="15"/>
    </row>
    <row r="61352" spans="5:5">
      <c r="E61352" s="15"/>
    </row>
    <row r="61353" spans="5:5">
      <c r="E61353" s="15"/>
    </row>
    <row r="61354" spans="5:5">
      <c r="E61354" s="15"/>
    </row>
    <row r="61355" spans="5:5">
      <c r="E61355" s="15"/>
    </row>
    <row r="61356" spans="5:5">
      <c r="E61356" s="15"/>
    </row>
    <row r="61357" spans="5:5">
      <c r="E61357" s="15"/>
    </row>
    <row r="61358" spans="5:5">
      <c r="E61358" s="15"/>
    </row>
    <row r="61359" spans="5:5">
      <c r="E61359" s="15"/>
    </row>
    <row r="61360" spans="5:5">
      <c r="E61360" s="15"/>
    </row>
    <row r="61361" spans="5:5">
      <c r="E61361" s="15"/>
    </row>
    <row r="61362" spans="5:5">
      <c r="E61362" s="15"/>
    </row>
    <row r="61363" spans="5:5">
      <c r="E61363" s="15"/>
    </row>
    <row r="61364" spans="5:5">
      <c r="E61364" s="15"/>
    </row>
    <row r="61365" spans="5:5">
      <c r="E61365" s="15"/>
    </row>
    <row r="61366" spans="5:5">
      <c r="E61366" s="15"/>
    </row>
    <row r="61367" spans="5:5">
      <c r="E61367" s="15"/>
    </row>
    <row r="61368" spans="5:5">
      <c r="E61368" s="15"/>
    </row>
    <row r="61369" spans="5:5">
      <c r="E61369" s="15"/>
    </row>
    <row r="61370" spans="5:5">
      <c r="E61370" s="15"/>
    </row>
    <row r="61371" spans="5:5">
      <c r="E61371" s="15"/>
    </row>
    <row r="61372" spans="5:5">
      <c r="E61372" s="15"/>
    </row>
    <row r="61373" spans="5:5">
      <c r="E61373" s="15"/>
    </row>
    <row r="61374" spans="5:5">
      <c r="E61374" s="15"/>
    </row>
    <row r="61375" spans="5:5">
      <c r="E61375" s="15"/>
    </row>
    <row r="61376" spans="5:5">
      <c r="E61376" s="15"/>
    </row>
    <row r="61377" spans="5:5">
      <c r="E61377" s="15"/>
    </row>
    <row r="61378" spans="5:5">
      <c r="E61378" s="15"/>
    </row>
    <row r="61379" spans="5:5">
      <c r="E61379" s="15"/>
    </row>
    <row r="61380" spans="5:5">
      <c r="E61380" s="15"/>
    </row>
    <row r="61381" spans="5:5">
      <c r="E61381" s="15"/>
    </row>
    <row r="61382" spans="5:5">
      <c r="E61382" s="15"/>
    </row>
    <row r="61383" spans="5:5">
      <c r="E61383" s="15"/>
    </row>
    <row r="61384" spans="5:5">
      <c r="E61384" s="15"/>
    </row>
    <row r="61385" spans="5:5">
      <c r="E61385" s="15"/>
    </row>
    <row r="61386" spans="5:5">
      <c r="E61386" s="15"/>
    </row>
    <row r="61387" spans="5:5">
      <c r="E61387" s="15"/>
    </row>
    <row r="61388" spans="5:5">
      <c r="E61388" s="15"/>
    </row>
    <row r="61389" spans="5:5">
      <c r="E61389" s="15"/>
    </row>
    <row r="61390" spans="5:5">
      <c r="E61390" s="15"/>
    </row>
    <row r="61391" spans="5:5">
      <c r="E61391" s="15"/>
    </row>
    <row r="61392" spans="5:5">
      <c r="E61392" s="15"/>
    </row>
    <row r="61393" spans="5:5">
      <c r="E61393" s="15"/>
    </row>
    <row r="61394" spans="5:5">
      <c r="E61394" s="15"/>
    </row>
    <row r="61395" spans="5:5">
      <c r="E61395" s="15"/>
    </row>
    <row r="61396" spans="5:5">
      <c r="E61396" s="15"/>
    </row>
    <row r="61397" spans="5:5">
      <c r="E61397" s="15"/>
    </row>
    <row r="61398" spans="5:5">
      <c r="E61398" s="15"/>
    </row>
    <row r="61399" spans="5:5">
      <c r="E61399" s="15"/>
    </row>
    <row r="61400" spans="5:5">
      <c r="E61400" s="15"/>
    </row>
    <row r="61401" spans="5:5">
      <c r="E61401" s="15"/>
    </row>
    <row r="61402" spans="5:5">
      <c r="E61402" s="15"/>
    </row>
    <row r="61403" spans="5:5">
      <c r="E61403" s="15"/>
    </row>
    <row r="61404" spans="5:5">
      <c r="E61404" s="15"/>
    </row>
    <row r="61405" spans="5:5">
      <c r="E61405" s="15"/>
    </row>
    <row r="61406" spans="5:5">
      <c r="E61406" s="15"/>
    </row>
    <row r="61407" spans="5:5">
      <c r="E61407" s="15"/>
    </row>
    <row r="61408" spans="5:5">
      <c r="E61408" s="15"/>
    </row>
    <row r="61409" spans="5:5">
      <c r="E61409" s="15"/>
    </row>
    <row r="61410" spans="5:5">
      <c r="E61410" s="15"/>
    </row>
    <row r="61411" spans="5:5">
      <c r="E61411" s="15"/>
    </row>
    <row r="61412" spans="5:5">
      <c r="E61412" s="15"/>
    </row>
    <row r="61413" spans="5:5">
      <c r="E61413" s="15"/>
    </row>
    <row r="61414" spans="5:5">
      <c r="E61414" s="15"/>
    </row>
    <row r="61415" spans="5:5">
      <c r="E61415" s="15"/>
    </row>
    <row r="61416" spans="5:5">
      <c r="E61416" s="15"/>
    </row>
    <row r="61417" spans="5:5">
      <c r="E61417" s="15"/>
    </row>
    <row r="61418" spans="5:5">
      <c r="E61418" s="15"/>
    </row>
    <row r="61419" spans="5:5">
      <c r="E61419" s="15"/>
    </row>
    <row r="61420" spans="5:5">
      <c r="E61420" s="15"/>
    </row>
    <row r="61421" spans="5:5">
      <c r="E61421" s="15"/>
    </row>
    <row r="61422" spans="5:5">
      <c r="E61422" s="15"/>
    </row>
    <row r="61423" spans="5:5">
      <c r="E61423" s="15"/>
    </row>
    <row r="61424" spans="5:5">
      <c r="E61424" s="15"/>
    </row>
    <row r="61425" spans="5:5">
      <c r="E61425" s="15"/>
    </row>
    <row r="61426" spans="5:5">
      <c r="E61426" s="15"/>
    </row>
    <row r="61427" spans="5:5">
      <c r="E61427" s="15"/>
    </row>
    <row r="61428" spans="5:5">
      <c r="E61428" s="15"/>
    </row>
    <row r="61429" spans="5:5">
      <c r="E61429" s="15"/>
    </row>
    <row r="61430" spans="5:5">
      <c r="E61430" s="15"/>
    </row>
    <row r="61431" spans="5:5">
      <c r="E61431" s="15"/>
    </row>
    <row r="61432" spans="5:5">
      <c r="E61432" s="15"/>
    </row>
    <row r="61433" spans="5:5">
      <c r="E61433" s="15"/>
    </row>
    <row r="61434" spans="5:5">
      <c r="E61434" s="15"/>
    </row>
    <row r="61435" spans="5:5">
      <c r="E61435" s="15"/>
    </row>
    <row r="61436" spans="5:5">
      <c r="E61436" s="15"/>
    </row>
    <row r="61437" spans="5:5">
      <c r="E61437" s="15"/>
    </row>
    <row r="61438" spans="5:5">
      <c r="E61438" s="15"/>
    </row>
    <row r="61439" spans="5:5">
      <c r="E61439" s="15"/>
    </row>
    <row r="61440" spans="5:5">
      <c r="E61440" s="15"/>
    </row>
    <row r="61441" spans="5:5">
      <c r="E61441" s="15"/>
    </row>
    <row r="61442" spans="5:5">
      <c r="E61442" s="15"/>
    </row>
    <row r="61443" spans="5:5">
      <c r="E61443" s="15"/>
    </row>
    <row r="61444" spans="5:5">
      <c r="E61444" s="15"/>
    </row>
    <row r="61445" spans="5:5">
      <c r="E61445" s="15"/>
    </row>
    <row r="61446" spans="5:5">
      <c r="E61446" s="15"/>
    </row>
    <row r="61447" spans="5:5">
      <c r="E61447" s="15"/>
    </row>
    <row r="61448" spans="5:5">
      <c r="E61448" s="15"/>
    </row>
    <row r="61449" spans="5:5">
      <c r="E61449" s="15"/>
    </row>
    <row r="61450" spans="5:5">
      <c r="E61450" s="15"/>
    </row>
    <row r="61451" spans="5:5">
      <c r="E61451" s="15"/>
    </row>
    <row r="61452" spans="5:5">
      <c r="E61452" s="15"/>
    </row>
    <row r="61453" spans="5:5">
      <c r="E61453" s="15"/>
    </row>
    <row r="61454" spans="5:5">
      <c r="E61454" s="15"/>
    </row>
    <row r="61455" spans="5:5">
      <c r="E61455" s="15"/>
    </row>
    <row r="61456" spans="5:5">
      <c r="E61456" s="15"/>
    </row>
    <row r="61457" spans="5:5">
      <c r="E61457" s="15"/>
    </row>
    <row r="61458" spans="5:5">
      <c r="E61458" s="15"/>
    </row>
    <row r="61459" spans="5:5">
      <c r="E61459" s="15"/>
    </row>
    <row r="61460" spans="5:5">
      <c r="E61460" s="15"/>
    </row>
    <row r="61461" spans="5:5">
      <c r="E61461" s="15"/>
    </row>
    <row r="61462" spans="5:5">
      <c r="E61462" s="15"/>
    </row>
    <row r="61463" spans="5:5">
      <c r="E61463" s="15"/>
    </row>
    <row r="61464" spans="5:5">
      <c r="E61464" s="15"/>
    </row>
    <row r="61465" spans="5:5">
      <c r="E61465" s="15"/>
    </row>
    <row r="61466" spans="5:5">
      <c r="E61466" s="15"/>
    </row>
    <row r="61467" spans="5:5">
      <c r="E61467" s="15"/>
    </row>
    <row r="61468" spans="5:5">
      <c r="E61468" s="15"/>
    </row>
    <row r="61469" spans="5:5">
      <c r="E61469" s="15"/>
    </row>
    <row r="61470" spans="5:5">
      <c r="E61470" s="15"/>
    </row>
    <row r="61471" spans="5:5">
      <c r="E61471" s="15"/>
    </row>
    <row r="61472" spans="5:5">
      <c r="E61472" s="15"/>
    </row>
    <row r="61473" spans="5:5">
      <c r="E61473" s="15"/>
    </row>
    <row r="61474" spans="5:5">
      <c r="E61474" s="15"/>
    </row>
    <row r="61475" spans="5:5">
      <c r="E61475" s="15"/>
    </row>
    <row r="61476" spans="5:5">
      <c r="E61476" s="15"/>
    </row>
    <row r="61477" spans="5:5">
      <c r="E61477" s="15"/>
    </row>
    <row r="61478" spans="5:5">
      <c r="E61478" s="15"/>
    </row>
    <row r="61479" spans="5:5">
      <c r="E61479" s="15"/>
    </row>
    <row r="61480" spans="5:5">
      <c r="E61480" s="15"/>
    </row>
    <row r="61481" spans="5:5">
      <c r="E61481" s="15"/>
    </row>
    <row r="61482" spans="5:5">
      <c r="E61482" s="15"/>
    </row>
    <row r="61483" spans="5:5">
      <c r="E61483" s="15"/>
    </row>
    <row r="61484" spans="5:5">
      <c r="E61484" s="15"/>
    </row>
    <row r="61485" spans="5:5">
      <c r="E61485" s="15"/>
    </row>
    <row r="61486" spans="5:5">
      <c r="E61486" s="15"/>
    </row>
    <row r="61487" spans="5:5">
      <c r="E61487" s="15"/>
    </row>
    <row r="61488" spans="5:5">
      <c r="E61488" s="15"/>
    </row>
    <row r="61489" spans="5:5">
      <c r="E61489" s="15"/>
    </row>
    <row r="61490" spans="5:5">
      <c r="E61490" s="15"/>
    </row>
    <row r="61491" spans="5:5">
      <c r="E61491" s="15"/>
    </row>
    <row r="61492" spans="5:5">
      <c r="E61492" s="15"/>
    </row>
    <row r="61493" spans="5:5">
      <c r="E61493" s="15"/>
    </row>
    <row r="61494" spans="5:5">
      <c r="E61494" s="15"/>
    </row>
    <row r="61495" spans="5:5">
      <c r="E61495" s="15"/>
    </row>
    <row r="61496" spans="5:5">
      <c r="E61496" s="15"/>
    </row>
    <row r="61497" spans="5:5">
      <c r="E61497" s="15"/>
    </row>
    <row r="61498" spans="5:5">
      <c r="E61498" s="15"/>
    </row>
    <row r="61499" spans="5:5">
      <c r="E61499" s="15"/>
    </row>
    <row r="61500" spans="5:5">
      <c r="E61500" s="15"/>
    </row>
    <row r="61501" spans="5:5">
      <c r="E61501" s="15"/>
    </row>
    <row r="61502" spans="5:5">
      <c r="E61502" s="15"/>
    </row>
    <row r="61503" spans="5:5">
      <c r="E61503" s="15"/>
    </row>
    <row r="61504" spans="5:5">
      <c r="E61504" s="15"/>
    </row>
    <row r="61505" spans="5:5">
      <c r="E61505" s="15"/>
    </row>
    <row r="61506" spans="5:5">
      <c r="E61506" s="15"/>
    </row>
    <row r="61507" spans="5:5">
      <c r="E61507" s="15"/>
    </row>
    <row r="61508" spans="5:5">
      <c r="E61508" s="15"/>
    </row>
    <row r="61509" spans="5:5">
      <c r="E61509" s="15"/>
    </row>
    <row r="61510" spans="5:5">
      <c r="E61510" s="15"/>
    </row>
    <row r="61511" spans="5:5">
      <c r="E61511" s="15"/>
    </row>
    <row r="61512" spans="5:5">
      <c r="E61512" s="15"/>
    </row>
    <row r="61513" spans="5:5">
      <c r="E61513" s="15"/>
    </row>
    <row r="61514" spans="5:5">
      <c r="E61514" s="15"/>
    </row>
    <row r="61515" spans="5:5">
      <c r="E61515" s="15"/>
    </row>
    <row r="61516" spans="5:5">
      <c r="E61516" s="15"/>
    </row>
    <row r="61517" spans="5:5">
      <c r="E61517" s="15"/>
    </row>
    <row r="61518" spans="5:5">
      <c r="E61518" s="15"/>
    </row>
    <row r="61519" spans="5:5">
      <c r="E61519" s="15"/>
    </row>
    <row r="61520" spans="5:5">
      <c r="E61520" s="15"/>
    </row>
    <row r="61521" spans="5:5">
      <c r="E61521" s="15"/>
    </row>
    <row r="61522" spans="5:5">
      <c r="E61522" s="15"/>
    </row>
    <row r="61523" spans="5:5">
      <c r="E61523" s="15"/>
    </row>
    <row r="61524" spans="5:5">
      <c r="E61524" s="15"/>
    </row>
    <row r="61525" spans="5:5">
      <c r="E61525" s="15"/>
    </row>
    <row r="61526" spans="5:5">
      <c r="E61526" s="15"/>
    </row>
    <row r="61527" spans="5:5">
      <c r="E61527" s="15"/>
    </row>
    <row r="61528" spans="5:5">
      <c r="E61528" s="15"/>
    </row>
    <row r="61529" spans="5:5">
      <c r="E61529" s="15"/>
    </row>
    <row r="61530" spans="5:5">
      <c r="E61530" s="15"/>
    </row>
    <row r="61531" spans="5:5">
      <c r="E61531" s="15"/>
    </row>
    <row r="61532" spans="5:5">
      <c r="E61532" s="15"/>
    </row>
    <row r="61533" spans="5:5">
      <c r="E61533" s="15"/>
    </row>
    <row r="61534" spans="5:5">
      <c r="E61534" s="15"/>
    </row>
    <row r="61535" spans="5:5">
      <c r="E61535" s="15"/>
    </row>
    <row r="61536" spans="5:5">
      <c r="E61536" s="15"/>
    </row>
    <row r="61537" spans="5:5">
      <c r="E61537" s="15"/>
    </row>
    <row r="61538" spans="5:5">
      <c r="E61538" s="15"/>
    </row>
    <row r="61539" spans="5:5">
      <c r="E61539" s="15"/>
    </row>
    <row r="61540" spans="5:5">
      <c r="E61540" s="15"/>
    </row>
    <row r="61541" spans="5:5">
      <c r="E61541" s="15"/>
    </row>
    <row r="61542" spans="5:5">
      <c r="E61542" s="15"/>
    </row>
    <row r="61543" spans="5:5">
      <c r="E61543" s="15"/>
    </row>
    <row r="61544" spans="5:5">
      <c r="E61544" s="15"/>
    </row>
    <row r="61545" spans="5:5">
      <c r="E61545" s="15"/>
    </row>
    <row r="61546" spans="5:5">
      <c r="E61546" s="15"/>
    </row>
    <row r="61547" spans="5:5">
      <c r="E61547" s="15"/>
    </row>
    <row r="61548" spans="5:5">
      <c r="E61548" s="15"/>
    </row>
    <row r="61549" spans="5:5">
      <c r="E61549" s="15"/>
    </row>
    <row r="61550" spans="5:5">
      <c r="E61550" s="15"/>
    </row>
    <row r="61551" spans="5:5">
      <c r="E61551" s="15"/>
    </row>
    <row r="61552" spans="5:5">
      <c r="E61552" s="15"/>
    </row>
    <row r="61553" spans="5:5">
      <c r="E61553" s="15"/>
    </row>
    <row r="61554" spans="5:5">
      <c r="E61554" s="15"/>
    </row>
    <row r="61555" spans="5:5">
      <c r="E61555" s="15"/>
    </row>
    <row r="61556" spans="5:5">
      <c r="E61556" s="15"/>
    </row>
    <row r="61557" spans="5:5">
      <c r="E61557" s="15"/>
    </row>
    <row r="61558" spans="5:5">
      <c r="E61558" s="15"/>
    </row>
    <row r="61559" spans="5:5">
      <c r="E61559" s="15"/>
    </row>
    <row r="61560" spans="5:5">
      <c r="E61560" s="15"/>
    </row>
    <row r="61561" spans="5:5">
      <c r="E61561" s="15"/>
    </row>
    <row r="61562" spans="5:5">
      <c r="E61562" s="15"/>
    </row>
    <row r="61563" spans="5:5">
      <c r="E61563" s="15"/>
    </row>
    <row r="61564" spans="5:5">
      <c r="E61564" s="15"/>
    </row>
    <row r="61565" spans="5:5">
      <c r="E61565" s="15"/>
    </row>
    <row r="61566" spans="5:5">
      <c r="E61566" s="15"/>
    </row>
    <row r="61567" spans="5:5">
      <c r="E61567" s="15"/>
    </row>
    <row r="61568" spans="5:5">
      <c r="E61568" s="15"/>
    </row>
    <row r="61569" spans="5:5">
      <c r="E61569" s="15"/>
    </row>
    <row r="61570" spans="5:5">
      <c r="E61570" s="15"/>
    </row>
    <row r="61571" spans="5:5">
      <c r="E61571" s="15"/>
    </row>
    <row r="61572" spans="5:5">
      <c r="E61572" s="15"/>
    </row>
    <row r="61573" spans="5:5">
      <c r="E61573" s="15"/>
    </row>
    <row r="61574" spans="5:5">
      <c r="E61574" s="15"/>
    </row>
    <row r="61575" spans="5:5">
      <c r="E61575" s="15"/>
    </row>
    <row r="61576" spans="5:5">
      <c r="E61576" s="15"/>
    </row>
    <row r="61577" spans="5:5">
      <c r="E61577" s="15"/>
    </row>
    <row r="61578" spans="5:5">
      <c r="E61578" s="15"/>
    </row>
    <row r="61579" spans="5:5">
      <c r="E61579" s="15"/>
    </row>
    <row r="61580" spans="5:5">
      <c r="E61580" s="15"/>
    </row>
    <row r="61581" spans="5:5">
      <c r="E61581" s="15"/>
    </row>
    <row r="61582" spans="5:5">
      <c r="E61582" s="15"/>
    </row>
    <row r="61583" spans="5:5">
      <c r="E61583" s="15"/>
    </row>
    <row r="61584" spans="5:5">
      <c r="E61584" s="15"/>
    </row>
    <row r="61585" spans="5:5">
      <c r="E61585" s="15"/>
    </row>
    <row r="61586" spans="5:5">
      <c r="E61586" s="15"/>
    </row>
    <row r="61587" spans="5:5">
      <c r="E61587" s="15"/>
    </row>
    <row r="61588" spans="5:5">
      <c r="E61588" s="15"/>
    </row>
    <row r="61589" spans="5:5">
      <c r="E61589" s="15"/>
    </row>
    <row r="61590" spans="5:5">
      <c r="E61590" s="15"/>
    </row>
    <row r="61591" spans="5:5">
      <c r="E61591" s="15"/>
    </row>
    <row r="61592" spans="5:5">
      <c r="E61592" s="15"/>
    </row>
    <row r="61593" spans="5:5">
      <c r="E61593" s="15"/>
    </row>
    <row r="61594" spans="5:5">
      <c r="E61594" s="15"/>
    </row>
    <row r="61595" spans="5:5">
      <c r="E61595" s="15"/>
    </row>
    <row r="61596" spans="5:5">
      <c r="E61596" s="15"/>
    </row>
    <row r="61597" spans="5:5">
      <c r="E61597" s="15"/>
    </row>
    <row r="61598" spans="5:5">
      <c r="E61598" s="15"/>
    </row>
    <row r="61599" spans="5:5">
      <c r="E61599" s="15"/>
    </row>
    <row r="61600" spans="5:5">
      <c r="E61600" s="15"/>
    </row>
    <row r="61601" spans="5:5">
      <c r="E61601" s="15"/>
    </row>
    <row r="61602" spans="5:5">
      <c r="E61602" s="15"/>
    </row>
    <row r="61603" spans="5:5">
      <c r="E61603" s="15"/>
    </row>
    <row r="61604" spans="5:5">
      <c r="E61604" s="15"/>
    </row>
    <row r="61605" spans="5:5">
      <c r="E61605" s="15"/>
    </row>
    <row r="61606" spans="5:5">
      <c r="E61606" s="15"/>
    </row>
    <row r="61607" spans="5:5">
      <c r="E61607" s="15"/>
    </row>
    <row r="61608" spans="5:5">
      <c r="E61608" s="15"/>
    </row>
    <row r="61609" spans="5:5">
      <c r="E61609" s="15"/>
    </row>
    <row r="61610" spans="5:5">
      <c r="E61610" s="15"/>
    </row>
    <row r="61611" spans="5:5">
      <c r="E61611" s="15"/>
    </row>
    <row r="61612" spans="5:5">
      <c r="E61612" s="15"/>
    </row>
    <row r="61613" spans="5:5">
      <c r="E61613" s="15"/>
    </row>
    <row r="61614" spans="5:5">
      <c r="E61614" s="15"/>
    </row>
    <row r="61615" spans="5:5">
      <c r="E61615" s="15"/>
    </row>
    <row r="61616" spans="5:5">
      <c r="E61616" s="15"/>
    </row>
    <row r="61617" spans="5:5">
      <c r="E61617" s="15"/>
    </row>
    <row r="61618" spans="5:5">
      <c r="E61618" s="15"/>
    </row>
    <row r="61619" spans="5:5">
      <c r="E61619" s="15"/>
    </row>
    <row r="61620" spans="5:5">
      <c r="E61620" s="15"/>
    </row>
    <row r="61621" spans="5:5">
      <c r="E61621" s="15"/>
    </row>
    <row r="61622" spans="5:5">
      <c r="E61622" s="15"/>
    </row>
    <row r="61623" spans="5:5">
      <c r="E61623" s="15"/>
    </row>
    <row r="61624" spans="5:5">
      <c r="E61624" s="15"/>
    </row>
    <row r="61625" spans="5:5">
      <c r="E61625" s="15"/>
    </row>
    <row r="61626" spans="5:5">
      <c r="E61626" s="15"/>
    </row>
    <row r="61627" spans="5:5">
      <c r="E61627" s="15"/>
    </row>
    <row r="61628" spans="5:5">
      <c r="E61628" s="15"/>
    </row>
    <row r="61629" spans="5:5">
      <c r="E61629" s="15"/>
    </row>
    <row r="61630" spans="5:5">
      <c r="E61630" s="15"/>
    </row>
    <row r="61631" spans="5:5">
      <c r="E61631" s="15"/>
    </row>
    <row r="61632" spans="5:5">
      <c r="E61632" s="15"/>
    </row>
    <row r="61633" spans="5:5">
      <c r="E61633" s="15"/>
    </row>
    <row r="61634" spans="5:5">
      <c r="E61634" s="15"/>
    </row>
    <row r="61635" spans="5:5">
      <c r="E61635" s="15"/>
    </row>
    <row r="61636" spans="5:5">
      <c r="E61636" s="15"/>
    </row>
    <row r="61637" spans="5:5">
      <c r="E61637" s="15"/>
    </row>
    <row r="61638" spans="5:5">
      <c r="E61638" s="15"/>
    </row>
    <row r="61639" spans="5:5">
      <c r="E61639" s="15"/>
    </row>
    <row r="61640" spans="5:5">
      <c r="E61640" s="15"/>
    </row>
    <row r="61641" spans="5:5">
      <c r="E61641" s="15"/>
    </row>
    <row r="61642" spans="5:5">
      <c r="E61642" s="15"/>
    </row>
    <row r="61643" spans="5:5">
      <c r="E61643" s="15"/>
    </row>
    <row r="61644" spans="5:5">
      <c r="E61644" s="15"/>
    </row>
    <row r="61645" spans="5:5">
      <c r="E61645" s="15"/>
    </row>
    <row r="61646" spans="5:5">
      <c r="E61646" s="15"/>
    </row>
    <row r="61647" spans="5:5">
      <c r="E61647" s="15"/>
    </row>
    <row r="61648" spans="5:5">
      <c r="E61648" s="15"/>
    </row>
    <row r="61649" spans="5:5">
      <c r="E61649" s="15"/>
    </row>
    <row r="61650" spans="5:5">
      <c r="E61650" s="15"/>
    </row>
    <row r="61651" spans="5:5">
      <c r="E61651" s="15"/>
    </row>
    <row r="61652" spans="5:5">
      <c r="E61652" s="15"/>
    </row>
    <row r="61653" spans="5:5">
      <c r="E61653" s="15"/>
    </row>
    <row r="61654" spans="5:5">
      <c r="E61654" s="15"/>
    </row>
    <row r="61655" spans="5:5">
      <c r="E61655" s="15"/>
    </row>
    <row r="61656" spans="5:5">
      <c r="E61656" s="15"/>
    </row>
    <row r="61657" spans="5:5">
      <c r="E61657" s="15"/>
    </row>
    <row r="61658" spans="5:5">
      <c r="E61658" s="15"/>
    </row>
    <row r="61659" spans="5:5">
      <c r="E61659" s="15"/>
    </row>
    <row r="61660" spans="5:5">
      <c r="E61660" s="15"/>
    </row>
    <row r="61661" spans="5:5">
      <c r="E61661" s="15"/>
    </row>
    <row r="61662" spans="5:5">
      <c r="E61662" s="15"/>
    </row>
    <row r="61663" spans="5:5">
      <c r="E61663" s="15"/>
    </row>
    <row r="61664" spans="5:5">
      <c r="E61664" s="15"/>
    </row>
    <row r="61665" spans="5:5">
      <c r="E61665" s="15"/>
    </row>
    <row r="61666" spans="5:5">
      <c r="E61666" s="15"/>
    </row>
    <row r="61667" spans="5:5">
      <c r="E61667" s="15"/>
    </row>
    <row r="61668" spans="5:5">
      <c r="E61668" s="15"/>
    </row>
    <row r="61669" spans="5:5">
      <c r="E61669" s="15"/>
    </row>
    <row r="61670" spans="5:5">
      <c r="E61670" s="15"/>
    </row>
    <row r="61671" spans="5:5">
      <c r="E61671" s="15"/>
    </row>
    <row r="61672" spans="5:5">
      <c r="E61672" s="15"/>
    </row>
    <row r="61673" spans="5:5">
      <c r="E61673" s="15"/>
    </row>
    <row r="61674" spans="5:5">
      <c r="E61674" s="15"/>
    </row>
    <row r="61675" spans="5:5">
      <c r="E61675" s="15"/>
    </row>
    <row r="61676" spans="5:5">
      <c r="E61676" s="15"/>
    </row>
    <row r="61677" spans="5:5">
      <c r="E61677" s="15"/>
    </row>
    <row r="61678" spans="5:5">
      <c r="E61678" s="15"/>
    </row>
    <row r="61679" spans="5:5">
      <c r="E61679" s="15"/>
    </row>
    <row r="61680" spans="5:5">
      <c r="E61680" s="15"/>
    </row>
    <row r="61681" spans="5:5">
      <c r="E61681" s="15"/>
    </row>
    <row r="61682" spans="5:5">
      <c r="E61682" s="15"/>
    </row>
    <row r="61683" spans="5:5">
      <c r="E61683" s="15"/>
    </row>
    <row r="61684" spans="5:5">
      <c r="E61684" s="15"/>
    </row>
    <row r="61685" spans="5:5">
      <c r="E61685" s="15"/>
    </row>
    <row r="61686" spans="5:5">
      <c r="E61686" s="15"/>
    </row>
    <row r="61687" spans="5:5">
      <c r="E61687" s="15"/>
    </row>
    <row r="61688" spans="5:5">
      <c r="E61688" s="15"/>
    </row>
    <row r="61689" spans="5:5">
      <c r="E61689" s="15"/>
    </row>
    <row r="61690" spans="5:5">
      <c r="E61690" s="15"/>
    </row>
    <row r="61691" spans="5:5">
      <c r="E61691" s="15"/>
    </row>
    <row r="61692" spans="5:5">
      <c r="E61692" s="15"/>
    </row>
    <row r="61693" spans="5:5">
      <c r="E61693" s="15"/>
    </row>
    <row r="61694" spans="5:5">
      <c r="E61694" s="15"/>
    </row>
    <row r="61695" spans="5:5">
      <c r="E61695" s="15"/>
    </row>
    <row r="61696" spans="5:5">
      <c r="E61696" s="15"/>
    </row>
    <row r="61697" spans="5:5">
      <c r="E61697" s="15"/>
    </row>
    <row r="61698" spans="5:5">
      <c r="E61698" s="15"/>
    </row>
    <row r="61699" spans="5:5">
      <c r="E61699" s="15"/>
    </row>
    <row r="61700" spans="5:5">
      <c r="E61700" s="15"/>
    </row>
    <row r="61701" spans="5:5">
      <c r="E61701" s="15"/>
    </row>
    <row r="61702" spans="5:5">
      <c r="E61702" s="15"/>
    </row>
    <row r="61703" spans="5:5">
      <c r="E61703" s="15"/>
    </row>
    <row r="61704" spans="5:5">
      <c r="E61704" s="15"/>
    </row>
    <row r="61705" spans="5:5">
      <c r="E61705" s="15"/>
    </row>
    <row r="61706" spans="5:5">
      <c r="E61706" s="15"/>
    </row>
    <row r="61707" spans="5:5">
      <c r="E61707" s="15"/>
    </row>
    <row r="61708" spans="5:5">
      <c r="E61708" s="15"/>
    </row>
    <row r="61709" spans="5:5">
      <c r="E61709" s="15"/>
    </row>
    <row r="61710" spans="5:5">
      <c r="E61710" s="15"/>
    </row>
    <row r="61711" spans="5:5">
      <c r="E61711" s="15"/>
    </row>
    <row r="61712" spans="5:5">
      <c r="E61712" s="15"/>
    </row>
    <row r="61713" spans="5:5">
      <c r="E61713" s="15"/>
    </row>
    <row r="61714" spans="5:5">
      <c r="E61714" s="15"/>
    </row>
    <row r="61715" spans="5:5">
      <c r="E61715" s="15"/>
    </row>
    <row r="61716" spans="5:5">
      <c r="E61716" s="15"/>
    </row>
    <row r="61717" spans="5:5">
      <c r="E61717" s="15"/>
    </row>
    <row r="61718" spans="5:5">
      <c r="E61718" s="15"/>
    </row>
    <row r="61719" spans="5:5">
      <c r="E61719" s="15"/>
    </row>
    <row r="61720" spans="5:5">
      <c r="E61720" s="15"/>
    </row>
    <row r="61721" spans="5:5">
      <c r="E61721" s="15"/>
    </row>
    <row r="61722" spans="5:5">
      <c r="E61722" s="15"/>
    </row>
    <row r="61723" spans="5:5">
      <c r="E61723" s="15"/>
    </row>
    <row r="61724" spans="5:5">
      <c r="E61724" s="15"/>
    </row>
    <row r="61725" spans="5:5">
      <c r="E61725" s="15"/>
    </row>
    <row r="61726" spans="5:5">
      <c r="E61726" s="15"/>
    </row>
    <row r="61727" spans="5:5">
      <c r="E61727" s="15"/>
    </row>
    <row r="61728" spans="5:5">
      <c r="E61728" s="15"/>
    </row>
    <row r="61729" spans="5:5">
      <c r="E61729" s="15"/>
    </row>
    <row r="61730" spans="5:5">
      <c r="E61730" s="15"/>
    </row>
    <row r="61731" spans="5:5">
      <c r="E61731" s="15"/>
    </row>
    <row r="61732" spans="5:5">
      <c r="E61732" s="15"/>
    </row>
    <row r="61733" spans="5:5">
      <c r="E61733" s="15"/>
    </row>
    <row r="61734" spans="5:5">
      <c r="E61734" s="15"/>
    </row>
    <row r="61735" spans="5:5">
      <c r="E61735" s="15"/>
    </row>
    <row r="61736" spans="5:5">
      <c r="E61736" s="15"/>
    </row>
    <row r="61737" spans="5:5">
      <c r="E61737" s="15"/>
    </row>
    <row r="61738" spans="5:5">
      <c r="E61738" s="15"/>
    </row>
    <row r="61739" spans="5:5">
      <c r="E61739" s="15"/>
    </row>
    <row r="61740" spans="5:5">
      <c r="E61740" s="15"/>
    </row>
    <row r="61741" spans="5:5">
      <c r="E61741" s="15"/>
    </row>
    <row r="61742" spans="5:5">
      <c r="E61742" s="15"/>
    </row>
    <row r="61743" spans="5:5">
      <c r="E61743" s="15"/>
    </row>
    <row r="61744" spans="5:5">
      <c r="E61744" s="15"/>
    </row>
    <row r="61745" spans="5:5">
      <c r="E61745" s="15"/>
    </row>
    <row r="61746" spans="5:5">
      <c r="E61746" s="15"/>
    </row>
    <row r="61747" spans="5:5">
      <c r="E61747" s="15"/>
    </row>
    <row r="61748" spans="5:5">
      <c r="E61748" s="15"/>
    </row>
    <row r="61749" spans="5:5">
      <c r="E61749" s="15"/>
    </row>
    <row r="61750" spans="5:5">
      <c r="E61750" s="15"/>
    </row>
    <row r="61751" spans="5:5">
      <c r="E61751" s="15"/>
    </row>
    <row r="61752" spans="5:5">
      <c r="E61752" s="15"/>
    </row>
    <row r="61753" spans="5:5">
      <c r="E61753" s="15"/>
    </row>
    <row r="61754" spans="5:5">
      <c r="E61754" s="15"/>
    </row>
    <row r="61755" spans="5:5">
      <c r="E61755" s="15"/>
    </row>
    <row r="61756" spans="5:5">
      <c r="E61756" s="15"/>
    </row>
    <row r="61757" spans="5:5">
      <c r="E61757" s="15"/>
    </row>
    <row r="61758" spans="5:5">
      <c r="E61758" s="15"/>
    </row>
    <row r="61759" spans="5:5">
      <c r="E61759" s="15"/>
    </row>
    <row r="61760" spans="5:5">
      <c r="E61760" s="15"/>
    </row>
    <row r="61761" spans="5:5">
      <c r="E61761" s="15"/>
    </row>
    <row r="61762" spans="5:5">
      <c r="E61762" s="15"/>
    </row>
    <row r="61763" spans="5:5">
      <c r="E61763" s="15"/>
    </row>
    <row r="61764" spans="5:5">
      <c r="E61764" s="15"/>
    </row>
    <row r="61765" spans="5:5">
      <c r="E61765" s="15"/>
    </row>
    <row r="61766" spans="5:5">
      <c r="E61766" s="15"/>
    </row>
    <row r="61767" spans="5:5">
      <c r="E61767" s="15"/>
    </row>
    <row r="61768" spans="5:5">
      <c r="E61768" s="15"/>
    </row>
    <row r="61769" spans="5:5">
      <c r="E61769" s="15"/>
    </row>
    <row r="61770" spans="5:5">
      <c r="E61770" s="15"/>
    </row>
    <row r="61771" spans="5:5">
      <c r="E61771" s="15"/>
    </row>
    <row r="61772" spans="5:5">
      <c r="E61772" s="15"/>
    </row>
    <row r="61773" spans="5:5">
      <c r="E61773" s="15"/>
    </row>
    <row r="61774" spans="5:5">
      <c r="E61774" s="15"/>
    </row>
    <row r="61775" spans="5:5">
      <c r="E61775" s="15"/>
    </row>
    <row r="61776" spans="5:5">
      <c r="E61776" s="15"/>
    </row>
    <row r="61777" spans="5:5">
      <c r="E61777" s="15"/>
    </row>
    <row r="61778" spans="5:5">
      <c r="E61778" s="15"/>
    </row>
    <row r="61779" spans="5:5">
      <c r="E61779" s="15"/>
    </row>
    <row r="61780" spans="5:5">
      <c r="E61780" s="15"/>
    </row>
    <row r="61781" spans="5:5">
      <c r="E61781" s="15"/>
    </row>
    <row r="61782" spans="5:5">
      <c r="E61782" s="15"/>
    </row>
    <row r="61783" spans="5:5">
      <c r="E61783" s="15"/>
    </row>
    <row r="61784" spans="5:5">
      <c r="E61784" s="15"/>
    </row>
    <row r="61785" spans="5:5">
      <c r="E61785" s="15"/>
    </row>
    <row r="61786" spans="5:5">
      <c r="E61786" s="15"/>
    </row>
    <row r="61787" spans="5:5">
      <c r="E61787" s="15"/>
    </row>
    <row r="61788" spans="5:5">
      <c r="E61788" s="15"/>
    </row>
    <row r="61789" spans="5:5">
      <c r="E61789" s="15"/>
    </row>
    <row r="61790" spans="5:5">
      <c r="E61790" s="15"/>
    </row>
    <row r="61791" spans="5:5">
      <c r="E61791" s="15"/>
    </row>
    <row r="61792" spans="5:5">
      <c r="E61792" s="15"/>
    </row>
    <row r="61793" spans="5:5">
      <c r="E61793" s="15"/>
    </row>
    <row r="61794" spans="5:5">
      <c r="E61794" s="15"/>
    </row>
    <row r="61795" spans="5:5">
      <c r="E61795" s="15"/>
    </row>
    <row r="61796" spans="5:5">
      <c r="E61796" s="15"/>
    </row>
    <row r="61797" spans="5:5">
      <c r="E61797" s="15"/>
    </row>
    <row r="61798" spans="5:5">
      <c r="E61798" s="15"/>
    </row>
    <row r="61799" spans="5:5">
      <c r="E61799" s="15"/>
    </row>
    <row r="61800" spans="5:5">
      <c r="E61800" s="15"/>
    </row>
    <row r="61801" spans="5:5">
      <c r="E61801" s="15"/>
    </row>
    <row r="61802" spans="5:5">
      <c r="E61802" s="15"/>
    </row>
    <row r="61803" spans="5:5">
      <c r="E61803" s="15"/>
    </row>
    <row r="61804" spans="5:5">
      <c r="E61804" s="15"/>
    </row>
    <row r="61805" spans="5:5">
      <c r="E61805" s="15"/>
    </row>
    <row r="61806" spans="5:5">
      <c r="E61806" s="15"/>
    </row>
    <row r="61807" spans="5:5">
      <c r="E61807" s="15"/>
    </row>
    <row r="61808" spans="5:5">
      <c r="E61808" s="15"/>
    </row>
    <row r="61809" spans="5:5">
      <c r="E61809" s="15"/>
    </row>
    <row r="61810" spans="5:5">
      <c r="E61810" s="15"/>
    </row>
    <row r="61811" spans="5:5">
      <c r="E61811" s="15"/>
    </row>
    <row r="61812" spans="5:5">
      <c r="E61812" s="15"/>
    </row>
    <row r="61813" spans="5:5">
      <c r="E61813" s="15"/>
    </row>
    <row r="61814" spans="5:5">
      <c r="E61814" s="15"/>
    </row>
    <row r="61815" spans="5:5">
      <c r="E61815" s="15"/>
    </row>
    <row r="61816" spans="5:5">
      <c r="E61816" s="15"/>
    </row>
    <row r="61817" spans="5:5">
      <c r="E61817" s="15"/>
    </row>
    <row r="61818" spans="5:5">
      <c r="E61818" s="15"/>
    </row>
    <row r="61819" spans="5:5">
      <c r="E61819" s="15"/>
    </row>
    <row r="61820" spans="5:5">
      <c r="E61820" s="15"/>
    </row>
    <row r="61821" spans="5:5">
      <c r="E61821" s="15"/>
    </row>
    <row r="61822" spans="5:5">
      <c r="E61822" s="15"/>
    </row>
    <row r="61823" spans="5:5">
      <c r="E61823" s="15"/>
    </row>
    <row r="61824" spans="5:5">
      <c r="E61824" s="15"/>
    </row>
    <row r="61825" spans="5:5">
      <c r="E61825" s="15"/>
    </row>
    <row r="61826" spans="5:5">
      <c r="E61826" s="15"/>
    </row>
    <row r="61827" spans="5:5">
      <c r="E61827" s="15"/>
    </row>
    <row r="61828" spans="5:5">
      <c r="E61828" s="15"/>
    </row>
    <row r="61829" spans="5:5">
      <c r="E61829" s="15"/>
    </row>
    <row r="61830" spans="5:5">
      <c r="E61830" s="15"/>
    </row>
    <row r="61831" spans="5:5">
      <c r="E61831" s="15"/>
    </row>
    <row r="61832" spans="5:5">
      <c r="E61832" s="15"/>
    </row>
    <row r="61833" spans="5:5">
      <c r="E61833" s="15"/>
    </row>
    <row r="61834" spans="5:5">
      <c r="E61834" s="15"/>
    </row>
    <row r="61835" spans="5:5">
      <c r="E61835" s="15"/>
    </row>
    <row r="61836" spans="5:5">
      <c r="E61836" s="15"/>
    </row>
    <row r="61837" spans="5:5">
      <c r="E61837" s="15"/>
    </row>
    <row r="61838" spans="5:5">
      <c r="E61838" s="15"/>
    </row>
    <row r="61839" spans="5:5">
      <c r="E61839" s="15"/>
    </row>
    <row r="61840" spans="5:5">
      <c r="E61840" s="15"/>
    </row>
    <row r="61841" spans="5:5">
      <c r="E61841" s="15"/>
    </row>
    <row r="61842" spans="5:5">
      <c r="E61842" s="15"/>
    </row>
    <row r="61843" spans="5:5">
      <c r="E61843" s="15"/>
    </row>
    <row r="61844" spans="5:5">
      <c r="E61844" s="15"/>
    </row>
    <row r="61845" spans="5:5">
      <c r="E61845" s="15"/>
    </row>
    <row r="61846" spans="5:5">
      <c r="E61846" s="15"/>
    </row>
    <row r="61847" spans="5:5">
      <c r="E61847" s="15"/>
    </row>
    <row r="61848" spans="5:5">
      <c r="E61848" s="15"/>
    </row>
    <row r="61849" spans="5:5">
      <c r="E61849" s="15"/>
    </row>
    <row r="61850" spans="5:5">
      <c r="E61850" s="15"/>
    </row>
    <row r="61851" spans="5:5">
      <c r="E61851" s="15"/>
    </row>
    <row r="61852" spans="5:5">
      <c r="E61852" s="15"/>
    </row>
    <row r="61853" spans="5:5">
      <c r="E61853" s="15"/>
    </row>
    <row r="61854" spans="5:5">
      <c r="E61854" s="15"/>
    </row>
    <row r="61855" spans="5:5">
      <c r="E61855" s="15"/>
    </row>
    <row r="61856" spans="5:5">
      <c r="E61856" s="15"/>
    </row>
    <row r="61857" spans="5:5">
      <c r="E61857" s="15"/>
    </row>
    <row r="61858" spans="5:5">
      <c r="E61858" s="15"/>
    </row>
    <row r="61859" spans="5:5">
      <c r="E61859" s="15"/>
    </row>
    <row r="61860" spans="5:5">
      <c r="E61860" s="15"/>
    </row>
    <row r="61861" spans="5:5">
      <c r="E61861" s="15"/>
    </row>
    <row r="61862" spans="5:5">
      <c r="E61862" s="15"/>
    </row>
    <row r="61863" spans="5:5">
      <c r="E61863" s="15"/>
    </row>
    <row r="61864" spans="5:5">
      <c r="E61864" s="15"/>
    </row>
    <row r="61865" spans="5:5">
      <c r="E61865" s="15"/>
    </row>
    <row r="61866" spans="5:5">
      <c r="E61866" s="15"/>
    </row>
    <row r="61867" spans="5:5">
      <c r="E61867" s="15"/>
    </row>
    <row r="61868" spans="5:5">
      <c r="E61868" s="15"/>
    </row>
    <row r="61869" spans="5:5">
      <c r="E61869" s="15"/>
    </row>
    <row r="61870" spans="5:5">
      <c r="E61870" s="15"/>
    </row>
    <row r="61871" spans="5:5">
      <c r="E61871" s="15"/>
    </row>
    <row r="61872" spans="5:5">
      <c r="E61872" s="15"/>
    </row>
    <row r="61873" spans="5:5">
      <c r="E61873" s="15"/>
    </row>
    <row r="61874" spans="5:5">
      <c r="E61874" s="15"/>
    </row>
    <row r="61875" spans="5:5">
      <c r="E61875" s="15"/>
    </row>
    <row r="61876" spans="5:5">
      <c r="E61876" s="15"/>
    </row>
    <row r="61877" spans="5:5">
      <c r="E61877" s="15"/>
    </row>
    <row r="61878" spans="5:5">
      <c r="E61878" s="15"/>
    </row>
    <row r="61879" spans="5:5">
      <c r="E61879" s="15"/>
    </row>
    <row r="61880" spans="5:5">
      <c r="E61880" s="15"/>
    </row>
    <row r="61881" spans="5:5">
      <c r="E61881" s="15"/>
    </row>
    <row r="61882" spans="5:5">
      <c r="E61882" s="15"/>
    </row>
    <row r="61883" spans="5:5">
      <c r="E61883" s="15"/>
    </row>
    <row r="61884" spans="5:5">
      <c r="E61884" s="15"/>
    </row>
    <row r="61885" spans="5:5">
      <c r="E61885" s="15"/>
    </row>
    <row r="61886" spans="5:5">
      <c r="E61886" s="15"/>
    </row>
    <row r="61887" spans="5:5">
      <c r="E61887" s="15"/>
    </row>
    <row r="61888" spans="5:5">
      <c r="E61888" s="15"/>
    </row>
    <row r="61889" spans="5:5">
      <c r="E61889" s="15"/>
    </row>
    <row r="61890" spans="5:5">
      <c r="E61890" s="15"/>
    </row>
    <row r="61891" spans="5:5">
      <c r="E61891" s="15"/>
    </row>
    <row r="61892" spans="5:5">
      <c r="E61892" s="15"/>
    </row>
    <row r="61893" spans="5:5">
      <c r="E61893" s="15"/>
    </row>
    <row r="61894" spans="5:5">
      <c r="E61894" s="15"/>
    </row>
    <row r="61895" spans="5:5">
      <c r="E61895" s="15"/>
    </row>
    <row r="61896" spans="5:5">
      <c r="E61896" s="15"/>
    </row>
    <row r="61897" spans="5:5">
      <c r="E61897" s="15"/>
    </row>
    <row r="61898" spans="5:5">
      <c r="E61898" s="15"/>
    </row>
    <row r="61899" spans="5:5">
      <c r="E61899" s="15"/>
    </row>
    <row r="61900" spans="5:5">
      <c r="E61900" s="15"/>
    </row>
    <row r="61901" spans="5:5">
      <c r="E61901" s="15"/>
    </row>
    <row r="61902" spans="5:5">
      <c r="E61902" s="15"/>
    </row>
    <row r="61903" spans="5:5">
      <c r="E61903" s="15"/>
    </row>
    <row r="61904" spans="5:5">
      <c r="E61904" s="15"/>
    </row>
    <row r="61905" spans="5:5">
      <c r="E61905" s="15"/>
    </row>
    <row r="61906" spans="5:5">
      <c r="E61906" s="15"/>
    </row>
    <row r="61907" spans="5:5">
      <c r="E61907" s="15"/>
    </row>
    <row r="61908" spans="5:5">
      <c r="E61908" s="15"/>
    </row>
    <row r="61909" spans="5:5">
      <c r="E61909" s="15"/>
    </row>
    <row r="61910" spans="5:5">
      <c r="E61910" s="15"/>
    </row>
    <row r="61911" spans="5:5">
      <c r="E61911" s="15"/>
    </row>
    <row r="61912" spans="5:5">
      <c r="E61912" s="15"/>
    </row>
    <row r="61913" spans="5:5">
      <c r="E61913" s="15"/>
    </row>
    <row r="61914" spans="5:5">
      <c r="E61914" s="15"/>
    </row>
    <row r="61915" spans="5:5">
      <c r="E61915" s="15"/>
    </row>
    <row r="61916" spans="5:5">
      <c r="E61916" s="15"/>
    </row>
    <row r="61917" spans="5:5">
      <c r="E61917" s="15"/>
    </row>
    <row r="61918" spans="5:5">
      <c r="E61918" s="15"/>
    </row>
    <row r="61919" spans="5:5">
      <c r="E61919" s="15"/>
    </row>
    <row r="61920" spans="5:5">
      <c r="E61920" s="15"/>
    </row>
    <row r="61921" spans="5:5">
      <c r="E61921" s="15"/>
    </row>
    <row r="61922" spans="5:5">
      <c r="E61922" s="15"/>
    </row>
    <row r="61923" spans="5:5">
      <c r="E61923" s="15"/>
    </row>
    <row r="61924" spans="5:5">
      <c r="E61924" s="15"/>
    </row>
    <row r="61925" spans="5:5">
      <c r="E61925" s="15"/>
    </row>
    <row r="61926" spans="5:5">
      <c r="E61926" s="15"/>
    </row>
    <row r="61927" spans="5:5">
      <c r="E61927" s="15"/>
    </row>
    <row r="61928" spans="5:5">
      <c r="E61928" s="15"/>
    </row>
    <row r="61929" spans="5:5">
      <c r="E61929" s="15"/>
    </row>
    <row r="61930" spans="5:5">
      <c r="E61930" s="15"/>
    </row>
    <row r="61931" spans="5:5">
      <c r="E61931" s="15"/>
    </row>
    <row r="61932" spans="5:5">
      <c r="E61932" s="15"/>
    </row>
    <row r="61933" spans="5:5">
      <c r="E61933" s="15"/>
    </row>
    <row r="61934" spans="5:5">
      <c r="E61934" s="15"/>
    </row>
    <row r="61935" spans="5:5">
      <c r="E61935" s="15"/>
    </row>
    <row r="61936" spans="5:5">
      <c r="E61936" s="15"/>
    </row>
    <row r="61937" spans="5:5">
      <c r="E61937" s="15"/>
    </row>
    <row r="61938" spans="5:5">
      <c r="E61938" s="15"/>
    </row>
    <row r="61939" spans="5:5">
      <c r="E61939" s="15"/>
    </row>
    <row r="61940" spans="5:5">
      <c r="E61940" s="15"/>
    </row>
    <row r="61941" spans="5:5">
      <c r="E61941" s="15"/>
    </row>
    <row r="61942" spans="5:5">
      <c r="E61942" s="15"/>
    </row>
    <row r="61943" spans="5:5">
      <c r="E61943" s="15"/>
    </row>
    <row r="61944" spans="5:5">
      <c r="E61944" s="15"/>
    </row>
    <row r="61945" spans="5:5">
      <c r="E61945" s="15"/>
    </row>
    <row r="61946" spans="5:5">
      <c r="E61946" s="15"/>
    </row>
    <row r="61947" spans="5:5">
      <c r="E61947" s="15"/>
    </row>
    <row r="61948" spans="5:5">
      <c r="E61948" s="15"/>
    </row>
    <row r="61949" spans="5:5">
      <c r="E61949" s="15"/>
    </row>
    <row r="61950" spans="5:5">
      <c r="E61950" s="15"/>
    </row>
    <row r="61951" spans="5:5">
      <c r="E61951" s="15"/>
    </row>
    <row r="61952" spans="5:5">
      <c r="E61952" s="15"/>
    </row>
    <row r="61953" spans="5:5">
      <c r="E61953" s="15"/>
    </row>
    <row r="61954" spans="5:5">
      <c r="E61954" s="15"/>
    </row>
    <row r="61955" spans="5:5">
      <c r="E61955" s="15"/>
    </row>
    <row r="61956" spans="5:5">
      <c r="E61956" s="15"/>
    </row>
    <row r="61957" spans="5:5">
      <c r="E61957" s="15"/>
    </row>
    <row r="61958" spans="5:5">
      <c r="E61958" s="15"/>
    </row>
    <row r="61959" spans="5:5">
      <c r="E61959" s="15"/>
    </row>
    <row r="61960" spans="5:5">
      <c r="E61960" s="15"/>
    </row>
    <row r="61961" spans="5:5">
      <c r="E61961" s="15"/>
    </row>
    <row r="61962" spans="5:5">
      <c r="E61962" s="15"/>
    </row>
    <row r="61963" spans="5:5">
      <c r="E61963" s="15"/>
    </row>
    <row r="61964" spans="5:5">
      <c r="E61964" s="15"/>
    </row>
    <row r="61965" spans="5:5">
      <c r="E61965" s="15"/>
    </row>
    <row r="61966" spans="5:5">
      <c r="E61966" s="15"/>
    </row>
    <row r="61967" spans="5:5">
      <c r="E61967" s="15"/>
    </row>
    <row r="61968" spans="5:5">
      <c r="E61968" s="15"/>
    </row>
    <row r="61969" spans="5:5">
      <c r="E61969" s="15"/>
    </row>
    <row r="61970" spans="5:5">
      <c r="E61970" s="15"/>
    </row>
    <row r="61971" spans="5:5">
      <c r="E61971" s="15"/>
    </row>
    <row r="61972" spans="5:5">
      <c r="E61972" s="15"/>
    </row>
    <row r="61973" spans="5:5">
      <c r="E61973" s="15"/>
    </row>
    <row r="61974" spans="5:5">
      <c r="E61974" s="15"/>
    </row>
    <row r="61975" spans="5:5">
      <c r="E61975" s="15"/>
    </row>
    <row r="61976" spans="5:5">
      <c r="E61976" s="15"/>
    </row>
    <row r="61977" spans="5:5">
      <c r="E61977" s="15"/>
    </row>
    <row r="61978" spans="5:5">
      <c r="E61978" s="15"/>
    </row>
    <row r="61979" spans="5:5">
      <c r="E61979" s="15"/>
    </row>
    <row r="61980" spans="5:5">
      <c r="E61980" s="15"/>
    </row>
    <row r="61981" spans="5:5">
      <c r="E61981" s="15"/>
    </row>
    <row r="61982" spans="5:5">
      <c r="E61982" s="15"/>
    </row>
    <row r="61983" spans="5:5">
      <c r="E61983" s="15"/>
    </row>
    <row r="61984" spans="5:5">
      <c r="E61984" s="15"/>
    </row>
    <row r="61985" spans="5:5">
      <c r="E61985" s="15"/>
    </row>
    <row r="61986" spans="5:5">
      <c r="E61986" s="15"/>
    </row>
    <row r="61987" spans="5:5">
      <c r="E61987" s="15"/>
    </row>
    <row r="61988" spans="5:5">
      <c r="E61988" s="15"/>
    </row>
    <row r="61989" spans="5:5">
      <c r="E61989" s="15"/>
    </row>
    <row r="61990" spans="5:5">
      <c r="E61990" s="15"/>
    </row>
    <row r="61991" spans="5:5">
      <c r="E61991" s="15"/>
    </row>
    <row r="61992" spans="5:5">
      <c r="E61992" s="15"/>
    </row>
    <row r="61993" spans="5:5">
      <c r="E61993" s="15"/>
    </row>
    <row r="61994" spans="5:5">
      <c r="E61994" s="15"/>
    </row>
    <row r="61995" spans="5:5">
      <c r="E61995" s="15"/>
    </row>
    <row r="61996" spans="5:5">
      <c r="E61996" s="15"/>
    </row>
    <row r="61997" spans="5:5">
      <c r="E61997" s="15"/>
    </row>
    <row r="61998" spans="5:5">
      <c r="E61998" s="15"/>
    </row>
    <row r="61999" spans="5:5">
      <c r="E61999" s="15"/>
    </row>
    <row r="62000" spans="5:5">
      <c r="E62000" s="15"/>
    </row>
    <row r="62001" spans="5:5">
      <c r="E62001" s="15"/>
    </row>
    <row r="62002" spans="5:5">
      <c r="E62002" s="15"/>
    </row>
    <row r="62003" spans="5:5">
      <c r="E62003" s="15"/>
    </row>
    <row r="62004" spans="5:5">
      <c r="E62004" s="15"/>
    </row>
    <row r="62005" spans="5:5">
      <c r="E62005" s="15"/>
    </row>
    <row r="62006" spans="5:5">
      <c r="E62006" s="15"/>
    </row>
    <row r="62007" spans="5:5">
      <c r="E62007" s="15"/>
    </row>
    <row r="62008" spans="5:5">
      <c r="E62008" s="15"/>
    </row>
    <row r="62009" spans="5:5">
      <c r="E62009" s="15"/>
    </row>
    <row r="62010" spans="5:5">
      <c r="E62010" s="15"/>
    </row>
    <row r="62011" spans="5:5">
      <c r="E62011" s="15"/>
    </row>
    <row r="62012" spans="5:5">
      <c r="E62012" s="15"/>
    </row>
    <row r="62013" spans="5:5">
      <c r="E62013" s="15"/>
    </row>
    <row r="62014" spans="5:5">
      <c r="E62014" s="15"/>
    </row>
    <row r="62015" spans="5:5">
      <c r="E62015" s="15"/>
    </row>
    <row r="62016" spans="5:5">
      <c r="E62016" s="15"/>
    </row>
    <row r="62017" spans="5:5">
      <c r="E62017" s="15"/>
    </row>
    <row r="62018" spans="5:5">
      <c r="E62018" s="15"/>
    </row>
    <row r="62019" spans="5:5">
      <c r="E62019" s="15"/>
    </row>
    <row r="62020" spans="5:5">
      <c r="E62020" s="15"/>
    </row>
    <row r="62021" spans="5:5">
      <c r="E62021" s="15"/>
    </row>
    <row r="62022" spans="5:5">
      <c r="E62022" s="15"/>
    </row>
    <row r="62023" spans="5:5">
      <c r="E62023" s="15"/>
    </row>
    <row r="62024" spans="5:5">
      <c r="E62024" s="15"/>
    </row>
    <row r="62025" spans="5:5">
      <c r="E62025" s="15"/>
    </row>
    <row r="62026" spans="5:5">
      <c r="E62026" s="15"/>
    </row>
    <row r="62027" spans="5:5">
      <c r="E62027" s="15"/>
    </row>
    <row r="62028" spans="5:5">
      <c r="E62028" s="15"/>
    </row>
    <row r="62029" spans="5:5">
      <c r="E62029" s="15"/>
    </row>
    <row r="62030" spans="5:5">
      <c r="E62030" s="15"/>
    </row>
    <row r="62031" spans="5:5">
      <c r="E62031" s="15"/>
    </row>
    <row r="62032" spans="5:5">
      <c r="E62032" s="15"/>
    </row>
    <row r="62033" spans="5:5">
      <c r="E62033" s="15"/>
    </row>
    <row r="62034" spans="5:5">
      <c r="E62034" s="15"/>
    </row>
    <row r="62035" spans="5:5">
      <c r="E62035" s="15"/>
    </row>
    <row r="62036" spans="5:5">
      <c r="E62036" s="15"/>
    </row>
    <row r="62037" spans="5:5">
      <c r="E62037" s="15"/>
    </row>
    <row r="62038" spans="5:5">
      <c r="E62038" s="15"/>
    </row>
    <row r="62039" spans="5:5">
      <c r="E62039" s="15"/>
    </row>
    <row r="62040" spans="5:5">
      <c r="E62040" s="15"/>
    </row>
    <row r="62041" spans="5:5">
      <c r="E62041" s="15"/>
    </row>
    <row r="62042" spans="5:5">
      <c r="E62042" s="15"/>
    </row>
    <row r="62043" spans="5:5">
      <c r="E62043" s="15"/>
    </row>
    <row r="62044" spans="5:5">
      <c r="E62044" s="15"/>
    </row>
    <row r="62045" spans="5:5">
      <c r="E62045" s="15"/>
    </row>
    <row r="62046" spans="5:5">
      <c r="E62046" s="15"/>
    </row>
    <row r="62047" spans="5:5">
      <c r="E62047" s="15"/>
    </row>
    <row r="62048" spans="5:5">
      <c r="E62048" s="15"/>
    </row>
    <row r="62049" spans="5:5">
      <c r="E62049" s="15"/>
    </row>
    <row r="62050" spans="5:5">
      <c r="E62050" s="15"/>
    </row>
    <row r="62051" spans="5:5">
      <c r="E62051" s="15"/>
    </row>
    <row r="62052" spans="5:5">
      <c r="E62052" s="15"/>
    </row>
    <row r="62053" spans="5:5">
      <c r="E62053" s="15"/>
    </row>
    <row r="62054" spans="5:5">
      <c r="E62054" s="15"/>
    </row>
    <row r="62055" spans="5:5">
      <c r="E62055" s="15"/>
    </row>
    <row r="62056" spans="5:5">
      <c r="E62056" s="15"/>
    </row>
    <row r="62057" spans="5:5">
      <c r="E62057" s="15"/>
    </row>
    <row r="62058" spans="5:5">
      <c r="E62058" s="15"/>
    </row>
    <row r="62059" spans="5:5">
      <c r="E62059" s="15"/>
    </row>
    <row r="62060" spans="5:5">
      <c r="E62060" s="15"/>
    </row>
    <row r="62061" spans="5:5">
      <c r="E62061" s="15"/>
    </row>
    <row r="62062" spans="5:5">
      <c r="E62062" s="15"/>
    </row>
    <row r="62063" spans="5:5">
      <c r="E62063" s="15"/>
    </row>
    <row r="62064" spans="5:5">
      <c r="E62064" s="15"/>
    </row>
    <row r="62065" spans="5:5">
      <c r="E62065" s="15"/>
    </row>
    <row r="62066" spans="5:5">
      <c r="E62066" s="15"/>
    </row>
    <row r="62067" spans="5:5">
      <c r="E62067" s="15"/>
    </row>
    <row r="62068" spans="5:5">
      <c r="E62068" s="15"/>
    </row>
    <row r="62069" spans="5:5">
      <c r="E62069" s="15"/>
    </row>
    <row r="62070" spans="5:5">
      <c r="E62070" s="15"/>
    </row>
    <row r="62071" spans="5:5">
      <c r="E62071" s="15"/>
    </row>
    <row r="62072" spans="5:5">
      <c r="E62072" s="15"/>
    </row>
    <row r="62073" spans="5:5">
      <c r="E62073" s="15"/>
    </row>
    <row r="62074" spans="5:5">
      <c r="E62074" s="15"/>
    </row>
    <row r="62075" spans="5:5">
      <c r="E62075" s="15"/>
    </row>
    <row r="62076" spans="5:5">
      <c r="E62076" s="15"/>
    </row>
    <row r="62077" spans="5:5">
      <c r="E62077" s="15"/>
    </row>
    <row r="62078" spans="5:5">
      <c r="E62078" s="15"/>
    </row>
    <row r="62079" spans="5:5">
      <c r="E62079" s="15"/>
    </row>
    <row r="62080" spans="5:5">
      <c r="E62080" s="15"/>
    </row>
    <row r="62081" spans="5:5">
      <c r="E62081" s="15"/>
    </row>
    <row r="62082" spans="5:5">
      <c r="E62082" s="15"/>
    </row>
    <row r="62083" spans="5:5">
      <c r="E62083" s="15"/>
    </row>
    <row r="62084" spans="5:5">
      <c r="E62084" s="15"/>
    </row>
    <row r="62085" spans="5:5">
      <c r="E62085" s="15"/>
    </row>
    <row r="62086" spans="5:5">
      <c r="E62086" s="15"/>
    </row>
    <row r="62087" spans="5:5">
      <c r="E62087" s="15"/>
    </row>
    <row r="62088" spans="5:5">
      <c r="E62088" s="15"/>
    </row>
    <row r="62089" spans="5:5">
      <c r="E62089" s="15"/>
    </row>
    <row r="62090" spans="5:5">
      <c r="E62090" s="15"/>
    </row>
    <row r="62091" spans="5:5">
      <c r="E62091" s="15"/>
    </row>
    <row r="62092" spans="5:5">
      <c r="E62092" s="15"/>
    </row>
    <row r="62093" spans="5:5">
      <c r="E62093" s="15"/>
    </row>
    <row r="62094" spans="5:5">
      <c r="E62094" s="15"/>
    </row>
    <row r="62095" spans="5:5">
      <c r="E62095" s="15"/>
    </row>
    <row r="62096" spans="5:5">
      <c r="E62096" s="15"/>
    </row>
    <row r="62097" spans="5:5">
      <c r="E62097" s="15"/>
    </row>
    <row r="62098" spans="5:5">
      <c r="E62098" s="15"/>
    </row>
    <row r="62099" spans="5:5">
      <c r="E62099" s="15"/>
    </row>
    <row r="62100" spans="5:5">
      <c r="E62100" s="15"/>
    </row>
    <row r="62101" spans="5:5">
      <c r="E62101" s="15"/>
    </row>
    <row r="62102" spans="5:5">
      <c r="E62102" s="15"/>
    </row>
    <row r="62103" spans="5:5">
      <c r="E62103" s="15"/>
    </row>
    <row r="62104" spans="5:5">
      <c r="E62104" s="15"/>
    </row>
    <row r="62105" spans="5:5">
      <c r="E62105" s="15"/>
    </row>
    <row r="62106" spans="5:5">
      <c r="E62106" s="15"/>
    </row>
    <row r="62107" spans="5:5">
      <c r="E62107" s="15"/>
    </row>
    <row r="62108" spans="5:5">
      <c r="E62108" s="15"/>
    </row>
    <row r="62109" spans="5:5">
      <c r="E62109" s="15"/>
    </row>
    <row r="62110" spans="5:5">
      <c r="E62110" s="15"/>
    </row>
    <row r="62111" spans="5:5">
      <c r="E62111" s="15"/>
    </row>
    <row r="62112" spans="5:5">
      <c r="E62112" s="15"/>
    </row>
    <row r="62113" spans="5:5">
      <c r="E62113" s="15"/>
    </row>
    <row r="62114" spans="5:5">
      <c r="E62114" s="15"/>
    </row>
    <row r="62115" spans="5:5">
      <c r="E62115" s="15"/>
    </row>
    <row r="62116" spans="5:5">
      <c r="E62116" s="15"/>
    </row>
    <row r="62117" spans="5:5">
      <c r="E62117" s="15"/>
    </row>
    <row r="62118" spans="5:5">
      <c r="E62118" s="15"/>
    </row>
    <row r="62119" spans="5:5">
      <c r="E62119" s="15"/>
    </row>
    <row r="62120" spans="5:5">
      <c r="E62120" s="15"/>
    </row>
    <row r="62121" spans="5:5">
      <c r="E62121" s="15"/>
    </row>
    <row r="62122" spans="5:5">
      <c r="E62122" s="15"/>
    </row>
    <row r="62123" spans="5:5">
      <c r="E62123" s="15"/>
    </row>
    <row r="62124" spans="5:5">
      <c r="E62124" s="15"/>
    </row>
    <row r="62125" spans="5:5">
      <c r="E62125" s="15"/>
    </row>
    <row r="62126" spans="5:5">
      <c r="E62126" s="15"/>
    </row>
    <row r="62127" spans="5:5">
      <c r="E62127" s="15"/>
    </row>
    <row r="62128" spans="5:5">
      <c r="E62128" s="15"/>
    </row>
    <row r="62129" spans="5:5">
      <c r="E62129" s="15"/>
    </row>
    <row r="62130" spans="5:5">
      <c r="E62130" s="15"/>
    </row>
    <row r="62131" spans="5:5">
      <c r="E62131" s="15"/>
    </row>
    <row r="62132" spans="5:5">
      <c r="E62132" s="15"/>
    </row>
    <row r="62133" spans="5:5">
      <c r="E62133" s="15"/>
    </row>
    <row r="62134" spans="5:5">
      <c r="E62134" s="15"/>
    </row>
    <row r="62135" spans="5:5">
      <c r="E62135" s="15"/>
    </row>
    <row r="62136" spans="5:5">
      <c r="E62136" s="15"/>
    </row>
    <row r="62137" spans="5:5">
      <c r="E62137" s="15"/>
    </row>
    <row r="62138" spans="5:5">
      <c r="E62138" s="15"/>
    </row>
    <row r="62139" spans="5:5">
      <c r="E62139" s="15"/>
    </row>
    <row r="62140" spans="5:5">
      <c r="E62140" s="15"/>
    </row>
    <row r="62141" spans="5:5">
      <c r="E62141" s="15"/>
    </row>
    <row r="62142" spans="5:5">
      <c r="E62142" s="15"/>
    </row>
    <row r="62143" spans="5:5">
      <c r="E62143" s="15"/>
    </row>
    <row r="62144" spans="5:5">
      <c r="E62144" s="15"/>
    </row>
    <row r="62145" spans="5:5">
      <c r="E62145" s="15"/>
    </row>
    <row r="62146" spans="5:5">
      <c r="E62146" s="15"/>
    </row>
    <row r="62147" spans="5:5">
      <c r="E62147" s="15"/>
    </row>
    <row r="62148" spans="5:5">
      <c r="E62148" s="15"/>
    </row>
    <row r="62149" spans="5:5">
      <c r="E62149" s="15"/>
    </row>
    <row r="62150" spans="5:5">
      <c r="E62150" s="15"/>
    </row>
    <row r="62151" spans="5:5">
      <c r="E62151" s="15"/>
    </row>
    <row r="62152" spans="5:5">
      <c r="E62152" s="15"/>
    </row>
    <row r="62153" spans="5:5">
      <c r="E62153" s="15"/>
    </row>
    <row r="62154" spans="5:5">
      <c r="E62154" s="15"/>
    </row>
    <row r="62155" spans="5:5">
      <c r="E62155" s="15"/>
    </row>
    <row r="62156" spans="5:5">
      <c r="E62156" s="15"/>
    </row>
    <row r="62157" spans="5:5">
      <c r="E62157" s="15"/>
    </row>
    <row r="62158" spans="5:5">
      <c r="E62158" s="15"/>
    </row>
    <row r="62159" spans="5:5">
      <c r="E62159" s="15"/>
    </row>
    <row r="62160" spans="5:5">
      <c r="E62160" s="15"/>
    </row>
    <row r="62161" spans="5:5">
      <c r="E62161" s="15"/>
    </row>
    <row r="62162" spans="5:5">
      <c r="E62162" s="15"/>
    </row>
    <row r="62163" spans="5:5">
      <c r="E62163" s="15"/>
    </row>
    <row r="62164" spans="5:5">
      <c r="E62164" s="15"/>
    </row>
    <row r="62165" spans="5:5">
      <c r="E62165" s="15"/>
    </row>
    <row r="62166" spans="5:5">
      <c r="E62166" s="15"/>
    </row>
    <row r="62167" spans="5:5">
      <c r="E62167" s="15"/>
    </row>
    <row r="62168" spans="5:5">
      <c r="E62168" s="15"/>
    </row>
    <row r="62169" spans="5:5">
      <c r="E62169" s="15"/>
    </row>
    <row r="62170" spans="5:5">
      <c r="E62170" s="15"/>
    </row>
    <row r="62171" spans="5:5">
      <c r="E62171" s="15"/>
    </row>
    <row r="62172" spans="5:5">
      <c r="E62172" s="15"/>
    </row>
    <row r="62173" spans="5:5">
      <c r="E62173" s="15"/>
    </row>
    <row r="62174" spans="5:5">
      <c r="E62174" s="15"/>
    </row>
    <row r="62175" spans="5:5">
      <c r="E62175" s="15"/>
    </row>
    <row r="62176" spans="5:5">
      <c r="E62176" s="15"/>
    </row>
    <row r="62177" spans="5:5">
      <c r="E62177" s="15"/>
    </row>
    <row r="62178" spans="5:5">
      <c r="E62178" s="15"/>
    </row>
    <row r="62179" spans="5:5">
      <c r="E62179" s="15"/>
    </row>
    <row r="62180" spans="5:5">
      <c r="E62180" s="15"/>
    </row>
    <row r="62181" spans="5:5">
      <c r="E62181" s="15"/>
    </row>
    <row r="62182" spans="5:5">
      <c r="E62182" s="15"/>
    </row>
    <row r="62183" spans="5:5">
      <c r="E62183" s="15"/>
    </row>
    <row r="62184" spans="5:5">
      <c r="E62184" s="15"/>
    </row>
    <row r="62185" spans="5:5">
      <c r="E62185" s="15"/>
    </row>
    <row r="62186" spans="5:5">
      <c r="E62186" s="15"/>
    </row>
    <row r="62187" spans="5:5">
      <c r="E62187" s="15"/>
    </row>
    <row r="62188" spans="5:5">
      <c r="E62188" s="15"/>
    </row>
    <row r="62189" spans="5:5">
      <c r="E62189" s="15"/>
    </row>
    <row r="62190" spans="5:5">
      <c r="E62190" s="15"/>
    </row>
    <row r="62191" spans="5:5">
      <c r="E62191" s="15"/>
    </row>
    <row r="62192" spans="5:5">
      <c r="E62192" s="15"/>
    </row>
    <row r="62193" spans="5:5">
      <c r="E62193" s="15"/>
    </row>
    <row r="62194" spans="5:5">
      <c r="E62194" s="15"/>
    </row>
    <row r="62195" spans="5:5">
      <c r="E62195" s="15"/>
    </row>
    <row r="62196" spans="5:5">
      <c r="E62196" s="15"/>
    </row>
    <row r="62197" spans="5:5">
      <c r="E62197" s="15"/>
    </row>
    <row r="62198" spans="5:5">
      <c r="E62198" s="15"/>
    </row>
    <row r="62199" spans="5:5">
      <c r="E62199" s="15"/>
    </row>
    <row r="62200" spans="5:5">
      <c r="E62200" s="15"/>
    </row>
    <row r="62201" spans="5:5">
      <c r="E62201" s="15"/>
    </row>
    <row r="62202" spans="5:5">
      <c r="E62202" s="15"/>
    </row>
    <row r="62203" spans="5:5">
      <c r="E62203" s="15"/>
    </row>
    <row r="62204" spans="5:5">
      <c r="E62204" s="15"/>
    </row>
    <row r="62205" spans="5:5">
      <c r="E62205" s="15"/>
    </row>
    <row r="62206" spans="5:5">
      <c r="E62206" s="15"/>
    </row>
    <row r="62207" spans="5:5">
      <c r="E62207" s="15"/>
    </row>
    <row r="62208" spans="5:5">
      <c r="E62208" s="15"/>
    </row>
    <row r="62209" spans="5:5">
      <c r="E62209" s="15"/>
    </row>
    <row r="62210" spans="5:5">
      <c r="E62210" s="15"/>
    </row>
    <row r="62211" spans="5:5">
      <c r="E62211" s="15"/>
    </row>
    <row r="62212" spans="5:5">
      <c r="E62212" s="15"/>
    </row>
    <row r="62213" spans="5:5">
      <c r="E62213" s="15"/>
    </row>
    <row r="62214" spans="5:5">
      <c r="E62214" s="15"/>
    </row>
    <row r="62215" spans="5:5">
      <c r="E62215" s="15"/>
    </row>
    <row r="62216" spans="5:5">
      <c r="E62216" s="15"/>
    </row>
    <row r="62217" spans="5:5">
      <c r="E62217" s="15"/>
    </row>
    <row r="62218" spans="5:5">
      <c r="E62218" s="15"/>
    </row>
    <row r="62219" spans="5:5">
      <c r="E62219" s="15"/>
    </row>
    <row r="62220" spans="5:5">
      <c r="E62220" s="15"/>
    </row>
    <row r="62221" spans="5:5">
      <c r="E62221" s="15"/>
    </row>
    <row r="62222" spans="5:5">
      <c r="E62222" s="15"/>
    </row>
    <row r="62223" spans="5:5">
      <c r="E62223" s="15"/>
    </row>
    <row r="62224" spans="5:5">
      <c r="E62224" s="15"/>
    </row>
    <row r="62225" spans="5:5">
      <c r="E62225" s="15"/>
    </row>
    <row r="62226" spans="5:5">
      <c r="E62226" s="15"/>
    </row>
    <row r="62227" spans="5:5">
      <c r="E62227" s="15"/>
    </row>
    <row r="62228" spans="5:5">
      <c r="E62228" s="15"/>
    </row>
    <row r="62229" spans="5:5">
      <c r="E62229" s="15"/>
    </row>
    <row r="62230" spans="5:5">
      <c r="E62230" s="15"/>
    </row>
    <row r="62231" spans="5:5">
      <c r="E62231" s="15"/>
    </row>
    <row r="62232" spans="5:5">
      <c r="E62232" s="15"/>
    </row>
    <row r="62233" spans="5:5">
      <c r="E62233" s="15"/>
    </row>
    <row r="62234" spans="5:5">
      <c r="E62234" s="15"/>
    </row>
    <row r="62235" spans="5:5">
      <c r="E62235" s="15"/>
    </row>
    <row r="62236" spans="5:5">
      <c r="E62236" s="15"/>
    </row>
    <row r="62237" spans="5:5">
      <c r="E62237" s="15"/>
    </row>
    <row r="62238" spans="5:5">
      <c r="E62238" s="15"/>
    </row>
    <row r="62239" spans="5:5">
      <c r="E62239" s="15"/>
    </row>
    <row r="62240" spans="5:5">
      <c r="E62240" s="15"/>
    </row>
    <row r="62241" spans="5:5">
      <c r="E62241" s="15"/>
    </row>
    <row r="62242" spans="5:5">
      <c r="E62242" s="15"/>
    </row>
    <row r="62243" spans="5:5">
      <c r="E62243" s="15"/>
    </row>
    <row r="62244" spans="5:5">
      <c r="E62244" s="15"/>
    </row>
    <row r="62245" spans="5:5">
      <c r="E62245" s="15"/>
    </row>
    <row r="62246" spans="5:5">
      <c r="E62246" s="15"/>
    </row>
    <row r="62247" spans="5:5">
      <c r="E62247" s="15"/>
    </row>
    <row r="62248" spans="5:5">
      <c r="E62248" s="15"/>
    </row>
    <row r="62249" spans="5:5">
      <c r="E62249" s="15"/>
    </row>
    <row r="62250" spans="5:5">
      <c r="E62250" s="15"/>
    </row>
    <row r="62251" spans="5:5">
      <c r="E62251" s="15"/>
    </row>
    <row r="62252" spans="5:5">
      <c r="E62252" s="15"/>
    </row>
    <row r="62253" spans="5:5">
      <c r="E62253" s="15"/>
    </row>
    <row r="62254" spans="5:5">
      <c r="E62254" s="15"/>
    </row>
    <row r="62255" spans="5:5">
      <c r="E62255" s="15"/>
    </row>
    <row r="62256" spans="5:5">
      <c r="E62256" s="15"/>
    </row>
    <row r="62257" spans="5:5">
      <c r="E62257" s="15"/>
    </row>
    <row r="62258" spans="5:5">
      <c r="E62258" s="15"/>
    </row>
    <row r="62259" spans="5:5">
      <c r="E62259" s="15"/>
    </row>
    <row r="62260" spans="5:5">
      <c r="E62260" s="15"/>
    </row>
    <row r="62261" spans="5:5">
      <c r="E62261" s="15"/>
    </row>
    <row r="62262" spans="5:5">
      <c r="E62262" s="15"/>
    </row>
    <row r="62263" spans="5:5">
      <c r="E62263" s="15"/>
    </row>
    <row r="62264" spans="5:5">
      <c r="E62264" s="15"/>
    </row>
    <row r="62265" spans="5:5">
      <c r="E62265" s="15"/>
    </row>
    <row r="62266" spans="5:5">
      <c r="E62266" s="15"/>
    </row>
    <row r="62267" spans="5:5">
      <c r="E62267" s="15"/>
    </row>
    <row r="62268" spans="5:5">
      <c r="E62268" s="15"/>
    </row>
    <row r="62269" spans="5:5">
      <c r="E62269" s="15"/>
    </row>
    <row r="62270" spans="5:5">
      <c r="E62270" s="15"/>
    </row>
    <row r="62271" spans="5:5">
      <c r="E62271" s="15"/>
    </row>
    <row r="62272" spans="5:5">
      <c r="E62272" s="15"/>
    </row>
    <row r="62273" spans="5:5">
      <c r="E62273" s="15"/>
    </row>
    <row r="62274" spans="5:5">
      <c r="E62274" s="15"/>
    </row>
    <row r="62275" spans="5:5">
      <c r="E62275" s="15"/>
    </row>
    <row r="62276" spans="5:5">
      <c r="E62276" s="15"/>
    </row>
    <row r="62277" spans="5:5">
      <c r="E62277" s="15"/>
    </row>
    <row r="62278" spans="5:5">
      <c r="E62278" s="15"/>
    </row>
    <row r="62279" spans="5:5">
      <c r="E62279" s="15"/>
    </row>
    <row r="62280" spans="5:5">
      <c r="E62280" s="15"/>
    </row>
    <row r="62281" spans="5:5">
      <c r="E62281" s="15"/>
    </row>
    <row r="62282" spans="5:5">
      <c r="E62282" s="15"/>
    </row>
    <row r="62283" spans="5:5">
      <c r="E62283" s="15"/>
    </row>
    <row r="62284" spans="5:5">
      <c r="E62284" s="15"/>
    </row>
    <row r="62285" spans="5:5">
      <c r="E62285" s="15"/>
    </row>
    <row r="62286" spans="5:5">
      <c r="E62286" s="15"/>
    </row>
    <row r="62287" spans="5:5">
      <c r="E62287" s="15"/>
    </row>
    <row r="62288" spans="5:5">
      <c r="E62288" s="15"/>
    </row>
    <row r="62289" spans="5:5">
      <c r="E62289" s="15"/>
    </row>
    <row r="62290" spans="5:5">
      <c r="E62290" s="15"/>
    </row>
    <row r="62291" spans="5:5">
      <c r="E62291" s="15"/>
    </row>
    <row r="62292" spans="5:5">
      <c r="E62292" s="15"/>
    </row>
    <row r="62293" spans="5:5">
      <c r="E62293" s="15"/>
    </row>
    <row r="62294" spans="5:5">
      <c r="E62294" s="15"/>
    </row>
    <row r="62295" spans="5:5">
      <c r="E62295" s="15"/>
    </row>
    <row r="62296" spans="5:5">
      <c r="E62296" s="15"/>
    </row>
    <row r="62297" spans="5:5">
      <c r="E62297" s="15"/>
    </row>
    <row r="62298" spans="5:5">
      <c r="E62298" s="15"/>
    </row>
    <row r="62299" spans="5:5">
      <c r="E62299" s="15"/>
    </row>
    <row r="62300" spans="5:5">
      <c r="E62300" s="15"/>
    </row>
    <row r="62301" spans="5:5">
      <c r="E62301" s="15"/>
    </row>
    <row r="62302" spans="5:5">
      <c r="E62302" s="15"/>
    </row>
    <row r="62303" spans="5:5">
      <c r="E62303" s="15"/>
    </row>
    <row r="62304" spans="5:5">
      <c r="E62304" s="15"/>
    </row>
    <row r="62305" spans="5:5">
      <c r="E62305" s="15"/>
    </row>
    <row r="62306" spans="5:5">
      <c r="E62306" s="15"/>
    </row>
    <row r="62307" spans="5:5">
      <c r="E62307" s="15"/>
    </row>
    <row r="62308" spans="5:5">
      <c r="E62308" s="15"/>
    </row>
    <row r="62309" spans="5:5">
      <c r="E62309" s="15"/>
    </row>
    <row r="62310" spans="5:5">
      <c r="E62310" s="15"/>
    </row>
    <row r="62311" spans="5:5">
      <c r="E62311" s="15"/>
    </row>
    <row r="62312" spans="5:5">
      <c r="E62312" s="15"/>
    </row>
    <row r="62313" spans="5:5">
      <c r="E62313" s="15"/>
    </row>
    <row r="62314" spans="5:5">
      <c r="E62314" s="15"/>
    </row>
    <row r="62315" spans="5:5">
      <c r="E62315" s="15"/>
    </row>
    <row r="62316" spans="5:5">
      <c r="E62316" s="15"/>
    </row>
    <row r="62317" spans="5:5">
      <c r="E62317" s="15"/>
    </row>
    <row r="62318" spans="5:5">
      <c r="E62318" s="15"/>
    </row>
    <row r="62319" spans="5:5">
      <c r="E62319" s="15"/>
    </row>
    <row r="62320" spans="5:5">
      <c r="E62320" s="15"/>
    </row>
    <row r="62321" spans="5:5">
      <c r="E62321" s="15"/>
    </row>
    <row r="62322" spans="5:5">
      <c r="E62322" s="15"/>
    </row>
    <row r="62323" spans="5:5">
      <c r="E62323" s="15"/>
    </row>
    <row r="62324" spans="5:5">
      <c r="E62324" s="15"/>
    </row>
    <row r="62325" spans="5:5">
      <c r="E62325" s="15"/>
    </row>
    <row r="62326" spans="5:5">
      <c r="E62326" s="15"/>
    </row>
    <row r="62327" spans="5:5">
      <c r="E62327" s="15"/>
    </row>
    <row r="62328" spans="5:5">
      <c r="E62328" s="15"/>
    </row>
    <row r="62329" spans="5:5">
      <c r="E62329" s="15"/>
    </row>
    <row r="62330" spans="5:5">
      <c r="E62330" s="15"/>
    </row>
    <row r="62331" spans="5:5">
      <c r="E62331" s="15"/>
    </row>
    <row r="62332" spans="5:5">
      <c r="E62332" s="15"/>
    </row>
    <row r="62333" spans="5:5">
      <c r="E62333" s="15"/>
    </row>
    <row r="62334" spans="5:5">
      <c r="E62334" s="15"/>
    </row>
    <row r="62335" spans="5:5">
      <c r="E62335" s="15"/>
    </row>
    <row r="62336" spans="5:5">
      <c r="E62336" s="15"/>
    </row>
    <row r="62337" spans="5:5">
      <c r="E62337" s="15"/>
    </row>
    <row r="62338" spans="5:5">
      <c r="E62338" s="15"/>
    </row>
    <row r="62339" spans="5:5">
      <c r="E62339" s="15"/>
    </row>
    <row r="62340" spans="5:5">
      <c r="E62340" s="15"/>
    </row>
    <row r="62341" spans="5:5">
      <c r="E62341" s="15"/>
    </row>
    <row r="62342" spans="5:5">
      <c r="E62342" s="15"/>
    </row>
    <row r="62343" spans="5:5">
      <c r="E62343" s="15"/>
    </row>
    <row r="62344" spans="5:5">
      <c r="E62344" s="15"/>
    </row>
    <row r="62345" spans="5:5">
      <c r="E62345" s="15"/>
    </row>
    <row r="62346" spans="5:5">
      <c r="E62346" s="15"/>
    </row>
    <row r="62347" spans="5:5">
      <c r="E62347" s="15"/>
    </row>
    <row r="62348" spans="5:5">
      <c r="E62348" s="15"/>
    </row>
    <row r="62349" spans="5:5">
      <c r="E62349" s="15"/>
    </row>
    <row r="62350" spans="5:5">
      <c r="E62350" s="15"/>
    </row>
    <row r="62351" spans="5:5">
      <c r="E62351" s="15"/>
    </row>
    <row r="62352" spans="5:5">
      <c r="E62352" s="15"/>
    </row>
    <row r="62353" spans="5:5">
      <c r="E62353" s="15"/>
    </row>
    <row r="62354" spans="5:5">
      <c r="E62354" s="15"/>
    </row>
    <row r="62355" spans="5:5">
      <c r="E62355" s="15"/>
    </row>
    <row r="62356" spans="5:5">
      <c r="E62356" s="15"/>
    </row>
    <row r="62357" spans="5:5">
      <c r="E62357" s="15"/>
    </row>
    <row r="62358" spans="5:5">
      <c r="E62358" s="15"/>
    </row>
    <row r="62359" spans="5:5">
      <c r="E62359" s="15"/>
    </row>
    <row r="62360" spans="5:5">
      <c r="E62360" s="15"/>
    </row>
    <row r="62361" spans="5:5">
      <c r="E62361" s="15"/>
    </row>
    <row r="62362" spans="5:5">
      <c r="E62362" s="15"/>
    </row>
    <row r="62363" spans="5:5">
      <c r="E62363" s="15"/>
    </row>
    <row r="62364" spans="5:5">
      <c r="E62364" s="15"/>
    </row>
    <row r="62365" spans="5:5">
      <c r="E62365" s="15"/>
    </row>
    <row r="62366" spans="5:5">
      <c r="E62366" s="15"/>
    </row>
    <row r="62367" spans="5:5">
      <c r="E62367" s="15"/>
    </row>
    <row r="62368" spans="5:5">
      <c r="E62368" s="15"/>
    </row>
    <row r="62369" spans="5:5">
      <c r="E62369" s="15"/>
    </row>
    <row r="62370" spans="5:5">
      <c r="E62370" s="15"/>
    </row>
    <row r="62371" spans="5:5">
      <c r="E62371" s="15"/>
    </row>
    <row r="62372" spans="5:5">
      <c r="E62372" s="15"/>
    </row>
    <row r="62373" spans="5:5">
      <c r="E62373" s="15"/>
    </row>
    <row r="62374" spans="5:5">
      <c r="E62374" s="15"/>
    </row>
    <row r="62375" spans="5:5">
      <c r="E62375" s="15"/>
    </row>
    <row r="62376" spans="5:5">
      <c r="E62376" s="15"/>
    </row>
    <row r="62377" spans="5:5">
      <c r="E62377" s="15"/>
    </row>
    <row r="62378" spans="5:5">
      <c r="E62378" s="15"/>
    </row>
    <row r="62379" spans="5:5">
      <c r="E62379" s="15"/>
    </row>
    <row r="62380" spans="5:5">
      <c r="E62380" s="15"/>
    </row>
    <row r="62381" spans="5:5">
      <c r="E62381" s="15"/>
    </row>
    <row r="62382" spans="5:5">
      <c r="E62382" s="15"/>
    </row>
    <row r="62383" spans="5:5">
      <c r="E62383" s="15"/>
    </row>
    <row r="62384" spans="5:5">
      <c r="E62384" s="15"/>
    </row>
    <row r="62385" spans="5:5">
      <c r="E62385" s="15"/>
    </row>
    <row r="62386" spans="5:5">
      <c r="E62386" s="15"/>
    </row>
    <row r="62387" spans="5:5">
      <c r="E62387" s="15"/>
    </row>
    <row r="62388" spans="5:5">
      <c r="E62388" s="15"/>
    </row>
    <row r="62389" spans="5:5">
      <c r="E62389" s="15"/>
    </row>
    <row r="62390" spans="5:5">
      <c r="E62390" s="15"/>
    </row>
    <row r="62391" spans="5:5">
      <c r="E62391" s="15"/>
    </row>
    <row r="62392" spans="5:5">
      <c r="E62392" s="15"/>
    </row>
    <row r="62393" spans="5:5">
      <c r="E62393" s="15"/>
    </row>
    <row r="62394" spans="5:5">
      <c r="E62394" s="15"/>
    </row>
    <row r="62395" spans="5:5">
      <c r="E62395" s="15"/>
    </row>
    <row r="62396" spans="5:5">
      <c r="E62396" s="15"/>
    </row>
    <row r="62397" spans="5:5">
      <c r="E62397" s="15"/>
    </row>
    <row r="62398" spans="5:5">
      <c r="E62398" s="15"/>
    </row>
    <row r="62399" spans="5:5">
      <c r="E62399" s="15"/>
    </row>
    <row r="62400" spans="5:5">
      <c r="E62400" s="15"/>
    </row>
    <row r="62401" spans="5:5">
      <c r="E62401" s="15"/>
    </row>
    <row r="62402" spans="5:5">
      <c r="E62402" s="15"/>
    </row>
    <row r="62403" spans="5:5">
      <c r="E62403" s="15"/>
    </row>
    <row r="62404" spans="5:5">
      <c r="E62404" s="15"/>
    </row>
    <row r="62405" spans="5:5">
      <c r="E62405" s="15"/>
    </row>
    <row r="62406" spans="5:5">
      <c r="E62406" s="15"/>
    </row>
    <row r="62407" spans="5:5">
      <c r="E62407" s="15"/>
    </row>
    <row r="62408" spans="5:5">
      <c r="E62408" s="15"/>
    </row>
    <row r="62409" spans="5:5">
      <c r="E62409" s="15"/>
    </row>
    <row r="62410" spans="5:5">
      <c r="E62410" s="15"/>
    </row>
    <row r="62411" spans="5:5">
      <c r="E62411" s="15"/>
    </row>
    <row r="62412" spans="5:5">
      <c r="E62412" s="15"/>
    </row>
    <row r="62413" spans="5:5">
      <c r="E62413" s="15"/>
    </row>
    <row r="62414" spans="5:5">
      <c r="E62414" s="15"/>
    </row>
    <row r="62415" spans="5:5">
      <c r="E62415" s="15"/>
    </row>
    <row r="62416" spans="5:5">
      <c r="E62416" s="15"/>
    </row>
    <row r="62417" spans="5:5">
      <c r="E62417" s="15"/>
    </row>
    <row r="62418" spans="5:5">
      <c r="E62418" s="15"/>
    </row>
    <row r="62419" spans="5:5">
      <c r="E62419" s="15"/>
    </row>
    <row r="62420" spans="5:5">
      <c r="E62420" s="15"/>
    </row>
    <row r="62421" spans="5:5">
      <c r="E62421" s="15"/>
    </row>
    <row r="62422" spans="5:5">
      <c r="E62422" s="15"/>
    </row>
    <row r="62423" spans="5:5">
      <c r="E62423" s="15"/>
    </row>
    <row r="62424" spans="5:5">
      <c r="E62424" s="15"/>
    </row>
    <row r="62425" spans="5:5">
      <c r="E62425" s="15"/>
    </row>
    <row r="62426" spans="5:5">
      <c r="E62426" s="15"/>
    </row>
    <row r="62427" spans="5:5">
      <c r="E62427" s="15"/>
    </row>
    <row r="62428" spans="5:5">
      <c r="E62428" s="15"/>
    </row>
    <row r="62429" spans="5:5">
      <c r="E62429" s="15"/>
    </row>
    <row r="62430" spans="5:5">
      <c r="E62430" s="15"/>
    </row>
    <row r="62431" spans="5:5">
      <c r="E62431" s="15"/>
    </row>
    <row r="62432" spans="5:5">
      <c r="E62432" s="15"/>
    </row>
    <row r="62433" spans="5:5">
      <c r="E62433" s="15"/>
    </row>
    <row r="62434" spans="5:5">
      <c r="E62434" s="15"/>
    </row>
    <row r="62435" spans="5:5">
      <c r="E62435" s="15"/>
    </row>
    <row r="62436" spans="5:5">
      <c r="E62436" s="15"/>
    </row>
    <row r="62437" spans="5:5">
      <c r="E62437" s="15"/>
    </row>
    <row r="62438" spans="5:5">
      <c r="E62438" s="15"/>
    </row>
    <row r="62439" spans="5:5">
      <c r="E62439" s="15"/>
    </row>
    <row r="62440" spans="5:5">
      <c r="E62440" s="15"/>
    </row>
    <row r="62441" spans="5:5">
      <c r="E62441" s="15"/>
    </row>
    <row r="62442" spans="5:5">
      <c r="E62442" s="15"/>
    </row>
    <row r="62443" spans="5:5">
      <c r="E62443" s="15"/>
    </row>
    <row r="62444" spans="5:5">
      <c r="E62444" s="15"/>
    </row>
    <row r="62445" spans="5:5">
      <c r="E62445" s="15"/>
    </row>
    <row r="62446" spans="5:5">
      <c r="E62446" s="15"/>
    </row>
    <row r="62447" spans="5:5">
      <c r="E62447" s="15"/>
    </row>
    <row r="62448" spans="5:5">
      <c r="E62448" s="15"/>
    </row>
    <row r="62449" spans="5:5">
      <c r="E62449" s="15"/>
    </row>
    <row r="62450" spans="5:5">
      <c r="E62450" s="15"/>
    </row>
    <row r="62451" spans="5:5">
      <c r="E62451" s="15"/>
    </row>
    <row r="62452" spans="5:5">
      <c r="E62452" s="15"/>
    </row>
    <row r="62453" spans="5:5">
      <c r="E62453" s="15"/>
    </row>
    <row r="62454" spans="5:5">
      <c r="E62454" s="15"/>
    </row>
    <row r="62455" spans="5:5">
      <c r="E62455" s="15"/>
    </row>
    <row r="62456" spans="5:5">
      <c r="E62456" s="15"/>
    </row>
    <row r="62457" spans="5:5">
      <c r="E62457" s="15"/>
    </row>
    <row r="62458" spans="5:5">
      <c r="E62458" s="15"/>
    </row>
    <row r="62459" spans="5:5">
      <c r="E62459" s="15"/>
    </row>
    <row r="62460" spans="5:5">
      <c r="E62460" s="15"/>
    </row>
    <row r="62461" spans="5:5">
      <c r="E62461" s="15"/>
    </row>
    <row r="62462" spans="5:5">
      <c r="E62462" s="15"/>
    </row>
    <row r="62463" spans="5:5">
      <c r="E62463" s="15"/>
    </row>
    <row r="62464" spans="5:5">
      <c r="E62464" s="15"/>
    </row>
    <row r="62465" spans="5:5">
      <c r="E62465" s="15"/>
    </row>
    <row r="62466" spans="5:5">
      <c r="E62466" s="15"/>
    </row>
    <row r="62467" spans="5:5">
      <c r="E62467" s="15"/>
    </row>
    <row r="62468" spans="5:5">
      <c r="E62468" s="15"/>
    </row>
    <row r="62469" spans="5:5">
      <c r="E62469" s="15"/>
    </row>
    <row r="62470" spans="5:5">
      <c r="E62470" s="15"/>
    </row>
    <row r="62471" spans="5:5">
      <c r="E62471" s="15"/>
    </row>
    <row r="62472" spans="5:5">
      <c r="E62472" s="15"/>
    </row>
    <row r="62473" spans="5:5">
      <c r="E62473" s="15"/>
    </row>
    <row r="62474" spans="5:5">
      <c r="E62474" s="15"/>
    </row>
    <row r="62475" spans="5:5">
      <c r="E62475" s="15"/>
    </row>
    <row r="62476" spans="5:5">
      <c r="E62476" s="15"/>
    </row>
    <row r="62477" spans="5:5">
      <c r="E62477" s="15"/>
    </row>
    <row r="62478" spans="5:5">
      <c r="E62478" s="15"/>
    </row>
    <row r="62479" spans="5:5">
      <c r="E62479" s="15"/>
    </row>
    <row r="62480" spans="5:5">
      <c r="E62480" s="15"/>
    </row>
    <row r="62481" spans="5:5">
      <c r="E62481" s="15"/>
    </row>
    <row r="62482" spans="5:5">
      <c r="E62482" s="15"/>
    </row>
    <row r="62483" spans="5:5">
      <c r="E62483" s="15"/>
    </row>
    <row r="62484" spans="5:5">
      <c r="E62484" s="15"/>
    </row>
    <row r="62485" spans="5:5">
      <c r="E62485" s="15"/>
    </row>
    <row r="62486" spans="5:5">
      <c r="E62486" s="15"/>
    </row>
    <row r="62487" spans="5:5">
      <c r="E62487" s="15"/>
    </row>
    <row r="62488" spans="5:5">
      <c r="E62488" s="15"/>
    </row>
    <row r="62489" spans="5:5">
      <c r="E62489" s="15"/>
    </row>
    <row r="62490" spans="5:5">
      <c r="E62490" s="15"/>
    </row>
    <row r="62491" spans="5:5">
      <c r="E62491" s="15"/>
    </row>
    <row r="62492" spans="5:5">
      <c r="E62492" s="15"/>
    </row>
    <row r="62493" spans="5:5">
      <c r="E62493" s="15"/>
    </row>
    <row r="62494" spans="5:5">
      <c r="E62494" s="15"/>
    </row>
    <row r="62495" spans="5:5">
      <c r="E62495" s="15"/>
    </row>
    <row r="62496" spans="5:5">
      <c r="E62496" s="15"/>
    </row>
    <row r="62497" spans="5:5">
      <c r="E62497" s="15"/>
    </row>
    <row r="62498" spans="5:5">
      <c r="E62498" s="15"/>
    </row>
    <row r="62499" spans="5:5">
      <c r="E62499" s="15"/>
    </row>
    <row r="62500" spans="5:5">
      <c r="E62500" s="15"/>
    </row>
    <row r="62501" spans="5:5">
      <c r="E62501" s="15"/>
    </row>
    <row r="62502" spans="5:5">
      <c r="E62502" s="15"/>
    </row>
    <row r="62503" spans="5:5">
      <c r="E62503" s="15"/>
    </row>
    <row r="62504" spans="5:5">
      <c r="E62504" s="15"/>
    </row>
    <row r="62505" spans="5:5">
      <c r="E62505" s="15"/>
    </row>
    <row r="62506" spans="5:5">
      <c r="E62506" s="15"/>
    </row>
    <row r="62507" spans="5:5">
      <c r="E62507" s="15"/>
    </row>
    <row r="62508" spans="5:5">
      <c r="E62508" s="15"/>
    </row>
    <row r="62509" spans="5:5">
      <c r="E62509" s="15"/>
    </row>
    <row r="62510" spans="5:5">
      <c r="E62510" s="15"/>
    </row>
    <row r="62511" spans="5:5">
      <c r="E62511" s="15"/>
    </row>
    <row r="62512" spans="5:5">
      <c r="E62512" s="15"/>
    </row>
    <row r="62513" spans="5:5">
      <c r="E62513" s="15"/>
    </row>
    <row r="62514" spans="5:5">
      <c r="E62514" s="15"/>
    </row>
    <row r="62515" spans="5:5">
      <c r="E62515" s="15"/>
    </row>
    <row r="62516" spans="5:5">
      <c r="E62516" s="15"/>
    </row>
    <row r="62517" spans="5:5">
      <c r="E62517" s="15"/>
    </row>
    <row r="62518" spans="5:5">
      <c r="E62518" s="15"/>
    </row>
    <row r="62519" spans="5:5">
      <c r="E62519" s="15"/>
    </row>
    <row r="62520" spans="5:5">
      <c r="E62520" s="15"/>
    </row>
    <row r="62521" spans="5:5">
      <c r="E62521" s="15"/>
    </row>
    <row r="62522" spans="5:5">
      <c r="E62522" s="15"/>
    </row>
    <row r="62523" spans="5:5">
      <c r="E62523" s="15"/>
    </row>
    <row r="62524" spans="5:5">
      <c r="E62524" s="15"/>
    </row>
    <row r="62525" spans="5:5">
      <c r="E62525" s="15"/>
    </row>
    <row r="62526" spans="5:5">
      <c r="E62526" s="15"/>
    </row>
    <row r="62527" spans="5:5">
      <c r="E62527" s="15"/>
    </row>
    <row r="62528" spans="5:5">
      <c r="E62528" s="15"/>
    </row>
    <row r="62529" spans="5:5">
      <c r="E62529" s="15"/>
    </row>
    <row r="62530" spans="5:5">
      <c r="E62530" s="15"/>
    </row>
    <row r="62531" spans="5:5">
      <c r="E62531" s="15"/>
    </row>
    <row r="62532" spans="5:5">
      <c r="E62532" s="15"/>
    </row>
    <row r="62533" spans="5:5">
      <c r="E62533" s="15"/>
    </row>
    <row r="62534" spans="5:5">
      <c r="E62534" s="15"/>
    </row>
    <row r="62535" spans="5:5">
      <c r="E62535" s="15"/>
    </row>
    <row r="62536" spans="5:5">
      <c r="E62536" s="15"/>
    </row>
    <row r="62537" spans="5:5">
      <c r="E62537" s="15"/>
    </row>
    <row r="62538" spans="5:5">
      <c r="E62538" s="15"/>
    </row>
    <row r="62539" spans="5:5">
      <c r="E62539" s="15"/>
    </row>
    <row r="62540" spans="5:5">
      <c r="E62540" s="15"/>
    </row>
    <row r="62541" spans="5:5">
      <c r="E62541" s="15"/>
    </row>
    <row r="62542" spans="5:5">
      <c r="E62542" s="15"/>
    </row>
    <row r="62543" spans="5:5">
      <c r="E62543" s="15"/>
    </row>
    <row r="62544" spans="5:5">
      <c r="E62544" s="15"/>
    </row>
    <row r="62545" spans="5:5">
      <c r="E62545" s="15"/>
    </row>
    <row r="62546" spans="5:5">
      <c r="E62546" s="15"/>
    </row>
    <row r="62547" spans="5:5">
      <c r="E62547" s="15"/>
    </row>
    <row r="62548" spans="5:5">
      <c r="E62548" s="15"/>
    </row>
    <row r="62549" spans="5:5">
      <c r="E62549" s="15"/>
    </row>
    <row r="62550" spans="5:5">
      <c r="E62550" s="15"/>
    </row>
    <row r="62551" spans="5:5">
      <c r="E62551" s="15"/>
    </row>
    <row r="62552" spans="5:5">
      <c r="E62552" s="15"/>
    </row>
    <row r="62553" spans="5:5">
      <c r="E62553" s="15"/>
    </row>
    <row r="62554" spans="5:5">
      <c r="E62554" s="15"/>
    </row>
    <row r="62555" spans="5:5">
      <c r="E62555" s="15"/>
    </row>
    <row r="62556" spans="5:5">
      <c r="E62556" s="15"/>
    </row>
    <row r="62557" spans="5:5">
      <c r="E62557" s="15"/>
    </row>
    <row r="62558" spans="5:5">
      <c r="E62558" s="15"/>
    </row>
    <row r="62559" spans="5:5">
      <c r="E62559" s="15"/>
    </row>
    <row r="62560" spans="5:5">
      <c r="E62560" s="15"/>
    </row>
    <row r="62561" spans="5:5">
      <c r="E62561" s="15"/>
    </row>
    <row r="62562" spans="5:5">
      <c r="E62562" s="15"/>
    </row>
    <row r="62563" spans="5:5">
      <c r="E62563" s="15"/>
    </row>
    <row r="62564" spans="5:5">
      <c r="E62564" s="15"/>
    </row>
    <row r="62565" spans="5:5">
      <c r="E62565" s="15"/>
    </row>
    <row r="62566" spans="5:5">
      <c r="E62566" s="15"/>
    </row>
    <row r="62567" spans="5:5">
      <c r="E62567" s="15"/>
    </row>
    <row r="62568" spans="5:5">
      <c r="E62568" s="15"/>
    </row>
    <row r="62569" spans="5:5">
      <c r="E62569" s="15"/>
    </row>
    <row r="62570" spans="5:5">
      <c r="E62570" s="15"/>
    </row>
    <row r="62571" spans="5:5">
      <c r="E62571" s="15"/>
    </row>
    <row r="62572" spans="5:5">
      <c r="E62572" s="15"/>
    </row>
    <row r="62573" spans="5:5">
      <c r="E62573" s="15"/>
    </row>
    <row r="62574" spans="5:5">
      <c r="E62574" s="15"/>
    </row>
    <row r="62575" spans="5:5">
      <c r="E62575" s="15"/>
    </row>
    <row r="62576" spans="5:5">
      <c r="E62576" s="15"/>
    </row>
    <row r="62577" spans="5:5">
      <c r="E62577" s="15"/>
    </row>
    <row r="62578" spans="5:5">
      <c r="E62578" s="15"/>
    </row>
    <row r="62579" spans="5:5">
      <c r="E62579" s="15"/>
    </row>
    <row r="62580" spans="5:5">
      <c r="E62580" s="15"/>
    </row>
    <row r="62581" spans="5:5">
      <c r="E62581" s="15"/>
    </row>
    <row r="62582" spans="5:5">
      <c r="E62582" s="15"/>
    </row>
    <row r="62583" spans="5:5">
      <c r="E62583" s="15"/>
    </row>
    <row r="62584" spans="5:5">
      <c r="E62584" s="15"/>
    </row>
    <row r="62585" spans="5:5">
      <c r="E62585" s="15"/>
    </row>
    <row r="62586" spans="5:5">
      <c r="E62586" s="15"/>
    </row>
    <row r="62587" spans="5:5">
      <c r="E62587" s="15"/>
    </row>
    <row r="62588" spans="5:5">
      <c r="E62588" s="15"/>
    </row>
    <row r="62589" spans="5:5">
      <c r="E62589" s="15"/>
    </row>
    <row r="62590" spans="5:5">
      <c r="E62590" s="15"/>
    </row>
    <row r="62591" spans="5:5">
      <c r="E62591" s="15"/>
    </row>
    <row r="62592" spans="5:5">
      <c r="E62592" s="15"/>
    </row>
    <row r="62593" spans="5:5">
      <c r="E62593" s="15"/>
    </row>
    <row r="62594" spans="5:5">
      <c r="E62594" s="15"/>
    </row>
    <row r="62595" spans="5:5">
      <c r="E62595" s="15"/>
    </row>
    <row r="62596" spans="5:5">
      <c r="E62596" s="15"/>
    </row>
    <row r="62597" spans="5:5">
      <c r="E62597" s="15"/>
    </row>
    <row r="62598" spans="5:5">
      <c r="E62598" s="15"/>
    </row>
    <row r="62599" spans="5:5">
      <c r="E62599" s="15"/>
    </row>
    <row r="62600" spans="5:5">
      <c r="E62600" s="15"/>
    </row>
    <row r="62601" spans="5:5">
      <c r="E62601" s="15"/>
    </row>
    <row r="62602" spans="5:5">
      <c r="E62602" s="15"/>
    </row>
    <row r="62603" spans="5:5">
      <c r="E62603" s="15"/>
    </row>
    <row r="62604" spans="5:5">
      <c r="E62604" s="15"/>
    </row>
    <row r="62605" spans="5:5">
      <c r="E62605" s="15"/>
    </row>
    <row r="62606" spans="5:5">
      <c r="E62606" s="15"/>
    </row>
    <row r="62607" spans="5:5">
      <c r="E62607" s="15"/>
    </row>
    <row r="62608" spans="5:5">
      <c r="E62608" s="15"/>
    </row>
    <row r="62609" spans="5:5">
      <c r="E62609" s="15"/>
    </row>
    <row r="62610" spans="5:5">
      <c r="E62610" s="15"/>
    </row>
    <row r="62611" spans="5:5">
      <c r="E62611" s="15"/>
    </row>
    <row r="62612" spans="5:5">
      <c r="E62612" s="15"/>
    </row>
    <row r="62613" spans="5:5">
      <c r="E62613" s="15"/>
    </row>
    <row r="62614" spans="5:5">
      <c r="E62614" s="15"/>
    </row>
    <row r="62615" spans="5:5">
      <c r="E62615" s="15"/>
    </row>
    <row r="62616" spans="5:5">
      <c r="E62616" s="15"/>
    </row>
    <row r="62617" spans="5:5">
      <c r="E62617" s="15"/>
    </row>
    <row r="62618" spans="5:5">
      <c r="E62618" s="15"/>
    </row>
    <row r="62619" spans="5:5">
      <c r="E62619" s="15"/>
    </row>
    <row r="62620" spans="5:5">
      <c r="E62620" s="15"/>
    </row>
    <row r="62621" spans="5:5">
      <c r="E62621" s="15"/>
    </row>
    <row r="62622" spans="5:5">
      <c r="E62622" s="15"/>
    </row>
    <row r="62623" spans="5:5">
      <c r="E62623" s="15"/>
    </row>
    <row r="62624" spans="5:5">
      <c r="E62624" s="15"/>
    </row>
    <row r="62625" spans="5:5">
      <c r="E62625" s="15"/>
    </row>
    <row r="62626" spans="5:5">
      <c r="E62626" s="15"/>
    </row>
    <row r="62627" spans="5:5">
      <c r="E62627" s="15"/>
    </row>
    <row r="62628" spans="5:5">
      <c r="E62628" s="15"/>
    </row>
    <row r="62629" spans="5:5">
      <c r="E62629" s="15"/>
    </row>
    <row r="62630" spans="5:5">
      <c r="E62630" s="15"/>
    </row>
    <row r="62631" spans="5:5">
      <c r="E62631" s="15"/>
    </row>
    <row r="62632" spans="5:5">
      <c r="E62632" s="15"/>
    </row>
    <row r="62633" spans="5:5">
      <c r="E62633" s="15"/>
    </row>
    <row r="62634" spans="5:5">
      <c r="E62634" s="15"/>
    </row>
    <row r="62635" spans="5:5">
      <c r="E62635" s="15"/>
    </row>
    <row r="62636" spans="5:5">
      <c r="E62636" s="15"/>
    </row>
    <row r="62637" spans="5:5">
      <c r="E62637" s="15"/>
    </row>
    <row r="62638" spans="5:5">
      <c r="E62638" s="15"/>
    </row>
    <row r="62639" spans="5:5">
      <c r="E62639" s="15"/>
    </row>
    <row r="62640" spans="5:5">
      <c r="E62640" s="15"/>
    </row>
    <row r="62641" spans="5:5">
      <c r="E62641" s="15"/>
    </row>
    <row r="62642" spans="5:5">
      <c r="E62642" s="15"/>
    </row>
    <row r="62643" spans="5:5">
      <c r="E62643" s="15"/>
    </row>
    <row r="62644" spans="5:5">
      <c r="E62644" s="15"/>
    </row>
    <row r="62645" spans="5:5">
      <c r="E62645" s="15"/>
    </row>
    <row r="62646" spans="5:5">
      <c r="E62646" s="15"/>
    </row>
    <row r="62647" spans="5:5">
      <c r="E62647" s="15"/>
    </row>
    <row r="62648" spans="5:5">
      <c r="E62648" s="15"/>
    </row>
    <row r="62649" spans="5:5">
      <c r="E62649" s="15"/>
    </row>
    <row r="62650" spans="5:5">
      <c r="E62650" s="15"/>
    </row>
    <row r="62651" spans="5:5">
      <c r="E62651" s="15"/>
    </row>
    <row r="62652" spans="5:5">
      <c r="E62652" s="15"/>
    </row>
    <row r="62653" spans="5:5">
      <c r="E62653" s="15"/>
    </row>
    <row r="62654" spans="5:5">
      <c r="E62654" s="15"/>
    </row>
    <row r="62655" spans="5:5">
      <c r="E62655" s="15"/>
    </row>
    <row r="62656" spans="5:5">
      <c r="E62656" s="15"/>
    </row>
    <row r="62657" spans="5:5">
      <c r="E62657" s="15"/>
    </row>
    <row r="62658" spans="5:5">
      <c r="E62658" s="15"/>
    </row>
    <row r="62659" spans="5:5">
      <c r="E62659" s="15"/>
    </row>
    <row r="62660" spans="5:5">
      <c r="E62660" s="15"/>
    </row>
    <row r="62661" spans="5:5">
      <c r="E62661" s="15"/>
    </row>
    <row r="62662" spans="5:5">
      <c r="E62662" s="15"/>
    </row>
    <row r="62663" spans="5:5">
      <c r="E62663" s="15"/>
    </row>
    <row r="62664" spans="5:5">
      <c r="E62664" s="15"/>
    </row>
    <row r="62665" spans="5:5">
      <c r="E62665" s="15"/>
    </row>
    <row r="62666" spans="5:5">
      <c r="E62666" s="15"/>
    </row>
    <row r="62667" spans="5:5">
      <c r="E62667" s="15"/>
    </row>
    <row r="62668" spans="5:5">
      <c r="E62668" s="15"/>
    </row>
    <row r="62669" spans="5:5">
      <c r="E62669" s="15"/>
    </row>
    <row r="62670" spans="5:5">
      <c r="E62670" s="15"/>
    </row>
    <row r="62671" spans="5:5">
      <c r="E62671" s="15"/>
    </row>
    <row r="62672" spans="5:5">
      <c r="E62672" s="15"/>
    </row>
    <row r="62673" spans="5:5">
      <c r="E62673" s="15"/>
    </row>
    <row r="62674" spans="5:5">
      <c r="E62674" s="15"/>
    </row>
    <row r="62675" spans="5:5">
      <c r="E62675" s="15"/>
    </row>
    <row r="62676" spans="5:5">
      <c r="E62676" s="15"/>
    </row>
    <row r="62677" spans="5:5">
      <c r="E62677" s="15"/>
    </row>
    <row r="62678" spans="5:5">
      <c r="E62678" s="15"/>
    </row>
    <row r="62679" spans="5:5">
      <c r="E62679" s="15"/>
    </row>
    <row r="62680" spans="5:5">
      <c r="E62680" s="15"/>
    </row>
    <row r="62681" spans="5:5">
      <c r="E62681" s="15"/>
    </row>
    <row r="62682" spans="5:5">
      <c r="E62682" s="15"/>
    </row>
    <row r="62683" spans="5:5">
      <c r="E62683" s="15"/>
    </row>
    <row r="62684" spans="5:5">
      <c r="E62684" s="15"/>
    </row>
    <row r="62685" spans="5:5">
      <c r="E62685" s="15"/>
    </row>
    <row r="62686" spans="5:5">
      <c r="E62686" s="15"/>
    </row>
    <row r="62687" spans="5:5">
      <c r="E62687" s="15"/>
    </row>
    <row r="62688" spans="5:5">
      <c r="E62688" s="15"/>
    </row>
    <row r="62689" spans="5:5">
      <c r="E62689" s="15"/>
    </row>
    <row r="62690" spans="5:5">
      <c r="E62690" s="15"/>
    </row>
    <row r="62691" spans="5:5">
      <c r="E62691" s="15"/>
    </row>
    <row r="62692" spans="5:5">
      <c r="E62692" s="15"/>
    </row>
    <row r="62693" spans="5:5">
      <c r="E62693" s="15"/>
    </row>
    <row r="62694" spans="5:5">
      <c r="E62694" s="15"/>
    </row>
    <row r="62695" spans="5:5">
      <c r="E62695" s="15"/>
    </row>
    <row r="62696" spans="5:5">
      <c r="E62696" s="15"/>
    </row>
    <row r="62697" spans="5:5">
      <c r="E62697" s="15"/>
    </row>
    <row r="62698" spans="5:5">
      <c r="E62698" s="15"/>
    </row>
    <row r="62699" spans="5:5">
      <c r="E62699" s="15"/>
    </row>
    <row r="62700" spans="5:5">
      <c r="E62700" s="15"/>
    </row>
    <row r="62701" spans="5:5">
      <c r="E62701" s="15"/>
    </row>
    <row r="62702" spans="5:5">
      <c r="E62702" s="15"/>
    </row>
    <row r="62703" spans="5:5">
      <c r="E62703" s="15"/>
    </row>
    <row r="62704" spans="5:5">
      <c r="E62704" s="15"/>
    </row>
    <row r="62705" spans="5:5">
      <c r="E62705" s="15"/>
    </row>
    <row r="62706" spans="5:5">
      <c r="E62706" s="15"/>
    </row>
    <row r="62707" spans="5:5">
      <c r="E62707" s="15"/>
    </row>
    <row r="62708" spans="5:5">
      <c r="E62708" s="15"/>
    </row>
    <row r="62709" spans="5:5">
      <c r="E62709" s="15"/>
    </row>
    <row r="62710" spans="5:5">
      <c r="E62710" s="15"/>
    </row>
    <row r="62711" spans="5:5">
      <c r="E62711" s="15"/>
    </row>
    <row r="62712" spans="5:5">
      <c r="E62712" s="15"/>
    </row>
    <row r="62713" spans="5:5">
      <c r="E62713" s="15"/>
    </row>
    <row r="62714" spans="5:5">
      <c r="E62714" s="15"/>
    </row>
    <row r="62715" spans="5:5">
      <c r="E62715" s="15"/>
    </row>
    <row r="62716" spans="5:5">
      <c r="E62716" s="15"/>
    </row>
    <row r="62717" spans="5:5">
      <c r="E62717" s="15"/>
    </row>
    <row r="62718" spans="5:5">
      <c r="E62718" s="15"/>
    </row>
    <row r="62719" spans="5:5">
      <c r="E62719" s="15"/>
    </row>
    <row r="62720" spans="5:5">
      <c r="E62720" s="15"/>
    </row>
    <row r="62721" spans="5:5">
      <c r="E62721" s="15"/>
    </row>
    <row r="62722" spans="5:5">
      <c r="E62722" s="15"/>
    </row>
    <row r="62723" spans="5:5">
      <c r="E62723" s="15"/>
    </row>
    <row r="62724" spans="5:5">
      <c r="E62724" s="15"/>
    </row>
    <row r="62725" spans="5:5">
      <c r="E62725" s="15"/>
    </row>
    <row r="62726" spans="5:5">
      <c r="E62726" s="15"/>
    </row>
    <row r="62727" spans="5:5">
      <c r="E62727" s="15"/>
    </row>
    <row r="62728" spans="5:5">
      <c r="E62728" s="15"/>
    </row>
    <row r="62729" spans="5:5">
      <c r="E62729" s="15"/>
    </row>
    <row r="62730" spans="5:5">
      <c r="E62730" s="15"/>
    </row>
    <row r="62731" spans="5:5">
      <c r="E62731" s="15"/>
    </row>
    <row r="62732" spans="5:5">
      <c r="E62732" s="15"/>
    </row>
    <row r="62733" spans="5:5">
      <c r="E62733" s="15"/>
    </row>
    <row r="62734" spans="5:5">
      <c r="E62734" s="15"/>
    </row>
    <row r="62735" spans="5:5">
      <c r="E62735" s="15"/>
    </row>
    <row r="62736" spans="5:5">
      <c r="E62736" s="15"/>
    </row>
    <row r="62737" spans="5:5">
      <c r="E62737" s="15"/>
    </row>
    <row r="62738" spans="5:5">
      <c r="E62738" s="15"/>
    </row>
    <row r="62739" spans="5:5">
      <c r="E62739" s="15"/>
    </row>
    <row r="62740" spans="5:5">
      <c r="E62740" s="15"/>
    </row>
    <row r="62741" spans="5:5">
      <c r="E62741" s="15"/>
    </row>
    <row r="62742" spans="5:5">
      <c r="E62742" s="15"/>
    </row>
    <row r="62743" spans="5:5">
      <c r="E62743" s="15"/>
    </row>
    <row r="62744" spans="5:5">
      <c r="E62744" s="15"/>
    </row>
    <row r="62745" spans="5:5">
      <c r="E62745" s="15"/>
    </row>
    <row r="62746" spans="5:5">
      <c r="E62746" s="15"/>
    </row>
    <row r="62747" spans="5:5">
      <c r="E62747" s="15"/>
    </row>
    <row r="62748" spans="5:5">
      <c r="E62748" s="15"/>
    </row>
    <row r="62749" spans="5:5">
      <c r="E62749" s="15"/>
    </row>
    <row r="62750" spans="5:5">
      <c r="E62750" s="15"/>
    </row>
    <row r="62751" spans="5:5">
      <c r="E62751" s="15"/>
    </row>
    <row r="62752" spans="5:5">
      <c r="E62752" s="15"/>
    </row>
    <row r="62753" spans="5:5">
      <c r="E62753" s="15"/>
    </row>
    <row r="62754" spans="5:5">
      <c r="E62754" s="15"/>
    </row>
    <row r="62755" spans="5:5">
      <c r="E62755" s="15"/>
    </row>
    <row r="62756" spans="5:5">
      <c r="E62756" s="15"/>
    </row>
    <row r="62757" spans="5:5">
      <c r="E62757" s="15"/>
    </row>
    <row r="62758" spans="5:5">
      <c r="E62758" s="15"/>
    </row>
    <row r="62759" spans="5:5">
      <c r="E62759" s="15"/>
    </row>
    <row r="62760" spans="5:5">
      <c r="E62760" s="15"/>
    </row>
    <row r="62761" spans="5:5">
      <c r="E62761" s="15"/>
    </row>
    <row r="62762" spans="5:5">
      <c r="E62762" s="15"/>
    </row>
    <row r="62763" spans="5:5">
      <c r="E62763" s="15"/>
    </row>
    <row r="62764" spans="5:5">
      <c r="E62764" s="15"/>
    </row>
    <row r="62765" spans="5:5">
      <c r="E62765" s="15"/>
    </row>
    <row r="62766" spans="5:5">
      <c r="E62766" s="15"/>
    </row>
    <row r="62767" spans="5:5">
      <c r="E62767" s="15"/>
    </row>
    <row r="62768" spans="5:5">
      <c r="E62768" s="15"/>
    </row>
    <row r="62769" spans="5:5">
      <c r="E62769" s="15"/>
    </row>
    <row r="62770" spans="5:5">
      <c r="E62770" s="15"/>
    </row>
    <row r="62771" spans="5:5">
      <c r="E62771" s="15"/>
    </row>
    <row r="62772" spans="5:5">
      <c r="E62772" s="15"/>
    </row>
    <row r="62773" spans="5:5">
      <c r="E62773" s="15"/>
    </row>
    <row r="62774" spans="5:5">
      <c r="E62774" s="15"/>
    </row>
    <row r="62775" spans="5:5">
      <c r="E62775" s="15"/>
    </row>
    <row r="62776" spans="5:5">
      <c r="E62776" s="15"/>
    </row>
    <row r="62777" spans="5:5">
      <c r="E62777" s="15"/>
    </row>
    <row r="62778" spans="5:5">
      <c r="E62778" s="15"/>
    </row>
    <row r="62779" spans="5:5">
      <c r="E62779" s="15"/>
    </row>
    <row r="62780" spans="5:5">
      <c r="E62780" s="15"/>
    </row>
    <row r="62781" spans="5:5">
      <c r="E62781" s="15"/>
    </row>
    <row r="62782" spans="5:5">
      <c r="E62782" s="15"/>
    </row>
    <row r="62783" spans="5:5">
      <c r="E62783" s="15"/>
    </row>
    <row r="62784" spans="5:5">
      <c r="E62784" s="15"/>
    </row>
    <row r="62785" spans="5:5">
      <c r="E62785" s="15"/>
    </row>
    <row r="62786" spans="5:5">
      <c r="E62786" s="15"/>
    </row>
    <row r="62787" spans="5:5">
      <c r="E62787" s="15"/>
    </row>
    <row r="62788" spans="5:5">
      <c r="E62788" s="15"/>
    </row>
    <row r="62789" spans="5:5">
      <c r="E62789" s="15"/>
    </row>
    <row r="62790" spans="5:5">
      <c r="E62790" s="15"/>
    </row>
    <row r="62791" spans="5:5">
      <c r="E62791" s="15"/>
    </row>
    <row r="62792" spans="5:5">
      <c r="E62792" s="15"/>
    </row>
    <row r="62793" spans="5:5">
      <c r="E62793" s="15"/>
    </row>
    <row r="62794" spans="5:5">
      <c r="E62794" s="15"/>
    </row>
    <row r="62795" spans="5:5">
      <c r="E62795" s="15"/>
    </row>
    <row r="62796" spans="5:5">
      <c r="E62796" s="15"/>
    </row>
    <row r="62797" spans="5:5">
      <c r="E62797" s="15"/>
    </row>
    <row r="62798" spans="5:5">
      <c r="E62798" s="15"/>
    </row>
    <row r="62799" spans="5:5">
      <c r="E62799" s="15"/>
    </row>
    <row r="62800" spans="5:5">
      <c r="E62800" s="15"/>
    </row>
    <row r="62801" spans="5:5">
      <c r="E62801" s="15"/>
    </row>
    <row r="62802" spans="5:5">
      <c r="E62802" s="15"/>
    </row>
    <row r="62803" spans="5:5">
      <c r="E62803" s="15"/>
    </row>
    <row r="62804" spans="5:5">
      <c r="E62804" s="15"/>
    </row>
    <row r="62805" spans="5:5">
      <c r="E62805" s="15"/>
    </row>
    <row r="62806" spans="5:5">
      <c r="E62806" s="15"/>
    </row>
    <row r="62807" spans="5:5">
      <c r="E62807" s="15"/>
    </row>
    <row r="62808" spans="5:5">
      <c r="E62808" s="15"/>
    </row>
    <row r="62809" spans="5:5">
      <c r="E62809" s="15"/>
    </row>
    <row r="62810" spans="5:5">
      <c r="E62810" s="15"/>
    </row>
    <row r="62811" spans="5:5">
      <c r="E62811" s="15"/>
    </row>
    <row r="62812" spans="5:5">
      <c r="E62812" s="15"/>
    </row>
    <row r="62813" spans="5:5">
      <c r="E62813" s="15"/>
    </row>
    <row r="62814" spans="5:5">
      <c r="E62814" s="15"/>
    </row>
    <row r="62815" spans="5:5">
      <c r="E62815" s="15"/>
    </row>
    <row r="62816" spans="5:5">
      <c r="E62816" s="15"/>
    </row>
    <row r="62817" spans="5:5">
      <c r="E62817" s="15"/>
    </row>
    <row r="62818" spans="5:5">
      <c r="E62818" s="15"/>
    </row>
    <row r="62819" spans="5:5">
      <c r="E62819" s="15"/>
    </row>
    <row r="62820" spans="5:5">
      <c r="E62820" s="15"/>
    </row>
    <row r="62821" spans="5:5">
      <c r="E62821" s="15"/>
    </row>
    <row r="62822" spans="5:5">
      <c r="E62822" s="15"/>
    </row>
    <row r="62823" spans="5:5">
      <c r="E62823" s="15"/>
    </row>
    <row r="62824" spans="5:5">
      <c r="E62824" s="15"/>
    </row>
    <row r="62825" spans="5:5">
      <c r="E62825" s="15"/>
    </row>
    <row r="62826" spans="5:5">
      <c r="E62826" s="15"/>
    </row>
    <row r="62827" spans="5:5">
      <c r="E62827" s="15"/>
    </row>
    <row r="62828" spans="5:5">
      <c r="E62828" s="15"/>
    </row>
    <row r="62829" spans="5:5">
      <c r="E62829" s="15"/>
    </row>
    <row r="62830" spans="5:5">
      <c r="E62830" s="15"/>
    </row>
    <row r="62831" spans="5:5">
      <c r="E62831" s="15"/>
    </row>
    <row r="62832" spans="5:5">
      <c r="E62832" s="15"/>
    </row>
    <row r="62833" spans="5:5">
      <c r="E62833" s="15"/>
    </row>
    <row r="62834" spans="5:5">
      <c r="E62834" s="15"/>
    </row>
    <row r="62835" spans="5:5">
      <c r="E62835" s="15"/>
    </row>
    <row r="62836" spans="5:5">
      <c r="E62836" s="15"/>
    </row>
    <row r="62837" spans="5:5">
      <c r="E62837" s="15"/>
    </row>
    <row r="62838" spans="5:5">
      <c r="E62838" s="15"/>
    </row>
    <row r="62839" spans="5:5">
      <c r="E62839" s="15"/>
    </row>
    <row r="62840" spans="5:5">
      <c r="E62840" s="15"/>
    </row>
    <row r="62841" spans="5:5">
      <c r="E62841" s="15"/>
    </row>
    <row r="62842" spans="5:5">
      <c r="E62842" s="15"/>
    </row>
    <row r="62843" spans="5:5">
      <c r="E62843" s="15"/>
    </row>
    <row r="62844" spans="5:5">
      <c r="E62844" s="15"/>
    </row>
    <row r="62845" spans="5:5">
      <c r="E62845" s="15"/>
    </row>
    <row r="62846" spans="5:5">
      <c r="E62846" s="15"/>
    </row>
    <row r="62847" spans="5:5">
      <c r="E62847" s="15"/>
    </row>
    <row r="62848" spans="5:5">
      <c r="E62848" s="15"/>
    </row>
    <row r="62849" spans="5:5">
      <c r="E62849" s="15"/>
    </row>
    <row r="62850" spans="5:5">
      <c r="E62850" s="15"/>
    </row>
    <row r="62851" spans="5:5">
      <c r="E62851" s="15"/>
    </row>
    <row r="62852" spans="5:5">
      <c r="E62852" s="15"/>
    </row>
    <row r="62853" spans="5:5">
      <c r="E62853" s="15"/>
    </row>
    <row r="62854" spans="5:5">
      <c r="E62854" s="15"/>
    </row>
    <row r="62855" spans="5:5">
      <c r="E62855" s="15"/>
    </row>
    <row r="62856" spans="5:5">
      <c r="E62856" s="15"/>
    </row>
    <row r="62857" spans="5:5">
      <c r="E62857" s="15"/>
    </row>
    <row r="62858" spans="5:5">
      <c r="E62858" s="15"/>
    </row>
    <row r="62859" spans="5:5">
      <c r="E62859" s="15"/>
    </row>
    <row r="62860" spans="5:5">
      <c r="E62860" s="15"/>
    </row>
    <row r="62861" spans="5:5">
      <c r="E62861" s="15"/>
    </row>
    <row r="62862" spans="5:5">
      <c r="E62862" s="15"/>
    </row>
    <row r="62863" spans="5:5">
      <c r="E62863" s="15"/>
    </row>
    <row r="62864" spans="5:5">
      <c r="E62864" s="15"/>
    </row>
    <row r="62865" spans="5:5">
      <c r="E62865" s="15"/>
    </row>
    <row r="62866" spans="5:5">
      <c r="E62866" s="15"/>
    </row>
    <row r="62867" spans="5:5">
      <c r="E62867" s="15"/>
    </row>
    <row r="62868" spans="5:5">
      <c r="E62868" s="15"/>
    </row>
    <row r="62869" spans="5:5">
      <c r="E62869" s="15"/>
    </row>
    <row r="62870" spans="5:5">
      <c r="E62870" s="15"/>
    </row>
    <row r="62871" spans="5:5">
      <c r="E62871" s="15"/>
    </row>
    <row r="62872" spans="5:5">
      <c r="E62872" s="15"/>
    </row>
    <row r="62873" spans="5:5">
      <c r="E62873" s="15"/>
    </row>
    <row r="62874" spans="5:5">
      <c r="E62874" s="15"/>
    </row>
    <row r="62875" spans="5:5">
      <c r="E62875" s="15"/>
    </row>
    <row r="62876" spans="5:5">
      <c r="E62876" s="15"/>
    </row>
    <row r="62877" spans="5:5">
      <c r="E62877" s="15"/>
    </row>
    <row r="62878" spans="5:5">
      <c r="E62878" s="15"/>
    </row>
    <row r="62879" spans="5:5">
      <c r="E62879" s="15"/>
    </row>
    <row r="62880" spans="5:5">
      <c r="E62880" s="15"/>
    </row>
    <row r="62881" spans="5:5">
      <c r="E62881" s="15"/>
    </row>
    <row r="62882" spans="5:5">
      <c r="E62882" s="15"/>
    </row>
    <row r="62883" spans="5:5">
      <c r="E62883" s="15"/>
    </row>
    <row r="62884" spans="5:5">
      <c r="E62884" s="15"/>
    </row>
    <row r="62885" spans="5:5">
      <c r="E62885" s="15"/>
    </row>
    <row r="62886" spans="5:5">
      <c r="E62886" s="15"/>
    </row>
    <row r="62887" spans="5:5">
      <c r="E62887" s="15"/>
    </row>
    <row r="62888" spans="5:5">
      <c r="E62888" s="15"/>
    </row>
    <row r="62889" spans="5:5">
      <c r="E62889" s="15"/>
    </row>
    <row r="62890" spans="5:5">
      <c r="E62890" s="15"/>
    </row>
    <row r="62891" spans="5:5">
      <c r="E62891" s="15"/>
    </row>
    <row r="62892" spans="5:5">
      <c r="E62892" s="15"/>
    </row>
    <row r="62893" spans="5:5">
      <c r="E62893" s="15"/>
    </row>
    <row r="62894" spans="5:5">
      <c r="E62894" s="15"/>
    </row>
    <row r="62895" spans="5:5">
      <c r="E62895" s="15"/>
    </row>
    <row r="62896" spans="5:5">
      <c r="E62896" s="15"/>
    </row>
    <row r="62897" spans="5:5">
      <c r="E62897" s="15"/>
    </row>
    <row r="62898" spans="5:5">
      <c r="E62898" s="15"/>
    </row>
    <row r="62899" spans="5:5">
      <c r="E62899" s="15"/>
    </row>
    <row r="62900" spans="5:5">
      <c r="E62900" s="15"/>
    </row>
    <row r="62901" spans="5:5">
      <c r="E62901" s="15"/>
    </row>
    <row r="62902" spans="5:5">
      <c r="E62902" s="15"/>
    </row>
    <row r="62903" spans="5:5">
      <c r="E62903" s="15"/>
    </row>
    <row r="62904" spans="5:5">
      <c r="E62904" s="15"/>
    </row>
    <row r="62905" spans="5:5">
      <c r="E62905" s="15"/>
    </row>
    <row r="62906" spans="5:5">
      <c r="E62906" s="15"/>
    </row>
    <row r="62907" spans="5:5">
      <c r="E62907" s="15"/>
    </row>
    <row r="62908" spans="5:5">
      <c r="E62908" s="15"/>
    </row>
    <row r="62909" spans="5:5">
      <c r="E62909" s="15"/>
    </row>
    <row r="62910" spans="5:5">
      <c r="E62910" s="15"/>
    </row>
    <row r="62911" spans="5:5">
      <c r="E62911" s="15"/>
    </row>
    <row r="62912" spans="5:5">
      <c r="E62912" s="15"/>
    </row>
    <row r="62913" spans="5:5">
      <c r="E62913" s="15"/>
    </row>
    <row r="62914" spans="5:5">
      <c r="E62914" s="15"/>
    </row>
    <row r="62915" spans="5:5">
      <c r="E62915" s="15"/>
    </row>
    <row r="62916" spans="5:5">
      <c r="E62916" s="15"/>
    </row>
    <row r="62917" spans="5:5">
      <c r="E62917" s="15"/>
    </row>
    <row r="62918" spans="5:5">
      <c r="E62918" s="15"/>
    </row>
    <row r="62919" spans="5:5">
      <c r="E62919" s="15"/>
    </row>
    <row r="62920" spans="5:5">
      <c r="E62920" s="15"/>
    </row>
    <row r="62921" spans="5:5">
      <c r="E62921" s="15"/>
    </row>
    <row r="62922" spans="5:5">
      <c r="E62922" s="15"/>
    </row>
    <row r="62923" spans="5:5">
      <c r="E62923" s="15"/>
    </row>
    <row r="62924" spans="5:5">
      <c r="E62924" s="15"/>
    </row>
    <row r="62925" spans="5:5">
      <c r="E62925" s="15"/>
    </row>
    <row r="62926" spans="5:5">
      <c r="E62926" s="15"/>
    </row>
    <row r="62927" spans="5:5">
      <c r="E62927" s="15"/>
    </row>
    <row r="62928" spans="5:5">
      <c r="E62928" s="15"/>
    </row>
    <row r="62929" spans="5:5">
      <c r="E62929" s="15"/>
    </row>
    <row r="62930" spans="5:5">
      <c r="E62930" s="15"/>
    </row>
    <row r="62931" spans="5:5">
      <c r="E62931" s="15"/>
    </row>
    <row r="62932" spans="5:5">
      <c r="E62932" s="15"/>
    </row>
    <row r="62933" spans="5:5">
      <c r="E62933" s="15"/>
    </row>
    <row r="62934" spans="5:5">
      <c r="E62934" s="15"/>
    </row>
    <row r="62935" spans="5:5">
      <c r="E62935" s="15"/>
    </row>
    <row r="62936" spans="5:5">
      <c r="E62936" s="15"/>
    </row>
    <row r="62937" spans="5:5">
      <c r="E62937" s="15"/>
    </row>
    <row r="62938" spans="5:5">
      <c r="E62938" s="15"/>
    </row>
    <row r="62939" spans="5:5">
      <c r="E62939" s="15"/>
    </row>
    <row r="62940" spans="5:5">
      <c r="E62940" s="15"/>
    </row>
    <row r="62941" spans="5:5">
      <c r="E62941" s="15"/>
    </row>
    <row r="62942" spans="5:5">
      <c r="E62942" s="15"/>
    </row>
    <row r="62943" spans="5:5">
      <c r="E62943" s="15"/>
    </row>
    <row r="62944" spans="5:5">
      <c r="E62944" s="15"/>
    </row>
    <row r="62945" spans="5:5">
      <c r="E62945" s="15"/>
    </row>
    <row r="62946" spans="5:5">
      <c r="E62946" s="15"/>
    </row>
    <row r="62947" spans="5:5">
      <c r="E62947" s="15"/>
    </row>
    <row r="62948" spans="5:5">
      <c r="E62948" s="15"/>
    </row>
    <row r="62949" spans="5:5">
      <c r="E62949" s="15"/>
    </row>
    <row r="62950" spans="5:5">
      <c r="E62950" s="15"/>
    </row>
    <row r="62951" spans="5:5">
      <c r="E62951" s="15"/>
    </row>
    <row r="62952" spans="5:5">
      <c r="E62952" s="15"/>
    </row>
    <row r="62953" spans="5:5">
      <c r="E62953" s="15"/>
    </row>
    <row r="62954" spans="5:5">
      <c r="E62954" s="15"/>
    </row>
    <row r="62955" spans="5:5">
      <c r="E62955" s="15"/>
    </row>
    <row r="62956" spans="5:5">
      <c r="E62956" s="15"/>
    </row>
    <row r="62957" spans="5:5">
      <c r="E62957" s="15"/>
    </row>
    <row r="62958" spans="5:5">
      <c r="E62958" s="15"/>
    </row>
    <row r="62959" spans="5:5">
      <c r="E62959" s="15"/>
    </row>
    <row r="62960" spans="5:5">
      <c r="E62960" s="15"/>
    </row>
    <row r="62961" spans="5:5">
      <c r="E62961" s="15"/>
    </row>
    <row r="62962" spans="5:5">
      <c r="E62962" s="15"/>
    </row>
    <row r="62963" spans="5:5">
      <c r="E62963" s="15"/>
    </row>
    <row r="62964" spans="5:5">
      <c r="E62964" s="15"/>
    </row>
    <row r="62965" spans="5:5">
      <c r="E62965" s="15"/>
    </row>
    <row r="62966" spans="5:5">
      <c r="E62966" s="15"/>
    </row>
    <row r="62967" spans="5:5">
      <c r="E62967" s="15"/>
    </row>
    <row r="62968" spans="5:5">
      <c r="E62968" s="15"/>
    </row>
    <row r="62969" spans="5:5">
      <c r="E62969" s="15"/>
    </row>
    <row r="62970" spans="5:5">
      <c r="E62970" s="15"/>
    </row>
    <row r="62971" spans="5:5">
      <c r="E62971" s="15"/>
    </row>
    <row r="62972" spans="5:5">
      <c r="E62972" s="15"/>
    </row>
    <row r="62973" spans="5:5">
      <c r="E62973" s="15"/>
    </row>
    <row r="62974" spans="5:5">
      <c r="E62974" s="15"/>
    </row>
    <row r="62975" spans="5:5">
      <c r="E62975" s="15"/>
    </row>
    <row r="62976" spans="5:5">
      <c r="E62976" s="15"/>
    </row>
    <row r="62977" spans="5:5">
      <c r="E62977" s="15"/>
    </row>
    <row r="62978" spans="5:5">
      <c r="E62978" s="15"/>
    </row>
    <row r="62979" spans="5:5">
      <c r="E62979" s="15"/>
    </row>
    <row r="62980" spans="5:5">
      <c r="E62980" s="15"/>
    </row>
    <row r="62981" spans="5:5">
      <c r="E62981" s="15"/>
    </row>
    <row r="62982" spans="5:5">
      <c r="E62982" s="15"/>
    </row>
    <row r="62983" spans="5:5">
      <c r="E62983" s="15"/>
    </row>
    <row r="62984" spans="5:5">
      <c r="E62984" s="15"/>
    </row>
    <row r="62985" spans="5:5">
      <c r="E62985" s="15"/>
    </row>
    <row r="62986" spans="5:5">
      <c r="E62986" s="15"/>
    </row>
    <row r="62987" spans="5:5">
      <c r="E62987" s="15"/>
    </row>
    <row r="62988" spans="5:5">
      <c r="E62988" s="15"/>
    </row>
    <row r="62989" spans="5:5">
      <c r="E62989" s="15"/>
    </row>
    <row r="62990" spans="5:5">
      <c r="E62990" s="15"/>
    </row>
    <row r="62991" spans="5:5">
      <c r="E62991" s="15"/>
    </row>
    <row r="62992" spans="5:5">
      <c r="E62992" s="15"/>
    </row>
    <row r="62993" spans="5:5">
      <c r="E62993" s="15"/>
    </row>
    <row r="62994" spans="5:5">
      <c r="E62994" s="15"/>
    </row>
    <row r="62995" spans="5:5">
      <c r="E62995" s="15"/>
    </row>
    <row r="62996" spans="5:5">
      <c r="E62996" s="15"/>
    </row>
    <row r="62997" spans="5:5">
      <c r="E62997" s="15"/>
    </row>
    <row r="62998" spans="5:5">
      <c r="E62998" s="15"/>
    </row>
    <row r="62999" spans="5:5">
      <c r="E62999" s="15"/>
    </row>
    <row r="63000" spans="5:5">
      <c r="E63000" s="15"/>
    </row>
    <row r="63001" spans="5:5">
      <c r="E63001" s="15"/>
    </row>
    <row r="63002" spans="5:5">
      <c r="E63002" s="15"/>
    </row>
    <row r="63003" spans="5:5">
      <c r="E63003" s="15"/>
    </row>
    <row r="63004" spans="5:5">
      <c r="E63004" s="15"/>
    </row>
    <row r="63005" spans="5:5">
      <c r="E63005" s="15"/>
    </row>
    <row r="63006" spans="5:5">
      <c r="E63006" s="15"/>
    </row>
    <row r="63007" spans="5:5">
      <c r="E63007" s="15"/>
    </row>
    <row r="63008" spans="5:5">
      <c r="E63008" s="15"/>
    </row>
    <row r="63009" spans="5:5">
      <c r="E63009" s="15"/>
    </row>
    <row r="63010" spans="5:5">
      <c r="E63010" s="15"/>
    </row>
    <row r="63011" spans="5:5">
      <c r="E63011" s="15"/>
    </row>
    <row r="63012" spans="5:5">
      <c r="E63012" s="15"/>
    </row>
    <row r="63013" spans="5:5">
      <c r="E63013" s="15"/>
    </row>
    <row r="63014" spans="5:5">
      <c r="E63014" s="15"/>
    </row>
    <row r="63015" spans="5:5">
      <c r="E63015" s="15"/>
    </row>
    <row r="63016" spans="5:5">
      <c r="E63016" s="15"/>
    </row>
    <row r="63017" spans="5:5">
      <c r="E63017" s="15"/>
    </row>
    <row r="63018" spans="5:5">
      <c r="E63018" s="15"/>
    </row>
    <row r="63019" spans="5:5">
      <c r="E63019" s="15"/>
    </row>
    <row r="63020" spans="5:5">
      <c r="E63020" s="15"/>
    </row>
    <row r="63021" spans="5:5">
      <c r="E63021" s="15"/>
    </row>
    <row r="63022" spans="5:5">
      <c r="E63022" s="15"/>
    </row>
    <row r="63023" spans="5:5">
      <c r="E63023" s="15"/>
    </row>
    <row r="63024" spans="5:5">
      <c r="E63024" s="15"/>
    </row>
    <row r="63025" spans="5:5">
      <c r="E63025" s="15"/>
    </row>
    <row r="63026" spans="5:5">
      <c r="E63026" s="15"/>
    </row>
    <row r="63027" spans="5:5">
      <c r="E63027" s="15"/>
    </row>
    <row r="63028" spans="5:5">
      <c r="E63028" s="15"/>
    </row>
    <row r="63029" spans="5:5">
      <c r="E63029" s="15"/>
    </row>
    <row r="63030" spans="5:5">
      <c r="E63030" s="15"/>
    </row>
    <row r="63031" spans="5:5">
      <c r="E63031" s="15"/>
    </row>
    <row r="63032" spans="5:5">
      <c r="E63032" s="15"/>
    </row>
    <row r="63033" spans="5:5">
      <c r="E63033" s="15"/>
    </row>
    <row r="63034" spans="5:5">
      <c r="E63034" s="15"/>
    </row>
    <row r="63035" spans="5:5">
      <c r="E63035" s="15"/>
    </row>
    <row r="63036" spans="5:5">
      <c r="E63036" s="15"/>
    </row>
    <row r="63037" spans="5:5">
      <c r="E63037" s="15"/>
    </row>
    <row r="63038" spans="5:5">
      <c r="E63038" s="15"/>
    </row>
    <row r="63039" spans="5:5">
      <c r="E63039" s="15"/>
    </row>
    <row r="63040" spans="5:5">
      <c r="E63040" s="15"/>
    </row>
    <row r="63041" spans="5:5">
      <c r="E63041" s="15"/>
    </row>
    <row r="63042" spans="5:5">
      <c r="E63042" s="15"/>
    </row>
    <row r="63043" spans="5:5">
      <c r="E63043" s="15"/>
    </row>
    <row r="63044" spans="5:5">
      <c r="E63044" s="15"/>
    </row>
    <row r="63045" spans="5:5">
      <c r="E63045" s="15"/>
    </row>
    <row r="63046" spans="5:5">
      <c r="E63046" s="15"/>
    </row>
    <row r="63047" spans="5:5">
      <c r="E63047" s="15"/>
    </row>
    <row r="63048" spans="5:5">
      <c r="E63048" s="15"/>
    </row>
    <row r="63049" spans="5:5">
      <c r="E63049" s="15"/>
    </row>
    <row r="63050" spans="5:5">
      <c r="E63050" s="15"/>
    </row>
    <row r="63051" spans="5:5">
      <c r="E63051" s="15"/>
    </row>
    <row r="63052" spans="5:5">
      <c r="E63052" s="15"/>
    </row>
    <row r="63053" spans="5:5">
      <c r="E63053" s="15"/>
    </row>
    <row r="63054" spans="5:5">
      <c r="E63054" s="15"/>
    </row>
    <row r="63055" spans="5:5">
      <c r="E63055" s="15"/>
    </row>
    <row r="63056" spans="5:5">
      <c r="E63056" s="15"/>
    </row>
    <row r="63057" spans="5:5">
      <c r="E63057" s="15"/>
    </row>
    <row r="63058" spans="5:5">
      <c r="E63058" s="15"/>
    </row>
    <row r="63059" spans="5:5">
      <c r="E63059" s="15"/>
    </row>
    <row r="63060" spans="5:5">
      <c r="E63060" s="15"/>
    </row>
    <row r="63061" spans="5:5">
      <c r="E63061" s="15"/>
    </row>
    <row r="63062" spans="5:5">
      <c r="E63062" s="15"/>
    </row>
    <row r="63063" spans="5:5">
      <c r="E63063" s="15"/>
    </row>
    <row r="63064" spans="5:5">
      <c r="E63064" s="15"/>
    </row>
    <row r="63065" spans="5:5">
      <c r="E63065" s="15"/>
    </row>
    <row r="63066" spans="5:5">
      <c r="E63066" s="15"/>
    </row>
    <row r="63067" spans="5:5">
      <c r="E63067" s="15"/>
    </row>
    <row r="63068" spans="5:5">
      <c r="E63068" s="15"/>
    </row>
    <row r="63069" spans="5:5">
      <c r="E63069" s="15"/>
    </row>
    <row r="63070" spans="5:5">
      <c r="E63070" s="15"/>
    </row>
    <row r="63071" spans="5:5">
      <c r="E63071" s="15"/>
    </row>
    <row r="63072" spans="5:5">
      <c r="E63072" s="15"/>
    </row>
    <row r="63073" spans="5:5">
      <c r="E63073" s="15"/>
    </row>
    <row r="63074" spans="5:5">
      <c r="E63074" s="15"/>
    </row>
    <row r="63075" spans="5:5">
      <c r="E63075" s="15"/>
    </row>
    <row r="63076" spans="5:5">
      <c r="E63076" s="15"/>
    </row>
    <row r="63077" spans="5:5">
      <c r="E63077" s="15"/>
    </row>
    <row r="63078" spans="5:5">
      <c r="E63078" s="15"/>
    </row>
    <row r="63079" spans="5:5">
      <c r="E63079" s="15"/>
    </row>
    <row r="63080" spans="5:5">
      <c r="E63080" s="15"/>
    </row>
    <row r="63081" spans="5:5">
      <c r="E63081" s="15"/>
    </row>
    <row r="63082" spans="5:5">
      <c r="E63082" s="15"/>
    </row>
    <row r="63083" spans="5:5">
      <c r="E63083" s="15"/>
    </row>
    <row r="63084" spans="5:5">
      <c r="E63084" s="15"/>
    </row>
    <row r="63085" spans="5:5">
      <c r="E63085" s="15"/>
    </row>
    <row r="63086" spans="5:5">
      <c r="E63086" s="15"/>
    </row>
    <row r="63087" spans="5:5">
      <c r="E63087" s="15"/>
    </row>
    <row r="63088" spans="5:5">
      <c r="E63088" s="15"/>
    </row>
    <row r="63089" spans="5:5">
      <c r="E63089" s="15"/>
    </row>
    <row r="63090" spans="5:5">
      <c r="E63090" s="15"/>
    </row>
    <row r="63091" spans="5:5">
      <c r="E63091" s="15"/>
    </row>
    <row r="63092" spans="5:5">
      <c r="E63092" s="15"/>
    </row>
    <row r="63093" spans="5:5">
      <c r="E63093" s="15"/>
    </row>
    <row r="63094" spans="5:5">
      <c r="E63094" s="15"/>
    </row>
    <row r="63095" spans="5:5">
      <c r="E63095" s="15"/>
    </row>
    <row r="63096" spans="5:5">
      <c r="E63096" s="15"/>
    </row>
    <row r="63097" spans="5:5">
      <c r="E63097" s="15"/>
    </row>
    <row r="63098" spans="5:5">
      <c r="E63098" s="15"/>
    </row>
    <row r="63099" spans="5:5">
      <c r="E63099" s="15"/>
    </row>
    <row r="63100" spans="5:5">
      <c r="E63100" s="15"/>
    </row>
    <row r="63101" spans="5:5">
      <c r="E63101" s="15"/>
    </row>
    <row r="63102" spans="5:5">
      <c r="E63102" s="15"/>
    </row>
    <row r="63103" spans="5:5">
      <c r="E63103" s="15"/>
    </row>
    <row r="63104" spans="5:5">
      <c r="E63104" s="15"/>
    </row>
    <row r="63105" spans="5:5">
      <c r="E63105" s="15"/>
    </row>
    <row r="63106" spans="5:5">
      <c r="E63106" s="15"/>
    </row>
    <row r="63107" spans="5:5">
      <c r="E63107" s="15"/>
    </row>
    <row r="63108" spans="5:5">
      <c r="E63108" s="15"/>
    </row>
    <row r="63109" spans="5:5">
      <c r="E63109" s="15"/>
    </row>
    <row r="63110" spans="5:5">
      <c r="E63110" s="15"/>
    </row>
    <row r="63111" spans="5:5">
      <c r="E63111" s="15"/>
    </row>
    <row r="63112" spans="5:5">
      <c r="E63112" s="15"/>
    </row>
    <row r="63113" spans="5:5">
      <c r="E63113" s="15"/>
    </row>
    <row r="63114" spans="5:5">
      <c r="E63114" s="15"/>
    </row>
    <row r="63115" spans="5:5">
      <c r="E63115" s="15"/>
    </row>
    <row r="63116" spans="5:5">
      <c r="E63116" s="15"/>
    </row>
    <row r="63117" spans="5:5">
      <c r="E63117" s="15"/>
    </row>
    <row r="63118" spans="5:5">
      <c r="E63118" s="15"/>
    </row>
    <row r="63119" spans="5:5">
      <c r="E63119" s="15"/>
    </row>
    <row r="63120" spans="5:5">
      <c r="E63120" s="15"/>
    </row>
    <row r="63121" spans="5:5">
      <c r="E63121" s="15"/>
    </row>
    <row r="63122" spans="5:5">
      <c r="E63122" s="15"/>
    </row>
    <row r="63123" spans="5:5">
      <c r="E63123" s="15"/>
    </row>
    <row r="63124" spans="5:5">
      <c r="E63124" s="15"/>
    </row>
    <row r="63125" spans="5:5">
      <c r="E63125" s="15"/>
    </row>
    <row r="63126" spans="5:5">
      <c r="E63126" s="15"/>
    </row>
    <row r="63127" spans="5:5">
      <c r="E63127" s="15"/>
    </row>
    <row r="63128" spans="5:5">
      <c r="E63128" s="15"/>
    </row>
    <row r="63129" spans="5:5">
      <c r="E63129" s="15"/>
    </row>
    <row r="63130" spans="5:5">
      <c r="E63130" s="15"/>
    </row>
    <row r="63131" spans="5:5">
      <c r="E63131" s="15"/>
    </row>
    <row r="63132" spans="5:5">
      <c r="E63132" s="15"/>
    </row>
    <row r="63133" spans="5:5">
      <c r="E63133" s="15"/>
    </row>
    <row r="63134" spans="5:5">
      <c r="E63134" s="15"/>
    </row>
    <row r="63135" spans="5:5">
      <c r="E63135" s="15"/>
    </row>
    <row r="63136" spans="5:5">
      <c r="E63136" s="15"/>
    </row>
    <row r="63137" spans="5:5">
      <c r="E63137" s="15"/>
    </row>
    <row r="63138" spans="5:5">
      <c r="E63138" s="15"/>
    </row>
    <row r="63139" spans="5:5">
      <c r="E63139" s="15"/>
    </row>
    <row r="63140" spans="5:5">
      <c r="E63140" s="15"/>
    </row>
    <row r="63141" spans="5:5">
      <c r="E63141" s="15"/>
    </row>
    <row r="63142" spans="5:5">
      <c r="E63142" s="15"/>
    </row>
    <row r="63143" spans="5:5">
      <c r="E63143" s="15"/>
    </row>
    <row r="63144" spans="5:5">
      <c r="E63144" s="15"/>
    </row>
    <row r="63145" spans="5:5">
      <c r="E63145" s="15"/>
    </row>
    <row r="63146" spans="5:5">
      <c r="E63146" s="15"/>
    </row>
    <row r="63147" spans="5:5">
      <c r="E63147" s="15"/>
    </row>
    <row r="63148" spans="5:5">
      <c r="E63148" s="15"/>
    </row>
    <row r="63149" spans="5:5">
      <c r="E63149" s="15"/>
    </row>
    <row r="63150" spans="5:5">
      <c r="E63150" s="15"/>
    </row>
    <row r="63151" spans="5:5">
      <c r="E63151" s="15"/>
    </row>
    <row r="63152" spans="5:5">
      <c r="E63152" s="15"/>
    </row>
    <row r="63153" spans="5:5">
      <c r="E63153" s="15"/>
    </row>
    <row r="63154" spans="5:5">
      <c r="E63154" s="15"/>
    </row>
    <row r="63155" spans="5:5">
      <c r="E63155" s="15"/>
    </row>
    <row r="63156" spans="5:5">
      <c r="E63156" s="15"/>
    </row>
    <row r="63157" spans="5:5">
      <c r="E63157" s="15"/>
    </row>
    <row r="63158" spans="5:5">
      <c r="E63158" s="15"/>
    </row>
    <row r="63159" spans="5:5">
      <c r="E63159" s="15"/>
    </row>
    <row r="63160" spans="5:5">
      <c r="E63160" s="15"/>
    </row>
    <row r="63161" spans="5:5">
      <c r="E63161" s="15"/>
    </row>
    <row r="63162" spans="5:5">
      <c r="E63162" s="15"/>
    </row>
    <row r="63163" spans="5:5">
      <c r="E63163" s="15"/>
    </row>
    <row r="63164" spans="5:5">
      <c r="E63164" s="15"/>
    </row>
    <row r="63165" spans="5:5">
      <c r="E63165" s="15"/>
    </row>
    <row r="63166" spans="5:5">
      <c r="E63166" s="15"/>
    </row>
    <row r="63167" spans="5:5">
      <c r="E63167" s="15"/>
    </row>
    <row r="63168" spans="5:5">
      <c r="E63168" s="15"/>
    </row>
    <row r="63169" spans="5:5">
      <c r="E63169" s="15"/>
    </row>
    <row r="63170" spans="5:5">
      <c r="E63170" s="15"/>
    </row>
    <row r="63171" spans="5:5">
      <c r="E63171" s="15"/>
    </row>
    <row r="63172" spans="5:5">
      <c r="E63172" s="15"/>
    </row>
    <row r="63173" spans="5:5">
      <c r="E63173" s="15"/>
    </row>
    <row r="63174" spans="5:5">
      <c r="E63174" s="15"/>
    </row>
    <row r="63175" spans="5:5">
      <c r="E63175" s="15"/>
    </row>
    <row r="63176" spans="5:5">
      <c r="E63176" s="15"/>
    </row>
    <row r="63177" spans="5:5">
      <c r="E63177" s="15"/>
    </row>
    <row r="63178" spans="5:5">
      <c r="E63178" s="15"/>
    </row>
    <row r="63179" spans="5:5">
      <c r="E63179" s="15"/>
    </row>
    <row r="63180" spans="5:5">
      <c r="E63180" s="15"/>
    </row>
    <row r="63181" spans="5:5">
      <c r="E63181" s="15"/>
    </row>
    <row r="63182" spans="5:5">
      <c r="E63182" s="15"/>
    </row>
    <row r="63183" spans="5:5">
      <c r="E63183" s="15"/>
    </row>
    <row r="63184" spans="5:5">
      <c r="E63184" s="15"/>
    </row>
    <row r="63185" spans="5:5">
      <c r="E63185" s="15"/>
    </row>
    <row r="63186" spans="5:5">
      <c r="E63186" s="15"/>
    </row>
    <row r="63187" spans="5:5">
      <c r="E63187" s="15"/>
    </row>
    <row r="63188" spans="5:5">
      <c r="E63188" s="15"/>
    </row>
    <row r="63189" spans="5:5">
      <c r="E63189" s="15"/>
    </row>
    <row r="63190" spans="5:5">
      <c r="E63190" s="15"/>
    </row>
    <row r="63191" spans="5:5">
      <c r="E63191" s="15"/>
    </row>
    <row r="63192" spans="5:5">
      <c r="E63192" s="15"/>
    </row>
    <row r="63193" spans="5:5">
      <c r="E63193" s="15"/>
    </row>
    <row r="63194" spans="5:5">
      <c r="E63194" s="15"/>
    </row>
    <row r="63195" spans="5:5">
      <c r="E63195" s="15"/>
    </row>
    <row r="63196" spans="5:5">
      <c r="E63196" s="15"/>
    </row>
    <row r="63197" spans="5:5">
      <c r="E63197" s="15"/>
    </row>
    <row r="63198" spans="5:5">
      <c r="E63198" s="15"/>
    </row>
    <row r="63199" spans="5:5">
      <c r="E63199" s="15"/>
    </row>
    <row r="63200" spans="5:5">
      <c r="E63200" s="15"/>
    </row>
    <row r="63201" spans="5:5">
      <c r="E63201" s="15"/>
    </row>
    <row r="63202" spans="5:5">
      <c r="E63202" s="15"/>
    </row>
    <row r="63203" spans="5:5">
      <c r="E63203" s="15"/>
    </row>
    <row r="63204" spans="5:5">
      <c r="E63204" s="15"/>
    </row>
    <row r="63205" spans="5:5">
      <c r="E63205" s="15"/>
    </row>
    <row r="63206" spans="5:5">
      <c r="E63206" s="15"/>
    </row>
    <row r="63207" spans="5:5">
      <c r="E63207" s="15"/>
    </row>
    <row r="63208" spans="5:5">
      <c r="E63208" s="15"/>
    </row>
    <row r="63209" spans="5:5">
      <c r="E63209" s="15"/>
    </row>
    <row r="63210" spans="5:5">
      <c r="E63210" s="15"/>
    </row>
    <row r="63211" spans="5:5">
      <c r="E63211" s="15"/>
    </row>
    <row r="63212" spans="5:5">
      <c r="E63212" s="15"/>
    </row>
    <row r="63213" spans="5:5">
      <c r="E63213" s="15"/>
    </row>
    <row r="63214" spans="5:5">
      <c r="E63214" s="15"/>
    </row>
    <row r="63215" spans="5:5">
      <c r="E63215" s="15"/>
    </row>
    <row r="63216" spans="5:5">
      <c r="E63216" s="15"/>
    </row>
    <row r="63217" spans="5:5">
      <c r="E63217" s="15"/>
    </row>
    <row r="63218" spans="5:5">
      <c r="E63218" s="15"/>
    </row>
    <row r="63219" spans="5:5">
      <c r="E63219" s="15"/>
    </row>
    <row r="63220" spans="5:5">
      <c r="E63220" s="15"/>
    </row>
    <row r="63221" spans="5:5">
      <c r="E63221" s="15"/>
    </row>
    <row r="63222" spans="5:5">
      <c r="E63222" s="15"/>
    </row>
    <row r="63223" spans="5:5">
      <c r="E63223" s="15"/>
    </row>
    <row r="63224" spans="5:5">
      <c r="E63224" s="15"/>
    </row>
    <row r="63225" spans="5:5">
      <c r="E63225" s="15"/>
    </row>
    <row r="63226" spans="5:5">
      <c r="E63226" s="15"/>
    </row>
    <row r="63227" spans="5:5">
      <c r="E63227" s="15"/>
    </row>
    <row r="63228" spans="5:5">
      <c r="E63228" s="15"/>
    </row>
    <row r="63229" spans="5:5">
      <c r="E63229" s="15"/>
    </row>
    <row r="63230" spans="5:5">
      <c r="E63230" s="15"/>
    </row>
    <row r="63231" spans="5:5">
      <c r="E63231" s="15"/>
    </row>
    <row r="63232" spans="5:5">
      <c r="E63232" s="15"/>
    </row>
    <row r="63233" spans="5:5">
      <c r="E63233" s="15"/>
    </row>
    <row r="63234" spans="5:5">
      <c r="E63234" s="15"/>
    </row>
    <row r="63235" spans="5:5">
      <c r="E63235" s="15"/>
    </row>
    <row r="63236" spans="5:5">
      <c r="E63236" s="15"/>
    </row>
    <row r="63237" spans="5:5">
      <c r="E63237" s="15"/>
    </row>
    <row r="63238" spans="5:5">
      <c r="E63238" s="15"/>
    </row>
    <row r="63239" spans="5:5">
      <c r="E63239" s="15"/>
    </row>
    <row r="63240" spans="5:5">
      <c r="E63240" s="15"/>
    </row>
    <row r="63241" spans="5:5">
      <c r="E63241" s="15"/>
    </row>
    <row r="63242" spans="5:5">
      <c r="E63242" s="15"/>
    </row>
    <row r="63243" spans="5:5">
      <c r="E63243" s="15"/>
    </row>
    <row r="63244" spans="5:5">
      <c r="E63244" s="15"/>
    </row>
    <row r="63245" spans="5:5">
      <c r="E63245" s="15"/>
    </row>
    <row r="63246" spans="5:5">
      <c r="E63246" s="15"/>
    </row>
    <row r="63247" spans="5:5">
      <c r="E63247" s="15"/>
    </row>
    <row r="63248" spans="5:5">
      <c r="E63248" s="15"/>
    </row>
    <row r="63249" spans="5:5">
      <c r="E63249" s="15"/>
    </row>
    <row r="63250" spans="5:5">
      <c r="E63250" s="15"/>
    </row>
    <row r="63251" spans="5:5">
      <c r="E63251" s="15"/>
    </row>
    <row r="63252" spans="5:5">
      <c r="E63252" s="15"/>
    </row>
    <row r="63253" spans="5:5">
      <c r="E63253" s="15"/>
    </row>
    <row r="63254" spans="5:5">
      <c r="E63254" s="15"/>
    </row>
    <row r="63255" spans="5:5">
      <c r="E63255" s="15"/>
    </row>
    <row r="63256" spans="5:5">
      <c r="E63256" s="15"/>
    </row>
    <row r="63257" spans="5:5">
      <c r="E63257" s="15"/>
    </row>
    <row r="63258" spans="5:5">
      <c r="E63258" s="15"/>
    </row>
    <row r="63259" spans="5:5">
      <c r="E63259" s="15"/>
    </row>
    <row r="63260" spans="5:5">
      <c r="E63260" s="15"/>
    </row>
    <row r="63261" spans="5:5">
      <c r="E63261" s="15"/>
    </row>
    <row r="63262" spans="5:5">
      <c r="E63262" s="15"/>
    </row>
    <row r="63263" spans="5:5">
      <c r="E63263" s="15"/>
    </row>
    <row r="63264" spans="5:5">
      <c r="E63264" s="15"/>
    </row>
    <row r="63265" spans="5:5">
      <c r="E63265" s="15"/>
    </row>
    <row r="63266" spans="5:5">
      <c r="E63266" s="15"/>
    </row>
    <row r="63267" spans="5:5">
      <c r="E63267" s="15"/>
    </row>
    <row r="63268" spans="5:5">
      <c r="E63268" s="15"/>
    </row>
    <row r="63269" spans="5:5">
      <c r="E63269" s="15"/>
    </row>
    <row r="63270" spans="5:5">
      <c r="E63270" s="15"/>
    </row>
    <row r="63271" spans="5:5">
      <c r="E63271" s="15"/>
    </row>
    <row r="63272" spans="5:5">
      <c r="E63272" s="15"/>
    </row>
    <row r="63273" spans="5:5">
      <c r="E63273" s="15"/>
    </row>
    <row r="63274" spans="5:5">
      <c r="E63274" s="15"/>
    </row>
    <row r="63275" spans="5:5">
      <c r="E63275" s="15"/>
    </row>
    <row r="63276" spans="5:5">
      <c r="E63276" s="15"/>
    </row>
    <row r="63277" spans="5:5">
      <c r="E63277" s="15"/>
    </row>
    <row r="63278" spans="5:5">
      <c r="E63278" s="15"/>
    </row>
    <row r="63279" spans="5:5">
      <c r="E63279" s="15"/>
    </row>
    <row r="63280" spans="5:5">
      <c r="E63280" s="15"/>
    </row>
    <row r="63281" spans="5:5">
      <c r="E63281" s="15"/>
    </row>
    <row r="63282" spans="5:5">
      <c r="E63282" s="15"/>
    </row>
    <row r="63283" spans="5:5">
      <c r="E63283" s="15"/>
    </row>
    <row r="63284" spans="5:5">
      <c r="E63284" s="15"/>
    </row>
    <row r="63285" spans="5:5">
      <c r="E63285" s="15"/>
    </row>
    <row r="63286" spans="5:5">
      <c r="E63286" s="15"/>
    </row>
    <row r="63287" spans="5:5">
      <c r="E63287" s="15"/>
    </row>
    <row r="63288" spans="5:5">
      <c r="E63288" s="15"/>
    </row>
    <row r="63289" spans="5:5">
      <c r="E63289" s="15"/>
    </row>
    <row r="63290" spans="5:5">
      <c r="E63290" s="15"/>
    </row>
    <row r="63291" spans="5:5">
      <c r="E63291" s="15"/>
    </row>
    <row r="63292" spans="5:5">
      <c r="E63292" s="15"/>
    </row>
    <row r="63293" spans="5:5">
      <c r="E63293" s="15"/>
    </row>
    <row r="63294" spans="5:5">
      <c r="E63294" s="15"/>
    </row>
    <row r="63295" spans="5:5">
      <c r="E63295" s="15"/>
    </row>
    <row r="63296" spans="5:5">
      <c r="E63296" s="15"/>
    </row>
    <row r="63297" spans="5:5">
      <c r="E63297" s="15"/>
    </row>
    <row r="63298" spans="5:5">
      <c r="E63298" s="15"/>
    </row>
    <row r="63299" spans="5:5">
      <c r="E63299" s="15"/>
    </row>
    <row r="63300" spans="5:5">
      <c r="E63300" s="15"/>
    </row>
    <row r="63301" spans="5:5">
      <c r="E63301" s="15"/>
    </row>
    <row r="63302" spans="5:5">
      <c r="E63302" s="15"/>
    </row>
    <row r="63303" spans="5:5">
      <c r="E63303" s="15"/>
    </row>
    <row r="63304" spans="5:5">
      <c r="E63304" s="15"/>
    </row>
    <row r="63305" spans="5:5">
      <c r="E63305" s="15"/>
    </row>
    <row r="63306" spans="5:5">
      <c r="E63306" s="15"/>
    </row>
    <row r="63307" spans="5:5">
      <c r="E63307" s="15"/>
    </row>
    <row r="63308" spans="5:5">
      <c r="E63308" s="15"/>
    </row>
    <row r="63309" spans="5:5">
      <c r="E63309" s="15"/>
    </row>
    <row r="63310" spans="5:5">
      <c r="E63310" s="15"/>
    </row>
    <row r="63311" spans="5:5">
      <c r="E63311" s="15"/>
    </row>
    <row r="63312" spans="5:5">
      <c r="E63312" s="15"/>
    </row>
    <row r="63313" spans="5:5">
      <c r="E63313" s="15"/>
    </row>
    <row r="63314" spans="5:5">
      <c r="E63314" s="15"/>
    </row>
    <row r="63315" spans="5:5">
      <c r="E63315" s="15"/>
    </row>
    <row r="63316" spans="5:5">
      <c r="E63316" s="15"/>
    </row>
    <row r="63317" spans="5:5">
      <c r="E63317" s="15"/>
    </row>
    <row r="63318" spans="5:5">
      <c r="E63318" s="15"/>
    </row>
    <row r="63319" spans="5:5">
      <c r="E63319" s="15"/>
    </row>
    <row r="63320" spans="5:5">
      <c r="E63320" s="15"/>
    </row>
    <row r="63321" spans="5:5">
      <c r="E63321" s="15"/>
    </row>
    <row r="63322" spans="5:5">
      <c r="E63322" s="15"/>
    </row>
    <row r="63323" spans="5:5">
      <c r="E63323" s="15"/>
    </row>
    <row r="63324" spans="5:5">
      <c r="E63324" s="15"/>
    </row>
    <row r="63325" spans="5:5">
      <c r="E63325" s="15"/>
    </row>
    <row r="63326" spans="5:5">
      <c r="E63326" s="15"/>
    </row>
    <row r="63327" spans="5:5">
      <c r="E63327" s="15"/>
    </row>
    <row r="63328" spans="5:5">
      <c r="E63328" s="15"/>
    </row>
    <row r="63329" spans="5:5">
      <c r="E63329" s="15"/>
    </row>
    <row r="63330" spans="5:5">
      <c r="E63330" s="15"/>
    </row>
    <row r="63331" spans="5:5">
      <c r="E63331" s="15"/>
    </row>
    <row r="63332" spans="5:5">
      <c r="E63332" s="15"/>
    </row>
    <row r="63333" spans="5:5">
      <c r="E63333" s="15"/>
    </row>
    <row r="63334" spans="5:5">
      <c r="E63334" s="15"/>
    </row>
    <row r="63335" spans="5:5">
      <c r="E63335" s="15"/>
    </row>
    <row r="63336" spans="5:5">
      <c r="E63336" s="15"/>
    </row>
    <row r="63337" spans="5:5">
      <c r="E63337" s="15"/>
    </row>
    <row r="63338" spans="5:5">
      <c r="E63338" s="15"/>
    </row>
    <row r="63339" spans="5:5">
      <c r="E63339" s="15"/>
    </row>
    <row r="63340" spans="5:5">
      <c r="E63340" s="15"/>
    </row>
    <row r="63341" spans="5:5">
      <c r="E63341" s="15"/>
    </row>
    <row r="63342" spans="5:5">
      <c r="E63342" s="15"/>
    </row>
    <row r="63343" spans="5:5">
      <c r="E63343" s="15"/>
    </row>
    <row r="63344" spans="5:5">
      <c r="E63344" s="15"/>
    </row>
    <row r="63345" spans="5:5">
      <c r="E63345" s="15"/>
    </row>
    <row r="63346" spans="5:5">
      <c r="E63346" s="15"/>
    </row>
    <row r="63347" spans="5:5">
      <c r="E63347" s="15"/>
    </row>
    <row r="63348" spans="5:5">
      <c r="E63348" s="15"/>
    </row>
    <row r="63349" spans="5:5">
      <c r="E63349" s="15"/>
    </row>
    <row r="63350" spans="5:5">
      <c r="E63350" s="15"/>
    </row>
    <row r="63351" spans="5:5">
      <c r="E63351" s="15"/>
    </row>
    <row r="63352" spans="5:5">
      <c r="E63352" s="15"/>
    </row>
    <row r="63353" spans="5:5">
      <c r="E63353" s="15"/>
    </row>
    <row r="63354" spans="5:5">
      <c r="E63354" s="15"/>
    </row>
    <row r="63355" spans="5:5">
      <c r="E63355" s="15"/>
    </row>
    <row r="63356" spans="5:5">
      <c r="E63356" s="15"/>
    </row>
    <row r="63357" spans="5:5">
      <c r="E63357" s="15"/>
    </row>
    <row r="63358" spans="5:5">
      <c r="E63358" s="15"/>
    </row>
    <row r="63359" spans="5:5">
      <c r="E63359" s="15"/>
    </row>
    <row r="63360" spans="5:5">
      <c r="E63360" s="15"/>
    </row>
    <row r="63361" spans="5:5">
      <c r="E63361" s="15"/>
    </row>
    <row r="63362" spans="5:5">
      <c r="E63362" s="15"/>
    </row>
    <row r="63363" spans="5:5">
      <c r="E63363" s="15"/>
    </row>
    <row r="63364" spans="5:5">
      <c r="E63364" s="15"/>
    </row>
    <row r="63365" spans="5:5">
      <c r="E63365" s="15"/>
    </row>
    <row r="63366" spans="5:5">
      <c r="E63366" s="15"/>
    </row>
    <row r="63367" spans="5:5">
      <c r="E63367" s="15"/>
    </row>
    <row r="63368" spans="5:5">
      <c r="E63368" s="15"/>
    </row>
    <row r="63369" spans="5:5">
      <c r="E63369" s="15"/>
    </row>
    <row r="63370" spans="5:5">
      <c r="E63370" s="15"/>
    </row>
    <row r="63371" spans="5:5">
      <c r="E63371" s="15"/>
    </row>
    <row r="63372" spans="5:5">
      <c r="E63372" s="15"/>
    </row>
    <row r="63373" spans="5:5">
      <c r="E63373" s="15"/>
    </row>
    <row r="63374" spans="5:5">
      <c r="E63374" s="15"/>
    </row>
    <row r="63375" spans="5:5">
      <c r="E63375" s="15"/>
    </row>
    <row r="63376" spans="5:5">
      <c r="E63376" s="15"/>
    </row>
    <row r="63377" spans="5:5">
      <c r="E63377" s="15"/>
    </row>
    <row r="63378" spans="5:5">
      <c r="E63378" s="15"/>
    </row>
    <row r="63379" spans="5:5">
      <c r="E63379" s="15"/>
    </row>
    <row r="63380" spans="5:5">
      <c r="E63380" s="15"/>
    </row>
    <row r="63381" spans="5:5">
      <c r="E63381" s="15"/>
    </row>
    <row r="63382" spans="5:5">
      <c r="E63382" s="15"/>
    </row>
    <row r="63383" spans="5:5">
      <c r="E63383" s="15"/>
    </row>
    <row r="63384" spans="5:5">
      <c r="E63384" s="15"/>
    </row>
    <row r="63385" spans="5:5">
      <c r="E63385" s="15"/>
    </row>
    <row r="63386" spans="5:5">
      <c r="E63386" s="15"/>
    </row>
    <row r="63387" spans="5:5">
      <c r="E63387" s="15"/>
    </row>
    <row r="63388" spans="5:5">
      <c r="E63388" s="15"/>
    </row>
    <row r="63389" spans="5:5">
      <c r="E63389" s="15"/>
    </row>
    <row r="63390" spans="5:5">
      <c r="E63390" s="15"/>
    </row>
    <row r="63391" spans="5:5">
      <c r="E63391" s="15"/>
    </row>
    <row r="63392" spans="5:5">
      <c r="E63392" s="15"/>
    </row>
    <row r="63393" spans="5:5">
      <c r="E63393" s="15"/>
    </row>
    <row r="63394" spans="5:5">
      <c r="E63394" s="15"/>
    </row>
    <row r="63395" spans="5:5">
      <c r="E63395" s="15"/>
    </row>
    <row r="63396" spans="5:5">
      <c r="E63396" s="15"/>
    </row>
    <row r="63397" spans="5:5">
      <c r="E63397" s="15"/>
    </row>
    <row r="63398" spans="5:5">
      <c r="E63398" s="15"/>
    </row>
    <row r="63399" spans="5:5">
      <c r="E63399" s="15"/>
    </row>
    <row r="63400" spans="5:5">
      <c r="E63400" s="15"/>
    </row>
    <row r="63401" spans="5:5">
      <c r="E63401" s="15"/>
    </row>
    <row r="63402" spans="5:5">
      <c r="E63402" s="15"/>
    </row>
    <row r="63403" spans="5:5">
      <c r="E63403" s="15"/>
    </row>
    <row r="63404" spans="5:5">
      <c r="E63404" s="15"/>
    </row>
    <row r="63405" spans="5:5">
      <c r="E63405" s="15"/>
    </row>
    <row r="63406" spans="5:5">
      <c r="E63406" s="15"/>
    </row>
    <row r="63407" spans="5:5">
      <c r="E63407" s="15"/>
    </row>
    <row r="63408" spans="5:5">
      <c r="E63408" s="15"/>
    </row>
    <row r="63409" spans="5:5">
      <c r="E63409" s="15"/>
    </row>
    <row r="63410" spans="5:5">
      <c r="E63410" s="15"/>
    </row>
    <row r="63411" spans="5:5">
      <c r="E63411" s="15"/>
    </row>
    <row r="63412" spans="5:5">
      <c r="E63412" s="15"/>
    </row>
    <row r="63413" spans="5:5">
      <c r="E63413" s="15"/>
    </row>
    <row r="63414" spans="5:5">
      <c r="E63414" s="15"/>
    </row>
    <row r="63415" spans="5:5">
      <c r="E63415" s="15"/>
    </row>
    <row r="63416" spans="5:5">
      <c r="E63416" s="15"/>
    </row>
    <row r="63417" spans="5:5">
      <c r="E63417" s="15"/>
    </row>
    <row r="63418" spans="5:5">
      <c r="E63418" s="15"/>
    </row>
    <row r="63419" spans="5:5">
      <c r="E63419" s="15"/>
    </row>
    <row r="63420" spans="5:5">
      <c r="E63420" s="15"/>
    </row>
    <row r="63421" spans="5:5">
      <c r="E63421" s="15"/>
    </row>
    <row r="63422" spans="5:5">
      <c r="E63422" s="15"/>
    </row>
    <row r="63423" spans="5:5">
      <c r="E63423" s="15"/>
    </row>
    <row r="63424" spans="5:5">
      <c r="E63424" s="15"/>
    </row>
    <row r="63425" spans="5:5">
      <c r="E63425" s="15"/>
    </row>
    <row r="63426" spans="5:5">
      <c r="E63426" s="15"/>
    </row>
    <row r="63427" spans="5:5">
      <c r="E63427" s="15"/>
    </row>
    <row r="63428" spans="5:5">
      <c r="E63428" s="15"/>
    </row>
    <row r="63429" spans="5:5">
      <c r="E63429" s="15"/>
    </row>
    <row r="63430" spans="5:5">
      <c r="E63430" s="15"/>
    </row>
    <row r="63431" spans="5:5">
      <c r="E63431" s="15"/>
    </row>
    <row r="63432" spans="5:5">
      <c r="E63432" s="15"/>
    </row>
    <row r="63433" spans="5:5">
      <c r="E63433" s="15"/>
    </row>
    <row r="63434" spans="5:5">
      <c r="E63434" s="15"/>
    </row>
    <row r="63435" spans="5:5">
      <c r="E63435" s="15"/>
    </row>
    <row r="63436" spans="5:5">
      <c r="E63436" s="15"/>
    </row>
    <row r="63437" spans="5:5">
      <c r="E63437" s="15"/>
    </row>
    <row r="63438" spans="5:5">
      <c r="E63438" s="15"/>
    </row>
    <row r="63439" spans="5:5">
      <c r="E63439" s="15"/>
    </row>
    <row r="63440" spans="5:5">
      <c r="E63440" s="15"/>
    </row>
    <row r="63441" spans="5:5">
      <c r="E63441" s="15"/>
    </row>
    <row r="63442" spans="5:5">
      <c r="E63442" s="15"/>
    </row>
    <row r="63443" spans="5:5">
      <c r="E63443" s="15"/>
    </row>
    <row r="63444" spans="5:5">
      <c r="E63444" s="15"/>
    </row>
    <row r="63445" spans="5:5">
      <c r="E63445" s="15"/>
    </row>
    <row r="63446" spans="5:5">
      <c r="E63446" s="15"/>
    </row>
    <row r="63447" spans="5:5">
      <c r="E63447" s="15"/>
    </row>
    <row r="63448" spans="5:5">
      <c r="E63448" s="15"/>
    </row>
    <row r="63449" spans="5:5">
      <c r="E63449" s="15"/>
    </row>
    <row r="63450" spans="5:5">
      <c r="E63450" s="15"/>
    </row>
    <row r="63451" spans="5:5">
      <c r="E63451" s="15"/>
    </row>
    <row r="63452" spans="5:5">
      <c r="E63452" s="15"/>
    </row>
    <row r="63453" spans="5:5">
      <c r="E63453" s="15"/>
    </row>
    <row r="63454" spans="5:5">
      <c r="E63454" s="15"/>
    </row>
    <row r="63455" spans="5:5">
      <c r="E63455" s="15"/>
    </row>
    <row r="63456" spans="5:5">
      <c r="E63456" s="15"/>
    </row>
    <row r="63457" spans="5:5">
      <c r="E63457" s="15"/>
    </row>
    <row r="63458" spans="5:5">
      <c r="E63458" s="15"/>
    </row>
    <row r="63459" spans="5:5">
      <c r="E63459" s="15"/>
    </row>
    <row r="63460" spans="5:5">
      <c r="E63460" s="15"/>
    </row>
    <row r="63461" spans="5:5">
      <c r="E63461" s="15"/>
    </row>
    <row r="63462" spans="5:5">
      <c r="E63462" s="15"/>
    </row>
    <row r="63463" spans="5:5">
      <c r="E63463" s="15"/>
    </row>
    <row r="63464" spans="5:5">
      <c r="E63464" s="15"/>
    </row>
    <row r="63465" spans="5:5">
      <c r="E63465" s="15"/>
    </row>
    <row r="63466" spans="5:5">
      <c r="E63466" s="15"/>
    </row>
    <row r="63467" spans="5:5">
      <c r="E63467" s="15"/>
    </row>
    <row r="63468" spans="5:5">
      <c r="E63468" s="15"/>
    </row>
    <row r="63469" spans="5:5">
      <c r="E63469" s="15"/>
    </row>
    <row r="63470" spans="5:5">
      <c r="E63470" s="15"/>
    </row>
    <row r="63471" spans="5:5">
      <c r="E63471" s="15"/>
    </row>
    <row r="63472" spans="5:5">
      <c r="E63472" s="15"/>
    </row>
    <row r="63473" spans="5:5">
      <c r="E63473" s="15"/>
    </row>
    <row r="63474" spans="5:5">
      <c r="E63474" s="15"/>
    </row>
    <row r="63475" spans="5:5">
      <c r="E63475" s="15"/>
    </row>
    <row r="63476" spans="5:5">
      <c r="E63476" s="15"/>
    </row>
    <row r="63477" spans="5:5">
      <c r="E63477" s="15"/>
    </row>
    <row r="63478" spans="5:5">
      <c r="E63478" s="15"/>
    </row>
    <row r="63479" spans="5:5">
      <c r="E63479" s="15"/>
    </row>
    <row r="63480" spans="5:5">
      <c r="E63480" s="15"/>
    </row>
    <row r="63481" spans="5:5">
      <c r="E63481" s="15"/>
    </row>
    <row r="63482" spans="5:5">
      <c r="E63482" s="15"/>
    </row>
    <row r="63483" spans="5:5">
      <c r="E63483" s="15"/>
    </row>
    <row r="63484" spans="5:5">
      <c r="E63484" s="15"/>
    </row>
    <row r="63485" spans="5:5">
      <c r="E63485" s="15"/>
    </row>
    <row r="63486" spans="5:5">
      <c r="E63486" s="15"/>
    </row>
    <row r="63487" spans="5:5">
      <c r="E63487" s="15"/>
    </row>
    <row r="63488" spans="5:5">
      <c r="E63488" s="15"/>
    </row>
    <row r="63489" spans="5:5">
      <c r="E63489" s="15"/>
    </row>
    <row r="63490" spans="5:5">
      <c r="E63490" s="15"/>
    </row>
    <row r="63491" spans="5:5">
      <c r="E63491" s="15"/>
    </row>
    <row r="63492" spans="5:5">
      <c r="E63492" s="15"/>
    </row>
    <row r="63493" spans="5:5">
      <c r="E63493" s="15"/>
    </row>
    <row r="63494" spans="5:5">
      <c r="E63494" s="15"/>
    </row>
    <row r="63495" spans="5:5">
      <c r="E63495" s="15"/>
    </row>
    <row r="63496" spans="5:5">
      <c r="E63496" s="15"/>
    </row>
    <row r="63497" spans="5:5">
      <c r="E63497" s="15"/>
    </row>
    <row r="63498" spans="5:5">
      <c r="E63498" s="15"/>
    </row>
    <row r="63499" spans="5:5">
      <c r="E63499" s="15"/>
    </row>
    <row r="63500" spans="5:5">
      <c r="E63500" s="15"/>
    </row>
    <row r="63501" spans="5:5">
      <c r="E63501" s="15"/>
    </row>
    <row r="63502" spans="5:5">
      <c r="E63502" s="15"/>
    </row>
    <row r="63503" spans="5:5">
      <c r="E63503" s="15"/>
    </row>
    <row r="63504" spans="5:5">
      <c r="E63504" s="15"/>
    </row>
    <row r="63505" spans="5:5">
      <c r="E63505" s="15"/>
    </row>
    <row r="63506" spans="5:5">
      <c r="E63506" s="15"/>
    </row>
    <row r="63507" spans="5:5">
      <c r="E63507" s="15"/>
    </row>
    <row r="63508" spans="5:5">
      <c r="E63508" s="15"/>
    </row>
    <row r="63509" spans="5:5">
      <c r="E63509" s="15"/>
    </row>
    <row r="63510" spans="5:5">
      <c r="E63510" s="15"/>
    </row>
    <row r="63511" spans="5:5">
      <c r="E63511" s="15"/>
    </row>
    <row r="63512" spans="5:5">
      <c r="E63512" s="15"/>
    </row>
    <row r="63513" spans="5:5">
      <c r="E63513" s="15"/>
    </row>
    <row r="63514" spans="5:5">
      <c r="E63514" s="15"/>
    </row>
    <row r="63515" spans="5:5">
      <c r="E63515" s="15"/>
    </row>
    <row r="63516" spans="5:5">
      <c r="E63516" s="15"/>
    </row>
    <row r="63517" spans="5:5">
      <c r="E63517" s="15"/>
    </row>
    <row r="63518" spans="5:5">
      <c r="E63518" s="15"/>
    </row>
    <row r="63519" spans="5:5">
      <c r="E63519" s="15"/>
    </row>
    <row r="63520" spans="5:5">
      <c r="E63520" s="15"/>
    </row>
    <row r="63521" spans="5:5">
      <c r="E63521" s="15"/>
    </row>
    <row r="63522" spans="5:5">
      <c r="E63522" s="15"/>
    </row>
    <row r="63523" spans="5:5">
      <c r="E63523" s="15"/>
    </row>
    <row r="63524" spans="5:5">
      <c r="E63524" s="15"/>
    </row>
    <row r="63525" spans="5:5">
      <c r="E63525" s="15"/>
    </row>
    <row r="63526" spans="5:5">
      <c r="E63526" s="15"/>
    </row>
    <row r="63527" spans="5:5">
      <c r="E63527" s="15"/>
    </row>
    <row r="63528" spans="5:5">
      <c r="E63528" s="15"/>
    </row>
    <row r="63529" spans="5:5">
      <c r="E63529" s="15"/>
    </row>
    <row r="63530" spans="5:5">
      <c r="E63530" s="15"/>
    </row>
    <row r="63531" spans="5:5">
      <c r="E63531" s="15"/>
    </row>
    <row r="63532" spans="5:5">
      <c r="E63532" s="15"/>
    </row>
    <row r="63533" spans="5:5">
      <c r="E63533" s="15"/>
    </row>
    <row r="63534" spans="5:5">
      <c r="E63534" s="15"/>
    </row>
    <row r="63535" spans="5:5">
      <c r="E63535" s="15"/>
    </row>
    <row r="63536" spans="5:5">
      <c r="E63536" s="15"/>
    </row>
    <row r="63537" spans="5:5">
      <c r="E63537" s="15"/>
    </row>
    <row r="63538" spans="5:5">
      <c r="E63538" s="15"/>
    </row>
    <row r="63539" spans="5:5">
      <c r="E63539" s="15"/>
    </row>
    <row r="63540" spans="5:5">
      <c r="E63540" s="15"/>
    </row>
    <row r="63541" spans="5:5">
      <c r="E63541" s="15"/>
    </row>
    <row r="63542" spans="5:5">
      <c r="E63542" s="15"/>
    </row>
    <row r="63543" spans="5:5">
      <c r="E63543" s="15"/>
    </row>
    <row r="63544" spans="5:5">
      <c r="E63544" s="15"/>
    </row>
    <row r="63545" spans="5:5">
      <c r="E63545" s="15"/>
    </row>
    <row r="63546" spans="5:5">
      <c r="E63546" s="15"/>
    </row>
    <row r="63547" spans="5:5">
      <c r="E63547" s="15"/>
    </row>
    <row r="63548" spans="5:5">
      <c r="E63548" s="15"/>
    </row>
    <row r="63549" spans="5:5">
      <c r="E63549" s="15"/>
    </row>
    <row r="63550" spans="5:5">
      <c r="E63550" s="15"/>
    </row>
    <row r="63551" spans="5:5">
      <c r="E63551" s="15"/>
    </row>
    <row r="63552" spans="5:5">
      <c r="E63552" s="15"/>
    </row>
    <row r="63553" spans="5:5">
      <c r="E63553" s="15"/>
    </row>
    <row r="63554" spans="5:5">
      <c r="E63554" s="15"/>
    </row>
    <row r="63555" spans="5:5">
      <c r="E63555" s="15"/>
    </row>
    <row r="63556" spans="5:5">
      <c r="E63556" s="15"/>
    </row>
    <row r="63557" spans="5:5">
      <c r="E63557" s="15"/>
    </row>
    <row r="63558" spans="5:5">
      <c r="E63558" s="15"/>
    </row>
    <row r="63559" spans="5:5">
      <c r="E63559" s="15"/>
    </row>
    <row r="63560" spans="5:5">
      <c r="E63560" s="15"/>
    </row>
    <row r="63561" spans="5:5">
      <c r="E63561" s="15"/>
    </row>
    <row r="63562" spans="5:5">
      <c r="E63562" s="15"/>
    </row>
    <row r="63563" spans="5:5">
      <c r="E63563" s="15"/>
    </row>
    <row r="63564" spans="5:5">
      <c r="E63564" s="15"/>
    </row>
    <row r="63565" spans="5:5">
      <c r="E63565" s="15"/>
    </row>
    <row r="63566" spans="5:5">
      <c r="E63566" s="15"/>
    </row>
    <row r="63567" spans="5:5">
      <c r="E63567" s="15"/>
    </row>
    <row r="63568" spans="5:5">
      <c r="E63568" s="15"/>
    </row>
    <row r="63569" spans="5:5">
      <c r="E63569" s="15"/>
    </row>
    <row r="63570" spans="5:5">
      <c r="E63570" s="15"/>
    </row>
    <row r="63571" spans="5:5">
      <c r="E63571" s="15"/>
    </row>
    <row r="63572" spans="5:5">
      <c r="E63572" s="15"/>
    </row>
    <row r="63573" spans="5:5">
      <c r="E63573" s="15"/>
    </row>
    <row r="63574" spans="5:5">
      <c r="E63574" s="15"/>
    </row>
    <row r="63575" spans="5:5">
      <c r="E63575" s="15"/>
    </row>
    <row r="63576" spans="5:5">
      <c r="E63576" s="15"/>
    </row>
    <row r="63577" spans="5:5">
      <c r="E63577" s="15"/>
    </row>
    <row r="63578" spans="5:5">
      <c r="E63578" s="15"/>
    </row>
    <row r="63579" spans="5:5">
      <c r="E63579" s="15"/>
    </row>
    <row r="63580" spans="5:5">
      <c r="E63580" s="15"/>
    </row>
    <row r="63581" spans="5:5">
      <c r="E63581" s="15"/>
    </row>
    <row r="63582" spans="5:5">
      <c r="E63582" s="15"/>
    </row>
    <row r="63583" spans="5:5">
      <c r="E63583" s="15"/>
    </row>
    <row r="63584" spans="5:5">
      <c r="E63584" s="15"/>
    </row>
    <row r="63585" spans="5:5">
      <c r="E63585" s="15"/>
    </row>
    <row r="63586" spans="5:5">
      <c r="E63586" s="15"/>
    </row>
    <row r="63587" spans="5:5">
      <c r="E63587" s="15"/>
    </row>
    <row r="63588" spans="5:5">
      <c r="E63588" s="15"/>
    </row>
    <row r="63589" spans="5:5">
      <c r="E63589" s="15"/>
    </row>
    <row r="63590" spans="5:5">
      <c r="E63590" s="15"/>
    </row>
    <row r="63591" spans="5:5">
      <c r="E63591" s="15"/>
    </row>
    <row r="63592" spans="5:5">
      <c r="E63592" s="15"/>
    </row>
    <row r="63593" spans="5:5">
      <c r="E63593" s="15"/>
    </row>
    <row r="63594" spans="5:5">
      <c r="E63594" s="15"/>
    </row>
    <row r="63595" spans="5:5">
      <c r="E63595" s="15"/>
    </row>
    <row r="63596" spans="5:5">
      <c r="E63596" s="15"/>
    </row>
    <row r="63597" spans="5:5">
      <c r="E63597" s="15"/>
    </row>
    <row r="63598" spans="5:5">
      <c r="E63598" s="15"/>
    </row>
    <row r="63599" spans="5:5">
      <c r="E63599" s="15"/>
    </row>
    <row r="63600" spans="5:5">
      <c r="E63600" s="15"/>
    </row>
    <row r="63601" spans="5:5">
      <c r="E63601" s="15"/>
    </row>
    <row r="63602" spans="5:5">
      <c r="E63602" s="15"/>
    </row>
    <row r="63603" spans="5:5">
      <c r="E63603" s="15"/>
    </row>
    <row r="63604" spans="5:5">
      <c r="E63604" s="15"/>
    </row>
    <row r="63605" spans="5:5">
      <c r="E63605" s="15"/>
    </row>
    <row r="63606" spans="5:5">
      <c r="E63606" s="15"/>
    </row>
    <row r="63607" spans="5:5">
      <c r="E63607" s="15"/>
    </row>
    <row r="63608" spans="5:5">
      <c r="E63608" s="15"/>
    </row>
    <row r="63609" spans="5:5">
      <c r="E63609" s="15"/>
    </row>
    <row r="63610" spans="5:5">
      <c r="E63610" s="15"/>
    </row>
    <row r="63611" spans="5:5">
      <c r="E63611" s="15"/>
    </row>
    <row r="63612" spans="5:5">
      <c r="E63612" s="15"/>
    </row>
    <row r="63613" spans="5:5">
      <c r="E63613" s="15"/>
    </row>
    <row r="63614" spans="5:5">
      <c r="E63614" s="15"/>
    </row>
    <row r="63615" spans="5:5">
      <c r="E63615" s="15"/>
    </row>
    <row r="63616" spans="5:5">
      <c r="E63616" s="15"/>
    </row>
    <row r="63617" spans="5:5">
      <c r="E63617" s="15"/>
    </row>
    <row r="63618" spans="5:5">
      <c r="E63618" s="15"/>
    </row>
    <row r="63619" spans="5:5">
      <c r="E63619" s="15"/>
    </row>
    <row r="63620" spans="5:5">
      <c r="E63620" s="15"/>
    </row>
    <row r="63621" spans="5:5">
      <c r="E63621" s="15"/>
    </row>
    <row r="63622" spans="5:5">
      <c r="E63622" s="15"/>
    </row>
    <row r="63623" spans="5:5">
      <c r="E63623" s="15"/>
    </row>
    <row r="63624" spans="5:5">
      <c r="E63624" s="15"/>
    </row>
    <row r="63625" spans="5:5">
      <c r="E63625" s="15"/>
    </row>
    <row r="63626" spans="5:5">
      <c r="E63626" s="15"/>
    </row>
    <row r="63627" spans="5:5">
      <c r="E63627" s="15"/>
    </row>
    <row r="63628" spans="5:5">
      <c r="E63628" s="15"/>
    </row>
    <row r="63629" spans="5:5">
      <c r="E63629" s="15"/>
    </row>
    <row r="63630" spans="5:5">
      <c r="E63630" s="15"/>
    </row>
    <row r="63631" spans="5:5">
      <c r="E63631" s="15"/>
    </row>
    <row r="63632" spans="5:5">
      <c r="E63632" s="15"/>
    </row>
    <row r="63633" spans="5:5">
      <c r="E63633" s="15"/>
    </row>
    <row r="63634" spans="5:5">
      <c r="E63634" s="15"/>
    </row>
    <row r="63635" spans="5:5">
      <c r="E63635" s="15"/>
    </row>
    <row r="63636" spans="5:5">
      <c r="E63636" s="15"/>
    </row>
    <row r="63637" spans="5:5">
      <c r="E63637" s="15"/>
    </row>
    <row r="63638" spans="5:5">
      <c r="E63638" s="15"/>
    </row>
    <row r="63639" spans="5:5">
      <c r="E63639" s="15"/>
    </row>
    <row r="63640" spans="5:5">
      <c r="E63640" s="15"/>
    </row>
    <row r="63641" spans="5:5">
      <c r="E63641" s="15"/>
    </row>
    <row r="63642" spans="5:5">
      <c r="E63642" s="15"/>
    </row>
    <row r="63643" spans="5:5">
      <c r="E63643" s="15"/>
    </row>
    <row r="63644" spans="5:5">
      <c r="E63644" s="15"/>
    </row>
    <row r="63645" spans="5:5">
      <c r="E63645" s="15"/>
    </row>
    <row r="63646" spans="5:5">
      <c r="E63646" s="15"/>
    </row>
    <row r="63647" spans="5:5">
      <c r="E63647" s="15"/>
    </row>
    <row r="63648" spans="5:5">
      <c r="E63648" s="15"/>
    </row>
    <row r="63649" spans="5:5">
      <c r="E63649" s="15"/>
    </row>
    <row r="63650" spans="5:5">
      <c r="E63650" s="15"/>
    </row>
    <row r="63651" spans="5:5">
      <c r="E63651" s="15"/>
    </row>
    <row r="63652" spans="5:5">
      <c r="E63652" s="15"/>
    </row>
    <row r="63653" spans="5:5">
      <c r="E63653" s="15"/>
    </row>
    <row r="63654" spans="5:5">
      <c r="E63654" s="15"/>
    </row>
    <row r="63655" spans="5:5">
      <c r="E63655" s="15"/>
    </row>
    <row r="63656" spans="5:5">
      <c r="E63656" s="15"/>
    </row>
    <row r="63657" spans="5:5">
      <c r="E63657" s="15"/>
    </row>
    <row r="63658" spans="5:5">
      <c r="E63658" s="15"/>
    </row>
    <row r="63659" spans="5:5">
      <c r="E63659" s="15"/>
    </row>
    <row r="63660" spans="5:5">
      <c r="E63660" s="15"/>
    </row>
    <row r="63661" spans="5:5">
      <c r="E63661" s="15"/>
    </row>
    <row r="63662" spans="5:5">
      <c r="E63662" s="15"/>
    </row>
    <row r="63663" spans="5:5">
      <c r="E63663" s="15"/>
    </row>
    <row r="63664" spans="5:5">
      <c r="E63664" s="15"/>
    </row>
    <row r="63665" spans="5:5">
      <c r="E63665" s="15"/>
    </row>
    <row r="63666" spans="5:5">
      <c r="E63666" s="15"/>
    </row>
    <row r="63667" spans="5:5">
      <c r="E63667" s="15"/>
    </row>
    <row r="63668" spans="5:5">
      <c r="E63668" s="15"/>
    </row>
    <row r="63669" spans="5:5">
      <c r="E63669" s="15"/>
    </row>
    <row r="63670" spans="5:5">
      <c r="E63670" s="15"/>
    </row>
    <row r="63671" spans="5:5">
      <c r="E63671" s="15"/>
    </row>
    <row r="63672" spans="5:5">
      <c r="E63672" s="15"/>
    </row>
    <row r="63673" spans="5:5">
      <c r="E63673" s="15"/>
    </row>
    <row r="63674" spans="5:5">
      <c r="E63674" s="15"/>
    </row>
    <row r="63675" spans="5:5">
      <c r="E63675" s="15"/>
    </row>
    <row r="63676" spans="5:5">
      <c r="E63676" s="15"/>
    </row>
    <row r="63677" spans="5:5">
      <c r="E63677" s="15"/>
    </row>
    <row r="63678" spans="5:5">
      <c r="E63678" s="15"/>
    </row>
    <row r="63679" spans="5:5">
      <c r="E63679" s="15"/>
    </row>
    <row r="63680" spans="5:5">
      <c r="E63680" s="15"/>
    </row>
    <row r="63681" spans="5:5">
      <c r="E63681" s="15"/>
    </row>
    <row r="63682" spans="5:5">
      <c r="E63682" s="15"/>
    </row>
    <row r="63683" spans="5:5">
      <c r="E63683" s="15"/>
    </row>
    <row r="63684" spans="5:5">
      <c r="E63684" s="15"/>
    </row>
    <row r="63685" spans="5:5">
      <c r="E63685" s="15"/>
    </row>
    <row r="63686" spans="5:5">
      <c r="E63686" s="15"/>
    </row>
    <row r="63687" spans="5:5">
      <c r="E63687" s="15"/>
    </row>
    <row r="63688" spans="5:5">
      <c r="E63688" s="15"/>
    </row>
    <row r="63689" spans="5:5">
      <c r="E63689" s="15"/>
    </row>
    <row r="63690" spans="5:5">
      <c r="E63690" s="15"/>
    </row>
    <row r="63691" spans="5:5">
      <c r="E63691" s="15"/>
    </row>
    <row r="63692" spans="5:5">
      <c r="E63692" s="15"/>
    </row>
    <row r="63693" spans="5:5">
      <c r="E63693" s="15"/>
    </row>
    <row r="63694" spans="5:5">
      <c r="E63694" s="15"/>
    </row>
    <row r="63695" spans="5:5">
      <c r="E63695" s="15"/>
    </row>
    <row r="63696" spans="5:5">
      <c r="E63696" s="15"/>
    </row>
    <row r="63697" spans="5:5">
      <c r="E63697" s="15"/>
    </row>
    <row r="63698" spans="5:5">
      <c r="E63698" s="15"/>
    </row>
    <row r="63699" spans="5:5">
      <c r="E63699" s="15"/>
    </row>
    <row r="63700" spans="5:5">
      <c r="E63700" s="15"/>
    </row>
    <row r="63701" spans="5:5">
      <c r="E63701" s="15"/>
    </row>
    <row r="63702" spans="5:5">
      <c r="E63702" s="15"/>
    </row>
    <row r="63703" spans="5:5">
      <c r="E63703" s="15"/>
    </row>
    <row r="63704" spans="5:5">
      <c r="E63704" s="15"/>
    </row>
    <row r="63705" spans="5:5">
      <c r="E63705" s="15"/>
    </row>
    <row r="63706" spans="5:5">
      <c r="E63706" s="15"/>
    </row>
    <row r="63707" spans="5:5">
      <c r="E63707" s="15"/>
    </row>
    <row r="63708" spans="5:5">
      <c r="E63708" s="15"/>
    </row>
    <row r="63709" spans="5:5">
      <c r="E63709" s="15"/>
    </row>
    <row r="63710" spans="5:5">
      <c r="E63710" s="15"/>
    </row>
    <row r="63711" spans="5:5">
      <c r="E63711" s="15"/>
    </row>
    <row r="63712" spans="5:5">
      <c r="E63712" s="15"/>
    </row>
    <row r="63713" spans="5:5">
      <c r="E63713" s="15"/>
    </row>
    <row r="63714" spans="5:5">
      <c r="E63714" s="15"/>
    </row>
    <row r="63715" spans="5:5">
      <c r="E63715" s="15"/>
    </row>
    <row r="63716" spans="5:5">
      <c r="E63716" s="15"/>
    </row>
    <row r="63717" spans="5:5">
      <c r="E63717" s="15"/>
    </row>
    <row r="63718" spans="5:5">
      <c r="E63718" s="15"/>
    </row>
    <row r="63719" spans="5:5">
      <c r="E63719" s="15"/>
    </row>
    <row r="63720" spans="5:5">
      <c r="E63720" s="15"/>
    </row>
    <row r="63721" spans="5:5">
      <c r="E63721" s="15"/>
    </row>
    <row r="63722" spans="5:5">
      <c r="E63722" s="15"/>
    </row>
    <row r="63723" spans="5:5">
      <c r="E63723" s="15"/>
    </row>
    <row r="63724" spans="5:5">
      <c r="E63724" s="15"/>
    </row>
    <row r="63725" spans="5:5">
      <c r="E63725" s="15"/>
    </row>
    <row r="63726" spans="5:5">
      <c r="E63726" s="15"/>
    </row>
    <row r="63727" spans="5:5">
      <c r="E63727" s="15"/>
    </row>
    <row r="63728" spans="5:5">
      <c r="E63728" s="15"/>
    </row>
    <row r="63729" spans="5:5">
      <c r="E63729" s="15"/>
    </row>
    <row r="63730" spans="5:5">
      <c r="E63730" s="15"/>
    </row>
    <row r="63731" spans="5:5">
      <c r="E63731" s="15"/>
    </row>
    <row r="63732" spans="5:5">
      <c r="E63732" s="15"/>
    </row>
    <row r="63733" spans="5:5">
      <c r="E63733" s="15"/>
    </row>
    <row r="63734" spans="5:5">
      <c r="E63734" s="15"/>
    </row>
    <row r="63735" spans="5:5">
      <c r="E63735" s="15"/>
    </row>
    <row r="63736" spans="5:5">
      <c r="E63736" s="15"/>
    </row>
    <row r="63737" spans="5:5">
      <c r="E63737" s="15"/>
    </row>
    <row r="63738" spans="5:5">
      <c r="E63738" s="15"/>
    </row>
    <row r="63739" spans="5:5">
      <c r="E63739" s="15"/>
    </row>
    <row r="63740" spans="5:5">
      <c r="E63740" s="15"/>
    </row>
    <row r="63741" spans="5:5">
      <c r="E63741" s="15"/>
    </row>
    <row r="63742" spans="5:5">
      <c r="E63742" s="15"/>
    </row>
    <row r="63743" spans="5:5">
      <c r="E63743" s="15"/>
    </row>
    <row r="63744" spans="5:5">
      <c r="E63744" s="15"/>
    </row>
    <row r="63745" spans="5:5">
      <c r="E63745" s="15"/>
    </row>
    <row r="63746" spans="5:5">
      <c r="E63746" s="15"/>
    </row>
    <row r="63747" spans="5:5">
      <c r="E63747" s="15"/>
    </row>
    <row r="63748" spans="5:5">
      <c r="E63748" s="15"/>
    </row>
    <row r="63749" spans="5:5">
      <c r="E63749" s="15"/>
    </row>
    <row r="63750" spans="5:5">
      <c r="E63750" s="15"/>
    </row>
    <row r="63751" spans="5:5">
      <c r="E63751" s="15"/>
    </row>
    <row r="63752" spans="5:5">
      <c r="E63752" s="15"/>
    </row>
    <row r="63753" spans="5:5">
      <c r="E63753" s="15"/>
    </row>
    <row r="63754" spans="5:5">
      <c r="E63754" s="15"/>
    </row>
    <row r="63755" spans="5:5">
      <c r="E63755" s="15"/>
    </row>
    <row r="63756" spans="5:5">
      <c r="E63756" s="15"/>
    </row>
    <row r="63757" spans="5:5">
      <c r="E63757" s="15"/>
    </row>
    <row r="63758" spans="5:5">
      <c r="E63758" s="15"/>
    </row>
    <row r="63759" spans="5:5">
      <c r="E63759" s="15"/>
    </row>
    <row r="63760" spans="5:5">
      <c r="E63760" s="15"/>
    </row>
    <row r="63761" spans="5:5">
      <c r="E63761" s="15"/>
    </row>
    <row r="63762" spans="5:5">
      <c r="E63762" s="15"/>
    </row>
    <row r="63763" spans="5:5">
      <c r="E63763" s="15"/>
    </row>
    <row r="63764" spans="5:5">
      <c r="E63764" s="15"/>
    </row>
    <row r="63765" spans="5:5">
      <c r="E63765" s="15"/>
    </row>
    <row r="63766" spans="5:5">
      <c r="E63766" s="15"/>
    </row>
    <row r="63767" spans="5:5">
      <c r="E63767" s="15"/>
    </row>
    <row r="63768" spans="5:5">
      <c r="E63768" s="15"/>
    </row>
    <row r="63769" spans="5:5">
      <c r="E63769" s="15"/>
    </row>
    <row r="63770" spans="5:5">
      <c r="E63770" s="15"/>
    </row>
    <row r="63771" spans="5:5">
      <c r="E63771" s="15"/>
    </row>
    <row r="63772" spans="5:5">
      <c r="E63772" s="15"/>
    </row>
    <row r="63773" spans="5:5">
      <c r="E63773" s="15"/>
    </row>
    <row r="63774" spans="5:5">
      <c r="E63774" s="15"/>
    </row>
    <row r="63775" spans="5:5">
      <c r="E63775" s="15"/>
    </row>
    <row r="63776" spans="5:5">
      <c r="E63776" s="15"/>
    </row>
    <row r="63777" spans="5:5">
      <c r="E63777" s="15"/>
    </row>
    <row r="63778" spans="5:5">
      <c r="E63778" s="15"/>
    </row>
    <row r="63779" spans="5:5">
      <c r="E63779" s="15"/>
    </row>
    <row r="63780" spans="5:5">
      <c r="E63780" s="15"/>
    </row>
    <row r="63781" spans="5:5">
      <c r="E63781" s="15"/>
    </row>
    <row r="63782" spans="5:5">
      <c r="E63782" s="15"/>
    </row>
    <row r="63783" spans="5:5">
      <c r="E63783" s="15"/>
    </row>
    <row r="63784" spans="5:5">
      <c r="E63784" s="15"/>
    </row>
    <row r="63785" spans="5:5">
      <c r="E63785" s="15"/>
    </row>
    <row r="63786" spans="5:5">
      <c r="E63786" s="15"/>
    </row>
    <row r="63787" spans="5:5">
      <c r="E63787" s="15"/>
    </row>
    <row r="63788" spans="5:5">
      <c r="E63788" s="15"/>
    </row>
    <row r="63789" spans="5:5">
      <c r="E63789" s="15"/>
    </row>
    <row r="63790" spans="5:5">
      <c r="E63790" s="15"/>
    </row>
    <row r="63791" spans="5:5">
      <c r="E63791" s="15"/>
    </row>
    <row r="63792" spans="5:5">
      <c r="E63792" s="15"/>
    </row>
    <row r="63793" spans="5:5">
      <c r="E63793" s="15"/>
    </row>
    <row r="63794" spans="5:5">
      <c r="E63794" s="15"/>
    </row>
    <row r="63795" spans="5:5">
      <c r="E63795" s="15"/>
    </row>
    <row r="63796" spans="5:5">
      <c r="E63796" s="15"/>
    </row>
    <row r="63797" spans="5:5">
      <c r="E63797" s="15"/>
    </row>
    <row r="63798" spans="5:5">
      <c r="E63798" s="15"/>
    </row>
    <row r="63799" spans="5:5">
      <c r="E63799" s="15"/>
    </row>
    <row r="63800" spans="5:5">
      <c r="E63800" s="15"/>
    </row>
    <row r="63801" spans="5:5">
      <c r="E63801" s="15"/>
    </row>
    <row r="63802" spans="5:5">
      <c r="E63802" s="15"/>
    </row>
    <row r="63803" spans="5:5">
      <c r="E63803" s="15"/>
    </row>
    <row r="63804" spans="5:5">
      <c r="E63804" s="15"/>
    </row>
    <row r="63805" spans="5:5">
      <c r="E63805" s="15"/>
    </row>
    <row r="63806" spans="5:5">
      <c r="E63806" s="15"/>
    </row>
    <row r="63807" spans="5:5">
      <c r="E63807" s="15"/>
    </row>
    <row r="63808" spans="5:5">
      <c r="E63808" s="15"/>
    </row>
    <row r="63809" spans="5:5">
      <c r="E63809" s="15"/>
    </row>
    <row r="63810" spans="5:5">
      <c r="E63810" s="15"/>
    </row>
    <row r="63811" spans="5:5">
      <c r="E63811" s="15"/>
    </row>
    <row r="63812" spans="5:5">
      <c r="E63812" s="15"/>
    </row>
    <row r="63813" spans="5:5">
      <c r="E63813" s="15"/>
    </row>
    <row r="63814" spans="5:5">
      <c r="E63814" s="15"/>
    </row>
    <row r="63815" spans="5:5">
      <c r="E63815" s="15"/>
    </row>
    <row r="63816" spans="5:5">
      <c r="E63816" s="15"/>
    </row>
    <row r="63817" spans="5:5">
      <c r="E63817" s="15"/>
    </row>
    <row r="63818" spans="5:5">
      <c r="E63818" s="15"/>
    </row>
    <row r="63819" spans="5:5">
      <c r="E63819" s="15"/>
    </row>
    <row r="63820" spans="5:5">
      <c r="E63820" s="15"/>
    </row>
    <row r="63821" spans="5:5">
      <c r="E63821" s="15"/>
    </row>
    <row r="63822" spans="5:5">
      <c r="E63822" s="15"/>
    </row>
    <row r="63823" spans="5:5">
      <c r="E63823" s="15"/>
    </row>
    <row r="63824" spans="5:5">
      <c r="E63824" s="15"/>
    </row>
    <row r="63825" spans="5:5">
      <c r="E63825" s="15"/>
    </row>
    <row r="63826" spans="5:5">
      <c r="E63826" s="15"/>
    </row>
    <row r="63827" spans="5:5">
      <c r="E63827" s="15"/>
    </row>
    <row r="63828" spans="5:5">
      <c r="E63828" s="15"/>
    </row>
    <row r="63829" spans="5:5">
      <c r="E63829" s="15"/>
    </row>
    <row r="63830" spans="5:5">
      <c r="E63830" s="15"/>
    </row>
    <row r="63831" spans="5:5">
      <c r="E63831" s="15"/>
    </row>
    <row r="63832" spans="5:5">
      <c r="E63832" s="15"/>
    </row>
    <row r="63833" spans="5:5">
      <c r="E63833" s="15"/>
    </row>
    <row r="63834" spans="5:5">
      <c r="E63834" s="15"/>
    </row>
    <row r="63835" spans="5:5">
      <c r="E63835" s="15"/>
    </row>
    <row r="63836" spans="5:5">
      <c r="E63836" s="15"/>
    </row>
    <row r="63837" spans="5:5">
      <c r="E63837" s="15"/>
    </row>
    <row r="63838" spans="5:5">
      <c r="E63838" s="15"/>
    </row>
    <row r="63839" spans="5:5">
      <c r="E63839" s="15"/>
    </row>
    <row r="63840" spans="5:5">
      <c r="E63840" s="15"/>
    </row>
    <row r="63841" spans="5:5">
      <c r="E63841" s="15"/>
    </row>
    <row r="63842" spans="5:5">
      <c r="E63842" s="15"/>
    </row>
    <row r="63843" spans="5:5">
      <c r="E63843" s="15"/>
    </row>
    <row r="63844" spans="5:5">
      <c r="E63844" s="15"/>
    </row>
    <row r="63845" spans="5:5">
      <c r="E63845" s="15"/>
    </row>
    <row r="63846" spans="5:5">
      <c r="E63846" s="15"/>
    </row>
    <row r="63847" spans="5:5">
      <c r="E63847" s="15"/>
    </row>
    <row r="63848" spans="5:5">
      <c r="E63848" s="15"/>
    </row>
    <row r="63849" spans="5:5">
      <c r="E63849" s="15"/>
    </row>
    <row r="63850" spans="5:5">
      <c r="E63850" s="15"/>
    </row>
    <row r="63851" spans="5:5">
      <c r="E63851" s="15"/>
    </row>
    <row r="63852" spans="5:5">
      <c r="E63852" s="15"/>
    </row>
    <row r="63853" spans="5:5">
      <c r="E63853" s="15"/>
    </row>
    <row r="63854" spans="5:5">
      <c r="E63854" s="15"/>
    </row>
    <row r="63855" spans="5:5">
      <c r="E63855" s="15"/>
    </row>
    <row r="63856" spans="5:5">
      <c r="E63856" s="15"/>
    </row>
    <row r="63857" spans="5:5">
      <c r="E63857" s="15"/>
    </row>
    <row r="63858" spans="5:5">
      <c r="E63858" s="15"/>
    </row>
    <row r="63859" spans="5:5">
      <c r="E63859" s="15"/>
    </row>
    <row r="63860" spans="5:5">
      <c r="E63860" s="15"/>
    </row>
    <row r="63861" spans="5:5">
      <c r="E63861" s="15"/>
    </row>
    <row r="63862" spans="5:5">
      <c r="E63862" s="15"/>
    </row>
    <row r="63863" spans="5:5">
      <c r="E63863" s="15"/>
    </row>
    <row r="63864" spans="5:5">
      <c r="E63864" s="15"/>
    </row>
    <row r="63865" spans="5:5">
      <c r="E63865" s="15"/>
    </row>
    <row r="63866" spans="5:5">
      <c r="E63866" s="15"/>
    </row>
    <row r="63867" spans="5:5">
      <c r="E63867" s="15"/>
    </row>
    <row r="63868" spans="5:5">
      <c r="E63868" s="15"/>
    </row>
    <row r="63869" spans="5:5">
      <c r="E63869" s="15"/>
    </row>
    <row r="63870" spans="5:5">
      <c r="E63870" s="15"/>
    </row>
    <row r="63871" spans="5:5">
      <c r="E63871" s="15"/>
    </row>
    <row r="63872" spans="5:5">
      <c r="E63872" s="15"/>
    </row>
    <row r="63873" spans="5:5">
      <c r="E63873" s="15"/>
    </row>
    <row r="63874" spans="5:5">
      <c r="E63874" s="15"/>
    </row>
    <row r="63875" spans="5:5">
      <c r="E63875" s="15"/>
    </row>
    <row r="63876" spans="5:5">
      <c r="E63876" s="15"/>
    </row>
    <row r="63877" spans="5:5">
      <c r="E63877" s="15"/>
    </row>
    <row r="63878" spans="5:5">
      <c r="E63878" s="15"/>
    </row>
    <row r="63879" spans="5:5">
      <c r="E63879" s="15"/>
    </row>
    <row r="63880" spans="5:5">
      <c r="E63880" s="15"/>
    </row>
    <row r="63881" spans="5:5">
      <c r="E63881" s="15"/>
    </row>
    <row r="63882" spans="5:5">
      <c r="E63882" s="15"/>
    </row>
    <row r="63883" spans="5:5">
      <c r="E63883" s="15"/>
    </row>
    <row r="63884" spans="5:5">
      <c r="E63884" s="15"/>
    </row>
    <row r="63885" spans="5:5">
      <c r="E63885" s="15"/>
    </row>
    <row r="63886" spans="5:5">
      <c r="E63886" s="15"/>
    </row>
    <row r="63887" spans="5:5">
      <c r="E63887" s="15"/>
    </row>
    <row r="63888" spans="5:5">
      <c r="E63888" s="15"/>
    </row>
    <row r="63889" spans="5:5">
      <c r="E63889" s="15"/>
    </row>
    <row r="63890" spans="5:5">
      <c r="E63890" s="15"/>
    </row>
    <row r="63891" spans="5:5">
      <c r="E63891" s="15"/>
    </row>
    <row r="63892" spans="5:5">
      <c r="E63892" s="15"/>
    </row>
    <row r="63893" spans="5:5">
      <c r="E63893" s="15"/>
    </row>
    <row r="63894" spans="5:5">
      <c r="E63894" s="15"/>
    </row>
    <row r="63895" spans="5:5">
      <c r="E63895" s="15"/>
    </row>
    <row r="63896" spans="5:5">
      <c r="E63896" s="15"/>
    </row>
    <row r="63897" spans="5:5">
      <c r="E63897" s="15"/>
    </row>
    <row r="63898" spans="5:5">
      <c r="E63898" s="15"/>
    </row>
    <row r="63899" spans="5:5">
      <c r="E63899" s="15"/>
    </row>
    <row r="63900" spans="5:5">
      <c r="E63900" s="15"/>
    </row>
    <row r="63901" spans="5:5">
      <c r="E63901" s="15"/>
    </row>
    <row r="63902" spans="5:5">
      <c r="E63902" s="15"/>
    </row>
    <row r="63903" spans="5:5">
      <c r="E63903" s="15"/>
    </row>
    <row r="63904" spans="5:5">
      <c r="E63904" s="15"/>
    </row>
    <row r="63905" spans="5:5">
      <c r="E63905" s="15"/>
    </row>
    <row r="63906" spans="5:5">
      <c r="E63906" s="15"/>
    </row>
    <row r="63907" spans="5:5">
      <c r="E63907" s="15"/>
    </row>
    <row r="63908" spans="5:5">
      <c r="E63908" s="15"/>
    </row>
    <row r="63909" spans="5:5">
      <c r="E63909" s="15"/>
    </row>
    <row r="63910" spans="5:5">
      <c r="E63910" s="15"/>
    </row>
    <row r="63911" spans="5:5">
      <c r="E63911" s="15"/>
    </row>
    <row r="63912" spans="5:5">
      <c r="E63912" s="15"/>
    </row>
    <row r="63913" spans="5:5">
      <c r="E63913" s="15"/>
    </row>
    <row r="63914" spans="5:5">
      <c r="E63914" s="15"/>
    </row>
    <row r="63915" spans="5:5">
      <c r="E63915" s="15"/>
    </row>
    <row r="63916" spans="5:5">
      <c r="E63916" s="15"/>
    </row>
    <row r="63917" spans="5:5">
      <c r="E63917" s="15"/>
    </row>
    <row r="63918" spans="5:5">
      <c r="E63918" s="15"/>
    </row>
    <row r="63919" spans="5:5">
      <c r="E63919" s="15"/>
    </row>
    <row r="63920" spans="5:5">
      <c r="E63920" s="15"/>
    </row>
    <row r="63921" spans="5:5">
      <c r="E63921" s="15"/>
    </row>
    <row r="63922" spans="5:5">
      <c r="E63922" s="15"/>
    </row>
    <row r="63923" spans="5:5">
      <c r="E63923" s="15"/>
    </row>
    <row r="63924" spans="5:5">
      <c r="E63924" s="15"/>
    </row>
    <row r="63925" spans="5:5">
      <c r="E63925" s="15"/>
    </row>
    <row r="63926" spans="5:5">
      <c r="E63926" s="15"/>
    </row>
    <row r="63927" spans="5:5">
      <c r="E63927" s="15"/>
    </row>
    <row r="63928" spans="5:5">
      <c r="E63928" s="15"/>
    </row>
    <row r="63929" spans="5:5">
      <c r="E63929" s="15"/>
    </row>
    <row r="63930" spans="5:5">
      <c r="E63930" s="15"/>
    </row>
    <row r="63931" spans="5:5">
      <c r="E63931" s="15"/>
    </row>
    <row r="63932" spans="5:5">
      <c r="E63932" s="15"/>
    </row>
    <row r="63933" spans="5:5">
      <c r="E63933" s="15"/>
    </row>
    <row r="63934" spans="5:5">
      <c r="E63934" s="15"/>
    </row>
    <row r="63935" spans="5:5">
      <c r="E63935" s="15"/>
    </row>
    <row r="63936" spans="5:5">
      <c r="E63936" s="15"/>
    </row>
    <row r="63937" spans="5:5">
      <c r="E63937" s="15"/>
    </row>
    <row r="63938" spans="5:5">
      <c r="E63938" s="15"/>
    </row>
    <row r="63939" spans="5:5">
      <c r="E63939" s="15"/>
    </row>
    <row r="63940" spans="5:5">
      <c r="E63940" s="15"/>
    </row>
    <row r="63941" spans="5:5">
      <c r="E63941" s="15"/>
    </row>
    <row r="63942" spans="5:5">
      <c r="E63942" s="15"/>
    </row>
    <row r="63943" spans="5:5">
      <c r="E63943" s="15"/>
    </row>
    <row r="63944" spans="5:5">
      <c r="E63944" s="15"/>
    </row>
    <row r="63945" spans="5:5">
      <c r="E63945" s="15"/>
    </row>
    <row r="63946" spans="5:5">
      <c r="E63946" s="15"/>
    </row>
    <row r="63947" spans="5:5">
      <c r="E63947" s="15"/>
    </row>
    <row r="63948" spans="5:5">
      <c r="E63948" s="15"/>
    </row>
    <row r="63949" spans="5:5">
      <c r="E63949" s="15"/>
    </row>
    <row r="63950" spans="5:5">
      <c r="E63950" s="15"/>
    </row>
    <row r="63951" spans="5:5">
      <c r="E63951" s="15"/>
    </row>
    <row r="63952" spans="5:5">
      <c r="E63952" s="15"/>
    </row>
    <row r="63953" spans="5:5">
      <c r="E63953" s="15"/>
    </row>
    <row r="63954" spans="5:5">
      <c r="E63954" s="15"/>
    </row>
    <row r="63955" spans="5:5">
      <c r="E63955" s="15"/>
    </row>
    <row r="63956" spans="5:5">
      <c r="E63956" s="15"/>
    </row>
    <row r="63957" spans="5:5">
      <c r="E63957" s="15"/>
    </row>
    <row r="63958" spans="5:5">
      <c r="E63958" s="15"/>
    </row>
    <row r="63959" spans="5:5">
      <c r="E63959" s="15"/>
    </row>
    <row r="63960" spans="5:5">
      <c r="E63960" s="15"/>
    </row>
    <row r="63961" spans="5:5">
      <c r="E63961" s="15"/>
    </row>
    <row r="63962" spans="5:5">
      <c r="E63962" s="15"/>
    </row>
    <row r="63963" spans="5:5">
      <c r="E63963" s="15"/>
    </row>
    <row r="63964" spans="5:5">
      <c r="E63964" s="15"/>
    </row>
    <row r="63965" spans="5:5">
      <c r="E63965" s="15"/>
    </row>
    <row r="63966" spans="5:5">
      <c r="E63966" s="15"/>
    </row>
    <row r="63967" spans="5:5">
      <c r="E63967" s="15"/>
    </row>
    <row r="63968" spans="5:5">
      <c r="E63968" s="15"/>
    </row>
    <row r="63969" spans="5:5">
      <c r="E63969" s="15"/>
    </row>
    <row r="63970" spans="5:5">
      <c r="E63970" s="15"/>
    </row>
    <row r="63971" spans="5:5">
      <c r="E63971" s="15"/>
    </row>
    <row r="63972" spans="5:5">
      <c r="E63972" s="15"/>
    </row>
    <row r="63973" spans="5:5">
      <c r="E63973" s="15"/>
    </row>
    <row r="63974" spans="5:5">
      <c r="E63974" s="15"/>
    </row>
    <row r="63975" spans="5:5">
      <c r="E63975" s="15"/>
    </row>
    <row r="63976" spans="5:5">
      <c r="E63976" s="15"/>
    </row>
    <row r="63977" spans="5:5">
      <c r="E63977" s="15"/>
    </row>
    <row r="63978" spans="5:5">
      <c r="E63978" s="15"/>
    </row>
    <row r="63979" spans="5:5">
      <c r="E63979" s="15"/>
    </row>
    <row r="63980" spans="5:5">
      <c r="E63980" s="15"/>
    </row>
    <row r="63981" spans="5:5">
      <c r="E63981" s="15"/>
    </row>
    <row r="63982" spans="5:5">
      <c r="E63982" s="15"/>
    </row>
    <row r="63983" spans="5:5">
      <c r="E63983" s="15"/>
    </row>
    <row r="63984" spans="5:5">
      <c r="E63984" s="15"/>
    </row>
    <row r="63985" spans="5:5">
      <c r="E63985" s="15"/>
    </row>
    <row r="63986" spans="5:5">
      <c r="E63986" s="15"/>
    </row>
    <row r="63987" spans="5:5">
      <c r="E63987" s="15"/>
    </row>
    <row r="63988" spans="5:5">
      <c r="E63988" s="15"/>
    </row>
    <row r="63989" spans="5:5">
      <c r="E63989" s="15"/>
    </row>
    <row r="63990" spans="5:5">
      <c r="E63990" s="15"/>
    </row>
    <row r="63991" spans="5:5">
      <c r="E63991" s="15"/>
    </row>
    <row r="63992" spans="5:5">
      <c r="E63992" s="15"/>
    </row>
    <row r="63993" spans="5:5">
      <c r="E63993" s="15"/>
    </row>
    <row r="63994" spans="5:5">
      <c r="E63994" s="15"/>
    </row>
    <row r="63995" spans="5:5">
      <c r="E63995" s="15"/>
    </row>
    <row r="63996" spans="5:5">
      <c r="E63996" s="15"/>
    </row>
    <row r="63997" spans="5:5">
      <c r="E63997" s="15"/>
    </row>
    <row r="63998" spans="5:5">
      <c r="E63998" s="15"/>
    </row>
    <row r="63999" spans="5:5">
      <c r="E63999" s="15"/>
    </row>
    <row r="64000" spans="5:5">
      <c r="E64000" s="15"/>
    </row>
    <row r="64001" spans="5:5">
      <c r="E64001" s="15"/>
    </row>
    <row r="64002" spans="5:5">
      <c r="E64002" s="15"/>
    </row>
    <row r="64003" spans="5:5">
      <c r="E64003" s="15"/>
    </row>
    <row r="64004" spans="5:5">
      <c r="E64004" s="15"/>
    </row>
    <row r="64005" spans="5:5">
      <c r="E64005" s="15"/>
    </row>
    <row r="64006" spans="5:5">
      <c r="E64006" s="15"/>
    </row>
    <row r="64007" spans="5:5">
      <c r="E64007" s="15"/>
    </row>
    <row r="64008" spans="5:5">
      <c r="E64008" s="15"/>
    </row>
    <row r="64009" spans="5:5">
      <c r="E64009" s="15"/>
    </row>
    <row r="64010" spans="5:5">
      <c r="E64010" s="15"/>
    </row>
    <row r="64011" spans="5:5">
      <c r="E64011" s="15"/>
    </row>
    <row r="64012" spans="5:5">
      <c r="E64012" s="15"/>
    </row>
    <row r="64013" spans="5:5">
      <c r="E64013" s="15"/>
    </row>
    <row r="64014" spans="5:5">
      <c r="E64014" s="15"/>
    </row>
    <row r="64015" spans="5:5">
      <c r="E64015" s="15"/>
    </row>
    <row r="64016" spans="5:5">
      <c r="E64016" s="15"/>
    </row>
    <row r="64017" spans="5:5">
      <c r="E64017" s="15"/>
    </row>
    <row r="64018" spans="5:5">
      <c r="E64018" s="15"/>
    </row>
    <row r="64019" spans="5:5">
      <c r="E64019" s="15"/>
    </row>
    <row r="64020" spans="5:5">
      <c r="E64020" s="15"/>
    </row>
    <row r="64021" spans="5:5">
      <c r="E64021" s="15"/>
    </row>
    <row r="64022" spans="5:5">
      <c r="E64022" s="15"/>
    </row>
    <row r="64023" spans="5:5">
      <c r="E64023" s="15"/>
    </row>
    <row r="64024" spans="5:5">
      <c r="E64024" s="15"/>
    </row>
    <row r="64025" spans="5:5">
      <c r="E64025" s="15"/>
    </row>
    <row r="64026" spans="5:5">
      <c r="E64026" s="15"/>
    </row>
    <row r="64027" spans="5:5">
      <c r="E64027" s="15"/>
    </row>
    <row r="64028" spans="5:5">
      <c r="E64028" s="15"/>
    </row>
    <row r="64029" spans="5:5">
      <c r="E64029" s="15"/>
    </row>
    <row r="64030" spans="5:5">
      <c r="E64030" s="15"/>
    </row>
    <row r="64031" spans="5:5">
      <c r="E64031" s="15"/>
    </row>
    <row r="64032" spans="5:5">
      <c r="E64032" s="15"/>
    </row>
    <row r="64033" spans="5:5">
      <c r="E64033" s="15"/>
    </row>
    <row r="64034" spans="5:5">
      <c r="E64034" s="15"/>
    </row>
    <row r="64035" spans="5:5">
      <c r="E64035" s="15"/>
    </row>
    <row r="64036" spans="5:5">
      <c r="E64036" s="15"/>
    </row>
    <row r="64037" spans="5:5">
      <c r="E64037" s="15"/>
    </row>
    <row r="64038" spans="5:5">
      <c r="E64038" s="15"/>
    </row>
    <row r="64039" spans="5:5">
      <c r="E64039" s="15"/>
    </row>
    <row r="64040" spans="5:5">
      <c r="E64040" s="15"/>
    </row>
    <row r="64041" spans="5:5">
      <c r="E64041" s="15"/>
    </row>
    <row r="64042" spans="5:5">
      <c r="E64042" s="15"/>
    </row>
    <row r="64043" spans="5:5">
      <c r="E64043" s="15"/>
    </row>
    <row r="64044" spans="5:5">
      <c r="E64044" s="15"/>
    </row>
    <row r="64045" spans="5:5">
      <c r="E64045" s="15"/>
    </row>
    <row r="64046" spans="5:5">
      <c r="E64046" s="15"/>
    </row>
    <row r="64047" spans="5:5">
      <c r="E64047" s="15"/>
    </row>
    <row r="64048" spans="5:5">
      <c r="E64048" s="15"/>
    </row>
    <row r="64049" spans="5:5">
      <c r="E64049" s="15"/>
    </row>
    <row r="64050" spans="5:5">
      <c r="E64050" s="15"/>
    </row>
    <row r="64051" spans="5:5">
      <c r="E64051" s="15"/>
    </row>
    <row r="64052" spans="5:5">
      <c r="E64052" s="15"/>
    </row>
    <row r="64053" spans="5:5">
      <c r="E64053" s="15"/>
    </row>
    <row r="64054" spans="5:5">
      <c r="E64054" s="15"/>
    </row>
    <row r="64055" spans="5:5">
      <c r="E64055" s="15"/>
    </row>
    <row r="64056" spans="5:5">
      <c r="E64056" s="15"/>
    </row>
    <row r="64057" spans="5:5">
      <c r="E64057" s="15"/>
    </row>
    <row r="64058" spans="5:5">
      <c r="E64058" s="15"/>
    </row>
    <row r="64059" spans="5:5">
      <c r="E64059" s="15"/>
    </row>
    <row r="64060" spans="5:5">
      <c r="E64060" s="15"/>
    </row>
    <row r="64061" spans="5:5">
      <c r="E64061" s="15"/>
    </row>
    <row r="64062" spans="5:5">
      <c r="E64062" s="15"/>
    </row>
    <row r="64063" spans="5:5">
      <c r="E64063" s="15"/>
    </row>
    <row r="64064" spans="5:5">
      <c r="E64064" s="15"/>
    </row>
    <row r="64065" spans="5:5">
      <c r="E64065" s="15"/>
    </row>
    <row r="64066" spans="5:5">
      <c r="E64066" s="15"/>
    </row>
    <row r="64067" spans="5:5">
      <c r="E64067" s="15"/>
    </row>
    <row r="64068" spans="5:5">
      <c r="E64068" s="15"/>
    </row>
    <row r="64069" spans="5:5">
      <c r="E64069" s="15"/>
    </row>
    <row r="64070" spans="5:5">
      <c r="E64070" s="15"/>
    </row>
    <row r="64071" spans="5:5">
      <c r="E64071" s="15"/>
    </row>
    <row r="64072" spans="5:5">
      <c r="E64072" s="15"/>
    </row>
    <row r="64073" spans="5:5">
      <c r="E64073" s="15"/>
    </row>
    <row r="64074" spans="5:5">
      <c r="E64074" s="15"/>
    </row>
    <row r="64075" spans="5:5">
      <c r="E64075" s="15"/>
    </row>
    <row r="64076" spans="5:5">
      <c r="E64076" s="15"/>
    </row>
    <row r="64077" spans="5:5">
      <c r="E64077" s="15"/>
    </row>
    <row r="64078" spans="5:5">
      <c r="E64078" s="15"/>
    </row>
    <row r="64079" spans="5:5">
      <c r="E64079" s="15"/>
    </row>
    <row r="64080" spans="5:5">
      <c r="E64080" s="15"/>
    </row>
    <row r="64081" spans="5:5">
      <c r="E64081" s="15"/>
    </row>
    <row r="64082" spans="5:5">
      <c r="E64082" s="15"/>
    </row>
    <row r="64083" spans="5:5">
      <c r="E64083" s="15"/>
    </row>
    <row r="64084" spans="5:5">
      <c r="E64084" s="15"/>
    </row>
    <row r="64085" spans="5:5">
      <c r="E64085" s="15"/>
    </row>
    <row r="64086" spans="5:5">
      <c r="E64086" s="15"/>
    </row>
    <row r="64087" spans="5:5">
      <c r="E64087" s="15"/>
    </row>
    <row r="64088" spans="5:5">
      <c r="E64088" s="15"/>
    </row>
    <row r="64089" spans="5:5">
      <c r="E64089" s="15"/>
    </row>
    <row r="64090" spans="5:5">
      <c r="E64090" s="15"/>
    </row>
    <row r="64091" spans="5:5">
      <c r="E64091" s="15"/>
    </row>
    <row r="64092" spans="5:5">
      <c r="E64092" s="15"/>
    </row>
    <row r="64093" spans="5:5">
      <c r="E64093" s="15"/>
    </row>
    <row r="64094" spans="5:5">
      <c r="E64094" s="15"/>
    </row>
    <row r="64095" spans="5:5">
      <c r="E64095" s="15"/>
    </row>
    <row r="64096" spans="5:5">
      <c r="E64096" s="15"/>
    </row>
    <row r="64097" spans="5:5">
      <c r="E64097" s="15"/>
    </row>
    <row r="64098" spans="5:5">
      <c r="E64098" s="15"/>
    </row>
    <row r="64099" spans="5:5">
      <c r="E64099" s="15"/>
    </row>
    <row r="64100" spans="5:5">
      <c r="E64100" s="15"/>
    </row>
    <row r="64101" spans="5:5">
      <c r="E64101" s="15"/>
    </row>
    <row r="64102" spans="5:5">
      <c r="E64102" s="15"/>
    </row>
    <row r="64103" spans="5:5">
      <c r="E64103" s="15"/>
    </row>
    <row r="64104" spans="5:5">
      <c r="E64104" s="15"/>
    </row>
    <row r="64105" spans="5:5">
      <c r="E64105" s="15"/>
    </row>
    <row r="64106" spans="5:5">
      <c r="E64106" s="15"/>
    </row>
    <row r="64107" spans="5:5">
      <c r="E64107" s="15"/>
    </row>
    <row r="64108" spans="5:5">
      <c r="E64108" s="15"/>
    </row>
    <row r="64109" spans="5:5">
      <c r="E64109" s="15"/>
    </row>
    <row r="64110" spans="5:5">
      <c r="E64110" s="15"/>
    </row>
    <row r="64111" spans="5:5">
      <c r="E64111" s="15"/>
    </row>
    <row r="64112" spans="5:5">
      <c r="E64112" s="15"/>
    </row>
    <row r="64113" spans="5:5">
      <c r="E64113" s="15"/>
    </row>
    <row r="64114" spans="5:5">
      <c r="E64114" s="15"/>
    </row>
    <row r="64115" spans="5:5">
      <c r="E64115" s="15"/>
    </row>
    <row r="64116" spans="5:5">
      <c r="E64116" s="15"/>
    </row>
    <row r="64117" spans="5:5">
      <c r="E64117" s="15"/>
    </row>
    <row r="64118" spans="5:5">
      <c r="E64118" s="15"/>
    </row>
    <row r="64119" spans="5:5">
      <c r="E64119" s="15"/>
    </row>
    <row r="64120" spans="5:5">
      <c r="E64120" s="15"/>
    </row>
    <row r="64121" spans="5:5">
      <c r="E64121" s="15"/>
    </row>
    <row r="64122" spans="5:5">
      <c r="E64122" s="15"/>
    </row>
    <row r="64123" spans="5:5">
      <c r="E64123" s="15"/>
    </row>
    <row r="64124" spans="5:5">
      <c r="E64124" s="15"/>
    </row>
    <row r="64125" spans="5:5">
      <c r="E64125" s="15"/>
    </row>
    <row r="64126" spans="5:5">
      <c r="E64126" s="15"/>
    </row>
    <row r="64127" spans="5:5">
      <c r="E64127" s="15"/>
    </row>
    <row r="64128" spans="5:5">
      <c r="E64128" s="15"/>
    </row>
    <row r="64129" spans="5:5">
      <c r="E64129" s="15"/>
    </row>
    <row r="64130" spans="5:5">
      <c r="E64130" s="15"/>
    </row>
    <row r="64131" spans="5:5">
      <c r="E64131" s="15"/>
    </row>
    <row r="64132" spans="5:5">
      <c r="E64132" s="15"/>
    </row>
    <row r="64133" spans="5:5">
      <c r="E64133" s="15"/>
    </row>
    <row r="64134" spans="5:5">
      <c r="E64134" s="15"/>
    </row>
    <row r="64135" spans="5:5">
      <c r="E64135" s="15"/>
    </row>
    <row r="64136" spans="5:5">
      <c r="E64136" s="15"/>
    </row>
    <row r="64137" spans="5:5">
      <c r="E64137" s="15"/>
    </row>
    <row r="64138" spans="5:5">
      <c r="E64138" s="15"/>
    </row>
    <row r="64139" spans="5:5">
      <c r="E64139" s="15"/>
    </row>
    <row r="64140" spans="5:5">
      <c r="E64140" s="15"/>
    </row>
    <row r="64141" spans="5:5">
      <c r="E64141" s="15"/>
    </row>
    <row r="64142" spans="5:5">
      <c r="E64142" s="15"/>
    </row>
    <row r="64143" spans="5:5">
      <c r="E64143" s="15"/>
    </row>
    <row r="64144" spans="5:5">
      <c r="E64144" s="15"/>
    </row>
    <row r="64145" spans="5:5">
      <c r="E64145" s="15"/>
    </row>
    <row r="64146" spans="5:5">
      <c r="E64146" s="15"/>
    </row>
    <row r="64147" spans="5:5">
      <c r="E64147" s="15"/>
    </row>
    <row r="64148" spans="5:5">
      <c r="E64148" s="15"/>
    </row>
    <row r="64149" spans="5:5">
      <c r="E64149" s="15"/>
    </row>
    <row r="64150" spans="5:5">
      <c r="E64150" s="15"/>
    </row>
    <row r="64151" spans="5:5">
      <c r="E64151" s="15"/>
    </row>
    <row r="64152" spans="5:5">
      <c r="E64152" s="15"/>
    </row>
    <row r="64153" spans="5:5">
      <c r="E64153" s="15"/>
    </row>
    <row r="64154" spans="5:5">
      <c r="E64154" s="15"/>
    </row>
    <row r="64155" spans="5:5">
      <c r="E64155" s="15"/>
    </row>
    <row r="64156" spans="5:5">
      <c r="E64156" s="15"/>
    </row>
    <row r="64157" spans="5:5">
      <c r="E64157" s="15"/>
    </row>
    <row r="64158" spans="5:5">
      <c r="E64158" s="15"/>
    </row>
    <row r="64159" spans="5:5">
      <c r="E64159" s="15"/>
    </row>
    <row r="64160" spans="5:5">
      <c r="E64160" s="15"/>
    </row>
    <row r="64161" spans="5:5">
      <c r="E64161" s="15"/>
    </row>
    <row r="64162" spans="5:5">
      <c r="E64162" s="15"/>
    </row>
    <row r="64163" spans="5:5">
      <c r="E64163" s="15"/>
    </row>
    <row r="64164" spans="5:5">
      <c r="E64164" s="15"/>
    </row>
    <row r="64165" spans="5:5">
      <c r="E64165" s="15"/>
    </row>
    <row r="64166" spans="5:5">
      <c r="E64166" s="15"/>
    </row>
    <row r="64167" spans="5:5">
      <c r="E64167" s="15"/>
    </row>
    <row r="64168" spans="5:5">
      <c r="E64168" s="15"/>
    </row>
    <row r="64169" spans="5:5">
      <c r="E64169" s="15"/>
    </row>
    <row r="64170" spans="5:5">
      <c r="E64170" s="15"/>
    </row>
    <row r="64171" spans="5:5">
      <c r="E64171" s="15"/>
    </row>
    <row r="64172" spans="5:5">
      <c r="E64172" s="15"/>
    </row>
    <row r="64173" spans="5:5">
      <c r="E64173" s="15"/>
    </row>
    <row r="64174" spans="5:5">
      <c r="E64174" s="15"/>
    </row>
    <row r="64175" spans="5:5">
      <c r="E64175" s="15"/>
    </row>
    <row r="64176" spans="5:5">
      <c r="E64176" s="15"/>
    </row>
    <row r="64177" spans="5:5">
      <c r="E64177" s="15"/>
    </row>
    <row r="64178" spans="5:5">
      <c r="E64178" s="15"/>
    </row>
    <row r="64179" spans="5:5">
      <c r="E64179" s="15"/>
    </row>
    <row r="64180" spans="5:5">
      <c r="E64180" s="15"/>
    </row>
    <row r="64181" spans="5:5">
      <c r="E64181" s="15"/>
    </row>
    <row r="64182" spans="5:5">
      <c r="E64182" s="15"/>
    </row>
    <row r="64183" spans="5:5">
      <c r="E64183" s="15"/>
    </row>
    <row r="64184" spans="5:5">
      <c r="E64184" s="15"/>
    </row>
    <row r="64185" spans="5:5">
      <c r="E64185" s="15"/>
    </row>
    <row r="64186" spans="5:5">
      <c r="E64186" s="15"/>
    </row>
    <row r="64187" spans="5:5">
      <c r="E64187" s="15"/>
    </row>
    <row r="64188" spans="5:5">
      <c r="E64188" s="15"/>
    </row>
    <row r="64189" spans="5:5">
      <c r="E64189" s="15"/>
    </row>
    <row r="64190" spans="5:5">
      <c r="E64190" s="15"/>
    </row>
    <row r="64191" spans="5:5">
      <c r="E64191" s="15"/>
    </row>
    <row r="64192" spans="5:5">
      <c r="E64192" s="15"/>
    </row>
    <row r="64193" spans="5:5">
      <c r="E64193" s="15"/>
    </row>
    <row r="64194" spans="5:5">
      <c r="E64194" s="15"/>
    </row>
    <row r="64195" spans="5:5">
      <c r="E64195" s="15"/>
    </row>
    <row r="64196" spans="5:5">
      <c r="E64196" s="15"/>
    </row>
    <row r="64197" spans="5:5">
      <c r="E64197" s="15"/>
    </row>
    <row r="64198" spans="5:5">
      <c r="E64198" s="15"/>
    </row>
    <row r="64199" spans="5:5">
      <c r="E64199" s="15"/>
    </row>
    <row r="64200" spans="5:5">
      <c r="E64200" s="15"/>
    </row>
    <row r="64201" spans="5:5">
      <c r="E64201" s="15"/>
    </row>
    <row r="64202" spans="5:5">
      <c r="E64202" s="15"/>
    </row>
    <row r="64203" spans="5:5">
      <c r="E64203" s="15"/>
    </row>
    <row r="64204" spans="5:5">
      <c r="E64204" s="15"/>
    </row>
    <row r="64205" spans="5:5">
      <c r="E64205" s="15"/>
    </row>
    <row r="64206" spans="5:5">
      <c r="E64206" s="15"/>
    </row>
    <row r="64207" spans="5:5">
      <c r="E64207" s="15"/>
    </row>
    <row r="64208" spans="5:5">
      <c r="E64208" s="15"/>
    </row>
    <row r="64209" spans="5:5">
      <c r="E64209" s="15"/>
    </row>
    <row r="64210" spans="5:5">
      <c r="E64210" s="15"/>
    </row>
    <row r="64211" spans="5:5">
      <c r="E64211" s="15"/>
    </row>
    <row r="64212" spans="5:5">
      <c r="E64212" s="15"/>
    </row>
    <row r="64213" spans="5:5">
      <c r="E64213" s="15"/>
    </row>
    <row r="64214" spans="5:5">
      <c r="E64214" s="15"/>
    </row>
    <row r="64215" spans="5:5">
      <c r="E64215" s="15"/>
    </row>
    <row r="64216" spans="5:5">
      <c r="E64216" s="15"/>
    </row>
    <row r="64217" spans="5:5">
      <c r="E64217" s="15"/>
    </row>
    <row r="64218" spans="5:5">
      <c r="E64218" s="15"/>
    </row>
    <row r="64219" spans="5:5">
      <c r="E64219" s="15"/>
    </row>
    <row r="64220" spans="5:5">
      <c r="E64220" s="15"/>
    </row>
    <row r="64221" spans="5:5">
      <c r="E64221" s="15"/>
    </row>
    <row r="64222" spans="5:5">
      <c r="E64222" s="15"/>
    </row>
    <row r="64223" spans="5:5">
      <c r="E64223" s="15"/>
    </row>
    <row r="64224" spans="5:5">
      <c r="E64224" s="15"/>
    </row>
    <row r="64225" spans="5:5">
      <c r="E64225" s="15"/>
    </row>
    <row r="64226" spans="5:5">
      <c r="E64226" s="15"/>
    </row>
    <row r="64227" spans="5:5">
      <c r="E64227" s="15"/>
    </row>
    <row r="64228" spans="5:5">
      <c r="E64228" s="15"/>
    </row>
    <row r="64229" spans="5:5">
      <c r="E64229" s="15"/>
    </row>
    <row r="64230" spans="5:5">
      <c r="E64230" s="15"/>
    </row>
    <row r="64231" spans="5:5">
      <c r="E64231" s="15"/>
    </row>
    <row r="64232" spans="5:5">
      <c r="E64232" s="15"/>
    </row>
    <row r="64233" spans="5:5">
      <c r="E64233" s="15"/>
    </row>
    <row r="64234" spans="5:5">
      <c r="E64234" s="15"/>
    </row>
    <row r="64235" spans="5:5">
      <c r="E64235" s="15"/>
    </row>
    <row r="64236" spans="5:5">
      <c r="E64236" s="15"/>
    </row>
    <row r="64237" spans="5:5">
      <c r="E64237" s="15"/>
    </row>
    <row r="64238" spans="5:5">
      <c r="E64238" s="15"/>
    </row>
    <row r="64239" spans="5:5">
      <c r="E64239" s="15"/>
    </row>
    <row r="64240" spans="5:5">
      <c r="E64240" s="15"/>
    </row>
    <row r="64241" spans="5:5">
      <c r="E64241" s="15"/>
    </row>
    <row r="64242" spans="5:5">
      <c r="E64242" s="15"/>
    </row>
    <row r="64243" spans="5:5">
      <c r="E64243" s="15"/>
    </row>
    <row r="64244" spans="5:5">
      <c r="E64244" s="15"/>
    </row>
    <row r="64245" spans="5:5">
      <c r="E64245" s="15"/>
    </row>
    <row r="64246" spans="5:5">
      <c r="E64246" s="15"/>
    </row>
    <row r="64247" spans="5:5">
      <c r="E64247" s="15"/>
    </row>
    <row r="64248" spans="5:5">
      <c r="E64248" s="15"/>
    </row>
    <row r="64249" spans="5:5">
      <c r="E64249" s="15"/>
    </row>
    <row r="64250" spans="5:5">
      <c r="E64250" s="15"/>
    </row>
    <row r="64251" spans="5:5">
      <c r="E64251" s="15"/>
    </row>
    <row r="64252" spans="5:5">
      <c r="E64252" s="15"/>
    </row>
    <row r="64253" spans="5:5">
      <c r="E64253" s="15"/>
    </row>
    <row r="64254" spans="5:5">
      <c r="E64254" s="15"/>
    </row>
    <row r="64255" spans="5:5">
      <c r="E64255" s="15"/>
    </row>
    <row r="64256" spans="5:5">
      <c r="E64256" s="15"/>
    </row>
    <row r="64257" spans="5:5">
      <c r="E64257" s="15"/>
    </row>
    <row r="64258" spans="5:5">
      <c r="E64258" s="15"/>
    </row>
    <row r="64259" spans="5:5">
      <c r="E64259" s="15"/>
    </row>
    <row r="64260" spans="5:5">
      <c r="E64260" s="15"/>
    </row>
    <row r="64261" spans="5:5">
      <c r="E64261" s="15"/>
    </row>
    <row r="64262" spans="5:5">
      <c r="E64262" s="15"/>
    </row>
    <row r="64263" spans="5:5">
      <c r="E64263" s="15"/>
    </row>
    <row r="64264" spans="5:5">
      <c r="E64264" s="15"/>
    </row>
    <row r="64265" spans="5:5">
      <c r="E64265" s="15"/>
    </row>
    <row r="64266" spans="5:5">
      <c r="E64266" s="15"/>
    </row>
    <row r="64267" spans="5:5">
      <c r="E64267" s="15"/>
    </row>
    <row r="64268" spans="5:5">
      <c r="E64268" s="15"/>
    </row>
    <row r="64269" spans="5:5">
      <c r="E64269" s="15"/>
    </row>
    <row r="64270" spans="5:5">
      <c r="E64270" s="15"/>
    </row>
    <row r="64271" spans="5:5">
      <c r="E64271" s="15"/>
    </row>
    <row r="64272" spans="5:5">
      <c r="E64272" s="15"/>
    </row>
    <row r="64273" spans="5:5">
      <c r="E64273" s="15"/>
    </row>
    <row r="64274" spans="5:5">
      <c r="E64274" s="15"/>
    </row>
    <row r="64275" spans="5:5">
      <c r="E64275" s="15"/>
    </row>
    <row r="64276" spans="5:5">
      <c r="E64276" s="15"/>
    </row>
    <row r="64277" spans="5:5">
      <c r="E64277" s="15"/>
    </row>
    <row r="64278" spans="5:5">
      <c r="E64278" s="15"/>
    </row>
    <row r="64279" spans="5:5">
      <c r="E64279" s="15"/>
    </row>
    <row r="64280" spans="5:5">
      <c r="E64280" s="15"/>
    </row>
    <row r="64281" spans="5:5">
      <c r="E64281" s="15"/>
    </row>
    <row r="64282" spans="5:5">
      <c r="E64282" s="15"/>
    </row>
    <row r="64283" spans="5:5">
      <c r="E64283" s="15"/>
    </row>
    <row r="64284" spans="5:5">
      <c r="E64284" s="15"/>
    </row>
    <row r="64285" spans="5:5">
      <c r="E64285" s="15"/>
    </row>
    <row r="64286" spans="5:5">
      <c r="E64286" s="15"/>
    </row>
    <row r="64287" spans="5:5">
      <c r="E64287" s="15"/>
    </row>
    <row r="64288" spans="5:5">
      <c r="E64288" s="15"/>
    </row>
    <row r="64289" spans="5:5">
      <c r="E64289" s="15"/>
    </row>
    <row r="64290" spans="5:5">
      <c r="E64290" s="15"/>
    </row>
    <row r="64291" spans="5:5">
      <c r="E64291" s="15"/>
    </row>
    <row r="64292" spans="5:5">
      <c r="E64292" s="15"/>
    </row>
    <row r="64293" spans="5:5">
      <c r="E64293" s="15"/>
    </row>
    <row r="64294" spans="5:5">
      <c r="E64294" s="15"/>
    </row>
    <row r="64295" spans="5:5">
      <c r="E64295" s="15"/>
    </row>
    <row r="64296" spans="5:5">
      <c r="E64296" s="15"/>
    </row>
    <row r="64297" spans="5:5">
      <c r="E64297" s="15"/>
    </row>
    <row r="64298" spans="5:5">
      <c r="E64298" s="15"/>
    </row>
    <row r="64299" spans="5:5">
      <c r="E64299" s="15"/>
    </row>
    <row r="64300" spans="5:5">
      <c r="E64300" s="15"/>
    </row>
    <row r="64301" spans="5:5">
      <c r="E64301" s="15"/>
    </row>
    <row r="64302" spans="5:5">
      <c r="E64302" s="15"/>
    </row>
    <row r="64303" spans="5:5">
      <c r="E64303" s="15"/>
    </row>
    <row r="64304" spans="5:5">
      <c r="E64304" s="15"/>
    </row>
    <row r="64305" spans="5:5">
      <c r="E64305" s="15"/>
    </row>
    <row r="64306" spans="5:5">
      <c r="E64306" s="15"/>
    </row>
    <row r="64307" spans="5:5">
      <c r="E64307" s="15"/>
    </row>
    <row r="64308" spans="5:5">
      <c r="E64308" s="15"/>
    </row>
    <row r="64309" spans="5:5">
      <c r="E64309" s="15"/>
    </row>
    <row r="64310" spans="5:5">
      <c r="E64310" s="15"/>
    </row>
    <row r="64311" spans="5:5">
      <c r="E64311" s="15"/>
    </row>
    <row r="64312" spans="5:5">
      <c r="E64312" s="15"/>
    </row>
    <row r="64313" spans="5:5">
      <c r="E64313" s="15"/>
    </row>
    <row r="64314" spans="5:5">
      <c r="E64314" s="15"/>
    </row>
    <row r="64315" spans="5:5">
      <c r="E64315" s="15"/>
    </row>
    <row r="64316" spans="5:5">
      <c r="E64316" s="15"/>
    </row>
    <row r="64317" spans="5:5">
      <c r="E64317" s="15"/>
    </row>
    <row r="64318" spans="5:5">
      <c r="E64318" s="15"/>
    </row>
    <row r="64319" spans="5:5">
      <c r="E64319" s="15"/>
    </row>
    <row r="64320" spans="5:5">
      <c r="E64320" s="15"/>
    </row>
    <row r="64321" spans="5:5">
      <c r="E64321" s="15"/>
    </row>
    <row r="64322" spans="5:5">
      <c r="E64322" s="15"/>
    </row>
    <row r="64323" spans="5:5">
      <c r="E64323" s="15"/>
    </row>
    <row r="64324" spans="5:5">
      <c r="E64324" s="15"/>
    </row>
    <row r="64325" spans="5:5">
      <c r="E64325" s="15"/>
    </row>
    <row r="64326" spans="5:5">
      <c r="E64326" s="15"/>
    </row>
    <row r="64327" spans="5:5">
      <c r="E64327" s="15"/>
    </row>
    <row r="64328" spans="5:5">
      <c r="E64328" s="15"/>
    </row>
    <row r="64329" spans="5:5">
      <c r="E64329" s="15"/>
    </row>
    <row r="64330" spans="5:5">
      <c r="E64330" s="15"/>
    </row>
    <row r="64331" spans="5:5">
      <c r="E64331" s="15"/>
    </row>
    <row r="64332" spans="5:5">
      <c r="E64332" s="15"/>
    </row>
    <row r="64333" spans="5:5">
      <c r="E64333" s="15"/>
    </row>
    <row r="64334" spans="5:5">
      <c r="E64334" s="15"/>
    </row>
    <row r="64335" spans="5:5">
      <c r="E64335" s="15"/>
    </row>
    <row r="64336" spans="5:5">
      <c r="E64336" s="15"/>
    </row>
    <row r="64337" spans="5:5">
      <c r="E64337" s="15"/>
    </row>
    <row r="64338" spans="5:5">
      <c r="E64338" s="15"/>
    </row>
    <row r="64339" spans="5:5">
      <c r="E64339" s="15"/>
    </row>
    <row r="64340" spans="5:5">
      <c r="E64340" s="15"/>
    </row>
    <row r="64341" spans="5:5">
      <c r="E64341" s="15"/>
    </row>
    <row r="64342" spans="5:5">
      <c r="E64342" s="15"/>
    </row>
    <row r="64343" spans="5:5">
      <c r="E64343" s="15"/>
    </row>
    <row r="64344" spans="5:5">
      <c r="E64344" s="15"/>
    </row>
    <row r="64345" spans="5:5">
      <c r="E64345" s="15"/>
    </row>
    <row r="64346" spans="5:5">
      <c r="E64346" s="15"/>
    </row>
    <row r="64347" spans="5:5">
      <c r="E64347" s="15"/>
    </row>
    <row r="64348" spans="5:5">
      <c r="E64348" s="15"/>
    </row>
    <row r="64349" spans="5:5">
      <c r="E64349" s="15"/>
    </row>
    <row r="64350" spans="5:5">
      <c r="E64350" s="15"/>
    </row>
    <row r="64351" spans="5:5">
      <c r="E64351" s="15"/>
    </row>
    <row r="64352" spans="5:5">
      <c r="E64352" s="15"/>
    </row>
    <row r="64353" spans="5:5">
      <c r="E64353" s="15"/>
    </row>
    <row r="64354" spans="5:5">
      <c r="E64354" s="15"/>
    </row>
    <row r="64355" spans="5:5">
      <c r="E64355" s="15"/>
    </row>
    <row r="64356" spans="5:5">
      <c r="E64356" s="15"/>
    </row>
    <row r="64357" spans="5:5">
      <c r="E64357" s="15"/>
    </row>
    <row r="64358" spans="5:5">
      <c r="E64358" s="15"/>
    </row>
    <row r="64359" spans="5:5">
      <c r="E64359" s="15"/>
    </row>
    <row r="64360" spans="5:5">
      <c r="E64360" s="15"/>
    </row>
    <row r="64361" spans="5:5">
      <c r="E64361" s="15"/>
    </row>
    <row r="64362" spans="5:5">
      <c r="E64362" s="15"/>
    </row>
    <row r="64363" spans="5:5">
      <c r="E64363" s="15"/>
    </row>
    <row r="64364" spans="5:5">
      <c r="E64364" s="15"/>
    </row>
    <row r="64365" spans="5:5">
      <c r="E64365" s="15"/>
    </row>
    <row r="64366" spans="5:5">
      <c r="E64366" s="15"/>
    </row>
    <row r="64367" spans="5:5">
      <c r="E64367" s="15"/>
    </row>
    <row r="64368" spans="5:5">
      <c r="E64368" s="15"/>
    </row>
    <row r="64369" spans="5:5">
      <c r="E64369" s="15"/>
    </row>
    <row r="64370" spans="5:5">
      <c r="E64370" s="15"/>
    </row>
    <row r="64371" spans="5:5">
      <c r="E64371" s="15"/>
    </row>
    <row r="64372" spans="5:5">
      <c r="E64372" s="15"/>
    </row>
    <row r="64373" spans="5:5">
      <c r="E64373" s="15"/>
    </row>
    <row r="64374" spans="5:5">
      <c r="E64374" s="15"/>
    </row>
    <row r="64375" spans="5:5">
      <c r="E64375" s="15"/>
    </row>
    <row r="64376" spans="5:5">
      <c r="E64376" s="15"/>
    </row>
    <row r="64377" spans="5:5">
      <c r="E64377" s="15"/>
    </row>
    <row r="64378" spans="5:5">
      <c r="E64378" s="15"/>
    </row>
    <row r="64379" spans="5:5">
      <c r="E64379" s="15"/>
    </row>
    <row r="64380" spans="5:5">
      <c r="E64380" s="15"/>
    </row>
    <row r="64381" spans="5:5">
      <c r="E64381" s="15"/>
    </row>
    <row r="64382" spans="5:5">
      <c r="E64382" s="15"/>
    </row>
    <row r="64383" spans="5:5">
      <c r="E64383" s="15"/>
    </row>
    <row r="64384" spans="5:5">
      <c r="E64384" s="15"/>
    </row>
    <row r="64385" spans="5:5">
      <c r="E64385" s="15"/>
    </row>
    <row r="64386" spans="5:5">
      <c r="E64386" s="15"/>
    </row>
    <row r="64387" spans="5:5">
      <c r="E64387" s="15"/>
    </row>
    <row r="64388" spans="5:5">
      <c r="E64388" s="15"/>
    </row>
    <row r="64389" spans="5:5">
      <c r="E64389" s="15"/>
    </row>
    <row r="64390" spans="5:5">
      <c r="E64390" s="15"/>
    </row>
    <row r="64391" spans="5:5">
      <c r="E64391" s="15"/>
    </row>
    <row r="64392" spans="5:5">
      <c r="E64392" s="15"/>
    </row>
    <row r="64393" spans="5:5">
      <c r="E64393" s="15"/>
    </row>
    <row r="64394" spans="5:5">
      <c r="E64394" s="15"/>
    </row>
    <row r="64395" spans="5:5">
      <c r="E64395" s="15"/>
    </row>
    <row r="64396" spans="5:5">
      <c r="E64396" s="15"/>
    </row>
    <row r="64397" spans="5:5">
      <c r="E64397" s="15"/>
    </row>
    <row r="64398" spans="5:5">
      <c r="E64398" s="15"/>
    </row>
    <row r="64399" spans="5:5">
      <c r="E64399" s="15"/>
    </row>
    <row r="64400" spans="5:5">
      <c r="E64400" s="15"/>
    </row>
    <row r="64401" spans="5:5">
      <c r="E64401" s="15"/>
    </row>
    <row r="64402" spans="5:5">
      <c r="E64402" s="15"/>
    </row>
    <row r="64403" spans="5:5">
      <c r="E64403" s="15"/>
    </row>
    <row r="64404" spans="5:5">
      <c r="E64404" s="15"/>
    </row>
    <row r="64405" spans="5:5">
      <c r="E64405" s="15"/>
    </row>
    <row r="64406" spans="5:5">
      <c r="E64406" s="15"/>
    </row>
    <row r="64407" spans="5:5">
      <c r="E64407" s="15"/>
    </row>
    <row r="64408" spans="5:5">
      <c r="E64408" s="15"/>
    </row>
    <row r="64409" spans="5:5">
      <c r="E64409" s="15"/>
    </row>
    <row r="64410" spans="5:5">
      <c r="E64410" s="15"/>
    </row>
    <row r="64411" spans="5:5">
      <c r="E64411" s="15"/>
    </row>
    <row r="64412" spans="5:5">
      <c r="E64412" s="15"/>
    </row>
    <row r="64413" spans="5:5">
      <c r="E64413" s="15"/>
    </row>
    <row r="64414" spans="5:5">
      <c r="E64414" s="15"/>
    </row>
    <row r="64415" spans="5:5">
      <c r="E64415" s="15"/>
    </row>
    <row r="64416" spans="5:5">
      <c r="E64416" s="15"/>
    </row>
    <row r="64417" spans="5:5">
      <c r="E64417" s="15"/>
    </row>
    <row r="64418" spans="5:5">
      <c r="E64418" s="15"/>
    </row>
    <row r="64419" spans="5:5">
      <c r="E64419" s="15"/>
    </row>
    <row r="64420" spans="5:5">
      <c r="E64420" s="15"/>
    </row>
    <row r="64421" spans="5:5">
      <c r="E64421" s="15"/>
    </row>
    <row r="64422" spans="5:5">
      <c r="E64422" s="15"/>
    </row>
    <row r="64423" spans="5:5">
      <c r="E64423" s="15"/>
    </row>
    <row r="64424" spans="5:5">
      <c r="E64424" s="15"/>
    </row>
    <row r="64425" spans="5:5">
      <c r="E64425" s="15"/>
    </row>
    <row r="64426" spans="5:5">
      <c r="E64426" s="15"/>
    </row>
    <row r="64427" spans="5:5">
      <c r="E64427" s="15"/>
    </row>
    <row r="64428" spans="5:5">
      <c r="E64428" s="15"/>
    </row>
    <row r="64429" spans="5:5">
      <c r="E64429" s="15"/>
    </row>
    <row r="64430" spans="5:5">
      <c r="E64430" s="15"/>
    </row>
    <row r="64431" spans="5:5">
      <c r="E64431" s="15"/>
    </row>
    <row r="64432" spans="5:5">
      <c r="E64432" s="15"/>
    </row>
    <row r="64433" spans="5:5">
      <c r="E64433" s="15"/>
    </row>
    <row r="64434" spans="5:5">
      <c r="E64434" s="15"/>
    </row>
    <row r="64435" spans="5:5">
      <c r="E64435" s="15"/>
    </row>
    <row r="64436" spans="5:5">
      <c r="E64436" s="15"/>
    </row>
    <row r="64437" spans="5:5">
      <c r="E64437" s="15"/>
    </row>
    <row r="64438" spans="5:5">
      <c r="E64438" s="15"/>
    </row>
    <row r="64439" spans="5:5">
      <c r="E64439" s="15"/>
    </row>
    <row r="64440" spans="5:5">
      <c r="E64440" s="15"/>
    </row>
    <row r="64441" spans="5:5">
      <c r="E64441" s="15"/>
    </row>
    <row r="64442" spans="5:5">
      <c r="E64442" s="15"/>
    </row>
    <row r="64443" spans="5:5">
      <c r="E64443" s="15"/>
    </row>
    <row r="64444" spans="5:5">
      <c r="E64444" s="15"/>
    </row>
    <row r="64445" spans="5:5">
      <c r="E64445" s="15"/>
    </row>
    <row r="64446" spans="5:5">
      <c r="E64446" s="15"/>
    </row>
    <row r="64447" spans="5:5">
      <c r="E64447" s="15"/>
    </row>
    <row r="64448" spans="5:5">
      <c r="E64448" s="15"/>
    </row>
    <row r="64449" spans="5:5">
      <c r="E64449" s="15"/>
    </row>
    <row r="64450" spans="5:5">
      <c r="E64450" s="15"/>
    </row>
    <row r="64451" spans="5:5">
      <c r="E64451" s="15"/>
    </row>
    <row r="64452" spans="5:5">
      <c r="E64452" s="15"/>
    </row>
    <row r="64453" spans="5:5">
      <c r="E64453" s="15"/>
    </row>
    <row r="64454" spans="5:5">
      <c r="E64454" s="15"/>
    </row>
    <row r="64455" spans="5:5">
      <c r="E64455" s="15"/>
    </row>
    <row r="64456" spans="5:5">
      <c r="E64456" s="15"/>
    </row>
    <row r="64457" spans="5:5">
      <c r="E64457" s="15"/>
    </row>
    <row r="64458" spans="5:5">
      <c r="E64458" s="15"/>
    </row>
    <row r="64459" spans="5:5">
      <c r="E64459" s="15"/>
    </row>
    <row r="64460" spans="5:5">
      <c r="E64460" s="15"/>
    </row>
    <row r="64461" spans="5:5">
      <c r="E64461" s="15"/>
    </row>
    <row r="64462" spans="5:5">
      <c r="E64462" s="15"/>
    </row>
    <row r="64463" spans="5:5">
      <c r="E64463" s="15"/>
    </row>
    <row r="64464" spans="5:5">
      <c r="E64464" s="15"/>
    </row>
    <row r="64465" spans="5:5">
      <c r="E64465" s="15"/>
    </row>
    <row r="64466" spans="5:5">
      <c r="E64466" s="15"/>
    </row>
    <row r="64467" spans="5:5">
      <c r="E64467" s="15"/>
    </row>
    <row r="64468" spans="5:5">
      <c r="E64468" s="15"/>
    </row>
    <row r="64469" spans="5:5">
      <c r="E64469" s="15"/>
    </row>
    <row r="64470" spans="5:5">
      <c r="E64470" s="15"/>
    </row>
    <row r="64471" spans="5:5">
      <c r="E64471" s="15"/>
    </row>
    <row r="64472" spans="5:5">
      <c r="E64472" s="15"/>
    </row>
    <row r="64473" spans="5:5">
      <c r="E64473" s="15"/>
    </row>
    <row r="64474" spans="5:5">
      <c r="E64474" s="15"/>
    </row>
    <row r="64475" spans="5:5">
      <c r="E64475" s="15"/>
    </row>
    <row r="64476" spans="5:5">
      <c r="E64476" s="15"/>
    </row>
    <row r="64477" spans="5:5">
      <c r="E64477" s="15"/>
    </row>
    <row r="64478" spans="5:5">
      <c r="E64478" s="15"/>
    </row>
    <row r="64479" spans="5:5">
      <c r="E64479" s="15"/>
    </row>
    <row r="64480" spans="5:5">
      <c r="E64480" s="15"/>
    </row>
    <row r="64481" spans="5:5">
      <c r="E64481" s="15"/>
    </row>
    <row r="64482" spans="5:5">
      <c r="E64482" s="15"/>
    </row>
    <row r="64483" spans="5:5">
      <c r="E64483" s="15"/>
    </row>
    <row r="64484" spans="5:5">
      <c r="E64484" s="15"/>
    </row>
    <row r="64485" spans="5:5">
      <c r="E64485" s="15"/>
    </row>
    <row r="64486" spans="5:5">
      <c r="E64486" s="15"/>
    </row>
    <row r="64487" spans="5:5">
      <c r="E64487" s="15"/>
    </row>
    <row r="64488" spans="5:5">
      <c r="E64488" s="15"/>
    </row>
    <row r="64489" spans="5:5">
      <c r="E64489" s="15"/>
    </row>
    <row r="64490" spans="5:5">
      <c r="E64490" s="15"/>
    </row>
    <row r="64491" spans="5:5">
      <c r="E64491" s="15"/>
    </row>
    <row r="64492" spans="5:5">
      <c r="E64492" s="15"/>
    </row>
    <row r="64493" spans="5:5">
      <c r="E64493" s="15"/>
    </row>
    <row r="64494" spans="5:5">
      <c r="E64494" s="15"/>
    </row>
    <row r="64495" spans="5:5">
      <c r="E64495" s="15"/>
    </row>
    <row r="64496" spans="5:5">
      <c r="E64496" s="15"/>
    </row>
    <row r="64497" spans="5:5">
      <c r="E64497" s="15"/>
    </row>
    <row r="64498" spans="5:5">
      <c r="E64498" s="15"/>
    </row>
    <row r="64499" spans="5:5">
      <c r="E64499" s="15"/>
    </row>
    <row r="64500" spans="5:5">
      <c r="E64500" s="15"/>
    </row>
    <row r="64501" spans="5:5">
      <c r="E64501" s="15"/>
    </row>
    <row r="64502" spans="5:5">
      <c r="E64502" s="15"/>
    </row>
    <row r="64503" spans="5:5">
      <c r="E64503" s="15"/>
    </row>
    <row r="64504" spans="5:5">
      <c r="E64504" s="15"/>
    </row>
    <row r="64505" spans="5:5">
      <c r="E64505" s="15"/>
    </row>
    <row r="64506" spans="5:5">
      <c r="E64506" s="15"/>
    </row>
    <row r="64507" spans="5:5">
      <c r="E64507" s="15"/>
    </row>
    <row r="64508" spans="5:5">
      <c r="E64508" s="15"/>
    </row>
    <row r="64509" spans="5:5">
      <c r="E64509" s="15"/>
    </row>
    <row r="64510" spans="5:5">
      <c r="E64510" s="15"/>
    </row>
    <row r="64511" spans="5:5">
      <c r="E64511" s="15"/>
    </row>
    <row r="64512" spans="5:5">
      <c r="E64512" s="15"/>
    </row>
    <row r="64513" spans="5:5">
      <c r="E64513" s="15"/>
    </row>
    <row r="64514" spans="5:5">
      <c r="E64514" s="15"/>
    </row>
    <row r="64515" spans="5:5">
      <c r="E64515" s="15"/>
    </row>
    <row r="64516" spans="5:5">
      <c r="E64516" s="15"/>
    </row>
    <row r="64517" spans="5:5">
      <c r="E64517" s="15"/>
    </row>
    <row r="64518" spans="5:5">
      <c r="E64518" s="15"/>
    </row>
    <row r="64519" spans="5:5">
      <c r="E64519" s="15"/>
    </row>
    <row r="64520" spans="5:5">
      <c r="E64520" s="15"/>
    </row>
    <row r="64521" spans="5:5">
      <c r="E64521" s="15"/>
    </row>
    <row r="64522" spans="5:5">
      <c r="E64522" s="15"/>
    </row>
    <row r="64523" spans="5:5">
      <c r="E64523" s="15"/>
    </row>
    <row r="64524" spans="5:5">
      <c r="E64524" s="15"/>
    </row>
    <row r="64525" spans="5:5">
      <c r="E64525" s="15"/>
    </row>
    <row r="64526" spans="5:5">
      <c r="E64526" s="15"/>
    </row>
    <row r="64527" spans="5:5">
      <c r="E64527" s="15"/>
    </row>
    <row r="64528" spans="5:5">
      <c r="E64528" s="15"/>
    </row>
    <row r="64529" spans="5:5">
      <c r="E64529" s="15"/>
    </row>
    <row r="64530" spans="5:5">
      <c r="E64530" s="15"/>
    </row>
    <row r="64531" spans="5:5">
      <c r="E64531" s="15"/>
    </row>
    <row r="64532" spans="5:5">
      <c r="E64532" s="15"/>
    </row>
    <row r="64533" spans="5:5">
      <c r="E64533" s="15"/>
    </row>
    <row r="64534" spans="5:5">
      <c r="E64534" s="15"/>
    </row>
    <row r="64535" spans="5:5">
      <c r="E64535" s="15"/>
    </row>
    <row r="64536" spans="5:5">
      <c r="E64536" s="15"/>
    </row>
    <row r="64537" spans="5:5">
      <c r="E64537" s="15"/>
    </row>
    <row r="64538" spans="5:5">
      <c r="E64538" s="15"/>
    </row>
    <row r="64539" spans="5:5">
      <c r="E64539" s="15"/>
    </row>
    <row r="64540" spans="5:5">
      <c r="E64540" s="15"/>
    </row>
    <row r="64541" spans="5:5">
      <c r="E64541" s="15"/>
    </row>
    <row r="64542" spans="5:5">
      <c r="E64542" s="15"/>
    </row>
    <row r="64543" spans="5:5">
      <c r="E64543" s="15"/>
    </row>
    <row r="64544" spans="5:5">
      <c r="E64544" s="15"/>
    </row>
    <row r="64545" spans="5:5">
      <c r="E64545" s="15"/>
    </row>
    <row r="64546" spans="5:5">
      <c r="E64546" s="15"/>
    </row>
    <row r="64547" spans="5:5">
      <c r="E64547" s="15"/>
    </row>
    <row r="64548" spans="5:5">
      <c r="E64548" s="15"/>
    </row>
    <row r="64549" spans="5:5">
      <c r="E64549" s="15"/>
    </row>
    <row r="64550" spans="5:5">
      <c r="E64550" s="15"/>
    </row>
    <row r="64551" spans="5:5">
      <c r="E64551" s="15"/>
    </row>
    <row r="64552" spans="5:5">
      <c r="E64552" s="15"/>
    </row>
    <row r="64553" spans="5:5">
      <c r="E64553" s="15"/>
    </row>
    <row r="64554" spans="5:5">
      <c r="E64554" s="15"/>
    </row>
    <row r="64555" spans="5:5">
      <c r="E64555" s="15"/>
    </row>
    <row r="64556" spans="5:5">
      <c r="E64556" s="15"/>
    </row>
    <row r="64557" spans="5:5">
      <c r="E64557" s="15"/>
    </row>
    <row r="64558" spans="5:5">
      <c r="E64558" s="15"/>
    </row>
    <row r="64559" spans="5:5">
      <c r="E64559" s="15"/>
    </row>
    <row r="64560" spans="5:5">
      <c r="E64560" s="15"/>
    </row>
    <row r="64561" spans="5:5">
      <c r="E64561" s="15"/>
    </row>
    <row r="64562" spans="5:5">
      <c r="E64562" s="15"/>
    </row>
    <row r="64563" spans="5:5">
      <c r="E64563" s="15"/>
    </row>
    <row r="64564" spans="5:5">
      <c r="E64564" s="15"/>
    </row>
    <row r="64565" spans="5:5">
      <c r="E64565" s="15"/>
    </row>
    <row r="64566" spans="5:5">
      <c r="E64566" s="15"/>
    </row>
    <row r="64567" spans="5:5">
      <c r="E64567" s="15"/>
    </row>
    <row r="64568" spans="5:5">
      <c r="E64568" s="15"/>
    </row>
    <row r="64569" spans="5:5">
      <c r="E64569" s="15"/>
    </row>
    <row r="64570" spans="5:5">
      <c r="E64570" s="15"/>
    </row>
    <row r="64571" spans="5:5">
      <c r="E64571" s="15"/>
    </row>
    <row r="64572" spans="5:5">
      <c r="E64572" s="15"/>
    </row>
    <row r="64573" spans="5:5">
      <c r="E64573" s="15"/>
    </row>
    <row r="64574" spans="5:5">
      <c r="E64574" s="15"/>
    </row>
    <row r="64575" spans="5:5">
      <c r="E64575" s="15"/>
    </row>
    <row r="64576" spans="5:5">
      <c r="E64576" s="15"/>
    </row>
    <row r="64577" spans="5:5">
      <c r="E64577" s="15"/>
    </row>
    <row r="64578" spans="5:5">
      <c r="E64578" s="15"/>
    </row>
    <row r="64579" spans="5:5">
      <c r="E64579" s="15"/>
    </row>
    <row r="64580" spans="5:5">
      <c r="E64580" s="15"/>
    </row>
    <row r="64581" spans="5:5">
      <c r="E64581" s="15"/>
    </row>
    <row r="64582" spans="5:5">
      <c r="E64582" s="15"/>
    </row>
    <row r="64583" spans="5:5">
      <c r="E64583" s="15"/>
    </row>
    <row r="64584" spans="5:5">
      <c r="E64584" s="15"/>
    </row>
    <row r="64585" spans="5:5">
      <c r="E64585" s="15"/>
    </row>
    <row r="64586" spans="5:5">
      <c r="E64586" s="15"/>
    </row>
    <row r="64587" spans="5:5">
      <c r="E64587" s="15"/>
    </row>
    <row r="64588" spans="5:5">
      <c r="E64588" s="15"/>
    </row>
    <row r="64589" spans="5:5">
      <c r="E64589" s="15"/>
    </row>
    <row r="64590" spans="5:5">
      <c r="E64590" s="15"/>
    </row>
    <row r="64591" spans="5:5">
      <c r="E64591" s="15"/>
    </row>
    <row r="64592" spans="5:5">
      <c r="E64592" s="15"/>
    </row>
    <row r="64593" spans="5:5">
      <c r="E64593" s="15"/>
    </row>
    <row r="64594" spans="5:5">
      <c r="E64594" s="15"/>
    </row>
    <row r="64595" spans="5:5">
      <c r="E64595" s="15"/>
    </row>
    <row r="64596" spans="5:5">
      <c r="E64596" s="15"/>
    </row>
    <row r="64597" spans="5:5">
      <c r="E64597" s="15"/>
    </row>
    <row r="64598" spans="5:5">
      <c r="E64598" s="15"/>
    </row>
    <row r="64599" spans="5:5">
      <c r="E64599" s="15"/>
    </row>
    <row r="64600" spans="5:5">
      <c r="E64600" s="15"/>
    </row>
    <row r="64601" spans="5:5">
      <c r="E64601" s="15"/>
    </row>
    <row r="64602" spans="5:5">
      <c r="E64602" s="15"/>
    </row>
    <row r="64603" spans="5:5">
      <c r="E64603" s="15"/>
    </row>
    <row r="64604" spans="5:5">
      <c r="E64604" s="15"/>
    </row>
    <row r="64605" spans="5:5">
      <c r="E64605" s="15"/>
    </row>
    <row r="64606" spans="5:5">
      <c r="E64606" s="15"/>
    </row>
    <row r="64607" spans="5:5">
      <c r="E64607" s="15"/>
    </row>
    <row r="64608" spans="5:5">
      <c r="E64608" s="15"/>
    </row>
    <row r="64609" spans="5:5">
      <c r="E64609" s="15"/>
    </row>
    <row r="64610" spans="5:5">
      <c r="E64610" s="15"/>
    </row>
    <row r="64611" spans="5:5">
      <c r="E64611" s="15"/>
    </row>
    <row r="64612" spans="5:5">
      <c r="E64612" s="15"/>
    </row>
    <row r="64613" spans="5:5">
      <c r="E64613" s="15"/>
    </row>
    <row r="64614" spans="5:5">
      <c r="E64614" s="15"/>
    </row>
    <row r="64615" spans="5:5">
      <c r="E64615" s="15"/>
    </row>
    <row r="64616" spans="5:5">
      <c r="E64616" s="15"/>
    </row>
    <row r="64617" spans="5:5">
      <c r="E64617" s="15"/>
    </row>
    <row r="64618" spans="5:5">
      <c r="E64618" s="15"/>
    </row>
    <row r="64619" spans="5:5">
      <c r="E64619" s="15"/>
    </row>
    <row r="64620" spans="5:5">
      <c r="E64620" s="15"/>
    </row>
    <row r="64621" spans="5:5">
      <c r="E64621" s="15"/>
    </row>
    <row r="64622" spans="5:5">
      <c r="E64622" s="15"/>
    </row>
    <row r="64623" spans="5:5">
      <c r="E64623" s="15"/>
    </row>
    <row r="64624" spans="5:5">
      <c r="E64624" s="15"/>
    </row>
    <row r="64625" spans="5:5">
      <c r="E64625" s="15"/>
    </row>
    <row r="64626" spans="5:5">
      <c r="E64626" s="15"/>
    </row>
    <row r="64627" spans="5:5">
      <c r="E64627" s="15"/>
    </row>
    <row r="64628" spans="5:5">
      <c r="E64628" s="15"/>
    </row>
    <row r="64629" spans="5:5">
      <c r="E64629" s="15"/>
    </row>
    <row r="64630" spans="5:5">
      <c r="E64630" s="15"/>
    </row>
    <row r="64631" spans="5:5">
      <c r="E64631" s="15"/>
    </row>
    <row r="64632" spans="5:5">
      <c r="E64632" s="15"/>
    </row>
    <row r="64633" spans="5:5">
      <c r="E64633" s="15"/>
    </row>
    <row r="64634" spans="5:5">
      <c r="E64634" s="15"/>
    </row>
    <row r="64635" spans="5:5">
      <c r="E64635" s="15"/>
    </row>
    <row r="64636" spans="5:5">
      <c r="E64636" s="15"/>
    </row>
    <row r="64637" spans="5:5">
      <c r="E64637" s="15"/>
    </row>
    <row r="64638" spans="5:5">
      <c r="E64638" s="15"/>
    </row>
    <row r="64639" spans="5:5">
      <c r="E64639" s="15"/>
    </row>
    <row r="64640" spans="5:5">
      <c r="E64640" s="15"/>
    </row>
    <row r="64641" spans="5:5">
      <c r="E64641" s="15"/>
    </row>
    <row r="64642" spans="5:5">
      <c r="E64642" s="15"/>
    </row>
    <row r="64643" spans="5:5">
      <c r="E64643" s="15"/>
    </row>
    <row r="64644" spans="5:5">
      <c r="E64644" s="15"/>
    </row>
    <row r="64645" spans="5:5">
      <c r="E64645" s="15"/>
    </row>
    <row r="64646" spans="5:5">
      <c r="E64646" s="15"/>
    </row>
    <row r="64647" spans="5:5">
      <c r="E64647" s="15"/>
    </row>
    <row r="64648" spans="5:5">
      <c r="E64648" s="15"/>
    </row>
    <row r="64649" spans="5:5">
      <c r="E64649" s="15"/>
    </row>
    <row r="64650" spans="5:5">
      <c r="E64650" s="15"/>
    </row>
    <row r="64651" spans="5:5">
      <c r="E64651" s="15"/>
    </row>
    <row r="64652" spans="5:5">
      <c r="E64652" s="15"/>
    </row>
    <row r="64653" spans="5:5">
      <c r="E64653" s="15"/>
    </row>
    <row r="64654" spans="5:5">
      <c r="E64654" s="15"/>
    </row>
    <row r="64655" spans="5:5">
      <c r="E64655" s="15"/>
    </row>
    <row r="64656" spans="5:5">
      <c r="E64656" s="15"/>
    </row>
    <row r="64657" spans="5:5">
      <c r="E64657" s="15"/>
    </row>
    <row r="64658" spans="5:5">
      <c r="E64658" s="15"/>
    </row>
    <row r="64659" spans="5:5">
      <c r="E64659" s="15"/>
    </row>
    <row r="64660" spans="5:5">
      <c r="E64660" s="15"/>
    </row>
    <row r="64661" spans="5:5">
      <c r="E64661" s="15"/>
    </row>
    <row r="64662" spans="5:5">
      <c r="E64662" s="15"/>
    </row>
    <row r="64663" spans="5:5">
      <c r="E64663" s="15"/>
    </row>
    <row r="64664" spans="5:5">
      <c r="E64664" s="15"/>
    </row>
    <row r="64665" spans="5:5">
      <c r="E64665" s="15"/>
    </row>
    <row r="64666" spans="5:5">
      <c r="E64666" s="15"/>
    </row>
    <row r="64667" spans="5:5">
      <c r="E64667" s="15"/>
    </row>
    <row r="64668" spans="5:5">
      <c r="E64668" s="15"/>
    </row>
    <row r="64669" spans="5:5">
      <c r="E64669" s="15"/>
    </row>
    <row r="64670" spans="5:5">
      <c r="E64670" s="15"/>
    </row>
    <row r="64671" spans="5:5">
      <c r="E64671" s="15"/>
    </row>
    <row r="64672" spans="5:5">
      <c r="E64672" s="15"/>
    </row>
    <row r="64673" spans="5:5">
      <c r="E64673" s="15"/>
    </row>
    <row r="64674" spans="5:5">
      <c r="E64674" s="15"/>
    </row>
    <row r="64675" spans="5:5">
      <c r="E64675" s="15"/>
    </row>
    <row r="64676" spans="5:5">
      <c r="E64676" s="15"/>
    </row>
    <row r="64677" spans="5:5">
      <c r="E64677" s="15"/>
    </row>
    <row r="64678" spans="5:5">
      <c r="E64678" s="15"/>
    </row>
    <row r="64679" spans="5:5">
      <c r="E64679" s="15"/>
    </row>
    <row r="64680" spans="5:5">
      <c r="E64680" s="15"/>
    </row>
    <row r="64681" spans="5:5">
      <c r="E64681" s="15"/>
    </row>
    <row r="64682" spans="5:5">
      <c r="E64682" s="15"/>
    </row>
    <row r="64683" spans="5:5">
      <c r="E64683" s="15"/>
    </row>
    <row r="64684" spans="5:5">
      <c r="E64684" s="15"/>
    </row>
    <row r="64685" spans="5:5">
      <c r="E64685" s="15"/>
    </row>
    <row r="64686" spans="5:5">
      <c r="E64686" s="15"/>
    </row>
    <row r="64687" spans="5:5">
      <c r="E64687" s="15"/>
    </row>
    <row r="64688" spans="5:5">
      <c r="E64688" s="15"/>
    </row>
    <row r="64689" spans="5:5">
      <c r="E64689" s="15"/>
    </row>
    <row r="64690" spans="5:5">
      <c r="E64690" s="15"/>
    </row>
    <row r="64691" spans="5:5">
      <c r="E64691" s="15"/>
    </row>
    <row r="64692" spans="5:5">
      <c r="E64692" s="15"/>
    </row>
    <row r="64693" spans="5:5">
      <c r="E64693" s="15"/>
    </row>
    <row r="64694" spans="5:5">
      <c r="E64694" s="15"/>
    </row>
    <row r="64695" spans="5:5">
      <c r="E64695" s="15"/>
    </row>
    <row r="64696" spans="5:5">
      <c r="E64696" s="15"/>
    </row>
    <row r="64697" spans="5:5">
      <c r="E64697" s="15"/>
    </row>
    <row r="64698" spans="5:5">
      <c r="E64698" s="15"/>
    </row>
    <row r="64699" spans="5:5">
      <c r="E64699" s="15"/>
    </row>
    <row r="64700" spans="5:5">
      <c r="E64700" s="15"/>
    </row>
    <row r="64701" spans="5:5">
      <c r="E64701" s="15"/>
    </row>
    <row r="64702" spans="5:5">
      <c r="E64702" s="15"/>
    </row>
    <row r="64703" spans="5:5">
      <c r="E64703" s="15"/>
    </row>
    <row r="64704" spans="5:5">
      <c r="E64704" s="15"/>
    </row>
    <row r="64705" spans="5:5">
      <c r="E64705" s="15"/>
    </row>
    <row r="64706" spans="5:5">
      <c r="E64706" s="15"/>
    </row>
    <row r="64707" spans="5:5">
      <c r="E64707" s="15"/>
    </row>
    <row r="64708" spans="5:5">
      <c r="E64708" s="15"/>
    </row>
    <row r="64709" spans="5:5">
      <c r="E64709" s="15"/>
    </row>
    <row r="64710" spans="5:5">
      <c r="E64710" s="15"/>
    </row>
    <row r="64711" spans="5:5">
      <c r="E64711" s="15"/>
    </row>
    <row r="64712" spans="5:5">
      <c r="E64712" s="15"/>
    </row>
    <row r="64713" spans="5:5">
      <c r="E64713" s="15"/>
    </row>
    <row r="64714" spans="5:5">
      <c r="E64714" s="15"/>
    </row>
    <row r="64715" spans="5:5">
      <c r="E64715" s="15"/>
    </row>
    <row r="64716" spans="5:5">
      <c r="E64716" s="15"/>
    </row>
    <row r="64717" spans="5:5">
      <c r="E64717" s="15"/>
    </row>
    <row r="64718" spans="5:5">
      <c r="E64718" s="15"/>
    </row>
    <row r="64719" spans="5:5">
      <c r="E64719" s="15"/>
    </row>
    <row r="64720" spans="5:5">
      <c r="E64720" s="15"/>
    </row>
    <row r="64721" spans="5:5">
      <c r="E64721" s="15"/>
    </row>
    <row r="64722" spans="5:5">
      <c r="E64722" s="15"/>
    </row>
    <row r="64723" spans="5:5">
      <c r="E64723" s="15"/>
    </row>
    <row r="64724" spans="5:5">
      <c r="E64724" s="15"/>
    </row>
    <row r="64725" spans="5:5">
      <c r="E64725" s="15"/>
    </row>
    <row r="64726" spans="5:5">
      <c r="E64726" s="15"/>
    </row>
    <row r="64727" spans="5:5">
      <c r="E64727" s="15"/>
    </row>
    <row r="64728" spans="5:5">
      <c r="E64728" s="15"/>
    </row>
    <row r="64729" spans="5:5">
      <c r="E64729" s="15"/>
    </row>
    <row r="64730" spans="5:5">
      <c r="E64730" s="15"/>
    </row>
    <row r="64731" spans="5:5">
      <c r="E64731" s="15"/>
    </row>
    <row r="64732" spans="5:5">
      <c r="E64732" s="15"/>
    </row>
    <row r="64733" spans="5:5">
      <c r="E64733" s="15"/>
    </row>
    <row r="64734" spans="5:5">
      <c r="E64734" s="15"/>
    </row>
    <row r="64735" spans="5:5">
      <c r="E64735" s="15"/>
    </row>
    <row r="64736" spans="5:5">
      <c r="E64736" s="15"/>
    </row>
    <row r="64737" spans="5:5">
      <c r="E64737" s="15"/>
    </row>
    <row r="64738" spans="5:5">
      <c r="E64738" s="15"/>
    </row>
    <row r="64739" spans="5:5">
      <c r="E64739" s="15"/>
    </row>
    <row r="64740" spans="5:5">
      <c r="E64740" s="15"/>
    </row>
    <row r="64741" spans="5:5">
      <c r="E64741" s="15"/>
    </row>
    <row r="64742" spans="5:5">
      <c r="E64742" s="15"/>
    </row>
    <row r="64743" spans="5:5">
      <c r="E64743" s="15"/>
    </row>
    <row r="64744" spans="5:5">
      <c r="E64744" s="15"/>
    </row>
    <row r="64745" spans="5:5">
      <c r="E64745" s="15"/>
    </row>
    <row r="64746" spans="5:5">
      <c r="E64746" s="15"/>
    </row>
    <row r="64747" spans="5:5">
      <c r="E64747" s="15"/>
    </row>
    <row r="64748" spans="5:5">
      <c r="E64748" s="15"/>
    </row>
    <row r="64749" spans="5:5">
      <c r="E64749" s="15"/>
    </row>
    <row r="64750" spans="5:5">
      <c r="E64750" s="15"/>
    </row>
    <row r="64751" spans="5:5">
      <c r="E64751" s="15"/>
    </row>
    <row r="64752" spans="5:5">
      <c r="E64752" s="15"/>
    </row>
    <row r="64753" spans="5:5">
      <c r="E64753" s="15"/>
    </row>
    <row r="64754" spans="5:5">
      <c r="E64754" s="15"/>
    </row>
    <row r="64755" spans="5:5">
      <c r="E64755" s="15"/>
    </row>
    <row r="64756" spans="5:5">
      <c r="E64756" s="15"/>
    </row>
    <row r="64757" spans="5:5">
      <c r="E64757" s="15"/>
    </row>
    <row r="64758" spans="5:5">
      <c r="E64758" s="15"/>
    </row>
    <row r="64759" spans="5:5">
      <c r="E64759" s="15"/>
    </row>
    <row r="64760" spans="5:5">
      <c r="E64760" s="15"/>
    </row>
    <row r="64761" spans="5:5">
      <c r="E64761" s="15"/>
    </row>
    <row r="64762" spans="5:5">
      <c r="E64762" s="15"/>
    </row>
    <row r="64763" spans="5:5">
      <c r="E64763" s="15"/>
    </row>
    <row r="64764" spans="5:5">
      <c r="E64764" s="15"/>
    </row>
    <row r="64765" spans="5:5">
      <c r="E64765" s="15"/>
    </row>
    <row r="64766" spans="5:5">
      <c r="E64766" s="15"/>
    </row>
    <row r="64767" spans="5:5">
      <c r="E64767" s="15"/>
    </row>
    <row r="64768" spans="5:5">
      <c r="E64768" s="15"/>
    </row>
    <row r="64769" spans="5:5">
      <c r="E64769" s="15"/>
    </row>
    <row r="64770" spans="5:5">
      <c r="E64770" s="15"/>
    </row>
    <row r="64771" spans="5:5">
      <c r="E64771" s="15"/>
    </row>
    <row r="64772" spans="5:5">
      <c r="E64772" s="15"/>
    </row>
    <row r="64773" spans="5:5">
      <c r="E64773" s="15"/>
    </row>
    <row r="64774" spans="5:5">
      <c r="E64774" s="15"/>
    </row>
    <row r="64775" spans="5:5">
      <c r="E64775" s="15"/>
    </row>
    <row r="64776" spans="5:5">
      <c r="E64776" s="15"/>
    </row>
    <row r="64777" spans="5:5">
      <c r="E64777" s="15"/>
    </row>
    <row r="64778" spans="5:5">
      <c r="E64778" s="15"/>
    </row>
    <row r="64779" spans="5:5">
      <c r="E64779" s="15"/>
    </row>
    <row r="64780" spans="5:5">
      <c r="E64780" s="15"/>
    </row>
    <row r="64781" spans="5:5">
      <c r="E64781" s="15"/>
    </row>
    <row r="64782" spans="5:5">
      <c r="E64782" s="15"/>
    </row>
    <row r="64783" spans="5:5">
      <c r="E64783" s="15"/>
    </row>
    <row r="64784" spans="5:5">
      <c r="E64784" s="15"/>
    </row>
    <row r="64785" spans="5:5">
      <c r="E64785" s="15"/>
    </row>
    <row r="64786" spans="5:5">
      <c r="E64786" s="15"/>
    </row>
    <row r="64787" spans="5:5">
      <c r="E64787" s="15"/>
    </row>
    <row r="64788" spans="5:5">
      <c r="E64788" s="15"/>
    </row>
    <row r="64789" spans="5:5">
      <c r="E64789" s="15"/>
    </row>
    <row r="64790" spans="5:5">
      <c r="E64790" s="15"/>
    </row>
    <row r="64791" spans="5:5">
      <c r="E64791" s="15"/>
    </row>
    <row r="64792" spans="5:5">
      <c r="E64792" s="15"/>
    </row>
    <row r="64793" spans="5:5">
      <c r="E64793" s="15"/>
    </row>
    <row r="64794" spans="5:5">
      <c r="E64794" s="15"/>
    </row>
    <row r="64795" spans="5:5">
      <c r="E64795" s="15"/>
    </row>
    <row r="64796" spans="5:5">
      <c r="E64796" s="15"/>
    </row>
    <row r="64797" spans="5:5">
      <c r="E64797" s="15"/>
    </row>
    <row r="64798" spans="5:5">
      <c r="E64798" s="15"/>
    </row>
    <row r="64799" spans="5:5">
      <c r="E64799" s="15"/>
    </row>
    <row r="64800" spans="5:5">
      <c r="E64800" s="15"/>
    </row>
    <row r="64801" spans="5:5">
      <c r="E64801" s="15"/>
    </row>
    <row r="64802" spans="5:5">
      <c r="E64802" s="15"/>
    </row>
    <row r="64803" spans="5:5">
      <c r="E64803" s="15"/>
    </row>
    <row r="64804" spans="5:5">
      <c r="E64804" s="15"/>
    </row>
    <row r="64805" spans="5:5">
      <c r="E64805" s="15"/>
    </row>
    <row r="64806" spans="5:5">
      <c r="E64806" s="15"/>
    </row>
    <row r="64807" spans="5:5">
      <c r="E64807" s="15"/>
    </row>
    <row r="64808" spans="5:5">
      <c r="E64808" s="15"/>
    </row>
    <row r="64809" spans="5:5">
      <c r="E64809" s="15"/>
    </row>
    <row r="64810" spans="5:5">
      <c r="E64810" s="15"/>
    </row>
    <row r="64811" spans="5:5">
      <c r="E64811" s="15"/>
    </row>
    <row r="64812" spans="5:5">
      <c r="E64812" s="15"/>
    </row>
    <row r="64813" spans="5:5">
      <c r="E64813" s="15"/>
    </row>
    <row r="64814" spans="5:5">
      <c r="E64814" s="15"/>
    </row>
    <row r="64815" spans="5:5">
      <c r="E64815" s="15"/>
    </row>
    <row r="64816" spans="5:5">
      <c r="E64816" s="15"/>
    </row>
    <row r="64817" spans="5:5">
      <c r="E64817" s="15"/>
    </row>
    <row r="64818" spans="5:5">
      <c r="E64818" s="15"/>
    </row>
    <row r="64819" spans="5:5">
      <c r="E64819" s="15"/>
    </row>
    <row r="64820" spans="5:5">
      <c r="E64820" s="15"/>
    </row>
    <row r="64821" spans="5:5">
      <c r="E64821" s="15"/>
    </row>
    <row r="64822" spans="5:5">
      <c r="E64822" s="15"/>
    </row>
    <row r="64823" spans="5:5">
      <c r="E64823" s="15"/>
    </row>
    <row r="64824" spans="5:5">
      <c r="E64824" s="15"/>
    </row>
    <row r="64825" spans="5:5">
      <c r="E64825" s="15"/>
    </row>
    <row r="64826" spans="5:5">
      <c r="E64826" s="15"/>
    </row>
    <row r="64827" spans="5:5">
      <c r="E64827" s="15"/>
    </row>
    <row r="64828" spans="5:5">
      <c r="E64828" s="15"/>
    </row>
    <row r="64829" spans="5:5">
      <c r="E64829" s="15"/>
    </row>
    <row r="64830" spans="5:5">
      <c r="E64830" s="15"/>
    </row>
    <row r="64831" spans="5:5">
      <c r="E64831" s="15"/>
    </row>
    <row r="64832" spans="5:5">
      <c r="E64832" s="15"/>
    </row>
    <row r="64833" spans="5:5">
      <c r="E64833" s="15"/>
    </row>
    <row r="64834" spans="5:5">
      <c r="E64834" s="15"/>
    </row>
    <row r="64835" spans="5:5">
      <c r="E64835" s="15"/>
    </row>
    <row r="64836" spans="5:5">
      <c r="E64836" s="15"/>
    </row>
    <row r="64837" spans="5:5">
      <c r="E64837" s="15"/>
    </row>
    <row r="64838" spans="5:5">
      <c r="E64838" s="15"/>
    </row>
    <row r="64839" spans="5:5">
      <c r="E64839" s="15"/>
    </row>
    <row r="64840" spans="5:5">
      <c r="E64840" s="15"/>
    </row>
    <row r="64841" spans="5:5">
      <c r="E64841" s="15"/>
    </row>
    <row r="64842" spans="5:5">
      <c r="E64842" s="15"/>
    </row>
    <row r="64843" spans="5:5">
      <c r="E64843" s="15"/>
    </row>
    <row r="64844" spans="5:5">
      <c r="E64844" s="15"/>
    </row>
    <row r="64845" spans="5:5">
      <c r="E64845" s="15"/>
    </row>
    <row r="64846" spans="5:5">
      <c r="E64846" s="15"/>
    </row>
    <row r="64847" spans="5:5">
      <c r="E64847" s="15"/>
    </row>
    <row r="64848" spans="5:5">
      <c r="E64848" s="15"/>
    </row>
    <row r="64849" spans="5:5">
      <c r="E64849" s="15"/>
    </row>
    <row r="64850" spans="5:5">
      <c r="E64850" s="15"/>
    </row>
    <row r="64851" spans="5:5">
      <c r="E64851" s="15"/>
    </row>
    <row r="64852" spans="5:5">
      <c r="E64852" s="15"/>
    </row>
    <row r="64853" spans="5:5">
      <c r="E64853" s="15"/>
    </row>
    <row r="64854" spans="5:5">
      <c r="E64854" s="15"/>
    </row>
    <row r="64855" spans="5:5">
      <c r="E64855" s="15"/>
    </row>
    <row r="64856" spans="5:5">
      <c r="E64856" s="15"/>
    </row>
    <row r="64857" spans="5:5">
      <c r="E64857" s="15"/>
    </row>
    <row r="64858" spans="5:5">
      <c r="E64858" s="15"/>
    </row>
    <row r="64859" spans="5:5">
      <c r="E64859" s="15"/>
    </row>
    <row r="64860" spans="5:5">
      <c r="E64860" s="15"/>
    </row>
    <row r="64861" spans="5:5">
      <c r="E64861" s="15"/>
    </row>
    <row r="64862" spans="5:5">
      <c r="E64862" s="15"/>
    </row>
    <row r="64863" spans="5:5">
      <c r="E64863" s="15"/>
    </row>
    <row r="64864" spans="5:5">
      <c r="E64864" s="15"/>
    </row>
    <row r="64865" spans="5:5">
      <c r="E64865" s="15"/>
    </row>
    <row r="64866" spans="5:5">
      <c r="E64866" s="15"/>
    </row>
    <row r="64867" spans="5:5">
      <c r="E64867" s="15"/>
    </row>
    <row r="64868" spans="5:5">
      <c r="E64868" s="15"/>
    </row>
    <row r="64869" spans="5:5">
      <c r="E64869" s="15"/>
    </row>
    <row r="64870" spans="5:5">
      <c r="E64870" s="15"/>
    </row>
    <row r="64871" spans="5:5">
      <c r="E64871" s="15"/>
    </row>
    <row r="64872" spans="5:5">
      <c r="E64872" s="15"/>
    </row>
    <row r="64873" spans="5:5">
      <c r="E64873" s="15"/>
    </row>
    <row r="64874" spans="5:5">
      <c r="E64874" s="15"/>
    </row>
    <row r="64875" spans="5:5">
      <c r="E64875" s="15"/>
    </row>
    <row r="64876" spans="5:5">
      <c r="E64876" s="15"/>
    </row>
    <row r="64877" spans="5:5">
      <c r="E64877" s="15"/>
    </row>
    <row r="64878" spans="5:5">
      <c r="E64878" s="15"/>
    </row>
    <row r="64879" spans="5:5">
      <c r="E64879" s="15"/>
    </row>
    <row r="64880" spans="5:5">
      <c r="E64880" s="15"/>
    </row>
    <row r="64881" spans="5:5">
      <c r="E64881" s="15"/>
    </row>
    <row r="64882" spans="5:5">
      <c r="E64882" s="15"/>
    </row>
    <row r="64883" spans="5:5">
      <c r="E64883" s="15"/>
    </row>
    <row r="64884" spans="5:5">
      <c r="E64884" s="15"/>
    </row>
    <row r="64885" spans="5:5">
      <c r="E64885" s="15"/>
    </row>
    <row r="64886" spans="5:5">
      <c r="E64886" s="15"/>
    </row>
    <row r="64887" spans="5:5">
      <c r="E64887" s="15"/>
    </row>
    <row r="64888" spans="5:5">
      <c r="E64888" s="15"/>
    </row>
    <row r="64889" spans="5:5">
      <c r="E64889" s="15"/>
    </row>
    <row r="64890" spans="5:5">
      <c r="E64890" s="15"/>
    </row>
    <row r="64891" spans="5:5">
      <c r="E64891" s="15"/>
    </row>
    <row r="64892" spans="5:5">
      <c r="E64892" s="15"/>
    </row>
    <row r="64893" spans="5:5">
      <c r="E64893" s="15"/>
    </row>
    <row r="64894" spans="5:5">
      <c r="E64894" s="15"/>
    </row>
    <row r="64895" spans="5:5">
      <c r="E64895" s="15"/>
    </row>
    <row r="64896" spans="5:5">
      <c r="E64896" s="15"/>
    </row>
    <row r="64897" spans="5:5">
      <c r="E64897" s="15"/>
    </row>
    <row r="64898" spans="5:5">
      <c r="E64898" s="15"/>
    </row>
    <row r="64899" spans="5:5">
      <c r="E64899" s="15"/>
    </row>
    <row r="64900" spans="5:5">
      <c r="E64900" s="15"/>
    </row>
    <row r="64901" spans="5:5">
      <c r="E64901" s="15"/>
    </row>
    <row r="64902" spans="5:5">
      <c r="E64902" s="15"/>
    </row>
    <row r="64903" spans="5:5">
      <c r="E64903" s="15"/>
    </row>
    <row r="64904" spans="5:5">
      <c r="E64904" s="15"/>
    </row>
    <row r="64905" spans="5:5">
      <c r="E64905" s="15"/>
    </row>
    <row r="64906" spans="5:5">
      <c r="E64906" s="15"/>
    </row>
    <row r="64907" spans="5:5">
      <c r="E64907" s="15"/>
    </row>
    <row r="64908" spans="5:5">
      <c r="E64908" s="15"/>
    </row>
    <row r="64909" spans="5:5">
      <c r="E64909" s="15"/>
    </row>
    <row r="64910" spans="5:5">
      <c r="E64910" s="15"/>
    </row>
    <row r="64911" spans="5:5">
      <c r="E64911" s="15"/>
    </row>
    <row r="64912" spans="5:5">
      <c r="E64912" s="15"/>
    </row>
    <row r="64913" spans="5:5">
      <c r="E64913" s="15"/>
    </row>
    <row r="64914" spans="5:5">
      <c r="E64914" s="15"/>
    </row>
    <row r="64915" spans="5:5">
      <c r="E64915" s="15"/>
    </row>
    <row r="64916" spans="5:5">
      <c r="E64916" s="15"/>
    </row>
    <row r="64917" spans="5:5">
      <c r="E64917" s="15"/>
    </row>
    <row r="64918" spans="5:5">
      <c r="E64918" s="15"/>
    </row>
    <row r="64919" spans="5:5">
      <c r="E64919" s="15"/>
    </row>
    <row r="64920" spans="5:5">
      <c r="E64920" s="15"/>
    </row>
    <row r="64921" spans="5:5">
      <c r="E64921" s="15"/>
    </row>
    <row r="64922" spans="5:5">
      <c r="E64922" s="15"/>
    </row>
    <row r="64923" spans="5:5">
      <c r="E64923" s="15"/>
    </row>
    <row r="64924" spans="5:5">
      <c r="E64924" s="15"/>
    </row>
    <row r="64925" spans="5:5">
      <c r="E64925" s="15"/>
    </row>
    <row r="64926" spans="5:5">
      <c r="E64926" s="15"/>
    </row>
    <row r="64927" spans="5:5">
      <c r="E64927" s="15"/>
    </row>
    <row r="64928" spans="5:5">
      <c r="E64928" s="15"/>
    </row>
    <row r="64929" spans="5:5">
      <c r="E64929" s="15"/>
    </row>
    <row r="64930" spans="5:5">
      <c r="E64930" s="15"/>
    </row>
    <row r="64931" spans="5:5">
      <c r="E64931" s="15"/>
    </row>
    <row r="64932" spans="5:5">
      <c r="E64932" s="15"/>
    </row>
    <row r="64933" spans="5:5">
      <c r="E64933" s="15"/>
    </row>
    <row r="64934" spans="5:5">
      <c r="E64934" s="15"/>
    </row>
    <row r="64935" spans="5:5">
      <c r="E64935" s="15"/>
    </row>
    <row r="64936" spans="5:5">
      <c r="E64936" s="15"/>
    </row>
    <row r="64937" spans="5:5">
      <c r="E64937" s="15"/>
    </row>
    <row r="64938" spans="5:5">
      <c r="E64938" s="15"/>
    </row>
    <row r="64939" spans="5:5">
      <c r="E64939" s="15"/>
    </row>
    <row r="64940" spans="5:5">
      <c r="E64940" s="15"/>
    </row>
    <row r="64941" spans="5:5">
      <c r="E64941" s="15"/>
    </row>
    <row r="64942" spans="5:5">
      <c r="E64942" s="15"/>
    </row>
    <row r="64943" spans="5:5">
      <c r="E64943" s="15"/>
    </row>
    <row r="64944" spans="5:5">
      <c r="E64944" s="15"/>
    </row>
    <row r="64945" spans="5:5">
      <c r="E64945" s="15"/>
    </row>
    <row r="64946" spans="5:5">
      <c r="E64946" s="15"/>
    </row>
    <row r="64947" spans="5:5">
      <c r="E64947" s="15"/>
    </row>
    <row r="64948" spans="5:5">
      <c r="E64948" s="15"/>
    </row>
    <row r="64949" spans="5:5">
      <c r="E64949" s="15"/>
    </row>
    <row r="64950" spans="5:5">
      <c r="E64950" s="15"/>
    </row>
    <row r="64951" spans="5:5">
      <c r="E64951" s="15"/>
    </row>
    <row r="64952" spans="5:5">
      <c r="E64952" s="15"/>
    </row>
    <row r="64953" spans="5:5">
      <c r="E64953" s="15"/>
    </row>
    <row r="64954" spans="5:5">
      <c r="E64954" s="15"/>
    </row>
    <row r="64955" spans="5:5">
      <c r="E64955" s="15"/>
    </row>
    <row r="64956" spans="5:5">
      <c r="E64956" s="15"/>
    </row>
    <row r="64957" spans="5:5">
      <c r="E64957" s="15"/>
    </row>
    <row r="64958" spans="5:5">
      <c r="E64958" s="15"/>
    </row>
    <row r="64959" spans="5:5">
      <c r="E64959" s="15"/>
    </row>
    <row r="64960" spans="5:5">
      <c r="E64960" s="15"/>
    </row>
    <row r="64961" spans="5:5">
      <c r="E64961" s="15"/>
    </row>
    <row r="64962" spans="5:5">
      <c r="E64962" s="15"/>
    </row>
    <row r="64963" spans="5:5">
      <c r="E64963" s="15"/>
    </row>
    <row r="64964" spans="5:5">
      <c r="E64964" s="15"/>
    </row>
    <row r="64965" spans="5:5">
      <c r="E64965" s="15"/>
    </row>
    <row r="64966" spans="5:5">
      <c r="E64966" s="15"/>
    </row>
    <row r="64967" spans="5:5">
      <c r="E64967" s="15"/>
    </row>
    <row r="64968" spans="5:5">
      <c r="E64968" s="15"/>
    </row>
    <row r="64969" spans="5:5">
      <c r="E64969" s="15"/>
    </row>
    <row r="64970" spans="5:5">
      <c r="E64970" s="15"/>
    </row>
    <row r="64971" spans="5:5">
      <c r="E64971" s="15"/>
    </row>
    <row r="64972" spans="5:5">
      <c r="E64972" s="15"/>
    </row>
    <row r="64973" spans="5:5">
      <c r="E64973" s="15"/>
    </row>
    <row r="64974" spans="5:5">
      <c r="E64974" s="15"/>
    </row>
    <row r="64975" spans="5:5">
      <c r="E64975" s="15"/>
    </row>
    <row r="64976" spans="5:5">
      <c r="E64976" s="15"/>
    </row>
    <row r="64977" spans="5:5">
      <c r="E64977" s="15"/>
    </row>
    <row r="64978" spans="5:5">
      <c r="E64978" s="15"/>
    </row>
    <row r="64979" spans="5:5">
      <c r="E64979" s="15"/>
    </row>
    <row r="64980" spans="5:5">
      <c r="E64980" s="15"/>
    </row>
    <row r="64981" spans="5:5">
      <c r="E64981" s="15"/>
    </row>
    <row r="64982" spans="5:5">
      <c r="E64982" s="15"/>
    </row>
    <row r="64983" spans="5:5">
      <c r="E64983" s="15"/>
    </row>
    <row r="64984" spans="5:5">
      <c r="E64984" s="15"/>
    </row>
    <row r="64985" spans="5:5">
      <c r="E64985" s="15"/>
    </row>
    <row r="64986" spans="5:5">
      <c r="E64986" s="15"/>
    </row>
    <row r="64987" spans="5:5">
      <c r="E64987" s="15"/>
    </row>
    <row r="64988" spans="5:5">
      <c r="E64988" s="15"/>
    </row>
    <row r="64989" spans="5:5">
      <c r="E64989" s="15"/>
    </row>
    <row r="64990" spans="5:5">
      <c r="E64990" s="15"/>
    </row>
    <row r="64991" spans="5:5">
      <c r="E64991" s="15"/>
    </row>
    <row r="64992" spans="5:5">
      <c r="E64992" s="15"/>
    </row>
    <row r="64993" spans="5:5">
      <c r="E64993" s="15"/>
    </row>
    <row r="64994" spans="5:5">
      <c r="E64994" s="15"/>
    </row>
    <row r="64995" spans="5:5">
      <c r="E64995" s="15"/>
    </row>
    <row r="64996" spans="5:5">
      <c r="E64996" s="15"/>
    </row>
    <row r="64997" spans="5:5">
      <c r="E64997" s="15"/>
    </row>
    <row r="64998" spans="5:5">
      <c r="E64998" s="15"/>
    </row>
    <row r="64999" spans="5:5">
      <c r="E64999" s="15"/>
    </row>
    <row r="65000" spans="5:5">
      <c r="E65000" s="15"/>
    </row>
    <row r="65001" spans="5:5">
      <c r="E65001" s="15"/>
    </row>
    <row r="65002" spans="5:5">
      <c r="E65002" s="15"/>
    </row>
    <row r="65003" spans="5:5">
      <c r="E65003" s="15"/>
    </row>
    <row r="65004" spans="5:5">
      <c r="E65004" s="15"/>
    </row>
    <row r="65005" spans="5:5">
      <c r="E65005" s="15"/>
    </row>
    <row r="65006" spans="5:5">
      <c r="E65006" s="15"/>
    </row>
    <row r="65007" spans="5:5">
      <c r="E65007" s="15"/>
    </row>
    <row r="65008" spans="5:5">
      <c r="E65008" s="15"/>
    </row>
    <row r="65009" spans="5:5">
      <c r="E65009" s="15"/>
    </row>
    <row r="65010" spans="5:5">
      <c r="E65010" s="15"/>
    </row>
    <row r="65011" spans="5:5">
      <c r="E65011" s="15"/>
    </row>
    <row r="65012" spans="5:5">
      <c r="E65012" s="15"/>
    </row>
    <row r="65013" spans="5:5">
      <c r="E65013" s="15"/>
    </row>
    <row r="65014" spans="5:5">
      <c r="E65014" s="15"/>
    </row>
    <row r="65015" spans="5:5">
      <c r="E65015" s="15"/>
    </row>
    <row r="65016" spans="5:5">
      <c r="E65016" s="15"/>
    </row>
    <row r="65017" spans="5:5">
      <c r="E65017" s="15"/>
    </row>
    <row r="65018" spans="5:5">
      <c r="E65018" s="15"/>
    </row>
    <row r="65019" spans="5:5">
      <c r="E65019" s="15"/>
    </row>
    <row r="65020" spans="5:5">
      <c r="E65020" s="15"/>
    </row>
    <row r="65021" spans="5:5">
      <c r="E65021" s="15"/>
    </row>
    <row r="65022" spans="5:5">
      <c r="E65022" s="15"/>
    </row>
    <row r="65023" spans="5:5">
      <c r="E65023" s="15"/>
    </row>
    <row r="65024" spans="5:5">
      <c r="E65024" s="15"/>
    </row>
    <row r="65025" spans="5:5">
      <c r="E65025" s="15"/>
    </row>
    <row r="65026" spans="5:5">
      <c r="E65026" s="15"/>
    </row>
    <row r="65027" spans="5:5">
      <c r="E65027" s="15"/>
    </row>
    <row r="65028" spans="5:5">
      <c r="E65028" s="15"/>
    </row>
    <row r="65029" spans="5:5">
      <c r="E65029" s="15"/>
    </row>
    <row r="65030" spans="5:5">
      <c r="E65030" s="15"/>
    </row>
    <row r="65031" spans="5:5">
      <c r="E65031" s="15"/>
    </row>
    <row r="65032" spans="5:5">
      <c r="E65032" s="15"/>
    </row>
    <row r="65033" spans="5:5">
      <c r="E65033" s="15"/>
    </row>
    <row r="65034" spans="5:5">
      <c r="E65034" s="15"/>
    </row>
    <row r="65035" spans="5:5">
      <c r="E65035" s="15"/>
    </row>
    <row r="65036" spans="5:5">
      <c r="E65036" s="15"/>
    </row>
    <row r="65037" spans="5:5">
      <c r="E65037" s="15"/>
    </row>
    <row r="65038" spans="5:5">
      <c r="E65038" s="15"/>
    </row>
    <row r="65039" spans="5:5">
      <c r="E65039" s="15"/>
    </row>
    <row r="65040" spans="5:5">
      <c r="E65040" s="15"/>
    </row>
    <row r="65041" spans="5:5">
      <c r="E65041" s="15"/>
    </row>
    <row r="65042" spans="5:5">
      <c r="E65042" s="15"/>
    </row>
    <row r="65043" spans="5:5">
      <c r="E65043" s="15"/>
    </row>
    <row r="65044" spans="5:5">
      <c r="E65044" s="15"/>
    </row>
    <row r="65045" spans="5:5">
      <c r="E65045" s="15"/>
    </row>
    <row r="65046" spans="5:5">
      <c r="E65046" s="15"/>
    </row>
    <row r="65047" spans="5:5">
      <c r="E65047" s="15"/>
    </row>
    <row r="65048" spans="5:5">
      <c r="E65048" s="15"/>
    </row>
    <row r="65049" spans="5:5">
      <c r="E65049" s="15"/>
    </row>
    <row r="65050" spans="5:5">
      <c r="E65050" s="15"/>
    </row>
    <row r="65051" spans="5:5">
      <c r="E65051" s="15"/>
    </row>
    <row r="65052" spans="5:5">
      <c r="E65052" s="15"/>
    </row>
    <row r="65053" spans="5:5">
      <c r="E65053" s="15"/>
    </row>
    <row r="65054" spans="5:5">
      <c r="E65054" s="15"/>
    </row>
    <row r="65055" spans="5:5">
      <c r="E65055" s="15"/>
    </row>
    <row r="65056" spans="5:5">
      <c r="E65056" s="15"/>
    </row>
    <row r="65057" spans="5:5">
      <c r="E65057" s="15"/>
    </row>
    <row r="65058" spans="5:5">
      <c r="E65058" s="15"/>
    </row>
    <row r="65059" spans="5:5">
      <c r="E65059" s="15"/>
    </row>
    <row r="65060" spans="5:5">
      <c r="E65060" s="15"/>
    </row>
    <row r="65061" spans="5:5">
      <c r="E65061" s="15"/>
    </row>
    <row r="65062" spans="5:5">
      <c r="E65062" s="15"/>
    </row>
    <row r="65063" spans="5:5">
      <c r="E65063" s="15"/>
    </row>
    <row r="65064" spans="5:5">
      <c r="E65064" s="15"/>
    </row>
    <row r="65065" spans="5:5">
      <c r="E65065" s="15"/>
    </row>
    <row r="65066" spans="5:5">
      <c r="E65066" s="15"/>
    </row>
    <row r="65067" spans="5:5">
      <c r="E65067" s="15"/>
    </row>
    <row r="65068" spans="5:5">
      <c r="E65068" s="15"/>
    </row>
    <row r="65069" spans="5:5">
      <c r="E65069" s="15"/>
    </row>
    <row r="65070" spans="5:5">
      <c r="E65070" s="15"/>
    </row>
    <row r="65071" spans="5:5">
      <c r="E65071" s="15"/>
    </row>
    <row r="65072" spans="5:5">
      <c r="E65072" s="15"/>
    </row>
    <row r="65073" spans="5:5">
      <c r="E65073" s="15"/>
    </row>
    <row r="65074" spans="5:5">
      <c r="E65074" s="15"/>
    </row>
    <row r="65075" spans="5:5">
      <c r="E65075" s="15"/>
    </row>
    <row r="65076" spans="5:5">
      <c r="E65076" s="15"/>
    </row>
    <row r="65077" spans="5:5">
      <c r="E65077" s="15"/>
    </row>
    <row r="65078" spans="5:5">
      <c r="E65078" s="15"/>
    </row>
    <row r="65079" spans="5:5">
      <c r="E65079" s="15"/>
    </row>
    <row r="65080" spans="5:5">
      <c r="E65080" s="15"/>
    </row>
    <row r="65081" spans="5:5">
      <c r="E65081" s="15"/>
    </row>
    <row r="65082" spans="5:5">
      <c r="E65082" s="15"/>
    </row>
    <row r="65083" spans="5:5">
      <c r="E65083" s="15"/>
    </row>
    <row r="65084" spans="5:5">
      <c r="E65084" s="15"/>
    </row>
    <row r="65085" spans="5:5">
      <c r="E65085" s="15"/>
    </row>
    <row r="65086" spans="5:5">
      <c r="E65086" s="15"/>
    </row>
    <row r="65087" spans="5:5">
      <c r="E65087" s="15"/>
    </row>
    <row r="65088" spans="5:5">
      <c r="E65088" s="15"/>
    </row>
    <row r="65089" spans="5:5">
      <c r="E65089" s="15"/>
    </row>
    <row r="65090" spans="5:5">
      <c r="E65090" s="15"/>
    </row>
    <row r="65091" spans="5:5">
      <c r="E65091" s="15"/>
    </row>
    <row r="65092" spans="5:5">
      <c r="E65092" s="15"/>
    </row>
    <row r="65093" spans="5:5">
      <c r="E65093" s="15"/>
    </row>
    <row r="65094" spans="5:5">
      <c r="E65094" s="15"/>
    </row>
    <row r="65095" spans="5:5">
      <c r="E65095" s="15"/>
    </row>
    <row r="65096" spans="5:5">
      <c r="E65096" s="15"/>
    </row>
    <row r="65097" spans="5:5">
      <c r="E65097" s="15"/>
    </row>
    <row r="65098" spans="5:5">
      <c r="E65098" s="15"/>
    </row>
    <row r="65099" spans="5:5">
      <c r="E65099" s="15"/>
    </row>
    <row r="65100" spans="5:5">
      <c r="E65100" s="15"/>
    </row>
    <row r="65101" spans="5:5">
      <c r="E65101" s="15"/>
    </row>
    <row r="65102" spans="5:5">
      <c r="E65102" s="15"/>
    </row>
    <row r="65103" spans="5:5">
      <c r="E65103" s="15"/>
    </row>
    <row r="65104" spans="5:5">
      <c r="E65104" s="15"/>
    </row>
    <row r="65105" spans="5:5">
      <c r="E65105" s="15"/>
    </row>
    <row r="65106" spans="5:5">
      <c r="E65106" s="15"/>
    </row>
    <row r="65107" spans="5:5">
      <c r="E65107" s="15"/>
    </row>
    <row r="65108" spans="5:5">
      <c r="E65108" s="15"/>
    </row>
    <row r="65109" spans="5:5">
      <c r="E65109" s="15"/>
    </row>
    <row r="65110" spans="5:5">
      <c r="E65110" s="15"/>
    </row>
    <row r="65111" spans="5:5">
      <c r="E65111" s="15"/>
    </row>
    <row r="65112" spans="5:5">
      <c r="E65112" s="15"/>
    </row>
    <row r="65113" spans="5:5">
      <c r="E65113" s="15"/>
    </row>
    <row r="65114" spans="5:5">
      <c r="E65114" s="15"/>
    </row>
    <row r="65115" spans="5:5">
      <c r="E65115" s="15"/>
    </row>
    <row r="65116" spans="5:5">
      <c r="E65116" s="15"/>
    </row>
    <row r="65117" spans="5:5">
      <c r="E65117" s="15"/>
    </row>
    <row r="65118" spans="5:5">
      <c r="E65118" s="15"/>
    </row>
    <row r="65119" spans="5:5">
      <c r="E65119" s="15"/>
    </row>
    <row r="65120" spans="5:5">
      <c r="E65120" s="15"/>
    </row>
    <row r="65121" spans="5:5">
      <c r="E65121" s="15"/>
    </row>
    <row r="65122" spans="5:5">
      <c r="E65122" s="15"/>
    </row>
    <row r="65123" spans="5:5">
      <c r="E65123" s="15"/>
    </row>
    <row r="65124" spans="5:5">
      <c r="E65124" s="15"/>
    </row>
    <row r="65125" spans="5:5">
      <c r="E65125" s="15"/>
    </row>
    <row r="65126" spans="5:5">
      <c r="E65126" s="15"/>
    </row>
    <row r="65127" spans="5:5">
      <c r="E65127" s="15"/>
    </row>
    <row r="65128" spans="5:5">
      <c r="E65128" s="15"/>
    </row>
    <row r="65129" spans="5:5">
      <c r="E65129" s="15"/>
    </row>
    <row r="65130" spans="5:5">
      <c r="E65130" s="15"/>
    </row>
    <row r="65131" spans="5:5">
      <c r="E65131" s="15"/>
    </row>
    <row r="65132" spans="5:5">
      <c r="E65132" s="15"/>
    </row>
    <row r="65133" spans="5:5">
      <c r="E65133" s="15"/>
    </row>
    <row r="65134" spans="5:5">
      <c r="E65134" s="15"/>
    </row>
    <row r="65135" spans="5:5">
      <c r="E65135" s="15"/>
    </row>
    <row r="65136" spans="5:5">
      <c r="E65136" s="15"/>
    </row>
    <row r="65137" spans="5:5">
      <c r="E65137" s="15"/>
    </row>
    <row r="65138" spans="5:5">
      <c r="E65138" s="15"/>
    </row>
    <row r="65139" spans="5:5">
      <c r="E65139" s="15"/>
    </row>
    <row r="65140" spans="5:5">
      <c r="E65140" s="15"/>
    </row>
    <row r="65141" spans="5:5">
      <c r="E65141" s="15"/>
    </row>
    <row r="65142" spans="5:5">
      <c r="E65142" s="15"/>
    </row>
    <row r="65143" spans="5:5">
      <c r="E65143" s="15"/>
    </row>
    <row r="65144" spans="5:5">
      <c r="E65144" s="15"/>
    </row>
    <row r="65145" spans="5:5">
      <c r="E65145" s="15"/>
    </row>
    <row r="65146" spans="5:5">
      <c r="E65146" s="15"/>
    </row>
    <row r="65147" spans="5:5">
      <c r="E65147" s="15"/>
    </row>
    <row r="65148" spans="5:5">
      <c r="E65148" s="15"/>
    </row>
    <row r="65149" spans="5:5">
      <c r="E65149" s="15"/>
    </row>
    <row r="65150" spans="5:5">
      <c r="E65150" s="15"/>
    </row>
    <row r="65151" spans="5:5">
      <c r="E65151" s="15"/>
    </row>
    <row r="65152" spans="5:5">
      <c r="E65152" s="15"/>
    </row>
    <row r="65153" spans="5:5">
      <c r="E65153" s="15"/>
    </row>
    <row r="65154" spans="5:5">
      <c r="E65154" s="15"/>
    </row>
    <row r="65155" spans="5:5">
      <c r="E65155" s="15"/>
    </row>
    <row r="65156" spans="5:5">
      <c r="E65156" s="15"/>
    </row>
    <row r="65157" spans="5:5">
      <c r="E65157" s="15"/>
    </row>
    <row r="65158" spans="5:5">
      <c r="E65158" s="15"/>
    </row>
    <row r="65159" spans="5:5">
      <c r="E65159" s="15"/>
    </row>
    <row r="65160" spans="5:5">
      <c r="E65160" s="15"/>
    </row>
    <row r="65161" spans="5:5">
      <c r="E65161" s="15"/>
    </row>
    <row r="65162" spans="5:5">
      <c r="E65162" s="15"/>
    </row>
    <row r="65163" spans="5:5">
      <c r="E65163" s="15"/>
    </row>
    <row r="65164" spans="5:5">
      <c r="E65164" s="15"/>
    </row>
    <row r="65165" spans="5:5">
      <c r="E65165" s="15"/>
    </row>
    <row r="65166" spans="5:5">
      <c r="E65166" s="15"/>
    </row>
    <row r="65167" spans="5:5">
      <c r="E65167" s="15"/>
    </row>
    <row r="65168" spans="5:5">
      <c r="E65168" s="15"/>
    </row>
    <row r="65169" spans="5:5">
      <c r="E65169" s="15"/>
    </row>
    <row r="65170" spans="5:5">
      <c r="E65170" s="15"/>
    </row>
    <row r="65171" spans="5:5">
      <c r="E65171" s="15"/>
    </row>
    <row r="65172" spans="5:5">
      <c r="E65172" s="15"/>
    </row>
    <row r="65173" spans="5:5">
      <c r="E65173" s="15"/>
    </row>
    <row r="65174" spans="5:5">
      <c r="E65174" s="15"/>
    </row>
    <row r="65175" spans="5:5">
      <c r="E65175" s="15"/>
    </row>
    <row r="65176" spans="5:5">
      <c r="E65176" s="15"/>
    </row>
    <row r="65177" spans="5:5">
      <c r="E65177" s="15"/>
    </row>
    <row r="65178" spans="5:5">
      <c r="E65178" s="15"/>
    </row>
    <row r="65179" spans="5:5">
      <c r="E65179" s="15"/>
    </row>
    <row r="65180" spans="5:5">
      <c r="E65180" s="15"/>
    </row>
    <row r="65181" spans="5:5">
      <c r="E65181" s="15"/>
    </row>
    <row r="65182" spans="5:5">
      <c r="E65182" s="15"/>
    </row>
    <row r="65183" spans="5:5">
      <c r="E65183" s="15"/>
    </row>
    <row r="65184" spans="5:5">
      <c r="E65184" s="15"/>
    </row>
    <row r="65185" spans="5:5">
      <c r="E65185" s="15"/>
    </row>
    <row r="65186" spans="5:5">
      <c r="E65186" s="15"/>
    </row>
    <row r="65187" spans="5:5">
      <c r="E65187" s="15"/>
    </row>
    <row r="65188" spans="5:5">
      <c r="E65188" s="15"/>
    </row>
    <row r="65189" spans="5:5">
      <c r="E65189" s="15"/>
    </row>
    <row r="65190" spans="5:5">
      <c r="E65190" s="15"/>
    </row>
    <row r="65191" spans="5:5">
      <c r="E65191" s="15"/>
    </row>
    <row r="65192" spans="5:5">
      <c r="E65192" s="15"/>
    </row>
    <row r="65193" spans="5:5">
      <c r="E65193" s="15"/>
    </row>
    <row r="65194" spans="5:5">
      <c r="E65194" s="15"/>
    </row>
    <row r="65195" spans="5:5">
      <c r="E65195" s="15"/>
    </row>
    <row r="65196" spans="5:5">
      <c r="E65196" s="15"/>
    </row>
    <row r="65197" spans="5:5">
      <c r="E65197" s="15"/>
    </row>
    <row r="65198" spans="5:5">
      <c r="E65198" s="15"/>
    </row>
    <row r="65199" spans="5:5">
      <c r="E65199" s="15"/>
    </row>
    <row r="65200" spans="5:5">
      <c r="E65200" s="15"/>
    </row>
    <row r="65201" spans="5:5">
      <c r="E65201" s="15"/>
    </row>
    <row r="65202" spans="5:5">
      <c r="E65202" s="15"/>
    </row>
    <row r="65203" spans="5:5">
      <c r="E65203" s="15"/>
    </row>
    <row r="65204" spans="5:5">
      <c r="E65204" s="15"/>
    </row>
    <row r="65205" spans="5:5">
      <c r="E65205" s="15"/>
    </row>
    <row r="65206" spans="5:5">
      <c r="E65206" s="15"/>
    </row>
    <row r="65207" spans="5:5">
      <c r="E65207" s="15"/>
    </row>
    <row r="65208" spans="5:5">
      <c r="E65208" s="15"/>
    </row>
    <row r="65209" spans="5:5">
      <c r="E65209" s="15"/>
    </row>
    <row r="65210" spans="5:5">
      <c r="E65210" s="15"/>
    </row>
    <row r="65211" spans="5:5">
      <c r="E65211" s="15"/>
    </row>
    <row r="65212" spans="5:5">
      <c r="E65212" s="15"/>
    </row>
    <row r="65213" spans="5:5">
      <c r="E65213" s="15"/>
    </row>
    <row r="65214" spans="5:5">
      <c r="E65214" s="15"/>
    </row>
    <row r="65215" spans="5:5">
      <c r="E65215" s="15"/>
    </row>
    <row r="65216" spans="5:5">
      <c r="E65216" s="15"/>
    </row>
    <row r="65217" spans="5:5">
      <c r="E65217" s="15"/>
    </row>
    <row r="65218" spans="5:5">
      <c r="E65218" s="15"/>
    </row>
    <row r="65219" spans="5:5">
      <c r="E65219" s="15"/>
    </row>
    <row r="65220" spans="5:5">
      <c r="E65220" s="15"/>
    </row>
    <row r="65221" spans="5:5">
      <c r="E65221" s="15"/>
    </row>
    <row r="65222" spans="5:5">
      <c r="E65222" s="15"/>
    </row>
    <row r="65223" spans="5:5">
      <c r="E65223" s="15"/>
    </row>
    <row r="65224" spans="5:5">
      <c r="E65224" s="15"/>
    </row>
    <row r="65225" spans="5:5">
      <c r="E65225" s="15"/>
    </row>
    <row r="65226" spans="5:5">
      <c r="E65226" s="15"/>
    </row>
    <row r="65227" spans="5:5">
      <c r="E65227" s="15"/>
    </row>
    <row r="65228" spans="5:5">
      <c r="E65228" s="15"/>
    </row>
    <row r="65229" spans="5:5">
      <c r="E65229" s="15"/>
    </row>
    <row r="65230" spans="5:5">
      <c r="E65230" s="15"/>
    </row>
    <row r="65231" spans="5:5">
      <c r="E65231" s="15"/>
    </row>
    <row r="65232" spans="5:5">
      <c r="E65232" s="15"/>
    </row>
    <row r="65233" spans="5:5">
      <c r="E65233" s="15"/>
    </row>
    <row r="65234" spans="5:5">
      <c r="E65234" s="15"/>
    </row>
    <row r="65235" spans="5:5">
      <c r="E65235" s="15"/>
    </row>
    <row r="65236" spans="5:5">
      <c r="E65236" s="15"/>
    </row>
    <row r="65237" spans="5:5">
      <c r="E65237" s="15"/>
    </row>
    <row r="65238" spans="5:5">
      <c r="E65238" s="15"/>
    </row>
    <row r="65239" spans="5:5">
      <c r="E65239" s="15"/>
    </row>
    <row r="65240" spans="5:5">
      <c r="E65240" s="15"/>
    </row>
    <row r="65241" spans="5:5">
      <c r="E65241" s="15"/>
    </row>
    <row r="65242" spans="5:5">
      <c r="E65242" s="15"/>
    </row>
    <row r="65243" spans="5:5">
      <c r="E65243" s="15"/>
    </row>
    <row r="65244" spans="5:5">
      <c r="E65244" s="15"/>
    </row>
    <row r="65245" spans="5:5">
      <c r="E65245" s="15"/>
    </row>
    <row r="65246" spans="5:5">
      <c r="E65246" s="15"/>
    </row>
    <row r="65247" spans="5:5">
      <c r="E65247" s="15"/>
    </row>
    <row r="65248" spans="5:5">
      <c r="E65248" s="15"/>
    </row>
    <row r="65249" spans="5:5">
      <c r="E65249" s="15"/>
    </row>
    <row r="65250" spans="5:5">
      <c r="E65250" s="15"/>
    </row>
    <row r="65251" spans="5:5">
      <c r="E65251" s="15"/>
    </row>
    <row r="65252" spans="5:5">
      <c r="E65252" s="15"/>
    </row>
    <row r="65253" spans="5:5">
      <c r="E65253" s="15"/>
    </row>
    <row r="65254" spans="5:5">
      <c r="E65254" s="15"/>
    </row>
    <row r="65255" spans="5:5">
      <c r="E65255" s="15"/>
    </row>
    <row r="65256" spans="5:5">
      <c r="E65256" s="15"/>
    </row>
    <row r="65257" spans="5:5">
      <c r="E65257" s="15"/>
    </row>
    <row r="65258" spans="5:5">
      <c r="E65258" s="15"/>
    </row>
    <row r="65259" spans="5:5">
      <c r="E65259" s="15"/>
    </row>
    <row r="65260" spans="5:5">
      <c r="E65260" s="15"/>
    </row>
    <row r="65261" spans="5:5">
      <c r="E65261" s="15"/>
    </row>
    <row r="65262" spans="5:5">
      <c r="E65262" s="15"/>
    </row>
    <row r="65263" spans="5:5">
      <c r="E65263" s="15"/>
    </row>
    <row r="65264" spans="5:5">
      <c r="E65264" s="15"/>
    </row>
    <row r="65265" spans="5:5">
      <c r="E65265" s="15"/>
    </row>
    <row r="65266" spans="5:5">
      <c r="E65266" s="15"/>
    </row>
    <row r="65267" spans="5:5">
      <c r="E65267" s="15"/>
    </row>
    <row r="65268" spans="5:5">
      <c r="E65268" s="15"/>
    </row>
    <row r="65269" spans="5:5">
      <c r="E65269" s="15"/>
    </row>
    <row r="65270" spans="5:5">
      <c r="E65270" s="15"/>
    </row>
    <row r="65271" spans="5:5">
      <c r="E65271" s="15"/>
    </row>
    <row r="65272" spans="5:5">
      <c r="E65272" s="15"/>
    </row>
    <row r="65273" spans="5:5">
      <c r="E65273" s="15"/>
    </row>
    <row r="65274" spans="5:5">
      <c r="E65274" s="15"/>
    </row>
    <row r="65275" spans="5:5">
      <c r="E65275" s="15"/>
    </row>
    <row r="65276" spans="5:5">
      <c r="E65276" s="15"/>
    </row>
    <row r="65277" spans="5:5">
      <c r="E65277" s="15"/>
    </row>
    <row r="65278" spans="5:5">
      <c r="E65278" s="15"/>
    </row>
    <row r="65279" spans="5:5">
      <c r="E65279" s="15"/>
    </row>
    <row r="65280" spans="5:5">
      <c r="E65280" s="15"/>
    </row>
    <row r="65281" spans="5:5">
      <c r="E65281" s="15"/>
    </row>
    <row r="65282" spans="5:5">
      <c r="E65282" s="15"/>
    </row>
    <row r="65283" spans="5:5">
      <c r="E65283" s="15"/>
    </row>
    <row r="65284" spans="5:5">
      <c r="E65284" s="15"/>
    </row>
    <row r="65285" spans="5:5">
      <c r="E65285" s="15"/>
    </row>
    <row r="65286" spans="5:5">
      <c r="E65286" s="15"/>
    </row>
    <row r="65287" spans="5:5">
      <c r="E65287" s="15"/>
    </row>
    <row r="65288" spans="5:5">
      <c r="E65288" s="15"/>
    </row>
    <row r="65289" spans="5:5">
      <c r="E65289" s="15"/>
    </row>
    <row r="65290" spans="5:5">
      <c r="E65290" s="15"/>
    </row>
    <row r="65291" spans="5:5">
      <c r="E65291" s="15"/>
    </row>
    <row r="65292" spans="5:5">
      <c r="E65292" s="15"/>
    </row>
    <row r="65293" spans="5:5">
      <c r="E65293" s="15"/>
    </row>
    <row r="65294" spans="5:5">
      <c r="E65294" s="15"/>
    </row>
    <row r="65295" spans="5:5">
      <c r="E65295" s="15"/>
    </row>
    <row r="65296" spans="5:5">
      <c r="E65296" s="15"/>
    </row>
    <row r="65297" spans="5:5">
      <c r="E65297" s="15"/>
    </row>
    <row r="65298" spans="5:5">
      <c r="E65298" s="15"/>
    </row>
    <row r="65299" spans="5:5">
      <c r="E65299" s="15"/>
    </row>
    <row r="65300" spans="5:5">
      <c r="E65300" s="15"/>
    </row>
    <row r="65301" spans="5:5">
      <c r="E65301" s="15"/>
    </row>
    <row r="65302" spans="5:5">
      <c r="E65302" s="15"/>
    </row>
    <row r="65303" spans="5:5">
      <c r="E65303" s="15"/>
    </row>
    <row r="65304" spans="5:5">
      <c r="E65304" s="15"/>
    </row>
    <row r="65305" spans="5:5">
      <c r="E65305" s="15"/>
    </row>
    <row r="65306" spans="5:5">
      <c r="E65306" s="15"/>
    </row>
    <row r="65307" spans="5:5">
      <c r="E65307" s="15"/>
    </row>
    <row r="65308" spans="5:5">
      <c r="E65308" s="15"/>
    </row>
    <row r="65309" spans="5:5">
      <c r="E65309" s="15"/>
    </row>
    <row r="65310" spans="5:5">
      <c r="E65310" s="15"/>
    </row>
    <row r="65311" spans="5:5">
      <c r="E65311" s="15"/>
    </row>
    <row r="65312" spans="5:5">
      <c r="E65312" s="15"/>
    </row>
    <row r="65313" spans="5:5">
      <c r="E65313" s="15"/>
    </row>
    <row r="65314" spans="5:5">
      <c r="E65314" s="15"/>
    </row>
    <row r="65315" spans="5:5">
      <c r="E65315" s="15"/>
    </row>
    <row r="65316" spans="5:5">
      <c r="E65316" s="15"/>
    </row>
    <row r="65317" spans="5:5">
      <c r="E65317" s="15"/>
    </row>
    <row r="65318" spans="5:5">
      <c r="E65318" s="15"/>
    </row>
    <row r="65319" spans="5:5">
      <c r="E65319" s="15"/>
    </row>
    <row r="65320" spans="5:5">
      <c r="E65320" s="15"/>
    </row>
    <row r="65321" spans="5:5">
      <c r="E65321" s="15"/>
    </row>
    <row r="65322" spans="5:5">
      <c r="E65322" s="15"/>
    </row>
    <row r="65323" spans="5:5">
      <c r="E65323" s="15"/>
    </row>
    <row r="65324" spans="5:5">
      <c r="E65324" s="15"/>
    </row>
    <row r="65325" spans="5:5">
      <c r="E65325" s="15"/>
    </row>
    <row r="65326" spans="5:5">
      <c r="E65326" s="15"/>
    </row>
    <row r="65327" spans="5:5">
      <c r="E65327" s="15"/>
    </row>
    <row r="65328" spans="5:5">
      <c r="E65328" s="15"/>
    </row>
    <row r="65329" spans="5:5">
      <c r="E65329" s="15"/>
    </row>
    <row r="65330" spans="5:5">
      <c r="E65330" s="15"/>
    </row>
    <row r="65331" spans="5:5">
      <c r="E65331" s="15"/>
    </row>
    <row r="65332" spans="5:5">
      <c r="E65332" s="15"/>
    </row>
    <row r="65333" spans="5:5">
      <c r="E65333" s="15"/>
    </row>
    <row r="65334" spans="5:5">
      <c r="E65334" s="15"/>
    </row>
    <row r="65335" spans="5:5">
      <c r="E65335" s="15"/>
    </row>
    <row r="65336" spans="5:5">
      <c r="E65336" s="15"/>
    </row>
    <row r="65337" spans="5:5">
      <c r="E65337" s="15"/>
    </row>
    <row r="65338" spans="5:5">
      <c r="E65338" s="15"/>
    </row>
    <row r="65339" spans="5:5">
      <c r="E65339" s="15"/>
    </row>
    <row r="65340" spans="5:5">
      <c r="E65340" s="15"/>
    </row>
    <row r="65341" spans="5:5">
      <c r="E65341" s="15"/>
    </row>
    <row r="65342" spans="5:5">
      <c r="E65342" s="15"/>
    </row>
    <row r="65343" spans="5:5">
      <c r="E65343" s="15"/>
    </row>
    <row r="65344" spans="5:5">
      <c r="E65344" s="15"/>
    </row>
    <row r="65345" spans="5:5">
      <c r="E65345" s="15"/>
    </row>
    <row r="65346" spans="5:5">
      <c r="E65346" s="15"/>
    </row>
    <row r="65347" spans="5:5">
      <c r="E65347" s="15"/>
    </row>
    <row r="65348" spans="5:5">
      <c r="E65348" s="15"/>
    </row>
    <row r="65349" spans="5:5">
      <c r="E65349" s="15"/>
    </row>
    <row r="65350" spans="5:5">
      <c r="E65350" s="15"/>
    </row>
    <row r="65351" spans="5:5">
      <c r="E65351" s="15"/>
    </row>
    <row r="65352" spans="5:5">
      <c r="E65352" s="15"/>
    </row>
    <row r="65353" spans="5:5">
      <c r="E65353" s="15"/>
    </row>
    <row r="65354" spans="5:5">
      <c r="E65354" s="15"/>
    </row>
    <row r="65355" spans="5:5">
      <c r="E65355" s="15"/>
    </row>
    <row r="65356" spans="5:5">
      <c r="E65356" s="15"/>
    </row>
    <row r="65357" spans="5:5">
      <c r="E65357" s="15"/>
    </row>
    <row r="65358" spans="5:5">
      <c r="E65358" s="15"/>
    </row>
    <row r="65359" spans="5:5">
      <c r="E65359" s="15"/>
    </row>
    <row r="65360" spans="5:5">
      <c r="E65360" s="15"/>
    </row>
    <row r="65361" spans="5:5">
      <c r="E65361" s="15"/>
    </row>
    <row r="65362" spans="5:5">
      <c r="E65362" s="15"/>
    </row>
    <row r="65363" spans="5:5">
      <c r="E65363" s="15"/>
    </row>
    <row r="65364" spans="5:5">
      <c r="E65364" s="15"/>
    </row>
    <row r="65365" spans="5:5">
      <c r="E65365" s="15"/>
    </row>
    <row r="65366" spans="5:5">
      <c r="E65366" s="15"/>
    </row>
    <row r="65367" spans="5:5">
      <c r="E65367" s="15"/>
    </row>
    <row r="65368" spans="5:5">
      <c r="E65368" s="15"/>
    </row>
    <row r="65369" spans="5:5">
      <c r="E65369" s="15"/>
    </row>
    <row r="65370" spans="5:5">
      <c r="E65370" s="15"/>
    </row>
    <row r="65371" spans="5:5">
      <c r="E65371" s="15"/>
    </row>
    <row r="65372" spans="5:5">
      <c r="E65372" s="15"/>
    </row>
    <row r="65373" spans="5:5">
      <c r="E65373" s="15"/>
    </row>
    <row r="65374" spans="5:5">
      <c r="E65374" s="15"/>
    </row>
    <row r="65375" spans="5:5">
      <c r="E65375" s="15"/>
    </row>
    <row r="65376" spans="5:5">
      <c r="E65376" s="15"/>
    </row>
    <row r="65377" spans="5:5">
      <c r="E65377" s="15"/>
    </row>
    <row r="65378" spans="5:5">
      <c r="E65378" s="15"/>
    </row>
    <row r="65379" spans="5:5">
      <c r="E65379" s="15"/>
    </row>
    <row r="65380" spans="5:5">
      <c r="E65380" s="15"/>
    </row>
    <row r="65381" spans="5:5">
      <c r="E65381" s="15"/>
    </row>
    <row r="65382" spans="5:5">
      <c r="E65382" s="15"/>
    </row>
    <row r="65383" spans="5:5">
      <c r="E65383" s="15"/>
    </row>
    <row r="65384" spans="5:5">
      <c r="E65384" s="15"/>
    </row>
    <row r="65385" spans="5:5">
      <c r="E65385" s="15"/>
    </row>
    <row r="65386" spans="5:5">
      <c r="E65386" s="15"/>
    </row>
    <row r="65387" spans="5:5">
      <c r="E65387" s="15"/>
    </row>
    <row r="65388" spans="5:5">
      <c r="E65388" s="15"/>
    </row>
    <row r="65389" spans="5:5">
      <c r="E65389" s="15"/>
    </row>
    <row r="65390" spans="5:5">
      <c r="E65390" s="15"/>
    </row>
    <row r="65391" spans="5:5">
      <c r="E65391" s="15"/>
    </row>
    <row r="65392" spans="5:5">
      <c r="E65392" s="15"/>
    </row>
    <row r="65393" spans="5:5">
      <c r="E65393" s="15"/>
    </row>
    <row r="65394" spans="5:5">
      <c r="E65394" s="15"/>
    </row>
    <row r="65395" spans="5:5">
      <c r="E65395" s="15"/>
    </row>
    <row r="65396" spans="5:5">
      <c r="E65396" s="15"/>
    </row>
    <row r="65397" spans="5:5">
      <c r="E65397" s="15"/>
    </row>
    <row r="65398" spans="5:5">
      <c r="E65398" s="15"/>
    </row>
    <row r="65399" spans="5:5">
      <c r="E65399" s="15"/>
    </row>
    <row r="65400" spans="5:5">
      <c r="E65400" s="15"/>
    </row>
    <row r="65401" spans="5:5">
      <c r="E65401" s="15"/>
    </row>
    <row r="65402" spans="5:5">
      <c r="E65402" s="15"/>
    </row>
    <row r="65403" spans="5:5">
      <c r="E65403" s="15"/>
    </row>
    <row r="65404" spans="5:5">
      <c r="E65404" s="15"/>
    </row>
    <row r="65405" spans="5:5">
      <c r="E65405" s="15"/>
    </row>
    <row r="65406" spans="5:5">
      <c r="E65406" s="15"/>
    </row>
    <row r="65407" spans="5:5">
      <c r="E65407" s="15"/>
    </row>
    <row r="65408" spans="5:5">
      <c r="E65408" s="15"/>
    </row>
    <row r="65409" spans="5:5">
      <c r="E65409" s="15"/>
    </row>
    <row r="65410" spans="5:5">
      <c r="E65410" s="15"/>
    </row>
    <row r="65411" spans="5:5">
      <c r="E65411" s="15"/>
    </row>
    <row r="65412" spans="5:5">
      <c r="E65412" s="15"/>
    </row>
    <row r="65413" spans="5:5">
      <c r="E65413" s="15"/>
    </row>
    <row r="65414" spans="5:5">
      <c r="E65414" s="15"/>
    </row>
    <row r="65415" spans="5:5">
      <c r="E65415" s="15"/>
    </row>
    <row r="65416" spans="5:5">
      <c r="E65416" s="15"/>
    </row>
    <row r="65417" spans="5:5">
      <c r="E65417" s="15"/>
    </row>
    <row r="65418" spans="5:5">
      <c r="E65418" s="15"/>
    </row>
    <row r="65419" spans="5:5">
      <c r="E65419" s="15"/>
    </row>
    <row r="65420" spans="5:5">
      <c r="E65420" s="15"/>
    </row>
    <row r="65421" spans="5:5">
      <c r="E65421" s="15"/>
    </row>
    <row r="65422" spans="5:5">
      <c r="E65422" s="15"/>
    </row>
    <row r="65423" spans="5:5">
      <c r="E65423" s="15"/>
    </row>
    <row r="65424" spans="5:5">
      <c r="E65424" s="15"/>
    </row>
    <row r="65425" spans="5:5">
      <c r="E65425" s="15"/>
    </row>
    <row r="65426" spans="5:5">
      <c r="E65426" s="15"/>
    </row>
    <row r="65427" spans="5:5">
      <c r="E65427" s="15"/>
    </row>
    <row r="65428" spans="5:5">
      <c r="E65428" s="15"/>
    </row>
    <row r="65429" spans="5:5">
      <c r="E65429" s="15"/>
    </row>
    <row r="65430" spans="5:5">
      <c r="E65430" s="15"/>
    </row>
    <row r="65431" spans="5:5">
      <c r="E65431" s="15"/>
    </row>
    <row r="65432" spans="5:5">
      <c r="E65432" s="15"/>
    </row>
    <row r="65433" spans="5:5">
      <c r="E65433" s="15"/>
    </row>
    <row r="65434" spans="5:5">
      <c r="E65434" s="15"/>
    </row>
    <row r="65435" spans="5:5">
      <c r="E65435" s="15"/>
    </row>
    <row r="65436" spans="5:5">
      <c r="E65436" s="15"/>
    </row>
    <row r="65437" spans="5:5">
      <c r="E65437" s="15"/>
    </row>
    <row r="65438" spans="5:5">
      <c r="E65438" s="15"/>
    </row>
    <row r="65439" spans="5:5">
      <c r="E65439" s="15"/>
    </row>
    <row r="65440" spans="5:5">
      <c r="E65440" s="15"/>
    </row>
    <row r="65441" spans="5:5">
      <c r="E65441" s="15"/>
    </row>
    <row r="65442" spans="5:5">
      <c r="E65442" s="15"/>
    </row>
    <row r="65443" spans="5:5">
      <c r="E65443" s="15"/>
    </row>
    <row r="65444" spans="5:5">
      <c r="E65444" s="15"/>
    </row>
    <row r="65445" spans="5:5">
      <c r="E65445" s="15"/>
    </row>
    <row r="65446" spans="5:5">
      <c r="E65446" s="15"/>
    </row>
    <row r="65447" spans="5:5">
      <c r="E65447" s="15"/>
    </row>
    <row r="65448" spans="5:5">
      <c r="E65448" s="15"/>
    </row>
    <row r="65449" spans="5:5">
      <c r="E65449" s="15"/>
    </row>
    <row r="65450" spans="5:5">
      <c r="E65450" s="15"/>
    </row>
    <row r="65451" spans="5:5">
      <c r="E65451" s="15"/>
    </row>
    <row r="65452" spans="5:5">
      <c r="E65452" s="15"/>
    </row>
    <row r="65453" spans="5:5">
      <c r="E65453" s="15"/>
    </row>
    <row r="65454" spans="5:5">
      <c r="E65454" s="15"/>
    </row>
    <row r="65455" spans="5:5">
      <c r="E65455" s="15"/>
    </row>
    <row r="65456" spans="5:5">
      <c r="E65456" s="15"/>
    </row>
    <row r="65457" spans="5:5">
      <c r="E65457" s="15"/>
    </row>
    <row r="65458" spans="5:5">
      <c r="E65458" s="15"/>
    </row>
    <row r="65459" spans="5:5">
      <c r="E65459" s="15"/>
    </row>
    <row r="65460" spans="5:5">
      <c r="E65460" s="15"/>
    </row>
    <row r="65461" spans="5:5">
      <c r="E65461" s="15"/>
    </row>
    <row r="65462" spans="5:5">
      <c r="E65462" s="15"/>
    </row>
    <row r="65463" spans="5:5">
      <c r="E65463" s="15"/>
    </row>
    <row r="65464" spans="5:5">
      <c r="E65464" s="15"/>
    </row>
    <row r="65465" spans="5:5">
      <c r="E65465" s="15"/>
    </row>
    <row r="65466" spans="5:5">
      <c r="E65466" s="15"/>
    </row>
    <row r="65467" spans="5:5">
      <c r="E65467" s="15"/>
    </row>
    <row r="65468" spans="5:5">
      <c r="E65468" s="15"/>
    </row>
    <row r="65469" spans="5:5">
      <c r="E65469" s="15"/>
    </row>
    <row r="65470" spans="5:5">
      <c r="E65470" s="15"/>
    </row>
    <row r="65471" spans="5:5">
      <c r="E65471" s="15"/>
    </row>
    <row r="65472" spans="5:5">
      <c r="E65472" s="15"/>
    </row>
    <row r="65473" spans="5:5">
      <c r="E65473" s="15"/>
    </row>
    <row r="65474" spans="5:5">
      <c r="E65474" s="15"/>
    </row>
    <row r="65475" spans="5:5">
      <c r="E65475" s="15"/>
    </row>
    <row r="65476" spans="5:5">
      <c r="E65476" s="15"/>
    </row>
    <row r="65477" spans="5:5">
      <c r="E65477" s="15"/>
    </row>
    <row r="65478" spans="5:5">
      <c r="E65478" s="15"/>
    </row>
    <row r="65479" spans="5:5">
      <c r="E65479" s="15"/>
    </row>
    <row r="65480" spans="5:5">
      <c r="E65480" s="15"/>
    </row>
    <row r="65481" spans="5:5">
      <c r="E65481" s="15"/>
    </row>
    <row r="65482" spans="5:5">
      <c r="E65482" s="15"/>
    </row>
    <row r="65483" spans="5:5">
      <c r="E65483" s="15"/>
    </row>
    <row r="65484" spans="5:5">
      <c r="E65484" s="15"/>
    </row>
    <row r="65485" spans="5:5">
      <c r="E65485" s="15"/>
    </row>
    <row r="65486" spans="5:5">
      <c r="E65486" s="15"/>
    </row>
    <row r="65487" spans="5:5">
      <c r="E65487" s="15"/>
    </row>
    <row r="65488" spans="5:5">
      <c r="E65488" s="15"/>
    </row>
    <row r="65489" spans="5:5">
      <c r="E65489" s="15"/>
    </row>
    <row r="65490" spans="5:5">
      <c r="E65490" s="15"/>
    </row>
    <row r="65491" spans="5:5">
      <c r="E65491" s="15"/>
    </row>
    <row r="65492" spans="5:5">
      <c r="E65492" s="15"/>
    </row>
    <row r="65493" spans="5:5">
      <c r="E65493" s="15"/>
    </row>
    <row r="65494" spans="5:5">
      <c r="E65494" s="15"/>
    </row>
    <row r="65495" spans="5:5">
      <c r="E65495" s="15"/>
    </row>
    <row r="65496" spans="5:5">
      <c r="E65496" s="15"/>
    </row>
    <row r="65497" spans="5:5">
      <c r="E65497" s="15"/>
    </row>
    <row r="65498" spans="5:5">
      <c r="E65498" s="15"/>
    </row>
    <row r="65499" spans="5:5">
      <c r="E65499" s="15"/>
    </row>
    <row r="65500" spans="5:5">
      <c r="E65500" s="15"/>
    </row>
    <row r="65501" spans="5:5">
      <c r="E65501" s="15"/>
    </row>
    <row r="65502" spans="5:5">
      <c r="E65502" s="15"/>
    </row>
    <row r="65503" spans="5:5">
      <c r="E65503" s="15"/>
    </row>
    <row r="65504" spans="5:5">
      <c r="E65504" s="15"/>
    </row>
    <row r="65505" spans="5:5">
      <c r="E65505" s="15"/>
    </row>
    <row r="65506" spans="5:5">
      <c r="E65506" s="15"/>
    </row>
    <row r="65507" spans="5:5">
      <c r="E65507" s="15"/>
    </row>
    <row r="65508" spans="5:5">
      <c r="E65508" s="15"/>
    </row>
    <row r="65509" spans="5:5">
      <c r="E65509" s="15"/>
    </row>
    <row r="65510" spans="5:5">
      <c r="E65510" s="15"/>
    </row>
    <row r="65511" spans="5:5">
      <c r="E65511" s="15"/>
    </row>
    <row r="65512" spans="5:5">
      <c r="E65512" s="15"/>
    </row>
    <row r="65513" spans="5:5">
      <c r="E65513" s="15"/>
    </row>
    <row r="65514" spans="5:5">
      <c r="E65514" s="15"/>
    </row>
    <row r="65515" spans="5:5">
      <c r="E65515" s="15"/>
    </row>
    <row r="65516" spans="5:5">
      <c r="E65516" s="15"/>
    </row>
    <row r="65517" spans="5:5">
      <c r="E65517" s="15"/>
    </row>
    <row r="65518" spans="5:5">
      <c r="E65518" s="15"/>
    </row>
    <row r="65519" spans="5:5">
      <c r="E65519" s="15"/>
    </row>
    <row r="65520" spans="5:5">
      <c r="E65520" s="15"/>
    </row>
    <row r="65521" spans="5:5">
      <c r="E65521" s="15"/>
    </row>
    <row r="65522" spans="5:5">
      <c r="E65522" s="15"/>
    </row>
    <row r="65523" spans="5:5">
      <c r="E65523" s="15"/>
    </row>
    <row r="65524" spans="5:5">
      <c r="E65524" s="15"/>
    </row>
    <row r="65525" spans="5:5">
      <c r="E65525" s="15"/>
    </row>
    <row r="65526" spans="5:5">
      <c r="E65526" s="15"/>
    </row>
    <row r="65527" spans="5:5">
      <c r="E65527" s="15"/>
    </row>
    <row r="65528" spans="5:5">
      <c r="E65528" s="15"/>
    </row>
    <row r="65529" spans="5:5">
      <c r="E65529" s="15"/>
    </row>
    <row r="65530" spans="5:5">
      <c r="E65530" s="15"/>
    </row>
    <row r="65531" spans="5:5">
      <c r="E65531" s="15"/>
    </row>
    <row r="65532" spans="5:5">
      <c r="E65532" s="15"/>
    </row>
    <row r="65533" spans="5:5">
      <c r="E65533" s="15"/>
    </row>
    <row r="65534" spans="5:5">
      <c r="E65534" s="15"/>
    </row>
    <row r="65535" spans="5:5">
      <c r="E65535" s="15"/>
    </row>
    <row r="65536" spans="5:5">
      <c r="E65536" s="15"/>
    </row>
    <row r="65537" spans="5:5">
      <c r="E65537" s="15"/>
    </row>
    <row r="65538" spans="5:5">
      <c r="E65538" s="15"/>
    </row>
    <row r="65539" spans="5:5">
      <c r="E65539" s="15"/>
    </row>
    <row r="65540" spans="5:5">
      <c r="E65540" s="15"/>
    </row>
    <row r="65541" spans="5:5">
      <c r="E65541" s="15"/>
    </row>
    <row r="65542" spans="5:5">
      <c r="E65542" s="15"/>
    </row>
    <row r="65543" spans="5:5">
      <c r="E65543" s="15"/>
    </row>
    <row r="65544" spans="5:5">
      <c r="E65544" s="15"/>
    </row>
    <row r="65545" spans="5:5">
      <c r="E65545" s="15"/>
    </row>
    <row r="65546" spans="5:5">
      <c r="E65546" s="15"/>
    </row>
    <row r="65547" spans="5:5">
      <c r="E65547" s="15"/>
    </row>
    <row r="65548" spans="5:5">
      <c r="E65548" s="15"/>
    </row>
    <row r="65549" spans="5:5">
      <c r="E65549" s="15"/>
    </row>
    <row r="65550" spans="5:5">
      <c r="E65550" s="15"/>
    </row>
    <row r="65551" spans="5:5">
      <c r="E65551" s="15"/>
    </row>
    <row r="65552" spans="5:5">
      <c r="E65552" s="15"/>
    </row>
    <row r="65553" spans="5:5">
      <c r="E65553" s="15"/>
    </row>
    <row r="65554" spans="5:5">
      <c r="E65554" s="15"/>
    </row>
    <row r="65555" spans="5:5">
      <c r="E65555" s="15"/>
    </row>
    <row r="65556" spans="5:5">
      <c r="E65556" s="15"/>
    </row>
    <row r="65557" spans="5:5">
      <c r="E65557" s="15"/>
    </row>
    <row r="65558" spans="5:5">
      <c r="E65558" s="15"/>
    </row>
    <row r="65559" spans="5:5">
      <c r="E65559" s="15"/>
    </row>
    <row r="65560" spans="5:5">
      <c r="E65560" s="15"/>
    </row>
    <row r="65561" spans="5:5">
      <c r="E65561" s="15"/>
    </row>
    <row r="65562" spans="5:5">
      <c r="E65562" s="15"/>
    </row>
    <row r="65563" spans="5:5">
      <c r="E65563" s="15"/>
    </row>
    <row r="65564" spans="5:5">
      <c r="E65564" s="15"/>
    </row>
    <row r="65565" spans="5:5">
      <c r="E65565" s="15"/>
    </row>
    <row r="65566" spans="5:5">
      <c r="E65566" s="15"/>
    </row>
    <row r="65567" spans="5:5">
      <c r="E65567" s="15"/>
    </row>
    <row r="65568" spans="5:5">
      <c r="E65568" s="15"/>
    </row>
    <row r="65569" spans="5:5">
      <c r="E65569" s="15"/>
    </row>
    <row r="65570" spans="5:5">
      <c r="E65570" s="15"/>
    </row>
    <row r="65571" spans="5:5">
      <c r="E65571" s="15"/>
    </row>
    <row r="65572" spans="5:5">
      <c r="E65572" s="15"/>
    </row>
    <row r="65573" spans="5:5">
      <c r="E65573" s="15"/>
    </row>
    <row r="65574" spans="5:5">
      <c r="E65574" s="15"/>
    </row>
    <row r="65575" spans="5:5">
      <c r="E65575" s="15"/>
    </row>
    <row r="65576" spans="5:5">
      <c r="E65576" s="15"/>
    </row>
    <row r="65577" spans="5:5">
      <c r="E65577" s="15"/>
    </row>
    <row r="65578" spans="5:5">
      <c r="E65578" s="15"/>
    </row>
    <row r="65579" spans="5:5">
      <c r="E65579" s="15"/>
    </row>
    <row r="65580" spans="5:5">
      <c r="E65580" s="15"/>
    </row>
    <row r="65581" spans="5:5">
      <c r="E65581" s="15"/>
    </row>
    <row r="65582" spans="5:5">
      <c r="E65582" s="15"/>
    </row>
    <row r="65583" spans="5:5">
      <c r="E65583" s="15"/>
    </row>
    <row r="65584" spans="5:5">
      <c r="E65584" s="15"/>
    </row>
    <row r="65585" spans="5:5">
      <c r="E65585" s="15"/>
    </row>
    <row r="65586" spans="5:5">
      <c r="E65586" s="15"/>
    </row>
    <row r="65587" spans="5:5">
      <c r="E65587" s="15"/>
    </row>
    <row r="65588" spans="5:5">
      <c r="E65588" s="15"/>
    </row>
    <row r="65589" spans="5:5">
      <c r="E65589" s="15"/>
    </row>
    <row r="65590" spans="5:5">
      <c r="E65590" s="15"/>
    </row>
    <row r="65591" spans="5:5">
      <c r="E65591" s="15"/>
    </row>
    <row r="65592" spans="5:5">
      <c r="E65592" s="15"/>
    </row>
    <row r="65593" spans="5:5">
      <c r="E65593" s="15"/>
    </row>
    <row r="65594" spans="5:5">
      <c r="E65594" s="15"/>
    </row>
    <row r="65595" spans="5:5">
      <c r="E65595" s="15"/>
    </row>
    <row r="65596" spans="5:5">
      <c r="E65596" s="15"/>
    </row>
    <row r="65597" spans="5:5">
      <c r="E65597" s="15"/>
    </row>
    <row r="65598" spans="5:5">
      <c r="E65598" s="15"/>
    </row>
    <row r="65599" spans="5:5">
      <c r="E65599" s="15"/>
    </row>
    <row r="65600" spans="5:5">
      <c r="E65600" s="15"/>
    </row>
    <row r="65601" spans="5:5">
      <c r="E65601" s="15"/>
    </row>
    <row r="65602" spans="5:5">
      <c r="E65602" s="15"/>
    </row>
    <row r="65603" spans="5:5">
      <c r="E65603" s="15"/>
    </row>
    <row r="65604" spans="5:5">
      <c r="E65604" s="15"/>
    </row>
    <row r="65605" spans="5:5">
      <c r="E65605" s="15"/>
    </row>
    <row r="65606" spans="5:5">
      <c r="E65606" s="15"/>
    </row>
    <row r="65607" spans="5:5">
      <c r="E65607" s="15"/>
    </row>
    <row r="65608" spans="5:5">
      <c r="E65608" s="15"/>
    </row>
    <row r="65609" spans="5:5">
      <c r="E65609" s="15"/>
    </row>
    <row r="65610" spans="5:5">
      <c r="E65610" s="15"/>
    </row>
    <row r="65611" spans="5:5">
      <c r="E65611" s="15"/>
    </row>
    <row r="65612" spans="5:5">
      <c r="E65612" s="15"/>
    </row>
    <row r="65613" spans="5:5">
      <c r="E65613" s="15"/>
    </row>
    <row r="65614" spans="5:5">
      <c r="E65614" s="15"/>
    </row>
    <row r="65615" spans="5:5">
      <c r="E65615" s="15"/>
    </row>
    <row r="65616" spans="5:5">
      <c r="E65616" s="15"/>
    </row>
    <row r="65617" spans="5:5">
      <c r="E65617" s="15"/>
    </row>
    <row r="65618" spans="5:5">
      <c r="E65618" s="15"/>
    </row>
    <row r="65619" spans="5:5">
      <c r="E65619" s="15"/>
    </row>
    <row r="65620" spans="5:5">
      <c r="E65620" s="15"/>
    </row>
    <row r="65621" spans="5:5">
      <c r="E65621" s="15"/>
    </row>
    <row r="65622" spans="5:5">
      <c r="E65622" s="15"/>
    </row>
    <row r="65623" spans="5:5">
      <c r="E65623" s="15"/>
    </row>
    <row r="65624" spans="5:5">
      <c r="E65624" s="15"/>
    </row>
    <row r="65625" spans="5:5">
      <c r="E65625" s="15"/>
    </row>
    <row r="65626" spans="5:5">
      <c r="E65626" s="15"/>
    </row>
    <row r="65627" spans="5:5">
      <c r="E65627" s="15"/>
    </row>
    <row r="65628" spans="5:5">
      <c r="E65628" s="15"/>
    </row>
    <row r="65629" spans="5:5">
      <c r="E65629" s="15"/>
    </row>
    <row r="65630" spans="5:5">
      <c r="E65630" s="15"/>
    </row>
    <row r="65631" spans="5:5">
      <c r="E65631" s="15"/>
    </row>
    <row r="65632" spans="5:5">
      <c r="E65632" s="15"/>
    </row>
    <row r="65633" spans="5:5">
      <c r="E65633" s="15"/>
    </row>
    <row r="65634" spans="5:5">
      <c r="E65634" s="15"/>
    </row>
    <row r="65635" spans="5:5">
      <c r="E65635" s="15"/>
    </row>
    <row r="65636" spans="5:5">
      <c r="E65636" s="15"/>
    </row>
    <row r="65637" spans="5:5">
      <c r="E65637" s="15"/>
    </row>
    <row r="65638" spans="5:5">
      <c r="E65638" s="15"/>
    </row>
    <row r="65639" spans="5:5">
      <c r="E65639" s="15"/>
    </row>
    <row r="65640" spans="5:5">
      <c r="E65640" s="15"/>
    </row>
    <row r="65641" spans="5:5">
      <c r="E65641" s="15"/>
    </row>
    <row r="65642" spans="5:5">
      <c r="E65642" s="15"/>
    </row>
    <row r="65643" spans="5:5">
      <c r="E65643" s="15"/>
    </row>
    <row r="65644" spans="5:5">
      <c r="E65644" s="15"/>
    </row>
    <row r="65645" spans="5:5">
      <c r="E65645" s="15"/>
    </row>
    <row r="65646" spans="5:5">
      <c r="E65646" s="15"/>
    </row>
    <row r="65647" spans="5:5">
      <c r="E65647" s="15"/>
    </row>
    <row r="65648" spans="5:5">
      <c r="E65648" s="15"/>
    </row>
    <row r="65649" spans="5:5">
      <c r="E65649" s="15"/>
    </row>
    <row r="65650" spans="5:5">
      <c r="E65650" s="15"/>
    </row>
    <row r="65651" spans="5:5">
      <c r="E65651" s="15"/>
    </row>
    <row r="65652" spans="5:5">
      <c r="E65652" s="15"/>
    </row>
    <row r="65653" spans="5:5">
      <c r="E65653" s="15"/>
    </row>
    <row r="65654" spans="5:5">
      <c r="E65654" s="15"/>
    </row>
    <row r="65655" spans="5:5">
      <c r="E65655" s="15"/>
    </row>
    <row r="65656" spans="5:5">
      <c r="E65656" s="15"/>
    </row>
    <row r="65657" spans="5:5">
      <c r="E65657" s="15"/>
    </row>
    <row r="65658" spans="5:5">
      <c r="E65658" s="15"/>
    </row>
    <row r="65659" spans="5:5">
      <c r="E65659" s="15"/>
    </row>
    <row r="65660" spans="5:5">
      <c r="E65660" s="15"/>
    </row>
    <row r="65661" spans="5:5">
      <c r="E65661" s="15"/>
    </row>
    <row r="65662" spans="5:5">
      <c r="E65662" s="15"/>
    </row>
    <row r="65663" spans="5:5">
      <c r="E65663" s="15"/>
    </row>
    <row r="65664" spans="5:5">
      <c r="E65664" s="15"/>
    </row>
    <row r="65665" spans="5:5">
      <c r="E65665" s="15"/>
    </row>
    <row r="65666" spans="5:5">
      <c r="E65666" s="15"/>
    </row>
    <row r="65667" spans="5:5">
      <c r="E65667" s="15"/>
    </row>
    <row r="65668" spans="5:5">
      <c r="E65668" s="15"/>
    </row>
    <row r="65669" spans="5:5">
      <c r="E65669" s="15"/>
    </row>
    <row r="65670" spans="5:5">
      <c r="E65670" s="15"/>
    </row>
    <row r="65671" spans="5:5">
      <c r="E65671" s="15"/>
    </row>
    <row r="65672" spans="5:5">
      <c r="E65672" s="15"/>
    </row>
    <row r="65673" spans="5:5">
      <c r="E65673" s="15"/>
    </row>
    <row r="65674" spans="5:5">
      <c r="E65674" s="15"/>
    </row>
    <row r="65675" spans="5:5">
      <c r="E65675" s="15"/>
    </row>
    <row r="65676" spans="5:5">
      <c r="E65676" s="15"/>
    </row>
    <row r="65677" spans="5:5">
      <c r="E65677" s="15"/>
    </row>
    <row r="65678" spans="5:5">
      <c r="E65678" s="15"/>
    </row>
    <row r="65679" spans="5:5">
      <c r="E65679" s="15"/>
    </row>
    <row r="65680" spans="5:5">
      <c r="E65680" s="15"/>
    </row>
    <row r="65681" spans="5:5">
      <c r="E65681" s="15"/>
    </row>
    <row r="65682" spans="5:5">
      <c r="E65682" s="15"/>
    </row>
    <row r="65683" spans="5:5">
      <c r="E65683" s="15"/>
    </row>
    <row r="65684" spans="5:5">
      <c r="E65684" s="15"/>
    </row>
    <row r="65685" spans="5:5">
      <c r="E65685" s="15"/>
    </row>
    <row r="65686" spans="5:5">
      <c r="E65686" s="15"/>
    </row>
    <row r="65687" spans="5:5">
      <c r="E65687" s="15"/>
    </row>
    <row r="65688" spans="5:5">
      <c r="E65688" s="15"/>
    </row>
    <row r="65689" spans="5:5">
      <c r="E65689" s="15"/>
    </row>
    <row r="65690" spans="5:5">
      <c r="E65690" s="15"/>
    </row>
    <row r="65691" spans="5:5">
      <c r="E65691" s="15"/>
    </row>
    <row r="65692" spans="5:5">
      <c r="E65692" s="15"/>
    </row>
    <row r="65693" spans="5:5">
      <c r="E65693" s="15"/>
    </row>
    <row r="65694" spans="5:5">
      <c r="E65694" s="15"/>
    </row>
    <row r="65695" spans="5:5">
      <c r="E65695" s="15"/>
    </row>
    <row r="65696" spans="5:5">
      <c r="E65696" s="15"/>
    </row>
    <row r="65697" spans="5:5">
      <c r="E65697" s="15"/>
    </row>
    <row r="65698" spans="5:5">
      <c r="E65698" s="15"/>
    </row>
    <row r="65699" spans="5:5">
      <c r="E65699" s="15"/>
    </row>
    <row r="65700" spans="5:5">
      <c r="E65700" s="15"/>
    </row>
    <row r="65701" spans="5:5">
      <c r="E65701" s="15"/>
    </row>
    <row r="65702" spans="5:5">
      <c r="E65702" s="15"/>
    </row>
    <row r="65703" spans="5:5">
      <c r="E65703" s="15"/>
    </row>
    <row r="65704" spans="5:5">
      <c r="E65704" s="15"/>
    </row>
    <row r="65705" spans="5:5">
      <c r="E65705" s="15"/>
    </row>
    <row r="65706" spans="5:5">
      <c r="E65706" s="15"/>
    </row>
    <row r="65707" spans="5:5">
      <c r="E65707" s="15"/>
    </row>
    <row r="65708" spans="5:5">
      <c r="E65708" s="15"/>
    </row>
    <row r="65709" spans="5:5">
      <c r="E65709" s="15"/>
    </row>
    <row r="65710" spans="5:5">
      <c r="E65710" s="15"/>
    </row>
    <row r="65711" spans="5:5">
      <c r="E65711" s="15"/>
    </row>
    <row r="65712" spans="5:5">
      <c r="E65712" s="15"/>
    </row>
    <row r="65713" spans="5:5">
      <c r="E65713" s="15"/>
    </row>
    <row r="65714" spans="5:5">
      <c r="E65714" s="15"/>
    </row>
    <row r="65715" spans="5:5">
      <c r="E65715" s="15"/>
    </row>
    <row r="65716" spans="5:5">
      <c r="E65716" s="15"/>
    </row>
    <row r="65717" spans="5:5">
      <c r="E65717" s="15"/>
    </row>
    <row r="65718" spans="5:5">
      <c r="E65718" s="15"/>
    </row>
    <row r="65719" spans="5:5">
      <c r="E65719" s="15"/>
    </row>
    <row r="65720" spans="5:5">
      <c r="E65720" s="15"/>
    </row>
    <row r="65721" spans="5:5">
      <c r="E65721" s="15"/>
    </row>
    <row r="65722" spans="5:5">
      <c r="E65722" s="15"/>
    </row>
    <row r="65723" spans="5:5">
      <c r="E65723" s="15"/>
    </row>
    <row r="65724" spans="5:5">
      <c r="E65724" s="15"/>
    </row>
    <row r="65725" spans="5:5">
      <c r="E65725" s="15"/>
    </row>
    <row r="65726" spans="5:5">
      <c r="E65726" s="15"/>
    </row>
    <row r="65727" spans="5:5">
      <c r="E65727" s="15"/>
    </row>
    <row r="65728" spans="5:5">
      <c r="E65728" s="15"/>
    </row>
    <row r="65729" spans="5:5">
      <c r="E65729" s="15"/>
    </row>
    <row r="65730" spans="5:5">
      <c r="E65730" s="15"/>
    </row>
    <row r="65731" spans="5:5">
      <c r="E65731" s="15"/>
    </row>
    <row r="65732" spans="5:5">
      <c r="E65732" s="15"/>
    </row>
    <row r="65733" spans="5:5">
      <c r="E65733" s="15"/>
    </row>
    <row r="65734" spans="5:5">
      <c r="E65734" s="15"/>
    </row>
    <row r="65735" spans="5:5">
      <c r="E65735" s="15"/>
    </row>
    <row r="65736" spans="5:5">
      <c r="E65736" s="15"/>
    </row>
    <row r="65737" spans="5:5">
      <c r="E65737" s="15"/>
    </row>
    <row r="65738" spans="5:5">
      <c r="E65738" s="15"/>
    </row>
    <row r="65739" spans="5:5">
      <c r="E65739" s="15"/>
    </row>
    <row r="65740" spans="5:5">
      <c r="E65740" s="15"/>
    </row>
    <row r="65741" spans="5:5">
      <c r="E65741" s="15"/>
    </row>
    <row r="65742" spans="5:5">
      <c r="E65742" s="15"/>
    </row>
    <row r="65743" spans="5:5">
      <c r="E65743" s="15"/>
    </row>
    <row r="65744" spans="5:5">
      <c r="E65744" s="15"/>
    </row>
    <row r="65745" spans="5:5">
      <c r="E65745" s="15"/>
    </row>
    <row r="65746" spans="5:5">
      <c r="E65746" s="15"/>
    </row>
    <row r="65747" spans="5:5">
      <c r="E65747" s="15"/>
    </row>
    <row r="65748" spans="5:5">
      <c r="E65748" s="15"/>
    </row>
    <row r="65749" spans="5:5">
      <c r="E65749" s="15"/>
    </row>
    <row r="65750" spans="5:5">
      <c r="E65750" s="15"/>
    </row>
    <row r="65751" spans="5:5">
      <c r="E65751" s="15"/>
    </row>
    <row r="65752" spans="5:5">
      <c r="E65752" s="15"/>
    </row>
    <row r="65753" spans="5:5">
      <c r="E65753" s="15"/>
    </row>
    <row r="65754" spans="5:5">
      <c r="E65754" s="15"/>
    </row>
    <row r="65755" spans="5:5">
      <c r="E65755" s="15"/>
    </row>
    <row r="65756" spans="5:5">
      <c r="E65756" s="15"/>
    </row>
    <row r="65757" spans="5:5">
      <c r="E65757" s="15"/>
    </row>
    <row r="65758" spans="5:5">
      <c r="E65758" s="15"/>
    </row>
    <row r="65759" spans="5:5">
      <c r="E65759" s="15"/>
    </row>
    <row r="65760" spans="5:5">
      <c r="E65760" s="15"/>
    </row>
    <row r="65761" spans="5:5">
      <c r="E65761" s="15"/>
    </row>
    <row r="65762" spans="5:5">
      <c r="E65762" s="15"/>
    </row>
    <row r="65763" spans="5:5">
      <c r="E65763" s="15"/>
    </row>
    <row r="65764" spans="5:5">
      <c r="E65764" s="15"/>
    </row>
    <row r="65765" spans="5:5">
      <c r="E65765" s="15"/>
    </row>
    <row r="65766" spans="5:5">
      <c r="E65766" s="15"/>
    </row>
    <row r="65767" spans="5:5">
      <c r="E65767" s="15"/>
    </row>
    <row r="65768" spans="5:5">
      <c r="E65768" s="15"/>
    </row>
    <row r="65769" spans="5:5">
      <c r="E65769" s="15"/>
    </row>
    <row r="65770" spans="5:5">
      <c r="E65770" s="15"/>
    </row>
    <row r="65771" spans="5:5">
      <c r="E65771" s="15"/>
    </row>
    <row r="65772" spans="5:5">
      <c r="E65772" s="15"/>
    </row>
    <row r="65773" spans="5:5">
      <c r="E65773" s="15"/>
    </row>
    <row r="65774" spans="5:5">
      <c r="E65774" s="15"/>
    </row>
    <row r="65775" spans="5:5">
      <c r="E65775" s="15"/>
    </row>
    <row r="65776" spans="5:5">
      <c r="E65776" s="15"/>
    </row>
    <row r="65777" spans="5:5">
      <c r="E65777" s="15"/>
    </row>
    <row r="65778" spans="5:5">
      <c r="E65778" s="15"/>
    </row>
    <row r="65779" spans="5:5">
      <c r="E65779" s="15"/>
    </row>
    <row r="65780" spans="5:5">
      <c r="E65780" s="15"/>
    </row>
    <row r="65781" spans="5:5">
      <c r="E65781" s="15"/>
    </row>
    <row r="65782" spans="5:5">
      <c r="E65782" s="15"/>
    </row>
    <row r="65783" spans="5:5">
      <c r="E65783" s="15"/>
    </row>
    <row r="65784" spans="5:5">
      <c r="E65784" s="15"/>
    </row>
    <row r="65785" spans="5:5">
      <c r="E65785" s="15"/>
    </row>
    <row r="65786" spans="5:5">
      <c r="E65786" s="15"/>
    </row>
    <row r="65787" spans="5:5">
      <c r="E65787" s="15"/>
    </row>
    <row r="65788" spans="5:5">
      <c r="E65788" s="15"/>
    </row>
    <row r="65789" spans="5:5">
      <c r="E65789" s="15"/>
    </row>
    <row r="65790" spans="5:5">
      <c r="E65790" s="15"/>
    </row>
    <row r="65791" spans="5:5">
      <c r="E65791" s="15"/>
    </row>
    <row r="65792" spans="5:5">
      <c r="E65792" s="15"/>
    </row>
    <row r="65793" spans="5:5">
      <c r="E65793" s="15"/>
    </row>
    <row r="65794" spans="5:5">
      <c r="E65794" s="15"/>
    </row>
    <row r="65795" spans="5:5">
      <c r="E65795" s="15"/>
    </row>
    <row r="65796" spans="5:5">
      <c r="E65796" s="15"/>
    </row>
    <row r="65797" spans="5:5">
      <c r="E65797" s="15"/>
    </row>
    <row r="65798" spans="5:5">
      <c r="E65798" s="15"/>
    </row>
    <row r="65799" spans="5:5">
      <c r="E65799" s="15"/>
    </row>
    <row r="65800" spans="5:5">
      <c r="E65800" s="15"/>
    </row>
    <row r="65801" spans="5:5">
      <c r="E65801" s="15"/>
    </row>
    <row r="65802" spans="5:5">
      <c r="E65802" s="15"/>
    </row>
    <row r="65803" spans="5:5">
      <c r="E65803" s="15"/>
    </row>
    <row r="65804" spans="5:5">
      <c r="E65804" s="15"/>
    </row>
    <row r="65805" spans="5:5">
      <c r="E65805" s="15"/>
    </row>
    <row r="65806" spans="5:5">
      <c r="E65806" s="15"/>
    </row>
    <row r="65807" spans="5:5">
      <c r="E65807" s="15"/>
    </row>
    <row r="65808" spans="5:5">
      <c r="E65808" s="15"/>
    </row>
    <row r="65809" spans="5:5">
      <c r="E65809" s="15"/>
    </row>
    <row r="65810" spans="5:5">
      <c r="E65810" s="15"/>
    </row>
    <row r="65811" spans="5:5">
      <c r="E65811" s="15"/>
    </row>
    <row r="65812" spans="5:5">
      <c r="E65812" s="15"/>
    </row>
    <row r="65813" spans="5:5">
      <c r="E65813" s="15"/>
    </row>
    <row r="65814" spans="5:5">
      <c r="E65814" s="15"/>
    </row>
    <row r="65815" spans="5:5">
      <c r="E65815" s="15"/>
    </row>
    <row r="65816" spans="5:5">
      <c r="E65816" s="15"/>
    </row>
    <row r="65817" spans="5:5">
      <c r="E65817" s="15"/>
    </row>
    <row r="65818" spans="5:5">
      <c r="E65818" s="15"/>
    </row>
    <row r="65819" spans="5:5">
      <c r="E65819" s="15"/>
    </row>
    <row r="65820" spans="5:5">
      <c r="E65820" s="15"/>
    </row>
    <row r="65821" spans="5:5">
      <c r="E65821" s="15"/>
    </row>
    <row r="65822" spans="5:5">
      <c r="E65822" s="15"/>
    </row>
    <row r="65823" spans="5:5">
      <c r="E65823" s="15"/>
    </row>
    <row r="65824" spans="5:5">
      <c r="E65824" s="15"/>
    </row>
    <row r="65825" spans="5:5">
      <c r="E65825" s="15"/>
    </row>
    <row r="65826" spans="5:5">
      <c r="E65826" s="15"/>
    </row>
    <row r="65827" spans="5:5">
      <c r="E65827" s="15"/>
    </row>
    <row r="65828" spans="5:5">
      <c r="E65828" s="15"/>
    </row>
    <row r="65829" spans="5:5">
      <c r="E65829" s="15"/>
    </row>
    <row r="65830" spans="5:5">
      <c r="E65830" s="15"/>
    </row>
    <row r="65831" spans="5:5">
      <c r="E65831" s="15"/>
    </row>
    <row r="65832" spans="5:5">
      <c r="E65832" s="15"/>
    </row>
    <row r="65833" spans="5:5">
      <c r="E65833" s="15"/>
    </row>
    <row r="65834" spans="5:5">
      <c r="E65834" s="15"/>
    </row>
    <row r="65835" spans="5:5">
      <c r="E65835" s="15"/>
    </row>
    <row r="65836" spans="5:5">
      <c r="E65836" s="15"/>
    </row>
    <row r="65837" spans="5:5">
      <c r="E65837" s="15"/>
    </row>
    <row r="65838" spans="5:5">
      <c r="E65838" s="15"/>
    </row>
    <row r="65839" spans="5:5">
      <c r="E65839" s="15"/>
    </row>
    <row r="65840" spans="5:5">
      <c r="E65840" s="15"/>
    </row>
    <row r="65841" spans="5:5">
      <c r="E65841" s="15"/>
    </row>
    <row r="65842" spans="5:5">
      <c r="E65842" s="15"/>
    </row>
    <row r="65843" spans="5:5">
      <c r="E65843" s="15"/>
    </row>
    <row r="65844" spans="5:5">
      <c r="E65844" s="15"/>
    </row>
    <row r="65845" spans="5:5">
      <c r="E65845" s="15"/>
    </row>
    <row r="65846" spans="5:5">
      <c r="E65846" s="15"/>
    </row>
    <row r="65847" spans="5:5">
      <c r="E65847" s="15"/>
    </row>
    <row r="65848" spans="5:5">
      <c r="E65848" s="15"/>
    </row>
    <row r="65849" spans="5:5">
      <c r="E65849" s="15"/>
    </row>
    <row r="65850" spans="5:5">
      <c r="E65850" s="15"/>
    </row>
    <row r="65851" spans="5:5">
      <c r="E65851" s="15"/>
    </row>
    <row r="65852" spans="5:5">
      <c r="E65852" s="15"/>
    </row>
    <row r="65853" spans="5:5">
      <c r="E65853" s="15"/>
    </row>
    <row r="65854" spans="5:5">
      <c r="E65854" s="15"/>
    </row>
    <row r="65855" spans="5:5">
      <c r="E65855" s="15"/>
    </row>
    <row r="65856" spans="5:5">
      <c r="E65856" s="15"/>
    </row>
    <row r="65857" spans="5:5">
      <c r="E65857" s="15"/>
    </row>
    <row r="65858" spans="5:5">
      <c r="E65858" s="15"/>
    </row>
    <row r="65859" spans="5:5">
      <c r="E65859" s="15"/>
    </row>
    <row r="65860" spans="5:5">
      <c r="E65860" s="15"/>
    </row>
    <row r="65861" spans="5:5">
      <c r="E65861" s="15"/>
    </row>
    <row r="65862" spans="5:5">
      <c r="E65862" s="15"/>
    </row>
    <row r="65863" spans="5:5">
      <c r="E65863" s="15"/>
    </row>
    <row r="65864" spans="5:5">
      <c r="E65864" s="15"/>
    </row>
    <row r="65865" spans="5:5">
      <c r="E65865" s="15"/>
    </row>
    <row r="65866" spans="5:5">
      <c r="E65866" s="15"/>
    </row>
    <row r="65867" spans="5:5">
      <c r="E65867" s="15"/>
    </row>
    <row r="65868" spans="5:5">
      <c r="E65868" s="15"/>
    </row>
    <row r="65869" spans="5:5">
      <c r="E65869" s="15"/>
    </row>
    <row r="65870" spans="5:5">
      <c r="E65870" s="15"/>
    </row>
    <row r="65871" spans="5:5">
      <c r="E65871" s="15"/>
    </row>
    <row r="65872" spans="5:5">
      <c r="E65872" s="15"/>
    </row>
    <row r="65873" spans="5:5">
      <c r="E65873" s="15"/>
    </row>
    <row r="65874" spans="5:5">
      <c r="E65874" s="15"/>
    </row>
    <row r="65875" spans="5:5">
      <c r="E65875" s="15"/>
    </row>
    <row r="65876" spans="5:5">
      <c r="E65876" s="15"/>
    </row>
    <row r="65877" spans="5:5">
      <c r="E65877" s="15"/>
    </row>
    <row r="65878" spans="5:5">
      <c r="E65878" s="15"/>
    </row>
    <row r="65879" spans="5:5">
      <c r="E65879" s="15"/>
    </row>
    <row r="65880" spans="5:5">
      <c r="E65880" s="15"/>
    </row>
    <row r="65881" spans="5:5">
      <c r="E65881" s="15"/>
    </row>
    <row r="65882" spans="5:5">
      <c r="E65882" s="15"/>
    </row>
    <row r="65883" spans="5:5">
      <c r="E65883" s="15"/>
    </row>
    <row r="65884" spans="5:5">
      <c r="E65884" s="15"/>
    </row>
    <row r="65885" spans="5:5">
      <c r="E65885" s="15"/>
    </row>
    <row r="65886" spans="5:5">
      <c r="E65886" s="15"/>
    </row>
    <row r="65887" spans="5:5">
      <c r="E65887" s="15"/>
    </row>
    <row r="65888" spans="5:5">
      <c r="E65888" s="15"/>
    </row>
    <row r="65889" spans="5:5">
      <c r="E65889" s="15"/>
    </row>
    <row r="65890" spans="5:5">
      <c r="E65890" s="15"/>
    </row>
    <row r="65891" spans="5:5">
      <c r="E65891" s="15"/>
    </row>
    <row r="65892" spans="5:5">
      <c r="E65892" s="15"/>
    </row>
    <row r="65893" spans="5:5">
      <c r="E65893" s="15"/>
    </row>
    <row r="65894" spans="5:5">
      <c r="E65894" s="15"/>
    </row>
    <row r="65895" spans="5:5">
      <c r="E65895" s="15"/>
    </row>
    <row r="65896" spans="5:5">
      <c r="E65896" s="15"/>
    </row>
    <row r="65897" spans="5:5">
      <c r="E65897" s="15"/>
    </row>
    <row r="65898" spans="5:5">
      <c r="E65898" s="15"/>
    </row>
    <row r="65899" spans="5:5">
      <c r="E65899" s="15"/>
    </row>
    <row r="65900" spans="5:5">
      <c r="E65900" s="15"/>
    </row>
    <row r="65901" spans="5:5">
      <c r="E65901" s="15"/>
    </row>
    <row r="65902" spans="5:5">
      <c r="E65902" s="15"/>
    </row>
    <row r="65903" spans="5:5">
      <c r="E65903" s="15"/>
    </row>
    <row r="65904" spans="5:5">
      <c r="E65904" s="15"/>
    </row>
    <row r="65905" spans="5:5">
      <c r="E65905" s="15"/>
    </row>
    <row r="65906" spans="5:5">
      <c r="E65906" s="15"/>
    </row>
    <row r="65907" spans="5:5">
      <c r="E65907" s="15"/>
    </row>
    <row r="65908" spans="5:5">
      <c r="E65908" s="15"/>
    </row>
    <row r="65909" spans="5:5">
      <c r="E65909" s="15"/>
    </row>
    <row r="65910" spans="5:5">
      <c r="E65910" s="15"/>
    </row>
    <row r="65911" spans="5:5">
      <c r="E65911" s="15"/>
    </row>
    <row r="65912" spans="5:5">
      <c r="E65912" s="15"/>
    </row>
    <row r="65913" spans="5:5">
      <c r="E65913" s="15"/>
    </row>
    <row r="65914" spans="5:5">
      <c r="E65914" s="15"/>
    </row>
    <row r="65915" spans="5:5">
      <c r="E65915" s="15"/>
    </row>
    <row r="65916" spans="5:5">
      <c r="E65916" s="15"/>
    </row>
    <row r="65917" spans="5:5">
      <c r="E65917" s="15"/>
    </row>
    <row r="65918" spans="5:5">
      <c r="E65918" s="15"/>
    </row>
    <row r="65919" spans="5:5">
      <c r="E65919" s="15"/>
    </row>
    <row r="65920" spans="5:5">
      <c r="E65920" s="15"/>
    </row>
    <row r="65921" spans="5:5">
      <c r="E65921" s="15"/>
    </row>
    <row r="65922" spans="5:5">
      <c r="E65922" s="15"/>
    </row>
    <row r="65923" spans="5:5">
      <c r="E65923" s="15"/>
    </row>
    <row r="65924" spans="5:5">
      <c r="E65924" s="15"/>
    </row>
    <row r="65925" spans="5:5">
      <c r="E65925" s="15"/>
    </row>
    <row r="65926" spans="5:5">
      <c r="E65926" s="15"/>
    </row>
    <row r="65927" spans="5:5">
      <c r="E65927" s="15"/>
    </row>
    <row r="65928" spans="5:5">
      <c r="E65928" s="15"/>
    </row>
    <row r="65929" spans="5:5">
      <c r="E65929" s="15"/>
    </row>
    <row r="65930" spans="5:5">
      <c r="E65930" s="15"/>
    </row>
    <row r="65931" spans="5:5">
      <c r="E65931" s="15"/>
    </row>
    <row r="65932" spans="5:5">
      <c r="E65932" s="15"/>
    </row>
    <row r="65933" spans="5:5">
      <c r="E65933" s="15"/>
    </row>
    <row r="65934" spans="5:5">
      <c r="E65934" s="15"/>
    </row>
    <row r="65935" spans="5:5">
      <c r="E65935" s="15"/>
    </row>
    <row r="65936" spans="5:5">
      <c r="E65936" s="15"/>
    </row>
    <row r="65937" spans="5:5">
      <c r="E65937" s="15"/>
    </row>
    <row r="65938" spans="5:5">
      <c r="E65938" s="15"/>
    </row>
    <row r="65939" spans="5:5">
      <c r="E65939" s="15"/>
    </row>
    <row r="65940" spans="5:5">
      <c r="E65940" s="15"/>
    </row>
    <row r="65941" spans="5:5">
      <c r="E65941" s="15"/>
    </row>
    <row r="65942" spans="5:5">
      <c r="E65942" s="15"/>
    </row>
    <row r="65943" spans="5:5">
      <c r="E65943" s="15"/>
    </row>
    <row r="65944" spans="5:5">
      <c r="E65944" s="15"/>
    </row>
    <row r="65945" spans="5:5">
      <c r="E65945" s="15"/>
    </row>
    <row r="65946" spans="5:5">
      <c r="E65946" s="15"/>
    </row>
    <row r="65947" spans="5:5">
      <c r="E65947" s="15"/>
    </row>
    <row r="65948" spans="5:5">
      <c r="E65948" s="15"/>
    </row>
    <row r="65949" spans="5:5">
      <c r="E65949" s="15"/>
    </row>
    <row r="65950" spans="5:5">
      <c r="E65950" s="15"/>
    </row>
    <row r="65951" spans="5:5">
      <c r="E65951" s="15"/>
    </row>
    <row r="65952" spans="5:5">
      <c r="E65952" s="15"/>
    </row>
    <row r="65953" spans="5:5">
      <c r="E65953" s="15"/>
    </row>
    <row r="65954" spans="5:5">
      <c r="E65954" s="15"/>
    </row>
    <row r="65955" spans="5:5">
      <c r="E65955" s="15"/>
    </row>
    <row r="65956" spans="5:5">
      <c r="E65956" s="15"/>
    </row>
    <row r="65957" spans="5:5">
      <c r="E65957" s="15"/>
    </row>
    <row r="65958" spans="5:5">
      <c r="E65958" s="15"/>
    </row>
    <row r="65959" spans="5:5">
      <c r="E65959" s="15"/>
    </row>
    <row r="65960" spans="5:5">
      <c r="E65960" s="15"/>
    </row>
    <row r="65961" spans="5:5">
      <c r="E65961" s="15"/>
    </row>
    <row r="65962" spans="5:5">
      <c r="E65962" s="15"/>
    </row>
    <row r="65963" spans="5:5">
      <c r="E65963" s="15"/>
    </row>
    <row r="65964" spans="5:5">
      <c r="E65964" s="15"/>
    </row>
    <row r="65965" spans="5:5">
      <c r="E65965" s="15"/>
    </row>
    <row r="65966" spans="5:5">
      <c r="E65966" s="15"/>
    </row>
    <row r="65967" spans="5:5">
      <c r="E65967" s="15"/>
    </row>
    <row r="65968" spans="5:5">
      <c r="E65968" s="15"/>
    </row>
    <row r="65969" spans="5:5">
      <c r="E65969" s="15"/>
    </row>
    <row r="65970" spans="5:5">
      <c r="E65970" s="15"/>
    </row>
    <row r="65971" spans="5:5">
      <c r="E65971" s="15"/>
    </row>
    <row r="65972" spans="5:5">
      <c r="E65972" s="15"/>
    </row>
    <row r="65973" spans="5:5">
      <c r="E65973" s="15"/>
    </row>
    <row r="65974" spans="5:5">
      <c r="E65974" s="15"/>
    </row>
    <row r="65975" spans="5:5">
      <c r="E65975" s="15"/>
    </row>
    <row r="65976" spans="5:5">
      <c r="E65976" s="15"/>
    </row>
    <row r="65977" spans="5:5">
      <c r="E65977" s="15"/>
    </row>
    <row r="65978" spans="5:5">
      <c r="E65978" s="15"/>
    </row>
    <row r="65979" spans="5:5">
      <c r="E65979" s="15"/>
    </row>
    <row r="65980" spans="5:5">
      <c r="E65980" s="15"/>
    </row>
    <row r="65981" spans="5:5">
      <c r="E65981" s="15"/>
    </row>
    <row r="65982" spans="5:5">
      <c r="E65982" s="15"/>
    </row>
    <row r="65983" spans="5:5">
      <c r="E65983" s="15"/>
    </row>
    <row r="65984" spans="5:5">
      <c r="E65984" s="15"/>
    </row>
    <row r="65985" spans="5:5">
      <c r="E65985" s="15"/>
    </row>
    <row r="65986" spans="5:5">
      <c r="E65986" s="15"/>
    </row>
    <row r="65987" spans="5:5">
      <c r="E65987" s="15"/>
    </row>
    <row r="65988" spans="5:5">
      <c r="E65988" s="15"/>
    </row>
    <row r="65989" spans="5:5">
      <c r="E65989" s="15"/>
    </row>
    <row r="65990" spans="5:5">
      <c r="E65990" s="15"/>
    </row>
    <row r="65991" spans="5:5">
      <c r="E65991" s="15"/>
    </row>
    <row r="65992" spans="5:5">
      <c r="E65992" s="15"/>
    </row>
    <row r="65993" spans="5:5">
      <c r="E65993" s="15"/>
    </row>
    <row r="65994" spans="5:5">
      <c r="E65994" s="15"/>
    </row>
    <row r="65995" spans="5:5">
      <c r="E65995" s="15"/>
    </row>
    <row r="65996" spans="5:5">
      <c r="E65996" s="15"/>
    </row>
    <row r="65997" spans="5:5">
      <c r="E65997" s="15"/>
    </row>
    <row r="65998" spans="5:5">
      <c r="E65998" s="15"/>
    </row>
    <row r="65999" spans="5:5">
      <c r="E65999" s="15"/>
    </row>
    <row r="66000" spans="5:5">
      <c r="E66000" s="15"/>
    </row>
    <row r="66001" spans="5:5">
      <c r="E66001" s="15"/>
    </row>
    <row r="66002" spans="5:5">
      <c r="E66002" s="15"/>
    </row>
    <row r="66003" spans="5:5">
      <c r="E66003" s="15"/>
    </row>
    <row r="66004" spans="5:5">
      <c r="E66004" s="15"/>
    </row>
    <row r="66005" spans="5:5">
      <c r="E66005" s="15"/>
    </row>
    <row r="66006" spans="5:5">
      <c r="E66006" s="15"/>
    </row>
    <row r="66007" spans="5:5">
      <c r="E66007" s="15"/>
    </row>
    <row r="66008" spans="5:5">
      <c r="E66008" s="15"/>
    </row>
    <row r="66009" spans="5:5">
      <c r="E66009" s="15"/>
    </row>
    <row r="66010" spans="5:5">
      <c r="E66010" s="15"/>
    </row>
    <row r="66011" spans="5:5">
      <c r="E66011" s="15"/>
    </row>
    <row r="66012" spans="5:5">
      <c r="E66012" s="15"/>
    </row>
    <row r="66013" spans="5:5">
      <c r="E66013" s="15"/>
    </row>
    <row r="66014" spans="5:5">
      <c r="E66014" s="15"/>
    </row>
    <row r="66015" spans="5:5">
      <c r="E66015" s="15"/>
    </row>
    <row r="66016" spans="5:5">
      <c r="E66016" s="15"/>
    </row>
    <row r="66017" spans="5:5">
      <c r="E66017" s="15"/>
    </row>
    <row r="66018" spans="5:5">
      <c r="E66018" s="15"/>
    </row>
    <row r="66019" spans="5:5">
      <c r="E66019" s="15"/>
    </row>
    <row r="66020" spans="5:5">
      <c r="E66020" s="15"/>
    </row>
    <row r="66021" spans="5:5">
      <c r="E66021" s="15"/>
    </row>
    <row r="66022" spans="5:5">
      <c r="E66022" s="15"/>
    </row>
    <row r="66023" spans="5:5">
      <c r="E66023" s="15"/>
    </row>
    <row r="66024" spans="5:5">
      <c r="E66024" s="15"/>
    </row>
    <row r="66025" spans="5:5">
      <c r="E66025" s="15"/>
    </row>
    <row r="66026" spans="5:5">
      <c r="E66026" s="15"/>
    </row>
    <row r="66027" spans="5:5">
      <c r="E66027" s="15"/>
    </row>
    <row r="66028" spans="5:5">
      <c r="E66028" s="15"/>
    </row>
    <row r="66029" spans="5:5">
      <c r="E66029" s="15"/>
    </row>
    <row r="66030" spans="5:5">
      <c r="E66030" s="15"/>
    </row>
    <row r="66031" spans="5:5">
      <c r="E66031" s="15"/>
    </row>
    <row r="66032" spans="5:5">
      <c r="E66032" s="15"/>
    </row>
    <row r="66033" spans="5:5">
      <c r="E66033" s="15"/>
    </row>
    <row r="66034" spans="5:5">
      <c r="E66034" s="15"/>
    </row>
    <row r="66035" spans="5:5">
      <c r="E66035" s="15"/>
    </row>
    <row r="66036" spans="5:5">
      <c r="E66036" s="15"/>
    </row>
    <row r="66037" spans="5:5">
      <c r="E66037" s="15"/>
    </row>
    <row r="66038" spans="5:5">
      <c r="E66038" s="15"/>
    </row>
    <row r="66039" spans="5:5">
      <c r="E66039" s="15"/>
    </row>
    <row r="66040" spans="5:5">
      <c r="E66040" s="15"/>
    </row>
    <row r="66041" spans="5:5">
      <c r="E66041" s="15"/>
    </row>
    <row r="66042" spans="5:5">
      <c r="E66042" s="15"/>
    </row>
    <row r="66043" spans="5:5">
      <c r="E66043" s="15"/>
    </row>
    <row r="66044" spans="5:5">
      <c r="E66044" s="15"/>
    </row>
    <row r="66045" spans="5:5">
      <c r="E66045" s="15"/>
    </row>
    <row r="66046" spans="5:5">
      <c r="E66046" s="15"/>
    </row>
    <row r="66047" spans="5:5">
      <c r="E66047" s="15"/>
    </row>
    <row r="66048" spans="5:5">
      <c r="E66048" s="15"/>
    </row>
    <row r="66049" spans="5:5">
      <c r="E66049" s="15"/>
    </row>
    <row r="66050" spans="5:5">
      <c r="E66050" s="15"/>
    </row>
    <row r="66051" spans="5:5">
      <c r="E66051" s="15"/>
    </row>
    <row r="66052" spans="5:5">
      <c r="E66052" s="15"/>
    </row>
    <row r="66053" spans="5:5">
      <c r="E66053" s="15"/>
    </row>
    <row r="66054" spans="5:5">
      <c r="E66054" s="15"/>
    </row>
    <row r="66055" spans="5:5">
      <c r="E66055" s="15"/>
    </row>
    <row r="66056" spans="5:5">
      <c r="E66056" s="15"/>
    </row>
    <row r="66057" spans="5:5">
      <c r="E66057" s="15"/>
    </row>
    <row r="66058" spans="5:5">
      <c r="E66058" s="15"/>
    </row>
    <row r="66059" spans="5:5">
      <c r="E66059" s="15"/>
    </row>
    <row r="66060" spans="5:5">
      <c r="E66060" s="15"/>
    </row>
    <row r="66061" spans="5:5">
      <c r="E66061" s="15"/>
    </row>
    <row r="66062" spans="5:5">
      <c r="E66062" s="15"/>
    </row>
    <row r="66063" spans="5:5">
      <c r="E66063" s="15"/>
    </row>
    <row r="66064" spans="5:5">
      <c r="E66064" s="15"/>
    </row>
    <row r="66065" spans="5:5">
      <c r="E66065" s="15"/>
    </row>
    <row r="66066" spans="5:5">
      <c r="E66066" s="15"/>
    </row>
    <row r="66067" spans="5:5">
      <c r="E66067" s="15"/>
    </row>
    <row r="66068" spans="5:5">
      <c r="E66068" s="15"/>
    </row>
    <row r="66069" spans="5:5">
      <c r="E66069" s="15"/>
    </row>
    <row r="66070" spans="5:5">
      <c r="E66070" s="15"/>
    </row>
    <row r="66071" spans="5:5">
      <c r="E66071" s="15"/>
    </row>
    <row r="66072" spans="5:5">
      <c r="E66072" s="15"/>
    </row>
    <row r="66073" spans="5:5">
      <c r="E66073" s="15"/>
    </row>
    <row r="66074" spans="5:5">
      <c r="E66074" s="15"/>
    </row>
    <row r="66075" spans="5:5">
      <c r="E66075" s="15"/>
    </row>
    <row r="66076" spans="5:5">
      <c r="E66076" s="15"/>
    </row>
    <row r="66077" spans="5:5">
      <c r="E66077" s="15"/>
    </row>
    <row r="66078" spans="5:5">
      <c r="E66078" s="15"/>
    </row>
    <row r="66079" spans="5:5">
      <c r="E66079" s="15"/>
    </row>
    <row r="66080" spans="5:5">
      <c r="E66080" s="15"/>
    </row>
    <row r="66081" spans="5:5">
      <c r="E66081" s="15"/>
    </row>
    <row r="66082" spans="5:5">
      <c r="E66082" s="15"/>
    </row>
    <row r="66083" spans="5:5">
      <c r="E66083" s="15"/>
    </row>
    <row r="66084" spans="5:5">
      <c r="E66084" s="15"/>
    </row>
    <row r="66085" spans="5:5">
      <c r="E66085" s="15"/>
    </row>
    <row r="66086" spans="5:5">
      <c r="E66086" s="15"/>
    </row>
    <row r="66087" spans="5:5">
      <c r="E66087" s="15"/>
    </row>
    <row r="66088" spans="5:5">
      <c r="E66088" s="15"/>
    </row>
    <row r="66089" spans="5:5">
      <c r="E66089" s="15"/>
    </row>
    <row r="66090" spans="5:5">
      <c r="E66090" s="15"/>
    </row>
    <row r="66091" spans="5:5">
      <c r="E66091" s="15"/>
    </row>
    <row r="66092" spans="5:5">
      <c r="E66092" s="15"/>
    </row>
    <row r="66093" spans="5:5">
      <c r="E66093" s="15"/>
    </row>
    <row r="66094" spans="5:5">
      <c r="E66094" s="15"/>
    </row>
    <row r="66095" spans="5:5">
      <c r="E66095" s="15"/>
    </row>
    <row r="66096" spans="5:5">
      <c r="E66096" s="15"/>
    </row>
    <row r="66097" spans="5:5">
      <c r="E66097" s="15"/>
    </row>
    <row r="66098" spans="5:5">
      <c r="E66098" s="15"/>
    </row>
    <row r="66099" spans="5:5">
      <c r="E66099" s="15"/>
    </row>
    <row r="66100" spans="5:5">
      <c r="E66100" s="15"/>
    </row>
    <row r="66101" spans="5:5">
      <c r="E66101" s="15"/>
    </row>
    <row r="66102" spans="5:5">
      <c r="E66102" s="15"/>
    </row>
    <row r="66103" spans="5:5">
      <c r="E66103" s="15"/>
    </row>
    <row r="66104" spans="5:5">
      <c r="E66104" s="15"/>
    </row>
    <row r="66105" spans="5:5">
      <c r="E66105" s="15"/>
    </row>
    <row r="66106" spans="5:5">
      <c r="E66106" s="15"/>
    </row>
    <row r="66107" spans="5:5">
      <c r="E66107" s="15"/>
    </row>
    <row r="66108" spans="5:5">
      <c r="E66108" s="15"/>
    </row>
    <row r="66109" spans="5:5">
      <c r="E66109" s="15"/>
    </row>
    <row r="66110" spans="5:5">
      <c r="E66110" s="15"/>
    </row>
    <row r="66111" spans="5:5">
      <c r="E66111" s="15"/>
    </row>
    <row r="66112" spans="5:5">
      <c r="E66112" s="15"/>
    </row>
    <row r="66113" spans="5:5">
      <c r="E66113" s="15"/>
    </row>
    <row r="66114" spans="5:5">
      <c r="E66114" s="15"/>
    </row>
    <row r="66115" spans="5:5">
      <c r="E66115" s="15"/>
    </row>
    <row r="66116" spans="5:5">
      <c r="E66116" s="15"/>
    </row>
    <row r="66117" spans="5:5">
      <c r="E66117" s="15"/>
    </row>
    <row r="66118" spans="5:5">
      <c r="E66118" s="15"/>
    </row>
    <row r="66119" spans="5:5">
      <c r="E66119" s="15"/>
    </row>
    <row r="66120" spans="5:5">
      <c r="E66120" s="15"/>
    </row>
    <row r="66121" spans="5:5">
      <c r="E66121" s="15"/>
    </row>
    <row r="66122" spans="5:5">
      <c r="E66122" s="15"/>
    </row>
    <row r="66123" spans="5:5">
      <c r="E66123" s="15"/>
    </row>
    <row r="66124" spans="5:5">
      <c r="E66124" s="15"/>
    </row>
    <row r="66125" spans="5:5">
      <c r="E66125" s="15"/>
    </row>
    <row r="66126" spans="5:5">
      <c r="E66126" s="15"/>
    </row>
    <row r="66127" spans="5:5">
      <c r="E66127" s="15"/>
    </row>
    <row r="66128" spans="5:5">
      <c r="E66128" s="15"/>
    </row>
    <row r="66129" spans="5:5">
      <c r="E66129" s="15"/>
    </row>
    <row r="66130" spans="5:5">
      <c r="E66130" s="15"/>
    </row>
    <row r="66131" spans="5:5">
      <c r="E66131" s="15"/>
    </row>
    <row r="66132" spans="5:5">
      <c r="E66132" s="15"/>
    </row>
    <row r="66133" spans="5:5">
      <c r="E66133" s="15"/>
    </row>
    <row r="66134" spans="5:5">
      <c r="E66134" s="15"/>
    </row>
    <row r="66135" spans="5:5">
      <c r="E66135" s="15"/>
    </row>
    <row r="66136" spans="5:5">
      <c r="E66136" s="15"/>
    </row>
    <row r="66137" spans="5:5">
      <c r="E66137" s="15"/>
    </row>
    <row r="66138" spans="5:5">
      <c r="E66138" s="15"/>
    </row>
    <row r="66139" spans="5:5">
      <c r="E66139" s="15"/>
    </row>
    <row r="66140" spans="5:5">
      <c r="E66140" s="15"/>
    </row>
    <row r="66141" spans="5:5">
      <c r="E66141" s="15"/>
    </row>
    <row r="66142" spans="5:5">
      <c r="E66142" s="15"/>
    </row>
    <row r="66143" spans="5:5">
      <c r="E66143" s="15"/>
    </row>
    <row r="66144" spans="5:5">
      <c r="E66144" s="15"/>
    </row>
    <row r="66145" spans="5:5">
      <c r="E66145" s="15"/>
    </row>
    <row r="66146" spans="5:5">
      <c r="E66146" s="15"/>
    </row>
    <row r="66147" spans="5:5">
      <c r="E66147" s="15"/>
    </row>
    <row r="66148" spans="5:5">
      <c r="E66148" s="15"/>
    </row>
    <row r="66149" spans="5:5">
      <c r="E66149" s="15"/>
    </row>
    <row r="66150" spans="5:5">
      <c r="E66150" s="15"/>
    </row>
    <row r="66151" spans="5:5">
      <c r="E66151" s="15"/>
    </row>
    <row r="66152" spans="5:5">
      <c r="E66152" s="15"/>
    </row>
    <row r="66153" spans="5:5">
      <c r="E66153" s="15"/>
    </row>
    <row r="66154" spans="5:5">
      <c r="E66154" s="15"/>
    </row>
    <row r="66155" spans="5:5">
      <c r="E66155" s="15"/>
    </row>
    <row r="66156" spans="5:5">
      <c r="E66156" s="15"/>
    </row>
    <row r="66157" spans="5:5">
      <c r="E66157" s="15"/>
    </row>
    <row r="66158" spans="5:5">
      <c r="E66158" s="15"/>
    </row>
    <row r="66159" spans="5:5">
      <c r="E66159" s="15"/>
    </row>
    <row r="66160" spans="5:5">
      <c r="E66160" s="15"/>
    </row>
    <row r="66161" spans="5:5">
      <c r="E66161" s="15"/>
    </row>
    <row r="66162" spans="5:5">
      <c r="E66162" s="15"/>
    </row>
    <row r="66163" spans="5:5">
      <c r="E66163" s="15"/>
    </row>
    <row r="66164" spans="5:5">
      <c r="E66164" s="15"/>
    </row>
    <row r="66165" spans="5:5">
      <c r="E66165" s="15"/>
    </row>
    <row r="66166" spans="5:5">
      <c r="E66166" s="15"/>
    </row>
    <row r="66167" spans="5:5">
      <c r="E66167" s="15"/>
    </row>
    <row r="66168" spans="5:5">
      <c r="E66168" s="15"/>
    </row>
    <row r="66169" spans="5:5">
      <c r="E66169" s="15"/>
    </row>
    <row r="66170" spans="5:5">
      <c r="E66170" s="15"/>
    </row>
    <row r="66171" spans="5:5">
      <c r="E66171" s="15"/>
    </row>
    <row r="66172" spans="5:5">
      <c r="E66172" s="15"/>
    </row>
    <row r="66173" spans="5:5">
      <c r="E66173" s="15"/>
    </row>
    <row r="66174" spans="5:5">
      <c r="E66174" s="15"/>
    </row>
    <row r="66175" spans="5:5">
      <c r="E66175" s="15"/>
    </row>
    <row r="66176" spans="5:5">
      <c r="E66176" s="15"/>
    </row>
    <row r="66177" spans="5:5">
      <c r="E66177" s="15"/>
    </row>
    <row r="66178" spans="5:5">
      <c r="E66178" s="15"/>
    </row>
    <row r="66179" spans="5:5">
      <c r="E66179" s="15"/>
    </row>
    <row r="66180" spans="5:5">
      <c r="E66180" s="15"/>
    </row>
    <row r="66181" spans="5:5">
      <c r="E66181" s="15"/>
    </row>
    <row r="66182" spans="5:5">
      <c r="E66182" s="15"/>
    </row>
    <row r="66183" spans="5:5">
      <c r="E66183" s="15"/>
    </row>
    <row r="66184" spans="5:5">
      <c r="E66184" s="15"/>
    </row>
    <row r="66185" spans="5:5">
      <c r="E66185" s="15"/>
    </row>
    <row r="66186" spans="5:5">
      <c r="E66186" s="15"/>
    </row>
    <row r="66187" spans="5:5">
      <c r="E66187" s="15"/>
    </row>
    <row r="66188" spans="5:5">
      <c r="E66188" s="15"/>
    </row>
    <row r="66189" spans="5:5">
      <c r="E66189" s="15"/>
    </row>
    <row r="66190" spans="5:5">
      <c r="E66190" s="15"/>
    </row>
    <row r="66191" spans="5:5">
      <c r="E66191" s="15"/>
    </row>
    <row r="66192" spans="5:5">
      <c r="E66192" s="15"/>
    </row>
    <row r="66193" spans="5:5">
      <c r="E66193" s="15"/>
    </row>
    <row r="66194" spans="5:5">
      <c r="E66194" s="15"/>
    </row>
    <row r="66195" spans="5:5">
      <c r="E66195" s="15"/>
    </row>
    <row r="66196" spans="5:5">
      <c r="E66196" s="15"/>
    </row>
    <row r="66197" spans="5:5">
      <c r="E66197" s="15"/>
    </row>
    <row r="66198" spans="5:5">
      <c r="E66198" s="15"/>
    </row>
    <row r="66199" spans="5:5">
      <c r="E66199" s="15"/>
    </row>
    <row r="66200" spans="5:5">
      <c r="E66200" s="15"/>
    </row>
    <row r="66201" spans="5:5">
      <c r="E66201" s="15"/>
    </row>
    <row r="66202" spans="5:5">
      <c r="E66202" s="15"/>
    </row>
    <row r="66203" spans="5:5">
      <c r="E66203" s="15"/>
    </row>
    <row r="66204" spans="5:5">
      <c r="E66204" s="15"/>
    </row>
    <row r="66205" spans="5:5">
      <c r="E66205" s="15"/>
    </row>
    <row r="66206" spans="5:5">
      <c r="E66206" s="15"/>
    </row>
    <row r="66207" spans="5:5">
      <c r="E66207" s="15"/>
    </row>
    <row r="66208" spans="5:5">
      <c r="E66208" s="15"/>
    </row>
    <row r="66209" spans="5:5">
      <c r="E66209" s="15"/>
    </row>
    <row r="66210" spans="5:5">
      <c r="E66210" s="15"/>
    </row>
    <row r="66211" spans="5:5">
      <c r="E66211" s="15"/>
    </row>
    <row r="66212" spans="5:5">
      <c r="E66212" s="15"/>
    </row>
    <row r="66213" spans="5:5">
      <c r="E66213" s="15"/>
    </row>
    <row r="66214" spans="5:5">
      <c r="E66214" s="15"/>
    </row>
    <row r="66215" spans="5:5">
      <c r="E66215" s="15"/>
    </row>
    <row r="66216" spans="5:5">
      <c r="E66216" s="15"/>
    </row>
    <row r="66217" spans="5:5">
      <c r="E66217" s="15"/>
    </row>
    <row r="66218" spans="5:5">
      <c r="E66218" s="15"/>
    </row>
    <row r="66219" spans="5:5">
      <c r="E66219" s="15"/>
    </row>
    <row r="66220" spans="5:5">
      <c r="E66220" s="15"/>
    </row>
    <row r="66221" spans="5:5">
      <c r="E66221" s="15"/>
    </row>
    <row r="66222" spans="5:5">
      <c r="E66222" s="15"/>
    </row>
    <row r="66223" spans="5:5">
      <c r="E66223" s="15"/>
    </row>
    <row r="66224" spans="5:5">
      <c r="E66224" s="15"/>
    </row>
    <row r="66225" spans="5:5">
      <c r="E66225" s="15"/>
    </row>
    <row r="66226" spans="5:5">
      <c r="E66226" s="15"/>
    </row>
    <row r="66227" spans="5:5">
      <c r="E66227" s="15"/>
    </row>
    <row r="66228" spans="5:5">
      <c r="E66228" s="15"/>
    </row>
    <row r="66229" spans="5:5">
      <c r="E66229" s="15"/>
    </row>
    <row r="66230" spans="5:5">
      <c r="E66230" s="15"/>
    </row>
    <row r="66231" spans="5:5">
      <c r="E66231" s="15"/>
    </row>
    <row r="66232" spans="5:5">
      <c r="E66232" s="15"/>
    </row>
    <row r="66233" spans="5:5">
      <c r="E66233" s="15"/>
    </row>
    <row r="66234" spans="5:5">
      <c r="E66234" s="15"/>
    </row>
    <row r="66235" spans="5:5">
      <c r="E66235" s="15"/>
    </row>
    <row r="66236" spans="5:5">
      <c r="E66236" s="15"/>
    </row>
    <row r="66237" spans="5:5">
      <c r="E66237" s="15"/>
    </row>
    <row r="66238" spans="5:5">
      <c r="E66238" s="15"/>
    </row>
    <row r="66239" spans="5:5">
      <c r="E66239" s="15"/>
    </row>
    <row r="66240" spans="5:5">
      <c r="E66240" s="15"/>
    </row>
    <row r="66241" spans="5:5">
      <c r="E66241" s="15"/>
    </row>
    <row r="66242" spans="5:5">
      <c r="E66242" s="15"/>
    </row>
    <row r="66243" spans="5:5">
      <c r="E66243" s="15"/>
    </row>
    <row r="66244" spans="5:5">
      <c r="E66244" s="15"/>
    </row>
    <row r="66245" spans="5:5">
      <c r="E66245" s="15"/>
    </row>
    <row r="66246" spans="5:5">
      <c r="E66246" s="15"/>
    </row>
    <row r="66247" spans="5:5">
      <c r="E66247" s="15"/>
    </row>
    <row r="66248" spans="5:5">
      <c r="E66248" s="15"/>
    </row>
    <row r="66249" spans="5:5">
      <c r="E66249" s="15"/>
    </row>
    <row r="66250" spans="5:5">
      <c r="E66250" s="15"/>
    </row>
    <row r="66251" spans="5:5">
      <c r="E66251" s="15"/>
    </row>
    <row r="66252" spans="5:5">
      <c r="E66252" s="15"/>
    </row>
    <row r="66253" spans="5:5">
      <c r="E66253" s="15"/>
    </row>
    <row r="66254" spans="5:5">
      <c r="E66254" s="15"/>
    </row>
    <row r="66255" spans="5:5">
      <c r="E66255" s="15"/>
    </row>
    <row r="66256" spans="5:5">
      <c r="E66256" s="15"/>
    </row>
    <row r="66257" spans="5:5">
      <c r="E66257" s="15"/>
    </row>
    <row r="66258" spans="5:5">
      <c r="E66258" s="15"/>
    </row>
    <row r="66259" spans="5:5">
      <c r="E66259" s="15"/>
    </row>
    <row r="66260" spans="5:5">
      <c r="E66260" s="15"/>
    </row>
    <row r="66261" spans="5:5">
      <c r="E66261" s="15"/>
    </row>
    <row r="66262" spans="5:5">
      <c r="E66262" s="15"/>
    </row>
    <row r="66263" spans="5:5">
      <c r="E66263" s="15"/>
    </row>
    <row r="66264" spans="5:5">
      <c r="E66264" s="15"/>
    </row>
    <row r="66265" spans="5:5">
      <c r="E66265" s="15"/>
    </row>
    <row r="66266" spans="5:5">
      <c r="E66266" s="15"/>
    </row>
    <row r="66267" spans="5:5">
      <c r="E66267" s="15"/>
    </row>
    <row r="66268" spans="5:5">
      <c r="E66268" s="15"/>
    </row>
    <row r="66269" spans="5:5">
      <c r="E66269" s="15"/>
    </row>
    <row r="66270" spans="5:5">
      <c r="E66270" s="15"/>
    </row>
    <row r="66271" spans="5:5">
      <c r="E66271" s="15"/>
    </row>
    <row r="66272" spans="5:5">
      <c r="E66272" s="15"/>
    </row>
    <row r="66273" spans="5:5">
      <c r="E66273" s="15"/>
    </row>
    <row r="66274" spans="5:5">
      <c r="E66274" s="15"/>
    </row>
    <row r="66275" spans="5:5">
      <c r="E66275" s="15"/>
    </row>
    <row r="66276" spans="5:5">
      <c r="E66276" s="15"/>
    </row>
    <row r="66277" spans="5:5">
      <c r="E66277" s="15"/>
    </row>
    <row r="66278" spans="5:5">
      <c r="E66278" s="15"/>
    </row>
    <row r="66279" spans="5:5">
      <c r="E66279" s="15"/>
    </row>
    <row r="66280" spans="5:5">
      <c r="E66280" s="15"/>
    </row>
    <row r="66281" spans="5:5">
      <c r="E66281" s="15"/>
    </row>
    <row r="66282" spans="5:5">
      <c r="E66282" s="15"/>
    </row>
    <row r="66283" spans="5:5">
      <c r="E66283" s="15"/>
    </row>
    <row r="66284" spans="5:5">
      <c r="E66284" s="15"/>
    </row>
    <row r="66285" spans="5:5">
      <c r="E66285" s="15"/>
    </row>
    <row r="66286" spans="5:5">
      <c r="E66286" s="15"/>
    </row>
    <row r="66287" spans="5:5">
      <c r="E66287" s="15"/>
    </row>
    <row r="66288" spans="5:5">
      <c r="E66288" s="15"/>
    </row>
    <row r="66289" spans="5:5">
      <c r="E66289" s="15"/>
    </row>
    <row r="66290" spans="5:5">
      <c r="E66290" s="15"/>
    </row>
    <row r="66291" spans="5:5">
      <c r="E66291" s="15"/>
    </row>
    <row r="66292" spans="5:5">
      <c r="E66292" s="15"/>
    </row>
    <row r="66293" spans="5:5">
      <c r="E66293" s="15"/>
    </row>
    <row r="66294" spans="5:5">
      <c r="E66294" s="15"/>
    </row>
    <row r="66295" spans="5:5">
      <c r="E66295" s="15"/>
    </row>
    <row r="66296" spans="5:5">
      <c r="E66296" s="15"/>
    </row>
    <row r="66297" spans="5:5">
      <c r="E66297" s="15"/>
    </row>
    <row r="66298" spans="5:5">
      <c r="E66298" s="15"/>
    </row>
    <row r="66299" spans="5:5">
      <c r="E66299" s="15"/>
    </row>
    <row r="66300" spans="5:5">
      <c r="E66300" s="15"/>
    </row>
    <row r="66301" spans="5:5">
      <c r="E66301" s="15"/>
    </row>
    <row r="66302" spans="5:5">
      <c r="E66302" s="15"/>
    </row>
    <row r="66303" spans="5:5">
      <c r="E66303" s="15"/>
    </row>
    <row r="66304" spans="5:5">
      <c r="E66304" s="15"/>
    </row>
    <row r="66305" spans="5:5">
      <c r="E66305" s="15"/>
    </row>
    <row r="66306" spans="5:5">
      <c r="E66306" s="15"/>
    </row>
    <row r="66307" spans="5:5">
      <c r="E66307" s="15"/>
    </row>
    <row r="66308" spans="5:5">
      <c r="E66308" s="15"/>
    </row>
    <row r="66309" spans="5:5">
      <c r="E66309" s="15"/>
    </row>
    <row r="66310" spans="5:5">
      <c r="E66310" s="15"/>
    </row>
    <row r="66311" spans="5:5">
      <c r="E66311" s="15"/>
    </row>
    <row r="66312" spans="5:5">
      <c r="E66312" s="15"/>
    </row>
    <row r="66313" spans="5:5">
      <c r="E66313" s="15"/>
    </row>
    <row r="66314" spans="5:5">
      <c r="E66314" s="15"/>
    </row>
    <row r="66315" spans="5:5">
      <c r="E66315" s="15"/>
    </row>
    <row r="66316" spans="5:5">
      <c r="E66316" s="15"/>
    </row>
    <row r="66317" spans="5:5">
      <c r="E66317" s="15"/>
    </row>
    <row r="66318" spans="5:5">
      <c r="E66318" s="15"/>
    </row>
    <row r="66319" spans="5:5">
      <c r="E66319" s="15"/>
    </row>
    <row r="66320" spans="5:5">
      <c r="E66320" s="15"/>
    </row>
    <row r="66321" spans="5:5">
      <c r="E66321" s="15"/>
    </row>
    <row r="66322" spans="5:5">
      <c r="E66322" s="15"/>
    </row>
    <row r="66323" spans="5:5">
      <c r="E66323" s="15"/>
    </row>
    <row r="66324" spans="5:5">
      <c r="E66324" s="15"/>
    </row>
    <row r="66325" spans="5:5">
      <c r="E66325" s="15"/>
    </row>
    <row r="66326" spans="5:5">
      <c r="E66326" s="15"/>
    </row>
    <row r="66327" spans="5:5">
      <c r="E66327" s="15"/>
    </row>
    <row r="66328" spans="5:5">
      <c r="E66328" s="15"/>
    </row>
    <row r="66329" spans="5:5">
      <c r="E66329" s="15"/>
    </row>
    <row r="66330" spans="5:5">
      <c r="E66330" s="15"/>
    </row>
    <row r="66331" spans="5:5">
      <c r="E66331" s="15"/>
    </row>
    <row r="66332" spans="5:5">
      <c r="E66332" s="15"/>
    </row>
    <row r="66333" spans="5:5">
      <c r="E66333" s="15"/>
    </row>
    <row r="66334" spans="5:5">
      <c r="E66334" s="15"/>
    </row>
    <row r="66335" spans="5:5">
      <c r="E66335" s="15"/>
    </row>
    <row r="66336" spans="5:5">
      <c r="E66336" s="15"/>
    </row>
    <row r="66337" spans="5:5">
      <c r="E66337" s="15"/>
    </row>
    <row r="66338" spans="5:5">
      <c r="E66338" s="15"/>
    </row>
    <row r="66339" spans="5:5">
      <c r="E66339" s="15"/>
    </row>
    <row r="66340" spans="5:5">
      <c r="E66340" s="15"/>
    </row>
    <row r="66341" spans="5:5">
      <c r="E66341" s="15"/>
    </row>
    <row r="66342" spans="5:5">
      <c r="E66342" s="15"/>
    </row>
    <row r="66343" spans="5:5">
      <c r="E66343" s="15"/>
    </row>
    <row r="66344" spans="5:5">
      <c r="E66344" s="15"/>
    </row>
    <row r="66345" spans="5:5">
      <c r="E66345" s="15"/>
    </row>
    <row r="66346" spans="5:5">
      <c r="E66346" s="15"/>
    </row>
    <row r="66347" spans="5:5">
      <c r="E66347" s="15"/>
    </row>
    <row r="66348" spans="5:5">
      <c r="E66348" s="15"/>
    </row>
    <row r="66349" spans="5:5">
      <c r="E66349" s="15"/>
    </row>
    <row r="66350" spans="5:5">
      <c r="E66350" s="15"/>
    </row>
    <row r="66351" spans="5:5">
      <c r="E66351" s="15"/>
    </row>
    <row r="66352" spans="5:5">
      <c r="E66352" s="15"/>
    </row>
    <row r="66353" spans="5:5">
      <c r="E66353" s="15"/>
    </row>
    <row r="66354" spans="5:5">
      <c r="E66354" s="15"/>
    </row>
    <row r="66355" spans="5:5">
      <c r="E66355" s="15"/>
    </row>
    <row r="66356" spans="5:5">
      <c r="E66356" s="15"/>
    </row>
    <row r="66357" spans="5:5">
      <c r="E66357" s="15"/>
    </row>
    <row r="66358" spans="5:5">
      <c r="E66358" s="15"/>
    </row>
    <row r="66359" spans="5:5">
      <c r="E66359" s="15"/>
    </row>
    <row r="66360" spans="5:5">
      <c r="E66360" s="15"/>
    </row>
    <row r="66361" spans="5:5">
      <c r="E66361" s="15"/>
    </row>
    <row r="66362" spans="5:5">
      <c r="E66362" s="15"/>
    </row>
    <row r="66363" spans="5:5">
      <c r="E66363" s="15"/>
    </row>
    <row r="66364" spans="5:5">
      <c r="E66364" s="15"/>
    </row>
    <row r="66365" spans="5:5">
      <c r="E66365" s="15"/>
    </row>
    <row r="66366" spans="5:5">
      <c r="E66366" s="15"/>
    </row>
    <row r="66367" spans="5:5">
      <c r="E66367" s="15"/>
    </row>
    <row r="66368" spans="5:5">
      <c r="E66368" s="15"/>
    </row>
    <row r="66369" spans="5:5">
      <c r="E66369" s="15"/>
    </row>
    <row r="66370" spans="5:5">
      <c r="E66370" s="15"/>
    </row>
    <row r="66371" spans="5:5">
      <c r="E66371" s="15"/>
    </row>
    <row r="66372" spans="5:5">
      <c r="E66372" s="15"/>
    </row>
    <row r="66373" spans="5:5">
      <c r="E66373" s="15"/>
    </row>
    <row r="66374" spans="5:5">
      <c r="E66374" s="15"/>
    </row>
    <row r="66375" spans="5:5">
      <c r="E66375" s="15"/>
    </row>
    <row r="66376" spans="5:5">
      <c r="E66376" s="15"/>
    </row>
    <row r="66377" spans="5:5">
      <c r="E66377" s="15"/>
    </row>
    <row r="66378" spans="5:5">
      <c r="E66378" s="15"/>
    </row>
    <row r="66379" spans="5:5">
      <c r="E66379" s="15"/>
    </row>
    <row r="66380" spans="5:5">
      <c r="E66380" s="15"/>
    </row>
    <row r="66381" spans="5:5">
      <c r="E66381" s="15"/>
    </row>
    <row r="66382" spans="5:5">
      <c r="E66382" s="15"/>
    </row>
    <row r="66383" spans="5:5">
      <c r="E66383" s="15"/>
    </row>
    <row r="66384" spans="5:5">
      <c r="E66384" s="15"/>
    </row>
    <row r="66385" spans="5:5">
      <c r="E66385" s="15"/>
    </row>
    <row r="66386" spans="5:5">
      <c r="E66386" s="15"/>
    </row>
    <row r="66387" spans="5:5">
      <c r="E66387" s="15"/>
    </row>
    <row r="66388" spans="5:5">
      <c r="E66388" s="15"/>
    </row>
    <row r="66389" spans="5:5">
      <c r="E66389" s="15"/>
    </row>
    <row r="66390" spans="5:5">
      <c r="E66390" s="15"/>
    </row>
    <row r="66391" spans="5:5">
      <c r="E66391" s="15"/>
    </row>
    <row r="66392" spans="5:5">
      <c r="E66392" s="15"/>
    </row>
    <row r="66393" spans="5:5">
      <c r="E66393" s="15"/>
    </row>
    <row r="66394" spans="5:5">
      <c r="E66394" s="15"/>
    </row>
    <row r="66395" spans="5:5">
      <c r="E66395" s="15"/>
    </row>
    <row r="66396" spans="5:5">
      <c r="E66396" s="15"/>
    </row>
    <row r="66397" spans="5:5">
      <c r="E66397" s="15"/>
    </row>
    <row r="66398" spans="5:5">
      <c r="E66398" s="15"/>
    </row>
    <row r="66399" spans="5:5">
      <c r="E66399" s="15"/>
    </row>
    <row r="66400" spans="5:5">
      <c r="E66400" s="15"/>
    </row>
    <row r="66401" spans="5:5">
      <c r="E66401" s="15"/>
    </row>
    <row r="66402" spans="5:5">
      <c r="E66402" s="15"/>
    </row>
    <row r="66403" spans="5:5">
      <c r="E66403" s="15"/>
    </row>
    <row r="66404" spans="5:5">
      <c r="E66404" s="15"/>
    </row>
    <row r="66405" spans="5:5">
      <c r="E66405" s="15"/>
    </row>
    <row r="66406" spans="5:5">
      <c r="E66406" s="15"/>
    </row>
    <row r="66407" spans="5:5">
      <c r="E66407" s="15"/>
    </row>
    <row r="66408" spans="5:5">
      <c r="E66408" s="15"/>
    </row>
    <row r="66409" spans="5:5">
      <c r="E66409" s="15"/>
    </row>
    <row r="66410" spans="5:5">
      <c r="E66410" s="15"/>
    </row>
    <row r="66411" spans="5:5">
      <c r="E66411" s="15"/>
    </row>
    <row r="66412" spans="5:5">
      <c r="E66412" s="15"/>
    </row>
    <row r="66413" spans="5:5">
      <c r="E66413" s="15"/>
    </row>
    <row r="66414" spans="5:5">
      <c r="E66414" s="15"/>
    </row>
    <row r="66415" spans="5:5">
      <c r="E66415" s="15"/>
    </row>
    <row r="66416" spans="5:5">
      <c r="E66416" s="15"/>
    </row>
    <row r="66417" spans="5:5">
      <c r="E66417" s="15"/>
    </row>
    <row r="66418" spans="5:5">
      <c r="E66418" s="15"/>
    </row>
    <row r="66419" spans="5:5">
      <c r="E66419" s="15"/>
    </row>
    <row r="66420" spans="5:5">
      <c r="E66420" s="15"/>
    </row>
    <row r="66421" spans="5:5">
      <c r="E66421" s="15"/>
    </row>
    <row r="66422" spans="5:5">
      <c r="E66422" s="15"/>
    </row>
    <row r="66423" spans="5:5">
      <c r="E66423" s="15"/>
    </row>
    <row r="66424" spans="5:5">
      <c r="E66424" s="15"/>
    </row>
    <row r="66425" spans="5:5">
      <c r="E66425" s="15"/>
    </row>
    <row r="66426" spans="5:5">
      <c r="E66426" s="15"/>
    </row>
    <row r="66427" spans="5:5">
      <c r="E66427" s="15"/>
    </row>
    <row r="66428" spans="5:5">
      <c r="E66428" s="15"/>
    </row>
    <row r="66429" spans="5:5">
      <c r="E66429" s="15"/>
    </row>
    <row r="66430" spans="5:5">
      <c r="E66430" s="15"/>
    </row>
    <row r="66431" spans="5:5">
      <c r="E66431" s="15"/>
    </row>
    <row r="66432" spans="5:5">
      <c r="E66432" s="15"/>
    </row>
    <row r="66433" spans="5:5">
      <c r="E66433" s="15"/>
    </row>
    <row r="66434" spans="5:5">
      <c r="E66434" s="15"/>
    </row>
    <row r="66435" spans="5:5">
      <c r="E66435" s="15"/>
    </row>
    <row r="66436" spans="5:5">
      <c r="E66436" s="15"/>
    </row>
    <row r="66437" spans="5:5">
      <c r="E66437" s="15"/>
    </row>
    <row r="66438" spans="5:5">
      <c r="E66438" s="15"/>
    </row>
    <row r="66439" spans="5:5">
      <c r="E66439" s="15"/>
    </row>
    <row r="66440" spans="5:5">
      <c r="E66440" s="15"/>
    </row>
    <row r="66441" spans="5:5">
      <c r="E66441" s="15"/>
    </row>
    <row r="66442" spans="5:5">
      <c r="E66442" s="15"/>
    </row>
    <row r="66443" spans="5:5">
      <c r="E66443" s="15"/>
    </row>
    <row r="66444" spans="5:5">
      <c r="E66444" s="15"/>
    </row>
    <row r="66445" spans="5:5">
      <c r="E66445" s="15"/>
    </row>
    <row r="66446" spans="5:5">
      <c r="E66446" s="15"/>
    </row>
    <row r="66447" spans="5:5">
      <c r="E66447" s="15"/>
    </row>
    <row r="66448" spans="5:5">
      <c r="E66448" s="15"/>
    </row>
    <row r="66449" spans="5:5">
      <c r="E66449" s="15"/>
    </row>
    <row r="66450" spans="5:5">
      <c r="E66450" s="15"/>
    </row>
    <row r="66451" spans="5:5">
      <c r="E66451" s="15"/>
    </row>
    <row r="66452" spans="5:5">
      <c r="E66452" s="15"/>
    </row>
    <row r="66453" spans="5:5">
      <c r="E66453" s="15"/>
    </row>
    <row r="66454" spans="5:5">
      <c r="E66454" s="15"/>
    </row>
    <row r="66455" spans="5:5">
      <c r="E66455" s="15"/>
    </row>
    <row r="66456" spans="5:5">
      <c r="E66456" s="15"/>
    </row>
    <row r="66457" spans="5:5">
      <c r="E66457" s="15"/>
    </row>
    <row r="66458" spans="5:5">
      <c r="E66458" s="15"/>
    </row>
    <row r="66459" spans="5:5">
      <c r="E66459" s="15"/>
    </row>
    <row r="66460" spans="5:5">
      <c r="E66460" s="15"/>
    </row>
    <row r="66461" spans="5:5">
      <c r="E66461" s="15"/>
    </row>
    <row r="66462" spans="5:5">
      <c r="E66462" s="15"/>
    </row>
    <row r="66463" spans="5:5">
      <c r="E66463" s="15"/>
    </row>
    <row r="66464" spans="5:5">
      <c r="E66464" s="15"/>
    </row>
    <row r="66465" spans="5:5">
      <c r="E66465" s="15"/>
    </row>
    <row r="66466" spans="5:5">
      <c r="E66466" s="15"/>
    </row>
    <row r="66467" spans="5:5">
      <c r="E66467" s="15"/>
    </row>
    <row r="66468" spans="5:5">
      <c r="E66468" s="15"/>
    </row>
    <row r="66469" spans="5:5">
      <c r="E66469" s="15"/>
    </row>
    <row r="66470" spans="5:5">
      <c r="E66470" s="15"/>
    </row>
    <row r="66471" spans="5:5">
      <c r="E66471" s="15"/>
    </row>
    <row r="66472" spans="5:5">
      <c r="E66472" s="15"/>
    </row>
    <row r="66473" spans="5:5">
      <c r="E66473" s="15"/>
    </row>
    <row r="66474" spans="5:5">
      <c r="E66474" s="15"/>
    </row>
    <row r="66475" spans="5:5">
      <c r="E66475" s="15"/>
    </row>
    <row r="66476" spans="5:5">
      <c r="E66476" s="15"/>
    </row>
    <row r="66477" spans="5:5">
      <c r="E66477" s="15"/>
    </row>
    <row r="66478" spans="5:5">
      <c r="E66478" s="15"/>
    </row>
    <row r="66479" spans="5:5">
      <c r="E66479" s="15"/>
    </row>
    <row r="66480" spans="5:5">
      <c r="E66480" s="15"/>
    </row>
    <row r="66481" spans="5:5">
      <c r="E66481" s="15"/>
    </row>
    <row r="66482" spans="5:5">
      <c r="E66482" s="15"/>
    </row>
    <row r="66483" spans="5:5">
      <c r="E66483" s="15"/>
    </row>
    <row r="66484" spans="5:5">
      <c r="E66484" s="15"/>
    </row>
    <row r="66485" spans="5:5">
      <c r="E66485" s="15"/>
    </row>
    <row r="66486" spans="5:5">
      <c r="E66486" s="15"/>
    </row>
    <row r="66487" spans="5:5">
      <c r="E66487" s="15"/>
    </row>
    <row r="66488" spans="5:5">
      <c r="E66488" s="15"/>
    </row>
    <row r="66489" spans="5:5">
      <c r="E66489" s="15"/>
    </row>
    <row r="66490" spans="5:5">
      <c r="E66490" s="15"/>
    </row>
    <row r="66491" spans="5:5">
      <c r="E66491" s="15"/>
    </row>
    <row r="66492" spans="5:5">
      <c r="E66492" s="15"/>
    </row>
    <row r="66493" spans="5:5">
      <c r="E66493" s="15"/>
    </row>
    <row r="66494" spans="5:5">
      <c r="E66494" s="15"/>
    </row>
    <row r="66495" spans="5:5">
      <c r="E66495" s="15"/>
    </row>
    <row r="66496" spans="5:5">
      <c r="E66496" s="15"/>
    </row>
    <row r="66497" spans="5:5">
      <c r="E66497" s="15"/>
    </row>
    <row r="66498" spans="5:5">
      <c r="E66498" s="15"/>
    </row>
    <row r="66499" spans="5:5">
      <c r="E66499" s="15"/>
    </row>
    <row r="66500" spans="5:5">
      <c r="E66500" s="15"/>
    </row>
    <row r="66501" spans="5:5">
      <c r="E66501" s="15"/>
    </row>
    <row r="66502" spans="5:5">
      <c r="E66502" s="15"/>
    </row>
    <row r="66503" spans="5:5">
      <c r="E66503" s="15"/>
    </row>
    <row r="66504" spans="5:5">
      <c r="E66504" s="15"/>
    </row>
    <row r="66505" spans="5:5">
      <c r="E66505" s="15"/>
    </row>
    <row r="66506" spans="5:5">
      <c r="E66506" s="15"/>
    </row>
    <row r="66507" spans="5:5">
      <c r="E66507" s="15"/>
    </row>
    <row r="66508" spans="5:5">
      <c r="E66508" s="15"/>
    </row>
    <row r="66509" spans="5:5">
      <c r="E66509" s="15"/>
    </row>
    <row r="66510" spans="5:5">
      <c r="E66510" s="15"/>
    </row>
    <row r="66511" spans="5:5">
      <c r="E66511" s="15"/>
    </row>
    <row r="66512" spans="5:5">
      <c r="E66512" s="15"/>
    </row>
    <row r="66513" spans="5:5">
      <c r="E66513" s="15"/>
    </row>
    <row r="66514" spans="5:5">
      <c r="E66514" s="15"/>
    </row>
    <row r="66515" spans="5:5">
      <c r="E66515" s="15"/>
    </row>
    <row r="66516" spans="5:5">
      <c r="E66516" s="15"/>
    </row>
    <row r="66517" spans="5:5">
      <c r="E66517" s="15"/>
    </row>
    <row r="66518" spans="5:5">
      <c r="E66518" s="15"/>
    </row>
    <row r="66519" spans="5:5">
      <c r="E66519" s="15"/>
    </row>
    <row r="66520" spans="5:5">
      <c r="E66520" s="15"/>
    </row>
    <row r="66521" spans="5:5">
      <c r="E66521" s="15"/>
    </row>
    <row r="66522" spans="5:5">
      <c r="E66522" s="15"/>
    </row>
    <row r="66523" spans="5:5">
      <c r="E66523" s="15"/>
    </row>
    <row r="66524" spans="5:5">
      <c r="E66524" s="15"/>
    </row>
    <row r="66525" spans="5:5">
      <c r="E66525" s="15"/>
    </row>
    <row r="66526" spans="5:5">
      <c r="E66526" s="15"/>
    </row>
    <row r="66527" spans="5:5">
      <c r="E66527" s="15"/>
    </row>
    <row r="66528" spans="5:5">
      <c r="E66528" s="15"/>
    </row>
    <row r="66529" spans="5:5">
      <c r="E66529" s="15"/>
    </row>
    <row r="66530" spans="5:5">
      <c r="E66530" s="15"/>
    </row>
    <row r="66531" spans="5:5">
      <c r="E66531" s="15"/>
    </row>
    <row r="66532" spans="5:5">
      <c r="E66532" s="15"/>
    </row>
    <row r="66533" spans="5:5">
      <c r="E66533" s="15"/>
    </row>
    <row r="66534" spans="5:5">
      <c r="E66534" s="15"/>
    </row>
    <row r="66535" spans="5:5">
      <c r="E66535" s="15"/>
    </row>
    <row r="66536" spans="5:5">
      <c r="E66536" s="15"/>
    </row>
    <row r="66537" spans="5:5">
      <c r="E66537" s="15"/>
    </row>
    <row r="66538" spans="5:5">
      <c r="E66538" s="15"/>
    </row>
    <row r="66539" spans="5:5">
      <c r="E66539" s="15"/>
    </row>
    <row r="66540" spans="5:5">
      <c r="E66540" s="15"/>
    </row>
    <row r="66541" spans="5:5">
      <c r="E66541" s="15"/>
    </row>
    <row r="66542" spans="5:5">
      <c r="E66542" s="15"/>
    </row>
    <row r="66543" spans="5:5">
      <c r="E66543" s="15"/>
    </row>
    <row r="66544" spans="5:5">
      <c r="E66544" s="15"/>
    </row>
    <row r="66545" spans="5:5">
      <c r="E66545" s="15"/>
    </row>
    <row r="66546" spans="5:5">
      <c r="E66546" s="15"/>
    </row>
    <row r="66547" spans="5:5">
      <c r="E66547" s="15"/>
    </row>
    <row r="66548" spans="5:5">
      <c r="E66548" s="15"/>
    </row>
    <row r="66549" spans="5:5">
      <c r="E66549" s="15"/>
    </row>
    <row r="66550" spans="5:5">
      <c r="E66550" s="15"/>
    </row>
    <row r="66551" spans="5:5">
      <c r="E66551" s="15"/>
    </row>
    <row r="66552" spans="5:5">
      <c r="E66552" s="15"/>
    </row>
    <row r="66553" spans="5:5">
      <c r="E66553" s="15"/>
    </row>
    <row r="66554" spans="5:5">
      <c r="E66554" s="15"/>
    </row>
    <row r="66555" spans="5:5">
      <c r="E66555" s="15"/>
    </row>
    <row r="66556" spans="5:5">
      <c r="E66556" s="15"/>
    </row>
    <row r="66557" spans="5:5">
      <c r="E66557" s="15"/>
    </row>
    <row r="66558" spans="5:5">
      <c r="E66558" s="15"/>
    </row>
    <row r="66559" spans="5:5">
      <c r="E66559" s="15"/>
    </row>
    <row r="66560" spans="5:5">
      <c r="E66560" s="15"/>
    </row>
    <row r="66561" spans="5:5">
      <c r="E66561" s="15"/>
    </row>
    <row r="66562" spans="5:5">
      <c r="E66562" s="15"/>
    </row>
    <row r="66563" spans="5:5">
      <c r="E66563" s="15"/>
    </row>
    <row r="66564" spans="5:5">
      <c r="E66564" s="15"/>
    </row>
    <row r="66565" spans="5:5">
      <c r="E66565" s="15"/>
    </row>
    <row r="66566" spans="5:5">
      <c r="E66566" s="15"/>
    </row>
    <row r="66567" spans="5:5">
      <c r="E66567" s="15"/>
    </row>
    <row r="66568" spans="5:5">
      <c r="E66568" s="15"/>
    </row>
    <row r="66569" spans="5:5">
      <c r="E66569" s="15"/>
    </row>
    <row r="66570" spans="5:5">
      <c r="E66570" s="15"/>
    </row>
    <row r="66571" spans="5:5">
      <c r="E66571" s="15"/>
    </row>
    <row r="66572" spans="5:5">
      <c r="E66572" s="15"/>
    </row>
    <row r="66573" spans="5:5">
      <c r="E66573" s="15"/>
    </row>
    <row r="66574" spans="5:5">
      <c r="E66574" s="15"/>
    </row>
    <row r="66575" spans="5:5">
      <c r="E66575" s="15"/>
    </row>
    <row r="66576" spans="5:5">
      <c r="E66576" s="15"/>
    </row>
    <row r="66577" spans="5:5">
      <c r="E66577" s="15"/>
    </row>
    <row r="66578" spans="5:5">
      <c r="E66578" s="15"/>
    </row>
    <row r="66579" spans="5:5">
      <c r="E66579" s="15"/>
    </row>
    <row r="66580" spans="5:5">
      <c r="E66580" s="15"/>
    </row>
    <row r="66581" spans="5:5">
      <c r="E66581" s="15"/>
    </row>
    <row r="66582" spans="5:5">
      <c r="E66582" s="15"/>
    </row>
    <row r="66583" spans="5:5">
      <c r="E66583" s="15"/>
    </row>
    <row r="66584" spans="5:5">
      <c r="E66584" s="15"/>
    </row>
    <row r="66585" spans="5:5">
      <c r="E66585" s="15"/>
    </row>
    <row r="66586" spans="5:5">
      <c r="E66586" s="15"/>
    </row>
    <row r="66587" spans="5:5">
      <c r="E66587" s="15"/>
    </row>
    <row r="66588" spans="5:5">
      <c r="E66588" s="15"/>
    </row>
    <row r="66589" spans="5:5">
      <c r="E66589" s="15"/>
    </row>
    <row r="66590" spans="5:5">
      <c r="E66590" s="15"/>
    </row>
    <row r="66591" spans="5:5">
      <c r="E66591" s="15"/>
    </row>
    <row r="66592" spans="5:5">
      <c r="E66592" s="15"/>
    </row>
    <row r="66593" spans="5:5">
      <c r="E66593" s="15"/>
    </row>
    <row r="66594" spans="5:5">
      <c r="E66594" s="15"/>
    </row>
    <row r="66595" spans="5:5">
      <c r="E66595" s="15"/>
    </row>
    <row r="66596" spans="5:5">
      <c r="E66596" s="15"/>
    </row>
    <row r="66597" spans="5:5">
      <c r="E66597" s="15"/>
    </row>
    <row r="66598" spans="5:5">
      <c r="E66598" s="15"/>
    </row>
    <row r="66599" spans="5:5">
      <c r="E66599" s="15"/>
    </row>
    <row r="66600" spans="5:5">
      <c r="E66600" s="15"/>
    </row>
    <row r="66601" spans="5:5">
      <c r="E66601" s="15"/>
    </row>
    <row r="66602" spans="5:5">
      <c r="E66602" s="15"/>
    </row>
    <row r="66603" spans="5:5">
      <c r="E66603" s="15"/>
    </row>
    <row r="66604" spans="5:5">
      <c r="E66604" s="15"/>
    </row>
    <row r="66605" spans="5:5">
      <c r="E66605" s="15"/>
    </row>
    <row r="66606" spans="5:5">
      <c r="E66606" s="15"/>
    </row>
    <row r="66607" spans="5:5">
      <c r="E66607" s="15"/>
    </row>
    <row r="66608" spans="5:5">
      <c r="E66608" s="15"/>
    </row>
    <row r="66609" spans="5:5">
      <c r="E66609" s="15"/>
    </row>
    <row r="66610" spans="5:5">
      <c r="E66610" s="15"/>
    </row>
    <row r="66611" spans="5:5">
      <c r="E66611" s="15"/>
    </row>
    <row r="66612" spans="5:5">
      <c r="E66612" s="15"/>
    </row>
    <row r="66613" spans="5:5">
      <c r="E66613" s="15"/>
    </row>
    <row r="66614" spans="5:5">
      <c r="E66614" s="15"/>
    </row>
    <row r="66615" spans="5:5">
      <c r="E66615" s="15"/>
    </row>
    <row r="66616" spans="5:5">
      <c r="E66616" s="15"/>
    </row>
    <row r="66617" spans="5:5">
      <c r="E66617" s="15"/>
    </row>
    <row r="66618" spans="5:5">
      <c r="E66618" s="15"/>
    </row>
    <row r="66619" spans="5:5">
      <c r="E66619" s="15"/>
    </row>
    <row r="66620" spans="5:5">
      <c r="E66620" s="15"/>
    </row>
    <row r="66621" spans="5:5">
      <c r="E66621" s="15"/>
    </row>
    <row r="66622" spans="5:5">
      <c r="E66622" s="15"/>
    </row>
    <row r="66623" spans="5:5">
      <c r="E66623" s="15"/>
    </row>
    <row r="66624" spans="5:5">
      <c r="E66624" s="15"/>
    </row>
    <row r="66625" spans="5:5">
      <c r="E66625" s="15"/>
    </row>
    <row r="66626" spans="5:5">
      <c r="E66626" s="15"/>
    </row>
    <row r="66627" spans="5:5">
      <c r="E66627" s="15"/>
    </row>
    <row r="66628" spans="5:5">
      <c r="E66628" s="15"/>
    </row>
    <row r="66629" spans="5:5">
      <c r="E66629" s="15"/>
    </row>
    <row r="66630" spans="5:5">
      <c r="E66630" s="15"/>
    </row>
    <row r="66631" spans="5:5">
      <c r="E66631" s="15"/>
    </row>
    <row r="66632" spans="5:5">
      <c r="E66632" s="15"/>
    </row>
    <row r="66633" spans="5:5">
      <c r="E66633" s="15"/>
    </row>
    <row r="66634" spans="5:5">
      <c r="E66634" s="15"/>
    </row>
    <row r="66635" spans="5:5">
      <c r="E66635" s="15"/>
    </row>
    <row r="66636" spans="5:5">
      <c r="E66636" s="15"/>
    </row>
    <row r="66637" spans="5:5">
      <c r="E66637" s="15"/>
    </row>
    <row r="66638" spans="5:5">
      <c r="E66638" s="15"/>
    </row>
    <row r="66639" spans="5:5">
      <c r="E66639" s="15"/>
    </row>
    <row r="66640" spans="5:5">
      <c r="E66640" s="15"/>
    </row>
    <row r="66641" spans="5:5">
      <c r="E66641" s="15"/>
    </row>
    <row r="66642" spans="5:5">
      <c r="E66642" s="15"/>
    </row>
    <row r="66643" spans="5:5">
      <c r="E66643" s="15"/>
    </row>
    <row r="66644" spans="5:5">
      <c r="E66644" s="15"/>
    </row>
    <row r="66645" spans="5:5">
      <c r="E66645" s="15"/>
    </row>
    <row r="66646" spans="5:5">
      <c r="E66646" s="15"/>
    </row>
    <row r="66647" spans="5:5">
      <c r="E66647" s="15"/>
    </row>
    <row r="66648" spans="5:5">
      <c r="E66648" s="15"/>
    </row>
    <row r="66649" spans="5:5">
      <c r="E66649" s="15"/>
    </row>
    <row r="66650" spans="5:5">
      <c r="E66650" s="15"/>
    </row>
    <row r="66651" spans="5:5">
      <c r="E66651" s="15"/>
    </row>
    <row r="66652" spans="5:5">
      <c r="E66652" s="15"/>
    </row>
    <row r="66653" spans="5:5">
      <c r="E66653" s="15"/>
    </row>
    <row r="66654" spans="5:5">
      <c r="E66654" s="15"/>
    </row>
    <row r="66655" spans="5:5">
      <c r="E66655" s="15"/>
    </row>
    <row r="66656" spans="5:5">
      <c r="E66656" s="15"/>
    </row>
    <row r="66657" spans="5:5">
      <c r="E66657" s="15"/>
    </row>
    <row r="66658" spans="5:5">
      <c r="E66658" s="15"/>
    </row>
    <row r="66659" spans="5:5">
      <c r="E66659" s="15"/>
    </row>
    <row r="66660" spans="5:5">
      <c r="E66660" s="15"/>
    </row>
    <row r="66661" spans="5:5">
      <c r="E66661" s="15"/>
    </row>
    <row r="66662" spans="5:5">
      <c r="E66662" s="15"/>
    </row>
    <row r="66663" spans="5:5">
      <c r="E66663" s="15"/>
    </row>
    <row r="66664" spans="5:5">
      <c r="E66664" s="15"/>
    </row>
    <row r="66665" spans="5:5">
      <c r="E66665" s="15"/>
    </row>
    <row r="66666" spans="5:5">
      <c r="E66666" s="15"/>
    </row>
    <row r="66667" spans="5:5">
      <c r="E66667" s="15"/>
    </row>
    <row r="66668" spans="5:5">
      <c r="E66668" s="15"/>
    </row>
    <row r="66669" spans="5:5">
      <c r="E66669" s="15"/>
    </row>
    <row r="66670" spans="5:5">
      <c r="E66670" s="15"/>
    </row>
    <row r="66671" spans="5:5">
      <c r="E66671" s="15"/>
    </row>
    <row r="66672" spans="5:5">
      <c r="E66672" s="15"/>
    </row>
    <row r="66673" spans="5:5">
      <c r="E66673" s="15"/>
    </row>
    <row r="66674" spans="5:5">
      <c r="E66674" s="15"/>
    </row>
    <row r="66675" spans="5:5">
      <c r="E66675" s="15"/>
    </row>
    <row r="66676" spans="5:5">
      <c r="E66676" s="15"/>
    </row>
    <row r="66677" spans="5:5">
      <c r="E66677" s="15"/>
    </row>
    <row r="66678" spans="5:5">
      <c r="E66678" s="15"/>
    </row>
    <row r="66679" spans="5:5">
      <c r="E66679" s="15"/>
    </row>
    <row r="66680" spans="5:5">
      <c r="E66680" s="15"/>
    </row>
    <row r="66681" spans="5:5">
      <c r="E66681" s="15"/>
    </row>
    <row r="66682" spans="5:5">
      <c r="E66682" s="15"/>
    </row>
    <row r="66683" spans="5:5">
      <c r="E66683" s="15"/>
    </row>
    <row r="66684" spans="5:5">
      <c r="E66684" s="15"/>
    </row>
    <row r="66685" spans="5:5">
      <c r="E66685" s="15"/>
    </row>
    <row r="66686" spans="5:5">
      <c r="E66686" s="15"/>
    </row>
    <row r="66687" spans="5:5">
      <c r="E66687" s="15"/>
    </row>
    <row r="66688" spans="5:5">
      <c r="E66688" s="15"/>
    </row>
    <row r="66689" spans="5:5">
      <c r="E66689" s="15"/>
    </row>
    <row r="66690" spans="5:5">
      <c r="E66690" s="15"/>
    </row>
    <row r="66691" spans="5:5">
      <c r="E66691" s="15"/>
    </row>
    <row r="66692" spans="5:5">
      <c r="E66692" s="15"/>
    </row>
    <row r="66693" spans="5:5">
      <c r="E66693" s="15"/>
    </row>
    <row r="66694" spans="5:5">
      <c r="E66694" s="15"/>
    </row>
    <row r="66695" spans="5:5">
      <c r="E66695" s="15"/>
    </row>
    <row r="66696" spans="5:5">
      <c r="E66696" s="15"/>
    </row>
    <row r="66697" spans="5:5">
      <c r="E66697" s="15"/>
    </row>
    <row r="66698" spans="5:5">
      <c r="E66698" s="15"/>
    </row>
    <row r="66699" spans="5:5">
      <c r="E66699" s="15"/>
    </row>
    <row r="66700" spans="5:5">
      <c r="E66700" s="15"/>
    </row>
    <row r="66701" spans="5:5">
      <c r="E66701" s="15"/>
    </row>
    <row r="66702" spans="5:5">
      <c r="E66702" s="15"/>
    </row>
    <row r="66703" spans="5:5">
      <c r="E66703" s="15"/>
    </row>
    <row r="66704" spans="5:5">
      <c r="E66704" s="15"/>
    </row>
    <row r="66705" spans="5:5">
      <c r="E66705" s="15"/>
    </row>
    <row r="66706" spans="5:5">
      <c r="E66706" s="15"/>
    </row>
    <row r="66707" spans="5:5">
      <c r="E66707" s="15"/>
    </row>
    <row r="66708" spans="5:5">
      <c r="E66708" s="15"/>
    </row>
    <row r="66709" spans="5:5">
      <c r="E66709" s="15"/>
    </row>
    <row r="66710" spans="5:5">
      <c r="E66710" s="15"/>
    </row>
    <row r="66711" spans="5:5">
      <c r="E66711" s="15"/>
    </row>
    <row r="66712" spans="5:5">
      <c r="E66712" s="15"/>
    </row>
    <row r="66713" spans="5:5">
      <c r="E66713" s="15"/>
    </row>
    <row r="66714" spans="5:5">
      <c r="E66714" s="15"/>
    </row>
    <row r="66715" spans="5:5">
      <c r="E66715" s="15"/>
    </row>
    <row r="66716" spans="5:5">
      <c r="E66716" s="15"/>
    </row>
    <row r="66717" spans="5:5">
      <c r="E66717" s="15"/>
    </row>
    <row r="66718" spans="5:5">
      <c r="E66718" s="15"/>
    </row>
    <row r="66719" spans="5:5">
      <c r="E66719" s="15"/>
    </row>
    <row r="66720" spans="5:5">
      <c r="E66720" s="15"/>
    </row>
    <row r="66721" spans="5:5">
      <c r="E66721" s="15"/>
    </row>
    <row r="66722" spans="5:5">
      <c r="E66722" s="15"/>
    </row>
    <row r="66723" spans="5:5">
      <c r="E66723" s="15"/>
    </row>
    <row r="66724" spans="5:5">
      <c r="E66724" s="15"/>
    </row>
    <row r="66725" spans="5:5">
      <c r="E66725" s="15"/>
    </row>
    <row r="66726" spans="5:5">
      <c r="E66726" s="15"/>
    </row>
    <row r="66727" spans="5:5">
      <c r="E66727" s="15"/>
    </row>
    <row r="66728" spans="5:5">
      <c r="E66728" s="15"/>
    </row>
    <row r="66729" spans="5:5">
      <c r="E66729" s="15"/>
    </row>
    <row r="66730" spans="5:5">
      <c r="E66730" s="15"/>
    </row>
    <row r="66731" spans="5:5">
      <c r="E66731" s="15"/>
    </row>
    <row r="66732" spans="5:5">
      <c r="E66732" s="15"/>
    </row>
    <row r="66733" spans="5:5">
      <c r="E66733" s="15"/>
    </row>
    <row r="66734" spans="5:5">
      <c r="E66734" s="15"/>
    </row>
    <row r="66735" spans="5:5">
      <c r="E66735" s="15"/>
    </row>
    <row r="66736" spans="5:5">
      <c r="E66736" s="15"/>
    </row>
    <row r="66737" spans="5:5">
      <c r="E66737" s="15"/>
    </row>
    <row r="66738" spans="5:5">
      <c r="E66738" s="15"/>
    </row>
    <row r="66739" spans="5:5">
      <c r="E66739" s="15"/>
    </row>
    <row r="66740" spans="5:5">
      <c r="E66740" s="15"/>
    </row>
    <row r="66741" spans="5:5">
      <c r="E66741" s="15"/>
    </row>
    <row r="66742" spans="5:5">
      <c r="E66742" s="15"/>
    </row>
    <row r="66743" spans="5:5">
      <c r="E66743" s="15"/>
    </row>
    <row r="66744" spans="5:5">
      <c r="E66744" s="15"/>
    </row>
    <row r="66745" spans="5:5">
      <c r="E66745" s="15"/>
    </row>
    <row r="66746" spans="5:5">
      <c r="E66746" s="15"/>
    </row>
    <row r="66747" spans="5:5">
      <c r="E66747" s="15"/>
    </row>
    <row r="66748" spans="5:5">
      <c r="E66748" s="15"/>
    </row>
    <row r="66749" spans="5:5">
      <c r="E66749" s="15"/>
    </row>
    <row r="66750" spans="5:5">
      <c r="E66750" s="15"/>
    </row>
    <row r="66751" spans="5:5">
      <c r="E66751" s="15"/>
    </row>
    <row r="66752" spans="5:5">
      <c r="E66752" s="15"/>
    </row>
    <row r="66753" spans="5:5">
      <c r="E66753" s="15"/>
    </row>
    <row r="66754" spans="5:5">
      <c r="E66754" s="15"/>
    </row>
    <row r="66755" spans="5:5">
      <c r="E66755" s="15"/>
    </row>
    <row r="66756" spans="5:5">
      <c r="E66756" s="15"/>
    </row>
    <row r="66757" spans="5:5">
      <c r="E66757" s="15"/>
    </row>
    <row r="66758" spans="5:5">
      <c r="E66758" s="15"/>
    </row>
    <row r="66759" spans="5:5">
      <c r="E66759" s="15"/>
    </row>
    <row r="66760" spans="5:5">
      <c r="E66760" s="15"/>
    </row>
    <row r="66761" spans="5:5">
      <c r="E66761" s="15"/>
    </row>
    <row r="66762" spans="5:5">
      <c r="E66762" s="15"/>
    </row>
    <row r="66763" spans="5:5">
      <c r="E66763" s="15"/>
    </row>
    <row r="66764" spans="5:5">
      <c r="E66764" s="15"/>
    </row>
    <row r="66765" spans="5:5">
      <c r="E66765" s="15"/>
    </row>
    <row r="66766" spans="5:5">
      <c r="E66766" s="15"/>
    </row>
    <row r="66767" spans="5:5">
      <c r="E66767" s="15"/>
    </row>
    <row r="66768" spans="5:5">
      <c r="E66768" s="15"/>
    </row>
    <row r="66769" spans="5:5">
      <c r="E66769" s="15"/>
    </row>
    <row r="66770" spans="5:5">
      <c r="E66770" s="15"/>
    </row>
    <row r="66771" spans="5:5">
      <c r="E66771" s="15"/>
    </row>
    <row r="66772" spans="5:5">
      <c r="E66772" s="15"/>
    </row>
    <row r="66773" spans="5:5">
      <c r="E66773" s="15"/>
    </row>
    <row r="66774" spans="5:5">
      <c r="E66774" s="15"/>
    </row>
    <row r="66775" spans="5:5">
      <c r="E66775" s="15"/>
    </row>
    <row r="66776" spans="5:5">
      <c r="E66776" s="15"/>
    </row>
    <row r="66777" spans="5:5">
      <c r="E66777" s="15"/>
    </row>
    <row r="66778" spans="5:5">
      <c r="E66778" s="15"/>
    </row>
    <row r="66779" spans="5:5">
      <c r="E66779" s="15"/>
    </row>
    <row r="66780" spans="5:5">
      <c r="E66780" s="15"/>
    </row>
    <row r="66781" spans="5:5">
      <c r="E66781" s="15"/>
    </row>
    <row r="66782" spans="5:5">
      <c r="E66782" s="15"/>
    </row>
    <row r="66783" spans="5:5">
      <c r="E66783" s="15"/>
    </row>
    <row r="66784" spans="5:5">
      <c r="E66784" s="15"/>
    </row>
    <row r="66785" spans="5:5">
      <c r="E66785" s="15"/>
    </row>
    <row r="66786" spans="5:5">
      <c r="E66786" s="15"/>
    </row>
    <row r="66787" spans="5:5">
      <c r="E66787" s="15"/>
    </row>
    <row r="66788" spans="5:5">
      <c r="E66788" s="15"/>
    </row>
    <row r="66789" spans="5:5">
      <c r="E66789" s="15"/>
    </row>
    <row r="66790" spans="5:5">
      <c r="E66790" s="15"/>
    </row>
    <row r="66791" spans="5:5">
      <c r="E66791" s="15"/>
    </row>
    <row r="66792" spans="5:5">
      <c r="E66792" s="15"/>
    </row>
    <row r="66793" spans="5:5">
      <c r="E66793" s="15"/>
    </row>
    <row r="66794" spans="5:5">
      <c r="E66794" s="15"/>
    </row>
    <row r="66795" spans="5:5">
      <c r="E66795" s="15"/>
    </row>
    <row r="66796" spans="5:5">
      <c r="E66796" s="15"/>
    </row>
    <row r="66797" spans="5:5">
      <c r="E66797" s="15"/>
    </row>
    <row r="66798" spans="5:5">
      <c r="E66798" s="15"/>
    </row>
    <row r="66799" spans="5:5">
      <c r="E66799" s="15"/>
    </row>
    <row r="66800" spans="5:5">
      <c r="E66800" s="15"/>
    </row>
    <row r="66801" spans="5:5">
      <c r="E66801" s="15"/>
    </row>
    <row r="66802" spans="5:5">
      <c r="E66802" s="15"/>
    </row>
    <row r="66803" spans="5:5">
      <c r="E66803" s="15"/>
    </row>
    <row r="66804" spans="5:5">
      <c r="E66804" s="15"/>
    </row>
    <row r="66805" spans="5:5">
      <c r="E66805" s="15"/>
    </row>
    <row r="66806" spans="5:5">
      <c r="E66806" s="15"/>
    </row>
    <row r="66807" spans="5:5">
      <c r="E66807" s="15"/>
    </row>
    <row r="66808" spans="5:5">
      <c r="E66808" s="15"/>
    </row>
    <row r="66809" spans="5:5">
      <c r="E66809" s="15"/>
    </row>
    <row r="66810" spans="5:5">
      <c r="E66810" s="15"/>
    </row>
    <row r="66811" spans="5:5">
      <c r="E66811" s="15"/>
    </row>
    <row r="66812" spans="5:5">
      <c r="E66812" s="15"/>
    </row>
    <row r="66813" spans="5:5">
      <c r="E66813" s="15"/>
    </row>
    <row r="66814" spans="5:5">
      <c r="E66814" s="15"/>
    </row>
    <row r="66815" spans="5:5">
      <c r="E66815" s="15"/>
    </row>
    <row r="66816" spans="5:5">
      <c r="E66816" s="15"/>
    </row>
    <row r="66817" spans="5:5">
      <c r="E66817" s="15"/>
    </row>
    <row r="66818" spans="5:5">
      <c r="E66818" s="15"/>
    </row>
    <row r="66819" spans="5:5">
      <c r="E66819" s="15"/>
    </row>
    <row r="66820" spans="5:5">
      <c r="E66820" s="15"/>
    </row>
    <row r="66821" spans="5:5">
      <c r="E66821" s="15"/>
    </row>
    <row r="66822" spans="5:5">
      <c r="E66822" s="15"/>
    </row>
    <row r="66823" spans="5:5">
      <c r="E66823" s="15"/>
    </row>
    <row r="66824" spans="5:5">
      <c r="E66824" s="15"/>
    </row>
    <row r="66825" spans="5:5">
      <c r="E66825" s="15"/>
    </row>
    <row r="66826" spans="5:5">
      <c r="E66826" s="15"/>
    </row>
    <row r="66827" spans="5:5">
      <c r="E66827" s="15"/>
    </row>
    <row r="66828" spans="5:5">
      <c r="E66828" s="15"/>
    </row>
    <row r="66829" spans="5:5">
      <c r="E66829" s="15"/>
    </row>
    <row r="66830" spans="5:5">
      <c r="E66830" s="15"/>
    </row>
    <row r="66831" spans="5:5">
      <c r="E66831" s="15"/>
    </row>
    <row r="66832" spans="5:5">
      <c r="E66832" s="15"/>
    </row>
    <row r="66833" spans="5:5">
      <c r="E66833" s="15"/>
    </row>
    <row r="66834" spans="5:5">
      <c r="E66834" s="15"/>
    </row>
    <row r="66835" spans="5:5">
      <c r="E66835" s="15"/>
    </row>
    <row r="66836" spans="5:5">
      <c r="E66836" s="15"/>
    </row>
    <row r="66837" spans="5:5">
      <c r="E66837" s="15"/>
    </row>
    <row r="66838" spans="5:5">
      <c r="E66838" s="15"/>
    </row>
    <row r="66839" spans="5:5">
      <c r="E66839" s="15"/>
    </row>
    <row r="66840" spans="5:5">
      <c r="E66840" s="15"/>
    </row>
    <row r="66841" spans="5:5">
      <c r="E66841" s="15"/>
    </row>
    <row r="66842" spans="5:5">
      <c r="E66842" s="15"/>
    </row>
    <row r="66843" spans="5:5">
      <c r="E66843" s="15"/>
    </row>
    <row r="66844" spans="5:5">
      <c r="E66844" s="15"/>
    </row>
    <row r="66845" spans="5:5">
      <c r="E66845" s="15"/>
    </row>
    <row r="66846" spans="5:5">
      <c r="E66846" s="15"/>
    </row>
    <row r="66847" spans="5:5">
      <c r="E66847" s="15"/>
    </row>
    <row r="66848" spans="5:5">
      <c r="E66848" s="15"/>
    </row>
    <row r="66849" spans="5:5">
      <c r="E66849" s="15"/>
    </row>
    <row r="66850" spans="5:5">
      <c r="E66850" s="15"/>
    </row>
    <row r="66851" spans="5:5">
      <c r="E66851" s="15"/>
    </row>
    <row r="66852" spans="5:5">
      <c r="E66852" s="15"/>
    </row>
    <row r="66853" spans="5:5">
      <c r="E66853" s="15"/>
    </row>
    <row r="66854" spans="5:5">
      <c r="E66854" s="15"/>
    </row>
    <row r="66855" spans="5:5">
      <c r="E66855" s="15"/>
    </row>
    <row r="66856" spans="5:5">
      <c r="E66856" s="15"/>
    </row>
    <row r="66857" spans="5:5">
      <c r="E66857" s="15"/>
    </row>
    <row r="66858" spans="5:5">
      <c r="E66858" s="15"/>
    </row>
    <row r="66859" spans="5:5">
      <c r="E66859" s="15"/>
    </row>
    <row r="66860" spans="5:5">
      <c r="E66860" s="15"/>
    </row>
    <row r="66861" spans="5:5">
      <c r="E66861" s="15"/>
    </row>
    <row r="66862" spans="5:5">
      <c r="E66862" s="15"/>
    </row>
    <row r="66863" spans="5:5">
      <c r="E66863" s="15"/>
    </row>
    <row r="66864" spans="5:5">
      <c r="E66864" s="15"/>
    </row>
    <row r="66865" spans="5:5">
      <c r="E66865" s="15"/>
    </row>
    <row r="66866" spans="5:5">
      <c r="E66866" s="15"/>
    </row>
    <row r="66867" spans="5:5">
      <c r="E66867" s="15"/>
    </row>
    <row r="66868" spans="5:5">
      <c r="E66868" s="15"/>
    </row>
    <row r="66869" spans="5:5">
      <c r="E66869" s="15"/>
    </row>
    <row r="66870" spans="5:5">
      <c r="E66870" s="15"/>
    </row>
    <row r="66871" spans="5:5">
      <c r="E66871" s="15"/>
    </row>
    <row r="66872" spans="5:5">
      <c r="E66872" s="15"/>
    </row>
    <row r="66873" spans="5:5">
      <c r="E66873" s="15"/>
    </row>
    <row r="66874" spans="5:5">
      <c r="E66874" s="15"/>
    </row>
    <row r="66875" spans="5:5">
      <c r="E66875" s="15"/>
    </row>
    <row r="66876" spans="5:5">
      <c r="E66876" s="15"/>
    </row>
    <row r="66877" spans="5:5">
      <c r="E66877" s="15"/>
    </row>
    <row r="66878" spans="5:5">
      <c r="E66878" s="15"/>
    </row>
    <row r="66879" spans="5:5">
      <c r="E66879" s="15"/>
    </row>
    <row r="66880" spans="5:5">
      <c r="E66880" s="15"/>
    </row>
    <row r="66881" spans="5:5">
      <c r="E66881" s="15"/>
    </row>
    <row r="66882" spans="5:5">
      <c r="E66882" s="15"/>
    </row>
    <row r="66883" spans="5:5">
      <c r="E66883" s="15"/>
    </row>
    <row r="66884" spans="5:5">
      <c r="E66884" s="15"/>
    </row>
    <row r="66885" spans="5:5">
      <c r="E66885" s="15"/>
    </row>
    <row r="66886" spans="5:5">
      <c r="E66886" s="15"/>
    </row>
    <row r="66887" spans="5:5">
      <c r="E66887" s="15"/>
    </row>
    <row r="66888" spans="5:5">
      <c r="E66888" s="15"/>
    </row>
    <row r="66889" spans="5:5">
      <c r="E66889" s="15"/>
    </row>
    <row r="66890" spans="5:5">
      <c r="E66890" s="15"/>
    </row>
    <row r="66891" spans="5:5">
      <c r="E66891" s="15"/>
    </row>
    <row r="66892" spans="5:5">
      <c r="E66892" s="15"/>
    </row>
    <row r="66893" spans="5:5">
      <c r="E66893" s="15"/>
    </row>
    <row r="66894" spans="5:5">
      <c r="E66894" s="15"/>
    </row>
    <row r="66895" spans="5:5">
      <c r="E66895" s="15"/>
    </row>
    <row r="66896" spans="5:5">
      <c r="E66896" s="15"/>
    </row>
    <row r="66897" spans="5:5">
      <c r="E66897" s="15"/>
    </row>
    <row r="66898" spans="5:5">
      <c r="E66898" s="15"/>
    </row>
    <row r="66899" spans="5:5">
      <c r="E66899" s="15"/>
    </row>
    <row r="66900" spans="5:5">
      <c r="E66900" s="15"/>
    </row>
    <row r="66901" spans="5:5">
      <c r="E66901" s="15"/>
    </row>
    <row r="66902" spans="5:5">
      <c r="E66902" s="15"/>
    </row>
    <row r="66903" spans="5:5">
      <c r="E66903" s="15"/>
    </row>
    <row r="66904" spans="5:5">
      <c r="E66904" s="15"/>
    </row>
    <row r="66905" spans="5:5">
      <c r="E66905" s="15"/>
    </row>
    <row r="66906" spans="5:5">
      <c r="E66906" s="15"/>
    </row>
    <row r="66907" spans="5:5">
      <c r="E66907" s="15"/>
    </row>
    <row r="66908" spans="5:5">
      <c r="E66908" s="15"/>
    </row>
    <row r="66909" spans="5:5">
      <c r="E66909" s="15"/>
    </row>
    <row r="66910" spans="5:5">
      <c r="E66910" s="15"/>
    </row>
    <row r="66911" spans="5:5">
      <c r="E66911" s="15"/>
    </row>
    <row r="66912" spans="5:5">
      <c r="E66912" s="15"/>
    </row>
    <row r="66913" spans="5:5">
      <c r="E66913" s="15"/>
    </row>
    <row r="66914" spans="5:5">
      <c r="E66914" s="15"/>
    </row>
    <row r="66915" spans="5:5">
      <c r="E66915" s="15"/>
    </row>
    <row r="66916" spans="5:5">
      <c r="E66916" s="15"/>
    </row>
    <row r="66917" spans="5:5">
      <c r="E66917" s="15"/>
    </row>
    <row r="66918" spans="5:5">
      <c r="E66918" s="15"/>
    </row>
    <row r="66919" spans="5:5">
      <c r="E66919" s="15"/>
    </row>
    <row r="66920" spans="5:5">
      <c r="E66920" s="15"/>
    </row>
    <row r="66921" spans="5:5">
      <c r="E66921" s="15"/>
    </row>
    <row r="66922" spans="5:5">
      <c r="E66922" s="15"/>
    </row>
    <row r="66923" spans="5:5">
      <c r="E66923" s="15"/>
    </row>
    <row r="66924" spans="5:5">
      <c r="E66924" s="15"/>
    </row>
    <row r="66925" spans="5:5">
      <c r="E66925" s="15"/>
    </row>
    <row r="66926" spans="5:5">
      <c r="E66926" s="15"/>
    </row>
    <row r="66927" spans="5:5">
      <c r="E66927" s="15"/>
    </row>
    <row r="66928" spans="5:5">
      <c r="E66928" s="15"/>
    </row>
    <row r="66929" spans="5:5">
      <c r="E66929" s="15"/>
    </row>
    <row r="66930" spans="5:5">
      <c r="E66930" s="15"/>
    </row>
    <row r="66931" spans="5:5">
      <c r="E66931" s="15"/>
    </row>
    <row r="66932" spans="5:5">
      <c r="E66932" s="15"/>
    </row>
    <row r="66933" spans="5:5">
      <c r="E66933" s="15"/>
    </row>
    <row r="66934" spans="5:5">
      <c r="E66934" s="15"/>
    </row>
    <row r="66935" spans="5:5">
      <c r="E66935" s="15"/>
    </row>
    <row r="66936" spans="5:5">
      <c r="E66936" s="15"/>
    </row>
    <row r="66937" spans="5:5">
      <c r="E66937" s="15"/>
    </row>
    <row r="66938" spans="5:5">
      <c r="E66938" s="15"/>
    </row>
    <row r="66939" spans="5:5">
      <c r="E66939" s="15"/>
    </row>
    <row r="66940" spans="5:5">
      <c r="E66940" s="15"/>
    </row>
    <row r="66941" spans="5:5">
      <c r="E66941" s="15"/>
    </row>
    <row r="66942" spans="5:5">
      <c r="E66942" s="15"/>
    </row>
    <row r="66943" spans="5:5">
      <c r="E66943" s="15"/>
    </row>
    <row r="66944" spans="5:5">
      <c r="E66944" s="15"/>
    </row>
    <row r="66945" spans="5:5">
      <c r="E66945" s="15"/>
    </row>
    <row r="66946" spans="5:5">
      <c r="E66946" s="15"/>
    </row>
    <row r="66947" spans="5:5">
      <c r="E66947" s="15"/>
    </row>
    <row r="66948" spans="5:5">
      <c r="E66948" s="15"/>
    </row>
    <row r="66949" spans="5:5">
      <c r="E66949" s="15"/>
    </row>
    <row r="66950" spans="5:5">
      <c r="E66950" s="15"/>
    </row>
    <row r="66951" spans="5:5">
      <c r="E66951" s="15"/>
    </row>
    <row r="66952" spans="5:5">
      <c r="E66952" s="15"/>
    </row>
    <row r="66953" spans="5:5">
      <c r="E66953" s="15"/>
    </row>
    <row r="66954" spans="5:5">
      <c r="E66954" s="15"/>
    </row>
    <row r="66955" spans="5:5">
      <c r="E66955" s="15"/>
    </row>
    <row r="66956" spans="5:5">
      <c r="E66956" s="15"/>
    </row>
    <row r="66957" spans="5:5">
      <c r="E66957" s="15"/>
    </row>
    <row r="66958" spans="5:5">
      <c r="E66958" s="15"/>
    </row>
    <row r="66959" spans="5:5">
      <c r="E66959" s="15"/>
    </row>
    <row r="66960" spans="5:5">
      <c r="E66960" s="15"/>
    </row>
    <row r="66961" spans="5:5">
      <c r="E66961" s="15"/>
    </row>
    <row r="66962" spans="5:5">
      <c r="E66962" s="15"/>
    </row>
    <row r="66963" spans="5:5">
      <c r="E66963" s="15"/>
    </row>
    <row r="66964" spans="5:5">
      <c r="E66964" s="15"/>
    </row>
    <row r="66965" spans="5:5">
      <c r="E66965" s="15"/>
    </row>
    <row r="66966" spans="5:5">
      <c r="E66966" s="15"/>
    </row>
    <row r="66967" spans="5:5">
      <c r="E66967" s="15"/>
    </row>
    <row r="66968" spans="5:5">
      <c r="E66968" s="15"/>
    </row>
    <row r="66969" spans="5:5">
      <c r="E66969" s="15"/>
    </row>
    <row r="66970" spans="5:5">
      <c r="E66970" s="15"/>
    </row>
    <row r="66971" spans="5:5">
      <c r="E66971" s="15"/>
    </row>
    <row r="66972" spans="5:5">
      <c r="E66972" s="15"/>
    </row>
    <row r="66973" spans="5:5">
      <c r="E66973" s="15"/>
    </row>
    <row r="66974" spans="5:5">
      <c r="E66974" s="15"/>
    </row>
    <row r="66975" spans="5:5">
      <c r="E66975" s="15"/>
    </row>
    <row r="66976" spans="5:5">
      <c r="E66976" s="15"/>
    </row>
    <row r="66977" spans="5:5">
      <c r="E66977" s="15"/>
    </row>
    <row r="66978" spans="5:5">
      <c r="E66978" s="15"/>
    </row>
    <row r="66979" spans="5:5">
      <c r="E66979" s="15"/>
    </row>
    <row r="66980" spans="5:5">
      <c r="E66980" s="15"/>
    </row>
    <row r="66981" spans="5:5">
      <c r="E66981" s="15"/>
    </row>
    <row r="66982" spans="5:5">
      <c r="E66982" s="15"/>
    </row>
    <row r="66983" spans="5:5">
      <c r="E66983" s="15"/>
    </row>
    <row r="66984" spans="5:5">
      <c r="E66984" s="15"/>
    </row>
    <row r="66985" spans="5:5">
      <c r="E66985" s="15"/>
    </row>
    <row r="66986" spans="5:5">
      <c r="E66986" s="15"/>
    </row>
    <row r="66987" spans="5:5">
      <c r="E66987" s="15"/>
    </row>
    <row r="66988" spans="5:5">
      <c r="E66988" s="15"/>
    </row>
    <row r="66989" spans="5:5">
      <c r="E66989" s="15"/>
    </row>
    <row r="66990" spans="5:5">
      <c r="E66990" s="15"/>
    </row>
    <row r="66991" spans="5:5">
      <c r="E66991" s="15"/>
    </row>
    <row r="66992" spans="5:5">
      <c r="E66992" s="15"/>
    </row>
    <row r="66993" spans="5:5">
      <c r="E66993" s="15"/>
    </row>
    <row r="66994" spans="5:5">
      <c r="E66994" s="15"/>
    </row>
    <row r="66995" spans="5:5">
      <c r="E66995" s="15"/>
    </row>
    <row r="66996" spans="5:5">
      <c r="E66996" s="15"/>
    </row>
    <row r="66997" spans="5:5">
      <c r="E66997" s="15"/>
    </row>
    <row r="66998" spans="5:5">
      <c r="E66998" s="15"/>
    </row>
    <row r="66999" spans="5:5">
      <c r="E66999" s="15"/>
    </row>
    <row r="67000" spans="5:5">
      <c r="E67000" s="15"/>
    </row>
    <row r="67001" spans="5:5">
      <c r="E67001" s="15"/>
    </row>
    <row r="67002" spans="5:5">
      <c r="E67002" s="15"/>
    </row>
    <row r="67003" spans="5:5">
      <c r="E67003" s="15"/>
    </row>
    <row r="67004" spans="5:5">
      <c r="E67004" s="15"/>
    </row>
    <row r="67005" spans="5:5">
      <c r="E67005" s="15"/>
    </row>
    <row r="67006" spans="5:5">
      <c r="E67006" s="15"/>
    </row>
    <row r="67007" spans="5:5">
      <c r="E67007" s="15"/>
    </row>
    <row r="67008" spans="5:5">
      <c r="E67008" s="15"/>
    </row>
    <row r="67009" spans="5:5">
      <c r="E67009" s="15"/>
    </row>
    <row r="67010" spans="5:5">
      <c r="E67010" s="15"/>
    </row>
    <row r="67011" spans="5:5">
      <c r="E67011" s="15"/>
    </row>
    <row r="67012" spans="5:5">
      <c r="E67012" s="15"/>
    </row>
    <row r="67013" spans="5:5">
      <c r="E67013" s="15"/>
    </row>
    <row r="67014" spans="5:5">
      <c r="E67014" s="15"/>
    </row>
    <row r="67015" spans="5:5">
      <c r="E67015" s="15"/>
    </row>
    <row r="67016" spans="5:5">
      <c r="E67016" s="15"/>
    </row>
    <row r="67017" spans="5:5">
      <c r="E67017" s="15"/>
    </row>
    <row r="67018" spans="5:5">
      <c r="E67018" s="15"/>
    </row>
    <row r="67019" spans="5:5">
      <c r="E67019" s="15"/>
    </row>
    <row r="67020" spans="5:5">
      <c r="E67020" s="15"/>
    </row>
    <row r="67021" spans="5:5">
      <c r="E67021" s="15"/>
    </row>
    <row r="67022" spans="5:5">
      <c r="E67022" s="15"/>
    </row>
    <row r="67023" spans="5:5">
      <c r="E67023" s="15"/>
    </row>
    <row r="67024" spans="5:5">
      <c r="E67024" s="15"/>
    </row>
    <row r="67025" spans="5:5">
      <c r="E67025" s="15"/>
    </row>
    <row r="67026" spans="5:5">
      <c r="E67026" s="15"/>
    </row>
    <row r="67027" spans="5:5">
      <c r="E67027" s="15"/>
    </row>
    <row r="67028" spans="5:5">
      <c r="E67028" s="15"/>
    </row>
    <row r="67029" spans="5:5">
      <c r="E67029" s="15"/>
    </row>
    <row r="67030" spans="5:5">
      <c r="E67030" s="15"/>
    </row>
    <row r="67031" spans="5:5">
      <c r="E67031" s="15"/>
    </row>
    <row r="67032" spans="5:5">
      <c r="E67032" s="15"/>
    </row>
    <row r="67033" spans="5:5">
      <c r="E67033" s="15"/>
    </row>
    <row r="67034" spans="5:5">
      <c r="E67034" s="15"/>
    </row>
    <row r="67035" spans="5:5">
      <c r="E67035" s="15"/>
    </row>
    <row r="67036" spans="5:5">
      <c r="E67036" s="15"/>
    </row>
    <row r="67037" spans="5:5">
      <c r="E67037" s="15"/>
    </row>
    <row r="67038" spans="5:5">
      <c r="E67038" s="15"/>
    </row>
    <row r="67039" spans="5:5">
      <c r="E67039" s="15"/>
    </row>
    <row r="67040" spans="5:5">
      <c r="E67040" s="15"/>
    </row>
    <row r="67041" spans="5:5">
      <c r="E67041" s="15"/>
    </row>
    <row r="67042" spans="5:5">
      <c r="E67042" s="15"/>
    </row>
    <row r="67043" spans="5:5">
      <c r="E67043" s="15"/>
    </row>
    <row r="67044" spans="5:5">
      <c r="E67044" s="15"/>
    </row>
    <row r="67045" spans="5:5">
      <c r="E67045" s="15"/>
    </row>
    <row r="67046" spans="5:5">
      <c r="E67046" s="15"/>
    </row>
    <row r="67047" spans="5:5">
      <c r="E67047" s="15"/>
    </row>
    <row r="67048" spans="5:5">
      <c r="E67048" s="15"/>
    </row>
    <row r="67049" spans="5:5">
      <c r="E67049" s="15"/>
    </row>
    <row r="67050" spans="5:5">
      <c r="E67050" s="15"/>
    </row>
    <row r="67051" spans="5:5">
      <c r="E67051" s="15"/>
    </row>
    <row r="67052" spans="5:5">
      <c r="E67052" s="15"/>
    </row>
    <row r="67053" spans="5:5">
      <c r="E67053" s="15"/>
    </row>
    <row r="67054" spans="5:5">
      <c r="E67054" s="15"/>
    </row>
    <row r="67055" spans="5:5">
      <c r="E67055" s="15"/>
    </row>
    <row r="67056" spans="5:5">
      <c r="E67056" s="15"/>
    </row>
    <row r="67057" spans="5:5">
      <c r="E67057" s="15"/>
    </row>
    <row r="67058" spans="5:5">
      <c r="E67058" s="15"/>
    </row>
    <row r="67059" spans="5:5">
      <c r="E67059" s="15"/>
    </row>
    <row r="67060" spans="5:5">
      <c r="E67060" s="15"/>
    </row>
    <row r="67061" spans="5:5">
      <c r="E67061" s="15"/>
    </row>
    <row r="67062" spans="5:5">
      <c r="E67062" s="15"/>
    </row>
    <row r="67063" spans="5:5">
      <c r="E67063" s="15"/>
    </row>
    <row r="67064" spans="5:5">
      <c r="E67064" s="15"/>
    </row>
    <row r="67065" spans="5:5">
      <c r="E67065" s="15"/>
    </row>
    <row r="67066" spans="5:5">
      <c r="E67066" s="15"/>
    </row>
    <row r="67067" spans="5:5">
      <c r="E67067" s="15"/>
    </row>
    <row r="67068" spans="5:5">
      <c r="E67068" s="15"/>
    </row>
    <row r="67069" spans="5:5">
      <c r="E67069" s="15"/>
    </row>
    <row r="67070" spans="5:5">
      <c r="E67070" s="15"/>
    </row>
    <row r="67071" spans="5:5">
      <c r="E67071" s="15"/>
    </row>
    <row r="67072" spans="5:5">
      <c r="E67072" s="15"/>
    </row>
    <row r="67073" spans="5:5">
      <c r="E67073" s="15"/>
    </row>
    <row r="67074" spans="5:5">
      <c r="E67074" s="15"/>
    </row>
    <row r="67075" spans="5:5">
      <c r="E67075" s="15"/>
    </row>
    <row r="67076" spans="5:5">
      <c r="E67076" s="15"/>
    </row>
    <row r="67077" spans="5:5">
      <c r="E67077" s="15"/>
    </row>
    <row r="67078" spans="5:5">
      <c r="E67078" s="15"/>
    </row>
    <row r="67079" spans="5:5">
      <c r="E67079" s="15"/>
    </row>
    <row r="67080" spans="5:5">
      <c r="E67080" s="15"/>
    </row>
    <row r="67081" spans="5:5">
      <c r="E67081" s="15"/>
    </row>
    <row r="67082" spans="5:5">
      <c r="E67082" s="15"/>
    </row>
    <row r="67083" spans="5:5">
      <c r="E67083" s="15"/>
    </row>
    <row r="67084" spans="5:5">
      <c r="E67084" s="15"/>
    </row>
    <row r="67085" spans="5:5">
      <c r="E67085" s="15"/>
    </row>
    <row r="67086" spans="5:5">
      <c r="E67086" s="15"/>
    </row>
    <row r="67087" spans="5:5">
      <c r="E67087" s="15"/>
    </row>
    <row r="67088" spans="5:5">
      <c r="E67088" s="15"/>
    </row>
    <row r="67089" spans="5:5">
      <c r="E67089" s="15"/>
    </row>
    <row r="67090" spans="5:5">
      <c r="E67090" s="15"/>
    </row>
    <row r="67091" spans="5:5">
      <c r="E67091" s="15"/>
    </row>
    <row r="67092" spans="5:5">
      <c r="E67092" s="15"/>
    </row>
    <row r="67093" spans="5:5">
      <c r="E67093" s="15"/>
    </row>
    <row r="67094" spans="5:5">
      <c r="E67094" s="15"/>
    </row>
    <row r="67095" spans="5:5">
      <c r="E67095" s="15"/>
    </row>
    <row r="67096" spans="5:5">
      <c r="E67096" s="15"/>
    </row>
    <row r="67097" spans="5:5">
      <c r="E67097" s="15"/>
    </row>
    <row r="67098" spans="5:5">
      <c r="E67098" s="15"/>
    </row>
    <row r="67099" spans="5:5">
      <c r="E67099" s="15"/>
    </row>
    <row r="67100" spans="5:5">
      <c r="E67100" s="15"/>
    </row>
    <row r="67101" spans="5:5">
      <c r="E67101" s="15"/>
    </row>
    <row r="67102" spans="5:5">
      <c r="E67102" s="15"/>
    </row>
    <row r="67103" spans="5:5">
      <c r="E67103" s="15"/>
    </row>
    <row r="67104" spans="5:5">
      <c r="E67104" s="15"/>
    </row>
    <row r="67105" spans="5:5">
      <c r="E67105" s="15"/>
    </row>
    <row r="67106" spans="5:5">
      <c r="E67106" s="15"/>
    </row>
    <row r="67107" spans="5:5">
      <c r="E67107" s="15"/>
    </row>
    <row r="67108" spans="5:5">
      <c r="E67108" s="15"/>
    </row>
    <row r="67109" spans="5:5">
      <c r="E67109" s="15"/>
    </row>
    <row r="67110" spans="5:5">
      <c r="E67110" s="15"/>
    </row>
    <row r="67111" spans="5:5">
      <c r="E67111" s="15"/>
    </row>
    <row r="67112" spans="5:5">
      <c r="E67112" s="15"/>
    </row>
    <row r="67113" spans="5:5">
      <c r="E67113" s="15"/>
    </row>
    <row r="67114" spans="5:5">
      <c r="E67114" s="15"/>
    </row>
    <row r="67115" spans="5:5">
      <c r="E67115" s="15"/>
    </row>
    <row r="67116" spans="5:5">
      <c r="E67116" s="15"/>
    </row>
    <row r="67117" spans="5:5">
      <c r="E67117" s="15"/>
    </row>
    <row r="67118" spans="5:5">
      <c r="E67118" s="15"/>
    </row>
    <row r="67119" spans="5:5">
      <c r="E67119" s="15"/>
    </row>
    <row r="67120" spans="5:5">
      <c r="E67120" s="15"/>
    </row>
    <row r="67121" spans="5:5">
      <c r="E67121" s="15"/>
    </row>
    <row r="67122" spans="5:5">
      <c r="E67122" s="15"/>
    </row>
    <row r="67123" spans="5:5">
      <c r="E67123" s="15"/>
    </row>
    <row r="67124" spans="5:5">
      <c r="E67124" s="15"/>
    </row>
    <row r="67125" spans="5:5">
      <c r="E67125" s="15"/>
    </row>
    <row r="67126" spans="5:5">
      <c r="E67126" s="15"/>
    </row>
    <row r="67127" spans="5:5">
      <c r="E67127" s="15"/>
    </row>
    <row r="67128" spans="5:5">
      <c r="E67128" s="15"/>
    </row>
    <row r="67129" spans="5:5">
      <c r="E67129" s="15"/>
    </row>
    <row r="67130" spans="5:5">
      <c r="E67130" s="15"/>
    </row>
    <row r="67131" spans="5:5">
      <c r="E67131" s="15"/>
    </row>
    <row r="67132" spans="5:5">
      <c r="E67132" s="15"/>
    </row>
    <row r="67133" spans="5:5">
      <c r="E67133" s="15"/>
    </row>
    <row r="67134" spans="5:5">
      <c r="E67134" s="15"/>
    </row>
    <row r="67135" spans="5:5">
      <c r="E67135" s="15"/>
    </row>
    <row r="67136" spans="5:5">
      <c r="E67136" s="15"/>
    </row>
    <row r="67137" spans="5:5">
      <c r="E67137" s="15"/>
    </row>
    <row r="67138" spans="5:5">
      <c r="E67138" s="15"/>
    </row>
    <row r="67139" spans="5:5">
      <c r="E67139" s="15"/>
    </row>
    <row r="67140" spans="5:5">
      <c r="E67140" s="15"/>
    </row>
    <row r="67141" spans="5:5">
      <c r="E67141" s="15"/>
    </row>
    <row r="67142" spans="5:5">
      <c r="E67142" s="15"/>
    </row>
    <row r="67143" spans="5:5">
      <c r="E67143" s="15"/>
    </row>
    <row r="67144" spans="5:5">
      <c r="E67144" s="15"/>
    </row>
    <row r="67145" spans="5:5">
      <c r="E67145" s="15"/>
    </row>
    <row r="67146" spans="5:5">
      <c r="E67146" s="15"/>
    </row>
    <row r="67147" spans="5:5">
      <c r="E67147" s="15"/>
    </row>
    <row r="67148" spans="5:5">
      <c r="E67148" s="15"/>
    </row>
    <row r="67149" spans="5:5">
      <c r="E67149" s="15"/>
    </row>
    <row r="67150" spans="5:5">
      <c r="E67150" s="15"/>
    </row>
    <row r="67151" spans="5:5">
      <c r="E67151" s="15"/>
    </row>
    <row r="67152" spans="5:5">
      <c r="E67152" s="15"/>
    </row>
    <row r="67153" spans="5:5">
      <c r="E67153" s="15"/>
    </row>
    <row r="67154" spans="5:5">
      <c r="E67154" s="15"/>
    </row>
    <row r="67155" spans="5:5">
      <c r="E67155" s="15"/>
    </row>
    <row r="67156" spans="5:5">
      <c r="E67156" s="15"/>
    </row>
    <row r="67157" spans="5:5">
      <c r="E67157" s="15"/>
    </row>
    <row r="67158" spans="5:5">
      <c r="E67158" s="15"/>
    </row>
    <row r="67159" spans="5:5">
      <c r="E67159" s="15"/>
    </row>
    <row r="67160" spans="5:5">
      <c r="E67160" s="15"/>
    </row>
    <row r="67161" spans="5:5">
      <c r="E67161" s="15"/>
    </row>
    <row r="67162" spans="5:5">
      <c r="E67162" s="15"/>
    </row>
    <row r="67163" spans="5:5">
      <c r="E67163" s="15"/>
    </row>
    <row r="67164" spans="5:5">
      <c r="E67164" s="15"/>
    </row>
    <row r="67165" spans="5:5">
      <c r="E67165" s="15"/>
    </row>
    <row r="67166" spans="5:5">
      <c r="E67166" s="15"/>
    </row>
    <row r="67167" spans="5:5">
      <c r="E67167" s="15"/>
    </row>
    <row r="67168" spans="5:5">
      <c r="E67168" s="15"/>
    </row>
    <row r="67169" spans="5:5">
      <c r="E67169" s="15"/>
    </row>
    <row r="67170" spans="5:5">
      <c r="E67170" s="15"/>
    </row>
    <row r="67171" spans="5:5">
      <c r="E67171" s="15"/>
    </row>
    <row r="67172" spans="5:5">
      <c r="E67172" s="15"/>
    </row>
    <row r="67173" spans="5:5">
      <c r="E67173" s="15"/>
    </row>
    <row r="67174" spans="5:5">
      <c r="E67174" s="15"/>
    </row>
    <row r="67175" spans="5:5">
      <c r="E67175" s="15"/>
    </row>
    <row r="67176" spans="5:5">
      <c r="E67176" s="15"/>
    </row>
    <row r="67177" spans="5:5">
      <c r="E67177" s="15"/>
    </row>
    <row r="67178" spans="5:5">
      <c r="E67178" s="15"/>
    </row>
    <row r="67179" spans="5:5">
      <c r="E67179" s="15"/>
    </row>
    <row r="67180" spans="5:5">
      <c r="E67180" s="15"/>
    </row>
    <row r="67181" spans="5:5">
      <c r="E67181" s="15"/>
    </row>
    <row r="67182" spans="5:5">
      <c r="E67182" s="15"/>
    </row>
    <row r="67183" spans="5:5">
      <c r="E67183" s="15"/>
    </row>
    <row r="67184" spans="5:5">
      <c r="E67184" s="15"/>
    </row>
    <row r="67185" spans="5:5">
      <c r="E67185" s="15"/>
    </row>
    <row r="67186" spans="5:5">
      <c r="E67186" s="15"/>
    </row>
    <row r="67187" spans="5:5">
      <c r="E67187" s="15"/>
    </row>
    <row r="67188" spans="5:5">
      <c r="E67188" s="15"/>
    </row>
    <row r="67189" spans="5:5">
      <c r="E67189" s="15"/>
    </row>
    <row r="67190" spans="5:5">
      <c r="E67190" s="15"/>
    </row>
    <row r="67191" spans="5:5">
      <c r="E67191" s="15"/>
    </row>
    <row r="67192" spans="5:5">
      <c r="E67192" s="15"/>
    </row>
    <row r="67193" spans="5:5">
      <c r="E67193" s="15"/>
    </row>
    <row r="67194" spans="5:5">
      <c r="E67194" s="15"/>
    </row>
    <row r="67195" spans="5:5">
      <c r="E67195" s="15"/>
    </row>
    <row r="67196" spans="5:5">
      <c r="E67196" s="15"/>
    </row>
    <row r="67197" spans="5:5">
      <c r="E67197" s="15"/>
    </row>
    <row r="67198" spans="5:5">
      <c r="E67198" s="15"/>
    </row>
    <row r="67199" spans="5:5">
      <c r="E67199" s="15"/>
    </row>
    <row r="67200" spans="5:5">
      <c r="E67200" s="15"/>
    </row>
    <row r="67201" spans="5:5">
      <c r="E67201" s="15"/>
    </row>
    <row r="67202" spans="5:5">
      <c r="E67202" s="15"/>
    </row>
    <row r="67203" spans="5:5">
      <c r="E67203" s="15"/>
    </row>
    <row r="67204" spans="5:5">
      <c r="E67204" s="15"/>
    </row>
    <row r="67205" spans="5:5">
      <c r="E67205" s="15"/>
    </row>
    <row r="67206" spans="5:5">
      <c r="E67206" s="15"/>
    </row>
    <row r="67207" spans="5:5">
      <c r="E67207" s="15"/>
    </row>
    <row r="67208" spans="5:5">
      <c r="E67208" s="15"/>
    </row>
    <row r="67209" spans="5:5">
      <c r="E67209" s="15"/>
    </row>
    <row r="67210" spans="5:5">
      <c r="E67210" s="15"/>
    </row>
    <row r="67211" spans="5:5">
      <c r="E67211" s="15"/>
    </row>
    <row r="67212" spans="5:5">
      <c r="E67212" s="15"/>
    </row>
    <row r="67213" spans="5:5">
      <c r="E67213" s="15"/>
    </row>
    <row r="67214" spans="5:5">
      <c r="E67214" s="15"/>
    </row>
    <row r="67215" spans="5:5">
      <c r="E67215" s="15"/>
    </row>
    <row r="67216" spans="5:5">
      <c r="E67216" s="15"/>
    </row>
    <row r="67217" spans="5:5">
      <c r="E67217" s="15"/>
    </row>
    <row r="67218" spans="5:5">
      <c r="E67218" s="15"/>
    </row>
    <row r="67219" spans="5:5">
      <c r="E67219" s="15"/>
    </row>
    <row r="67220" spans="5:5">
      <c r="E67220" s="15"/>
    </row>
    <row r="67221" spans="5:5">
      <c r="E67221" s="15"/>
    </row>
    <row r="67222" spans="5:5">
      <c r="E67222" s="15"/>
    </row>
    <row r="67223" spans="5:5">
      <c r="E67223" s="15"/>
    </row>
    <row r="67224" spans="5:5">
      <c r="E67224" s="15"/>
    </row>
    <row r="67225" spans="5:5">
      <c r="E67225" s="15"/>
    </row>
    <row r="67226" spans="5:5">
      <c r="E67226" s="15"/>
    </row>
    <row r="67227" spans="5:5">
      <c r="E67227" s="15"/>
    </row>
    <row r="67228" spans="5:5">
      <c r="E67228" s="15"/>
    </row>
    <row r="67229" spans="5:5">
      <c r="E67229" s="15"/>
    </row>
    <row r="67230" spans="5:5">
      <c r="E67230" s="15"/>
    </row>
    <row r="67231" spans="5:5">
      <c r="E67231" s="15"/>
    </row>
    <row r="67232" spans="5:5">
      <c r="E67232" s="15"/>
    </row>
    <row r="67233" spans="5:5">
      <c r="E67233" s="15"/>
    </row>
    <row r="67234" spans="5:5">
      <c r="E67234" s="15"/>
    </row>
    <row r="67235" spans="5:5">
      <c r="E67235" s="15"/>
    </row>
    <row r="67236" spans="5:5">
      <c r="E67236" s="15"/>
    </row>
    <row r="67237" spans="5:5">
      <c r="E67237" s="15"/>
    </row>
    <row r="67238" spans="5:5">
      <c r="E67238" s="15"/>
    </row>
    <row r="67239" spans="5:5">
      <c r="E67239" s="15"/>
    </row>
    <row r="67240" spans="5:5">
      <c r="E67240" s="15"/>
    </row>
    <row r="67241" spans="5:5">
      <c r="E67241" s="15"/>
    </row>
    <row r="67242" spans="5:5">
      <c r="E67242" s="15"/>
    </row>
    <row r="67243" spans="5:5">
      <c r="E67243" s="15"/>
    </row>
    <row r="67244" spans="5:5">
      <c r="E67244" s="15"/>
    </row>
    <row r="67245" spans="5:5">
      <c r="E67245" s="15"/>
    </row>
    <row r="67246" spans="5:5">
      <c r="E67246" s="15"/>
    </row>
    <row r="67247" spans="5:5">
      <c r="E67247" s="15"/>
    </row>
    <row r="67248" spans="5:5">
      <c r="E67248" s="15"/>
    </row>
    <row r="67249" spans="5:5">
      <c r="E67249" s="15"/>
    </row>
    <row r="67250" spans="5:5">
      <c r="E67250" s="15"/>
    </row>
    <row r="67251" spans="5:5">
      <c r="E67251" s="15"/>
    </row>
    <row r="67252" spans="5:5">
      <c r="E67252" s="15"/>
    </row>
    <row r="67253" spans="5:5">
      <c r="E67253" s="15"/>
    </row>
    <row r="67254" spans="5:5">
      <c r="E67254" s="15"/>
    </row>
    <row r="67255" spans="5:5">
      <c r="E67255" s="15"/>
    </row>
    <row r="67256" spans="5:5">
      <c r="E67256" s="15"/>
    </row>
    <row r="67257" spans="5:5">
      <c r="E67257" s="15"/>
    </row>
    <row r="67258" spans="5:5">
      <c r="E67258" s="15"/>
    </row>
    <row r="67259" spans="5:5">
      <c r="E67259" s="15"/>
    </row>
    <row r="67260" spans="5:5">
      <c r="E67260" s="15"/>
    </row>
    <row r="67261" spans="5:5">
      <c r="E67261" s="15"/>
    </row>
    <row r="67262" spans="5:5">
      <c r="E67262" s="15"/>
    </row>
    <row r="67263" spans="5:5">
      <c r="E67263" s="15"/>
    </row>
    <row r="67264" spans="5:5">
      <c r="E67264" s="15"/>
    </row>
    <row r="67265" spans="5:5">
      <c r="E67265" s="15"/>
    </row>
    <row r="67266" spans="5:5">
      <c r="E67266" s="15"/>
    </row>
    <row r="67267" spans="5:5">
      <c r="E67267" s="15"/>
    </row>
    <row r="67268" spans="5:5">
      <c r="E67268" s="15"/>
    </row>
    <row r="67269" spans="5:5">
      <c r="E67269" s="15"/>
    </row>
    <row r="67270" spans="5:5">
      <c r="E67270" s="15"/>
    </row>
    <row r="67271" spans="5:5">
      <c r="E67271" s="15"/>
    </row>
    <row r="67272" spans="5:5">
      <c r="E67272" s="15"/>
    </row>
    <row r="67273" spans="5:5">
      <c r="E67273" s="15"/>
    </row>
    <row r="67274" spans="5:5">
      <c r="E67274" s="15"/>
    </row>
    <row r="67275" spans="5:5">
      <c r="E67275" s="15"/>
    </row>
    <row r="67276" spans="5:5">
      <c r="E67276" s="15"/>
    </row>
    <row r="67277" spans="5:5">
      <c r="E67277" s="15"/>
    </row>
    <row r="67278" spans="5:5">
      <c r="E67278" s="15"/>
    </row>
    <row r="67279" spans="5:5">
      <c r="E67279" s="15"/>
    </row>
    <row r="67280" spans="5:5">
      <c r="E67280" s="15"/>
    </row>
    <row r="67281" spans="5:5">
      <c r="E67281" s="15"/>
    </row>
    <row r="67282" spans="5:5">
      <c r="E67282" s="15"/>
    </row>
    <row r="67283" spans="5:5">
      <c r="E67283" s="15"/>
    </row>
    <row r="67284" spans="5:5">
      <c r="E67284" s="15"/>
    </row>
    <row r="67285" spans="5:5">
      <c r="E67285" s="15"/>
    </row>
    <row r="67286" spans="5:5">
      <c r="E67286" s="15"/>
    </row>
    <row r="67287" spans="5:5">
      <c r="E67287" s="15"/>
    </row>
    <row r="67288" spans="5:5">
      <c r="E67288" s="15"/>
    </row>
    <row r="67289" spans="5:5">
      <c r="E67289" s="15"/>
    </row>
    <row r="67290" spans="5:5">
      <c r="E67290" s="15"/>
    </row>
    <row r="67291" spans="5:5">
      <c r="E67291" s="15"/>
    </row>
    <row r="67292" spans="5:5">
      <c r="E67292" s="15"/>
    </row>
    <row r="67293" spans="5:5">
      <c r="E67293" s="15"/>
    </row>
    <row r="67294" spans="5:5">
      <c r="E67294" s="15"/>
    </row>
    <row r="67295" spans="5:5">
      <c r="E67295" s="15"/>
    </row>
    <row r="67296" spans="5:5">
      <c r="E67296" s="15"/>
    </row>
    <row r="67297" spans="5:5">
      <c r="E67297" s="15"/>
    </row>
    <row r="67298" spans="5:5">
      <c r="E67298" s="15"/>
    </row>
    <row r="67299" spans="5:5">
      <c r="E67299" s="15"/>
    </row>
    <row r="67300" spans="5:5">
      <c r="E67300" s="15"/>
    </row>
    <row r="67301" spans="5:5">
      <c r="E67301" s="15"/>
    </row>
    <row r="67302" spans="5:5">
      <c r="E67302" s="15"/>
    </row>
    <row r="67303" spans="5:5">
      <c r="E67303" s="15"/>
    </row>
    <row r="67304" spans="5:5">
      <c r="E67304" s="15"/>
    </row>
    <row r="67305" spans="5:5">
      <c r="E67305" s="15"/>
    </row>
    <row r="67306" spans="5:5">
      <c r="E67306" s="15"/>
    </row>
    <row r="67307" spans="5:5">
      <c r="E67307" s="15"/>
    </row>
    <row r="67308" spans="5:5">
      <c r="E67308" s="15"/>
    </row>
    <row r="67309" spans="5:5">
      <c r="E67309" s="15"/>
    </row>
    <row r="67310" spans="5:5">
      <c r="E67310" s="15"/>
    </row>
    <row r="67311" spans="5:5">
      <c r="E67311" s="15"/>
    </row>
    <row r="67312" spans="5:5">
      <c r="E67312" s="15"/>
    </row>
    <row r="67313" spans="5:5">
      <c r="E67313" s="15"/>
    </row>
    <row r="67314" spans="5:5">
      <c r="E67314" s="15"/>
    </row>
    <row r="67315" spans="5:5">
      <c r="E67315" s="15"/>
    </row>
    <row r="67316" spans="5:5">
      <c r="E67316" s="15"/>
    </row>
    <row r="67317" spans="5:5">
      <c r="E67317" s="15"/>
    </row>
    <row r="67318" spans="5:5">
      <c r="E67318" s="15"/>
    </row>
    <row r="67319" spans="5:5">
      <c r="E67319" s="15"/>
    </row>
    <row r="67320" spans="5:5">
      <c r="E67320" s="15"/>
    </row>
    <row r="67321" spans="5:5">
      <c r="E67321" s="15"/>
    </row>
    <row r="67322" spans="5:5">
      <c r="E67322" s="15"/>
    </row>
    <row r="67323" spans="5:5">
      <c r="E67323" s="15"/>
    </row>
    <row r="67324" spans="5:5">
      <c r="E67324" s="15"/>
    </row>
    <row r="67325" spans="5:5">
      <c r="E67325" s="15"/>
    </row>
    <row r="67326" spans="5:5">
      <c r="E67326" s="15"/>
    </row>
    <row r="67327" spans="5:5">
      <c r="E67327" s="15"/>
    </row>
    <row r="67328" spans="5:5">
      <c r="E67328" s="15"/>
    </row>
    <row r="67329" spans="5:5">
      <c r="E67329" s="15"/>
    </row>
    <row r="67330" spans="5:5">
      <c r="E67330" s="15"/>
    </row>
    <row r="67331" spans="5:5">
      <c r="E67331" s="15"/>
    </row>
    <row r="67332" spans="5:5">
      <c r="E67332" s="15"/>
    </row>
    <row r="67333" spans="5:5">
      <c r="E67333" s="15"/>
    </row>
    <row r="67334" spans="5:5">
      <c r="E67334" s="15"/>
    </row>
    <row r="67335" spans="5:5">
      <c r="E67335" s="15"/>
    </row>
    <row r="67336" spans="5:5">
      <c r="E67336" s="15"/>
    </row>
    <row r="67337" spans="5:5">
      <c r="E67337" s="15"/>
    </row>
    <row r="67338" spans="5:5">
      <c r="E67338" s="15"/>
    </row>
    <row r="67339" spans="5:5">
      <c r="E67339" s="15"/>
    </row>
    <row r="67340" spans="5:5">
      <c r="E67340" s="15"/>
    </row>
    <row r="67341" spans="5:5">
      <c r="E67341" s="15"/>
    </row>
    <row r="67342" spans="5:5">
      <c r="E67342" s="15"/>
    </row>
    <row r="67343" spans="5:5">
      <c r="E67343" s="15"/>
    </row>
    <row r="67344" spans="5:5">
      <c r="E67344" s="15"/>
    </row>
    <row r="67345" spans="5:5">
      <c r="E67345" s="15"/>
    </row>
    <row r="67346" spans="5:5">
      <c r="E67346" s="15"/>
    </row>
    <row r="67347" spans="5:5">
      <c r="E67347" s="15"/>
    </row>
    <row r="67348" spans="5:5">
      <c r="E67348" s="15"/>
    </row>
    <row r="67349" spans="5:5">
      <c r="E67349" s="15"/>
    </row>
    <row r="67350" spans="5:5">
      <c r="E67350" s="15"/>
    </row>
    <row r="67351" spans="5:5">
      <c r="E67351" s="15"/>
    </row>
    <row r="67352" spans="5:5">
      <c r="E67352" s="15"/>
    </row>
    <row r="67353" spans="5:5">
      <c r="E67353" s="15"/>
    </row>
    <row r="67354" spans="5:5">
      <c r="E67354" s="15"/>
    </row>
    <row r="67355" spans="5:5">
      <c r="E67355" s="15"/>
    </row>
    <row r="67356" spans="5:5">
      <c r="E67356" s="15"/>
    </row>
    <row r="67357" spans="5:5">
      <c r="E67357" s="15"/>
    </row>
    <row r="67358" spans="5:5">
      <c r="E67358" s="15"/>
    </row>
    <row r="67359" spans="5:5">
      <c r="E67359" s="15"/>
    </row>
    <row r="67360" spans="5:5">
      <c r="E67360" s="15"/>
    </row>
    <row r="67361" spans="5:5">
      <c r="E67361" s="15"/>
    </row>
    <row r="67362" spans="5:5">
      <c r="E67362" s="15"/>
    </row>
    <row r="67363" spans="5:5">
      <c r="E67363" s="15"/>
    </row>
    <row r="67364" spans="5:5">
      <c r="E67364" s="15"/>
    </row>
    <row r="67365" spans="5:5">
      <c r="E67365" s="15"/>
    </row>
    <row r="67366" spans="5:5">
      <c r="E67366" s="15"/>
    </row>
    <row r="67367" spans="5:5">
      <c r="E67367" s="15"/>
    </row>
    <row r="67368" spans="5:5">
      <c r="E67368" s="15"/>
    </row>
    <row r="67369" spans="5:5">
      <c r="E67369" s="15"/>
    </row>
    <row r="67370" spans="5:5">
      <c r="E67370" s="15"/>
    </row>
    <row r="67371" spans="5:5">
      <c r="E67371" s="15"/>
    </row>
    <row r="67372" spans="5:5">
      <c r="E67372" s="15"/>
    </row>
    <row r="67373" spans="5:5">
      <c r="E67373" s="15"/>
    </row>
    <row r="67374" spans="5:5">
      <c r="E67374" s="15"/>
    </row>
    <row r="67375" spans="5:5">
      <c r="E67375" s="15"/>
    </row>
    <row r="67376" spans="5:5">
      <c r="E67376" s="15"/>
    </row>
    <row r="67377" spans="5:5">
      <c r="E67377" s="15"/>
    </row>
    <row r="67378" spans="5:5">
      <c r="E67378" s="15"/>
    </row>
    <row r="67379" spans="5:5">
      <c r="E67379" s="15"/>
    </row>
    <row r="67380" spans="5:5">
      <c r="E67380" s="15"/>
    </row>
    <row r="67381" spans="5:5">
      <c r="E67381" s="15"/>
    </row>
    <row r="67382" spans="5:5">
      <c r="E67382" s="15"/>
    </row>
    <row r="67383" spans="5:5">
      <c r="E67383" s="15"/>
    </row>
    <row r="67384" spans="5:5">
      <c r="E67384" s="15"/>
    </row>
    <row r="67385" spans="5:5">
      <c r="E67385" s="15"/>
    </row>
    <row r="67386" spans="5:5">
      <c r="E67386" s="15"/>
    </row>
    <row r="67387" spans="5:5">
      <c r="E67387" s="15"/>
    </row>
    <row r="67388" spans="5:5">
      <c r="E67388" s="15"/>
    </row>
    <row r="67389" spans="5:5">
      <c r="E67389" s="15"/>
    </row>
    <row r="67390" spans="5:5">
      <c r="E67390" s="15"/>
    </row>
    <row r="67391" spans="5:5">
      <c r="E67391" s="15"/>
    </row>
    <row r="67392" spans="5:5">
      <c r="E67392" s="15"/>
    </row>
    <row r="67393" spans="5:5">
      <c r="E67393" s="15"/>
    </row>
    <row r="67394" spans="5:5">
      <c r="E67394" s="15"/>
    </row>
    <row r="67395" spans="5:5">
      <c r="E67395" s="15"/>
    </row>
    <row r="67396" spans="5:5">
      <c r="E67396" s="15"/>
    </row>
    <row r="67397" spans="5:5">
      <c r="E67397" s="15"/>
    </row>
    <row r="67398" spans="5:5">
      <c r="E67398" s="15"/>
    </row>
    <row r="67399" spans="5:5">
      <c r="E67399" s="15"/>
    </row>
    <row r="67400" spans="5:5">
      <c r="E67400" s="15"/>
    </row>
    <row r="67401" spans="5:5">
      <c r="E67401" s="15"/>
    </row>
    <row r="67402" spans="5:5">
      <c r="E67402" s="15"/>
    </row>
    <row r="67403" spans="5:5">
      <c r="E67403" s="15"/>
    </row>
    <row r="67404" spans="5:5">
      <c r="E67404" s="15"/>
    </row>
    <row r="67405" spans="5:5">
      <c r="E67405" s="15"/>
    </row>
    <row r="67406" spans="5:5">
      <c r="E67406" s="15"/>
    </row>
    <row r="67407" spans="5:5">
      <c r="E67407" s="15"/>
    </row>
    <row r="67408" spans="5:5">
      <c r="E67408" s="15"/>
    </row>
    <row r="67409" spans="5:5">
      <c r="E67409" s="15"/>
    </row>
    <row r="67410" spans="5:5">
      <c r="E67410" s="15"/>
    </row>
    <row r="67411" spans="5:5">
      <c r="E67411" s="15"/>
    </row>
    <row r="67412" spans="5:5">
      <c r="E67412" s="15"/>
    </row>
    <row r="67413" spans="5:5">
      <c r="E67413" s="15"/>
    </row>
    <row r="67414" spans="5:5">
      <c r="E67414" s="15"/>
    </row>
    <row r="67415" spans="5:5">
      <c r="E67415" s="15"/>
    </row>
    <row r="67416" spans="5:5">
      <c r="E67416" s="15"/>
    </row>
    <row r="67417" spans="5:5">
      <c r="E67417" s="15"/>
    </row>
    <row r="67418" spans="5:5">
      <c r="E67418" s="15"/>
    </row>
    <row r="67419" spans="5:5">
      <c r="E67419" s="15"/>
    </row>
    <row r="67420" spans="5:5">
      <c r="E67420" s="15"/>
    </row>
    <row r="67421" spans="5:5">
      <c r="E67421" s="15"/>
    </row>
    <row r="67422" spans="5:5">
      <c r="E67422" s="15"/>
    </row>
    <row r="67423" spans="5:5">
      <c r="E67423" s="15"/>
    </row>
    <row r="67424" spans="5:5">
      <c r="E67424" s="15"/>
    </row>
    <row r="67425" spans="5:5">
      <c r="E67425" s="15"/>
    </row>
    <row r="67426" spans="5:5">
      <c r="E67426" s="15"/>
    </row>
    <row r="67427" spans="5:5">
      <c r="E67427" s="15"/>
    </row>
    <row r="67428" spans="5:5">
      <c r="E67428" s="15"/>
    </row>
    <row r="67429" spans="5:5">
      <c r="E67429" s="15"/>
    </row>
    <row r="67430" spans="5:5">
      <c r="E67430" s="15"/>
    </row>
    <row r="67431" spans="5:5">
      <c r="E67431" s="15"/>
    </row>
    <row r="67432" spans="5:5">
      <c r="E67432" s="15"/>
    </row>
    <row r="67433" spans="5:5">
      <c r="E67433" s="15"/>
    </row>
    <row r="67434" spans="5:5">
      <c r="E67434" s="15"/>
    </row>
    <row r="67435" spans="5:5">
      <c r="E67435" s="15"/>
    </row>
    <row r="67436" spans="5:5">
      <c r="E67436" s="15"/>
    </row>
    <row r="67437" spans="5:5">
      <c r="E67437" s="15"/>
    </row>
    <row r="67438" spans="5:5">
      <c r="E67438" s="15"/>
    </row>
    <row r="67439" spans="5:5">
      <c r="E67439" s="15"/>
    </row>
    <row r="67440" spans="5:5">
      <c r="E67440" s="15"/>
    </row>
    <row r="67441" spans="5:5">
      <c r="E67441" s="15"/>
    </row>
    <row r="67442" spans="5:5">
      <c r="E67442" s="15"/>
    </row>
    <row r="67443" spans="5:5">
      <c r="E67443" s="15"/>
    </row>
    <row r="67444" spans="5:5">
      <c r="E67444" s="15"/>
    </row>
    <row r="67445" spans="5:5">
      <c r="E67445" s="15"/>
    </row>
    <row r="67446" spans="5:5">
      <c r="E67446" s="15"/>
    </row>
    <row r="67447" spans="5:5">
      <c r="E67447" s="15"/>
    </row>
    <row r="67448" spans="5:5">
      <c r="E67448" s="15"/>
    </row>
    <row r="67449" spans="5:5">
      <c r="E67449" s="15"/>
    </row>
    <row r="67450" spans="5:5">
      <c r="E67450" s="15"/>
    </row>
    <row r="67451" spans="5:5">
      <c r="E67451" s="15"/>
    </row>
    <row r="67452" spans="5:5">
      <c r="E67452" s="15"/>
    </row>
    <row r="67453" spans="5:5">
      <c r="E67453" s="15"/>
    </row>
    <row r="67454" spans="5:5">
      <c r="E67454" s="15"/>
    </row>
    <row r="67455" spans="5:5">
      <c r="E67455" s="15"/>
    </row>
    <row r="67456" spans="5:5">
      <c r="E67456" s="15"/>
    </row>
    <row r="67457" spans="5:5">
      <c r="E67457" s="15"/>
    </row>
    <row r="67458" spans="5:5">
      <c r="E67458" s="15"/>
    </row>
    <row r="67459" spans="5:5">
      <c r="E67459" s="15"/>
    </row>
    <row r="67460" spans="5:5">
      <c r="E67460" s="15"/>
    </row>
    <row r="67461" spans="5:5">
      <c r="E67461" s="15"/>
    </row>
    <row r="67462" spans="5:5">
      <c r="E67462" s="15"/>
    </row>
    <row r="67463" spans="5:5">
      <c r="E67463" s="15"/>
    </row>
    <row r="67464" spans="5:5">
      <c r="E67464" s="15"/>
    </row>
    <row r="67465" spans="5:5">
      <c r="E67465" s="15"/>
    </row>
    <row r="67466" spans="5:5">
      <c r="E67466" s="15"/>
    </row>
    <row r="67467" spans="5:5">
      <c r="E67467" s="15"/>
    </row>
    <row r="67468" spans="5:5">
      <c r="E67468" s="15"/>
    </row>
    <row r="67469" spans="5:5">
      <c r="E67469" s="15"/>
    </row>
    <row r="67470" spans="5:5">
      <c r="E67470" s="15"/>
    </row>
    <row r="67471" spans="5:5">
      <c r="E67471" s="15"/>
    </row>
    <row r="67472" spans="5:5">
      <c r="E67472" s="15"/>
    </row>
    <row r="67473" spans="5:5">
      <c r="E67473" s="15"/>
    </row>
    <row r="67474" spans="5:5">
      <c r="E67474" s="15"/>
    </row>
    <row r="67475" spans="5:5">
      <c r="E67475" s="15"/>
    </row>
    <row r="67476" spans="5:5">
      <c r="E67476" s="15"/>
    </row>
    <row r="67477" spans="5:5">
      <c r="E67477" s="15"/>
    </row>
    <row r="67478" spans="5:5">
      <c r="E67478" s="15"/>
    </row>
    <row r="67479" spans="5:5">
      <c r="E67479" s="15"/>
    </row>
    <row r="67480" spans="5:5">
      <c r="E67480" s="15"/>
    </row>
    <row r="67481" spans="5:5">
      <c r="E67481" s="15"/>
    </row>
    <row r="67482" spans="5:5">
      <c r="E67482" s="15"/>
    </row>
    <row r="67483" spans="5:5">
      <c r="E67483" s="15"/>
    </row>
    <row r="67484" spans="5:5">
      <c r="E67484" s="15"/>
    </row>
    <row r="67485" spans="5:5">
      <c r="E67485" s="15"/>
    </row>
    <row r="67486" spans="5:5">
      <c r="E67486" s="15"/>
    </row>
    <row r="67487" spans="5:5">
      <c r="E67487" s="15"/>
    </row>
    <row r="67488" spans="5:5">
      <c r="E67488" s="15"/>
    </row>
    <row r="67489" spans="5:5">
      <c r="E67489" s="15"/>
    </row>
    <row r="67490" spans="5:5">
      <c r="E67490" s="15"/>
    </row>
    <row r="67491" spans="5:5">
      <c r="E67491" s="15"/>
    </row>
    <row r="67492" spans="5:5">
      <c r="E67492" s="15"/>
    </row>
    <row r="67493" spans="5:5">
      <c r="E67493" s="15"/>
    </row>
    <row r="67494" spans="5:5">
      <c r="E67494" s="15"/>
    </row>
    <row r="67495" spans="5:5">
      <c r="E67495" s="15"/>
    </row>
    <row r="67496" spans="5:5">
      <c r="E67496" s="15"/>
    </row>
    <row r="67497" spans="5:5">
      <c r="E67497" s="15"/>
    </row>
    <row r="67498" spans="5:5">
      <c r="E67498" s="15"/>
    </row>
    <row r="67499" spans="5:5">
      <c r="E67499" s="15"/>
    </row>
    <row r="67500" spans="5:5">
      <c r="E67500" s="15"/>
    </row>
    <row r="67501" spans="5:5">
      <c r="E67501" s="15"/>
    </row>
    <row r="67502" spans="5:5">
      <c r="E67502" s="15"/>
    </row>
    <row r="67503" spans="5:5">
      <c r="E67503" s="15"/>
    </row>
    <row r="67504" spans="5:5">
      <c r="E67504" s="15"/>
    </row>
    <row r="67505" spans="5:5">
      <c r="E67505" s="15"/>
    </row>
    <row r="67506" spans="5:5">
      <c r="E67506" s="15"/>
    </row>
    <row r="67507" spans="5:5">
      <c r="E67507" s="15"/>
    </row>
    <row r="67508" spans="5:5">
      <c r="E67508" s="15"/>
    </row>
    <row r="67509" spans="5:5">
      <c r="E67509" s="15"/>
    </row>
    <row r="67510" spans="5:5">
      <c r="E67510" s="15"/>
    </row>
    <row r="67511" spans="5:5">
      <c r="E67511" s="15"/>
    </row>
    <row r="67512" spans="5:5">
      <c r="E67512" s="15"/>
    </row>
    <row r="67513" spans="5:5">
      <c r="E67513" s="15"/>
    </row>
    <row r="67514" spans="5:5">
      <c r="E67514" s="15"/>
    </row>
    <row r="67515" spans="5:5">
      <c r="E67515" s="15"/>
    </row>
    <row r="67516" spans="5:5">
      <c r="E67516" s="15"/>
    </row>
    <row r="67517" spans="5:5">
      <c r="E67517" s="15"/>
    </row>
    <row r="67518" spans="5:5">
      <c r="E67518" s="15"/>
    </row>
    <row r="67519" spans="5:5">
      <c r="E67519" s="15"/>
    </row>
    <row r="67520" spans="5:5">
      <c r="E67520" s="15"/>
    </row>
    <row r="67521" spans="5:5">
      <c r="E67521" s="15"/>
    </row>
    <row r="67522" spans="5:5">
      <c r="E67522" s="15"/>
    </row>
    <row r="67523" spans="5:5">
      <c r="E67523" s="15"/>
    </row>
    <row r="67524" spans="5:5">
      <c r="E67524" s="15"/>
    </row>
    <row r="67525" spans="5:5">
      <c r="E67525" s="15"/>
    </row>
    <row r="67526" spans="5:5">
      <c r="E67526" s="15"/>
    </row>
    <row r="67527" spans="5:5">
      <c r="E67527" s="15"/>
    </row>
    <row r="67528" spans="5:5">
      <c r="E67528" s="15"/>
    </row>
    <row r="67529" spans="5:5">
      <c r="E67529" s="15"/>
    </row>
    <row r="67530" spans="5:5">
      <c r="E67530" s="15"/>
    </row>
    <row r="67531" spans="5:5">
      <c r="E67531" s="15"/>
    </row>
    <row r="67532" spans="5:5">
      <c r="E67532" s="15"/>
    </row>
    <row r="67533" spans="5:5">
      <c r="E67533" s="15"/>
    </row>
    <row r="67534" spans="5:5">
      <c r="E67534" s="15"/>
    </row>
    <row r="67535" spans="5:5">
      <c r="E67535" s="15"/>
    </row>
    <row r="67536" spans="5:5">
      <c r="E67536" s="15"/>
    </row>
    <row r="67537" spans="5:5">
      <c r="E67537" s="15"/>
    </row>
    <row r="67538" spans="5:5">
      <c r="E67538" s="15"/>
    </row>
    <row r="67539" spans="5:5">
      <c r="E67539" s="15"/>
    </row>
    <row r="67540" spans="5:5">
      <c r="E67540" s="15"/>
    </row>
    <row r="67541" spans="5:5">
      <c r="E67541" s="15"/>
    </row>
    <row r="67542" spans="5:5">
      <c r="E67542" s="15"/>
    </row>
    <row r="67543" spans="5:5">
      <c r="E67543" s="15"/>
    </row>
    <row r="67544" spans="5:5">
      <c r="E67544" s="15"/>
    </row>
    <row r="67545" spans="5:5">
      <c r="E67545" s="15"/>
    </row>
    <row r="67546" spans="5:5">
      <c r="E67546" s="15"/>
    </row>
    <row r="67547" spans="5:5">
      <c r="E67547" s="15"/>
    </row>
    <row r="67548" spans="5:5">
      <c r="E67548" s="15"/>
    </row>
    <row r="67549" spans="5:5">
      <c r="E67549" s="15"/>
    </row>
    <row r="67550" spans="5:5">
      <c r="E67550" s="15"/>
    </row>
    <row r="67551" spans="5:5">
      <c r="E67551" s="15"/>
    </row>
    <row r="67552" spans="5:5">
      <c r="E67552" s="15"/>
    </row>
    <row r="67553" spans="5:5">
      <c r="E67553" s="15"/>
    </row>
    <row r="67554" spans="5:5">
      <c r="E67554" s="15"/>
    </row>
    <row r="67555" spans="5:5">
      <c r="E67555" s="15"/>
    </row>
    <row r="67556" spans="5:5">
      <c r="E67556" s="15"/>
    </row>
    <row r="67557" spans="5:5">
      <c r="E67557" s="15"/>
    </row>
    <row r="67558" spans="5:5">
      <c r="E67558" s="15"/>
    </row>
    <row r="67559" spans="5:5">
      <c r="E67559" s="15"/>
    </row>
    <row r="67560" spans="5:5">
      <c r="E67560" s="15"/>
    </row>
    <row r="67561" spans="5:5">
      <c r="E67561" s="15"/>
    </row>
    <row r="67562" spans="5:5">
      <c r="E67562" s="15"/>
    </row>
    <row r="67563" spans="5:5">
      <c r="E67563" s="15"/>
    </row>
    <row r="67564" spans="5:5">
      <c r="E67564" s="15"/>
    </row>
    <row r="67565" spans="5:5">
      <c r="E67565" s="15"/>
    </row>
    <row r="67566" spans="5:5">
      <c r="E67566" s="15"/>
    </row>
    <row r="67567" spans="5:5">
      <c r="E67567" s="15"/>
    </row>
    <row r="67568" spans="5:5">
      <c r="E67568" s="15"/>
    </row>
    <row r="67569" spans="5:5">
      <c r="E67569" s="15"/>
    </row>
    <row r="67570" spans="5:5">
      <c r="E67570" s="15"/>
    </row>
    <row r="67571" spans="5:5">
      <c r="E67571" s="15"/>
    </row>
    <row r="67572" spans="5:5">
      <c r="E67572" s="15"/>
    </row>
    <row r="67573" spans="5:5">
      <c r="E67573" s="15"/>
    </row>
    <row r="67574" spans="5:5">
      <c r="E67574" s="15"/>
    </row>
    <row r="67575" spans="5:5">
      <c r="E67575" s="15"/>
    </row>
    <row r="67576" spans="5:5">
      <c r="E67576" s="15"/>
    </row>
    <row r="67577" spans="5:5">
      <c r="E67577" s="15"/>
    </row>
    <row r="67578" spans="5:5">
      <c r="E67578" s="15"/>
    </row>
    <row r="67579" spans="5:5">
      <c r="E67579" s="15"/>
    </row>
    <row r="67580" spans="5:5">
      <c r="E67580" s="15"/>
    </row>
    <row r="67581" spans="5:5">
      <c r="E67581" s="15"/>
    </row>
    <row r="67582" spans="5:5">
      <c r="E67582" s="15"/>
    </row>
    <row r="67583" spans="5:5">
      <c r="E67583" s="15"/>
    </row>
    <row r="67584" spans="5:5">
      <c r="E67584" s="15"/>
    </row>
    <row r="67585" spans="5:5">
      <c r="E67585" s="15"/>
    </row>
    <row r="67586" spans="5:5">
      <c r="E67586" s="15"/>
    </row>
    <row r="67587" spans="5:5">
      <c r="E67587" s="15"/>
    </row>
    <row r="67588" spans="5:5">
      <c r="E67588" s="15"/>
    </row>
    <row r="67589" spans="5:5">
      <c r="E67589" s="15"/>
    </row>
    <row r="67590" spans="5:5">
      <c r="E67590" s="15"/>
    </row>
    <row r="67591" spans="5:5">
      <c r="E67591" s="15"/>
    </row>
    <row r="67592" spans="5:5">
      <c r="E67592" s="15"/>
    </row>
    <row r="67593" spans="5:5">
      <c r="E67593" s="15"/>
    </row>
    <row r="67594" spans="5:5">
      <c r="E67594" s="15"/>
    </row>
    <row r="67595" spans="5:5">
      <c r="E67595" s="15"/>
    </row>
    <row r="67596" spans="5:5">
      <c r="E67596" s="15"/>
    </row>
    <row r="67597" spans="5:5">
      <c r="E67597" s="15"/>
    </row>
    <row r="67598" spans="5:5">
      <c r="E67598" s="15"/>
    </row>
    <row r="67599" spans="5:5">
      <c r="E67599" s="15"/>
    </row>
    <row r="67600" spans="5:5">
      <c r="E67600" s="15"/>
    </row>
    <row r="67601" spans="5:5">
      <c r="E67601" s="15"/>
    </row>
    <row r="67602" spans="5:5">
      <c r="E67602" s="15"/>
    </row>
    <row r="67603" spans="5:5">
      <c r="E67603" s="15"/>
    </row>
    <row r="67604" spans="5:5">
      <c r="E67604" s="15"/>
    </row>
    <row r="67605" spans="5:5">
      <c r="E67605" s="15"/>
    </row>
    <row r="67606" spans="5:5">
      <c r="E67606" s="15"/>
    </row>
    <row r="67607" spans="5:5">
      <c r="E67607" s="15"/>
    </row>
    <row r="67608" spans="5:5">
      <c r="E67608" s="15"/>
    </row>
    <row r="67609" spans="5:5">
      <c r="E67609" s="15"/>
    </row>
    <row r="67610" spans="5:5">
      <c r="E67610" s="15"/>
    </row>
    <row r="67611" spans="5:5">
      <c r="E67611" s="15"/>
    </row>
    <row r="67612" spans="5:5">
      <c r="E67612" s="15"/>
    </row>
    <row r="67613" spans="5:5">
      <c r="E67613" s="15"/>
    </row>
    <row r="67614" spans="5:5">
      <c r="E67614" s="15"/>
    </row>
    <row r="67615" spans="5:5">
      <c r="E67615" s="15"/>
    </row>
    <row r="67616" spans="5:5">
      <c r="E67616" s="15"/>
    </row>
    <row r="67617" spans="5:5">
      <c r="E67617" s="15"/>
    </row>
    <row r="67618" spans="5:5">
      <c r="E67618" s="15"/>
    </row>
    <row r="67619" spans="5:5">
      <c r="E67619" s="15"/>
    </row>
    <row r="67620" spans="5:5">
      <c r="E67620" s="15"/>
    </row>
    <row r="67621" spans="5:5">
      <c r="E67621" s="15"/>
    </row>
    <row r="67622" spans="5:5">
      <c r="E67622" s="15"/>
    </row>
    <row r="67623" spans="5:5">
      <c r="E67623" s="15"/>
    </row>
    <row r="67624" spans="5:5">
      <c r="E67624" s="15"/>
    </row>
    <row r="67625" spans="5:5">
      <c r="E67625" s="15"/>
    </row>
    <row r="67626" spans="5:5">
      <c r="E67626" s="15"/>
    </row>
    <row r="67627" spans="5:5">
      <c r="E67627" s="15"/>
    </row>
    <row r="67628" spans="5:5">
      <c r="E67628" s="15"/>
    </row>
    <row r="67629" spans="5:5">
      <c r="E67629" s="15"/>
    </row>
    <row r="67630" spans="5:5">
      <c r="E67630" s="15"/>
    </row>
    <row r="67631" spans="5:5">
      <c r="E67631" s="15"/>
    </row>
    <row r="67632" spans="5:5">
      <c r="E67632" s="15"/>
    </row>
    <row r="67633" spans="5:5">
      <c r="E67633" s="15"/>
    </row>
    <row r="67634" spans="5:5">
      <c r="E67634" s="15"/>
    </row>
    <row r="67635" spans="5:5">
      <c r="E67635" s="15"/>
    </row>
    <row r="67636" spans="5:5">
      <c r="E67636" s="15"/>
    </row>
    <row r="67637" spans="5:5">
      <c r="E67637" s="15"/>
    </row>
    <row r="67638" spans="5:5">
      <c r="E67638" s="15"/>
    </row>
    <row r="67639" spans="5:5">
      <c r="E67639" s="15"/>
    </row>
    <row r="67640" spans="5:5">
      <c r="E67640" s="15"/>
    </row>
    <row r="67641" spans="5:5">
      <c r="E67641" s="15"/>
    </row>
    <row r="67642" spans="5:5">
      <c r="E67642" s="15"/>
    </row>
    <row r="67643" spans="5:5">
      <c r="E67643" s="15"/>
    </row>
    <row r="67644" spans="5:5">
      <c r="E67644" s="15"/>
    </row>
    <row r="67645" spans="5:5">
      <c r="E67645" s="15"/>
    </row>
    <row r="67646" spans="5:5">
      <c r="E67646" s="15"/>
    </row>
    <row r="67647" spans="5:5">
      <c r="E67647" s="15"/>
    </row>
    <row r="67648" spans="5:5">
      <c r="E67648" s="15"/>
    </row>
    <row r="67649" spans="5:5">
      <c r="E67649" s="15"/>
    </row>
    <row r="67650" spans="5:5">
      <c r="E67650" s="15"/>
    </row>
    <row r="67651" spans="5:5">
      <c r="E67651" s="15"/>
    </row>
    <row r="67652" spans="5:5">
      <c r="E67652" s="15"/>
    </row>
    <row r="67653" spans="5:5">
      <c r="E67653" s="15"/>
    </row>
    <row r="67654" spans="5:5">
      <c r="E67654" s="15"/>
    </row>
    <row r="67655" spans="5:5">
      <c r="E67655" s="15"/>
    </row>
    <row r="67656" spans="5:5">
      <c r="E67656" s="15"/>
    </row>
    <row r="67657" spans="5:5">
      <c r="E67657" s="15"/>
    </row>
    <row r="67658" spans="5:5">
      <c r="E67658" s="15"/>
    </row>
    <row r="67659" spans="5:5">
      <c r="E67659" s="15"/>
    </row>
    <row r="67660" spans="5:5">
      <c r="E67660" s="15"/>
    </row>
    <row r="67661" spans="5:5">
      <c r="E67661" s="15"/>
    </row>
    <row r="67662" spans="5:5">
      <c r="E67662" s="15"/>
    </row>
    <row r="67663" spans="5:5">
      <c r="E67663" s="15"/>
    </row>
    <row r="67664" spans="5:5">
      <c r="E67664" s="15"/>
    </row>
    <row r="67665" spans="5:5">
      <c r="E67665" s="15"/>
    </row>
    <row r="67666" spans="5:5">
      <c r="E67666" s="15"/>
    </row>
    <row r="67667" spans="5:5">
      <c r="E67667" s="15"/>
    </row>
    <row r="67668" spans="5:5">
      <c r="E67668" s="15"/>
    </row>
    <row r="67669" spans="5:5">
      <c r="E67669" s="15"/>
    </row>
    <row r="67670" spans="5:5">
      <c r="E67670" s="15"/>
    </row>
    <row r="67671" spans="5:5">
      <c r="E67671" s="15"/>
    </row>
    <row r="67672" spans="5:5">
      <c r="E67672" s="15"/>
    </row>
    <row r="67673" spans="5:5">
      <c r="E67673" s="15"/>
    </row>
    <row r="67674" spans="5:5">
      <c r="E67674" s="15"/>
    </row>
    <row r="67675" spans="5:5">
      <c r="E67675" s="15"/>
    </row>
    <row r="67676" spans="5:5">
      <c r="E67676" s="15"/>
    </row>
    <row r="67677" spans="5:5">
      <c r="E67677" s="15"/>
    </row>
    <row r="67678" spans="5:5">
      <c r="E67678" s="15"/>
    </row>
    <row r="67679" spans="5:5">
      <c r="E67679" s="15"/>
    </row>
    <row r="67680" spans="5:5">
      <c r="E67680" s="15"/>
    </row>
    <row r="67681" spans="5:5">
      <c r="E67681" s="15"/>
    </row>
    <row r="67682" spans="5:5">
      <c r="E67682" s="15"/>
    </row>
    <row r="67683" spans="5:5">
      <c r="E67683" s="15"/>
    </row>
    <row r="67684" spans="5:5">
      <c r="E67684" s="15"/>
    </row>
    <row r="67685" spans="5:5">
      <c r="E67685" s="15"/>
    </row>
    <row r="67686" spans="5:5">
      <c r="E67686" s="15"/>
    </row>
    <row r="67687" spans="5:5">
      <c r="E67687" s="15"/>
    </row>
    <row r="67688" spans="5:5">
      <c r="E67688" s="15"/>
    </row>
    <row r="67689" spans="5:5">
      <c r="E67689" s="15"/>
    </row>
    <row r="67690" spans="5:5">
      <c r="E67690" s="15"/>
    </row>
    <row r="67691" spans="5:5">
      <c r="E67691" s="15"/>
    </row>
    <row r="67692" spans="5:5">
      <c r="E67692" s="15"/>
    </row>
    <row r="67693" spans="5:5">
      <c r="E67693" s="15"/>
    </row>
    <row r="67694" spans="5:5">
      <c r="E67694" s="15"/>
    </row>
    <row r="67695" spans="5:5">
      <c r="E67695" s="15"/>
    </row>
    <row r="67696" spans="5:5">
      <c r="E67696" s="15"/>
    </row>
    <row r="67697" spans="5:5">
      <c r="E67697" s="15"/>
    </row>
    <row r="67698" spans="5:5">
      <c r="E67698" s="15"/>
    </row>
    <row r="67699" spans="5:5">
      <c r="E67699" s="15"/>
    </row>
    <row r="67700" spans="5:5">
      <c r="E67700" s="15"/>
    </row>
    <row r="67701" spans="5:5">
      <c r="E67701" s="15"/>
    </row>
    <row r="67702" spans="5:5">
      <c r="E67702" s="15"/>
    </row>
    <row r="67703" spans="5:5">
      <c r="E67703" s="15"/>
    </row>
    <row r="67704" spans="5:5">
      <c r="E67704" s="15"/>
    </row>
    <row r="67705" spans="5:5">
      <c r="E67705" s="15"/>
    </row>
    <row r="67706" spans="5:5">
      <c r="E67706" s="15"/>
    </row>
    <row r="67707" spans="5:5">
      <c r="E67707" s="15"/>
    </row>
    <row r="67708" spans="5:5">
      <c r="E67708" s="15"/>
    </row>
    <row r="67709" spans="5:5">
      <c r="E67709" s="15"/>
    </row>
    <row r="67710" spans="5:5">
      <c r="E67710" s="15"/>
    </row>
    <row r="67711" spans="5:5">
      <c r="E67711" s="15"/>
    </row>
    <row r="67712" spans="5:5">
      <c r="E67712" s="15"/>
    </row>
    <row r="67713" spans="5:5">
      <c r="E67713" s="15"/>
    </row>
    <row r="67714" spans="5:5">
      <c r="E67714" s="15"/>
    </row>
    <row r="67715" spans="5:5">
      <c r="E67715" s="15"/>
    </row>
    <row r="67716" spans="5:5">
      <c r="E67716" s="15"/>
    </row>
    <row r="67717" spans="5:5">
      <c r="E67717" s="15"/>
    </row>
    <row r="67718" spans="5:5">
      <c r="E67718" s="15"/>
    </row>
    <row r="67719" spans="5:5">
      <c r="E67719" s="15"/>
    </row>
    <row r="67720" spans="5:5">
      <c r="E67720" s="15"/>
    </row>
    <row r="67721" spans="5:5">
      <c r="E67721" s="15"/>
    </row>
    <row r="67722" spans="5:5">
      <c r="E67722" s="15"/>
    </row>
    <row r="67723" spans="5:5">
      <c r="E67723" s="15"/>
    </row>
    <row r="67724" spans="5:5">
      <c r="E67724" s="15"/>
    </row>
    <row r="67725" spans="5:5">
      <c r="E67725" s="15"/>
    </row>
    <row r="67726" spans="5:5">
      <c r="E67726" s="15"/>
    </row>
    <row r="67727" spans="5:5">
      <c r="E67727" s="15"/>
    </row>
    <row r="67728" spans="5:5">
      <c r="E67728" s="15"/>
    </row>
    <row r="67729" spans="5:5">
      <c r="E67729" s="15"/>
    </row>
    <row r="67730" spans="5:5">
      <c r="E67730" s="15"/>
    </row>
    <row r="67731" spans="5:5">
      <c r="E67731" s="15"/>
    </row>
    <row r="67732" spans="5:5">
      <c r="E67732" s="15"/>
    </row>
    <row r="67733" spans="5:5">
      <c r="E67733" s="15"/>
    </row>
    <row r="67734" spans="5:5">
      <c r="E67734" s="15"/>
    </row>
    <row r="67735" spans="5:5">
      <c r="E67735" s="15"/>
    </row>
    <row r="67736" spans="5:5">
      <c r="E67736" s="15"/>
    </row>
    <row r="67737" spans="5:5">
      <c r="E67737" s="15"/>
    </row>
    <row r="67738" spans="5:5">
      <c r="E67738" s="15"/>
    </row>
    <row r="67739" spans="5:5">
      <c r="E67739" s="15"/>
    </row>
    <row r="67740" spans="5:5">
      <c r="E67740" s="15"/>
    </row>
    <row r="67741" spans="5:5">
      <c r="E67741" s="15"/>
    </row>
    <row r="67742" spans="5:5">
      <c r="E67742" s="15"/>
    </row>
    <row r="67743" spans="5:5">
      <c r="E67743" s="15"/>
    </row>
    <row r="67744" spans="5:5">
      <c r="E67744" s="15"/>
    </row>
    <row r="67745" spans="5:5">
      <c r="E67745" s="15"/>
    </row>
    <row r="67746" spans="5:5">
      <c r="E67746" s="15"/>
    </row>
    <row r="67747" spans="5:5">
      <c r="E67747" s="15"/>
    </row>
    <row r="67748" spans="5:5">
      <c r="E67748" s="15"/>
    </row>
    <row r="67749" spans="5:5">
      <c r="E67749" s="15"/>
    </row>
    <row r="67750" spans="5:5">
      <c r="E67750" s="15"/>
    </row>
    <row r="67751" spans="5:5">
      <c r="E67751" s="15"/>
    </row>
    <row r="67752" spans="5:5">
      <c r="E67752" s="15"/>
    </row>
    <row r="67753" spans="5:5">
      <c r="E67753" s="15"/>
    </row>
    <row r="67754" spans="5:5">
      <c r="E67754" s="15"/>
    </row>
    <row r="67755" spans="5:5">
      <c r="E67755" s="15"/>
    </row>
    <row r="67756" spans="5:5">
      <c r="E67756" s="15"/>
    </row>
    <row r="67757" spans="5:5">
      <c r="E67757" s="15"/>
    </row>
    <row r="67758" spans="5:5">
      <c r="E67758" s="15"/>
    </row>
    <row r="67759" spans="5:5">
      <c r="E67759" s="15"/>
    </row>
    <row r="67760" spans="5:5">
      <c r="E67760" s="15"/>
    </row>
    <row r="67761" spans="5:5">
      <c r="E67761" s="15"/>
    </row>
    <row r="67762" spans="5:5">
      <c r="E67762" s="15"/>
    </row>
    <row r="67763" spans="5:5">
      <c r="E67763" s="15"/>
    </row>
    <row r="67764" spans="5:5">
      <c r="E67764" s="15"/>
    </row>
    <row r="67765" spans="5:5">
      <c r="E67765" s="15"/>
    </row>
    <row r="67766" spans="5:5">
      <c r="E67766" s="15"/>
    </row>
    <row r="67767" spans="5:5">
      <c r="E67767" s="15"/>
    </row>
    <row r="67768" spans="5:5">
      <c r="E67768" s="15"/>
    </row>
    <row r="67769" spans="5:5">
      <c r="E67769" s="15"/>
    </row>
    <row r="67770" spans="5:5">
      <c r="E67770" s="15"/>
    </row>
    <row r="67771" spans="5:5">
      <c r="E67771" s="15"/>
    </row>
    <row r="67772" spans="5:5">
      <c r="E67772" s="15"/>
    </row>
    <row r="67773" spans="5:5">
      <c r="E67773" s="15"/>
    </row>
    <row r="67774" spans="5:5">
      <c r="E67774" s="15"/>
    </row>
    <row r="67775" spans="5:5">
      <c r="E67775" s="15"/>
    </row>
    <row r="67776" spans="5:5">
      <c r="E67776" s="15"/>
    </row>
    <row r="67777" spans="5:5">
      <c r="E67777" s="15"/>
    </row>
    <row r="67778" spans="5:5">
      <c r="E67778" s="15"/>
    </row>
    <row r="67779" spans="5:5">
      <c r="E67779" s="15"/>
    </row>
    <row r="67780" spans="5:5">
      <c r="E67780" s="15"/>
    </row>
    <row r="67781" spans="5:5">
      <c r="E67781" s="15"/>
    </row>
    <row r="67782" spans="5:5">
      <c r="E67782" s="15"/>
    </row>
    <row r="67783" spans="5:5">
      <c r="E67783" s="15"/>
    </row>
    <row r="67784" spans="5:5">
      <c r="E67784" s="15"/>
    </row>
    <row r="67785" spans="5:5">
      <c r="E67785" s="15"/>
    </row>
    <row r="67786" spans="5:5">
      <c r="E67786" s="15"/>
    </row>
    <row r="67787" spans="5:5">
      <c r="E67787" s="15"/>
    </row>
    <row r="67788" spans="5:5">
      <c r="E67788" s="15"/>
    </row>
    <row r="67789" spans="5:5">
      <c r="E67789" s="15"/>
    </row>
    <row r="67790" spans="5:5">
      <c r="E67790" s="15"/>
    </row>
    <row r="67791" spans="5:5">
      <c r="E67791" s="15"/>
    </row>
    <row r="67792" spans="5:5">
      <c r="E67792" s="15"/>
    </row>
    <row r="67793" spans="5:5">
      <c r="E67793" s="15"/>
    </row>
    <row r="67794" spans="5:5">
      <c r="E67794" s="15"/>
    </row>
    <row r="67795" spans="5:5">
      <c r="E67795" s="15"/>
    </row>
    <row r="67796" spans="5:5">
      <c r="E67796" s="15"/>
    </row>
    <row r="67797" spans="5:5">
      <c r="E67797" s="15"/>
    </row>
    <row r="67798" spans="5:5">
      <c r="E67798" s="15"/>
    </row>
    <row r="67799" spans="5:5">
      <c r="E67799" s="15"/>
    </row>
    <row r="67800" spans="5:5">
      <c r="E67800" s="15"/>
    </row>
    <row r="67801" spans="5:5">
      <c r="E67801" s="15"/>
    </row>
    <row r="67802" spans="5:5">
      <c r="E67802" s="15"/>
    </row>
    <row r="67803" spans="5:5">
      <c r="E67803" s="15"/>
    </row>
    <row r="67804" spans="5:5">
      <c r="E67804" s="15"/>
    </row>
    <row r="67805" spans="5:5">
      <c r="E67805" s="15"/>
    </row>
    <row r="67806" spans="5:5">
      <c r="E67806" s="15"/>
    </row>
    <row r="67807" spans="5:5">
      <c r="E67807" s="15"/>
    </row>
    <row r="67808" spans="5:5">
      <c r="E67808" s="15"/>
    </row>
    <row r="67809" spans="5:5">
      <c r="E67809" s="15"/>
    </row>
    <row r="67810" spans="5:5">
      <c r="E67810" s="15"/>
    </row>
    <row r="67811" spans="5:5">
      <c r="E67811" s="15"/>
    </row>
    <row r="67812" spans="5:5">
      <c r="E67812" s="15"/>
    </row>
    <row r="67813" spans="5:5">
      <c r="E67813" s="15"/>
    </row>
    <row r="67814" spans="5:5">
      <c r="E67814" s="15"/>
    </row>
    <row r="67815" spans="5:5">
      <c r="E67815" s="15"/>
    </row>
    <row r="67816" spans="5:5">
      <c r="E67816" s="15"/>
    </row>
    <row r="67817" spans="5:5">
      <c r="E67817" s="15"/>
    </row>
    <row r="67818" spans="5:5">
      <c r="E67818" s="15"/>
    </row>
    <row r="67819" spans="5:5">
      <c r="E67819" s="15"/>
    </row>
    <row r="67820" spans="5:5">
      <c r="E67820" s="15"/>
    </row>
    <row r="67821" spans="5:5">
      <c r="E67821" s="15"/>
    </row>
    <row r="67822" spans="5:5">
      <c r="E67822" s="15"/>
    </row>
    <row r="67823" spans="5:5">
      <c r="E67823" s="15"/>
    </row>
    <row r="67824" spans="5:5">
      <c r="E67824" s="15"/>
    </row>
    <row r="67825" spans="5:5">
      <c r="E67825" s="15"/>
    </row>
    <row r="67826" spans="5:5">
      <c r="E67826" s="15"/>
    </row>
    <row r="67827" spans="5:5">
      <c r="E67827" s="15"/>
    </row>
    <row r="67828" spans="5:5">
      <c r="E67828" s="15"/>
    </row>
    <row r="67829" spans="5:5">
      <c r="E67829" s="15"/>
    </row>
    <row r="67830" spans="5:5">
      <c r="E67830" s="15"/>
    </row>
    <row r="67831" spans="5:5">
      <c r="E67831" s="15"/>
    </row>
    <row r="67832" spans="5:5">
      <c r="E67832" s="15"/>
    </row>
    <row r="67833" spans="5:5">
      <c r="E67833" s="15"/>
    </row>
    <row r="67834" spans="5:5">
      <c r="E67834" s="15"/>
    </row>
    <row r="67835" spans="5:5">
      <c r="E67835" s="15"/>
    </row>
    <row r="67836" spans="5:5">
      <c r="E67836" s="15"/>
    </row>
    <row r="67837" spans="5:5">
      <c r="E67837" s="15"/>
    </row>
    <row r="67838" spans="5:5">
      <c r="E67838" s="15"/>
    </row>
    <row r="67839" spans="5:5">
      <c r="E67839" s="15"/>
    </row>
    <row r="67840" spans="5:5">
      <c r="E67840" s="15"/>
    </row>
    <row r="67841" spans="5:5">
      <c r="E67841" s="15"/>
    </row>
    <row r="67842" spans="5:5">
      <c r="E67842" s="15"/>
    </row>
    <row r="67843" spans="5:5">
      <c r="E67843" s="15"/>
    </row>
    <row r="67844" spans="5:5">
      <c r="E67844" s="15"/>
    </row>
    <row r="67845" spans="5:5">
      <c r="E67845" s="15"/>
    </row>
    <row r="67846" spans="5:5">
      <c r="E67846" s="15"/>
    </row>
    <row r="67847" spans="5:5">
      <c r="E67847" s="15"/>
    </row>
    <row r="67848" spans="5:5">
      <c r="E67848" s="15"/>
    </row>
    <row r="67849" spans="5:5">
      <c r="E67849" s="15"/>
    </row>
    <row r="67850" spans="5:5">
      <c r="E67850" s="15"/>
    </row>
    <row r="67851" spans="5:5">
      <c r="E67851" s="15"/>
    </row>
    <row r="67852" spans="5:5">
      <c r="E67852" s="15"/>
    </row>
    <row r="67853" spans="5:5">
      <c r="E67853" s="15"/>
    </row>
    <row r="67854" spans="5:5">
      <c r="E67854" s="15"/>
    </row>
    <row r="67855" spans="5:5">
      <c r="E67855" s="15"/>
    </row>
    <row r="67856" spans="5:5">
      <c r="E67856" s="15"/>
    </row>
    <row r="67857" spans="5:5">
      <c r="E67857" s="15"/>
    </row>
    <row r="67858" spans="5:5">
      <c r="E67858" s="15"/>
    </row>
    <row r="67859" spans="5:5">
      <c r="E67859" s="15"/>
    </row>
    <row r="67860" spans="5:5">
      <c r="E67860" s="15"/>
    </row>
    <row r="67861" spans="5:5">
      <c r="E67861" s="15"/>
    </row>
    <row r="67862" spans="5:5">
      <c r="E67862" s="15"/>
    </row>
    <row r="67863" spans="5:5">
      <c r="E67863" s="15"/>
    </row>
    <row r="67864" spans="5:5">
      <c r="E67864" s="15"/>
    </row>
    <row r="67865" spans="5:5">
      <c r="E67865" s="15"/>
    </row>
    <row r="67866" spans="5:5">
      <c r="E67866" s="15"/>
    </row>
    <row r="67867" spans="5:5">
      <c r="E67867" s="15"/>
    </row>
    <row r="67868" spans="5:5">
      <c r="E67868" s="15"/>
    </row>
    <row r="67869" spans="5:5">
      <c r="E67869" s="15"/>
    </row>
    <row r="67870" spans="5:5">
      <c r="E67870" s="15"/>
    </row>
    <row r="67871" spans="5:5">
      <c r="E67871" s="15"/>
    </row>
    <row r="67872" spans="5:5">
      <c r="E67872" s="15"/>
    </row>
    <row r="67873" spans="5:5">
      <c r="E67873" s="15"/>
    </row>
    <row r="67874" spans="5:5">
      <c r="E67874" s="15"/>
    </row>
    <row r="67875" spans="5:5">
      <c r="E67875" s="15"/>
    </row>
    <row r="67876" spans="5:5">
      <c r="E67876" s="15"/>
    </row>
    <row r="67877" spans="5:5">
      <c r="E67877" s="15"/>
    </row>
    <row r="67878" spans="5:5">
      <c r="E67878" s="15"/>
    </row>
    <row r="67879" spans="5:5">
      <c r="E67879" s="15"/>
    </row>
    <row r="67880" spans="5:5">
      <c r="E67880" s="15"/>
    </row>
    <row r="67881" spans="5:5">
      <c r="E67881" s="15"/>
    </row>
    <row r="67882" spans="5:5">
      <c r="E67882" s="15"/>
    </row>
    <row r="67883" spans="5:5">
      <c r="E67883" s="15"/>
    </row>
    <row r="67884" spans="5:5">
      <c r="E67884" s="15"/>
    </row>
    <row r="67885" spans="5:5">
      <c r="E67885" s="15"/>
    </row>
    <row r="67886" spans="5:5">
      <c r="E67886" s="15"/>
    </row>
    <row r="67887" spans="5:5">
      <c r="E67887" s="15"/>
    </row>
    <row r="67888" spans="5:5">
      <c r="E67888" s="15"/>
    </row>
    <row r="67889" spans="5:5">
      <c r="E67889" s="15"/>
    </row>
    <row r="67890" spans="5:5">
      <c r="E67890" s="15"/>
    </row>
    <row r="67891" spans="5:5">
      <c r="E67891" s="15"/>
    </row>
    <row r="67892" spans="5:5">
      <c r="E67892" s="15"/>
    </row>
    <row r="67893" spans="5:5">
      <c r="E67893" s="15"/>
    </row>
    <row r="67894" spans="5:5">
      <c r="E67894" s="15"/>
    </row>
    <row r="67895" spans="5:5">
      <c r="E67895" s="15"/>
    </row>
    <row r="67896" spans="5:5">
      <c r="E67896" s="15"/>
    </row>
    <row r="67897" spans="5:5">
      <c r="E67897" s="15"/>
    </row>
    <row r="67898" spans="5:5">
      <c r="E67898" s="15"/>
    </row>
    <row r="67899" spans="5:5">
      <c r="E67899" s="15"/>
    </row>
    <row r="67900" spans="5:5">
      <c r="E67900" s="15"/>
    </row>
    <row r="67901" spans="5:5">
      <c r="E67901" s="15"/>
    </row>
    <row r="67902" spans="5:5">
      <c r="E67902" s="15"/>
    </row>
    <row r="67903" spans="5:5">
      <c r="E67903" s="15"/>
    </row>
    <row r="67904" spans="5:5">
      <c r="E67904" s="15"/>
    </row>
    <row r="67905" spans="5:5">
      <c r="E67905" s="15"/>
    </row>
    <row r="67906" spans="5:5">
      <c r="E67906" s="15"/>
    </row>
    <row r="67907" spans="5:5">
      <c r="E67907" s="15"/>
    </row>
    <row r="67908" spans="5:5">
      <c r="E67908" s="15"/>
    </row>
    <row r="67909" spans="5:5">
      <c r="E67909" s="15"/>
    </row>
    <row r="67910" spans="5:5">
      <c r="E67910" s="15"/>
    </row>
    <row r="67911" spans="5:5">
      <c r="E67911" s="15"/>
    </row>
    <row r="67912" spans="5:5">
      <c r="E67912" s="15"/>
    </row>
    <row r="67913" spans="5:5">
      <c r="E67913" s="15"/>
    </row>
    <row r="67914" spans="5:5">
      <c r="E67914" s="15"/>
    </row>
    <row r="67915" spans="5:5">
      <c r="E67915" s="15"/>
    </row>
    <row r="67916" spans="5:5">
      <c r="E67916" s="15"/>
    </row>
    <row r="67917" spans="5:5">
      <c r="E67917" s="15"/>
    </row>
    <row r="67918" spans="5:5">
      <c r="E67918" s="15"/>
    </row>
    <row r="67919" spans="5:5">
      <c r="E67919" s="15"/>
    </row>
    <row r="67920" spans="5:5">
      <c r="E67920" s="15"/>
    </row>
    <row r="67921" spans="5:5">
      <c r="E67921" s="15"/>
    </row>
    <row r="67922" spans="5:5">
      <c r="E67922" s="15"/>
    </row>
    <row r="67923" spans="5:5">
      <c r="E67923" s="15"/>
    </row>
    <row r="67924" spans="5:5">
      <c r="E67924" s="15"/>
    </row>
    <row r="67925" spans="5:5">
      <c r="E67925" s="15"/>
    </row>
    <row r="67926" spans="5:5">
      <c r="E67926" s="15"/>
    </row>
    <row r="67927" spans="5:5">
      <c r="E67927" s="15"/>
    </row>
    <row r="67928" spans="5:5">
      <c r="E67928" s="15"/>
    </row>
    <row r="67929" spans="5:5">
      <c r="E67929" s="15"/>
    </row>
    <row r="67930" spans="5:5">
      <c r="E67930" s="15"/>
    </row>
    <row r="67931" spans="5:5">
      <c r="E67931" s="15"/>
    </row>
    <row r="67932" spans="5:5">
      <c r="E67932" s="15"/>
    </row>
    <row r="67933" spans="5:5">
      <c r="E67933" s="15"/>
    </row>
    <row r="67934" spans="5:5">
      <c r="E67934" s="15"/>
    </row>
    <row r="67935" spans="5:5">
      <c r="E67935" s="15"/>
    </row>
    <row r="67936" spans="5:5">
      <c r="E67936" s="15"/>
    </row>
    <row r="67937" spans="5:5">
      <c r="E67937" s="15"/>
    </row>
    <row r="67938" spans="5:5">
      <c r="E67938" s="15"/>
    </row>
    <row r="67939" spans="5:5">
      <c r="E67939" s="15"/>
    </row>
    <row r="67940" spans="5:5">
      <c r="E67940" s="15"/>
    </row>
    <row r="67941" spans="5:5">
      <c r="E67941" s="15"/>
    </row>
    <row r="67942" spans="5:5">
      <c r="E67942" s="15"/>
    </row>
    <row r="67943" spans="5:5">
      <c r="E67943" s="15"/>
    </row>
    <row r="67944" spans="5:5">
      <c r="E67944" s="15"/>
    </row>
    <row r="67945" spans="5:5">
      <c r="E67945" s="15"/>
    </row>
    <row r="67946" spans="5:5">
      <c r="E67946" s="15"/>
    </row>
    <row r="67947" spans="5:5">
      <c r="E67947" s="15"/>
    </row>
    <row r="67948" spans="5:5">
      <c r="E67948" s="15"/>
    </row>
    <row r="67949" spans="5:5">
      <c r="E67949" s="15"/>
    </row>
    <row r="67950" spans="5:5">
      <c r="E67950" s="15"/>
    </row>
    <row r="67951" spans="5:5">
      <c r="E67951" s="15"/>
    </row>
    <row r="67952" spans="5:5">
      <c r="E67952" s="15"/>
    </row>
    <row r="67953" spans="5:5">
      <c r="E67953" s="15"/>
    </row>
    <row r="67954" spans="5:5">
      <c r="E67954" s="15"/>
    </row>
    <row r="67955" spans="5:5">
      <c r="E67955" s="15"/>
    </row>
    <row r="67956" spans="5:5">
      <c r="E67956" s="15"/>
    </row>
    <row r="67957" spans="5:5">
      <c r="E67957" s="15"/>
    </row>
    <row r="67958" spans="5:5">
      <c r="E67958" s="15"/>
    </row>
    <row r="67959" spans="5:5">
      <c r="E67959" s="15"/>
    </row>
    <row r="67960" spans="5:5">
      <c r="E67960" s="15"/>
    </row>
    <row r="67961" spans="5:5">
      <c r="E67961" s="15"/>
    </row>
    <row r="67962" spans="5:5">
      <c r="E67962" s="15"/>
    </row>
    <row r="67963" spans="5:5">
      <c r="E67963" s="15"/>
    </row>
    <row r="67964" spans="5:5">
      <c r="E67964" s="15"/>
    </row>
    <row r="67965" spans="5:5">
      <c r="E67965" s="15"/>
    </row>
    <row r="67966" spans="5:5">
      <c r="E67966" s="15"/>
    </row>
    <row r="67967" spans="5:5">
      <c r="E67967" s="15"/>
    </row>
    <row r="67968" spans="5:5">
      <c r="E67968" s="15"/>
    </row>
    <row r="67969" spans="5:5">
      <c r="E67969" s="15"/>
    </row>
    <row r="67970" spans="5:5">
      <c r="E67970" s="15"/>
    </row>
    <row r="67971" spans="5:5">
      <c r="E67971" s="15"/>
    </row>
    <row r="67972" spans="5:5">
      <c r="E67972" s="15"/>
    </row>
    <row r="67973" spans="5:5">
      <c r="E67973" s="15"/>
    </row>
    <row r="67974" spans="5:5">
      <c r="E67974" s="15"/>
    </row>
    <row r="67975" spans="5:5">
      <c r="E67975" s="15"/>
    </row>
    <row r="67976" spans="5:5">
      <c r="E67976" s="15"/>
    </row>
    <row r="67977" spans="5:5">
      <c r="E67977" s="15"/>
    </row>
    <row r="67978" spans="5:5">
      <c r="E67978" s="15"/>
    </row>
    <row r="67979" spans="5:5">
      <c r="E67979" s="15"/>
    </row>
    <row r="67980" spans="5:5">
      <c r="E67980" s="15"/>
    </row>
    <row r="67981" spans="5:5">
      <c r="E67981" s="15"/>
    </row>
    <row r="67982" spans="5:5">
      <c r="E67982" s="15"/>
    </row>
    <row r="67983" spans="5:5">
      <c r="E67983" s="15"/>
    </row>
    <row r="67984" spans="5:5">
      <c r="E67984" s="15"/>
    </row>
    <row r="67985" spans="5:5">
      <c r="E67985" s="15"/>
    </row>
    <row r="67986" spans="5:5">
      <c r="E67986" s="15"/>
    </row>
    <row r="67987" spans="5:5">
      <c r="E67987" s="15"/>
    </row>
    <row r="67988" spans="5:5">
      <c r="E67988" s="15"/>
    </row>
    <row r="67989" spans="5:5">
      <c r="E67989" s="15"/>
    </row>
    <row r="67990" spans="5:5">
      <c r="E67990" s="15"/>
    </row>
    <row r="67991" spans="5:5">
      <c r="E67991" s="15"/>
    </row>
    <row r="67992" spans="5:5">
      <c r="E67992" s="15"/>
    </row>
    <row r="67993" spans="5:5">
      <c r="E67993" s="15"/>
    </row>
    <row r="67994" spans="5:5">
      <c r="E67994" s="15"/>
    </row>
    <row r="67995" spans="5:5">
      <c r="E67995" s="15"/>
    </row>
    <row r="67996" spans="5:5">
      <c r="E67996" s="15"/>
    </row>
    <row r="67997" spans="5:5">
      <c r="E67997" s="15"/>
    </row>
    <row r="67998" spans="5:5">
      <c r="E67998" s="15"/>
    </row>
    <row r="67999" spans="5:5">
      <c r="E67999" s="15"/>
    </row>
    <row r="68000" spans="5:5">
      <c r="E68000" s="15"/>
    </row>
    <row r="68001" spans="5:5">
      <c r="E68001" s="15"/>
    </row>
    <row r="68002" spans="5:5">
      <c r="E68002" s="15"/>
    </row>
    <row r="68003" spans="5:5">
      <c r="E68003" s="15"/>
    </row>
    <row r="68004" spans="5:5">
      <c r="E68004" s="15"/>
    </row>
    <row r="68005" spans="5:5">
      <c r="E68005" s="15"/>
    </row>
    <row r="68006" spans="5:5">
      <c r="E68006" s="15"/>
    </row>
    <row r="68007" spans="5:5">
      <c r="E68007" s="15"/>
    </row>
    <row r="68008" spans="5:5">
      <c r="E68008" s="15"/>
    </row>
    <row r="68009" spans="5:5">
      <c r="E68009" s="15"/>
    </row>
    <row r="68010" spans="5:5">
      <c r="E68010" s="15"/>
    </row>
    <row r="68011" spans="5:5">
      <c r="E68011" s="15"/>
    </row>
    <row r="68012" spans="5:5">
      <c r="E68012" s="15"/>
    </row>
    <row r="68013" spans="5:5">
      <c r="E68013" s="15"/>
    </row>
    <row r="68014" spans="5:5">
      <c r="E68014" s="15"/>
    </row>
    <row r="68015" spans="5:5">
      <c r="E68015" s="15"/>
    </row>
    <row r="68016" spans="5:5">
      <c r="E68016" s="15"/>
    </row>
    <row r="68017" spans="5:5">
      <c r="E68017" s="15"/>
    </row>
    <row r="68018" spans="5:5">
      <c r="E68018" s="15"/>
    </row>
    <row r="68019" spans="5:5">
      <c r="E68019" s="15"/>
    </row>
    <row r="68020" spans="5:5">
      <c r="E68020" s="15"/>
    </row>
    <row r="68021" spans="5:5">
      <c r="E68021" s="15"/>
    </row>
    <row r="68022" spans="5:5">
      <c r="E68022" s="15"/>
    </row>
    <row r="68023" spans="5:5">
      <c r="E68023" s="15"/>
    </row>
    <row r="68024" spans="5:5">
      <c r="E68024" s="15"/>
    </row>
    <row r="68025" spans="5:5">
      <c r="E68025" s="15"/>
    </row>
    <row r="68026" spans="5:5">
      <c r="E68026" s="15"/>
    </row>
    <row r="68027" spans="5:5">
      <c r="E68027" s="15"/>
    </row>
    <row r="68028" spans="5:5">
      <c r="E68028" s="15"/>
    </row>
    <row r="68029" spans="5:5">
      <c r="E68029" s="15"/>
    </row>
    <row r="68030" spans="5:5">
      <c r="E68030" s="15"/>
    </row>
    <row r="68031" spans="5:5">
      <c r="E68031" s="15"/>
    </row>
    <row r="68032" spans="5:5">
      <c r="E68032" s="15"/>
    </row>
    <row r="68033" spans="5:5">
      <c r="E68033" s="15"/>
    </row>
    <row r="68034" spans="5:5">
      <c r="E68034" s="15"/>
    </row>
    <row r="68035" spans="5:5">
      <c r="E68035" s="15"/>
    </row>
    <row r="68036" spans="5:5">
      <c r="E68036" s="15"/>
    </row>
    <row r="68037" spans="5:5">
      <c r="E68037" s="15"/>
    </row>
    <row r="68038" spans="5:5">
      <c r="E68038" s="15"/>
    </row>
    <row r="68039" spans="5:5">
      <c r="E68039" s="15"/>
    </row>
    <row r="68040" spans="5:5">
      <c r="E68040" s="15"/>
    </row>
    <row r="68041" spans="5:5">
      <c r="E68041" s="15"/>
    </row>
    <row r="68042" spans="5:5">
      <c r="E68042" s="15"/>
    </row>
    <row r="68043" spans="5:5">
      <c r="E68043" s="15"/>
    </row>
    <row r="68044" spans="5:5">
      <c r="E68044" s="15"/>
    </row>
    <row r="68045" spans="5:5">
      <c r="E68045" s="15"/>
    </row>
    <row r="68046" spans="5:5">
      <c r="E68046" s="15"/>
    </row>
    <row r="68047" spans="5:5">
      <c r="E68047" s="15"/>
    </row>
    <row r="68048" spans="5:5">
      <c r="E68048" s="15"/>
    </row>
    <row r="68049" spans="5:5">
      <c r="E68049" s="15"/>
    </row>
    <row r="68050" spans="5:5">
      <c r="E68050" s="15"/>
    </row>
    <row r="68051" spans="5:5">
      <c r="E68051" s="15"/>
    </row>
    <row r="68052" spans="5:5">
      <c r="E68052" s="15"/>
    </row>
    <row r="68053" spans="5:5">
      <c r="E68053" s="15"/>
    </row>
    <row r="68054" spans="5:5">
      <c r="E68054" s="15"/>
    </row>
    <row r="68055" spans="5:5">
      <c r="E68055" s="15"/>
    </row>
    <row r="68056" spans="5:5">
      <c r="E68056" s="15"/>
    </row>
    <row r="68057" spans="5:5">
      <c r="E68057" s="15"/>
    </row>
    <row r="68058" spans="5:5">
      <c r="E68058" s="15"/>
    </row>
    <row r="68059" spans="5:5">
      <c r="E68059" s="15"/>
    </row>
    <row r="68060" spans="5:5">
      <c r="E68060" s="15"/>
    </row>
    <row r="68061" spans="5:5">
      <c r="E68061" s="15"/>
    </row>
    <row r="68062" spans="5:5">
      <c r="E68062" s="15"/>
    </row>
    <row r="68063" spans="5:5">
      <c r="E68063" s="15"/>
    </row>
    <row r="68064" spans="5:5">
      <c r="E68064" s="15"/>
    </row>
    <row r="68065" spans="5:5">
      <c r="E68065" s="15"/>
    </row>
    <row r="68066" spans="5:5">
      <c r="E68066" s="15"/>
    </row>
    <row r="68067" spans="5:5">
      <c r="E68067" s="15"/>
    </row>
    <row r="68068" spans="5:5">
      <c r="E68068" s="15"/>
    </row>
    <row r="68069" spans="5:5">
      <c r="E68069" s="15"/>
    </row>
    <row r="68070" spans="5:5">
      <c r="E68070" s="15"/>
    </row>
    <row r="68071" spans="5:5">
      <c r="E68071" s="15"/>
    </row>
    <row r="68072" spans="5:5">
      <c r="E68072" s="15"/>
    </row>
    <row r="68073" spans="5:5">
      <c r="E68073" s="15"/>
    </row>
    <row r="68074" spans="5:5">
      <c r="E68074" s="15"/>
    </row>
    <row r="68075" spans="5:5">
      <c r="E68075" s="15"/>
    </row>
    <row r="68076" spans="5:5">
      <c r="E68076" s="15"/>
    </row>
    <row r="68077" spans="5:5">
      <c r="E68077" s="15"/>
    </row>
    <row r="68078" spans="5:5">
      <c r="E68078" s="15"/>
    </row>
    <row r="68079" spans="5:5">
      <c r="E68079" s="15"/>
    </row>
    <row r="68080" spans="5:5">
      <c r="E68080" s="15"/>
    </row>
    <row r="68081" spans="5:5">
      <c r="E68081" s="15"/>
    </row>
    <row r="68082" spans="5:5">
      <c r="E68082" s="15"/>
    </row>
    <row r="68083" spans="5:5">
      <c r="E68083" s="15"/>
    </row>
    <row r="68084" spans="5:5">
      <c r="E68084" s="15"/>
    </row>
    <row r="68085" spans="5:5">
      <c r="E68085" s="15"/>
    </row>
    <row r="68086" spans="5:5">
      <c r="E68086" s="15"/>
    </row>
    <row r="68087" spans="5:5">
      <c r="E68087" s="15"/>
    </row>
    <row r="68088" spans="5:5">
      <c r="E68088" s="15"/>
    </row>
    <row r="68089" spans="5:5">
      <c r="E68089" s="15"/>
    </row>
    <row r="68090" spans="5:5">
      <c r="E68090" s="15"/>
    </row>
    <row r="68091" spans="5:5">
      <c r="E68091" s="15"/>
    </row>
    <row r="68092" spans="5:5">
      <c r="E68092" s="15"/>
    </row>
    <row r="68093" spans="5:5">
      <c r="E68093" s="15"/>
    </row>
    <row r="68094" spans="5:5">
      <c r="E68094" s="15"/>
    </row>
    <row r="68095" spans="5:5">
      <c r="E68095" s="15"/>
    </row>
    <row r="68096" spans="5:5">
      <c r="E68096" s="15"/>
    </row>
    <row r="68097" spans="5:5">
      <c r="E68097" s="15"/>
    </row>
    <row r="68098" spans="5:5">
      <c r="E68098" s="15"/>
    </row>
    <row r="68099" spans="5:5">
      <c r="E68099" s="15"/>
    </row>
    <row r="68100" spans="5:5">
      <c r="E68100" s="15"/>
    </row>
    <row r="68101" spans="5:5">
      <c r="E68101" s="15"/>
    </row>
    <row r="68102" spans="5:5">
      <c r="E68102" s="15"/>
    </row>
    <row r="68103" spans="5:5">
      <c r="E68103" s="15"/>
    </row>
    <row r="68104" spans="5:5">
      <c r="E68104" s="15"/>
    </row>
    <row r="68105" spans="5:5">
      <c r="E68105" s="15"/>
    </row>
    <row r="68106" spans="5:5">
      <c r="E68106" s="15"/>
    </row>
    <row r="68107" spans="5:5">
      <c r="E68107" s="15"/>
    </row>
    <row r="68108" spans="5:5">
      <c r="E68108" s="15"/>
    </row>
    <row r="68109" spans="5:5">
      <c r="E68109" s="15"/>
    </row>
    <row r="68110" spans="5:5">
      <c r="E68110" s="15"/>
    </row>
    <row r="68111" spans="5:5">
      <c r="E68111" s="15"/>
    </row>
    <row r="68112" spans="5:5">
      <c r="E68112" s="15"/>
    </row>
    <row r="68113" spans="5:5">
      <c r="E68113" s="15"/>
    </row>
    <row r="68114" spans="5:5">
      <c r="E68114" s="15"/>
    </row>
    <row r="68115" spans="5:5">
      <c r="E68115" s="15"/>
    </row>
    <row r="68116" spans="5:5">
      <c r="E68116" s="15"/>
    </row>
    <row r="68117" spans="5:5">
      <c r="E68117" s="15"/>
    </row>
    <row r="68118" spans="5:5">
      <c r="E68118" s="15"/>
    </row>
    <row r="68119" spans="5:5">
      <c r="E68119" s="15"/>
    </row>
    <row r="68120" spans="5:5">
      <c r="E68120" s="15"/>
    </row>
    <row r="68121" spans="5:5">
      <c r="E68121" s="15"/>
    </row>
    <row r="68122" spans="5:5">
      <c r="E68122" s="15"/>
    </row>
    <row r="68123" spans="5:5">
      <c r="E68123" s="15"/>
    </row>
    <row r="68124" spans="5:5">
      <c r="E68124" s="15"/>
    </row>
    <row r="68125" spans="5:5">
      <c r="E68125" s="15"/>
    </row>
    <row r="68126" spans="5:5">
      <c r="E68126" s="15"/>
    </row>
    <row r="68127" spans="5:5">
      <c r="E68127" s="15"/>
    </row>
    <row r="68128" spans="5:5">
      <c r="E68128" s="15"/>
    </row>
    <row r="68129" spans="5:5">
      <c r="E68129" s="15"/>
    </row>
    <row r="68130" spans="5:5">
      <c r="E68130" s="15"/>
    </row>
    <row r="68131" spans="5:5">
      <c r="E68131" s="15"/>
    </row>
    <row r="68132" spans="5:5">
      <c r="E68132" s="15"/>
    </row>
    <row r="68133" spans="5:5">
      <c r="E68133" s="15"/>
    </row>
    <row r="68134" spans="5:5">
      <c r="E68134" s="15"/>
    </row>
    <row r="68135" spans="5:5">
      <c r="E68135" s="15"/>
    </row>
    <row r="68136" spans="5:5">
      <c r="E68136" s="15"/>
    </row>
    <row r="68137" spans="5:5">
      <c r="E68137" s="15"/>
    </row>
    <row r="68138" spans="5:5">
      <c r="E68138" s="15"/>
    </row>
    <row r="68139" spans="5:5">
      <c r="E68139" s="15"/>
    </row>
    <row r="68140" spans="5:5">
      <c r="E68140" s="15"/>
    </row>
    <row r="68141" spans="5:5">
      <c r="E68141" s="15"/>
    </row>
    <row r="68142" spans="5:5">
      <c r="E68142" s="15"/>
    </row>
    <row r="68143" spans="5:5">
      <c r="E68143" s="15"/>
    </row>
    <row r="68144" spans="5:5">
      <c r="E68144" s="15"/>
    </row>
    <row r="68145" spans="5:5">
      <c r="E68145" s="15"/>
    </row>
    <row r="68146" spans="5:5">
      <c r="E68146" s="15"/>
    </row>
    <row r="68147" spans="5:5">
      <c r="E68147" s="15"/>
    </row>
    <row r="68148" spans="5:5">
      <c r="E68148" s="15"/>
    </row>
    <row r="68149" spans="5:5">
      <c r="E68149" s="15"/>
    </row>
    <row r="68150" spans="5:5">
      <c r="E68150" s="15"/>
    </row>
    <row r="68151" spans="5:5">
      <c r="E68151" s="15"/>
    </row>
    <row r="68152" spans="5:5">
      <c r="E68152" s="15"/>
    </row>
    <row r="68153" spans="5:5">
      <c r="E68153" s="15"/>
    </row>
    <row r="68154" spans="5:5">
      <c r="E68154" s="15"/>
    </row>
    <row r="68155" spans="5:5">
      <c r="E68155" s="15"/>
    </row>
    <row r="68156" spans="5:5">
      <c r="E68156" s="15"/>
    </row>
    <row r="68157" spans="5:5">
      <c r="E68157" s="15"/>
    </row>
    <row r="68158" spans="5:5">
      <c r="E68158" s="15"/>
    </row>
    <row r="68159" spans="5:5">
      <c r="E68159" s="15"/>
    </row>
    <row r="68160" spans="5:5">
      <c r="E68160" s="15"/>
    </row>
    <row r="68161" spans="5:5">
      <c r="E68161" s="15"/>
    </row>
    <row r="68162" spans="5:5">
      <c r="E68162" s="15"/>
    </row>
    <row r="68163" spans="5:5">
      <c r="E68163" s="15"/>
    </row>
    <row r="68164" spans="5:5">
      <c r="E68164" s="15"/>
    </row>
    <row r="68165" spans="5:5">
      <c r="E68165" s="15"/>
    </row>
    <row r="68166" spans="5:5">
      <c r="E68166" s="15"/>
    </row>
    <row r="68167" spans="5:5">
      <c r="E68167" s="15"/>
    </row>
    <row r="68168" spans="5:5">
      <c r="E68168" s="15"/>
    </row>
    <row r="68169" spans="5:5">
      <c r="E68169" s="15"/>
    </row>
    <row r="68170" spans="5:5">
      <c r="E68170" s="15"/>
    </row>
    <row r="68171" spans="5:5">
      <c r="E68171" s="15"/>
    </row>
    <row r="68172" spans="5:5">
      <c r="E68172" s="15"/>
    </row>
    <row r="68173" spans="5:5">
      <c r="E68173" s="15"/>
    </row>
    <row r="68174" spans="5:5">
      <c r="E68174" s="15"/>
    </row>
    <row r="68175" spans="5:5">
      <c r="E68175" s="15"/>
    </row>
    <row r="68176" spans="5:5">
      <c r="E68176" s="15"/>
    </row>
    <row r="68177" spans="5:5">
      <c r="E68177" s="15"/>
    </row>
    <row r="68178" spans="5:5">
      <c r="E68178" s="15"/>
    </row>
    <row r="68179" spans="5:5">
      <c r="E68179" s="15"/>
    </row>
    <row r="68180" spans="5:5">
      <c r="E68180" s="15"/>
    </row>
    <row r="68181" spans="5:5">
      <c r="E68181" s="15"/>
    </row>
    <row r="68182" spans="5:5">
      <c r="E68182" s="15"/>
    </row>
    <row r="68183" spans="5:5">
      <c r="E68183" s="15"/>
    </row>
    <row r="68184" spans="5:5">
      <c r="E68184" s="15"/>
    </row>
    <row r="68185" spans="5:5">
      <c r="E68185" s="15"/>
    </row>
    <row r="68186" spans="5:5">
      <c r="E68186" s="15"/>
    </row>
    <row r="68187" spans="5:5">
      <c r="E68187" s="15"/>
    </row>
    <row r="68188" spans="5:5">
      <c r="E68188" s="15"/>
    </row>
    <row r="68189" spans="5:5">
      <c r="E68189" s="15"/>
    </row>
    <row r="68190" spans="5:5">
      <c r="E68190" s="15"/>
    </row>
    <row r="68191" spans="5:5">
      <c r="E68191" s="15"/>
    </row>
    <row r="68192" spans="5:5">
      <c r="E68192" s="15"/>
    </row>
    <row r="68193" spans="5:5">
      <c r="E68193" s="15"/>
    </row>
    <row r="68194" spans="5:5">
      <c r="E68194" s="15"/>
    </row>
    <row r="68195" spans="5:5">
      <c r="E68195" s="15"/>
    </row>
    <row r="68196" spans="5:5">
      <c r="E68196" s="15"/>
    </row>
    <row r="68197" spans="5:5">
      <c r="E68197" s="15"/>
    </row>
    <row r="68198" spans="5:5">
      <c r="E68198" s="15"/>
    </row>
    <row r="68199" spans="5:5">
      <c r="E68199" s="15"/>
    </row>
    <row r="68200" spans="5:5">
      <c r="E68200" s="15"/>
    </row>
    <row r="68201" spans="5:5">
      <c r="E68201" s="15"/>
    </row>
    <row r="68202" spans="5:5">
      <c r="E68202" s="15"/>
    </row>
    <row r="68203" spans="5:5">
      <c r="E68203" s="15"/>
    </row>
    <row r="68204" spans="5:5">
      <c r="E68204" s="15"/>
    </row>
    <row r="68205" spans="5:5">
      <c r="E68205" s="15"/>
    </row>
    <row r="68206" spans="5:5">
      <c r="E68206" s="15"/>
    </row>
    <row r="68207" spans="5:5">
      <c r="E68207" s="15"/>
    </row>
    <row r="68208" spans="5:5">
      <c r="E68208" s="15"/>
    </row>
    <row r="68209" spans="5:5">
      <c r="E68209" s="15"/>
    </row>
    <row r="68210" spans="5:5">
      <c r="E68210" s="15"/>
    </row>
    <row r="68211" spans="5:5">
      <c r="E68211" s="15"/>
    </row>
    <row r="68212" spans="5:5">
      <c r="E68212" s="15"/>
    </row>
    <row r="68213" spans="5:5">
      <c r="E68213" s="15"/>
    </row>
    <row r="68214" spans="5:5">
      <c r="E68214" s="15"/>
    </row>
    <row r="68215" spans="5:5">
      <c r="E68215" s="15"/>
    </row>
    <row r="68216" spans="5:5">
      <c r="E68216" s="15"/>
    </row>
    <row r="68217" spans="5:5">
      <c r="E68217" s="15"/>
    </row>
    <row r="68218" spans="5:5">
      <c r="E68218" s="15"/>
    </row>
    <row r="68219" spans="5:5">
      <c r="E68219" s="15"/>
    </row>
    <row r="68220" spans="5:5">
      <c r="E68220" s="15"/>
    </row>
    <row r="68221" spans="5:5">
      <c r="E68221" s="15"/>
    </row>
    <row r="68222" spans="5:5">
      <c r="E68222" s="15"/>
    </row>
    <row r="68223" spans="5:5">
      <c r="E68223" s="15"/>
    </row>
    <row r="68224" spans="5:5">
      <c r="E68224" s="15"/>
    </row>
    <row r="68225" spans="5:5">
      <c r="E68225" s="15"/>
    </row>
    <row r="68226" spans="5:5">
      <c r="E68226" s="15"/>
    </row>
    <row r="68227" spans="5:5">
      <c r="E68227" s="15"/>
    </row>
    <row r="68228" spans="5:5">
      <c r="E68228" s="15"/>
    </row>
    <row r="68229" spans="5:5">
      <c r="E68229" s="15"/>
    </row>
    <row r="68230" spans="5:5">
      <c r="E68230" s="15"/>
    </row>
    <row r="68231" spans="5:5">
      <c r="E68231" s="15"/>
    </row>
    <row r="68232" spans="5:5">
      <c r="E68232" s="15"/>
    </row>
    <row r="68233" spans="5:5">
      <c r="E68233" s="15"/>
    </row>
    <row r="68234" spans="5:5">
      <c r="E68234" s="15"/>
    </row>
    <row r="68235" spans="5:5">
      <c r="E68235" s="15"/>
    </row>
    <row r="68236" spans="5:5">
      <c r="E68236" s="15"/>
    </row>
    <row r="68237" spans="5:5">
      <c r="E68237" s="15"/>
    </row>
    <row r="68238" spans="5:5">
      <c r="E68238" s="15"/>
    </row>
    <row r="68239" spans="5:5">
      <c r="E68239" s="15"/>
    </row>
    <row r="68240" spans="5:5">
      <c r="E68240" s="15"/>
    </row>
    <row r="68241" spans="5:5">
      <c r="E68241" s="15"/>
    </row>
    <row r="68242" spans="5:5">
      <c r="E68242" s="15"/>
    </row>
    <row r="68243" spans="5:5">
      <c r="E68243" s="15"/>
    </row>
    <row r="68244" spans="5:5">
      <c r="E68244" s="15"/>
    </row>
    <row r="68245" spans="5:5">
      <c r="E68245" s="15"/>
    </row>
    <row r="68246" spans="5:5">
      <c r="E68246" s="15"/>
    </row>
    <row r="68247" spans="5:5">
      <c r="E68247" s="15"/>
    </row>
    <row r="68248" spans="5:5">
      <c r="E68248" s="15"/>
    </row>
    <row r="68249" spans="5:5">
      <c r="E68249" s="15"/>
    </row>
    <row r="68250" spans="5:5">
      <c r="E68250" s="15"/>
    </row>
    <row r="68251" spans="5:5">
      <c r="E68251" s="15"/>
    </row>
    <row r="68252" spans="5:5">
      <c r="E68252" s="15"/>
    </row>
    <row r="68253" spans="5:5">
      <c r="E68253" s="15"/>
    </row>
    <row r="68254" spans="5:5">
      <c r="E68254" s="15"/>
    </row>
    <row r="68255" spans="5:5">
      <c r="E68255" s="15"/>
    </row>
    <row r="68256" spans="5:5">
      <c r="E68256" s="15"/>
    </row>
    <row r="68257" spans="5:5">
      <c r="E68257" s="15"/>
    </row>
    <row r="68258" spans="5:5">
      <c r="E68258" s="15"/>
    </row>
    <row r="68259" spans="5:5">
      <c r="E68259" s="15"/>
    </row>
    <row r="68260" spans="5:5">
      <c r="E68260" s="15"/>
    </row>
    <row r="68261" spans="5:5">
      <c r="E68261" s="15"/>
    </row>
    <row r="68262" spans="5:5">
      <c r="E68262" s="15"/>
    </row>
    <row r="68263" spans="5:5">
      <c r="E68263" s="15"/>
    </row>
    <row r="68264" spans="5:5">
      <c r="E68264" s="15"/>
    </row>
    <row r="68265" spans="5:5">
      <c r="E68265" s="15"/>
    </row>
    <row r="68266" spans="5:5">
      <c r="E68266" s="15"/>
    </row>
    <row r="68267" spans="5:5">
      <c r="E68267" s="15"/>
    </row>
    <row r="68268" spans="5:5">
      <c r="E68268" s="15"/>
    </row>
    <row r="68269" spans="5:5">
      <c r="E68269" s="15"/>
    </row>
    <row r="68270" spans="5:5">
      <c r="E68270" s="15"/>
    </row>
    <row r="68271" spans="5:5">
      <c r="E68271" s="15"/>
    </row>
    <row r="68272" spans="5:5">
      <c r="E68272" s="15"/>
    </row>
    <row r="68273" spans="5:5">
      <c r="E68273" s="15"/>
    </row>
    <row r="68274" spans="5:5">
      <c r="E68274" s="15"/>
    </row>
    <row r="68275" spans="5:5">
      <c r="E68275" s="15"/>
    </row>
    <row r="68276" spans="5:5">
      <c r="E68276" s="15"/>
    </row>
    <row r="68277" spans="5:5">
      <c r="E68277" s="15"/>
    </row>
    <row r="68278" spans="5:5">
      <c r="E68278" s="15"/>
    </row>
    <row r="68279" spans="5:5">
      <c r="E68279" s="15"/>
    </row>
    <row r="68280" spans="5:5">
      <c r="E68280" s="15"/>
    </row>
    <row r="68281" spans="5:5">
      <c r="E68281" s="15"/>
    </row>
    <row r="68282" spans="5:5">
      <c r="E68282" s="15"/>
    </row>
    <row r="68283" spans="5:5">
      <c r="E68283" s="15"/>
    </row>
    <row r="68284" spans="5:5">
      <c r="E68284" s="15"/>
    </row>
    <row r="68285" spans="5:5">
      <c r="E68285" s="15"/>
    </row>
    <row r="68286" spans="5:5">
      <c r="E68286" s="15"/>
    </row>
    <row r="68287" spans="5:5">
      <c r="E68287" s="15"/>
    </row>
    <row r="68288" spans="5:5">
      <c r="E68288" s="15"/>
    </row>
    <row r="68289" spans="5:5">
      <c r="E68289" s="15"/>
    </row>
    <row r="68290" spans="5:5">
      <c r="E68290" s="15"/>
    </row>
    <row r="68291" spans="5:5">
      <c r="E68291" s="15"/>
    </row>
    <row r="68292" spans="5:5">
      <c r="E68292" s="15"/>
    </row>
    <row r="68293" spans="5:5">
      <c r="E68293" s="15"/>
    </row>
    <row r="68294" spans="5:5">
      <c r="E68294" s="15"/>
    </row>
    <row r="68295" spans="5:5">
      <c r="E68295" s="15"/>
    </row>
    <row r="68296" spans="5:5">
      <c r="E68296" s="15"/>
    </row>
    <row r="68297" spans="5:5">
      <c r="E68297" s="15"/>
    </row>
    <row r="68298" spans="5:5">
      <c r="E68298" s="15"/>
    </row>
    <row r="68299" spans="5:5">
      <c r="E68299" s="15"/>
    </row>
    <row r="68300" spans="5:5">
      <c r="E68300" s="15"/>
    </row>
    <row r="68301" spans="5:5">
      <c r="E68301" s="15"/>
    </row>
    <row r="68302" spans="5:5">
      <c r="E68302" s="15"/>
    </row>
    <row r="68303" spans="5:5">
      <c r="E68303" s="15"/>
    </row>
    <row r="68304" spans="5:5">
      <c r="E68304" s="15"/>
    </row>
    <row r="68305" spans="5:5">
      <c r="E68305" s="15"/>
    </row>
    <row r="68306" spans="5:5">
      <c r="E68306" s="15"/>
    </row>
    <row r="68307" spans="5:5">
      <c r="E68307" s="15"/>
    </row>
    <row r="68308" spans="5:5">
      <c r="E68308" s="15"/>
    </row>
    <row r="68309" spans="5:5">
      <c r="E68309" s="15"/>
    </row>
    <row r="68310" spans="5:5">
      <c r="E68310" s="15"/>
    </row>
    <row r="68311" spans="5:5">
      <c r="E68311" s="15"/>
    </row>
    <row r="68312" spans="5:5">
      <c r="E68312" s="15"/>
    </row>
    <row r="68313" spans="5:5">
      <c r="E68313" s="15"/>
    </row>
    <row r="68314" spans="5:5">
      <c r="E68314" s="15"/>
    </row>
    <row r="68315" spans="5:5">
      <c r="E68315" s="15"/>
    </row>
    <row r="68316" spans="5:5">
      <c r="E68316" s="15"/>
    </row>
    <row r="68317" spans="5:5">
      <c r="E68317" s="15"/>
    </row>
    <row r="68318" spans="5:5">
      <c r="E68318" s="15"/>
    </row>
    <row r="68319" spans="5:5">
      <c r="E68319" s="15"/>
    </row>
    <row r="68320" spans="5:5">
      <c r="E68320" s="15"/>
    </row>
    <row r="68321" spans="5:5">
      <c r="E68321" s="15"/>
    </row>
    <row r="68322" spans="5:5">
      <c r="E68322" s="15"/>
    </row>
    <row r="68323" spans="5:5">
      <c r="E68323" s="15"/>
    </row>
    <row r="68324" spans="5:5">
      <c r="E68324" s="15"/>
    </row>
    <row r="68325" spans="5:5">
      <c r="E68325" s="15"/>
    </row>
    <row r="68326" spans="5:5">
      <c r="E68326" s="15"/>
    </row>
    <row r="68327" spans="5:5">
      <c r="E68327" s="15"/>
    </row>
    <row r="68328" spans="5:5">
      <c r="E68328" s="15"/>
    </row>
    <row r="68329" spans="5:5">
      <c r="E68329" s="15"/>
    </row>
    <row r="68330" spans="5:5">
      <c r="E68330" s="15"/>
    </row>
    <row r="68331" spans="5:5">
      <c r="E68331" s="15"/>
    </row>
    <row r="68332" spans="5:5">
      <c r="E68332" s="15"/>
    </row>
    <row r="68333" spans="5:5">
      <c r="E68333" s="15"/>
    </row>
    <row r="68334" spans="5:5">
      <c r="E68334" s="15"/>
    </row>
    <row r="68335" spans="5:5">
      <c r="E68335" s="15"/>
    </row>
    <row r="68336" spans="5:5">
      <c r="E68336" s="15"/>
    </row>
    <row r="68337" spans="5:5">
      <c r="E68337" s="15"/>
    </row>
    <row r="68338" spans="5:5">
      <c r="E68338" s="15"/>
    </row>
    <row r="68339" spans="5:5">
      <c r="E68339" s="15"/>
    </row>
    <row r="68340" spans="5:5">
      <c r="E68340" s="15"/>
    </row>
    <row r="68341" spans="5:5">
      <c r="E68341" s="15"/>
    </row>
    <row r="68342" spans="5:5">
      <c r="E68342" s="15"/>
    </row>
    <row r="68343" spans="5:5">
      <c r="E68343" s="15"/>
    </row>
    <row r="68344" spans="5:5">
      <c r="E68344" s="15"/>
    </row>
    <row r="68345" spans="5:5">
      <c r="E68345" s="15"/>
    </row>
    <row r="68346" spans="5:5">
      <c r="E68346" s="15"/>
    </row>
    <row r="68347" spans="5:5">
      <c r="E68347" s="15"/>
    </row>
    <row r="68348" spans="5:5">
      <c r="E68348" s="15"/>
    </row>
    <row r="68349" spans="5:5">
      <c r="E68349" s="15"/>
    </row>
    <row r="68350" spans="5:5">
      <c r="E68350" s="15"/>
    </row>
    <row r="68351" spans="5:5">
      <c r="E68351" s="15"/>
    </row>
    <row r="68352" spans="5:5">
      <c r="E68352" s="15"/>
    </row>
    <row r="68353" spans="5:5">
      <c r="E68353" s="15"/>
    </row>
    <row r="68354" spans="5:5">
      <c r="E68354" s="15"/>
    </row>
    <row r="68355" spans="5:5">
      <c r="E68355" s="15"/>
    </row>
    <row r="68356" spans="5:5">
      <c r="E68356" s="15"/>
    </row>
    <row r="68357" spans="5:5">
      <c r="E68357" s="15"/>
    </row>
    <row r="68358" spans="5:5">
      <c r="E68358" s="15"/>
    </row>
    <row r="68359" spans="5:5">
      <c r="E68359" s="15"/>
    </row>
    <row r="68360" spans="5:5">
      <c r="E68360" s="15"/>
    </row>
    <row r="68361" spans="5:5">
      <c r="E68361" s="15"/>
    </row>
    <row r="68362" spans="5:5">
      <c r="E68362" s="15"/>
    </row>
    <row r="68363" spans="5:5">
      <c r="E68363" s="15"/>
    </row>
    <row r="68364" spans="5:5">
      <c r="E68364" s="15"/>
    </row>
    <row r="68365" spans="5:5">
      <c r="E68365" s="15"/>
    </row>
    <row r="68366" spans="5:5">
      <c r="E68366" s="15"/>
    </row>
    <row r="68367" spans="5:5">
      <c r="E68367" s="15"/>
    </row>
    <row r="68368" spans="5:5">
      <c r="E68368" s="15"/>
    </row>
    <row r="68369" spans="5:5">
      <c r="E68369" s="15"/>
    </row>
    <row r="68370" spans="5:5">
      <c r="E68370" s="15"/>
    </row>
    <row r="68371" spans="5:5">
      <c r="E68371" s="15"/>
    </row>
    <row r="68372" spans="5:5">
      <c r="E68372" s="15"/>
    </row>
    <row r="68373" spans="5:5">
      <c r="E68373" s="15"/>
    </row>
    <row r="68374" spans="5:5">
      <c r="E68374" s="15"/>
    </row>
    <row r="68375" spans="5:5">
      <c r="E68375" s="15"/>
    </row>
    <row r="68376" spans="5:5">
      <c r="E68376" s="15"/>
    </row>
    <row r="68377" spans="5:5">
      <c r="E68377" s="15"/>
    </row>
    <row r="68378" spans="5:5">
      <c r="E68378" s="15"/>
    </row>
    <row r="68379" spans="5:5">
      <c r="E68379" s="15"/>
    </row>
    <row r="68380" spans="5:5">
      <c r="E68380" s="15"/>
    </row>
    <row r="68381" spans="5:5">
      <c r="E68381" s="15"/>
    </row>
    <row r="68382" spans="5:5">
      <c r="E68382" s="15"/>
    </row>
    <row r="68383" spans="5:5">
      <c r="E68383" s="15"/>
    </row>
    <row r="68384" spans="5:5">
      <c r="E68384" s="15"/>
    </row>
    <row r="68385" spans="5:5">
      <c r="E68385" s="15"/>
    </row>
    <row r="68386" spans="5:5">
      <c r="E68386" s="15"/>
    </row>
    <row r="68387" spans="5:5">
      <c r="E68387" s="15"/>
    </row>
    <row r="68388" spans="5:5">
      <c r="E68388" s="15"/>
    </row>
    <row r="68389" spans="5:5">
      <c r="E68389" s="15"/>
    </row>
    <row r="68390" spans="5:5">
      <c r="E68390" s="15"/>
    </row>
    <row r="68391" spans="5:5">
      <c r="E68391" s="15"/>
    </row>
    <row r="68392" spans="5:5">
      <c r="E68392" s="15"/>
    </row>
    <row r="68393" spans="5:5">
      <c r="E68393" s="15"/>
    </row>
    <row r="68394" spans="5:5">
      <c r="E68394" s="15"/>
    </row>
    <row r="68395" spans="5:5">
      <c r="E68395" s="15"/>
    </row>
    <row r="68396" spans="5:5">
      <c r="E68396" s="15"/>
    </row>
    <row r="68397" spans="5:5">
      <c r="E68397" s="15"/>
    </row>
    <row r="68398" spans="5:5">
      <c r="E68398" s="15"/>
    </row>
    <row r="68399" spans="5:5">
      <c r="E68399" s="15"/>
    </row>
    <row r="68400" spans="5:5">
      <c r="E68400" s="15"/>
    </row>
    <row r="68401" spans="5:5">
      <c r="E68401" s="15"/>
    </row>
    <row r="68402" spans="5:5">
      <c r="E68402" s="15"/>
    </row>
    <row r="68403" spans="5:5">
      <c r="E68403" s="15"/>
    </row>
    <row r="68404" spans="5:5">
      <c r="E68404" s="15"/>
    </row>
    <row r="68405" spans="5:5">
      <c r="E68405" s="15"/>
    </row>
    <row r="68406" spans="5:5">
      <c r="E68406" s="15"/>
    </row>
    <row r="68407" spans="5:5">
      <c r="E68407" s="15"/>
    </row>
    <row r="68408" spans="5:5">
      <c r="E68408" s="15"/>
    </row>
    <row r="68409" spans="5:5">
      <c r="E68409" s="15"/>
    </row>
    <row r="68410" spans="5:5">
      <c r="E68410" s="15"/>
    </row>
    <row r="68411" spans="5:5">
      <c r="E68411" s="15"/>
    </row>
    <row r="68412" spans="5:5">
      <c r="E68412" s="15"/>
    </row>
    <row r="68413" spans="5:5">
      <c r="E68413" s="15"/>
    </row>
    <row r="68414" spans="5:5">
      <c r="E68414" s="15"/>
    </row>
    <row r="68415" spans="5:5">
      <c r="E68415" s="15"/>
    </row>
    <row r="68416" spans="5:5">
      <c r="E68416" s="15"/>
    </row>
    <row r="68417" spans="5:5">
      <c r="E68417" s="15"/>
    </row>
    <row r="68418" spans="5:5">
      <c r="E68418" s="15"/>
    </row>
    <row r="68419" spans="5:5">
      <c r="E68419" s="15"/>
    </row>
    <row r="68420" spans="5:5">
      <c r="E68420" s="15"/>
    </row>
    <row r="68421" spans="5:5">
      <c r="E68421" s="15"/>
    </row>
    <row r="68422" spans="5:5">
      <c r="E68422" s="15"/>
    </row>
    <row r="68423" spans="5:5">
      <c r="E68423" s="15"/>
    </row>
    <row r="68424" spans="5:5">
      <c r="E68424" s="15"/>
    </row>
    <row r="68425" spans="5:5">
      <c r="E68425" s="15"/>
    </row>
    <row r="68426" spans="5:5">
      <c r="E68426" s="15"/>
    </row>
    <row r="68427" spans="5:5">
      <c r="E68427" s="15"/>
    </row>
    <row r="68428" spans="5:5">
      <c r="E68428" s="15"/>
    </row>
    <row r="68429" spans="5:5">
      <c r="E68429" s="15"/>
    </row>
    <row r="68430" spans="5:5">
      <c r="E68430" s="15"/>
    </row>
    <row r="68431" spans="5:5">
      <c r="E68431" s="15"/>
    </row>
    <row r="68432" spans="5:5">
      <c r="E68432" s="15"/>
    </row>
    <row r="68433" spans="5:5">
      <c r="E68433" s="15"/>
    </row>
    <row r="68434" spans="5:5">
      <c r="E68434" s="15"/>
    </row>
    <row r="68435" spans="5:5">
      <c r="E68435" s="15"/>
    </row>
    <row r="68436" spans="5:5">
      <c r="E68436" s="15"/>
    </row>
    <row r="68437" spans="5:5">
      <c r="E68437" s="15"/>
    </row>
    <row r="68438" spans="5:5">
      <c r="E68438" s="15"/>
    </row>
    <row r="68439" spans="5:5">
      <c r="E68439" s="15"/>
    </row>
    <row r="68440" spans="5:5">
      <c r="E68440" s="15"/>
    </row>
    <row r="68441" spans="5:5">
      <c r="E68441" s="15"/>
    </row>
    <row r="68442" spans="5:5">
      <c r="E68442" s="15"/>
    </row>
    <row r="68443" spans="5:5">
      <c r="E68443" s="15"/>
    </row>
    <row r="68444" spans="5:5">
      <c r="E68444" s="15"/>
    </row>
    <row r="68445" spans="5:5">
      <c r="E68445" s="15"/>
    </row>
    <row r="68446" spans="5:5">
      <c r="E68446" s="15"/>
    </row>
    <row r="68447" spans="5:5">
      <c r="E68447" s="15"/>
    </row>
    <row r="68448" spans="5:5">
      <c r="E68448" s="15"/>
    </row>
    <row r="68449" spans="5:5">
      <c r="E68449" s="15"/>
    </row>
    <row r="68450" spans="5:5">
      <c r="E68450" s="15"/>
    </row>
    <row r="68451" spans="5:5">
      <c r="E68451" s="15"/>
    </row>
    <row r="68452" spans="5:5">
      <c r="E68452" s="15"/>
    </row>
    <row r="68453" spans="5:5">
      <c r="E68453" s="15"/>
    </row>
    <row r="68454" spans="5:5">
      <c r="E68454" s="15"/>
    </row>
    <row r="68455" spans="5:5">
      <c r="E68455" s="15"/>
    </row>
    <row r="68456" spans="5:5">
      <c r="E68456" s="15"/>
    </row>
    <row r="68457" spans="5:5">
      <c r="E68457" s="15"/>
    </row>
    <row r="68458" spans="5:5">
      <c r="E68458" s="15"/>
    </row>
    <row r="68459" spans="5:5">
      <c r="E68459" s="15"/>
    </row>
    <row r="68460" spans="5:5">
      <c r="E68460" s="15"/>
    </row>
    <row r="68461" spans="5:5">
      <c r="E68461" s="15"/>
    </row>
    <row r="68462" spans="5:5">
      <c r="E68462" s="15"/>
    </row>
    <row r="68463" spans="5:5">
      <c r="E68463" s="15"/>
    </row>
    <row r="68464" spans="5:5">
      <c r="E68464" s="15"/>
    </row>
    <row r="68465" spans="5:5">
      <c r="E68465" s="15"/>
    </row>
    <row r="68466" spans="5:5">
      <c r="E68466" s="15"/>
    </row>
    <row r="68467" spans="5:5">
      <c r="E68467" s="15"/>
    </row>
    <row r="68468" spans="5:5">
      <c r="E68468" s="15"/>
    </row>
    <row r="68469" spans="5:5">
      <c r="E68469" s="15"/>
    </row>
    <row r="68470" spans="5:5">
      <c r="E68470" s="15"/>
    </row>
    <row r="68471" spans="5:5">
      <c r="E68471" s="15"/>
    </row>
    <row r="68472" spans="5:5">
      <c r="E68472" s="15"/>
    </row>
    <row r="68473" spans="5:5">
      <c r="E68473" s="15"/>
    </row>
    <row r="68474" spans="5:5">
      <c r="E68474" s="15"/>
    </row>
    <row r="68475" spans="5:5">
      <c r="E68475" s="15"/>
    </row>
    <row r="68476" spans="5:5">
      <c r="E68476" s="15"/>
    </row>
    <row r="68477" spans="5:5">
      <c r="E68477" s="15"/>
    </row>
    <row r="68478" spans="5:5">
      <c r="E68478" s="15"/>
    </row>
    <row r="68479" spans="5:5">
      <c r="E68479" s="15"/>
    </row>
    <row r="68480" spans="5:5">
      <c r="E68480" s="15"/>
    </row>
    <row r="68481" spans="5:5">
      <c r="E68481" s="15"/>
    </row>
    <row r="68482" spans="5:5">
      <c r="E68482" s="15"/>
    </row>
    <row r="68483" spans="5:5">
      <c r="E68483" s="15"/>
    </row>
    <row r="68484" spans="5:5">
      <c r="E68484" s="15"/>
    </row>
    <row r="68485" spans="5:5">
      <c r="E68485" s="15"/>
    </row>
    <row r="68486" spans="5:5">
      <c r="E68486" s="15"/>
    </row>
    <row r="68487" spans="5:5">
      <c r="E68487" s="15"/>
    </row>
    <row r="68488" spans="5:5">
      <c r="E68488" s="15"/>
    </row>
    <row r="68489" spans="5:5">
      <c r="E68489" s="15"/>
    </row>
    <row r="68490" spans="5:5">
      <c r="E68490" s="15"/>
    </row>
    <row r="68491" spans="5:5">
      <c r="E68491" s="15"/>
    </row>
    <row r="68492" spans="5:5">
      <c r="E68492" s="15"/>
    </row>
    <row r="68493" spans="5:5">
      <c r="E68493" s="15"/>
    </row>
    <row r="68494" spans="5:5">
      <c r="E68494" s="15"/>
    </row>
    <row r="68495" spans="5:5">
      <c r="E68495" s="15"/>
    </row>
    <row r="68496" spans="5:5">
      <c r="E68496" s="15"/>
    </row>
    <row r="68497" spans="5:5">
      <c r="E68497" s="15"/>
    </row>
    <row r="68498" spans="5:5">
      <c r="E68498" s="15"/>
    </row>
    <row r="68499" spans="5:5">
      <c r="E68499" s="15"/>
    </row>
    <row r="68500" spans="5:5">
      <c r="E68500" s="15"/>
    </row>
    <row r="68501" spans="5:5">
      <c r="E68501" s="15"/>
    </row>
    <row r="68502" spans="5:5">
      <c r="E68502" s="15"/>
    </row>
    <row r="68503" spans="5:5">
      <c r="E68503" s="15"/>
    </row>
    <row r="68504" spans="5:5">
      <c r="E68504" s="15"/>
    </row>
    <row r="68505" spans="5:5">
      <c r="E68505" s="15"/>
    </row>
    <row r="68506" spans="5:5">
      <c r="E68506" s="15"/>
    </row>
    <row r="68507" spans="5:5">
      <c r="E68507" s="15"/>
    </row>
    <row r="68508" spans="5:5">
      <c r="E68508" s="15"/>
    </row>
    <row r="68509" spans="5:5">
      <c r="E68509" s="15"/>
    </row>
    <row r="68510" spans="5:5">
      <c r="E68510" s="15"/>
    </row>
    <row r="68511" spans="5:5">
      <c r="E68511" s="15"/>
    </row>
    <row r="68512" spans="5:5">
      <c r="E68512" s="15"/>
    </row>
    <row r="68513" spans="5:5">
      <c r="E68513" s="15"/>
    </row>
    <row r="68514" spans="5:5">
      <c r="E68514" s="15"/>
    </row>
    <row r="68515" spans="5:5">
      <c r="E68515" s="15"/>
    </row>
    <row r="68516" spans="5:5">
      <c r="E68516" s="15"/>
    </row>
    <row r="68517" spans="5:5">
      <c r="E68517" s="15"/>
    </row>
    <row r="68518" spans="5:5">
      <c r="E68518" s="15"/>
    </row>
    <row r="68519" spans="5:5">
      <c r="E68519" s="15"/>
    </row>
    <row r="68520" spans="5:5">
      <c r="E68520" s="15"/>
    </row>
    <row r="68521" spans="5:5">
      <c r="E68521" s="15"/>
    </row>
    <row r="68522" spans="5:5">
      <c r="E68522" s="15"/>
    </row>
    <row r="68523" spans="5:5">
      <c r="E68523" s="15"/>
    </row>
    <row r="68524" spans="5:5">
      <c r="E68524" s="15"/>
    </row>
    <row r="68525" spans="5:5">
      <c r="E68525" s="15"/>
    </row>
    <row r="68526" spans="5:5">
      <c r="E68526" s="15"/>
    </row>
    <row r="68527" spans="5:5">
      <c r="E68527" s="15"/>
    </row>
    <row r="68528" spans="5:5">
      <c r="E68528" s="15"/>
    </row>
    <row r="68529" spans="5:5">
      <c r="E68529" s="15"/>
    </row>
    <row r="68530" spans="5:5">
      <c r="E68530" s="15"/>
    </row>
    <row r="68531" spans="5:5">
      <c r="E68531" s="15"/>
    </row>
    <row r="68532" spans="5:5">
      <c r="E68532" s="15"/>
    </row>
    <row r="68533" spans="5:5">
      <c r="E68533" s="15"/>
    </row>
    <row r="68534" spans="5:5">
      <c r="E68534" s="15"/>
    </row>
    <row r="68535" spans="5:5">
      <c r="E68535" s="15"/>
    </row>
    <row r="68536" spans="5:5">
      <c r="E68536" s="15"/>
    </row>
    <row r="68537" spans="5:5">
      <c r="E68537" s="15"/>
    </row>
    <row r="68538" spans="5:5">
      <c r="E68538" s="15"/>
    </row>
    <row r="68539" spans="5:5">
      <c r="E68539" s="15"/>
    </row>
    <row r="68540" spans="5:5">
      <c r="E68540" s="15"/>
    </row>
    <row r="68541" spans="5:5">
      <c r="E68541" s="15"/>
    </row>
    <row r="68542" spans="5:5">
      <c r="E68542" s="15"/>
    </row>
    <row r="68543" spans="5:5">
      <c r="E68543" s="15"/>
    </row>
    <row r="68544" spans="5:5">
      <c r="E68544" s="15"/>
    </row>
    <row r="68545" spans="5:5">
      <c r="E68545" s="15"/>
    </row>
    <row r="68546" spans="5:5">
      <c r="E68546" s="15"/>
    </row>
    <row r="68547" spans="5:5">
      <c r="E68547" s="15"/>
    </row>
    <row r="68548" spans="5:5">
      <c r="E68548" s="15"/>
    </row>
    <row r="68549" spans="5:5">
      <c r="E68549" s="15"/>
    </row>
    <row r="68550" spans="5:5">
      <c r="E68550" s="15"/>
    </row>
    <row r="68551" spans="5:5">
      <c r="E68551" s="15"/>
    </row>
    <row r="68552" spans="5:5">
      <c r="E68552" s="15"/>
    </row>
    <row r="68553" spans="5:5">
      <c r="E68553" s="15"/>
    </row>
    <row r="68554" spans="5:5">
      <c r="E68554" s="15"/>
    </row>
    <row r="68555" spans="5:5">
      <c r="E68555" s="15"/>
    </row>
    <row r="68556" spans="5:5">
      <c r="E68556" s="15"/>
    </row>
    <row r="68557" spans="5:5">
      <c r="E68557" s="15"/>
    </row>
    <row r="68558" spans="5:5">
      <c r="E68558" s="15"/>
    </row>
    <row r="68559" spans="5:5">
      <c r="E68559" s="15"/>
    </row>
    <row r="68560" spans="5:5">
      <c r="E68560" s="15"/>
    </row>
    <row r="68561" spans="5:5">
      <c r="E68561" s="15"/>
    </row>
    <row r="68562" spans="5:5">
      <c r="E68562" s="15"/>
    </row>
    <row r="68563" spans="5:5">
      <c r="E68563" s="15"/>
    </row>
    <row r="68564" spans="5:5">
      <c r="E68564" s="15"/>
    </row>
    <row r="68565" spans="5:5">
      <c r="E68565" s="15"/>
    </row>
    <row r="68566" spans="5:5">
      <c r="E68566" s="15"/>
    </row>
    <row r="68567" spans="5:5">
      <c r="E68567" s="15"/>
    </row>
    <row r="68568" spans="5:5">
      <c r="E68568" s="15"/>
    </row>
    <row r="68569" spans="5:5">
      <c r="E68569" s="15"/>
    </row>
    <row r="68570" spans="5:5">
      <c r="E68570" s="15"/>
    </row>
    <row r="68571" spans="5:5">
      <c r="E68571" s="15"/>
    </row>
    <row r="68572" spans="5:5">
      <c r="E68572" s="15"/>
    </row>
    <row r="68573" spans="5:5">
      <c r="E68573" s="15"/>
    </row>
    <row r="68574" spans="5:5">
      <c r="E68574" s="15"/>
    </row>
    <row r="68575" spans="5:5">
      <c r="E68575" s="15"/>
    </row>
    <row r="68576" spans="5:5">
      <c r="E68576" s="15"/>
    </row>
    <row r="68577" spans="5:5">
      <c r="E68577" s="15"/>
    </row>
    <row r="68578" spans="5:5">
      <c r="E68578" s="15"/>
    </row>
    <row r="68579" spans="5:5">
      <c r="E68579" s="15"/>
    </row>
    <row r="68580" spans="5:5">
      <c r="E68580" s="15"/>
    </row>
    <row r="68581" spans="5:5">
      <c r="E68581" s="15"/>
    </row>
    <row r="68582" spans="5:5">
      <c r="E68582" s="15"/>
    </row>
    <row r="68583" spans="5:5">
      <c r="E68583" s="15"/>
    </row>
    <row r="68584" spans="5:5">
      <c r="E68584" s="15"/>
    </row>
    <row r="68585" spans="5:5">
      <c r="E68585" s="15"/>
    </row>
    <row r="68586" spans="5:5">
      <c r="E68586" s="15"/>
    </row>
    <row r="68587" spans="5:5">
      <c r="E68587" s="15"/>
    </row>
    <row r="68588" spans="5:5">
      <c r="E68588" s="15"/>
    </row>
    <row r="68589" spans="5:5">
      <c r="E68589" s="15"/>
    </row>
    <row r="68590" spans="5:5">
      <c r="E68590" s="15"/>
    </row>
    <row r="68591" spans="5:5">
      <c r="E68591" s="15"/>
    </row>
    <row r="68592" spans="5:5">
      <c r="E68592" s="15"/>
    </row>
    <row r="68593" spans="5:5">
      <c r="E68593" s="15"/>
    </row>
    <row r="68594" spans="5:5">
      <c r="E68594" s="15"/>
    </row>
    <row r="68595" spans="5:5">
      <c r="E68595" s="15"/>
    </row>
    <row r="68596" spans="5:5">
      <c r="E68596" s="15"/>
    </row>
    <row r="68597" spans="5:5">
      <c r="E68597" s="15"/>
    </row>
    <row r="68598" spans="5:5">
      <c r="E68598" s="15"/>
    </row>
    <row r="68599" spans="5:5">
      <c r="E68599" s="15"/>
    </row>
    <row r="68600" spans="5:5">
      <c r="E68600" s="15"/>
    </row>
    <row r="68601" spans="5:5">
      <c r="E68601" s="15"/>
    </row>
    <row r="68602" spans="5:5">
      <c r="E68602" s="15"/>
    </row>
    <row r="68603" spans="5:5">
      <c r="E68603" s="15"/>
    </row>
    <row r="68604" spans="5:5">
      <c r="E68604" s="15"/>
    </row>
    <row r="68605" spans="5:5">
      <c r="E68605" s="15"/>
    </row>
    <row r="68606" spans="5:5">
      <c r="E68606" s="15"/>
    </row>
    <row r="68607" spans="5:5">
      <c r="E68607" s="15"/>
    </row>
    <row r="68608" spans="5:5">
      <c r="E68608" s="15"/>
    </row>
    <row r="68609" spans="5:5">
      <c r="E68609" s="15"/>
    </row>
    <row r="68610" spans="5:5">
      <c r="E68610" s="15"/>
    </row>
    <row r="68611" spans="5:5">
      <c r="E68611" s="15"/>
    </row>
    <row r="68612" spans="5:5">
      <c r="E68612" s="15"/>
    </row>
    <row r="68613" spans="5:5">
      <c r="E68613" s="15"/>
    </row>
    <row r="68614" spans="5:5">
      <c r="E68614" s="15"/>
    </row>
    <row r="68615" spans="5:5">
      <c r="E68615" s="15"/>
    </row>
    <row r="68616" spans="5:5">
      <c r="E68616" s="15"/>
    </row>
    <row r="68617" spans="5:5">
      <c r="E68617" s="15"/>
    </row>
    <row r="68618" spans="5:5">
      <c r="E68618" s="15"/>
    </row>
    <row r="68619" spans="5:5">
      <c r="E68619" s="15"/>
    </row>
    <row r="68620" spans="5:5">
      <c r="E68620" s="15"/>
    </row>
    <row r="68621" spans="5:5">
      <c r="E68621" s="15"/>
    </row>
    <row r="68622" spans="5:5">
      <c r="E68622" s="15"/>
    </row>
    <row r="68623" spans="5:5">
      <c r="E68623" s="15"/>
    </row>
    <row r="68624" spans="5:5">
      <c r="E68624" s="15"/>
    </row>
    <row r="68625" spans="5:5">
      <c r="E68625" s="15"/>
    </row>
    <row r="68626" spans="5:5">
      <c r="E68626" s="15"/>
    </row>
    <row r="68627" spans="5:5">
      <c r="E68627" s="15"/>
    </row>
    <row r="68628" spans="5:5">
      <c r="E68628" s="15"/>
    </row>
    <row r="68629" spans="5:5">
      <c r="E68629" s="15"/>
    </row>
    <row r="68630" spans="5:5">
      <c r="E68630" s="15"/>
    </row>
    <row r="68631" spans="5:5">
      <c r="E68631" s="15"/>
    </row>
    <row r="68632" spans="5:5">
      <c r="E68632" s="15"/>
    </row>
    <row r="68633" spans="5:5">
      <c r="E68633" s="15"/>
    </row>
    <row r="68634" spans="5:5">
      <c r="E68634" s="15"/>
    </row>
    <row r="68635" spans="5:5">
      <c r="E68635" s="15"/>
    </row>
    <row r="68636" spans="5:5">
      <c r="E68636" s="15"/>
    </row>
    <row r="68637" spans="5:5">
      <c r="E68637" s="15"/>
    </row>
    <row r="68638" spans="5:5">
      <c r="E68638" s="15"/>
    </row>
    <row r="68639" spans="5:5">
      <c r="E68639" s="15"/>
    </row>
    <row r="68640" spans="5:5">
      <c r="E68640" s="15"/>
    </row>
    <row r="68641" spans="5:5">
      <c r="E68641" s="15"/>
    </row>
    <row r="68642" spans="5:5">
      <c r="E68642" s="15"/>
    </row>
    <row r="68643" spans="5:5">
      <c r="E68643" s="15"/>
    </row>
    <row r="68644" spans="5:5">
      <c r="E68644" s="15"/>
    </row>
    <row r="68645" spans="5:5">
      <c r="E68645" s="15"/>
    </row>
    <row r="68646" spans="5:5">
      <c r="E68646" s="15"/>
    </row>
    <row r="68647" spans="5:5">
      <c r="E68647" s="15"/>
    </row>
    <row r="68648" spans="5:5">
      <c r="E68648" s="15"/>
    </row>
    <row r="68649" spans="5:5">
      <c r="E68649" s="15"/>
    </row>
    <row r="68650" spans="5:5">
      <c r="E68650" s="15"/>
    </row>
    <row r="68651" spans="5:5">
      <c r="E68651" s="15"/>
    </row>
    <row r="68652" spans="5:5">
      <c r="E68652" s="15"/>
    </row>
    <row r="68653" spans="5:5">
      <c r="E68653" s="15"/>
    </row>
    <row r="68654" spans="5:5">
      <c r="E68654" s="15"/>
    </row>
    <row r="68655" spans="5:5">
      <c r="E68655" s="15"/>
    </row>
    <row r="68656" spans="5:5">
      <c r="E68656" s="15"/>
    </row>
    <row r="68657" spans="5:5">
      <c r="E68657" s="15"/>
    </row>
    <row r="68658" spans="5:5">
      <c r="E68658" s="15"/>
    </row>
    <row r="68659" spans="5:5">
      <c r="E68659" s="15"/>
    </row>
    <row r="68660" spans="5:5">
      <c r="E68660" s="15"/>
    </row>
    <row r="68661" spans="5:5">
      <c r="E68661" s="15"/>
    </row>
    <row r="68662" spans="5:5">
      <c r="E68662" s="15"/>
    </row>
    <row r="68663" spans="5:5">
      <c r="E68663" s="15"/>
    </row>
    <row r="68664" spans="5:5">
      <c r="E68664" s="15"/>
    </row>
    <row r="68665" spans="5:5">
      <c r="E68665" s="15"/>
    </row>
    <row r="68666" spans="5:5">
      <c r="E68666" s="15"/>
    </row>
    <row r="68667" spans="5:5">
      <c r="E68667" s="15"/>
    </row>
    <row r="68668" spans="5:5">
      <c r="E68668" s="15"/>
    </row>
    <row r="68669" spans="5:5">
      <c r="E68669" s="15"/>
    </row>
    <row r="68670" spans="5:5">
      <c r="E68670" s="15"/>
    </row>
    <row r="68671" spans="5:5">
      <c r="E68671" s="15"/>
    </row>
    <row r="68672" spans="5:5">
      <c r="E68672" s="15"/>
    </row>
    <row r="68673" spans="5:5">
      <c r="E68673" s="15"/>
    </row>
    <row r="68674" spans="5:5">
      <c r="E68674" s="15"/>
    </row>
    <row r="68675" spans="5:5">
      <c r="E68675" s="15"/>
    </row>
    <row r="68676" spans="5:5">
      <c r="E68676" s="15"/>
    </row>
    <row r="68677" spans="5:5">
      <c r="E68677" s="15"/>
    </row>
    <row r="68678" spans="5:5">
      <c r="E68678" s="15"/>
    </row>
    <row r="68679" spans="5:5">
      <c r="E68679" s="15"/>
    </row>
    <row r="68680" spans="5:5">
      <c r="E68680" s="15"/>
    </row>
    <row r="68681" spans="5:5">
      <c r="E68681" s="15"/>
    </row>
    <row r="68682" spans="5:5">
      <c r="E68682" s="15"/>
    </row>
    <row r="68683" spans="5:5">
      <c r="E68683" s="15"/>
    </row>
    <row r="68684" spans="5:5">
      <c r="E68684" s="15"/>
    </row>
    <row r="68685" spans="5:5">
      <c r="E68685" s="15"/>
    </row>
    <row r="68686" spans="5:5">
      <c r="E68686" s="15"/>
    </row>
    <row r="68687" spans="5:5">
      <c r="E68687" s="15"/>
    </row>
    <row r="68688" spans="5:5">
      <c r="E68688" s="15"/>
    </row>
    <row r="68689" spans="5:5">
      <c r="E68689" s="15"/>
    </row>
    <row r="68690" spans="5:5">
      <c r="E68690" s="15"/>
    </row>
    <row r="68691" spans="5:5">
      <c r="E68691" s="15"/>
    </row>
    <row r="68692" spans="5:5">
      <c r="E68692" s="15"/>
    </row>
    <row r="68693" spans="5:5">
      <c r="E68693" s="15"/>
    </row>
    <row r="68694" spans="5:5">
      <c r="E68694" s="15"/>
    </row>
    <row r="68695" spans="5:5">
      <c r="E68695" s="15"/>
    </row>
    <row r="68696" spans="5:5">
      <c r="E68696" s="15"/>
    </row>
    <row r="68697" spans="5:5">
      <c r="E68697" s="15"/>
    </row>
    <row r="68698" spans="5:5">
      <c r="E68698" s="15"/>
    </row>
    <row r="68699" spans="5:5">
      <c r="E68699" s="15"/>
    </row>
    <row r="68700" spans="5:5">
      <c r="E68700" s="15"/>
    </row>
    <row r="68701" spans="5:5">
      <c r="E68701" s="15"/>
    </row>
    <row r="68702" spans="5:5">
      <c r="E68702" s="15"/>
    </row>
    <row r="68703" spans="5:5">
      <c r="E68703" s="15"/>
    </row>
    <row r="68704" spans="5:5">
      <c r="E68704" s="15"/>
    </row>
    <row r="68705" spans="5:5">
      <c r="E68705" s="15"/>
    </row>
    <row r="68706" spans="5:5">
      <c r="E68706" s="15"/>
    </row>
    <row r="68707" spans="5:5">
      <c r="E68707" s="15"/>
    </row>
    <row r="68708" spans="5:5">
      <c r="E68708" s="15"/>
    </row>
    <row r="68709" spans="5:5">
      <c r="E68709" s="15"/>
    </row>
    <row r="68710" spans="5:5">
      <c r="E68710" s="15"/>
    </row>
    <row r="68711" spans="5:5">
      <c r="E68711" s="15"/>
    </row>
    <row r="68712" spans="5:5">
      <c r="E68712" s="15"/>
    </row>
    <row r="68713" spans="5:5">
      <c r="E68713" s="15"/>
    </row>
    <row r="68714" spans="5:5">
      <c r="E68714" s="15"/>
    </row>
    <row r="68715" spans="5:5">
      <c r="E68715" s="15"/>
    </row>
    <row r="68716" spans="5:5">
      <c r="E68716" s="15"/>
    </row>
    <row r="68717" spans="5:5">
      <c r="E68717" s="15"/>
    </row>
    <row r="68718" spans="5:5">
      <c r="E68718" s="15"/>
    </row>
    <row r="68719" spans="5:5">
      <c r="E68719" s="15"/>
    </row>
    <row r="68720" spans="5:5">
      <c r="E68720" s="15"/>
    </row>
    <row r="68721" spans="5:5">
      <c r="E68721" s="15"/>
    </row>
    <row r="68722" spans="5:5">
      <c r="E68722" s="15"/>
    </row>
    <row r="68723" spans="5:5">
      <c r="E68723" s="15"/>
    </row>
    <row r="68724" spans="5:5">
      <c r="E68724" s="15"/>
    </row>
    <row r="68725" spans="5:5">
      <c r="E68725" s="15"/>
    </row>
    <row r="68726" spans="5:5">
      <c r="E68726" s="15"/>
    </row>
    <row r="68727" spans="5:5">
      <c r="E68727" s="15"/>
    </row>
    <row r="68728" spans="5:5">
      <c r="E68728" s="15"/>
    </row>
    <row r="68729" spans="5:5">
      <c r="E68729" s="15"/>
    </row>
    <row r="68730" spans="5:5">
      <c r="E68730" s="15"/>
    </row>
    <row r="68731" spans="5:5">
      <c r="E68731" s="15"/>
    </row>
    <row r="68732" spans="5:5">
      <c r="E68732" s="15"/>
    </row>
    <row r="68733" spans="5:5">
      <c r="E68733" s="15"/>
    </row>
    <row r="68734" spans="5:5">
      <c r="E68734" s="15"/>
    </row>
    <row r="68735" spans="5:5">
      <c r="E68735" s="15"/>
    </row>
    <row r="68736" spans="5:5">
      <c r="E68736" s="15"/>
    </row>
    <row r="68737" spans="5:5">
      <c r="E68737" s="15"/>
    </row>
    <row r="68738" spans="5:5">
      <c r="E68738" s="15"/>
    </row>
    <row r="68739" spans="5:5">
      <c r="E68739" s="15"/>
    </row>
    <row r="68740" spans="5:5">
      <c r="E68740" s="15"/>
    </row>
    <row r="68741" spans="5:5">
      <c r="E68741" s="15"/>
    </row>
    <row r="68742" spans="5:5">
      <c r="E68742" s="15"/>
    </row>
    <row r="68743" spans="5:5">
      <c r="E68743" s="15"/>
    </row>
    <row r="68744" spans="5:5">
      <c r="E68744" s="15"/>
    </row>
    <row r="68745" spans="5:5">
      <c r="E68745" s="15"/>
    </row>
    <row r="68746" spans="5:5">
      <c r="E68746" s="15"/>
    </row>
    <row r="68747" spans="5:5">
      <c r="E68747" s="15"/>
    </row>
    <row r="68748" spans="5:5">
      <c r="E68748" s="15"/>
    </row>
    <row r="68749" spans="5:5">
      <c r="E68749" s="15"/>
    </row>
    <row r="68750" spans="5:5">
      <c r="E68750" s="15"/>
    </row>
    <row r="68751" spans="5:5">
      <c r="E68751" s="15"/>
    </row>
    <row r="68752" spans="5:5">
      <c r="E68752" s="15"/>
    </row>
    <row r="68753" spans="5:5">
      <c r="E68753" s="15"/>
    </row>
    <row r="68754" spans="5:5">
      <c r="E68754" s="15"/>
    </row>
    <row r="68755" spans="5:5">
      <c r="E68755" s="15"/>
    </row>
    <row r="68756" spans="5:5">
      <c r="E68756" s="15"/>
    </row>
    <row r="68757" spans="5:5">
      <c r="E68757" s="15"/>
    </row>
    <row r="68758" spans="5:5">
      <c r="E68758" s="15"/>
    </row>
    <row r="68759" spans="5:5">
      <c r="E68759" s="15"/>
    </row>
    <row r="68760" spans="5:5">
      <c r="E68760" s="15"/>
    </row>
    <row r="68761" spans="5:5">
      <c r="E68761" s="15"/>
    </row>
    <row r="68762" spans="5:5">
      <c r="E68762" s="15"/>
    </row>
    <row r="68763" spans="5:5">
      <c r="E68763" s="15"/>
    </row>
    <row r="68764" spans="5:5">
      <c r="E68764" s="15"/>
    </row>
    <row r="68765" spans="5:5">
      <c r="E68765" s="15"/>
    </row>
    <row r="68766" spans="5:5">
      <c r="E68766" s="15"/>
    </row>
    <row r="68767" spans="5:5">
      <c r="E68767" s="15"/>
    </row>
    <row r="68768" spans="5:5">
      <c r="E68768" s="15"/>
    </row>
    <row r="68769" spans="5:5">
      <c r="E68769" s="15"/>
    </row>
    <row r="68770" spans="5:5">
      <c r="E68770" s="15"/>
    </row>
    <row r="68771" spans="5:5">
      <c r="E68771" s="15"/>
    </row>
    <row r="68772" spans="5:5">
      <c r="E68772" s="15"/>
    </row>
    <row r="68773" spans="5:5">
      <c r="E68773" s="15"/>
    </row>
    <row r="68774" spans="5:5">
      <c r="E68774" s="15"/>
    </row>
    <row r="68775" spans="5:5">
      <c r="E68775" s="15"/>
    </row>
    <row r="68776" spans="5:5">
      <c r="E68776" s="15"/>
    </row>
    <row r="68777" spans="5:5">
      <c r="E68777" s="15"/>
    </row>
    <row r="68778" spans="5:5">
      <c r="E68778" s="15"/>
    </row>
    <row r="68779" spans="5:5">
      <c r="E68779" s="15"/>
    </row>
    <row r="68780" spans="5:5">
      <c r="E68780" s="15"/>
    </row>
    <row r="68781" spans="5:5">
      <c r="E68781" s="15"/>
    </row>
    <row r="68782" spans="5:5">
      <c r="E68782" s="15"/>
    </row>
    <row r="68783" spans="5:5">
      <c r="E68783" s="15"/>
    </row>
    <row r="68784" spans="5:5">
      <c r="E68784" s="15"/>
    </row>
    <row r="68785" spans="5:5">
      <c r="E68785" s="15"/>
    </row>
    <row r="68786" spans="5:5">
      <c r="E68786" s="15"/>
    </row>
    <row r="68787" spans="5:5">
      <c r="E68787" s="15"/>
    </row>
    <row r="68788" spans="5:5">
      <c r="E68788" s="15"/>
    </row>
    <row r="68789" spans="5:5">
      <c r="E68789" s="15"/>
    </row>
    <row r="68790" spans="5:5">
      <c r="E68790" s="15"/>
    </row>
    <row r="68791" spans="5:5">
      <c r="E68791" s="15"/>
    </row>
    <row r="68792" spans="5:5">
      <c r="E68792" s="15"/>
    </row>
    <row r="68793" spans="5:5">
      <c r="E68793" s="15"/>
    </row>
    <row r="68794" spans="5:5">
      <c r="E68794" s="15"/>
    </row>
    <row r="68795" spans="5:5">
      <c r="E68795" s="15"/>
    </row>
    <row r="68796" spans="5:5">
      <c r="E68796" s="15"/>
    </row>
    <row r="68797" spans="5:5">
      <c r="E68797" s="15"/>
    </row>
    <row r="68798" spans="5:5">
      <c r="E68798" s="15"/>
    </row>
    <row r="68799" spans="5:5">
      <c r="E68799" s="15"/>
    </row>
    <row r="68800" spans="5:5">
      <c r="E68800" s="15"/>
    </row>
    <row r="68801" spans="5:5">
      <c r="E68801" s="15"/>
    </row>
    <row r="68802" spans="5:5">
      <c r="E68802" s="15"/>
    </row>
    <row r="68803" spans="5:5">
      <c r="E68803" s="15"/>
    </row>
    <row r="68804" spans="5:5">
      <c r="E68804" s="15"/>
    </row>
    <row r="68805" spans="5:5">
      <c r="E68805" s="15"/>
    </row>
    <row r="68806" spans="5:5">
      <c r="E68806" s="15"/>
    </row>
    <row r="68807" spans="5:5">
      <c r="E68807" s="15"/>
    </row>
    <row r="68808" spans="5:5">
      <c r="E68808" s="15"/>
    </row>
    <row r="68809" spans="5:5">
      <c r="E68809" s="15"/>
    </row>
    <row r="68810" spans="5:5">
      <c r="E68810" s="15"/>
    </row>
    <row r="68811" spans="5:5">
      <c r="E68811" s="15"/>
    </row>
    <row r="68812" spans="5:5">
      <c r="E68812" s="15"/>
    </row>
    <row r="68813" spans="5:5">
      <c r="E68813" s="15"/>
    </row>
    <row r="68814" spans="5:5">
      <c r="E68814" s="15"/>
    </row>
    <row r="68815" spans="5:5">
      <c r="E68815" s="15"/>
    </row>
    <row r="68816" spans="5:5">
      <c r="E68816" s="15"/>
    </row>
    <row r="68817" spans="5:5">
      <c r="E68817" s="15"/>
    </row>
    <row r="68818" spans="5:5">
      <c r="E68818" s="15"/>
    </row>
    <row r="68819" spans="5:5">
      <c r="E68819" s="15"/>
    </row>
    <row r="68820" spans="5:5">
      <c r="E68820" s="15"/>
    </row>
    <row r="68821" spans="5:5">
      <c r="E68821" s="15"/>
    </row>
    <row r="68822" spans="5:5">
      <c r="E68822" s="15"/>
    </row>
    <row r="68823" spans="5:5">
      <c r="E68823" s="15"/>
    </row>
    <row r="68824" spans="5:5">
      <c r="E68824" s="15"/>
    </row>
    <row r="68825" spans="5:5">
      <c r="E68825" s="15"/>
    </row>
    <row r="68826" spans="5:5">
      <c r="E68826" s="15"/>
    </row>
    <row r="68827" spans="5:5">
      <c r="E68827" s="15"/>
    </row>
    <row r="68828" spans="5:5">
      <c r="E68828" s="15"/>
    </row>
    <row r="68829" spans="5:5">
      <c r="E68829" s="15"/>
    </row>
    <row r="68830" spans="5:5">
      <c r="E68830" s="15"/>
    </row>
    <row r="68831" spans="5:5">
      <c r="E68831" s="15"/>
    </row>
    <row r="68832" spans="5:5">
      <c r="E68832" s="15"/>
    </row>
    <row r="68833" spans="5:5">
      <c r="E68833" s="15"/>
    </row>
    <row r="68834" spans="5:5">
      <c r="E68834" s="15"/>
    </row>
    <row r="68835" spans="5:5">
      <c r="E68835" s="15"/>
    </row>
    <row r="68836" spans="5:5">
      <c r="E68836" s="15"/>
    </row>
    <row r="68837" spans="5:5">
      <c r="E68837" s="15"/>
    </row>
    <row r="68838" spans="5:5">
      <c r="E68838" s="15"/>
    </row>
    <row r="68839" spans="5:5">
      <c r="E68839" s="15"/>
    </row>
    <row r="68840" spans="5:5">
      <c r="E68840" s="15"/>
    </row>
    <row r="68841" spans="5:5">
      <c r="E68841" s="15"/>
    </row>
    <row r="68842" spans="5:5">
      <c r="E68842" s="15"/>
    </row>
    <row r="68843" spans="5:5">
      <c r="E68843" s="15"/>
    </row>
    <row r="68844" spans="5:5">
      <c r="E68844" s="15"/>
    </row>
    <row r="68845" spans="5:5">
      <c r="E68845" s="15"/>
    </row>
    <row r="68846" spans="5:5">
      <c r="E68846" s="15"/>
    </row>
    <row r="68847" spans="5:5">
      <c r="E68847" s="15"/>
    </row>
    <row r="68848" spans="5:5">
      <c r="E68848" s="15"/>
    </row>
    <row r="68849" spans="5:5">
      <c r="E68849" s="15"/>
    </row>
    <row r="68850" spans="5:5">
      <c r="E68850" s="15"/>
    </row>
    <row r="68851" spans="5:5">
      <c r="E68851" s="15"/>
    </row>
    <row r="68852" spans="5:5">
      <c r="E68852" s="15"/>
    </row>
    <row r="68853" spans="5:5">
      <c r="E68853" s="15"/>
    </row>
    <row r="68854" spans="5:5">
      <c r="E68854" s="15"/>
    </row>
    <row r="68855" spans="5:5">
      <c r="E68855" s="15"/>
    </row>
    <row r="68856" spans="5:5">
      <c r="E68856" s="15"/>
    </row>
    <row r="68857" spans="5:5">
      <c r="E68857" s="15"/>
    </row>
    <row r="68858" spans="5:5">
      <c r="E68858" s="15"/>
    </row>
    <row r="68859" spans="5:5">
      <c r="E68859" s="15"/>
    </row>
    <row r="68860" spans="5:5">
      <c r="E68860" s="15"/>
    </row>
    <row r="68861" spans="5:5">
      <c r="E68861" s="15"/>
    </row>
    <row r="68862" spans="5:5">
      <c r="E68862" s="15"/>
    </row>
    <row r="68863" spans="5:5">
      <c r="E68863" s="15"/>
    </row>
    <row r="68864" spans="5:5">
      <c r="E68864" s="15"/>
    </row>
    <row r="68865" spans="5:5">
      <c r="E68865" s="15"/>
    </row>
    <row r="68866" spans="5:5">
      <c r="E68866" s="15"/>
    </row>
    <row r="68867" spans="5:5">
      <c r="E68867" s="15"/>
    </row>
    <row r="68868" spans="5:5">
      <c r="E68868" s="15"/>
    </row>
    <row r="68869" spans="5:5">
      <c r="E68869" s="15"/>
    </row>
    <row r="68870" spans="5:5">
      <c r="E68870" s="15"/>
    </row>
    <row r="68871" spans="5:5">
      <c r="E68871" s="15"/>
    </row>
    <row r="68872" spans="5:5">
      <c r="E68872" s="15"/>
    </row>
    <row r="68873" spans="5:5">
      <c r="E68873" s="15"/>
    </row>
    <row r="68874" spans="5:5">
      <c r="E68874" s="15"/>
    </row>
    <row r="68875" spans="5:5">
      <c r="E68875" s="15"/>
    </row>
    <row r="68876" spans="5:5">
      <c r="E68876" s="15"/>
    </row>
    <row r="68877" spans="5:5">
      <c r="E68877" s="15"/>
    </row>
    <row r="68878" spans="5:5">
      <c r="E68878" s="15"/>
    </row>
    <row r="68879" spans="5:5">
      <c r="E68879" s="15"/>
    </row>
    <row r="68880" spans="5:5">
      <c r="E68880" s="15"/>
    </row>
    <row r="68881" spans="5:5">
      <c r="E68881" s="15"/>
    </row>
    <row r="68882" spans="5:5">
      <c r="E68882" s="15"/>
    </row>
    <row r="68883" spans="5:5">
      <c r="E68883" s="15"/>
    </row>
    <row r="68884" spans="5:5">
      <c r="E68884" s="15"/>
    </row>
    <row r="68885" spans="5:5">
      <c r="E68885" s="15"/>
    </row>
    <row r="68886" spans="5:5">
      <c r="E68886" s="15"/>
    </row>
    <row r="68887" spans="5:5">
      <c r="E68887" s="15"/>
    </row>
    <row r="68888" spans="5:5">
      <c r="E68888" s="15"/>
    </row>
    <row r="68889" spans="5:5">
      <c r="E68889" s="15"/>
    </row>
    <row r="68890" spans="5:5">
      <c r="E68890" s="15"/>
    </row>
    <row r="68891" spans="5:5">
      <c r="E68891" s="15"/>
    </row>
    <row r="68892" spans="5:5">
      <c r="E68892" s="15"/>
    </row>
    <row r="68893" spans="5:5">
      <c r="E68893" s="15"/>
    </row>
    <row r="68894" spans="5:5">
      <c r="E68894" s="15"/>
    </row>
    <row r="68895" spans="5:5">
      <c r="E68895" s="15"/>
    </row>
    <row r="68896" spans="5:5">
      <c r="E68896" s="15"/>
    </row>
    <row r="68897" spans="5:5">
      <c r="E68897" s="15"/>
    </row>
    <row r="68898" spans="5:5">
      <c r="E68898" s="15"/>
    </row>
    <row r="68899" spans="5:5">
      <c r="E68899" s="15"/>
    </row>
    <row r="68900" spans="5:5">
      <c r="E68900" s="15"/>
    </row>
    <row r="68901" spans="5:5">
      <c r="E68901" s="15"/>
    </row>
    <row r="68902" spans="5:5">
      <c r="E68902" s="15"/>
    </row>
    <row r="68903" spans="5:5">
      <c r="E68903" s="15"/>
    </row>
    <row r="68904" spans="5:5">
      <c r="E68904" s="15"/>
    </row>
    <row r="68905" spans="5:5">
      <c r="E68905" s="15"/>
    </row>
    <row r="68906" spans="5:5">
      <c r="E68906" s="15"/>
    </row>
    <row r="68907" spans="5:5">
      <c r="E68907" s="15"/>
    </row>
    <row r="68908" spans="5:5">
      <c r="E68908" s="15"/>
    </row>
    <row r="68909" spans="5:5">
      <c r="E68909" s="15"/>
    </row>
    <row r="68910" spans="5:5">
      <c r="E68910" s="15"/>
    </row>
    <row r="68911" spans="5:5">
      <c r="E68911" s="15"/>
    </row>
    <row r="68912" spans="5:5">
      <c r="E68912" s="15"/>
    </row>
    <row r="68913" spans="5:5">
      <c r="E68913" s="15"/>
    </row>
    <row r="68914" spans="5:5">
      <c r="E68914" s="15"/>
    </row>
    <row r="68915" spans="5:5">
      <c r="E68915" s="15"/>
    </row>
    <row r="68916" spans="5:5">
      <c r="E68916" s="15"/>
    </row>
    <row r="68917" spans="5:5">
      <c r="E68917" s="15"/>
    </row>
    <row r="68918" spans="5:5">
      <c r="E68918" s="15"/>
    </row>
    <row r="68919" spans="5:5">
      <c r="E68919" s="15"/>
    </row>
    <row r="68920" spans="5:5">
      <c r="E68920" s="15"/>
    </row>
    <row r="68921" spans="5:5">
      <c r="E68921" s="15"/>
    </row>
    <row r="68922" spans="5:5">
      <c r="E68922" s="15"/>
    </row>
    <row r="68923" spans="5:5">
      <c r="E68923" s="15"/>
    </row>
    <row r="68924" spans="5:5">
      <c r="E68924" s="15"/>
    </row>
    <row r="68925" spans="5:5">
      <c r="E68925" s="15"/>
    </row>
    <row r="68926" spans="5:5">
      <c r="E68926" s="15"/>
    </row>
    <row r="68927" spans="5:5">
      <c r="E68927" s="15"/>
    </row>
    <row r="68928" spans="5:5">
      <c r="E68928" s="15"/>
    </row>
    <row r="68929" spans="5:5">
      <c r="E68929" s="15"/>
    </row>
    <row r="68930" spans="5:5">
      <c r="E68930" s="15"/>
    </row>
    <row r="68931" spans="5:5">
      <c r="E68931" s="15"/>
    </row>
    <row r="68932" spans="5:5">
      <c r="E68932" s="15"/>
    </row>
    <row r="68933" spans="5:5">
      <c r="E68933" s="15"/>
    </row>
    <row r="68934" spans="5:5">
      <c r="E68934" s="15"/>
    </row>
    <row r="68935" spans="5:5">
      <c r="E68935" s="15"/>
    </row>
    <row r="68936" spans="5:5">
      <c r="E68936" s="15"/>
    </row>
    <row r="68937" spans="5:5">
      <c r="E68937" s="15"/>
    </row>
    <row r="68938" spans="5:5">
      <c r="E68938" s="15"/>
    </row>
    <row r="68939" spans="5:5">
      <c r="E68939" s="15"/>
    </row>
    <row r="68940" spans="5:5">
      <c r="E68940" s="15"/>
    </row>
    <row r="68941" spans="5:5">
      <c r="E68941" s="15"/>
    </row>
    <row r="68942" spans="5:5">
      <c r="E68942" s="15"/>
    </row>
    <row r="68943" spans="5:5">
      <c r="E68943" s="15"/>
    </row>
    <row r="68944" spans="5:5">
      <c r="E68944" s="15"/>
    </row>
    <row r="68945" spans="5:5">
      <c r="E68945" s="15"/>
    </row>
    <row r="68946" spans="5:5">
      <c r="E68946" s="15"/>
    </row>
    <row r="68947" spans="5:5">
      <c r="E68947" s="15"/>
    </row>
    <row r="68948" spans="5:5">
      <c r="E68948" s="15"/>
    </row>
    <row r="68949" spans="5:5">
      <c r="E68949" s="15"/>
    </row>
    <row r="68950" spans="5:5">
      <c r="E68950" s="15"/>
    </row>
    <row r="68951" spans="5:5">
      <c r="E68951" s="15"/>
    </row>
    <row r="68952" spans="5:5">
      <c r="E68952" s="15"/>
    </row>
    <row r="68953" spans="5:5">
      <c r="E68953" s="15"/>
    </row>
    <row r="68954" spans="5:5">
      <c r="E68954" s="15"/>
    </row>
    <row r="68955" spans="5:5">
      <c r="E68955" s="15"/>
    </row>
    <row r="68956" spans="5:5">
      <c r="E68956" s="15"/>
    </row>
    <row r="68957" spans="5:5">
      <c r="E68957" s="15"/>
    </row>
    <row r="68958" spans="5:5">
      <c r="E68958" s="15"/>
    </row>
    <row r="68959" spans="5:5">
      <c r="E68959" s="15"/>
    </row>
    <row r="68960" spans="5:5">
      <c r="E68960" s="15"/>
    </row>
    <row r="68961" spans="5:5">
      <c r="E68961" s="15"/>
    </row>
    <row r="68962" spans="5:5">
      <c r="E68962" s="15"/>
    </row>
    <row r="68963" spans="5:5">
      <c r="E68963" s="15"/>
    </row>
    <row r="68964" spans="5:5">
      <c r="E68964" s="15"/>
    </row>
    <row r="68965" spans="5:5">
      <c r="E68965" s="15"/>
    </row>
    <row r="68966" spans="5:5">
      <c r="E68966" s="15"/>
    </row>
    <row r="68967" spans="5:5">
      <c r="E68967" s="15"/>
    </row>
    <row r="68968" spans="5:5">
      <c r="E68968" s="15"/>
    </row>
    <row r="68969" spans="5:5">
      <c r="E68969" s="15"/>
    </row>
    <row r="68970" spans="5:5">
      <c r="E68970" s="15"/>
    </row>
    <row r="68971" spans="5:5">
      <c r="E68971" s="15"/>
    </row>
    <row r="68972" spans="5:5">
      <c r="E68972" s="15"/>
    </row>
    <row r="68973" spans="5:5">
      <c r="E68973" s="15"/>
    </row>
    <row r="68974" spans="5:5">
      <c r="E68974" s="15"/>
    </row>
    <row r="68975" spans="5:5">
      <c r="E68975" s="15"/>
    </row>
    <row r="68976" spans="5:5">
      <c r="E68976" s="15"/>
    </row>
    <row r="68977" spans="5:5">
      <c r="E68977" s="15"/>
    </row>
    <row r="68978" spans="5:5">
      <c r="E68978" s="15"/>
    </row>
    <row r="68979" spans="5:5">
      <c r="E68979" s="15"/>
    </row>
    <row r="68980" spans="5:5">
      <c r="E68980" s="15"/>
    </row>
    <row r="68981" spans="5:5">
      <c r="E68981" s="15"/>
    </row>
    <row r="68982" spans="5:5">
      <c r="E68982" s="15"/>
    </row>
    <row r="68983" spans="5:5">
      <c r="E68983" s="15"/>
    </row>
    <row r="68984" spans="5:5">
      <c r="E68984" s="15"/>
    </row>
    <row r="68985" spans="5:5">
      <c r="E68985" s="15"/>
    </row>
    <row r="68986" spans="5:5">
      <c r="E68986" s="15"/>
    </row>
    <row r="68987" spans="5:5">
      <c r="E68987" s="15"/>
    </row>
    <row r="68988" spans="5:5">
      <c r="E68988" s="15"/>
    </row>
    <row r="68989" spans="5:5">
      <c r="E68989" s="15"/>
    </row>
    <row r="68990" spans="5:5">
      <c r="E68990" s="15"/>
    </row>
    <row r="68991" spans="5:5">
      <c r="E68991" s="15"/>
    </row>
    <row r="68992" spans="5:5">
      <c r="E68992" s="15"/>
    </row>
    <row r="68993" spans="5:5">
      <c r="E68993" s="15"/>
    </row>
    <row r="68994" spans="5:5">
      <c r="E68994" s="15"/>
    </row>
    <row r="68995" spans="5:5">
      <c r="E68995" s="15"/>
    </row>
    <row r="68996" spans="5:5">
      <c r="E68996" s="15"/>
    </row>
    <row r="68997" spans="5:5">
      <c r="E68997" s="15"/>
    </row>
    <row r="68998" spans="5:5">
      <c r="E68998" s="15"/>
    </row>
    <row r="68999" spans="5:5">
      <c r="E68999" s="15"/>
    </row>
    <row r="69000" spans="5:5">
      <c r="E69000" s="15"/>
    </row>
    <row r="69001" spans="5:5">
      <c r="E69001" s="15"/>
    </row>
    <row r="69002" spans="5:5">
      <c r="E69002" s="15"/>
    </row>
    <row r="69003" spans="5:5">
      <c r="E69003" s="15"/>
    </row>
    <row r="69004" spans="5:5">
      <c r="E69004" s="15"/>
    </row>
    <row r="69005" spans="5:5">
      <c r="E69005" s="15"/>
    </row>
    <row r="69006" spans="5:5">
      <c r="E69006" s="15"/>
    </row>
    <row r="69007" spans="5:5">
      <c r="E69007" s="15"/>
    </row>
    <row r="69008" spans="5:5">
      <c r="E69008" s="15"/>
    </row>
    <row r="69009" spans="5:5">
      <c r="E69009" s="15"/>
    </row>
    <row r="69010" spans="5:5">
      <c r="E69010" s="15"/>
    </row>
    <row r="69011" spans="5:5">
      <c r="E69011" s="15"/>
    </row>
    <row r="69012" spans="5:5">
      <c r="E69012" s="15"/>
    </row>
    <row r="69013" spans="5:5">
      <c r="E69013" s="15"/>
    </row>
    <row r="69014" spans="5:5">
      <c r="E69014" s="15"/>
    </row>
    <row r="69015" spans="5:5">
      <c r="E69015" s="15"/>
    </row>
    <row r="69016" spans="5:5">
      <c r="E69016" s="15"/>
    </row>
    <row r="69017" spans="5:5">
      <c r="E69017" s="15"/>
    </row>
    <row r="69018" spans="5:5">
      <c r="E69018" s="15"/>
    </row>
    <row r="69019" spans="5:5">
      <c r="E69019" s="15"/>
    </row>
    <row r="69020" spans="5:5">
      <c r="E69020" s="15"/>
    </row>
    <row r="69021" spans="5:5">
      <c r="E69021" s="15"/>
    </row>
    <row r="69022" spans="5:5">
      <c r="E69022" s="15"/>
    </row>
    <row r="69023" spans="5:5">
      <c r="E69023" s="15"/>
    </row>
    <row r="69024" spans="5:5">
      <c r="E69024" s="15"/>
    </row>
    <row r="69025" spans="5:5">
      <c r="E69025" s="15"/>
    </row>
    <row r="69026" spans="5:5">
      <c r="E69026" s="15"/>
    </row>
    <row r="69027" spans="5:5">
      <c r="E69027" s="15"/>
    </row>
    <row r="69028" spans="5:5">
      <c r="E69028" s="15"/>
    </row>
    <row r="69029" spans="5:5">
      <c r="E69029" s="15"/>
    </row>
    <row r="69030" spans="5:5">
      <c r="E69030" s="15"/>
    </row>
    <row r="69031" spans="5:5">
      <c r="E69031" s="15"/>
    </row>
    <row r="69032" spans="5:5">
      <c r="E69032" s="15"/>
    </row>
    <row r="69033" spans="5:5">
      <c r="E69033" s="15"/>
    </row>
    <row r="69034" spans="5:5">
      <c r="E69034" s="15"/>
    </row>
    <row r="69035" spans="5:5">
      <c r="E69035" s="15"/>
    </row>
    <row r="69036" spans="5:5">
      <c r="E69036" s="15"/>
    </row>
    <row r="69037" spans="5:5">
      <c r="E69037" s="15"/>
    </row>
    <row r="69038" spans="5:5">
      <c r="E69038" s="15"/>
    </row>
    <row r="69039" spans="5:5">
      <c r="E69039" s="15"/>
    </row>
    <row r="69040" spans="5:5">
      <c r="E69040" s="15"/>
    </row>
    <row r="69041" spans="5:5">
      <c r="E69041" s="15"/>
    </row>
    <row r="69042" spans="5:5">
      <c r="E69042" s="15"/>
    </row>
    <row r="69043" spans="5:5">
      <c r="E69043" s="15"/>
    </row>
    <row r="69044" spans="5:5">
      <c r="E69044" s="15"/>
    </row>
    <row r="69045" spans="5:5">
      <c r="E69045" s="15"/>
    </row>
    <row r="69046" spans="5:5">
      <c r="E69046" s="15"/>
    </row>
    <row r="69047" spans="5:5">
      <c r="E69047" s="15"/>
    </row>
    <row r="69048" spans="5:5">
      <c r="E69048" s="15"/>
    </row>
    <row r="69049" spans="5:5">
      <c r="E69049" s="15"/>
    </row>
    <row r="69050" spans="5:5">
      <c r="E69050" s="15"/>
    </row>
    <row r="69051" spans="5:5">
      <c r="E69051" s="15"/>
    </row>
    <row r="69052" spans="5:5">
      <c r="E69052" s="15"/>
    </row>
    <row r="69053" spans="5:5">
      <c r="E69053" s="15"/>
    </row>
    <row r="69054" spans="5:5">
      <c r="E69054" s="15"/>
    </row>
    <row r="69055" spans="5:5">
      <c r="E69055" s="15"/>
    </row>
    <row r="69056" spans="5:5">
      <c r="E69056" s="15"/>
    </row>
    <row r="69057" spans="5:5">
      <c r="E69057" s="15"/>
    </row>
    <row r="69058" spans="5:5">
      <c r="E69058" s="15"/>
    </row>
    <row r="69059" spans="5:5">
      <c r="E69059" s="15"/>
    </row>
    <row r="69060" spans="5:5">
      <c r="E69060" s="15"/>
    </row>
    <row r="69061" spans="5:5">
      <c r="E69061" s="15"/>
    </row>
    <row r="69062" spans="5:5">
      <c r="E69062" s="15"/>
    </row>
    <row r="69063" spans="5:5">
      <c r="E69063" s="15"/>
    </row>
    <row r="69064" spans="5:5">
      <c r="E69064" s="15"/>
    </row>
    <row r="69065" spans="5:5">
      <c r="E69065" s="15"/>
    </row>
    <row r="69066" spans="5:5">
      <c r="E69066" s="15"/>
    </row>
    <row r="69067" spans="5:5">
      <c r="E69067" s="15"/>
    </row>
    <row r="69068" spans="5:5">
      <c r="E69068" s="15"/>
    </row>
    <row r="69069" spans="5:5">
      <c r="E69069" s="15"/>
    </row>
    <row r="69070" spans="5:5">
      <c r="E69070" s="15"/>
    </row>
    <row r="69071" spans="5:5">
      <c r="E69071" s="15"/>
    </row>
    <row r="69072" spans="5:5">
      <c r="E69072" s="15"/>
    </row>
    <row r="69073" spans="5:5">
      <c r="E69073" s="15"/>
    </row>
    <row r="69074" spans="5:5">
      <c r="E69074" s="15"/>
    </row>
    <row r="69075" spans="5:5">
      <c r="E69075" s="15"/>
    </row>
    <row r="69076" spans="5:5">
      <c r="E69076" s="15"/>
    </row>
    <row r="69077" spans="5:5">
      <c r="E69077" s="15"/>
    </row>
    <row r="69078" spans="5:5">
      <c r="E69078" s="15"/>
    </row>
    <row r="69079" spans="5:5">
      <c r="E69079" s="15"/>
    </row>
    <row r="69080" spans="5:5">
      <c r="E69080" s="15"/>
    </row>
    <row r="69081" spans="5:5">
      <c r="E69081" s="15"/>
    </row>
    <row r="69082" spans="5:5">
      <c r="E69082" s="15"/>
    </row>
    <row r="69083" spans="5:5">
      <c r="E69083" s="15"/>
    </row>
    <row r="69084" spans="5:5">
      <c r="E69084" s="15"/>
    </row>
    <row r="69085" spans="5:5">
      <c r="E69085" s="15"/>
    </row>
    <row r="69086" spans="5:5">
      <c r="E69086" s="15"/>
    </row>
    <row r="69087" spans="5:5">
      <c r="E69087" s="15"/>
    </row>
    <row r="69088" spans="5:5">
      <c r="E69088" s="15"/>
    </row>
    <row r="69089" spans="5:5">
      <c r="E69089" s="15"/>
    </row>
    <row r="69090" spans="5:5">
      <c r="E69090" s="15"/>
    </row>
    <row r="69091" spans="5:5">
      <c r="E69091" s="15"/>
    </row>
    <row r="69092" spans="5:5">
      <c r="E69092" s="15"/>
    </row>
    <row r="69093" spans="5:5">
      <c r="E69093" s="15"/>
    </row>
    <row r="69094" spans="5:5">
      <c r="E69094" s="15"/>
    </row>
    <row r="69095" spans="5:5">
      <c r="E69095" s="15"/>
    </row>
    <row r="69096" spans="5:5">
      <c r="E69096" s="15"/>
    </row>
    <row r="69097" spans="5:5">
      <c r="E69097" s="15"/>
    </row>
    <row r="69098" spans="5:5">
      <c r="E69098" s="15"/>
    </row>
    <row r="69099" spans="5:5">
      <c r="E69099" s="15"/>
    </row>
    <row r="69100" spans="5:5">
      <c r="E69100" s="15"/>
    </row>
    <row r="69101" spans="5:5">
      <c r="E69101" s="15"/>
    </row>
    <row r="69102" spans="5:5">
      <c r="E69102" s="15"/>
    </row>
    <row r="69103" spans="5:5">
      <c r="E69103" s="15"/>
    </row>
    <row r="69104" spans="5:5">
      <c r="E69104" s="15"/>
    </row>
    <row r="69105" spans="5:5">
      <c r="E69105" s="15"/>
    </row>
    <row r="69106" spans="5:5">
      <c r="E69106" s="15"/>
    </row>
    <row r="69107" spans="5:5">
      <c r="E69107" s="15"/>
    </row>
    <row r="69108" spans="5:5">
      <c r="E69108" s="15"/>
    </row>
    <row r="69109" spans="5:5">
      <c r="E69109" s="15"/>
    </row>
    <row r="69110" spans="5:5">
      <c r="E69110" s="15"/>
    </row>
    <row r="69111" spans="5:5">
      <c r="E69111" s="15"/>
    </row>
    <row r="69112" spans="5:5">
      <c r="E69112" s="15"/>
    </row>
    <row r="69113" spans="5:5">
      <c r="E69113" s="15"/>
    </row>
    <row r="69114" spans="5:5">
      <c r="E69114" s="15"/>
    </row>
    <row r="69115" spans="5:5">
      <c r="E69115" s="15"/>
    </row>
    <row r="69116" spans="5:5">
      <c r="E69116" s="15"/>
    </row>
    <row r="69117" spans="5:5">
      <c r="E69117" s="15"/>
    </row>
    <row r="69118" spans="5:5">
      <c r="E69118" s="15"/>
    </row>
    <row r="69119" spans="5:5">
      <c r="E69119" s="15"/>
    </row>
    <row r="69120" spans="5:5">
      <c r="E69120" s="15"/>
    </row>
    <row r="69121" spans="5:5">
      <c r="E69121" s="15"/>
    </row>
    <row r="69122" spans="5:5">
      <c r="E69122" s="15"/>
    </row>
    <row r="69123" spans="5:5">
      <c r="E69123" s="15"/>
    </row>
    <row r="69124" spans="5:5">
      <c r="E69124" s="15"/>
    </row>
    <row r="69125" spans="5:5">
      <c r="E69125" s="15"/>
    </row>
    <row r="69126" spans="5:5">
      <c r="E69126" s="15"/>
    </row>
    <row r="69127" spans="5:5">
      <c r="E69127" s="15"/>
    </row>
    <row r="69128" spans="5:5">
      <c r="E69128" s="15"/>
    </row>
    <row r="69129" spans="5:5">
      <c r="E69129" s="15"/>
    </row>
    <row r="69130" spans="5:5">
      <c r="E69130" s="15"/>
    </row>
    <row r="69131" spans="5:5">
      <c r="E69131" s="15"/>
    </row>
    <row r="69132" spans="5:5">
      <c r="E69132" s="15"/>
    </row>
    <row r="69133" spans="5:5">
      <c r="E69133" s="15"/>
    </row>
    <row r="69134" spans="5:5">
      <c r="E69134" s="15"/>
    </row>
    <row r="69135" spans="5:5">
      <c r="E69135" s="15"/>
    </row>
    <row r="69136" spans="5:5">
      <c r="E69136" s="15"/>
    </row>
    <row r="69137" spans="5:5">
      <c r="E69137" s="15"/>
    </row>
    <row r="69138" spans="5:5">
      <c r="E69138" s="15"/>
    </row>
    <row r="69139" spans="5:5">
      <c r="E69139" s="15"/>
    </row>
    <row r="69140" spans="5:5">
      <c r="E69140" s="15"/>
    </row>
    <row r="69141" spans="5:5">
      <c r="E69141" s="15"/>
    </row>
    <row r="69142" spans="5:5">
      <c r="E69142" s="15"/>
    </row>
    <row r="69143" spans="5:5">
      <c r="E69143" s="15"/>
    </row>
    <row r="69144" spans="5:5">
      <c r="E69144" s="15"/>
    </row>
    <row r="69145" spans="5:5">
      <c r="E69145" s="15"/>
    </row>
    <row r="69146" spans="5:5">
      <c r="E69146" s="15"/>
    </row>
    <row r="69147" spans="5:5">
      <c r="E69147" s="15"/>
    </row>
    <row r="69148" spans="5:5">
      <c r="E69148" s="15"/>
    </row>
    <row r="69149" spans="5:5">
      <c r="E69149" s="15"/>
    </row>
    <row r="69150" spans="5:5">
      <c r="E69150" s="15"/>
    </row>
    <row r="69151" spans="5:5">
      <c r="E69151" s="15"/>
    </row>
    <row r="69152" spans="5:5">
      <c r="E69152" s="15"/>
    </row>
    <row r="69153" spans="5:5">
      <c r="E69153" s="15"/>
    </row>
    <row r="69154" spans="5:5">
      <c r="E69154" s="15"/>
    </row>
    <row r="69155" spans="5:5">
      <c r="E69155" s="15"/>
    </row>
    <row r="69156" spans="5:5">
      <c r="E69156" s="15"/>
    </row>
    <row r="69157" spans="5:5">
      <c r="E69157" s="15"/>
    </row>
    <row r="69158" spans="5:5">
      <c r="E69158" s="15"/>
    </row>
    <row r="69159" spans="5:5">
      <c r="E69159" s="15"/>
    </row>
    <row r="69160" spans="5:5">
      <c r="E69160" s="15"/>
    </row>
    <row r="69161" spans="5:5">
      <c r="E69161" s="15"/>
    </row>
    <row r="69162" spans="5:5">
      <c r="E69162" s="15"/>
    </row>
    <row r="69163" spans="5:5">
      <c r="E69163" s="15"/>
    </row>
    <row r="69164" spans="5:5">
      <c r="E69164" s="15"/>
    </row>
    <row r="69165" spans="5:5">
      <c r="E69165" s="15"/>
    </row>
    <row r="69166" spans="5:5">
      <c r="E69166" s="15"/>
    </row>
    <row r="69167" spans="5:5">
      <c r="E69167" s="15"/>
    </row>
    <row r="69168" spans="5:5">
      <c r="E69168" s="15"/>
    </row>
    <row r="69169" spans="5:5">
      <c r="E69169" s="15"/>
    </row>
    <row r="69170" spans="5:5">
      <c r="E69170" s="15"/>
    </row>
    <row r="69171" spans="5:5">
      <c r="E69171" s="15"/>
    </row>
    <row r="69172" spans="5:5">
      <c r="E69172" s="15"/>
    </row>
    <row r="69173" spans="5:5">
      <c r="E69173" s="15"/>
    </row>
    <row r="69174" spans="5:5">
      <c r="E69174" s="15"/>
    </row>
    <row r="69175" spans="5:5">
      <c r="E69175" s="15"/>
    </row>
    <row r="69176" spans="5:5">
      <c r="E69176" s="15"/>
    </row>
    <row r="69177" spans="5:5">
      <c r="E69177" s="15"/>
    </row>
    <row r="69178" spans="5:5">
      <c r="E69178" s="15"/>
    </row>
    <row r="69179" spans="5:5">
      <c r="E69179" s="15"/>
    </row>
    <row r="69180" spans="5:5">
      <c r="E69180" s="15"/>
    </row>
    <row r="69181" spans="5:5">
      <c r="E69181" s="15"/>
    </row>
    <row r="69182" spans="5:5">
      <c r="E69182" s="15"/>
    </row>
    <row r="69183" spans="5:5">
      <c r="E69183" s="15"/>
    </row>
    <row r="69184" spans="5:5">
      <c r="E69184" s="15"/>
    </row>
    <row r="69185" spans="5:5">
      <c r="E69185" s="15"/>
    </row>
    <row r="69186" spans="5:5">
      <c r="E69186" s="15"/>
    </row>
    <row r="69187" spans="5:5">
      <c r="E69187" s="15"/>
    </row>
    <row r="69188" spans="5:5">
      <c r="E69188" s="15"/>
    </row>
    <row r="69189" spans="5:5">
      <c r="E69189" s="15"/>
    </row>
    <row r="69190" spans="5:5">
      <c r="E69190" s="15"/>
    </row>
    <row r="69191" spans="5:5">
      <c r="E69191" s="15"/>
    </row>
    <row r="69192" spans="5:5">
      <c r="E69192" s="15"/>
    </row>
    <row r="69193" spans="5:5">
      <c r="E69193" s="15"/>
    </row>
    <row r="69194" spans="5:5">
      <c r="E69194" s="15"/>
    </row>
    <row r="69195" spans="5:5">
      <c r="E69195" s="15"/>
    </row>
    <row r="69196" spans="5:5">
      <c r="E69196" s="15"/>
    </row>
    <row r="69197" spans="5:5">
      <c r="E69197" s="15"/>
    </row>
    <row r="69198" spans="5:5">
      <c r="E69198" s="15"/>
    </row>
    <row r="69199" spans="5:5">
      <c r="E69199" s="15"/>
    </row>
    <row r="69200" spans="5:5">
      <c r="E69200" s="15"/>
    </row>
    <row r="69201" spans="5:5">
      <c r="E69201" s="15"/>
    </row>
    <row r="69202" spans="5:5">
      <c r="E69202" s="15"/>
    </row>
    <row r="69203" spans="5:5">
      <c r="E69203" s="15"/>
    </row>
    <row r="69204" spans="5:5">
      <c r="E69204" s="15"/>
    </row>
    <row r="69205" spans="5:5">
      <c r="E69205" s="15"/>
    </row>
    <row r="69206" spans="5:5">
      <c r="E69206" s="15"/>
    </row>
    <row r="69207" spans="5:5">
      <c r="E69207" s="15"/>
    </row>
    <row r="69208" spans="5:5">
      <c r="E69208" s="15"/>
    </row>
    <row r="69209" spans="5:5">
      <c r="E69209" s="15"/>
    </row>
    <row r="69210" spans="5:5">
      <c r="E69210" s="15"/>
    </row>
    <row r="69211" spans="5:5">
      <c r="E69211" s="15"/>
    </row>
    <row r="69212" spans="5:5">
      <c r="E69212" s="15"/>
    </row>
    <row r="69213" spans="5:5">
      <c r="E69213" s="15"/>
    </row>
    <row r="69214" spans="5:5">
      <c r="E69214" s="15"/>
    </row>
    <row r="69215" spans="5:5">
      <c r="E69215" s="15"/>
    </row>
    <row r="69216" spans="5:5">
      <c r="E69216" s="15"/>
    </row>
    <row r="69217" spans="5:5">
      <c r="E69217" s="15"/>
    </row>
    <row r="69218" spans="5:5">
      <c r="E69218" s="15"/>
    </row>
    <row r="69219" spans="5:5">
      <c r="E69219" s="15"/>
    </row>
    <row r="69220" spans="5:5">
      <c r="E69220" s="15"/>
    </row>
    <row r="69221" spans="5:5">
      <c r="E69221" s="15"/>
    </row>
    <row r="69222" spans="5:5">
      <c r="E69222" s="15"/>
    </row>
    <row r="69223" spans="5:5">
      <c r="E69223" s="15"/>
    </row>
    <row r="69224" spans="5:5">
      <c r="E69224" s="15"/>
    </row>
    <row r="69225" spans="5:5">
      <c r="E69225" s="15"/>
    </row>
    <row r="69226" spans="5:5">
      <c r="E69226" s="15"/>
    </row>
    <row r="69227" spans="5:5">
      <c r="E69227" s="15"/>
    </row>
    <row r="69228" spans="5:5">
      <c r="E69228" s="15"/>
    </row>
    <row r="69229" spans="5:5">
      <c r="E69229" s="15"/>
    </row>
    <row r="69230" spans="5:5">
      <c r="E69230" s="15"/>
    </row>
    <row r="69231" spans="5:5">
      <c r="E69231" s="15"/>
    </row>
    <row r="69232" spans="5:5">
      <c r="E69232" s="15"/>
    </row>
    <row r="69233" spans="5:5">
      <c r="E69233" s="15"/>
    </row>
    <row r="69234" spans="5:5">
      <c r="E69234" s="15"/>
    </row>
    <row r="69235" spans="5:5">
      <c r="E69235" s="15"/>
    </row>
    <row r="69236" spans="5:5">
      <c r="E69236" s="15"/>
    </row>
    <row r="69237" spans="5:5">
      <c r="E69237" s="15"/>
    </row>
    <row r="69238" spans="5:5">
      <c r="E69238" s="15"/>
    </row>
    <row r="69239" spans="5:5">
      <c r="E69239" s="15"/>
    </row>
    <row r="69240" spans="5:5">
      <c r="E69240" s="15"/>
    </row>
    <row r="69241" spans="5:5">
      <c r="E69241" s="15"/>
    </row>
    <row r="69242" spans="5:5">
      <c r="E69242" s="15"/>
    </row>
    <row r="69243" spans="5:5">
      <c r="E69243" s="15"/>
    </row>
    <row r="69244" spans="5:5">
      <c r="E69244" s="15"/>
    </row>
    <row r="69245" spans="5:5">
      <c r="E69245" s="15"/>
    </row>
    <row r="69246" spans="5:5">
      <c r="E69246" s="15"/>
    </row>
    <row r="69247" spans="5:5">
      <c r="E69247" s="15"/>
    </row>
    <row r="69248" spans="5:5">
      <c r="E69248" s="15"/>
    </row>
    <row r="69249" spans="5:5">
      <c r="E69249" s="15"/>
    </row>
    <row r="69250" spans="5:5">
      <c r="E69250" s="15"/>
    </row>
    <row r="69251" spans="5:5">
      <c r="E69251" s="15"/>
    </row>
    <row r="69252" spans="5:5">
      <c r="E69252" s="15"/>
    </row>
    <row r="69253" spans="5:5">
      <c r="E69253" s="15"/>
    </row>
    <row r="69254" spans="5:5">
      <c r="E69254" s="15"/>
    </row>
    <row r="69255" spans="5:5">
      <c r="E69255" s="15"/>
    </row>
    <row r="69256" spans="5:5">
      <c r="E69256" s="15"/>
    </row>
    <row r="69257" spans="5:5">
      <c r="E69257" s="15"/>
    </row>
    <row r="69258" spans="5:5">
      <c r="E69258" s="15"/>
    </row>
    <row r="69259" spans="5:5">
      <c r="E69259" s="15"/>
    </row>
    <row r="69260" spans="5:5">
      <c r="E69260" s="15"/>
    </row>
    <row r="69261" spans="5:5">
      <c r="E69261" s="15"/>
    </row>
    <row r="69262" spans="5:5">
      <c r="E69262" s="15"/>
    </row>
    <row r="69263" spans="5:5">
      <c r="E69263" s="15"/>
    </row>
    <row r="69264" spans="5:5">
      <c r="E69264" s="15"/>
    </row>
    <row r="69265" spans="5:5">
      <c r="E69265" s="15"/>
    </row>
    <row r="69266" spans="5:5">
      <c r="E69266" s="15"/>
    </row>
    <row r="69267" spans="5:5">
      <c r="E69267" s="15"/>
    </row>
    <row r="69268" spans="5:5">
      <c r="E69268" s="15"/>
    </row>
    <row r="69269" spans="5:5">
      <c r="E69269" s="15"/>
    </row>
    <row r="69270" spans="5:5">
      <c r="E69270" s="15"/>
    </row>
    <row r="69271" spans="5:5">
      <c r="E69271" s="15"/>
    </row>
    <row r="69272" spans="5:5">
      <c r="E69272" s="15"/>
    </row>
    <row r="69273" spans="5:5">
      <c r="E69273" s="15"/>
    </row>
    <row r="69274" spans="5:5">
      <c r="E69274" s="15"/>
    </row>
    <row r="69275" spans="5:5">
      <c r="E69275" s="15"/>
    </row>
    <row r="69276" spans="5:5">
      <c r="E69276" s="15"/>
    </row>
    <row r="69277" spans="5:5">
      <c r="E69277" s="15"/>
    </row>
    <row r="69278" spans="5:5">
      <c r="E69278" s="15"/>
    </row>
    <row r="69279" spans="5:5">
      <c r="E69279" s="15"/>
    </row>
    <row r="69280" spans="5:5">
      <c r="E69280" s="15"/>
    </row>
    <row r="69281" spans="5:5">
      <c r="E69281" s="15"/>
    </row>
    <row r="69282" spans="5:5">
      <c r="E69282" s="15"/>
    </row>
    <row r="69283" spans="5:5">
      <c r="E69283" s="15"/>
    </row>
    <row r="69284" spans="5:5">
      <c r="E69284" s="15"/>
    </row>
    <row r="69285" spans="5:5">
      <c r="E69285" s="15"/>
    </row>
    <row r="69286" spans="5:5">
      <c r="E69286" s="15"/>
    </row>
    <row r="69287" spans="5:5">
      <c r="E69287" s="15"/>
    </row>
    <row r="69288" spans="5:5">
      <c r="E69288" s="15"/>
    </row>
    <row r="69289" spans="5:5">
      <c r="E69289" s="15"/>
    </row>
    <row r="69290" spans="5:5">
      <c r="E69290" s="15"/>
    </row>
    <row r="69291" spans="5:5">
      <c r="E69291" s="15"/>
    </row>
    <row r="69292" spans="5:5">
      <c r="E69292" s="15"/>
    </row>
    <row r="69293" spans="5:5">
      <c r="E69293" s="15"/>
    </row>
    <row r="69294" spans="5:5">
      <c r="E69294" s="15"/>
    </row>
    <row r="69295" spans="5:5">
      <c r="E69295" s="15"/>
    </row>
    <row r="69296" spans="5:5">
      <c r="E69296" s="15"/>
    </row>
    <row r="69297" spans="5:5">
      <c r="E69297" s="15"/>
    </row>
    <row r="69298" spans="5:5">
      <c r="E69298" s="15"/>
    </row>
    <row r="69299" spans="5:5">
      <c r="E69299" s="15"/>
    </row>
    <row r="69300" spans="5:5">
      <c r="E69300" s="15"/>
    </row>
    <row r="69301" spans="5:5">
      <c r="E69301" s="15"/>
    </row>
    <row r="69302" spans="5:5">
      <c r="E69302" s="15"/>
    </row>
    <row r="69303" spans="5:5">
      <c r="E69303" s="15"/>
    </row>
    <row r="69304" spans="5:5">
      <c r="E69304" s="15"/>
    </row>
    <row r="69305" spans="5:5">
      <c r="E69305" s="15"/>
    </row>
    <row r="69306" spans="5:5">
      <c r="E69306" s="15"/>
    </row>
    <row r="69307" spans="5:5">
      <c r="E69307" s="15"/>
    </row>
    <row r="69308" spans="5:5">
      <c r="E69308" s="15"/>
    </row>
    <row r="69309" spans="5:5">
      <c r="E69309" s="15"/>
    </row>
    <row r="69310" spans="5:5">
      <c r="E69310" s="15"/>
    </row>
    <row r="69311" spans="5:5">
      <c r="E69311" s="15"/>
    </row>
    <row r="69312" spans="5:5">
      <c r="E69312" s="15"/>
    </row>
    <row r="69313" spans="5:5">
      <c r="E69313" s="15"/>
    </row>
    <row r="69314" spans="5:5">
      <c r="E69314" s="15"/>
    </row>
    <row r="69315" spans="5:5">
      <c r="E69315" s="15"/>
    </row>
    <row r="69316" spans="5:5">
      <c r="E69316" s="15"/>
    </row>
    <row r="69317" spans="5:5">
      <c r="E69317" s="15"/>
    </row>
    <row r="69318" spans="5:5">
      <c r="E69318" s="15"/>
    </row>
    <row r="69319" spans="5:5">
      <c r="E69319" s="15"/>
    </row>
    <row r="69320" spans="5:5">
      <c r="E69320" s="15"/>
    </row>
    <row r="69321" spans="5:5">
      <c r="E69321" s="15"/>
    </row>
    <row r="69322" spans="5:5">
      <c r="E69322" s="15"/>
    </row>
    <row r="69323" spans="5:5">
      <c r="E69323" s="15"/>
    </row>
    <row r="69324" spans="5:5">
      <c r="E69324" s="15"/>
    </row>
    <row r="69325" spans="5:5">
      <c r="E69325" s="15"/>
    </row>
    <row r="69326" spans="5:5">
      <c r="E69326" s="15"/>
    </row>
    <row r="69327" spans="5:5">
      <c r="E69327" s="15"/>
    </row>
    <row r="69328" spans="5:5">
      <c r="E69328" s="15"/>
    </row>
    <row r="69329" spans="5:5">
      <c r="E69329" s="15"/>
    </row>
    <row r="69330" spans="5:5">
      <c r="E69330" s="15"/>
    </row>
    <row r="69331" spans="5:5">
      <c r="E69331" s="15"/>
    </row>
    <row r="69332" spans="5:5">
      <c r="E69332" s="15"/>
    </row>
    <row r="69333" spans="5:5">
      <c r="E69333" s="15"/>
    </row>
    <row r="69334" spans="5:5">
      <c r="E69334" s="15"/>
    </row>
    <row r="69335" spans="5:5">
      <c r="E69335" s="15"/>
    </row>
    <row r="69336" spans="5:5">
      <c r="E69336" s="15"/>
    </row>
    <row r="69337" spans="5:5">
      <c r="E69337" s="15"/>
    </row>
    <row r="69338" spans="5:5">
      <c r="E69338" s="15"/>
    </row>
    <row r="69339" spans="5:5">
      <c r="E69339" s="15"/>
    </row>
    <row r="69340" spans="5:5">
      <c r="E69340" s="15"/>
    </row>
    <row r="69341" spans="5:5">
      <c r="E69341" s="15"/>
    </row>
    <row r="69342" spans="5:5">
      <c r="E69342" s="15"/>
    </row>
    <row r="69343" spans="5:5">
      <c r="E69343" s="15"/>
    </row>
    <row r="69344" spans="5:5">
      <c r="E69344" s="15"/>
    </row>
    <row r="69345" spans="5:5">
      <c r="E69345" s="15"/>
    </row>
    <row r="69346" spans="5:5">
      <c r="E69346" s="15"/>
    </row>
    <row r="69347" spans="5:5">
      <c r="E69347" s="15"/>
    </row>
    <row r="69348" spans="5:5">
      <c r="E69348" s="15"/>
    </row>
    <row r="69349" spans="5:5">
      <c r="E69349" s="15"/>
    </row>
    <row r="69350" spans="5:5">
      <c r="E69350" s="15"/>
    </row>
    <row r="69351" spans="5:5">
      <c r="E69351" s="15"/>
    </row>
    <row r="69352" spans="5:5">
      <c r="E69352" s="15"/>
    </row>
    <row r="69353" spans="5:5">
      <c r="E69353" s="15"/>
    </row>
    <row r="69354" spans="5:5">
      <c r="E69354" s="15"/>
    </row>
    <row r="69355" spans="5:5">
      <c r="E69355" s="15"/>
    </row>
    <row r="69356" spans="5:5">
      <c r="E69356" s="15"/>
    </row>
    <row r="69357" spans="5:5">
      <c r="E69357" s="15"/>
    </row>
    <row r="69358" spans="5:5">
      <c r="E69358" s="15"/>
    </row>
    <row r="69359" spans="5:5">
      <c r="E69359" s="15"/>
    </row>
    <row r="69360" spans="5:5">
      <c r="E69360" s="15"/>
    </row>
    <row r="69361" spans="5:5">
      <c r="E69361" s="15"/>
    </row>
    <row r="69362" spans="5:5">
      <c r="E69362" s="15"/>
    </row>
    <row r="69363" spans="5:5">
      <c r="E69363" s="15"/>
    </row>
    <row r="69364" spans="5:5">
      <c r="E69364" s="15"/>
    </row>
    <row r="69365" spans="5:5">
      <c r="E69365" s="15"/>
    </row>
    <row r="69366" spans="5:5">
      <c r="E69366" s="15"/>
    </row>
    <row r="69367" spans="5:5">
      <c r="E69367" s="15"/>
    </row>
    <row r="69368" spans="5:5">
      <c r="E69368" s="15"/>
    </row>
    <row r="69369" spans="5:5">
      <c r="E69369" s="15"/>
    </row>
    <row r="69370" spans="5:5">
      <c r="E69370" s="15"/>
    </row>
    <row r="69371" spans="5:5">
      <c r="E69371" s="15"/>
    </row>
    <row r="69372" spans="5:5">
      <c r="E69372" s="15"/>
    </row>
    <row r="69373" spans="5:5">
      <c r="E69373" s="15"/>
    </row>
    <row r="69374" spans="5:5">
      <c r="E69374" s="15"/>
    </row>
    <row r="69375" spans="5:5">
      <c r="E69375" s="15"/>
    </row>
    <row r="69376" spans="5:5">
      <c r="E69376" s="15"/>
    </row>
    <row r="69377" spans="5:5">
      <c r="E69377" s="15"/>
    </row>
    <row r="69378" spans="5:5">
      <c r="E69378" s="15"/>
    </row>
    <row r="69379" spans="5:5">
      <c r="E69379" s="15"/>
    </row>
    <row r="69380" spans="5:5">
      <c r="E69380" s="15"/>
    </row>
    <row r="69381" spans="5:5">
      <c r="E69381" s="15"/>
    </row>
    <row r="69382" spans="5:5">
      <c r="E69382" s="15"/>
    </row>
    <row r="69383" spans="5:5">
      <c r="E69383" s="15"/>
    </row>
    <row r="69384" spans="5:5">
      <c r="E69384" s="15"/>
    </row>
    <row r="69385" spans="5:5">
      <c r="E69385" s="15"/>
    </row>
    <row r="69386" spans="5:5">
      <c r="E69386" s="15"/>
    </row>
    <row r="69387" spans="5:5">
      <c r="E69387" s="15"/>
    </row>
    <row r="69388" spans="5:5">
      <c r="E69388" s="15"/>
    </row>
    <row r="69389" spans="5:5">
      <c r="E69389" s="15"/>
    </row>
    <row r="69390" spans="5:5">
      <c r="E69390" s="15"/>
    </row>
    <row r="69391" spans="5:5">
      <c r="E69391" s="15"/>
    </row>
    <row r="69392" spans="5:5">
      <c r="E69392" s="15"/>
    </row>
    <row r="69393" spans="5:5">
      <c r="E69393" s="15"/>
    </row>
    <row r="69394" spans="5:5">
      <c r="E69394" s="15"/>
    </row>
    <row r="69395" spans="5:5">
      <c r="E69395" s="15"/>
    </row>
    <row r="69396" spans="5:5">
      <c r="E69396" s="15"/>
    </row>
    <row r="69397" spans="5:5">
      <c r="E69397" s="15"/>
    </row>
    <row r="69398" spans="5:5">
      <c r="E69398" s="15"/>
    </row>
    <row r="69399" spans="5:5">
      <c r="E69399" s="15"/>
    </row>
    <row r="69400" spans="5:5">
      <c r="E69400" s="15"/>
    </row>
    <row r="69401" spans="5:5">
      <c r="E69401" s="15"/>
    </row>
    <row r="69402" spans="5:5">
      <c r="E69402" s="15"/>
    </row>
    <row r="69403" spans="5:5">
      <c r="E69403" s="15"/>
    </row>
    <row r="69404" spans="5:5">
      <c r="E69404" s="15"/>
    </row>
    <row r="69405" spans="5:5">
      <c r="E69405" s="15"/>
    </row>
    <row r="69406" spans="5:5">
      <c r="E69406" s="15"/>
    </row>
    <row r="69407" spans="5:5">
      <c r="E69407" s="15"/>
    </row>
    <row r="69408" spans="5:5">
      <c r="E69408" s="15"/>
    </row>
    <row r="69409" spans="5:5">
      <c r="E69409" s="15"/>
    </row>
    <row r="69410" spans="5:5">
      <c r="E69410" s="15"/>
    </row>
    <row r="69411" spans="5:5">
      <c r="E69411" s="15"/>
    </row>
    <row r="69412" spans="5:5">
      <c r="E69412" s="15"/>
    </row>
    <row r="69413" spans="5:5">
      <c r="E69413" s="15"/>
    </row>
    <row r="69414" spans="5:5">
      <c r="E69414" s="15"/>
    </row>
    <row r="69415" spans="5:5">
      <c r="E69415" s="15"/>
    </row>
    <row r="69416" spans="5:5">
      <c r="E69416" s="15"/>
    </row>
    <row r="69417" spans="5:5">
      <c r="E69417" s="15"/>
    </row>
    <row r="69418" spans="5:5">
      <c r="E69418" s="15"/>
    </row>
    <row r="69419" spans="5:5">
      <c r="E69419" s="15"/>
    </row>
    <row r="69420" spans="5:5">
      <c r="E69420" s="15"/>
    </row>
    <row r="69421" spans="5:5">
      <c r="E69421" s="15"/>
    </row>
    <row r="69422" spans="5:5">
      <c r="E69422" s="15"/>
    </row>
    <row r="69423" spans="5:5">
      <c r="E69423" s="15"/>
    </row>
    <row r="69424" spans="5:5">
      <c r="E69424" s="15"/>
    </row>
    <row r="69425" spans="5:5">
      <c r="E69425" s="15"/>
    </row>
    <row r="69426" spans="5:5">
      <c r="E69426" s="15"/>
    </row>
    <row r="69427" spans="5:5">
      <c r="E69427" s="15"/>
    </row>
    <row r="69428" spans="5:5">
      <c r="E69428" s="15"/>
    </row>
    <row r="69429" spans="5:5">
      <c r="E69429" s="15"/>
    </row>
    <row r="69430" spans="5:5">
      <c r="E69430" s="15"/>
    </row>
    <row r="69431" spans="5:5">
      <c r="E69431" s="15"/>
    </row>
    <row r="69432" spans="5:5">
      <c r="E69432" s="15"/>
    </row>
    <row r="69433" spans="5:5">
      <c r="E69433" s="15"/>
    </row>
    <row r="69434" spans="5:5">
      <c r="E69434" s="15"/>
    </row>
    <row r="69435" spans="5:5">
      <c r="E69435" s="15"/>
    </row>
    <row r="69436" spans="5:5">
      <c r="E69436" s="15"/>
    </row>
    <row r="69437" spans="5:5">
      <c r="E69437" s="15"/>
    </row>
    <row r="69438" spans="5:5">
      <c r="E69438" s="15"/>
    </row>
    <row r="69439" spans="5:5">
      <c r="E69439" s="15"/>
    </row>
    <row r="69440" spans="5:5">
      <c r="E69440" s="15"/>
    </row>
    <row r="69441" spans="5:5">
      <c r="E69441" s="15"/>
    </row>
    <row r="69442" spans="5:5">
      <c r="E69442" s="15"/>
    </row>
    <row r="69443" spans="5:5">
      <c r="E69443" s="15"/>
    </row>
    <row r="69444" spans="5:5">
      <c r="E69444" s="15"/>
    </row>
    <row r="69445" spans="5:5">
      <c r="E69445" s="15"/>
    </row>
    <row r="69446" spans="5:5">
      <c r="E69446" s="15"/>
    </row>
    <row r="69447" spans="5:5">
      <c r="E69447" s="15"/>
    </row>
    <row r="69448" spans="5:5">
      <c r="E69448" s="15"/>
    </row>
    <row r="69449" spans="5:5">
      <c r="E69449" s="15"/>
    </row>
    <row r="69450" spans="5:5">
      <c r="E69450" s="15"/>
    </row>
    <row r="69451" spans="5:5">
      <c r="E69451" s="15"/>
    </row>
    <row r="69452" spans="5:5">
      <c r="E69452" s="15"/>
    </row>
    <row r="69453" spans="5:5">
      <c r="E69453" s="15"/>
    </row>
    <row r="69454" spans="5:5">
      <c r="E69454" s="15"/>
    </row>
    <row r="69455" spans="5:5">
      <c r="E69455" s="15"/>
    </row>
    <row r="69456" spans="5:5">
      <c r="E69456" s="15"/>
    </row>
    <row r="69457" spans="5:5">
      <c r="E69457" s="15"/>
    </row>
    <row r="69458" spans="5:5">
      <c r="E69458" s="15"/>
    </row>
    <row r="69459" spans="5:5">
      <c r="E69459" s="15"/>
    </row>
    <row r="69460" spans="5:5">
      <c r="E69460" s="15"/>
    </row>
    <row r="69461" spans="5:5">
      <c r="E69461" s="15"/>
    </row>
    <row r="69462" spans="5:5">
      <c r="E69462" s="15"/>
    </row>
    <row r="69463" spans="5:5">
      <c r="E69463" s="15"/>
    </row>
    <row r="69464" spans="5:5">
      <c r="E69464" s="15"/>
    </row>
    <row r="69465" spans="5:5">
      <c r="E69465" s="15"/>
    </row>
    <row r="69466" spans="5:5">
      <c r="E69466" s="15"/>
    </row>
    <row r="69467" spans="5:5">
      <c r="E69467" s="15"/>
    </row>
    <row r="69468" spans="5:5">
      <c r="E69468" s="15"/>
    </row>
    <row r="69469" spans="5:5">
      <c r="E69469" s="15"/>
    </row>
    <row r="69470" spans="5:5">
      <c r="E69470" s="15"/>
    </row>
    <row r="69471" spans="5:5">
      <c r="E69471" s="15"/>
    </row>
    <row r="69472" spans="5:5">
      <c r="E69472" s="15"/>
    </row>
    <row r="69473" spans="5:5">
      <c r="E69473" s="15"/>
    </row>
    <row r="69474" spans="5:5">
      <c r="E69474" s="15"/>
    </row>
    <row r="69475" spans="5:5">
      <c r="E69475" s="15"/>
    </row>
    <row r="69476" spans="5:5">
      <c r="E69476" s="15"/>
    </row>
    <row r="69477" spans="5:5">
      <c r="E69477" s="15"/>
    </row>
    <row r="69478" spans="5:5">
      <c r="E69478" s="15"/>
    </row>
    <row r="69479" spans="5:5">
      <c r="E69479" s="15"/>
    </row>
    <row r="69480" spans="5:5">
      <c r="E69480" s="15"/>
    </row>
    <row r="69481" spans="5:5">
      <c r="E69481" s="15"/>
    </row>
    <row r="69482" spans="5:5">
      <c r="E69482" s="15"/>
    </row>
    <row r="69483" spans="5:5">
      <c r="E69483" s="15"/>
    </row>
    <row r="69484" spans="5:5">
      <c r="E69484" s="15"/>
    </row>
    <row r="69485" spans="5:5">
      <c r="E69485" s="15"/>
    </row>
    <row r="69486" spans="5:5">
      <c r="E69486" s="15"/>
    </row>
    <row r="69487" spans="5:5">
      <c r="E69487" s="15"/>
    </row>
    <row r="69488" spans="5:5">
      <c r="E69488" s="15"/>
    </row>
    <row r="69489" spans="5:5">
      <c r="E69489" s="15"/>
    </row>
    <row r="69490" spans="5:5">
      <c r="E69490" s="15"/>
    </row>
    <row r="69491" spans="5:5">
      <c r="E69491" s="15"/>
    </row>
    <row r="69492" spans="5:5">
      <c r="E69492" s="15"/>
    </row>
    <row r="69493" spans="5:5">
      <c r="E69493" s="15"/>
    </row>
    <row r="69494" spans="5:5">
      <c r="E69494" s="15"/>
    </row>
    <row r="69495" spans="5:5">
      <c r="E69495" s="15"/>
    </row>
    <row r="69496" spans="5:5">
      <c r="E69496" s="15"/>
    </row>
    <row r="69497" spans="5:5">
      <c r="E69497" s="15"/>
    </row>
    <row r="69498" spans="5:5">
      <c r="E69498" s="15"/>
    </row>
    <row r="69499" spans="5:5">
      <c r="E69499" s="15"/>
    </row>
    <row r="69500" spans="5:5">
      <c r="E69500" s="15"/>
    </row>
    <row r="69501" spans="5:5">
      <c r="E69501" s="15"/>
    </row>
    <row r="69502" spans="5:5">
      <c r="E69502" s="15"/>
    </row>
    <row r="69503" spans="5:5">
      <c r="E69503" s="15"/>
    </row>
    <row r="69504" spans="5:5">
      <c r="E69504" s="15"/>
    </row>
    <row r="69505" spans="5:5">
      <c r="E69505" s="15"/>
    </row>
    <row r="69506" spans="5:5">
      <c r="E69506" s="15"/>
    </row>
    <row r="69507" spans="5:5">
      <c r="E69507" s="15"/>
    </row>
    <row r="69508" spans="5:5">
      <c r="E69508" s="15"/>
    </row>
    <row r="69509" spans="5:5">
      <c r="E69509" s="15"/>
    </row>
    <row r="69510" spans="5:5">
      <c r="E69510" s="15"/>
    </row>
    <row r="69511" spans="5:5">
      <c r="E69511" s="15"/>
    </row>
    <row r="69512" spans="5:5">
      <c r="E69512" s="15"/>
    </row>
    <row r="69513" spans="5:5">
      <c r="E69513" s="15"/>
    </row>
    <row r="69514" spans="5:5">
      <c r="E69514" s="15"/>
    </row>
    <row r="69515" spans="5:5">
      <c r="E69515" s="15"/>
    </row>
    <row r="69516" spans="5:5">
      <c r="E69516" s="15"/>
    </row>
    <row r="69517" spans="5:5">
      <c r="E69517" s="15"/>
    </row>
    <row r="69518" spans="5:5">
      <c r="E69518" s="15"/>
    </row>
    <row r="69519" spans="5:5">
      <c r="E69519" s="15"/>
    </row>
    <row r="69520" spans="5:5">
      <c r="E69520" s="15"/>
    </row>
    <row r="69521" spans="5:5">
      <c r="E69521" s="15"/>
    </row>
    <row r="69522" spans="5:5">
      <c r="E69522" s="15"/>
    </row>
    <row r="69523" spans="5:5">
      <c r="E69523" s="15"/>
    </row>
    <row r="69524" spans="5:5">
      <c r="E69524" s="15"/>
    </row>
    <row r="69525" spans="5:5">
      <c r="E69525" s="15"/>
    </row>
    <row r="69526" spans="5:5">
      <c r="E69526" s="15"/>
    </row>
    <row r="69527" spans="5:5">
      <c r="E69527" s="15"/>
    </row>
    <row r="69528" spans="5:5">
      <c r="E69528" s="15"/>
    </row>
    <row r="69529" spans="5:5">
      <c r="E69529" s="15"/>
    </row>
    <row r="69530" spans="5:5">
      <c r="E69530" s="15"/>
    </row>
    <row r="69531" spans="5:5">
      <c r="E69531" s="15"/>
    </row>
    <row r="69532" spans="5:5">
      <c r="E69532" s="15"/>
    </row>
    <row r="69533" spans="5:5">
      <c r="E69533" s="15"/>
    </row>
    <row r="69534" spans="5:5">
      <c r="E69534" s="15"/>
    </row>
    <row r="69535" spans="5:5">
      <c r="E69535" s="15"/>
    </row>
    <row r="69536" spans="5:5">
      <c r="E69536" s="15"/>
    </row>
    <row r="69537" spans="5:5">
      <c r="E69537" s="15"/>
    </row>
    <row r="69538" spans="5:5">
      <c r="E69538" s="15"/>
    </row>
    <row r="69539" spans="5:5">
      <c r="E69539" s="15"/>
    </row>
    <row r="69540" spans="5:5">
      <c r="E69540" s="15"/>
    </row>
    <row r="69541" spans="5:5">
      <c r="E69541" s="15"/>
    </row>
    <row r="69542" spans="5:5">
      <c r="E69542" s="15"/>
    </row>
    <row r="69543" spans="5:5">
      <c r="E69543" s="15"/>
    </row>
    <row r="69544" spans="5:5">
      <c r="E69544" s="15"/>
    </row>
    <row r="69545" spans="5:5">
      <c r="E69545" s="15"/>
    </row>
    <row r="69546" spans="5:5">
      <c r="E69546" s="15"/>
    </row>
    <row r="69547" spans="5:5">
      <c r="E69547" s="15"/>
    </row>
    <row r="69548" spans="5:5">
      <c r="E69548" s="15"/>
    </row>
    <row r="69549" spans="5:5">
      <c r="E69549" s="15"/>
    </row>
    <row r="69550" spans="5:5">
      <c r="E69550" s="15"/>
    </row>
    <row r="69551" spans="5:5">
      <c r="E69551" s="15"/>
    </row>
    <row r="69552" spans="5:5">
      <c r="E69552" s="15"/>
    </row>
    <row r="69553" spans="5:5">
      <c r="E69553" s="15"/>
    </row>
    <row r="69554" spans="5:5">
      <c r="E69554" s="15"/>
    </row>
    <row r="69555" spans="5:5">
      <c r="E69555" s="15"/>
    </row>
    <row r="69556" spans="5:5">
      <c r="E69556" s="15"/>
    </row>
    <row r="69557" spans="5:5">
      <c r="E69557" s="15"/>
    </row>
    <row r="69558" spans="5:5">
      <c r="E69558" s="15"/>
    </row>
    <row r="69559" spans="5:5">
      <c r="E69559" s="15"/>
    </row>
    <row r="69560" spans="5:5">
      <c r="E69560" s="15"/>
    </row>
    <row r="69561" spans="5:5">
      <c r="E69561" s="15"/>
    </row>
    <row r="69562" spans="5:5">
      <c r="E69562" s="15"/>
    </row>
    <row r="69563" spans="5:5">
      <c r="E69563" s="15"/>
    </row>
    <row r="69564" spans="5:5">
      <c r="E69564" s="15"/>
    </row>
    <row r="69565" spans="5:5">
      <c r="E69565" s="15"/>
    </row>
    <row r="69566" spans="5:5">
      <c r="E69566" s="15"/>
    </row>
    <row r="69567" spans="5:5">
      <c r="E69567" s="15"/>
    </row>
    <row r="69568" spans="5:5">
      <c r="E69568" s="15"/>
    </row>
    <row r="69569" spans="5:5">
      <c r="E69569" s="15"/>
    </row>
    <row r="69570" spans="5:5">
      <c r="E69570" s="15"/>
    </row>
    <row r="69571" spans="5:5">
      <c r="E69571" s="15"/>
    </row>
    <row r="69572" spans="5:5">
      <c r="E69572" s="15"/>
    </row>
    <row r="69573" spans="5:5">
      <c r="E69573" s="15"/>
    </row>
    <row r="69574" spans="5:5">
      <c r="E69574" s="15"/>
    </row>
    <row r="69575" spans="5:5">
      <c r="E69575" s="15"/>
    </row>
    <row r="69576" spans="5:5">
      <c r="E69576" s="15"/>
    </row>
    <row r="69577" spans="5:5">
      <c r="E69577" s="15"/>
    </row>
    <row r="69578" spans="5:5">
      <c r="E69578" s="15"/>
    </row>
    <row r="69579" spans="5:5">
      <c r="E69579" s="15"/>
    </row>
    <row r="69580" spans="5:5">
      <c r="E69580" s="15"/>
    </row>
    <row r="69581" spans="5:5">
      <c r="E69581" s="15"/>
    </row>
    <row r="69582" spans="5:5">
      <c r="E69582" s="15"/>
    </row>
    <row r="69583" spans="5:5">
      <c r="E69583" s="15"/>
    </row>
    <row r="69584" spans="5:5">
      <c r="E69584" s="15"/>
    </row>
    <row r="69585" spans="5:5">
      <c r="E69585" s="15"/>
    </row>
    <row r="69586" spans="5:5">
      <c r="E69586" s="15"/>
    </row>
    <row r="69587" spans="5:5">
      <c r="E69587" s="15"/>
    </row>
    <row r="69588" spans="5:5">
      <c r="E69588" s="15"/>
    </row>
    <row r="69589" spans="5:5">
      <c r="E69589" s="15"/>
    </row>
    <row r="69590" spans="5:5">
      <c r="E69590" s="15"/>
    </row>
    <row r="69591" spans="5:5">
      <c r="E69591" s="15"/>
    </row>
    <row r="69592" spans="5:5">
      <c r="E69592" s="15"/>
    </row>
    <row r="69593" spans="5:5">
      <c r="E69593" s="15"/>
    </row>
    <row r="69594" spans="5:5">
      <c r="E69594" s="15"/>
    </row>
    <row r="69595" spans="5:5">
      <c r="E69595" s="15"/>
    </row>
    <row r="69596" spans="5:5">
      <c r="E69596" s="15"/>
    </row>
    <row r="69597" spans="5:5">
      <c r="E69597" s="15"/>
    </row>
    <row r="69598" spans="5:5">
      <c r="E69598" s="15"/>
    </row>
    <row r="69599" spans="5:5">
      <c r="E69599" s="15"/>
    </row>
    <row r="69600" spans="5:5">
      <c r="E69600" s="15"/>
    </row>
    <row r="69601" spans="5:5">
      <c r="E69601" s="15"/>
    </row>
    <row r="69602" spans="5:5">
      <c r="E69602" s="15"/>
    </row>
    <row r="69603" spans="5:5">
      <c r="E69603" s="15"/>
    </row>
    <row r="69604" spans="5:5">
      <c r="E69604" s="15"/>
    </row>
    <row r="69605" spans="5:5">
      <c r="E69605" s="15"/>
    </row>
    <row r="69606" spans="5:5">
      <c r="E69606" s="15"/>
    </row>
    <row r="69607" spans="5:5">
      <c r="E69607" s="15"/>
    </row>
    <row r="69608" spans="5:5">
      <c r="E69608" s="15"/>
    </row>
    <row r="69609" spans="5:5">
      <c r="E69609" s="15"/>
    </row>
    <row r="69610" spans="5:5">
      <c r="E69610" s="15"/>
    </row>
    <row r="69611" spans="5:5">
      <c r="E69611" s="15"/>
    </row>
    <row r="69612" spans="5:5">
      <c r="E69612" s="15"/>
    </row>
    <row r="69613" spans="5:5">
      <c r="E69613" s="15"/>
    </row>
    <row r="69614" spans="5:5">
      <c r="E69614" s="15"/>
    </row>
    <row r="69615" spans="5:5">
      <c r="E69615" s="15"/>
    </row>
    <row r="69616" spans="5:5">
      <c r="E69616" s="15"/>
    </row>
    <row r="69617" spans="5:5">
      <c r="E69617" s="15"/>
    </row>
    <row r="69618" spans="5:5">
      <c r="E69618" s="15"/>
    </row>
    <row r="69619" spans="5:5">
      <c r="E69619" s="15"/>
    </row>
    <row r="69620" spans="5:5">
      <c r="E69620" s="15"/>
    </row>
    <row r="69621" spans="5:5">
      <c r="E69621" s="15"/>
    </row>
    <row r="69622" spans="5:5">
      <c r="E69622" s="15"/>
    </row>
    <row r="69623" spans="5:5">
      <c r="E69623" s="15"/>
    </row>
    <row r="69624" spans="5:5">
      <c r="E69624" s="15"/>
    </row>
    <row r="69625" spans="5:5">
      <c r="E69625" s="15"/>
    </row>
    <row r="69626" spans="5:5">
      <c r="E69626" s="15"/>
    </row>
    <row r="69627" spans="5:5">
      <c r="E69627" s="15"/>
    </row>
    <row r="69628" spans="5:5">
      <c r="E69628" s="15"/>
    </row>
    <row r="69629" spans="5:5">
      <c r="E69629" s="15"/>
    </row>
    <row r="69630" spans="5:5">
      <c r="E69630" s="15"/>
    </row>
    <row r="69631" spans="5:5">
      <c r="E69631" s="15"/>
    </row>
    <row r="69632" spans="5:5">
      <c r="E69632" s="15"/>
    </row>
    <row r="69633" spans="5:5">
      <c r="E69633" s="15"/>
    </row>
    <row r="69634" spans="5:5">
      <c r="E69634" s="15"/>
    </row>
    <row r="69635" spans="5:5">
      <c r="E69635" s="15"/>
    </row>
    <row r="69636" spans="5:5">
      <c r="E69636" s="15"/>
    </row>
    <row r="69637" spans="5:5">
      <c r="E69637" s="15"/>
    </row>
    <row r="69638" spans="5:5">
      <c r="E69638" s="15"/>
    </row>
    <row r="69639" spans="5:5">
      <c r="E69639" s="15"/>
    </row>
    <row r="69640" spans="5:5">
      <c r="E69640" s="15"/>
    </row>
    <row r="69641" spans="5:5">
      <c r="E69641" s="15"/>
    </row>
    <row r="69642" spans="5:5">
      <c r="E69642" s="15"/>
    </row>
    <row r="69643" spans="5:5">
      <c r="E69643" s="15"/>
    </row>
    <row r="69644" spans="5:5">
      <c r="E69644" s="15"/>
    </row>
    <row r="69645" spans="5:5">
      <c r="E69645" s="15"/>
    </row>
    <row r="69646" spans="5:5">
      <c r="E69646" s="15"/>
    </row>
    <row r="69647" spans="5:5">
      <c r="E69647" s="15"/>
    </row>
    <row r="69648" spans="5:5">
      <c r="E69648" s="15"/>
    </row>
    <row r="69649" spans="5:5">
      <c r="E69649" s="15"/>
    </row>
    <row r="69650" spans="5:5">
      <c r="E69650" s="15"/>
    </row>
    <row r="69651" spans="5:5">
      <c r="E69651" s="15"/>
    </row>
    <row r="69652" spans="5:5">
      <c r="E69652" s="15"/>
    </row>
    <row r="69653" spans="5:5">
      <c r="E69653" s="15"/>
    </row>
    <row r="69654" spans="5:5">
      <c r="E69654" s="15"/>
    </row>
    <row r="69655" spans="5:5">
      <c r="E69655" s="15"/>
    </row>
    <row r="69656" spans="5:5">
      <c r="E69656" s="15"/>
    </row>
    <row r="69657" spans="5:5">
      <c r="E69657" s="15"/>
    </row>
    <row r="69658" spans="5:5">
      <c r="E69658" s="15"/>
    </row>
    <row r="69659" spans="5:5">
      <c r="E69659" s="15"/>
    </row>
    <row r="69660" spans="5:5">
      <c r="E69660" s="15"/>
    </row>
    <row r="69661" spans="5:5">
      <c r="E69661" s="15"/>
    </row>
    <row r="69662" spans="5:5">
      <c r="E69662" s="15"/>
    </row>
    <row r="69663" spans="5:5">
      <c r="E69663" s="15"/>
    </row>
    <row r="69664" spans="5:5">
      <c r="E69664" s="15"/>
    </row>
    <row r="69665" spans="5:5">
      <c r="E69665" s="15"/>
    </row>
    <row r="69666" spans="5:5">
      <c r="E69666" s="15"/>
    </row>
    <row r="69667" spans="5:5">
      <c r="E69667" s="15"/>
    </row>
    <row r="69668" spans="5:5">
      <c r="E69668" s="15"/>
    </row>
    <row r="69669" spans="5:5">
      <c r="E69669" s="15"/>
    </row>
    <row r="69670" spans="5:5">
      <c r="E69670" s="15"/>
    </row>
    <row r="69671" spans="5:5">
      <c r="E69671" s="15"/>
    </row>
    <row r="69672" spans="5:5">
      <c r="E69672" s="15"/>
    </row>
    <row r="69673" spans="5:5">
      <c r="E69673" s="15"/>
    </row>
    <row r="69674" spans="5:5">
      <c r="E69674" s="15"/>
    </row>
    <row r="69675" spans="5:5">
      <c r="E69675" s="15"/>
    </row>
    <row r="69676" spans="5:5">
      <c r="E69676" s="15"/>
    </row>
    <row r="69677" spans="5:5">
      <c r="E69677" s="15"/>
    </row>
    <row r="69678" spans="5:5">
      <c r="E69678" s="15"/>
    </row>
    <row r="69679" spans="5:5">
      <c r="E69679" s="15"/>
    </row>
    <row r="69680" spans="5:5">
      <c r="E69680" s="15"/>
    </row>
    <row r="69681" spans="5:5">
      <c r="E69681" s="15"/>
    </row>
    <row r="69682" spans="5:5">
      <c r="E69682" s="15"/>
    </row>
    <row r="69683" spans="5:5">
      <c r="E69683" s="15"/>
    </row>
    <row r="69684" spans="5:5">
      <c r="E69684" s="15"/>
    </row>
    <row r="69685" spans="5:5">
      <c r="E69685" s="15"/>
    </row>
    <row r="69686" spans="5:5">
      <c r="E69686" s="15"/>
    </row>
    <row r="69687" spans="5:5">
      <c r="E69687" s="15"/>
    </row>
    <row r="69688" spans="5:5">
      <c r="E69688" s="15"/>
    </row>
    <row r="69689" spans="5:5">
      <c r="E69689" s="15"/>
    </row>
    <row r="69690" spans="5:5">
      <c r="E69690" s="15"/>
    </row>
    <row r="69691" spans="5:5">
      <c r="E69691" s="15"/>
    </row>
    <row r="69692" spans="5:5">
      <c r="E69692" s="15"/>
    </row>
    <row r="69693" spans="5:5">
      <c r="E69693" s="15"/>
    </row>
    <row r="69694" spans="5:5">
      <c r="E69694" s="15"/>
    </row>
    <row r="69695" spans="5:5">
      <c r="E69695" s="15"/>
    </row>
    <row r="69696" spans="5:5">
      <c r="E69696" s="15"/>
    </row>
    <row r="69697" spans="5:5">
      <c r="E69697" s="15"/>
    </row>
    <row r="69698" spans="5:5">
      <c r="E69698" s="15"/>
    </row>
    <row r="69699" spans="5:5">
      <c r="E69699" s="15"/>
    </row>
    <row r="69700" spans="5:5">
      <c r="E69700" s="15"/>
    </row>
    <row r="69701" spans="5:5">
      <c r="E69701" s="15"/>
    </row>
    <row r="69702" spans="5:5">
      <c r="E69702" s="15"/>
    </row>
    <row r="69703" spans="5:5">
      <c r="E69703" s="15"/>
    </row>
    <row r="69704" spans="5:5">
      <c r="E69704" s="15"/>
    </row>
    <row r="69705" spans="5:5">
      <c r="E69705" s="15"/>
    </row>
    <row r="69706" spans="5:5">
      <c r="E69706" s="15"/>
    </row>
    <row r="69707" spans="5:5">
      <c r="E69707" s="15"/>
    </row>
    <row r="69708" spans="5:5">
      <c r="E69708" s="15"/>
    </row>
    <row r="69709" spans="5:5">
      <c r="E69709" s="15"/>
    </row>
    <row r="69710" spans="5:5">
      <c r="E69710" s="15"/>
    </row>
    <row r="69711" spans="5:5">
      <c r="E69711" s="15"/>
    </row>
    <row r="69712" spans="5:5">
      <c r="E69712" s="15"/>
    </row>
    <row r="69713" spans="5:5">
      <c r="E69713" s="15"/>
    </row>
    <row r="69714" spans="5:5">
      <c r="E69714" s="15"/>
    </row>
    <row r="69715" spans="5:5">
      <c r="E69715" s="15"/>
    </row>
    <row r="69716" spans="5:5">
      <c r="E69716" s="15"/>
    </row>
    <row r="69717" spans="5:5">
      <c r="E69717" s="15"/>
    </row>
    <row r="69718" spans="5:5">
      <c r="E69718" s="15"/>
    </row>
    <row r="69719" spans="5:5">
      <c r="E69719" s="15"/>
    </row>
    <row r="69720" spans="5:5">
      <c r="E69720" s="15"/>
    </row>
    <row r="69721" spans="5:5">
      <c r="E69721" s="15"/>
    </row>
    <row r="69722" spans="5:5">
      <c r="E69722" s="15"/>
    </row>
    <row r="69723" spans="5:5">
      <c r="E69723" s="15"/>
    </row>
    <row r="69724" spans="5:5">
      <c r="E69724" s="15"/>
    </row>
    <row r="69725" spans="5:5">
      <c r="E69725" s="15"/>
    </row>
    <row r="69726" spans="5:5">
      <c r="E69726" s="15"/>
    </row>
    <row r="69727" spans="5:5">
      <c r="E69727" s="15"/>
    </row>
    <row r="69728" spans="5:5">
      <c r="E69728" s="15"/>
    </row>
    <row r="69729" spans="5:5">
      <c r="E69729" s="15"/>
    </row>
    <row r="69730" spans="5:5">
      <c r="E69730" s="15"/>
    </row>
    <row r="69731" spans="5:5">
      <c r="E69731" s="15"/>
    </row>
    <row r="69732" spans="5:5">
      <c r="E69732" s="15"/>
    </row>
    <row r="69733" spans="5:5">
      <c r="E69733" s="15"/>
    </row>
    <row r="69734" spans="5:5">
      <c r="E69734" s="15"/>
    </row>
    <row r="69735" spans="5:5">
      <c r="E69735" s="15"/>
    </row>
    <row r="69736" spans="5:5">
      <c r="E69736" s="15"/>
    </row>
    <row r="69737" spans="5:5">
      <c r="E69737" s="15"/>
    </row>
    <row r="69738" spans="5:5">
      <c r="E69738" s="15"/>
    </row>
    <row r="69739" spans="5:5">
      <c r="E69739" s="15"/>
    </row>
    <row r="69740" spans="5:5">
      <c r="E69740" s="15"/>
    </row>
    <row r="69741" spans="5:5">
      <c r="E69741" s="15"/>
    </row>
    <row r="69742" spans="5:5">
      <c r="E69742" s="15"/>
    </row>
    <row r="69743" spans="5:5">
      <c r="E69743" s="15"/>
    </row>
    <row r="69744" spans="5:5">
      <c r="E69744" s="15"/>
    </row>
    <row r="69745" spans="5:5">
      <c r="E69745" s="15"/>
    </row>
    <row r="69746" spans="5:5">
      <c r="E69746" s="15"/>
    </row>
    <row r="69747" spans="5:5">
      <c r="E69747" s="15"/>
    </row>
    <row r="69748" spans="5:5">
      <c r="E69748" s="15"/>
    </row>
    <row r="69749" spans="5:5">
      <c r="E69749" s="15"/>
    </row>
    <row r="69750" spans="5:5">
      <c r="E69750" s="15"/>
    </row>
    <row r="69751" spans="5:5">
      <c r="E69751" s="15"/>
    </row>
    <row r="69752" spans="5:5">
      <c r="E69752" s="15"/>
    </row>
    <row r="69753" spans="5:5">
      <c r="E69753" s="15"/>
    </row>
    <row r="69754" spans="5:5">
      <c r="E69754" s="15"/>
    </row>
    <row r="69755" spans="5:5">
      <c r="E69755" s="15"/>
    </row>
    <row r="69756" spans="5:5">
      <c r="E69756" s="15"/>
    </row>
    <row r="69757" spans="5:5">
      <c r="E69757" s="15"/>
    </row>
    <row r="69758" spans="5:5">
      <c r="E69758" s="15"/>
    </row>
    <row r="69759" spans="5:5">
      <c r="E69759" s="15"/>
    </row>
    <row r="69760" spans="5:5">
      <c r="E69760" s="15"/>
    </row>
    <row r="69761" spans="5:5">
      <c r="E69761" s="15"/>
    </row>
    <row r="69762" spans="5:5">
      <c r="E69762" s="15"/>
    </row>
    <row r="69763" spans="5:5">
      <c r="E69763" s="15"/>
    </row>
    <row r="69764" spans="5:5">
      <c r="E69764" s="15"/>
    </row>
    <row r="69765" spans="5:5">
      <c r="E69765" s="15"/>
    </row>
    <row r="69766" spans="5:5">
      <c r="E69766" s="15"/>
    </row>
    <row r="69767" spans="5:5">
      <c r="E69767" s="15"/>
    </row>
    <row r="69768" spans="5:5">
      <c r="E69768" s="15"/>
    </row>
    <row r="69769" spans="5:5">
      <c r="E69769" s="15"/>
    </row>
    <row r="69770" spans="5:5">
      <c r="E69770" s="15"/>
    </row>
    <row r="69771" spans="5:5">
      <c r="E69771" s="15"/>
    </row>
    <row r="69772" spans="5:5">
      <c r="E69772" s="15"/>
    </row>
    <row r="69773" spans="5:5">
      <c r="E69773" s="15"/>
    </row>
    <row r="69774" spans="5:5">
      <c r="E69774" s="15"/>
    </row>
    <row r="69775" spans="5:5">
      <c r="E69775" s="15"/>
    </row>
    <row r="69776" spans="5:5">
      <c r="E69776" s="15"/>
    </row>
    <row r="69777" spans="5:5">
      <c r="E69777" s="15"/>
    </row>
    <row r="69778" spans="5:5">
      <c r="E69778" s="15"/>
    </row>
    <row r="69779" spans="5:5">
      <c r="E69779" s="15"/>
    </row>
    <row r="69780" spans="5:5">
      <c r="E69780" s="15"/>
    </row>
    <row r="69781" spans="5:5">
      <c r="E69781" s="15"/>
    </row>
    <row r="69782" spans="5:5">
      <c r="E69782" s="15"/>
    </row>
    <row r="69783" spans="5:5">
      <c r="E69783" s="15"/>
    </row>
    <row r="69784" spans="5:5">
      <c r="E69784" s="15"/>
    </row>
    <row r="69785" spans="5:5">
      <c r="E69785" s="15"/>
    </row>
    <row r="69786" spans="5:5">
      <c r="E69786" s="15"/>
    </row>
    <row r="69787" spans="5:5">
      <c r="E69787" s="15"/>
    </row>
    <row r="69788" spans="5:5">
      <c r="E69788" s="15"/>
    </row>
    <row r="69789" spans="5:5">
      <c r="E69789" s="15"/>
    </row>
    <row r="69790" spans="5:5">
      <c r="E69790" s="15"/>
    </row>
    <row r="69791" spans="5:5">
      <c r="E69791" s="15"/>
    </row>
    <row r="69792" spans="5:5">
      <c r="E69792" s="15"/>
    </row>
    <row r="69793" spans="5:5">
      <c r="E69793" s="15"/>
    </row>
    <row r="69794" spans="5:5">
      <c r="E69794" s="15"/>
    </row>
    <row r="69795" spans="5:5">
      <c r="E69795" s="15"/>
    </row>
    <row r="69796" spans="5:5">
      <c r="E69796" s="15"/>
    </row>
    <row r="69797" spans="5:5">
      <c r="E69797" s="15"/>
    </row>
    <row r="69798" spans="5:5">
      <c r="E69798" s="15"/>
    </row>
    <row r="69799" spans="5:5">
      <c r="E69799" s="15"/>
    </row>
    <row r="69800" spans="5:5">
      <c r="E69800" s="15"/>
    </row>
    <row r="69801" spans="5:5">
      <c r="E69801" s="15"/>
    </row>
    <row r="69802" spans="5:5">
      <c r="E69802" s="15"/>
    </row>
    <row r="69803" spans="5:5">
      <c r="E69803" s="15"/>
    </row>
    <row r="69804" spans="5:5">
      <c r="E69804" s="15"/>
    </row>
    <row r="69805" spans="5:5">
      <c r="E69805" s="15"/>
    </row>
    <row r="69806" spans="5:5">
      <c r="E69806" s="15"/>
    </row>
    <row r="69807" spans="5:5">
      <c r="E69807" s="15"/>
    </row>
    <row r="69808" spans="5:5">
      <c r="E69808" s="15"/>
    </row>
    <row r="69809" spans="5:5">
      <c r="E69809" s="15"/>
    </row>
    <row r="69810" spans="5:5">
      <c r="E69810" s="15"/>
    </row>
    <row r="69811" spans="5:5">
      <c r="E69811" s="15"/>
    </row>
    <row r="69812" spans="5:5">
      <c r="E69812" s="15"/>
    </row>
    <row r="69813" spans="5:5">
      <c r="E69813" s="15"/>
    </row>
    <row r="69814" spans="5:5">
      <c r="E69814" s="15"/>
    </row>
    <row r="69815" spans="5:5">
      <c r="E69815" s="15"/>
    </row>
    <row r="69816" spans="5:5">
      <c r="E69816" s="15"/>
    </row>
    <row r="69817" spans="5:5">
      <c r="E69817" s="15"/>
    </row>
    <row r="69818" spans="5:5">
      <c r="E69818" s="15"/>
    </row>
    <row r="69819" spans="5:5">
      <c r="E69819" s="15"/>
    </row>
    <row r="69820" spans="5:5">
      <c r="E69820" s="15"/>
    </row>
    <row r="69821" spans="5:5">
      <c r="E69821" s="15"/>
    </row>
    <row r="69822" spans="5:5">
      <c r="E69822" s="15"/>
    </row>
    <row r="69823" spans="5:5">
      <c r="E69823" s="15"/>
    </row>
    <row r="69824" spans="5:5">
      <c r="E69824" s="15"/>
    </row>
    <row r="69825" spans="5:5">
      <c r="E69825" s="15"/>
    </row>
    <row r="69826" spans="5:5">
      <c r="E69826" s="15"/>
    </row>
    <row r="69827" spans="5:5">
      <c r="E69827" s="15"/>
    </row>
    <row r="69828" spans="5:5">
      <c r="E69828" s="15"/>
    </row>
    <row r="69829" spans="5:5">
      <c r="E69829" s="15"/>
    </row>
    <row r="69830" spans="5:5">
      <c r="E69830" s="15"/>
    </row>
    <row r="69831" spans="5:5">
      <c r="E69831" s="15"/>
    </row>
    <row r="69832" spans="5:5">
      <c r="E69832" s="15"/>
    </row>
    <row r="69833" spans="5:5">
      <c r="E69833" s="15"/>
    </row>
    <row r="69834" spans="5:5">
      <c r="E69834" s="15"/>
    </row>
    <row r="69835" spans="5:5">
      <c r="E69835" s="15"/>
    </row>
    <row r="69836" spans="5:5">
      <c r="E69836" s="15"/>
    </row>
    <row r="69837" spans="5:5">
      <c r="E69837" s="15"/>
    </row>
    <row r="69838" spans="5:5">
      <c r="E69838" s="15"/>
    </row>
    <row r="69839" spans="5:5">
      <c r="E69839" s="15"/>
    </row>
    <row r="69840" spans="5:5">
      <c r="E69840" s="15"/>
    </row>
    <row r="69841" spans="5:5">
      <c r="E69841" s="15"/>
    </row>
    <row r="69842" spans="5:5">
      <c r="E69842" s="15"/>
    </row>
    <row r="69843" spans="5:5">
      <c r="E69843" s="15"/>
    </row>
    <row r="69844" spans="5:5">
      <c r="E69844" s="15"/>
    </row>
    <row r="69845" spans="5:5">
      <c r="E69845" s="15"/>
    </row>
    <row r="69846" spans="5:5">
      <c r="E69846" s="15"/>
    </row>
    <row r="69847" spans="5:5">
      <c r="E69847" s="15"/>
    </row>
    <row r="69848" spans="5:5">
      <c r="E69848" s="15"/>
    </row>
    <row r="69849" spans="5:5">
      <c r="E69849" s="15"/>
    </row>
    <row r="69850" spans="5:5">
      <c r="E69850" s="15"/>
    </row>
    <row r="69851" spans="5:5">
      <c r="E69851" s="15"/>
    </row>
    <row r="69852" spans="5:5">
      <c r="E69852" s="15"/>
    </row>
    <row r="69853" spans="5:5">
      <c r="E69853" s="15"/>
    </row>
    <row r="69854" spans="5:5">
      <c r="E69854" s="15"/>
    </row>
    <row r="69855" spans="5:5">
      <c r="E69855" s="15"/>
    </row>
    <row r="69856" spans="5:5">
      <c r="E69856" s="15"/>
    </row>
    <row r="69857" spans="5:5">
      <c r="E69857" s="15"/>
    </row>
    <row r="69858" spans="5:5">
      <c r="E69858" s="15"/>
    </row>
    <row r="69859" spans="5:5">
      <c r="E69859" s="15"/>
    </row>
    <row r="69860" spans="5:5">
      <c r="E69860" s="15"/>
    </row>
    <row r="69861" spans="5:5">
      <c r="E69861" s="15"/>
    </row>
    <row r="69862" spans="5:5">
      <c r="E69862" s="15"/>
    </row>
    <row r="69863" spans="5:5">
      <c r="E69863" s="15"/>
    </row>
    <row r="69864" spans="5:5">
      <c r="E69864" s="15"/>
    </row>
    <row r="69865" spans="5:5">
      <c r="E69865" s="15"/>
    </row>
    <row r="69866" spans="5:5">
      <c r="E69866" s="15"/>
    </row>
    <row r="69867" spans="5:5">
      <c r="E69867" s="15"/>
    </row>
    <row r="69868" spans="5:5">
      <c r="E69868" s="15"/>
    </row>
    <row r="69869" spans="5:5">
      <c r="E69869" s="15"/>
    </row>
    <row r="69870" spans="5:5">
      <c r="E69870" s="15"/>
    </row>
    <row r="69871" spans="5:5">
      <c r="E69871" s="15"/>
    </row>
    <row r="69872" spans="5:5">
      <c r="E69872" s="15"/>
    </row>
    <row r="69873" spans="5:5">
      <c r="E69873" s="15"/>
    </row>
    <row r="69874" spans="5:5">
      <c r="E69874" s="15"/>
    </row>
    <row r="69875" spans="5:5">
      <c r="E69875" s="15"/>
    </row>
    <row r="69876" spans="5:5">
      <c r="E69876" s="15"/>
    </row>
    <row r="69877" spans="5:5">
      <c r="E69877" s="15"/>
    </row>
    <row r="69878" spans="5:5">
      <c r="E69878" s="15"/>
    </row>
    <row r="69879" spans="5:5">
      <c r="E69879" s="15"/>
    </row>
    <row r="69880" spans="5:5">
      <c r="E69880" s="15"/>
    </row>
    <row r="69881" spans="5:5">
      <c r="E69881" s="15"/>
    </row>
    <row r="69882" spans="5:5">
      <c r="E69882" s="15"/>
    </row>
    <row r="69883" spans="5:5">
      <c r="E69883" s="15"/>
    </row>
    <row r="69884" spans="5:5">
      <c r="E69884" s="15"/>
    </row>
    <row r="69885" spans="5:5">
      <c r="E69885" s="15"/>
    </row>
    <row r="69886" spans="5:5">
      <c r="E69886" s="15"/>
    </row>
    <row r="69887" spans="5:5">
      <c r="E69887" s="15"/>
    </row>
    <row r="69888" spans="5:5">
      <c r="E69888" s="15"/>
    </row>
    <row r="69889" spans="5:5">
      <c r="E69889" s="15"/>
    </row>
    <row r="69890" spans="5:5">
      <c r="E69890" s="15"/>
    </row>
    <row r="69891" spans="5:5">
      <c r="E69891" s="15"/>
    </row>
    <row r="69892" spans="5:5">
      <c r="E69892" s="15"/>
    </row>
    <row r="69893" spans="5:5">
      <c r="E69893" s="15"/>
    </row>
    <row r="69894" spans="5:5">
      <c r="E69894" s="15"/>
    </row>
    <row r="69895" spans="5:5">
      <c r="E69895" s="15"/>
    </row>
    <row r="69896" spans="5:5">
      <c r="E69896" s="15"/>
    </row>
    <row r="69897" spans="5:5">
      <c r="E69897" s="15"/>
    </row>
    <row r="69898" spans="5:5">
      <c r="E69898" s="15"/>
    </row>
    <row r="69899" spans="5:5">
      <c r="E69899" s="15"/>
    </row>
    <row r="69900" spans="5:5">
      <c r="E69900" s="15"/>
    </row>
    <row r="69901" spans="5:5">
      <c r="E69901" s="15"/>
    </row>
    <row r="69902" spans="5:5">
      <c r="E69902" s="15"/>
    </row>
    <row r="69903" spans="5:5">
      <c r="E69903" s="15"/>
    </row>
    <row r="69904" spans="5:5">
      <c r="E69904" s="15"/>
    </row>
    <row r="69905" spans="5:5">
      <c r="E69905" s="15"/>
    </row>
    <row r="69906" spans="5:5">
      <c r="E69906" s="15"/>
    </row>
    <row r="69907" spans="5:5">
      <c r="E69907" s="15"/>
    </row>
    <row r="69908" spans="5:5">
      <c r="E69908" s="15"/>
    </row>
    <row r="69909" spans="5:5">
      <c r="E69909" s="15"/>
    </row>
    <row r="69910" spans="5:5">
      <c r="E69910" s="15"/>
    </row>
    <row r="69911" spans="5:5">
      <c r="E69911" s="15"/>
    </row>
    <row r="69912" spans="5:5">
      <c r="E69912" s="15"/>
    </row>
    <row r="69913" spans="5:5">
      <c r="E69913" s="15"/>
    </row>
    <row r="69914" spans="5:5">
      <c r="E69914" s="15"/>
    </row>
    <row r="69915" spans="5:5">
      <c r="E69915" s="15"/>
    </row>
    <row r="69916" spans="5:5">
      <c r="E69916" s="15"/>
    </row>
    <row r="69917" spans="5:5">
      <c r="E69917" s="15"/>
    </row>
    <row r="69918" spans="5:5">
      <c r="E69918" s="15"/>
    </row>
    <row r="69919" spans="5:5">
      <c r="E69919" s="15"/>
    </row>
    <row r="69920" spans="5:5">
      <c r="E69920" s="15"/>
    </row>
    <row r="69921" spans="5:5">
      <c r="E69921" s="15"/>
    </row>
    <row r="69922" spans="5:5">
      <c r="E69922" s="15"/>
    </row>
    <row r="69923" spans="5:5">
      <c r="E69923" s="15"/>
    </row>
    <row r="69924" spans="5:5">
      <c r="E69924" s="15"/>
    </row>
    <row r="69925" spans="5:5">
      <c r="E69925" s="15"/>
    </row>
    <row r="69926" spans="5:5">
      <c r="E69926" s="15"/>
    </row>
    <row r="69927" spans="5:5">
      <c r="E69927" s="15"/>
    </row>
    <row r="69928" spans="5:5">
      <c r="E69928" s="15"/>
    </row>
    <row r="69929" spans="5:5">
      <c r="E69929" s="15"/>
    </row>
    <row r="69930" spans="5:5">
      <c r="E69930" s="15"/>
    </row>
    <row r="69931" spans="5:5">
      <c r="E69931" s="15"/>
    </row>
    <row r="69932" spans="5:5">
      <c r="E69932" s="15"/>
    </row>
    <row r="69933" spans="5:5">
      <c r="E69933" s="15"/>
    </row>
    <row r="69934" spans="5:5">
      <c r="E69934" s="15"/>
    </row>
    <row r="69935" spans="5:5">
      <c r="E69935" s="15"/>
    </row>
    <row r="69936" spans="5:5">
      <c r="E69936" s="15"/>
    </row>
    <row r="69937" spans="5:5">
      <c r="E69937" s="15"/>
    </row>
    <row r="69938" spans="5:5">
      <c r="E69938" s="15"/>
    </row>
    <row r="69939" spans="5:5">
      <c r="E69939" s="15"/>
    </row>
    <row r="69940" spans="5:5">
      <c r="E69940" s="15"/>
    </row>
    <row r="69941" spans="5:5">
      <c r="E69941" s="15"/>
    </row>
    <row r="69942" spans="5:5">
      <c r="E69942" s="15"/>
    </row>
    <row r="69943" spans="5:5">
      <c r="E69943" s="15"/>
    </row>
    <row r="69944" spans="5:5">
      <c r="E69944" s="15"/>
    </row>
    <row r="69945" spans="5:5">
      <c r="E69945" s="15"/>
    </row>
    <row r="69946" spans="5:5">
      <c r="E69946" s="15"/>
    </row>
    <row r="69947" spans="5:5">
      <c r="E69947" s="15"/>
    </row>
    <row r="69948" spans="5:5">
      <c r="E69948" s="15"/>
    </row>
    <row r="69949" spans="5:5">
      <c r="E69949" s="15"/>
    </row>
    <row r="69950" spans="5:5">
      <c r="E69950" s="15"/>
    </row>
    <row r="69951" spans="5:5">
      <c r="E69951" s="15"/>
    </row>
    <row r="69952" spans="5:5">
      <c r="E69952" s="15"/>
    </row>
    <row r="69953" spans="5:5">
      <c r="E69953" s="15"/>
    </row>
    <row r="69954" spans="5:5">
      <c r="E69954" s="15"/>
    </row>
    <row r="69955" spans="5:5">
      <c r="E69955" s="15"/>
    </row>
    <row r="69956" spans="5:5">
      <c r="E69956" s="15"/>
    </row>
    <row r="69957" spans="5:5">
      <c r="E69957" s="15"/>
    </row>
    <row r="69958" spans="5:5">
      <c r="E69958" s="15"/>
    </row>
    <row r="69959" spans="5:5">
      <c r="E69959" s="15"/>
    </row>
    <row r="69960" spans="5:5">
      <c r="E69960" s="15"/>
    </row>
    <row r="69961" spans="5:5">
      <c r="E69961" s="15"/>
    </row>
    <row r="69962" spans="5:5">
      <c r="E69962" s="15"/>
    </row>
    <row r="69963" spans="5:5">
      <c r="E69963" s="15"/>
    </row>
    <row r="69964" spans="5:5">
      <c r="E69964" s="15"/>
    </row>
    <row r="69965" spans="5:5">
      <c r="E69965" s="15"/>
    </row>
    <row r="69966" spans="5:5">
      <c r="E69966" s="15"/>
    </row>
    <row r="69967" spans="5:5">
      <c r="E69967" s="15"/>
    </row>
    <row r="69968" spans="5:5">
      <c r="E69968" s="15"/>
    </row>
    <row r="69969" spans="5:5">
      <c r="E69969" s="15"/>
    </row>
    <row r="69970" spans="5:5">
      <c r="E69970" s="15"/>
    </row>
    <row r="69971" spans="5:5">
      <c r="E69971" s="15"/>
    </row>
    <row r="69972" spans="5:5">
      <c r="E69972" s="15"/>
    </row>
    <row r="69973" spans="5:5">
      <c r="E69973" s="15"/>
    </row>
    <row r="69974" spans="5:5">
      <c r="E69974" s="15"/>
    </row>
    <row r="69975" spans="5:5">
      <c r="E69975" s="15"/>
    </row>
    <row r="69976" spans="5:5">
      <c r="E69976" s="15"/>
    </row>
    <row r="69977" spans="5:5">
      <c r="E69977" s="15"/>
    </row>
    <row r="69978" spans="5:5">
      <c r="E69978" s="15"/>
    </row>
    <row r="69979" spans="5:5">
      <c r="E69979" s="15"/>
    </row>
    <row r="69980" spans="5:5">
      <c r="E69980" s="15"/>
    </row>
    <row r="69981" spans="5:5">
      <c r="E69981" s="15"/>
    </row>
    <row r="69982" spans="5:5">
      <c r="E69982" s="15"/>
    </row>
    <row r="69983" spans="5:5">
      <c r="E69983" s="15"/>
    </row>
    <row r="69984" spans="5:5">
      <c r="E69984" s="15"/>
    </row>
    <row r="69985" spans="5:5">
      <c r="E69985" s="15"/>
    </row>
    <row r="69986" spans="5:5">
      <c r="E69986" s="15"/>
    </row>
    <row r="69987" spans="5:5">
      <c r="E69987" s="15"/>
    </row>
    <row r="69988" spans="5:5">
      <c r="E69988" s="15"/>
    </row>
    <row r="69989" spans="5:5">
      <c r="E69989" s="15"/>
    </row>
    <row r="69990" spans="5:5">
      <c r="E69990" s="15"/>
    </row>
    <row r="69991" spans="5:5">
      <c r="E69991" s="15"/>
    </row>
    <row r="69992" spans="5:5">
      <c r="E69992" s="15"/>
    </row>
    <row r="69993" spans="5:5">
      <c r="E69993" s="15"/>
    </row>
    <row r="69994" spans="5:5">
      <c r="E69994" s="15"/>
    </row>
    <row r="69995" spans="5:5">
      <c r="E69995" s="15"/>
    </row>
    <row r="69996" spans="5:5">
      <c r="E69996" s="15"/>
    </row>
    <row r="69997" spans="5:5">
      <c r="E69997" s="15"/>
    </row>
    <row r="69998" spans="5:5">
      <c r="E69998" s="15"/>
    </row>
    <row r="69999" spans="5:5">
      <c r="E69999" s="15"/>
    </row>
    <row r="70000" spans="5:5">
      <c r="E70000" s="15"/>
    </row>
    <row r="70001" spans="5:5">
      <c r="E70001" s="15"/>
    </row>
    <row r="70002" spans="5:5">
      <c r="E70002" s="15"/>
    </row>
    <row r="70003" spans="5:5">
      <c r="E70003" s="15"/>
    </row>
    <row r="70004" spans="5:5">
      <c r="E70004" s="15"/>
    </row>
    <row r="70005" spans="5:5">
      <c r="E70005" s="15"/>
    </row>
    <row r="70006" spans="5:5">
      <c r="E70006" s="15"/>
    </row>
    <row r="70007" spans="5:5">
      <c r="E70007" s="15"/>
    </row>
    <row r="70008" spans="5:5">
      <c r="E70008" s="15"/>
    </row>
    <row r="70009" spans="5:5">
      <c r="E70009" s="15"/>
    </row>
    <row r="70010" spans="5:5">
      <c r="E70010" s="15"/>
    </row>
    <row r="70011" spans="5:5">
      <c r="E70011" s="15"/>
    </row>
    <row r="70012" spans="5:5">
      <c r="E70012" s="15"/>
    </row>
    <row r="70013" spans="5:5">
      <c r="E70013" s="15"/>
    </row>
    <row r="70014" spans="5:5">
      <c r="E70014" s="15"/>
    </row>
    <row r="70015" spans="5:5">
      <c r="E70015" s="15"/>
    </row>
    <row r="70016" spans="5:5">
      <c r="E70016" s="15"/>
    </row>
    <row r="70017" spans="5:5">
      <c r="E70017" s="15"/>
    </row>
    <row r="70018" spans="5:5">
      <c r="E70018" s="15"/>
    </row>
    <row r="70019" spans="5:5">
      <c r="E70019" s="15"/>
    </row>
    <row r="70020" spans="5:5">
      <c r="E70020" s="15"/>
    </row>
    <row r="70021" spans="5:5">
      <c r="E70021" s="15"/>
    </row>
    <row r="70022" spans="5:5">
      <c r="E70022" s="15"/>
    </row>
    <row r="70023" spans="5:5">
      <c r="E70023" s="15"/>
    </row>
    <row r="70024" spans="5:5">
      <c r="E70024" s="15"/>
    </row>
    <row r="70025" spans="5:5">
      <c r="E70025" s="15"/>
    </row>
    <row r="70026" spans="5:5">
      <c r="E70026" s="15"/>
    </row>
    <row r="70027" spans="5:5">
      <c r="E70027" s="15"/>
    </row>
    <row r="70028" spans="5:5">
      <c r="E70028" s="15"/>
    </row>
    <row r="70029" spans="5:5">
      <c r="E70029" s="15"/>
    </row>
    <row r="70030" spans="5:5">
      <c r="E70030" s="15"/>
    </row>
    <row r="70031" spans="5:5">
      <c r="E70031" s="15"/>
    </row>
    <row r="70032" spans="5:5">
      <c r="E70032" s="15"/>
    </row>
    <row r="70033" spans="5:5">
      <c r="E70033" s="15"/>
    </row>
    <row r="70034" spans="5:5">
      <c r="E70034" s="15"/>
    </row>
    <row r="70035" spans="5:5">
      <c r="E70035" s="15"/>
    </row>
    <row r="70036" spans="5:5">
      <c r="E70036" s="15"/>
    </row>
    <row r="70037" spans="5:5">
      <c r="E70037" s="15"/>
    </row>
    <row r="70038" spans="5:5">
      <c r="E70038" s="15"/>
    </row>
    <row r="70039" spans="5:5">
      <c r="E70039" s="15"/>
    </row>
    <row r="70040" spans="5:5">
      <c r="E70040" s="15"/>
    </row>
    <row r="70041" spans="5:5">
      <c r="E70041" s="15"/>
    </row>
    <row r="70042" spans="5:5">
      <c r="E70042" s="15"/>
    </row>
    <row r="70043" spans="5:5">
      <c r="E70043" s="15"/>
    </row>
    <row r="70044" spans="5:5">
      <c r="E70044" s="15"/>
    </row>
    <row r="70045" spans="5:5">
      <c r="E70045" s="15"/>
    </row>
    <row r="70046" spans="5:5">
      <c r="E70046" s="15"/>
    </row>
    <row r="70047" spans="5:5">
      <c r="E70047" s="15"/>
    </row>
    <row r="70048" spans="5:5">
      <c r="E70048" s="15"/>
    </row>
    <row r="70049" spans="5:5">
      <c r="E70049" s="15"/>
    </row>
    <row r="70050" spans="5:5">
      <c r="E70050" s="15"/>
    </row>
    <row r="70051" spans="5:5">
      <c r="E70051" s="15"/>
    </row>
    <row r="70052" spans="5:5">
      <c r="E70052" s="15"/>
    </row>
    <row r="70053" spans="5:5">
      <c r="E70053" s="15"/>
    </row>
    <row r="70054" spans="5:5">
      <c r="E70054" s="15"/>
    </row>
    <row r="70055" spans="5:5">
      <c r="E70055" s="15"/>
    </row>
    <row r="70056" spans="5:5">
      <c r="E70056" s="15"/>
    </row>
    <row r="70057" spans="5:5">
      <c r="E70057" s="15"/>
    </row>
    <row r="70058" spans="5:5">
      <c r="E70058" s="15"/>
    </row>
    <row r="70059" spans="5:5">
      <c r="E70059" s="15"/>
    </row>
    <row r="70060" spans="5:5">
      <c r="E70060" s="15"/>
    </row>
    <row r="70061" spans="5:5">
      <c r="E70061" s="15"/>
    </row>
    <row r="70062" spans="5:5">
      <c r="E70062" s="15"/>
    </row>
    <row r="70063" spans="5:5">
      <c r="E70063" s="15"/>
    </row>
    <row r="70064" spans="5:5">
      <c r="E70064" s="15"/>
    </row>
    <row r="70065" spans="5:5">
      <c r="E70065" s="15"/>
    </row>
    <row r="70066" spans="5:5">
      <c r="E70066" s="15"/>
    </row>
    <row r="70067" spans="5:5">
      <c r="E70067" s="15"/>
    </row>
    <row r="70068" spans="5:5">
      <c r="E70068" s="15"/>
    </row>
    <row r="70069" spans="5:5">
      <c r="E70069" s="15"/>
    </row>
    <row r="70070" spans="5:5">
      <c r="E70070" s="15"/>
    </row>
    <row r="70071" spans="5:5">
      <c r="E70071" s="15"/>
    </row>
    <row r="70072" spans="5:5">
      <c r="E70072" s="15"/>
    </row>
    <row r="70073" spans="5:5">
      <c r="E70073" s="15"/>
    </row>
    <row r="70074" spans="5:5">
      <c r="E70074" s="15"/>
    </row>
    <row r="70075" spans="5:5">
      <c r="E70075" s="15"/>
    </row>
    <row r="70076" spans="5:5">
      <c r="E70076" s="15"/>
    </row>
    <row r="70077" spans="5:5">
      <c r="E70077" s="15"/>
    </row>
    <row r="70078" spans="5:5">
      <c r="E70078" s="15"/>
    </row>
    <row r="70079" spans="5:5">
      <c r="E70079" s="15"/>
    </row>
    <row r="70080" spans="5:5">
      <c r="E70080" s="15"/>
    </row>
    <row r="70081" spans="5:5">
      <c r="E70081" s="15"/>
    </row>
    <row r="70082" spans="5:5">
      <c r="E70082" s="15"/>
    </row>
    <row r="70083" spans="5:5">
      <c r="E70083" s="15"/>
    </row>
    <row r="70084" spans="5:5">
      <c r="E70084" s="15"/>
    </row>
    <row r="70085" spans="5:5">
      <c r="E70085" s="15"/>
    </row>
    <row r="70086" spans="5:5">
      <c r="E70086" s="15"/>
    </row>
    <row r="70087" spans="5:5">
      <c r="E70087" s="15"/>
    </row>
    <row r="70088" spans="5:5">
      <c r="E70088" s="15"/>
    </row>
    <row r="70089" spans="5:5">
      <c r="E70089" s="15"/>
    </row>
    <row r="70090" spans="5:5">
      <c r="E70090" s="15"/>
    </row>
    <row r="70091" spans="5:5">
      <c r="E70091" s="15"/>
    </row>
    <row r="70092" spans="5:5">
      <c r="E70092" s="15"/>
    </row>
    <row r="70093" spans="5:5">
      <c r="E70093" s="15"/>
    </row>
    <row r="70094" spans="5:5">
      <c r="E70094" s="15"/>
    </row>
    <row r="70095" spans="5:5">
      <c r="E70095" s="15"/>
    </row>
    <row r="70096" spans="5:5">
      <c r="E70096" s="15"/>
    </row>
    <row r="70097" spans="5:5">
      <c r="E70097" s="15"/>
    </row>
    <row r="70098" spans="5:5">
      <c r="E70098" s="15"/>
    </row>
    <row r="70099" spans="5:5">
      <c r="E70099" s="15"/>
    </row>
    <row r="70100" spans="5:5">
      <c r="E70100" s="15"/>
    </row>
    <row r="70101" spans="5:5">
      <c r="E70101" s="15"/>
    </row>
    <row r="70102" spans="5:5">
      <c r="E70102" s="15"/>
    </row>
    <row r="70103" spans="5:5">
      <c r="E70103" s="15"/>
    </row>
    <row r="70104" spans="5:5">
      <c r="E70104" s="15"/>
    </row>
    <row r="70105" spans="5:5">
      <c r="E70105" s="15"/>
    </row>
    <row r="70106" spans="5:5">
      <c r="E70106" s="15"/>
    </row>
    <row r="70107" spans="5:5">
      <c r="E70107" s="15"/>
    </row>
    <row r="70108" spans="5:5">
      <c r="E70108" s="15"/>
    </row>
    <row r="70109" spans="5:5">
      <c r="E70109" s="15"/>
    </row>
    <row r="70110" spans="5:5">
      <c r="E70110" s="15"/>
    </row>
    <row r="70111" spans="5:5">
      <c r="E70111" s="15"/>
    </row>
    <row r="70112" spans="5:5">
      <c r="E70112" s="15"/>
    </row>
    <row r="70113" spans="5:5">
      <c r="E70113" s="15"/>
    </row>
    <row r="70114" spans="5:5">
      <c r="E70114" s="15"/>
    </row>
    <row r="70115" spans="5:5">
      <c r="E70115" s="15"/>
    </row>
    <row r="70116" spans="5:5">
      <c r="E70116" s="15"/>
    </row>
    <row r="70117" spans="5:5">
      <c r="E70117" s="15"/>
    </row>
    <row r="70118" spans="5:5">
      <c r="E70118" s="15"/>
    </row>
    <row r="70119" spans="5:5">
      <c r="E70119" s="15"/>
    </row>
    <row r="70120" spans="5:5">
      <c r="E70120" s="15"/>
    </row>
    <row r="70121" spans="5:5">
      <c r="E70121" s="15"/>
    </row>
    <row r="70122" spans="5:5">
      <c r="E70122" s="15"/>
    </row>
    <row r="70123" spans="5:5">
      <c r="E70123" s="15"/>
    </row>
    <row r="70124" spans="5:5">
      <c r="E70124" s="15"/>
    </row>
    <row r="70125" spans="5:5">
      <c r="E70125" s="15"/>
    </row>
    <row r="70126" spans="5:5">
      <c r="E70126" s="15"/>
    </row>
    <row r="70127" spans="5:5">
      <c r="E70127" s="15"/>
    </row>
    <row r="70128" spans="5:5">
      <c r="E70128" s="15"/>
    </row>
    <row r="70129" spans="5:5">
      <c r="E70129" s="15"/>
    </row>
    <row r="70130" spans="5:5">
      <c r="E70130" s="15"/>
    </row>
    <row r="70131" spans="5:5">
      <c r="E70131" s="15"/>
    </row>
    <row r="70132" spans="5:5">
      <c r="E70132" s="15"/>
    </row>
    <row r="70133" spans="5:5">
      <c r="E70133" s="15"/>
    </row>
    <row r="70134" spans="5:5">
      <c r="E70134" s="15"/>
    </row>
    <row r="70135" spans="5:5">
      <c r="E70135" s="15"/>
    </row>
    <row r="70136" spans="5:5">
      <c r="E70136" s="15"/>
    </row>
    <row r="70137" spans="5:5">
      <c r="E70137" s="15"/>
    </row>
    <row r="70138" spans="5:5">
      <c r="E70138" s="15"/>
    </row>
    <row r="70139" spans="5:5">
      <c r="E70139" s="15"/>
    </row>
    <row r="70140" spans="5:5">
      <c r="E70140" s="15"/>
    </row>
    <row r="70141" spans="5:5">
      <c r="E70141" s="15"/>
    </row>
    <row r="70142" spans="5:5">
      <c r="E70142" s="15"/>
    </row>
    <row r="70143" spans="5:5">
      <c r="E70143" s="15"/>
    </row>
    <row r="70144" spans="5:5">
      <c r="E70144" s="15"/>
    </row>
    <row r="70145" spans="5:5">
      <c r="E70145" s="15"/>
    </row>
    <row r="70146" spans="5:5">
      <c r="E70146" s="15"/>
    </row>
    <row r="70147" spans="5:5">
      <c r="E70147" s="15"/>
    </row>
    <row r="70148" spans="5:5">
      <c r="E70148" s="15"/>
    </row>
    <row r="70149" spans="5:5">
      <c r="E70149" s="15"/>
    </row>
    <row r="70150" spans="5:5">
      <c r="E70150" s="15"/>
    </row>
    <row r="70151" spans="5:5">
      <c r="E70151" s="15"/>
    </row>
    <row r="70152" spans="5:5">
      <c r="E70152" s="15"/>
    </row>
    <row r="70153" spans="5:5">
      <c r="E70153" s="15"/>
    </row>
    <row r="70154" spans="5:5">
      <c r="E70154" s="15"/>
    </row>
    <row r="70155" spans="5:5">
      <c r="E70155" s="15"/>
    </row>
    <row r="70156" spans="5:5">
      <c r="E70156" s="15"/>
    </row>
    <row r="70157" spans="5:5">
      <c r="E70157" s="15"/>
    </row>
    <row r="70158" spans="5:5">
      <c r="E70158" s="15"/>
    </row>
    <row r="70159" spans="5:5">
      <c r="E70159" s="15"/>
    </row>
    <row r="70160" spans="5:5">
      <c r="E70160" s="15"/>
    </row>
    <row r="70161" spans="5:5">
      <c r="E70161" s="15"/>
    </row>
    <row r="70162" spans="5:5">
      <c r="E70162" s="15"/>
    </row>
    <row r="70163" spans="5:5">
      <c r="E70163" s="15"/>
    </row>
    <row r="70164" spans="5:5">
      <c r="E70164" s="15"/>
    </row>
    <row r="70165" spans="5:5">
      <c r="E70165" s="15"/>
    </row>
    <row r="70166" spans="5:5">
      <c r="E70166" s="15"/>
    </row>
    <row r="70167" spans="5:5">
      <c r="E70167" s="15"/>
    </row>
    <row r="70168" spans="5:5">
      <c r="E70168" s="15"/>
    </row>
    <row r="70169" spans="5:5">
      <c r="E70169" s="15"/>
    </row>
    <row r="70170" spans="5:5">
      <c r="E70170" s="15"/>
    </row>
    <row r="70171" spans="5:5">
      <c r="E70171" s="15"/>
    </row>
    <row r="70172" spans="5:5">
      <c r="E70172" s="15"/>
    </row>
    <row r="70173" spans="5:5">
      <c r="E70173" s="15"/>
    </row>
    <row r="70174" spans="5:5">
      <c r="E70174" s="15"/>
    </row>
    <row r="70175" spans="5:5">
      <c r="E70175" s="15"/>
    </row>
    <row r="70176" spans="5:5">
      <c r="E70176" s="15"/>
    </row>
    <row r="70177" spans="5:5">
      <c r="E70177" s="15"/>
    </row>
    <row r="70178" spans="5:5">
      <c r="E70178" s="15"/>
    </row>
    <row r="70179" spans="5:5">
      <c r="E70179" s="15"/>
    </row>
    <row r="70180" spans="5:5">
      <c r="E70180" s="15"/>
    </row>
    <row r="70181" spans="5:5">
      <c r="E70181" s="15"/>
    </row>
    <row r="70182" spans="5:5">
      <c r="E70182" s="15"/>
    </row>
    <row r="70183" spans="5:5">
      <c r="E70183" s="15"/>
    </row>
    <row r="70184" spans="5:5">
      <c r="E70184" s="15"/>
    </row>
    <row r="70185" spans="5:5">
      <c r="E70185" s="15"/>
    </row>
    <row r="70186" spans="5:5">
      <c r="E70186" s="15"/>
    </row>
    <row r="70187" spans="5:5">
      <c r="E70187" s="15"/>
    </row>
    <row r="70188" spans="5:5">
      <c r="E70188" s="15"/>
    </row>
    <row r="70189" spans="5:5">
      <c r="E70189" s="15"/>
    </row>
    <row r="70190" spans="5:5">
      <c r="E70190" s="15"/>
    </row>
    <row r="70191" spans="5:5">
      <c r="E70191" s="15"/>
    </row>
    <row r="70192" spans="5:5">
      <c r="E70192" s="15"/>
    </row>
    <row r="70193" spans="5:5">
      <c r="E70193" s="15"/>
    </row>
    <row r="70194" spans="5:5">
      <c r="E70194" s="15"/>
    </row>
    <row r="70195" spans="5:5">
      <c r="E70195" s="15"/>
    </row>
    <row r="70196" spans="5:5">
      <c r="E70196" s="15"/>
    </row>
    <row r="70197" spans="5:5">
      <c r="E70197" s="15"/>
    </row>
    <row r="70198" spans="5:5">
      <c r="E70198" s="15"/>
    </row>
    <row r="70199" spans="5:5">
      <c r="E70199" s="15"/>
    </row>
    <row r="70200" spans="5:5">
      <c r="E70200" s="15"/>
    </row>
    <row r="70201" spans="5:5">
      <c r="E70201" s="15"/>
    </row>
    <row r="70202" spans="5:5">
      <c r="E70202" s="15"/>
    </row>
    <row r="70203" spans="5:5">
      <c r="E70203" s="15"/>
    </row>
    <row r="70204" spans="5:5">
      <c r="E70204" s="15"/>
    </row>
    <row r="70205" spans="5:5">
      <c r="E70205" s="15"/>
    </row>
    <row r="70206" spans="5:5">
      <c r="E70206" s="15"/>
    </row>
    <row r="70207" spans="5:5">
      <c r="E70207" s="15"/>
    </row>
    <row r="70208" spans="5:5">
      <c r="E70208" s="15"/>
    </row>
    <row r="70209" spans="5:5">
      <c r="E70209" s="15"/>
    </row>
    <row r="70210" spans="5:5">
      <c r="E70210" s="15"/>
    </row>
    <row r="70211" spans="5:5">
      <c r="E70211" s="15"/>
    </row>
    <row r="70212" spans="5:5">
      <c r="E70212" s="15"/>
    </row>
    <row r="70213" spans="5:5">
      <c r="E70213" s="15"/>
    </row>
    <row r="70214" spans="5:5">
      <c r="E70214" s="15"/>
    </row>
    <row r="70215" spans="5:5">
      <c r="E70215" s="15"/>
    </row>
    <row r="70216" spans="5:5">
      <c r="E70216" s="15"/>
    </row>
    <row r="70217" spans="5:5">
      <c r="E70217" s="15"/>
    </row>
    <row r="70218" spans="5:5">
      <c r="E70218" s="15"/>
    </row>
    <row r="70219" spans="5:5">
      <c r="E70219" s="15"/>
    </row>
    <row r="70220" spans="5:5">
      <c r="E70220" s="15"/>
    </row>
    <row r="70221" spans="5:5">
      <c r="E70221" s="15"/>
    </row>
    <row r="70222" spans="5:5">
      <c r="E70222" s="15"/>
    </row>
    <row r="70223" spans="5:5">
      <c r="E70223" s="15"/>
    </row>
    <row r="70224" spans="5:5">
      <c r="E70224" s="15"/>
    </row>
    <row r="70225" spans="5:5">
      <c r="E70225" s="15"/>
    </row>
    <row r="70226" spans="5:5">
      <c r="E70226" s="15"/>
    </row>
    <row r="70227" spans="5:5">
      <c r="E70227" s="15"/>
    </row>
    <row r="70228" spans="5:5">
      <c r="E70228" s="15"/>
    </row>
    <row r="70229" spans="5:5">
      <c r="E70229" s="15"/>
    </row>
    <row r="70230" spans="5:5">
      <c r="E70230" s="15"/>
    </row>
    <row r="70231" spans="5:5">
      <c r="E70231" s="15"/>
    </row>
    <row r="70232" spans="5:5">
      <c r="E70232" s="15"/>
    </row>
    <row r="70233" spans="5:5">
      <c r="E70233" s="15"/>
    </row>
    <row r="70234" spans="5:5">
      <c r="E70234" s="15"/>
    </row>
    <row r="70235" spans="5:5">
      <c r="E70235" s="15"/>
    </row>
    <row r="70236" spans="5:5">
      <c r="E70236" s="15"/>
    </row>
    <row r="70237" spans="5:5">
      <c r="E70237" s="15"/>
    </row>
    <row r="70238" spans="5:5">
      <c r="E70238" s="15"/>
    </row>
    <row r="70239" spans="5:5">
      <c r="E70239" s="15"/>
    </row>
    <row r="70240" spans="5:5">
      <c r="E70240" s="15"/>
    </row>
    <row r="70241" spans="5:5">
      <c r="E70241" s="15"/>
    </row>
    <row r="70242" spans="5:5">
      <c r="E70242" s="15"/>
    </row>
    <row r="70243" spans="5:5">
      <c r="E70243" s="15"/>
    </row>
    <row r="70244" spans="5:5">
      <c r="E70244" s="15"/>
    </row>
    <row r="70245" spans="5:5">
      <c r="E70245" s="15"/>
    </row>
    <row r="70246" spans="5:5">
      <c r="E70246" s="15"/>
    </row>
    <row r="70247" spans="5:5">
      <c r="E70247" s="15"/>
    </row>
    <row r="70248" spans="5:5">
      <c r="E70248" s="15"/>
    </row>
    <row r="70249" spans="5:5">
      <c r="E70249" s="15"/>
    </row>
    <row r="70250" spans="5:5">
      <c r="E70250" s="15"/>
    </row>
    <row r="70251" spans="5:5">
      <c r="E70251" s="15"/>
    </row>
    <row r="70252" spans="5:5">
      <c r="E70252" s="15"/>
    </row>
    <row r="70253" spans="5:5">
      <c r="E70253" s="15"/>
    </row>
    <row r="70254" spans="5:5">
      <c r="E70254" s="15"/>
    </row>
    <row r="70255" spans="5:5">
      <c r="E70255" s="15"/>
    </row>
    <row r="70256" spans="5:5">
      <c r="E70256" s="15"/>
    </row>
    <row r="70257" spans="5:5">
      <c r="E70257" s="15"/>
    </row>
    <row r="70258" spans="5:5">
      <c r="E70258" s="15"/>
    </row>
    <row r="70259" spans="5:5">
      <c r="E70259" s="15"/>
    </row>
    <row r="70260" spans="5:5">
      <c r="E70260" s="15"/>
    </row>
    <row r="70261" spans="5:5">
      <c r="E70261" s="15"/>
    </row>
    <row r="70262" spans="5:5">
      <c r="E70262" s="15"/>
    </row>
    <row r="70263" spans="5:5">
      <c r="E70263" s="15"/>
    </row>
    <row r="70264" spans="5:5">
      <c r="E70264" s="15"/>
    </row>
    <row r="70265" spans="5:5">
      <c r="E70265" s="15"/>
    </row>
    <row r="70266" spans="5:5">
      <c r="E70266" s="15"/>
    </row>
    <row r="70267" spans="5:5">
      <c r="E70267" s="15"/>
    </row>
    <row r="70268" spans="5:5">
      <c r="E70268" s="15"/>
    </row>
    <row r="70269" spans="5:5">
      <c r="E70269" s="15"/>
    </row>
    <row r="70270" spans="5:5">
      <c r="E70270" s="15"/>
    </row>
    <row r="70271" spans="5:5">
      <c r="E70271" s="15"/>
    </row>
    <row r="70272" spans="5:5">
      <c r="E70272" s="15"/>
    </row>
    <row r="70273" spans="5:5">
      <c r="E70273" s="15"/>
    </row>
    <row r="70274" spans="5:5">
      <c r="E70274" s="15"/>
    </row>
    <row r="70275" spans="5:5">
      <c r="E70275" s="15"/>
    </row>
    <row r="70276" spans="5:5">
      <c r="E70276" s="15"/>
    </row>
    <row r="70277" spans="5:5">
      <c r="E70277" s="15"/>
    </row>
    <row r="70278" spans="5:5">
      <c r="E70278" s="15"/>
    </row>
    <row r="70279" spans="5:5">
      <c r="E70279" s="15"/>
    </row>
    <row r="70280" spans="5:5">
      <c r="E70280" s="15"/>
    </row>
    <row r="70281" spans="5:5">
      <c r="E70281" s="15"/>
    </row>
    <row r="70282" spans="5:5">
      <c r="E70282" s="15"/>
    </row>
    <row r="70283" spans="5:5">
      <c r="E70283" s="15"/>
    </row>
    <row r="70284" spans="5:5">
      <c r="E70284" s="15"/>
    </row>
    <row r="70285" spans="5:5">
      <c r="E70285" s="15"/>
    </row>
    <row r="70286" spans="5:5">
      <c r="E70286" s="15"/>
    </row>
    <row r="70287" spans="5:5">
      <c r="E70287" s="15"/>
    </row>
    <row r="70288" spans="5:5">
      <c r="E70288" s="15"/>
    </row>
    <row r="70289" spans="5:5">
      <c r="E70289" s="15"/>
    </row>
    <row r="70290" spans="5:5">
      <c r="E70290" s="15"/>
    </row>
    <row r="70291" spans="5:5">
      <c r="E70291" s="15"/>
    </row>
    <row r="70292" spans="5:5">
      <c r="E70292" s="15"/>
    </row>
    <row r="70293" spans="5:5">
      <c r="E70293" s="15"/>
    </row>
    <row r="70294" spans="5:5">
      <c r="E70294" s="15"/>
    </row>
    <row r="70295" spans="5:5">
      <c r="E70295" s="15"/>
    </row>
    <row r="70296" spans="5:5">
      <c r="E70296" s="15"/>
    </row>
    <row r="70297" spans="5:5">
      <c r="E70297" s="15"/>
    </row>
    <row r="70298" spans="5:5">
      <c r="E70298" s="15"/>
    </row>
    <row r="70299" spans="5:5">
      <c r="E70299" s="15"/>
    </row>
    <row r="70300" spans="5:5">
      <c r="E70300" s="15"/>
    </row>
    <row r="70301" spans="5:5">
      <c r="E70301" s="15"/>
    </row>
    <row r="70302" spans="5:5">
      <c r="E70302" s="15"/>
    </row>
    <row r="70303" spans="5:5">
      <c r="E70303" s="15"/>
    </row>
    <row r="70304" spans="5:5">
      <c r="E70304" s="15"/>
    </row>
    <row r="70305" spans="5:5">
      <c r="E70305" s="15"/>
    </row>
    <row r="70306" spans="5:5">
      <c r="E70306" s="15"/>
    </row>
    <row r="70307" spans="5:5">
      <c r="E70307" s="15"/>
    </row>
    <row r="70308" spans="5:5">
      <c r="E70308" s="15"/>
    </row>
    <row r="70309" spans="5:5">
      <c r="E70309" s="15"/>
    </row>
    <row r="70310" spans="5:5">
      <c r="E70310" s="15"/>
    </row>
    <row r="70311" spans="5:5">
      <c r="E70311" s="15"/>
    </row>
    <row r="70312" spans="5:5">
      <c r="E70312" s="15"/>
    </row>
    <row r="70313" spans="5:5">
      <c r="E70313" s="15"/>
    </row>
    <row r="70314" spans="5:5">
      <c r="E70314" s="15"/>
    </row>
    <row r="70315" spans="5:5">
      <c r="E70315" s="15"/>
    </row>
    <row r="70316" spans="5:5">
      <c r="E70316" s="15"/>
    </row>
    <row r="70317" spans="5:5">
      <c r="E70317" s="15"/>
    </row>
    <row r="70318" spans="5:5">
      <c r="E70318" s="15"/>
    </row>
    <row r="70319" spans="5:5">
      <c r="E70319" s="15"/>
    </row>
    <row r="70320" spans="5:5">
      <c r="E70320" s="15"/>
    </row>
    <row r="70321" spans="5:5">
      <c r="E70321" s="15"/>
    </row>
    <row r="70322" spans="5:5">
      <c r="E70322" s="15"/>
    </row>
    <row r="70323" spans="5:5">
      <c r="E70323" s="15"/>
    </row>
    <row r="70324" spans="5:5">
      <c r="E70324" s="15"/>
    </row>
    <row r="70325" spans="5:5">
      <c r="E70325" s="15"/>
    </row>
    <row r="70326" spans="5:5">
      <c r="E70326" s="15"/>
    </row>
    <row r="70327" spans="5:5">
      <c r="E70327" s="15"/>
    </row>
    <row r="70328" spans="5:5">
      <c r="E70328" s="15"/>
    </row>
    <row r="70329" spans="5:5">
      <c r="E70329" s="15"/>
    </row>
    <row r="70330" spans="5:5">
      <c r="E70330" s="15"/>
    </row>
    <row r="70331" spans="5:5">
      <c r="E70331" s="15"/>
    </row>
    <row r="70332" spans="5:5">
      <c r="E70332" s="15"/>
    </row>
    <row r="70333" spans="5:5">
      <c r="E70333" s="15"/>
    </row>
    <row r="70334" spans="5:5">
      <c r="E70334" s="15"/>
    </row>
    <row r="70335" spans="5:5">
      <c r="E70335" s="15"/>
    </row>
    <row r="70336" spans="5:5">
      <c r="E70336" s="15"/>
    </row>
    <row r="70337" spans="5:5">
      <c r="E70337" s="15"/>
    </row>
    <row r="70338" spans="5:5">
      <c r="E70338" s="15"/>
    </row>
    <row r="70339" spans="5:5">
      <c r="E70339" s="15"/>
    </row>
    <row r="70340" spans="5:5">
      <c r="E70340" s="15"/>
    </row>
    <row r="70341" spans="5:5">
      <c r="E70341" s="15"/>
    </row>
    <row r="70342" spans="5:5">
      <c r="E70342" s="15"/>
    </row>
    <row r="70343" spans="5:5">
      <c r="E70343" s="15"/>
    </row>
    <row r="70344" spans="5:5">
      <c r="E70344" s="15"/>
    </row>
    <row r="70345" spans="5:5">
      <c r="E70345" s="15"/>
    </row>
    <row r="70346" spans="5:5">
      <c r="E70346" s="15"/>
    </row>
    <row r="70347" spans="5:5">
      <c r="E70347" s="15"/>
    </row>
    <row r="70348" spans="5:5">
      <c r="E70348" s="15"/>
    </row>
    <row r="70349" spans="5:5">
      <c r="E70349" s="15"/>
    </row>
    <row r="70350" spans="5:5">
      <c r="E70350" s="15"/>
    </row>
    <row r="70351" spans="5:5">
      <c r="E70351" s="15"/>
    </row>
    <row r="70352" spans="5:5">
      <c r="E70352" s="15"/>
    </row>
    <row r="70353" spans="5:5">
      <c r="E70353" s="15"/>
    </row>
    <row r="70354" spans="5:5">
      <c r="E70354" s="15"/>
    </row>
    <row r="70355" spans="5:5">
      <c r="E70355" s="15"/>
    </row>
    <row r="70356" spans="5:5">
      <c r="E70356" s="15"/>
    </row>
    <row r="70357" spans="5:5">
      <c r="E70357" s="15"/>
    </row>
    <row r="70358" spans="5:5">
      <c r="E70358" s="15"/>
    </row>
    <row r="70359" spans="5:5">
      <c r="E70359" s="15"/>
    </row>
    <row r="70360" spans="5:5">
      <c r="E70360" s="15"/>
    </row>
    <row r="70361" spans="5:5">
      <c r="E70361" s="15"/>
    </row>
    <row r="70362" spans="5:5">
      <c r="E70362" s="15"/>
    </row>
    <row r="70363" spans="5:5">
      <c r="E70363" s="15"/>
    </row>
    <row r="70364" spans="5:5">
      <c r="E70364" s="15"/>
    </row>
    <row r="70365" spans="5:5">
      <c r="E70365" s="15"/>
    </row>
    <row r="70366" spans="5:5">
      <c r="E70366" s="15"/>
    </row>
    <row r="70367" spans="5:5">
      <c r="E70367" s="15"/>
    </row>
    <row r="70368" spans="5:5">
      <c r="E70368" s="15"/>
    </row>
    <row r="70369" spans="5:5">
      <c r="E70369" s="15"/>
    </row>
    <row r="70370" spans="5:5">
      <c r="E70370" s="15"/>
    </row>
    <row r="70371" spans="5:5">
      <c r="E70371" s="15"/>
    </row>
    <row r="70372" spans="5:5">
      <c r="E70372" s="15"/>
    </row>
    <row r="70373" spans="5:5">
      <c r="E70373" s="15"/>
    </row>
    <row r="70374" spans="5:5">
      <c r="E70374" s="15"/>
    </row>
    <row r="70375" spans="5:5">
      <c r="E70375" s="15"/>
    </row>
    <row r="70376" spans="5:5">
      <c r="E70376" s="15"/>
    </row>
    <row r="70377" spans="5:5">
      <c r="E70377" s="15"/>
    </row>
    <row r="70378" spans="5:5">
      <c r="E70378" s="15"/>
    </row>
    <row r="70379" spans="5:5">
      <c r="E70379" s="15"/>
    </row>
    <row r="70380" spans="5:5">
      <c r="E70380" s="15"/>
    </row>
    <row r="70381" spans="5:5">
      <c r="E70381" s="15"/>
    </row>
    <row r="70382" spans="5:5">
      <c r="E70382" s="15"/>
    </row>
    <row r="70383" spans="5:5">
      <c r="E70383" s="15"/>
    </row>
    <row r="70384" spans="5:5">
      <c r="E70384" s="15"/>
    </row>
    <row r="70385" spans="5:5">
      <c r="E70385" s="15"/>
    </row>
    <row r="70386" spans="5:5">
      <c r="E70386" s="15"/>
    </row>
    <row r="70387" spans="5:5">
      <c r="E70387" s="15"/>
    </row>
    <row r="70388" spans="5:5">
      <c r="E70388" s="15"/>
    </row>
    <row r="70389" spans="5:5">
      <c r="E70389" s="15"/>
    </row>
    <row r="70390" spans="5:5">
      <c r="E70390" s="15"/>
    </row>
    <row r="70391" spans="5:5">
      <c r="E70391" s="15"/>
    </row>
    <row r="70392" spans="5:5">
      <c r="E70392" s="15"/>
    </row>
    <row r="70393" spans="5:5">
      <c r="E70393" s="15"/>
    </row>
    <row r="70394" spans="5:5">
      <c r="E70394" s="15"/>
    </row>
    <row r="70395" spans="5:5">
      <c r="E70395" s="15"/>
    </row>
    <row r="70396" spans="5:5">
      <c r="E70396" s="15"/>
    </row>
    <row r="70397" spans="5:5">
      <c r="E70397" s="15"/>
    </row>
    <row r="70398" spans="5:5">
      <c r="E70398" s="15"/>
    </row>
    <row r="70399" spans="5:5">
      <c r="E70399" s="15"/>
    </row>
    <row r="70400" spans="5:5">
      <c r="E70400" s="15"/>
    </row>
    <row r="70401" spans="5:5">
      <c r="E70401" s="15"/>
    </row>
    <row r="70402" spans="5:5">
      <c r="E70402" s="15"/>
    </row>
    <row r="70403" spans="5:5">
      <c r="E70403" s="15"/>
    </row>
    <row r="70404" spans="5:5">
      <c r="E70404" s="15"/>
    </row>
    <row r="70405" spans="5:5">
      <c r="E70405" s="15"/>
    </row>
    <row r="70406" spans="5:5">
      <c r="E70406" s="15"/>
    </row>
    <row r="70407" spans="5:5">
      <c r="E70407" s="15"/>
    </row>
    <row r="70408" spans="5:5">
      <c r="E70408" s="15"/>
    </row>
    <row r="70409" spans="5:5">
      <c r="E70409" s="15"/>
    </row>
    <row r="70410" spans="5:5">
      <c r="E70410" s="15"/>
    </row>
    <row r="70411" spans="5:5">
      <c r="E70411" s="15"/>
    </row>
    <row r="70412" spans="5:5">
      <c r="E70412" s="15"/>
    </row>
    <row r="70413" spans="5:5">
      <c r="E70413" s="15"/>
    </row>
    <row r="70414" spans="5:5">
      <c r="E70414" s="15"/>
    </row>
    <row r="70415" spans="5:5">
      <c r="E70415" s="15"/>
    </row>
    <row r="70416" spans="5:5">
      <c r="E70416" s="15"/>
    </row>
    <row r="70417" spans="5:5">
      <c r="E70417" s="15"/>
    </row>
    <row r="70418" spans="5:5">
      <c r="E70418" s="15"/>
    </row>
    <row r="70419" spans="5:5">
      <c r="E70419" s="15"/>
    </row>
    <row r="70420" spans="5:5">
      <c r="E70420" s="15"/>
    </row>
    <row r="70421" spans="5:5">
      <c r="E70421" s="15"/>
    </row>
    <row r="70422" spans="5:5">
      <c r="E70422" s="15"/>
    </row>
    <row r="70423" spans="5:5">
      <c r="E70423" s="15"/>
    </row>
    <row r="70424" spans="5:5">
      <c r="E70424" s="15"/>
    </row>
    <row r="70425" spans="5:5">
      <c r="E70425" s="15"/>
    </row>
    <row r="70426" spans="5:5">
      <c r="E70426" s="15"/>
    </row>
    <row r="70427" spans="5:5">
      <c r="E70427" s="15"/>
    </row>
    <row r="70428" spans="5:5">
      <c r="E70428" s="15"/>
    </row>
    <row r="70429" spans="5:5">
      <c r="E70429" s="15"/>
    </row>
    <row r="70430" spans="5:5">
      <c r="E70430" s="15"/>
    </row>
    <row r="70431" spans="5:5">
      <c r="E70431" s="15"/>
    </row>
    <row r="70432" spans="5:5">
      <c r="E70432" s="15"/>
    </row>
    <row r="70433" spans="5:5">
      <c r="E70433" s="15"/>
    </row>
    <row r="70434" spans="5:5">
      <c r="E70434" s="15"/>
    </row>
    <row r="70435" spans="5:5">
      <c r="E70435" s="15"/>
    </row>
    <row r="70436" spans="5:5">
      <c r="E70436" s="15"/>
    </row>
    <row r="70437" spans="5:5">
      <c r="E70437" s="15"/>
    </row>
    <row r="70438" spans="5:5">
      <c r="E70438" s="15"/>
    </row>
    <row r="70439" spans="5:5">
      <c r="E70439" s="15"/>
    </row>
    <row r="70440" spans="5:5">
      <c r="E70440" s="15"/>
    </row>
    <row r="70441" spans="5:5">
      <c r="E70441" s="15"/>
    </row>
    <row r="70442" spans="5:5">
      <c r="E70442" s="15"/>
    </row>
    <row r="70443" spans="5:5">
      <c r="E70443" s="15"/>
    </row>
    <row r="70444" spans="5:5">
      <c r="E70444" s="15"/>
    </row>
    <row r="70445" spans="5:5">
      <c r="E70445" s="15"/>
    </row>
    <row r="70446" spans="5:5">
      <c r="E70446" s="15"/>
    </row>
    <row r="70447" spans="5:5">
      <c r="E70447" s="15"/>
    </row>
    <row r="70448" spans="5:5">
      <c r="E70448" s="15"/>
    </row>
    <row r="70449" spans="5:5">
      <c r="E70449" s="15"/>
    </row>
    <row r="70450" spans="5:5">
      <c r="E70450" s="15"/>
    </row>
    <row r="70451" spans="5:5">
      <c r="E70451" s="15"/>
    </row>
    <row r="70452" spans="5:5">
      <c r="E70452" s="15"/>
    </row>
    <row r="70453" spans="5:5">
      <c r="E70453" s="15"/>
    </row>
    <row r="70454" spans="5:5">
      <c r="E70454" s="15"/>
    </row>
    <row r="70455" spans="5:5">
      <c r="E70455" s="15"/>
    </row>
    <row r="70456" spans="5:5">
      <c r="E70456" s="15"/>
    </row>
    <row r="70457" spans="5:5">
      <c r="E70457" s="15"/>
    </row>
    <row r="70458" spans="5:5">
      <c r="E70458" s="15"/>
    </row>
    <row r="70459" spans="5:5">
      <c r="E70459" s="15"/>
    </row>
    <row r="70460" spans="5:5">
      <c r="E70460" s="15"/>
    </row>
    <row r="70461" spans="5:5">
      <c r="E70461" s="15"/>
    </row>
    <row r="70462" spans="5:5">
      <c r="E70462" s="15"/>
    </row>
    <row r="70463" spans="5:5">
      <c r="E70463" s="15"/>
    </row>
    <row r="70464" spans="5:5">
      <c r="E70464" s="15"/>
    </row>
    <row r="70465" spans="5:5">
      <c r="E70465" s="15"/>
    </row>
    <row r="70466" spans="5:5">
      <c r="E70466" s="15"/>
    </row>
    <row r="70467" spans="5:5">
      <c r="E70467" s="15"/>
    </row>
    <row r="70468" spans="5:5">
      <c r="E70468" s="15"/>
    </row>
    <row r="70469" spans="5:5">
      <c r="E70469" s="15"/>
    </row>
    <row r="70470" spans="5:5">
      <c r="E70470" s="15"/>
    </row>
    <row r="70471" spans="5:5">
      <c r="E70471" s="15"/>
    </row>
    <row r="70472" spans="5:5">
      <c r="E70472" s="15"/>
    </row>
    <row r="70473" spans="5:5">
      <c r="E70473" s="15"/>
    </row>
    <row r="70474" spans="5:5">
      <c r="E70474" s="15"/>
    </row>
    <row r="70475" spans="5:5">
      <c r="E70475" s="15"/>
    </row>
    <row r="70476" spans="5:5">
      <c r="E70476" s="15"/>
    </row>
    <row r="70477" spans="5:5">
      <c r="E70477" s="15"/>
    </row>
    <row r="70478" spans="5:5">
      <c r="E70478" s="15"/>
    </row>
    <row r="70479" spans="5:5">
      <c r="E70479" s="15"/>
    </row>
    <row r="70480" spans="5:5">
      <c r="E70480" s="15"/>
    </row>
    <row r="70481" spans="5:5">
      <c r="E70481" s="15"/>
    </row>
    <row r="70482" spans="5:5">
      <c r="E70482" s="15"/>
    </row>
    <row r="70483" spans="5:5">
      <c r="E70483" s="15"/>
    </row>
    <row r="70484" spans="5:5">
      <c r="E70484" s="15"/>
    </row>
    <row r="70485" spans="5:5">
      <c r="E70485" s="15"/>
    </row>
    <row r="70486" spans="5:5">
      <c r="E70486" s="15"/>
    </row>
    <row r="70487" spans="5:5">
      <c r="E70487" s="15"/>
    </row>
    <row r="70488" spans="5:5">
      <c r="E70488" s="15"/>
    </row>
    <row r="70489" spans="5:5">
      <c r="E70489" s="15"/>
    </row>
    <row r="70490" spans="5:5">
      <c r="E70490" s="15"/>
    </row>
    <row r="70491" spans="5:5">
      <c r="E70491" s="15"/>
    </row>
    <row r="70492" spans="5:5">
      <c r="E70492" s="15"/>
    </row>
    <row r="70493" spans="5:5">
      <c r="E70493" s="15"/>
    </row>
    <row r="70494" spans="5:5">
      <c r="E70494" s="15"/>
    </row>
    <row r="70495" spans="5:5">
      <c r="E70495" s="15"/>
    </row>
    <row r="70496" spans="5:5">
      <c r="E70496" s="15"/>
    </row>
    <row r="70497" spans="5:5">
      <c r="E70497" s="15"/>
    </row>
    <row r="70498" spans="5:5">
      <c r="E70498" s="15"/>
    </row>
    <row r="70499" spans="5:5">
      <c r="E70499" s="15"/>
    </row>
    <row r="70500" spans="5:5">
      <c r="E70500" s="15"/>
    </row>
    <row r="70501" spans="5:5">
      <c r="E70501" s="15"/>
    </row>
    <row r="70502" spans="5:5">
      <c r="E70502" s="15"/>
    </row>
    <row r="70503" spans="5:5">
      <c r="E70503" s="15"/>
    </row>
    <row r="70504" spans="5:5">
      <c r="E70504" s="15"/>
    </row>
    <row r="70505" spans="5:5">
      <c r="E70505" s="15"/>
    </row>
    <row r="70506" spans="5:5">
      <c r="E70506" s="15"/>
    </row>
    <row r="70507" spans="5:5">
      <c r="E70507" s="15"/>
    </row>
    <row r="70508" spans="5:5">
      <c r="E70508" s="15"/>
    </row>
    <row r="70509" spans="5:5">
      <c r="E70509" s="15"/>
    </row>
    <row r="70510" spans="5:5">
      <c r="E70510" s="15"/>
    </row>
    <row r="70511" spans="5:5">
      <c r="E70511" s="15"/>
    </row>
    <row r="70512" spans="5:5">
      <c r="E70512" s="15"/>
    </row>
    <row r="70513" spans="5:5">
      <c r="E70513" s="15"/>
    </row>
    <row r="70514" spans="5:5">
      <c r="E70514" s="15"/>
    </row>
    <row r="70515" spans="5:5">
      <c r="E70515" s="15"/>
    </row>
    <row r="70516" spans="5:5">
      <c r="E70516" s="15"/>
    </row>
    <row r="70517" spans="5:5">
      <c r="E70517" s="15"/>
    </row>
    <row r="70518" spans="5:5">
      <c r="E70518" s="15"/>
    </row>
    <row r="70519" spans="5:5">
      <c r="E70519" s="15"/>
    </row>
    <row r="70520" spans="5:5">
      <c r="E70520" s="15"/>
    </row>
    <row r="70521" spans="5:5">
      <c r="E70521" s="15"/>
    </row>
    <row r="70522" spans="5:5">
      <c r="E70522" s="15"/>
    </row>
    <row r="70523" spans="5:5">
      <c r="E70523" s="15"/>
    </row>
    <row r="70524" spans="5:5">
      <c r="E70524" s="15"/>
    </row>
    <row r="70525" spans="5:5">
      <c r="E70525" s="15"/>
    </row>
    <row r="70526" spans="5:5">
      <c r="E70526" s="15"/>
    </row>
    <row r="70527" spans="5:5">
      <c r="E70527" s="15"/>
    </row>
    <row r="70528" spans="5:5">
      <c r="E70528" s="15"/>
    </row>
    <row r="70529" spans="5:5">
      <c r="E70529" s="15"/>
    </row>
    <row r="70530" spans="5:5">
      <c r="E70530" s="15"/>
    </row>
    <row r="70531" spans="5:5">
      <c r="E70531" s="15"/>
    </row>
    <row r="70532" spans="5:5">
      <c r="E70532" s="15"/>
    </row>
    <row r="70533" spans="5:5">
      <c r="E70533" s="15"/>
    </row>
    <row r="70534" spans="5:5">
      <c r="E70534" s="15"/>
    </row>
    <row r="70535" spans="5:5">
      <c r="E70535" s="15"/>
    </row>
    <row r="70536" spans="5:5">
      <c r="E70536" s="15"/>
    </row>
    <row r="70537" spans="5:5">
      <c r="E70537" s="15"/>
    </row>
    <row r="70538" spans="5:5">
      <c r="E70538" s="15"/>
    </row>
    <row r="70539" spans="5:5">
      <c r="E70539" s="15"/>
    </row>
    <row r="70540" spans="5:5">
      <c r="E70540" s="15"/>
    </row>
    <row r="70541" spans="5:5">
      <c r="E70541" s="15"/>
    </row>
    <row r="70542" spans="5:5">
      <c r="E70542" s="15"/>
    </row>
    <row r="70543" spans="5:5">
      <c r="E70543" s="15"/>
    </row>
    <row r="70544" spans="5:5">
      <c r="E70544" s="15"/>
    </row>
    <row r="70545" spans="5:5">
      <c r="E70545" s="15"/>
    </row>
    <row r="70546" spans="5:5">
      <c r="E70546" s="15"/>
    </row>
    <row r="70547" spans="5:5">
      <c r="E70547" s="15"/>
    </row>
    <row r="70548" spans="5:5">
      <c r="E70548" s="15"/>
    </row>
    <row r="70549" spans="5:5">
      <c r="E70549" s="15"/>
    </row>
    <row r="70550" spans="5:5">
      <c r="E70550" s="15"/>
    </row>
    <row r="70551" spans="5:5">
      <c r="E70551" s="15"/>
    </row>
    <row r="70552" spans="5:5">
      <c r="E70552" s="15"/>
    </row>
    <row r="70553" spans="5:5">
      <c r="E70553" s="15"/>
    </row>
    <row r="70554" spans="5:5">
      <c r="E70554" s="15"/>
    </row>
    <row r="70555" spans="5:5">
      <c r="E70555" s="15"/>
    </row>
    <row r="70556" spans="5:5">
      <c r="E70556" s="15"/>
    </row>
    <row r="70557" spans="5:5">
      <c r="E70557" s="15"/>
    </row>
    <row r="70558" spans="5:5">
      <c r="E70558" s="15"/>
    </row>
    <row r="70559" spans="5:5">
      <c r="E70559" s="15"/>
    </row>
    <row r="70560" spans="5:5">
      <c r="E70560" s="15"/>
    </row>
    <row r="70561" spans="5:5">
      <c r="E70561" s="15"/>
    </row>
    <row r="70562" spans="5:5">
      <c r="E70562" s="15"/>
    </row>
    <row r="70563" spans="5:5">
      <c r="E70563" s="15"/>
    </row>
    <row r="70564" spans="5:5">
      <c r="E70564" s="15"/>
    </row>
    <row r="70565" spans="5:5">
      <c r="E70565" s="15"/>
    </row>
    <row r="70566" spans="5:5">
      <c r="E70566" s="15"/>
    </row>
    <row r="70567" spans="5:5">
      <c r="E70567" s="15"/>
    </row>
    <row r="70568" spans="5:5">
      <c r="E70568" s="15"/>
    </row>
    <row r="70569" spans="5:5">
      <c r="E70569" s="15"/>
    </row>
    <row r="70570" spans="5:5">
      <c r="E70570" s="15"/>
    </row>
    <row r="70571" spans="5:5">
      <c r="E70571" s="15"/>
    </row>
    <row r="70572" spans="5:5">
      <c r="E70572" s="15"/>
    </row>
    <row r="70573" spans="5:5">
      <c r="E70573" s="15"/>
    </row>
    <row r="70574" spans="5:5">
      <c r="E70574" s="15"/>
    </row>
    <row r="70575" spans="5:5">
      <c r="E70575" s="15"/>
    </row>
    <row r="70576" spans="5:5">
      <c r="E70576" s="15"/>
    </row>
    <row r="70577" spans="5:5">
      <c r="E70577" s="15"/>
    </row>
    <row r="70578" spans="5:5">
      <c r="E70578" s="15"/>
    </row>
    <row r="70579" spans="5:5">
      <c r="E70579" s="15"/>
    </row>
    <row r="70580" spans="5:5">
      <c r="E70580" s="15"/>
    </row>
    <row r="70581" spans="5:5">
      <c r="E70581" s="15"/>
    </row>
    <row r="70582" spans="5:5">
      <c r="E70582" s="15"/>
    </row>
    <row r="70583" spans="5:5">
      <c r="E70583" s="15"/>
    </row>
    <row r="70584" spans="5:5">
      <c r="E70584" s="15"/>
    </row>
    <row r="70585" spans="5:5">
      <c r="E70585" s="15"/>
    </row>
    <row r="70586" spans="5:5">
      <c r="E70586" s="15"/>
    </row>
    <row r="70587" spans="5:5">
      <c r="E70587" s="15"/>
    </row>
    <row r="70588" spans="5:5">
      <c r="E70588" s="15"/>
    </row>
    <row r="70589" spans="5:5">
      <c r="E70589" s="15"/>
    </row>
    <row r="70590" spans="5:5">
      <c r="E70590" s="15"/>
    </row>
    <row r="70591" spans="5:5">
      <c r="E70591" s="15"/>
    </row>
    <row r="70592" spans="5:5">
      <c r="E70592" s="15"/>
    </row>
    <row r="70593" spans="5:5">
      <c r="E70593" s="15"/>
    </row>
    <row r="70594" spans="5:5">
      <c r="E70594" s="15"/>
    </row>
    <row r="70595" spans="5:5">
      <c r="E70595" s="15"/>
    </row>
    <row r="70596" spans="5:5">
      <c r="E70596" s="15"/>
    </row>
    <row r="70597" spans="5:5">
      <c r="E70597" s="15"/>
    </row>
    <row r="70598" spans="5:5">
      <c r="E70598" s="15"/>
    </row>
    <row r="70599" spans="5:5">
      <c r="E70599" s="15"/>
    </row>
    <row r="70600" spans="5:5">
      <c r="E70600" s="15"/>
    </row>
    <row r="70601" spans="5:5">
      <c r="E70601" s="15"/>
    </row>
    <row r="70602" spans="5:5">
      <c r="E70602" s="15"/>
    </row>
    <row r="70603" spans="5:5">
      <c r="E70603" s="15"/>
    </row>
    <row r="70604" spans="5:5">
      <c r="E70604" s="15"/>
    </row>
    <row r="70605" spans="5:5">
      <c r="E70605" s="15"/>
    </row>
    <row r="70606" spans="5:5">
      <c r="E70606" s="15"/>
    </row>
    <row r="70607" spans="5:5">
      <c r="E70607" s="15"/>
    </row>
    <row r="70608" spans="5:5">
      <c r="E70608" s="15"/>
    </row>
    <row r="70609" spans="5:5">
      <c r="E70609" s="15"/>
    </row>
    <row r="70610" spans="5:5">
      <c r="E70610" s="15"/>
    </row>
    <row r="70611" spans="5:5">
      <c r="E70611" s="15"/>
    </row>
    <row r="70612" spans="5:5">
      <c r="E70612" s="15"/>
    </row>
    <row r="70613" spans="5:5">
      <c r="E70613" s="15"/>
    </row>
    <row r="70614" spans="5:5">
      <c r="E70614" s="15"/>
    </row>
    <row r="70615" spans="5:5">
      <c r="E70615" s="15"/>
    </row>
    <row r="70616" spans="5:5">
      <c r="E70616" s="15"/>
    </row>
    <row r="70617" spans="5:5">
      <c r="E70617" s="15"/>
    </row>
    <row r="70618" spans="5:5">
      <c r="E70618" s="15"/>
    </row>
    <row r="70619" spans="5:5">
      <c r="E70619" s="15"/>
    </row>
    <row r="70620" spans="5:5">
      <c r="E70620" s="15"/>
    </row>
    <row r="70621" spans="5:5">
      <c r="E70621" s="15"/>
    </row>
    <row r="70622" spans="5:5">
      <c r="E70622" s="15"/>
    </row>
    <row r="70623" spans="5:5">
      <c r="E70623" s="15"/>
    </row>
    <row r="70624" spans="5:5">
      <c r="E70624" s="15"/>
    </row>
    <row r="70625" spans="5:5">
      <c r="E70625" s="15"/>
    </row>
    <row r="70626" spans="5:5">
      <c r="E70626" s="15"/>
    </row>
    <row r="70627" spans="5:5">
      <c r="E70627" s="15"/>
    </row>
    <row r="70628" spans="5:5">
      <c r="E70628" s="15"/>
    </row>
    <row r="70629" spans="5:5">
      <c r="E70629" s="15"/>
    </row>
    <row r="70630" spans="5:5">
      <c r="E70630" s="15"/>
    </row>
    <row r="70631" spans="5:5">
      <c r="E70631" s="15"/>
    </row>
    <row r="70632" spans="5:5">
      <c r="E70632" s="15"/>
    </row>
    <row r="70633" spans="5:5">
      <c r="E70633" s="15"/>
    </row>
    <row r="70634" spans="5:5">
      <c r="E70634" s="15"/>
    </row>
    <row r="70635" spans="5:5">
      <c r="E70635" s="15"/>
    </row>
    <row r="70636" spans="5:5">
      <c r="E70636" s="15"/>
    </row>
    <row r="70637" spans="5:5">
      <c r="E70637" s="15"/>
    </row>
    <row r="70638" spans="5:5">
      <c r="E70638" s="15"/>
    </row>
    <row r="70639" spans="5:5">
      <c r="E70639" s="15"/>
    </row>
    <row r="70640" spans="5:5">
      <c r="E70640" s="15"/>
    </row>
    <row r="70641" spans="5:5">
      <c r="E70641" s="15"/>
    </row>
    <row r="70642" spans="5:5">
      <c r="E70642" s="15"/>
    </row>
    <row r="70643" spans="5:5">
      <c r="E70643" s="15"/>
    </row>
    <row r="70644" spans="5:5">
      <c r="E70644" s="15"/>
    </row>
    <row r="70645" spans="5:5">
      <c r="E70645" s="15"/>
    </row>
    <row r="70646" spans="5:5">
      <c r="E70646" s="15"/>
    </row>
    <row r="70647" spans="5:5">
      <c r="E70647" s="15"/>
    </row>
    <row r="70648" spans="5:5">
      <c r="E70648" s="15"/>
    </row>
    <row r="70649" spans="5:5">
      <c r="E70649" s="15"/>
    </row>
    <row r="70650" spans="5:5">
      <c r="E70650" s="15"/>
    </row>
    <row r="70651" spans="5:5">
      <c r="E70651" s="15"/>
    </row>
    <row r="70652" spans="5:5">
      <c r="E70652" s="15"/>
    </row>
    <row r="70653" spans="5:5">
      <c r="E70653" s="15"/>
    </row>
    <row r="70654" spans="5:5">
      <c r="E70654" s="15"/>
    </row>
    <row r="70655" spans="5:5">
      <c r="E70655" s="15"/>
    </row>
    <row r="70656" spans="5:5">
      <c r="E70656" s="15"/>
    </row>
    <row r="70657" spans="5:5">
      <c r="E70657" s="15"/>
    </row>
    <row r="70658" spans="5:5">
      <c r="E70658" s="15"/>
    </row>
    <row r="70659" spans="5:5">
      <c r="E70659" s="15"/>
    </row>
    <row r="70660" spans="5:5">
      <c r="E70660" s="15"/>
    </row>
    <row r="70661" spans="5:5">
      <c r="E70661" s="15"/>
    </row>
    <row r="70662" spans="5:5">
      <c r="E70662" s="15"/>
    </row>
    <row r="70663" spans="5:5">
      <c r="E70663" s="15"/>
    </row>
    <row r="70664" spans="5:5">
      <c r="E70664" s="15"/>
    </row>
    <row r="70665" spans="5:5">
      <c r="E70665" s="15"/>
    </row>
    <row r="70666" spans="5:5">
      <c r="E70666" s="15"/>
    </row>
    <row r="70667" spans="5:5">
      <c r="E70667" s="15"/>
    </row>
    <row r="70668" spans="5:5">
      <c r="E70668" s="15"/>
    </row>
    <row r="70669" spans="5:5">
      <c r="E70669" s="15"/>
    </row>
    <row r="70670" spans="5:5">
      <c r="E70670" s="15"/>
    </row>
    <row r="70671" spans="5:5">
      <c r="E70671" s="15"/>
    </row>
    <row r="70672" spans="5:5">
      <c r="E70672" s="15"/>
    </row>
    <row r="70673" spans="5:5">
      <c r="E70673" s="15"/>
    </row>
    <row r="70674" spans="5:5">
      <c r="E70674" s="15"/>
    </row>
    <row r="70675" spans="5:5">
      <c r="E70675" s="15"/>
    </row>
    <row r="70676" spans="5:5">
      <c r="E70676" s="15"/>
    </row>
    <row r="70677" spans="5:5">
      <c r="E70677" s="15"/>
    </row>
    <row r="70678" spans="5:5">
      <c r="E70678" s="15"/>
    </row>
    <row r="70679" spans="5:5">
      <c r="E70679" s="15"/>
    </row>
    <row r="70680" spans="5:5">
      <c r="E70680" s="15"/>
    </row>
    <row r="70681" spans="5:5">
      <c r="E70681" s="15"/>
    </row>
    <row r="70682" spans="5:5">
      <c r="E70682" s="15"/>
    </row>
    <row r="70683" spans="5:5">
      <c r="E70683" s="15"/>
    </row>
    <row r="70684" spans="5:5">
      <c r="E70684" s="15"/>
    </row>
    <row r="70685" spans="5:5">
      <c r="E70685" s="15"/>
    </row>
    <row r="70686" spans="5:5">
      <c r="E70686" s="15"/>
    </row>
    <row r="70687" spans="5:5">
      <c r="E70687" s="15"/>
    </row>
    <row r="70688" spans="5:5">
      <c r="E70688" s="15"/>
    </row>
    <row r="70689" spans="5:5">
      <c r="E70689" s="15"/>
    </row>
    <row r="70690" spans="5:5">
      <c r="E70690" s="15"/>
    </row>
    <row r="70691" spans="5:5">
      <c r="E70691" s="15"/>
    </row>
    <row r="70692" spans="5:5">
      <c r="E70692" s="15"/>
    </row>
    <row r="70693" spans="5:5">
      <c r="E70693" s="15"/>
    </row>
    <row r="70694" spans="5:5">
      <c r="E70694" s="15"/>
    </row>
    <row r="70695" spans="5:5">
      <c r="E70695" s="15"/>
    </row>
    <row r="70696" spans="5:5">
      <c r="E70696" s="15"/>
    </row>
    <row r="70697" spans="5:5">
      <c r="E70697" s="15"/>
    </row>
    <row r="70698" spans="5:5">
      <c r="E70698" s="15"/>
    </row>
    <row r="70699" spans="5:5">
      <c r="E70699" s="15"/>
    </row>
    <row r="70700" spans="5:5">
      <c r="E70700" s="15"/>
    </row>
    <row r="70701" spans="5:5">
      <c r="E70701" s="15"/>
    </row>
    <row r="70702" spans="5:5">
      <c r="E70702" s="15"/>
    </row>
    <row r="70703" spans="5:5">
      <c r="E70703" s="15"/>
    </row>
    <row r="70704" spans="5:5">
      <c r="E70704" s="15"/>
    </row>
    <row r="70705" spans="5:5">
      <c r="E70705" s="15"/>
    </row>
    <row r="70706" spans="5:5">
      <c r="E70706" s="15"/>
    </row>
    <row r="70707" spans="5:5">
      <c r="E70707" s="15"/>
    </row>
    <row r="70708" spans="5:5">
      <c r="E70708" s="15"/>
    </row>
    <row r="70709" spans="5:5">
      <c r="E70709" s="15"/>
    </row>
    <row r="70710" spans="5:5">
      <c r="E70710" s="15"/>
    </row>
    <row r="70711" spans="5:5">
      <c r="E70711" s="15"/>
    </row>
    <row r="70712" spans="5:5">
      <c r="E70712" s="15"/>
    </row>
    <row r="70713" spans="5:5">
      <c r="E70713" s="15"/>
    </row>
    <row r="70714" spans="5:5">
      <c r="E70714" s="15"/>
    </row>
    <row r="70715" spans="5:5">
      <c r="E70715" s="15"/>
    </row>
    <row r="70716" spans="5:5">
      <c r="E70716" s="15"/>
    </row>
    <row r="70717" spans="5:5">
      <c r="E70717" s="15"/>
    </row>
    <row r="70718" spans="5:5">
      <c r="E70718" s="15"/>
    </row>
    <row r="70719" spans="5:5">
      <c r="E70719" s="15"/>
    </row>
    <row r="70720" spans="5:5">
      <c r="E70720" s="15"/>
    </row>
    <row r="70721" spans="5:5">
      <c r="E70721" s="15"/>
    </row>
    <row r="70722" spans="5:5">
      <c r="E70722" s="15"/>
    </row>
    <row r="70723" spans="5:5">
      <c r="E70723" s="15"/>
    </row>
    <row r="70724" spans="5:5">
      <c r="E70724" s="15"/>
    </row>
    <row r="70725" spans="5:5">
      <c r="E70725" s="15"/>
    </row>
    <row r="70726" spans="5:5">
      <c r="E70726" s="15"/>
    </row>
    <row r="70727" spans="5:5">
      <c r="E70727" s="15"/>
    </row>
    <row r="70728" spans="5:5">
      <c r="E70728" s="15"/>
    </row>
    <row r="70729" spans="5:5">
      <c r="E70729" s="15"/>
    </row>
    <row r="70730" spans="5:5">
      <c r="E70730" s="15"/>
    </row>
    <row r="70731" spans="5:5">
      <c r="E70731" s="15"/>
    </row>
    <row r="70732" spans="5:5">
      <c r="E70732" s="15"/>
    </row>
    <row r="70733" spans="5:5">
      <c r="E70733" s="15"/>
    </row>
    <row r="70734" spans="5:5">
      <c r="E70734" s="15"/>
    </row>
    <row r="70735" spans="5:5">
      <c r="E70735" s="15"/>
    </row>
    <row r="70736" spans="5:5">
      <c r="E70736" s="15"/>
    </row>
    <row r="70737" spans="5:5">
      <c r="E70737" s="15"/>
    </row>
    <row r="70738" spans="5:5">
      <c r="E70738" s="15"/>
    </row>
    <row r="70739" spans="5:5">
      <c r="E70739" s="15"/>
    </row>
    <row r="70740" spans="5:5">
      <c r="E70740" s="15"/>
    </row>
    <row r="70741" spans="5:5">
      <c r="E70741" s="15"/>
    </row>
    <row r="70742" spans="5:5">
      <c r="E70742" s="15"/>
    </row>
    <row r="70743" spans="5:5">
      <c r="E70743" s="15"/>
    </row>
    <row r="70744" spans="5:5">
      <c r="E70744" s="15"/>
    </row>
    <row r="70745" spans="5:5">
      <c r="E70745" s="15"/>
    </row>
    <row r="70746" spans="5:5">
      <c r="E70746" s="15"/>
    </row>
    <row r="70747" spans="5:5">
      <c r="E70747" s="15"/>
    </row>
    <row r="70748" spans="5:5">
      <c r="E70748" s="15"/>
    </row>
    <row r="70749" spans="5:5">
      <c r="E70749" s="15"/>
    </row>
    <row r="70750" spans="5:5">
      <c r="E70750" s="15"/>
    </row>
    <row r="70751" spans="5:5">
      <c r="E70751" s="15"/>
    </row>
    <row r="70752" spans="5:5">
      <c r="E70752" s="15"/>
    </row>
    <row r="70753" spans="5:5">
      <c r="E70753" s="15"/>
    </row>
    <row r="70754" spans="5:5">
      <c r="E70754" s="15"/>
    </row>
    <row r="70755" spans="5:5">
      <c r="E70755" s="15"/>
    </row>
    <row r="70756" spans="5:5">
      <c r="E70756" s="15"/>
    </row>
    <row r="70757" spans="5:5">
      <c r="E70757" s="15"/>
    </row>
    <row r="70758" spans="5:5">
      <c r="E70758" s="15"/>
    </row>
    <row r="70759" spans="5:5">
      <c r="E70759" s="15"/>
    </row>
    <row r="70760" spans="5:5">
      <c r="E70760" s="15"/>
    </row>
    <row r="70761" spans="5:5">
      <c r="E70761" s="15"/>
    </row>
    <row r="70762" spans="5:5">
      <c r="E70762" s="15"/>
    </row>
    <row r="70763" spans="5:5">
      <c r="E70763" s="15"/>
    </row>
    <row r="70764" spans="5:5">
      <c r="E70764" s="15"/>
    </row>
    <row r="70765" spans="5:5">
      <c r="E70765" s="15"/>
    </row>
    <row r="70766" spans="5:5">
      <c r="E70766" s="15"/>
    </row>
    <row r="70767" spans="5:5">
      <c r="E70767" s="15"/>
    </row>
    <row r="70768" spans="5:5">
      <c r="E70768" s="15"/>
    </row>
    <row r="70769" spans="5:5">
      <c r="E70769" s="15"/>
    </row>
    <row r="70770" spans="5:5">
      <c r="E70770" s="15"/>
    </row>
    <row r="70771" spans="5:5">
      <c r="E70771" s="15"/>
    </row>
    <row r="70772" spans="5:5">
      <c r="E70772" s="15"/>
    </row>
    <row r="70773" spans="5:5">
      <c r="E70773" s="15"/>
    </row>
    <row r="70774" spans="5:5">
      <c r="E70774" s="15"/>
    </row>
    <row r="70775" spans="5:5">
      <c r="E70775" s="15"/>
    </row>
    <row r="70776" spans="5:5">
      <c r="E70776" s="15"/>
    </row>
    <row r="70777" spans="5:5">
      <c r="E70777" s="15"/>
    </row>
    <row r="70778" spans="5:5">
      <c r="E70778" s="15"/>
    </row>
    <row r="70779" spans="5:5">
      <c r="E70779" s="15"/>
    </row>
    <row r="70780" spans="5:5">
      <c r="E70780" s="15"/>
    </row>
    <row r="70781" spans="5:5">
      <c r="E70781" s="15"/>
    </row>
    <row r="70782" spans="5:5">
      <c r="E70782" s="15"/>
    </row>
    <row r="70783" spans="5:5">
      <c r="E70783" s="15"/>
    </row>
    <row r="70784" spans="5:5">
      <c r="E70784" s="15"/>
    </row>
    <row r="70785" spans="5:5">
      <c r="E70785" s="15"/>
    </row>
    <row r="70786" spans="5:5">
      <c r="E70786" s="15"/>
    </row>
    <row r="70787" spans="5:5">
      <c r="E70787" s="15"/>
    </row>
    <row r="70788" spans="5:5">
      <c r="E70788" s="15"/>
    </row>
    <row r="70789" spans="5:5">
      <c r="E70789" s="15"/>
    </row>
    <row r="70790" spans="5:5">
      <c r="E70790" s="15"/>
    </row>
    <row r="70791" spans="5:5">
      <c r="E70791" s="15"/>
    </row>
    <row r="70792" spans="5:5">
      <c r="E70792" s="15"/>
    </row>
    <row r="70793" spans="5:5">
      <c r="E70793" s="15"/>
    </row>
    <row r="70794" spans="5:5">
      <c r="E70794" s="15"/>
    </row>
    <row r="70795" spans="5:5">
      <c r="E70795" s="15"/>
    </row>
    <row r="70796" spans="5:5">
      <c r="E70796" s="15"/>
    </row>
    <row r="70797" spans="5:5">
      <c r="E70797" s="15"/>
    </row>
    <row r="70798" spans="5:5">
      <c r="E70798" s="15"/>
    </row>
    <row r="70799" spans="5:5">
      <c r="E70799" s="15"/>
    </row>
    <row r="70800" spans="5:5">
      <c r="E70800" s="15"/>
    </row>
    <row r="70801" spans="5:5">
      <c r="E70801" s="15"/>
    </row>
    <row r="70802" spans="5:5">
      <c r="E70802" s="15"/>
    </row>
    <row r="70803" spans="5:5">
      <c r="E70803" s="15"/>
    </row>
    <row r="70804" spans="5:5">
      <c r="E70804" s="15"/>
    </row>
    <row r="70805" spans="5:5">
      <c r="E70805" s="15"/>
    </row>
    <row r="70806" spans="5:5">
      <c r="E70806" s="15"/>
    </row>
    <row r="70807" spans="5:5">
      <c r="E70807" s="15"/>
    </row>
    <row r="70808" spans="5:5">
      <c r="E70808" s="15"/>
    </row>
    <row r="70809" spans="5:5">
      <c r="E70809" s="15"/>
    </row>
    <row r="70810" spans="5:5">
      <c r="E70810" s="15"/>
    </row>
    <row r="70811" spans="5:5">
      <c r="E70811" s="15"/>
    </row>
    <row r="70812" spans="5:5">
      <c r="E70812" s="15"/>
    </row>
    <row r="70813" spans="5:5">
      <c r="E70813" s="15"/>
    </row>
    <row r="70814" spans="5:5">
      <c r="E70814" s="15"/>
    </row>
    <row r="70815" spans="5:5">
      <c r="E70815" s="15"/>
    </row>
    <row r="70816" spans="5:5">
      <c r="E70816" s="15"/>
    </row>
    <row r="70817" spans="5:5">
      <c r="E70817" s="15"/>
    </row>
    <row r="70818" spans="5:5">
      <c r="E70818" s="15"/>
    </row>
    <row r="70819" spans="5:5">
      <c r="E70819" s="15"/>
    </row>
    <row r="70820" spans="5:5">
      <c r="E70820" s="15"/>
    </row>
    <row r="70821" spans="5:5">
      <c r="E70821" s="15"/>
    </row>
    <row r="70822" spans="5:5">
      <c r="E70822" s="15"/>
    </row>
    <row r="70823" spans="5:5">
      <c r="E70823" s="15"/>
    </row>
    <row r="70824" spans="5:5">
      <c r="E70824" s="15"/>
    </row>
    <row r="70825" spans="5:5">
      <c r="E70825" s="15"/>
    </row>
    <row r="70826" spans="5:5">
      <c r="E70826" s="15"/>
    </row>
    <row r="70827" spans="5:5">
      <c r="E70827" s="15"/>
    </row>
    <row r="70828" spans="5:5">
      <c r="E70828" s="15"/>
    </row>
    <row r="70829" spans="5:5">
      <c r="E70829" s="15"/>
    </row>
    <row r="70830" spans="5:5">
      <c r="E70830" s="15"/>
    </row>
    <row r="70831" spans="5:5">
      <c r="E70831" s="15"/>
    </row>
    <row r="70832" spans="5:5">
      <c r="E70832" s="15"/>
    </row>
    <row r="70833" spans="5:5">
      <c r="E70833" s="15"/>
    </row>
    <row r="70834" spans="5:5">
      <c r="E70834" s="15"/>
    </row>
    <row r="70835" spans="5:5">
      <c r="E70835" s="15"/>
    </row>
    <row r="70836" spans="5:5">
      <c r="E70836" s="15"/>
    </row>
    <row r="70837" spans="5:5">
      <c r="E70837" s="15"/>
    </row>
    <row r="70838" spans="5:5">
      <c r="E70838" s="15"/>
    </row>
    <row r="70839" spans="5:5">
      <c r="E70839" s="15"/>
    </row>
    <row r="70840" spans="5:5">
      <c r="E70840" s="15"/>
    </row>
    <row r="70841" spans="5:5">
      <c r="E70841" s="15"/>
    </row>
    <row r="70842" spans="5:5">
      <c r="E70842" s="15"/>
    </row>
    <row r="70843" spans="5:5">
      <c r="E70843" s="15"/>
    </row>
    <row r="70844" spans="5:5">
      <c r="E70844" s="15"/>
    </row>
    <row r="70845" spans="5:5">
      <c r="E70845" s="15"/>
    </row>
    <row r="70846" spans="5:5">
      <c r="E70846" s="15"/>
    </row>
    <row r="70847" spans="5:5">
      <c r="E70847" s="15"/>
    </row>
    <row r="70848" spans="5:5">
      <c r="E70848" s="15"/>
    </row>
    <row r="70849" spans="5:5">
      <c r="E70849" s="15"/>
    </row>
    <row r="70850" spans="5:5">
      <c r="E70850" s="15"/>
    </row>
    <row r="70851" spans="5:5">
      <c r="E70851" s="15"/>
    </row>
    <row r="70852" spans="5:5">
      <c r="E70852" s="15"/>
    </row>
    <row r="70853" spans="5:5">
      <c r="E70853" s="15"/>
    </row>
    <row r="70854" spans="5:5">
      <c r="E70854" s="15"/>
    </row>
    <row r="70855" spans="5:5">
      <c r="E70855" s="15"/>
    </row>
    <row r="70856" spans="5:5">
      <c r="E70856" s="15"/>
    </row>
    <row r="70857" spans="5:5">
      <c r="E70857" s="15"/>
    </row>
    <row r="70858" spans="5:5">
      <c r="E70858" s="15"/>
    </row>
    <row r="70859" spans="5:5">
      <c r="E70859" s="15"/>
    </row>
    <row r="70860" spans="5:5">
      <c r="E70860" s="15"/>
    </row>
    <row r="70861" spans="5:5">
      <c r="E70861" s="15"/>
    </row>
    <row r="70862" spans="5:5">
      <c r="E70862" s="15"/>
    </row>
    <row r="70863" spans="5:5">
      <c r="E70863" s="15"/>
    </row>
    <row r="70864" spans="5:5">
      <c r="E70864" s="15"/>
    </row>
    <row r="70865" spans="5:5">
      <c r="E70865" s="15"/>
    </row>
    <row r="70866" spans="5:5">
      <c r="E70866" s="15"/>
    </row>
    <row r="70867" spans="5:5">
      <c r="E70867" s="15"/>
    </row>
    <row r="70868" spans="5:5">
      <c r="E70868" s="15"/>
    </row>
    <row r="70869" spans="5:5">
      <c r="E70869" s="15"/>
    </row>
    <row r="70870" spans="5:5">
      <c r="E70870" s="15"/>
    </row>
    <row r="70871" spans="5:5">
      <c r="E70871" s="15"/>
    </row>
    <row r="70872" spans="5:5">
      <c r="E70872" s="15"/>
    </row>
    <row r="70873" spans="5:5">
      <c r="E70873" s="15"/>
    </row>
    <row r="70874" spans="5:5">
      <c r="E70874" s="15"/>
    </row>
    <row r="70875" spans="5:5">
      <c r="E70875" s="15"/>
    </row>
    <row r="70876" spans="5:5">
      <c r="E70876" s="15"/>
    </row>
    <row r="70877" spans="5:5">
      <c r="E70877" s="15"/>
    </row>
    <row r="70878" spans="5:5">
      <c r="E70878" s="15"/>
    </row>
    <row r="70879" spans="5:5">
      <c r="E70879" s="15"/>
    </row>
    <row r="70880" spans="5:5">
      <c r="E70880" s="15"/>
    </row>
    <row r="70881" spans="5:5">
      <c r="E70881" s="15"/>
    </row>
    <row r="70882" spans="5:5">
      <c r="E70882" s="15"/>
    </row>
    <row r="70883" spans="5:5">
      <c r="E70883" s="15"/>
    </row>
    <row r="70884" spans="5:5">
      <c r="E70884" s="15"/>
    </row>
    <row r="70885" spans="5:5">
      <c r="E70885" s="15"/>
    </row>
    <row r="70886" spans="5:5">
      <c r="E70886" s="15"/>
    </row>
    <row r="70887" spans="5:5">
      <c r="E70887" s="15"/>
    </row>
    <row r="70888" spans="5:5">
      <c r="E70888" s="15"/>
    </row>
    <row r="70889" spans="5:5">
      <c r="E70889" s="15"/>
    </row>
    <row r="70890" spans="5:5">
      <c r="E70890" s="15"/>
    </row>
    <row r="70891" spans="5:5">
      <c r="E70891" s="15"/>
    </row>
    <row r="70892" spans="5:5">
      <c r="E70892" s="15"/>
    </row>
    <row r="70893" spans="5:5">
      <c r="E70893" s="15"/>
    </row>
    <row r="70894" spans="5:5">
      <c r="E70894" s="15"/>
    </row>
    <row r="70895" spans="5:5">
      <c r="E70895" s="15"/>
    </row>
    <row r="70896" spans="5:5">
      <c r="E70896" s="15"/>
    </row>
    <row r="70897" spans="5:5">
      <c r="E70897" s="15"/>
    </row>
    <row r="70898" spans="5:5">
      <c r="E70898" s="15"/>
    </row>
    <row r="70899" spans="5:5">
      <c r="E70899" s="15"/>
    </row>
    <row r="70900" spans="5:5">
      <c r="E70900" s="15"/>
    </row>
    <row r="70901" spans="5:5">
      <c r="E70901" s="15"/>
    </row>
    <row r="70902" spans="5:5">
      <c r="E70902" s="15"/>
    </row>
    <row r="70903" spans="5:5">
      <c r="E70903" s="15"/>
    </row>
    <row r="70904" spans="5:5">
      <c r="E70904" s="15"/>
    </row>
    <row r="70905" spans="5:5">
      <c r="E70905" s="15"/>
    </row>
    <row r="70906" spans="5:5">
      <c r="E70906" s="15"/>
    </row>
    <row r="70907" spans="5:5">
      <c r="E70907" s="15"/>
    </row>
    <row r="70908" spans="5:5">
      <c r="E70908" s="15"/>
    </row>
    <row r="70909" spans="5:5">
      <c r="E70909" s="15"/>
    </row>
    <row r="70910" spans="5:5">
      <c r="E70910" s="15"/>
    </row>
    <row r="70911" spans="5:5">
      <c r="E70911" s="15"/>
    </row>
    <row r="70912" spans="5:5">
      <c r="E70912" s="15"/>
    </row>
    <row r="70913" spans="5:5">
      <c r="E70913" s="15"/>
    </row>
    <row r="70914" spans="5:5">
      <c r="E70914" s="15"/>
    </row>
    <row r="70915" spans="5:5">
      <c r="E70915" s="15"/>
    </row>
    <row r="70916" spans="5:5">
      <c r="E70916" s="15"/>
    </row>
    <row r="70917" spans="5:5">
      <c r="E70917" s="15"/>
    </row>
    <row r="70918" spans="5:5">
      <c r="E70918" s="15"/>
    </row>
    <row r="70919" spans="5:5">
      <c r="E70919" s="15"/>
    </row>
    <row r="70920" spans="5:5">
      <c r="E70920" s="15"/>
    </row>
    <row r="70921" spans="5:5">
      <c r="E70921" s="15"/>
    </row>
    <row r="70922" spans="5:5">
      <c r="E70922" s="15"/>
    </row>
    <row r="70923" spans="5:5">
      <c r="E70923" s="15"/>
    </row>
    <row r="70924" spans="5:5">
      <c r="E70924" s="15"/>
    </row>
    <row r="70925" spans="5:5">
      <c r="E70925" s="15"/>
    </row>
    <row r="70926" spans="5:5">
      <c r="E70926" s="15"/>
    </row>
    <row r="70927" spans="5:5">
      <c r="E70927" s="15"/>
    </row>
    <row r="70928" spans="5:5">
      <c r="E70928" s="15"/>
    </row>
    <row r="70929" spans="5:5">
      <c r="E70929" s="15"/>
    </row>
    <row r="70930" spans="5:5">
      <c r="E70930" s="15"/>
    </row>
    <row r="70931" spans="5:5">
      <c r="E70931" s="15"/>
    </row>
    <row r="70932" spans="5:5">
      <c r="E70932" s="15"/>
    </row>
    <row r="70933" spans="5:5">
      <c r="E70933" s="15"/>
    </row>
    <row r="70934" spans="5:5">
      <c r="E70934" s="15"/>
    </row>
    <row r="70935" spans="5:5">
      <c r="E70935" s="15"/>
    </row>
    <row r="70936" spans="5:5">
      <c r="E70936" s="15"/>
    </row>
    <row r="70937" spans="5:5">
      <c r="E70937" s="15"/>
    </row>
    <row r="70938" spans="5:5">
      <c r="E70938" s="15"/>
    </row>
    <row r="70939" spans="5:5">
      <c r="E70939" s="15"/>
    </row>
    <row r="70940" spans="5:5">
      <c r="E70940" s="15"/>
    </row>
    <row r="70941" spans="5:5">
      <c r="E70941" s="15"/>
    </row>
    <row r="70942" spans="5:5">
      <c r="E70942" s="15"/>
    </row>
    <row r="70943" spans="5:5">
      <c r="E70943" s="15"/>
    </row>
    <row r="70944" spans="5:5">
      <c r="E70944" s="15"/>
    </row>
    <row r="70945" spans="5:5">
      <c r="E70945" s="15"/>
    </row>
    <row r="70946" spans="5:5">
      <c r="E70946" s="15"/>
    </row>
    <row r="70947" spans="5:5">
      <c r="E70947" s="15"/>
    </row>
    <row r="70948" spans="5:5">
      <c r="E70948" s="15"/>
    </row>
    <row r="70949" spans="5:5">
      <c r="E70949" s="15"/>
    </row>
    <row r="70950" spans="5:5">
      <c r="E70950" s="15"/>
    </row>
    <row r="70951" spans="5:5">
      <c r="E70951" s="15"/>
    </row>
    <row r="70952" spans="5:5">
      <c r="E70952" s="15"/>
    </row>
    <row r="70953" spans="5:5">
      <c r="E70953" s="15"/>
    </row>
    <row r="70954" spans="5:5">
      <c r="E70954" s="15"/>
    </row>
    <row r="70955" spans="5:5">
      <c r="E70955" s="15"/>
    </row>
    <row r="70956" spans="5:5">
      <c r="E70956" s="15"/>
    </row>
    <row r="70957" spans="5:5">
      <c r="E70957" s="15"/>
    </row>
    <row r="70958" spans="5:5">
      <c r="E70958" s="15"/>
    </row>
    <row r="70959" spans="5:5">
      <c r="E70959" s="15"/>
    </row>
    <row r="70960" spans="5:5">
      <c r="E70960" s="15"/>
    </row>
    <row r="70961" spans="5:5">
      <c r="E70961" s="15"/>
    </row>
    <row r="70962" spans="5:5">
      <c r="E70962" s="15"/>
    </row>
    <row r="70963" spans="5:5">
      <c r="E70963" s="15"/>
    </row>
    <row r="70964" spans="5:5">
      <c r="E70964" s="15"/>
    </row>
    <row r="70965" spans="5:5">
      <c r="E70965" s="15"/>
    </row>
    <row r="70966" spans="5:5">
      <c r="E70966" s="15"/>
    </row>
    <row r="70967" spans="5:5">
      <c r="E70967" s="15"/>
    </row>
    <row r="70968" spans="5:5">
      <c r="E70968" s="15"/>
    </row>
    <row r="70969" spans="5:5">
      <c r="E70969" s="15"/>
    </row>
    <row r="70970" spans="5:5">
      <c r="E70970" s="15"/>
    </row>
    <row r="70971" spans="5:5">
      <c r="E70971" s="15"/>
    </row>
    <row r="70972" spans="5:5">
      <c r="E70972" s="15"/>
    </row>
    <row r="70973" spans="5:5">
      <c r="E70973" s="15"/>
    </row>
    <row r="70974" spans="5:5">
      <c r="E70974" s="15"/>
    </row>
    <row r="70975" spans="5:5">
      <c r="E70975" s="15"/>
    </row>
    <row r="70976" spans="5:5">
      <c r="E70976" s="15"/>
    </row>
    <row r="70977" spans="5:5">
      <c r="E70977" s="15"/>
    </row>
    <row r="70978" spans="5:5">
      <c r="E70978" s="15"/>
    </row>
    <row r="70979" spans="5:5">
      <c r="E70979" s="15"/>
    </row>
    <row r="70980" spans="5:5">
      <c r="E70980" s="15"/>
    </row>
    <row r="70981" spans="5:5">
      <c r="E70981" s="15"/>
    </row>
    <row r="70982" spans="5:5">
      <c r="E70982" s="15"/>
    </row>
    <row r="70983" spans="5:5">
      <c r="E70983" s="15"/>
    </row>
    <row r="70984" spans="5:5">
      <c r="E70984" s="15"/>
    </row>
    <row r="70985" spans="5:5">
      <c r="E70985" s="15"/>
    </row>
    <row r="70986" spans="5:5">
      <c r="E70986" s="15"/>
    </row>
    <row r="70987" spans="5:5">
      <c r="E70987" s="15"/>
    </row>
    <row r="70988" spans="5:5">
      <c r="E70988" s="15"/>
    </row>
    <row r="70989" spans="5:5">
      <c r="E70989" s="15"/>
    </row>
    <row r="70990" spans="5:5">
      <c r="E70990" s="15"/>
    </row>
    <row r="70991" spans="5:5">
      <c r="E70991" s="15"/>
    </row>
    <row r="70992" spans="5:5">
      <c r="E70992" s="15"/>
    </row>
    <row r="70993" spans="5:5">
      <c r="E70993" s="15"/>
    </row>
    <row r="70994" spans="5:5">
      <c r="E70994" s="15"/>
    </row>
    <row r="70995" spans="5:5">
      <c r="E70995" s="15"/>
    </row>
    <row r="70996" spans="5:5">
      <c r="E70996" s="15"/>
    </row>
    <row r="70997" spans="5:5">
      <c r="E70997" s="15"/>
    </row>
    <row r="70998" spans="5:5">
      <c r="E70998" s="15"/>
    </row>
    <row r="70999" spans="5:5">
      <c r="E70999" s="15"/>
    </row>
    <row r="71000" spans="5:5">
      <c r="E71000" s="15"/>
    </row>
    <row r="71001" spans="5:5">
      <c r="E71001" s="15"/>
    </row>
    <row r="71002" spans="5:5">
      <c r="E71002" s="15"/>
    </row>
    <row r="71003" spans="5:5">
      <c r="E71003" s="15"/>
    </row>
    <row r="71004" spans="5:5">
      <c r="E71004" s="15"/>
    </row>
    <row r="71005" spans="5:5">
      <c r="E71005" s="15"/>
    </row>
    <row r="71006" spans="5:5">
      <c r="E71006" s="15"/>
    </row>
    <row r="71007" spans="5:5">
      <c r="E71007" s="15"/>
    </row>
    <row r="71008" spans="5:5">
      <c r="E71008" s="15"/>
    </row>
    <row r="71009" spans="5:5">
      <c r="E71009" s="15"/>
    </row>
    <row r="71010" spans="5:5">
      <c r="E71010" s="15"/>
    </row>
    <row r="71011" spans="5:5">
      <c r="E71011" s="15"/>
    </row>
    <row r="71012" spans="5:5">
      <c r="E71012" s="15"/>
    </row>
    <row r="71013" spans="5:5">
      <c r="E71013" s="15"/>
    </row>
    <row r="71014" spans="5:5">
      <c r="E71014" s="15"/>
    </row>
    <row r="71015" spans="5:5">
      <c r="E71015" s="15"/>
    </row>
    <row r="71016" spans="5:5">
      <c r="E71016" s="15"/>
    </row>
    <row r="71017" spans="5:5">
      <c r="E71017" s="15"/>
    </row>
    <row r="71018" spans="5:5">
      <c r="E71018" s="15"/>
    </row>
    <row r="71019" spans="5:5">
      <c r="E71019" s="15"/>
    </row>
    <row r="71020" spans="5:5">
      <c r="E71020" s="15"/>
    </row>
    <row r="71021" spans="5:5">
      <c r="E71021" s="15"/>
    </row>
    <row r="71022" spans="5:5">
      <c r="E71022" s="15"/>
    </row>
    <row r="71023" spans="5:5">
      <c r="E71023" s="15"/>
    </row>
    <row r="71024" spans="5:5">
      <c r="E71024" s="15"/>
    </row>
    <row r="71025" spans="5:5">
      <c r="E71025" s="15"/>
    </row>
    <row r="71026" spans="5:5">
      <c r="E71026" s="15"/>
    </row>
    <row r="71027" spans="5:5">
      <c r="E71027" s="15"/>
    </row>
    <row r="71028" spans="5:5">
      <c r="E71028" s="15"/>
    </row>
    <row r="71029" spans="5:5">
      <c r="E71029" s="15"/>
    </row>
    <row r="71030" spans="5:5">
      <c r="E71030" s="15"/>
    </row>
    <row r="71031" spans="5:5">
      <c r="E71031" s="15"/>
    </row>
    <row r="71032" spans="5:5">
      <c r="E71032" s="15"/>
    </row>
    <row r="71033" spans="5:5">
      <c r="E71033" s="15"/>
    </row>
    <row r="71034" spans="5:5">
      <c r="E71034" s="15"/>
    </row>
    <row r="71035" spans="5:5">
      <c r="E71035" s="15"/>
    </row>
    <row r="71036" spans="5:5">
      <c r="E71036" s="15"/>
    </row>
    <row r="71037" spans="5:5">
      <c r="E71037" s="15"/>
    </row>
    <row r="71038" spans="5:5">
      <c r="E71038" s="15"/>
    </row>
    <row r="71039" spans="5:5">
      <c r="E71039" s="15"/>
    </row>
    <row r="71040" spans="5:5">
      <c r="E71040" s="15"/>
    </row>
    <row r="71041" spans="5:5">
      <c r="E71041" s="15"/>
    </row>
    <row r="71042" spans="5:5">
      <c r="E71042" s="15"/>
    </row>
    <row r="71043" spans="5:5">
      <c r="E71043" s="15"/>
    </row>
    <row r="71044" spans="5:5">
      <c r="E71044" s="15"/>
    </row>
    <row r="71045" spans="5:5">
      <c r="E71045" s="15"/>
    </row>
    <row r="71046" spans="5:5">
      <c r="E71046" s="15"/>
    </row>
    <row r="71047" spans="5:5">
      <c r="E71047" s="15"/>
    </row>
    <row r="71048" spans="5:5">
      <c r="E71048" s="15"/>
    </row>
    <row r="71049" spans="5:5">
      <c r="E71049" s="15"/>
    </row>
    <row r="71050" spans="5:5">
      <c r="E71050" s="15"/>
    </row>
    <row r="71051" spans="5:5">
      <c r="E71051" s="15"/>
    </row>
    <row r="71052" spans="5:5">
      <c r="E71052" s="15"/>
    </row>
    <row r="71053" spans="5:5">
      <c r="E71053" s="15"/>
    </row>
    <row r="71054" spans="5:5">
      <c r="E71054" s="15"/>
    </row>
    <row r="71055" spans="5:5">
      <c r="E71055" s="15"/>
    </row>
    <row r="71056" spans="5:5">
      <c r="E71056" s="15"/>
    </row>
    <row r="71057" spans="5:5">
      <c r="E71057" s="15"/>
    </row>
    <row r="71058" spans="5:5">
      <c r="E71058" s="15"/>
    </row>
    <row r="71059" spans="5:5">
      <c r="E71059" s="15"/>
    </row>
    <row r="71060" spans="5:5">
      <c r="E71060" s="15"/>
    </row>
    <row r="71061" spans="5:5">
      <c r="E71061" s="15"/>
    </row>
    <row r="71062" spans="5:5">
      <c r="E71062" s="15"/>
    </row>
    <row r="71063" spans="5:5">
      <c r="E71063" s="15"/>
    </row>
    <row r="71064" spans="5:5">
      <c r="E71064" s="15"/>
    </row>
    <row r="71065" spans="5:5">
      <c r="E71065" s="15"/>
    </row>
    <row r="71066" spans="5:5">
      <c r="E71066" s="15"/>
    </row>
    <row r="71067" spans="5:5">
      <c r="E71067" s="15"/>
    </row>
    <row r="71068" spans="5:5">
      <c r="E71068" s="15"/>
    </row>
    <row r="71069" spans="5:5">
      <c r="E71069" s="15"/>
    </row>
    <row r="71070" spans="5:5">
      <c r="E71070" s="15"/>
    </row>
    <row r="71071" spans="5:5">
      <c r="E71071" s="15"/>
    </row>
    <row r="71072" spans="5:5">
      <c r="E71072" s="15"/>
    </row>
    <row r="71073" spans="5:5">
      <c r="E71073" s="15"/>
    </row>
    <row r="71074" spans="5:5">
      <c r="E71074" s="15"/>
    </row>
    <row r="71075" spans="5:5">
      <c r="E71075" s="15"/>
    </row>
    <row r="71076" spans="5:5">
      <c r="E71076" s="15"/>
    </row>
    <row r="71077" spans="5:5">
      <c r="E71077" s="15"/>
    </row>
    <row r="71078" spans="5:5">
      <c r="E71078" s="15"/>
    </row>
    <row r="71079" spans="5:5">
      <c r="E71079" s="15"/>
    </row>
    <row r="71080" spans="5:5">
      <c r="E71080" s="15"/>
    </row>
    <row r="71081" spans="5:5">
      <c r="E71081" s="15"/>
    </row>
    <row r="71082" spans="5:5">
      <c r="E71082" s="15"/>
    </row>
    <row r="71083" spans="5:5">
      <c r="E71083" s="15"/>
    </row>
    <row r="71084" spans="5:5">
      <c r="E71084" s="15"/>
    </row>
    <row r="71085" spans="5:5">
      <c r="E71085" s="15"/>
    </row>
    <row r="71086" spans="5:5">
      <c r="E71086" s="15"/>
    </row>
    <row r="71087" spans="5:5">
      <c r="E71087" s="15"/>
    </row>
    <row r="71088" spans="5:5">
      <c r="E71088" s="15"/>
    </row>
    <row r="71089" spans="5:5">
      <c r="E71089" s="15"/>
    </row>
    <row r="71090" spans="5:5">
      <c r="E71090" s="15"/>
    </row>
    <row r="71091" spans="5:5">
      <c r="E71091" s="15"/>
    </row>
    <row r="71092" spans="5:5">
      <c r="E71092" s="15"/>
    </row>
    <row r="71093" spans="5:5">
      <c r="E71093" s="15"/>
    </row>
    <row r="71094" spans="5:5">
      <c r="E71094" s="15"/>
    </row>
    <row r="71095" spans="5:5">
      <c r="E71095" s="15"/>
    </row>
    <row r="71096" spans="5:5">
      <c r="E71096" s="15"/>
    </row>
    <row r="71097" spans="5:5">
      <c r="E71097" s="15"/>
    </row>
    <row r="71098" spans="5:5">
      <c r="E71098" s="15"/>
    </row>
    <row r="71099" spans="5:5">
      <c r="E71099" s="15"/>
    </row>
    <row r="71100" spans="5:5">
      <c r="E71100" s="15"/>
    </row>
    <row r="71101" spans="5:5">
      <c r="E71101" s="15"/>
    </row>
    <row r="71102" spans="5:5">
      <c r="E71102" s="15"/>
    </row>
    <row r="71103" spans="5:5">
      <c r="E71103" s="15"/>
    </row>
    <row r="71104" spans="5:5">
      <c r="E71104" s="15"/>
    </row>
    <row r="71105" spans="5:5">
      <c r="E71105" s="15"/>
    </row>
    <row r="71106" spans="5:5">
      <c r="E71106" s="15"/>
    </row>
    <row r="71107" spans="5:5">
      <c r="E71107" s="15"/>
    </row>
    <row r="71108" spans="5:5">
      <c r="E71108" s="15"/>
    </row>
    <row r="71109" spans="5:5">
      <c r="E71109" s="15"/>
    </row>
    <row r="71110" spans="5:5">
      <c r="E71110" s="15"/>
    </row>
    <row r="71111" spans="5:5">
      <c r="E71111" s="15"/>
    </row>
    <row r="71112" spans="5:5">
      <c r="E71112" s="15"/>
    </row>
    <row r="71113" spans="5:5">
      <c r="E71113" s="15"/>
    </row>
    <row r="71114" spans="5:5">
      <c r="E71114" s="15"/>
    </row>
    <row r="71115" spans="5:5">
      <c r="E71115" s="15"/>
    </row>
    <row r="71116" spans="5:5">
      <c r="E71116" s="15"/>
    </row>
    <row r="71117" spans="5:5">
      <c r="E71117" s="15"/>
    </row>
    <row r="71118" spans="5:5">
      <c r="E71118" s="15"/>
    </row>
    <row r="71119" spans="5:5">
      <c r="E71119" s="15"/>
    </row>
    <row r="71120" spans="5:5">
      <c r="E71120" s="15"/>
    </row>
    <row r="71121" spans="5:5">
      <c r="E71121" s="15"/>
    </row>
    <row r="71122" spans="5:5">
      <c r="E71122" s="15"/>
    </row>
    <row r="71123" spans="5:5">
      <c r="E71123" s="15"/>
    </row>
    <row r="71124" spans="5:5">
      <c r="E71124" s="15"/>
    </row>
    <row r="71125" spans="5:5">
      <c r="E71125" s="15"/>
    </row>
    <row r="71126" spans="5:5">
      <c r="E71126" s="15"/>
    </row>
    <row r="71127" spans="5:5">
      <c r="E71127" s="15"/>
    </row>
    <row r="71128" spans="5:5">
      <c r="E71128" s="15"/>
    </row>
    <row r="71129" spans="5:5">
      <c r="E71129" s="15"/>
    </row>
    <row r="71130" spans="5:5">
      <c r="E71130" s="15"/>
    </row>
    <row r="71131" spans="5:5">
      <c r="E71131" s="15"/>
    </row>
    <row r="71132" spans="5:5">
      <c r="E71132" s="15"/>
    </row>
    <row r="71133" spans="5:5">
      <c r="E71133" s="15"/>
    </row>
    <row r="71134" spans="5:5">
      <c r="E71134" s="15"/>
    </row>
    <row r="71135" spans="5:5">
      <c r="E71135" s="15"/>
    </row>
    <row r="71136" spans="5:5">
      <c r="E71136" s="15"/>
    </row>
    <row r="71137" spans="5:5">
      <c r="E71137" s="15"/>
    </row>
    <row r="71138" spans="5:5">
      <c r="E71138" s="15"/>
    </row>
    <row r="71139" spans="5:5">
      <c r="E71139" s="15"/>
    </row>
    <row r="71140" spans="5:5">
      <c r="E71140" s="15"/>
    </row>
    <row r="71141" spans="5:5">
      <c r="E71141" s="15"/>
    </row>
    <row r="71142" spans="5:5">
      <c r="E71142" s="15"/>
    </row>
    <row r="71143" spans="5:5">
      <c r="E71143" s="15"/>
    </row>
    <row r="71144" spans="5:5">
      <c r="E71144" s="15"/>
    </row>
    <row r="71145" spans="5:5">
      <c r="E71145" s="15"/>
    </row>
    <row r="71146" spans="5:5">
      <c r="E71146" s="15"/>
    </row>
    <row r="71147" spans="5:5">
      <c r="E71147" s="15"/>
    </row>
    <row r="71148" spans="5:5">
      <c r="E71148" s="15"/>
    </row>
    <row r="71149" spans="5:5">
      <c r="E71149" s="15"/>
    </row>
    <row r="71150" spans="5:5">
      <c r="E71150" s="15"/>
    </row>
    <row r="71151" spans="5:5">
      <c r="E71151" s="15"/>
    </row>
    <row r="71152" spans="5:5">
      <c r="E71152" s="15"/>
    </row>
    <row r="71153" spans="5:5">
      <c r="E71153" s="15"/>
    </row>
    <row r="71154" spans="5:5">
      <c r="E71154" s="15"/>
    </row>
    <row r="71155" spans="5:5">
      <c r="E71155" s="15"/>
    </row>
    <row r="71156" spans="5:5">
      <c r="E71156" s="15"/>
    </row>
    <row r="71157" spans="5:5">
      <c r="E71157" s="15"/>
    </row>
    <row r="71158" spans="5:5">
      <c r="E71158" s="15"/>
    </row>
    <row r="71159" spans="5:5">
      <c r="E71159" s="15"/>
    </row>
    <row r="71160" spans="5:5">
      <c r="E71160" s="15"/>
    </row>
    <row r="71161" spans="5:5">
      <c r="E71161" s="15"/>
    </row>
    <row r="71162" spans="5:5">
      <c r="E71162" s="15"/>
    </row>
    <row r="71163" spans="5:5">
      <c r="E71163" s="15"/>
    </row>
    <row r="71164" spans="5:5">
      <c r="E71164" s="15"/>
    </row>
    <row r="71165" spans="5:5">
      <c r="E71165" s="15"/>
    </row>
    <row r="71166" spans="5:5">
      <c r="E71166" s="15"/>
    </row>
    <row r="71167" spans="5:5">
      <c r="E71167" s="15"/>
    </row>
    <row r="71168" spans="5:5">
      <c r="E71168" s="15"/>
    </row>
    <row r="71169" spans="5:5">
      <c r="E71169" s="15"/>
    </row>
    <row r="71170" spans="5:5">
      <c r="E71170" s="15"/>
    </row>
    <row r="71171" spans="5:5">
      <c r="E71171" s="15"/>
    </row>
    <row r="71172" spans="5:5">
      <c r="E71172" s="15"/>
    </row>
    <row r="71173" spans="5:5">
      <c r="E71173" s="15"/>
    </row>
    <row r="71174" spans="5:5">
      <c r="E71174" s="15"/>
    </row>
    <row r="71175" spans="5:5">
      <c r="E71175" s="15"/>
    </row>
    <row r="71176" spans="5:5">
      <c r="E71176" s="15"/>
    </row>
    <row r="71177" spans="5:5">
      <c r="E71177" s="15"/>
    </row>
    <row r="71178" spans="5:5">
      <c r="E71178" s="15"/>
    </row>
    <row r="71179" spans="5:5">
      <c r="E71179" s="15"/>
    </row>
    <row r="71180" spans="5:5">
      <c r="E71180" s="15"/>
    </row>
    <row r="71181" spans="5:5">
      <c r="E71181" s="15"/>
    </row>
    <row r="71182" spans="5:5">
      <c r="E71182" s="15"/>
    </row>
    <row r="71183" spans="5:5">
      <c r="E71183" s="15"/>
    </row>
    <row r="71184" spans="5:5">
      <c r="E71184" s="15"/>
    </row>
    <row r="71185" spans="5:5">
      <c r="E71185" s="15"/>
    </row>
    <row r="71186" spans="5:5">
      <c r="E71186" s="15"/>
    </row>
    <row r="71187" spans="5:5">
      <c r="E71187" s="15"/>
    </row>
    <row r="71188" spans="5:5">
      <c r="E71188" s="15"/>
    </row>
    <row r="71189" spans="5:5">
      <c r="E71189" s="15"/>
    </row>
    <row r="71190" spans="5:5">
      <c r="E71190" s="15"/>
    </row>
    <row r="71191" spans="5:5">
      <c r="E71191" s="15"/>
    </row>
    <row r="71192" spans="5:5">
      <c r="E71192" s="15"/>
    </row>
    <row r="71193" spans="5:5">
      <c r="E71193" s="15"/>
    </row>
    <row r="71194" spans="5:5">
      <c r="E71194" s="15"/>
    </row>
    <row r="71195" spans="5:5">
      <c r="E71195" s="15"/>
    </row>
    <row r="71196" spans="5:5">
      <c r="E71196" s="15"/>
    </row>
    <row r="71197" spans="5:5">
      <c r="E71197" s="15"/>
    </row>
    <row r="71198" spans="5:5">
      <c r="E71198" s="15"/>
    </row>
    <row r="71199" spans="5:5">
      <c r="E71199" s="15"/>
    </row>
    <row r="71200" spans="5:5">
      <c r="E71200" s="15"/>
    </row>
    <row r="71201" spans="5:5">
      <c r="E71201" s="15"/>
    </row>
    <row r="71202" spans="5:5">
      <c r="E71202" s="15"/>
    </row>
    <row r="71203" spans="5:5">
      <c r="E71203" s="15"/>
    </row>
    <row r="71204" spans="5:5">
      <c r="E71204" s="15"/>
    </row>
    <row r="71205" spans="5:5">
      <c r="E71205" s="15"/>
    </row>
    <row r="71206" spans="5:5">
      <c r="E71206" s="15"/>
    </row>
    <row r="71207" spans="5:5">
      <c r="E71207" s="15"/>
    </row>
    <row r="71208" spans="5:5">
      <c r="E71208" s="15"/>
    </row>
    <row r="71209" spans="5:5">
      <c r="E71209" s="15"/>
    </row>
    <row r="71210" spans="5:5">
      <c r="E71210" s="15"/>
    </row>
    <row r="71211" spans="5:5">
      <c r="E71211" s="15"/>
    </row>
    <row r="71212" spans="5:5">
      <c r="E71212" s="15"/>
    </row>
    <row r="71213" spans="5:5">
      <c r="E71213" s="15"/>
    </row>
    <row r="71214" spans="5:5">
      <c r="E71214" s="15"/>
    </row>
    <row r="71215" spans="5:5">
      <c r="E71215" s="15"/>
    </row>
    <row r="71216" spans="5:5">
      <c r="E71216" s="15"/>
    </row>
    <row r="71217" spans="5:5">
      <c r="E71217" s="15"/>
    </row>
    <row r="71218" spans="5:5">
      <c r="E71218" s="15"/>
    </row>
    <row r="71219" spans="5:5">
      <c r="E71219" s="15"/>
    </row>
    <row r="71220" spans="5:5">
      <c r="E71220" s="15"/>
    </row>
    <row r="71221" spans="5:5">
      <c r="E71221" s="15"/>
    </row>
    <row r="71222" spans="5:5">
      <c r="E71222" s="15"/>
    </row>
    <row r="71223" spans="5:5">
      <c r="E71223" s="15"/>
    </row>
    <row r="71224" spans="5:5">
      <c r="E71224" s="15"/>
    </row>
    <row r="71225" spans="5:5">
      <c r="E71225" s="15"/>
    </row>
    <row r="71226" spans="5:5">
      <c r="E71226" s="15"/>
    </row>
    <row r="71227" spans="5:5">
      <c r="E71227" s="15"/>
    </row>
    <row r="71228" spans="5:5">
      <c r="E71228" s="15"/>
    </row>
    <row r="71229" spans="5:5">
      <c r="E71229" s="15"/>
    </row>
    <row r="71230" spans="5:5">
      <c r="E71230" s="15"/>
    </row>
    <row r="71231" spans="5:5">
      <c r="E71231" s="15"/>
    </row>
    <row r="71232" spans="5:5">
      <c r="E71232" s="15"/>
    </row>
    <row r="71233" spans="5:5">
      <c r="E71233" s="15"/>
    </row>
    <row r="71234" spans="5:5">
      <c r="E71234" s="15"/>
    </row>
    <row r="71235" spans="5:5">
      <c r="E71235" s="15"/>
    </row>
    <row r="71236" spans="5:5">
      <c r="E71236" s="15"/>
    </row>
    <row r="71237" spans="5:5">
      <c r="E71237" s="15"/>
    </row>
    <row r="71238" spans="5:5">
      <c r="E71238" s="15"/>
    </row>
    <row r="71239" spans="5:5">
      <c r="E71239" s="15"/>
    </row>
    <row r="71240" spans="5:5">
      <c r="E71240" s="15"/>
    </row>
    <row r="71241" spans="5:5">
      <c r="E71241" s="15"/>
    </row>
    <row r="71242" spans="5:5">
      <c r="E71242" s="15"/>
    </row>
    <row r="71243" spans="5:5">
      <c r="E71243" s="15"/>
    </row>
    <row r="71244" spans="5:5">
      <c r="E71244" s="15"/>
    </row>
    <row r="71245" spans="5:5">
      <c r="E71245" s="15"/>
    </row>
    <row r="71246" spans="5:5">
      <c r="E71246" s="15"/>
    </row>
    <row r="71247" spans="5:5">
      <c r="E71247" s="15"/>
    </row>
    <row r="71248" spans="5:5">
      <c r="E71248" s="15"/>
    </row>
    <row r="71249" spans="5:5">
      <c r="E71249" s="15"/>
    </row>
    <row r="71250" spans="5:5">
      <c r="E71250" s="15"/>
    </row>
    <row r="71251" spans="5:5">
      <c r="E71251" s="15"/>
    </row>
    <row r="71252" spans="5:5">
      <c r="E71252" s="15"/>
    </row>
    <row r="71253" spans="5:5">
      <c r="E71253" s="15"/>
    </row>
    <row r="71254" spans="5:5">
      <c r="E71254" s="15"/>
    </row>
    <row r="71255" spans="5:5">
      <c r="E71255" s="15"/>
    </row>
    <row r="71256" spans="5:5">
      <c r="E71256" s="15"/>
    </row>
    <row r="71257" spans="5:5">
      <c r="E71257" s="15"/>
    </row>
    <row r="71258" spans="5:5">
      <c r="E71258" s="15"/>
    </row>
    <row r="71259" spans="5:5">
      <c r="E71259" s="15"/>
    </row>
    <row r="71260" spans="5:5">
      <c r="E71260" s="15"/>
    </row>
    <row r="71261" spans="5:5">
      <c r="E71261" s="15"/>
    </row>
    <row r="71262" spans="5:5">
      <c r="E71262" s="15"/>
    </row>
    <row r="71263" spans="5:5">
      <c r="E71263" s="15"/>
    </row>
    <row r="71264" spans="5:5">
      <c r="E71264" s="15"/>
    </row>
    <row r="71265" spans="5:5">
      <c r="E71265" s="15"/>
    </row>
    <row r="71266" spans="5:5">
      <c r="E71266" s="15"/>
    </row>
    <row r="71267" spans="5:5">
      <c r="E71267" s="15"/>
    </row>
    <row r="71268" spans="5:5">
      <c r="E71268" s="15"/>
    </row>
    <row r="71269" spans="5:5">
      <c r="E71269" s="15"/>
    </row>
    <row r="71270" spans="5:5">
      <c r="E71270" s="15"/>
    </row>
    <row r="71271" spans="5:5">
      <c r="E71271" s="15"/>
    </row>
    <row r="71272" spans="5:5">
      <c r="E71272" s="15"/>
    </row>
    <row r="71273" spans="5:5">
      <c r="E71273" s="15"/>
    </row>
    <row r="71274" spans="5:5">
      <c r="E71274" s="15"/>
    </row>
    <row r="71275" spans="5:5">
      <c r="E71275" s="15"/>
    </row>
    <row r="71276" spans="5:5">
      <c r="E71276" s="15"/>
    </row>
    <row r="71277" spans="5:5">
      <c r="E71277" s="15"/>
    </row>
    <row r="71278" spans="5:5">
      <c r="E71278" s="15"/>
    </row>
    <row r="71279" spans="5:5">
      <c r="E71279" s="15"/>
    </row>
    <row r="71280" spans="5:5">
      <c r="E71280" s="15"/>
    </row>
    <row r="71281" spans="5:5">
      <c r="E71281" s="15"/>
    </row>
    <row r="71282" spans="5:5">
      <c r="E71282" s="15"/>
    </row>
    <row r="71283" spans="5:5">
      <c r="E71283" s="15"/>
    </row>
    <row r="71284" spans="5:5">
      <c r="E71284" s="15"/>
    </row>
    <row r="71285" spans="5:5">
      <c r="E71285" s="15"/>
    </row>
    <row r="71286" spans="5:5">
      <c r="E71286" s="15"/>
    </row>
    <row r="71287" spans="5:5">
      <c r="E71287" s="15"/>
    </row>
    <row r="71288" spans="5:5">
      <c r="E71288" s="15"/>
    </row>
    <row r="71289" spans="5:5">
      <c r="E71289" s="15"/>
    </row>
    <row r="71290" spans="5:5">
      <c r="E71290" s="15"/>
    </row>
    <row r="71291" spans="5:5">
      <c r="E71291" s="15"/>
    </row>
    <row r="71292" spans="5:5">
      <c r="E71292" s="15"/>
    </row>
    <row r="71293" spans="5:5">
      <c r="E71293" s="15"/>
    </row>
    <row r="71294" spans="5:5">
      <c r="E71294" s="15"/>
    </row>
    <row r="71295" spans="5:5">
      <c r="E71295" s="15"/>
    </row>
    <row r="71296" spans="5:5">
      <c r="E71296" s="15"/>
    </row>
    <row r="71297" spans="5:5">
      <c r="E71297" s="15"/>
    </row>
    <row r="71298" spans="5:5">
      <c r="E71298" s="15"/>
    </row>
    <row r="71299" spans="5:5">
      <c r="E71299" s="15"/>
    </row>
    <row r="71300" spans="5:5">
      <c r="E71300" s="15"/>
    </row>
    <row r="71301" spans="5:5">
      <c r="E71301" s="15"/>
    </row>
    <row r="71302" spans="5:5">
      <c r="E71302" s="15"/>
    </row>
    <row r="71303" spans="5:5">
      <c r="E71303" s="15"/>
    </row>
    <row r="71304" spans="5:5">
      <c r="E71304" s="15"/>
    </row>
    <row r="71305" spans="5:5">
      <c r="E71305" s="15"/>
    </row>
    <row r="71306" spans="5:5">
      <c r="E71306" s="15"/>
    </row>
    <row r="71307" spans="5:5">
      <c r="E71307" s="15"/>
    </row>
    <row r="71308" spans="5:5">
      <c r="E71308" s="15"/>
    </row>
    <row r="71309" spans="5:5">
      <c r="E71309" s="15"/>
    </row>
    <row r="71310" spans="5:5">
      <c r="E71310" s="15"/>
    </row>
    <row r="71311" spans="5:5">
      <c r="E71311" s="15"/>
    </row>
    <row r="71312" spans="5:5">
      <c r="E71312" s="15"/>
    </row>
    <row r="71313" spans="5:5">
      <c r="E71313" s="15"/>
    </row>
    <row r="71314" spans="5:5">
      <c r="E71314" s="15"/>
    </row>
    <row r="71315" spans="5:5">
      <c r="E71315" s="15"/>
    </row>
    <row r="71316" spans="5:5">
      <c r="E71316" s="15"/>
    </row>
    <row r="71317" spans="5:5">
      <c r="E71317" s="15"/>
    </row>
    <row r="71318" spans="5:5">
      <c r="E71318" s="15"/>
    </row>
    <row r="71319" spans="5:5">
      <c r="E71319" s="15"/>
    </row>
    <row r="71320" spans="5:5">
      <c r="E71320" s="15"/>
    </row>
    <row r="71321" spans="5:5">
      <c r="E71321" s="15"/>
    </row>
    <row r="71322" spans="5:5">
      <c r="E71322" s="15"/>
    </row>
    <row r="71323" spans="5:5">
      <c r="E71323" s="15"/>
    </row>
    <row r="71324" spans="5:5">
      <c r="E71324" s="15"/>
    </row>
    <row r="71325" spans="5:5">
      <c r="E71325" s="15"/>
    </row>
    <row r="71326" spans="5:5">
      <c r="E71326" s="15"/>
    </row>
    <row r="71327" spans="5:5">
      <c r="E71327" s="15"/>
    </row>
    <row r="71328" spans="5:5">
      <c r="E71328" s="15"/>
    </row>
    <row r="71329" spans="5:5">
      <c r="E71329" s="15"/>
    </row>
    <row r="71330" spans="5:5">
      <c r="E71330" s="15"/>
    </row>
    <row r="71331" spans="5:5">
      <c r="E71331" s="15"/>
    </row>
    <row r="71332" spans="5:5">
      <c r="E71332" s="15"/>
    </row>
    <row r="71333" spans="5:5">
      <c r="E71333" s="15"/>
    </row>
    <row r="71334" spans="5:5">
      <c r="E71334" s="15"/>
    </row>
    <row r="71335" spans="5:5">
      <c r="E71335" s="15"/>
    </row>
    <row r="71336" spans="5:5">
      <c r="E71336" s="15"/>
    </row>
    <row r="71337" spans="5:5">
      <c r="E71337" s="15"/>
    </row>
    <row r="71338" spans="5:5">
      <c r="E71338" s="15"/>
    </row>
    <row r="71339" spans="5:5">
      <c r="E71339" s="15"/>
    </row>
    <row r="71340" spans="5:5">
      <c r="E71340" s="15"/>
    </row>
    <row r="71341" spans="5:5">
      <c r="E71341" s="15"/>
    </row>
    <row r="71342" spans="5:5">
      <c r="E71342" s="15"/>
    </row>
    <row r="71343" spans="5:5">
      <c r="E71343" s="15"/>
    </row>
    <row r="71344" spans="5:5">
      <c r="E71344" s="15"/>
    </row>
    <row r="71345" spans="5:5">
      <c r="E71345" s="15"/>
    </row>
    <row r="71346" spans="5:5">
      <c r="E71346" s="15"/>
    </row>
    <row r="71347" spans="5:5">
      <c r="E71347" s="15"/>
    </row>
    <row r="71348" spans="5:5">
      <c r="E71348" s="15"/>
    </row>
    <row r="71349" spans="5:5">
      <c r="E71349" s="15"/>
    </row>
    <row r="71350" spans="5:5">
      <c r="E71350" s="15"/>
    </row>
    <row r="71351" spans="5:5">
      <c r="E71351" s="15"/>
    </row>
    <row r="71352" spans="5:5">
      <c r="E71352" s="15"/>
    </row>
    <row r="71353" spans="5:5">
      <c r="E71353" s="15"/>
    </row>
    <row r="71354" spans="5:5">
      <c r="E71354" s="15"/>
    </row>
    <row r="71355" spans="5:5">
      <c r="E71355" s="15"/>
    </row>
    <row r="71356" spans="5:5">
      <c r="E71356" s="15"/>
    </row>
    <row r="71357" spans="5:5">
      <c r="E71357" s="15"/>
    </row>
    <row r="71358" spans="5:5">
      <c r="E71358" s="15"/>
    </row>
    <row r="71359" spans="5:5">
      <c r="E71359" s="15"/>
    </row>
    <row r="71360" spans="5:5">
      <c r="E71360" s="15"/>
    </row>
    <row r="71361" spans="5:5">
      <c r="E71361" s="15"/>
    </row>
    <row r="71362" spans="5:5">
      <c r="E71362" s="15"/>
    </row>
    <row r="71363" spans="5:5">
      <c r="E71363" s="15"/>
    </row>
    <row r="71364" spans="5:5">
      <c r="E71364" s="15"/>
    </row>
    <row r="71365" spans="5:5">
      <c r="E71365" s="15"/>
    </row>
    <row r="71366" spans="5:5">
      <c r="E71366" s="15"/>
    </row>
    <row r="71367" spans="5:5">
      <c r="E71367" s="15"/>
    </row>
    <row r="71368" spans="5:5">
      <c r="E71368" s="15"/>
    </row>
    <row r="71369" spans="5:5">
      <c r="E71369" s="15"/>
    </row>
    <row r="71370" spans="5:5">
      <c r="E71370" s="15"/>
    </row>
    <row r="71371" spans="5:5">
      <c r="E71371" s="15"/>
    </row>
    <row r="71372" spans="5:5">
      <c r="E71372" s="15"/>
    </row>
    <row r="71373" spans="5:5">
      <c r="E71373" s="15"/>
    </row>
    <row r="71374" spans="5:5">
      <c r="E71374" s="15"/>
    </row>
    <row r="71375" spans="5:5">
      <c r="E71375" s="15"/>
    </row>
    <row r="71376" spans="5:5">
      <c r="E71376" s="15"/>
    </row>
    <row r="71377" spans="5:5">
      <c r="E71377" s="15"/>
    </row>
    <row r="71378" spans="5:5">
      <c r="E71378" s="15"/>
    </row>
    <row r="71379" spans="5:5">
      <c r="E71379" s="15"/>
    </row>
    <row r="71380" spans="5:5">
      <c r="E71380" s="15"/>
    </row>
    <row r="71381" spans="5:5">
      <c r="E71381" s="15"/>
    </row>
    <row r="71382" spans="5:5">
      <c r="E71382" s="15"/>
    </row>
    <row r="71383" spans="5:5">
      <c r="E71383" s="15"/>
    </row>
    <row r="71384" spans="5:5">
      <c r="E71384" s="15"/>
    </row>
    <row r="71385" spans="5:5">
      <c r="E71385" s="15"/>
    </row>
    <row r="71386" spans="5:5">
      <c r="E71386" s="15"/>
    </row>
    <row r="71387" spans="5:5">
      <c r="E71387" s="15"/>
    </row>
    <row r="71388" spans="5:5">
      <c r="E71388" s="15"/>
    </row>
    <row r="71389" spans="5:5">
      <c r="E71389" s="15"/>
    </row>
    <row r="71390" spans="5:5">
      <c r="E71390" s="15"/>
    </row>
    <row r="71391" spans="5:5">
      <c r="E71391" s="15"/>
    </row>
    <row r="71392" spans="5:5">
      <c r="E71392" s="15"/>
    </row>
    <row r="71393" spans="5:5">
      <c r="E71393" s="15"/>
    </row>
    <row r="71394" spans="5:5">
      <c r="E71394" s="15"/>
    </row>
    <row r="71395" spans="5:5">
      <c r="E71395" s="15"/>
    </row>
    <row r="71396" spans="5:5">
      <c r="E71396" s="15"/>
    </row>
    <row r="71397" spans="5:5">
      <c r="E71397" s="15"/>
    </row>
    <row r="71398" spans="5:5">
      <c r="E71398" s="15"/>
    </row>
    <row r="71399" spans="5:5">
      <c r="E71399" s="15"/>
    </row>
    <row r="71400" spans="5:5">
      <c r="E71400" s="15"/>
    </row>
    <row r="71401" spans="5:5">
      <c r="E71401" s="15"/>
    </row>
    <row r="71402" spans="5:5">
      <c r="E71402" s="15"/>
    </row>
    <row r="71403" spans="5:5">
      <c r="E71403" s="15"/>
    </row>
    <row r="71404" spans="5:5">
      <c r="E71404" s="15"/>
    </row>
    <row r="71405" spans="5:5">
      <c r="E71405" s="15"/>
    </row>
    <row r="71406" spans="5:5">
      <c r="E71406" s="15"/>
    </row>
    <row r="71407" spans="5:5">
      <c r="E71407" s="15"/>
    </row>
    <row r="71408" spans="5:5">
      <c r="E71408" s="15"/>
    </row>
    <row r="71409" spans="5:5">
      <c r="E71409" s="15"/>
    </row>
    <row r="71410" spans="5:5">
      <c r="E71410" s="15"/>
    </row>
    <row r="71411" spans="5:5">
      <c r="E71411" s="15"/>
    </row>
    <row r="71412" spans="5:5">
      <c r="E71412" s="15"/>
    </row>
    <row r="71413" spans="5:5">
      <c r="E71413" s="15"/>
    </row>
    <row r="71414" spans="5:5">
      <c r="E71414" s="15"/>
    </row>
    <row r="71415" spans="5:5">
      <c r="E71415" s="15"/>
    </row>
    <row r="71416" spans="5:5">
      <c r="E71416" s="15"/>
    </row>
    <row r="71417" spans="5:5">
      <c r="E71417" s="15"/>
    </row>
    <row r="71418" spans="5:5">
      <c r="E71418" s="15"/>
    </row>
    <row r="71419" spans="5:5">
      <c r="E71419" s="15"/>
    </row>
    <row r="71420" spans="5:5">
      <c r="E71420" s="15"/>
    </row>
    <row r="71421" spans="5:5">
      <c r="E71421" s="15"/>
    </row>
    <row r="71422" spans="5:5">
      <c r="E71422" s="15"/>
    </row>
    <row r="71423" spans="5:5">
      <c r="E71423" s="15"/>
    </row>
    <row r="71424" spans="5:5">
      <c r="E71424" s="15"/>
    </row>
    <row r="71425" spans="5:5">
      <c r="E71425" s="15"/>
    </row>
    <row r="71426" spans="5:5">
      <c r="E71426" s="15"/>
    </row>
    <row r="71427" spans="5:5">
      <c r="E71427" s="15"/>
    </row>
    <row r="71428" spans="5:5">
      <c r="E71428" s="15"/>
    </row>
    <row r="71429" spans="5:5">
      <c r="E71429" s="15"/>
    </row>
    <row r="71430" spans="5:5">
      <c r="E71430" s="15"/>
    </row>
    <row r="71431" spans="5:5">
      <c r="E71431" s="15"/>
    </row>
    <row r="71432" spans="5:5">
      <c r="E71432" s="15"/>
    </row>
    <row r="71433" spans="5:5">
      <c r="E71433" s="15"/>
    </row>
    <row r="71434" spans="5:5">
      <c r="E71434" s="15"/>
    </row>
    <row r="71435" spans="5:5">
      <c r="E71435" s="15"/>
    </row>
    <row r="71436" spans="5:5">
      <c r="E71436" s="15"/>
    </row>
    <row r="71437" spans="5:5">
      <c r="E71437" s="15"/>
    </row>
    <row r="71438" spans="5:5">
      <c r="E71438" s="15"/>
    </row>
    <row r="71439" spans="5:5">
      <c r="E71439" s="15"/>
    </row>
    <row r="71440" spans="5:5">
      <c r="E71440" s="15"/>
    </row>
    <row r="71441" spans="5:5">
      <c r="E71441" s="15"/>
    </row>
    <row r="71442" spans="5:5">
      <c r="E71442" s="15"/>
    </row>
    <row r="71443" spans="5:5">
      <c r="E71443" s="15"/>
    </row>
    <row r="71444" spans="5:5">
      <c r="E71444" s="15"/>
    </row>
    <row r="71445" spans="5:5">
      <c r="E71445" s="15"/>
    </row>
    <row r="71446" spans="5:5">
      <c r="E71446" s="15"/>
    </row>
    <row r="71447" spans="5:5">
      <c r="E71447" s="15"/>
    </row>
    <row r="71448" spans="5:5">
      <c r="E71448" s="15"/>
    </row>
    <row r="71449" spans="5:5">
      <c r="E71449" s="15"/>
    </row>
    <row r="71450" spans="5:5">
      <c r="E71450" s="15"/>
    </row>
    <row r="71451" spans="5:5">
      <c r="E71451" s="15"/>
    </row>
    <row r="71452" spans="5:5">
      <c r="E71452" s="15"/>
    </row>
    <row r="71453" spans="5:5">
      <c r="E71453" s="15"/>
    </row>
    <row r="71454" spans="5:5">
      <c r="E71454" s="15"/>
    </row>
    <row r="71455" spans="5:5">
      <c r="E71455" s="15"/>
    </row>
    <row r="71456" spans="5:5">
      <c r="E71456" s="15"/>
    </row>
    <row r="71457" spans="5:5">
      <c r="E71457" s="15"/>
    </row>
    <row r="71458" spans="5:5">
      <c r="E71458" s="15"/>
    </row>
    <row r="71459" spans="5:5">
      <c r="E71459" s="15"/>
    </row>
    <row r="71460" spans="5:5">
      <c r="E71460" s="15"/>
    </row>
    <row r="71461" spans="5:5">
      <c r="E71461" s="15"/>
    </row>
    <row r="71462" spans="5:5">
      <c r="E71462" s="15"/>
    </row>
    <row r="71463" spans="5:5">
      <c r="E71463" s="15"/>
    </row>
    <row r="71464" spans="5:5">
      <c r="E71464" s="15"/>
    </row>
    <row r="71465" spans="5:5">
      <c r="E71465" s="15"/>
    </row>
    <row r="71466" spans="5:5">
      <c r="E71466" s="15"/>
    </row>
    <row r="71467" spans="5:5">
      <c r="E71467" s="15"/>
    </row>
    <row r="71468" spans="5:5">
      <c r="E71468" s="15"/>
    </row>
    <row r="71469" spans="5:5">
      <c r="E71469" s="15"/>
    </row>
    <row r="71470" spans="5:5">
      <c r="E71470" s="15"/>
    </row>
    <row r="71471" spans="5:5">
      <c r="E71471" s="15"/>
    </row>
    <row r="71472" spans="5:5">
      <c r="E71472" s="15"/>
    </row>
    <row r="71473" spans="5:5">
      <c r="E71473" s="15"/>
    </row>
    <row r="71474" spans="5:5">
      <c r="E71474" s="15"/>
    </row>
    <row r="71475" spans="5:5">
      <c r="E71475" s="15"/>
    </row>
    <row r="71476" spans="5:5">
      <c r="E71476" s="15"/>
    </row>
    <row r="71477" spans="5:5">
      <c r="E71477" s="15"/>
    </row>
    <row r="71478" spans="5:5">
      <c r="E71478" s="15"/>
    </row>
    <row r="71479" spans="5:5">
      <c r="E71479" s="15"/>
    </row>
    <row r="71480" spans="5:5">
      <c r="E71480" s="15"/>
    </row>
    <row r="71481" spans="5:5">
      <c r="E71481" s="15"/>
    </row>
    <row r="71482" spans="5:5">
      <c r="E71482" s="15"/>
    </row>
    <row r="71483" spans="5:5">
      <c r="E71483" s="15"/>
    </row>
    <row r="71484" spans="5:5">
      <c r="E71484" s="15"/>
    </row>
    <row r="71485" spans="5:5">
      <c r="E71485" s="15"/>
    </row>
    <row r="71486" spans="5:5">
      <c r="E71486" s="15"/>
    </row>
    <row r="71487" spans="5:5">
      <c r="E71487" s="15"/>
    </row>
    <row r="71488" spans="5:5">
      <c r="E71488" s="15"/>
    </row>
    <row r="71489" spans="5:5">
      <c r="E71489" s="15"/>
    </row>
    <row r="71490" spans="5:5">
      <c r="E71490" s="15"/>
    </row>
    <row r="71491" spans="5:5">
      <c r="E71491" s="15"/>
    </row>
    <row r="71492" spans="5:5">
      <c r="E71492" s="15"/>
    </row>
    <row r="71493" spans="5:5">
      <c r="E71493" s="15"/>
    </row>
    <row r="71494" spans="5:5">
      <c r="E71494" s="15"/>
    </row>
    <row r="71495" spans="5:5">
      <c r="E71495" s="15"/>
    </row>
    <row r="71496" spans="5:5">
      <c r="E71496" s="15"/>
    </row>
    <row r="71497" spans="5:5">
      <c r="E71497" s="15"/>
    </row>
    <row r="71498" spans="5:5">
      <c r="E71498" s="15"/>
    </row>
    <row r="71499" spans="5:5">
      <c r="E71499" s="15"/>
    </row>
    <row r="71500" spans="5:5">
      <c r="E71500" s="15"/>
    </row>
    <row r="71501" spans="5:5">
      <c r="E71501" s="15"/>
    </row>
    <row r="71502" spans="5:5">
      <c r="E71502" s="15"/>
    </row>
    <row r="71503" spans="5:5">
      <c r="E71503" s="15"/>
    </row>
    <row r="71504" spans="5:5">
      <c r="E71504" s="15"/>
    </row>
    <row r="71505" spans="5:5">
      <c r="E71505" s="15"/>
    </row>
    <row r="71506" spans="5:5">
      <c r="E71506" s="15"/>
    </row>
    <row r="71507" spans="5:5">
      <c r="E71507" s="15"/>
    </row>
    <row r="71508" spans="5:5">
      <c r="E71508" s="15"/>
    </row>
    <row r="71509" spans="5:5">
      <c r="E71509" s="15"/>
    </row>
    <row r="71510" spans="5:5">
      <c r="E71510" s="15"/>
    </row>
    <row r="71511" spans="5:5">
      <c r="E71511" s="15"/>
    </row>
    <row r="71512" spans="5:5">
      <c r="E71512" s="15"/>
    </row>
    <row r="71513" spans="5:5">
      <c r="E71513" s="15"/>
    </row>
    <row r="71514" spans="5:5">
      <c r="E71514" s="15"/>
    </row>
    <row r="71515" spans="5:5">
      <c r="E71515" s="15"/>
    </row>
    <row r="71516" spans="5:5">
      <c r="E71516" s="15"/>
    </row>
    <row r="71517" spans="5:5">
      <c r="E71517" s="15"/>
    </row>
    <row r="71518" spans="5:5">
      <c r="E71518" s="15"/>
    </row>
    <row r="71519" spans="5:5">
      <c r="E71519" s="15"/>
    </row>
    <row r="71520" spans="5:5">
      <c r="E71520" s="15"/>
    </row>
    <row r="71521" spans="5:5">
      <c r="E71521" s="15"/>
    </row>
    <row r="71522" spans="5:5">
      <c r="E71522" s="15"/>
    </row>
    <row r="71523" spans="5:5">
      <c r="E71523" s="15"/>
    </row>
    <row r="71524" spans="5:5">
      <c r="E71524" s="15"/>
    </row>
    <row r="71525" spans="5:5">
      <c r="E71525" s="15"/>
    </row>
    <row r="71526" spans="5:5">
      <c r="E71526" s="15"/>
    </row>
    <row r="71527" spans="5:5">
      <c r="E71527" s="15"/>
    </row>
    <row r="71528" spans="5:5">
      <c r="E71528" s="15"/>
    </row>
    <row r="71529" spans="5:5">
      <c r="E71529" s="15"/>
    </row>
    <row r="71530" spans="5:5">
      <c r="E71530" s="15"/>
    </row>
    <row r="71531" spans="5:5">
      <c r="E71531" s="15"/>
    </row>
    <row r="71532" spans="5:5">
      <c r="E71532" s="15"/>
    </row>
    <row r="71533" spans="5:5">
      <c r="E71533" s="15"/>
    </row>
    <row r="71534" spans="5:5">
      <c r="E71534" s="15"/>
    </row>
    <row r="71535" spans="5:5">
      <c r="E71535" s="15"/>
    </row>
    <row r="71536" spans="5:5">
      <c r="E71536" s="15"/>
    </row>
    <row r="71537" spans="5:5">
      <c r="E71537" s="15"/>
    </row>
    <row r="71538" spans="5:5">
      <c r="E71538" s="15"/>
    </row>
    <row r="71539" spans="5:5">
      <c r="E71539" s="15"/>
    </row>
    <row r="71540" spans="5:5">
      <c r="E71540" s="15"/>
    </row>
    <row r="71541" spans="5:5">
      <c r="E71541" s="15"/>
    </row>
    <row r="71542" spans="5:5">
      <c r="E71542" s="15"/>
    </row>
    <row r="71543" spans="5:5">
      <c r="E71543" s="15"/>
    </row>
    <row r="71544" spans="5:5">
      <c r="E71544" s="15"/>
    </row>
    <row r="71545" spans="5:5">
      <c r="E71545" s="15"/>
    </row>
    <row r="71546" spans="5:5">
      <c r="E71546" s="15"/>
    </row>
    <row r="71547" spans="5:5">
      <c r="E71547" s="15"/>
    </row>
    <row r="71548" spans="5:5">
      <c r="E71548" s="15"/>
    </row>
    <row r="71549" spans="5:5">
      <c r="E71549" s="15"/>
    </row>
    <row r="71550" spans="5:5">
      <c r="E71550" s="15"/>
    </row>
    <row r="71551" spans="5:5">
      <c r="E71551" s="15"/>
    </row>
    <row r="71552" spans="5:5">
      <c r="E71552" s="15"/>
    </row>
    <row r="71553" spans="5:5">
      <c r="E71553" s="15"/>
    </row>
    <row r="71554" spans="5:5">
      <c r="E71554" s="15"/>
    </row>
    <row r="71555" spans="5:5">
      <c r="E71555" s="15"/>
    </row>
    <row r="71556" spans="5:5">
      <c r="E71556" s="15"/>
    </row>
    <row r="71557" spans="5:5">
      <c r="E71557" s="15"/>
    </row>
    <row r="71558" spans="5:5">
      <c r="E71558" s="15"/>
    </row>
    <row r="71559" spans="5:5">
      <c r="E71559" s="15"/>
    </row>
    <row r="71560" spans="5:5">
      <c r="E71560" s="15"/>
    </row>
    <row r="71561" spans="5:5">
      <c r="E71561" s="15"/>
    </row>
    <row r="71562" spans="5:5">
      <c r="E71562" s="15"/>
    </row>
    <row r="71563" spans="5:5">
      <c r="E71563" s="15"/>
    </row>
    <row r="71564" spans="5:5">
      <c r="E71564" s="15"/>
    </row>
    <row r="71565" spans="5:5">
      <c r="E71565" s="15"/>
    </row>
    <row r="71566" spans="5:5">
      <c r="E71566" s="15"/>
    </row>
    <row r="71567" spans="5:5">
      <c r="E71567" s="15"/>
    </row>
    <row r="71568" spans="5:5">
      <c r="E71568" s="15"/>
    </row>
    <row r="71569" spans="5:5">
      <c r="E71569" s="15"/>
    </row>
    <row r="71570" spans="5:5">
      <c r="E71570" s="15"/>
    </row>
    <row r="71571" spans="5:5">
      <c r="E71571" s="15"/>
    </row>
    <row r="71572" spans="5:5">
      <c r="E71572" s="15"/>
    </row>
    <row r="71573" spans="5:5">
      <c r="E71573" s="15"/>
    </row>
    <row r="71574" spans="5:5">
      <c r="E71574" s="15"/>
    </row>
    <row r="71575" spans="5:5">
      <c r="E71575" s="15"/>
    </row>
    <row r="71576" spans="5:5">
      <c r="E71576" s="15"/>
    </row>
    <row r="71577" spans="5:5">
      <c r="E71577" s="15"/>
    </row>
    <row r="71578" spans="5:5">
      <c r="E71578" s="15"/>
    </row>
    <row r="71579" spans="5:5">
      <c r="E71579" s="15"/>
    </row>
    <row r="71580" spans="5:5">
      <c r="E71580" s="15"/>
    </row>
    <row r="71581" spans="5:5">
      <c r="E71581" s="15"/>
    </row>
    <row r="71582" spans="5:5">
      <c r="E71582" s="15"/>
    </row>
    <row r="71583" spans="5:5">
      <c r="E71583" s="15"/>
    </row>
    <row r="71584" spans="5:5">
      <c r="E71584" s="15"/>
    </row>
    <row r="71585" spans="5:5">
      <c r="E71585" s="15"/>
    </row>
    <row r="71586" spans="5:5">
      <c r="E71586" s="15"/>
    </row>
    <row r="71587" spans="5:5">
      <c r="E71587" s="15"/>
    </row>
    <row r="71588" spans="5:5">
      <c r="E71588" s="15"/>
    </row>
    <row r="71589" spans="5:5">
      <c r="E71589" s="15"/>
    </row>
    <row r="71590" spans="5:5">
      <c r="E71590" s="15"/>
    </row>
    <row r="71591" spans="5:5">
      <c r="E71591" s="15"/>
    </row>
    <row r="71592" spans="5:5">
      <c r="E71592" s="15"/>
    </row>
    <row r="71593" spans="5:5">
      <c r="E71593" s="15"/>
    </row>
    <row r="71594" spans="5:5">
      <c r="E71594" s="15"/>
    </row>
    <row r="71595" spans="5:5">
      <c r="E71595" s="15"/>
    </row>
    <row r="71596" spans="5:5">
      <c r="E71596" s="15"/>
    </row>
    <row r="71597" spans="5:5">
      <c r="E71597" s="15"/>
    </row>
    <row r="71598" spans="5:5">
      <c r="E71598" s="15"/>
    </row>
    <row r="71599" spans="5:5">
      <c r="E71599" s="15"/>
    </row>
    <row r="71600" spans="5:5">
      <c r="E71600" s="15"/>
    </row>
    <row r="71601" spans="5:5">
      <c r="E71601" s="15"/>
    </row>
    <row r="71602" spans="5:5">
      <c r="E71602" s="15"/>
    </row>
    <row r="71603" spans="5:5">
      <c r="E71603" s="15"/>
    </row>
    <row r="71604" spans="5:5">
      <c r="E71604" s="15"/>
    </row>
    <row r="71605" spans="5:5">
      <c r="E71605" s="15"/>
    </row>
    <row r="71606" spans="5:5">
      <c r="E71606" s="15"/>
    </row>
    <row r="71607" spans="5:5">
      <c r="E71607" s="15"/>
    </row>
    <row r="71608" spans="5:5">
      <c r="E71608" s="15"/>
    </row>
    <row r="71609" spans="5:5">
      <c r="E71609" s="15"/>
    </row>
    <row r="71610" spans="5:5">
      <c r="E71610" s="15"/>
    </row>
    <row r="71611" spans="5:5">
      <c r="E71611" s="15"/>
    </row>
    <row r="71612" spans="5:5">
      <c r="E71612" s="15"/>
    </row>
    <row r="71613" spans="5:5">
      <c r="E71613" s="15"/>
    </row>
    <row r="71614" spans="5:5">
      <c r="E71614" s="15"/>
    </row>
    <row r="71615" spans="5:5">
      <c r="E71615" s="15"/>
    </row>
    <row r="71616" spans="5:5">
      <c r="E71616" s="15"/>
    </row>
    <row r="71617" spans="5:5">
      <c r="E71617" s="15"/>
    </row>
    <row r="71618" spans="5:5">
      <c r="E71618" s="15"/>
    </row>
    <row r="71619" spans="5:5">
      <c r="E71619" s="15"/>
    </row>
    <row r="71620" spans="5:5">
      <c r="E71620" s="15"/>
    </row>
    <row r="71621" spans="5:5">
      <c r="E71621" s="15"/>
    </row>
    <row r="71622" spans="5:5">
      <c r="E71622" s="15"/>
    </row>
    <row r="71623" spans="5:5">
      <c r="E71623" s="15"/>
    </row>
    <row r="71624" spans="5:5">
      <c r="E71624" s="15"/>
    </row>
    <row r="71625" spans="5:5">
      <c r="E71625" s="15"/>
    </row>
    <row r="71626" spans="5:5">
      <c r="E71626" s="15"/>
    </row>
    <row r="71627" spans="5:5">
      <c r="E71627" s="15"/>
    </row>
    <row r="71628" spans="5:5">
      <c r="E71628" s="15"/>
    </row>
    <row r="71629" spans="5:5">
      <c r="E71629" s="15"/>
    </row>
    <row r="71630" spans="5:5">
      <c r="E71630" s="15"/>
    </row>
    <row r="71631" spans="5:5">
      <c r="E71631" s="15"/>
    </row>
    <row r="71632" spans="5:5">
      <c r="E71632" s="15"/>
    </row>
    <row r="71633" spans="5:5">
      <c r="E71633" s="15"/>
    </row>
    <row r="71634" spans="5:5">
      <c r="E71634" s="15"/>
    </row>
    <row r="71635" spans="5:5">
      <c r="E71635" s="15"/>
    </row>
    <row r="71636" spans="5:5">
      <c r="E71636" s="15"/>
    </row>
    <row r="71637" spans="5:5">
      <c r="E71637" s="15"/>
    </row>
    <row r="71638" spans="5:5">
      <c r="E71638" s="15"/>
    </row>
    <row r="71639" spans="5:5">
      <c r="E71639" s="15"/>
    </row>
    <row r="71640" spans="5:5">
      <c r="E71640" s="15"/>
    </row>
    <row r="71641" spans="5:5">
      <c r="E71641" s="15"/>
    </row>
    <row r="71642" spans="5:5">
      <c r="E71642" s="15"/>
    </row>
    <row r="71643" spans="5:5">
      <c r="E71643" s="15"/>
    </row>
    <row r="71644" spans="5:5">
      <c r="E71644" s="15"/>
    </row>
    <row r="71645" spans="5:5">
      <c r="E71645" s="15"/>
    </row>
    <row r="71646" spans="5:5">
      <c r="E71646" s="15"/>
    </row>
    <row r="71647" spans="5:5">
      <c r="E71647" s="15"/>
    </row>
    <row r="71648" spans="5:5">
      <c r="E71648" s="15"/>
    </row>
    <row r="71649" spans="5:5">
      <c r="E71649" s="15"/>
    </row>
    <row r="71650" spans="5:5">
      <c r="E71650" s="15"/>
    </row>
    <row r="71651" spans="5:5">
      <c r="E71651" s="15"/>
    </row>
    <row r="71652" spans="5:5">
      <c r="E71652" s="15"/>
    </row>
    <row r="71653" spans="5:5">
      <c r="E71653" s="15"/>
    </row>
    <row r="71654" spans="5:5">
      <c r="E71654" s="15"/>
    </row>
    <row r="71655" spans="5:5">
      <c r="E71655" s="15"/>
    </row>
    <row r="71656" spans="5:5">
      <c r="E71656" s="15"/>
    </row>
    <row r="71657" spans="5:5">
      <c r="E71657" s="15"/>
    </row>
    <row r="71658" spans="5:5">
      <c r="E71658" s="15"/>
    </row>
    <row r="71659" spans="5:5">
      <c r="E71659" s="15"/>
    </row>
    <row r="71660" spans="5:5">
      <c r="E71660" s="15"/>
    </row>
    <row r="71661" spans="5:5">
      <c r="E71661" s="15"/>
    </row>
    <row r="71662" spans="5:5">
      <c r="E71662" s="15"/>
    </row>
    <row r="71663" spans="5:5">
      <c r="E71663" s="15"/>
    </row>
    <row r="71664" spans="5:5">
      <c r="E71664" s="15"/>
    </row>
    <row r="71665" spans="5:5">
      <c r="E71665" s="15"/>
    </row>
    <row r="71666" spans="5:5">
      <c r="E71666" s="15"/>
    </row>
    <row r="71667" spans="5:5">
      <c r="E71667" s="15"/>
    </row>
    <row r="71668" spans="5:5">
      <c r="E71668" s="15"/>
    </row>
    <row r="71669" spans="5:5">
      <c r="E71669" s="15"/>
    </row>
    <row r="71670" spans="5:5">
      <c r="E71670" s="15"/>
    </row>
    <row r="71671" spans="5:5">
      <c r="E71671" s="15"/>
    </row>
    <row r="71672" spans="5:5">
      <c r="E71672" s="15"/>
    </row>
    <row r="71673" spans="5:5">
      <c r="E71673" s="15"/>
    </row>
    <row r="71674" spans="5:5">
      <c r="E71674" s="15"/>
    </row>
    <row r="71675" spans="5:5">
      <c r="E71675" s="15"/>
    </row>
    <row r="71676" spans="5:5">
      <c r="E71676" s="15"/>
    </row>
    <row r="71677" spans="5:5">
      <c r="E71677" s="15"/>
    </row>
    <row r="71678" spans="5:5">
      <c r="E71678" s="15"/>
    </row>
    <row r="71679" spans="5:5">
      <c r="E71679" s="15"/>
    </row>
    <row r="71680" spans="5:5">
      <c r="E71680" s="15"/>
    </row>
    <row r="71681" spans="5:5">
      <c r="E71681" s="15"/>
    </row>
    <row r="71682" spans="5:5">
      <c r="E71682" s="15"/>
    </row>
    <row r="71683" spans="5:5">
      <c r="E71683" s="15"/>
    </row>
    <row r="71684" spans="5:5">
      <c r="E71684" s="15"/>
    </row>
    <row r="71685" spans="5:5">
      <c r="E71685" s="15"/>
    </row>
    <row r="71686" spans="5:5">
      <c r="E71686" s="15"/>
    </row>
    <row r="71687" spans="5:5">
      <c r="E71687" s="15"/>
    </row>
    <row r="71688" spans="5:5">
      <c r="E71688" s="15"/>
    </row>
    <row r="71689" spans="5:5">
      <c r="E71689" s="15"/>
    </row>
    <row r="71690" spans="5:5">
      <c r="E71690" s="15"/>
    </row>
    <row r="71691" spans="5:5">
      <c r="E71691" s="15"/>
    </row>
    <row r="71692" spans="5:5">
      <c r="E71692" s="15"/>
    </row>
    <row r="71693" spans="5:5">
      <c r="E71693" s="15"/>
    </row>
    <row r="71694" spans="5:5">
      <c r="E71694" s="15"/>
    </row>
    <row r="71695" spans="5:5">
      <c r="E71695" s="15"/>
    </row>
    <row r="71696" spans="5:5">
      <c r="E71696" s="15"/>
    </row>
    <row r="71697" spans="5:5">
      <c r="E71697" s="15"/>
    </row>
    <row r="71698" spans="5:5">
      <c r="E71698" s="15"/>
    </row>
    <row r="71699" spans="5:5">
      <c r="E71699" s="15"/>
    </row>
    <row r="71700" spans="5:5">
      <c r="E71700" s="15"/>
    </row>
    <row r="71701" spans="5:5">
      <c r="E71701" s="15"/>
    </row>
    <row r="71702" spans="5:5">
      <c r="E71702" s="15"/>
    </row>
    <row r="71703" spans="5:5">
      <c r="E71703" s="15"/>
    </row>
    <row r="71704" spans="5:5">
      <c r="E71704" s="15"/>
    </row>
    <row r="71705" spans="5:5">
      <c r="E71705" s="15"/>
    </row>
    <row r="71706" spans="5:5">
      <c r="E71706" s="15"/>
    </row>
    <row r="71707" spans="5:5">
      <c r="E71707" s="15"/>
    </row>
    <row r="71708" spans="5:5">
      <c r="E71708" s="15"/>
    </row>
    <row r="71709" spans="5:5">
      <c r="E71709" s="15"/>
    </row>
    <row r="71710" spans="5:5">
      <c r="E71710" s="15"/>
    </row>
    <row r="71711" spans="5:5">
      <c r="E71711" s="15"/>
    </row>
    <row r="71712" spans="5:5">
      <c r="E71712" s="15"/>
    </row>
    <row r="71713" spans="5:5">
      <c r="E71713" s="15"/>
    </row>
    <row r="71714" spans="5:5">
      <c r="E71714" s="15"/>
    </row>
    <row r="71715" spans="5:5">
      <c r="E71715" s="15"/>
    </row>
    <row r="71716" spans="5:5">
      <c r="E71716" s="15"/>
    </row>
    <row r="71717" spans="5:5">
      <c r="E71717" s="15"/>
    </row>
    <row r="71718" spans="5:5">
      <c r="E71718" s="15"/>
    </row>
    <row r="71719" spans="5:5">
      <c r="E71719" s="15"/>
    </row>
    <row r="71720" spans="5:5">
      <c r="E71720" s="15"/>
    </row>
    <row r="71721" spans="5:5">
      <c r="E71721" s="15"/>
    </row>
    <row r="71722" spans="5:5">
      <c r="E71722" s="15"/>
    </row>
    <row r="71723" spans="5:5">
      <c r="E71723" s="15"/>
    </row>
    <row r="71724" spans="5:5">
      <c r="E71724" s="15"/>
    </row>
    <row r="71725" spans="5:5">
      <c r="E71725" s="15"/>
    </row>
    <row r="71726" spans="5:5">
      <c r="E71726" s="15"/>
    </row>
    <row r="71727" spans="5:5">
      <c r="E71727" s="15"/>
    </row>
    <row r="71728" spans="5:5">
      <c r="E71728" s="15"/>
    </row>
    <row r="71729" spans="5:5">
      <c r="E71729" s="15"/>
    </row>
    <row r="71730" spans="5:5">
      <c r="E71730" s="15"/>
    </row>
    <row r="71731" spans="5:5">
      <c r="E71731" s="15"/>
    </row>
    <row r="71732" spans="5:5">
      <c r="E71732" s="15"/>
    </row>
    <row r="71733" spans="5:5">
      <c r="E71733" s="15"/>
    </row>
    <row r="71734" spans="5:5">
      <c r="E71734" s="15"/>
    </row>
    <row r="71735" spans="5:5">
      <c r="E71735" s="15"/>
    </row>
    <row r="71736" spans="5:5">
      <c r="E71736" s="15"/>
    </row>
    <row r="71737" spans="5:5">
      <c r="E71737" s="15"/>
    </row>
    <row r="71738" spans="5:5">
      <c r="E71738" s="15"/>
    </row>
    <row r="71739" spans="5:5">
      <c r="E71739" s="15"/>
    </row>
    <row r="71740" spans="5:5">
      <c r="E71740" s="15"/>
    </row>
    <row r="71741" spans="5:5">
      <c r="E71741" s="15"/>
    </row>
    <row r="71742" spans="5:5">
      <c r="E71742" s="15"/>
    </row>
    <row r="71743" spans="5:5">
      <c r="E71743" s="15"/>
    </row>
    <row r="71744" spans="5:5">
      <c r="E71744" s="15"/>
    </row>
    <row r="71745" spans="5:5">
      <c r="E71745" s="15"/>
    </row>
    <row r="71746" spans="5:5">
      <c r="E71746" s="15"/>
    </row>
    <row r="71747" spans="5:5">
      <c r="E71747" s="15"/>
    </row>
    <row r="71748" spans="5:5">
      <c r="E71748" s="15"/>
    </row>
    <row r="71749" spans="5:5">
      <c r="E71749" s="15"/>
    </row>
    <row r="71750" spans="5:5">
      <c r="E71750" s="15"/>
    </row>
    <row r="71751" spans="5:5">
      <c r="E71751" s="15"/>
    </row>
    <row r="71752" spans="5:5">
      <c r="E71752" s="15"/>
    </row>
    <row r="71753" spans="5:5">
      <c r="E71753" s="15"/>
    </row>
    <row r="71754" spans="5:5">
      <c r="E71754" s="15"/>
    </row>
    <row r="71755" spans="5:5">
      <c r="E71755" s="15"/>
    </row>
    <row r="71756" spans="5:5">
      <c r="E71756" s="15"/>
    </row>
    <row r="71757" spans="5:5">
      <c r="E71757" s="15"/>
    </row>
    <row r="71758" spans="5:5">
      <c r="E71758" s="15"/>
    </row>
    <row r="71759" spans="5:5">
      <c r="E71759" s="15"/>
    </row>
    <row r="71760" spans="5:5">
      <c r="E71760" s="15"/>
    </row>
    <row r="71761" spans="5:5">
      <c r="E71761" s="15"/>
    </row>
    <row r="71762" spans="5:5">
      <c r="E71762" s="15"/>
    </row>
    <row r="71763" spans="5:5">
      <c r="E71763" s="15"/>
    </row>
    <row r="71764" spans="5:5">
      <c r="E71764" s="15"/>
    </row>
    <row r="71765" spans="5:5">
      <c r="E71765" s="15"/>
    </row>
    <row r="71766" spans="5:5">
      <c r="E71766" s="15"/>
    </row>
    <row r="71767" spans="5:5">
      <c r="E71767" s="15"/>
    </row>
    <row r="71768" spans="5:5">
      <c r="E71768" s="15"/>
    </row>
    <row r="71769" spans="5:5">
      <c r="E71769" s="15"/>
    </row>
    <row r="71770" spans="5:5">
      <c r="E71770" s="15"/>
    </row>
    <row r="71771" spans="5:5">
      <c r="E71771" s="15"/>
    </row>
    <row r="71772" spans="5:5">
      <c r="E71772" s="15"/>
    </row>
    <row r="71773" spans="5:5">
      <c r="E71773" s="15"/>
    </row>
    <row r="71774" spans="5:5">
      <c r="E71774" s="15"/>
    </row>
    <row r="71775" spans="5:5">
      <c r="E71775" s="15"/>
    </row>
    <row r="71776" spans="5:5">
      <c r="E71776" s="15"/>
    </row>
    <row r="71777" spans="5:5">
      <c r="E71777" s="15"/>
    </row>
    <row r="71778" spans="5:5">
      <c r="E71778" s="15"/>
    </row>
    <row r="71779" spans="5:5">
      <c r="E71779" s="15"/>
    </row>
    <row r="71780" spans="5:5">
      <c r="E71780" s="15"/>
    </row>
    <row r="71781" spans="5:5">
      <c r="E71781" s="15"/>
    </row>
    <row r="71782" spans="5:5">
      <c r="E71782" s="15"/>
    </row>
    <row r="71783" spans="5:5">
      <c r="E71783" s="15"/>
    </row>
    <row r="71784" spans="5:5">
      <c r="E71784" s="15"/>
    </row>
    <row r="71785" spans="5:5">
      <c r="E71785" s="15"/>
    </row>
    <row r="71786" spans="5:5">
      <c r="E71786" s="15"/>
    </row>
    <row r="71787" spans="5:5">
      <c r="E71787" s="15"/>
    </row>
    <row r="71788" spans="5:5">
      <c r="E71788" s="15"/>
    </row>
    <row r="71789" spans="5:5">
      <c r="E71789" s="15"/>
    </row>
    <row r="71790" spans="5:5">
      <c r="E71790" s="15"/>
    </row>
    <row r="71791" spans="5:5">
      <c r="E71791" s="15"/>
    </row>
    <row r="71792" spans="5:5">
      <c r="E71792" s="15"/>
    </row>
    <row r="71793" spans="5:5">
      <c r="E71793" s="15"/>
    </row>
    <row r="71794" spans="5:5">
      <c r="E71794" s="15"/>
    </row>
    <row r="71795" spans="5:5">
      <c r="E71795" s="15"/>
    </row>
    <row r="71796" spans="5:5">
      <c r="E71796" s="15"/>
    </row>
    <row r="71797" spans="5:5">
      <c r="E71797" s="15"/>
    </row>
    <row r="71798" spans="5:5">
      <c r="E71798" s="15"/>
    </row>
    <row r="71799" spans="5:5">
      <c r="E71799" s="15"/>
    </row>
    <row r="71800" spans="5:5">
      <c r="E71800" s="15"/>
    </row>
    <row r="71801" spans="5:5">
      <c r="E71801" s="15"/>
    </row>
    <row r="71802" spans="5:5">
      <c r="E71802" s="15"/>
    </row>
    <row r="71803" spans="5:5">
      <c r="E71803" s="15"/>
    </row>
    <row r="71804" spans="5:5">
      <c r="E71804" s="15"/>
    </row>
    <row r="71805" spans="5:5">
      <c r="E71805" s="15"/>
    </row>
    <row r="71806" spans="5:5">
      <c r="E71806" s="15"/>
    </row>
    <row r="71807" spans="5:5">
      <c r="E71807" s="15"/>
    </row>
    <row r="71808" spans="5:5">
      <c r="E71808" s="15"/>
    </row>
    <row r="71809" spans="5:5">
      <c r="E71809" s="15"/>
    </row>
    <row r="71810" spans="5:5">
      <c r="E71810" s="15"/>
    </row>
    <row r="71811" spans="5:5">
      <c r="E71811" s="15"/>
    </row>
    <row r="71812" spans="5:5">
      <c r="E71812" s="15"/>
    </row>
    <row r="71813" spans="5:5">
      <c r="E71813" s="15"/>
    </row>
    <row r="71814" spans="5:5">
      <c r="E71814" s="15"/>
    </row>
    <row r="71815" spans="5:5">
      <c r="E71815" s="15"/>
    </row>
    <row r="71816" spans="5:5">
      <c r="E71816" s="15"/>
    </row>
    <row r="71817" spans="5:5">
      <c r="E71817" s="15"/>
    </row>
    <row r="71818" spans="5:5">
      <c r="E71818" s="15"/>
    </row>
    <row r="71819" spans="5:5">
      <c r="E71819" s="15"/>
    </row>
    <row r="71820" spans="5:5">
      <c r="E71820" s="15"/>
    </row>
    <row r="71821" spans="5:5">
      <c r="E71821" s="15"/>
    </row>
    <row r="71822" spans="5:5">
      <c r="E71822" s="15"/>
    </row>
    <row r="71823" spans="5:5">
      <c r="E71823" s="15"/>
    </row>
    <row r="71824" spans="5:5">
      <c r="E71824" s="15"/>
    </row>
    <row r="71825" spans="5:5">
      <c r="E71825" s="15"/>
    </row>
    <row r="71826" spans="5:5">
      <c r="E71826" s="15"/>
    </row>
    <row r="71827" spans="5:5">
      <c r="E71827" s="15"/>
    </row>
    <row r="71828" spans="5:5">
      <c r="E71828" s="15"/>
    </row>
    <row r="71829" spans="5:5">
      <c r="E71829" s="15"/>
    </row>
    <row r="71830" spans="5:5">
      <c r="E71830" s="15"/>
    </row>
    <row r="71831" spans="5:5">
      <c r="E71831" s="15"/>
    </row>
    <row r="71832" spans="5:5">
      <c r="E71832" s="15"/>
    </row>
    <row r="71833" spans="5:5">
      <c r="E71833" s="15"/>
    </row>
    <row r="71834" spans="5:5">
      <c r="E71834" s="15"/>
    </row>
    <row r="71835" spans="5:5">
      <c r="E71835" s="15"/>
    </row>
    <row r="71836" spans="5:5">
      <c r="E71836" s="15"/>
    </row>
    <row r="71837" spans="5:5">
      <c r="E71837" s="15"/>
    </row>
    <row r="71838" spans="5:5">
      <c r="E71838" s="15"/>
    </row>
    <row r="71839" spans="5:5">
      <c r="E71839" s="15"/>
    </row>
    <row r="71840" spans="5:5">
      <c r="E71840" s="15"/>
    </row>
    <row r="71841" spans="5:5">
      <c r="E71841" s="15"/>
    </row>
    <row r="71842" spans="5:5">
      <c r="E71842" s="15"/>
    </row>
    <row r="71843" spans="5:5">
      <c r="E71843" s="15"/>
    </row>
    <row r="71844" spans="5:5">
      <c r="E71844" s="15"/>
    </row>
    <row r="71845" spans="5:5">
      <c r="E71845" s="15"/>
    </row>
    <row r="71846" spans="5:5">
      <c r="E71846" s="15"/>
    </row>
    <row r="71847" spans="5:5">
      <c r="E71847" s="15"/>
    </row>
    <row r="71848" spans="5:5">
      <c r="E71848" s="15"/>
    </row>
    <row r="71849" spans="5:5">
      <c r="E71849" s="15"/>
    </row>
    <row r="71850" spans="5:5">
      <c r="E71850" s="15"/>
    </row>
    <row r="71851" spans="5:5">
      <c r="E71851" s="15"/>
    </row>
    <row r="71852" spans="5:5">
      <c r="E71852" s="15"/>
    </row>
    <row r="71853" spans="5:5">
      <c r="E71853" s="15"/>
    </row>
    <row r="71854" spans="5:5">
      <c r="E71854" s="15"/>
    </row>
    <row r="71855" spans="5:5">
      <c r="E71855" s="15"/>
    </row>
    <row r="71856" spans="5:5">
      <c r="E71856" s="15"/>
    </row>
    <row r="71857" spans="5:5">
      <c r="E71857" s="15"/>
    </row>
    <row r="71858" spans="5:5">
      <c r="E71858" s="15"/>
    </row>
    <row r="71859" spans="5:5">
      <c r="E71859" s="15"/>
    </row>
    <row r="71860" spans="5:5">
      <c r="E71860" s="15"/>
    </row>
    <row r="71861" spans="5:5">
      <c r="E71861" s="15"/>
    </row>
    <row r="71862" spans="5:5">
      <c r="E71862" s="15"/>
    </row>
    <row r="71863" spans="5:5">
      <c r="E71863" s="15"/>
    </row>
    <row r="71864" spans="5:5">
      <c r="E71864" s="15"/>
    </row>
    <row r="71865" spans="5:5">
      <c r="E71865" s="15"/>
    </row>
    <row r="71866" spans="5:5">
      <c r="E71866" s="15"/>
    </row>
    <row r="71867" spans="5:5">
      <c r="E71867" s="15"/>
    </row>
    <row r="71868" spans="5:5">
      <c r="E71868" s="15"/>
    </row>
    <row r="71869" spans="5:5">
      <c r="E71869" s="15"/>
    </row>
    <row r="71870" spans="5:5">
      <c r="E71870" s="15"/>
    </row>
    <row r="71871" spans="5:5">
      <c r="E71871" s="15"/>
    </row>
    <row r="71872" spans="5:5">
      <c r="E71872" s="15"/>
    </row>
    <row r="71873" spans="5:5">
      <c r="E71873" s="15"/>
    </row>
    <row r="71874" spans="5:5">
      <c r="E71874" s="15"/>
    </row>
    <row r="71875" spans="5:5">
      <c r="E71875" s="15"/>
    </row>
    <row r="71876" spans="5:5">
      <c r="E71876" s="15"/>
    </row>
    <row r="71877" spans="5:5">
      <c r="E71877" s="15"/>
    </row>
    <row r="71878" spans="5:5">
      <c r="E71878" s="15"/>
    </row>
    <row r="71879" spans="5:5">
      <c r="E71879" s="15"/>
    </row>
    <row r="71880" spans="5:5">
      <c r="E71880" s="15"/>
    </row>
    <row r="71881" spans="5:5">
      <c r="E71881" s="15"/>
    </row>
    <row r="71882" spans="5:5">
      <c r="E71882" s="15"/>
    </row>
    <row r="71883" spans="5:5">
      <c r="E71883" s="15"/>
    </row>
    <row r="71884" spans="5:5">
      <c r="E71884" s="15"/>
    </row>
    <row r="71885" spans="5:5">
      <c r="E71885" s="15"/>
    </row>
    <row r="71886" spans="5:5">
      <c r="E71886" s="15"/>
    </row>
    <row r="71887" spans="5:5">
      <c r="E71887" s="15"/>
    </row>
    <row r="71888" spans="5:5">
      <c r="E71888" s="15"/>
    </row>
    <row r="71889" spans="5:5">
      <c r="E71889" s="15"/>
    </row>
    <row r="71890" spans="5:5">
      <c r="E71890" s="15"/>
    </row>
    <row r="71891" spans="5:5">
      <c r="E71891" s="15"/>
    </row>
    <row r="71892" spans="5:5">
      <c r="E71892" s="15"/>
    </row>
    <row r="71893" spans="5:5">
      <c r="E71893" s="15"/>
    </row>
    <row r="71894" spans="5:5">
      <c r="E71894" s="15"/>
    </row>
    <row r="71895" spans="5:5">
      <c r="E71895" s="15"/>
    </row>
    <row r="71896" spans="5:5">
      <c r="E71896" s="15"/>
    </row>
    <row r="71897" spans="5:5">
      <c r="E71897" s="15"/>
    </row>
    <row r="71898" spans="5:5">
      <c r="E71898" s="15"/>
    </row>
    <row r="71899" spans="5:5">
      <c r="E71899" s="15"/>
    </row>
    <row r="71900" spans="5:5">
      <c r="E71900" s="15"/>
    </row>
    <row r="71901" spans="5:5">
      <c r="E71901" s="15"/>
    </row>
    <row r="71902" spans="5:5">
      <c r="E71902" s="15"/>
    </row>
    <row r="71903" spans="5:5">
      <c r="E71903" s="15"/>
    </row>
    <row r="71904" spans="5:5">
      <c r="E71904" s="15"/>
    </row>
    <row r="71905" spans="5:5">
      <c r="E71905" s="15"/>
    </row>
    <row r="71906" spans="5:5">
      <c r="E71906" s="15"/>
    </row>
    <row r="71907" spans="5:5">
      <c r="E71907" s="15"/>
    </row>
    <row r="71908" spans="5:5">
      <c r="E71908" s="15"/>
    </row>
    <row r="71909" spans="5:5">
      <c r="E71909" s="15"/>
    </row>
    <row r="71910" spans="5:5">
      <c r="E71910" s="15"/>
    </row>
    <row r="71911" spans="5:5">
      <c r="E71911" s="15"/>
    </row>
    <row r="71912" spans="5:5">
      <c r="E71912" s="15"/>
    </row>
    <row r="71913" spans="5:5">
      <c r="E71913" s="15"/>
    </row>
    <row r="71914" spans="5:5">
      <c r="E71914" s="15"/>
    </row>
    <row r="71915" spans="5:5">
      <c r="E71915" s="15"/>
    </row>
    <row r="71916" spans="5:5">
      <c r="E71916" s="15"/>
    </row>
    <row r="71917" spans="5:5">
      <c r="E71917" s="15"/>
    </row>
    <row r="71918" spans="5:5">
      <c r="E71918" s="15"/>
    </row>
    <row r="71919" spans="5:5">
      <c r="E71919" s="15"/>
    </row>
    <row r="71920" spans="5:5">
      <c r="E71920" s="15"/>
    </row>
    <row r="71921" spans="5:5">
      <c r="E71921" s="15"/>
    </row>
    <row r="71922" spans="5:5">
      <c r="E71922" s="15"/>
    </row>
    <row r="71923" spans="5:5">
      <c r="E71923" s="15"/>
    </row>
    <row r="71924" spans="5:5">
      <c r="E71924" s="15"/>
    </row>
    <row r="71925" spans="5:5">
      <c r="E71925" s="15"/>
    </row>
    <row r="71926" spans="5:5">
      <c r="E71926" s="15"/>
    </row>
    <row r="71927" spans="5:5">
      <c r="E71927" s="15"/>
    </row>
    <row r="71928" spans="5:5">
      <c r="E71928" s="15"/>
    </row>
    <row r="71929" spans="5:5">
      <c r="E71929" s="15"/>
    </row>
    <row r="71930" spans="5:5">
      <c r="E71930" s="15"/>
    </row>
    <row r="71931" spans="5:5">
      <c r="E71931" s="15"/>
    </row>
    <row r="71932" spans="5:5">
      <c r="E71932" s="15"/>
    </row>
    <row r="71933" spans="5:5">
      <c r="E71933" s="15"/>
    </row>
    <row r="71934" spans="5:5">
      <c r="E71934" s="15"/>
    </row>
    <row r="71935" spans="5:5">
      <c r="E71935" s="15"/>
    </row>
    <row r="71936" spans="5:5">
      <c r="E71936" s="15"/>
    </row>
    <row r="71937" spans="5:5">
      <c r="E71937" s="15"/>
    </row>
    <row r="71938" spans="5:5">
      <c r="E71938" s="15"/>
    </row>
    <row r="71939" spans="5:5">
      <c r="E71939" s="15"/>
    </row>
    <row r="71940" spans="5:5">
      <c r="E71940" s="15"/>
    </row>
    <row r="71941" spans="5:5">
      <c r="E71941" s="15"/>
    </row>
    <row r="71942" spans="5:5">
      <c r="E71942" s="15"/>
    </row>
    <row r="71943" spans="5:5">
      <c r="E71943" s="15"/>
    </row>
    <row r="71944" spans="5:5">
      <c r="E71944" s="15"/>
    </row>
    <row r="71945" spans="5:5">
      <c r="E71945" s="15"/>
    </row>
    <row r="71946" spans="5:5">
      <c r="E71946" s="15"/>
    </row>
    <row r="71947" spans="5:5">
      <c r="E71947" s="15"/>
    </row>
    <row r="71948" spans="5:5">
      <c r="E71948" s="15"/>
    </row>
    <row r="71949" spans="5:5">
      <c r="E71949" s="15"/>
    </row>
    <row r="71950" spans="5:5">
      <c r="E71950" s="15"/>
    </row>
    <row r="71951" spans="5:5">
      <c r="E71951" s="15"/>
    </row>
    <row r="71952" spans="5:5">
      <c r="E71952" s="15"/>
    </row>
    <row r="71953" spans="5:5">
      <c r="E71953" s="15"/>
    </row>
    <row r="71954" spans="5:5">
      <c r="E71954" s="15"/>
    </row>
    <row r="71955" spans="5:5">
      <c r="E71955" s="15"/>
    </row>
    <row r="71956" spans="5:5">
      <c r="E71956" s="15"/>
    </row>
    <row r="71957" spans="5:5">
      <c r="E71957" s="15"/>
    </row>
    <row r="71958" spans="5:5">
      <c r="E71958" s="15"/>
    </row>
    <row r="71959" spans="5:5">
      <c r="E71959" s="15"/>
    </row>
    <row r="71960" spans="5:5">
      <c r="E71960" s="15"/>
    </row>
    <row r="71961" spans="5:5">
      <c r="E71961" s="15"/>
    </row>
    <row r="71962" spans="5:5">
      <c r="E71962" s="15"/>
    </row>
    <row r="71963" spans="5:5">
      <c r="E71963" s="15"/>
    </row>
    <row r="71964" spans="5:5">
      <c r="E71964" s="15"/>
    </row>
    <row r="71965" spans="5:5">
      <c r="E71965" s="15"/>
    </row>
    <row r="71966" spans="5:5">
      <c r="E71966" s="15"/>
    </row>
    <row r="71967" spans="5:5">
      <c r="E71967" s="15"/>
    </row>
    <row r="71968" spans="5:5">
      <c r="E71968" s="15"/>
    </row>
    <row r="71969" spans="5:5">
      <c r="E71969" s="15"/>
    </row>
    <row r="71970" spans="5:5">
      <c r="E71970" s="15"/>
    </row>
    <row r="71971" spans="5:5">
      <c r="E71971" s="15"/>
    </row>
    <row r="71972" spans="5:5">
      <c r="E71972" s="15"/>
    </row>
    <row r="71973" spans="5:5">
      <c r="E71973" s="15"/>
    </row>
    <row r="71974" spans="5:5">
      <c r="E71974" s="15"/>
    </row>
    <row r="71975" spans="5:5">
      <c r="E71975" s="15"/>
    </row>
    <row r="71976" spans="5:5">
      <c r="E71976" s="15"/>
    </row>
    <row r="71977" spans="5:5">
      <c r="E71977" s="15"/>
    </row>
    <row r="71978" spans="5:5">
      <c r="E71978" s="15"/>
    </row>
    <row r="71979" spans="5:5">
      <c r="E71979" s="15"/>
    </row>
    <row r="71980" spans="5:5">
      <c r="E71980" s="15"/>
    </row>
    <row r="71981" spans="5:5">
      <c r="E71981" s="15"/>
    </row>
    <row r="71982" spans="5:5">
      <c r="E71982" s="15"/>
    </row>
    <row r="71983" spans="5:5">
      <c r="E71983" s="15"/>
    </row>
    <row r="71984" spans="5:5">
      <c r="E71984" s="15"/>
    </row>
    <row r="71985" spans="5:5">
      <c r="E71985" s="15"/>
    </row>
    <row r="71986" spans="5:5">
      <c r="E71986" s="15"/>
    </row>
    <row r="71987" spans="5:5">
      <c r="E71987" s="15"/>
    </row>
    <row r="71988" spans="5:5">
      <c r="E71988" s="15"/>
    </row>
    <row r="71989" spans="5:5">
      <c r="E71989" s="15"/>
    </row>
    <row r="71990" spans="5:5">
      <c r="E71990" s="15"/>
    </row>
    <row r="71991" spans="5:5">
      <c r="E71991" s="15"/>
    </row>
    <row r="71992" spans="5:5">
      <c r="E71992" s="15"/>
    </row>
    <row r="71993" spans="5:5">
      <c r="E71993" s="15"/>
    </row>
    <row r="71994" spans="5:5">
      <c r="E71994" s="15"/>
    </row>
    <row r="71995" spans="5:5">
      <c r="E71995" s="15"/>
    </row>
    <row r="71996" spans="5:5">
      <c r="E71996" s="15"/>
    </row>
    <row r="71997" spans="5:5">
      <c r="E71997" s="15"/>
    </row>
    <row r="71998" spans="5:5">
      <c r="E71998" s="15"/>
    </row>
    <row r="71999" spans="5:5">
      <c r="E71999" s="15"/>
    </row>
    <row r="72000" spans="5:5">
      <c r="E72000" s="15"/>
    </row>
    <row r="72001" spans="5:5">
      <c r="E72001" s="15"/>
    </row>
    <row r="72002" spans="5:5">
      <c r="E72002" s="15"/>
    </row>
    <row r="72003" spans="5:5">
      <c r="E72003" s="15"/>
    </row>
    <row r="72004" spans="5:5">
      <c r="E72004" s="15"/>
    </row>
    <row r="72005" spans="5:5">
      <c r="E72005" s="15"/>
    </row>
    <row r="72006" spans="5:5">
      <c r="E72006" s="15"/>
    </row>
    <row r="72007" spans="5:5">
      <c r="E72007" s="15"/>
    </row>
    <row r="72008" spans="5:5">
      <c r="E72008" s="15"/>
    </row>
    <row r="72009" spans="5:5">
      <c r="E72009" s="15"/>
    </row>
    <row r="72010" spans="5:5">
      <c r="E72010" s="15"/>
    </row>
    <row r="72011" spans="5:5">
      <c r="E72011" s="15"/>
    </row>
    <row r="72012" spans="5:5">
      <c r="E72012" s="15"/>
    </row>
    <row r="72013" spans="5:5">
      <c r="E72013" s="15"/>
    </row>
    <row r="72014" spans="5:5">
      <c r="E72014" s="15"/>
    </row>
    <row r="72015" spans="5:5">
      <c r="E72015" s="15"/>
    </row>
    <row r="72016" spans="5:5">
      <c r="E72016" s="15"/>
    </row>
    <row r="72017" spans="5:5">
      <c r="E72017" s="15"/>
    </row>
    <row r="72018" spans="5:5">
      <c r="E72018" s="15"/>
    </row>
    <row r="72019" spans="5:5">
      <c r="E72019" s="15"/>
    </row>
    <row r="72020" spans="5:5">
      <c r="E72020" s="15"/>
    </row>
    <row r="72021" spans="5:5">
      <c r="E72021" s="15"/>
    </row>
    <row r="72022" spans="5:5">
      <c r="E72022" s="15"/>
    </row>
    <row r="72023" spans="5:5">
      <c r="E72023" s="15"/>
    </row>
    <row r="72024" spans="5:5">
      <c r="E72024" s="15"/>
    </row>
    <row r="72025" spans="5:5">
      <c r="E72025" s="15"/>
    </row>
    <row r="72026" spans="5:5">
      <c r="E72026" s="15"/>
    </row>
    <row r="72027" spans="5:5">
      <c r="E72027" s="15"/>
    </row>
    <row r="72028" spans="5:5">
      <c r="E72028" s="15"/>
    </row>
    <row r="72029" spans="5:5">
      <c r="E72029" s="15"/>
    </row>
    <row r="72030" spans="5:5">
      <c r="E72030" s="15"/>
    </row>
    <row r="72031" spans="5:5">
      <c r="E72031" s="15"/>
    </row>
    <row r="72032" spans="5:5">
      <c r="E72032" s="15"/>
    </row>
    <row r="72033" spans="5:5">
      <c r="E72033" s="15"/>
    </row>
    <row r="72034" spans="5:5">
      <c r="E72034" s="15"/>
    </row>
    <row r="72035" spans="5:5">
      <c r="E72035" s="15"/>
    </row>
    <row r="72036" spans="5:5">
      <c r="E72036" s="15"/>
    </row>
    <row r="72037" spans="5:5">
      <c r="E72037" s="15"/>
    </row>
    <row r="72038" spans="5:5">
      <c r="E72038" s="15"/>
    </row>
    <row r="72039" spans="5:5">
      <c r="E72039" s="15"/>
    </row>
    <row r="72040" spans="5:5">
      <c r="E72040" s="15"/>
    </row>
    <row r="72041" spans="5:5">
      <c r="E72041" s="15"/>
    </row>
    <row r="72042" spans="5:5">
      <c r="E72042" s="15"/>
    </row>
    <row r="72043" spans="5:5">
      <c r="E72043" s="15"/>
    </row>
    <row r="72044" spans="5:5">
      <c r="E72044" s="15"/>
    </row>
    <row r="72045" spans="5:5">
      <c r="E72045" s="15"/>
    </row>
    <row r="72046" spans="5:5">
      <c r="E72046" s="15"/>
    </row>
    <row r="72047" spans="5:5">
      <c r="E72047" s="15"/>
    </row>
    <row r="72048" spans="5:5">
      <c r="E72048" s="15"/>
    </row>
    <row r="72049" spans="5:5">
      <c r="E72049" s="15"/>
    </row>
    <row r="72050" spans="5:5">
      <c r="E72050" s="15"/>
    </row>
    <row r="72051" spans="5:5">
      <c r="E72051" s="15"/>
    </row>
    <row r="72052" spans="5:5">
      <c r="E72052" s="15"/>
    </row>
    <row r="72053" spans="5:5">
      <c r="E72053" s="15"/>
    </row>
    <row r="72054" spans="5:5">
      <c r="E72054" s="15"/>
    </row>
    <row r="72055" spans="5:5">
      <c r="E72055" s="15"/>
    </row>
    <row r="72056" spans="5:5">
      <c r="E72056" s="15"/>
    </row>
    <row r="72057" spans="5:5">
      <c r="E72057" s="15"/>
    </row>
    <row r="72058" spans="5:5">
      <c r="E72058" s="15"/>
    </row>
    <row r="72059" spans="5:5">
      <c r="E72059" s="15"/>
    </row>
    <row r="72060" spans="5:5">
      <c r="E72060" s="15"/>
    </row>
    <row r="72061" spans="5:5">
      <c r="E72061" s="15"/>
    </row>
    <row r="72062" spans="5:5">
      <c r="E72062" s="15"/>
    </row>
    <row r="72063" spans="5:5">
      <c r="E72063" s="15"/>
    </row>
    <row r="72064" spans="5:5">
      <c r="E72064" s="15"/>
    </row>
    <row r="72065" spans="5:5">
      <c r="E72065" s="15"/>
    </row>
    <row r="72066" spans="5:5">
      <c r="E72066" s="15"/>
    </row>
    <row r="72067" spans="5:5">
      <c r="E72067" s="15"/>
    </row>
    <row r="72068" spans="5:5">
      <c r="E72068" s="15"/>
    </row>
    <row r="72069" spans="5:5">
      <c r="E72069" s="15"/>
    </row>
    <row r="72070" spans="5:5">
      <c r="E72070" s="15"/>
    </row>
    <row r="72071" spans="5:5">
      <c r="E72071" s="15"/>
    </row>
    <row r="72072" spans="5:5">
      <c r="E72072" s="15"/>
    </row>
    <row r="72073" spans="5:5">
      <c r="E72073" s="15"/>
    </row>
    <row r="72074" spans="5:5">
      <c r="E72074" s="15"/>
    </row>
    <row r="72075" spans="5:5">
      <c r="E72075" s="15"/>
    </row>
    <row r="72076" spans="5:5">
      <c r="E72076" s="15"/>
    </row>
    <row r="72077" spans="5:5">
      <c r="E72077" s="15"/>
    </row>
    <row r="72078" spans="5:5">
      <c r="E72078" s="15"/>
    </row>
    <row r="72079" spans="5:5">
      <c r="E72079" s="15"/>
    </row>
    <row r="72080" spans="5:5">
      <c r="E72080" s="15"/>
    </row>
    <row r="72081" spans="5:5">
      <c r="E72081" s="15"/>
    </row>
    <row r="72082" spans="5:5">
      <c r="E72082" s="15"/>
    </row>
    <row r="72083" spans="5:5">
      <c r="E72083" s="15"/>
    </row>
    <row r="72084" spans="5:5">
      <c r="E72084" s="15"/>
    </row>
    <row r="72085" spans="5:5">
      <c r="E72085" s="15"/>
    </row>
    <row r="72086" spans="5:5">
      <c r="E72086" s="15"/>
    </row>
    <row r="72087" spans="5:5">
      <c r="E72087" s="15"/>
    </row>
    <row r="72088" spans="5:5">
      <c r="E72088" s="15"/>
    </row>
    <row r="72089" spans="5:5">
      <c r="E72089" s="15"/>
    </row>
    <row r="72090" spans="5:5">
      <c r="E72090" s="15"/>
    </row>
    <row r="72091" spans="5:5">
      <c r="E72091" s="15"/>
    </row>
    <row r="72092" spans="5:5">
      <c r="E72092" s="15"/>
    </row>
    <row r="72093" spans="5:5">
      <c r="E72093" s="15"/>
    </row>
    <row r="72094" spans="5:5">
      <c r="E72094" s="15"/>
    </row>
    <row r="72095" spans="5:5">
      <c r="E72095" s="15"/>
    </row>
    <row r="72096" spans="5:5">
      <c r="E72096" s="15"/>
    </row>
    <row r="72097" spans="5:5">
      <c r="E72097" s="15"/>
    </row>
    <row r="72098" spans="5:5">
      <c r="E72098" s="15"/>
    </row>
    <row r="72099" spans="5:5">
      <c r="E72099" s="15"/>
    </row>
    <row r="72100" spans="5:5">
      <c r="E72100" s="15"/>
    </row>
    <row r="72101" spans="5:5">
      <c r="E72101" s="15"/>
    </row>
    <row r="72102" spans="5:5">
      <c r="E72102" s="15"/>
    </row>
    <row r="72103" spans="5:5">
      <c r="E72103" s="15"/>
    </row>
    <row r="72104" spans="5:5">
      <c r="E72104" s="15"/>
    </row>
    <row r="72105" spans="5:5">
      <c r="E72105" s="15"/>
    </row>
    <row r="72106" spans="5:5">
      <c r="E72106" s="15"/>
    </row>
    <row r="72107" spans="5:5">
      <c r="E72107" s="15"/>
    </row>
    <row r="72108" spans="5:5">
      <c r="E72108" s="15"/>
    </row>
    <row r="72109" spans="5:5">
      <c r="E72109" s="15"/>
    </row>
    <row r="72110" spans="5:5">
      <c r="E72110" s="15"/>
    </row>
    <row r="72111" spans="5:5">
      <c r="E72111" s="15"/>
    </row>
    <row r="72112" spans="5:5">
      <c r="E72112" s="15"/>
    </row>
    <row r="72113" spans="5:5">
      <c r="E72113" s="15"/>
    </row>
    <row r="72114" spans="5:5">
      <c r="E72114" s="15"/>
    </row>
    <row r="72115" spans="5:5">
      <c r="E72115" s="15"/>
    </row>
    <row r="72116" spans="5:5">
      <c r="E72116" s="15"/>
    </row>
    <row r="72117" spans="5:5">
      <c r="E72117" s="15"/>
    </row>
    <row r="72118" spans="5:5">
      <c r="E72118" s="15"/>
    </row>
    <row r="72119" spans="5:5">
      <c r="E72119" s="15"/>
    </row>
    <row r="72120" spans="5:5">
      <c r="E72120" s="15"/>
    </row>
    <row r="72121" spans="5:5">
      <c r="E72121" s="15"/>
    </row>
    <row r="72122" spans="5:5">
      <c r="E72122" s="15"/>
    </row>
    <row r="72123" spans="5:5">
      <c r="E72123" s="15"/>
    </row>
    <row r="72124" spans="5:5">
      <c r="E72124" s="15"/>
    </row>
    <row r="72125" spans="5:5">
      <c r="E72125" s="15"/>
    </row>
    <row r="72126" spans="5:5">
      <c r="E72126" s="15"/>
    </row>
    <row r="72127" spans="5:5">
      <c r="E72127" s="15"/>
    </row>
    <row r="72128" spans="5:5">
      <c r="E72128" s="15"/>
    </row>
    <row r="72129" spans="5:5">
      <c r="E72129" s="15"/>
    </row>
    <row r="72130" spans="5:5">
      <c r="E72130" s="15"/>
    </row>
    <row r="72131" spans="5:5">
      <c r="E72131" s="15"/>
    </row>
    <row r="72132" spans="5:5">
      <c r="E72132" s="15"/>
    </row>
    <row r="72133" spans="5:5">
      <c r="E72133" s="15"/>
    </row>
    <row r="72134" spans="5:5">
      <c r="E72134" s="15"/>
    </row>
    <row r="72135" spans="5:5">
      <c r="E72135" s="15"/>
    </row>
    <row r="72136" spans="5:5">
      <c r="E72136" s="15"/>
    </row>
    <row r="72137" spans="5:5">
      <c r="E72137" s="15"/>
    </row>
    <row r="72138" spans="5:5">
      <c r="E72138" s="15"/>
    </row>
    <row r="72139" spans="5:5">
      <c r="E72139" s="15"/>
    </row>
    <row r="72140" spans="5:5">
      <c r="E72140" s="15"/>
    </row>
    <row r="72141" spans="5:5">
      <c r="E72141" s="15"/>
    </row>
    <row r="72142" spans="5:5">
      <c r="E72142" s="15"/>
    </row>
    <row r="72143" spans="5:5">
      <c r="E72143" s="15"/>
    </row>
    <row r="72144" spans="5:5">
      <c r="E72144" s="15"/>
    </row>
    <row r="72145" spans="5:5">
      <c r="E72145" s="15"/>
    </row>
    <row r="72146" spans="5:5">
      <c r="E72146" s="15"/>
    </row>
    <row r="72147" spans="5:5">
      <c r="E72147" s="15"/>
    </row>
    <row r="72148" spans="5:5">
      <c r="E72148" s="15"/>
    </row>
    <row r="72149" spans="5:5">
      <c r="E72149" s="15"/>
    </row>
    <row r="72150" spans="5:5">
      <c r="E72150" s="15"/>
    </row>
    <row r="72151" spans="5:5">
      <c r="E72151" s="15"/>
    </row>
    <row r="72152" spans="5:5">
      <c r="E72152" s="15"/>
    </row>
    <row r="72153" spans="5:5">
      <c r="E72153" s="15"/>
    </row>
    <row r="72154" spans="5:5">
      <c r="E72154" s="15"/>
    </row>
    <row r="72155" spans="5:5">
      <c r="E72155" s="15"/>
    </row>
    <row r="72156" spans="5:5">
      <c r="E72156" s="15"/>
    </row>
    <row r="72157" spans="5:5">
      <c r="E72157" s="15"/>
    </row>
    <row r="72158" spans="5:5">
      <c r="E72158" s="15"/>
    </row>
    <row r="72159" spans="5:5">
      <c r="E72159" s="15"/>
    </row>
    <row r="72160" spans="5:5">
      <c r="E72160" s="15"/>
    </row>
    <row r="72161" spans="5:5">
      <c r="E72161" s="15"/>
    </row>
    <row r="72162" spans="5:5">
      <c r="E72162" s="15"/>
    </row>
    <row r="72163" spans="5:5">
      <c r="E72163" s="15"/>
    </row>
    <row r="72164" spans="5:5">
      <c r="E72164" s="15"/>
    </row>
    <row r="72165" spans="5:5">
      <c r="E72165" s="15"/>
    </row>
    <row r="72166" spans="5:5">
      <c r="E72166" s="15"/>
    </row>
    <row r="72167" spans="5:5">
      <c r="E72167" s="15"/>
    </row>
    <row r="72168" spans="5:5">
      <c r="E72168" s="15"/>
    </row>
    <row r="72169" spans="5:5">
      <c r="E72169" s="15"/>
    </row>
    <row r="72170" spans="5:5">
      <c r="E72170" s="15"/>
    </row>
    <row r="72171" spans="5:5">
      <c r="E72171" s="15"/>
    </row>
    <row r="72172" spans="5:5">
      <c r="E72172" s="15"/>
    </row>
    <row r="72173" spans="5:5">
      <c r="E72173" s="15"/>
    </row>
    <row r="72174" spans="5:5">
      <c r="E72174" s="15"/>
    </row>
    <row r="72175" spans="5:5">
      <c r="E72175" s="15"/>
    </row>
    <row r="72176" spans="5:5">
      <c r="E72176" s="15"/>
    </row>
    <row r="72177" spans="5:5">
      <c r="E72177" s="15"/>
    </row>
    <row r="72178" spans="5:5">
      <c r="E72178" s="15"/>
    </row>
    <row r="72179" spans="5:5">
      <c r="E72179" s="15"/>
    </row>
    <row r="72180" spans="5:5">
      <c r="E72180" s="15"/>
    </row>
    <row r="72181" spans="5:5">
      <c r="E72181" s="15"/>
    </row>
    <row r="72182" spans="5:5">
      <c r="E72182" s="15"/>
    </row>
    <row r="72183" spans="5:5">
      <c r="E72183" s="15"/>
    </row>
    <row r="72184" spans="5:5">
      <c r="E72184" s="15"/>
    </row>
    <row r="72185" spans="5:5">
      <c r="E72185" s="15"/>
    </row>
    <row r="72186" spans="5:5">
      <c r="E72186" s="15"/>
    </row>
    <row r="72187" spans="5:5">
      <c r="E72187" s="15"/>
    </row>
    <row r="72188" spans="5:5">
      <c r="E72188" s="15"/>
    </row>
    <row r="72189" spans="5:5">
      <c r="E72189" s="15"/>
    </row>
    <row r="72190" spans="5:5">
      <c r="E72190" s="15"/>
    </row>
    <row r="72191" spans="5:5">
      <c r="E72191" s="15"/>
    </row>
    <row r="72192" spans="5:5">
      <c r="E72192" s="15"/>
    </row>
    <row r="72193" spans="5:5">
      <c r="E72193" s="15"/>
    </row>
    <row r="72194" spans="5:5">
      <c r="E72194" s="15"/>
    </row>
    <row r="72195" spans="5:5">
      <c r="E72195" s="15"/>
    </row>
    <row r="72196" spans="5:5">
      <c r="E72196" s="15"/>
    </row>
    <row r="72197" spans="5:5">
      <c r="E72197" s="15"/>
    </row>
    <row r="72198" spans="5:5">
      <c r="E72198" s="15"/>
    </row>
    <row r="72199" spans="5:5">
      <c r="E72199" s="15"/>
    </row>
    <row r="72200" spans="5:5">
      <c r="E72200" s="15"/>
    </row>
    <row r="72201" spans="5:5">
      <c r="E72201" s="15"/>
    </row>
    <row r="72202" spans="5:5">
      <c r="E72202" s="15"/>
    </row>
    <row r="72203" spans="5:5">
      <c r="E72203" s="15"/>
    </row>
    <row r="72204" spans="5:5">
      <c r="E72204" s="15"/>
    </row>
    <row r="72205" spans="5:5">
      <c r="E72205" s="15"/>
    </row>
    <row r="72206" spans="5:5">
      <c r="E72206" s="15"/>
    </row>
    <row r="72207" spans="5:5">
      <c r="E72207" s="15"/>
    </row>
    <row r="72208" spans="5:5">
      <c r="E72208" s="15"/>
    </row>
    <row r="72209" spans="5:5">
      <c r="E72209" s="15"/>
    </row>
    <row r="72210" spans="5:5">
      <c r="E72210" s="15"/>
    </row>
    <row r="72211" spans="5:5">
      <c r="E72211" s="15"/>
    </row>
    <row r="72212" spans="5:5">
      <c r="E72212" s="15"/>
    </row>
    <row r="72213" spans="5:5">
      <c r="E72213" s="15"/>
    </row>
    <row r="72214" spans="5:5">
      <c r="E72214" s="15"/>
    </row>
    <row r="72215" spans="5:5">
      <c r="E72215" s="15"/>
    </row>
    <row r="72216" spans="5:5">
      <c r="E72216" s="15"/>
    </row>
    <row r="72217" spans="5:5">
      <c r="E72217" s="15"/>
    </row>
    <row r="72218" spans="5:5">
      <c r="E72218" s="15"/>
    </row>
    <row r="72219" spans="5:5">
      <c r="E72219" s="15"/>
    </row>
    <row r="72220" spans="5:5">
      <c r="E72220" s="15"/>
    </row>
    <row r="72221" spans="5:5">
      <c r="E72221" s="15"/>
    </row>
    <row r="72222" spans="5:5">
      <c r="E72222" s="15"/>
    </row>
    <row r="72223" spans="5:5">
      <c r="E72223" s="15"/>
    </row>
    <row r="72224" spans="5:5">
      <c r="E72224" s="15"/>
    </row>
    <row r="72225" spans="5:5">
      <c r="E72225" s="15"/>
    </row>
    <row r="72226" spans="5:5">
      <c r="E72226" s="15"/>
    </row>
    <row r="72227" spans="5:5">
      <c r="E72227" s="15"/>
    </row>
    <row r="72228" spans="5:5">
      <c r="E72228" s="15"/>
    </row>
    <row r="72229" spans="5:5">
      <c r="E72229" s="15"/>
    </row>
    <row r="72230" spans="5:5">
      <c r="E72230" s="15"/>
    </row>
    <row r="72231" spans="5:5">
      <c r="E72231" s="15"/>
    </row>
    <row r="72232" spans="5:5">
      <c r="E72232" s="15"/>
    </row>
    <row r="72233" spans="5:5">
      <c r="E72233" s="15"/>
    </row>
    <row r="72234" spans="5:5">
      <c r="E72234" s="15"/>
    </row>
    <row r="72235" spans="5:5">
      <c r="E72235" s="15"/>
    </row>
    <row r="72236" spans="5:5">
      <c r="E72236" s="15"/>
    </row>
    <row r="72237" spans="5:5">
      <c r="E72237" s="15"/>
    </row>
    <row r="72238" spans="5:5">
      <c r="E72238" s="15"/>
    </row>
    <row r="72239" spans="5:5">
      <c r="E72239" s="15"/>
    </row>
    <row r="72240" spans="5:5">
      <c r="E72240" s="15"/>
    </row>
    <row r="72241" spans="5:5">
      <c r="E72241" s="15"/>
    </row>
    <row r="72242" spans="5:5">
      <c r="E72242" s="15"/>
    </row>
    <row r="72243" spans="5:5">
      <c r="E72243" s="15"/>
    </row>
    <row r="72244" spans="5:5">
      <c r="E72244" s="15"/>
    </row>
    <row r="72245" spans="5:5">
      <c r="E72245" s="15"/>
    </row>
    <row r="72246" spans="5:5">
      <c r="E72246" s="15"/>
    </row>
    <row r="72247" spans="5:5">
      <c r="E72247" s="15"/>
    </row>
    <row r="72248" spans="5:5">
      <c r="E72248" s="15"/>
    </row>
    <row r="72249" spans="5:5">
      <c r="E72249" s="15"/>
    </row>
    <row r="72250" spans="5:5">
      <c r="E72250" s="15"/>
    </row>
    <row r="72251" spans="5:5">
      <c r="E72251" s="15"/>
    </row>
    <row r="72252" spans="5:5">
      <c r="E72252" s="15"/>
    </row>
    <row r="72253" spans="5:5">
      <c r="E72253" s="15"/>
    </row>
    <row r="72254" spans="5:5">
      <c r="E72254" s="15"/>
    </row>
    <row r="72255" spans="5:5">
      <c r="E72255" s="15"/>
    </row>
    <row r="72256" spans="5:5">
      <c r="E72256" s="15"/>
    </row>
    <row r="72257" spans="5:5">
      <c r="E72257" s="15"/>
    </row>
    <row r="72258" spans="5:5">
      <c r="E72258" s="15"/>
    </row>
    <row r="72259" spans="5:5">
      <c r="E72259" s="15"/>
    </row>
    <row r="72260" spans="5:5">
      <c r="E72260" s="15"/>
    </row>
    <row r="72261" spans="5:5">
      <c r="E72261" s="15"/>
    </row>
    <row r="72262" spans="5:5">
      <c r="E72262" s="15"/>
    </row>
    <row r="72263" spans="5:5">
      <c r="E72263" s="15"/>
    </row>
    <row r="72264" spans="5:5">
      <c r="E72264" s="15"/>
    </row>
    <row r="72265" spans="5:5">
      <c r="E72265" s="15"/>
    </row>
    <row r="72266" spans="5:5">
      <c r="E72266" s="15"/>
    </row>
    <row r="72267" spans="5:5">
      <c r="E72267" s="15"/>
    </row>
    <row r="72268" spans="5:5">
      <c r="E72268" s="15"/>
    </row>
    <row r="72269" spans="5:5">
      <c r="E72269" s="15"/>
    </row>
    <row r="72270" spans="5:5">
      <c r="E72270" s="15"/>
    </row>
    <row r="72271" spans="5:5">
      <c r="E72271" s="15"/>
    </row>
    <row r="72272" spans="5:5">
      <c r="E72272" s="15"/>
    </row>
    <row r="72273" spans="5:5">
      <c r="E72273" s="15"/>
    </row>
    <row r="72274" spans="5:5">
      <c r="E72274" s="15"/>
    </row>
    <row r="72275" spans="5:5">
      <c r="E72275" s="15"/>
    </row>
    <row r="72276" spans="5:5">
      <c r="E72276" s="15"/>
    </row>
    <row r="72277" spans="5:5">
      <c r="E72277" s="15"/>
    </row>
    <row r="72278" spans="5:5">
      <c r="E72278" s="15"/>
    </row>
    <row r="72279" spans="5:5">
      <c r="E72279" s="15"/>
    </row>
    <row r="72280" spans="5:5">
      <c r="E72280" s="15"/>
    </row>
    <row r="72281" spans="5:5">
      <c r="E72281" s="15"/>
    </row>
    <row r="72282" spans="5:5">
      <c r="E72282" s="15"/>
    </row>
    <row r="72283" spans="5:5">
      <c r="E72283" s="15"/>
    </row>
    <row r="72284" spans="5:5">
      <c r="E72284" s="15"/>
    </row>
    <row r="72285" spans="5:5">
      <c r="E72285" s="15"/>
    </row>
    <row r="72286" spans="5:5">
      <c r="E72286" s="15"/>
    </row>
    <row r="72287" spans="5:5">
      <c r="E72287" s="15"/>
    </row>
    <row r="72288" spans="5:5">
      <c r="E72288" s="15"/>
    </row>
    <row r="72289" spans="5:5">
      <c r="E72289" s="15"/>
    </row>
    <row r="72290" spans="5:5">
      <c r="E72290" s="15"/>
    </row>
    <row r="72291" spans="5:5">
      <c r="E72291" s="15"/>
    </row>
    <row r="72292" spans="5:5">
      <c r="E72292" s="15"/>
    </row>
    <row r="72293" spans="5:5">
      <c r="E72293" s="15"/>
    </row>
    <row r="72294" spans="5:5">
      <c r="E72294" s="15"/>
    </row>
    <row r="72295" spans="5:5">
      <c r="E72295" s="15"/>
    </row>
    <row r="72296" spans="5:5">
      <c r="E72296" s="15"/>
    </row>
    <row r="72297" spans="5:5">
      <c r="E72297" s="15"/>
    </row>
    <row r="72298" spans="5:5">
      <c r="E72298" s="15"/>
    </row>
    <row r="72299" spans="5:5">
      <c r="E72299" s="15"/>
    </row>
    <row r="72300" spans="5:5">
      <c r="E72300" s="15"/>
    </row>
    <row r="72301" spans="5:5">
      <c r="E72301" s="15"/>
    </row>
    <row r="72302" spans="5:5">
      <c r="E72302" s="15"/>
    </row>
    <row r="72303" spans="5:5">
      <c r="E72303" s="15"/>
    </row>
    <row r="72304" spans="5:5">
      <c r="E72304" s="15"/>
    </row>
    <row r="72305" spans="5:5">
      <c r="E72305" s="15"/>
    </row>
    <row r="72306" spans="5:5">
      <c r="E72306" s="15"/>
    </row>
    <row r="72307" spans="5:5">
      <c r="E72307" s="15"/>
    </row>
    <row r="72308" spans="5:5">
      <c r="E72308" s="15"/>
    </row>
    <row r="72309" spans="5:5">
      <c r="E72309" s="15"/>
    </row>
    <row r="72310" spans="5:5">
      <c r="E72310" s="15"/>
    </row>
    <row r="72311" spans="5:5">
      <c r="E72311" s="15"/>
    </row>
    <row r="72312" spans="5:5">
      <c r="E72312" s="15"/>
    </row>
    <row r="72313" spans="5:5">
      <c r="E72313" s="15"/>
    </row>
    <row r="72314" spans="5:5">
      <c r="E72314" s="15"/>
    </row>
    <row r="72315" spans="5:5">
      <c r="E72315" s="15"/>
    </row>
    <row r="72316" spans="5:5">
      <c r="E72316" s="15"/>
    </row>
    <row r="72317" spans="5:5">
      <c r="E72317" s="15"/>
    </row>
    <row r="72318" spans="5:5">
      <c r="E72318" s="15"/>
    </row>
    <row r="72319" spans="5:5">
      <c r="E72319" s="15"/>
    </row>
    <row r="72320" spans="5:5">
      <c r="E72320" s="15"/>
    </row>
    <row r="72321" spans="5:5">
      <c r="E72321" s="15"/>
    </row>
    <row r="72322" spans="5:5">
      <c r="E72322" s="15"/>
    </row>
    <row r="72323" spans="5:5">
      <c r="E72323" s="15"/>
    </row>
    <row r="72324" spans="5:5">
      <c r="E72324" s="15"/>
    </row>
    <row r="72325" spans="5:5">
      <c r="E72325" s="15"/>
    </row>
    <row r="72326" spans="5:5">
      <c r="E72326" s="15"/>
    </row>
    <row r="72327" spans="5:5">
      <c r="E72327" s="15"/>
    </row>
    <row r="72328" spans="5:5">
      <c r="E72328" s="15"/>
    </row>
    <row r="72329" spans="5:5">
      <c r="E72329" s="15"/>
    </row>
    <row r="72330" spans="5:5">
      <c r="E72330" s="15"/>
    </row>
    <row r="72331" spans="5:5">
      <c r="E72331" s="15"/>
    </row>
    <row r="72332" spans="5:5">
      <c r="E72332" s="15"/>
    </row>
    <row r="72333" spans="5:5">
      <c r="E72333" s="15"/>
    </row>
    <row r="72334" spans="5:5">
      <c r="E72334" s="15"/>
    </row>
    <row r="72335" spans="5:5">
      <c r="E72335" s="15"/>
    </row>
    <row r="72336" spans="5:5">
      <c r="E72336" s="15"/>
    </row>
    <row r="72337" spans="5:5">
      <c r="E72337" s="15"/>
    </row>
    <row r="72338" spans="5:5">
      <c r="E72338" s="15"/>
    </row>
    <row r="72339" spans="5:5">
      <c r="E72339" s="15"/>
    </row>
    <row r="72340" spans="5:5">
      <c r="E72340" s="15"/>
    </row>
    <row r="72341" spans="5:5">
      <c r="E72341" s="15"/>
    </row>
    <row r="72342" spans="5:5">
      <c r="E72342" s="15"/>
    </row>
    <row r="72343" spans="5:5">
      <c r="E72343" s="15"/>
    </row>
    <row r="72344" spans="5:5">
      <c r="E72344" s="15"/>
    </row>
    <row r="72345" spans="5:5">
      <c r="E72345" s="15"/>
    </row>
    <row r="72346" spans="5:5">
      <c r="E72346" s="15"/>
    </row>
    <row r="72347" spans="5:5">
      <c r="E72347" s="15"/>
    </row>
    <row r="72348" spans="5:5">
      <c r="E72348" s="15"/>
    </row>
    <row r="72349" spans="5:5">
      <c r="E72349" s="15"/>
    </row>
    <row r="72350" spans="5:5">
      <c r="E72350" s="15"/>
    </row>
    <row r="72351" spans="5:5">
      <c r="E72351" s="15"/>
    </row>
    <row r="72352" spans="5:5">
      <c r="E72352" s="15"/>
    </row>
    <row r="72353" spans="5:5">
      <c r="E72353" s="15"/>
    </row>
    <row r="72354" spans="5:5">
      <c r="E72354" s="15"/>
    </row>
    <row r="72355" spans="5:5">
      <c r="E72355" s="15"/>
    </row>
    <row r="72356" spans="5:5">
      <c r="E72356" s="15"/>
    </row>
    <row r="72357" spans="5:5">
      <c r="E72357" s="15"/>
    </row>
    <row r="72358" spans="5:5">
      <c r="E72358" s="15"/>
    </row>
    <row r="72359" spans="5:5">
      <c r="E72359" s="15"/>
    </row>
    <row r="72360" spans="5:5">
      <c r="E72360" s="15"/>
    </row>
    <row r="72361" spans="5:5">
      <c r="E72361" s="15"/>
    </row>
    <row r="72362" spans="5:5">
      <c r="E72362" s="15"/>
    </row>
    <row r="72363" spans="5:5">
      <c r="E72363" s="15"/>
    </row>
    <row r="72364" spans="5:5">
      <c r="E72364" s="15"/>
    </row>
    <row r="72365" spans="5:5">
      <c r="E72365" s="15"/>
    </row>
    <row r="72366" spans="5:5">
      <c r="E72366" s="15"/>
    </row>
    <row r="72367" spans="5:5">
      <c r="E72367" s="15"/>
    </row>
    <row r="72368" spans="5:5">
      <c r="E72368" s="15"/>
    </row>
    <row r="72369" spans="5:5">
      <c r="E72369" s="15"/>
    </row>
    <row r="72370" spans="5:5">
      <c r="E72370" s="15"/>
    </row>
    <row r="72371" spans="5:5">
      <c r="E72371" s="15"/>
    </row>
    <row r="72372" spans="5:5">
      <c r="E72372" s="15"/>
    </row>
    <row r="72373" spans="5:5">
      <c r="E72373" s="15"/>
    </row>
    <row r="72374" spans="5:5">
      <c r="E72374" s="15"/>
    </row>
    <row r="72375" spans="5:5">
      <c r="E72375" s="15"/>
    </row>
    <row r="72376" spans="5:5">
      <c r="E72376" s="15"/>
    </row>
    <row r="72377" spans="5:5">
      <c r="E72377" s="15"/>
    </row>
    <row r="72378" spans="5:5">
      <c r="E72378" s="15"/>
    </row>
    <row r="72379" spans="5:5">
      <c r="E72379" s="15"/>
    </row>
    <row r="72380" spans="5:5">
      <c r="E72380" s="15"/>
    </row>
    <row r="72381" spans="5:5">
      <c r="E72381" s="15"/>
    </row>
    <row r="72382" spans="5:5">
      <c r="E72382" s="15"/>
    </row>
    <row r="72383" spans="5:5">
      <c r="E72383" s="15"/>
    </row>
    <row r="72384" spans="5:5">
      <c r="E72384" s="15"/>
    </row>
    <row r="72385" spans="5:5">
      <c r="E72385" s="15"/>
    </row>
    <row r="72386" spans="5:5">
      <c r="E72386" s="15"/>
    </row>
    <row r="72387" spans="5:5">
      <c r="E72387" s="15"/>
    </row>
    <row r="72388" spans="5:5">
      <c r="E72388" s="15"/>
    </row>
    <row r="72389" spans="5:5">
      <c r="E72389" s="15"/>
    </row>
    <row r="72390" spans="5:5">
      <c r="E72390" s="15"/>
    </row>
    <row r="72391" spans="5:5">
      <c r="E72391" s="15"/>
    </row>
    <row r="72392" spans="5:5">
      <c r="E72392" s="15"/>
    </row>
    <row r="72393" spans="5:5">
      <c r="E72393" s="15"/>
    </row>
    <row r="72394" spans="5:5">
      <c r="E72394" s="15"/>
    </row>
    <row r="72395" spans="5:5">
      <c r="E72395" s="15"/>
    </row>
    <row r="72396" spans="5:5">
      <c r="E72396" s="15"/>
    </row>
    <row r="72397" spans="5:5">
      <c r="E72397" s="15"/>
    </row>
    <row r="72398" spans="5:5">
      <c r="E72398" s="15"/>
    </row>
    <row r="72399" spans="5:5">
      <c r="E72399" s="15"/>
    </row>
    <row r="72400" spans="5:5">
      <c r="E72400" s="15"/>
    </row>
    <row r="72401" spans="5:5">
      <c r="E72401" s="15"/>
    </row>
    <row r="72402" spans="5:5">
      <c r="E72402" s="15"/>
    </row>
    <row r="72403" spans="5:5">
      <c r="E72403" s="15"/>
    </row>
    <row r="72404" spans="5:5">
      <c r="E72404" s="15"/>
    </row>
    <row r="72405" spans="5:5">
      <c r="E72405" s="15"/>
    </row>
    <row r="72406" spans="5:5">
      <c r="E72406" s="15"/>
    </row>
    <row r="72407" spans="5:5">
      <c r="E72407" s="15"/>
    </row>
    <row r="72408" spans="5:5">
      <c r="E72408" s="15"/>
    </row>
    <row r="72409" spans="5:5">
      <c r="E72409" s="15"/>
    </row>
    <row r="72410" spans="5:5">
      <c r="E72410" s="15"/>
    </row>
    <row r="72411" spans="5:5">
      <c r="E72411" s="15"/>
    </row>
    <row r="72412" spans="5:5">
      <c r="E72412" s="15"/>
    </row>
    <row r="72413" spans="5:5">
      <c r="E72413" s="15"/>
    </row>
    <row r="72414" spans="5:5">
      <c r="E72414" s="15"/>
    </row>
    <row r="72415" spans="5:5">
      <c r="E72415" s="15"/>
    </row>
    <row r="72416" spans="5:5">
      <c r="E72416" s="15"/>
    </row>
    <row r="72417" spans="5:5">
      <c r="E72417" s="15"/>
    </row>
    <row r="72418" spans="5:5">
      <c r="E72418" s="15"/>
    </row>
    <row r="72419" spans="5:5">
      <c r="E72419" s="15"/>
    </row>
    <row r="72420" spans="5:5">
      <c r="E72420" s="15"/>
    </row>
    <row r="72421" spans="5:5">
      <c r="E72421" s="15"/>
    </row>
    <row r="72422" spans="5:5">
      <c r="E72422" s="15"/>
    </row>
    <row r="72423" spans="5:5">
      <c r="E72423" s="15"/>
    </row>
    <row r="72424" spans="5:5">
      <c r="E72424" s="15"/>
    </row>
    <row r="72425" spans="5:5">
      <c r="E72425" s="15"/>
    </row>
    <row r="72426" spans="5:5">
      <c r="E72426" s="15"/>
    </row>
    <row r="72427" spans="5:5">
      <c r="E72427" s="15"/>
    </row>
    <row r="72428" spans="5:5">
      <c r="E72428" s="15"/>
    </row>
    <row r="72429" spans="5:5">
      <c r="E72429" s="15"/>
    </row>
    <row r="72430" spans="5:5">
      <c r="E72430" s="15"/>
    </row>
    <row r="72431" spans="5:5">
      <c r="E72431" s="15"/>
    </row>
    <row r="72432" spans="5:5">
      <c r="E72432" s="15"/>
    </row>
    <row r="72433" spans="5:5">
      <c r="E72433" s="15"/>
    </row>
    <row r="72434" spans="5:5">
      <c r="E72434" s="15"/>
    </row>
    <row r="72435" spans="5:5">
      <c r="E72435" s="15"/>
    </row>
    <row r="72436" spans="5:5">
      <c r="E72436" s="15"/>
    </row>
    <row r="72437" spans="5:5">
      <c r="E72437" s="15"/>
    </row>
    <row r="72438" spans="5:5">
      <c r="E72438" s="15"/>
    </row>
    <row r="72439" spans="5:5">
      <c r="E72439" s="15"/>
    </row>
    <row r="72440" spans="5:5">
      <c r="E72440" s="15"/>
    </row>
    <row r="72441" spans="5:5">
      <c r="E72441" s="15"/>
    </row>
    <row r="72442" spans="5:5">
      <c r="E72442" s="15"/>
    </row>
    <row r="72443" spans="5:5">
      <c r="E72443" s="15"/>
    </row>
    <row r="72444" spans="5:5">
      <c r="E72444" s="15"/>
    </row>
    <row r="72445" spans="5:5">
      <c r="E72445" s="15"/>
    </row>
    <row r="72446" spans="5:5">
      <c r="E72446" s="15"/>
    </row>
    <row r="72447" spans="5:5">
      <c r="E72447" s="15"/>
    </row>
    <row r="72448" spans="5:5">
      <c r="E72448" s="15"/>
    </row>
    <row r="72449" spans="5:5">
      <c r="E72449" s="15"/>
    </row>
    <row r="72450" spans="5:5">
      <c r="E72450" s="15"/>
    </row>
    <row r="72451" spans="5:5">
      <c r="E72451" s="15"/>
    </row>
    <row r="72452" spans="5:5">
      <c r="E72452" s="15"/>
    </row>
    <row r="72453" spans="5:5">
      <c r="E72453" s="15"/>
    </row>
    <row r="72454" spans="5:5">
      <c r="E72454" s="15"/>
    </row>
    <row r="72455" spans="5:5">
      <c r="E72455" s="15"/>
    </row>
    <row r="72456" spans="5:5">
      <c r="E72456" s="15"/>
    </row>
    <row r="72457" spans="5:5">
      <c r="E72457" s="15"/>
    </row>
    <row r="72458" spans="5:5">
      <c r="E72458" s="15"/>
    </row>
    <row r="72459" spans="5:5">
      <c r="E72459" s="15"/>
    </row>
    <row r="72460" spans="5:5">
      <c r="E72460" s="15"/>
    </row>
    <row r="72461" spans="5:5">
      <c r="E72461" s="15"/>
    </row>
    <row r="72462" spans="5:5">
      <c r="E72462" s="15"/>
    </row>
    <row r="72463" spans="5:5">
      <c r="E72463" s="15"/>
    </row>
    <row r="72464" spans="5:5">
      <c r="E72464" s="15"/>
    </row>
    <row r="72465" spans="5:5">
      <c r="E72465" s="15"/>
    </row>
    <row r="72466" spans="5:5">
      <c r="E72466" s="15"/>
    </row>
    <row r="72467" spans="5:5">
      <c r="E72467" s="15"/>
    </row>
    <row r="72468" spans="5:5">
      <c r="E72468" s="15"/>
    </row>
    <row r="72469" spans="5:5">
      <c r="E72469" s="15"/>
    </row>
    <row r="72470" spans="5:5">
      <c r="E72470" s="15"/>
    </row>
    <row r="72471" spans="5:5">
      <c r="E72471" s="15"/>
    </row>
    <row r="72472" spans="5:5">
      <c r="E72472" s="15"/>
    </row>
    <row r="72473" spans="5:5">
      <c r="E72473" s="15"/>
    </row>
    <row r="72474" spans="5:5">
      <c r="E72474" s="15"/>
    </row>
    <row r="72475" spans="5:5">
      <c r="E72475" s="15"/>
    </row>
    <row r="72476" spans="5:5">
      <c r="E72476" s="15"/>
    </row>
    <row r="72477" spans="5:5">
      <c r="E72477" s="15"/>
    </row>
    <row r="72478" spans="5:5">
      <c r="E72478" s="15"/>
    </row>
    <row r="72479" spans="5:5">
      <c r="E72479" s="15"/>
    </row>
    <row r="72480" spans="5:5">
      <c r="E72480" s="15"/>
    </row>
    <row r="72481" spans="5:5">
      <c r="E72481" s="15"/>
    </row>
    <row r="72482" spans="5:5">
      <c r="E72482" s="15"/>
    </row>
    <row r="72483" spans="5:5">
      <c r="E72483" s="15"/>
    </row>
    <row r="72484" spans="5:5">
      <c r="E72484" s="15"/>
    </row>
    <row r="72485" spans="5:5">
      <c r="E72485" s="15"/>
    </row>
    <row r="72486" spans="5:5">
      <c r="E72486" s="15"/>
    </row>
    <row r="72487" spans="5:5">
      <c r="E72487" s="15"/>
    </row>
    <row r="72488" spans="5:5">
      <c r="E72488" s="15"/>
    </row>
    <row r="72489" spans="5:5">
      <c r="E72489" s="15"/>
    </row>
    <row r="72490" spans="5:5">
      <c r="E72490" s="15"/>
    </row>
    <row r="72491" spans="5:5">
      <c r="E72491" s="15"/>
    </row>
    <row r="72492" spans="5:5">
      <c r="E72492" s="15"/>
    </row>
    <row r="72493" spans="5:5">
      <c r="E72493" s="15"/>
    </row>
    <row r="72494" spans="5:5">
      <c r="E72494" s="15"/>
    </row>
    <row r="72495" spans="5:5">
      <c r="E72495" s="15"/>
    </row>
    <row r="72496" spans="5:5">
      <c r="E72496" s="15"/>
    </row>
    <row r="72497" spans="5:5">
      <c r="E72497" s="15"/>
    </row>
    <row r="72498" spans="5:5">
      <c r="E72498" s="15"/>
    </row>
    <row r="72499" spans="5:5">
      <c r="E72499" s="15"/>
    </row>
    <row r="72500" spans="5:5">
      <c r="E72500" s="15"/>
    </row>
    <row r="72501" spans="5:5">
      <c r="E72501" s="15"/>
    </row>
    <row r="72502" spans="5:5">
      <c r="E72502" s="15"/>
    </row>
    <row r="72503" spans="5:5">
      <c r="E72503" s="15"/>
    </row>
    <row r="72504" spans="5:5">
      <c r="E72504" s="15"/>
    </row>
    <row r="72505" spans="5:5">
      <c r="E72505" s="15"/>
    </row>
    <row r="72506" spans="5:5">
      <c r="E72506" s="15"/>
    </row>
    <row r="72507" spans="5:5">
      <c r="E72507" s="15"/>
    </row>
    <row r="72508" spans="5:5">
      <c r="E72508" s="15"/>
    </row>
    <row r="72509" spans="5:5">
      <c r="E72509" s="15"/>
    </row>
    <row r="72510" spans="5:5">
      <c r="E72510" s="15"/>
    </row>
    <row r="72511" spans="5:5">
      <c r="E72511" s="15"/>
    </row>
    <row r="72512" spans="5:5">
      <c r="E72512" s="15"/>
    </row>
    <row r="72513" spans="5:5">
      <c r="E72513" s="15"/>
    </row>
    <row r="72514" spans="5:5">
      <c r="E72514" s="15"/>
    </row>
    <row r="72515" spans="5:5">
      <c r="E72515" s="15"/>
    </row>
    <row r="72516" spans="5:5">
      <c r="E72516" s="15"/>
    </row>
    <row r="72517" spans="5:5">
      <c r="E72517" s="15"/>
    </row>
    <row r="72518" spans="5:5">
      <c r="E72518" s="15"/>
    </row>
    <row r="72519" spans="5:5">
      <c r="E72519" s="15"/>
    </row>
    <row r="72520" spans="5:5">
      <c r="E72520" s="15"/>
    </row>
    <row r="72521" spans="5:5">
      <c r="E72521" s="15"/>
    </row>
    <row r="72522" spans="5:5">
      <c r="E72522" s="15"/>
    </row>
    <row r="72523" spans="5:5">
      <c r="E72523" s="15"/>
    </row>
    <row r="72524" spans="5:5">
      <c r="E72524" s="15"/>
    </row>
    <row r="72525" spans="5:5">
      <c r="E72525" s="15"/>
    </row>
    <row r="72526" spans="5:5">
      <c r="E72526" s="15"/>
    </row>
    <row r="72527" spans="5:5">
      <c r="E72527" s="15"/>
    </row>
    <row r="72528" spans="5:5">
      <c r="E72528" s="15"/>
    </row>
    <row r="72529" spans="5:5">
      <c r="E72529" s="15"/>
    </row>
    <row r="72530" spans="5:5">
      <c r="E72530" s="15"/>
    </row>
    <row r="72531" spans="5:5">
      <c r="E72531" s="15"/>
    </row>
    <row r="72532" spans="5:5">
      <c r="E72532" s="15"/>
    </row>
    <row r="72533" spans="5:5">
      <c r="E72533" s="15"/>
    </row>
    <row r="72534" spans="5:5">
      <c r="E72534" s="15"/>
    </row>
    <row r="72535" spans="5:5">
      <c r="E72535" s="15"/>
    </row>
    <row r="72536" spans="5:5">
      <c r="E72536" s="15"/>
    </row>
    <row r="72537" spans="5:5">
      <c r="E72537" s="15"/>
    </row>
    <row r="72538" spans="5:5">
      <c r="E72538" s="15"/>
    </row>
    <row r="72539" spans="5:5">
      <c r="E72539" s="15"/>
    </row>
    <row r="72540" spans="5:5">
      <c r="E72540" s="15"/>
    </row>
    <row r="72541" spans="5:5">
      <c r="E72541" s="15"/>
    </row>
    <row r="72542" spans="5:5">
      <c r="E72542" s="15"/>
    </row>
    <row r="72543" spans="5:5">
      <c r="E72543" s="15"/>
    </row>
    <row r="72544" spans="5:5">
      <c r="E72544" s="15"/>
    </row>
    <row r="72545" spans="5:5">
      <c r="E72545" s="15"/>
    </row>
    <row r="72546" spans="5:5">
      <c r="E72546" s="15"/>
    </row>
    <row r="72547" spans="5:5">
      <c r="E72547" s="15"/>
    </row>
    <row r="72548" spans="5:5">
      <c r="E72548" s="15"/>
    </row>
    <row r="72549" spans="5:5">
      <c r="E72549" s="15"/>
    </row>
    <row r="72550" spans="5:5">
      <c r="E72550" s="15"/>
    </row>
    <row r="72551" spans="5:5">
      <c r="E72551" s="15"/>
    </row>
    <row r="72552" spans="5:5">
      <c r="E72552" s="15"/>
    </row>
    <row r="72553" spans="5:5">
      <c r="E72553" s="15"/>
    </row>
    <row r="72554" spans="5:5">
      <c r="E72554" s="15"/>
    </row>
    <row r="72555" spans="5:5">
      <c r="E72555" s="15"/>
    </row>
    <row r="72556" spans="5:5">
      <c r="E72556" s="15"/>
    </row>
    <row r="72557" spans="5:5">
      <c r="E72557" s="15"/>
    </row>
    <row r="72558" spans="5:5">
      <c r="E72558" s="15"/>
    </row>
    <row r="72559" spans="5:5">
      <c r="E72559" s="15"/>
    </row>
    <row r="72560" spans="5:5">
      <c r="E72560" s="15"/>
    </row>
    <row r="72561" spans="5:5">
      <c r="E72561" s="15"/>
    </row>
    <row r="72562" spans="5:5">
      <c r="E72562" s="15"/>
    </row>
    <row r="72563" spans="5:5">
      <c r="E72563" s="15"/>
    </row>
    <row r="72564" spans="5:5">
      <c r="E72564" s="15"/>
    </row>
    <row r="72565" spans="5:5">
      <c r="E72565" s="15"/>
    </row>
    <row r="72566" spans="5:5">
      <c r="E72566" s="15"/>
    </row>
    <row r="72567" spans="5:5">
      <c r="E72567" s="15"/>
    </row>
    <row r="72568" spans="5:5">
      <c r="E72568" s="15"/>
    </row>
    <row r="72569" spans="5:5">
      <c r="E72569" s="15"/>
    </row>
    <row r="72570" spans="5:5">
      <c r="E72570" s="15"/>
    </row>
    <row r="72571" spans="5:5">
      <c r="E72571" s="15"/>
    </row>
    <row r="72572" spans="5:5">
      <c r="E72572" s="15"/>
    </row>
    <row r="72573" spans="5:5">
      <c r="E72573" s="15"/>
    </row>
    <row r="72574" spans="5:5">
      <c r="E72574" s="15"/>
    </row>
    <row r="72575" spans="5:5">
      <c r="E72575" s="15"/>
    </row>
    <row r="72576" spans="5:5">
      <c r="E72576" s="15"/>
    </row>
    <row r="72577" spans="5:5">
      <c r="E72577" s="15"/>
    </row>
    <row r="72578" spans="5:5">
      <c r="E72578" s="15"/>
    </row>
    <row r="72579" spans="5:5">
      <c r="E72579" s="15"/>
    </row>
    <row r="72580" spans="5:5">
      <c r="E72580" s="15"/>
    </row>
    <row r="72581" spans="5:5">
      <c r="E72581" s="15"/>
    </row>
    <row r="72582" spans="5:5">
      <c r="E72582" s="15"/>
    </row>
    <row r="72583" spans="5:5">
      <c r="E72583" s="15"/>
    </row>
    <row r="72584" spans="5:5">
      <c r="E72584" s="15"/>
    </row>
    <row r="72585" spans="5:5">
      <c r="E72585" s="15"/>
    </row>
    <row r="72586" spans="5:5">
      <c r="E72586" s="15"/>
    </row>
    <row r="72587" spans="5:5">
      <c r="E72587" s="15"/>
    </row>
    <row r="72588" spans="5:5">
      <c r="E72588" s="15"/>
    </row>
    <row r="72589" spans="5:5">
      <c r="E72589" s="15"/>
    </row>
    <row r="72590" spans="5:5">
      <c r="E72590" s="15"/>
    </row>
    <row r="72591" spans="5:5">
      <c r="E72591" s="15"/>
    </row>
    <row r="72592" spans="5:5">
      <c r="E72592" s="15"/>
    </row>
    <row r="72593" spans="5:5">
      <c r="E72593" s="15"/>
    </row>
    <row r="72594" spans="5:5">
      <c r="E72594" s="15"/>
    </row>
    <row r="72595" spans="5:5">
      <c r="E72595" s="15"/>
    </row>
    <row r="72596" spans="5:5">
      <c r="E72596" s="15"/>
    </row>
    <row r="72597" spans="5:5">
      <c r="E72597" s="15"/>
    </row>
    <row r="72598" spans="5:5">
      <c r="E72598" s="15"/>
    </row>
    <row r="72599" spans="5:5">
      <c r="E72599" s="15"/>
    </row>
    <row r="72600" spans="5:5">
      <c r="E72600" s="15"/>
    </row>
    <row r="72601" spans="5:5">
      <c r="E72601" s="15"/>
    </row>
    <row r="72602" spans="5:5">
      <c r="E72602" s="15"/>
    </row>
    <row r="72603" spans="5:5">
      <c r="E72603" s="15"/>
    </row>
    <row r="72604" spans="5:5">
      <c r="E72604" s="15"/>
    </row>
    <row r="72605" spans="5:5">
      <c r="E72605" s="15"/>
    </row>
    <row r="72606" spans="5:5">
      <c r="E72606" s="15"/>
    </row>
    <row r="72607" spans="5:5">
      <c r="E72607" s="15"/>
    </row>
    <row r="72608" spans="5:5">
      <c r="E72608" s="15"/>
    </row>
    <row r="72609" spans="5:5">
      <c r="E72609" s="15"/>
    </row>
    <row r="72610" spans="5:5">
      <c r="E72610" s="15"/>
    </row>
    <row r="72611" spans="5:5">
      <c r="E72611" s="15"/>
    </row>
    <row r="72612" spans="5:5">
      <c r="E72612" s="15"/>
    </row>
    <row r="72613" spans="5:5">
      <c r="E72613" s="15"/>
    </row>
    <row r="72614" spans="5:5">
      <c r="E72614" s="15"/>
    </row>
    <row r="72615" spans="5:5">
      <c r="E72615" s="15"/>
    </row>
    <row r="72616" spans="5:5">
      <c r="E72616" s="15"/>
    </row>
    <row r="72617" spans="5:5">
      <c r="E72617" s="15"/>
    </row>
    <row r="72618" spans="5:5">
      <c r="E72618" s="15"/>
    </row>
    <row r="72619" spans="5:5">
      <c r="E72619" s="15"/>
    </row>
    <row r="72620" spans="5:5">
      <c r="E72620" s="15"/>
    </row>
    <row r="72621" spans="5:5">
      <c r="E72621" s="15"/>
    </row>
    <row r="72622" spans="5:5">
      <c r="E72622" s="15"/>
    </row>
    <row r="72623" spans="5:5">
      <c r="E72623" s="15"/>
    </row>
    <row r="72624" spans="5:5">
      <c r="E72624" s="15"/>
    </row>
    <row r="72625" spans="5:5">
      <c r="E72625" s="15"/>
    </row>
    <row r="72626" spans="5:5">
      <c r="E72626" s="15"/>
    </row>
    <row r="72627" spans="5:5">
      <c r="E72627" s="15"/>
    </row>
    <row r="72628" spans="5:5">
      <c r="E72628" s="15"/>
    </row>
    <row r="72629" spans="5:5">
      <c r="E72629" s="15"/>
    </row>
    <row r="72630" spans="5:5">
      <c r="E72630" s="15"/>
    </row>
    <row r="72631" spans="5:5">
      <c r="E72631" s="15"/>
    </row>
    <row r="72632" spans="5:5">
      <c r="E72632" s="15"/>
    </row>
    <row r="72633" spans="5:5">
      <c r="E72633" s="15"/>
    </row>
    <row r="72634" spans="5:5">
      <c r="E72634" s="15"/>
    </row>
    <row r="72635" spans="5:5">
      <c r="E72635" s="15"/>
    </row>
    <row r="72636" spans="5:5">
      <c r="E72636" s="15"/>
    </row>
    <row r="72637" spans="5:5">
      <c r="E72637" s="15"/>
    </row>
    <row r="72638" spans="5:5">
      <c r="E72638" s="15"/>
    </row>
    <row r="72639" spans="5:5">
      <c r="E72639" s="15"/>
    </row>
    <row r="72640" spans="5:5">
      <c r="E72640" s="15"/>
    </row>
    <row r="72641" spans="5:5">
      <c r="E72641" s="15"/>
    </row>
    <row r="72642" spans="5:5">
      <c r="E72642" s="15"/>
    </row>
    <row r="72643" spans="5:5">
      <c r="E72643" s="15"/>
    </row>
    <row r="72644" spans="5:5">
      <c r="E72644" s="15"/>
    </row>
    <row r="72645" spans="5:5">
      <c r="E72645" s="15"/>
    </row>
    <row r="72646" spans="5:5">
      <c r="E72646" s="15"/>
    </row>
    <row r="72647" spans="5:5">
      <c r="E72647" s="15"/>
    </row>
    <row r="72648" spans="5:5">
      <c r="E72648" s="15"/>
    </row>
    <row r="72649" spans="5:5">
      <c r="E72649" s="15"/>
    </row>
    <row r="72650" spans="5:5">
      <c r="E72650" s="15"/>
    </row>
    <row r="72651" spans="5:5">
      <c r="E72651" s="15"/>
    </row>
    <row r="72652" spans="5:5">
      <c r="E72652" s="15"/>
    </row>
    <row r="72653" spans="5:5">
      <c r="E72653" s="15"/>
    </row>
    <row r="72654" spans="5:5">
      <c r="E72654" s="15"/>
    </row>
    <row r="72655" spans="5:5">
      <c r="E72655" s="15"/>
    </row>
    <row r="72656" spans="5:5">
      <c r="E72656" s="15"/>
    </row>
    <row r="72657" spans="5:5">
      <c r="E72657" s="15"/>
    </row>
    <row r="72658" spans="5:5">
      <c r="E72658" s="15"/>
    </row>
    <row r="72659" spans="5:5">
      <c r="E72659" s="15"/>
    </row>
    <row r="72660" spans="5:5">
      <c r="E72660" s="15"/>
    </row>
    <row r="72661" spans="5:5">
      <c r="E72661" s="15"/>
    </row>
    <row r="72662" spans="5:5">
      <c r="E72662" s="15"/>
    </row>
    <row r="72663" spans="5:5">
      <c r="E72663" s="15"/>
    </row>
    <row r="72664" spans="5:5">
      <c r="E72664" s="15"/>
    </row>
    <row r="72665" spans="5:5">
      <c r="E72665" s="15"/>
    </row>
    <row r="72666" spans="5:5">
      <c r="E72666" s="15"/>
    </row>
    <row r="72667" spans="5:5">
      <c r="E72667" s="15"/>
    </row>
    <row r="72668" spans="5:5">
      <c r="E72668" s="15"/>
    </row>
    <row r="72669" spans="5:5">
      <c r="E72669" s="15"/>
    </row>
    <row r="72670" spans="5:5">
      <c r="E72670" s="15"/>
    </row>
    <row r="72671" spans="5:5">
      <c r="E72671" s="15"/>
    </row>
    <row r="72672" spans="5:5">
      <c r="E72672" s="15"/>
    </row>
    <row r="72673" spans="5:5">
      <c r="E72673" s="15"/>
    </row>
    <row r="72674" spans="5:5">
      <c r="E72674" s="15"/>
    </row>
    <row r="72675" spans="5:5">
      <c r="E72675" s="15"/>
    </row>
    <row r="72676" spans="5:5">
      <c r="E72676" s="15"/>
    </row>
    <row r="72677" spans="5:5">
      <c r="E72677" s="15"/>
    </row>
    <row r="72678" spans="5:5">
      <c r="E72678" s="15"/>
    </row>
    <row r="72679" spans="5:5">
      <c r="E72679" s="15"/>
    </row>
    <row r="72680" spans="5:5">
      <c r="E72680" s="15"/>
    </row>
    <row r="72681" spans="5:5">
      <c r="E72681" s="15"/>
    </row>
    <row r="72682" spans="5:5">
      <c r="E72682" s="15"/>
    </row>
    <row r="72683" spans="5:5">
      <c r="E72683" s="15"/>
    </row>
    <row r="72684" spans="5:5">
      <c r="E72684" s="15"/>
    </row>
    <row r="72685" spans="5:5">
      <c r="E72685" s="15"/>
    </row>
    <row r="72686" spans="5:5">
      <c r="E72686" s="15"/>
    </row>
    <row r="72687" spans="5:5">
      <c r="E72687" s="15"/>
    </row>
    <row r="72688" spans="5:5">
      <c r="E72688" s="15"/>
    </row>
    <row r="72689" spans="5:5">
      <c r="E72689" s="15"/>
    </row>
    <row r="72690" spans="5:5">
      <c r="E72690" s="15"/>
    </row>
    <row r="72691" spans="5:5">
      <c r="E72691" s="15"/>
    </row>
    <row r="72692" spans="5:5">
      <c r="E72692" s="15"/>
    </row>
    <row r="72693" spans="5:5">
      <c r="E72693" s="15"/>
    </row>
    <row r="72694" spans="5:5">
      <c r="E72694" s="15"/>
    </row>
    <row r="72695" spans="5:5">
      <c r="E72695" s="15"/>
    </row>
    <row r="72696" spans="5:5">
      <c r="E72696" s="15"/>
    </row>
    <row r="72697" spans="5:5">
      <c r="E72697" s="15"/>
    </row>
    <row r="72698" spans="5:5">
      <c r="E72698" s="15"/>
    </row>
    <row r="72699" spans="5:5">
      <c r="E72699" s="15"/>
    </row>
    <row r="72700" spans="5:5">
      <c r="E72700" s="15"/>
    </row>
    <row r="72701" spans="5:5">
      <c r="E72701" s="15"/>
    </row>
    <row r="72702" spans="5:5">
      <c r="E72702" s="15"/>
    </row>
    <row r="72703" spans="5:5">
      <c r="E72703" s="15"/>
    </row>
    <row r="72704" spans="5:5">
      <c r="E72704" s="15"/>
    </row>
    <row r="72705" spans="5:5">
      <c r="E72705" s="15"/>
    </row>
    <row r="72706" spans="5:5">
      <c r="E72706" s="15"/>
    </row>
    <row r="72707" spans="5:5">
      <c r="E72707" s="15"/>
    </row>
    <row r="72708" spans="5:5">
      <c r="E72708" s="15"/>
    </row>
    <row r="72709" spans="5:5">
      <c r="E72709" s="15"/>
    </row>
    <row r="72710" spans="5:5">
      <c r="E72710" s="15"/>
    </row>
    <row r="72711" spans="5:5">
      <c r="E72711" s="15"/>
    </row>
    <row r="72712" spans="5:5">
      <c r="E72712" s="15"/>
    </row>
    <row r="72713" spans="5:5">
      <c r="E72713" s="15"/>
    </row>
    <row r="72714" spans="5:5">
      <c r="E72714" s="15"/>
    </row>
    <row r="72715" spans="5:5">
      <c r="E72715" s="15"/>
    </row>
    <row r="72716" spans="5:5">
      <c r="E72716" s="15"/>
    </row>
    <row r="72717" spans="5:5">
      <c r="E72717" s="15"/>
    </row>
    <row r="72718" spans="5:5">
      <c r="E72718" s="15"/>
    </row>
    <row r="72719" spans="5:5">
      <c r="E72719" s="15"/>
    </row>
    <row r="72720" spans="5:5">
      <c r="E72720" s="15"/>
    </row>
    <row r="72721" spans="5:5">
      <c r="E72721" s="15"/>
    </row>
    <row r="72722" spans="5:5">
      <c r="E72722" s="15"/>
    </row>
    <row r="72723" spans="5:5">
      <c r="E72723" s="15"/>
    </row>
    <row r="72724" spans="5:5">
      <c r="E72724" s="15"/>
    </row>
    <row r="72725" spans="5:5">
      <c r="E72725" s="15"/>
    </row>
    <row r="72726" spans="5:5">
      <c r="E72726" s="15"/>
    </row>
    <row r="72727" spans="5:5">
      <c r="E72727" s="15"/>
    </row>
    <row r="72728" spans="5:5">
      <c r="E72728" s="15"/>
    </row>
    <row r="72729" spans="5:5">
      <c r="E72729" s="15"/>
    </row>
    <row r="72730" spans="5:5">
      <c r="E72730" s="15"/>
    </row>
    <row r="72731" spans="5:5">
      <c r="E72731" s="15"/>
    </row>
    <row r="72732" spans="5:5">
      <c r="E72732" s="15"/>
    </row>
    <row r="72733" spans="5:5">
      <c r="E72733" s="15"/>
    </row>
    <row r="72734" spans="5:5">
      <c r="E72734" s="15"/>
    </row>
    <row r="72735" spans="5:5">
      <c r="E72735" s="15"/>
    </row>
    <row r="72736" spans="5:5">
      <c r="E72736" s="15"/>
    </row>
    <row r="72737" spans="5:5">
      <c r="E72737" s="15"/>
    </row>
    <row r="72738" spans="5:5">
      <c r="E72738" s="15"/>
    </row>
    <row r="72739" spans="5:5">
      <c r="E72739" s="15"/>
    </row>
    <row r="72740" spans="5:5">
      <c r="E72740" s="15"/>
    </row>
    <row r="72741" spans="5:5">
      <c r="E72741" s="15"/>
    </row>
    <row r="72742" spans="5:5">
      <c r="E72742" s="15"/>
    </row>
    <row r="72743" spans="5:5">
      <c r="E72743" s="15"/>
    </row>
    <row r="72744" spans="5:5">
      <c r="E72744" s="15"/>
    </row>
    <row r="72745" spans="5:5">
      <c r="E72745" s="15"/>
    </row>
    <row r="72746" spans="5:5">
      <c r="E72746" s="15"/>
    </row>
    <row r="72747" spans="5:5">
      <c r="E72747" s="15"/>
    </row>
    <row r="72748" spans="5:5">
      <c r="E72748" s="15"/>
    </row>
    <row r="72749" spans="5:5">
      <c r="E72749" s="15"/>
    </row>
    <row r="72750" spans="5:5">
      <c r="E72750" s="15"/>
    </row>
    <row r="72751" spans="5:5">
      <c r="E72751" s="15"/>
    </row>
    <row r="72752" spans="5:5">
      <c r="E72752" s="15"/>
    </row>
    <row r="72753" spans="5:5">
      <c r="E72753" s="15"/>
    </row>
    <row r="72754" spans="5:5">
      <c r="E72754" s="15"/>
    </row>
    <row r="72755" spans="5:5">
      <c r="E72755" s="15"/>
    </row>
    <row r="72756" spans="5:5">
      <c r="E72756" s="15"/>
    </row>
    <row r="72757" spans="5:5">
      <c r="E72757" s="15"/>
    </row>
    <row r="72758" spans="5:5">
      <c r="E72758" s="15"/>
    </row>
    <row r="72759" spans="5:5">
      <c r="E72759" s="15"/>
    </row>
    <row r="72760" spans="5:5">
      <c r="E72760" s="15"/>
    </row>
    <row r="72761" spans="5:5">
      <c r="E72761" s="15"/>
    </row>
    <row r="72762" spans="5:5">
      <c r="E72762" s="15"/>
    </row>
    <row r="72763" spans="5:5">
      <c r="E72763" s="15"/>
    </row>
    <row r="72764" spans="5:5">
      <c r="E72764" s="15"/>
    </row>
    <row r="72765" spans="5:5">
      <c r="E72765" s="15"/>
    </row>
    <row r="72766" spans="5:5">
      <c r="E72766" s="15"/>
    </row>
    <row r="72767" spans="5:5">
      <c r="E72767" s="15"/>
    </row>
    <row r="72768" spans="5:5">
      <c r="E72768" s="15"/>
    </row>
    <row r="72769" spans="5:5">
      <c r="E72769" s="15"/>
    </row>
    <row r="72770" spans="5:5">
      <c r="E72770" s="15"/>
    </row>
    <row r="72771" spans="5:5">
      <c r="E72771" s="15"/>
    </row>
    <row r="72772" spans="5:5">
      <c r="E72772" s="15"/>
    </row>
    <row r="72773" spans="5:5">
      <c r="E72773" s="15"/>
    </row>
    <row r="72774" spans="5:5">
      <c r="E72774" s="15"/>
    </row>
    <row r="72775" spans="5:5">
      <c r="E72775" s="15"/>
    </row>
    <row r="72776" spans="5:5">
      <c r="E72776" s="15"/>
    </row>
    <row r="72777" spans="5:5">
      <c r="E72777" s="15"/>
    </row>
    <row r="72778" spans="5:5">
      <c r="E72778" s="15"/>
    </row>
    <row r="72779" spans="5:5">
      <c r="E72779" s="15"/>
    </row>
    <row r="72780" spans="5:5">
      <c r="E72780" s="15"/>
    </row>
    <row r="72781" spans="5:5">
      <c r="E72781" s="15"/>
    </row>
    <row r="72782" spans="5:5">
      <c r="E72782" s="15"/>
    </row>
    <row r="72783" spans="5:5">
      <c r="E72783" s="15"/>
    </row>
    <row r="72784" spans="5:5">
      <c r="E72784" s="15"/>
    </row>
    <row r="72785" spans="5:5">
      <c r="E72785" s="15"/>
    </row>
    <row r="72786" spans="5:5">
      <c r="E72786" s="15"/>
    </row>
    <row r="72787" spans="5:5">
      <c r="E72787" s="15"/>
    </row>
    <row r="72788" spans="5:5">
      <c r="E72788" s="15"/>
    </row>
    <row r="72789" spans="5:5">
      <c r="E72789" s="15"/>
    </row>
    <row r="72790" spans="5:5">
      <c r="E72790" s="15"/>
    </row>
    <row r="72791" spans="5:5">
      <c r="E72791" s="15"/>
    </row>
    <row r="72792" spans="5:5">
      <c r="E72792" s="15"/>
    </row>
    <row r="72793" spans="5:5">
      <c r="E72793" s="15"/>
    </row>
    <row r="72794" spans="5:5">
      <c r="E72794" s="15"/>
    </row>
    <row r="72795" spans="5:5">
      <c r="E72795" s="15"/>
    </row>
    <row r="72796" spans="5:5">
      <c r="E72796" s="15"/>
    </row>
    <row r="72797" spans="5:5">
      <c r="E72797" s="15"/>
    </row>
    <row r="72798" spans="5:5">
      <c r="E72798" s="15"/>
    </row>
    <row r="72799" spans="5:5">
      <c r="E72799" s="15"/>
    </row>
    <row r="72800" spans="5:5">
      <c r="E72800" s="15"/>
    </row>
    <row r="72801" spans="5:5">
      <c r="E72801" s="15"/>
    </row>
    <row r="72802" spans="5:5">
      <c r="E72802" s="15"/>
    </row>
    <row r="72803" spans="5:5">
      <c r="E72803" s="15"/>
    </row>
    <row r="72804" spans="5:5">
      <c r="E72804" s="15"/>
    </row>
    <row r="72805" spans="5:5">
      <c r="E72805" s="15"/>
    </row>
    <row r="72806" spans="5:5">
      <c r="E72806" s="15"/>
    </row>
    <row r="72807" spans="5:5">
      <c r="E72807" s="15"/>
    </row>
    <row r="72808" spans="5:5">
      <c r="E72808" s="15"/>
    </row>
    <row r="72809" spans="5:5">
      <c r="E72809" s="15"/>
    </row>
    <row r="72810" spans="5:5">
      <c r="E72810" s="15"/>
    </row>
    <row r="72811" spans="5:5">
      <c r="E72811" s="15"/>
    </row>
    <row r="72812" spans="5:5">
      <c r="E72812" s="15"/>
    </row>
    <row r="72813" spans="5:5">
      <c r="E72813" s="15"/>
    </row>
    <row r="72814" spans="5:5">
      <c r="E72814" s="15"/>
    </row>
    <row r="72815" spans="5:5">
      <c r="E72815" s="15"/>
    </row>
    <row r="72816" spans="5:5">
      <c r="E72816" s="15"/>
    </row>
    <row r="72817" spans="5:5">
      <c r="E72817" s="15"/>
    </row>
    <row r="72818" spans="5:5">
      <c r="E72818" s="15"/>
    </row>
    <row r="72819" spans="5:5">
      <c r="E72819" s="15"/>
    </row>
    <row r="72820" spans="5:5">
      <c r="E72820" s="15"/>
    </row>
    <row r="72821" spans="5:5">
      <c r="E72821" s="15"/>
    </row>
    <row r="72822" spans="5:5">
      <c r="E72822" s="15"/>
    </row>
    <row r="72823" spans="5:5">
      <c r="E72823" s="15"/>
    </row>
    <row r="72824" spans="5:5">
      <c r="E72824" s="15"/>
    </row>
    <row r="72825" spans="5:5">
      <c r="E72825" s="15"/>
    </row>
    <row r="72826" spans="5:5">
      <c r="E72826" s="15"/>
    </row>
    <row r="72827" spans="5:5">
      <c r="E72827" s="15"/>
    </row>
    <row r="72828" spans="5:5">
      <c r="E72828" s="15"/>
    </row>
    <row r="72829" spans="5:5">
      <c r="E72829" s="15"/>
    </row>
    <row r="72830" spans="5:5">
      <c r="E72830" s="15"/>
    </row>
    <row r="72831" spans="5:5">
      <c r="E72831" s="15"/>
    </row>
    <row r="72832" spans="5:5">
      <c r="E72832" s="15"/>
    </row>
    <row r="72833" spans="5:5">
      <c r="E72833" s="15"/>
    </row>
    <row r="72834" spans="5:5">
      <c r="E72834" s="15"/>
    </row>
    <row r="72835" spans="5:5">
      <c r="E72835" s="15"/>
    </row>
    <row r="72836" spans="5:5">
      <c r="E72836" s="15"/>
    </row>
    <row r="72837" spans="5:5">
      <c r="E72837" s="15"/>
    </row>
    <row r="72838" spans="5:5">
      <c r="E72838" s="15"/>
    </row>
    <row r="72839" spans="5:5">
      <c r="E72839" s="15"/>
    </row>
    <row r="72840" spans="5:5">
      <c r="E72840" s="15"/>
    </row>
    <row r="72841" spans="5:5">
      <c r="E72841" s="15"/>
    </row>
    <row r="72842" spans="5:5">
      <c r="E72842" s="15"/>
    </row>
    <row r="72843" spans="5:5">
      <c r="E72843" s="15"/>
    </row>
    <row r="72844" spans="5:5">
      <c r="E72844" s="15"/>
    </row>
    <row r="72845" spans="5:5">
      <c r="E72845" s="15"/>
    </row>
    <row r="72846" spans="5:5">
      <c r="E72846" s="15"/>
    </row>
    <row r="72847" spans="5:5">
      <c r="E72847" s="15"/>
    </row>
    <row r="72848" spans="5:5">
      <c r="E72848" s="15"/>
    </row>
    <row r="72849" spans="5:5">
      <c r="E72849" s="15"/>
    </row>
    <row r="72850" spans="5:5">
      <c r="E72850" s="15"/>
    </row>
    <row r="72851" spans="5:5">
      <c r="E72851" s="15"/>
    </row>
    <row r="72852" spans="5:5">
      <c r="E72852" s="15"/>
    </row>
    <row r="72853" spans="5:5">
      <c r="E72853" s="15"/>
    </row>
    <row r="72854" spans="5:5">
      <c r="E72854" s="15"/>
    </row>
    <row r="72855" spans="5:5">
      <c r="E72855" s="15"/>
    </row>
    <row r="72856" spans="5:5">
      <c r="E72856" s="15"/>
    </row>
    <row r="72857" spans="5:5">
      <c r="E72857" s="15"/>
    </row>
    <row r="72858" spans="5:5">
      <c r="E72858" s="15"/>
    </row>
    <row r="72859" spans="5:5">
      <c r="E72859" s="15"/>
    </row>
    <row r="72860" spans="5:5">
      <c r="E72860" s="15"/>
    </row>
    <row r="72861" spans="5:5">
      <c r="E72861" s="15"/>
    </row>
    <row r="72862" spans="5:5">
      <c r="E72862" s="15"/>
    </row>
    <row r="72863" spans="5:5">
      <c r="E72863" s="15"/>
    </row>
    <row r="72864" spans="5:5">
      <c r="E72864" s="15"/>
    </row>
    <row r="72865" spans="5:5">
      <c r="E72865" s="15"/>
    </row>
    <row r="72866" spans="5:5">
      <c r="E72866" s="15"/>
    </row>
    <row r="72867" spans="5:5">
      <c r="E72867" s="15"/>
    </row>
    <row r="72868" spans="5:5">
      <c r="E72868" s="15"/>
    </row>
    <row r="72869" spans="5:5">
      <c r="E72869" s="15"/>
    </row>
    <row r="72870" spans="5:5">
      <c r="E72870" s="15"/>
    </row>
    <row r="72871" spans="5:5">
      <c r="E72871" s="15"/>
    </row>
    <row r="72872" spans="5:5">
      <c r="E72872" s="15"/>
    </row>
    <row r="72873" spans="5:5">
      <c r="E72873" s="15"/>
    </row>
    <row r="72874" spans="5:5">
      <c r="E72874" s="15"/>
    </row>
    <row r="72875" spans="5:5">
      <c r="E72875" s="15"/>
    </row>
    <row r="72876" spans="5:5">
      <c r="E72876" s="15"/>
    </row>
    <row r="72877" spans="5:5">
      <c r="E72877" s="15"/>
    </row>
    <row r="72878" spans="5:5">
      <c r="E72878" s="15"/>
    </row>
    <row r="72879" spans="5:5">
      <c r="E72879" s="15"/>
    </row>
    <row r="72880" spans="5:5">
      <c r="E72880" s="15"/>
    </row>
    <row r="72881" spans="5:5">
      <c r="E72881" s="15"/>
    </row>
    <row r="72882" spans="5:5">
      <c r="E72882" s="15"/>
    </row>
    <row r="72883" spans="5:5">
      <c r="E72883" s="15"/>
    </row>
    <row r="72884" spans="5:5">
      <c r="E72884" s="15"/>
    </row>
    <row r="72885" spans="5:5">
      <c r="E72885" s="15"/>
    </row>
    <row r="72886" spans="5:5">
      <c r="E72886" s="15"/>
    </row>
    <row r="72887" spans="5:5">
      <c r="E72887" s="15"/>
    </row>
    <row r="72888" spans="5:5">
      <c r="E72888" s="15"/>
    </row>
    <row r="72889" spans="5:5">
      <c r="E72889" s="15"/>
    </row>
    <row r="72890" spans="5:5">
      <c r="E72890" s="15"/>
    </row>
    <row r="72891" spans="5:5">
      <c r="E72891" s="15"/>
    </row>
    <row r="72892" spans="5:5">
      <c r="E72892" s="15"/>
    </row>
    <row r="72893" spans="5:5">
      <c r="E72893" s="15"/>
    </row>
    <row r="72894" spans="5:5">
      <c r="E72894" s="15"/>
    </row>
    <row r="72895" spans="5:5">
      <c r="E72895" s="15"/>
    </row>
    <row r="72896" spans="5:5">
      <c r="E72896" s="15"/>
    </row>
    <row r="72897" spans="5:5">
      <c r="E72897" s="15"/>
    </row>
    <row r="72898" spans="5:5">
      <c r="E72898" s="15"/>
    </row>
    <row r="72899" spans="5:5">
      <c r="E72899" s="15"/>
    </row>
    <row r="72900" spans="5:5">
      <c r="E72900" s="15"/>
    </row>
    <row r="72901" spans="5:5">
      <c r="E72901" s="15"/>
    </row>
    <row r="72902" spans="5:5">
      <c r="E72902" s="15"/>
    </row>
    <row r="72903" spans="5:5">
      <c r="E72903" s="15"/>
    </row>
    <row r="72904" spans="5:5">
      <c r="E72904" s="15"/>
    </row>
    <row r="72905" spans="5:5">
      <c r="E72905" s="15"/>
    </row>
    <row r="72906" spans="5:5">
      <c r="E72906" s="15"/>
    </row>
    <row r="72907" spans="5:5">
      <c r="E72907" s="15"/>
    </row>
    <row r="72908" spans="5:5">
      <c r="E72908" s="15"/>
    </row>
    <row r="72909" spans="5:5">
      <c r="E72909" s="15"/>
    </row>
    <row r="72910" spans="5:5">
      <c r="E72910" s="15"/>
    </row>
    <row r="72911" spans="5:5">
      <c r="E72911" s="15"/>
    </row>
    <row r="72912" spans="5:5">
      <c r="E72912" s="15"/>
    </row>
    <row r="72913" spans="5:5">
      <c r="E72913" s="15"/>
    </row>
    <row r="72914" spans="5:5">
      <c r="E72914" s="15"/>
    </row>
    <row r="72915" spans="5:5">
      <c r="E72915" s="15"/>
    </row>
    <row r="72916" spans="5:5">
      <c r="E72916" s="15"/>
    </row>
    <row r="72917" spans="5:5">
      <c r="E72917" s="15"/>
    </row>
    <row r="72918" spans="5:5">
      <c r="E72918" s="15"/>
    </row>
    <row r="72919" spans="5:5">
      <c r="E72919" s="15"/>
    </row>
    <row r="72920" spans="5:5">
      <c r="E72920" s="15"/>
    </row>
    <row r="72921" spans="5:5">
      <c r="E72921" s="15"/>
    </row>
    <row r="72922" spans="5:5">
      <c r="E72922" s="15"/>
    </row>
    <row r="72923" spans="5:5">
      <c r="E72923" s="15"/>
    </row>
    <row r="72924" spans="5:5">
      <c r="E72924" s="15"/>
    </row>
    <row r="72925" spans="5:5">
      <c r="E72925" s="15"/>
    </row>
    <row r="72926" spans="5:5">
      <c r="E72926" s="15"/>
    </row>
    <row r="72927" spans="5:5">
      <c r="E72927" s="15"/>
    </row>
    <row r="72928" spans="5:5">
      <c r="E72928" s="15"/>
    </row>
    <row r="72929" spans="5:5">
      <c r="E72929" s="15"/>
    </row>
    <row r="72930" spans="5:5">
      <c r="E72930" s="15"/>
    </row>
    <row r="72931" spans="5:5">
      <c r="E72931" s="15"/>
    </row>
    <row r="72932" spans="5:5">
      <c r="E72932" s="15"/>
    </row>
    <row r="72933" spans="5:5">
      <c r="E72933" s="15"/>
    </row>
    <row r="72934" spans="5:5">
      <c r="E72934" s="15"/>
    </row>
    <row r="72935" spans="5:5">
      <c r="E72935" s="15"/>
    </row>
    <row r="72936" spans="5:5">
      <c r="E72936" s="15"/>
    </row>
    <row r="72937" spans="5:5">
      <c r="E72937" s="15"/>
    </row>
    <row r="72938" spans="5:5">
      <c r="E72938" s="15"/>
    </row>
    <row r="72939" spans="5:5">
      <c r="E72939" s="15"/>
    </row>
    <row r="72940" spans="5:5">
      <c r="E72940" s="15"/>
    </row>
    <row r="72941" spans="5:5">
      <c r="E72941" s="15"/>
    </row>
    <row r="72942" spans="5:5">
      <c r="E72942" s="15"/>
    </row>
    <row r="72943" spans="5:5">
      <c r="E72943" s="15"/>
    </row>
    <row r="72944" spans="5:5">
      <c r="E72944" s="15"/>
    </row>
    <row r="72945" spans="5:5">
      <c r="E72945" s="15"/>
    </row>
    <row r="72946" spans="5:5">
      <c r="E72946" s="15"/>
    </row>
    <row r="72947" spans="5:5">
      <c r="E72947" s="15"/>
    </row>
    <row r="72948" spans="5:5">
      <c r="E72948" s="15"/>
    </row>
    <row r="72949" spans="5:5">
      <c r="E72949" s="15"/>
    </row>
    <row r="72950" spans="5:5">
      <c r="E72950" s="15"/>
    </row>
    <row r="72951" spans="5:5">
      <c r="E72951" s="15"/>
    </row>
    <row r="72952" spans="5:5">
      <c r="E72952" s="15"/>
    </row>
    <row r="72953" spans="5:5">
      <c r="E72953" s="15"/>
    </row>
    <row r="72954" spans="5:5">
      <c r="E72954" s="15"/>
    </row>
    <row r="72955" spans="5:5">
      <c r="E72955" s="15"/>
    </row>
    <row r="72956" spans="5:5">
      <c r="E72956" s="15"/>
    </row>
    <row r="72957" spans="5:5">
      <c r="E72957" s="15"/>
    </row>
    <row r="72958" spans="5:5">
      <c r="E72958" s="15"/>
    </row>
    <row r="72959" spans="5:5">
      <c r="E72959" s="15"/>
    </row>
    <row r="72960" spans="5:5">
      <c r="E72960" s="15"/>
    </row>
    <row r="72961" spans="5:5">
      <c r="E72961" s="15"/>
    </row>
    <row r="72962" spans="5:5">
      <c r="E72962" s="15"/>
    </row>
    <row r="72963" spans="5:5">
      <c r="E72963" s="15"/>
    </row>
    <row r="72964" spans="5:5">
      <c r="E72964" s="15"/>
    </row>
    <row r="72965" spans="5:5">
      <c r="E72965" s="15"/>
    </row>
    <row r="72966" spans="5:5">
      <c r="E72966" s="15"/>
    </row>
    <row r="72967" spans="5:5">
      <c r="E72967" s="15"/>
    </row>
    <row r="72968" spans="5:5">
      <c r="E72968" s="15"/>
    </row>
    <row r="72969" spans="5:5">
      <c r="E72969" s="15"/>
    </row>
    <row r="72970" spans="5:5">
      <c r="E72970" s="15"/>
    </row>
    <row r="72971" spans="5:5">
      <c r="E72971" s="15"/>
    </row>
    <row r="72972" spans="5:5">
      <c r="E72972" s="15"/>
    </row>
    <row r="72973" spans="5:5">
      <c r="E72973" s="15"/>
    </row>
    <row r="72974" spans="5:5">
      <c r="E72974" s="15"/>
    </row>
    <row r="72975" spans="5:5">
      <c r="E72975" s="15"/>
    </row>
    <row r="72976" spans="5:5">
      <c r="E72976" s="15"/>
    </row>
    <row r="72977" spans="5:5">
      <c r="E72977" s="15"/>
    </row>
    <row r="72978" spans="5:5">
      <c r="E72978" s="15"/>
    </row>
    <row r="72979" spans="5:5">
      <c r="E72979" s="15"/>
    </row>
    <row r="72980" spans="5:5">
      <c r="E72980" s="15"/>
    </row>
    <row r="72981" spans="5:5">
      <c r="E72981" s="15"/>
    </row>
    <row r="72982" spans="5:5">
      <c r="E72982" s="15"/>
    </row>
    <row r="72983" spans="5:5">
      <c r="E72983" s="15"/>
    </row>
    <row r="72984" spans="5:5">
      <c r="E72984" s="15"/>
    </row>
    <row r="72985" spans="5:5">
      <c r="E72985" s="15"/>
    </row>
    <row r="72986" spans="5:5">
      <c r="E72986" s="15"/>
    </row>
    <row r="72987" spans="5:5">
      <c r="E72987" s="15"/>
    </row>
    <row r="72988" spans="5:5">
      <c r="E72988" s="15"/>
    </row>
    <row r="72989" spans="5:5">
      <c r="E72989" s="15"/>
    </row>
    <row r="72990" spans="5:5">
      <c r="E72990" s="15"/>
    </row>
    <row r="72991" spans="5:5">
      <c r="E72991" s="15"/>
    </row>
    <row r="72992" spans="5:5">
      <c r="E72992" s="15"/>
    </row>
    <row r="72993" spans="5:5">
      <c r="E72993" s="15"/>
    </row>
    <row r="72994" spans="5:5">
      <c r="E72994" s="15"/>
    </row>
    <row r="72995" spans="5:5">
      <c r="E72995" s="15"/>
    </row>
    <row r="72996" spans="5:5">
      <c r="E72996" s="15"/>
    </row>
    <row r="72997" spans="5:5">
      <c r="E72997" s="15"/>
    </row>
    <row r="72998" spans="5:5">
      <c r="E72998" s="15"/>
    </row>
    <row r="72999" spans="5:5">
      <c r="E72999" s="15"/>
    </row>
    <row r="73000" spans="5:5">
      <c r="E73000" s="15"/>
    </row>
    <row r="73001" spans="5:5">
      <c r="E73001" s="15"/>
    </row>
    <row r="73002" spans="5:5">
      <c r="E73002" s="15"/>
    </row>
    <row r="73003" spans="5:5">
      <c r="E73003" s="15"/>
    </row>
    <row r="73004" spans="5:5">
      <c r="E73004" s="15"/>
    </row>
    <row r="73005" spans="5:5">
      <c r="E73005" s="15"/>
    </row>
    <row r="73006" spans="5:5">
      <c r="E73006" s="15"/>
    </row>
    <row r="73007" spans="5:5">
      <c r="E73007" s="15"/>
    </row>
    <row r="73008" spans="5:5">
      <c r="E73008" s="15"/>
    </row>
    <row r="73009" spans="5:5">
      <c r="E73009" s="15"/>
    </row>
    <row r="73010" spans="5:5">
      <c r="E73010" s="15"/>
    </row>
    <row r="73011" spans="5:5">
      <c r="E73011" s="15"/>
    </row>
    <row r="73012" spans="5:5">
      <c r="E73012" s="15"/>
    </row>
    <row r="73013" spans="5:5">
      <c r="E73013" s="15"/>
    </row>
    <row r="73014" spans="5:5">
      <c r="E73014" s="15"/>
    </row>
    <row r="73015" spans="5:5">
      <c r="E73015" s="15"/>
    </row>
    <row r="73016" spans="5:5">
      <c r="E73016" s="15"/>
    </row>
    <row r="73017" spans="5:5">
      <c r="E73017" s="15"/>
    </row>
    <row r="73018" spans="5:5">
      <c r="E73018" s="15"/>
    </row>
    <row r="73019" spans="5:5">
      <c r="E73019" s="15"/>
    </row>
    <row r="73020" spans="5:5">
      <c r="E73020" s="15"/>
    </row>
    <row r="73021" spans="5:5">
      <c r="E73021" s="15"/>
    </row>
    <row r="73022" spans="5:5">
      <c r="E73022" s="15"/>
    </row>
    <row r="73023" spans="5:5">
      <c r="E73023" s="15"/>
    </row>
    <row r="73024" spans="5:5">
      <c r="E73024" s="15"/>
    </row>
    <row r="73025" spans="5:5">
      <c r="E73025" s="15"/>
    </row>
    <row r="73026" spans="5:5">
      <c r="E73026" s="15"/>
    </row>
    <row r="73027" spans="5:5">
      <c r="E73027" s="15"/>
    </row>
    <row r="73028" spans="5:5">
      <c r="E73028" s="15"/>
    </row>
    <row r="73029" spans="5:5">
      <c r="E73029" s="15"/>
    </row>
    <row r="73030" spans="5:5">
      <c r="E73030" s="15"/>
    </row>
    <row r="73031" spans="5:5">
      <c r="E73031" s="15"/>
    </row>
    <row r="73032" spans="5:5">
      <c r="E73032" s="15"/>
    </row>
    <row r="73033" spans="5:5">
      <c r="E73033" s="15"/>
    </row>
    <row r="73034" spans="5:5">
      <c r="E73034" s="15"/>
    </row>
    <row r="73035" spans="5:5">
      <c r="E73035" s="15"/>
    </row>
    <row r="73036" spans="5:5">
      <c r="E73036" s="15"/>
    </row>
    <row r="73037" spans="5:5">
      <c r="E73037" s="15"/>
    </row>
    <row r="73038" spans="5:5">
      <c r="E73038" s="15"/>
    </row>
    <row r="73039" spans="5:5">
      <c r="E73039" s="15"/>
    </row>
    <row r="73040" spans="5:5">
      <c r="E73040" s="15"/>
    </row>
    <row r="73041" spans="5:5">
      <c r="E73041" s="15"/>
    </row>
    <row r="73042" spans="5:5">
      <c r="E73042" s="15"/>
    </row>
    <row r="73043" spans="5:5">
      <c r="E73043" s="15"/>
    </row>
    <row r="73044" spans="5:5">
      <c r="E73044" s="15"/>
    </row>
    <row r="73045" spans="5:5">
      <c r="E73045" s="15"/>
    </row>
    <row r="73046" spans="5:5">
      <c r="E73046" s="15"/>
    </row>
    <row r="73047" spans="5:5">
      <c r="E73047" s="15"/>
    </row>
    <row r="73048" spans="5:5">
      <c r="E73048" s="15"/>
    </row>
    <row r="73049" spans="5:5">
      <c r="E73049" s="15"/>
    </row>
    <row r="73050" spans="5:5">
      <c r="E73050" s="15"/>
    </row>
    <row r="73051" spans="5:5">
      <c r="E73051" s="15"/>
    </row>
    <row r="73052" spans="5:5">
      <c r="E73052" s="15"/>
    </row>
    <row r="73053" spans="5:5">
      <c r="E73053" s="15"/>
    </row>
    <row r="73054" spans="5:5">
      <c r="E73054" s="15"/>
    </row>
    <row r="73055" spans="5:5">
      <c r="E73055" s="15"/>
    </row>
    <row r="73056" spans="5:5">
      <c r="E73056" s="15"/>
    </row>
    <row r="73057" spans="5:5">
      <c r="E73057" s="15"/>
    </row>
    <row r="73058" spans="5:5">
      <c r="E73058" s="15"/>
    </row>
    <row r="73059" spans="5:5">
      <c r="E73059" s="15"/>
    </row>
    <row r="73060" spans="5:5">
      <c r="E73060" s="15"/>
    </row>
    <row r="73061" spans="5:5">
      <c r="E73061" s="15"/>
    </row>
    <row r="73062" spans="5:5">
      <c r="E73062" s="15"/>
    </row>
    <row r="73063" spans="5:5">
      <c r="E73063" s="15"/>
    </row>
    <row r="73064" spans="5:5">
      <c r="E73064" s="15"/>
    </row>
    <row r="73065" spans="5:5">
      <c r="E73065" s="15"/>
    </row>
    <row r="73066" spans="5:5">
      <c r="E73066" s="15"/>
    </row>
    <row r="73067" spans="5:5">
      <c r="E73067" s="15"/>
    </row>
    <row r="73068" spans="5:5">
      <c r="E73068" s="15"/>
    </row>
    <row r="73069" spans="5:5">
      <c r="E73069" s="15"/>
    </row>
    <row r="73070" spans="5:5">
      <c r="E73070" s="15"/>
    </row>
    <row r="73071" spans="5:5">
      <c r="E73071" s="15"/>
    </row>
    <row r="73072" spans="5:5">
      <c r="E73072" s="15"/>
    </row>
    <row r="73073" spans="5:5">
      <c r="E73073" s="15"/>
    </row>
    <row r="73074" spans="5:5">
      <c r="E73074" s="15"/>
    </row>
    <row r="73075" spans="5:5">
      <c r="E73075" s="15"/>
    </row>
    <row r="73076" spans="5:5">
      <c r="E73076" s="15"/>
    </row>
    <row r="73077" spans="5:5">
      <c r="E73077" s="15"/>
    </row>
    <row r="73078" spans="5:5">
      <c r="E73078" s="15"/>
    </row>
    <row r="73079" spans="5:5">
      <c r="E73079" s="15"/>
    </row>
    <row r="73080" spans="5:5">
      <c r="E73080" s="15"/>
    </row>
    <row r="73081" spans="5:5">
      <c r="E73081" s="15"/>
    </row>
    <row r="73082" spans="5:5">
      <c r="E73082" s="15"/>
    </row>
    <row r="73083" spans="5:5">
      <c r="E73083" s="15"/>
    </row>
    <row r="73084" spans="5:5">
      <c r="E73084" s="15"/>
    </row>
    <row r="73085" spans="5:5">
      <c r="E73085" s="15"/>
    </row>
    <row r="73086" spans="5:5">
      <c r="E73086" s="15"/>
    </row>
    <row r="73087" spans="5:5">
      <c r="E73087" s="15"/>
    </row>
    <row r="73088" spans="5:5">
      <c r="E73088" s="15"/>
    </row>
    <row r="73089" spans="5:5">
      <c r="E73089" s="15"/>
    </row>
    <row r="73090" spans="5:5">
      <c r="E73090" s="15"/>
    </row>
    <row r="73091" spans="5:5">
      <c r="E73091" s="15"/>
    </row>
    <row r="73092" spans="5:5">
      <c r="E73092" s="15"/>
    </row>
    <row r="73093" spans="5:5">
      <c r="E73093" s="15"/>
    </row>
    <row r="73094" spans="5:5">
      <c r="E73094" s="15"/>
    </row>
    <row r="73095" spans="5:5">
      <c r="E73095" s="15"/>
    </row>
    <row r="73096" spans="5:5">
      <c r="E73096" s="15"/>
    </row>
    <row r="73097" spans="5:5">
      <c r="E73097" s="15"/>
    </row>
    <row r="73098" spans="5:5">
      <c r="E73098" s="15"/>
    </row>
    <row r="73099" spans="5:5">
      <c r="E73099" s="15"/>
    </row>
    <row r="73100" spans="5:5">
      <c r="E73100" s="15"/>
    </row>
    <row r="73101" spans="5:5">
      <c r="E73101" s="15"/>
    </row>
    <row r="73102" spans="5:5">
      <c r="E73102" s="15"/>
    </row>
    <row r="73103" spans="5:5">
      <c r="E73103" s="15"/>
    </row>
    <row r="73104" spans="5:5">
      <c r="E73104" s="15"/>
    </row>
    <row r="73105" spans="5:5">
      <c r="E73105" s="15"/>
    </row>
    <row r="73106" spans="5:5">
      <c r="E73106" s="15"/>
    </row>
    <row r="73107" spans="5:5">
      <c r="E73107" s="15"/>
    </row>
    <row r="73108" spans="5:5">
      <c r="E73108" s="15"/>
    </row>
    <row r="73109" spans="5:5">
      <c r="E73109" s="15"/>
    </row>
    <row r="73110" spans="5:5">
      <c r="E73110" s="15"/>
    </row>
    <row r="73111" spans="5:5">
      <c r="E73111" s="15"/>
    </row>
    <row r="73112" spans="5:5">
      <c r="E73112" s="15"/>
    </row>
    <row r="73113" spans="5:5">
      <c r="E73113" s="15"/>
    </row>
    <row r="73114" spans="5:5">
      <c r="E73114" s="15"/>
    </row>
    <row r="73115" spans="5:5">
      <c r="E73115" s="15"/>
    </row>
    <row r="73116" spans="5:5">
      <c r="E73116" s="15"/>
    </row>
    <row r="73117" spans="5:5">
      <c r="E73117" s="15"/>
    </row>
    <row r="73118" spans="5:5">
      <c r="E73118" s="15"/>
    </row>
    <row r="73119" spans="5:5">
      <c r="E73119" s="15"/>
    </row>
    <row r="73120" spans="5:5">
      <c r="E73120" s="15"/>
    </row>
    <row r="73121" spans="5:5">
      <c r="E73121" s="15"/>
    </row>
    <row r="73122" spans="5:5">
      <c r="E73122" s="15"/>
    </row>
    <row r="73123" spans="5:5">
      <c r="E73123" s="15"/>
    </row>
    <row r="73124" spans="5:5">
      <c r="E73124" s="15"/>
    </row>
    <row r="73125" spans="5:5">
      <c r="E73125" s="15"/>
    </row>
    <row r="73126" spans="5:5">
      <c r="E73126" s="15"/>
    </row>
    <row r="73127" spans="5:5">
      <c r="E73127" s="15"/>
    </row>
    <row r="73128" spans="5:5">
      <c r="E73128" s="15"/>
    </row>
    <row r="73129" spans="5:5">
      <c r="E73129" s="15"/>
    </row>
    <row r="73130" spans="5:5">
      <c r="E73130" s="15"/>
    </row>
    <row r="73131" spans="5:5">
      <c r="E73131" s="15"/>
    </row>
    <row r="73132" spans="5:5">
      <c r="E73132" s="15"/>
    </row>
    <row r="73133" spans="5:5">
      <c r="E73133" s="15"/>
    </row>
    <row r="73134" spans="5:5">
      <c r="E73134" s="15"/>
    </row>
    <row r="73135" spans="5:5">
      <c r="E73135" s="15"/>
    </row>
    <row r="73136" spans="5:5">
      <c r="E73136" s="15"/>
    </row>
    <row r="73137" spans="5:5">
      <c r="E73137" s="15"/>
    </row>
    <row r="73138" spans="5:5">
      <c r="E73138" s="15"/>
    </row>
    <row r="73139" spans="5:5">
      <c r="E73139" s="15"/>
    </row>
    <row r="73140" spans="5:5">
      <c r="E73140" s="15"/>
    </row>
    <row r="73141" spans="5:5">
      <c r="E73141" s="15"/>
    </row>
    <row r="73142" spans="5:5">
      <c r="E73142" s="15"/>
    </row>
    <row r="73143" spans="5:5">
      <c r="E73143" s="15"/>
    </row>
    <row r="73144" spans="5:5">
      <c r="E73144" s="15"/>
    </row>
    <row r="73145" spans="5:5">
      <c r="E73145" s="15"/>
    </row>
    <row r="73146" spans="5:5">
      <c r="E73146" s="15"/>
    </row>
    <row r="73147" spans="5:5">
      <c r="E73147" s="15"/>
    </row>
    <row r="73148" spans="5:5">
      <c r="E73148" s="15"/>
    </row>
    <row r="73149" spans="5:5">
      <c r="E73149" s="15"/>
    </row>
    <row r="73150" spans="5:5">
      <c r="E73150" s="15"/>
    </row>
    <row r="73151" spans="5:5">
      <c r="E73151" s="15"/>
    </row>
    <row r="73152" spans="5:5">
      <c r="E73152" s="15"/>
    </row>
    <row r="73153" spans="5:5">
      <c r="E73153" s="15"/>
    </row>
    <row r="73154" spans="5:5">
      <c r="E73154" s="15"/>
    </row>
    <row r="73155" spans="5:5">
      <c r="E73155" s="15"/>
    </row>
    <row r="73156" spans="5:5">
      <c r="E73156" s="15"/>
    </row>
    <row r="73157" spans="5:5">
      <c r="E73157" s="15"/>
    </row>
    <row r="73158" spans="5:5">
      <c r="E73158" s="15"/>
    </row>
    <row r="73159" spans="5:5">
      <c r="E73159" s="15"/>
    </row>
    <row r="73160" spans="5:5">
      <c r="E73160" s="15"/>
    </row>
    <row r="73161" spans="5:5">
      <c r="E73161" s="15"/>
    </row>
    <row r="73162" spans="5:5">
      <c r="E73162" s="15"/>
    </row>
    <row r="73163" spans="5:5">
      <c r="E73163" s="15"/>
    </row>
    <row r="73164" spans="5:5">
      <c r="E73164" s="15"/>
    </row>
    <row r="73165" spans="5:5">
      <c r="E73165" s="15"/>
    </row>
    <row r="73166" spans="5:5">
      <c r="E73166" s="15"/>
    </row>
    <row r="73167" spans="5:5">
      <c r="E73167" s="15"/>
    </row>
    <row r="73168" spans="5:5">
      <c r="E73168" s="15"/>
    </row>
    <row r="73169" spans="5:5">
      <c r="E73169" s="15"/>
    </row>
    <row r="73170" spans="5:5">
      <c r="E73170" s="15"/>
    </row>
    <row r="73171" spans="5:5">
      <c r="E73171" s="15"/>
    </row>
    <row r="73172" spans="5:5">
      <c r="E73172" s="15"/>
    </row>
    <row r="73173" spans="5:5">
      <c r="E73173" s="15"/>
    </row>
    <row r="73174" spans="5:5">
      <c r="E73174" s="15"/>
    </row>
    <row r="73175" spans="5:5">
      <c r="E73175" s="15"/>
    </row>
    <row r="73176" spans="5:5">
      <c r="E73176" s="15"/>
    </row>
    <row r="73177" spans="5:5">
      <c r="E73177" s="15"/>
    </row>
    <row r="73178" spans="5:5">
      <c r="E73178" s="15"/>
    </row>
    <row r="73179" spans="5:5">
      <c r="E73179" s="15"/>
    </row>
    <row r="73180" spans="5:5">
      <c r="E73180" s="15"/>
    </row>
    <row r="73181" spans="5:5">
      <c r="E73181" s="15"/>
    </row>
    <row r="73182" spans="5:5">
      <c r="E73182" s="15"/>
    </row>
    <row r="73183" spans="5:5">
      <c r="E73183" s="15"/>
    </row>
    <row r="73184" spans="5:5">
      <c r="E73184" s="15"/>
    </row>
    <row r="73185" spans="5:5">
      <c r="E73185" s="15"/>
    </row>
    <row r="73186" spans="5:5">
      <c r="E73186" s="15"/>
    </row>
    <row r="73187" spans="5:5">
      <c r="E73187" s="15"/>
    </row>
    <row r="73188" spans="5:5">
      <c r="E73188" s="15"/>
    </row>
    <row r="73189" spans="5:5">
      <c r="E73189" s="15"/>
    </row>
    <row r="73190" spans="5:5">
      <c r="E73190" s="15"/>
    </row>
    <row r="73191" spans="5:5">
      <c r="E73191" s="15"/>
    </row>
    <row r="73192" spans="5:5">
      <c r="E73192" s="15"/>
    </row>
    <row r="73193" spans="5:5">
      <c r="E73193" s="15"/>
    </row>
    <row r="73194" spans="5:5">
      <c r="E73194" s="15"/>
    </row>
    <row r="73195" spans="5:5">
      <c r="E73195" s="15"/>
    </row>
    <row r="73196" spans="5:5">
      <c r="E73196" s="15"/>
    </row>
    <row r="73197" spans="5:5">
      <c r="E73197" s="15"/>
    </row>
    <row r="73198" spans="5:5">
      <c r="E73198" s="15"/>
    </row>
    <row r="73199" spans="5:5">
      <c r="E73199" s="15"/>
    </row>
    <row r="73200" spans="5:5">
      <c r="E73200" s="15"/>
    </row>
    <row r="73201" spans="5:5">
      <c r="E73201" s="15"/>
    </row>
    <row r="73202" spans="5:5">
      <c r="E73202" s="15"/>
    </row>
    <row r="73203" spans="5:5">
      <c r="E73203" s="15"/>
    </row>
    <row r="73204" spans="5:5">
      <c r="E73204" s="15"/>
    </row>
    <row r="73205" spans="5:5">
      <c r="E73205" s="15"/>
    </row>
    <row r="73206" spans="5:5">
      <c r="E73206" s="15"/>
    </row>
    <row r="73207" spans="5:5">
      <c r="E73207" s="15"/>
    </row>
    <row r="73208" spans="5:5">
      <c r="E73208" s="15"/>
    </row>
    <row r="73209" spans="5:5">
      <c r="E73209" s="15"/>
    </row>
    <row r="73210" spans="5:5">
      <c r="E73210" s="15"/>
    </row>
    <row r="73211" spans="5:5">
      <c r="E73211" s="15"/>
    </row>
    <row r="73212" spans="5:5">
      <c r="E73212" s="15"/>
    </row>
    <row r="73213" spans="5:5">
      <c r="E73213" s="15"/>
    </row>
    <row r="73214" spans="5:5">
      <c r="E73214" s="15"/>
    </row>
    <row r="73215" spans="5:5">
      <c r="E73215" s="15"/>
    </row>
    <row r="73216" spans="5:5">
      <c r="E73216" s="15"/>
    </row>
    <row r="73217" spans="5:5">
      <c r="E73217" s="15"/>
    </row>
    <row r="73218" spans="5:5">
      <c r="E73218" s="15"/>
    </row>
    <row r="73219" spans="5:5">
      <c r="E73219" s="15"/>
    </row>
    <row r="73220" spans="5:5">
      <c r="E73220" s="15"/>
    </row>
    <row r="73221" spans="5:5">
      <c r="E73221" s="15"/>
    </row>
    <row r="73222" spans="5:5">
      <c r="E73222" s="15"/>
    </row>
    <row r="73223" spans="5:5">
      <c r="E73223" s="15"/>
    </row>
    <row r="73224" spans="5:5">
      <c r="E73224" s="15"/>
    </row>
    <row r="73225" spans="5:5">
      <c r="E73225" s="15"/>
    </row>
    <row r="73226" spans="5:5">
      <c r="E73226" s="15"/>
    </row>
    <row r="73227" spans="5:5">
      <c r="E73227" s="15"/>
    </row>
    <row r="73228" spans="5:5">
      <c r="E73228" s="15"/>
    </row>
    <row r="73229" spans="5:5">
      <c r="E73229" s="15"/>
    </row>
    <row r="73230" spans="5:5">
      <c r="E73230" s="15"/>
    </row>
    <row r="73231" spans="5:5">
      <c r="E73231" s="15"/>
    </row>
    <row r="73232" spans="5:5">
      <c r="E73232" s="15"/>
    </row>
    <row r="73233" spans="5:5">
      <c r="E73233" s="15"/>
    </row>
    <row r="73234" spans="5:5">
      <c r="E73234" s="15"/>
    </row>
    <row r="73235" spans="5:5">
      <c r="E73235" s="15"/>
    </row>
    <row r="73236" spans="5:5">
      <c r="E73236" s="15"/>
    </row>
    <row r="73237" spans="5:5">
      <c r="E73237" s="15"/>
    </row>
    <row r="73238" spans="5:5">
      <c r="E73238" s="15"/>
    </row>
    <row r="73239" spans="5:5">
      <c r="E73239" s="15"/>
    </row>
    <row r="73240" spans="5:5">
      <c r="E73240" s="15"/>
    </row>
    <row r="73241" spans="5:5">
      <c r="E73241" s="15"/>
    </row>
    <row r="73242" spans="5:5">
      <c r="E73242" s="15"/>
    </row>
    <row r="73243" spans="5:5">
      <c r="E73243" s="15"/>
    </row>
    <row r="73244" spans="5:5">
      <c r="E73244" s="15"/>
    </row>
    <row r="73245" spans="5:5">
      <c r="E73245" s="15"/>
    </row>
    <row r="73246" spans="5:5">
      <c r="E73246" s="15"/>
    </row>
    <row r="73247" spans="5:5">
      <c r="E73247" s="15"/>
    </row>
    <row r="73248" spans="5:5">
      <c r="E73248" s="15"/>
    </row>
    <row r="73249" spans="5:5">
      <c r="E73249" s="15"/>
    </row>
    <row r="73250" spans="5:5">
      <c r="E73250" s="15"/>
    </row>
    <row r="73251" spans="5:5">
      <c r="E73251" s="15"/>
    </row>
    <row r="73252" spans="5:5">
      <c r="E73252" s="15"/>
    </row>
    <row r="73253" spans="5:5">
      <c r="E73253" s="15"/>
    </row>
    <row r="73254" spans="5:5">
      <c r="E73254" s="15"/>
    </row>
    <row r="73255" spans="5:5">
      <c r="E73255" s="15"/>
    </row>
    <row r="73256" spans="5:5">
      <c r="E73256" s="15"/>
    </row>
    <row r="73257" spans="5:5">
      <c r="E73257" s="15"/>
    </row>
    <row r="73258" spans="5:5">
      <c r="E73258" s="15"/>
    </row>
    <row r="73259" spans="5:5">
      <c r="E73259" s="15"/>
    </row>
    <row r="73260" spans="5:5">
      <c r="E73260" s="15"/>
    </row>
    <row r="73261" spans="5:5">
      <c r="E73261" s="15"/>
    </row>
    <row r="73262" spans="5:5">
      <c r="E73262" s="15"/>
    </row>
    <row r="73263" spans="5:5">
      <c r="E73263" s="15"/>
    </row>
    <row r="73264" spans="5:5">
      <c r="E73264" s="15"/>
    </row>
    <row r="73265" spans="5:5">
      <c r="E73265" s="15"/>
    </row>
    <row r="73266" spans="5:5">
      <c r="E73266" s="15"/>
    </row>
    <row r="73267" spans="5:5">
      <c r="E73267" s="15"/>
    </row>
    <row r="73268" spans="5:5">
      <c r="E73268" s="15"/>
    </row>
    <row r="73269" spans="5:5">
      <c r="E73269" s="15"/>
    </row>
    <row r="73270" spans="5:5">
      <c r="E73270" s="15"/>
    </row>
    <row r="73271" spans="5:5">
      <c r="E73271" s="15"/>
    </row>
    <row r="73272" spans="5:5">
      <c r="E73272" s="15"/>
    </row>
    <row r="73273" spans="5:5">
      <c r="E73273" s="15"/>
    </row>
    <row r="73274" spans="5:5">
      <c r="E73274" s="15"/>
    </row>
    <row r="73275" spans="5:5">
      <c r="E73275" s="15"/>
    </row>
    <row r="73276" spans="5:5">
      <c r="E73276" s="15"/>
    </row>
    <row r="73277" spans="5:5">
      <c r="E73277" s="15"/>
    </row>
    <row r="73278" spans="5:5">
      <c r="E73278" s="15"/>
    </row>
    <row r="73279" spans="5:5">
      <c r="E73279" s="15"/>
    </row>
    <row r="73280" spans="5:5">
      <c r="E73280" s="15"/>
    </row>
    <row r="73281" spans="5:5">
      <c r="E73281" s="15"/>
    </row>
    <row r="73282" spans="5:5">
      <c r="E73282" s="15"/>
    </row>
    <row r="73283" spans="5:5">
      <c r="E73283" s="15"/>
    </row>
    <row r="73284" spans="5:5">
      <c r="E73284" s="15"/>
    </row>
    <row r="73285" spans="5:5">
      <c r="E73285" s="15"/>
    </row>
    <row r="73286" spans="5:5">
      <c r="E73286" s="15"/>
    </row>
    <row r="73287" spans="5:5">
      <c r="E73287" s="15"/>
    </row>
    <row r="73288" spans="5:5">
      <c r="E73288" s="15"/>
    </row>
    <row r="73289" spans="5:5">
      <c r="E73289" s="15"/>
    </row>
    <row r="73290" spans="5:5">
      <c r="E73290" s="15"/>
    </row>
    <row r="73291" spans="5:5">
      <c r="E73291" s="15"/>
    </row>
    <row r="73292" spans="5:5">
      <c r="E73292" s="15"/>
    </row>
    <row r="73293" spans="5:5">
      <c r="E73293" s="15"/>
    </row>
    <row r="73294" spans="5:5">
      <c r="E73294" s="15"/>
    </row>
    <row r="73295" spans="5:5">
      <c r="E73295" s="15"/>
    </row>
    <row r="73296" spans="5:5">
      <c r="E73296" s="15"/>
    </row>
    <row r="73297" spans="5:5">
      <c r="E73297" s="15"/>
    </row>
    <row r="73298" spans="5:5">
      <c r="E73298" s="15"/>
    </row>
    <row r="73299" spans="5:5">
      <c r="E73299" s="15"/>
    </row>
    <row r="73300" spans="5:5">
      <c r="E73300" s="15"/>
    </row>
    <row r="73301" spans="5:5">
      <c r="E73301" s="15"/>
    </row>
    <row r="73302" spans="5:5">
      <c r="E73302" s="15"/>
    </row>
    <row r="73303" spans="5:5">
      <c r="E73303" s="15"/>
    </row>
    <row r="73304" spans="5:5">
      <c r="E73304" s="15"/>
    </row>
    <row r="73305" spans="5:5">
      <c r="E73305" s="15"/>
    </row>
    <row r="73306" spans="5:5">
      <c r="E73306" s="15"/>
    </row>
    <row r="73307" spans="5:5">
      <c r="E73307" s="15"/>
    </row>
    <row r="73308" spans="5:5">
      <c r="E73308" s="15"/>
    </row>
    <row r="73309" spans="5:5">
      <c r="E73309" s="15"/>
    </row>
    <row r="73310" spans="5:5">
      <c r="E73310" s="15"/>
    </row>
    <row r="73311" spans="5:5">
      <c r="E73311" s="15"/>
    </row>
    <row r="73312" spans="5:5">
      <c r="E73312" s="15"/>
    </row>
    <row r="73313" spans="5:5">
      <c r="E73313" s="15"/>
    </row>
    <row r="73314" spans="5:5">
      <c r="E73314" s="15"/>
    </row>
    <row r="73315" spans="5:5">
      <c r="E73315" s="15"/>
    </row>
    <row r="73316" spans="5:5">
      <c r="E73316" s="15"/>
    </row>
    <row r="73317" spans="5:5">
      <c r="E73317" s="15"/>
    </row>
    <row r="73318" spans="5:5">
      <c r="E73318" s="15"/>
    </row>
    <row r="73319" spans="5:5">
      <c r="E73319" s="15"/>
    </row>
    <row r="73320" spans="5:5">
      <c r="E73320" s="15"/>
    </row>
    <row r="73321" spans="5:5">
      <c r="E73321" s="15"/>
    </row>
    <row r="73322" spans="5:5">
      <c r="E73322" s="15"/>
    </row>
    <row r="73323" spans="5:5">
      <c r="E73323" s="15"/>
    </row>
    <row r="73324" spans="5:5">
      <c r="E73324" s="15"/>
    </row>
    <row r="73325" spans="5:5">
      <c r="E73325" s="15"/>
    </row>
    <row r="73326" spans="5:5">
      <c r="E73326" s="15"/>
    </row>
    <row r="73327" spans="5:5">
      <c r="E73327" s="15"/>
    </row>
    <row r="73328" spans="5:5">
      <c r="E73328" s="15"/>
    </row>
    <row r="73329" spans="5:5">
      <c r="E73329" s="15"/>
    </row>
    <row r="73330" spans="5:5">
      <c r="E73330" s="15"/>
    </row>
    <row r="73331" spans="5:5">
      <c r="E73331" s="15"/>
    </row>
    <row r="73332" spans="5:5">
      <c r="E73332" s="15"/>
    </row>
    <row r="73333" spans="5:5">
      <c r="E73333" s="15"/>
    </row>
    <row r="73334" spans="5:5">
      <c r="E73334" s="15"/>
    </row>
    <row r="73335" spans="5:5">
      <c r="E73335" s="15"/>
    </row>
    <row r="73336" spans="5:5">
      <c r="E73336" s="15"/>
    </row>
    <row r="73337" spans="5:5">
      <c r="E73337" s="15"/>
    </row>
    <row r="73338" spans="5:5">
      <c r="E73338" s="15"/>
    </row>
    <row r="73339" spans="5:5">
      <c r="E73339" s="15"/>
    </row>
    <row r="73340" spans="5:5">
      <c r="E73340" s="15"/>
    </row>
    <row r="73341" spans="5:5">
      <c r="E73341" s="15"/>
    </row>
    <row r="73342" spans="5:5">
      <c r="E73342" s="15"/>
    </row>
    <row r="73343" spans="5:5">
      <c r="E73343" s="15"/>
    </row>
    <row r="73344" spans="5:5">
      <c r="E73344" s="15"/>
    </row>
    <row r="73345" spans="5:5">
      <c r="E73345" s="15"/>
    </row>
    <row r="73346" spans="5:5">
      <c r="E73346" s="15"/>
    </row>
    <row r="73347" spans="5:5">
      <c r="E73347" s="15"/>
    </row>
    <row r="73348" spans="5:5">
      <c r="E73348" s="15"/>
    </row>
    <row r="73349" spans="5:5">
      <c r="E73349" s="15"/>
    </row>
    <row r="73350" spans="5:5">
      <c r="E73350" s="15"/>
    </row>
    <row r="73351" spans="5:5">
      <c r="E73351" s="15"/>
    </row>
    <row r="73352" spans="5:5">
      <c r="E73352" s="15"/>
    </row>
    <row r="73353" spans="5:5">
      <c r="E73353" s="15"/>
    </row>
    <row r="73354" spans="5:5">
      <c r="E73354" s="15"/>
    </row>
    <row r="73355" spans="5:5">
      <c r="E73355" s="15"/>
    </row>
    <row r="73356" spans="5:5">
      <c r="E73356" s="15"/>
    </row>
    <row r="73357" spans="5:5">
      <c r="E73357" s="15"/>
    </row>
    <row r="73358" spans="5:5">
      <c r="E73358" s="15"/>
    </row>
    <row r="73359" spans="5:5">
      <c r="E73359" s="15"/>
    </row>
    <row r="73360" spans="5:5">
      <c r="E73360" s="15"/>
    </row>
    <row r="73361" spans="5:5">
      <c r="E73361" s="15"/>
    </row>
    <row r="73362" spans="5:5">
      <c r="E73362" s="15"/>
    </row>
    <row r="73363" spans="5:5">
      <c r="E73363" s="15"/>
    </row>
    <row r="73364" spans="5:5">
      <c r="E73364" s="15"/>
    </row>
    <row r="73365" spans="5:5">
      <c r="E73365" s="15"/>
    </row>
    <row r="73366" spans="5:5">
      <c r="E73366" s="15"/>
    </row>
    <row r="73367" spans="5:5">
      <c r="E73367" s="15"/>
    </row>
    <row r="73368" spans="5:5">
      <c r="E73368" s="15"/>
    </row>
    <row r="73369" spans="5:5">
      <c r="E73369" s="15"/>
    </row>
    <row r="73370" spans="5:5">
      <c r="E73370" s="15"/>
    </row>
    <row r="73371" spans="5:5">
      <c r="E73371" s="15"/>
    </row>
    <row r="73372" spans="5:5">
      <c r="E73372" s="15"/>
    </row>
    <row r="73373" spans="5:5">
      <c r="E73373" s="15"/>
    </row>
    <row r="73374" spans="5:5">
      <c r="E73374" s="15"/>
    </row>
    <row r="73375" spans="5:5">
      <c r="E73375" s="15"/>
    </row>
    <row r="73376" spans="5:5">
      <c r="E73376" s="15"/>
    </row>
    <row r="73377" spans="5:5">
      <c r="E73377" s="15"/>
    </row>
    <row r="73378" spans="5:5">
      <c r="E73378" s="15"/>
    </row>
    <row r="73379" spans="5:5">
      <c r="E73379" s="15"/>
    </row>
    <row r="73380" spans="5:5">
      <c r="E73380" s="15"/>
    </row>
    <row r="73381" spans="5:5">
      <c r="E73381" s="15"/>
    </row>
    <row r="73382" spans="5:5">
      <c r="E73382" s="15"/>
    </row>
    <row r="73383" spans="5:5">
      <c r="E73383" s="15"/>
    </row>
    <row r="73384" spans="5:5">
      <c r="E73384" s="15"/>
    </row>
    <row r="73385" spans="5:5">
      <c r="E73385" s="15"/>
    </row>
    <row r="73386" spans="5:5">
      <c r="E73386" s="15"/>
    </row>
    <row r="73387" spans="5:5">
      <c r="E73387" s="15"/>
    </row>
    <row r="73388" spans="5:5">
      <c r="E73388" s="15"/>
    </row>
    <row r="73389" spans="5:5">
      <c r="E73389" s="15"/>
    </row>
    <row r="73390" spans="5:5">
      <c r="E73390" s="15"/>
    </row>
    <row r="73391" spans="5:5">
      <c r="E73391" s="15"/>
    </row>
    <row r="73392" spans="5:5">
      <c r="E73392" s="15"/>
    </row>
    <row r="73393" spans="5:5">
      <c r="E73393" s="15"/>
    </row>
    <row r="73394" spans="5:5">
      <c r="E73394" s="15"/>
    </row>
    <row r="73395" spans="5:5">
      <c r="E73395" s="15"/>
    </row>
    <row r="73396" spans="5:5">
      <c r="E73396" s="15"/>
    </row>
    <row r="73397" spans="5:5">
      <c r="E73397" s="15"/>
    </row>
    <row r="73398" spans="5:5">
      <c r="E73398" s="15"/>
    </row>
    <row r="73399" spans="5:5">
      <c r="E73399" s="15"/>
    </row>
    <row r="73400" spans="5:5">
      <c r="E73400" s="15"/>
    </row>
    <row r="73401" spans="5:5">
      <c r="E73401" s="15"/>
    </row>
    <row r="73402" spans="5:5">
      <c r="E73402" s="15"/>
    </row>
    <row r="73403" spans="5:5">
      <c r="E73403" s="15"/>
    </row>
    <row r="73404" spans="5:5">
      <c r="E73404" s="15"/>
    </row>
    <row r="73405" spans="5:5">
      <c r="E73405" s="15"/>
    </row>
    <row r="73406" spans="5:5">
      <c r="E73406" s="15"/>
    </row>
    <row r="73407" spans="5:5">
      <c r="E73407" s="15"/>
    </row>
    <row r="73408" spans="5:5">
      <c r="E73408" s="15"/>
    </row>
    <row r="73409" spans="5:5">
      <c r="E73409" s="15"/>
    </row>
    <row r="73410" spans="5:5">
      <c r="E73410" s="15"/>
    </row>
    <row r="73411" spans="5:5">
      <c r="E73411" s="15"/>
    </row>
    <row r="73412" spans="5:5">
      <c r="E73412" s="15"/>
    </row>
    <row r="73413" spans="5:5">
      <c r="E73413" s="15"/>
    </row>
    <row r="73414" spans="5:5">
      <c r="E73414" s="15"/>
    </row>
    <row r="73415" spans="5:5">
      <c r="E73415" s="15"/>
    </row>
    <row r="73416" spans="5:5">
      <c r="E73416" s="15"/>
    </row>
    <row r="73417" spans="5:5">
      <c r="E73417" s="15"/>
    </row>
    <row r="73418" spans="5:5">
      <c r="E73418" s="15"/>
    </row>
    <row r="73419" spans="5:5">
      <c r="E73419" s="15"/>
    </row>
    <row r="73420" spans="5:5">
      <c r="E73420" s="15"/>
    </row>
    <row r="73421" spans="5:5">
      <c r="E73421" s="15"/>
    </row>
    <row r="73422" spans="5:5">
      <c r="E73422" s="15"/>
    </row>
    <row r="73423" spans="5:5">
      <c r="E73423" s="15"/>
    </row>
    <row r="73424" spans="5:5">
      <c r="E73424" s="15"/>
    </row>
    <row r="73425" spans="5:5">
      <c r="E73425" s="15"/>
    </row>
    <row r="73426" spans="5:5">
      <c r="E73426" s="15"/>
    </row>
    <row r="73427" spans="5:5">
      <c r="E73427" s="15"/>
    </row>
    <row r="73428" spans="5:5">
      <c r="E73428" s="15"/>
    </row>
    <row r="73429" spans="5:5">
      <c r="E73429" s="15"/>
    </row>
    <row r="73430" spans="5:5">
      <c r="E73430" s="15"/>
    </row>
    <row r="73431" spans="5:5">
      <c r="E73431" s="15"/>
    </row>
    <row r="73432" spans="5:5">
      <c r="E73432" s="15"/>
    </row>
    <row r="73433" spans="5:5">
      <c r="E73433" s="15"/>
    </row>
    <row r="73434" spans="5:5">
      <c r="E73434" s="15"/>
    </row>
    <row r="73435" spans="5:5">
      <c r="E73435" s="15"/>
    </row>
    <row r="73436" spans="5:5">
      <c r="E73436" s="15"/>
    </row>
    <row r="73437" spans="5:5">
      <c r="E73437" s="15"/>
    </row>
    <row r="73438" spans="5:5">
      <c r="E73438" s="15"/>
    </row>
    <row r="73439" spans="5:5">
      <c r="E73439" s="15"/>
    </row>
    <row r="73440" spans="5:5">
      <c r="E73440" s="15"/>
    </row>
    <row r="73441" spans="5:5">
      <c r="E73441" s="15"/>
    </row>
    <row r="73442" spans="5:5">
      <c r="E73442" s="15"/>
    </row>
    <row r="73443" spans="5:5">
      <c r="E73443" s="15"/>
    </row>
    <row r="73444" spans="5:5">
      <c r="E73444" s="15"/>
    </row>
    <row r="73445" spans="5:5">
      <c r="E73445" s="15"/>
    </row>
    <row r="73446" spans="5:5">
      <c r="E73446" s="15"/>
    </row>
    <row r="73447" spans="5:5">
      <c r="E73447" s="15"/>
    </row>
    <row r="73448" spans="5:5">
      <c r="E73448" s="15"/>
    </row>
    <row r="73449" spans="5:5">
      <c r="E73449" s="15"/>
    </row>
    <row r="73450" spans="5:5">
      <c r="E73450" s="15"/>
    </row>
    <row r="73451" spans="5:5">
      <c r="E73451" s="15"/>
    </row>
    <row r="73452" spans="5:5">
      <c r="E73452" s="15"/>
    </row>
    <row r="73453" spans="5:5">
      <c r="E73453" s="15"/>
    </row>
    <row r="73454" spans="5:5">
      <c r="E73454" s="15"/>
    </row>
    <row r="73455" spans="5:5">
      <c r="E73455" s="15"/>
    </row>
    <row r="73456" spans="5:5">
      <c r="E73456" s="15"/>
    </row>
    <row r="73457" spans="5:5">
      <c r="E73457" s="15"/>
    </row>
    <row r="73458" spans="5:5">
      <c r="E73458" s="15"/>
    </row>
    <row r="73459" spans="5:5">
      <c r="E73459" s="15"/>
    </row>
    <row r="73460" spans="5:5">
      <c r="E73460" s="15"/>
    </row>
    <row r="73461" spans="5:5">
      <c r="E73461" s="15"/>
    </row>
    <row r="73462" spans="5:5">
      <c r="E73462" s="15"/>
    </row>
    <row r="73463" spans="5:5">
      <c r="E73463" s="15"/>
    </row>
    <row r="73464" spans="5:5">
      <c r="E73464" s="15"/>
    </row>
    <row r="73465" spans="5:5">
      <c r="E73465" s="15"/>
    </row>
    <row r="73466" spans="5:5">
      <c r="E73466" s="15"/>
    </row>
    <row r="73467" spans="5:5">
      <c r="E73467" s="15"/>
    </row>
    <row r="73468" spans="5:5">
      <c r="E73468" s="15"/>
    </row>
    <row r="73469" spans="5:5">
      <c r="E73469" s="15"/>
    </row>
    <row r="73470" spans="5:5">
      <c r="E73470" s="15"/>
    </row>
    <row r="73471" spans="5:5">
      <c r="E73471" s="15"/>
    </row>
    <row r="73472" spans="5:5">
      <c r="E73472" s="15"/>
    </row>
    <row r="73473" spans="5:5">
      <c r="E73473" s="15"/>
    </row>
    <row r="73474" spans="5:5">
      <c r="E73474" s="15"/>
    </row>
    <row r="73475" spans="5:5">
      <c r="E73475" s="15"/>
    </row>
    <row r="73476" spans="5:5">
      <c r="E73476" s="15"/>
    </row>
    <row r="73477" spans="5:5">
      <c r="E73477" s="15"/>
    </row>
    <row r="73478" spans="5:5">
      <c r="E73478" s="15"/>
    </row>
    <row r="73479" spans="5:5">
      <c r="E73479" s="15"/>
    </row>
    <row r="73480" spans="5:5">
      <c r="E73480" s="15"/>
    </row>
    <row r="73481" spans="5:5">
      <c r="E73481" s="15"/>
    </row>
    <row r="73482" spans="5:5">
      <c r="E73482" s="15"/>
    </row>
    <row r="73483" spans="5:5">
      <c r="E73483" s="15"/>
    </row>
    <row r="73484" spans="5:5">
      <c r="E73484" s="15"/>
    </row>
    <row r="73485" spans="5:5">
      <c r="E73485" s="15"/>
    </row>
    <row r="73486" spans="5:5">
      <c r="E73486" s="15"/>
    </row>
    <row r="73487" spans="5:5">
      <c r="E73487" s="15"/>
    </row>
    <row r="73488" spans="5:5">
      <c r="E73488" s="15"/>
    </row>
    <row r="73489" spans="5:5">
      <c r="E73489" s="15"/>
    </row>
    <row r="73490" spans="5:5">
      <c r="E73490" s="15"/>
    </row>
    <row r="73491" spans="5:5">
      <c r="E73491" s="15"/>
    </row>
    <row r="73492" spans="5:5">
      <c r="E73492" s="15"/>
    </row>
    <row r="73493" spans="5:5">
      <c r="E73493" s="15"/>
    </row>
    <row r="73494" spans="5:5">
      <c r="E73494" s="15"/>
    </row>
    <row r="73495" spans="5:5">
      <c r="E73495" s="15"/>
    </row>
    <row r="73496" spans="5:5">
      <c r="E73496" s="15"/>
    </row>
    <row r="73497" spans="5:5">
      <c r="E73497" s="15"/>
    </row>
    <row r="73498" spans="5:5">
      <c r="E73498" s="15"/>
    </row>
    <row r="73499" spans="5:5">
      <c r="E73499" s="15"/>
    </row>
    <row r="73500" spans="5:5">
      <c r="E73500" s="15"/>
    </row>
    <row r="73501" spans="5:5">
      <c r="E73501" s="15"/>
    </row>
    <row r="73502" spans="5:5">
      <c r="E73502" s="15"/>
    </row>
    <row r="73503" spans="5:5">
      <c r="E73503" s="15"/>
    </row>
    <row r="73504" spans="5:5">
      <c r="E73504" s="15"/>
    </row>
    <row r="73505" spans="5:5">
      <c r="E73505" s="15"/>
    </row>
    <row r="73506" spans="5:5">
      <c r="E73506" s="15"/>
    </row>
    <row r="73507" spans="5:5">
      <c r="E73507" s="15"/>
    </row>
    <row r="73508" spans="5:5">
      <c r="E73508" s="15"/>
    </row>
    <row r="73509" spans="5:5">
      <c r="E73509" s="15"/>
    </row>
    <row r="73510" spans="5:5">
      <c r="E73510" s="15"/>
    </row>
    <row r="73511" spans="5:5">
      <c r="E73511" s="15"/>
    </row>
    <row r="73512" spans="5:5">
      <c r="E73512" s="15"/>
    </row>
    <row r="73513" spans="5:5">
      <c r="E73513" s="15"/>
    </row>
    <row r="73514" spans="5:5">
      <c r="E73514" s="15"/>
    </row>
    <row r="73515" spans="5:5">
      <c r="E73515" s="15"/>
    </row>
    <row r="73516" spans="5:5">
      <c r="E73516" s="15"/>
    </row>
    <row r="73517" spans="5:5">
      <c r="E73517" s="15"/>
    </row>
    <row r="73518" spans="5:5">
      <c r="E73518" s="15"/>
    </row>
    <row r="73519" spans="5:5">
      <c r="E73519" s="15"/>
    </row>
    <row r="73520" spans="5:5">
      <c r="E73520" s="15"/>
    </row>
    <row r="73521" spans="5:5">
      <c r="E73521" s="15"/>
    </row>
    <row r="73522" spans="5:5">
      <c r="E73522" s="15"/>
    </row>
    <row r="73523" spans="5:5">
      <c r="E73523" s="15"/>
    </row>
    <row r="73524" spans="5:5">
      <c r="E73524" s="15"/>
    </row>
    <row r="73525" spans="5:5">
      <c r="E73525" s="15"/>
    </row>
    <row r="73526" spans="5:5">
      <c r="E73526" s="15"/>
    </row>
    <row r="73527" spans="5:5">
      <c r="E73527" s="15"/>
    </row>
    <row r="73528" spans="5:5">
      <c r="E73528" s="15"/>
    </row>
    <row r="73529" spans="5:5">
      <c r="E73529" s="15"/>
    </row>
    <row r="73530" spans="5:5">
      <c r="E73530" s="15"/>
    </row>
    <row r="73531" spans="5:5">
      <c r="E73531" s="15"/>
    </row>
    <row r="73532" spans="5:5">
      <c r="E73532" s="15"/>
    </row>
    <row r="73533" spans="5:5">
      <c r="E73533" s="15"/>
    </row>
    <row r="73534" spans="5:5">
      <c r="E73534" s="15"/>
    </row>
    <row r="73535" spans="5:5">
      <c r="E73535" s="15"/>
    </row>
    <row r="73536" spans="5:5">
      <c r="E73536" s="15"/>
    </row>
    <row r="73537" spans="5:5">
      <c r="E73537" s="15"/>
    </row>
    <row r="73538" spans="5:5">
      <c r="E73538" s="15"/>
    </row>
    <row r="73539" spans="5:5">
      <c r="E73539" s="15"/>
    </row>
    <row r="73540" spans="5:5">
      <c r="E73540" s="15"/>
    </row>
    <row r="73541" spans="5:5">
      <c r="E73541" s="15"/>
    </row>
    <row r="73542" spans="5:5">
      <c r="E73542" s="15"/>
    </row>
    <row r="73543" spans="5:5">
      <c r="E73543" s="15"/>
    </row>
    <row r="73544" spans="5:5">
      <c r="E73544" s="15"/>
    </row>
    <row r="73545" spans="5:5">
      <c r="E73545" s="15"/>
    </row>
    <row r="73546" spans="5:5">
      <c r="E73546" s="15"/>
    </row>
    <row r="73547" spans="5:5">
      <c r="E73547" s="15"/>
    </row>
    <row r="73548" spans="5:5">
      <c r="E73548" s="15"/>
    </row>
    <row r="73549" spans="5:5">
      <c r="E73549" s="15"/>
    </row>
    <row r="73550" spans="5:5">
      <c r="E73550" s="15"/>
    </row>
    <row r="73551" spans="5:5">
      <c r="E73551" s="15"/>
    </row>
    <row r="73552" spans="5:5">
      <c r="E73552" s="15"/>
    </row>
    <row r="73553" spans="5:5">
      <c r="E73553" s="15"/>
    </row>
    <row r="73554" spans="5:5">
      <c r="E73554" s="15"/>
    </row>
    <row r="73555" spans="5:5">
      <c r="E73555" s="15"/>
    </row>
    <row r="73556" spans="5:5">
      <c r="E73556" s="15"/>
    </row>
    <row r="73557" spans="5:5">
      <c r="E73557" s="15"/>
    </row>
    <row r="73558" spans="5:5">
      <c r="E73558" s="15"/>
    </row>
    <row r="73559" spans="5:5">
      <c r="E73559" s="15"/>
    </row>
    <row r="73560" spans="5:5">
      <c r="E73560" s="15"/>
    </row>
    <row r="73561" spans="5:5">
      <c r="E73561" s="15"/>
    </row>
    <row r="73562" spans="5:5">
      <c r="E73562" s="15"/>
    </row>
    <row r="73563" spans="5:5">
      <c r="E73563" s="15"/>
    </row>
    <row r="73564" spans="5:5">
      <c r="E73564" s="15"/>
    </row>
    <row r="73565" spans="5:5">
      <c r="E73565" s="15"/>
    </row>
    <row r="73566" spans="5:5">
      <c r="E73566" s="15"/>
    </row>
    <row r="73567" spans="5:5">
      <c r="E73567" s="15"/>
    </row>
    <row r="73568" spans="5:5">
      <c r="E73568" s="15"/>
    </row>
    <row r="73569" spans="5:5">
      <c r="E73569" s="15"/>
    </row>
    <row r="73570" spans="5:5">
      <c r="E73570" s="15"/>
    </row>
    <row r="73571" spans="5:5">
      <c r="E73571" s="15"/>
    </row>
    <row r="73572" spans="5:5">
      <c r="E73572" s="15"/>
    </row>
    <row r="73573" spans="5:5">
      <c r="E73573" s="15"/>
    </row>
    <row r="73574" spans="5:5">
      <c r="E73574" s="15"/>
    </row>
    <row r="73575" spans="5:5">
      <c r="E73575" s="15"/>
    </row>
    <row r="73576" spans="5:5">
      <c r="E73576" s="15"/>
    </row>
    <row r="73577" spans="5:5">
      <c r="E73577" s="15"/>
    </row>
    <row r="73578" spans="5:5">
      <c r="E73578" s="15"/>
    </row>
    <row r="73579" spans="5:5">
      <c r="E73579" s="15"/>
    </row>
    <row r="73580" spans="5:5">
      <c r="E73580" s="15"/>
    </row>
    <row r="73581" spans="5:5">
      <c r="E73581" s="15"/>
    </row>
    <row r="73582" spans="5:5">
      <c r="E73582" s="15"/>
    </row>
    <row r="73583" spans="5:5">
      <c r="E73583" s="15"/>
    </row>
    <row r="73584" spans="5:5">
      <c r="E73584" s="15"/>
    </row>
    <row r="73585" spans="5:5">
      <c r="E73585" s="15"/>
    </row>
    <row r="73586" spans="5:5">
      <c r="E73586" s="15"/>
    </row>
    <row r="73587" spans="5:5">
      <c r="E73587" s="15"/>
    </row>
    <row r="73588" spans="5:5">
      <c r="E73588" s="15"/>
    </row>
    <row r="73589" spans="5:5">
      <c r="E73589" s="15"/>
    </row>
    <row r="73590" spans="5:5">
      <c r="E73590" s="15"/>
    </row>
    <row r="73591" spans="5:5">
      <c r="E73591" s="15"/>
    </row>
    <row r="73592" spans="5:5">
      <c r="E73592" s="15"/>
    </row>
    <row r="73593" spans="5:5">
      <c r="E73593" s="15"/>
    </row>
    <row r="73594" spans="5:5">
      <c r="E73594" s="15"/>
    </row>
    <row r="73595" spans="5:5">
      <c r="E73595" s="15"/>
    </row>
    <row r="73596" spans="5:5">
      <c r="E73596" s="15"/>
    </row>
    <row r="73597" spans="5:5">
      <c r="E73597" s="15"/>
    </row>
    <row r="73598" spans="5:5">
      <c r="E73598" s="15"/>
    </row>
    <row r="73599" spans="5:5">
      <c r="E73599" s="15"/>
    </row>
    <row r="73600" spans="5:5">
      <c r="E73600" s="15"/>
    </row>
    <row r="73601" spans="5:5">
      <c r="E73601" s="15"/>
    </row>
    <row r="73602" spans="5:5">
      <c r="E73602" s="15"/>
    </row>
    <row r="73603" spans="5:5">
      <c r="E73603" s="15"/>
    </row>
    <row r="73604" spans="5:5">
      <c r="E73604" s="15"/>
    </row>
    <row r="73605" spans="5:5">
      <c r="E73605" s="15"/>
    </row>
    <row r="73606" spans="5:5">
      <c r="E73606" s="15"/>
    </row>
    <row r="73607" spans="5:5">
      <c r="E73607" s="15"/>
    </row>
    <row r="73608" spans="5:5">
      <c r="E73608" s="15"/>
    </row>
    <row r="73609" spans="5:5">
      <c r="E73609" s="15"/>
    </row>
    <row r="73610" spans="5:5">
      <c r="E73610" s="15"/>
    </row>
    <row r="73611" spans="5:5">
      <c r="E73611" s="15"/>
    </row>
    <row r="73612" spans="5:5">
      <c r="E73612" s="15"/>
    </row>
    <row r="73613" spans="5:5">
      <c r="E73613" s="15"/>
    </row>
    <row r="73614" spans="5:5">
      <c r="E73614" s="15"/>
    </row>
    <row r="73615" spans="5:5">
      <c r="E73615" s="15"/>
    </row>
    <row r="73616" spans="5:5">
      <c r="E73616" s="15"/>
    </row>
    <row r="73617" spans="5:5">
      <c r="E73617" s="15"/>
    </row>
    <row r="73618" spans="5:5">
      <c r="E73618" s="15"/>
    </row>
    <row r="73619" spans="5:5">
      <c r="E73619" s="15"/>
    </row>
    <row r="73620" spans="5:5">
      <c r="E73620" s="15"/>
    </row>
    <row r="73621" spans="5:5">
      <c r="E73621" s="15"/>
    </row>
    <row r="73622" spans="5:5">
      <c r="E73622" s="15"/>
    </row>
    <row r="73623" spans="5:5">
      <c r="E73623" s="15"/>
    </row>
    <row r="73624" spans="5:5">
      <c r="E73624" s="15"/>
    </row>
    <row r="73625" spans="5:5">
      <c r="E73625" s="15"/>
    </row>
    <row r="73626" spans="5:5">
      <c r="E73626" s="15"/>
    </row>
    <row r="73627" spans="5:5">
      <c r="E73627" s="15"/>
    </row>
    <row r="73628" spans="5:5">
      <c r="E73628" s="15"/>
    </row>
    <row r="73629" spans="5:5">
      <c r="E73629" s="15"/>
    </row>
    <row r="73630" spans="5:5">
      <c r="E73630" s="15"/>
    </row>
    <row r="73631" spans="5:5">
      <c r="E73631" s="15"/>
    </row>
    <row r="73632" spans="5:5">
      <c r="E73632" s="15"/>
    </row>
    <row r="73633" spans="5:5">
      <c r="E73633" s="15"/>
    </row>
    <row r="73634" spans="5:5">
      <c r="E73634" s="15"/>
    </row>
    <row r="73635" spans="5:5">
      <c r="E73635" s="15"/>
    </row>
    <row r="73636" spans="5:5">
      <c r="E73636" s="15"/>
    </row>
    <row r="73637" spans="5:5">
      <c r="E73637" s="15"/>
    </row>
    <row r="73638" spans="5:5">
      <c r="E73638" s="15"/>
    </row>
    <row r="73639" spans="5:5">
      <c r="E73639" s="15"/>
    </row>
    <row r="73640" spans="5:5">
      <c r="E73640" s="15"/>
    </row>
    <row r="73641" spans="5:5">
      <c r="E73641" s="15"/>
    </row>
    <row r="73642" spans="5:5">
      <c r="E73642" s="15"/>
    </row>
    <row r="73643" spans="5:5">
      <c r="E73643" s="15"/>
    </row>
    <row r="73644" spans="5:5">
      <c r="E73644" s="15"/>
    </row>
    <row r="73645" spans="5:5">
      <c r="E73645" s="15"/>
    </row>
    <row r="73646" spans="5:5">
      <c r="E73646" s="15"/>
    </row>
    <row r="73647" spans="5:5">
      <c r="E73647" s="15"/>
    </row>
    <row r="73648" spans="5:5">
      <c r="E73648" s="15"/>
    </row>
    <row r="73649" spans="5:5">
      <c r="E73649" s="15"/>
    </row>
    <row r="73650" spans="5:5">
      <c r="E73650" s="15"/>
    </row>
    <row r="73651" spans="5:5">
      <c r="E73651" s="15"/>
    </row>
    <row r="73652" spans="5:5">
      <c r="E73652" s="15"/>
    </row>
    <row r="73653" spans="5:5">
      <c r="E73653" s="15"/>
    </row>
    <row r="73654" spans="5:5">
      <c r="E73654" s="15"/>
    </row>
    <row r="73655" spans="5:5">
      <c r="E73655" s="15"/>
    </row>
    <row r="73656" spans="5:5">
      <c r="E73656" s="15"/>
    </row>
    <row r="73657" spans="5:5">
      <c r="E73657" s="15"/>
    </row>
    <row r="73658" spans="5:5">
      <c r="E73658" s="15"/>
    </row>
    <row r="73659" spans="5:5">
      <c r="E73659" s="15"/>
    </row>
    <row r="73660" spans="5:5">
      <c r="E73660" s="15"/>
    </row>
    <row r="73661" spans="5:5">
      <c r="E73661" s="15"/>
    </row>
    <row r="73662" spans="5:5">
      <c r="E73662" s="15"/>
    </row>
    <row r="73663" spans="5:5">
      <c r="E73663" s="15"/>
    </row>
    <row r="73664" spans="5:5">
      <c r="E73664" s="15"/>
    </row>
    <row r="73665" spans="5:5">
      <c r="E73665" s="15"/>
    </row>
    <row r="73666" spans="5:5">
      <c r="E73666" s="15"/>
    </row>
    <row r="73667" spans="5:5">
      <c r="E73667" s="15"/>
    </row>
    <row r="73668" spans="5:5">
      <c r="E73668" s="15"/>
    </row>
    <row r="73669" spans="5:5">
      <c r="E73669" s="15"/>
    </row>
    <row r="73670" spans="5:5">
      <c r="E73670" s="15"/>
    </row>
    <row r="73671" spans="5:5">
      <c r="E73671" s="15"/>
    </row>
    <row r="73672" spans="5:5">
      <c r="E73672" s="15"/>
    </row>
    <row r="73673" spans="5:5">
      <c r="E73673" s="15"/>
    </row>
    <row r="73674" spans="5:5">
      <c r="E73674" s="15"/>
    </row>
    <row r="73675" spans="5:5">
      <c r="E73675" s="15"/>
    </row>
    <row r="73676" spans="5:5">
      <c r="E73676" s="15"/>
    </row>
    <row r="73677" spans="5:5">
      <c r="E73677" s="15"/>
    </row>
    <row r="73678" spans="5:5">
      <c r="E73678" s="15"/>
    </row>
    <row r="73679" spans="5:5">
      <c r="E73679" s="15"/>
    </row>
    <row r="73680" spans="5:5">
      <c r="E73680" s="15"/>
    </row>
    <row r="73681" spans="5:5">
      <c r="E73681" s="15"/>
    </row>
    <row r="73682" spans="5:5">
      <c r="E73682" s="15"/>
    </row>
    <row r="73683" spans="5:5">
      <c r="E73683" s="15"/>
    </row>
    <row r="73684" spans="5:5">
      <c r="E73684" s="15"/>
    </row>
    <row r="73685" spans="5:5">
      <c r="E73685" s="15"/>
    </row>
    <row r="73686" spans="5:5">
      <c r="E73686" s="15"/>
    </row>
    <row r="73687" spans="5:5">
      <c r="E73687" s="15"/>
    </row>
    <row r="73688" spans="5:5">
      <c r="E73688" s="15"/>
    </row>
    <row r="73689" spans="5:5">
      <c r="E73689" s="15"/>
    </row>
    <row r="73690" spans="5:5">
      <c r="E73690" s="15"/>
    </row>
    <row r="73691" spans="5:5">
      <c r="E73691" s="15"/>
    </row>
    <row r="73692" spans="5:5">
      <c r="E73692" s="15"/>
    </row>
    <row r="73693" spans="5:5">
      <c r="E73693" s="15"/>
    </row>
    <row r="73694" spans="5:5">
      <c r="E73694" s="15"/>
    </row>
    <row r="73695" spans="5:5">
      <c r="E73695" s="15"/>
    </row>
    <row r="73696" spans="5:5">
      <c r="E73696" s="15"/>
    </row>
    <row r="73697" spans="5:5">
      <c r="E73697" s="15"/>
    </row>
    <row r="73698" spans="5:5">
      <c r="E73698" s="15"/>
    </row>
    <row r="73699" spans="5:5">
      <c r="E73699" s="15"/>
    </row>
    <row r="73700" spans="5:5">
      <c r="E73700" s="15"/>
    </row>
    <row r="73701" spans="5:5">
      <c r="E73701" s="15"/>
    </row>
    <row r="73702" spans="5:5">
      <c r="E73702" s="15"/>
    </row>
    <row r="73703" spans="5:5">
      <c r="E73703" s="15"/>
    </row>
    <row r="73704" spans="5:5">
      <c r="E73704" s="15"/>
    </row>
    <row r="73705" spans="5:5">
      <c r="E73705" s="15"/>
    </row>
    <row r="73706" spans="5:5">
      <c r="E73706" s="15"/>
    </row>
    <row r="73707" spans="5:5">
      <c r="E73707" s="15"/>
    </row>
    <row r="73708" spans="5:5">
      <c r="E73708" s="15"/>
    </row>
    <row r="73709" spans="5:5">
      <c r="E73709" s="15"/>
    </row>
    <row r="73710" spans="5:5">
      <c r="E73710" s="15"/>
    </row>
    <row r="73711" spans="5:5">
      <c r="E73711" s="15"/>
    </row>
    <row r="73712" spans="5:5">
      <c r="E73712" s="15"/>
    </row>
    <row r="73713" spans="5:5">
      <c r="E73713" s="15"/>
    </row>
    <row r="73714" spans="5:5">
      <c r="E73714" s="15"/>
    </row>
    <row r="73715" spans="5:5">
      <c r="E73715" s="15"/>
    </row>
    <row r="73716" spans="5:5">
      <c r="E73716" s="15"/>
    </row>
    <row r="73717" spans="5:5">
      <c r="E73717" s="15"/>
    </row>
    <row r="73718" spans="5:5">
      <c r="E73718" s="15"/>
    </row>
    <row r="73719" spans="5:5">
      <c r="E73719" s="15"/>
    </row>
    <row r="73720" spans="5:5">
      <c r="E73720" s="15"/>
    </row>
    <row r="73721" spans="5:5">
      <c r="E73721" s="15"/>
    </row>
    <row r="73722" spans="5:5">
      <c r="E73722" s="15"/>
    </row>
    <row r="73723" spans="5:5">
      <c r="E73723" s="15"/>
    </row>
    <row r="73724" spans="5:5">
      <c r="E73724" s="15"/>
    </row>
    <row r="73725" spans="5:5">
      <c r="E73725" s="15"/>
    </row>
    <row r="73726" spans="5:5">
      <c r="E73726" s="15"/>
    </row>
    <row r="73727" spans="5:5">
      <c r="E73727" s="15"/>
    </row>
    <row r="73728" spans="5:5">
      <c r="E73728" s="15"/>
    </row>
    <row r="73729" spans="5:5">
      <c r="E73729" s="15"/>
    </row>
    <row r="73730" spans="5:5">
      <c r="E73730" s="15"/>
    </row>
    <row r="73731" spans="5:5">
      <c r="E73731" s="15"/>
    </row>
    <row r="73732" spans="5:5">
      <c r="E73732" s="15"/>
    </row>
    <row r="73733" spans="5:5">
      <c r="E73733" s="15"/>
    </row>
    <row r="73734" spans="5:5">
      <c r="E73734" s="15"/>
    </row>
    <row r="73735" spans="5:5">
      <c r="E73735" s="15"/>
    </row>
    <row r="73736" spans="5:5">
      <c r="E73736" s="15"/>
    </row>
    <row r="73737" spans="5:5">
      <c r="E73737" s="15"/>
    </row>
    <row r="73738" spans="5:5">
      <c r="E73738" s="15"/>
    </row>
    <row r="73739" spans="5:5">
      <c r="E73739" s="15"/>
    </row>
    <row r="73740" spans="5:5">
      <c r="E73740" s="15"/>
    </row>
    <row r="73741" spans="5:5">
      <c r="E73741" s="15"/>
    </row>
    <row r="73742" spans="5:5">
      <c r="E73742" s="15"/>
    </row>
    <row r="73743" spans="5:5">
      <c r="E73743" s="15"/>
    </row>
    <row r="73744" spans="5:5">
      <c r="E73744" s="15"/>
    </row>
    <row r="73745" spans="5:5">
      <c r="E73745" s="15"/>
    </row>
    <row r="73746" spans="5:5">
      <c r="E73746" s="15"/>
    </row>
    <row r="73747" spans="5:5">
      <c r="E73747" s="15"/>
    </row>
    <row r="73748" spans="5:5">
      <c r="E73748" s="15"/>
    </row>
    <row r="73749" spans="5:5">
      <c r="E73749" s="15"/>
    </row>
    <row r="73750" spans="5:5">
      <c r="E73750" s="15"/>
    </row>
    <row r="73751" spans="5:5">
      <c r="E73751" s="15"/>
    </row>
    <row r="73752" spans="5:5">
      <c r="E73752" s="15"/>
    </row>
    <row r="73753" spans="5:5">
      <c r="E73753" s="15"/>
    </row>
    <row r="73754" spans="5:5">
      <c r="E73754" s="15"/>
    </row>
    <row r="73755" spans="5:5">
      <c r="E73755" s="15"/>
    </row>
    <row r="73756" spans="5:5">
      <c r="E73756" s="15"/>
    </row>
    <row r="73757" spans="5:5">
      <c r="E73757" s="15"/>
    </row>
    <row r="73758" spans="5:5">
      <c r="E73758" s="15"/>
    </row>
    <row r="73759" spans="5:5">
      <c r="E73759" s="15"/>
    </row>
    <row r="73760" spans="5:5">
      <c r="E73760" s="15"/>
    </row>
    <row r="73761" spans="5:5">
      <c r="E73761" s="15"/>
    </row>
    <row r="73762" spans="5:5">
      <c r="E73762" s="15"/>
    </row>
    <row r="73763" spans="5:5">
      <c r="E73763" s="15"/>
    </row>
    <row r="73764" spans="5:5">
      <c r="E73764" s="15"/>
    </row>
    <row r="73765" spans="5:5">
      <c r="E73765" s="15"/>
    </row>
    <row r="73766" spans="5:5">
      <c r="E73766" s="15"/>
    </row>
    <row r="73767" spans="5:5">
      <c r="E73767" s="15"/>
    </row>
    <row r="73768" spans="5:5">
      <c r="E73768" s="15"/>
    </row>
    <row r="73769" spans="5:5">
      <c r="E73769" s="15"/>
    </row>
    <row r="73770" spans="5:5">
      <c r="E73770" s="15"/>
    </row>
    <row r="73771" spans="5:5">
      <c r="E73771" s="15"/>
    </row>
    <row r="73772" spans="5:5">
      <c r="E73772" s="15"/>
    </row>
    <row r="73773" spans="5:5">
      <c r="E73773" s="15"/>
    </row>
    <row r="73774" spans="5:5">
      <c r="E73774" s="15"/>
    </row>
    <row r="73775" spans="5:5">
      <c r="E73775" s="15"/>
    </row>
    <row r="73776" spans="5:5">
      <c r="E73776" s="15"/>
    </row>
    <row r="73777" spans="5:5">
      <c r="E73777" s="15"/>
    </row>
    <row r="73778" spans="5:5">
      <c r="E73778" s="15"/>
    </row>
    <row r="73779" spans="5:5">
      <c r="E73779" s="15"/>
    </row>
    <row r="73780" spans="5:5">
      <c r="E73780" s="15"/>
    </row>
    <row r="73781" spans="5:5">
      <c r="E73781" s="15"/>
    </row>
    <row r="73782" spans="5:5">
      <c r="E73782" s="15"/>
    </row>
    <row r="73783" spans="5:5">
      <c r="E73783" s="15"/>
    </row>
    <row r="73784" spans="5:5">
      <c r="E73784" s="15"/>
    </row>
    <row r="73785" spans="5:5">
      <c r="E73785" s="15"/>
    </row>
    <row r="73786" spans="5:5">
      <c r="E73786" s="15"/>
    </row>
    <row r="73787" spans="5:5">
      <c r="E73787" s="15"/>
    </row>
    <row r="73788" spans="5:5">
      <c r="E73788" s="15"/>
    </row>
    <row r="73789" spans="5:5">
      <c r="E73789" s="15"/>
    </row>
    <row r="73790" spans="5:5">
      <c r="E73790" s="15"/>
    </row>
    <row r="73791" spans="5:5">
      <c r="E73791" s="15"/>
    </row>
    <row r="73792" spans="5:5">
      <c r="E73792" s="15"/>
    </row>
    <row r="73793" spans="5:5">
      <c r="E73793" s="15"/>
    </row>
    <row r="73794" spans="5:5">
      <c r="E73794" s="15"/>
    </row>
    <row r="73795" spans="5:5">
      <c r="E73795" s="15"/>
    </row>
    <row r="73796" spans="5:5">
      <c r="E73796" s="15"/>
    </row>
    <row r="73797" spans="5:5">
      <c r="E73797" s="15"/>
    </row>
    <row r="73798" spans="5:5">
      <c r="E73798" s="15"/>
    </row>
    <row r="73799" spans="5:5">
      <c r="E73799" s="15"/>
    </row>
    <row r="73800" spans="5:5">
      <c r="E73800" s="15"/>
    </row>
    <row r="73801" spans="5:5">
      <c r="E73801" s="15"/>
    </row>
    <row r="73802" spans="5:5">
      <c r="E73802" s="15"/>
    </row>
    <row r="73803" spans="5:5">
      <c r="E73803" s="15"/>
    </row>
    <row r="73804" spans="5:5">
      <c r="E73804" s="15"/>
    </row>
    <row r="73805" spans="5:5">
      <c r="E73805" s="15"/>
    </row>
    <row r="73806" spans="5:5">
      <c r="E73806" s="15"/>
    </row>
    <row r="73807" spans="5:5">
      <c r="E73807" s="15"/>
    </row>
    <row r="73808" spans="5:5">
      <c r="E73808" s="15"/>
    </row>
    <row r="73809" spans="5:5">
      <c r="E73809" s="15"/>
    </row>
    <row r="73810" spans="5:5">
      <c r="E73810" s="15"/>
    </row>
    <row r="73811" spans="5:5">
      <c r="E73811" s="15"/>
    </row>
    <row r="73812" spans="5:5">
      <c r="E73812" s="15"/>
    </row>
    <row r="73813" spans="5:5">
      <c r="E73813" s="15"/>
    </row>
    <row r="73814" spans="5:5">
      <c r="E73814" s="15"/>
    </row>
    <row r="73815" spans="5:5">
      <c r="E73815" s="15"/>
    </row>
    <row r="73816" spans="5:5">
      <c r="E73816" s="15"/>
    </row>
    <row r="73817" spans="5:5">
      <c r="E73817" s="15"/>
    </row>
    <row r="73818" spans="5:5">
      <c r="E73818" s="15"/>
    </row>
    <row r="73819" spans="5:5">
      <c r="E73819" s="15"/>
    </row>
    <row r="73820" spans="5:5">
      <c r="E73820" s="15"/>
    </row>
    <row r="73821" spans="5:5">
      <c r="E73821" s="15"/>
    </row>
    <row r="73822" spans="5:5">
      <c r="E73822" s="15"/>
    </row>
    <row r="73823" spans="5:5">
      <c r="E73823" s="15"/>
    </row>
    <row r="73824" spans="5:5">
      <c r="E73824" s="15"/>
    </row>
    <row r="73825" spans="5:5">
      <c r="E73825" s="15"/>
    </row>
    <row r="73826" spans="5:5">
      <c r="E73826" s="15"/>
    </row>
    <row r="73827" spans="5:5">
      <c r="E73827" s="15"/>
    </row>
    <row r="73828" spans="5:5">
      <c r="E73828" s="15"/>
    </row>
    <row r="73829" spans="5:5">
      <c r="E73829" s="15"/>
    </row>
    <row r="73830" spans="5:5">
      <c r="E73830" s="15"/>
    </row>
    <row r="73831" spans="5:5">
      <c r="E73831" s="15"/>
    </row>
    <row r="73832" spans="5:5">
      <c r="E73832" s="15"/>
    </row>
    <row r="73833" spans="5:5">
      <c r="E73833" s="15"/>
    </row>
    <row r="73834" spans="5:5">
      <c r="E73834" s="15"/>
    </row>
    <row r="73835" spans="5:5">
      <c r="E73835" s="15"/>
    </row>
    <row r="73836" spans="5:5">
      <c r="E73836" s="15"/>
    </row>
    <row r="73837" spans="5:5">
      <c r="E73837" s="15"/>
    </row>
    <row r="73838" spans="5:5">
      <c r="E73838" s="15"/>
    </row>
    <row r="73839" spans="5:5">
      <c r="E73839" s="15"/>
    </row>
    <row r="73840" spans="5:5">
      <c r="E73840" s="15"/>
    </row>
    <row r="73841" spans="5:5">
      <c r="E73841" s="15"/>
    </row>
    <row r="73842" spans="5:5">
      <c r="E73842" s="15"/>
    </row>
    <row r="73843" spans="5:5">
      <c r="E73843" s="15"/>
    </row>
    <row r="73844" spans="5:5">
      <c r="E73844" s="15"/>
    </row>
    <row r="73845" spans="5:5">
      <c r="E73845" s="15"/>
    </row>
    <row r="73846" spans="5:5">
      <c r="E73846" s="15"/>
    </row>
    <row r="73847" spans="5:5">
      <c r="E73847" s="15"/>
    </row>
    <row r="73848" spans="5:5">
      <c r="E73848" s="15"/>
    </row>
    <row r="73849" spans="5:5">
      <c r="E73849" s="15"/>
    </row>
    <row r="73850" spans="5:5">
      <c r="E73850" s="15"/>
    </row>
    <row r="73851" spans="5:5">
      <c r="E73851" s="15"/>
    </row>
    <row r="73852" spans="5:5">
      <c r="E73852" s="15"/>
    </row>
    <row r="73853" spans="5:5">
      <c r="E73853" s="15"/>
    </row>
    <row r="73854" spans="5:5">
      <c r="E73854" s="15"/>
    </row>
    <row r="73855" spans="5:5">
      <c r="E73855" s="15"/>
    </row>
    <row r="73856" spans="5:5">
      <c r="E73856" s="15"/>
    </row>
    <row r="73857" spans="5:5">
      <c r="E73857" s="15"/>
    </row>
    <row r="73858" spans="5:5">
      <c r="E73858" s="15"/>
    </row>
    <row r="73859" spans="5:5">
      <c r="E73859" s="15"/>
    </row>
    <row r="73860" spans="5:5">
      <c r="E73860" s="15"/>
    </row>
    <row r="73861" spans="5:5">
      <c r="E73861" s="15"/>
    </row>
    <row r="73862" spans="5:5">
      <c r="E73862" s="15"/>
    </row>
    <row r="73863" spans="5:5">
      <c r="E73863" s="15"/>
    </row>
    <row r="73864" spans="5:5">
      <c r="E73864" s="15"/>
    </row>
    <row r="73865" spans="5:5">
      <c r="E73865" s="15"/>
    </row>
    <row r="73866" spans="5:5">
      <c r="E73866" s="15"/>
    </row>
    <row r="73867" spans="5:5">
      <c r="E73867" s="15"/>
    </row>
    <row r="73868" spans="5:5">
      <c r="E73868" s="15"/>
    </row>
    <row r="73869" spans="5:5">
      <c r="E73869" s="15"/>
    </row>
    <row r="73870" spans="5:5">
      <c r="E73870" s="15"/>
    </row>
    <row r="73871" spans="5:5">
      <c r="E73871" s="15"/>
    </row>
    <row r="73872" spans="5:5">
      <c r="E73872" s="15"/>
    </row>
    <row r="73873" spans="5:5">
      <c r="E73873" s="15"/>
    </row>
    <row r="73874" spans="5:5">
      <c r="E73874" s="15"/>
    </row>
    <row r="73875" spans="5:5">
      <c r="E73875" s="15"/>
    </row>
    <row r="73876" spans="5:5">
      <c r="E73876" s="15"/>
    </row>
    <row r="73877" spans="5:5">
      <c r="E73877" s="15"/>
    </row>
    <row r="73878" spans="5:5">
      <c r="E73878" s="15"/>
    </row>
    <row r="73879" spans="5:5">
      <c r="E73879" s="15"/>
    </row>
    <row r="73880" spans="5:5">
      <c r="E73880" s="15"/>
    </row>
    <row r="73881" spans="5:5">
      <c r="E73881" s="15"/>
    </row>
    <row r="73882" spans="5:5">
      <c r="E73882" s="15"/>
    </row>
    <row r="73883" spans="5:5">
      <c r="E73883" s="15"/>
    </row>
    <row r="73884" spans="5:5">
      <c r="E73884" s="15"/>
    </row>
    <row r="73885" spans="5:5">
      <c r="E73885" s="15"/>
    </row>
    <row r="73886" spans="5:5">
      <c r="E73886" s="15"/>
    </row>
    <row r="73887" spans="5:5">
      <c r="E73887" s="15"/>
    </row>
    <row r="73888" spans="5:5">
      <c r="E73888" s="15"/>
    </row>
    <row r="73889" spans="5:5">
      <c r="E73889" s="15"/>
    </row>
    <row r="73890" spans="5:5">
      <c r="E73890" s="15"/>
    </row>
    <row r="73891" spans="5:5">
      <c r="E73891" s="15"/>
    </row>
    <row r="73892" spans="5:5">
      <c r="E73892" s="15"/>
    </row>
    <row r="73893" spans="5:5">
      <c r="E73893" s="15"/>
    </row>
    <row r="73894" spans="5:5">
      <c r="E73894" s="15"/>
    </row>
    <row r="73895" spans="5:5">
      <c r="E73895" s="15"/>
    </row>
    <row r="73896" spans="5:5">
      <c r="E73896" s="15"/>
    </row>
    <row r="73897" spans="5:5">
      <c r="E73897" s="15"/>
    </row>
    <row r="73898" spans="5:5">
      <c r="E73898" s="15"/>
    </row>
    <row r="73899" spans="5:5">
      <c r="E73899" s="15"/>
    </row>
    <row r="73900" spans="5:5">
      <c r="E73900" s="15"/>
    </row>
    <row r="73901" spans="5:5">
      <c r="E73901" s="15"/>
    </row>
    <row r="73902" spans="5:5">
      <c r="E73902" s="15"/>
    </row>
    <row r="73903" spans="5:5">
      <c r="E73903" s="15"/>
    </row>
    <row r="73904" spans="5:5">
      <c r="E73904" s="15"/>
    </row>
    <row r="73905" spans="5:5">
      <c r="E73905" s="15"/>
    </row>
    <row r="73906" spans="5:5">
      <c r="E73906" s="15"/>
    </row>
    <row r="73907" spans="5:5">
      <c r="E73907" s="15"/>
    </row>
    <row r="73908" spans="5:5">
      <c r="E73908" s="15"/>
    </row>
    <row r="73909" spans="5:5">
      <c r="E73909" s="15"/>
    </row>
    <row r="73910" spans="5:5">
      <c r="E73910" s="15"/>
    </row>
    <row r="73911" spans="5:5">
      <c r="E73911" s="15"/>
    </row>
    <row r="73912" spans="5:5">
      <c r="E73912" s="15"/>
    </row>
    <row r="73913" spans="5:5">
      <c r="E73913" s="15"/>
    </row>
    <row r="73914" spans="5:5">
      <c r="E73914" s="15"/>
    </row>
    <row r="73915" spans="5:5">
      <c r="E73915" s="15"/>
    </row>
    <row r="73916" spans="5:5">
      <c r="E73916" s="15"/>
    </row>
    <row r="73917" spans="5:5">
      <c r="E73917" s="15"/>
    </row>
    <row r="73918" spans="5:5">
      <c r="E73918" s="15"/>
    </row>
    <row r="73919" spans="5:5">
      <c r="E73919" s="15"/>
    </row>
    <row r="73920" spans="5:5">
      <c r="E73920" s="15"/>
    </row>
    <row r="73921" spans="5:5">
      <c r="E73921" s="15"/>
    </row>
    <row r="73922" spans="5:5">
      <c r="E73922" s="15"/>
    </row>
    <row r="73923" spans="5:5">
      <c r="E73923" s="15"/>
    </row>
    <row r="73924" spans="5:5">
      <c r="E73924" s="15"/>
    </row>
    <row r="73925" spans="5:5">
      <c r="E73925" s="15"/>
    </row>
    <row r="73926" spans="5:5">
      <c r="E73926" s="15"/>
    </row>
    <row r="73927" spans="5:5">
      <c r="E73927" s="15"/>
    </row>
    <row r="73928" spans="5:5">
      <c r="E73928" s="15"/>
    </row>
    <row r="73929" spans="5:5">
      <c r="E73929" s="15"/>
    </row>
    <row r="73930" spans="5:5">
      <c r="E73930" s="15"/>
    </row>
    <row r="73931" spans="5:5">
      <c r="E73931" s="15"/>
    </row>
    <row r="73932" spans="5:5">
      <c r="E73932" s="15"/>
    </row>
    <row r="73933" spans="5:5">
      <c r="E73933" s="15"/>
    </row>
    <row r="73934" spans="5:5">
      <c r="E73934" s="15"/>
    </row>
    <row r="73935" spans="5:5">
      <c r="E73935" s="15"/>
    </row>
    <row r="73936" spans="5:5">
      <c r="E73936" s="15"/>
    </row>
    <row r="73937" spans="5:5">
      <c r="E73937" s="15"/>
    </row>
    <row r="73938" spans="5:5">
      <c r="E73938" s="15"/>
    </row>
    <row r="73939" spans="5:5">
      <c r="E73939" s="15"/>
    </row>
    <row r="73940" spans="5:5">
      <c r="E73940" s="15"/>
    </row>
    <row r="73941" spans="5:5">
      <c r="E73941" s="15"/>
    </row>
    <row r="73942" spans="5:5">
      <c r="E73942" s="15"/>
    </row>
    <row r="73943" spans="5:5">
      <c r="E73943" s="15"/>
    </row>
    <row r="73944" spans="5:5">
      <c r="E73944" s="15"/>
    </row>
    <row r="73945" spans="5:5">
      <c r="E73945" s="15"/>
    </row>
    <row r="73946" spans="5:5">
      <c r="E73946" s="15"/>
    </row>
    <row r="73947" spans="5:5">
      <c r="E73947" s="15"/>
    </row>
    <row r="73948" spans="5:5">
      <c r="E73948" s="15"/>
    </row>
    <row r="73949" spans="5:5">
      <c r="E73949" s="15"/>
    </row>
    <row r="73950" spans="5:5">
      <c r="E73950" s="15"/>
    </row>
    <row r="73951" spans="5:5">
      <c r="E73951" s="15"/>
    </row>
    <row r="73952" spans="5:5">
      <c r="E73952" s="15"/>
    </row>
    <row r="73953" spans="5:5">
      <c r="E73953" s="15"/>
    </row>
    <row r="73954" spans="5:5">
      <c r="E73954" s="15"/>
    </row>
    <row r="73955" spans="5:5">
      <c r="E73955" s="15"/>
    </row>
    <row r="73956" spans="5:5">
      <c r="E73956" s="15"/>
    </row>
    <row r="73957" spans="5:5">
      <c r="E73957" s="15"/>
    </row>
    <row r="73958" spans="5:5">
      <c r="E73958" s="15"/>
    </row>
    <row r="73959" spans="5:5">
      <c r="E73959" s="15"/>
    </row>
    <row r="73960" spans="5:5">
      <c r="E73960" s="15"/>
    </row>
    <row r="73961" spans="5:5">
      <c r="E73961" s="15"/>
    </row>
    <row r="73962" spans="5:5">
      <c r="E73962" s="15"/>
    </row>
    <row r="73963" spans="5:5">
      <c r="E73963" s="15"/>
    </row>
    <row r="73964" spans="5:5">
      <c r="E73964" s="15"/>
    </row>
    <row r="73965" spans="5:5">
      <c r="E73965" s="15"/>
    </row>
    <row r="73966" spans="5:5">
      <c r="E73966" s="15"/>
    </row>
    <row r="73967" spans="5:5">
      <c r="E73967" s="15"/>
    </row>
    <row r="73968" spans="5:5">
      <c r="E73968" s="15"/>
    </row>
    <row r="73969" spans="5:5">
      <c r="E73969" s="15"/>
    </row>
    <row r="73970" spans="5:5">
      <c r="E73970" s="15"/>
    </row>
    <row r="73971" spans="5:5">
      <c r="E73971" s="15"/>
    </row>
    <row r="73972" spans="5:5">
      <c r="E73972" s="15"/>
    </row>
    <row r="73973" spans="5:5">
      <c r="E73973" s="15"/>
    </row>
    <row r="73974" spans="5:5">
      <c r="E73974" s="15"/>
    </row>
    <row r="73975" spans="5:5">
      <c r="E73975" s="15"/>
    </row>
    <row r="73976" spans="5:5">
      <c r="E73976" s="15"/>
    </row>
    <row r="73977" spans="5:5">
      <c r="E73977" s="15"/>
    </row>
    <row r="73978" spans="5:5">
      <c r="E73978" s="15"/>
    </row>
    <row r="73979" spans="5:5">
      <c r="E73979" s="15"/>
    </row>
    <row r="73980" spans="5:5">
      <c r="E73980" s="15"/>
    </row>
    <row r="73981" spans="5:5">
      <c r="E73981" s="15"/>
    </row>
    <row r="73982" spans="5:5">
      <c r="E73982" s="15"/>
    </row>
    <row r="73983" spans="5:5">
      <c r="E73983" s="15"/>
    </row>
    <row r="73984" spans="5:5">
      <c r="E73984" s="15"/>
    </row>
    <row r="73985" spans="5:5">
      <c r="E73985" s="15"/>
    </row>
    <row r="73986" spans="5:5">
      <c r="E73986" s="15"/>
    </row>
    <row r="73987" spans="5:5">
      <c r="E73987" s="15"/>
    </row>
    <row r="73988" spans="5:5">
      <c r="E73988" s="15"/>
    </row>
    <row r="73989" spans="5:5">
      <c r="E73989" s="15"/>
    </row>
    <row r="73990" spans="5:5">
      <c r="E73990" s="15"/>
    </row>
    <row r="73991" spans="5:5">
      <c r="E73991" s="15"/>
    </row>
    <row r="73992" spans="5:5">
      <c r="E73992" s="15"/>
    </row>
    <row r="73993" spans="5:5">
      <c r="E73993" s="15"/>
    </row>
    <row r="73994" spans="5:5">
      <c r="E73994" s="15"/>
    </row>
    <row r="73995" spans="5:5">
      <c r="E73995" s="15"/>
    </row>
    <row r="73996" spans="5:5">
      <c r="E73996" s="15"/>
    </row>
    <row r="73997" spans="5:5">
      <c r="E73997" s="15"/>
    </row>
    <row r="73998" spans="5:5">
      <c r="E73998" s="15"/>
    </row>
    <row r="73999" spans="5:5">
      <c r="E73999" s="15"/>
    </row>
    <row r="74000" spans="5:5">
      <c r="E74000" s="15"/>
    </row>
    <row r="74001" spans="5:5">
      <c r="E74001" s="15"/>
    </row>
    <row r="74002" spans="5:5">
      <c r="E74002" s="15"/>
    </row>
    <row r="74003" spans="5:5">
      <c r="E74003" s="15"/>
    </row>
    <row r="74004" spans="5:5">
      <c r="E74004" s="15"/>
    </row>
    <row r="74005" spans="5:5">
      <c r="E74005" s="15"/>
    </row>
    <row r="74006" spans="5:5">
      <c r="E74006" s="15"/>
    </row>
    <row r="74007" spans="5:5">
      <c r="E74007" s="15"/>
    </row>
    <row r="74008" spans="5:5">
      <c r="E74008" s="15"/>
    </row>
    <row r="74009" spans="5:5">
      <c r="E74009" s="15"/>
    </row>
    <row r="74010" spans="5:5">
      <c r="E74010" s="15"/>
    </row>
    <row r="74011" spans="5:5">
      <c r="E74011" s="15"/>
    </row>
    <row r="74012" spans="5:5">
      <c r="E74012" s="15"/>
    </row>
    <row r="74013" spans="5:5">
      <c r="E74013" s="15"/>
    </row>
    <row r="74014" spans="5:5">
      <c r="E74014" s="15"/>
    </row>
    <row r="74015" spans="5:5">
      <c r="E74015" s="15"/>
    </row>
    <row r="74016" spans="5:5">
      <c r="E74016" s="15"/>
    </row>
    <row r="74017" spans="5:5">
      <c r="E74017" s="15"/>
    </row>
    <row r="74018" spans="5:5">
      <c r="E74018" s="15"/>
    </row>
    <row r="74019" spans="5:5">
      <c r="E74019" s="15"/>
    </row>
    <row r="74020" spans="5:5">
      <c r="E74020" s="15"/>
    </row>
    <row r="74021" spans="5:5">
      <c r="E74021" s="15"/>
    </row>
    <row r="74022" spans="5:5">
      <c r="E74022" s="15"/>
    </row>
    <row r="74023" spans="5:5">
      <c r="E74023" s="15"/>
    </row>
    <row r="74024" spans="5:5">
      <c r="E74024" s="15"/>
    </row>
    <row r="74025" spans="5:5">
      <c r="E74025" s="15"/>
    </row>
    <row r="74026" spans="5:5">
      <c r="E74026" s="15"/>
    </row>
    <row r="74027" spans="5:5">
      <c r="E74027" s="15"/>
    </row>
    <row r="74028" spans="5:5">
      <c r="E74028" s="15"/>
    </row>
    <row r="74029" spans="5:5">
      <c r="E74029" s="15"/>
    </row>
    <row r="74030" spans="5:5">
      <c r="E74030" s="15"/>
    </row>
    <row r="74031" spans="5:5">
      <c r="E74031" s="15"/>
    </row>
    <row r="74032" spans="5:5">
      <c r="E74032" s="15"/>
    </row>
    <row r="74033" spans="5:5">
      <c r="E74033" s="15"/>
    </row>
    <row r="74034" spans="5:5">
      <c r="E74034" s="15"/>
    </row>
    <row r="74035" spans="5:5">
      <c r="E74035" s="15"/>
    </row>
    <row r="74036" spans="5:5">
      <c r="E74036" s="15"/>
    </row>
    <row r="74037" spans="5:5">
      <c r="E74037" s="15"/>
    </row>
    <row r="74038" spans="5:5">
      <c r="E74038" s="15"/>
    </row>
    <row r="74039" spans="5:5">
      <c r="E74039" s="15"/>
    </row>
    <row r="74040" spans="5:5">
      <c r="E74040" s="15"/>
    </row>
    <row r="74041" spans="5:5">
      <c r="E74041" s="15"/>
    </row>
    <row r="74042" spans="5:5">
      <c r="E74042" s="15"/>
    </row>
    <row r="74043" spans="5:5">
      <c r="E74043" s="15"/>
    </row>
    <row r="74044" spans="5:5">
      <c r="E74044" s="15"/>
    </row>
    <row r="74045" spans="5:5">
      <c r="E74045" s="15"/>
    </row>
    <row r="74046" spans="5:5">
      <c r="E74046" s="15"/>
    </row>
    <row r="74047" spans="5:5">
      <c r="E74047" s="15"/>
    </row>
    <row r="74048" spans="5:5">
      <c r="E74048" s="15"/>
    </row>
    <row r="74049" spans="5:5">
      <c r="E74049" s="15"/>
    </row>
    <row r="74050" spans="5:5">
      <c r="E74050" s="15"/>
    </row>
    <row r="74051" spans="5:5">
      <c r="E74051" s="15"/>
    </row>
    <row r="74052" spans="5:5">
      <c r="E74052" s="15"/>
    </row>
    <row r="74053" spans="5:5">
      <c r="E74053" s="15"/>
    </row>
    <row r="74054" spans="5:5">
      <c r="E74054" s="15"/>
    </row>
    <row r="74055" spans="5:5">
      <c r="E74055" s="15"/>
    </row>
    <row r="74056" spans="5:5">
      <c r="E74056" s="15"/>
    </row>
    <row r="74057" spans="5:5">
      <c r="E74057" s="15"/>
    </row>
    <row r="74058" spans="5:5">
      <c r="E74058" s="15"/>
    </row>
    <row r="74059" spans="5:5">
      <c r="E74059" s="15"/>
    </row>
    <row r="74060" spans="5:5">
      <c r="E74060" s="15"/>
    </row>
    <row r="74061" spans="5:5">
      <c r="E74061" s="15"/>
    </row>
    <row r="74062" spans="5:5">
      <c r="E74062" s="15"/>
    </row>
    <row r="74063" spans="5:5">
      <c r="E74063" s="15"/>
    </row>
    <row r="74064" spans="5:5">
      <c r="E74064" s="15"/>
    </row>
    <row r="74065" spans="5:5">
      <c r="E74065" s="15"/>
    </row>
    <row r="74066" spans="5:5">
      <c r="E74066" s="15"/>
    </row>
    <row r="74067" spans="5:5">
      <c r="E74067" s="15"/>
    </row>
    <row r="74068" spans="5:5">
      <c r="E74068" s="15"/>
    </row>
    <row r="74069" spans="5:5">
      <c r="E74069" s="15"/>
    </row>
    <row r="74070" spans="5:5">
      <c r="E74070" s="15"/>
    </row>
    <row r="74071" spans="5:5">
      <c r="E74071" s="15"/>
    </row>
    <row r="74072" spans="5:5">
      <c r="E74072" s="15"/>
    </row>
    <row r="74073" spans="5:5">
      <c r="E74073" s="15"/>
    </row>
    <row r="74074" spans="5:5">
      <c r="E74074" s="15"/>
    </row>
    <row r="74075" spans="5:5">
      <c r="E74075" s="15"/>
    </row>
    <row r="74076" spans="5:5">
      <c r="E74076" s="15"/>
    </row>
    <row r="74077" spans="5:5">
      <c r="E74077" s="15"/>
    </row>
    <row r="74078" spans="5:5">
      <c r="E74078" s="15"/>
    </row>
    <row r="74079" spans="5:5">
      <c r="E74079" s="15"/>
    </row>
    <row r="74080" spans="5:5">
      <c r="E74080" s="15"/>
    </row>
    <row r="74081" spans="5:5">
      <c r="E74081" s="15"/>
    </row>
    <row r="74082" spans="5:5">
      <c r="E74082" s="15"/>
    </row>
    <row r="74083" spans="5:5">
      <c r="E74083" s="15"/>
    </row>
    <row r="74084" spans="5:5">
      <c r="E74084" s="15"/>
    </row>
    <row r="74085" spans="5:5">
      <c r="E74085" s="15"/>
    </row>
    <row r="74086" spans="5:5">
      <c r="E74086" s="15"/>
    </row>
    <row r="74087" spans="5:5">
      <c r="E74087" s="15"/>
    </row>
    <row r="74088" spans="5:5">
      <c r="E74088" s="15"/>
    </row>
    <row r="74089" spans="5:5">
      <c r="E74089" s="15"/>
    </row>
    <row r="74090" spans="5:5">
      <c r="E74090" s="15"/>
    </row>
    <row r="74091" spans="5:5">
      <c r="E74091" s="15"/>
    </row>
    <row r="74092" spans="5:5">
      <c r="E74092" s="15"/>
    </row>
    <row r="74093" spans="5:5">
      <c r="E74093" s="15"/>
    </row>
    <row r="74094" spans="5:5">
      <c r="E74094" s="15"/>
    </row>
    <row r="74095" spans="5:5">
      <c r="E74095" s="15"/>
    </row>
    <row r="74096" spans="5:5">
      <c r="E74096" s="15"/>
    </row>
    <row r="74097" spans="5:5">
      <c r="E74097" s="15"/>
    </row>
    <row r="74098" spans="5:5">
      <c r="E74098" s="15"/>
    </row>
    <row r="74099" spans="5:5">
      <c r="E74099" s="15"/>
    </row>
    <row r="74100" spans="5:5">
      <c r="E74100" s="15"/>
    </row>
    <row r="74101" spans="5:5">
      <c r="E74101" s="15"/>
    </row>
    <row r="74102" spans="5:5">
      <c r="E74102" s="15"/>
    </row>
    <row r="74103" spans="5:5">
      <c r="E74103" s="15"/>
    </row>
    <row r="74104" spans="5:5">
      <c r="E74104" s="15"/>
    </row>
    <row r="74105" spans="5:5">
      <c r="E74105" s="15"/>
    </row>
    <row r="74106" spans="5:5">
      <c r="E74106" s="15"/>
    </row>
    <row r="74107" spans="5:5">
      <c r="E74107" s="15"/>
    </row>
    <row r="74108" spans="5:5">
      <c r="E74108" s="15"/>
    </row>
    <row r="74109" spans="5:5">
      <c r="E74109" s="15"/>
    </row>
    <row r="74110" spans="5:5">
      <c r="E74110" s="15"/>
    </row>
    <row r="74111" spans="5:5">
      <c r="E74111" s="15"/>
    </row>
    <row r="74112" spans="5:5">
      <c r="E74112" s="15"/>
    </row>
    <row r="74113" spans="5:5">
      <c r="E74113" s="15"/>
    </row>
    <row r="74114" spans="5:5">
      <c r="E74114" s="15"/>
    </row>
    <row r="74115" spans="5:5">
      <c r="E74115" s="15"/>
    </row>
    <row r="74116" spans="5:5">
      <c r="E74116" s="15"/>
    </row>
    <row r="74117" spans="5:5">
      <c r="E74117" s="15"/>
    </row>
    <row r="74118" spans="5:5">
      <c r="E74118" s="15"/>
    </row>
    <row r="74119" spans="5:5">
      <c r="E74119" s="15"/>
    </row>
    <row r="74120" spans="5:5">
      <c r="E74120" s="15"/>
    </row>
    <row r="74121" spans="5:5">
      <c r="E74121" s="15"/>
    </row>
    <row r="74122" spans="5:5">
      <c r="E74122" s="15"/>
    </row>
    <row r="74123" spans="5:5">
      <c r="E74123" s="15"/>
    </row>
    <row r="74124" spans="5:5">
      <c r="E74124" s="15"/>
    </row>
    <row r="74125" spans="5:5">
      <c r="E74125" s="15"/>
    </row>
    <row r="74126" spans="5:5">
      <c r="E74126" s="15"/>
    </row>
    <row r="74127" spans="5:5">
      <c r="E74127" s="15"/>
    </row>
    <row r="74128" spans="5:5">
      <c r="E74128" s="15"/>
    </row>
    <row r="74129" spans="5:5">
      <c r="E74129" s="15"/>
    </row>
    <row r="74130" spans="5:5">
      <c r="E74130" s="15"/>
    </row>
    <row r="74131" spans="5:5">
      <c r="E74131" s="15"/>
    </row>
    <row r="74132" spans="5:5">
      <c r="E74132" s="15"/>
    </row>
    <row r="74133" spans="5:5">
      <c r="E74133" s="15"/>
    </row>
    <row r="74134" spans="5:5">
      <c r="E74134" s="15"/>
    </row>
    <row r="74135" spans="5:5">
      <c r="E74135" s="15"/>
    </row>
    <row r="74136" spans="5:5">
      <c r="E74136" s="15"/>
    </row>
    <row r="74137" spans="5:5">
      <c r="E74137" s="15"/>
    </row>
    <row r="74138" spans="5:5">
      <c r="E74138" s="15"/>
    </row>
    <row r="74139" spans="5:5">
      <c r="E74139" s="15"/>
    </row>
    <row r="74140" spans="5:5">
      <c r="E74140" s="15"/>
    </row>
    <row r="74141" spans="5:5">
      <c r="E74141" s="15"/>
    </row>
    <row r="74142" spans="5:5">
      <c r="E74142" s="15"/>
    </row>
    <row r="74143" spans="5:5">
      <c r="E74143" s="15"/>
    </row>
    <row r="74144" spans="5:5">
      <c r="E74144" s="15"/>
    </row>
    <row r="74145" spans="5:5">
      <c r="E74145" s="15"/>
    </row>
    <row r="74146" spans="5:5">
      <c r="E74146" s="15"/>
    </row>
    <row r="74147" spans="5:5">
      <c r="E74147" s="15"/>
    </row>
    <row r="74148" spans="5:5">
      <c r="E74148" s="15"/>
    </row>
    <row r="74149" spans="5:5">
      <c r="E74149" s="15"/>
    </row>
    <row r="74150" spans="5:5">
      <c r="E74150" s="15"/>
    </row>
    <row r="74151" spans="5:5">
      <c r="E74151" s="15"/>
    </row>
    <row r="74152" spans="5:5">
      <c r="E74152" s="15"/>
    </row>
    <row r="74153" spans="5:5">
      <c r="E74153" s="15"/>
    </row>
    <row r="74154" spans="5:5">
      <c r="E74154" s="15"/>
    </row>
    <row r="74155" spans="5:5">
      <c r="E74155" s="15"/>
    </row>
    <row r="74156" spans="5:5">
      <c r="E74156" s="15"/>
    </row>
    <row r="74157" spans="5:5">
      <c r="E74157" s="15"/>
    </row>
    <row r="74158" spans="5:5">
      <c r="E74158" s="15"/>
    </row>
    <row r="74159" spans="5:5">
      <c r="E74159" s="15"/>
    </row>
    <row r="74160" spans="5:5">
      <c r="E74160" s="15"/>
    </row>
    <row r="74161" spans="5:5">
      <c r="E74161" s="15"/>
    </row>
    <row r="74162" spans="5:5">
      <c r="E74162" s="15"/>
    </row>
    <row r="74163" spans="5:5">
      <c r="E74163" s="15"/>
    </row>
    <row r="74164" spans="5:5">
      <c r="E74164" s="15"/>
    </row>
    <row r="74165" spans="5:5">
      <c r="E74165" s="15"/>
    </row>
    <row r="74166" spans="5:5">
      <c r="E74166" s="15"/>
    </row>
    <row r="74167" spans="5:5">
      <c r="E74167" s="15"/>
    </row>
    <row r="74168" spans="5:5">
      <c r="E74168" s="15"/>
    </row>
    <row r="74169" spans="5:5">
      <c r="E74169" s="15"/>
    </row>
    <row r="74170" spans="5:5">
      <c r="E74170" s="15"/>
    </row>
    <row r="74171" spans="5:5">
      <c r="E74171" s="15"/>
    </row>
    <row r="74172" spans="5:5">
      <c r="E74172" s="15"/>
    </row>
    <row r="74173" spans="5:5">
      <c r="E74173" s="15"/>
    </row>
    <row r="74174" spans="5:5">
      <c r="E74174" s="15"/>
    </row>
    <row r="74175" spans="5:5">
      <c r="E74175" s="15"/>
    </row>
    <row r="74176" spans="5:5">
      <c r="E74176" s="15"/>
    </row>
    <row r="74177" spans="5:5">
      <c r="E74177" s="15"/>
    </row>
    <row r="74178" spans="5:5">
      <c r="E74178" s="15"/>
    </row>
    <row r="74179" spans="5:5">
      <c r="E74179" s="15"/>
    </row>
    <row r="74180" spans="5:5">
      <c r="E74180" s="15"/>
    </row>
    <row r="74181" spans="5:5">
      <c r="E74181" s="15"/>
    </row>
    <row r="74182" spans="5:5">
      <c r="E74182" s="15"/>
    </row>
    <row r="74183" spans="5:5">
      <c r="E74183" s="15"/>
    </row>
    <row r="74184" spans="5:5">
      <c r="E74184" s="15"/>
    </row>
    <row r="74185" spans="5:5">
      <c r="E74185" s="15"/>
    </row>
    <row r="74186" spans="5:5">
      <c r="E74186" s="15"/>
    </row>
    <row r="74187" spans="5:5">
      <c r="E74187" s="15"/>
    </row>
    <row r="74188" spans="5:5">
      <c r="E74188" s="15"/>
    </row>
    <row r="74189" spans="5:5">
      <c r="E74189" s="15"/>
    </row>
    <row r="74190" spans="5:5">
      <c r="E74190" s="15"/>
    </row>
    <row r="74191" spans="5:5">
      <c r="E74191" s="15"/>
    </row>
    <row r="74192" spans="5:5">
      <c r="E74192" s="15"/>
    </row>
    <row r="74193" spans="5:5">
      <c r="E74193" s="15"/>
    </row>
    <row r="74194" spans="5:5">
      <c r="E74194" s="15"/>
    </row>
    <row r="74195" spans="5:5">
      <c r="E74195" s="15"/>
    </row>
    <row r="74196" spans="5:5">
      <c r="E74196" s="15"/>
    </row>
    <row r="74197" spans="5:5">
      <c r="E74197" s="15"/>
    </row>
    <row r="74198" spans="5:5">
      <c r="E74198" s="15"/>
    </row>
    <row r="74199" spans="5:5">
      <c r="E74199" s="15"/>
    </row>
    <row r="74200" spans="5:5">
      <c r="E74200" s="15"/>
    </row>
    <row r="74201" spans="5:5">
      <c r="E74201" s="15"/>
    </row>
    <row r="74202" spans="5:5">
      <c r="E74202" s="15"/>
    </row>
    <row r="74203" spans="5:5">
      <c r="E74203" s="15"/>
    </row>
    <row r="74204" spans="5:5">
      <c r="E74204" s="15"/>
    </row>
    <row r="74205" spans="5:5">
      <c r="E74205" s="15"/>
    </row>
    <row r="74206" spans="5:5">
      <c r="E74206" s="15"/>
    </row>
    <row r="74207" spans="5:5">
      <c r="E74207" s="15"/>
    </row>
    <row r="74208" spans="5:5">
      <c r="E74208" s="15"/>
    </row>
    <row r="74209" spans="5:5">
      <c r="E74209" s="15"/>
    </row>
    <row r="74210" spans="5:5">
      <c r="E74210" s="15"/>
    </row>
    <row r="74211" spans="5:5">
      <c r="E74211" s="15"/>
    </row>
    <row r="74212" spans="5:5">
      <c r="E74212" s="15"/>
    </row>
    <row r="74213" spans="5:5">
      <c r="E74213" s="15"/>
    </row>
    <row r="74214" spans="5:5">
      <c r="E74214" s="15"/>
    </row>
    <row r="74215" spans="5:5">
      <c r="E74215" s="15"/>
    </row>
    <row r="74216" spans="5:5">
      <c r="E74216" s="15"/>
    </row>
    <row r="74217" spans="5:5">
      <c r="E74217" s="15"/>
    </row>
    <row r="74218" spans="5:5">
      <c r="E74218" s="15"/>
    </row>
    <row r="74219" spans="5:5">
      <c r="E74219" s="15"/>
    </row>
    <row r="74220" spans="5:5">
      <c r="E74220" s="15"/>
    </row>
    <row r="74221" spans="5:5">
      <c r="E74221" s="15"/>
    </row>
    <row r="74222" spans="5:5">
      <c r="E74222" s="15"/>
    </row>
    <row r="74223" spans="5:5">
      <c r="E74223" s="15"/>
    </row>
    <row r="74224" spans="5:5">
      <c r="E74224" s="15"/>
    </row>
    <row r="74225" spans="5:5">
      <c r="E74225" s="15"/>
    </row>
    <row r="74226" spans="5:5">
      <c r="E74226" s="15"/>
    </row>
    <row r="74227" spans="5:5">
      <c r="E74227" s="15"/>
    </row>
    <row r="74228" spans="5:5">
      <c r="E74228" s="15"/>
    </row>
    <row r="74229" spans="5:5">
      <c r="E74229" s="15"/>
    </row>
    <row r="74230" spans="5:5">
      <c r="E74230" s="15"/>
    </row>
    <row r="74231" spans="5:5">
      <c r="E74231" s="15"/>
    </row>
    <row r="74232" spans="5:5">
      <c r="E74232" s="15"/>
    </row>
    <row r="74233" spans="5:5">
      <c r="E74233" s="15"/>
    </row>
    <row r="74234" spans="5:5">
      <c r="E74234" s="15"/>
    </row>
    <row r="74235" spans="5:5">
      <c r="E74235" s="15"/>
    </row>
    <row r="74236" spans="5:5">
      <c r="E74236" s="15"/>
    </row>
    <row r="74237" spans="5:5">
      <c r="E74237" s="15"/>
    </row>
    <row r="74238" spans="5:5">
      <c r="E74238" s="15"/>
    </row>
    <row r="74239" spans="5:5">
      <c r="E74239" s="15"/>
    </row>
    <row r="74240" spans="5:5">
      <c r="E74240" s="15"/>
    </row>
    <row r="74241" spans="5:5">
      <c r="E74241" s="15"/>
    </row>
    <row r="74242" spans="5:5">
      <c r="E74242" s="15"/>
    </row>
    <row r="74243" spans="5:5">
      <c r="E74243" s="15"/>
    </row>
    <row r="74244" spans="5:5">
      <c r="E74244" s="15"/>
    </row>
    <row r="74245" spans="5:5">
      <c r="E74245" s="15"/>
    </row>
    <row r="74246" spans="5:5">
      <c r="E74246" s="15"/>
    </row>
    <row r="74247" spans="5:5">
      <c r="E74247" s="15"/>
    </row>
    <row r="74248" spans="5:5">
      <c r="E74248" s="15"/>
    </row>
    <row r="74249" spans="5:5">
      <c r="E74249" s="15"/>
    </row>
    <row r="74250" spans="5:5">
      <c r="E74250" s="15"/>
    </row>
    <row r="74251" spans="5:5">
      <c r="E74251" s="15"/>
    </row>
    <row r="74252" spans="5:5">
      <c r="E74252" s="15"/>
    </row>
    <row r="74253" spans="5:5">
      <c r="E74253" s="15"/>
    </row>
    <row r="74254" spans="5:5">
      <c r="E74254" s="15"/>
    </row>
    <row r="74255" spans="5:5">
      <c r="E74255" s="15"/>
    </row>
    <row r="74256" spans="5:5">
      <c r="E74256" s="15"/>
    </row>
    <row r="74257" spans="5:5">
      <c r="E74257" s="15"/>
    </row>
    <row r="74258" spans="5:5">
      <c r="E74258" s="15"/>
    </row>
    <row r="74259" spans="5:5">
      <c r="E74259" s="15"/>
    </row>
    <row r="74260" spans="5:5">
      <c r="E74260" s="15"/>
    </row>
    <row r="74261" spans="5:5">
      <c r="E74261" s="15"/>
    </row>
    <row r="74262" spans="5:5">
      <c r="E74262" s="15"/>
    </row>
    <row r="74263" spans="5:5">
      <c r="E74263" s="15"/>
    </row>
    <row r="74264" spans="5:5">
      <c r="E74264" s="15"/>
    </row>
    <row r="74265" spans="5:5">
      <c r="E74265" s="15"/>
    </row>
    <row r="74266" spans="5:5">
      <c r="E74266" s="15"/>
    </row>
    <row r="74267" spans="5:5">
      <c r="E74267" s="15"/>
    </row>
    <row r="74268" spans="5:5">
      <c r="E74268" s="15"/>
    </row>
    <row r="74269" spans="5:5">
      <c r="E74269" s="15"/>
    </row>
    <row r="74270" spans="5:5">
      <c r="E74270" s="15"/>
    </row>
    <row r="74271" spans="5:5">
      <c r="E74271" s="15"/>
    </row>
    <row r="74272" spans="5:5">
      <c r="E74272" s="15"/>
    </row>
    <row r="74273" spans="5:5">
      <c r="E74273" s="15"/>
    </row>
    <row r="74274" spans="5:5">
      <c r="E74274" s="15"/>
    </row>
    <row r="74275" spans="5:5">
      <c r="E74275" s="15"/>
    </row>
    <row r="74276" spans="5:5">
      <c r="E74276" s="15"/>
    </row>
    <row r="74277" spans="5:5">
      <c r="E74277" s="15"/>
    </row>
    <row r="74278" spans="5:5">
      <c r="E74278" s="15"/>
    </row>
    <row r="74279" spans="5:5">
      <c r="E74279" s="15"/>
    </row>
    <row r="74280" spans="5:5">
      <c r="E74280" s="15"/>
    </row>
    <row r="74281" spans="5:5">
      <c r="E74281" s="15"/>
    </row>
    <row r="74282" spans="5:5">
      <c r="E74282" s="15"/>
    </row>
    <row r="74283" spans="5:5">
      <c r="E74283" s="15"/>
    </row>
    <row r="74284" spans="5:5">
      <c r="E74284" s="15"/>
    </row>
    <row r="74285" spans="5:5">
      <c r="E74285" s="15"/>
    </row>
    <row r="74286" spans="5:5">
      <c r="E74286" s="15"/>
    </row>
    <row r="74287" spans="5:5">
      <c r="E74287" s="15"/>
    </row>
    <row r="74288" spans="5:5">
      <c r="E74288" s="15"/>
    </row>
    <row r="74289" spans="5:5">
      <c r="E74289" s="15"/>
    </row>
    <row r="74290" spans="5:5">
      <c r="E74290" s="15"/>
    </row>
    <row r="74291" spans="5:5">
      <c r="E74291" s="15"/>
    </row>
    <row r="74292" spans="5:5">
      <c r="E74292" s="15"/>
    </row>
    <row r="74293" spans="5:5">
      <c r="E74293" s="15"/>
    </row>
    <row r="74294" spans="5:5">
      <c r="E74294" s="15"/>
    </row>
    <row r="74295" spans="5:5">
      <c r="E74295" s="15"/>
    </row>
    <row r="74296" spans="5:5">
      <c r="E74296" s="15"/>
    </row>
    <row r="74297" spans="5:5">
      <c r="E74297" s="15"/>
    </row>
    <row r="74298" spans="5:5">
      <c r="E74298" s="15"/>
    </row>
    <row r="74299" spans="5:5">
      <c r="E74299" s="15"/>
    </row>
    <row r="74300" spans="5:5">
      <c r="E74300" s="15"/>
    </row>
    <row r="74301" spans="5:5">
      <c r="E74301" s="15"/>
    </row>
    <row r="74302" spans="5:5">
      <c r="E74302" s="15"/>
    </row>
    <row r="74303" spans="5:5">
      <c r="E74303" s="15"/>
    </row>
    <row r="74304" spans="5:5">
      <c r="E74304" s="15"/>
    </row>
    <row r="74305" spans="5:5">
      <c r="E74305" s="15"/>
    </row>
    <row r="74306" spans="5:5">
      <c r="E74306" s="15"/>
    </row>
    <row r="74307" spans="5:5">
      <c r="E74307" s="15"/>
    </row>
    <row r="74308" spans="5:5">
      <c r="E74308" s="15"/>
    </row>
    <row r="74309" spans="5:5">
      <c r="E74309" s="15"/>
    </row>
    <row r="74310" spans="5:5">
      <c r="E74310" s="15"/>
    </row>
    <row r="74311" spans="5:5">
      <c r="E74311" s="15"/>
    </row>
    <row r="74312" spans="5:5">
      <c r="E74312" s="15"/>
    </row>
    <row r="74313" spans="5:5">
      <c r="E74313" s="15"/>
    </row>
    <row r="74314" spans="5:5">
      <c r="E74314" s="15"/>
    </row>
    <row r="74315" spans="5:5">
      <c r="E74315" s="15"/>
    </row>
    <row r="74316" spans="5:5">
      <c r="E74316" s="15"/>
    </row>
    <row r="74317" spans="5:5">
      <c r="E74317" s="15"/>
    </row>
    <row r="74318" spans="5:5">
      <c r="E74318" s="15"/>
    </row>
    <row r="74319" spans="5:5">
      <c r="E74319" s="15"/>
    </row>
    <row r="74320" spans="5:5">
      <c r="E74320" s="15"/>
    </row>
    <row r="74321" spans="5:5">
      <c r="E74321" s="15"/>
    </row>
    <row r="74322" spans="5:5">
      <c r="E74322" s="15"/>
    </row>
    <row r="74323" spans="5:5">
      <c r="E74323" s="15"/>
    </row>
    <row r="74324" spans="5:5">
      <c r="E74324" s="15"/>
    </row>
    <row r="74325" spans="5:5">
      <c r="E74325" s="15"/>
    </row>
    <row r="74326" spans="5:5">
      <c r="E74326" s="15"/>
    </row>
    <row r="74327" spans="5:5">
      <c r="E74327" s="15"/>
    </row>
    <row r="74328" spans="5:5">
      <c r="E74328" s="15"/>
    </row>
    <row r="74329" spans="5:5">
      <c r="E74329" s="15"/>
    </row>
    <row r="74330" spans="5:5">
      <c r="E74330" s="15"/>
    </row>
    <row r="74331" spans="5:5">
      <c r="E74331" s="15"/>
    </row>
    <row r="74332" spans="5:5">
      <c r="E74332" s="15"/>
    </row>
    <row r="74333" spans="5:5">
      <c r="E74333" s="15"/>
    </row>
    <row r="74334" spans="5:5">
      <c r="E74334" s="15"/>
    </row>
    <row r="74335" spans="5:5">
      <c r="E74335" s="15"/>
    </row>
    <row r="74336" spans="5:5">
      <c r="E74336" s="15"/>
    </row>
    <row r="74337" spans="5:5">
      <c r="E74337" s="15"/>
    </row>
    <row r="74338" spans="5:5">
      <c r="E74338" s="15"/>
    </row>
    <row r="74339" spans="5:5">
      <c r="E74339" s="15"/>
    </row>
    <row r="74340" spans="5:5">
      <c r="E74340" s="15"/>
    </row>
    <row r="74341" spans="5:5">
      <c r="E74341" s="15"/>
    </row>
    <row r="74342" spans="5:5">
      <c r="E74342" s="15"/>
    </row>
    <row r="74343" spans="5:5">
      <c r="E74343" s="15"/>
    </row>
    <row r="74344" spans="5:5">
      <c r="E74344" s="15"/>
    </row>
    <row r="74345" spans="5:5">
      <c r="E74345" s="15"/>
    </row>
    <row r="74346" spans="5:5">
      <c r="E74346" s="15"/>
    </row>
    <row r="74347" spans="5:5">
      <c r="E74347" s="15"/>
    </row>
    <row r="74348" spans="5:5">
      <c r="E74348" s="15"/>
    </row>
    <row r="74349" spans="5:5">
      <c r="E74349" s="15"/>
    </row>
    <row r="74350" spans="5:5">
      <c r="E74350" s="15"/>
    </row>
    <row r="74351" spans="5:5">
      <c r="E74351" s="15"/>
    </row>
    <row r="74352" spans="5:5">
      <c r="E74352" s="15"/>
    </row>
    <row r="74353" spans="5:5">
      <c r="E74353" s="15"/>
    </row>
    <row r="74354" spans="5:5">
      <c r="E74354" s="15"/>
    </row>
    <row r="74355" spans="5:5">
      <c r="E74355" s="15"/>
    </row>
    <row r="74356" spans="5:5">
      <c r="E74356" s="15"/>
    </row>
    <row r="74357" spans="5:5">
      <c r="E74357" s="15"/>
    </row>
    <row r="74358" spans="5:5">
      <c r="E74358" s="15"/>
    </row>
    <row r="74359" spans="5:5">
      <c r="E74359" s="15"/>
    </row>
    <row r="74360" spans="5:5">
      <c r="E74360" s="15"/>
    </row>
    <row r="74361" spans="5:5">
      <c r="E74361" s="15"/>
    </row>
    <row r="74362" spans="5:5">
      <c r="E74362" s="15"/>
    </row>
    <row r="74363" spans="5:5">
      <c r="E74363" s="15"/>
    </row>
    <row r="74364" spans="5:5">
      <c r="E74364" s="15"/>
    </row>
    <row r="74365" spans="5:5">
      <c r="E74365" s="15"/>
    </row>
    <row r="74366" spans="5:5">
      <c r="E74366" s="15"/>
    </row>
    <row r="74367" spans="5:5">
      <c r="E74367" s="15"/>
    </row>
    <row r="74368" spans="5:5">
      <c r="E74368" s="15"/>
    </row>
    <row r="74369" spans="5:5">
      <c r="E74369" s="15"/>
    </row>
    <row r="74370" spans="5:5">
      <c r="E74370" s="15"/>
    </row>
    <row r="74371" spans="5:5">
      <c r="E74371" s="15"/>
    </row>
    <row r="74372" spans="5:5">
      <c r="E74372" s="15"/>
    </row>
    <row r="74373" spans="5:5">
      <c r="E74373" s="15"/>
    </row>
    <row r="74374" spans="5:5">
      <c r="E74374" s="15"/>
    </row>
    <row r="74375" spans="5:5">
      <c r="E74375" s="15"/>
    </row>
    <row r="74376" spans="5:5">
      <c r="E74376" s="15"/>
    </row>
    <row r="74377" spans="5:5">
      <c r="E74377" s="15"/>
    </row>
    <row r="74378" spans="5:5">
      <c r="E74378" s="15"/>
    </row>
    <row r="74379" spans="5:5">
      <c r="E74379" s="15"/>
    </row>
    <row r="74380" spans="5:5">
      <c r="E74380" s="15"/>
    </row>
    <row r="74381" spans="5:5">
      <c r="E74381" s="15"/>
    </row>
    <row r="74382" spans="5:5">
      <c r="E74382" s="15"/>
    </row>
    <row r="74383" spans="5:5">
      <c r="E74383" s="15"/>
    </row>
    <row r="74384" spans="5:5">
      <c r="E74384" s="15"/>
    </row>
    <row r="74385" spans="5:5">
      <c r="E74385" s="15"/>
    </row>
    <row r="74386" spans="5:5">
      <c r="E74386" s="15"/>
    </row>
    <row r="74387" spans="5:5">
      <c r="E74387" s="15"/>
    </row>
    <row r="74388" spans="5:5">
      <c r="E74388" s="15"/>
    </row>
    <row r="74389" spans="5:5">
      <c r="E74389" s="15"/>
    </row>
    <row r="74390" spans="5:5">
      <c r="E74390" s="15"/>
    </row>
    <row r="74391" spans="5:5">
      <c r="E74391" s="15"/>
    </row>
    <row r="74392" spans="5:5">
      <c r="E74392" s="15"/>
    </row>
    <row r="74393" spans="5:5">
      <c r="E74393" s="15"/>
    </row>
    <row r="74394" spans="5:5">
      <c r="E74394" s="15"/>
    </row>
    <row r="74395" spans="5:5">
      <c r="E74395" s="15"/>
    </row>
    <row r="74396" spans="5:5">
      <c r="E74396" s="15"/>
    </row>
    <row r="74397" spans="5:5">
      <c r="E74397" s="15"/>
    </row>
    <row r="74398" spans="5:5">
      <c r="E74398" s="15"/>
    </row>
    <row r="74399" spans="5:5">
      <c r="E74399" s="15"/>
    </row>
    <row r="74400" spans="5:5">
      <c r="E74400" s="15"/>
    </row>
    <row r="74401" spans="5:5">
      <c r="E74401" s="15"/>
    </row>
    <row r="74402" spans="5:5">
      <c r="E74402" s="15"/>
    </row>
    <row r="74403" spans="5:5">
      <c r="E74403" s="15"/>
    </row>
    <row r="74404" spans="5:5">
      <c r="E74404" s="15"/>
    </row>
    <row r="74405" spans="5:5">
      <c r="E74405" s="15"/>
    </row>
    <row r="74406" spans="5:5">
      <c r="E74406" s="15"/>
    </row>
    <row r="74407" spans="5:5">
      <c r="E74407" s="15"/>
    </row>
    <row r="74408" spans="5:5">
      <c r="E74408" s="15"/>
    </row>
    <row r="74409" spans="5:5">
      <c r="E74409" s="15"/>
    </row>
    <row r="74410" spans="5:5">
      <c r="E74410" s="15"/>
    </row>
    <row r="74411" spans="5:5">
      <c r="E74411" s="15"/>
    </row>
    <row r="74412" spans="5:5">
      <c r="E74412" s="15"/>
    </row>
    <row r="74413" spans="5:5">
      <c r="E74413" s="15"/>
    </row>
    <row r="74414" spans="5:5">
      <c r="E74414" s="15"/>
    </row>
    <row r="74415" spans="5:5">
      <c r="E74415" s="15"/>
    </row>
    <row r="74416" spans="5:5">
      <c r="E74416" s="15"/>
    </row>
    <row r="74417" spans="5:5">
      <c r="E74417" s="15"/>
    </row>
    <row r="74418" spans="5:5">
      <c r="E74418" s="15"/>
    </row>
    <row r="74419" spans="5:5">
      <c r="E74419" s="15"/>
    </row>
    <row r="74420" spans="5:5">
      <c r="E74420" s="15"/>
    </row>
    <row r="74421" spans="5:5">
      <c r="E74421" s="15"/>
    </row>
    <row r="74422" spans="5:5">
      <c r="E74422" s="15"/>
    </row>
    <row r="74423" spans="5:5">
      <c r="E74423" s="15"/>
    </row>
    <row r="74424" spans="5:5">
      <c r="E74424" s="15"/>
    </row>
    <row r="74425" spans="5:5">
      <c r="E74425" s="15"/>
    </row>
    <row r="74426" spans="5:5">
      <c r="E74426" s="15"/>
    </row>
    <row r="74427" spans="5:5">
      <c r="E74427" s="15"/>
    </row>
    <row r="74428" spans="5:5">
      <c r="E74428" s="15"/>
    </row>
    <row r="74429" spans="5:5">
      <c r="E74429" s="15"/>
    </row>
    <row r="74430" spans="5:5">
      <c r="E74430" s="15"/>
    </row>
    <row r="74431" spans="5:5">
      <c r="E74431" s="15"/>
    </row>
    <row r="74432" spans="5:5">
      <c r="E74432" s="15"/>
    </row>
    <row r="74433" spans="5:5">
      <c r="E74433" s="15"/>
    </row>
    <row r="74434" spans="5:5">
      <c r="E74434" s="15"/>
    </row>
    <row r="74435" spans="5:5">
      <c r="E74435" s="15"/>
    </row>
    <row r="74436" spans="5:5">
      <c r="E74436" s="15"/>
    </row>
    <row r="74437" spans="5:5">
      <c r="E74437" s="15"/>
    </row>
    <row r="74438" spans="5:5">
      <c r="E74438" s="15"/>
    </row>
    <row r="74439" spans="5:5">
      <c r="E74439" s="15"/>
    </row>
    <row r="74440" spans="5:5">
      <c r="E74440" s="15"/>
    </row>
    <row r="74441" spans="5:5">
      <c r="E74441" s="15"/>
    </row>
    <row r="74442" spans="5:5">
      <c r="E74442" s="15"/>
    </row>
    <row r="74443" spans="5:5">
      <c r="E74443" s="15"/>
    </row>
    <row r="74444" spans="5:5">
      <c r="E74444" s="15"/>
    </row>
    <row r="74445" spans="5:5">
      <c r="E74445" s="15"/>
    </row>
    <row r="74446" spans="5:5">
      <c r="E74446" s="15"/>
    </row>
    <row r="74447" spans="5:5">
      <c r="E74447" s="15"/>
    </row>
    <row r="74448" spans="5:5">
      <c r="E74448" s="15"/>
    </row>
    <row r="74449" spans="5:5">
      <c r="E74449" s="15"/>
    </row>
    <row r="74450" spans="5:5">
      <c r="E74450" s="15"/>
    </row>
    <row r="74451" spans="5:5">
      <c r="E74451" s="15"/>
    </row>
    <row r="74452" spans="5:5">
      <c r="E74452" s="15"/>
    </row>
    <row r="74453" spans="5:5">
      <c r="E74453" s="15"/>
    </row>
    <row r="74454" spans="5:5">
      <c r="E74454" s="15"/>
    </row>
    <row r="74455" spans="5:5">
      <c r="E74455" s="15"/>
    </row>
    <row r="74456" spans="5:5">
      <c r="E74456" s="15"/>
    </row>
    <row r="74457" spans="5:5">
      <c r="E74457" s="15"/>
    </row>
    <row r="74458" spans="5:5">
      <c r="E74458" s="15"/>
    </row>
    <row r="74459" spans="5:5">
      <c r="E74459" s="15"/>
    </row>
    <row r="74460" spans="5:5">
      <c r="E74460" s="15"/>
    </row>
    <row r="74461" spans="5:5">
      <c r="E74461" s="15"/>
    </row>
    <row r="74462" spans="5:5">
      <c r="E74462" s="15"/>
    </row>
    <row r="74463" spans="5:5">
      <c r="E74463" s="15"/>
    </row>
    <row r="74464" spans="5:5">
      <c r="E74464" s="15"/>
    </row>
    <row r="74465" spans="5:5">
      <c r="E74465" s="15"/>
    </row>
    <row r="74466" spans="5:5">
      <c r="E74466" s="15"/>
    </row>
    <row r="74467" spans="5:5">
      <c r="E74467" s="15"/>
    </row>
    <row r="74468" spans="5:5">
      <c r="E74468" s="15"/>
    </row>
    <row r="74469" spans="5:5">
      <c r="E74469" s="15"/>
    </row>
    <row r="74470" spans="5:5">
      <c r="E74470" s="15"/>
    </row>
    <row r="74471" spans="5:5">
      <c r="E74471" s="15"/>
    </row>
    <row r="74472" spans="5:5">
      <c r="E74472" s="15"/>
    </row>
    <row r="74473" spans="5:5">
      <c r="E74473" s="15"/>
    </row>
    <row r="74474" spans="5:5">
      <c r="E74474" s="15"/>
    </row>
    <row r="74475" spans="5:5">
      <c r="E74475" s="15"/>
    </row>
    <row r="74476" spans="5:5">
      <c r="E74476" s="15"/>
    </row>
    <row r="74477" spans="5:5">
      <c r="E74477" s="15"/>
    </row>
    <row r="74478" spans="5:5">
      <c r="E74478" s="15"/>
    </row>
    <row r="74479" spans="5:5">
      <c r="E74479" s="15"/>
    </row>
    <row r="74480" spans="5:5">
      <c r="E74480" s="15"/>
    </row>
    <row r="74481" spans="5:5">
      <c r="E74481" s="15"/>
    </row>
    <row r="74482" spans="5:5">
      <c r="E74482" s="15"/>
    </row>
    <row r="74483" spans="5:5">
      <c r="E74483" s="15"/>
    </row>
    <row r="74484" spans="5:5">
      <c r="E74484" s="15"/>
    </row>
    <row r="74485" spans="5:5">
      <c r="E74485" s="15"/>
    </row>
    <row r="74486" spans="5:5">
      <c r="E74486" s="15"/>
    </row>
    <row r="74487" spans="5:5">
      <c r="E74487" s="15"/>
    </row>
    <row r="74488" spans="5:5">
      <c r="E74488" s="15"/>
    </row>
    <row r="74489" spans="5:5">
      <c r="E74489" s="15"/>
    </row>
    <row r="74490" spans="5:5">
      <c r="E74490" s="15"/>
    </row>
    <row r="74491" spans="5:5">
      <c r="E74491" s="15"/>
    </row>
    <row r="74492" spans="5:5">
      <c r="E74492" s="15"/>
    </row>
    <row r="74493" spans="5:5">
      <c r="E74493" s="15"/>
    </row>
    <row r="74494" spans="5:5">
      <c r="E74494" s="15"/>
    </row>
    <row r="74495" spans="5:5">
      <c r="E74495" s="15"/>
    </row>
    <row r="74496" spans="5:5">
      <c r="E74496" s="15"/>
    </row>
    <row r="74497" spans="5:5">
      <c r="E74497" s="15"/>
    </row>
    <row r="74498" spans="5:5">
      <c r="E74498" s="15"/>
    </row>
    <row r="74499" spans="5:5">
      <c r="E74499" s="15"/>
    </row>
    <row r="74500" spans="5:5">
      <c r="E74500" s="15"/>
    </row>
    <row r="74501" spans="5:5">
      <c r="E74501" s="15"/>
    </row>
    <row r="74502" spans="5:5">
      <c r="E74502" s="15"/>
    </row>
    <row r="74503" spans="5:5">
      <c r="E74503" s="15"/>
    </row>
    <row r="74504" spans="5:5">
      <c r="E74504" s="15"/>
    </row>
    <row r="74505" spans="5:5">
      <c r="E74505" s="15"/>
    </row>
    <row r="74506" spans="5:5">
      <c r="E74506" s="15"/>
    </row>
    <row r="74507" spans="5:5">
      <c r="E74507" s="15"/>
    </row>
    <row r="74508" spans="5:5">
      <c r="E74508" s="15"/>
    </row>
    <row r="74509" spans="5:5">
      <c r="E74509" s="15"/>
    </row>
    <row r="74510" spans="5:5">
      <c r="E74510" s="15"/>
    </row>
    <row r="74511" spans="5:5">
      <c r="E74511" s="15"/>
    </row>
    <row r="74512" spans="5:5">
      <c r="E74512" s="15"/>
    </row>
    <row r="74513" spans="5:5">
      <c r="E74513" s="15"/>
    </row>
    <row r="74514" spans="5:5">
      <c r="E74514" s="15"/>
    </row>
    <row r="74515" spans="5:5">
      <c r="E74515" s="15"/>
    </row>
    <row r="74516" spans="5:5">
      <c r="E74516" s="15"/>
    </row>
    <row r="74517" spans="5:5">
      <c r="E74517" s="15"/>
    </row>
    <row r="74518" spans="5:5">
      <c r="E74518" s="15"/>
    </row>
    <row r="74519" spans="5:5">
      <c r="E74519" s="15"/>
    </row>
    <row r="74520" spans="5:5">
      <c r="E74520" s="15"/>
    </row>
    <row r="74521" spans="5:5">
      <c r="E74521" s="15"/>
    </row>
    <row r="74522" spans="5:5">
      <c r="E74522" s="15"/>
    </row>
    <row r="74523" spans="5:5">
      <c r="E74523" s="15"/>
    </row>
    <row r="74524" spans="5:5">
      <c r="E74524" s="15"/>
    </row>
    <row r="74525" spans="5:5">
      <c r="E74525" s="15"/>
    </row>
    <row r="74526" spans="5:5">
      <c r="E74526" s="15"/>
    </row>
    <row r="74527" spans="5:5">
      <c r="E74527" s="15"/>
    </row>
    <row r="74528" spans="5:5">
      <c r="E74528" s="15"/>
    </row>
    <row r="74529" spans="5:5">
      <c r="E74529" s="15"/>
    </row>
    <row r="74530" spans="5:5">
      <c r="E74530" s="15"/>
    </row>
    <row r="74531" spans="5:5">
      <c r="E74531" s="15"/>
    </row>
    <row r="74532" spans="5:5">
      <c r="E74532" s="15"/>
    </row>
    <row r="74533" spans="5:5">
      <c r="E74533" s="15"/>
    </row>
    <row r="74534" spans="5:5">
      <c r="E74534" s="15"/>
    </row>
    <row r="74535" spans="5:5">
      <c r="E74535" s="15"/>
    </row>
    <row r="74536" spans="5:5">
      <c r="E74536" s="15"/>
    </row>
    <row r="74537" spans="5:5">
      <c r="E74537" s="15"/>
    </row>
    <row r="74538" spans="5:5">
      <c r="E74538" s="15"/>
    </row>
    <row r="74539" spans="5:5">
      <c r="E74539" s="15"/>
    </row>
    <row r="74540" spans="5:5">
      <c r="E74540" s="15"/>
    </row>
    <row r="74541" spans="5:5">
      <c r="E74541" s="15"/>
    </row>
    <row r="74542" spans="5:5">
      <c r="E74542" s="15"/>
    </row>
    <row r="74543" spans="5:5">
      <c r="E74543" s="15"/>
    </row>
    <row r="74544" spans="5:5">
      <c r="E74544" s="15"/>
    </row>
    <row r="74545" spans="5:5">
      <c r="E74545" s="15"/>
    </row>
    <row r="74546" spans="5:5">
      <c r="E74546" s="15"/>
    </row>
    <row r="74547" spans="5:5">
      <c r="E74547" s="15"/>
    </row>
    <row r="74548" spans="5:5">
      <c r="E74548" s="15"/>
    </row>
    <row r="74549" spans="5:5">
      <c r="E74549" s="15"/>
    </row>
    <row r="74550" spans="5:5">
      <c r="E74550" s="15"/>
    </row>
    <row r="74551" spans="5:5">
      <c r="E74551" s="15"/>
    </row>
    <row r="74552" spans="5:5">
      <c r="E74552" s="15"/>
    </row>
    <row r="74553" spans="5:5">
      <c r="E74553" s="15"/>
    </row>
    <row r="74554" spans="5:5">
      <c r="E74554" s="15"/>
    </row>
    <row r="74555" spans="5:5">
      <c r="E74555" s="15"/>
    </row>
    <row r="74556" spans="5:5">
      <c r="E74556" s="15"/>
    </row>
    <row r="74557" spans="5:5">
      <c r="E74557" s="15"/>
    </row>
    <row r="74558" spans="5:5">
      <c r="E74558" s="15"/>
    </row>
    <row r="74559" spans="5:5">
      <c r="E74559" s="15"/>
    </row>
    <row r="74560" spans="5:5">
      <c r="E74560" s="15"/>
    </row>
    <row r="74561" spans="5:5">
      <c r="E74561" s="15"/>
    </row>
    <row r="74562" spans="5:5">
      <c r="E74562" s="15"/>
    </row>
    <row r="74563" spans="5:5">
      <c r="E74563" s="15"/>
    </row>
    <row r="74564" spans="5:5">
      <c r="E74564" s="15"/>
    </row>
    <row r="74565" spans="5:5">
      <c r="E74565" s="15"/>
    </row>
    <row r="74566" spans="5:5">
      <c r="E74566" s="15"/>
    </row>
    <row r="74567" spans="5:5">
      <c r="E74567" s="15"/>
    </row>
    <row r="74568" spans="5:5">
      <c r="E74568" s="15"/>
    </row>
    <row r="74569" spans="5:5">
      <c r="E74569" s="15"/>
    </row>
    <row r="74570" spans="5:5">
      <c r="E74570" s="15"/>
    </row>
    <row r="74571" spans="5:5">
      <c r="E74571" s="15"/>
    </row>
    <row r="74572" spans="5:5">
      <c r="E74572" s="15"/>
    </row>
    <row r="74573" spans="5:5">
      <c r="E74573" s="15"/>
    </row>
    <row r="74574" spans="5:5">
      <c r="E74574" s="15"/>
    </row>
    <row r="74575" spans="5:5">
      <c r="E74575" s="15"/>
    </row>
    <row r="74576" spans="5:5">
      <c r="E74576" s="15"/>
    </row>
    <row r="74577" spans="5:5">
      <c r="E74577" s="15"/>
    </row>
    <row r="74578" spans="5:5">
      <c r="E74578" s="15"/>
    </row>
    <row r="74579" spans="5:5">
      <c r="E74579" s="15"/>
    </row>
    <row r="74580" spans="5:5">
      <c r="E74580" s="15"/>
    </row>
    <row r="74581" spans="5:5">
      <c r="E74581" s="15"/>
    </row>
    <row r="74582" spans="5:5">
      <c r="E74582" s="15"/>
    </row>
    <row r="74583" spans="5:5">
      <c r="E74583" s="15"/>
    </row>
    <row r="74584" spans="5:5">
      <c r="E74584" s="15"/>
    </row>
    <row r="74585" spans="5:5">
      <c r="E74585" s="15"/>
    </row>
    <row r="74586" spans="5:5">
      <c r="E74586" s="15"/>
    </row>
    <row r="74587" spans="5:5">
      <c r="E74587" s="15"/>
    </row>
    <row r="74588" spans="5:5">
      <c r="E74588" s="15"/>
    </row>
    <row r="74589" spans="5:5">
      <c r="E74589" s="15"/>
    </row>
    <row r="74590" spans="5:5">
      <c r="E74590" s="15"/>
    </row>
    <row r="74591" spans="5:5">
      <c r="E74591" s="15"/>
    </row>
    <row r="74592" spans="5:5">
      <c r="E74592" s="15"/>
    </row>
    <row r="74593" spans="5:5">
      <c r="E74593" s="15"/>
    </row>
    <row r="74594" spans="5:5">
      <c r="E74594" s="15"/>
    </row>
    <row r="74595" spans="5:5">
      <c r="E74595" s="15"/>
    </row>
    <row r="74596" spans="5:5">
      <c r="E74596" s="15"/>
    </row>
    <row r="74597" spans="5:5">
      <c r="E74597" s="15"/>
    </row>
    <row r="74598" spans="5:5">
      <c r="E74598" s="15"/>
    </row>
    <row r="74599" spans="5:5">
      <c r="E74599" s="15"/>
    </row>
    <row r="74600" spans="5:5">
      <c r="E74600" s="15"/>
    </row>
    <row r="74601" spans="5:5">
      <c r="E74601" s="15"/>
    </row>
    <row r="74602" spans="5:5">
      <c r="E74602" s="15"/>
    </row>
    <row r="74603" spans="5:5">
      <c r="E74603" s="15"/>
    </row>
    <row r="74604" spans="5:5">
      <c r="E74604" s="15"/>
    </row>
    <row r="74605" spans="5:5">
      <c r="E74605" s="15"/>
    </row>
    <row r="74606" spans="5:5">
      <c r="E74606" s="15"/>
    </row>
    <row r="74607" spans="5:5">
      <c r="E74607" s="15"/>
    </row>
    <row r="74608" spans="5:5">
      <c r="E74608" s="15"/>
    </row>
    <row r="74609" spans="5:5">
      <c r="E74609" s="15"/>
    </row>
    <row r="74610" spans="5:5">
      <c r="E74610" s="15"/>
    </row>
    <row r="74611" spans="5:5">
      <c r="E74611" s="15"/>
    </row>
    <row r="74612" spans="5:5">
      <c r="E74612" s="15"/>
    </row>
    <row r="74613" spans="5:5">
      <c r="E74613" s="15"/>
    </row>
    <row r="74614" spans="5:5">
      <c r="E74614" s="15"/>
    </row>
    <row r="74615" spans="5:5">
      <c r="E74615" s="15"/>
    </row>
    <row r="74616" spans="5:5">
      <c r="E74616" s="15"/>
    </row>
    <row r="74617" spans="5:5">
      <c r="E74617" s="15"/>
    </row>
    <row r="74618" spans="5:5">
      <c r="E74618" s="15"/>
    </row>
    <row r="74619" spans="5:5">
      <c r="E74619" s="15"/>
    </row>
    <row r="74620" spans="5:5">
      <c r="E74620" s="15"/>
    </row>
    <row r="74621" spans="5:5">
      <c r="E74621" s="15"/>
    </row>
    <row r="74622" spans="5:5">
      <c r="E74622" s="15"/>
    </row>
    <row r="74623" spans="5:5">
      <c r="E74623" s="15"/>
    </row>
    <row r="74624" spans="5:5">
      <c r="E74624" s="15"/>
    </row>
    <row r="74625" spans="5:5">
      <c r="E74625" s="15"/>
    </row>
    <row r="74626" spans="5:5">
      <c r="E74626" s="15"/>
    </row>
    <row r="74627" spans="5:5">
      <c r="E74627" s="15"/>
    </row>
    <row r="74628" spans="5:5">
      <c r="E74628" s="15"/>
    </row>
    <row r="74629" spans="5:5">
      <c r="E74629" s="15"/>
    </row>
    <row r="74630" spans="5:5">
      <c r="E74630" s="15"/>
    </row>
    <row r="74631" spans="5:5">
      <c r="E74631" s="15"/>
    </row>
    <row r="74632" spans="5:5">
      <c r="E74632" s="15"/>
    </row>
    <row r="74633" spans="5:5">
      <c r="E74633" s="15"/>
    </row>
    <row r="74634" spans="5:5">
      <c r="E74634" s="15"/>
    </row>
    <row r="74635" spans="5:5">
      <c r="E74635" s="15"/>
    </row>
    <row r="74636" spans="5:5">
      <c r="E74636" s="15"/>
    </row>
    <row r="74637" spans="5:5">
      <c r="E74637" s="15"/>
    </row>
    <row r="74638" spans="5:5">
      <c r="E74638" s="15"/>
    </row>
    <row r="74639" spans="5:5">
      <c r="E74639" s="15"/>
    </row>
    <row r="74640" spans="5:5">
      <c r="E74640" s="15"/>
    </row>
    <row r="74641" spans="5:5">
      <c r="E74641" s="15"/>
    </row>
    <row r="74642" spans="5:5">
      <c r="E74642" s="15"/>
    </row>
    <row r="74643" spans="5:5">
      <c r="E74643" s="15"/>
    </row>
    <row r="74644" spans="5:5">
      <c r="E74644" s="15"/>
    </row>
    <row r="74645" spans="5:5">
      <c r="E74645" s="15"/>
    </row>
    <row r="74646" spans="5:5">
      <c r="E74646" s="15"/>
    </row>
    <row r="74647" spans="5:5">
      <c r="E74647" s="15"/>
    </row>
    <row r="74648" spans="5:5">
      <c r="E74648" s="15"/>
    </row>
    <row r="74649" spans="5:5">
      <c r="E74649" s="15"/>
    </row>
    <row r="74650" spans="5:5">
      <c r="E74650" s="15"/>
    </row>
    <row r="74651" spans="5:5">
      <c r="E74651" s="15"/>
    </row>
    <row r="74652" spans="5:5">
      <c r="E74652" s="15"/>
    </row>
    <row r="74653" spans="5:5">
      <c r="E74653" s="15"/>
    </row>
    <row r="74654" spans="5:5">
      <c r="E74654" s="15"/>
    </row>
    <row r="74655" spans="5:5">
      <c r="E74655" s="15"/>
    </row>
    <row r="74656" spans="5:5">
      <c r="E74656" s="15"/>
    </row>
    <row r="74657" spans="5:5">
      <c r="E74657" s="15"/>
    </row>
    <row r="74658" spans="5:5">
      <c r="E74658" s="15"/>
    </row>
    <row r="74659" spans="5:5">
      <c r="E74659" s="15"/>
    </row>
    <row r="74660" spans="5:5">
      <c r="E74660" s="15"/>
    </row>
    <row r="74661" spans="5:5">
      <c r="E74661" s="15"/>
    </row>
    <row r="74662" spans="5:5">
      <c r="E74662" s="15"/>
    </row>
    <row r="74663" spans="5:5">
      <c r="E74663" s="15"/>
    </row>
    <row r="74664" spans="5:5">
      <c r="E74664" s="15"/>
    </row>
    <row r="74665" spans="5:5">
      <c r="E74665" s="15"/>
    </row>
    <row r="74666" spans="5:5">
      <c r="E74666" s="15"/>
    </row>
    <row r="74667" spans="5:5">
      <c r="E74667" s="15"/>
    </row>
    <row r="74668" spans="5:5">
      <c r="E74668" s="15"/>
    </row>
    <row r="74669" spans="5:5">
      <c r="E74669" s="15"/>
    </row>
    <row r="74670" spans="5:5">
      <c r="E74670" s="15"/>
    </row>
    <row r="74671" spans="5:5">
      <c r="E74671" s="15"/>
    </row>
    <row r="74672" spans="5:5">
      <c r="E74672" s="15"/>
    </row>
    <row r="74673" spans="5:5">
      <c r="E74673" s="15"/>
    </row>
    <row r="74674" spans="5:5">
      <c r="E74674" s="15"/>
    </row>
    <row r="74675" spans="5:5">
      <c r="E74675" s="15"/>
    </row>
    <row r="74676" spans="5:5">
      <c r="E74676" s="15"/>
    </row>
    <row r="74677" spans="5:5">
      <c r="E74677" s="15"/>
    </row>
    <row r="74678" spans="5:5">
      <c r="E74678" s="15"/>
    </row>
    <row r="74679" spans="5:5">
      <c r="E74679" s="15"/>
    </row>
    <row r="74680" spans="5:5">
      <c r="E74680" s="15"/>
    </row>
    <row r="74681" spans="5:5">
      <c r="E74681" s="15"/>
    </row>
    <row r="74682" spans="5:5">
      <c r="E74682" s="15"/>
    </row>
    <row r="74683" spans="5:5">
      <c r="E74683" s="15"/>
    </row>
    <row r="74684" spans="5:5">
      <c r="E74684" s="15"/>
    </row>
    <row r="74685" spans="5:5">
      <c r="E74685" s="15"/>
    </row>
    <row r="74686" spans="5:5">
      <c r="E74686" s="15"/>
    </row>
    <row r="74687" spans="5:5">
      <c r="E74687" s="15"/>
    </row>
    <row r="74688" spans="5:5">
      <c r="E74688" s="15"/>
    </row>
    <row r="74689" spans="5:5">
      <c r="E74689" s="15"/>
    </row>
    <row r="74690" spans="5:5">
      <c r="E74690" s="15"/>
    </row>
    <row r="74691" spans="5:5">
      <c r="E74691" s="15"/>
    </row>
    <row r="74692" spans="5:5">
      <c r="E74692" s="15"/>
    </row>
    <row r="74693" spans="5:5">
      <c r="E74693" s="15"/>
    </row>
    <row r="74694" spans="5:5">
      <c r="E74694" s="15"/>
    </row>
    <row r="74695" spans="5:5">
      <c r="E74695" s="15"/>
    </row>
    <row r="74696" spans="5:5">
      <c r="E74696" s="15"/>
    </row>
    <row r="74697" spans="5:5">
      <c r="E74697" s="15"/>
    </row>
    <row r="74698" spans="5:5">
      <c r="E74698" s="15"/>
    </row>
    <row r="74699" spans="5:5">
      <c r="E74699" s="15"/>
    </row>
    <row r="74700" spans="5:5">
      <c r="E74700" s="15"/>
    </row>
    <row r="74701" spans="5:5">
      <c r="E74701" s="15"/>
    </row>
    <row r="74702" spans="5:5">
      <c r="E74702" s="15"/>
    </row>
    <row r="74703" spans="5:5">
      <c r="E74703" s="15"/>
    </row>
    <row r="74704" spans="5:5">
      <c r="E74704" s="15"/>
    </row>
    <row r="74705" spans="5:5">
      <c r="E74705" s="15"/>
    </row>
    <row r="74706" spans="5:5">
      <c r="E74706" s="15"/>
    </row>
    <row r="74707" spans="5:5">
      <c r="E74707" s="15"/>
    </row>
    <row r="74708" spans="5:5">
      <c r="E74708" s="15"/>
    </row>
    <row r="74709" spans="5:5">
      <c r="E74709" s="15"/>
    </row>
    <row r="74710" spans="5:5">
      <c r="E74710" s="15"/>
    </row>
    <row r="74711" spans="5:5">
      <c r="E74711" s="15"/>
    </row>
    <row r="74712" spans="5:5">
      <c r="E74712" s="15"/>
    </row>
    <row r="74713" spans="5:5">
      <c r="E74713" s="15"/>
    </row>
    <row r="74714" spans="5:5">
      <c r="E74714" s="15"/>
    </row>
    <row r="74715" spans="5:5">
      <c r="E74715" s="15"/>
    </row>
    <row r="74716" spans="5:5">
      <c r="E74716" s="15"/>
    </row>
    <row r="74717" spans="5:5">
      <c r="E74717" s="15"/>
    </row>
    <row r="74718" spans="5:5">
      <c r="E74718" s="15"/>
    </row>
    <row r="74719" spans="5:5">
      <c r="E74719" s="15"/>
    </row>
    <row r="74720" spans="5:5">
      <c r="E74720" s="15"/>
    </row>
    <row r="74721" spans="5:5">
      <c r="E74721" s="15"/>
    </row>
    <row r="74722" spans="5:5">
      <c r="E74722" s="15"/>
    </row>
    <row r="74723" spans="5:5">
      <c r="E74723" s="15"/>
    </row>
    <row r="74724" spans="5:5">
      <c r="E74724" s="15"/>
    </row>
    <row r="74725" spans="5:5">
      <c r="E74725" s="15"/>
    </row>
    <row r="74726" spans="5:5">
      <c r="E74726" s="15"/>
    </row>
    <row r="74727" spans="5:5">
      <c r="E74727" s="15"/>
    </row>
    <row r="74728" spans="5:5">
      <c r="E74728" s="15"/>
    </row>
    <row r="74729" spans="5:5">
      <c r="E74729" s="15"/>
    </row>
    <row r="74730" spans="5:5">
      <c r="E74730" s="15"/>
    </row>
    <row r="74731" spans="5:5">
      <c r="E74731" s="15"/>
    </row>
    <row r="74732" spans="5:5">
      <c r="E74732" s="15"/>
    </row>
    <row r="74733" spans="5:5">
      <c r="E74733" s="15"/>
    </row>
    <row r="74734" spans="5:5">
      <c r="E74734" s="15"/>
    </row>
    <row r="74735" spans="5:5">
      <c r="E74735" s="15"/>
    </row>
    <row r="74736" spans="5:5">
      <c r="E74736" s="15"/>
    </row>
    <row r="74737" spans="5:5">
      <c r="E74737" s="15"/>
    </row>
    <row r="74738" spans="5:5">
      <c r="E74738" s="15"/>
    </row>
    <row r="74739" spans="5:5">
      <c r="E74739" s="15"/>
    </row>
    <row r="74740" spans="5:5">
      <c r="E74740" s="15"/>
    </row>
    <row r="74741" spans="5:5">
      <c r="E74741" s="15"/>
    </row>
    <row r="74742" spans="5:5">
      <c r="E74742" s="15"/>
    </row>
    <row r="74743" spans="5:5">
      <c r="E74743" s="15"/>
    </row>
    <row r="74744" spans="5:5">
      <c r="E74744" s="15"/>
    </row>
    <row r="74745" spans="5:5">
      <c r="E74745" s="15"/>
    </row>
    <row r="74746" spans="5:5">
      <c r="E74746" s="15"/>
    </row>
    <row r="74747" spans="5:5">
      <c r="E74747" s="15"/>
    </row>
    <row r="74748" spans="5:5">
      <c r="E74748" s="15"/>
    </row>
    <row r="74749" spans="5:5">
      <c r="E74749" s="15"/>
    </row>
    <row r="74750" spans="5:5">
      <c r="E74750" s="15"/>
    </row>
    <row r="74751" spans="5:5">
      <c r="E74751" s="15"/>
    </row>
    <row r="74752" spans="5:5">
      <c r="E74752" s="15"/>
    </row>
    <row r="74753" spans="5:5">
      <c r="E74753" s="15"/>
    </row>
    <row r="74754" spans="5:5">
      <c r="E74754" s="15"/>
    </row>
    <row r="74755" spans="5:5">
      <c r="E74755" s="15"/>
    </row>
    <row r="74756" spans="5:5">
      <c r="E74756" s="15"/>
    </row>
    <row r="74757" spans="5:5">
      <c r="E74757" s="15"/>
    </row>
    <row r="74758" spans="5:5">
      <c r="E74758" s="15"/>
    </row>
    <row r="74759" spans="5:5">
      <c r="E74759" s="15"/>
    </row>
    <row r="74760" spans="5:5">
      <c r="E74760" s="15"/>
    </row>
    <row r="74761" spans="5:5">
      <c r="E74761" s="15"/>
    </row>
    <row r="74762" spans="5:5">
      <c r="E74762" s="15"/>
    </row>
    <row r="74763" spans="5:5">
      <c r="E74763" s="15"/>
    </row>
    <row r="74764" spans="5:5">
      <c r="E74764" s="15"/>
    </row>
    <row r="74765" spans="5:5">
      <c r="E74765" s="15"/>
    </row>
    <row r="74766" spans="5:5">
      <c r="E74766" s="15"/>
    </row>
    <row r="74767" spans="5:5">
      <c r="E74767" s="15"/>
    </row>
    <row r="74768" spans="5:5">
      <c r="E74768" s="15"/>
    </row>
    <row r="74769" spans="5:5">
      <c r="E74769" s="15"/>
    </row>
    <row r="74770" spans="5:5">
      <c r="E74770" s="15"/>
    </row>
    <row r="74771" spans="5:5">
      <c r="E74771" s="15"/>
    </row>
    <row r="74772" spans="5:5">
      <c r="E74772" s="15"/>
    </row>
    <row r="74773" spans="5:5">
      <c r="E74773" s="15"/>
    </row>
    <row r="74774" spans="5:5">
      <c r="E74774" s="15"/>
    </row>
    <row r="74775" spans="5:5">
      <c r="E74775" s="15"/>
    </row>
    <row r="74776" spans="5:5">
      <c r="E74776" s="15"/>
    </row>
    <row r="74777" spans="5:5">
      <c r="E74777" s="15"/>
    </row>
    <row r="74778" spans="5:5">
      <c r="E74778" s="15"/>
    </row>
    <row r="74779" spans="5:5">
      <c r="E74779" s="15"/>
    </row>
    <row r="74780" spans="5:5">
      <c r="E74780" s="15"/>
    </row>
    <row r="74781" spans="5:5">
      <c r="E74781" s="15"/>
    </row>
    <row r="74782" spans="5:5">
      <c r="E74782" s="15"/>
    </row>
    <row r="74783" spans="5:5">
      <c r="E74783" s="15"/>
    </row>
    <row r="74784" spans="5:5">
      <c r="E74784" s="15"/>
    </row>
    <row r="74785" spans="5:5">
      <c r="E74785" s="15"/>
    </row>
    <row r="74786" spans="5:5">
      <c r="E74786" s="15"/>
    </row>
    <row r="74787" spans="5:5">
      <c r="E74787" s="15"/>
    </row>
    <row r="74788" spans="5:5">
      <c r="E74788" s="15"/>
    </row>
    <row r="74789" spans="5:5">
      <c r="E74789" s="15"/>
    </row>
    <row r="74790" spans="5:5">
      <c r="E74790" s="15"/>
    </row>
    <row r="74791" spans="5:5">
      <c r="E74791" s="15"/>
    </row>
    <row r="74792" spans="5:5">
      <c r="E74792" s="15"/>
    </row>
    <row r="74793" spans="5:5">
      <c r="E74793" s="15"/>
    </row>
    <row r="74794" spans="5:5">
      <c r="E74794" s="15"/>
    </row>
    <row r="74795" spans="5:5">
      <c r="E74795" s="15"/>
    </row>
    <row r="74796" spans="5:5">
      <c r="E74796" s="15"/>
    </row>
    <row r="74797" spans="5:5">
      <c r="E74797" s="15"/>
    </row>
    <row r="74798" spans="5:5">
      <c r="E74798" s="15"/>
    </row>
    <row r="74799" spans="5:5">
      <c r="E74799" s="15"/>
    </row>
    <row r="74800" spans="5:5">
      <c r="E74800" s="15"/>
    </row>
    <row r="74801" spans="5:5">
      <c r="E74801" s="15"/>
    </row>
    <row r="74802" spans="5:5">
      <c r="E74802" s="15"/>
    </row>
    <row r="74803" spans="5:5">
      <c r="E74803" s="15"/>
    </row>
    <row r="74804" spans="5:5">
      <c r="E74804" s="15"/>
    </row>
    <row r="74805" spans="5:5">
      <c r="E74805" s="15"/>
    </row>
    <row r="74806" spans="5:5">
      <c r="E74806" s="15"/>
    </row>
    <row r="74807" spans="5:5">
      <c r="E74807" s="15"/>
    </row>
    <row r="74808" spans="5:5">
      <c r="E74808" s="15"/>
    </row>
    <row r="74809" spans="5:5">
      <c r="E74809" s="15"/>
    </row>
    <row r="74810" spans="5:5">
      <c r="E74810" s="15"/>
    </row>
    <row r="74811" spans="5:5">
      <c r="E74811" s="15"/>
    </row>
    <row r="74812" spans="5:5">
      <c r="E74812" s="15"/>
    </row>
    <row r="74813" spans="5:5">
      <c r="E74813" s="15"/>
    </row>
    <row r="74814" spans="5:5">
      <c r="E74814" s="15"/>
    </row>
    <row r="74815" spans="5:5">
      <c r="E74815" s="15"/>
    </row>
    <row r="74816" spans="5:5">
      <c r="E74816" s="15"/>
    </row>
    <row r="74817" spans="5:5">
      <c r="E74817" s="15"/>
    </row>
    <row r="74818" spans="5:5">
      <c r="E74818" s="15"/>
    </row>
    <row r="74819" spans="5:5">
      <c r="E74819" s="15"/>
    </row>
    <row r="74820" spans="5:5">
      <c r="E74820" s="15"/>
    </row>
    <row r="74821" spans="5:5">
      <c r="E74821" s="15"/>
    </row>
    <row r="74822" spans="5:5">
      <c r="E74822" s="15"/>
    </row>
    <row r="74823" spans="5:5">
      <c r="E74823" s="15"/>
    </row>
    <row r="74824" spans="5:5">
      <c r="E74824" s="15"/>
    </row>
    <row r="74825" spans="5:5">
      <c r="E74825" s="15"/>
    </row>
    <row r="74826" spans="5:5">
      <c r="E74826" s="15"/>
    </row>
    <row r="74827" spans="5:5">
      <c r="E74827" s="15"/>
    </row>
    <row r="74828" spans="5:5">
      <c r="E74828" s="15"/>
    </row>
    <row r="74829" spans="5:5">
      <c r="E74829" s="15"/>
    </row>
    <row r="74830" spans="5:5">
      <c r="E74830" s="15"/>
    </row>
    <row r="74831" spans="5:5">
      <c r="E74831" s="15"/>
    </row>
    <row r="74832" spans="5:5">
      <c r="E74832" s="15"/>
    </row>
    <row r="74833" spans="5:5">
      <c r="E74833" s="15"/>
    </row>
    <row r="74834" spans="5:5">
      <c r="E74834" s="15"/>
    </row>
    <row r="74835" spans="5:5">
      <c r="E74835" s="15"/>
    </row>
    <row r="74836" spans="5:5">
      <c r="E74836" s="15"/>
    </row>
    <row r="74837" spans="5:5">
      <c r="E74837" s="15"/>
    </row>
    <row r="74838" spans="5:5">
      <c r="E74838" s="15"/>
    </row>
    <row r="74839" spans="5:5">
      <c r="E74839" s="15"/>
    </row>
    <row r="74840" spans="5:5">
      <c r="E74840" s="15"/>
    </row>
    <row r="74841" spans="5:5">
      <c r="E74841" s="15"/>
    </row>
    <row r="74842" spans="5:5">
      <c r="E74842" s="15"/>
    </row>
    <row r="74843" spans="5:5">
      <c r="E74843" s="15"/>
    </row>
    <row r="74844" spans="5:5">
      <c r="E74844" s="15"/>
    </row>
    <row r="74845" spans="5:5">
      <c r="E74845" s="15"/>
    </row>
    <row r="74846" spans="5:5">
      <c r="E74846" s="15"/>
    </row>
    <row r="74847" spans="5:5">
      <c r="E74847" s="15"/>
    </row>
    <row r="74848" spans="5:5">
      <c r="E74848" s="15"/>
    </row>
    <row r="74849" spans="5:5">
      <c r="E74849" s="15"/>
    </row>
    <row r="74850" spans="5:5">
      <c r="E74850" s="15"/>
    </row>
    <row r="74851" spans="5:5">
      <c r="E74851" s="15"/>
    </row>
    <row r="74852" spans="5:5">
      <c r="E74852" s="15"/>
    </row>
    <row r="74853" spans="5:5">
      <c r="E74853" s="15"/>
    </row>
    <row r="74854" spans="5:5">
      <c r="E74854" s="15"/>
    </row>
    <row r="74855" spans="5:5">
      <c r="E74855" s="15"/>
    </row>
    <row r="74856" spans="5:5">
      <c r="E74856" s="15"/>
    </row>
    <row r="74857" spans="5:5">
      <c r="E74857" s="15"/>
    </row>
    <row r="74858" spans="5:5">
      <c r="E74858" s="15"/>
    </row>
    <row r="74859" spans="5:5">
      <c r="E74859" s="15"/>
    </row>
    <row r="74860" spans="5:5">
      <c r="E74860" s="15"/>
    </row>
    <row r="74861" spans="5:5">
      <c r="E74861" s="15"/>
    </row>
    <row r="74862" spans="5:5">
      <c r="E74862" s="15"/>
    </row>
    <row r="74863" spans="5:5">
      <c r="E74863" s="15"/>
    </row>
    <row r="74864" spans="5:5">
      <c r="E74864" s="15"/>
    </row>
    <row r="74865" spans="5:5">
      <c r="E74865" s="15"/>
    </row>
    <row r="74866" spans="5:5">
      <c r="E74866" s="15"/>
    </row>
    <row r="74867" spans="5:5">
      <c r="E74867" s="15"/>
    </row>
    <row r="74868" spans="5:5">
      <c r="E74868" s="15"/>
    </row>
    <row r="74869" spans="5:5">
      <c r="E74869" s="15"/>
    </row>
    <row r="74870" spans="5:5">
      <c r="E74870" s="15"/>
    </row>
    <row r="74871" spans="5:5">
      <c r="E74871" s="15"/>
    </row>
    <row r="74872" spans="5:5">
      <c r="E74872" s="15"/>
    </row>
    <row r="74873" spans="5:5">
      <c r="E74873" s="15"/>
    </row>
    <row r="74874" spans="5:5">
      <c r="E74874" s="15"/>
    </row>
    <row r="74875" spans="5:5">
      <c r="E74875" s="15"/>
    </row>
    <row r="74876" spans="5:5">
      <c r="E74876" s="15"/>
    </row>
    <row r="74877" spans="5:5">
      <c r="E74877" s="15"/>
    </row>
    <row r="74878" spans="5:5">
      <c r="E74878" s="15"/>
    </row>
    <row r="74879" spans="5:5">
      <c r="E74879" s="15"/>
    </row>
    <row r="74880" spans="5:5">
      <c r="E74880" s="15"/>
    </row>
    <row r="74881" spans="5:5">
      <c r="E74881" s="15"/>
    </row>
    <row r="74882" spans="5:5">
      <c r="E74882" s="15"/>
    </row>
    <row r="74883" spans="5:5">
      <c r="E74883" s="15"/>
    </row>
    <row r="74884" spans="5:5">
      <c r="E74884" s="15"/>
    </row>
    <row r="74885" spans="5:5">
      <c r="E74885" s="15"/>
    </row>
    <row r="74886" spans="5:5">
      <c r="E74886" s="15"/>
    </row>
    <row r="74887" spans="5:5">
      <c r="E74887" s="15"/>
    </row>
    <row r="74888" spans="5:5">
      <c r="E74888" s="15"/>
    </row>
    <row r="74889" spans="5:5">
      <c r="E74889" s="15"/>
    </row>
    <row r="74890" spans="5:5">
      <c r="E74890" s="15"/>
    </row>
    <row r="74891" spans="5:5">
      <c r="E74891" s="15"/>
    </row>
    <row r="74892" spans="5:5">
      <c r="E74892" s="15"/>
    </row>
    <row r="74893" spans="5:5">
      <c r="E74893" s="15"/>
    </row>
    <row r="74894" spans="5:5">
      <c r="E74894" s="15"/>
    </row>
    <row r="74895" spans="5:5">
      <c r="E74895" s="15"/>
    </row>
    <row r="74896" spans="5:5">
      <c r="E74896" s="15"/>
    </row>
    <row r="74897" spans="5:5">
      <c r="E74897" s="15"/>
    </row>
    <row r="74898" spans="5:5">
      <c r="E74898" s="15"/>
    </row>
    <row r="74899" spans="5:5">
      <c r="E74899" s="15"/>
    </row>
    <row r="74900" spans="5:5">
      <c r="E74900" s="15"/>
    </row>
    <row r="74901" spans="5:5">
      <c r="E74901" s="15"/>
    </row>
    <row r="74902" spans="5:5">
      <c r="E74902" s="15"/>
    </row>
    <row r="74903" spans="5:5">
      <c r="E74903" s="15"/>
    </row>
    <row r="74904" spans="5:5">
      <c r="E74904" s="15"/>
    </row>
    <row r="74905" spans="5:5">
      <c r="E74905" s="15"/>
    </row>
    <row r="74906" spans="5:5">
      <c r="E74906" s="15"/>
    </row>
    <row r="74907" spans="5:5">
      <c r="E74907" s="15"/>
    </row>
    <row r="74908" spans="5:5">
      <c r="E74908" s="15"/>
    </row>
    <row r="74909" spans="5:5">
      <c r="E74909" s="15"/>
    </row>
    <row r="74910" spans="5:5">
      <c r="E74910" s="15"/>
    </row>
    <row r="74911" spans="5:5">
      <c r="E74911" s="15"/>
    </row>
    <row r="74912" spans="5:5">
      <c r="E74912" s="15"/>
    </row>
    <row r="74913" spans="5:5">
      <c r="E74913" s="15"/>
    </row>
    <row r="74914" spans="5:5">
      <c r="E74914" s="15"/>
    </row>
    <row r="74915" spans="5:5">
      <c r="E74915" s="15"/>
    </row>
    <row r="74916" spans="5:5">
      <c r="E74916" s="15"/>
    </row>
    <row r="74917" spans="5:5">
      <c r="E74917" s="15"/>
    </row>
    <row r="74918" spans="5:5">
      <c r="E74918" s="15"/>
    </row>
    <row r="74919" spans="5:5">
      <c r="E74919" s="15"/>
    </row>
    <row r="74920" spans="5:5">
      <c r="E74920" s="15"/>
    </row>
    <row r="74921" spans="5:5">
      <c r="E74921" s="15"/>
    </row>
    <row r="74922" spans="5:5">
      <c r="E74922" s="15"/>
    </row>
    <row r="74923" spans="5:5">
      <c r="E74923" s="15"/>
    </row>
    <row r="74924" spans="5:5">
      <c r="E74924" s="15"/>
    </row>
    <row r="74925" spans="5:5">
      <c r="E74925" s="15"/>
    </row>
    <row r="74926" spans="5:5">
      <c r="E74926" s="15"/>
    </row>
    <row r="74927" spans="5:5">
      <c r="E74927" s="15"/>
    </row>
    <row r="74928" spans="5:5">
      <c r="E74928" s="15"/>
    </row>
    <row r="74929" spans="5:5">
      <c r="E74929" s="15"/>
    </row>
    <row r="74930" spans="5:5">
      <c r="E74930" s="15"/>
    </row>
    <row r="74931" spans="5:5">
      <c r="E74931" s="15"/>
    </row>
    <row r="74932" spans="5:5">
      <c r="E74932" s="15"/>
    </row>
    <row r="74933" spans="5:5">
      <c r="E74933" s="15"/>
    </row>
    <row r="74934" spans="5:5">
      <c r="E74934" s="15"/>
    </row>
    <row r="74935" spans="5:5">
      <c r="E74935" s="15"/>
    </row>
    <row r="74936" spans="5:5">
      <c r="E74936" s="15"/>
    </row>
    <row r="74937" spans="5:5">
      <c r="E74937" s="15"/>
    </row>
    <row r="74938" spans="5:5">
      <c r="E74938" s="15"/>
    </row>
    <row r="74939" spans="5:5">
      <c r="E74939" s="15"/>
    </row>
    <row r="74940" spans="5:5">
      <c r="E74940" s="15"/>
    </row>
    <row r="74941" spans="5:5">
      <c r="E74941" s="15"/>
    </row>
    <row r="74942" spans="5:5">
      <c r="E74942" s="15"/>
    </row>
    <row r="74943" spans="5:5">
      <c r="E74943" s="15"/>
    </row>
    <row r="74944" spans="5:5">
      <c r="E74944" s="15"/>
    </row>
    <row r="74945" spans="5:5">
      <c r="E74945" s="15"/>
    </row>
    <row r="74946" spans="5:5">
      <c r="E74946" s="15"/>
    </row>
    <row r="74947" spans="5:5">
      <c r="E74947" s="15"/>
    </row>
    <row r="74948" spans="5:5">
      <c r="E74948" s="15"/>
    </row>
    <row r="74949" spans="5:5">
      <c r="E74949" s="15"/>
    </row>
    <row r="74950" spans="5:5">
      <c r="E74950" s="15"/>
    </row>
    <row r="74951" spans="5:5">
      <c r="E74951" s="15"/>
    </row>
    <row r="74952" spans="5:5">
      <c r="E74952" s="15"/>
    </row>
    <row r="74953" spans="5:5">
      <c r="E74953" s="15"/>
    </row>
    <row r="74954" spans="5:5">
      <c r="E74954" s="15"/>
    </row>
    <row r="74955" spans="5:5">
      <c r="E74955" s="15"/>
    </row>
    <row r="74956" spans="5:5">
      <c r="E74956" s="15"/>
    </row>
    <row r="74957" spans="5:5">
      <c r="E74957" s="15"/>
    </row>
    <row r="74958" spans="5:5">
      <c r="E74958" s="15"/>
    </row>
    <row r="74959" spans="5:5">
      <c r="E74959" s="15"/>
    </row>
    <row r="74960" spans="5:5">
      <c r="E74960" s="15"/>
    </row>
    <row r="74961" spans="5:5">
      <c r="E74961" s="15"/>
    </row>
    <row r="74962" spans="5:5">
      <c r="E74962" s="15"/>
    </row>
    <row r="74963" spans="5:5">
      <c r="E74963" s="15"/>
    </row>
    <row r="74964" spans="5:5">
      <c r="E74964" s="15"/>
    </row>
    <row r="74965" spans="5:5">
      <c r="E74965" s="15"/>
    </row>
    <row r="74966" spans="5:5">
      <c r="E74966" s="15"/>
    </row>
    <row r="74967" spans="5:5">
      <c r="E74967" s="15"/>
    </row>
    <row r="74968" spans="5:5">
      <c r="E74968" s="15"/>
    </row>
    <row r="74969" spans="5:5">
      <c r="E74969" s="15"/>
    </row>
    <row r="74970" spans="5:5">
      <c r="E74970" s="15"/>
    </row>
    <row r="74971" spans="5:5">
      <c r="E74971" s="15"/>
    </row>
    <row r="74972" spans="5:5">
      <c r="E74972" s="15"/>
    </row>
    <row r="74973" spans="5:5">
      <c r="E74973" s="15"/>
    </row>
    <row r="74974" spans="5:5">
      <c r="E74974" s="15"/>
    </row>
    <row r="74975" spans="5:5">
      <c r="E74975" s="15"/>
    </row>
    <row r="74976" spans="5:5">
      <c r="E74976" s="15"/>
    </row>
    <row r="74977" spans="5:5">
      <c r="E74977" s="15"/>
    </row>
    <row r="74978" spans="5:5">
      <c r="E74978" s="15"/>
    </row>
    <row r="74979" spans="5:5">
      <c r="E74979" s="15"/>
    </row>
    <row r="74980" spans="5:5">
      <c r="E74980" s="15"/>
    </row>
    <row r="74981" spans="5:5">
      <c r="E74981" s="15"/>
    </row>
    <row r="74982" spans="5:5">
      <c r="E74982" s="15"/>
    </row>
    <row r="74983" spans="5:5">
      <c r="E74983" s="15"/>
    </row>
    <row r="74984" spans="5:5">
      <c r="E74984" s="15"/>
    </row>
    <row r="74985" spans="5:5">
      <c r="E74985" s="15"/>
    </row>
    <row r="74986" spans="5:5">
      <c r="E74986" s="15"/>
    </row>
    <row r="74987" spans="5:5">
      <c r="E74987" s="15"/>
    </row>
    <row r="74988" spans="5:5">
      <c r="E74988" s="15"/>
    </row>
    <row r="74989" spans="5:5">
      <c r="E74989" s="15"/>
    </row>
    <row r="74990" spans="5:5">
      <c r="E74990" s="15"/>
    </row>
    <row r="74991" spans="5:5">
      <c r="E74991" s="15"/>
    </row>
    <row r="74992" spans="5:5">
      <c r="E74992" s="15"/>
    </row>
    <row r="74993" spans="5:5">
      <c r="E74993" s="15"/>
    </row>
    <row r="74994" spans="5:5">
      <c r="E74994" s="15"/>
    </row>
    <row r="74995" spans="5:5">
      <c r="E74995" s="15"/>
    </row>
    <row r="74996" spans="5:5">
      <c r="E74996" s="15"/>
    </row>
    <row r="74997" spans="5:5">
      <c r="E74997" s="15"/>
    </row>
    <row r="74998" spans="5:5">
      <c r="E74998" s="15"/>
    </row>
    <row r="74999" spans="5:5">
      <c r="E74999" s="15"/>
    </row>
    <row r="75000" spans="5:5">
      <c r="E75000" s="15"/>
    </row>
    <row r="75001" spans="5:5">
      <c r="E75001" s="15"/>
    </row>
    <row r="75002" spans="5:5">
      <c r="E75002" s="15"/>
    </row>
    <row r="75003" spans="5:5">
      <c r="E75003" s="15"/>
    </row>
    <row r="75004" spans="5:5">
      <c r="E75004" s="15"/>
    </row>
    <row r="75005" spans="5:5">
      <c r="E75005" s="15"/>
    </row>
    <row r="75006" spans="5:5">
      <c r="E75006" s="15"/>
    </row>
    <row r="75007" spans="5:5">
      <c r="E75007" s="15"/>
    </row>
    <row r="75008" spans="5:5">
      <c r="E75008" s="15"/>
    </row>
    <row r="75009" spans="5:5">
      <c r="E75009" s="15"/>
    </row>
    <row r="75010" spans="5:5">
      <c r="E75010" s="15"/>
    </row>
    <row r="75011" spans="5:5">
      <c r="E75011" s="15"/>
    </row>
    <row r="75012" spans="5:5">
      <c r="E75012" s="15"/>
    </row>
    <row r="75013" spans="5:5">
      <c r="E75013" s="15"/>
    </row>
    <row r="75014" spans="5:5">
      <c r="E75014" s="15"/>
    </row>
    <row r="75015" spans="5:5">
      <c r="E75015" s="15"/>
    </row>
    <row r="75016" spans="5:5">
      <c r="E75016" s="15"/>
    </row>
    <row r="75017" spans="5:5">
      <c r="E75017" s="15"/>
    </row>
    <row r="75018" spans="5:5">
      <c r="E75018" s="15"/>
    </row>
    <row r="75019" spans="5:5">
      <c r="E75019" s="15"/>
    </row>
    <row r="75020" spans="5:5">
      <c r="E75020" s="15"/>
    </row>
    <row r="75021" spans="5:5">
      <c r="E75021" s="15"/>
    </row>
    <row r="75022" spans="5:5">
      <c r="E75022" s="15"/>
    </row>
    <row r="75023" spans="5:5">
      <c r="E75023" s="15"/>
    </row>
    <row r="75024" spans="5:5">
      <c r="E75024" s="15"/>
    </row>
    <row r="75025" spans="5:5">
      <c r="E75025" s="15"/>
    </row>
    <row r="75026" spans="5:5">
      <c r="E75026" s="15"/>
    </row>
    <row r="75027" spans="5:5">
      <c r="E75027" s="15"/>
    </row>
    <row r="75028" spans="5:5">
      <c r="E75028" s="15"/>
    </row>
    <row r="75029" spans="5:5">
      <c r="E75029" s="15"/>
    </row>
    <row r="75030" spans="5:5">
      <c r="E75030" s="15"/>
    </row>
    <row r="75031" spans="5:5">
      <c r="E75031" s="15"/>
    </row>
    <row r="75032" spans="5:5">
      <c r="E75032" s="15"/>
    </row>
    <row r="75033" spans="5:5">
      <c r="E75033" s="15"/>
    </row>
    <row r="75034" spans="5:5">
      <c r="E75034" s="15"/>
    </row>
    <row r="75035" spans="5:5">
      <c r="E75035" s="15"/>
    </row>
    <row r="75036" spans="5:5">
      <c r="E75036" s="15"/>
    </row>
    <row r="75037" spans="5:5">
      <c r="E75037" s="15"/>
    </row>
    <row r="75038" spans="5:5">
      <c r="E75038" s="15"/>
    </row>
    <row r="75039" spans="5:5">
      <c r="E75039" s="15"/>
    </row>
    <row r="75040" spans="5:5">
      <c r="E75040" s="15"/>
    </row>
    <row r="75041" spans="5:5">
      <c r="E75041" s="15"/>
    </row>
    <row r="75042" spans="5:5">
      <c r="E75042" s="15"/>
    </row>
    <row r="75043" spans="5:5">
      <c r="E75043" s="15"/>
    </row>
    <row r="75044" spans="5:5">
      <c r="E75044" s="15"/>
    </row>
    <row r="75045" spans="5:5">
      <c r="E75045" s="15"/>
    </row>
    <row r="75046" spans="5:5">
      <c r="E75046" s="15"/>
    </row>
    <row r="75047" spans="5:5">
      <c r="E75047" s="15"/>
    </row>
    <row r="75048" spans="5:5">
      <c r="E75048" s="15"/>
    </row>
    <row r="75049" spans="5:5">
      <c r="E75049" s="15"/>
    </row>
    <row r="75050" spans="5:5">
      <c r="E75050" s="15"/>
    </row>
    <row r="75051" spans="5:5">
      <c r="E75051" s="15"/>
    </row>
    <row r="75052" spans="5:5">
      <c r="E75052" s="15"/>
    </row>
    <row r="75053" spans="5:5">
      <c r="E75053" s="15"/>
    </row>
    <row r="75054" spans="5:5">
      <c r="E75054" s="15"/>
    </row>
    <row r="75055" spans="5:5">
      <c r="E75055" s="15"/>
    </row>
    <row r="75056" spans="5:5">
      <c r="E75056" s="15"/>
    </row>
    <row r="75057" spans="5:5">
      <c r="E75057" s="15"/>
    </row>
    <row r="75058" spans="5:5">
      <c r="E75058" s="15"/>
    </row>
    <row r="75059" spans="5:5">
      <c r="E75059" s="15"/>
    </row>
    <row r="75060" spans="5:5">
      <c r="E75060" s="15"/>
    </row>
    <row r="75061" spans="5:5">
      <c r="E75061" s="15"/>
    </row>
    <row r="75062" spans="5:5">
      <c r="E75062" s="15"/>
    </row>
    <row r="75063" spans="5:5">
      <c r="E75063" s="15"/>
    </row>
    <row r="75064" spans="5:5">
      <c r="E75064" s="15"/>
    </row>
    <row r="75065" spans="5:5">
      <c r="E75065" s="15"/>
    </row>
    <row r="75066" spans="5:5">
      <c r="E75066" s="15"/>
    </row>
    <row r="75067" spans="5:5">
      <c r="E75067" s="15"/>
    </row>
    <row r="75068" spans="5:5">
      <c r="E75068" s="15"/>
    </row>
    <row r="75069" spans="5:5">
      <c r="E75069" s="15"/>
    </row>
    <row r="75070" spans="5:5">
      <c r="E75070" s="15"/>
    </row>
    <row r="75071" spans="5:5">
      <c r="E75071" s="15"/>
    </row>
    <row r="75072" spans="5:5">
      <c r="E75072" s="15"/>
    </row>
    <row r="75073" spans="5:5">
      <c r="E75073" s="15"/>
    </row>
    <row r="75074" spans="5:5">
      <c r="E75074" s="15"/>
    </row>
    <row r="75075" spans="5:5">
      <c r="E75075" s="15"/>
    </row>
    <row r="75076" spans="5:5">
      <c r="E75076" s="15"/>
    </row>
    <row r="75077" spans="5:5">
      <c r="E75077" s="15"/>
    </row>
    <row r="75078" spans="5:5">
      <c r="E75078" s="15"/>
    </row>
    <row r="75079" spans="5:5">
      <c r="E75079" s="15"/>
    </row>
    <row r="75080" spans="5:5">
      <c r="E75080" s="15"/>
    </row>
    <row r="75081" spans="5:5">
      <c r="E75081" s="15"/>
    </row>
    <row r="75082" spans="5:5">
      <c r="E75082" s="15"/>
    </row>
    <row r="75083" spans="5:5">
      <c r="E75083" s="15"/>
    </row>
    <row r="75084" spans="5:5">
      <c r="E75084" s="15"/>
    </row>
    <row r="75085" spans="5:5">
      <c r="E75085" s="15"/>
    </row>
    <row r="75086" spans="5:5">
      <c r="E75086" s="15"/>
    </row>
    <row r="75087" spans="5:5">
      <c r="E75087" s="15"/>
    </row>
    <row r="75088" spans="5:5">
      <c r="E75088" s="15"/>
    </row>
    <row r="75089" spans="5:5">
      <c r="E75089" s="15"/>
    </row>
    <row r="75090" spans="5:5">
      <c r="E75090" s="15"/>
    </row>
    <row r="75091" spans="5:5">
      <c r="E75091" s="15"/>
    </row>
    <row r="75092" spans="5:5">
      <c r="E75092" s="15"/>
    </row>
    <row r="75093" spans="5:5">
      <c r="E75093" s="15"/>
    </row>
    <row r="75094" spans="5:5">
      <c r="E75094" s="15"/>
    </row>
    <row r="75095" spans="5:5">
      <c r="E75095" s="15"/>
    </row>
    <row r="75096" spans="5:5">
      <c r="E75096" s="15"/>
    </row>
    <row r="75097" spans="5:5">
      <c r="E75097" s="15"/>
    </row>
    <row r="75098" spans="5:5">
      <c r="E75098" s="15"/>
    </row>
    <row r="75099" spans="5:5">
      <c r="E75099" s="15"/>
    </row>
    <row r="75100" spans="5:5">
      <c r="E75100" s="15"/>
    </row>
    <row r="75101" spans="5:5">
      <c r="E75101" s="15"/>
    </row>
    <row r="75102" spans="5:5">
      <c r="E75102" s="15"/>
    </row>
    <row r="75103" spans="5:5">
      <c r="E75103" s="15"/>
    </row>
    <row r="75104" spans="5:5">
      <c r="E75104" s="15"/>
    </row>
    <row r="75105" spans="5:5">
      <c r="E75105" s="15"/>
    </row>
    <row r="75106" spans="5:5">
      <c r="E75106" s="15"/>
    </row>
    <row r="75107" spans="5:5">
      <c r="E75107" s="15"/>
    </row>
    <row r="75108" spans="5:5">
      <c r="E75108" s="15"/>
    </row>
    <row r="75109" spans="5:5">
      <c r="E75109" s="15"/>
    </row>
    <row r="75110" spans="5:5">
      <c r="E75110" s="15"/>
    </row>
    <row r="75111" spans="5:5">
      <c r="E75111" s="15"/>
    </row>
    <row r="75112" spans="5:5">
      <c r="E75112" s="15"/>
    </row>
    <row r="75113" spans="5:5">
      <c r="E75113" s="15"/>
    </row>
    <row r="75114" spans="5:5">
      <c r="E75114" s="15"/>
    </row>
    <row r="75115" spans="5:5">
      <c r="E75115" s="15"/>
    </row>
    <row r="75116" spans="5:5">
      <c r="E75116" s="15"/>
    </row>
    <row r="75117" spans="5:5">
      <c r="E75117" s="15"/>
    </row>
    <row r="75118" spans="5:5">
      <c r="E75118" s="15"/>
    </row>
    <row r="75119" spans="5:5">
      <c r="E75119" s="15"/>
    </row>
    <row r="75120" spans="5:5">
      <c r="E75120" s="15"/>
    </row>
    <row r="75121" spans="5:5">
      <c r="E75121" s="15"/>
    </row>
    <row r="75122" spans="5:5">
      <c r="E75122" s="15"/>
    </row>
    <row r="75123" spans="5:5">
      <c r="E75123" s="15"/>
    </row>
    <row r="75124" spans="5:5">
      <c r="E75124" s="15"/>
    </row>
    <row r="75125" spans="5:5">
      <c r="E75125" s="15"/>
    </row>
    <row r="75126" spans="5:5">
      <c r="E75126" s="15"/>
    </row>
    <row r="75127" spans="5:5">
      <c r="E75127" s="15"/>
    </row>
    <row r="75128" spans="5:5">
      <c r="E75128" s="15"/>
    </row>
    <row r="75129" spans="5:5">
      <c r="E75129" s="15"/>
    </row>
    <row r="75130" spans="5:5">
      <c r="E75130" s="15"/>
    </row>
    <row r="75131" spans="5:5">
      <c r="E75131" s="15"/>
    </row>
    <row r="75132" spans="5:5">
      <c r="E75132" s="15"/>
    </row>
    <row r="75133" spans="5:5">
      <c r="E75133" s="15"/>
    </row>
    <row r="75134" spans="5:5">
      <c r="E75134" s="15"/>
    </row>
    <row r="75135" spans="5:5">
      <c r="E75135" s="15"/>
    </row>
    <row r="75136" spans="5:5">
      <c r="E75136" s="15"/>
    </row>
    <row r="75137" spans="5:5">
      <c r="E75137" s="15"/>
    </row>
    <row r="75138" spans="5:5">
      <c r="E75138" s="15"/>
    </row>
    <row r="75139" spans="5:5">
      <c r="E75139" s="15"/>
    </row>
    <row r="75140" spans="5:5">
      <c r="E75140" s="15"/>
    </row>
    <row r="75141" spans="5:5">
      <c r="E75141" s="15"/>
    </row>
    <row r="75142" spans="5:5">
      <c r="E75142" s="15"/>
    </row>
    <row r="75143" spans="5:5">
      <c r="E75143" s="15"/>
    </row>
    <row r="75144" spans="5:5">
      <c r="E75144" s="15"/>
    </row>
    <row r="75145" spans="5:5">
      <c r="E75145" s="15"/>
    </row>
    <row r="75146" spans="5:5">
      <c r="E75146" s="15"/>
    </row>
    <row r="75147" spans="5:5">
      <c r="E75147" s="15"/>
    </row>
    <row r="75148" spans="5:5">
      <c r="E75148" s="15"/>
    </row>
    <row r="75149" spans="5:5">
      <c r="E75149" s="15"/>
    </row>
    <row r="75150" spans="5:5">
      <c r="E75150" s="15"/>
    </row>
    <row r="75151" spans="5:5">
      <c r="E75151" s="15"/>
    </row>
    <row r="75152" spans="5:5">
      <c r="E75152" s="15"/>
    </row>
    <row r="75153" spans="5:5">
      <c r="E75153" s="15"/>
    </row>
    <row r="75154" spans="5:5">
      <c r="E75154" s="15"/>
    </row>
    <row r="75155" spans="5:5">
      <c r="E75155" s="15"/>
    </row>
    <row r="75156" spans="5:5">
      <c r="E75156" s="15"/>
    </row>
    <row r="75157" spans="5:5">
      <c r="E75157" s="15"/>
    </row>
    <row r="75158" spans="5:5">
      <c r="E75158" s="15"/>
    </row>
    <row r="75159" spans="5:5">
      <c r="E75159" s="15"/>
    </row>
    <row r="75160" spans="5:5">
      <c r="E75160" s="15"/>
    </row>
    <row r="75161" spans="5:5">
      <c r="E75161" s="15"/>
    </row>
    <row r="75162" spans="5:5">
      <c r="E75162" s="15"/>
    </row>
    <row r="75163" spans="5:5">
      <c r="E75163" s="15"/>
    </row>
    <row r="75164" spans="5:5">
      <c r="E75164" s="15"/>
    </row>
    <row r="75165" spans="5:5">
      <c r="E75165" s="15"/>
    </row>
    <row r="75166" spans="5:5">
      <c r="E75166" s="15"/>
    </row>
    <row r="75167" spans="5:5">
      <c r="E75167" s="15"/>
    </row>
    <row r="75168" spans="5:5">
      <c r="E75168" s="15"/>
    </row>
    <row r="75169" spans="5:5">
      <c r="E75169" s="15"/>
    </row>
    <row r="75170" spans="5:5">
      <c r="E75170" s="15"/>
    </row>
    <row r="75171" spans="5:5">
      <c r="E75171" s="15"/>
    </row>
    <row r="75172" spans="5:5">
      <c r="E75172" s="15"/>
    </row>
    <row r="75173" spans="5:5">
      <c r="E75173" s="15"/>
    </row>
    <row r="75174" spans="5:5">
      <c r="E75174" s="15"/>
    </row>
    <row r="75175" spans="5:5">
      <c r="E75175" s="15"/>
    </row>
    <row r="75176" spans="5:5">
      <c r="E75176" s="15"/>
    </row>
    <row r="75177" spans="5:5">
      <c r="E75177" s="15"/>
    </row>
    <row r="75178" spans="5:5">
      <c r="E75178" s="15"/>
    </row>
    <row r="75179" spans="5:5">
      <c r="E75179" s="15"/>
    </row>
    <row r="75180" spans="5:5">
      <c r="E75180" s="15"/>
    </row>
    <row r="75181" spans="5:5">
      <c r="E75181" s="15"/>
    </row>
    <row r="75182" spans="5:5">
      <c r="E75182" s="15"/>
    </row>
    <row r="75183" spans="5:5">
      <c r="E75183" s="15"/>
    </row>
    <row r="75184" spans="5:5">
      <c r="E75184" s="15"/>
    </row>
    <row r="75185" spans="5:5">
      <c r="E75185" s="15"/>
    </row>
    <row r="75186" spans="5:5">
      <c r="E75186" s="15"/>
    </row>
    <row r="75187" spans="5:5">
      <c r="E75187" s="15"/>
    </row>
    <row r="75188" spans="5:5">
      <c r="E75188" s="15"/>
    </row>
    <row r="75189" spans="5:5">
      <c r="E75189" s="15"/>
    </row>
    <row r="75190" spans="5:5">
      <c r="E75190" s="15"/>
    </row>
    <row r="75191" spans="5:5">
      <c r="E75191" s="15"/>
    </row>
    <row r="75192" spans="5:5">
      <c r="E75192" s="15"/>
    </row>
    <row r="75193" spans="5:5">
      <c r="E75193" s="15"/>
    </row>
    <row r="75194" spans="5:5">
      <c r="E75194" s="15"/>
    </row>
    <row r="75195" spans="5:5">
      <c r="E75195" s="15"/>
    </row>
    <row r="75196" spans="5:5">
      <c r="E75196" s="15"/>
    </row>
    <row r="75197" spans="5:5">
      <c r="E75197" s="15"/>
    </row>
    <row r="75198" spans="5:5">
      <c r="E75198" s="15"/>
    </row>
    <row r="75199" spans="5:5">
      <c r="E75199" s="15"/>
    </row>
    <row r="75200" spans="5:5">
      <c r="E75200" s="15"/>
    </row>
    <row r="75201" spans="5:5">
      <c r="E75201" s="15"/>
    </row>
    <row r="75202" spans="5:5">
      <c r="E75202" s="15"/>
    </row>
    <row r="75203" spans="5:5">
      <c r="E75203" s="15"/>
    </row>
    <row r="75204" spans="5:5">
      <c r="E75204" s="15"/>
    </row>
    <row r="75205" spans="5:5">
      <c r="E75205" s="15"/>
    </row>
    <row r="75206" spans="5:5">
      <c r="E75206" s="15"/>
    </row>
    <row r="75207" spans="5:5">
      <c r="E75207" s="15"/>
    </row>
    <row r="75208" spans="5:5">
      <c r="E75208" s="15"/>
    </row>
    <row r="75209" spans="5:5">
      <c r="E75209" s="15"/>
    </row>
    <row r="75210" spans="5:5">
      <c r="E75210" s="15"/>
    </row>
    <row r="75211" spans="5:5">
      <c r="E75211" s="15"/>
    </row>
    <row r="75212" spans="5:5">
      <c r="E75212" s="15"/>
    </row>
    <row r="75213" spans="5:5">
      <c r="E75213" s="15"/>
    </row>
    <row r="75214" spans="5:5">
      <c r="E75214" s="15"/>
    </row>
    <row r="75215" spans="5:5">
      <c r="E75215" s="15"/>
    </row>
    <row r="75216" spans="5:5">
      <c r="E75216" s="15"/>
    </row>
    <row r="75217" spans="5:5">
      <c r="E75217" s="15"/>
    </row>
    <row r="75218" spans="5:5">
      <c r="E75218" s="15"/>
    </row>
    <row r="75219" spans="5:5">
      <c r="E75219" s="15"/>
    </row>
    <row r="75220" spans="5:5">
      <c r="E75220" s="15"/>
    </row>
    <row r="75221" spans="5:5">
      <c r="E75221" s="15"/>
    </row>
    <row r="75222" spans="5:5">
      <c r="E75222" s="15"/>
    </row>
    <row r="75223" spans="5:5">
      <c r="E75223" s="15"/>
    </row>
    <row r="75224" spans="5:5">
      <c r="E75224" s="15"/>
    </row>
    <row r="75225" spans="5:5">
      <c r="E75225" s="15"/>
    </row>
    <row r="75226" spans="5:5">
      <c r="E75226" s="15"/>
    </row>
    <row r="75227" spans="5:5">
      <c r="E75227" s="15"/>
    </row>
    <row r="75228" spans="5:5">
      <c r="E75228" s="15"/>
    </row>
    <row r="75229" spans="5:5">
      <c r="E75229" s="15"/>
    </row>
    <row r="75230" spans="5:5">
      <c r="E75230" s="15"/>
    </row>
    <row r="75231" spans="5:5">
      <c r="E75231" s="15"/>
    </row>
    <row r="75232" spans="5:5">
      <c r="E75232" s="15"/>
    </row>
    <row r="75233" spans="5:5">
      <c r="E75233" s="15"/>
    </row>
    <row r="75234" spans="5:5">
      <c r="E75234" s="15"/>
    </row>
    <row r="75235" spans="5:5">
      <c r="E75235" s="15"/>
    </row>
    <row r="75236" spans="5:5">
      <c r="E75236" s="15"/>
    </row>
    <row r="75237" spans="5:5">
      <c r="E75237" s="15"/>
    </row>
    <row r="75238" spans="5:5">
      <c r="E75238" s="15"/>
    </row>
    <row r="75239" spans="5:5">
      <c r="E75239" s="15"/>
    </row>
    <row r="75240" spans="5:5">
      <c r="E75240" s="15"/>
    </row>
    <row r="75241" spans="5:5">
      <c r="E75241" s="15"/>
    </row>
    <row r="75242" spans="5:5">
      <c r="E75242" s="15"/>
    </row>
    <row r="75243" spans="5:5">
      <c r="E75243" s="15"/>
    </row>
    <row r="75244" spans="5:5">
      <c r="E75244" s="15"/>
    </row>
    <row r="75245" spans="5:5">
      <c r="E75245" s="15"/>
    </row>
    <row r="75246" spans="5:5">
      <c r="E75246" s="15"/>
    </row>
    <row r="75247" spans="5:5">
      <c r="E75247" s="15"/>
    </row>
    <row r="75248" spans="5:5">
      <c r="E75248" s="15"/>
    </row>
    <row r="75249" spans="5:5">
      <c r="E75249" s="15"/>
    </row>
    <row r="75250" spans="5:5">
      <c r="E75250" s="15"/>
    </row>
    <row r="75251" spans="5:5">
      <c r="E75251" s="15"/>
    </row>
    <row r="75252" spans="5:5">
      <c r="E75252" s="15"/>
    </row>
    <row r="75253" spans="5:5">
      <c r="E75253" s="15"/>
    </row>
    <row r="75254" spans="5:5">
      <c r="E75254" s="15"/>
    </row>
    <row r="75255" spans="5:5">
      <c r="E75255" s="15"/>
    </row>
    <row r="75256" spans="5:5">
      <c r="E75256" s="15"/>
    </row>
    <row r="75257" spans="5:5">
      <c r="E75257" s="15"/>
    </row>
    <row r="75258" spans="5:5">
      <c r="E75258" s="15"/>
    </row>
    <row r="75259" spans="5:5">
      <c r="E75259" s="15"/>
    </row>
    <row r="75260" spans="5:5">
      <c r="E75260" s="15"/>
    </row>
    <row r="75261" spans="5:5">
      <c r="E75261" s="15"/>
    </row>
    <row r="75262" spans="5:5">
      <c r="E75262" s="15"/>
    </row>
    <row r="75263" spans="5:5">
      <c r="E75263" s="15"/>
    </row>
    <row r="75264" spans="5:5">
      <c r="E75264" s="15"/>
    </row>
    <row r="75265" spans="5:5">
      <c r="E75265" s="15"/>
    </row>
    <row r="75266" spans="5:5">
      <c r="E75266" s="15"/>
    </row>
    <row r="75267" spans="5:5">
      <c r="E75267" s="15"/>
    </row>
    <row r="75268" spans="5:5">
      <c r="E75268" s="15"/>
    </row>
    <row r="75269" spans="5:5">
      <c r="E75269" s="15"/>
    </row>
    <row r="75270" spans="5:5">
      <c r="E75270" s="15"/>
    </row>
    <row r="75271" spans="5:5">
      <c r="E75271" s="15"/>
    </row>
    <row r="75272" spans="5:5">
      <c r="E75272" s="15"/>
    </row>
    <row r="75273" spans="5:5">
      <c r="E75273" s="15"/>
    </row>
    <row r="75274" spans="5:5">
      <c r="E75274" s="15"/>
    </row>
    <row r="75275" spans="5:5">
      <c r="E75275" s="15"/>
    </row>
    <row r="75276" spans="5:5">
      <c r="E75276" s="15"/>
    </row>
    <row r="75277" spans="5:5">
      <c r="E75277" s="15"/>
    </row>
    <row r="75278" spans="5:5">
      <c r="E75278" s="15"/>
    </row>
    <row r="75279" spans="5:5">
      <c r="E75279" s="15"/>
    </row>
    <row r="75280" spans="5:5">
      <c r="E75280" s="15"/>
    </row>
    <row r="75281" spans="5:5">
      <c r="E75281" s="15"/>
    </row>
    <row r="75282" spans="5:5">
      <c r="E75282" s="15"/>
    </row>
    <row r="75283" spans="5:5">
      <c r="E75283" s="15"/>
    </row>
    <row r="75284" spans="5:5">
      <c r="E75284" s="15"/>
    </row>
    <row r="75285" spans="5:5">
      <c r="E75285" s="15"/>
    </row>
    <row r="75286" spans="5:5">
      <c r="E75286" s="15"/>
    </row>
    <row r="75287" spans="5:5">
      <c r="E75287" s="15"/>
    </row>
    <row r="75288" spans="5:5">
      <c r="E75288" s="15"/>
    </row>
    <row r="75289" spans="5:5">
      <c r="E75289" s="15"/>
    </row>
    <row r="75290" spans="5:5">
      <c r="E75290" s="15"/>
    </row>
    <row r="75291" spans="5:5">
      <c r="E75291" s="15"/>
    </row>
    <row r="75292" spans="5:5">
      <c r="E75292" s="15"/>
    </row>
    <row r="75293" spans="5:5">
      <c r="E75293" s="15"/>
    </row>
    <row r="75294" spans="5:5">
      <c r="E75294" s="15"/>
    </row>
    <row r="75295" spans="5:5">
      <c r="E75295" s="15"/>
    </row>
    <row r="75296" spans="5:5">
      <c r="E75296" s="15"/>
    </row>
    <row r="75297" spans="5:5">
      <c r="E75297" s="15"/>
    </row>
    <row r="75298" spans="5:5">
      <c r="E75298" s="15"/>
    </row>
    <row r="75299" spans="5:5">
      <c r="E75299" s="15"/>
    </row>
    <row r="75300" spans="5:5">
      <c r="E75300" s="15"/>
    </row>
    <row r="75301" spans="5:5">
      <c r="E75301" s="15"/>
    </row>
    <row r="75302" spans="5:5">
      <c r="E75302" s="15"/>
    </row>
    <row r="75303" spans="5:5">
      <c r="E75303" s="15"/>
    </row>
    <row r="75304" spans="5:5">
      <c r="E75304" s="15"/>
    </row>
    <row r="75305" spans="5:5">
      <c r="E75305" s="15"/>
    </row>
    <row r="75306" spans="5:5">
      <c r="E75306" s="15"/>
    </row>
    <row r="75307" spans="5:5">
      <c r="E75307" s="15"/>
    </row>
    <row r="75308" spans="5:5">
      <c r="E75308" s="15"/>
    </row>
    <row r="75309" spans="5:5">
      <c r="E75309" s="15"/>
    </row>
    <row r="75310" spans="5:5">
      <c r="E75310" s="15"/>
    </row>
    <row r="75311" spans="5:5">
      <c r="E75311" s="15"/>
    </row>
    <row r="75312" spans="5:5">
      <c r="E75312" s="15"/>
    </row>
    <row r="75313" spans="5:5">
      <c r="E75313" s="15"/>
    </row>
    <row r="75314" spans="5:5">
      <c r="E75314" s="15"/>
    </row>
    <row r="75315" spans="5:5">
      <c r="E75315" s="15"/>
    </row>
    <row r="75316" spans="5:5">
      <c r="E75316" s="15"/>
    </row>
    <row r="75317" spans="5:5">
      <c r="E75317" s="15"/>
    </row>
    <row r="75318" spans="5:5">
      <c r="E75318" s="15"/>
    </row>
    <row r="75319" spans="5:5">
      <c r="E75319" s="15"/>
    </row>
    <row r="75320" spans="5:5">
      <c r="E75320" s="15"/>
    </row>
    <row r="75321" spans="5:5">
      <c r="E75321" s="15"/>
    </row>
    <row r="75322" spans="5:5">
      <c r="E75322" s="15"/>
    </row>
    <row r="75323" spans="5:5">
      <c r="E75323" s="15"/>
    </row>
    <row r="75324" spans="5:5">
      <c r="E75324" s="15"/>
    </row>
    <row r="75325" spans="5:5">
      <c r="E75325" s="15"/>
    </row>
    <row r="75326" spans="5:5">
      <c r="E75326" s="15"/>
    </row>
    <row r="75327" spans="5:5">
      <c r="E75327" s="15"/>
    </row>
    <row r="75328" spans="5:5">
      <c r="E75328" s="15"/>
    </row>
    <row r="75329" spans="5:5">
      <c r="E75329" s="15"/>
    </row>
    <row r="75330" spans="5:5">
      <c r="E75330" s="15"/>
    </row>
    <row r="75331" spans="5:5">
      <c r="E75331" s="15"/>
    </row>
    <row r="75332" spans="5:5">
      <c r="E75332" s="15"/>
    </row>
    <row r="75333" spans="5:5">
      <c r="E75333" s="15"/>
    </row>
    <row r="75334" spans="5:5">
      <c r="E75334" s="15"/>
    </row>
    <row r="75335" spans="5:5">
      <c r="E75335" s="15"/>
    </row>
    <row r="75336" spans="5:5">
      <c r="E75336" s="15"/>
    </row>
    <row r="75337" spans="5:5">
      <c r="E75337" s="15"/>
    </row>
    <row r="75338" spans="5:5">
      <c r="E75338" s="15"/>
    </row>
    <row r="75339" spans="5:5">
      <c r="E75339" s="15"/>
    </row>
    <row r="75340" spans="5:5">
      <c r="E75340" s="15"/>
    </row>
    <row r="75341" spans="5:5">
      <c r="E75341" s="15"/>
    </row>
    <row r="75342" spans="5:5">
      <c r="E75342" s="15"/>
    </row>
    <row r="75343" spans="5:5">
      <c r="E75343" s="15"/>
    </row>
    <row r="75344" spans="5:5">
      <c r="E75344" s="15"/>
    </row>
    <row r="75345" spans="5:5">
      <c r="E75345" s="15"/>
    </row>
    <row r="75346" spans="5:5">
      <c r="E75346" s="15"/>
    </row>
    <row r="75347" spans="5:5">
      <c r="E75347" s="15"/>
    </row>
    <row r="75348" spans="5:5">
      <c r="E75348" s="15"/>
    </row>
    <row r="75349" spans="5:5">
      <c r="E75349" s="15"/>
    </row>
    <row r="75350" spans="5:5">
      <c r="E75350" s="15"/>
    </row>
    <row r="75351" spans="5:5">
      <c r="E75351" s="15"/>
    </row>
    <row r="75352" spans="5:5">
      <c r="E75352" s="15"/>
    </row>
    <row r="75353" spans="5:5">
      <c r="E75353" s="15"/>
    </row>
    <row r="75354" spans="5:5">
      <c r="E75354" s="15"/>
    </row>
    <row r="75355" spans="5:5">
      <c r="E75355" s="15"/>
    </row>
    <row r="75356" spans="5:5">
      <c r="E75356" s="15"/>
    </row>
    <row r="75357" spans="5:5">
      <c r="E75357" s="15"/>
    </row>
    <row r="75358" spans="5:5">
      <c r="E75358" s="15"/>
    </row>
    <row r="75359" spans="5:5">
      <c r="E75359" s="15"/>
    </row>
    <row r="75360" spans="5:5">
      <c r="E75360" s="15"/>
    </row>
    <row r="75361" spans="5:5">
      <c r="E75361" s="15"/>
    </row>
    <row r="75362" spans="5:5">
      <c r="E75362" s="15"/>
    </row>
    <row r="75363" spans="5:5">
      <c r="E75363" s="15"/>
    </row>
    <row r="75364" spans="5:5">
      <c r="E75364" s="15"/>
    </row>
    <row r="75365" spans="5:5">
      <c r="E75365" s="15"/>
    </row>
    <row r="75366" spans="5:5">
      <c r="E75366" s="15"/>
    </row>
    <row r="75367" spans="5:5">
      <c r="E75367" s="15"/>
    </row>
    <row r="75368" spans="5:5">
      <c r="E75368" s="15"/>
    </row>
    <row r="75369" spans="5:5">
      <c r="E75369" s="15"/>
    </row>
    <row r="75370" spans="5:5">
      <c r="E75370" s="15"/>
    </row>
    <row r="75371" spans="5:5">
      <c r="E75371" s="15"/>
    </row>
    <row r="75372" spans="5:5">
      <c r="E75372" s="15"/>
    </row>
    <row r="75373" spans="5:5">
      <c r="E75373" s="15"/>
    </row>
    <row r="75374" spans="5:5">
      <c r="E75374" s="15"/>
    </row>
    <row r="75375" spans="5:5">
      <c r="E75375" s="15"/>
    </row>
    <row r="75376" spans="5:5">
      <c r="E75376" s="15"/>
    </row>
    <row r="75377" spans="5:5">
      <c r="E75377" s="15"/>
    </row>
    <row r="75378" spans="5:5">
      <c r="E75378" s="15"/>
    </row>
    <row r="75379" spans="5:5">
      <c r="E75379" s="15"/>
    </row>
    <row r="75380" spans="5:5">
      <c r="E75380" s="15"/>
    </row>
    <row r="75381" spans="5:5">
      <c r="E75381" s="15"/>
    </row>
    <row r="75382" spans="5:5">
      <c r="E75382" s="15"/>
    </row>
    <row r="75383" spans="5:5">
      <c r="E75383" s="15"/>
    </row>
    <row r="75384" spans="5:5">
      <c r="E75384" s="15"/>
    </row>
    <row r="75385" spans="5:5">
      <c r="E75385" s="15"/>
    </row>
    <row r="75386" spans="5:5">
      <c r="E75386" s="15"/>
    </row>
    <row r="75387" spans="5:5">
      <c r="E75387" s="15"/>
    </row>
    <row r="75388" spans="5:5">
      <c r="E75388" s="15"/>
    </row>
    <row r="75389" spans="5:5">
      <c r="E75389" s="15"/>
    </row>
    <row r="75390" spans="5:5">
      <c r="E75390" s="15"/>
    </row>
    <row r="75391" spans="5:5">
      <c r="E75391" s="15"/>
    </row>
    <row r="75392" spans="5:5">
      <c r="E75392" s="15"/>
    </row>
    <row r="75393" spans="5:5">
      <c r="E75393" s="15"/>
    </row>
    <row r="75394" spans="5:5">
      <c r="E75394" s="15"/>
    </row>
    <row r="75395" spans="5:5">
      <c r="E75395" s="15"/>
    </row>
    <row r="75396" spans="5:5">
      <c r="E75396" s="15"/>
    </row>
    <row r="75397" spans="5:5">
      <c r="E75397" s="15"/>
    </row>
    <row r="75398" spans="5:5">
      <c r="E75398" s="15"/>
    </row>
    <row r="75399" spans="5:5">
      <c r="E75399" s="15"/>
    </row>
    <row r="75400" spans="5:5">
      <c r="E75400" s="15"/>
    </row>
    <row r="75401" spans="5:5">
      <c r="E75401" s="15"/>
    </row>
    <row r="75402" spans="5:5">
      <c r="E75402" s="15"/>
    </row>
    <row r="75403" spans="5:5">
      <c r="E75403" s="15"/>
    </row>
    <row r="75404" spans="5:5">
      <c r="E75404" s="15"/>
    </row>
    <row r="75405" spans="5:5">
      <c r="E75405" s="15"/>
    </row>
    <row r="75406" spans="5:5">
      <c r="E75406" s="15"/>
    </row>
    <row r="75407" spans="5:5">
      <c r="E75407" s="15"/>
    </row>
    <row r="75408" spans="5:5">
      <c r="E75408" s="15"/>
    </row>
    <row r="75409" spans="5:5">
      <c r="E75409" s="15"/>
    </row>
    <row r="75410" spans="5:5">
      <c r="E75410" s="15"/>
    </row>
    <row r="75411" spans="5:5">
      <c r="E75411" s="15"/>
    </row>
    <row r="75412" spans="5:5">
      <c r="E75412" s="15"/>
    </row>
    <row r="75413" spans="5:5">
      <c r="E75413" s="15"/>
    </row>
    <row r="75414" spans="5:5">
      <c r="E75414" s="15"/>
    </row>
    <row r="75415" spans="5:5">
      <c r="E75415" s="15"/>
    </row>
    <row r="75416" spans="5:5">
      <c r="E75416" s="15"/>
    </row>
    <row r="75417" spans="5:5">
      <c r="E75417" s="15"/>
    </row>
    <row r="75418" spans="5:5">
      <c r="E75418" s="15"/>
    </row>
    <row r="75419" spans="5:5">
      <c r="E75419" s="15"/>
    </row>
    <row r="75420" spans="5:5">
      <c r="E75420" s="15"/>
    </row>
    <row r="75421" spans="5:5">
      <c r="E75421" s="15"/>
    </row>
    <row r="75422" spans="5:5">
      <c r="E75422" s="15"/>
    </row>
    <row r="75423" spans="5:5">
      <c r="E75423" s="15"/>
    </row>
    <row r="75424" spans="5:5">
      <c r="E75424" s="15"/>
    </row>
    <row r="75425" spans="5:5">
      <c r="E75425" s="15"/>
    </row>
    <row r="75426" spans="5:5">
      <c r="E75426" s="15"/>
    </row>
    <row r="75427" spans="5:5">
      <c r="E75427" s="15"/>
    </row>
    <row r="75428" spans="5:5">
      <c r="E75428" s="15"/>
    </row>
    <row r="75429" spans="5:5">
      <c r="E75429" s="15"/>
    </row>
    <row r="75430" spans="5:5">
      <c r="E75430" s="15"/>
    </row>
    <row r="75431" spans="5:5">
      <c r="E75431" s="15"/>
    </row>
    <row r="75432" spans="5:5">
      <c r="E75432" s="15"/>
    </row>
    <row r="75433" spans="5:5">
      <c r="E75433" s="15"/>
    </row>
    <row r="75434" spans="5:5">
      <c r="E75434" s="15"/>
    </row>
    <row r="75435" spans="5:5">
      <c r="E75435" s="15"/>
    </row>
    <row r="75436" spans="5:5">
      <c r="E75436" s="15"/>
    </row>
    <row r="75437" spans="5:5">
      <c r="E75437" s="15"/>
    </row>
    <row r="75438" spans="5:5">
      <c r="E75438" s="15"/>
    </row>
    <row r="75439" spans="5:5">
      <c r="E75439" s="15"/>
    </row>
    <row r="75440" spans="5:5">
      <c r="E75440" s="15"/>
    </row>
    <row r="75441" spans="5:5">
      <c r="E75441" s="15"/>
    </row>
    <row r="75442" spans="5:5">
      <c r="E75442" s="15"/>
    </row>
    <row r="75443" spans="5:5">
      <c r="E75443" s="15"/>
    </row>
    <row r="75444" spans="5:5">
      <c r="E75444" s="15"/>
    </row>
    <row r="75445" spans="5:5">
      <c r="E75445" s="15"/>
    </row>
    <row r="75446" spans="5:5">
      <c r="E75446" s="15"/>
    </row>
    <row r="75447" spans="5:5">
      <c r="E75447" s="15"/>
    </row>
    <row r="75448" spans="5:5">
      <c r="E75448" s="15"/>
    </row>
    <row r="75449" spans="5:5">
      <c r="E75449" s="15"/>
    </row>
    <row r="75450" spans="5:5">
      <c r="E75450" s="15"/>
    </row>
    <row r="75451" spans="5:5">
      <c r="E75451" s="15"/>
    </row>
    <row r="75452" spans="5:5">
      <c r="E75452" s="15"/>
    </row>
    <row r="75453" spans="5:5">
      <c r="E75453" s="15"/>
    </row>
    <row r="75454" spans="5:5">
      <c r="E75454" s="15"/>
    </row>
    <row r="75455" spans="5:5">
      <c r="E75455" s="15"/>
    </row>
    <row r="75456" spans="5:5">
      <c r="E75456" s="15"/>
    </row>
    <row r="75457" spans="5:5">
      <c r="E75457" s="15"/>
    </row>
    <row r="75458" spans="5:5">
      <c r="E75458" s="15"/>
    </row>
    <row r="75459" spans="5:5">
      <c r="E75459" s="15"/>
    </row>
    <row r="75460" spans="5:5">
      <c r="E75460" s="15"/>
    </row>
    <row r="75461" spans="5:5">
      <c r="E75461" s="15"/>
    </row>
    <row r="75462" spans="5:5">
      <c r="E75462" s="15"/>
    </row>
    <row r="75463" spans="5:5">
      <c r="E75463" s="15"/>
    </row>
    <row r="75464" spans="5:5">
      <c r="E75464" s="15"/>
    </row>
    <row r="75465" spans="5:5">
      <c r="E75465" s="15"/>
    </row>
    <row r="75466" spans="5:5">
      <c r="E75466" s="15"/>
    </row>
    <row r="75467" spans="5:5">
      <c r="E75467" s="15"/>
    </row>
    <row r="75468" spans="5:5">
      <c r="E75468" s="15"/>
    </row>
    <row r="75469" spans="5:5">
      <c r="E75469" s="15"/>
    </row>
    <row r="75470" spans="5:5">
      <c r="E75470" s="15"/>
    </row>
    <row r="75471" spans="5:5">
      <c r="E75471" s="15"/>
    </row>
    <row r="75472" spans="5:5">
      <c r="E75472" s="15"/>
    </row>
    <row r="75473" spans="5:5">
      <c r="E75473" s="15"/>
    </row>
    <row r="75474" spans="5:5">
      <c r="E75474" s="15"/>
    </row>
    <row r="75475" spans="5:5">
      <c r="E75475" s="15"/>
    </row>
    <row r="75476" spans="5:5">
      <c r="E75476" s="15"/>
    </row>
    <row r="75477" spans="5:5">
      <c r="E75477" s="15"/>
    </row>
    <row r="75478" spans="5:5">
      <c r="E75478" s="15"/>
    </row>
    <row r="75479" spans="5:5">
      <c r="E75479" s="15"/>
    </row>
    <row r="75480" spans="5:5">
      <c r="E75480" s="15"/>
    </row>
    <row r="75481" spans="5:5">
      <c r="E75481" s="15"/>
    </row>
    <row r="75482" spans="5:5">
      <c r="E75482" s="15"/>
    </row>
    <row r="75483" spans="5:5">
      <c r="E75483" s="15"/>
    </row>
    <row r="75484" spans="5:5">
      <c r="E75484" s="15"/>
    </row>
    <row r="75485" spans="5:5">
      <c r="E75485" s="15"/>
    </row>
    <row r="75486" spans="5:5">
      <c r="E75486" s="15"/>
    </row>
    <row r="75487" spans="5:5">
      <c r="E75487" s="15"/>
    </row>
    <row r="75488" spans="5:5">
      <c r="E75488" s="15"/>
    </row>
    <row r="75489" spans="5:5">
      <c r="E75489" s="15"/>
    </row>
    <row r="75490" spans="5:5">
      <c r="E75490" s="15"/>
    </row>
    <row r="75491" spans="5:5">
      <c r="E75491" s="15"/>
    </row>
    <row r="75492" spans="5:5">
      <c r="E75492" s="15"/>
    </row>
    <row r="75493" spans="5:5">
      <c r="E75493" s="15"/>
    </row>
    <row r="75494" spans="5:5">
      <c r="E75494" s="15"/>
    </row>
    <row r="75495" spans="5:5">
      <c r="E75495" s="15"/>
    </row>
    <row r="75496" spans="5:5">
      <c r="E75496" s="15"/>
    </row>
    <row r="75497" spans="5:5">
      <c r="E75497" s="15"/>
    </row>
    <row r="75498" spans="5:5">
      <c r="E75498" s="15"/>
    </row>
    <row r="75499" spans="5:5">
      <c r="E75499" s="15"/>
    </row>
    <row r="75500" spans="5:5">
      <c r="E75500" s="15"/>
    </row>
    <row r="75501" spans="5:5">
      <c r="E75501" s="15"/>
    </row>
    <row r="75502" spans="5:5">
      <c r="E75502" s="15"/>
    </row>
    <row r="75503" spans="5:5">
      <c r="E75503" s="15"/>
    </row>
    <row r="75504" spans="5:5">
      <c r="E75504" s="15"/>
    </row>
    <row r="75505" spans="5:5">
      <c r="E75505" s="15"/>
    </row>
    <row r="75506" spans="5:5">
      <c r="E75506" s="15"/>
    </row>
    <row r="75507" spans="5:5">
      <c r="E75507" s="15"/>
    </row>
    <row r="75508" spans="5:5">
      <c r="E75508" s="15"/>
    </row>
    <row r="75509" spans="5:5">
      <c r="E75509" s="15"/>
    </row>
    <row r="75510" spans="5:5">
      <c r="E75510" s="15"/>
    </row>
    <row r="75511" spans="5:5">
      <c r="E75511" s="15"/>
    </row>
    <row r="75512" spans="5:5">
      <c r="E75512" s="15"/>
    </row>
    <row r="75513" spans="5:5">
      <c r="E75513" s="15"/>
    </row>
    <row r="75514" spans="5:5">
      <c r="E75514" s="15"/>
    </row>
    <row r="75515" spans="5:5">
      <c r="E75515" s="15"/>
    </row>
    <row r="75516" spans="5:5">
      <c r="E75516" s="15"/>
    </row>
    <row r="75517" spans="5:5">
      <c r="E75517" s="15"/>
    </row>
    <row r="75518" spans="5:5">
      <c r="E75518" s="15"/>
    </row>
    <row r="75519" spans="5:5">
      <c r="E75519" s="15"/>
    </row>
    <row r="75520" spans="5:5">
      <c r="E75520" s="15"/>
    </row>
    <row r="75521" spans="5:5">
      <c r="E75521" s="15"/>
    </row>
    <row r="75522" spans="5:5">
      <c r="E75522" s="15"/>
    </row>
    <row r="75523" spans="5:5">
      <c r="E75523" s="15"/>
    </row>
    <row r="75524" spans="5:5">
      <c r="E75524" s="15"/>
    </row>
    <row r="75525" spans="5:5">
      <c r="E75525" s="15"/>
    </row>
    <row r="75526" spans="5:5">
      <c r="E75526" s="15"/>
    </row>
    <row r="75527" spans="5:5">
      <c r="E75527" s="15"/>
    </row>
    <row r="75528" spans="5:5">
      <c r="E75528" s="15"/>
    </row>
    <row r="75529" spans="5:5">
      <c r="E75529" s="15"/>
    </row>
    <row r="75530" spans="5:5">
      <c r="E75530" s="15"/>
    </row>
    <row r="75531" spans="5:5">
      <c r="E75531" s="15"/>
    </row>
    <row r="75532" spans="5:5">
      <c r="E75532" s="15"/>
    </row>
    <row r="75533" spans="5:5">
      <c r="E75533" s="15"/>
    </row>
    <row r="75534" spans="5:5">
      <c r="E75534" s="15"/>
    </row>
    <row r="75535" spans="5:5">
      <c r="E75535" s="15"/>
    </row>
    <row r="75536" spans="5:5">
      <c r="E75536" s="15"/>
    </row>
    <row r="75537" spans="5:5">
      <c r="E75537" s="15"/>
    </row>
    <row r="75538" spans="5:5">
      <c r="E75538" s="15"/>
    </row>
    <row r="75539" spans="5:5">
      <c r="E75539" s="15"/>
    </row>
    <row r="75540" spans="5:5">
      <c r="E75540" s="15"/>
    </row>
    <row r="75541" spans="5:5">
      <c r="E75541" s="15"/>
    </row>
    <row r="75542" spans="5:5">
      <c r="E75542" s="15"/>
    </row>
    <row r="75543" spans="5:5">
      <c r="E75543" s="15"/>
    </row>
    <row r="75544" spans="5:5">
      <c r="E75544" s="15"/>
    </row>
    <row r="75545" spans="5:5">
      <c r="E75545" s="15"/>
    </row>
    <row r="75546" spans="5:5">
      <c r="E75546" s="15"/>
    </row>
    <row r="75547" spans="5:5">
      <c r="E75547" s="15"/>
    </row>
    <row r="75548" spans="5:5">
      <c r="E75548" s="15"/>
    </row>
    <row r="75549" spans="5:5">
      <c r="E75549" s="15"/>
    </row>
    <row r="75550" spans="5:5">
      <c r="E75550" s="15"/>
    </row>
    <row r="75551" spans="5:5">
      <c r="E75551" s="15"/>
    </row>
    <row r="75552" spans="5:5">
      <c r="E75552" s="15"/>
    </row>
    <row r="75553" spans="5:5">
      <c r="E75553" s="15"/>
    </row>
    <row r="75554" spans="5:5">
      <c r="E75554" s="15"/>
    </row>
    <row r="75555" spans="5:5">
      <c r="E75555" s="15"/>
    </row>
    <row r="75556" spans="5:5">
      <c r="E75556" s="15"/>
    </row>
    <row r="75557" spans="5:5">
      <c r="E75557" s="15"/>
    </row>
    <row r="75558" spans="5:5">
      <c r="E75558" s="15"/>
    </row>
    <row r="75559" spans="5:5">
      <c r="E75559" s="15"/>
    </row>
    <row r="75560" spans="5:5">
      <c r="E75560" s="15"/>
    </row>
    <row r="75561" spans="5:5">
      <c r="E75561" s="15"/>
    </row>
    <row r="75562" spans="5:5">
      <c r="E75562" s="15"/>
    </row>
    <row r="75563" spans="5:5">
      <c r="E75563" s="15"/>
    </row>
    <row r="75564" spans="5:5">
      <c r="E75564" s="15"/>
    </row>
    <row r="75565" spans="5:5">
      <c r="E75565" s="15"/>
    </row>
    <row r="75566" spans="5:5">
      <c r="E75566" s="15"/>
    </row>
    <row r="75567" spans="5:5">
      <c r="E75567" s="15"/>
    </row>
    <row r="75568" spans="5:5">
      <c r="E75568" s="15"/>
    </row>
    <row r="75569" spans="5:5">
      <c r="E75569" s="15"/>
    </row>
    <row r="75570" spans="5:5">
      <c r="E75570" s="15"/>
    </row>
    <row r="75571" spans="5:5">
      <c r="E75571" s="15"/>
    </row>
    <row r="75572" spans="5:5">
      <c r="E75572" s="15"/>
    </row>
    <row r="75573" spans="5:5">
      <c r="E75573" s="15"/>
    </row>
    <row r="75574" spans="5:5">
      <c r="E75574" s="15"/>
    </row>
    <row r="75575" spans="5:5">
      <c r="E75575" s="15"/>
    </row>
    <row r="75576" spans="5:5">
      <c r="E75576" s="15"/>
    </row>
    <row r="75577" spans="5:5">
      <c r="E75577" s="15"/>
    </row>
    <row r="75578" spans="5:5">
      <c r="E75578" s="15"/>
    </row>
    <row r="75579" spans="5:5">
      <c r="E75579" s="15"/>
    </row>
    <row r="75580" spans="5:5">
      <c r="E75580" s="15"/>
    </row>
    <row r="75581" spans="5:5">
      <c r="E75581" s="15"/>
    </row>
    <row r="75582" spans="5:5">
      <c r="E75582" s="15"/>
    </row>
    <row r="75583" spans="5:5">
      <c r="E75583" s="15"/>
    </row>
    <row r="75584" spans="5:5">
      <c r="E75584" s="15"/>
    </row>
    <row r="75585" spans="5:5">
      <c r="E75585" s="15"/>
    </row>
    <row r="75586" spans="5:5">
      <c r="E75586" s="15"/>
    </row>
    <row r="75587" spans="5:5">
      <c r="E75587" s="15"/>
    </row>
    <row r="75588" spans="5:5">
      <c r="E75588" s="15"/>
    </row>
    <row r="75589" spans="5:5">
      <c r="E75589" s="15"/>
    </row>
    <row r="75590" spans="5:5">
      <c r="E75590" s="15"/>
    </row>
    <row r="75591" spans="5:5">
      <c r="E75591" s="15"/>
    </row>
    <row r="75592" spans="5:5">
      <c r="E75592" s="15"/>
    </row>
    <row r="75593" spans="5:5">
      <c r="E75593" s="15"/>
    </row>
    <row r="75594" spans="5:5">
      <c r="E75594" s="15"/>
    </row>
    <row r="75595" spans="5:5">
      <c r="E75595" s="15"/>
    </row>
    <row r="75596" spans="5:5">
      <c r="E75596" s="15"/>
    </row>
    <row r="75597" spans="5:5">
      <c r="E75597" s="15"/>
    </row>
    <row r="75598" spans="5:5">
      <c r="E75598" s="15"/>
    </row>
    <row r="75599" spans="5:5">
      <c r="E75599" s="15"/>
    </row>
    <row r="75600" spans="5:5">
      <c r="E75600" s="15"/>
    </row>
    <row r="75601" spans="5:5">
      <c r="E75601" s="15"/>
    </row>
    <row r="75602" spans="5:5">
      <c r="E75602" s="15"/>
    </row>
    <row r="75603" spans="5:5">
      <c r="E75603" s="15"/>
    </row>
    <row r="75604" spans="5:5">
      <c r="E75604" s="15"/>
    </row>
    <row r="75605" spans="5:5">
      <c r="E75605" s="15"/>
    </row>
    <row r="75606" spans="5:5">
      <c r="E75606" s="15"/>
    </row>
    <row r="75607" spans="5:5">
      <c r="E75607" s="15"/>
    </row>
    <row r="75608" spans="5:5">
      <c r="E75608" s="15"/>
    </row>
    <row r="75609" spans="5:5">
      <c r="E75609" s="15"/>
    </row>
    <row r="75610" spans="5:5">
      <c r="E75610" s="15"/>
    </row>
    <row r="75611" spans="5:5">
      <c r="E75611" s="15"/>
    </row>
    <row r="75612" spans="5:5">
      <c r="E75612" s="15"/>
    </row>
    <row r="75613" spans="5:5">
      <c r="E75613" s="15"/>
    </row>
    <row r="75614" spans="5:5">
      <c r="E75614" s="15"/>
    </row>
    <row r="75615" spans="5:5">
      <c r="E75615" s="15"/>
    </row>
    <row r="75616" spans="5:5">
      <c r="E75616" s="15"/>
    </row>
    <row r="75617" spans="5:5">
      <c r="E75617" s="15"/>
    </row>
    <row r="75618" spans="5:5">
      <c r="E75618" s="15"/>
    </row>
    <row r="75619" spans="5:5">
      <c r="E75619" s="15"/>
    </row>
    <row r="75620" spans="5:5">
      <c r="E75620" s="15"/>
    </row>
    <row r="75621" spans="5:5">
      <c r="E75621" s="15"/>
    </row>
    <row r="75622" spans="5:5">
      <c r="E75622" s="15"/>
    </row>
    <row r="75623" spans="5:5">
      <c r="E75623" s="15"/>
    </row>
    <row r="75624" spans="5:5">
      <c r="E75624" s="15"/>
    </row>
    <row r="75625" spans="5:5">
      <c r="E75625" s="15"/>
    </row>
    <row r="75626" spans="5:5">
      <c r="E75626" s="15"/>
    </row>
    <row r="75627" spans="5:5">
      <c r="E75627" s="15"/>
    </row>
    <row r="75628" spans="5:5">
      <c r="E75628" s="15"/>
    </row>
    <row r="75629" spans="5:5">
      <c r="E75629" s="15"/>
    </row>
    <row r="75630" spans="5:5">
      <c r="E75630" s="15"/>
    </row>
    <row r="75631" spans="5:5">
      <c r="E75631" s="15"/>
    </row>
    <row r="75632" spans="5:5">
      <c r="E75632" s="15"/>
    </row>
    <row r="75633" spans="5:5">
      <c r="E75633" s="15"/>
    </row>
    <row r="75634" spans="5:5">
      <c r="E75634" s="15"/>
    </row>
    <row r="75635" spans="5:5">
      <c r="E75635" s="15"/>
    </row>
    <row r="75636" spans="5:5">
      <c r="E75636" s="15"/>
    </row>
    <row r="75637" spans="5:5">
      <c r="E75637" s="15"/>
    </row>
    <row r="75638" spans="5:5">
      <c r="E75638" s="15"/>
    </row>
    <row r="75639" spans="5:5">
      <c r="E75639" s="15"/>
    </row>
    <row r="75640" spans="5:5">
      <c r="E75640" s="15"/>
    </row>
    <row r="75641" spans="5:5">
      <c r="E75641" s="15"/>
    </row>
    <row r="75642" spans="5:5">
      <c r="E75642" s="15"/>
    </row>
    <row r="75643" spans="5:5">
      <c r="E75643" s="15"/>
    </row>
    <row r="75644" spans="5:5">
      <c r="E75644" s="15"/>
    </row>
    <row r="75645" spans="5:5">
      <c r="E75645" s="15"/>
    </row>
    <row r="75646" spans="5:5">
      <c r="E75646" s="15"/>
    </row>
    <row r="75647" spans="5:5">
      <c r="E75647" s="15"/>
    </row>
    <row r="75648" spans="5:5">
      <c r="E75648" s="15"/>
    </row>
    <row r="75649" spans="5:5">
      <c r="E75649" s="15"/>
    </row>
    <row r="75650" spans="5:5">
      <c r="E75650" s="15"/>
    </row>
    <row r="75651" spans="5:5">
      <c r="E75651" s="15"/>
    </row>
    <row r="75652" spans="5:5">
      <c r="E75652" s="15"/>
    </row>
    <row r="75653" spans="5:5">
      <c r="E75653" s="15"/>
    </row>
    <row r="75654" spans="5:5">
      <c r="E75654" s="15"/>
    </row>
    <row r="75655" spans="5:5">
      <c r="E75655" s="15"/>
    </row>
    <row r="75656" spans="5:5">
      <c r="E75656" s="15"/>
    </row>
    <row r="75657" spans="5:5">
      <c r="E75657" s="15"/>
    </row>
    <row r="75658" spans="5:5">
      <c r="E75658" s="15"/>
    </row>
    <row r="75659" spans="5:5">
      <c r="E75659" s="15"/>
    </row>
    <row r="75660" spans="5:5">
      <c r="E75660" s="15"/>
    </row>
    <row r="75661" spans="5:5">
      <c r="E75661" s="15"/>
    </row>
    <row r="75662" spans="5:5">
      <c r="E75662" s="15"/>
    </row>
    <row r="75663" spans="5:5">
      <c r="E75663" s="15"/>
    </row>
    <row r="75664" spans="5:5">
      <c r="E75664" s="15"/>
    </row>
    <row r="75665" spans="5:5">
      <c r="E75665" s="15"/>
    </row>
    <row r="75666" spans="5:5">
      <c r="E75666" s="15"/>
    </row>
    <row r="75667" spans="5:5">
      <c r="E75667" s="15"/>
    </row>
    <row r="75668" spans="5:5">
      <c r="E75668" s="15"/>
    </row>
    <row r="75669" spans="5:5">
      <c r="E75669" s="15"/>
    </row>
    <row r="75670" spans="5:5">
      <c r="E75670" s="15"/>
    </row>
    <row r="75671" spans="5:5">
      <c r="E75671" s="15"/>
    </row>
    <row r="75672" spans="5:5">
      <c r="E75672" s="15"/>
    </row>
    <row r="75673" spans="5:5">
      <c r="E75673" s="15"/>
    </row>
    <row r="75674" spans="5:5">
      <c r="E75674" s="15"/>
    </row>
    <row r="75675" spans="5:5">
      <c r="E75675" s="15"/>
    </row>
    <row r="75676" spans="5:5">
      <c r="E75676" s="15"/>
    </row>
    <row r="75677" spans="5:5">
      <c r="E75677" s="15"/>
    </row>
    <row r="75678" spans="5:5">
      <c r="E75678" s="15"/>
    </row>
    <row r="75679" spans="5:5">
      <c r="E75679" s="15"/>
    </row>
    <row r="75680" spans="5:5">
      <c r="E75680" s="15"/>
    </row>
    <row r="75681" spans="5:5">
      <c r="E75681" s="15"/>
    </row>
    <row r="75682" spans="5:5">
      <c r="E75682" s="15"/>
    </row>
    <row r="75683" spans="5:5">
      <c r="E75683" s="15"/>
    </row>
    <row r="75684" spans="5:5">
      <c r="E75684" s="15"/>
    </row>
    <row r="75685" spans="5:5">
      <c r="E75685" s="15"/>
    </row>
    <row r="75686" spans="5:5">
      <c r="E75686" s="15"/>
    </row>
    <row r="75687" spans="5:5">
      <c r="E75687" s="15"/>
    </row>
    <row r="75688" spans="5:5">
      <c r="E75688" s="15"/>
    </row>
    <row r="75689" spans="5:5">
      <c r="E75689" s="15"/>
    </row>
    <row r="75690" spans="5:5">
      <c r="E75690" s="15"/>
    </row>
    <row r="75691" spans="5:5">
      <c r="E75691" s="15"/>
    </row>
    <row r="75692" spans="5:5">
      <c r="E75692" s="15"/>
    </row>
    <row r="75693" spans="5:5">
      <c r="E75693" s="15"/>
    </row>
    <row r="75694" spans="5:5">
      <c r="E75694" s="15"/>
    </row>
    <row r="75695" spans="5:5">
      <c r="E75695" s="15"/>
    </row>
    <row r="75696" spans="5:5">
      <c r="E75696" s="15"/>
    </row>
    <row r="75697" spans="5:5">
      <c r="E75697" s="15"/>
    </row>
    <row r="75698" spans="5:5">
      <c r="E75698" s="15"/>
    </row>
    <row r="75699" spans="5:5">
      <c r="E75699" s="15"/>
    </row>
    <row r="75700" spans="5:5">
      <c r="E75700" s="15"/>
    </row>
    <row r="75701" spans="5:5">
      <c r="E75701" s="15"/>
    </row>
    <row r="75702" spans="5:5">
      <c r="E75702" s="15"/>
    </row>
    <row r="75703" spans="5:5">
      <c r="E75703" s="15"/>
    </row>
    <row r="75704" spans="5:5">
      <c r="E75704" s="15"/>
    </row>
    <row r="75705" spans="5:5">
      <c r="E75705" s="15"/>
    </row>
    <row r="75706" spans="5:5">
      <c r="E75706" s="15"/>
    </row>
    <row r="75707" spans="5:5">
      <c r="E75707" s="15"/>
    </row>
    <row r="75708" spans="5:5">
      <c r="E75708" s="15"/>
    </row>
    <row r="75709" spans="5:5">
      <c r="E75709" s="15"/>
    </row>
    <row r="75710" spans="5:5">
      <c r="E75710" s="15"/>
    </row>
    <row r="75711" spans="5:5">
      <c r="E75711" s="15"/>
    </row>
    <row r="75712" spans="5:5">
      <c r="E75712" s="15"/>
    </row>
    <row r="75713" spans="5:5">
      <c r="E75713" s="15"/>
    </row>
    <row r="75714" spans="5:5">
      <c r="E75714" s="15"/>
    </row>
    <row r="75715" spans="5:5">
      <c r="E75715" s="15"/>
    </row>
    <row r="75716" spans="5:5">
      <c r="E75716" s="15"/>
    </row>
    <row r="75717" spans="5:5">
      <c r="E75717" s="15"/>
    </row>
    <row r="75718" spans="5:5">
      <c r="E75718" s="15"/>
    </row>
    <row r="75719" spans="5:5">
      <c r="E75719" s="15"/>
    </row>
    <row r="75720" spans="5:5">
      <c r="E75720" s="15"/>
    </row>
    <row r="75721" spans="5:5">
      <c r="E75721" s="15"/>
    </row>
    <row r="75722" spans="5:5">
      <c r="E75722" s="15"/>
    </row>
    <row r="75723" spans="5:5">
      <c r="E75723" s="15"/>
    </row>
    <row r="75724" spans="5:5">
      <c r="E75724" s="15"/>
    </row>
    <row r="75725" spans="5:5">
      <c r="E75725" s="15"/>
    </row>
    <row r="75726" spans="5:5">
      <c r="E75726" s="15"/>
    </row>
    <row r="75727" spans="5:5">
      <c r="E75727" s="15"/>
    </row>
    <row r="75728" spans="5:5">
      <c r="E75728" s="15"/>
    </row>
    <row r="75729" spans="5:5">
      <c r="E75729" s="15"/>
    </row>
    <row r="75730" spans="5:5">
      <c r="E75730" s="15"/>
    </row>
    <row r="75731" spans="5:5">
      <c r="E75731" s="15"/>
    </row>
    <row r="75732" spans="5:5">
      <c r="E75732" s="15"/>
    </row>
    <row r="75733" spans="5:5">
      <c r="E75733" s="15"/>
    </row>
    <row r="75734" spans="5:5">
      <c r="E75734" s="15"/>
    </row>
    <row r="75735" spans="5:5">
      <c r="E75735" s="15"/>
    </row>
    <row r="75736" spans="5:5">
      <c r="E75736" s="15"/>
    </row>
    <row r="75737" spans="5:5">
      <c r="E75737" s="15"/>
    </row>
    <row r="75738" spans="5:5">
      <c r="E75738" s="15"/>
    </row>
    <row r="75739" spans="5:5">
      <c r="E75739" s="15"/>
    </row>
    <row r="75740" spans="5:5">
      <c r="E75740" s="15"/>
    </row>
    <row r="75741" spans="5:5">
      <c r="E75741" s="15"/>
    </row>
    <row r="75742" spans="5:5">
      <c r="E75742" s="15"/>
    </row>
    <row r="75743" spans="5:5">
      <c r="E75743" s="15"/>
    </row>
    <row r="75744" spans="5:5">
      <c r="E75744" s="15"/>
    </row>
    <row r="75745" spans="5:5">
      <c r="E75745" s="15"/>
    </row>
    <row r="75746" spans="5:5">
      <c r="E75746" s="15"/>
    </row>
    <row r="75747" spans="5:5">
      <c r="E75747" s="15"/>
    </row>
    <row r="75748" spans="5:5">
      <c r="E75748" s="15"/>
    </row>
    <row r="75749" spans="5:5">
      <c r="E75749" s="15"/>
    </row>
    <row r="75750" spans="5:5">
      <c r="E75750" s="15"/>
    </row>
    <row r="75751" spans="5:5">
      <c r="E75751" s="15"/>
    </row>
    <row r="75752" spans="5:5">
      <c r="E75752" s="15"/>
    </row>
    <row r="75753" spans="5:5">
      <c r="E75753" s="15"/>
    </row>
    <row r="75754" spans="5:5">
      <c r="E75754" s="15"/>
    </row>
    <row r="75755" spans="5:5">
      <c r="E75755" s="15"/>
    </row>
    <row r="75756" spans="5:5">
      <c r="E75756" s="15"/>
    </row>
    <row r="75757" spans="5:5">
      <c r="E75757" s="15"/>
    </row>
    <row r="75758" spans="5:5">
      <c r="E75758" s="15"/>
    </row>
    <row r="75759" spans="5:5">
      <c r="E75759" s="15"/>
    </row>
    <row r="75760" spans="5:5">
      <c r="E75760" s="15"/>
    </row>
    <row r="75761" spans="5:5">
      <c r="E75761" s="15"/>
    </row>
    <row r="75762" spans="5:5">
      <c r="E75762" s="15"/>
    </row>
    <row r="75763" spans="5:5">
      <c r="E75763" s="15"/>
    </row>
    <row r="75764" spans="5:5">
      <c r="E75764" s="15"/>
    </row>
    <row r="75765" spans="5:5">
      <c r="E75765" s="15"/>
    </row>
    <row r="75766" spans="5:5">
      <c r="E75766" s="15"/>
    </row>
    <row r="75767" spans="5:5">
      <c r="E75767" s="15"/>
    </row>
    <row r="75768" spans="5:5">
      <c r="E75768" s="15"/>
    </row>
    <row r="75769" spans="5:5">
      <c r="E75769" s="15"/>
    </row>
    <row r="75770" spans="5:5">
      <c r="E75770" s="15"/>
    </row>
    <row r="75771" spans="5:5">
      <c r="E75771" s="15"/>
    </row>
    <row r="75772" spans="5:5">
      <c r="E75772" s="15"/>
    </row>
    <row r="75773" spans="5:5">
      <c r="E75773" s="15"/>
    </row>
    <row r="75774" spans="5:5">
      <c r="E75774" s="15"/>
    </row>
    <row r="75775" spans="5:5">
      <c r="E75775" s="15"/>
    </row>
    <row r="75776" spans="5:5">
      <c r="E75776" s="15"/>
    </row>
    <row r="75777" spans="5:5">
      <c r="E75777" s="15"/>
    </row>
    <row r="75778" spans="5:5">
      <c r="E75778" s="15"/>
    </row>
    <row r="75779" spans="5:5">
      <c r="E75779" s="15"/>
    </row>
    <row r="75780" spans="5:5">
      <c r="E75780" s="15"/>
    </row>
    <row r="75781" spans="5:5">
      <c r="E75781" s="15"/>
    </row>
    <row r="75782" spans="5:5">
      <c r="E75782" s="15"/>
    </row>
    <row r="75783" spans="5:5">
      <c r="E75783" s="15"/>
    </row>
    <row r="75784" spans="5:5">
      <c r="E75784" s="15"/>
    </row>
    <row r="75785" spans="5:5">
      <c r="E75785" s="15"/>
    </row>
    <row r="75786" spans="5:5">
      <c r="E75786" s="15"/>
    </row>
    <row r="75787" spans="5:5">
      <c r="E75787" s="15"/>
    </row>
    <row r="75788" spans="5:5">
      <c r="E75788" s="15"/>
    </row>
    <row r="75789" spans="5:5">
      <c r="E75789" s="15"/>
    </row>
    <row r="75790" spans="5:5">
      <c r="E75790" s="15"/>
    </row>
    <row r="75791" spans="5:5">
      <c r="E75791" s="15"/>
    </row>
    <row r="75792" spans="5:5">
      <c r="E75792" s="15"/>
    </row>
    <row r="75793" spans="5:5">
      <c r="E75793" s="15"/>
    </row>
    <row r="75794" spans="5:5">
      <c r="E75794" s="15"/>
    </row>
    <row r="75795" spans="5:5">
      <c r="E75795" s="15"/>
    </row>
    <row r="75796" spans="5:5">
      <c r="E75796" s="15"/>
    </row>
    <row r="75797" spans="5:5">
      <c r="E75797" s="15"/>
    </row>
    <row r="75798" spans="5:5">
      <c r="E75798" s="15"/>
    </row>
    <row r="75799" spans="5:5">
      <c r="E75799" s="15"/>
    </row>
    <row r="75800" spans="5:5">
      <c r="E75800" s="15"/>
    </row>
    <row r="75801" spans="5:5">
      <c r="E75801" s="15"/>
    </row>
    <row r="75802" spans="5:5">
      <c r="E75802" s="15"/>
    </row>
    <row r="75803" spans="5:5">
      <c r="E75803" s="15"/>
    </row>
    <row r="75804" spans="5:5">
      <c r="E75804" s="15"/>
    </row>
    <row r="75805" spans="5:5">
      <c r="E75805" s="15"/>
    </row>
    <row r="75806" spans="5:5">
      <c r="E75806" s="15"/>
    </row>
    <row r="75807" spans="5:5">
      <c r="E75807" s="15"/>
    </row>
    <row r="75808" spans="5:5">
      <c r="E75808" s="15"/>
    </row>
    <row r="75809" spans="5:5">
      <c r="E75809" s="15"/>
    </row>
    <row r="75810" spans="5:5">
      <c r="E75810" s="15"/>
    </row>
    <row r="75811" spans="5:5">
      <c r="E75811" s="15"/>
    </row>
    <row r="75812" spans="5:5">
      <c r="E75812" s="15"/>
    </row>
    <row r="75813" spans="5:5">
      <c r="E75813" s="15"/>
    </row>
    <row r="75814" spans="5:5">
      <c r="E75814" s="15"/>
    </row>
    <row r="75815" spans="5:5">
      <c r="E75815" s="15"/>
    </row>
    <row r="75816" spans="5:5">
      <c r="E75816" s="15"/>
    </row>
    <row r="75817" spans="5:5">
      <c r="E75817" s="15"/>
    </row>
    <row r="75818" spans="5:5">
      <c r="E75818" s="15"/>
    </row>
    <row r="75819" spans="5:5">
      <c r="E75819" s="15"/>
    </row>
    <row r="75820" spans="5:5">
      <c r="E75820" s="15"/>
    </row>
    <row r="75821" spans="5:5">
      <c r="E75821" s="15"/>
    </row>
    <row r="75822" spans="5:5">
      <c r="E75822" s="15"/>
    </row>
    <row r="75823" spans="5:5">
      <c r="E75823" s="15"/>
    </row>
    <row r="75824" spans="5:5">
      <c r="E75824" s="15"/>
    </row>
    <row r="75825" spans="5:5">
      <c r="E75825" s="15"/>
    </row>
    <row r="75826" spans="5:5">
      <c r="E75826" s="15"/>
    </row>
    <row r="75827" spans="5:5">
      <c r="E75827" s="15"/>
    </row>
    <row r="75828" spans="5:5">
      <c r="E75828" s="15"/>
    </row>
    <row r="75829" spans="5:5">
      <c r="E75829" s="15"/>
    </row>
    <row r="75830" spans="5:5">
      <c r="E75830" s="15"/>
    </row>
    <row r="75831" spans="5:5">
      <c r="E75831" s="15"/>
    </row>
    <row r="75832" spans="5:5">
      <c r="E75832" s="15"/>
    </row>
    <row r="75833" spans="5:5">
      <c r="E75833" s="15"/>
    </row>
    <row r="75834" spans="5:5">
      <c r="E75834" s="15"/>
    </row>
    <row r="75835" spans="5:5">
      <c r="E75835" s="15"/>
    </row>
    <row r="75836" spans="5:5">
      <c r="E75836" s="15"/>
    </row>
    <row r="75837" spans="5:5">
      <c r="E75837" s="15"/>
    </row>
    <row r="75838" spans="5:5">
      <c r="E75838" s="15"/>
    </row>
    <row r="75839" spans="5:5">
      <c r="E75839" s="15"/>
    </row>
    <row r="75840" spans="5:5">
      <c r="E75840" s="15"/>
    </row>
    <row r="75841" spans="5:5">
      <c r="E75841" s="15"/>
    </row>
    <row r="75842" spans="5:5">
      <c r="E75842" s="15"/>
    </row>
    <row r="75843" spans="5:5">
      <c r="E75843" s="15"/>
    </row>
    <row r="75844" spans="5:5">
      <c r="E75844" s="15"/>
    </row>
    <row r="75845" spans="5:5">
      <c r="E75845" s="15"/>
    </row>
    <row r="75846" spans="5:5">
      <c r="E75846" s="15"/>
    </row>
    <row r="75847" spans="5:5">
      <c r="E75847" s="15"/>
    </row>
    <row r="75848" spans="5:5">
      <c r="E75848" s="15"/>
    </row>
    <row r="75849" spans="5:5">
      <c r="E75849" s="15"/>
    </row>
    <row r="75850" spans="5:5">
      <c r="E75850" s="15"/>
    </row>
    <row r="75851" spans="5:5">
      <c r="E75851" s="15"/>
    </row>
    <row r="75852" spans="5:5">
      <c r="E75852" s="15"/>
    </row>
    <row r="75853" spans="5:5">
      <c r="E75853" s="15"/>
    </row>
    <row r="75854" spans="5:5">
      <c r="E75854" s="15"/>
    </row>
    <row r="75855" spans="5:5">
      <c r="E75855" s="15"/>
    </row>
    <row r="75856" spans="5:5">
      <c r="E75856" s="15"/>
    </row>
    <row r="75857" spans="5:5">
      <c r="E75857" s="15"/>
    </row>
    <row r="75858" spans="5:5">
      <c r="E75858" s="15"/>
    </row>
    <row r="75859" spans="5:5">
      <c r="E75859" s="15"/>
    </row>
    <row r="75860" spans="5:5">
      <c r="E75860" s="15"/>
    </row>
    <row r="75861" spans="5:5">
      <c r="E75861" s="15"/>
    </row>
    <row r="75862" spans="5:5">
      <c r="E75862" s="15"/>
    </row>
    <row r="75863" spans="5:5">
      <c r="E75863" s="15"/>
    </row>
    <row r="75864" spans="5:5">
      <c r="E75864" s="15"/>
    </row>
    <row r="75865" spans="5:5">
      <c r="E75865" s="15"/>
    </row>
    <row r="75866" spans="5:5">
      <c r="E75866" s="15"/>
    </row>
    <row r="75867" spans="5:5">
      <c r="E75867" s="15"/>
    </row>
    <row r="75868" spans="5:5">
      <c r="E75868" s="15"/>
    </row>
    <row r="75869" spans="5:5">
      <c r="E75869" s="15"/>
    </row>
    <row r="75870" spans="5:5">
      <c r="E75870" s="15"/>
    </row>
    <row r="75871" spans="5:5">
      <c r="E75871" s="15"/>
    </row>
    <row r="75872" spans="5:5">
      <c r="E75872" s="15"/>
    </row>
    <row r="75873" spans="5:5">
      <c r="E75873" s="15"/>
    </row>
    <row r="75874" spans="5:5">
      <c r="E75874" s="15"/>
    </row>
    <row r="75875" spans="5:5">
      <c r="E75875" s="15"/>
    </row>
    <row r="75876" spans="5:5">
      <c r="E75876" s="15"/>
    </row>
    <row r="75877" spans="5:5">
      <c r="E75877" s="15"/>
    </row>
    <row r="75878" spans="5:5">
      <c r="E75878" s="15"/>
    </row>
    <row r="75879" spans="5:5">
      <c r="E75879" s="15"/>
    </row>
    <row r="75880" spans="5:5">
      <c r="E75880" s="15"/>
    </row>
    <row r="75881" spans="5:5">
      <c r="E75881" s="15"/>
    </row>
    <row r="75882" spans="5:5">
      <c r="E75882" s="15"/>
    </row>
    <row r="75883" spans="5:5">
      <c r="E75883" s="15"/>
    </row>
    <row r="75884" spans="5:5">
      <c r="E75884" s="15"/>
    </row>
    <row r="75885" spans="5:5">
      <c r="E75885" s="15"/>
    </row>
    <row r="75886" spans="5:5">
      <c r="E75886" s="15"/>
    </row>
    <row r="75887" spans="5:5">
      <c r="E75887" s="15"/>
    </row>
    <row r="75888" spans="5:5">
      <c r="E75888" s="15"/>
    </row>
    <row r="75889" spans="5:5">
      <c r="E75889" s="15"/>
    </row>
    <row r="75890" spans="5:5">
      <c r="E75890" s="15"/>
    </row>
    <row r="75891" spans="5:5">
      <c r="E75891" s="15"/>
    </row>
    <row r="75892" spans="5:5">
      <c r="E75892" s="15"/>
    </row>
    <row r="75893" spans="5:5">
      <c r="E75893" s="15"/>
    </row>
    <row r="75894" spans="5:5">
      <c r="E75894" s="15"/>
    </row>
    <row r="75895" spans="5:5">
      <c r="E75895" s="15"/>
    </row>
    <row r="75896" spans="5:5">
      <c r="E75896" s="15"/>
    </row>
    <row r="75897" spans="5:5">
      <c r="E75897" s="15"/>
    </row>
    <row r="75898" spans="5:5">
      <c r="E75898" s="15"/>
    </row>
    <row r="75899" spans="5:5">
      <c r="E75899" s="15"/>
    </row>
    <row r="75900" spans="5:5">
      <c r="E75900" s="15"/>
    </row>
    <row r="75901" spans="5:5">
      <c r="E75901" s="15"/>
    </row>
    <row r="75902" spans="5:5">
      <c r="E75902" s="15"/>
    </row>
    <row r="75903" spans="5:5">
      <c r="E75903" s="15"/>
    </row>
    <row r="75904" spans="5:5">
      <c r="E75904" s="15"/>
    </row>
    <row r="75905" spans="5:5">
      <c r="E75905" s="15"/>
    </row>
    <row r="75906" spans="5:5">
      <c r="E75906" s="15"/>
    </row>
    <row r="75907" spans="5:5">
      <c r="E75907" s="15"/>
    </row>
    <row r="75908" spans="5:5">
      <c r="E75908" s="15"/>
    </row>
    <row r="75909" spans="5:5">
      <c r="E75909" s="15"/>
    </row>
    <row r="75910" spans="5:5">
      <c r="E75910" s="15"/>
    </row>
    <row r="75911" spans="5:5">
      <c r="E75911" s="15"/>
    </row>
    <row r="75912" spans="5:5">
      <c r="E75912" s="15"/>
    </row>
    <row r="75913" spans="5:5">
      <c r="E75913" s="15"/>
    </row>
    <row r="75914" spans="5:5">
      <c r="E75914" s="15"/>
    </row>
    <row r="75915" spans="5:5">
      <c r="E75915" s="15"/>
    </row>
    <row r="75916" spans="5:5">
      <c r="E75916" s="15"/>
    </row>
    <row r="75917" spans="5:5">
      <c r="E75917" s="15"/>
    </row>
    <row r="75918" spans="5:5">
      <c r="E75918" s="15"/>
    </row>
    <row r="75919" spans="5:5">
      <c r="E75919" s="15"/>
    </row>
    <row r="75920" spans="5:5">
      <c r="E75920" s="15"/>
    </row>
    <row r="75921" spans="5:5">
      <c r="E75921" s="15"/>
    </row>
    <row r="75922" spans="5:5">
      <c r="E75922" s="15"/>
    </row>
    <row r="75923" spans="5:5">
      <c r="E75923" s="15"/>
    </row>
    <row r="75924" spans="5:5">
      <c r="E75924" s="15"/>
    </row>
    <row r="75925" spans="5:5">
      <c r="E75925" s="15"/>
    </row>
    <row r="75926" spans="5:5">
      <c r="E75926" s="15"/>
    </row>
    <row r="75927" spans="5:5">
      <c r="E75927" s="15"/>
    </row>
    <row r="75928" spans="5:5">
      <c r="E75928" s="15"/>
    </row>
    <row r="75929" spans="5:5">
      <c r="E75929" s="15"/>
    </row>
    <row r="75930" spans="5:5">
      <c r="E75930" s="15"/>
    </row>
    <row r="75931" spans="5:5">
      <c r="E75931" s="15"/>
    </row>
    <row r="75932" spans="5:5">
      <c r="E75932" s="15"/>
    </row>
    <row r="75933" spans="5:5">
      <c r="E75933" s="15"/>
    </row>
    <row r="75934" spans="5:5">
      <c r="E75934" s="15"/>
    </row>
    <row r="75935" spans="5:5">
      <c r="E75935" s="15"/>
    </row>
    <row r="75936" spans="5:5">
      <c r="E75936" s="15"/>
    </row>
    <row r="75937" spans="5:5">
      <c r="E75937" s="15"/>
    </row>
    <row r="75938" spans="5:5">
      <c r="E75938" s="15"/>
    </row>
    <row r="75939" spans="5:5">
      <c r="E75939" s="15"/>
    </row>
    <row r="75940" spans="5:5">
      <c r="E75940" s="15"/>
    </row>
    <row r="75941" spans="5:5">
      <c r="E75941" s="15"/>
    </row>
    <row r="75942" spans="5:5">
      <c r="E75942" s="15"/>
    </row>
    <row r="75943" spans="5:5">
      <c r="E75943" s="15"/>
    </row>
    <row r="75944" spans="5:5">
      <c r="E75944" s="15"/>
    </row>
    <row r="75945" spans="5:5">
      <c r="E75945" s="15"/>
    </row>
    <row r="75946" spans="5:5">
      <c r="E75946" s="15"/>
    </row>
    <row r="75947" spans="5:5">
      <c r="E75947" s="15"/>
    </row>
    <row r="75948" spans="5:5">
      <c r="E75948" s="15"/>
    </row>
    <row r="75949" spans="5:5">
      <c r="E75949" s="15"/>
    </row>
    <row r="75950" spans="5:5">
      <c r="E75950" s="15"/>
    </row>
    <row r="75951" spans="5:5">
      <c r="E75951" s="15"/>
    </row>
    <row r="75952" spans="5:5">
      <c r="E75952" s="15"/>
    </row>
    <row r="75953" spans="5:5">
      <c r="E75953" s="15"/>
    </row>
    <row r="75954" spans="5:5">
      <c r="E75954" s="15"/>
    </row>
    <row r="75955" spans="5:5">
      <c r="E75955" s="15"/>
    </row>
    <row r="75956" spans="5:5">
      <c r="E75956" s="15"/>
    </row>
    <row r="75957" spans="5:5">
      <c r="E75957" s="15"/>
    </row>
    <row r="75958" spans="5:5">
      <c r="E75958" s="15"/>
    </row>
    <row r="75959" spans="5:5">
      <c r="E75959" s="15"/>
    </row>
    <row r="75960" spans="5:5">
      <c r="E75960" s="15"/>
    </row>
    <row r="75961" spans="5:5">
      <c r="E75961" s="15"/>
    </row>
    <row r="75962" spans="5:5">
      <c r="E75962" s="15"/>
    </row>
    <row r="75963" spans="5:5">
      <c r="E75963" s="15"/>
    </row>
    <row r="75964" spans="5:5">
      <c r="E75964" s="15"/>
    </row>
    <row r="75965" spans="5:5">
      <c r="E75965" s="15"/>
    </row>
    <row r="75966" spans="5:5">
      <c r="E75966" s="15"/>
    </row>
    <row r="75967" spans="5:5">
      <c r="E75967" s="15"/>
    </row>
    <row r="75968" spans="5:5">
      <c r="E75968" s="15"/>
    </row>
    <row r="75969" spans="5:5">
      <c r="E75969" s="15"/>
    </row>
    <row r="75970" spans="5:5">
      <c r="E75970" s="15"/>
    </row>
    <row r="75971" spans="5:5">
      <c r="E75971" s="15"/>
    </row>
    <row r="75972" spans="5:5">
      <c r="E75972" s="15"/>
    </row>
    <row r="75973" spans="5:5">
      <c r="E75973" s="15"/>
    </row>
    <row r="75974" spans="5:5">
      <c r="E75974" s="15"/>
    </row>
    <row r="75975" spans="5:5">
      <c r="E75975" s="15"/>
    </row>
    <row r="75976" spans="5:5">
      <c r="E75976" s="15"/>
    </row>
    <row r="75977" spans="5:5">
      <c r="E75977" s="15"/>
    </row>
    <row r="75978" spans="5:5">
      <c r="E75978" s="15"/>
    </row>
    <row r="75979" spans="5:5">
      <c r="E75979" s="15"/>
    </row>
    <row r="75980" spans="5:5">
      <c r="E75980" s="15"/>
    </row>
    <row r="75981" spans="5:5">
      <c r="E75981" s="15"/>
    </row>
    <row r="75982" spans="5:5">
      <c r="E75982" s="15"/>
    </row>
    <row r="75983" spans="5:5">
      <c r="E75983" s="15"/>
    </row>
    <row r="75984" spans="5:5">
      <c r="E75984" s="15"/>
    </row>
    <row r="75985" spans="5:5">
      <c r="E75985" s="15"/>
    </row>
    <row r="75986" spans="5:5">
      <c r="E75986" s="15"/>
    </row>
    <row r="75987" spans="5:5">
      <c r="E75987" s="15"/>
    </row>
    <row r="75988" spans="5:5">
      <c r="E75988" s="15"/>
    </row>
    <row r="75989" spans="5:5">
      <c r="E75989" s="15"/>
    </row>
    <row r="75990" spans="5:5">
      <c r="E75990" s="15"/>
    </row>
    <row r="75991" spans="5:5">
      <c r="E75991" s="15"/>
    </row>
    <row r="75992" spans="5:5">
      <c r="E75992" s="15"/>
    </row>
    <row r="75993" spans="5:5">
      <c r="E75993" s="15"/>
    </row>
    <row r="75994" spans="5:5">
      <c r="E75994" s="15"/>
    </row>
    <row r="75995" spans="5:5">
      <c r="E75995" s="15"/>
    </row>
    <row r="75996" spans="5:5">
      <c r="E75996" s="15"/>
    </row>
    <row r="75997" spans="5:5">
      <c r="E75997" s="15"/>
    </row>
    <row r="75998" spans="5:5">
      <c r="E75998" s="15"/>
    </row>
    <row r="75999" spans="5:5">
      <c r="E75999" s="15"/>
    </row>
    <row r="76000" spans="5:5">
      <c r="E76000" s="15"/>
    </row>
    <row r="76001" spans="5:5">
      <c r="E76001" s="15"/>
    </row>
    <row r="76002" spans="5:5">
      <c r="E76002" s="15"/>
    </row>
    <row r="76003" spans="5:5">
      <c r="E76003" s="15"/>
    </row>
    <row r="76004" spans="5:5">
      <c r="E76004" s="15"/>
    </row>
    <row r="76005" spans="5:5">
      <c r="E76005" s="15"/>
    </row>
    <row r="76006" spans="5:5">
      <c r="E76006" s="15"/>
    </row>
    <row r="76007" spans="5:5">
      <c r="E76007" s="15"/>
    </row>
    <row r="76008" spans="5:5">
      <c r="E76008" s="15"/>
    </row>
    <row r="76009" spans="5:5">
      <c r="E76009" s="15"/>
    </row>
    <row r="76010" spans="5:5">
      <c r="E76010" s="15"/>
    </row>
    <row r="76011" spans="5:5">
      <c r="E76011" s="15"/>
    </row>
    <row r="76012" spans="5:5">
      <c r="E76012" s="15"/>
    </row>
    <row r="76013" spans="5:5">
      <c r="E76013" s="15"/>
    </row>
    <row r="76014" spans="5:5">
      <c r="E76014" s="15"/>
    </row>
    <row r="76015" spans="5:5">
      <c r="E76015" s="15"/>
    </row>
    <row r="76016" spans="5:5">
      <c r="E76016" s="15"/>
    </row>
    <row r="76017" spans="5:5">
      <c r="E76017" s="15"/>
    </row>
    <row r="76018" spans="5:5">
      <c r="E76018" s="15"/>
    </row>
    <row r="76019" spans="5:5">
      <c r="E76019" s="15"/>
    </row>
    <row r="76020" spans="5:5">
      <c r="E76020" s="15"/>
    </row>
    <row r="76021" spans="5:5">
      <c r="E76021" s="15"/>
    </row>
    <row r="76022" spans="5:5">
      <c r="E76022" s="15"/>
    </row>
    <row r="76023" spans="5:5">
      <c r="E76023" s="15"/>
    </row>
    <row r="76024" spans="5:5">
      <c r="E76024" s="15"/>
    </row>
    <row r="76025" spans="5:5">
      <c r="E76025" s="15"/>
    </row>
    <row r="76026" spans="5:5">
      <c r="E76026" s="15"/>
    </row>
    <row r="76027" spans="5:5">
      <c r="E76027" s="15"/>
    </row>
    <row r="76028" spans="5:5">
      <c r="E76028" s="15"/>
    </row>
    <row r="76029" spans="5:5">
      <c r="E76029" s="15"/>
    </row>
    <row r="76030" spans="5:5">
      <c r="E76030" s="15"/>
    </row>
    <row r="76031" spans="5:5">
      <c r="E76031" s="15"/>
    </row>
    <row r="76032" spans="5:5">
      <c r="E76032" s="15"/>
    </row>
    <row r="76033" spans="5:5">
      <c r="E76033" s="15"/>
    </row>
    <row r="76034" spans="5:5">
      <c r="E76034" s="15"/>
    </row>
    <row r="76035" spans="5:5">
      <c r="E76035" s="15"/>
    </row>
    <row r="76036" spans="5:5">
      <c r="E76036" s="15"/>
    </row>
    <row r="76037" spans="5:5">
      <c r="E76037" s="15"/>
    </row>
    <row r="76038" spans="5:5">
      <c r="E76038" s="15"/>
    </row>
    <row r="76039" spans="5:5">
      <c r="E76039" s="15"/>
    </row>
    <row r="76040" spans="5:5">
      <c r="E76040" s="15"/>
    </row>
    <row r="76041" spans="5:5">
      <c r="E76041" s="15"/>
    </row>
    <row r="76042" spans="5:5">
      <c r="E76042" s="15"/>
    </row>
    <row r="76043" spans="5:5">
      <c r="E76043" s="15"/>
    </row>
    <row r="76044" spans="5:5">
      <c r="E76044" s="15"/>
    </row>
    <row r="76045" spans="5:5">
      <c r="E76045" s="15"/>
    </row>
    <row r="76046" spans="5:5">
      <c r="E76046" s="15"/>
    </row>
    <row r="76047" spans="5:5">
      <c r="E76047" s="15"/>
    </row>
    <row r="76048" spans="5:5">
      <c r="E76048" s="15"/>
    </row>
    <row r="76049" spans="5:5">
      <c r="E76049" s="15"/>
    </row>
    <row r="76050" spans="5:5">
      <c r="E76050" s="15"/>
    </row>
    <row r="76051" spans="5:5">
      <c r="E76051" s="15"/>
    </row>
    <row r="76052" spans="5:5">
      <c r="E76052" s="15"/>
    </row>
    <row r="76053" spans="5:5">
      <c r="E76053" s="15"/>
    </row>
    <row r="76054" spans="5:5">
      <c r="E76054" s="15"/>
    </row>
    <row r="76055" spans="5:5">
      <c r="E76055" s="15"/>
    </row>
    <row r="76056" spans="5:5">
      <c r="E76056" s="15"/>
    </row>
    <row r="76057" spans="5:5">
      <c r="E76057" s="15"/>
    </row>
    <row r="76058" spans="5:5">
      <c r="E76058" s="15"/>
    </row>
    <row r="76059" spans="5:5">
      <c r="E76059" s="15"/>
    </row>
    <row r="76060" spans="5:5">
      <c r="E76060" s="15"/>
    </row>
    <row r="76061" spans="5:5">
      <c r="E76061" s="15"/>
    </row>
    <row r="76062" spans="5:5">
      <c r="E76062" s="15"/>
    </row>
    <row r="76063" spans="5:5">
      <c r="E76063" s="15"/>
    </row>
    <row r="76064" spans="5:5">
      <c r="E76064" s="15"/>
    </row>
    <row r="76065" spans="5:5">
      <c r="E76065" s="15"/>
    </row>
    <row r="76066" spans="5:5">
      <c r="E76066" s="15"/>
    </row>
    <row r="76067" spans="5:5">
      <c r="E76067" s="15"/>
    </row>
    <row r="76068" spans="5:5">
      <c r="E76068" s="15"/>
    </row>
    <row r="76069" spans="5:5">
      <c r="E76069" s="15"/>
    </row>
    <row r="76070" spans="5:5">
      <c r="E76070" s="15"/>
    </row>
    <row r="76071" spans="5:5">
      <c r="E76071" s="15"/>
    </row>
    <row r="76072" spans="5:5">
      <c r="E76072" s="15"/>
    </row>
    <row r="76073" spans="5:5">
      <c r="E76073" s="15"/>
    </row>
    <row r="76074" spans="5:5">
      <c r="E76074" s="15"/>
    </row>
    <row r="76075" spans="5:5">
      <c r="E76075" s="15"/>
    </row>
    <row r="76076" spans="5:5">
      <c r="E76076" s="15"/>
    </row>
    <row r="76077" spans="5:5">
      <c r="E76077" s="15"/>
    </row>
    <row r="76078" spans="5:5">
      <c r="E76078" s="15"/>
    </row>
    <row r="76079" spans="5:5">
      <c r="E76079" s="15"/>
    </row>
    <row r="76080" spans="5:5">
      <c r="E76080" s="15"/>
    </row>
    <row r="76081" spans="5:5">
      <c r="E76081" s="15"/>
    </row>
    <row r="76082" spans="5:5">
      <c r="E76082" s="15"/>
    </row>
    <row r="76083" spans="5:5">
      <c r="E76083" s="15"/>
    </row>
    <row r="76084" spans="5:5">
      <c r="E76084" s="15"/>
    </row>
    <row r="76085" spans="5:5">
      <c r="E76085" s="15"/>
    </row>
    <row r="76086" spans="5:5">
      <c r="E76086" s="15"/>
    </row>
    <row r="76087" spans="5:5">
      <c r="E76087" s="15"/>
    </row>
    <row r="76088" spans="5:5">
      <c r="E76088" s="15"/>
    </row>
    <row r="76089" spans="5:5">
      <c r="E76089" s="15"/>
    </row>
    <row r="76090" spans="5:5">
      <c r="E76090" s="15"/>
    </row>
    <row r="76091" spans="5:5">
      <c r="E76091" s="15"/>
    </row>
    <row r="76092" spans="5:5">
      <c r="E76092" s="15"/>
    </row>
    <row r="76093" spans="5:5">
      <c r="E76093" s="15"/>
    </row>
    <row r="76094" spans="5:5">
      <c r="E76094" s="15"/>
    </row>
    <row r="76095" spans="5:5">
      <c r="E76095" s="15"/>
    </row>
    <row r="76096" spans="5:5">
      <c r="E76096" s="15"/>
    </row>
    <row r="76097" spans="5:5">
      <c r="E76097" s="15"/>
    </row>
    <row r="76098" spans="5:5">
      <c r="E76098" s="15"/>
    </row>
    <row r="76099" spans="5:5">
      <c r="E76099" s="15"/>
    </row>
    <row r="76100" spans="5:5">
      <c r="E76100" s="15"/>
    </row>
    <row r="76101" spans="5:5">
      <c r="E76101" s="15"/>
    </row>
    <row r="76102" spans="5:5">
      <c r="E76102" s="15"/>
    </row>
    <row r="76103" spans="5:5">
      <c r="E76103" s="15"/>
    </row>
    <row r="76104" spans="5:5">
      <c r="E76104" s="15"/>
    </row>
    <row r="76105" spans="5:5">
      <c r="E76105" s="15"/>
    </row>
    <row r="76106" spans="5:5">
      <c r="E76106" s="15"/>
    </row>
    <row r="76107" spans="5:5">
      <c r="E76107" s="15"/>
    </row>
    <row r="76108" spans="5:5">
      <c r="E76108" s="15"/>
    </row>
    <row r="76109" spans="5:5">
      <c r="E76109" s="15"/>
    </row>
    <row r="76110" spans="5:5">
      <c r="E76110" s="15"/>
    </row>
    <row r="76111" spans="5:5">
      <c r="E76111" s="15"/>
    </row>
    <row r="76112" spans="5:5">
      <c r="E76112" s="15"/>
    </row>
    <row r="76113" spans="5:5">
      <c r="E76113" s="15"/>
    </row>
    <row r="76114" spans="5:5">
      <c r="E76114" s="15"/>
    </row>
    <row r="76115" spans="5:5">
      <c r="E76115" s="15"/>
    </row>
    <row r="76116" spans="5:5">
      <c r="E76116" s="15"/>
    </row>
    <row r="76117" spans="5:5">
      <c r="E76117" s="15"/>
    </row>
    <row r="76118" spans="5:5">
      <c r="E76118" s="15"/>
    </row>
    <row r="76119" spans="5:5">
      <c r="E76119" s="15"/>
    </row>
    <row r="76120" spans="5:5">
      <c r="E76120" s="15"/>
    </row>
    <row r="76121" spans="5:5">
      <c r="E76121" s="15"/>
    </row>
    <row r="76122" spans="5:5">
      <c r="E76122" s="15"/>
    </row>
    <row r="76123" spans="5:5">
      <c r="E76123" s="15"/>
    </row>
    <row r="76124" spans="5:5">
      <c r="E76124" s="15"/>
    </row>
    <row r="76125" spans="5:5">
      <c r="E76125" s="15"/>
    </row>
    <row r="76126" spans="5:5">
      <c r="E76126" s="15"/>
    </row>
    <row r="76127" spans="5:5">
      <c r="E76127" s="15"/>
    </row>
    <row r="76128" spans="5:5">
      <c r="E76128" s="15"/>
    </row>
    <row r="76129" spans="5:5">
      <c r="E76129" s="15"/>
    </row>
    <row r="76130" spans="5:5">
      <c r="E76130" s="15"/>
    </row>
    <row r="76131" spans="5:5">
      <c r="E76131" s="15"/>
    </row>
    <row r="76132" spans="5:5">
      <c r="E76132" s="15"/>
    </row>
    <row r="76133" spans="5:5">
      <c r="E76133" s="15"/>
    </row>
    <row r="76134" spans="5:5">
      <c r="E76134" s="15"/>
    </row>
    <row r="76135" spans="5:5">
      <c r="E76135" s="15"/>
    </row>
    <row r="76136" spans="5:5">
      <c r="E76136" s="15"/>
    </row>
    <row r="76137" spans="5:5">
      <c r="E76137" s="15"/>
    </row>
    <row r="76138" spans="5:5">
      <c r="E76138" s="15"/>
    </row>
    <row r="76139" spans="5:5">
      <c r="E76139" s="15"/>
    </row>
    <row r="76140" spans="5:5">
      <c r="E76140" s="15"/>
    </row>
    <row r="76141" spans="5:5">
      <c r="E76141" s="15"/>
    </row>
    <row r="76142" spans="5:5">
      <c r="E76142" s="15"/>
    </row>
    <row r="76143" spans="5:5">
      <c r="E76143" s="15"/>
    </row>
    <row r="76144" spans="5:5">
      <c r="E76144" s="15"/>
    </row>
    <row r="76145" spans="5:5">
      <c r="E76145" s="15"/>
    </row>
    <row r="76146" spans="5:5">
      <c r="E76146" s="15"/>
    </row>
    <row r="76147" spans="5:5">
      <c r="E76147" s="15"/>
    </row>
    <row r="76148" spans="5:5">
      <c r="E76148" s="15"/>
    </row>
    <row r="76149" spans="5:5">
      <c r="E76149" s="15"/>
    </row>
    <row r="76150" spans="5:5">
      <c r="E76150" s="15"/>
    </row>
    <row r="76151" spans="5:5">
      <c r="E76151" s="15"/>
    </row>
    <row r="76152" spans="5:5">
      <c r="E76152" s="15"/>
    </row>
    <row r="76153" spans="5:5">
      <c r="E76153" s="15"/>
    </row>
    <row r="76154" spans="5:5">
      <c r="E76154" s="15"/>
    </row>
    <row r="76155" spans="5:5">
      <c r="E76155" s="15"/>
    </row>
    <row r="76156" spans="5:5">
      <c r="E76156" s="15"/>
    </row>
    <row r="76157" spans="5:5">
      <c r="E76157" s="15"/>
    </row>
    <row r="76158" spans="5:5">
      <c r="E76158" s="15"/>
    </row>
    <row r="76159" spans="5:5">
      <c r="E76159" s="15"/>
    </row>
    <row r="76160" spans="5:5">
      <c r="E76160" s="15"/>
    </row>
    <row r="76161" spans="5:5">
      <c r="E76161" s="15"/>
    </row>
    <row r="76162" spans="5:5">
      <c r="E76162" s="15"/>
    </row>
    <row r="76163" spans="5:5">
      <c r="E76163" s="15"/>
    </row>
    <row r="76164" spans="5:5">
      <c r="E76164" s="15"/>
    </row>
    <row r="76165" spans="5:5">
      <c r="E76165" s="15"/>
    </row>
    <row r="76166" spans="5:5">
      <c r="E76166" s="15"/>
    </row>
    <row r="76167" spans="5:5">
      <c r="E76167" s="15"/>
    </row>
    <row r="76168" spans="5:5">
      <c r="E76168" s="15"/>
    </row>
    <row r="76169" spans="5:5">
      <c r="E76169" s="15"/>
    </row>
    <row r="76170" spans="5:5">
      <c r="E76170" s="15"/>
    </row>
    <row r="76171" spans="5:5">
      <c r="E76171" s="15"/>
    </row>
    <row r="76172" spans="5:5">
      <c r="E76172" s="15"/>
    </row>
    <row r="76173" spans="5:5">
      <c r="E76173" s="15"/>
    </row>
    <row r="76174" spans="5:5">
      <c r="E76174" s="15"/>
    </row>
    <row r="76175" spans="5:5">
      <c r="E76175" s="15"/>
    </row>
    <row r="76176" spans="5:5">
      <c r="E76176" s="15"/>
    </row>
    <row r="76177" spans="5:5">
      <c r="E76177" s="15"/>
    </row>
    <row r="76178" spans="5:5">
      <c r="E76178" s="15"/>
    </row>
    <row r="76179" spans="5:5">
      <c r="E76179" s="15"/>
    </row>
    <row r="76180" spans="5:5">
      <c r="E76180" s="15"/>
    </row>
    <row r="76181" spans="5:5">
      <c r="E76181" s="15"/>
    </row>
    <row r="76182" spans="5:5">
      <c r="E76182" s="15"/>
    </row>
    <row r="76183" spans="5:5">
      <c r="E76183" s="15"/>
    </row>
    <row r="76184" spans="5:5">
      <c r="E76184" s="15"/>
    </row>
    <row r="76185" spans="5:5">
      <c r="E76185" s="15"/>
    </row>
    <row r="76186" spans="5:5">
      <c r="E76186" s="15"/>
    </row>
    <row r="76187" spans="5:5">
      <c r="E76187" s="15"/>
    </row>
    <row r="76188" spans="5:5">
      <c r="E76188" s="15"/>
    </row>
    <row r="76189" spans="5:5">
      <c r="E76189" s="15"/>
    </row>
    <row r="76190" spans="5:5">
      <c r="E76190" s="15"/>
    </row>
    <row r="76191" spans="5:5">
      <c r="E76191" s="15"/>
    </row>
    <row r="76192" spans="5:5">
      <c r="E76192" s="15"/>
    </row>
    <row r="76193" spans="5:5">
      <c r="E76193" s="15"/>
    </row>
    <row r="76194" spans="5:5">
      <c r="E76194" s="15"/>
    </row>
    <row r="76195" spans="5:5">
      <c r="E76195" s="15"/>
    </row>
    <row r="76196" spans="5:5">
      <c r="E76196" s="15"/>
    </row>
    <row r="76197" spans="5:5">
      <c r="E76197" s="15"/>
    </row>
    <row r="76198" spans="5:5">
      <c r="E76198" s="15"/>
    </row>
    <row r="76199" spans="5:5">
      <c r="E76199" s="15"/>
    </row>
    <row r="76200" spans="5:5">
      <c r="E76200" s="15"/>
    </row>
    <row r="76201" spans="5:5">
      <c r="E76201" s="15"/>
    </row>
    <row r="76202" spans="5:5">
      <c r="E76202" s="15"/>
    </row>
    <row r="76203" spans="5:5">
      <c r="E76203" s="15"/>
    </row>
    <row r="76204" spans="5:5">
      <c r="E76204" s="15"/>
    </row>
    <row r="76205" spans="5:5">
      <c r="E76205" s="15"/>
    </row>
    <row r="76206" spans="5:5">
      <c r="E76206" s="15"/>
    </row>
    <row r="76207" spans="5:5">
      <c r="E76207" s="15"/>
    </row>
    <row r="76208" spans="5:5">
      <c r="E76208" s="15"/>
    </row>
    <row r="76209" spans="5:5">
      <c r="E76209" s="15"/>
    </row>
    <row r="76210" spans="5:5">
      <c r="E76210" s="15"/>
    </row>
    <row r="76211" spans="5:5">
      <c r="E76211" s="15"/>
    </row>
    <row r="76212" spans="5:5">
      <c r="E76212" s="15"/>
    </row>
    <row r="76213" spans="5:5">
      <c r="E76213" s="15"/>
    </row>
    <row r="76214" spans="5:5">
      <c r="E76214" s="15"/>
    </row>
    <row r="76215" spans="5:5">
      <c r="E76215" s="15"/>
    </row>
    <row r="76216" spans="5:5">
      <c r="E76216" s="15"/>
    </row>
    <row r="76217" spans="5:5">
      <c r="E76217" s="15"/>
    </row>
    <row r="76218" spans="5:5">
      <c r="E76218" s="15"/>
    </row>
    <row r="76219" spans="5:5">
      <c r="E76219" s="15"/>
    </row>
    <row r="76220" spans="5:5">
      <c r="E76220" s="15"/>
    </row>
    <row r="76221" spans="5:5">
      <c r="E76221" s="15"/>
    </row>
    <row r="76222" spans="5:5">
      <c r="E76222" s="15"/>
    </row>
    <row r="76223" spans="5:5">
      <c r="E76223" s="15"/>
    </row>
    <row r="76224" spans="5:5">
      <c r="E76224" s="15"/>
    </row>
    <row r="76225" spans="5:5">
      <c r="E76225" s="15"/>
    </row>
    <row r="76226" spans="5:5">
      <c r="E76226" s="15"/>
    </row>
    <row r="76227" spans="5:5">
      <c r="E76227" s="15"/>
    </row>
    <row r="76228" spans="5:5">
      <c r="E76228" s="15"/>
    </row>
    <row r="76229" spans="5:5">
      <c r="E76229" s="15"/>
    </row>
    <row r="76230" spans="5:5">
      <c r="E76230" s="15"/>
    </row>
    <row r="76231" spans="5:5">
      <c r="E76231" s="15"/>
    </row>
    <row r="76232" spans="5:5">
      <c r="E76232" s="15"/>
    </row>
    <row r="76233" spans="5:5">
      <c r="E76233" s="15"/>
    </row>
    <row r="76234" spans="5:5">
      <c r="E76234" s="15"/>
    </row>
    <row r="76235" spans="5:5">
      <c r="E76235" s="15"/>
    </row>
    <row r="76236" spans="5:5">
      <c r="E76236" s="15"/>
    </row>
    <row r="76237" spans="5:5">
      <c r="E76237" s="15"/>
    </row>
    <row r="76238" spans="5:5">
      <c r="E76238" s="15"/>
    </row>
    <row r="76239" spans="5:5">
      <c r="E76239" s="15"/>
    </row>
    <row r="76240" spans="5:5">
      <c r="E76240" s="15"/>
    </row>
    <row r="76241" spans="5:5">
      <c r="E76241" s="15"/>
    </row>
    <row r="76242" spans="5:5">
      <c r="E76242" s="15"/>
    </row>
    <row r="76243" spans="5:5">
      <c r="E76243" s="15"/>
    </row>
    <row r="76244" spans="5:5">
      <c r="E76244" s="15"/>
    </row>
    <row r="76245" spans="5:5">
      <c r="E76245" s="15"/>
    </row>
    <row r="76246" spans="5:5">
      <c r="E76246" s="15"/>
    </row>
    <row r="76247" spans="5:5">
      <c r="E76247" s="15"/>
    </row>
    <row r="76248" spans="5:5">
      <c r="E76248" s="15"/>
    </row>
    <row r="76249" spans="5:5">
      <c r="E76249" s="15"/>
    </row>
    <row r="76250" spans="5:5">
      <c r="E76250" s="15"/>
    </row>
    <row r="76251" spans="5:5">
      <c r="E76251" s="15"/>
    </row>
    <row r="76252" spans="5:5">
      <c r="E76252" s="15"/>
    </row>
    <row r="76253" spans="5:5">
      <c r="E76253" s="15"/>
    </row>
    <row r="76254" spans="5:5">
      <c r="E76254" s="15"/>
    </row>
    <row r="76255" spans="5:5">
      <c r="E76255" s="15"/>
    </row>
    <row r="76256" spans="5:5">
      <c r="E76256" s="15"/>
    </row>
    <row r="76257" spans="5:5">
      <c r="E76257" s="15"/>
    </row>
    <row r="76258" spans="5:5">
      <c r="E76258" s="15"/>
    </row>
    <row r="76259" spans="5:5">
      <c r="E76259" s="15"/>
    </row>
    <row r="76260" spans="5:5">
      <c r="E76260" s="15"/>
    </row>
    <row r="76261" spans="5:5">
      <c r="E76261" s="15"/>
    </row>
    <row r="76262" spans="5:5">
      <c r="E76262" s="15"/>
    </row>
    <row r="76263" spans="5:5">
      <c r="E76263" s="15"/>
    </row>
    <row r="76264" spans="5:5">
      <c r="E76264" s="15"/>
    </row>
    <row r="76265" spans="5:5">
      <c r="E76265" s="15"/>
    </row>
    <row r="76266" spans="5:5">
      <c r="E76266" s="15"/>
    </row>
    <row r="76267" spans="5:5">
      <c r="E76267" s="15"/>
    </row>
    <row r="76268" spans="5:5">
      <c r="E76268" s="15"/>
    </row>
    <row r="76269" spans="5:5">
      <c r="E76269" s="15"/>
    </row>
    <row r="76270" spans="5:5">
      <c r="E76270" s="15"/>
    </row>
    <row r="76271" spans="5:5">
      <c r="E76271" s="15"/>
    </row>
    <row r="76272" spans="5:5">
      <c r="E76272" s="15"/>
    </row>
    <row r="76273" spans="5:5">
      <c r="E76273" s="15"/>
    </row>
    <row r="76274" spans="5:5">
      <c r="E76274" s="15"/>
    </row>
    <row r="76275" spans="5:5">
      <c r="E76275" s="15"/>
    </row>
    <row r="76276" spans="5:5">
      <c r="E76276" s="15"/>
    </row>
    <row r="76277" spans="5:5">
      <c r="E76277" s="15"/>
    </row>
    <row r="76278" spans="5:5">
      <c r="E76278" s="15"/>
    </row>
    <row r="76279" spans="5:5">
      <c r="E76279" s="15"/>
    </row>
    <row r="76280" spans="5:5">
      <c r="E76280" s="15"/>
    </row>
    <row r="76281" spans="5:5">
      <c r="E76281" s="15"/>
    </row>
    <row r="76282" spans="5:5">
      <c r="E76282" s="15"/>
    </row>
    <row r="76283" spans="5:5">
      <c r="E76283" s="15"/>
    </row>
    <row r="76284" spans="5:5">
      <c r="E76284" s="15"/>
    </row>
    <row r="76285" spans="5:5">
      <c r="E76285" s="15"/>
    </row>
    <row r="76286" spans="5:5">
      <c r="E76286" s="15"/>
    </row>
    <row r="76287" spans="5:5">
      <c r="E76287" s="15"/>
    </row>
    <row r="76288" spans="5:5">
      <c r="E76288" s="15"/>
    </row>
    <row r="76289" spans="5:5">
      <c r="E76289" s="15"/>
    </row>
    <row r="76290" spans="5:5">
      <c r="E76290" s="15"/>
    </row>
    <row r="76291" spans="5:5">
      <c r="E76291" s="15"/>
    </row>
    <row r="76292" spans="5:5">
      <c r="E76292" s="15"/>
    </row>
    <row r="76293" spans="5:5">
      <c r="E76293" s="15"/>
    </row>
    <row r="76294" spans="5:5">
      <c r="E76294" s="15"/>
    </row>
    <row r="76295" spans="5:5">
      <c r="E76295" s="15"/>
    </row>
    <row r="76296" spans="5:5">
      <c r="E76296" s="15"/>
    </row>
    <row r="76297" spans="5:5">
      <c r="E76297" s="15"/>
    </row>
    <row r="76298" spans="5:5">
      <c r="E76298" s="15"/>
    </row>
    <row r="76299" spans="5:5">
      <c r="E76299" s="15"/>
    </row>
    <row r="76300" spans="5:5">
      <c r="E76300" s="15"/>
    </row>
    <row r="76301" spans="5:5">
      <c r="E76301" s="15"/>
    </row>
    <row r="76302" spans="5:5">
      <c r="E76302" s="15"/>
    </row>
    <row r="76303" spans="5:5">
      <c r="E76303" s="15"/>
    </row>
    <row r="76304" spans="5:5">
      <c r="E76304" s="15"/>
    </row>
    <row r="76305" spans="5:5">
      <c r="E76305" s="15"/>
    </row>
    <row r="76306" spans="5:5">
      <c r="E76306" s="15"/>
    </row>
    <row r="76307" spans="5:5">
      <c r="E76307" s="15"/>
    </row>
    <row r="76308" spans="5:5">
      <c r="E76308" s="15"/>
    </row>
    <row r="76309" spans="5:5">
      <c r="E76309" s="15"/>
    </row>
    <row r="76310" spans="5:5">
      <c r="E76310" s="15"/>
    </row>
    <row r="76311" spans="5:5">
      <c r="E76311" s="15"/>
    </row>
    <row r="76312" spans="5:5">
      <c r="E76312" s="15"/>
    </row>
    <row r="76313" spans="5:5">
      <c r="E76313" s="15"/>
    </row>
    <row r="76314" spans="5:5">
      <c r="E76314" s="15"/>
    </row>
    <row r="76315" spans="5:5">
      <c r="E76315" s="15"/>
    </row>
    <row r="76316" spans="5:5">
      <c r="E76316" s="15"/>
    </row>
    <row r="76317" spans="5:5">
      <c r="E76317" s="15"/>
    </row>
    <row r="76318" spans="5:5">
      <c r="E76318" s="15"/>
    </row>
    <row r="76319" spans="5:5">
      <c r="E76319" s="15"/>
    </row>
    <row r="76320" spans="5:5">
      <c r="E76320" s="15"/>
    </row>
    <row r="76321" spans="5:5">
      <c r="E76321" s="15"/>
    </row>
    <row r="76322" spans="5:5">
      <c r="E76322" s="15"/>
    </row>
    <row r="76323" spans="5:5">
      <c r="E76323" s="15"/>
    </row>
    <row r="76324" spans="5:5">
      <c r="E76324" s="15"/>
    </row>
    <row r="76325" spans="5:5">
      <c r="E76325" s="15"/>
    </row>
    <row r="76326" spans="5:5">
      <c r="E76326" s="15"/>
    </row>
    <row r="76327" spans="5:5">
      <c r="E76327" s="15"/>
    </row>
    <row r="76328" spans="5:5">
      <c r="E76328" s="15"/>
    </row>
    <row r="76329" spans="5:5">
      <c r="E76329" s="15"/>
    </row>
    <row r="76330" spans="5:5">
      <c r="E76330" s="15"/>
    </row>
    <row r="76331" spans="5:5">
      <c r="E76331" s="15"/>
    </row>
    <row r="76332" spans="5:5">
      <c r="E76332" s="15"/>
    </row>
    <row r="76333" spans="5:5">
      <c r="E76333" s="15"/>
    </row>
    <row r="76334" spans="5:5">
      <c r="E76334" s="15"/>
    </row>
    <row r="76335" spans="5:5">
      <c r="E76335" s="15"/>
    </row>
    <row r="76336" spans="5:5">
      <c r="E76336" s="15"/>
    </row>
    <row r="76337" spans="5:5">
      <c r="E76337" s="15"/>
    </row>
    <row r="76338" spans="5:5">
      <c r="E76338" s="15"/>
    </row>
    <row r="76339" spans="5:5">
      <c r="E76339" s="15"/>
    </row>
    <row r="76340" spans="5:5">
      <c r="E76340" s="15"/>
    </row>
    <row r="76341" spans="5:5">
      <c r="E76341" s="15"/>
    </row>
    <row r="76342" spans="5:5">
      <c r="E76342" s="15"/>
    </row>
    <row r="76343" spans="5:5">
      <c r="E76343" s="15"/>
    </row>
    <row r="76344" spans="5:5">
      <c r="E76344" s="15"/>
    </row>
    <row r="76345" spans="5:5">
      <c r="E76345" s="15"/>
    </row>
    <row r="76346" spans="5:5">
      <c r="E76346" s="15"/>
    </row>
    <row r="76347" spans="5:5">
      <c r="E76347" s="15"/>
    </row>
    <row r="76348" spans="5:5">
      <c r="E76348" s="15"/>
    </row>
    <row r="76349" spans="5:5">
      <c r="E76349" s="15"/>
    </row>
    <row r="76350" spans="5:5">
      <c r="E76350" s="15"/>
    </row>
    <row r="76351" spans="5:5">
      <c r="E76351" s="15"/>
    </row>
    <row r="76352" spans="5:5">
      <c r="E76352" s="15"/>
    </row>
    <row r="76353" spans="5:5">
      <c r="E76353" s="15"/>
    </row>
    <row r="76354" spans="5:5">
      <c r="E76354" s="15"/>
    </row>
    <row r="76355" spans="5:5">
      <c r="E76355" s="15"/>
    </row>
    <row r="76356" spans="5:5">
      <c r="E76356" s="15"/>
    </row>
    <row r="76357" spans="5:5">
      <c r="E76357" s="15"/>
    </row>
    <row r="76358" spans="5:5">
      <c r="E76358" s="15"/>
    </row>
    <row r="76359" spans="5:5">
      <c r="E76359" s="15"/>
    </row>
    <row r="76360" spans="5:5">
      <c r="E76360" s="15"/>
    </row>
    <row r="76361" spans="5:5">
      <c r="E76361" s="15"/>
    </row>
    <row r="76362" spans="5:5">
      <c r="E76362" s="15"/>
    </row>
    <row r="76363" spans="5:5">
      <c r="E76363" s="15"/>
    </row>
    <row r="76364" spans="5:5">
      <c r="E76364" s="15"/>
    </row>
    <row r="76365" spans="5:5">
      <c r="E76365" s="15"/>
    </row>
    <row r="76366" spans="5:5">
      <c r="E76366" s="15"/>
    </row>
    <row r="76367" spans="5:5">
      <c r="E76367" s="15"/>
    </row>
    <row r="76368" spans="5:5">
      <c r="E76368" s="15"/>
    </row>
    <row r="76369" spans="5:5">
      <c r="E76369" s="15"/>
    </row>
    <row r="76370" spans="5:5">
      <c r="E76370" s="15"/>
    </row>
    <row r="76371" spans="5:5">
      <c r="E76371" s="15"/>
    </row>
    <row r="76372" spans="5:5">
      <c r="E76372" s="15"/>
    </row>
    <row r="76373" spans="5:5">
      <c r="E76373" s="15"/>
    </row>
    <row r="76374" spans="5:5">
      <c r="E76374" s="15"/>
    </row>
    <row r="76375" spans="5:5">
      <c r="E76375" s="15"/>
    </row>
    <row r="76376" spans="5:5">
      <c r="E76376" s="15"/>
    </row>
    <row r="76377" spans="5:5">
      <c r="E76377" s="15"/>
    </row>
    <row r="76378" spans="5:5">
      <c r="E76378" s="15"/>
    </row>
    <row r="76379" spans="5:5">
      <c r="E76379" s="15"/>
    </row>
    <row r="76380" spans="5:5">
      <c r="E76380" s="15"/>
    </row>
    <row r="76381" spans="5:5">
      <c r="E76381" s="15"/>
    </row>
    <row r="76382" spans="5:5">
      <c r="E76382" s="15"/>
    </row>
    <row r="76383" spans="5:5">
      <c r="E76383" s="15"/>
    </row>
    <row r="76384" spans="5:5">
      <c r="E76384" s="15"/>
    </row>
    <row r="76385" spans="5:5">
      <c r="E76385" s="15"/>
    </row>
    <row r="76386" spans="5:5">
      <c r="E76386" s="15"/>
    </row>
    <row r="76387" spans="5:5">
      <c r="E76387" s="15"/>
    </row>
    <row r="76388" spans="5:5">
      <c r="E76388" s="15"/>
    </row>
    <row r="76389" spans="5:5">
      <c r="E76389" s="15"/>
    </row>
    <row r="76390" spans="5:5">
      <c r="E76390" s="15"/>
    </row>
    <row r="76391" spans="5:5">
      <c r="E76391" s="15"/>
    </row>
    <row r="76392" spans="5:5">
      <c r="E76392" s="15"/>
    </row>
    <row r="76393" spans="5:5">
      <c r="E76393" s="15"/>
    </row>
    <row r="76394" spans="5:5">
      <c r="E76394" s="15"/>
    </row>
    <row r="76395" spans="5:5">
      <c r="E76395" s="15"/>
    </row>
    <row r="76396" spans="5:5">
      <c r="E76396" s="15"/>
    </row>
    <row r="76397" spans="5:5">
      <c r="E76397" s="15"/>
    </row>
    <row r="76398" spans="5:5">
      <c r="E76398" s="15"/>
    </row>
    <row r="76399" spans="5:5">
      <c r="E76399" s="15"/>
    </row>
    <row r="76400" spans="5:5">
      <c r="E76400" s="15"/>
    </row>
    <row r="76401" spans="5:5">
      <c r="E76401" s="15"/>
    </row>
    <row r="76402" spans="5:5">
      <c r="E76402" s="15"/>
    </row>
    <row r="76403" spans="5:5">
      <c r="E76403" s="15"/>
    </row>
    <row r="76404" spans="5:5">
      <c r="E76404" s="15"/>
    </row>
    <row r="76405" spans="5:5">
      <c r="E76405" s="15"/>
    </row>
    <row r="76406" spans="5:5">
      <c r="E76406" s="15"/>
    </row>
    <row r="76407" spans="5:5">
      <c r="E76407" s="15"/>
    </row>
    <row r="76408" spans="5:5">
      <c r="E76408" s="15"/>
    </row>
    <row r="76409" spans="5:5">
      <c r="E76409" s="15"/>
    </row>
    <row r="76410" spans="5:5">
      <c r="E76410" s="15"/>
    </row>
    <row r="76411" spans="5:5">
      <c r="E76411" s="15"/>
    </row>
    <row r="76412" spans="5:5">
      <c r="E76412" s="15"/>
    </row>
    <row r="76413" spans="5:5">
      <c r="E76413" s="15"/>
    </row>
    <row r="76414" spans="5:5">
      <c r="E76414" s="15"/>
    </row>
    <row r="76415" spans="5:5">
      <c r="E76415" s="15"/>
    </row>
    <row r="76416" spans="5:5">
      <c r="E76416" s="15"/>
    </row>
    <row r="76417" spans="5:5">
      <c r="E76417" s="15"/>
    </row>
    <row r="76418" spans="5:5">
      <c r="E76418" s="15"/>
    </row>
    <row r="76419" spans="5:5">
      <c r="E76419" s="15"/>
    </row>
    <row r="76420" spans="5:5">
      <c r="E76420" s="15"/>
    </row>
    <row r="76421" spans="5:5">
      <c r="E76421" s="15"/>
    </row>
    <row r="76422" spans="5:5">
      <c r="E76422" s="15"/>
    </row>
    <row r="76423" spans="5:5">
      <c r="E76423" s="15"/>
    </row>
    <row r="76424" spans="5:5">
      <c r="E76424" s="15"/>
    </row>
    <row r="76425" spans="5:5">
      <c r="E76425" s="15"/>
    </row>
    <row r="76426" spans="5:5">
      <c r="E76426" s="15"/>
    </row>
    <row r="76427" spans="5:5">
      <c r="E76427" s="15"/>
    </row>
    <row r="76428" spans="5:5">
      <c r="E76428" s="15"/>
    </row>
    <row r="76429" spans="5:5">
      <c r="E76429" s="15"/>
    </row>
    <row r="76430" spans="5:5">
      <c r="E76430" s="15"/>
    </row>
    <row r="76431" spans="5:5">
      <c r="E76431" s="15"/>
    </row>
    <row r="76432" spans="5:5">
      <c r="E76432" s="15"/>
    </row>
    <row r="76433" spans="5:5">
      <c r="E76433" s="15"/>
    </row>
    <row r="76434" spans="5:5">
      <c r="E76434" s="15"/>
    </row>
    <row r="76435" spans="5:5">
      <c r="E76435" s="15"/>
    </row>
    <row r="76436" spans="5:5">
      <c r="E76436" s="15"/>
    </row>
    <row r="76437" spans="5:5">
      <c r="E76437" s="15"/>
    </row>
    <row r="76438" spans="5:5">
      <c r="E76438" s="15"/>
    </row>
    <row r="76439" spans="5:5">
      <c r="E76439" s="15"/>
    </row>
    <row r="76440" spans="5:5">
      <c r="E76440" s="15"/>
    </row>
    <row r="76441" spans="5:5">
      <c r="E76441" s="15"/>
    </row>
    <row r="76442" spans="5:5">
      <c r="E76442" s="15"/>
    </row>
    <row r="76443" spans="5:5">
      <c r="E76443" s="15"/>
    </row>
    <row r="76444" spans="5:5">
      <c r="E76444" s="15"/>
    </row>
    <row r="76445" spans="5:5">
      <c r="E76445" s="15"/>
    </row>
    <row r="76446" spans="5:5">
      <c r="E76446" s="15"/>
    </row>
    <row r="76447" spans="5:5">
      <c r="E76447" s="15"/>
    </row>
    <row r="76448" spans="5:5">
      <c r="E76448" s="15"/>
    </row>
    <row r="76449" spans="5:5">
      <c r="E76449" s="15"/>
    </row>
    <row r="76450" spans="5:5">
      <c r="E76450" s="15"/>
    </row>
    <row r="76451" spans="5:5">
      <c r="E76451" s="15"/>
    </row>
    <row r="76452" spans="5:5">
      <c r="E76452" s="15"/>
    </row>
    <row r="76453" spans="5:5">
      <c r="E76453" s="15"/>
    </row>
    <row r="76454" spans="5:5">
      <c r="E76454" s="15"/>
    </row>
    <row r="76455" spans="5:5">
      <c r="E76455" s="15"/>
    </row>
    <row r="76456" spans="5:5">
      <c r="E76456" s="15"/>
    </row>
    <row r="76457" spans="5:5">
      <c r="E76457" s="15"/>
    </row>
    <row r="76458" spans="5:5">
      <c r="E76458" s="15"/>
    </row>
    <row r="76459" spans="5:5">
      <c r="E76459" s="15"/>
    </row>
    <row r="76460" spans="5:5">
      <c r="E76460" s="15"/>
    </row>
    <row r="76461" spans="5:5">
      <c r="E76461" s="15"/>
    </row>
    <row r="76462" spans="5:5">
      <c r="E76462" s="15"/>
    </row>
    <row r="76463" spans="5:5">
      <c r="E76463" s="15"/>
    </row>
    <row r="76464" spans="5:5">
      <c r="E76464" s="15"/>
    </row>
    <row r="76465" spans="5:5">
      <c r="E76465" s="15"/>
    </row>
    <row r="76466" spans="5:5">
      <c r="E76466" s="15"/>
    </row>
    <row r="76467" spans="5:5">
      <c r="E76467" s="15"/>
    </row>
    <row r="76468" spans="5:5">
      <c r="E76468" s="15"/>
    </row>
    <row r="76469" spans="5:5">
      <c r="E76469" s="15"/>
    </row>
    <row r="76470" spans="5:5">
      <c r="E76470" s="15"/>
    </row>
    <row r="76471" spans="5:5">
      <c r="E76471" s="15"/>
    </row>
    <row r="76472" spans="5:5">
      <c r="E76472" s="15"/>
    </row>
    <row r="76473" spans="5:5">
      <c r="E76473" s="15"/>
    </row>
    <row r="76474" spans="5:5">
      <c r="E76474" s="15"/>
    </row>
    <row r="76475" spans="5:5">
      <c r="E76475" s="15"/>
    </row>
    <row r="76476" spans="5:5">
      <c r="E76476" s="15"/>
    </row>
    <row r="76477" spans="5:5">
      <c r="E76477" s="15"/>
    </row>
    <row r="76478" spans="5:5">
      <c r="E76478" s="15"/>
    </row>
    <row r="76479" spans="5:5">
      <c r="E76479" s="15"/>
    </row>
    <row r="76480" spans="5:5">
      <c r="E76480" s="15"/>
    </row>
    <row r="76481" spans="5:5">
      <c r="E76481" s="15"/>
    </row>
    <row r="76482" spans="5:5">
      <c r="E76482" s="15"/>
    </row>
    <row r="76483" spans="5:5">
      <c r="E76483" s="15"/>
    </row>
    <row r="76484" spans="5:5">
      <c r="E76484" s="15"/>
    </row>
    <row r="76485" spans="5:5">
      <c r="E76485" s="15"/>
    </row>
    <row r="76486" spans="5:5">
      <c r="E76486" s="15"/>
    </row>
    <row r="76487" spans="5:5">
      <c r="E76487" s="15"/>
    </row>
    <row r="76488" spans="5:5">
      <c r="E76488" s="15"/>
    </row>
    <row r="76489" spans="5:5">
      <c r="E76489" s="15"/>
    </row>
    <row r="76490" spans="5:5">
      <c r="E76490" s="15"/>
    </row>
    <row r="76491" spans="5:5">
      <c r="E76491" s="15"/>
    </row>
    <row r="76492" spans="5:5">
      <c r="E76492" s="15"/>
    </row>
    <row r="76493" spans="5:5">
      <c r="E76493" s="15"/>
    </row>
    <row r="76494" spans="5:5">
      <c r="E76494" s="15"/>
    </row>
    <row r="76495" spans="5:5">
      <c r="E76495" s="15"/>
    </row>
    <row r="76496" spans="5:5">
      <c r="E76496" s="15"/>
    </row>
    <row r="76497" spans="5:5">
      <c r="E76497" s="15"/>
    </row>
    <row r="76498" spans="5:5">
      <c r="E76498" s="15"/>
    </row>
    <row r="76499" spans="5:5">
      <c r="E76499" s="15"/>
    </row>
    <row r="76500" spans="5:5">
      <c r="E76500" s="15"/>
    </row>
    <row r="76501" spans="5:5">
      <c r="E76501" s="15"/>
    </row>
    <row r="76502" spans="5:5">
      <c r="E76502" s="15"/>
    </row>
    <row r="76503" spans="5:5">
      <c r="E76503" s="15"/>
    </row>
    <row r="76504" spans="5:5">
      <c r="E76504" s="15"/>
    </row>
    <row r="76505" spans="5:5">
      <c r="E76505" s="15"/>
    </row>
    <row r="76506" spans="5:5">
      <c r="E76506" s="15"/>
    </row>
    <row r="76507" spans="5:5">
      <c r="E76507" s="15"/>
    </row>
    <row r="76508" spans="5:5">
      <c r="E76508" s="15"/>
    </row>
    <row r="76509" spans="5:5">
      <c r="E76509" s="15"/>
    </row>
    <row r="76510" spans="5:5">
      <c r="E76510" s="15"/>
    </row>
    <row r="76511" spans="5:5">
      <c r="E76511" s="15"/>
    </row>
    <row r="76512" spans="5:5">
      <c r="E76512" s="15"/>
    </row>
    <row r="76513" spans="5:5">
      <c r="E76513" s="15"/>
    </row>
    <row r="76514" spans="5:5">
      <c r="E76514" s="15"/>
    </row>
    <row r="76515" spans="5:5">
      <c r="E76515" s="15"/>
    </row>
    <row r="76516" spans="5:5">
      <c r="E76516" s="15"/>
    </row>
    <row r="76517" spans="5:5">
      <c r="E76517" s="15"/>
    </row>
    <row r="76518" spans="5:5">
      <c r="E76518" s="15"/>
    </row>
    <row r="76519" spans="5:5">
      <c r="E76519" s="15"/>
    </row>
    <row r="76520" spans="5:5">
      <c r="E76520" s="15"/>
    </row>
    <row r="76521" spans="5:5">
      <c r="E76521" s="15"/>
    </row>
    <row r="76522" spans="5:5">
      <c r="E76522" s="15"/>
    </row>
    <row r="76523" spans="5:5">
      <c r="E76523" s="15"/>
    </row>
    <row r="76524" spans="5:5">
      <c r="E76524" s="15"/>
    </row>
    <row r="76525" spans="5:5">
      <c r="E76525" s="15"/>
    </row>
    <row r="76526" spans="5:5">
      <c r="E76526" s="15"/>
    </row>
    <row r="76527" spans="5:5">
      <c r="E76527" s="15"/>
    </row>
    <row r="76528" spans="5:5">
      <c r="E76528" s="15"/>
    </row>
    <row r="76529" spans="5:5">
      <c r="E76529" s="15"/>
    </row>
    <row r="76530" spans="5:5">
      <c r="E76530" s="15"/>
    </row>
    <row r="76531" spans="5:5">
      <c r="E76531" s="15"/>
    </row>
    <row r="76532" spans="5:5">
      <c r="E76532" s="15"/>
    </row>
    <row r="76533" spans="5:5">
      <c r="E76533" s="15"/>
    </row>
    <row r="76534" spans="5:5">
      <c r="E76534" s="15"/>
    </row>
    <row r="76535" spans="5:5">
      <c r="E76535" s="15"/>
    </row>
    <row r="76536" spans="5:5">
      <c r="E76536" s="15"/>
    </row>
    <row r="76537" spans="5:5">
      <c r="E76537" s="15"/>
    </row>
    <row r="76538" spans="5:5">
      <c r="E76538" s="15"/>
    </row>
    <row r="76539" spans="5:5">
      <c r="E76539" s="15"/>
    </row>
    <row r="76540" spans="5:5">
      <c r="E76540" s="15"/>
    </row>
    <row r="76541" spans="5:5">
      <c r="E76541" s="15"/>
    </row>
    <row r="76542" spans="5:5">
      <c r="E76542" s="15"/>
    </row>
    <row r="76543" spans="5:5">
      <c r="E76543" s="15"/>
    </row>
    <row r="76544" spans="5:5">
      <c r="E76544" s="15"/>
    </row>
    <row r="76545" spans="5:5">
      <c r="E76545" s="15"/>
    </row>
    <row r="76546" spans="5:5">
      <c r="E76546" s="15"/>
    </row>
    <row r="76547" spans="5:5">
      <c r="E76547" s="15"/>
    </row>
    <row r="76548" spans="5:5">
      <c r="E76548" s="15"/>
    </row>
    <row r="76549" spans="5:5">
      <c r="E76549" s="15"/>
    </row>
    <row r="76550" spans="5:5">
      <c r="E76550" s="15"/>
    </row>
    <row r="76551" spans="5:5">
      <c r="E76551" s="15"/>
    </row>
    <row r="76552" spans="5:5">
      <c r="E76552" s="15"/>
    </row>
    <row r="76553" spans="5:5">
      <c r="E76553" s="15"/>
    </row>
    <row r="76554" spans="5:5">
      <c r="E76554" s="15"/>
    </row>
    <row r="76555" spans="5:5">
      <c r="E76555" s="15"/>
    </row>
    <row r="76556" spans="5:5">
      <c r="E76556" s="15"/>
    </row>
    <row r="76557" spans="5:5">
      <c r="E76557" s="15"/>
    </row>
    <row r="76558" spans="5:5">
      <c r="E76558" s="15"/>
    </row>
    <row r="76559" spans="5:5">
      <c r="E76559" s="15"/>
    </row>
    <row r="76560" spans="5:5">
      <c r="E76560" s="15"/>
    </row>
    <row r="76561" spans="5:5">
      <c r="E76561" s="15"/>
    </row>
    <row r="76562" spans="5:5">
      <c r="E76562" s="15"/>
    </row>
    <row r="76563" spans="5:5">
      <c r="E76563" s="15"/>
    </row>
    <row r="76564" spans="5:5">
      <c r="E76564" s="15"/>
    </row>
    <row r="76565" spans="5:5">
      <c r="E76565" s="15"/>
    </row>
    <row r="76566" spans="5:5">
      <c r="E76566" s="15"/>
    </row>
    <row r="76567" spans="5:5">
      <c r="E76567" s="15"/>
    </row>
    <row r="76568" spans="5:5">
      <c r="E76568" s="15"/>
    </row>
    <row r="76569" spans="5:5">
      <c r="E76569" s="15"/>
    </row>
    <row r="76570" spans="5:5">
      <c r="E76570" s="15"/>
    </row>
    <row r="76571" spans="5:5">
      <c r="E76571" s="15"/>
    </row>
    <row r="76572" spans="5:5">
      <c r="E76572" s="15"/>
    </row>
    <row r="76573" spans="5:5">
      <c r="E76573" s="15"/>
    </row>
    <row r="76574" spans="5:5">
      <c r="E76574" s="15"/>
    </row>
    <row r="76575" spans="5:5">
      <c r="E76575" s="15"/>
    </row>
    <row r="76576" spans="5:5">
      <c r="E76576" s="15"/>
    </row>
    <row r="76577" spans="5:5">
      <c r="E76577" s="15"/>
    </row>
    <row r="76578" spans="5:5">
      <c r="E76578" s="15"/>
    </row>
    <row r="76579" spans="5:5">
      <c r="E76579" s="15"/>
    </row>
    <row r="76580" spans="5:5">
      <c r="E76580" s="15"/>
    </row>
    <row r="76581" spans="5:5">
      <c r="E76581" s="15"/>
    </row>
    <row r="76582" spans="5:5">
      <c r="E76582" s="15"/>
    </row>
    <row r="76583" spans="5:5">
      <c r="E76583" s="15"/>
    </row>
    <row r="76584" spans="5:5">
      <c r="E76584" s="15"/>
    </row>
    <row r="76585" spans="5:5">
      <c r="E76585" s="15"/>
    </row>
    <row r="76586" spans="5:5">
      <c r="E76586" s="15"/>
    </row>
    <row r="76587" spans="5:5">
      <c r="E76587" s="15"/>
    </row>
    <row r="76588" spans="5:5">
      <c r="E76588" s="15"/>
    </row>
    <row r="76589" spans="5:5">
      <c r="E76589" s="15"/>
    </row>
    <row r="76590" spans="5:5">
      <c r="E76590" s="15"/>
    </row>
    <row r="76591" spans="5:5">
      <c r="E76591" s="15"/>
    </row>
    <row r="76592" spans="5:5">
      <c r="E76592" s="15"/>
    </row>
    <row r="76593" spans="5:5">
      <c r="E76593" s="15"/>
    </row>
    <row r="76594" spans="5:5">
      <c r="E76594" s="15"/>
    </row>
    <row r="76595" spans="5:5">
      <c r="E76595" s="15"/>
    </row>
    <row r="76596" spans="5:5">
      <c r="E76596" s="15"/>
    </row>
    <row r="76597" spans="5:5">
      <c r="E76597" s="15"/>
    </row>
    <row r="76598" spans="5:5">
      <c r="E76598" s="15"/>
    </row>
    <row r="76599" spans="5:5">
      <c r="E76599" s="15"/>
    </row>
    <row r="76600" spans="5:5">
      <c r="E76600" s="15"/>
    </row>
    <row r="76601" spans="5:5">
      <c r="E76601" s="15"/>
    </row>
    <row r="76602" spans="5:5">
      <c r="E76602" s="15"/>
    </row>
    <row r="76603" spans="5:5">
      <c r="E76603" s="15"/>
    </row>
    <row r="76604" spans="5:5">
      <c r="E76604" s="15"/>
    </row>
    <row r="76605" spans="5:5">
      <c r="E76605" s="15"/>
    </row>
    <row r="76606" spans="5:5">
      <c r="E76606" s="15"/>
    </row>
    <row r="76607" spans="5:5">
      <c r="E76607" s="15"/>
    </row>
    <row r="76608" spans="5:5">
      <c r="E76608" s="15"/>
    </row>
    <row r="76609" spans="5:5">
      <c r="E76609" s="15"/>
    </row>
    <row r="76610" spans="5:5">
      <c r="E76610" s="15"/>
    </row>
    <row r="76611" spans="5:5">
      <c r="E76611" s="15"/>
    </row>
    <row r="76612" spans="5:5">
      <c r="E76612" s="15"/>
    </row>
    <row r="76613" spans="5:5">
      <c r="E76613" s="15"/>
    </row>
    <row r="76614" spans="5:5">
      <c r="E76614" s="15"/>
    </row>
    <row r="76615" spans="5:5">
      <c r="E76615" s="15"/>
    </row>
    <row r="76616" spans="5:5">
      <c r="E76616" s="15"/>
    </row>
    <row r="76617" spans="5:5">
      <c r="E76617" s="15"/>
    </row>
    <row r="76618" spans="5:5">
      <c r="E76618" s="15"/>
    </row>
    <row r="76619" spans="5:5">
      <c r="E76619" s="15"/>
    </row>
    <row r="76620" spans="5:5">
      <c r="E76620" s="15"/>
    </row>
    <row r="76621" spans="5:5">
      <c r="E76621" s="15"/>
    </row>
    <row r="76622" spans="5:5">
      <c r="E76622" s="15"/>
    </row>
    <row r="76623" spans="5:5">
      <c r="E76623" s="15"/>
    </row>
    <row r="76624" spans="5:5">
      <c r="E76624" s="15"/>
    </row>
    <row r="76625" spans="5:5">
      <c r="E76625" s="15"/>
    </row>
    <row r="76626" spans="5:5">
      <c r="E76626" s="15"/>
    </row>
    <row r="76627" spans="5:5">
      <c r="E76627" s="15"/>
    </row>
    <row r="76628" spans="5:5">
      <c r="E76628" s="15"/>
    </row>
    <row r="76629" spans="5:5">
      <c r="E76629" s="15"/>
    </row>
    <row r="76630" spans="5:5">
      <c r="E76630" s="15"/>
    </row>
    <row r="76631" spans="5:5">
      <c r="E76631" s="15"/>
    </row>
    <row r="76632" spans="5:5">
      <c r="E76632" s="15"/>
    </row>
    <row r="76633" spans="5:5">
      <c r="E76633" s="15"/>
    </row>
    <row r="76634" spans="5:5">
      <c r="E76634" s="15"/>
    </row>
    <row r="76635" spans="5:5">
      <c r="E76635" s="15"/>
    </row>
    <row r="76636" spans="5:5">
      <c r="E76636" s="15"/>
    </row>
    <row r="76637" spans="5:5">
      <c r="E76637" s="15"/>
    </row>
    <row r="76638" spans="5:5">
      <c r="E76638" s="15"/>
    </row>
    <row r="76639" spans="5:5">
      <c r="E76639" s="15"/>
    </row>
    <row r="76640" spans="5:5">
      <c r="E76640" s="15"/>
    </row>
    <row r="76641" spans="5:5">
      <c r="E76641" s="15"/>
    </row>
    <row r="76642" spans="5:5">
      <c r="E76642" s="15"/>
    </row>
    <row r="76643" spans="5:5">
      <c r="E76643" s="15"/>
    </row>
    <row r="76644" spans="5:5">
      <c r="E76644" s="15"/>
    </row>
    <row r="76645" spans="5:5">
      <c r="E76645" s="15"/>
    </row>
    <row r="76646" spans="5:5">
      <c r="E76646" s="15"/>
    </row>
    <row r="76647" spans="5:5">
      <c r="E76647" s="15"/>
    </row>
    <row r="76648" spans="5:5">
      <c r="E76648" s="15"/>
    </row>
    <row r="76649" spans="5:5">
      <c r="E76649" s="15"/>
    </row>
    <row r="76650" spans="5:5">
      <c r="E76650" s="15"/>
    </row>
    <row r="76651" spans="5:5">
      <c r="E76651" s="15"/>
    </row>
    <row r="76652" spans="5:5">
      <c r="E76652" s="15"/>
    </row>
    <row r="76653" spans="5:5">
      <c r="E76653" s="15"/>
    </row>
    <row r="76654" spans="5:5">
      <c r="E76654" s="15"/>
    </row>
    <row r="76655" spans="5:5">
      <c r="E76655" s="15"/>
    </row>
    <row r="76656" spans="5:5">
      <c r="E76656" s="15"/>
    </row>
    <row r="76657" spans="5:5">
      <c r="E76657" s="15"/>
    </row>
    <row r="76658" spans="5:5">
      <c r="E76658" s="15"/>
    </row>
    <row r="76659" spans="5:5">
      <c r="E76659" s="15"/>
    </row>
    <row r="76660" spans="5:5">
      <c r="E76660" s="15"/>
    </row>
    <row r="76661" spans="5:5">
      <c r="E76661" s="15"/>
    </row>
    <row r="76662" spans="5:5">
      <c r="E76662" s="15"/>
    </row>
    <row r="76663" spans="5:5">
      <c r="E76663" s="15"/>
    </row>
    <row r="76664" spans="5:5">
      <c r="E76664" s="15"/>
    </row>
    <row r="76665" spans="5:5">
      <c r="E76665" s="15"/>
    </row>
    <row r="76666" spans="5:5">
      <c r="E76666" s="15"/>
    </row>
    <row r="76667" spans="5:5">
      <c r="E76667" s="15"/>
    </row>
    <row r="76668" spans="5:5">
      <c r="E76668" s="15"/>
    </row>
    <row r="76669" spans="5:5">
      <c r="E76669" s="15"/>
    </row>
    <row r="76670" spans="5:5">
      <c r="E76670" s="15"/>
    </row>
    <row r="76671" spans="5:5">
      <c r="E76671" s="15"/>
    </row>
    <row r="76672" spans="5:5">
      <c r="E76672" s="15"/>
    </row>
    <row r="76673" spans="5:5">
      <c r="E76673" s="15"/>
    </row>
    <row r="76674" spans="5:5">
      <c r="E76674" s="15"/>
    </row>
    <row r="76675" spans="5:5">
      <c r="E76675" s="15"/>
    </row>
    <row r="76676" spans="5:5">
      <c r="E76676" s="15"/>
    </row>
    <row r="76677" spans="5:5">
      <c r="E76677" s="15"/>
    </row>
    <row r="76678" spans="5:5">
      <c r="E76678" s="15"/>
    </row>
    <row r="76679" spans="5:5">
      <c r="E76679" s="15"/>
    </row>
    <row r="76680" spans="5:5">
      <c r="E76680" s="15"/>
    </row>
    <row r="76681" spans="5:5">
      <c r="E76681" s="15"/>
    </row>
    <row r="76682" spans="5:5">
      <c r="E76682" s="15"/>
    </row>
    <row r="76683" spans="5:5">
      <c r="E76683" s="15"/>
    </row>
    <row r="76684" spans="5:5">
      <c r="E76684" s="15"/>
    </row>
    <row r="76685" spans="5:5">
      <c r="E76685" s="15"/>
    </row>
    <row r="76686" spans="5:5">
      <c r="E76686" s="15"/>
    </row>
    <row r="76687" spans="5:5">
      <c r="E76687" s="15"/>
    </row>
    <row r="76688" spans="5:5">
      <c r="E76688" s="15"/>
    </row>
    <row r="76689" spans="5:5">
      <c r="E76689" s="15"/>
    </row>
    <row r="76690" spans="5:5">
      <c r="E76690" s="15"/>
    </row>
    <row r="76691" spans="5:5">
      <c r="E76691" s="15"/>
    </row>
    <row r="76692" spans="5:5">
      <c r="E76692" s="15"/>
    </row>
    <row r="76693" spans="5:5">
      <c r="E76693" s="15"/>
    </row>
    <row r="76694" spans="5:5">
      <c r="E76694" s="15"/>
    </row>
    <row r="76695" spans="5:5">
      <c r="E76695" s="15"/>
    </row>
    <row r="76696" spans="5:5">
      <c r="E76696" s="15"/>
    </row>
    <row r="76697" spans="5:5">
      <c r="E76697" s="15"/>
    </row>
    <row r="76698" spans="5:5">
      <c r="E76698" s="15"/>
    </row>
    <row r="76699" spans="5:5">
      <c r="E76699" s="15"/>
    </row>
    <row r="76700" spans="5:5">
      <c r="E76700" s="15"/>
    </row>
    <row r="76701" spans="5:5">
      <c r="E76701" s="15"/>
    </row>
    <row r="76702" spans="5:5">
      <c r="E76702" s="15"/>
    </row>
    <row r="76703" spans="5:5">
      <c r="E76703" s="15"/>
    </row>
    <row r="76704" spans="5:5">
      <c r="E76704" s="15"/>
    </row>
    <row r="76705" spans="5:5">
      <c r="E76705" s="15"/>
    </row>
    <row r="76706" spans="5:5">
      <c r="E76706" s="15"/>
    </row>
    <row r="76707" spans="5:5">
      <c r="E76707" s="15"/>
    </row>
    <row r="76708" spans="5:5">
      <c r="E76708" s="15"/>
    </row>
    <row r="76709" spans="5:5">
      <c r="E76709" s="15"/>
    </row>
    <row r="76710" spans="5:5">
      <c r="E76710" s="15"/>
    </row>
    <row r="76711" spans="5:5">
      <c r="E76711" s="15"/>
    </row>
    <row r="76712" spans="5:5">
      <c r="E76712" s="15"/>
    </row>
    <row r="76713" spans="5:5">
      <c r="E76713" s="15"/>
    </row>
    <row r="76714" spans="5:5">
      <c r="E76714" s="15"/>
    </row>
    <row r="76715" spans="5:5">
      <c r="E76715" s="15"/>
    </row>
    <row r="76716" spans="5:5">
      <c r="E76716" s="15"/>
    </row>
    <row r="76717" spans="5:5">
      <c r="E76717" s="15"/>
    </row>
    <row r="76718" spans="5:5">
      <c r="E76718" s="15"/>
    </row>
    <row r="76719" spans="5:5">
      <c r="E76719" s="15"/>
    </row>
    <row r="76720" spans="5:5">
      <c r="E76720" s="15"/>
    </row>
    <row r="76721" spans="5:5">
      <c r="E76721" s="15"/>
    </row>
    <row r="76722" spans="5:5">
      <c r="E76722" s="15"/>
    </row>
    <row r="76723" spans="5:5">
      <c r="E76723" s="15"/>
    </row>
    <row r="76724" spans="5:5">
      <c r="E76724" s="15"/>
    </row>
    <row r="76725" spans="5:5">
      <c r="E76725" s="15"/>
    </row>
    <row r="76726" spans="5:5">
      <c r="E76726" s="15"/>
    </row>
    <row r="76727" spans="5:5">
      <c r="E76727" s="15"/>
    </row>
    <row r="76728" spans="5:5">
      <c r="E76728" s="15"/>
    </row>
    <row r="76729" spans="5:5">
      <c r="E76729" s="15"/>
    </row>
    <row r="76730" spans="5:5">
      <c r="E76730" s="15"/>
    </row>
    <row r="76731" spans="5:5">
      <c r="E76731" s="15"/>
    </row>
    <row r="76732" spans="5:5">
      <c r="E76732" s="15"/>
    </row>
    <row r="76733" spans="5:5">
      <c r="E76733" s="15"/>
    </row>
    <row r="76734" spans="5:5">
      <c r="E76734" s="15"/>
    </row>
    <row r="76735" spans="5:5">
      <c r="E76735" s="15"/>
    </row>
    <row r="76736" spans="5:5">
      <c r="E76736" s="15"/>
    </row>
    <row r="76737" spans="5:5">
      <c r="E76737" s="15"/>
    </row>
    <row r="76738" spans="5:5">
      <c r="E76738" s="15"/>
    </row>
    <row r="76739" spans="5:5">
      <c r="E76739" s="15"/>
    </row>
    <row r="76740" spans="5:5">
      <c r="E76740" s="15"/>
    </row>
    <row r="76741" spans="5:5">
      <c r="E76741" s="15"/>
    </row>
    <row r="76742" spans="5:5">
      <c r="E76742" s="15"/>
    </row>
    <row r="76743" spans="5:5">
      <c r="E76743" s="15"/>
    </row>
    <row r="76744" spans="5:5">
      <c r="E76744" s="15"/>
    </row>
    <row r="76745" spans="5:5">
      <c r="E76745" s="15"/>
    </row>
    <row r="76746" spans="5:5">
      <c r="E76746" s="15"/>
    </row>
    <row r="76747" spans="5:5">
      <c r="E76747" s="15"/>
    </row>
    <row r="76748" spans="5:5">
      <c r="E76748" s="15"/>
    </row>
    <row r="76749" spans="5:5">
      <c r="E76749" s="15"/>
    </row>
    <row r="76750" spans="5:5">
      <c r="E76750" s="15"/>
    </row>
    <row r="76751" spans="5:5">
      <c r="E76751" s="15"/>
    </row>
    <row r="76752" spans="5:5">
      <c r="E76752" s="15"/>
    </row>
    <row r="76753" spans="5:5">
      <c r="E76753" s="15"/>
    </row>
    <row r="76754" spans="5:5">
      <c r="E76754" s="15"/>
    </row>
    <row r="76755" spans="5:5">
      <c r="E76755" s="15"/>
    </row>
    <row r="76756" spans="5:5">
      <c r="E76756" s="15"/>
    </row>
    <row r="76757" spans="5:5">
      <c r="E76757" s="15"/>
    </row>
    <row r="76758" spans="5:5">
      <c r="E76758" s="15"/>
    </row>
    <row r="76759" spans="5:5">
      <c r="E76759" s="15"/>
    </row>
    <row r="76760" spans="5:5">
      <c r="E76760" s="15"/>
    </row>
    <row r="76761" spans="5:5">
      <c r="E76761" s="15"/>
    </row>
    <row r="76762" spans="5:5">
      <c r="E76762" s="15"/>
    </row>
    <row r="76763" spans="5:5">
      <c r="E76763" s="15"/>
    </row>
    <row r="76764" spans="5:5">
      <c r="E76764" s="15"/>
    </row>
    <row r="76765" spans="5:5">
      <c r="E76765" s="15"/>
    </row>
    <row r="76766" spans="5:5">
      <c r="E76766" s="15"/>
    </row>
    <row r="76767" spans="5:5">
      <c r="E76767" s="15"/>
    </row>
    <row r="76768" spans="5:5">
      <c r="E76768" s="15"/>
    </row>
    <row r="76769" spans="5:5">
      <c r="E76769" s="15"/>
    </row>
    <row r="76770" spans="5:5">
      <c r="E76770" s="15"/>
    </row>
    <row r="76771" spans="5:5">
      <c r="E76771" s="15"/>
    </row>
    <row r="76772" spans="5:5">
      <c r="E76772" s="15"/>
    </row>
    <row r="76773" spans="5:5">
      <c r="E76773" s="15"/>
    </row>
    <row r="76774" spans="5:5">
      <c r="E76774" s="15"/>
    </row>
    <row r="76775" spans="5:5">
      <c r="E76775" s="15"/>
    </row>
    <row r="76776" spans="5:5">
      <c r="E76776" s="15"/>
    </row>
    <row r="76777" spans="5:5">
      <c r="E76777" s="15"/>
    </row>
    <row r="76778" spans="5:5">
      <c r="E76778" s="15"/>
    </row>
    <row r="76779" spans="5:5">
      <c r="E76779" s="15"/>
    </row>
    <row r="76780" spans="5:5">
      <c r="E76780" s="15"/>
    </row>
    <row r="76781" spans="5:5">
      <c r="E76781" s="15"/>
    </row>
    <row r="76782" spans="5:5">
      <c r="E76782" s="15"/>
    </row>
    <row r="76783" spans="5:5">
      <c r="E76783" s="15"/>
    </row>
    <row r="76784" spans="5:5">
      <c r="E76784" s="15"/>
    </row>
    <row r="76785" spans="5:5">
      <c r="E76785" s="15"/>
    </row>
    <row r="76786" spans="5:5">
      <c r="E76786" s="15"/>
    </row>
    <row r="76787" spans="5:5">
      <c r="E76787" s="15"/>
    </row>
    <row r="76788" spans="5:5">
      <c r="E76788" s="15"/>
    </row>
    <row r="76789" spans="5:5">
      <c r="E76789" s="15"/>
    </row>
    <row r="76790" spans="5:5">
      <c r="E76790" s="15"/>
    </row>
    <row r="76791" spans="5:5">
      <c r="E76791" s="15"/>
    </row>
    <row r="76792" spans="5:5">
      <c r="E76792" s="15"/>
    </row>
    <row r="76793" spans="5:5">
      <c r="E76793" s="15"/>
    </row>
    <row r="76794" spans="5:5">
      <c r="E76794" s="15"/>
    </row>
    <row r="76795" spans="5:5">
      <c r="E76795" s="15"/>
    </row>
    <row r="76796" spans="5:5">
      <c r="E76796" s="15"/>
    </row>
    <row r="76797" spans="5:5">
      <c r="E76797" s="15"/>
    </row>
    <row r="76798" spans="5:5">
      <c r="E76798" s="15"/>
    </row>
    <row r="76799" spans="5:5">
      <c r="E76799" s="15"/>
    </row>
    <row r="76800" spans="5:5">
      <c r="E76800" s="15"/>
    </row>
    <row r="76801" spans="5:5">
      <c r="E76801" s="15"/>
    </row>
    <row r="76802" spans="5:5">
      <c r="E76802" s="15"/>
    </row>
    <row r="76803" spans="5:5">
      <c r="E76803" s="15"/>
    </row>
    <row r="76804" spans="5:5">
      <c r="E76804" s="15"/>
    </row>
    <row r="76805" spans="5:5">
      <c r="E76805" s="15"/>
    </row>
    <row r="76806" spans="5:5">
      <c r="E76806" s="15"/>
    </row>
    <row r="76807" spans="5:5">
      <c r="E76807" s="15"/>
    </row>
    <row r="76808" spans="5:5">
      <c r="E76808" s="15"/>
    </row>
    <row r="76809" spans="5:5">
      <c r="E76809" s="15"/>
    </row>
    <row r="76810" spans="5:5">
      <c r="E76810" s="15"/>
    </row>
    <row r="76811" spans="5:5">
      <c r="E76811" s="15"/>
    </row>
    <row r="76812" spans="5:5">
      <c r="E76812" s="15"/>
    </row>
    <row r="76813" spans="5:5">
      <c r="E76813" s="15"/>
    </row>
    <row r="76814" spans="5:5">
      <c r="E76814" s="15"/>
    </row>
    <row r="76815" spans="5:5">
      <c r="E76815" s="15"/>
    </row>
    <row r="76816" spans="5:5">
      <c r="E76816" s="15"/>
    </row>
    <row r="76817" spans="5:5">
      <c r="E76817" s="15"/>
    </row>
    <row r="76818" spans="5:5">
      <c r="E76818" s="15"/>
    </row>
    <row r="76819" spans="5:5">
      <c r="E76819" s="15"/>
    </row>
    <row r="76820" spans="5:5">
      <c r="E76820" s="15"/>
    </row>
    <row r="76821" spans="5:5">
      <c r="E76821" s="15"/>
    </row>
    <row r="76822" spans="5:5">
      <c r="E76822" s="15"/>
    </row>
    <row r="76823" spans="5:5">
      <c r="E76823" s="15"/>
    </row>
    <row r="76824" spans="5:5">
      <c r="E76824" s="15"/>
    </row>
    <row r="76825" spans="5:5">
      <c r="E76825" s="15"/>
    </row>
    <row r="76826" spans="5:5">
      <c r="E76826" s="15"/>
    </row>
    <row r="76827" spans="5:5">
      <c r="E76827" s="15"/>
    </row>
    <row r="76828" spans="5:5">
      <c r="E76828" s="15"/>
    </row>
    <row r="76829" spans="5:5">
      <c r="E76829" s="15"/>
    </row>
    <row r="76830" spans="5:5">
      <c r="E76830" s="15"/>
    </row>
    <row r="76831" spans="5:5">
      <c r="E76831" s="15"/>
    </row>
    <row r="76832" spans="5:5">
      <c r="E76832" s="15"/>
    </row>
    <row r="76833" spans="5:5">
      <c r="E76833" s="15"/>
    </row>
    <row r="76834" spans="5:5">
      <c r="E76834" s="15"/>
    </row>
    <row r="76835" spans="5:5">
      <c r="E76835" s="15"/>
    </row>
    <row r="76836" spans="5:5">
      <c r="E76836" s="15"/>
    </row>
    <row r="76837" spans="5:5">
      <c r="E76837" s="15"/>
    </row>
    <row r="76838" spans="5:5">
      <c r="E76838" s="15"/>
    </row>
    <row r="76839" spans="5:5">
      <c r="E76839" s="15"/>
    </row>
    <row r="76840" spans="5:5">
      <c r="E76840" s="15"/>
    </row>
    <row r="76841" spans="5:5">
      <c r="E76841" s="15"/>
    </row>
    <row r="76842" spans="5:5">
      <c r="E76842" s="15"/>
    </row>
    <row r="76843" spans="5:5">
      <c r="E76843" s="15"/>
    </row>
    <row r="76844" spans="5:5">
      <c r="E76844" s="15"/>
    </row>
    <row r="76845" spans="5:5">
      <c r="E76845" s="15"/>
    </row>
    <row r="76846" spans="5:5">
      <c r="E76846" s="15"/>
    </row>
    <row r="76847" spans="5:5">
      <c r="E76847" s="15"/>
    </row>
    <row r="76848" spans="5:5">
      <c r="E76848" s="15"/>
    </row>
    <row r="76849" spans="5:5">
      <c r="E76849" s="15"/>
    </row>
    <row r="76850" spans="5:5">
      <c r="E76850" s="15"/>
    </row>
    <row r="76851" spans="5:5">
      <c r="E76851" s="15"/>
    </row>
    <row r="76852" spans="5:5">
      <c r="E76852" s="15"/>
    </row>
    <row r="76853" spans="5:5">
      <c r="E76853" s="15"/>
    </row>
    <row r="76854" spans="5:5">
      <c r="E76854" s="15"/>
    </row>
    <row r="76855" spans="5:5">
      <c r="E76855" s="15"/>
    </row>
    <row r="76856" spans="5:5">
      <c r="E76856" s="15"/>
    </row>
    <row r="76857" spans="5:5">
      <c r="E76857" s="15"/>
    </row>
    <row r="76858" spans="5:5">
      <c r="E76858" s="15"/>
    </row>
    <row r="76859" spans="5:5">
      <c r="E76859" s="15"/>
    </row>
    <row r="76860" spans="5:5">
      <c r="E76860" s="15"/>
    </row>
    <row r="76861" spans="5:5">
      <c r="E76861" s="15"/>
    </row>
    <row r="76862" spans="5:5">
      <c r="E76862" s="15"/>
    </row>
    <row r="76863" spans="5:5">
      <c r="E76863" s="15"/>
    </row>
    <row r="76864" spans="5:5">
      <c r="E76864" s="15"/>
    </row>
    <row r="76865" spans="5:5">
      <c r="E76865" s="15"/>
    </row>
    <row r="76866" spans="5:5">
      <c r="E76866" s="15"/>
    </row>
    <row r="76867" spans="5:5">
      <c r="E76867" s="15"/>
    </row>
    <row r="76868" spans="5:5">
      <c r="E76868" s="15"/>
    </row>
    <row r="76869" spans="5:5">
      <c r="E76869" s="15"/>
    </row>
    <row r="76870" spans="5:5">
      <c r="E76870" s="15"/>
    </row>
    <row r="76871" spans="5:5">
      <c r="E76871" s="15"/>
    </row>
    <row r="76872" spans="5:5">
      <c r="E76872" s="15"/>
    </row>
    <row r="76873" spans="5:5">
      <c r="E76873" s="15"/>
    </row>
    <row r="76874" spans="5:5">
      <c r="E76874" s="15"/>
    </row>
    <row r="76875" spans="5:5">
      <c r="E76875" s="15"/>
    </row>
    <row r="76876" spans="5:5">
      <c r="E76876" s="15"/>
    </row>
    <row r="76877" spans="5:5">
      <c r="E76877" s="15"/>
    </row>
    <row r="76878" spans="5:5">
      <c r="E76878" s="15"/>
    </row>
    <row r="76879" spans="5:5">
      <c r="E76879" s="15"/>
    </row>
    <row r="76880" spans="5:5">
      <c r="E76880" s="15"/>
    </row>
    <row r="76881" spans="5:5">
      <c r="E76881" s="15"/>
    </row>
    <row r="76882" spans="5:5">
      <c r="E76882" s="15"/>
    </row>
    <row r="76883" spans="5:5">
      <c r="E76883" s="15"/>
    </row>
    <row r="76884" spans="5:5">
      <c r="E76884" s="15"/>
    </row>
    <row r="76885" spans="5:5">
      <c r="E76885" s="15"/>
    </row>
    <row r="76886" spans="5:5">
      <c r="E76886" s="15"/>
    </row>
    <row r="76887" spans="5:5">
      <c r="E76887" s="15"/>
    </row>
    <row r="76888" spans="5:5">
      <c r="E76888" s="15"/>
    </row>
    <row r="76889" spans="5:5">
      <c r="E76889" s="15"/>
    </row>
    <row r="76890" spans="5:5">
      <c r="E76890" s="15"/>
    </row>
    <row r="76891" spans="5:5">
      <c r="E76891" s="15"/>
    </row>
    <row r="76892" spans="5:5">
      <c r="E76892" s="15"/>
    </row>
    <row r="76893" spans="5:5">
      <c r="E76893" s="15"/>
    </row>
    <row r="76894" spans="5:5">
      <c r="E76894" s="15"/>
    </row>
    <row r="76895" spans="5:5">
      <c r="E76895" s="15"/>
    </row>
    <row r="76896" spans="5:5">
      <c r="E76896" s="15"/>
    </row>
    <row r="76897" spans="5:5">
      <c r="E76897" s="15"/>
    </row>
    <row r="76898" spans="5:5">
      <c r="E76898" s="15"/>
    </row>
    <row r="76899" spans="5:5">
      <c r="E76899" s="15"/>
    </row>
    <row r="76900" spans="5:5">
      <c r="E76900" s="15"/>
    </row>
    <row r="76901" spans="5:5">
      <c r="E76901" s="15"/>
    </row>
    <row r="76902" spans="5:5">
      <c r="E76902" s="15"/>
    </row>
    <row r="76903" spans="5:5">
      <c r="E76903" s="15"/>
    </row>
    <row r="76904" spans="5:5">
      <c r="E76904" s="15"/>
    </row>
    <row r="76905" spans="5:5">
      <c r="E76905" s="15"/>
    </row>
    <row r="76906" spans="5:5">
      <c r="E76906" s="15"/>
    </row>
    <row r="76907" spans="5:5">
      <c r="E76907" s="15"/>
    </row>
    <row r="76908" spans="5:5">
      <c r="E76908" s="15"/>
    </row>
    <row r="76909" spans="5:5">
      <c r="E76909" s="15"/>
    </row>
    <row r="76910" spans="5:5">
      <c r="E76910" s="15"/>
    </row>
    <row r="76911" spans="5:5">
      <c r="E76911" s="15"/>
    </row>
    <row r="76912" spans="5:5">
      <c r="E76912" s="15"/>
    </row>
    <row r="76913" spans="5:5">
      <c r="E76913" s="15"/>
    </row>
    <row r="76914" spans="5:5">
      <c r="E76914" s="15"/>
    </row>
    <row r="76915" spans="5:5">
      <c r="E76915" s="15"/>
    </row>
    <row r="76916" spans="5:5">
      <c r="E76916" s="15"/>
    </row>
    <row r="76917" spans="5:5">
      <c r="E76917" s="15"/>
    </row>
    <row r="76918" spans="5:5">
      <c r="E76918" s="15"/>
    </row>
    <row r="76919" spans="5:5">
      <c r="E76919" s="15"/>
    </row>
    <row r="76920" spans="5:5">
      <c r="E76920" s="15"/>
    </row>
    <row r="76921" spans="5:5">
      <c r="E76921" s="15"/>
    </row>
    <row r="76922" spans="5:5">
      <c r="E76922" s="15"/>
    </row>
    <row r="76923" spans="5:5">
      <c r="E76923" s="15"/>
    </row>
    <row r="76924" spans="5:5">
      <c r="E76924" s="15"/>
    </row>
    <row r="76925" spans="5:5">
      <c r="E76925" s="15"/>
    </row>
    <row r="76926" spans="5:5">
      <c r="E76926" s="15"/>
    </row>
    <row r="76927" spans="5:5">
      <c r="E76927" s="15"/>
    </row>
    <row r="76928" spans="5:5">
      <c r="E76928" s="15"/>
    </row>
    <row r="76929" spans="5:5">
      <c r="E76929" s="15"/>
    </row>
    <row r="76930" spans="5:5">
      <c r="E76930" s="15"/>
    </row>
    <row r="76931" spans="5:5">
      <c r="E76931" s="15"/>
    </row>
    <row r="76932" spans="5:5">
      <c r="E76932" s="15"/>
    </row>
    <row r="76933" spans="5:5">
      <c r="E76933" s="15"/>
    </row>
    <row r="76934" spans="5:5">
      <c r="E76934" s="15"/>
    </row>
    <row r="76935" spans="5:5">
      <c r="E76935" s="15"/>
    </row>
    <row r="76936" spans="5:5">
      <c r="E76936" s="15"/>
    </row>
    <row r="76937" spans="5:5">
      <c r="E76937" s="15"/>
    </row>
    <row r="76938" spans="5:5">
      <c r="E76938" s="15"/>
    </row>
    <row r="76939" spans="5:5">
      <c r="E76939" s="15"/>
    </row>
    <row r="76940" spans="5:5">
      <c r="E76940" s="15"/>
    </row>
    <row r="76941" spans="5:5">
      <c r="E76941" s="15"/>
    </row>
    <row r="76942" spans="5:5">
      <c r="E76942" s="15"/>
    </row>
    <row r="76943" spans="5:5">
      <c r="E76943" s="15"/>
    </row>
    <row r="76944" spans="5:5">
      <c r="E76944" s="15"/>
    </row>
    <row r="76945" spans="5:5">
      <c r="E76945" s="15"/>
    </row>
    <row r="76946" spans="5:5">
      <c r="E76946" s="15"/>
    </row>
    <row r="76947" spans="5:5">
      <c r="E76947" s="15"/>
    </row>
    <row r="76948" spans="5:5">
      <c r="E76948" s="15"/>
    </row>
    <row r="76949" spans="5:5">
      <c r="E76949" s="15"/>
    </row>
    <row r="76950" spans="5:5">
      <c r="E76950" s="15"/>
    </row>
    <row r="76951" spans="5:5">
      <c r="E76951" s="15"/>
    </row>
    <row r="76952" spans="5:5">
      <c r="E76952" s="15"/>
    </row>
    <row r="76953" spans="5:5">
      <c r="E76953" s="15"/>
    </row>
    <row r="76954" spans="5:5">
      <c r="E76954" s="15"/>
    </row>
    <row r="76955" spans="5:5">
      <c r="E76955" s="15"/>
    </row>
    <row r="76956" spans="5:5">
      <c r="E76956" s="15"/>
    </row>
    <row r="76957" spans="5:5">
      <c r="E76957" s="15"/>
    </row>
    <row r="76958" spans="5:5">
      <c r="E76958" s="15"/>
    </row>
    <row r="76959" spans="5:5">
      <c r="E76959" s="15"/>
    </row>
    <row r="76960" spans="5:5">
      <c r="E76960" s="15"/>
    </row>
    <row r="76961" spans="5:5">
      <c r="E76961" s="15"/>
    </row>
    <row r="76962" spans="5:5">
      <c r="E76962" s="15"/>
    </row>
    <row r="76963" spans="5:5">
      <c r="E76963" s="15"/>
    </row>
    <row r="76964" spans="5:5">
      <c r="E76964" s="15"/>
    </row>
    <row r="76965" spans="5:5">
      <c r="E76965" s="15"/>
    </row>
    <row r="76966" spans="5:5">
      <c r="E76966" s="15"/>
    </row>
    <row r="76967" spans="5:5">
      <c r="E76967" s="15"/>
    </row>
    <row r="76968" spans="5:5">
      <c r="E76968" s="15"/>
    </row>
    <row r="76969" spans="5:5">
      <c r="E76969" s="15"/>
    </row>
    <row r="76970" spans="5:5">
      <c r="E76970" s="15"/>
    </row>
    <row r="76971" spans="5:5">
      <c r="E76971" s="15"/>
    </row>
    <row r="76972" spans="5:5">
      <c r="E76972" s="15"/>
    </row>
    <row r="76973" spans="5:5">
      <c r="E76973" s="15"/>
    </row>
    <row r="76974" spans="5:5">
      <c r="E76974" s="15"/>
    </row>
    <row r="76975" spans="5:5">
      <c r="E76975" s="15"/>
    </row>
    <row r="76976" spans="5:5">
      <c r="E76976" s="15"/>
    </row>
    <row r="76977" spans="5:5">
      <c r="E76977" s="15"/>
    </row>
    <row r="76978" spans="5:5">
      <c r="E76978" s="15"/>
    </row>
    <row r="76979" spans="5:5">
      <c r="E76979" s="15"/>
    </row>
    <row r="76980" spans="5:5">
      <c r="E76980" s="15"/>
    </row>
    <row r="76981" spans="5:5">
      <c r="E76981" s="15"/>
    </row>
    <row r="76982" spans="5:5">
      <c r="E76982" s="15"/>
    </row>
    <row r="76983" spans="5:5">
      <c r="E76983" s="15"/>
    </row>
    <row r="76984" spans="5:5">
      <c r="E76984" s="15"/>
    </row>
    <row r="76985" spans="5:5">
      <c r="E76985" s="15"/>
    </row>
    <row r="76986" spans="5:5">
      <c r="E76986" s="15"/>
    </row>
    <row r="76987" spans="5:5">
      <c r="E76987" s="15"/>
    </row>
    <row r="76988" spans="5:5">
      <c r="E76988" s="15"/>
    </row>
    <row r="76989" spans="5:5">
      <c r="E76989" s="15"/>
    </row>
    <row r="76990" spans="5:5">
      <c r="E76990" s="15"/>
    </row>
    <row r="76991" spans="5:5">
      <c r="E76991" s="15"/>
    </row>
    <row r="76992" spans="5:5">
      <c r="E76992" s="15"/>
    </row>
    <row r="76993" spans="5:5">
      <c r="E76993" s="15"/>
    </row>
    <row r="76994" spans="5:5">
      <c r="E76994" s="15"/>
    </row>
    <row r="76995" spans="5:5">
      <c r="E76995" s="15"/>
    </row>
    <row r="76996" spans="5:5">
      <c r="E76996" s="15"/>
    </row>
    <row r="76997" spans="5:5">
      <c r="E76997" s="15"/>
    </row>
    <row r="76998" spans="5:5">
      <c r="E76998" s="15"/>
    </row>
    <row r="76999" spans="5:5">
      <c r="E76999" s="15"/>
    </row>
    <row r="77000" spans="5:5">
      <c r="E77000" s="15"/>
    </row>
    <row r="77001" spans="5:5">
      <c r="E77001" s="15"/>
    </row>
    <row r="77002" spans="5:5">
      <c r="E77002" s="15"/>
    </row>
    <row r="77003" spans="5:5">
      <c r="E77003" s="15"/>
    </row>
    <row r="77004" spans="5:5">
      <c r="E77004" s="15"/>
    </row>
    <row r="77005" spans="5:5">
      <c r="E77005" s="15"/>
    </row>
    <row r="77006" spans="5:5">
      <c r="E77006" s="15"/>
    </row>
    <row r="77007" spans="5:5">
      <c r="E77007" s="15"/>
    </row>
    <row r="77008" spans="5:5">
      <c r="E77008" s="15"/>
    </row>
    <row r="77009" spans="5:5">
      <c r="E77009" s="15"/>
    </row>
    <row r="77010" spans="5:5">
      <c r="E77010" s="15"/>
    </row>
    <row r="77011" spans="5:5">
      <c r="E77011" s="15"/>
    </row>
    <row r="77012" spans="5:5">
      <c r="E77012" s="15"/>
    </row>
    <row r="77013" spans="5:5">
      <c r="E77013" s="15"/>
    </row>
    <row r="77014" spans="5:5">
      <c r="E77014" s="15"/>
    </row>
    <row r="77015" spans="5:5">
      <c r="E77015" s="15"/>
    </row>
    <row r="77016" spans="5:5">
      <c r="E77016" s="15"/>
    </row>
    <row r="77017" spans="5:5">
      <c r="E77017" s="15"/>
    </row>
    <row r="77018" spans="5:5">
      <c r="E77018" s="15"/>
    </row>
    <row r="77019" spans="5:5">
      <c r="E77019" s="15"/>
    </row>
    <row r="77020" spans="5:5">
      <c r="E77020" s="15"/>
    </row>
    <row r="77021" spans="5:5">
      <c r="E77021" s="15"/>
    </row>
    <row r="77022" spans="5:5">
      <c r="E77022" s="15"/>
    </row>
    <row r="77023" spans="5:5">
      <c r="E77023" s="15"/>
    </row>
    <row r="77024" spans="5:5">
      <c r="E77024" s="15"/>
    </row>
    <row r="77025" spans="5:5">
      <c r="E77025" s="15"/>
    </row>
    <row r="77026" spans="5:5">
      <c r="E77026" s="15"/>
    </row>
    <row r="77027" spans="5:5">
      <c r="E77027" s="15"/>
    </row>
    <row r="77028" spans="5:5">
      <c r="E77028" s="15"/>
    </row>
    <row r="77029" spans="5:5">
      <c r="E77029" s="15"/>
    </row>
    <row r="77030" spans="5:5">
      <c r="E77030" s="15"/>
    </row>
    <row r="77031" spans="5:5">
      <c r="E77031" s="15"/>
    </row>
    <row r="77032" spans="5:5">
      <c r="E77032" s="15"/>
    </row>
    <row r="77033" spans="5:5">
      <c r="E77033" s="15"/>
    </row>
    <row r="77034" spans="5:5">
      <c r="E77034" s="15"/>
    </row>
    <row r="77035" spans="5:5">
      <c r="E77035" s="15"/>
    </row>
    <row r="77036" spans="5:5">
      <c r="E77036" s="15"/>
    </row>
    <row r="77037" spans="5:5">
      <c r="E77037" s="15"/>
    </row>
    <row r="77038" spans="5:5">
      <c r="E77038" s="15"/>
    </row>
    <row r="77039" spans="5:5">
      <c r="E77039" s="15"/>
    </row>
    <row r="77040" spans="5:5">
      <c r="E77040" s="15"/>
    </row>
    <row r="77041" spans="5:5">
      <c r="E77041" s="15"/>
    </row>
    <row r="77042" spans="5:5">
      <c r="E77042" s="15"/>
    </row>
    <row r="77043" spans="5:5">
      <c r="E77043" s="15"/>
    </row>
    <row r="77044" spans="5:5">
      <c r="E77044" s="15"/>
    </row>
    <row r="77045" spans="5:5">
      <c r="E77045" s="15"/>
    </row>
    <row r="77046" spans="5:5">
      <c r="E77046" s="15"/>
    </row>
    <row r="77047" spans="5:5">
      <c r="E77047" s="15"/>
    </row>
    <row r="77048" spans="5:5">
      <c r="E77048" s="15"/>
    </row>
    <row r="77049" spans="5:5">
      <c r="E77049" s="15"/>
    </row>
    <row r="77050" spans="5:5">
      <c r="E77050" s="15"/>
    </row>
    <row r="77051" spans="5:5">
      <c r="E77051" s="15"/>
    </row>
    <row r="77052" spans="5:5">
      <c r="E77052" s="15"/>
    </row>
    <row r="77053" spans="5:5">
      <c r="E77053" s="15"/>
    </row>
    <row r="77054" spans="5:5">
      <c r="E77054" s="15"/>
    </row>
    <row r="77055" spans="5:5">
      <c r="E77055" s="15"/>
    </row>
    <row r="77056" spans="5:5">
      <c r="E77056" s="15"/>
    </row>
    <row r="77057" spans="5:5">
      <c r="E77057" s="15"/>
    </row>
    <row r="77058" spans="5:5">
      <c r="E77058" s="15"/>
    </row>
    <row r="77059" spans="5:5">
      <c r="E77059" s="15"/>
    </row>
    <row r="77060" spans="5:5">
      <c r="E77060" s="15"/>
    </row>
    <row r="77061" spans="5:5">
      <c r="E77061" s="15"/>
    </row>
    <row r="77062" spans="5:5">
      <c r="E77062" s="15"/>
    </row>
    <row r="77063" spans="5:5">
      <c r="E77063" s="15"/>
    </row>
    <row r="77064" spans="5:5">
      <c r="E77064" s="15"/>
    </row>
    <row r="77065" spans="5:5">
      <c r="E77065" s="15"/>
    </row>
    <row r="77066" spans="5:5">
      <c r="E77066" s="15"/>
    </row>
    <row r="77067" spans="5:5">
      <c r="E77067" s="15"/>
    </row>
    <row r="77068" spans="5:5">
      <c r="E77068" s="15"/>
    </row>
    <row r="77069" spans="5:5">
      <c r="E77069" s="15"/>
    </row>
    <row r="77070" spans="5:5">
      <c r="E77070" s="15"/>
    </row>
    <row r="77071" spans="5:5">
      <c r="E77071" s="15"/>
    </row>
    <row r="77072" spans="5:5">
      <c r="E77072" s="15"/>
    </row>
    <row r="77073" spans="5:5">
      <c r="E77073" s="15"/>
    </row>
    <row r="77074" spans="5:5">
      <c r="E77074" s="15"/>
    </row>
    <row r="77075" spans="5:5">
      <c r="E77075" s="15"/>
    </row>
    <row r="77076" spans="5:5">
      <c r="E77076" s="15"/>
    </row>
    <row r="77077" spans="5:5">
      <c r="E77077" s="15"/>
    </row>
    <row r="77078" spans="5:5">
      <c r="E77078" s="15"/>
    </row>
    <row r="77079" spans="5:5">
      <c r="E77079" s="15"/>
    </row>
    <row r="77080" spans="5:5">
      <c r="E77080" s="15"/>
    </row>
    <row r="77081" spans="5:5">
      <c r="E77081" s="15"/>
    </row>
    <row r="77082" spans="5:5">
      <c r="E77082" s="15"/>
    </row>
    <row r="77083" spans="5:5">
      <c r="E77083" s="15"/>
    </row>
    <row r="77084" spans="5:5">
      <c r="E77084" s="15"/>
    </row>
    <row r="77085" spans="5:5">
      <c r="E77085" s="15"/>
    </row>
    <row r="77086" spans="5:5">
      <c r="E77086" s="15"/>
    </row>
    <row r="77087" spans="5:5">
      <c r="E77087" s="15"/>
    </row>
    <row r="77088" spans="5:5">
      <c r="E77088" s="15"/>
    </row>
    <row r="77089" spans="5:5">
      <c r="E77089" s="15"/>
    </row>
    <row r="77090" spans="5:5">
      <c r="E77090" s="15"/>
    </row>
    <row r="77091" spans="5:5">
      <c r="E77091" s="15"/>
    </row>
    <row r="77092" spans="5:5">
      <c r="E77092" s="15"/>
    </row>
    <row r="77093" spans="5:5">
      <c r="E77093" s="15"/>
    </row>
    <row r="77094" spans="5:5">
      <c r="E77094" s="15"/>
    </row>
    <row r="77095" spans="5:5">
      <c r="E77095" s="15"/>
    </row>
    <row r="77096" spans="5:5">
      <c r="E77096" s="15"/>
    </row>
    <row r="77097" spans="5:5">
      <c r="E77097" s="15"/>
    </row>
    <row r="77098" spans="5:5">
      <c r="E77098" s="15"/>
    </row>
    <row r="77099" spans="5:5">
      <c r="E77099" s="15"/>
    </row>
    <row r="77100" spans="5:5">
      <c r="E77100" s="15"/>
    </row>
    <row r="77101" spans="5:5">
      <c r="E77101" s="15"/>
    </row>
    <row r="77102" spans="5:5">
      <c r="E77102" s="15"/>
    </row>
    <row r="77103" spans="5:5">
      <c r="E77103" s="15"/>
    </row>
    <row r="77104" spans="5:5">
      <c r="E77104" s="15"/>
    </row>
    <row r="77105" spans="5:5">
      <c r="E77105" s="15"/>
    </row>
    <row r="77106" spans="5:5">
      <c r="E77106" s="15"/>
    </row>
    <row r="77107" spans="5:5">
      <c r="E77107" s="15"/>
    </row>
    <row r="77108" spans="5:5">
      <c r="E77108" s="15"/>
    </row>
    <row r="77109" spans="5:5">
      <c r="E77109" s="15"/>
    </row>
    <row r="77110" spans="5:5">
      <c r="E77110" s="15"/>
    </row>
    <row r="77111" spans="5:5">
      <c r="E77111" s="15"/>
    </row>
    <row r="77112" spans="5:5">
      <c r="E77112" s="15"/>
    </row>
    <row r="77113" spans="5:5">
      <c r="E77113" s="15"/>
    </row>
    <row r="77114" spans="5:5">
      <c r="E77114" s="15"/>
    </row>
    <row r="77115" spans="5:5">
      <c r="E77115" s="15"/>
    </row>
    <row r="77116" spans="5:5">
      <c r="E77116" s="15"/>
    </row>
    <row r="77117" spans="5:5">
      <c r="E77117" s="15"/>
    </row>
    <row r="77118" spans="5:5">
      <c r="E77118" s="15"/>
    </row>
    <row r="77119" spans="5:5">
      <c r="E77119" s="15"/>
    </row>
    <row r="77120" spans="5:5">
      <c r="E77120" s="15"/>
    </row>
    <row r="77121" spans="5:5">
      <c r="E77121" s="15"/>
    </row>
    <row r="77122" spans="5:5">
      <c r="E77122" s="15"/>
    </row>
    <row r="77123" spans="5:5">
      <c r="E77123" s="15"/>
    </row>
    <row r="77124" spans="5:5">
      <c r="E77124" s="15"/>
    </row>
    <row r="77125" spans="5:5">
      <c r="E77125" s="15"/>
    </row>
    <row r="77126" spans="5:5">
      <c r="E77126" s="15"/>
    </row>
    <row r="77127" spans="5:5">
      <c r="E77127" s="15"/>
    </row>
    <row r="77128" spans="5:5">
      <c r="E77128" s="15"/>
    </row>
    <row r="77129" spans="5:5">
      <c r="E77129" s="15"/>
    </row>
    <row r="77130" spans="5:5">
      <c r="E77130" s="15"/>
    </row>
    <row r="77131" spans="5:5">
      <c r="E77131" s="15"/>
    </row>
    <row r="77132" spans="5:5">
      <c r="E77132" s="15"/>
    </row>
    <row r="77133" spans="5:5">
      <c r="E77133" s="15"/>
    </row>
    <row r="77134" spans="5:5">
      <c r="E77134" s="15"/>
    </row>
    <row r="77135" spans="5:5">
      <c r="E77135" s="15"/>
    </row>
    <row r="77136" spans="5:5">
      <c r="E77136" s="15"/>
    </row>
    <row r="77137" spans="5:5">
      <c r="E77137" s="15"/>
    </row>
    <row r="77138" spans="5:5">
      <c r="E77138" s="15"/>
    </row>
    <row r="77139" spans="5:5">
      <c r="E77139" s="15"/>
    </row>
    <row r="77140" spans="5:5">
      <c r="E77140" s="15"/>
    </row>
    <row r="77141" spans="5:5">
      <c r="E77141" s="15"/>
    </row>
    <row r="77142" spans="5:5">
      <c r="E77142" s="15"/>
    </row>
    <row r="77143" spans="5:5">
      <c r="E77143" s="15"/>
    </row>
    <row r="77144" spans="5:5">
      <c r="E77144" s="15"/>
    </row>
    <row r="77145" spans="5:5">
      <c r="E77145" s="15"/>
    </row>
    <row r="77146" spans="5:5">
      <c r="E77146" s="15"/>
    </row>
    <row r="77147" spans="5:5">
      <c r="E77147" s="15"/>
    </row>
    <row r="77148" spans="5:5">
      <c r="E77148" s="15"/>
    </row>
    <row r="77149" spans="5:5">
      <c r="E77149" s="15"/>
    </row>
    <row r="77150" spans="5:5">
      <c r="E77150" s="15"/>
    </row>
    <row r="77151" spans="5:5">
      <c r="E77151" s="15"/>
    </row>
    <row r="77152" spans="5:5">
      <c r="E77152" s="15"/>
    </row>
    <row r="77153" spans="5:5">
      <c r="E77153" s="15"/>
    </row>
    <row r="77154" spans="5:5">
      <c r="E77154" s="15"/>
    </row>
    <row r="77155" spans="5:5">
      <c r="E77155" s="15"/>
    </row>
    <row r="77156" spans="5:5">
      <c r="E77156" s="15"/>
    </row>
    <row r="77157" spans="5:5">
      <c r="E77157" s="15"/>
    </row>
    <row r="77158" spans="5:5">
      <c r="E77158" s="15"/>
    </row>
    <row r="77159" spans="5:5">
      <c r="E77159" s="15"/>
    </row>
    <row r="77160" spans="5:5">
      <c r="E77160" s="15"/>
    </row>
    <row r="77161" spans="5:5">
      <c r="E77161" s="15"/>
    </row>
    <row r="77162" spans="5:5">
      <c r="E77162" s="15"/>
    </row>
    <row r="77163" spans="5:5">
      <c r="E77163" s="15"/>
    </row>
    <row r="77164" spans="5:5">
      <c r="E77164" s="15"/>
    </row>
    <row r="77165" spans="5:5">
      <c r="E77165" s="15"/>
    </row>
    <row r="77166" spans="5:5">
      <c r="E77166" s="15"/>
    </row>
    <row r="77167" spans="5:5">
      <c r="E77167" s="15"/>
    </row>
    <row r="77168" spans="5:5">
      <c r="E77168" s="15"/>
    </row>
    <row r="77169" spans="5:5">
      <c r="E77169" s="15"/>
    </row>
    <row r="77170" spans="5:5">
      <c r="E77170" s="15"/>
    </row>
    <row r="77171" spans="5:5">
      <c r="E77171" s="15"/>
    </row>
    <row r="77172" spans="5:5">
      <c r="E77172" s="15"/>
    </row>
    <row r="77173" spans="5:5">
      <c r="E77173" s="15"/>
    </row>
    <row r="77174" spans="5:5">
      <c r="E77174" s="15"/>
    </row>
    <row r="77175" spans="5:5">
      <c r="E77175" s="15"/>
    </row>
    <row r="77176" spans="5:5">
      <c r="E77176" s="15"/>
    </row>
    <row r="77177" spans="5:5">
      <c r="E77177" s="15"/>
    </row>
    <row r="77178" spans="5:5">
      <c r="E77178" s="15"/>
    </row>
    <row r="77179" spans="5:5">
      <c r="E77179" s="15"/>
    </row>
    <row r="77180" spans="5:5">
      <c r="E77180" s="15"/>
    </row>
    <row r="77181" spans="5:5">
      <c r="E77181" s="15"/>
    </row>
    <row r="77182" spans="5:5">
      <c r="E77182" s="15"/>
    </row>
    <row r="77183" spans="5:5">
      <c r="E77183" s="15"/>
    </row>
    <row r="77184" spans="5:5">
      <c r="E77184" s="15"/>
    </row>
    <row r="77185" spans="5:5">
      <c r="E77185" s="15"/>
    </row>
    <row r="77186" spans="5:5">
      <c r="E77186" s="15"/>
    </row>
    <row r="77187" spans="5:5">
      <c r="E77187" s="15"/>
    </row>
    <row r="77188" spans="5:5">
      <c r="E77188" s="15"/>
    </row>
    <row r="77189" spans="5:5">
      <c r="E77189" s="15"/>
    </row>
    <row r="77190" spans="5:5">
      <c r="E77190" s="15"/>
    </row>
    <row r="77191" spans="5:5">
      <c r="E77191" s="15"/>
    </row>
    <row r="77192" spans="5:5">
      <c r="E77192" s="15"/>
    </row>
    <row r="77193" spans="5:5">
      <c r="E77193" s="15"/>
    </row>
    <row r="77194" spans="5:5">
      <c r="E77194" s="15"/>
    </row>
    <row r="77195" spans="5:5">
      <c r="E77195" s="15"/>
    </row>
    <row r="77196" spans="5:5">
      <c r="E77196" s="15"/>
    </row>
    <row r="77197" spans="5:5">
      <c r="E77197" s="15"/>
    </row>
    <row r="77198" spans="5:5">
      <c r="E77198" s="15"/>
    </row>
    <row r="77199" spans="5:5">
      <c r="E77199" s="15"/>
    </row>
    <row r="77200" spans="5:5">
      <c r="E77200" s="15"/>
    </row>
    <row r="77201" spans="5:5">
      <c r="E77201" s="15"/>
    </row>
    <row r="77202" spans="5:5">
      <c r="E77202" s="15"/>
    </row>
    <row r="77203" spans="5:5">
      <c r="E77203" s="15"/>
    </row>
    <row r="77204" spans="5:5">
      <c r="E77204" s="15"/>
    </row>
    <row r="77205" spans="5:5">
      <c r="E77205" s="15"/>
    </row>
    <row r="77206" spans="5:5">
      <c r="E77206" s="15"/>
    </row>
    <row r="77207" spans="5:5">
      <c r="E77207" s="15"/>
    </row>
    <row r="77208" spans="5:5">
      <c r="E77208" s="15"/>
    </row>
    <row r="77209" spans="5:5">
      <c r="E77209" s="15"/>
    </row>
    <row r="77210" spans="5:5">
      <c r="E77210" s="15"/>
    </row>
    <row r="77211" spans="5:5">
      <c r="E77211" s="15"/>
    </row>
    <row r="77212" spans="5:5">
      <c r="E77212" s="15"/>
    </row>
    <row r="77213" spans="5:5">
      <c r="E77213" s="15"/>
    </row>
    <row r="77214" spans="5:5">
      <c r="E77214" s="15"/>
    </row>
    <row r="77215" spans="5:5">
      <c r="E77215" s="15"/>
    </row>
    <row r="77216" spans="5:5">
      <c r="E77216" s="15"/>
    </row>
    <row r="77217" spans="5:5">
      <c r="E77217" s="15"/>
    </row>
    <row r="77218" spans="5:5">
      <c r="E77218" s="15"/>
    </row>
    <row r="77219" spans="5:5">
      <c r="E77219" s="15"/>
    </row>
    <row r="77220" spans="5:5">
      <c r="E77220" s="15"/>
    </row>
    <row r="77221" spans="5:5">
      <c r="E77221" s="15"/>
    </row>
    <row r="77222" spans="5:5">
      <c r="E77222" s="15"/>
    </row>
    <row r="77223" spans="5:5">
      <c r="E77223" s="15"/>
    </row>
    <row r="77224" spans="5:5">
      <c r="E77224" s="15"/>
    </row>
    <row r="77225" spans="5:5">
      <c r="E77225" s="15"/>
    </row>
    <row r="77226" spans="5:5">
      <c r="E77226" s="15"/>
    </row>
    <row r="77227" spans="5:5">
      <c r="E77227" s="15"/>
    </row>
    <row r="77228" spans="5:5">
      <c r="E77228" s="15"/>
    </row>
    <row r="77229" spans="5:5">
      <c r="E77229" s="15"/>
    </row>
    <row r="77230" spans="5:5">
      <c r="E77230" s="15"/>
    </row>
    <row r="77231" spans="5:5">
      <c r="E77231" s="15"/>
    </row>
    <row r="77232" spans="5:5">
      <c r="E77232" s="15"/>
    </row>
    <row r="77233" spans="5:5">
      <c r="E77233" s="15"/>
    </row>
    <row r="77234" spans="5:5">
      <c r="E77234" s="15"/>
    </row>
    <row r="77235" spans="5:5">
      <c r="E77235" s="15"/>
    </row>
    <row r="77236" spans="5:5">
      <c r="E77236" s="15"/>
    </row>
    <row r="77237" spans="5:5">
      <c r="E77237" s="15"/>
    </row>
    <row r="77238" spans="5:5">
      <c r="E77238" s="15"/>
    </row>
    <row r="77239" spans="5:5">
      <c r="E77239" s="15"/>
    </row>
    <row r="77240" spans="5:5">
      <c r="E77240" s="15"/>
    </row>
    <row r="77241" spans="5:5">
      <c r="E77241" s="15"/>
    </row>
    <row r="77242" spans="5:5">
      <c r="E77242" s="15"/>
    </row>
    <row r="77243" spans="5:5">
      <c r="E77243" s="15"/>
    </row>
    <row r="77244" spans="5:5">
      <c r="E77244" s="15"/>
    </row>
    <row r="77245" spans="5:5">
      <c r="E77245" s="15"/>
    </row>
    <row r="77246" spans="5:5">
      <c r="E77246" s="15"/>
    </row>
    <row r="77247" spans="5:5">
      <c r="E77247" s="15"/>
    </row>
    <row r="77248" spans="5:5">
      <c r="E77248" s="15"/>
    </row>
    <row r="77249" spans="5:5">
      <c r="E77249" s="15"/>
    </row>
    <row r="77250" spans="5:5">
      <c r="E77250" s="15"/>
    </row>
    <row r="77251" spans="5:5">
      <c r="E77251" s="15"/>
    </row>
    <row r="77252" spans="5:5">
      <c r="E77252" s="15"/>
    </row>
    <row r="77253" spans="5:5">
      <c r="E77253" s="15"/>
    </row>
    <row r="77254" spans="5:5">
      <c r="E77254" s="15"/>
    </row>
    <row r="77255" spans="5:5">
      <c r="E77255" s="15"/>
    </row>
    <row r="77256" spans="5:5">
      <c r="E77256" s="15"/>
    </row>
    <row r="77257" spans="5:5">
      <c r="E77257" s="15"/>
    </row>
    <row r="77258" spans="5:5">
      <c r="E77258" s="15"/>
    </row>
    <row r="77259" spans="5:5">
      <c r="E77259" s="15"/>
    </row>
    <row r="77260" spans="5:5">
      <c r="E77260" s="15"/>
    </row>
    <row r="77261" spans="5:5">
      <c r="E77261" s="15"/>
    </row>
    <row r="77262" spans="5:5">
      <c r="E77262" s="15"/>
    </row>
    <row r="77263" spans="5:5">
      <c r="E77263" s="15"/>
    </row>
    <row r="77264" spans="5:5">
      <c r="E77264" s="15"/>
    </row>
    <row r="77265" spans="5:5">
      <c r="E77265" s="15"/>
    </row>
    <row r="77266" spans="5:5">
      <c r="E77266" s="15"/>
    </row>
    <row r="77267" spans="5:5">
      <c r="E77267" s="15"/>
    </row>
    <row r="77268" spans="5:5">
      <c r="E77268" s="15"/>
    </row>
    <row r="77269" spans="5:5">
      <c r="E77269" s="15"/>
    </row>
    <row r="77270" spans="5:5">
      <c r="E77270" s="15"/>
    </row>
    <row r="77271" spans="5:5">
      <c r="E77271" s="15"/>
    </row>
    <row r="77272" spans="5:5">
      <c r="E77272" s="15"/>
    </row>
    <row r="77273" spans="5:5">
      <c r="E77273" s="15"/>
    </row>
    <row r="77274" spans="5:5">
      <c r="E77274" s="15"/>
    </row>
    <row r="77275" spans="5:5">
      <c r="E77275" s="15"/>
    </row>
    <row r="77276" spans="5:5">
      <c r="E77276" s="15"/>
    </row>
    <row r="77277" spans="5:5">
      <c r="E77277" s="15"/>
    </row>
    <row r="77278" spans="5:5">
      <c r="E77278" s="15"/>
    </row>
    <row r="77279" spans="5:5">
      <c r="E77279" s="15"/>
    </row>
    <row r="77280" spans="5:5">
      <c r="E77280" s="15"/>
    </row>
    <row r="77281" spans="5:5">
      <c r="E77281" s="15"/>
    </row>
    <row r="77282" spans="5:5">
      <c r="E77282" s="15"/>
    </row>
    <row r="77283" spans="5:5">
      <c r="E77283" s="15"/>
    </row>
    <row r="77284" spans="5:5">
      <c r="E77284" s="15"/>
    </row>
    <row r="77285" spans="5:5">
      <c r="E77285" s="15"/>
    </row>
    <row r="77286" spans="5:5">
      <c r="E77286" s="15"/>
    </row>
    <row r="77287" spans="5:5">
      <c r="E77287" s="15"/>
    </row>
    <row r="77288" spans="5:5">
      <c r="E77288" s="15"/>
    </row>
    <row r="77289" spans="5:5">
      <c r="E77289" s="15"/>
    </row>
    <row r="77290" spans="5:5">
      <c r="E77290" s="15"/>
    </row>
    <row r="77291" spans="5:5">
      <c r="E77291" s="15"/>
    </row>
    <row r="77292" spans="5:5">
      <c r="E77292" s="15"/>
    </row>
    <row r="77293" spans="5:5">
      <c r="E77293" s="15"/>
    </row>
    <row r="77294" spans="5:5">
      <c r="E77294" s="15"/>
    </row>
    <row r="77295" spans="5:5">
      <c r="E77295" s="15"/>
    </row>
    <row r="77296" spans="5:5">
      <c r="E77296" s="15"/>
    </row>
    <row r="77297" spans="5:5">
      <c r="E77297" s="15"/>
    </row>
    <row r="77298" spans="5:5">
      <c r="E77298" s="15"/>
    </row>
    <row r="77299" spans="5:5">
      <c r="E77299" s="15"/>
    </row>
    <row r="77300" spans="5:5">
      <c r="E77300" s="15"/>
    </row>
    <row r="77301" spans="5:5">
      <c r="E77301" s="15"/>
    </row>
    <row r="77302" spans="5:5">
      <c r="E77302" s="15"/>
    </row>
    <row r="77303" spans="5:5">
      <c r="E77303" s="15"/>
    </row>
    <row r="77304" spans="5:5">
      <c r="E77304" s="15"/>
    </row>
    <row r="77305" spans="5:5">
      <c r="E77305" s="15"/>
    </row>
    <row r="77306" spans="5:5">
      <c r="E77306" s="15"/>
    </row>
    <row r="77307" spans="5:5">
      <c r="E77307" s="15"/>
    </row>
    <row r="77308" spans="5:5">
      <c r="E77308" s="15"/>
    </row>
    <row r="77309" spans="5:5">
      <c r="E77309" s="15"/>
    </row>
    <row r="77310" spans="5:5">
      <c r="E77310" s="15"/>
    </row>
    <row r="77311" spans="5:5">
      <c r="E77311" s="15"/>
    </row>
    <row r="77312" spans="5:5">
      <c r="E77312" s="15"/>
    </row>
    <row r="77313" spans="5:5">
      <c r="E77313" s="15"/>
    </row>
    <row r="77314" spans="5:5">
      <c r="E77314" s="15"/>
    </row>
    <row r="77315" spans="5:5">
      <c r="E77315" s="15"/>
    </row>
    <row r="77316" spans="5:5">
      <c r="E77316" s="15"/>
    </row>
    <row r="77317" spans="5:5">
      <c r="E77317" s="15"/>
    </row>
    <row r="77318" spans="5:5">
      <c r="E77318" s="15"/>
    </row>
    <row r="77319" spans="5:5">
      <c r="E77319" s="15"/>
    </row>
    <row r="77320" spans="5:5">
      <c r="E77320" s="15"/>
    </row>
    <row r="77321" spans="5:5">
      <c r="E77321" s="15"/>
    </row>
    <row r="77322" spans="5:5">
      <c r="E77322" s="15"/>
    </row>
    <row r="77323" spans="5:5">
      <c r="E77323" s="15"/>
    </row>
    <row r="77324" spans="5:5">
      <c r="E77324" s="15"/>
    </row>
    <row r="77325" spans="5:5">
      <c r="E77325" s="15"/>
    </row>
    <row r="77326" spans="5:5">
      <c r="E77326" s="15"/>
    </row>
    <row r="77327" spans="5:5">
      <c r="E77327" s="15"/>
    </row>
    <row r="77328" spans="5:5">
      <c r="E77328" s="15"/>
    </row>
    <row r="77329" spans="5:5">
      <c r="E77329" s="15"/>
    </row>
    <row r="77330" spans="5:5">
      <c r="E77330" s="15"/>
    </row>
    <row r="77331" spans="5:5">
      <c r="E77331" s="15"/>
    </row>
    <row r="77332" spans="5:5">
      <c r="E77332" s="15"/>
    </row>
    <row r="77333" spans="5:5">
      <c r="E77333" s="15"/>
    </row>
    <row r="77334" spans="5:5">
      <c r="E77334" s="15"/>
    </row>
    <row r="77335" spans="5:5">
      <c r="E77335" s="15"/>
    </row>
    <row r="77336" spans="5:5">
      <c r="E77336" s="15"/>
    </row>
    <row r="77337" spans="5:5">
      <c r="E77337" s="15"/>
    </row>
    <row r="77338" spans="5:5">
      <c r="E77338" s="15"/>
    </row>
    <row r="77339" spans="5:5">
      <c r="E77339" s="15"/>
    </row>
    <row r="77340" spans="5:5">
      <c r="E77340" s="15"/>
    </row>
    <row r="77341" spans="5:5">
      <c r="E77341" s="15"/>
    </row>
    <row r="77342" spans="5:5">
      <c r="E77342" s="15"/>
    </row>
    <row r="77343" spans="5:5">
      <c r="E77343" s="15"/>
    </row>
    <row r="77344" spans="5:5">
      <c r="E77344" s="15"/>
    </row>
    <row r="77345" spans="5:5">
      <c r="E77345" s="15"/>
    </row>
    <row r="77346" spans="5:5">
      <c r="E77346" s="15"/>
    </row>
    <row r="77347" spans="5:5">
      <c r="E77347" s="15"/>
    </row>
    <row r="77348" spans="5:5">
      <c r="E77348" s="15"/>
    </row>
    <row r="77349" spans="5:5">
      <c r="E77349" s="15"/>
    </row>
    <row r="77350" spans="5:5">
      <c r="E77350" s="15"/>
    </row>
    <row r="77351" spans="5:5">
      <c r="E77351" s="15"/>
    </row>
    <row r="77352" spans="5:5">
      <c r="E77352" s="15"/>
    </row>
    <row r="77353" spans="5:5">
      <c r="E77353" s="15"/>
    </row>
    <row r="77354" spans="5:5">
      <c r="E77354" s="15"/>
    </row>
    <row r="77355" spans="5:5">
      <c r="E77355" s="15"/>
    </row>
    <row r="77356" spans="5:5">
      <c r="E77356" s="15"/>
    </row>
    <row r="77357" spans="5:5">
      <c r="E77357" s="15"/>
    </row>
    <row r="77358" spans="5:5">
      <c r="E77358" s="15"/>
    </row>
    <row r="77359" spans="5:5">
      <c r="E77359" s="15"/>
    </row>
    <row r="77360" spans="5:5">
      <c r="E77360" s="15"/>
    </row>
    <row r="77361" spans="5:5">
      <c r="E77361" s="15"/>
    </row>
    <row r="77362" spans="5:5">
      <c r="E77362" s="15"/>
    </row>
    <row r="77363" spans="5:5">
      <c r="E77363" s="15"/>
    </row>
    <row r="77364" spans="5:5">
      <c r="E77364" s="15"/>
    </row>
    <row r="77365" spans="5:5">
      <c r="E77365" s="15"/>
    </row>
    <row r="77366" spans="5:5">
      <c r="E77366" s="15"/>
    </row>
    <row r="77367" spans="5:5">
      <c r="E77367" s="15"/>
    </row>
    <row r="77368" spans="5:5">
      <c r="E77368" s="15"/>
    </row>
    <row r="77369" spans="5:5">
      <c r="E77369" s="15"/>
    </row>
    <row r="77370" spans="5:5">
      <c r="E77370" s="15"/>
    </row>
    <row r="77371" spans="5:5">
      <c r="E77371" s="15"/>
    </row>
    <row r="77372" spans="5:5">
      <c r="E77372" s="15"/>
    </row>
    <row r="77373" spans="5:5">
      <c r="E77373" s="15"/>
    </row>
    <row r="77374" spans="5:5">
      <c r="E77374" s="15"/>
    </row>
    <row r="77375" spans="5:5">
      <c r="E77375" s="15"/>
    </row>
    <row r="77376" spans="5:5">
      <c r="E77376" s="15"/>
    </row>
    <row r="77377" spans="5:5">
      <c r="E77377" s="15"/>
    </row>
    <row r="77378" spans="5:5">
      <c r="E77378" s="15"/>
    </row>
    <row r="77379" spans="5:5">
      <c r="E77379" s="15"/>
    </row>
    <row r="77380" spans="5:5">
      <c r="E77380" s="15"/>
    </row>
    <row r="77381" spans="5:5">
      <c r="E77381" s="15"/>
    </row>
    <row r="77382" spans="5:5">
      <c r="E77382" s="15"/>
    </row>
    <row r="77383" spans="5:5">
      <c r="E77383" s="15"/>
    </row>
    <row r="77384" spans="5:5">
      <c r="E77384" s="15"/>
    </row>
    <row r="77385" spans="5:5">
      <c r="E77385" s="15"/>
    </row>
    <row r="77386" spans="5:5">
      <c r="E77386" s="15"/>
    </row>
    <row r="77387" spans="5:5">
      <c r="E77387" s="15"/>
    </row>
    <row r="77388" spans="5:5">
      <c r="E77388" s="15"/>
    </row>
    <row r="77389" spans="5:5">
      <c r="E77389" s="15"/>
    </row>
    <row r="77390" spans="5:5">
      <c r="E77390" s="15"/>
    </row>
    <row r="77391" spans="5:5">
      <c r="E77391" s="15"/>
    </row>
    <row r="77392" spans="5:5">
      <c r="E77392" s="15"/>
    </row>
    <row r="77393" spans="5:5">
      <c r="E77393" s="15"/>
    </row>
    <row r="77394" spans="5:5">
      <c r="E77394" s="15"/>
    </row>
    <row r="77395" spans="5:5">
      <c r="E77395" s="15"/>
    </row>
    <row r="77396" spans="5:5">
      <c r="E77396" s="15"/>
    </row>
    <row r="77397" spans="5:5">
      <c r="E77397" s="15"/>
    </row>
    <row r="77398" spans="5:5">
      <c r="E77398" s="15"/>
    </row>
    <row r="77399" spans="5:5">
      <c r="E77399" s="15"/>
    </row>
    <row r="77400" spans="5:5">
      <c r="E77400" s="15"/>
    </row>
    <row r="77401" spans="5:5">
      <c r="E77401" s="15"/>
    </row>
    <row r="77402" spans="5:5">
      <c r="E77402" s="15"/>
    </row>
    <row r="77403" spans="5:5">
      <c r="E77403" s="15"/>
    </row>
    <row r="77404" spans="5:5">
      <c r="E77404" s="15"/>
    </row>
    <row r="77405" spans="5:5">
      <c r="E77405" s="15"/>
    </row>
    <row r="77406" spans="5:5">
      <c r="E77406" s="15"/>
    </row>
    <row r="77407" spans="5:5">
      <c r="E77407" s="15"/>
    </row>
    <row r="77408" spans="5:5">
      <c r="E77408" s="15"/>
    </row>
    <row r="77409" spans="5:5">
      <c r="E77409" s="15"/>
    </row>
    <row r="77410" spans="5:5">
      <c r="E77410" s="15"/>
    </row>
    <row r="77411" spans="5:5">
      <c r="E77411" s="15"/>
    </row>
    <row r="77412" spans="5:5">
      <c r="E77412" s="15"/>
    </row>
    <row r="77413" spans="5:5">
      <c r="E77413" s="15"/>
    </row>
    <row r="77414" spans="5:5">
      <c r="E77414" s="15"/>
    </row>
    <row r="77415" spans="5:5">
      <c r="E77415" s="15"/>
    </row>
    <row r="77416" spans="5:5">
      <c r="E77416" s="15"/>
    </row>
    <row r="77417" spans="5:5">
      <c r="E77417" s="15"/>
    </row>
    <row r="77418" spans="5:5">
      <c r="E77418" s="15"/>
    </row>
    <row r="77419" spans="5:5">
      <c r="E77419" s="15"/>
    </row>
    <row r="77420" spans="5:5">
      <c r="E77420" s="15"/>
    </row>
    <row r="77421" spans="5:5">
      <c r="E77421" s="15"/>
    </row>
    <row r="77422" spans="5:5">
      <c r="E77422" s="15"/>
    </row>
    <row r="77423" spans="5:5">
      <c r="E77423" s="15"/>
    </row>
    <row r="77424" spans="5:5">
      <c r="E77424" s="15"/>
    </row>
    <row r="77425" spans="5:5">
      <c r="E77425" s="15"/>
    </row>
    <row r="77426" spans="5:5">
      <c r="E77426" s="15"/>
    </row>
    <row r="77427" spans="5:5">
      <c r="E77427" s="15"/>
    </row>
    <row r="77428" spans="5:5">
      <c r="E77428" s="15"/>
    </row>
    <row r="77429" spans="5:5">
      <c r="E77429" s="15"/>
    </row>
    <row r="77430" spans="5:5">
      <c r="E77430" s="15"/>
    </row>
    <row r="77431" spans="5:5">
      <c r="E77431" s="15"/>
    </row>
    <row r="77432" spans="5:5">
      <c r="E77432" s="15"/>
    </row>
    <row r="77433" spans="5:5">
      <c r="E77433" s="15"/>
    </row>
    <row r="77434" spans="5:5">
      <c r="E77434" s="15"/>
    </row>
    <row r="77435" spans="5:5">
      <c r="E77435" s="15"/>
    </row>
    <row r="77436" spans="5:5">
      <c r="E77436" s="15"/>
    </row>
    <row r="77437" spans="5:5">
      <c r="E77437" s="15"/>
    </row>
    <row r="77438" spans="5:5">
      <c r="E77438" s="15"/>
    </row>
    <row r="77439" spans="5:5">
      <c r="E77439" s="15"/>
    </row>
    <row r="77440" spans="5:5">
      <c r="E77440" s="15"/>
    </row>
    <row r="77441" spans="5:5">
      <c r="E77441" s="15"/>
    </row>
    <row r="77442" spans="5:5">
      <c r="E77442" s="15"/>
    </row>
    <row r="77443" spans="5:5">
      <c r="E77443" s="15"/>
    </row>
    <row r="77444" spans="5:5">
      <c r="E77444" s="15"/>
    </row>
    <row r="77445" spans="5:5">
      <c r="E77445" s="15"/>
    </row>
    <row r="77446" spans="5:5">
      <c r="E77446" s="15"/>
    </row>
    <row r="77447" spans="5:5">
      <c r="E77447" s="15"/>
    </row>
    <row r="77448" spans="5:5">
      <c r="E77448" s="15"/>
    </row>
    <row r="77449" spans="5:5">
      <c r="E77449" s="15"/>
    </row>
    <row r="77450" spans="5:5">
      <c r="E77450" s="15"/>
    </row>
    <row r="77451" spans="5:5">
      <c r="E77451" s="15"/>
    </row>
    <row r="77452" spans="5:5">
      <c r="E77452" s="15"/>
    </row>
    <row r="77453" spans="5:5">
      <c r="E77453" s="15"/>
    </row>
    <row r="77454" spans="5:5">
      <c r="E77454" s="15"/>
    </row>
    <row r="77455" spans="5:5">
      <c r="E77455" s="15"/>
    </row>
    <row r="77456" spans="5:5">
      <c r="E77456" s="15"/>
    </row>
    <row r="77457" spans="5:5">
      <c r="E77457" s="15"/>
    </row>
    <row r="77458" spans="5:5">
      <c r="E77458" s="15"/>
    </row>
    <row r="77459" spans="5:5">
      <c r="E77459" s="15"/>
    </row>
    <row r="77460" spans="5:5">
      <c r="E77460" s="15"/>
    </row>
    <row r="77461" spans="5:5">
      <c r="E77461" s="15"/>
    </row>
    <row r="77462" spans="5:5">
      <c r="E77462" s="15"/>
    </row>
    <row r="77463" spans="5:5">
      <c r="E77463" s="15"/>
    </row>
    <row r="77464" spans="5:5">
      <c r="E77464" s="15"/>
    </row>
    <row r="77465" spans="5:5">
      <c r="E77465" s="15"/>
    </row>
    <row r="77466" spans="5:5">
      <c r="E77466" s="15"/>
    </row>
    <row r="77467" spans="5:5">
      <c r="E77467" s="15"/>
    </row>
    <row r="77468" spans="5:5">
      <c r="E77468" s="15"/>
    </row>
    <row r="77469" spans="5:5">
      <c r="E77469" s="15"/>
    </row>
    <row r="77470" spans="5:5">
      <c r="E77470" s="15"/>
    </row>
    <row r="77471" spans="5:5">
      <c r="E77471" s="15"/>
    </row>
    <row r="77472" spans="5:5">
      <c r="E77472" s="15"/>
    </row>
    <row r="77473" spans="5:5">
      <c r="E77473" s="15"/>
    </row>
    <row r="77474" spans="5:5">
      <c r="E77474" s="15"/>
    </row>
    <row r="77475" spans="5:5">
      <c r="E77475" s="15"/>
    </row>
    <row r="77476" spans="5:5">
      <c r="E77476" s="15"/>
    </row>
    <row r="77477" spans="5:5">
      <c r="E77477" s="15"/>
    </row>
    <row r="77478" spans="5:5">
      <c r="E77478" s="15"/>
    </row>
    <row r="77479" spans="5:5">
      <c r="E77479" s="15"/>
    </row>
    <row r="77480" spans="5:5">
      <c r="E77480" s="15"/>
    </row>
    <row r="77481" spans="5:5">
      <c r="E77481" s="15"/>
    </row>
    <row r="77482" spans="5:5">
      <c r="E77482" s="15"/>
    </row>
    <row r="77483" spans="5:5">
      <c r="E77483" s="15"/>
    </row>
    <row r="77484" spans="5:5">
      <c r="E77484" s="15"/>
    </row>
    <row r="77485" spans="5:5">
      <c r="E77485" s="15"/>
    </row>
    <row r="77486" spans="5:5">
      <c r="E77486" s="15"/>
    </row>
    <row r="77487" spans="5:5">
      <c r="E77487" s="15"/>
    </row>
    <row r="77488" spans="5:5">
      <c r="E77488" s="15"/>
    </row>
    <row r="77489" spans="5:5">
      <c r="E77489" s="15"/>
    </row>
    <row r="77490" spans="5:5">
      <c r="E77490" s="15"/>
    </row>
    <row r="77491" spans="5:5">
      <c r="E77491" s="15"/>
    </row>
    <row r="77492" spans="5:5">
      <c r="E77492" s="15"/>
    </row>
    <row r="77493" spans="5:5">
      <c r="E77493" s="15"/>
    </row>
    <row r="77494" spans="5:5">
      <c r="E77494" s="15"/>
    </row>
    <row r="77495" spans="5:5">
      <c r="E77495" s="15"/>
    </row>
    <row r="77496" spans="5:5">
      <c r="E77496" s="15"/>
    </row>
    <row r="77497" spans="5:5">
      <c r="E77497" s="15"/>
    </row>
    <row r="77498" spans="5:5">
      <c r="E77498" s="15"/>
    </row>
    <row r="77499" spans="5:5">
      <c r="E77499" s="15"/>
    </row>
    <row r="77500" spans="5:5">
      <c r="E77500" s="15"/>
    </row>
    <row r="77501" spans="5:5">
      <c r="E77501" s="15"/>
    </row>
    <row r="77502" spans="5:5">
      <c r="E77502" s="15"/>
    </row>
    <row r="77503" spans="5:5">
      <c r="E77503" s="15"/>
    </row>
    <row r="77504" spans="5:5">
      <c r="E77504" s="15"/>
    </row>
    <row r="77505" spans="5:5">
      <c r="E77505" s="15"/>
    </row>
    <row r="77506" spans="5:5">
      <c r="E77506" s="15"/>
    </row>
    <row r="77507" spans="5:5">
      <c r="E77507" s="15"/>
    </row>
    <row r="77508" spans="5:5">
      <c r="E77508" s="15"/>
    </row>
    <row r="77509" spans="5:5">
      <c r="E77509" s="15"/>
    </row>
    <row r="77510" spans="5:5">
      <c r="E77510" s="15"/>
    </row>
    <row r="77511" spans="5:5">
      <c r="E77511" s="15"/>
    </row>
    <row r="77512" spans="5:5">
      <c r="E77512" s="15"/>
    </row>
    <row r="77513" spans="5:5">
      <c r="E77513" s="15"/>
    </row>
    <row r="77514" spans="5:5">
      <c r="E77514" s="15"/>
    </row>
    <row r="77515" spans="5:5">
      <c r="E77515" s="15"/>
    </row>
    <row r="77516" spans="5:5">
      <c r="E77516" s="15"/>
    </row>
    <row r="77517" spans="5:5">
      <c r="E77517" s="15"/>
    </row>
    <row r="77518" spans="5:5">
      <c r="E77518" s="15"/>
    </row>
    <row r="77519" spans="5:5">
      <c r="E77519" s="15"/>
    </row>
    <row r="77520" spans="5:5">
      <c r="E77520" s="15"/>
    </row>
    <row r="77521" spans="5:5">
      <c r="E77521" s="15"/>
    </row>
    <row r="77522" spans="5:5">
      <c r="E77522" s="15"/>
    </row>
    <row r="77523" spans="5:5">
      <c r="E77523" s="15"/>
    </row>
    <row r="77524" spans="5:5">
      <c r="E77524" s="15"/>
    </row>
    <row r="77525" spans="5:5">
      <c r="E77525" s="15"/>
    </row>
    <row r="77526" spans="5:5">
      <c r="E77526" s="15"/>
    </row>
    <row r="77527" spans="5:5">
      <c r="E77527" s="15"/>
    </row>
    <row r="77528" spans="5:5">
      <c r="E77528" s="15"/>
    </row>
    <row r="77529" spans="5:5">
      <c r="E77529" s="15"/>
    </row>
    <row r="77530" spans="5:5">
      <c r="E77530" s="15"/>
    </row>
    <row r="77531" spans="5:5">
      <c r="E77531" s="15"/>
    </row>
    <row r="77532" spans="5:5">
      <c r="E77532" s="15"/>
    </row>
    <row r="77533" spans="5:5">
      <c r="E77533" s="15"/>
    </row>
    <row r="77534" spans="5:5">
      <c r="E77534" s="15"/>
    </row>
    <row r="77535" spans="5:5">
      <c r="E77535" s="15"/>
    </row>
    <row r="77536" spans="5:5">
      <c r="E77536" s="15"/>
    </row>
    <row r="77537" spans="5:5">
      <c r="E77537" s="15"/>
    </row>
    <row r="77538" spans="5:5">
      <c r="E77538" s="15"/>
    </row>
    <row r="77539" spans="5:5">
      <c r="E77539" s="15"/>
    </row>
    <row r="77540" spans="5:5">
      <c r="E77540" s="15"/>
    </row>
    <row r="77541" spans="5:5">
      <c r="E77541" s="15"/>
    </row>
    <row r="77542" spans="5:5">
      <c r="E77542" s="15"/>
    </row>
    <row r="77543" spans="5:5">
      <c r="E77543" s="15"/>
    </row>
    <row r="77544" spans="5:5">
      <c r="E77544" s="15"/>
    </row>
    <row r="77545" spans="5:5">
      <c r="E77545" s="15"/>
    </row>
    <row r="77546" spans="5:5">
      <c r="E77546" s="15"/>
    </row>
    <row r="77547" spans="5:5">
      <c r="E77547" s="15"/>
    </row>
    <row r="77548" spans="5:5">
      <c r="E77548" s="15"/>
    </row>
    <row r="77549" spans="5:5">
      <c r="E77549" s="15"/>
    </row>
    <row r="77550" spans="5:5">
      <c r="E77550" s="15"/>
    </row>
    <row r="77551" spans="5:5">
      <c r="E77551" s="15"/>
    </row>
    <row r="77552" spans="5:5">
      <c r="E77552" s="15"/>
    </row>
    <row r="77553" spans="5:5">
      <c r="E77553" s="15"/>
    </row>
    <row r="77554" spans="5:5">
      <c r="E77554" s="15"/>
    </row>
    <row r="77555" spans="5:5">
      <c r="E77555" s="15"/>
    </row>
    <row r="77556" spans="5:5">
      <c r="E77556" s="15"/>
    </row>
    <row r="77557" spans="5:5">
      <c r="E77557" s="15"/>
    </row>
    <row r="77558" spans="5:5">
      <c r="E77558" s="15"/>
    </row>
    <row r="77559" spans="5:5">
      <c r="E77559" s="15"/>
    </row>
    <row r="77560" spans="5:5">
      <c r="E77560" s="15"/>
    </row>
    <row r="77561" spans="5:5">
      <c r="E77561" s="15"/>
    </row>
    <row r="77562" spans="5:5">
      <c r="E77562" s="15"/>
    </row>
    <row r="77563" spans="5:5">
      <c r="E77563" s="15"/>
    </row>
    <row r="77564" spans="5:5">
      <c r="E77564" s="15"/>
    </row>
    <row r="77565" spans="5:5">
      <c r="E77565" s="15"/>
    </row>
    <row r="77566" spans="5:5">
      <c r="E77566" s="15"/>
    </row>
    <row r="77567" spans="5:5">
      <c r="E77567" s="15"/>
    </row>
    <row r="77568" spans="5:5">
      <c r="E77568" s="15"/>
    </row>
    <row r="77569" spans="5:5">
      <c r="E77569" s="15"/>
    </row>
    <row r="77570" spans="5:5">
      <c r="E77570" s="15"/>
    </row>
    <row r="77571" spans="5:5">
      <c r="E77571" s="15"/>
    </row>
    <row r="77572" spans="5:5">
      <c r="E77572" s="15"/>
    </row>
    <row r="77573" spans="5:5">
      <c r="E77573" s="15"/>
    </row>
    <row r="77574" spans="5:5">
      <c r="E77574" s="15"/>
    </row>
    <row r="77575" spans="5:5">
      <c r="E77575" s="15"/>
    </row>
    <row r="77576" spans="5:5">
      <c r="E77576" s="15"/>
    </row>
    <row r="77577" spans="5:5">
      <c r="E77577" s="15"/>
    </row>
    <row r="77578" spans="5:5">
      <c r="E77578" s="15"/>
    </row>
    <row r="77579" spans="5:5">
      <c r="E77579" s="15"/>
    </row>
    <row r="77580" spans="5:5">
      <c r="E77580" s="15"/>
    </row>
    <row r="77581" spans="5:5">
      <c r="E77581" s="15"/>
    </row>
    <row r="77582" spans="5:5">
      <c r="E77582" s="15"/>
    </row>
    <row r="77583" spans="5:5">
      <c r="E77583" s="15"/>
    </row>
    <row r="77584" spans="5:5">
      <c r="E77584" s="15"/>
    </row>
    <row r="77585" spans="5:5">
      <c r="E77585" s="15"/>
    </row>
    <row r="77586" spans="5:5">
      <c r="E77586" s="15"/>
    </row>
    <row r="77587" spans="5:5">
      <c r="E77587" s="15"/>
    </row>
    <row r="77588" spans="5:5">
      <c r="E77588" s="15"/>
    </row>
    <row r="77589" spans="5:5">
      <c r="E77589" s="15"/>
    </row>
    <row r="77590" spans="5:5">
      <c r="E77590" s="15"/>
    </row>
    <row r="77591" spans="5:5">
      <c r="E77591" s="15"/>
    </row>
    <row r="77592" spans="5:5">
      <c r="E77592" s="15"/>
    </row>
    <row r="77593" spans="5:5">
      <c r="E77593" s="15"/>
    </row>
    <row r="77594" spans="5:5">
      <c r="E77594" s="15"/>
    </row>
    <row r="77595" spans="5:5">
      <c r="E77595" s="15"/>
    </row>
    <row r="77596" spans="5:5">
      <c r="E77596" s="15"/>
    </row>
    <row r="77597" spans="5:5">
      <c r="E77597" s="15"/>
    </row>
    <row r="77598" spans="5:5">
      <c r="E77598" s="15"/>
    </row>
    <row r="77599" spans="5:5">
      <c r="E77599" s="15"/>
    </row>
    <row r="77600" spans="5:5">
      <c r="E77600" s="15"/>
    </row>
    <row r="77601" spans="5:5">
      <c r="E77601" s="15"/>
    </row>
    <row r="77602" spans="5:5">
      <c r="E77602" s="15"/>
    </row>
    <row r="77603" spans="5:5">
      <c r="E77603" s="15"/>
    </row>
    <row r="77604" spans="5:5">
      <c r="E77604" s="15"/>
    </row>
    <row r="77605" spans="5:5">
      <c r="E77605" s="15"/>
    </row>
    <row r="77606" spans="5:5">
      <c r="E77606" s="15"/>
    </row>
    <row r="77607" spans="5:5">
      <c r="E77607" s="15"/>
    </row>
    <row r="77608" spans="5:5">
      <c r="E77608" s="15"/>
    </row>
    <row r="77609" spans="5:5">
      <c r="E77609" s="15"/>
    </row>
    <row r="77610" spans="5:5">
      <c r="E77610" s="15"/>
    </row>
    <row r="77611" spans="5:5">
      <c r="E77611" s="15"/>
    </row>
    <row r="77612" spans="5:5">
      <c r="E77612" s="15"/>
    </row>
    <row r="77613" spans="5:5">
      <c r="E77613" s="15"/>
    </row>
    <row r="77614" spans="5:5">
      <c r="E77614" s="15"/>
    </row>
    <row r="77615" spans="5:5">
      <c r="E77615" s="15"/>
    </row>
    <row r="77616" spans="5:5">
      <c r="E77616" s="15"/>
    </row>
    <row r="77617" spans="5:5">
      <c r="E77617" s="15"/>
    </row>
    <row r="77618" spans="5:5">
      <c r="E77618" s="15"/>
    </row>
    <row r="77619" spans="5:5">
      <c r="E77619" s="15"/>
    </row>
    <row r="77620" spans="5:5">
      <c r="E77620" s="15"/>
    </row>
    <row r="77621" spans="5:5">
      <c r="E77621" s="15"/>
    </row>
    <row r="77622" spans="5:5">
      <c r="E77622" s="15"/>
    </row>
    <row r="77623" spans="5:5">
      <c r="E77623" s="15"/>
    </row>
    <row r="77624" spans="5:5">
      <c r="E77624" s="15"/>
    </row>
    <row r="77625" spans="5:5">
      <c r="E77625" s="15"/>
    </row>
    <row r="77626" spans="5:5">
      <c r="E77626" s="15"/>
    </row>
    <row r="77627" spans="5:5">
      <c r="E77627" s="15"/>
    </row>
    <row r="77628" spans="5:5">
      <c r="E77628" s="15"/>
    </row>
    <row r="77629" spans="5:5">
      <c r="E77629" s="15"/>
    </row>
    <row r="77630" spans="5:5">
      <c r="E77630" s="15"/>
    </row>
    <row r="77631" spans="5:5">
      <c r="E77631" s="15"/>
    </row>
    <row r="77632" spans="5:5">
      <c r="E77632" s="15"/>
    </row>
    <row r="77633" spans="5:5">
      <c r="E77633" s="15"/>
    </row>
    <row r="77634" spans="5:5">
      <c r="E77634" s="15"/>
    </row>
    <row r="77635" spans="5:5">
      <c r="E77635" s="15"/>
    </row>
    <row r="77636" spans="5:5">
      <c r="E77636" s="15"/>
    </row>
    <row r="77637" spans="5:5">
      <c r="E77637" s="15"/>
    </row>
    <row r="77638" spans="5:5">
      <c r="E77638" s="15"/>
    </row>
    <row r="77639" spans="5:5">
      <c r="E77639" s="15"/>
    </row>
    <row r="77640" spans="5:5">
      <c r="E77640" s="15"/>
    </row>
    <row r="77641" spans="5:5">
      <c r="E77641" s="15"/>
    </row>
    <row r="77642" spans="5:5">
      <c r="E77642" s="15"/>
    </row>
    <row r="77643" spans="5:5">
      <c r="E77643" s="15"/>
    </row>
    <row r="77644" spans="5:5">
      <c r="E77644" s="15"/>
    </row>
    <row r="77645" spans="5:5">
      <c r="E77645" s="15"/>
    </row>
    <row r="77646" spans="5:5">
      <c r="E77646" s="15"/>
    </row>
    <row r="77647" spans="5:5">
      <c r="E77647" s="15"/>
    </row>
    <row r="77648" spans="5:5">
      <c r="E77648" s="15"/>
    </row>
    <row r="77649" spans="5:5">
      <c r="E77649" s="15"/>
    </row>
    <row r="77650" spans="5:5">
      <c r="E77650" s="15"/>
    </row>
    <row r="77651" spans="5:5">
      <c r="E77651" s="15"/>
    </row>
    <row r="77652" spans="5:5">
      <c r="E77652" s="15"/>
    </row>
    <row r="77653" spans="5:5">
      <c r="E77653" s="15"/>
    </row>
    <row r="77654" spans="5:5">
      <c r="E77654" s="15"/>
    </row>
    <row r="77655" spans="5:5">
      <c r="E77655" s="15"/>
    </row>
    <row r="77656" spans="5:5">
      <c r="E77656" s="15"/>
    </row>
    <row r="77657" spans="5:5">
      <c r="E77657" s="15"/>
    </row>
    <row r="77658" spans="5:5">
      <c r="E77658" s="15"/>
    </row>
    <row r="77659" spans="5:5">
      <c r="E77659" s="15"/>
    </row>
    <row r="77660" spans="5:5">
      <c r="E77660" s="15"/>
    </row>
    <row r="77661" spans="5:5">
      <c r="E77661" s="15"/>
    </row>
    <row r="77662" spans="5:5">
      <c r="E77662" s="15"/>
    </row>
    <row r="77663" spans="5:5">
      <c r="E77663" s="15"/>
    </row>
    <row r="77664" spans="5:5">
      <c r="E77664" s="15"/>
    </row>
    <row r="77665" spans="5:5">
      <c r="E77665" s="15"/>
    </row>
    <row r="77666" spans="5:5">
      <c r="E77666" s="15"/>
    </row>
    <row r="77667" spans="5:5">
      <c r="E77667" s="15"/>
    </row>
    <row r="77668" spans="5:5">
      <c r="E77668" s="15"/>
    </row>
    <row r="77669" spans="5:5">
      <c r="E77669" s="15"/>
    </row>
    <row r="77670" spans="5:5">
      <c r="E77670" s="15"/>
    </row>
    <row r="77671" spans="5:5">
      <c r="E77671" s="15"/>
    </row>
    <row r="77672" spans="5:5">
      <c r="E77672" s="15"/>
    </row>
    <row r="77673" spans="5:5">
      <c r="E77673" s="15"/>
    </row>
    <row r="77674" spans="5:5">
      <c r="E77674" s="15"/>
    </row>
    <row r="77675" spans="5:5">
      <c r="E77675" s="15"/>
    </row>
    <row r="77676" spans="5:5">
      <c r="E77676" s="15"/>
    </row>
    <row r="77677" spans="5:5">
      <c r="E77677" s="15"/>
    </row>
    <row r="77678" spans="5:5">
      <c r="E77678" s="15"/>
    </row>
    <row r="77679" spans="5:5">
      <c r="E77679" s="15"/>
    </row>
    <row r="77680" spans="5:5">
      <c r="E77680" s="15"/>
    </row>
    <row r="77681" spans="5:5">
      <c r="E77681" s="15"/>
    </row>
    <row r="77682" spans="5:5">
      <c r="E77682" s="15"/>
    </row>
    <row r="77683" spans="5:5">
      <c r="E77683" s="15"/>
    </row>
    <row r="77684" spans="5:5">
      <c r="E77684" s="15"/>
    </row>
    <row r="77685" spans="5:5">
      <c r="E77685" s="15"/>
    </row>
    <row r="77686" spans="5:5">
      <c r="E77686" s="15"/>
    </row>
    <row r="77687" spans="5:5">
      <c r="E77687" s="15"/>
    </row>
    <row r="77688" spans="5:5">
      <c r="E77688" s="15"/>
    </row>
    <row r="77689" spans="5:5">
      <c r="E77689" s="15"/>
    </row>
    <row r="77690" spans="5:5">
      <c r="E77690" s="15"/>
    </row>
    <row r="77691" spans="5:5">
      <c r="E77691" s="15"/>
    </row>
    <row r="77692" spans="5:5">
      <c r="E77692" s="15"/>
    </row>
    <row r="77693" spans="5:5">
      <c r="E77693" s="15"/>
    </row>
    <row r="77694" spans="5:5">
      <c r="E77694" s="15"/>
    </row>
    <row r="77695" spans="5:5">
      <c r="E77695" s="15"/>
    </row>
    <row r="77696" spans="5:5">
      <c r="E77696" s="15"/>
    </row>
    <row r="77697" spans="5:5">
      <c r="E77697" s="15"/>
    </row>
    <row r="77698" spans="5:5">
      <c r="E77698" s="15"/>
    </row>
    <row r="77699" spans="5:5">
      <c r="E77699" s="15"/>
    </row>
    <row r="77700" spans="5:5">
      <c r="E77700" s="15"/>
    </row>
    <row r="77701" spans="5:5">
      <c r="E77701" s="15"/>
    </row>
    <row r="77702" spans="5:5">
      <c r="E77702" s="15"/>
    </row>
    <row r="77703" spans="5:5">
      <c r="E77703" s="15"/>
    </row>
    <row r="77704" spans="5:5">
      <c r="E77704" s="15"/>
    </row>
    <row r="77705" spans="5:5">
      <c r="E77705" s="15"/>
    </row>
    <row r="77706" spans="5:5">
      <c r="E77706" s="15"/>
    </row>
    <row r="77707" spans="5:5">
      <c r="E77707" s="15"/>
    </row>
    <row r="77708" spans="5:5">
      <c r="E77708" s="15"/>
    </row>
    <row r="77709" spans="5:5">
      <c r="E77709" s="15"/>
    </row>
    <row r="77710" spans="5:5">
      <c r="E77710" s="15"/>
    </row>
    <row r="77711" spans="5:5">
      <c r="E77711" s="15"/>
    </row>
    <row r="77712" spans="5:5">
      <c r="E77712" s="15"/>
    </row>
    <row r="77713" spans="5:5">
      <c r="E77713" s="15"/>
    </row>
    <row r="77714" spans="5:5">
      <c r="E77714" s="15"/>
    </row>
    <row r="77715" spans="5:5">
      <c r="E77715" s="15"/>
    </row>
    <row r="77716" spans="5:5">
      <c r="E77716" s="15"/>
    </row>
    <row r="77717" spans="5:5">
      <c r="E77717" s="15"/>
    </row>
    <row r="77718" spans="5:5">
      <c r="E77718" s="15"/>
    </row>
    <row r="77719" spans="5:5">
      <c r="E77719" s="15"/>
    </row>
    <row r="77720" spans="5:5">
      <c r="E77720" s="15"/>
    </row>
    <row r="77721" spans="5:5">
      <c r="E77721" s="15"/>
    </row>
    <row r="77722" spans="5:5">
      <c r="E77722" s="15"/>
    </row>
    <row r="77723" spans="5:5">
      <c r="E77723" s="15"/>
    </row>
    <row r="77724" spans="5:5">
      <c r="E77724" s="15"/>
    </row>
    <row r="77725" spans="5:5">
      <c r="E77725" s="15"/>
    </row>
    <row r="77726" spans="5:5">
      <c r="E77726" s="15"/>
    </row>
    <row r="77727" spans="5:5">
      <c r="E77727" s="15"/>
    </row>
    <row r="77728" spans="5:5">
      <c r="E77728" s="15"/>
    </row>
    <row r="77729" spans="5:5">
      <c r="E77729" s="15"/>
    </row>
    <row r="77730" spans="5:5">
      <c r="E77730" s="15"/>
    </row>
    <row r="77731" spans="5:5">
      <c r="E77731" s="15"/>
    </row>
    <row r="77732" spans="5:5">
      <c r="E77732" s="15"/>
    </row>
    <row r="77733" spans="5:5">
      <c r="E77733" s="15"/>
    </row>
    <row r="77734" spans="5:5">
      <c r="E77734" s="15"/>
    </row>
    <row r="77735" spans="5:5">
      <c r="E77735" s="15"/>
    </row>
    <row r="77736" spans="5:5">
      <c r="E77736" s="15"/>
    </row>
    <row r="77737" spans="5:5">
      <c r="E77737" s="15"/>
    </row>
    <row r="77738" spans="5:5">
      <c r="E77738" s="15"/>
    </row>
    <row r="77739" spans="5:5">
      <c r="E77739" s="15"/>
    </row>
    <row r="77740" spans="5:5">
      <c r="E77740" s="15"/>
    </row>
    <row r="77741" spans="5:5">
      <c r="E77741" s="15"/>
    </row>
    <row r="77742" spans="5:5">
      <c r="E77742" s="15"/>
    </row>
    <row r="77743" spans="5:5">
      <c r="E77743" s="15"/>
    </row>
    <row r="77744" spans="5:5">
      <c r="E77744" s="15"/>
    </row>
    <row r="77745" spans="5:5">
      <c r="E77745" s="15"/>
    </row>
    <row r="77746" spans="5:5">
      <c r="E77746" s="15"/>
    </row>
    <row r="77747" spans="5:5">
      <c r="E77747" s="15"/>
    </row>
    <row r="77748" spans="5:5">
      <c r="E77748" s="15"/>
    </row>
    <row r="77749" spans="5:5">
      <c r="E77749" s="15"/>
    </row>
    <row r="77750" spans="5:5">
      <c r="E77750" s="15"/>
    </row>
    <row r="77751" spans="5:5">
      <c r="E77751" s="15"/>
    </row>
    <row r="77752" spans="5:5">
      <c r="E77752" s="15"/>
    </row>
    <row r="77753" spans="5:5">
      <c r="E77753" s="15"/>
    </row>
    <row r="77754" spans="5:5">
      <c r="E77754" s="15"/>
    </row>
    <row r="77755" spans="5:5">
      <c r="E77755" s="15"/>
    </row>
    <row r="77756" spans="5:5">
      <c r="E77756" s="15"/>
    </row>
    <row r="77757" spans="5:5">
      <c r="E77757" s="15"/>
    </row>
    <row r="77758" spans="5:5">
      <c r="E77758" s="15"/>
    </row>
    <row r="77759" spans="5:5">
      <c r="E77759" s="15"/>
    </row>
    <row r="77760" spans="5:5">
      <c r="E77760" s="15"/>
    </row>
    <row r="77761" spans="5:5">
      <c r="E77761" s="15"/>
    </row>
    <row r="77762" spans="5:5">
      <c r="E77762" s="15"/>
    </row>
    <row r="77763" spans="5:5">
      <c r="E77763" s="15"/>
    </row>
    <row r="77764" spans="5:5">
      <c r="E77764" s="15"/>
    </row>
    <row r="77765" spans="5:5">
      <c r="E77765" s="15"/>
    </row>
    <row r="77766" spans="5:5">
      <c r="E77766" s="15"/>
    </row>
    <row r="77767" spans="5:5">
      <c r="E77767" s="15"/>
    </row>
    <row r="77768" spans="5:5">
      <c r="E77768" s="15"/>
    </row>
    <row r="77769" spans="5:5">
      <c r="E77769" s="15"/>
    </row>
    <row r="77770" spans="5:5">
      <c r="E77770" s="15"/>
    </row>
    <row r="77771" spans="5:5">
      <c r="E77771" s="15"/>
    </row>
    <row r="77772" spans="5:5">
      <c r="E77772" s="15"/>
    </row>
    <row r="77773" spans="5:5">
      <c r="E77773" s="15"/>
    </row>
    <row r="77774" spans="5:5">
      <c r="E77774" s="15"/>
    </row>
    <row r="77775" spans="5:5">
      <c r="E77775" s="15"/>
    </row>
    <row r="77776" spans="5:5">
      <c r="E77776" s="15"/>
    </row>
    <row r="77777" spans="5:5">
      <c r="E77777" s="15"/>
    </row>
    <row r="77778" spans="5:5">
      <c r="E77778" s="15"/>
    </row>
    <row r="77779" spans="5:5">
      <c r="E77779" s="15"/>
    </row>
    <row r="77780" spans="5:5">
      <c r="E77780" s="15"/>
    </row>
    <row r="77781" spans="5:5">
      <c r="E77781" s="15"/>
    </row>
    <row r="77782" spans="5:5">
      <c r="E77782" s="15"/>
    </row>
    <row r="77783" spans="5:5">
      <c r="E77783" s="15"/>
    </row>
    <row r="77784" spans="5:5">
      <c r="E77784" s="15"/>
    </row>
    <row r="77785" spans="5:5">
      <c r="E77785" s="15"/>
    </row>
    <row r="77786" spans="5:5">
      <c r="E77786" s="15"/>
    </row>
    <row r="77787" spans="5:5">
      <c r="E77787" s="15"/>
    </row>
    <row r="77788" spans="5:5">
      <c r="E77788" s="15"/>
    </row>
    <row r="77789" spans="5:5">
      <c r="E77789" s="15"/>
    </row>
    <row r="77790" spans="5:5">
      <c r="E77790" s="15"/>
    </row>
    <row r="77791" spans="5:5">
      <c r="E77791" s="15"/>
    </row>
    <row r="77792" spans="5:5">
      <c r="E77792" s="15"/>
    </row>
    <row r="77793" spans="5:5">
      <c r="E77793" s="15"/>
    </row>
    <row r="77794" spans="5:5">
      <c r="E77794" s="15"/>
    </row>
    <row r="77795" spans="5:5">
      <c r="E77795" s="15"/>
    </row>
    <row r="77796" spans="5:5">
      <c r="E77796" s="15"/>
    </row>
    <row r="77797" spans="5:5">
      <c r="E77797" s="15"/>
    </row>
    <row r="77798" spans="5:5">
      <c r="E77798" s="15"/>
    </row>
    <row r="77799" spans="5:5">
      <c r="E77799" s="15"/>
    </row>
    <row r="77800" spans="5:5">
      <c r="E77800" s="15"/>
    </row>
    <row r="77801" spans="5:5">
      <c r="E77801" s="15"/>
    </row>
    <row r="77802" spans="5:5">
      <c r="E77802" s="15"/>
    </row>
    <row r="77803" spans="5:5">
      <c r="E77803" s="15"/>
    </row>
    <row r="77804" spans="5:5">
      <c r="E77804" s="15"/>
    </row>
    <row r="77805" spans="5:5">
      <c r="E77805" s="15"/>
    </row>
    <row r="77806" spans="5:5">
      <c r="E77806" s="15"/>
    </row>
    <row r="77807" spans="5:5">
      <c r="E77807" s="15"/>
    </row>
    <row r="77808" spans="5:5">
      <c r="E77808" s="15"/>
    </row>
    <row r="77809" spans="5:5">
      <c r="E77809" s="15"/>
    </row>
    <row r="77810" spans="5:5">
      <c r="E77810" s="15"/>
    </row>
    <row r="77811" spans="5:5">
      <c r="E77811" s="15"/>
    </row>
    <row r="77812" spans="5:5">
      <c r="E77812" s="15"/>
    </row>
    <row r="77813" spans="5:5">
      <c r="E77813" s="15"/>
    </row>
    <row r="77814" spans="5:5">
      <c r="E77814" s="15"/>
    </row>
    <row r="77815" spans="5:5">
      <c r="E77815" s="15"/>
    </row>
    <row r="77816" spans="5:5">
      <c r="E77816" s="15"/>
    </row>
    <row r="77817" spans="5:5">
      <c r="E77817" s="15"/>
    </row>
    <row r="77818" spans="5:5">
      <c r="E77818" s="15"/>
    </row>
    <row r="77819" spans="5:5">
      <c r="E77819" s="15"/>
    </row>
    <row r="77820" spans="5:5">
      <c r="E77820" s="15"/>
    </row>
    <row r="77821" spans="5:5">
      <c r="E77821" s="15"/>
    </row>
    <row r="77822" spans="5:5">
      <c r="E77822" s="15"/>
    </row>
    <row r="77823" spans="5:5">
      <c r="E77823" s="15"/>
    </row>
    <row r="77824" spans="5:5">
      <c r="E77824" s="15"/>
    </row>
    <row r="77825" spans="5:5">
      <c r="E77825" s="15"/>
    </row>
    <row r="77826" spans="5:5">
      <c r="E77826" s="15"/>
    </row>
    <row r="77827" spans="5:5">
      <c r="E77827" s="15"/>
    </row>
    <row r="77828" spans="5:5">
      <c r="E77828" s="15"/>
    </row>
    <row r="77829" spans="5:5">
      <c r="E77829" s="15"/>
    </row>
    <row r="77830" spans="5:5">
      <c r="E77830" s="15"/>
    </row>
    <row r="77831" spans="5:5">
      <c r="E77831" s="15"/>
    </row>
    <row r="77832" spans="5:5">
      <c r="E77832" s="15"/>
    </row>
    <row r="77833" spans="5:5">
      <c r="E77833" s="15"/>
    </row>
    <row r="77834" spans="5:5">
      <c r="E77834" s="15"/>
    </row>
    <row r="77835" spans="5:5">
      <c r="E77835" s="15"/>
    </row>
    <row r="77836" spans="5:5">
      <c r="E77836" s="15"/>
    </row>
    <row r="77837" spans="5:5">
      <c r="E77837" s="15"/>
    </row>
    <row r="77838" spans="5:5">
      <c r="E77838" s="15"/>
    </row>
    <row r="77839" spans="5:5">
      <c r="E77839" s="15"/>
    </row>
    <row r="77840" spans="5:5">
      <c r="E77840" s="15"/>
    </row>
    <row r="77841" spans="5:5">
      <c r="E77841" s="15"/>
    </row>
    <row r="77842" spans="5:5">
      <c r="E77842" s="15"/>
    </row>
    <row r="77843" spans="5:5">
      <c r="E77843" s="15"/>
    </row>
    <row r="77844" spans="5:5">
      <c r="E77844" s="15"/>
    </row>
    <row r="77845" spans="5:5">
      <c r="E77845" s="15"/>
    </row>
    <row r="77846" spans="5:5">
      <c r="E77846" s="15"/>
    </row>
    <row r="77847" spans="5:5">
      <c r="E77847" s="15"/>
    </row>
    <row r="77848" spans="5:5">
      <c r="E77848" s="15"/>
    </row>
    <row r="77849" spans="5:5">
      <c r="E77849" s="15"/>
    </row>
    <row r="77850" spans="5:5">
      <c r="E77850" s="15"/>
    </row>
    <row r="77851" spans="5:5">
      <c r="E77851" s="15"/>
    </row>
    <row r="77852" spans="5:5">
      <c r="E77852" s="15"/>
    </row>
    <row r="77853" spans="5:5">
      <c r="E77853" s="15"/>
    </row>
    <row r="77854" spans="5:5">
      <c r="E77854" s="15"/>
    </row>
    <row r="77855" spans="5:5">
      <c r="E77855" s="15"/>
    </row>
    <row r="77856" spans="5:5">
      <c r="E77856" s="15"/>
    </row>
    <row r="77857" spans="5:5">
      <c r="E77857" s="15"/>
    </row>
    <row r="77858" spans="5:5">
      <c r="E77858" s="15"/>
    </row>
    <row r="77859" spans="5:5">
      <c r="E77859" s="15"/>
    </row>
    <row r="77860" spans="5:5">
      <c r="E77860" s="15"/>
    </row>
    <row r="77861" spans="5:5">
      <c r="E77861" s="15"/>
    </row>
    <row r="77862" spans="5:5">
      <c r="E77862" s="15"/>
    </row>
    <row r="77863" spans="5:5">
      <c r="E77863" s="15"/>
    </row>
    <row r="77864" spans="5:5">
      <c r="E77864" s="15"/>
    </row>
    <row r="77865" spans="5:5">
      <c r="E77865" s="15"/>
    </row>
    <row r="77866" spans="5:5">
      <c r="E77866" s="15"/>
    </row>
    <row r="77867" spans="5:5">
      <c r="E77867" s="15"/>
    </row>
    <row r="77868" spans="5:5">
      <c r="E77868" s="15"/>
    </row>
    <row r="77869" spans="5:5">
      <c r="E77869" s="15"/>
    </row>
    <row r="77870" spans="5:5">
      <c r="E77870" s="15"/>
    </row>
    <row r="77871" spans="5:5">
      <c r="E77871" s="15"/>
    </row>
    <row r="77872" spans="5:5">
      <c r="E77872" s="15"/>
    </row>
    <row r="77873" spans="5:5">
      <c r="E77873" s="15"/>
    </row>
    <row r="77874" spans="5:5">
      <c r="E77874" s="15"/>
    </row>
    <row r="77875" spans="5:5">
      <c r="E77875" s="15"/>
    </row>
    <row r="77876" spans="5:5">
      <c r="E77876" s="15"/>
    </row>
    <row r="77877" spans="5:5">
      <c r="E77877" s="15"/>
    </row>
    <row r="77878" spans="5:5">
      <c r="E77878" s="15"/>
    </row>
    <row r="77879" spans="5:5">
      <c r="E77879" s="15"/>
    </row>
    <row r="77880" spans="5:5">
      <c r="E77880" s="15"/>
    </row>
    <row r="77881" spans="5:5">
      <c r="E77881" s="15"/>
    </row>
    <row r="77882" spans="5:5">
      <c r="E77882" s="15"/>
    </row>
    <row r="77883" spans="5:5">
      <c r="E77883" s="15"/>
    </row>
    <row r="77884" spans="5:5">
      <c r="E77884" s="15"/>
    </row>
    <row r="77885" spans="5:5">
      <c r="E77885" s="15"/>
    </row>
    <row r="77886" spans="5:5">
      <c r="E77886" s="15"/>
    </row>
    <row r="77887" spans="5:5">
      <c r="E77887" s="15"/>
    </row>
    <row r="77888" spans="5:5">
      <c r="E77888" s="15"/>
    </row>
    <row r="77889" spans="5:5">
      <c r="E77889" s="15"/>
    </row>
    <row r="77890" spans="5:5">
      <c r="E77890" s="15"/>
    </row>
    <row r="77891" spans="5:5">
      <c r="E77891" s="15"/>
    </row>
    <row r="77892" spans="5:5">
      <c r="E77892" s="15"/>
    </row>
    <row r="77893" spans="5:5">
      <c r="E77893" s="15"/>
    </row>
    <row r="77894" spans="5:5">
      <c r="E77894" s="15"/>
    </row>
    <row r="77895" spans="5:5">
      <c r="E77895" s="15"/>
    </row>
    <row r="77896" spans="5:5">
      <c r="E77896" s="15"/>
    </row>
    <row r="77897" spans="5:5">
      <c r="E77897" s="15"/>
    </row>
    <row r="77898" spans="5:5">
      <c r="E77898" s="15"/>
    </row>
    <row r="77899" spans="5:5">
      <c r="E77899" s="15"/>
    </row>
    <row r="77900" spans="5:5">
      <c r="E77900" s="15"/>
    </row>
    <row r="77901" spans="5:5">
      <c r="E77901" s="15"/>
    </row>
    <row r="77902" spans="5:5">
      <c r="E77902" s="15"/>
    </row>
    <row r="77903" spans="5:5">
      <c r="E77903" s="15"/>
    </row>
    <row r="77904" spans="5:5">
      <c r="E77904" s="15"/>
    </row>
    <row r="77905" spans="5:5">
      <c r="E77905" s="15"/>
    </row>
    <row r="77906" spans="5:5">
      <c r="E77906" s="15"/>
    </row>
    <row r="77907" spans="5:5">
      <c r="E77907" s="15"/>
    </row>
    <row r="77908" spans="5:5">
      <c r="E77908" s="15"/>
    </row>
    <row r="77909" spans="5:5">
      <c r="E77909" s="15"/>
    </row>
    <row r="77910" spans="5:5">
      <c r="E77910" s="15"/>
    </row>
    <row r="77911" spans="5:5">
      <c r="E77911" s="15"/>
    </row>
    <row r="77912" spans="5:5">
      <c r="E77912" s="15"/>
    </row>
    <row r="77913" spans="5:5">
      <c r="E77913" s="15"/>
    </row>
    <row r="77914" spans="5:5">
      <c r="E77914" s="15"/>
    </row>
    <row r="77915" spans="5:5">
      <c r="E77915" s="15"/>
    </row>
    <row r="77916" spans="5:5">
      <c r="E77916" s="15"/>
    </row>
    <row r="77917" spans="5:5">
      <c r="E77917" s="15"/>
    </row>
    <row r="77918" spans="5:5">
      <c r="E77918" s="15"/>
    </row>
    <row r="77919" spans="5:5">
      <c r="E77919" s="15"/>
    </row>
    <row r="77920" spans="5:5">
      <c r="E77920" s="15"/>
    </row>
    <row r="77921" spans="5:5">
      <c r="E77921" s="15"/>
    </row>
    <row r="77922" spans="5:5">
      <c r="E77922" s="15"/>
    </row>
    <row r="77923" spans="5:5">
      <c r="E77923" s="15"/>
    </row>
    <row r="77924" spans="5:5">
      <c r="E77924" s="15"/>
    </row>
    <row r="77925" spans="5:5">
      <c r="E77925" s="15"/>
    </row>
    <row r="77926" spans="5:5">
      <c r="E77926" s="15"/>
    </row>
    <row r="77927" spans="5:5">
      <c r="E77927" s="15"/>
    </row>
    <row r="77928" spans="5:5">
      <c r="E77928" s="15"/>
    </row>
    <row r="77929" spans="5:5">
      <c r="E77929" s="15"/>
    </row>
    <row r="77930" spans="5:5">
      <c r="E77930" s="15"/>
    </row>
    <row r="77931" spans="5:5">
      <c r="E77931" s="15"/>
    </row>
    <row r="77932" spans="5:5">
      <c r="E77932" s="15"/>
    </row>
    <row r="77933" spans="5:5">
      <c r="E77933" s="15"/>
    </row>
    <row r="77934" spans="5:5">
      <c r="E77934" s="15"/>
    </row>
    <row r="77935" spans="5:5">
      <c r="E77935" s="15"/>
    </row>
    <row r="77936" spans="5:5">
      <c r="E77936" s="15"/>
    </row>
    <row r="77937" spans="5:5">
      <c r="E77937" s="15"/>
    </row>
    <row r="77938" spans="5:5">
      <c r="E77938" s="15"/>
    </row>
    <row r="77939" spans="5:5">
      <c r="E77939" s="15"/>
    </row>
    <row r="77940" spans="5:5">
      <c r="E77940" s="15"/>
    </row>
    <row r="77941" spans="5:5">
      <c r="E77941" s="15"/>
    </row>
    <row r="77942" spans="5:5">
      <c r="E77942" s="15"/>
    </row>
    <row r="77943" spans="5:5">
      <c r="E77943" s="15"/>
    </row>
    <row r="77944" spans="5:5">
      <c r="E77944" s="15"/>
    </row>
    <row r="77945" spans="5:5">
      <c r="E77945" s="15"/>
    </row>
    <row r="77946" spans="5:5">
      <c r="E77946" s="15"/>
    </row>
    <row r="77947" spans="5:5">
      <c r="E77947" s="15"/>
    </row>
    <row r="77948" spans="5:5">
      <c r="E77948" s="15"/>
    </row>
    <row r="77949" spans="5:5">
      <c r="E77949" s="15"/>
    </row>
    <row r="77950" spans="5:5">
      <c r="E77950" s="15"/>
    </row>
    <row r="77951" spans="5:5">
      <c r="E77951" s="15"/>
    </row>
    <row r="77952" spans="5:5">
      <c r="E77952" s="15"/>
    </row>
    <row r="77953" spans="5:5">
      <c r="E77953" s="15"/>
    </row>
    <row r="77954" spans="5:5">
      <c r="E77954" s="15"/>
    </row>
    <row r="77955" spans="5:5">
      <c r="E77955" s="15"/>
    </row>
    <row r="77956" spans="5:5">
      <c r="E77956" s="15"/>
    </row>
    <row r="77957" spans="5:5">
      <c r="E77957" s="15"/>
    </row>
    <row r="77958" spans="5:5">
      <c r="E77958" s="15"/>
    </row>
    <row r="77959" spans="5:5">
      <c r="E77959" s="15"/>
    </row>
    <row r="77960" spans="5:5">
      <c r="E77960" s="15"/>
    </row>
    <row r="77961" spans="5:5">
      <c r="E77961" s="15"/>
    </row>
    <row r="77962" spans="5:5">
      <c r="E77962" s="15"/>
    </row>
    <row r="77963" spans="5:5">
      <c r="E77963" s="15"/>
    </row>
    <row r="77964" spans="5:5">
      <c r="E77964" s="15"/>
    </row>
    <row r="77965" spans="5:5">
      <c r="E77965" s="15"/>
    </row>
    <row r="77966" spans="5:5">
      <c r="E77966" s="15"/>
    </row>
    <row r="77967" spans="5:5">
      <c r="E77967" s="15"/>
    </row>
    <row r="77968" spans="5:5">
      <c r="E77968" s="15"/>
    </row>
    <row r="77969" spans="5:5">
      <c r="E77969" s="15"/>
    </row>
    <row r="77970" spans="5:5">
      <c r="E77970" s="15"/>
    </row>
    <row r="77971" spans="5:5">
      <c r="E77971" s="15"/>
    </row>
    <row r="77972" spans="5:5">
      <c r="E77972" s="15"/>
    </row>
    <row r="77973" spans="5:5">
      <c r="E77973" s="15"/>
    </row>
    <row r="77974" spans="5:5">
      <c r="E77974" s="15"/>
    </row>
    <row r="77975" spans="5:5">
      <c r="E77975" s="15"/>
    </row>
    <row r="77976" spans="5:5">
      <c r="E77976" s="15"/>
    </row>
    <row r="77977" spans="5:5">
      <c r="E77977" s="15"/>
    </row>
    <row r="77978" spans="5:5">
      <c r="E77978" s="15"/>
    </row>
    <row r="77979" spans="5:5">
      <c r="E77979" s="15"/>
    </row>
    <row r="77980" spans="5:5">
      <c r="E77980" s="15"/>
    </row>
    <row r="77981" spans="5:5">
      <c r="E77981" s="15"/>
    </row>
    <row r="77982" spans="5:5">
      <c r="E77982" s="15"/>
    </row>
    <row r="77983" spans="5:5">
      <c r="E77983" s="15"/>
    </row>
    <row r="77984" spans="5:5">
      <c r="E77984" s="15"/>
    </row>
    <row r="77985" spans="5:5">
      <c r="E77985" s="15"/>
    </row>
    <row r="77986" spans="5:5">
      <c r="E77986" s="15"/>
    </row>
    <row r="77987" spans="5:5">
      <c r="E77987" s="15"/>
    </row>
    <row r="77988" spans="5:5">
      <c r="E77988" s="15"/>
    </row>
    <row r="77989" spans="5:5">
      <c r="E77989" s="15"/>
    </row>
    <row r="77990" spans="5:5">
      <c r="E77990" s="15"/>
    </row>
    <row r="77991" spans="5:5">
      <c r="E77991" s="15"/>
    </row>
    <row r="77992" spans="5:5">
      <c r="E77992" s="15"/>
    </row>
    <row r="77993" spans="5:5">
      <c r="E77993" s="15"/>
    </row>
    <row r="77994" spans="5:5">
      <c r="E77994" s="15"/>
    </row>
    <row r="77995" spans="5:5">
      <c r="E77995" s="15"/>
    </row>
    <row r="77996" spans="5:5">
      <c r="E77996" s="15"/>
    </row>
    <row r="77997" spans="5:5">
      <c r="E77997" s="15"/>
    </row>
    <row r="77998" spans="5:5">
      <c r="E77998" s="15"/>
    </row>
    <row r="77999" spans="5:5">
      <c r="E77999" s="15"/>
    </row>
    <row r="78000" spans="5:5">
      <c r="E78000" s="15"/>
    </row>
    <row r="78001" spans="5:5">
      <c r="E78001" s="15"/>
    </row>
    <row r="78002" spans="5:5">
      <c r="E78002" s="15"/>
    </row>
    <row r="78003" spans="5:5">
      <c r="E78003" s="15"/>
    </row>
    <row r="78004" spans="5:5">
      <c r="E78004" s="15"/>
    </row>
    <row r="78005" spans="5:5">
      <c r="E78005" s="15"/>
    </row>
    <row r="78006" spans="5:5">
      <c r="E78006" s="15"/>
    </row>
    <row r="78007" spans="5:5">
      <c r="E78007" s="15"/>
    </row>
    <row r="78008" spans="5:5">
      <c r="E78008" s="15"/>
    </row>
    <row r="78009" spans="5:5">
      <c r="E78009" s="15"/>
    </row>
    <row r="78010" spans="5:5">
      <c r="E78010" s="15"/>
    </row>
    <row r="78011" spans="5:5">
      <c r="E78011" s="15"/>
    </row>
    <row r="78012" spans="5:5">
      <c r="E78012" s="15"/>
    </row>
    <row r="78013" spans="5:5">
      <c r="E78013" s="15"/>
    </row>
    <row r="78014" spans="5:5">
      <c r="E78014" s="15"/>
    </row>
    <row r="78015" spans="5:5">
      <c r="E78015" s="15"/>
    </row>
    <row r="78016" spans="5:5">
      <c r="E78016" s="15"/>
    </row>
    <row r="78017" spans="5:5">
      <c r="E78017" s="15"/>
    </row>
    <row r="78018" spans="5:5">
      <c r="E78018" s="15"/>
    </row>
    <row r="78019" spans="5:5">
      <c r="E78019" s="15"/>
    </row>
    <row r="78020" spans="5:5">
      <c r="E78020" s="15"/>
    </row>
    <row r="78021" spans="5:5">
      <c r="E78021" s="15"/>
    </row>
    <row r="78022" spans="5:5">
      <c r="E78022" s="15"/>
    </row>
    <row r="78023" spans="5:5">
      <c r="E78023" s="15"/>
    </row>
    <row r="78024" spans="5:5">
      <c r="E78024" s="15"/>
    </row>
    <row r="78025" spans="5:5">
      <c r="E78025" s="15"/>
    </row>
    <row r="78026" spans="5:5">
      <c r="E78026" s="15"/>
    </row>
    <row r="78027" spans="5:5">
      <c r="E78027" s="15"/>
    </row>
    <row r="78028" spans="5:5">
      <c r="E78028" s="15"/>
    </row>
    <row r="78029" spans="5:5">
      <c r="E78029" s="15"/>
    </row>
    <row r="78030" spans="5:5">
      <c r="E78030" s="15"/>
    </row>
    <row r="78031" spans="5:5">
      <c r="E78031" s="15"/>
    </row>
    <row r="78032" spans="5:5">
      <c r="E78032" s="15"/>
    </row>
    <row r="78033" spans="5:5">
      <c r="E78033" s="15"/>
    </row>
    <row r="78034" spans="5:5">
      <c r="E78034" s="15"/>
    </row>
    <row r="78035" spans="5:5">
      <c r="E78035" s="15"/>
    </row>
    <row r="78036" spans="5:5">
      <c r="E78036" s="15"/>
    </row>
    <row r="78037" spans="5:5">
      <c r="E78037" s="15"/>
    </row>
    <row r="78038" spans="5:5">
      <c r="E78038" s="15"/>
    </row>
    <row r="78039" spans="5:5">
      <c r="E78039" s="15"/>
    </row>
    <row r="78040" spans="5:5">
      <c r="E78040" s="15"/>
    </row>
    <row r="78041" spans="5:5">
      <c r="E78041" s="15"/>
    </row>
    <row r="78042" spans="5:5">
      <c r="E78042" s="15"/>
    </row>
    <row r="78043" spans="5:5">
      <c r="E78043" s="15"/>
    </row>
    <row r="78044" spans="5:5">
      <c r="E78044" s="15"/>
    </row>
    <row r="78045" spans="5:5">
      <c r="E78045" s="15"/>
    </row>
    <row r="78046" spans="5:5">
      <c r="E78046" s="15"/>
    </row>
    <row r="78047" spans="5:5">
      <c r="E78047" s="15"/>
    </row>
    <row r="78048" spans="5:5">
      <c r="E78048" s="15"/>
    </row>
    <row r="78049" spans="5:5">
      <c r="E78049" s="15"/>
    </row>
    <row r="78050" spans="5:5">
      <c r="E78050" s="15"/>
    </row>
    <row r="78051" spans="5:5">
      <c r="E78051" s="15"/>
    </row>
    <row r="78052" spans="5:5">
      <c r="E78052" s="15"/>
    </row>
    <row r="78053" spans="5:5">
      <c r="E78053" s="15"/>
    </row>
    <row r="78054" spans="5:5">
      <c r="E78054" s="15"/>
    </row>
    <row r="78055" spans="5:5">
      <c r="E78055" s="15"/>
    </row>
    <row r="78056" spans="5:5">
      <c r="E78056" s="15"/>
    </row>
    <row r="78057" spans="5:5">
      <c r="E78057" s="15"/>
    </row>
    <row r="78058" spans="5:5">
      <c r="E78058" s="15"/>
    </row>
    <row r="78059" spans="5:5">
      <c r="E78059" s="15"/>
    </row>
    <row r="78060" spans="5:5">
      <c r="E78060" s="15"/>
    </row>
    <row r="78061" spans="5:5">
      <c r="E78061" s="15"/>
    </row>
    <row r="78062" spans="5:5">
      <c r="E78062" s="15"/>
    </row>
    <row r="78063" spans="5:5">
      <c r="E78063" s="15"/>
    </row>
    <row r="78064" spans="5:5">
      <c r="E78064" s="15"/>
    </row>
    <row r="78065" spans="5:5">
      <c r="E78065" s="15"/>
    </row>
    <row r="78066" spans="5:5">
      <c r="E78066" s="15"/>
    </row>
    <row r="78067" spans="5:5">
      <c r="E78067" s="15"/>
    </row>
    <row r="78068" spans="5:5">
      <c r="E78068" s="15"/>
    </row>
    <row r="78069" spans="5:5">
      <c r="E78069" s="15"/>
    </row>
    <row r="78070" spans="5:5">
      <c r="E78070" s="15"/>
    </row>
    <row r="78071" spans="5:5">
      <c r="E78071" s="15"/>
    </row>
    <row r="78072" spans="5:5">
      <c r="E78072" s="15"/>
    </row>
    <row r="78073" spans="5:5">
      <c r="E78073" s="15"/>
    </row>
    <row r="78074" spans="5:5">
      <c r="E78074" s="15"/>
    </row>
    <row r="78075" spans="5:5">
      <c r="E78075" s="15"/>
    </row>
    <row r="78076" spans="5:5">
      <c r="E78076" s="15"/>
    </row>
    <row r="78077" spans="5:5">
      <c r="E78077" s="15"/>
    </row>
    <row r="78078" spans="5:5">
      <c r="E78078" s="15"/>
    </row>
    <row r="78079" spans="5:5">
      <c r="E78079" s="15"/>
    </row>
    <row r="78080" spans="5:5">
      <c r="E78080" s="15"/>
    </row>
    <row r="78081" spans="5:5">
      <c r="E78081" s="15"/>
    </row>
    <row r="78082" spans="5:5">
      <c r="E78082" s="15"/>
    </row>
    <row r="78083" spans="5:5">
      <c r="E78083" s="15"/>
    </row>
    <row r="78084" spans="5:5">
      <c r="E78084" s="15"/>
    </row>
    <row r="78085" spans="5:5">
      <c r="E78085" s="15"/>
    </row>
    <row r="78086" spans="5:5">
      <c r="E78086" s="15"/>
    </row>
    <row r="78087" spans="5:5">
      <c r="E78087" s="15"/>
    </row>
    <row r="78088" spans="5:5">
      <c r="E78088" s="15"/>
    </row>
    <row r="78089" spans="5:5">
      <c r="E78089" s="15"/>
    </row>
    <row r="78090" spans="5:5">
      <c r="E78090" s="15"/>
    </row>
    <row r="78091" spans="5:5">
      <c r="E78091" s="15"/>
    </row>
    <row r="78092" spans="5:5">
      <c r="E78092" s="15"/>
    </row>
    <row r="78093" spans="5:5">
      <c r="E78093" s="15"/>
    </row>
    <row r="78094" spans="5:5">
      <c r="E78094" s="15"/>
    </row>
    <row r="78095" spans="5:5">
      <c r="E78095" s="15"/>
    </row>
    <row r="78096" spans="5:5">
      <c r="E78096" s="15"/>
    </row>
    <row r="78097" spans="5:5">
      <c r="E78097" s="15"/>
    </row>
    <row r="78098" spans="5:5">
      <c r="E78098" s="15"/>
    </row>
    <row r="78099" spans="5:5">
      <c r="E78099" s="15"/>
    </row>
    <row r="78100" spans="5:5">
      <c r="E78100" s="15"/>
    </row>
    <row r="78101" spans="5:5">
      <c r="E78101" s="15"/>
    </row>
    <row r="78102" spans="5:5">
      <c r="E78102" s="15"/>
    </row>
    <row r="78103" spans="5:5">
      <c r="E78103" s="15"/>
    </row>
    <row r="78104" spans="5:5">
      <c r="E78104" s="15"/>
    </row>
    <row r="78105" spans="5:5">
      <c r="E78105" s="15"/>
    </row>
    <row r="78106" spans="5:5">
      <c r="E78106" s="15"/>
    </row>
    <row r="78107" spans="5:5">
      <c r="E78107" s="15"/>
    </row>
    <row r="78108" spans="5:5">
      <c r="E78108" s="15"/>
    </row>
    <row r="78109" spans="5:5">
      <c r="E78109" s="15"/>
    </row>
    <row r="78110" spans="5:5">
      <c r="E78110" s="15"/>
    </row>
    <row r="78111" spans="5:5">
      <c r="E78111" s="15"/>
    </row>
    <row r="78112" spans="5:5">
      <c r="E78112" s="15"/>
    </row>
    <row r="78113" spans="5:5">
      <c r="E78113" s="15"/>
    </row>
    <row r="78114" spans="5:5">
      <c r="E78114" s="15"/>
    </row>
    <row r="78115" spans="5:5">
      <c r="E78115" s="15"/>
    </row>
    <row r="78116" spans="5:5">
      <c r="E78116" s="15"/>
    </row>
    <row r="78117" spans="5:5">
      <c r="E78117" s="15"/>
    </row>
    <row r="78118" spans="5:5">
      <c r="E78118" s="15"/>
    </row>
    <row r="78119" spans="5:5">
      <c r="E78119" s="15"/>
    </row>
    <row r="78120" spans="5:5">
      <c r="E78120" s="15"/>
    </row>
    <row r="78121" spans="5:5">
      <c r="E78121" s="15"/>
    </row>
    <row r="78122" spans="5:5">
      <c r="E78122" s="15"/>
    </row>
    <row r="78123" spans="5:5">
      <c r="E78123" s="15"/>
    </row>
    <row r="78124" spans="5:5">
      <c r="E78124" s="15"/>
    </row>
    <row r="78125" spans="5:5">
      <c r="E78125" s="15"/>
    </row>
    <row r="78126" spans="5:5">
      <c r="E78126" s="15"/>
    </row>
    <row r="78127" spans="5:5">
      <c r="E78127" s="15"/>
    </row>
    <row r="78128" spans="5:5">
      <c r="E78128" s="15"/>
    </row>
    <row r="78129" spans="5:5">
      <c r="E78129" s="15"/>
    </row>
    <row r="78130" spans="5:5">
      <c r="E78130" s="15"/>
    </row>
    <row r="78131" spans="5:5">
      <c r="E78131" s="15"/>
    </row>
    <row r="78132" spans="5:5">
      <c r="E78132" s="15"/>
    </row>
    <row r="78133" spans="5:5">
      <c r="E78133" s="15"/>
    </row>
    <row r="78134" spans="5:5">
      <c r="E78134" s="15"/>
    </row>
    <row r="78135" spans="5:5">
      <c r="E78135" s="15"/>
    </row>
    <row r="78136" spans="5:5">
      <c r="E78136" s="15"/>
    </row>
    <row r="78137" spans="5:5">
      <c r="E78137" s="15"/>
    </row>
    <row r="78138" spans="5:5">
      <c r="E78138" s="15"/>
    </row>
    <row r="78139" spans="5:5">
      <c r="E78139" s="15"/>
    </row>
    <row r="78140" spans="5:5">
      <c r="E78140" s="15"/>
    </row>
    <row r="78141" spans="5:5">
      <c r="E78141" s="15"/>
    </row>
    <row r="78142" spans="5:5">
      <c r="E78142" s="15"/>
    </row>
    <row r="78143" spans="5:5">
      <c r="E78143" s="15"/>
    </row>
    <row r="78144" spans="5:5">
      <c r="E78144" s="15"/>
    </row>
    <row r="78145" spans="5:5">
      <c r="E78145" s="15"/>
    </row>
    <row r="78146" spans="5:5">
      <c r="E78146" s="15"/>
    </row>
    <row r="78147" spans="5:5">
      <c r="E78147" s="15"/>
    </row>
    <row r="78148" spans="5:5">
      <c r="E78148" s="15"/>
    </row>
    <row r="78149" spans="5:5">
      <c r="E78149" s="15"/>
    </row>
    <row r="78150" spans="5:5">
      <c r="E78150" s="15"/>
    </row>
    <row r="78151" spans="5:5">
      <c r="E78151" s="15"/>
    </row>
    <row r="78152" spans="5:5">
      <c r="E78152" s="15"/>
    </row>
    <row r="78153" spans="5:5">
      <c r="E78153" s="15"/>
    </row>
    <row r="78154" spans="5:5">
      <c r="E78154" s="15"/>
    </row>
    <row r="78155" spans="5:5">
      <c r="E78155" s="15"/>
    </row>
    <row r="78156" spans="5:5">
      <c r="E78156" s="15"/>
    </row>
    <row r="78157" spans="5:5">
      <c r="E78157" s="15"/>
    </row>
    <row r="78158" spans="5:5">
      <c r="E78158" s="15"/>
    </row>
    <row r="78159" spans="5:5">
      <c r="E78159" s="15"/>
    </row>
    <row r="78160" spans="5:5">
      <c r="E78160" s="15"/>
    </row>
    <row r="78161" spans="5:5">
      <c r="E78161" s="15"/>
    </row>
    <row r="78162" spans="5:5">
      <c r="E78162" s="15"/>
    </row>
    <row r="78163" spans="5:5">
      <c r="E78163" s="15"/>
    </row>
    <row r="78164" spans="5:5">
      <c r="E78164" s="15"/>
    </row>
    <row r="78165" spans="5:5">
      <c r="E78165" s="15"/>
    </row>
    <row r="78166" spans="5:5">
      <c r="E78166" s="15"/>
    </row>
    <row r="78167" spans="5:5">
      <c r="E78167" s="15"/>
    </row>
    <row r="78168" spans="5:5">
      <c r="E78168" s="15"/>
    </row>
    <row r="78169" spans="5:5">
      <c r="E78169" s="15"/>
    </row>
    <row r="78170" spans="5:5">
      <c r="E78170" s="15"/>
    </row>
    <row r="78171" spans="5:5">
      <c r="E78171" s="15"/>
    </row>
    <row r="78172" spans="5:5">
      <c r="E78172" s="15"/>
    </row>
    <row r="78173" spans="5:5">
      <c r="E78173" s="15"/>
    </row>
    <row r="78174" spans="5:5">
      <c r="E78174" s="15"/>
    </row>
    <row r="78175" spans="5:5">
      <c r="E78175" s="15"/>
    </row>
    <row r="78176" spans="5:5">
      <c r="E78176" s="15"/>
    </row>
    <row r="78177" spans="5:5">
      <c r="E78177" s="15"/>
    </row>
    <row r="78178" spans="5:5">
      <c r="E78178" s="15"/>
    </row>
    <row r="78179" spans="5:5">
      <c r="E78179" s="15"/>
    </row>
    <row r="78180" spans="5:5">
      <c r="E78180" s="15"/>
    </row>
    <row r="78181" spans="5:5">
      <c r="E78181" s="15"/>
    </row>
    <row r="78182" spans="5:5">
      <c r="E78182" s="15"/>
    </row>
    <row r="78183" spans="5:5">
      <c r="E78183" s="15"/>
    </row>
    <row r="78184" spans="5:5">
      <c r="E78184" s="15"/>
    </row>
    <row r="78185" spans="5:5">
      <c r="E78185" s="15"/>
    </row>
    <row r="78186" spans="5:5">
      <c r="E78186" s="15"/>
    </row>
    <row r="78187" spans="5:5">
      <c r="E78187" s="15"/>
    </row>
    <row r="78188" spans="5:5">
      <c r="E78188" s="15"/>
    </row>
    <row r="78189" spans="5:5">
      <c r="E78189" s="15"/>
    </row>
    <row r="78190" spans="5:5">
      <c r="E78190" s="15"/>
    </row>
    <row r="78191" spans="5:5">
      <c r="E78191" s="15"/>
    </row>
    <row r="78192" spans="5:5">
      <c r="E78192" s="15"/>
    </row>
    <row r="78193" spans="5:5">
      <c r="E78193" s="15"/>
    </row>
    <row r="78194" spans="5:5">
      <c r="E78194" s="15"/>
    </row>
    <row r="78195" spans="5:5">
      <c r="E78195" s="15"/>
    </row>
    <row r="78196" spans="5:5">
      <c r="E78196" s="15"/>
    </row>
    <row r="78197" spans="5:5">
      <c r="E78197" s="15"/>
    </row>
    <row r="78198" spans="5:5">
      <c r="E78198" s="15"/>
    </row>
    <row r="78199" spans="5:5">
      <c r="E78199" s="15"/>
    </row>
    <row r="78200" spans="5:5">
      <c r="E78200" s="15"/>
    </row>
    <row r="78201" spans="5:5">
      <c r="E78201" s="15"/>
    </row>
    <row r="78202" spans="5:5">
      <c r="E78202" s="15"/>
    </row>
    <row r="78203" spans="5:5">
      <c r="E78203" s="15"/>
    </row>
    <row r="78204" spans="5:5">
      <c r="E78204" s="15"/>
    </row>
    <row r="78205" spans="5:5">
      <c r="E78205" s="15"/>
    </row>
    <row r="78206" spans="5:5">
      <c r="E78206" s="15"/>
    </row>
    <row r="78207" spans="5:5">
      <c r="E78207" s="15"/>
    </row>
    <row r="78208" spans="5:5">
      <c r="E78208" s="15"/>
    </row>
    <row r="78209" spans="5:5">
      <c r="E78209" s="15"/>
    </row>
    <row r="78210" spans="5:5">
      <c r="E78210" s="15"/>
    </row>
    <row r="78211" spans="5:5">
      <c r="E78211" s="15"/>
    </row>
    <row r="78212" spans="5:5">
      <c r="E78212" s="15"/>
    </row>
    <row r="78213" spans="5:5">
      <c r="E78213" s="15"/>
    </row>
    <row r="78214" spans="5:5">
      <c r="E78214" s="15"/>
    </row>
    <row r="78215" spans="5:5">
      <c r="E78215" s="15"/>
    </row>
    <row r="78216" spans="5:5">
      <c r="E78216" s="15"/>
    </row>
    <row r="78217" spans="5:5">
      <c r="E78217" s="15"/>
    </row>
    <row r="78218" spans="5:5">
      <c r="E78218" s="15"/>
    </row>
    <row r="78219" spans="5:5">
      <c r="E78219" s="15"/>
    </row>
    <row r="78220" spans="5:5">
      <c r="E78220" s="15"/>
    </row>
    <row r="78221" spans="5:5">
      <c r="E78221" s="15"/>
    </row>
    <row r="78222" spans="5:5">
      <c r="E78222" s="15"/>
    </row>
    <row r="78223" spans="5:5">
      <c r="E78223" s="15"/>
    </row>
    <row r="78224" spans="5:5">
      <c r="E78224" s="15"/>
    </row>
    <row r="78225" spans="5:5">
      <c r="E78225" s="15"/>
    </row>
    <row r="78226" spans="5:5">
      <c r="E78226" s="15"/>
    </row>
    <row r="78227" spans="5:5">
      <c r="E78227" s="15"/>
    </row>
    <row r="78228" spans="5:5">
      <c r="E78228" s="15"/>
    </row>
    <row r="78229" spans="5:5">
      <c r="E78229" s="15"/>
    </row>
    <row r="78230" spans="5:5">
      <c r="E78230" s="15"/>
    </row>
    <row r="78231" spans="5:5">
      <c r="E78231" s="15"/>
    </row>
    <row r="78232" spans="5:5">
      <c r="E78232" s="15"/>
    </row>
    <row r="78233" spans="5:5">
      <c r="E78233" s="15"/>
    </row>
    <row r="78234" spans="5:5">
      <c r="E78234" s="15"/>
    </row>
    <row r="78235" spans="5:5">
      <c r="E78235" s="15"/>
    </row>
    <row r="78236" spans="5:5">
      <c r="E78236" s="15"/>
    </row>
    <row r="78237" spans="5:5">
      <c r="E78237" s="15"/>
    </row>
    <row r="78238" spans="5:5">
      <c r="E78238" s="15"/>
    </row>
    <row r="78239" spans="5:5">
      <c r="E78239" s="15"/>
    </row>
    <row r="78240" spans="5:5">
      <c r="E78240" s="15"/>
    </row>
    <row r="78241" spans="5:5">
      <c r="E78241" s="15"/>
    </row>
    <row r="78242" spans="5:5">
      <c r="E78242" s="15"/>
    </row>
    <row r="78243" spans="5:5">
      <c r="E78243" s="15"/>
    </row>
    <row r="78244" spans="5:5">
      <c r="E78244" s="15"/>
    </row>
    <row r="78245" spans="5:5">
      <c r="E78245" s="15"/>
    </row>
    <row r="78246" spans="5:5">
      <c r="E78246" s="15"/>
    </row>
    <row r="78247" spans="5:5">
      <c r="E78247" s="15"/>
    </row>
    <row r="78248" spans="5:5">
      <c r="E78248" s="15"/>
    </row>
    <row r="78249" spans="5:5">
      <c r="E78249" s="15"/>
    </row>
    <row r="78250" spans="5:5">
      <c r="E78250" s="15"/>
    </row>
    <row r="78251" spans="5:5">
      <c r="E78251" s="15"/>
    </row>
    <row r="78252" spans="5:5">
      <c r="E78252" s="15"/>
    </row>
    <row r="78253" spans="5:5">
      <c r="E78253" s="15"/>
    </row>
    <row r="78254" spans="5:5">
      <c r="E78254" s="15"/>
    </row>
    <row r="78255" spans="5:5">
      <c r="E78255" s="15"/>
    </row>
    <row r="78256" spans="5:5">
      <c r="E78256" s="15"/>
    </row>
    <row r="78257" spans="5:5">
      <c r="E78257" s="15"/>
    </row>
    <row r="78258" spans="5:5">
      <c r="E78258" s="15"/>
    </row>
    <row r="78259" spans="5:5">
      <c r="E78259" s="15"/>
    </row>
    <row r="78260" spans="5:5">
      <c r="E78260" s="15"/>
    </row>
    <row r="78261" spans="5:5">
      <c r="E78261" s="15"/>
    </row>
    <row r="78262" spans="5:5">
      <c r="E78262" s="15"/>
    </row>
    <row r="78263" spans="5:5">
      <c r="E78263" s="15"/>
    </row>
    <row r="78264" spans="5:5">
      <c r="E78264" s="15"/>
    </row>
    <row r="78265" spans="5:5">
      <c r="E78265" s="15"/>
    </row>
    <row r="78266" spans="5:5">
      <c r="E78266" s="15"/>
    </row>
    <row r="78267" spans="5:5">
      <c r="E78267" s="15"/>
    </row>
    <row r="78268" spans="5:5">
      <c r="E78268" s="15"/>
    </row>
    <row r="78269" spans="5:5">
      <c r="E78269" s="15"/>
    </row>
    <row r="78270" spans="5:5">
      <c r="E78270" s="15"/>
    </row>
    <row r="78271" spans="5:5">
      <c r="E78271" s="15"/>
    </row>
    <row r="78272" spans="5:5">
      <c r="E78272" s="15"/>
    </row>
    <row r="78273" spans="5:5">
      <c r="E78273" s="15"/>
    </row>
    <row r="78274" spans="5:5">
      <c r="E78274" s="15"/>
    </row>
    <row r="78275" spans="5:5">
      <c r="E78275" s="15"/>
    </row>
    <row r="78276" spans="5:5">
      <c r="E78276" s="15"/>
    </row>
    <row r="78277" spans="5:5">
      <c r="E78277" s="15"/>
    </row>
    <row r="78278" spans="5:5">
      <c r="E78278" s="15"/>
    </row>
    <row r="78279" spans="5:5">
      <c r="E78279" s="15"/>
    </row>
    <row r="78280" spans="5:5">
      <c r="E78280" s="15"/>
    </row>
    <row r="78281" spans="5:5">
      <c r="E78281" s="15"/>
    </row>
    <row r="78282" spans="5:5">
      <c r="E78282" s="15"/>
    </row>
    <row r="78283" spans="5:5">
      <c r="E78283" s="15"/>
    </row>
    <row r="78284" spans="5:5">
      <c r="E78284" s="15"/>
    </row>
    <row r="78285" spans="5:5">
      <c r="E78285" s="15"/>
    </row>
    <row r="78286" spans="5:5">
      <c r="E78286" s="15"/>
    </row>
    <row r="78287" spans="5:5">
      <c r="E78287" s="15"/>
    </row>
    <row r="78288" spans="5:5">
      <c r="E78288" s="15"/>
    </row>
    <row r="78289" spans="5:5">
      <c r="E78289" s="15"/>
    </row>
    <row r="78290" spans="5:5">
      <c r="E78290" s="15"/>
    </row>
    <row r="78291" spans="5:5">
      <c r="E78291" s="15"/>
    </row>
    <row r="78292" spans="5:5">
      <c r="E78292" s="15"/>
    </row>
    <row r="78293" spans="5:5">
      <c r="E78293" s="15"/>
    </row>
    <row r="78294" spans="5:5">
      <c r="E78294" s="15"/>
    </row>
    <row r="78295" spans="5:5">
      <c r="E78295" s="15"/>
    </row>
    <row r="78296" spans="5:5">
      <c r="E78296" s="15"/>
    </row>
    <row r="78297" spans="5:5">
      <c r="E78297" s="15"/>
    </row>
    <row r="78298" spans="5:5">
      <c r="E78298" s="15"/>
    </row>
    <row r="78299" spans="5:5">
      <c r="E78299" s="15"/>
    </row>
    <row r="78300" spans="5:5">
      <c r="E78300" s="15"/>
    </row>
    <row r="78301" spans="5:5">
      <c r="E78301" s="15"/>
    </row>
    <row r="78302" spans="5:5">
      <c r="E78302" s="15"/>
    </row>
    <row r="78303" spans="5:5">
      <c r="E78303" s="15"/>
    </row>
    <row r="78304" spans="5:5">
      <c r="E78304" s="15"/>
    </row>
    <row r="78305" spans="5:5">
      <c r="E78305" s="15"/>
    </row>
    <row r="78306" spans="5:5">
      <c r="E78306" s="15"/>
    </row>
    <row r="78307" spans="5:5">
      <c r="E78307" s="15"/>
    </row>
    <row r="78308" spans="5:5">
      <c r="E78308" s="15"/>
    </row>
    <row r="78309" spans="5:5">
      <c r="E78309" s="15"/>
    </row>
    <row r="78310" spans="5:5">
      <c r="E78310" s="15"/>
    </row>
    <row r="78311" spans="5:5">
      <c r="E78311" s="15"/>
    </row>
    <row r="78312" spans="5:5">
      <c r="E78312" s="15"/>
    </row>
    <row r="78313" spans="5:5">
      <c r="E78313" s="15"/>
    </row>
    <row r="78314" spans="5:5">
      <c r="E78314" s="15"/>
    </row>
    <row r="78315" spans="5:5">
      <c r="E78315" s="15"/>
    </row>
    <row r="78316" spans="5:5">
      <c r="E78316" s="15"/>
    </row>
    <row r="78317" spans="5:5">
      <c r="E78317" s="15"/>
    </row>
    <row r="78318" spans="5:5">
      <c r="E78318" s="15"/>
    </row>
    <row r="78319" spans="5:5">
      <c r="E78319" s="15"/>
    </row>
    <row r="78320" spans="5:5">
      <c r="E78320" s="15"/>
    </row>
    <row r="78321" spans="5:5">
      <c r="E78321" s="15"/>
    </row>
    <row r="78322" spans="5:5">
      <c r="E78322" s="15"/>
    </row>
    <row r="78323" spans="5:5">
      <c r="E78323" s="15"/>
    </row>
    <row r="78324" spans="5:5">
      <c r="E78324" s="15"/>
    </row>
    <row r="78325" spans="5:5">
      <c r="E78325" s="15"/>
    </row>
    <row r="78326" spans="5:5">
      <c r="E78326" s="15"/>
    </row>
    <row r="78327" spans="5:5">
      <c r="E78327" s="15"/>
    </row>
    <row r="78328" spans="5:5">
      <c r="E78328" s="15"/>
    </row>
    <row r="78329" spans="5:5">
      <c r="E78329" s="15"/>
    </row>
    <row r="78330" spans="5:5">
      <c r="E78330" s="15"/>
    </row>
    <row r="78331" spans="5:5">
      <c r="E78331" s="15"/>
    </row>
    <row r="78332" spans="5:5">
      <c r="E78332" s="15"/>
    </row>
    <row r="78333" spans="5:5">
      <c r="E78333" s="15"/>
    </row>
    <row r="78334" spans="5:5">
      <c r="E78334" s="15"/>
    </row>
    <row r="78335" spans="5:5">
      <c r="E78335" s="15"/>
    </row>
    <row r="78336" spans="5:5">
      <c r="E78336" s="15"/>
    </row>
    <row r="78337" spans="5:5">
      <c r="E78337" s="15"/>
    </row>
    <row r="78338" spans="5:5">
      <c r="E78338" s="15"/>
    </row>
    <row r="78339" spans="5:5">
      <c r="E78339" s="15"/>
    </row>
    <row r="78340" spans="5:5">
      <c r="E78340" s="15"/>
    </row>
    <row r="78341" spans="5:5">
      <c r="E78341" s="15"/>
    </row>
    <row r="78342" spans="5:5">
      <c r="E78342" s="15"/>
    </row>
    <row r="78343" spans="5:5">
      <c r="E78343" s="15"/>
    </row>
    <row r="78344" spans="5:5">
      <c r="E78344" s="15"/>
    </row>
    <row r="78345" spans="5:5">
      <c r="E78345" s="15"/>
    </row>
    <row r="78346" spans="5:5">
      <c r="E78346" s="15"/>
    </row>
    <row r="78347" spans="5:5">
      <c r="E78347" s="15"/>
    </row>
    <row r="78348" spans="5:5">
      <c r="E78348" s="15"/>
    </row>
    <row r="78349" spans="5:5">
      <c r="E78349" s="15"/>
    </row>
    <row r="78350" spans="5:5">
      <c r="E78350" s="15"/>
    </row>
    <row r="78351" spans="5:5">
      <c r="E78351" s="15"/>
    </row>
    <row r="78352" spans="5:5">
      <c r="E78352" s="15"/>
    </row>
    <row r="78353" spans="5:5">
      <c r="E78353" s="15"/>
    </row>
    <row r="78354" spans="5:5">
      <c r="E78354" s="15"/>
    </row>
    <row r="78355" spans="5:5">
      <c r="E78355" s="15"/>
    </row>
    <row r="78356" spans="5:5">
      <c r="E78356" s="15"/>
    </row>
    <row r="78357" spans="5:5">
      <c r="E78357" s="15"/>
    </row>
    <row r="78358" spans="5:5">
      <c r="E78358" s="15"/>
    </row>
    <row r="78359" spans="5:5">
      <c r="E78359" s="15"/>
    </row>
    <row r="78360" spans="5:5">
      <c r="E78360" s="15"/>
    </row>
    <row r="78361" spans="5:5">
      <c r="E78361" s="15"/>
    </row>
    <row r="78362" spans="5:5">
      <c r="E78362" s="15"/>
    </row>
    <row r="78363" spans="5:5">
      <c r="E78363" s="15"/>
    </row>
    <row r="78364" spans="5:5">
      <c r="E78364" s="15"/>
    </row>
    <row r="78365" spans="5:5">
      <c r="E78365" s="15"/>
    </row>
    <row r="78366" spans="5:5">
      <c r="E78366" s="15"/>
    </row>
    <row r="78367" spans="5:5">
      <c r="E78367" s="15"/>
    </row>
    <row r="78368" spans="5:5">
      <c r="E78368" s="15"/>
    </row>
    <row r="78369" spans="5:5">
      <c r="E78369" s="15"/>
    </row>
    <row r="78370" spans="5:5">
      <c r="E78370" s="15"/>
    </row>
    <row r="78371" spans="5:5">
      <c r="E78371" s="15"/>
    </row>
    <row r="78372" spans="5:5">
      <c r="E78372" s="15"/>
    </row>
    <row r="78373" spans="5:5">
      <c r="E78373" s="15"/>
    </row>
    <row r="78374" spans="5:5">
      <c r="E78374" s="15"/>
    </row>
    <row r="78375" spans="5:5">
      <c r="E78375" s="15"/>
    </row>
    <row r="78376" spans="5:5">
      <c r="E78376" s="15"/>
    </row>
    <row r="78377" spans="5:5">
      <c r="E78377" s="15"/>
    </row>
    <row r="78378" spans="5:5">
      <c r="E78378" s="15"/>
    </row>
    <row r="78379" spans="5:5">
      <c r="E78379" s="15"/>
    </row>
    <row r="78380" spans="5:5">
      <c r="E78380" s="15"/>
    </row>
    <row r="78381" spans="5:5">
      <c r="E78381" s="15"/>
    </row>
    <row r="78382" spans="5:5">
      <c r="E78382" s="15"/>
    </row>
    <row r="78383" spans="5:5">
      <c r="E78383" s="15"/>
    </row>
    <row r="78384" spans="5:5">
      <c r="E78384" s="15"/>
    </row>
    <row r="78385" spans="5:5">
      <c r="E78385" s="15"/>
    </row>
    <row r="78386" spans="5:5">
      <c r="E78386" s="15"/>
    </row>
    <row r="78387" spans="5:5">
      <c r="E78387" s="15"/>
    </row>
    <row r="78388" spans="5:5">
      <c r="E78388" s="15"/>
    </row>
    <row r="78389" spans="5:5">
      <c r="E78389" s="15"/>
    </row>
    <row r="78390" spans="5:5">
      <c r="E78390" s="15"/>
    </row>
    <row r="78391" spans="5:5">
      <c r="E78391" s="15"/>
    </row>
    <row r="78392" spans="5:5">
      <c r="E78392" s="15"/>
    </row>
    <row r="78393" spans="5:5">
      <c r="E78393" s="15"/>
    </row>
    <row r="78394" spans="5:5">
      <c r="E78394" s="15"/>
    </row>
    <row r="78395" spans="5:5">
      <c r="E78395" s="15"/>
    </row>
    <row r="78396" spans="5:5">
      <c r="E78396" s="15"/>
    </row>
    <row r="78397" spans="5:5">
      <c r="E78397" s="15"/>
    </row>
    <row r="78398" spans="5:5">
      <c r="E78398" s="15"/>
    </row>
    <row r="78399" spans="5:5">
      <c r="E78399" s="15"/>
    </row>
    <row r="78400" spans="5:5">
      <c r="E78400" s="15"/>
    </row>
    <row r="78401" spans="5:5">
      <c r="E78401" s="15"/>
    </row>
    <row r="78402" spans="5:5">
      <c r="E78402" s="15"/>
    </row>
    <row r="78403" spans="5:5">
      <c r="E78403" s="15"/>
    </row>
    <row r="78404" spans="5:5">
      <c r="E78404" s="15"/>
    </row>
    <row r="78405" spans="5:5">
      <c r="E78405" s="15"/>
    </row>
    <row r="78406" spans="5:5">
      <c r="E78406" s="15"/>
    </row>
    <row r="78407" spans="5:5">
      <c r="E78407" s="15"/>
    </row>
    <row r="78408" spans="5:5">
      <c r="E78408" s="15"/>
    </row>
    <row r="78409" spans="5:5">
      <c r="E78409" s="15"/>
    </row>
    <row r="78410" spans="5:5">
      <c r="E78410" s="15"/>
    </row>
    <row r="78411" spans="5:5">
      <c r="E78411" s="15"/>
    </row>
    <row r="78412" spans="5:5">
      <c r="E78412" s="15"/>
    </row>
    <row r="78413" spans="5:5">
      <c r="E78413" s="15"/>
    </row>
    <row r="78414" spans="5:5">
      <c r="E78414" s="15"/>
    </row>
    <row r="78415" spans="5:5">
      <c r="E78415" s="15"/>
    </row>
    <row r="78416" spans="5:5">
      <c r="E78416" s="15"/>
    </row>
    <row r="78417" spans="5:5">
      <c r="E78417" s="15"/>
    </row>
    <row r="78418" spans="5:5">
      <c r="E78418" s="15"/>
    </row>
    <row r="78419" spans="5:5">
      <c r="E78419" s="15"/>
    </row>
    <row r="78420" spans="5:5">
      <c r="E78420" s="15"/>
    </row>
    <row r="78421" spans="5:5">
      <c r="E78421" s="15"/>
    </row>
    <row r="78422" spans="5:5">
      <c r="E78422" s="15"/>
    </row>
    <row r="78423" spans="5:5">
      <c r="E78423" s="15"/>
    </row>
    <row r="78424" spans="5:5">
      <c r="E78424" s="15"/>
    </row>
    <row r="78425" spans="5:5">
      <c r="E78425" s="15"/>
    </row>
    <row r="78426" spans="5:5">
      <c r="E78426" s="15"/>
    </row>
    <row r="78427" spans="5:5">
      <c r="E78427" s="15"/>
    </row>
    <row r="78428" spans="5:5">
      <c r="E78428" s="15"/>
    </row>
    <row r="78429" spans="5:5">
      <c r="E78429" s="15"/>
    </row>
    <row r="78430" spans="5:5">
      <c r="E78430" s="15"/>
    </row>
    <row r="78431" spans="5:5">
      <c r="E78431" s="15"/>
    </row>
    <row r="78432" spans="5:5">
      <c r="E78432" s="15"/>
    </row>
    <row r="78433" spans="5:5">
      <c r="E78433" s="15"/>
    </row>
    <row r="78434" spans="5:5">
      <c r="E78434" s="15"/>
    </row>
    <row r="78435" spans="5:5">
      <c r="E78435" s="15"/>
    </row>
    <row r="78436" spans="5:5">
      <c r="E78436" s="15"/>
    </row>
    <row r="78437" spans="5:5">
      <c r="E78437" s="15"/>
    </row>
    <row r="78438" spans="5:5">
      <c r="E78438" s="15"/>
    </row>
    <row r="78439" spans="5:5">
      <c r="E78439" s="15"/>
    </row>
    <row r="78440" spans="5:5">
      <c r="E78440" s="15"/>
    </row>
    <row r="78441" spans="5:5">
      <c r="E78441" s="15"/>
    </row>
    <row r="78442" spans="5:5">
      <c r="E78442" s="15"/>
    </row>
    <row r="78443" spans="5:5">
      <c r="E78443" s="15"/>
    </row>
    <row r="78444" spans="5:5">
      <c r="E78444" s="15"/>
    </row>
    <row r="78445" spans="5:5">
      <c r="E78445" s="15"/>
    </row>
    <row r="78446" spans="5:5">
      <c r="E78446" s="15"/>
    </row>
    <row r="78447" spans="5:5">
      <c r="E78447" s="15"/>
    </row>
    <row r="78448" spans="5:5">
      <c r="E78448" s="15"/>
    </row>
    <row r="78449" spans="5:5">
      <c r="E78449" s="15"/>
    </row>
    <row r="78450" spans="5:5">
      <c r="E78450" s="15"/>
    </row>
    <row r="78451" spans="5:5">
      <c r="E78451" s="15"/>
    </row>
    <row r="78452" spans="5:5">
      <c r="E78452" s="15"/>
    </row>
    <row r="78453" spans="5:5">
      <c r="E78453" s="15"/>
    </row>
    <row r="78454" spans="5:5">
      <c r="E78454" s="15"/>
    </row>
    <row r="78455" spans="5:5">
      <c r="E78455" s="15"/>
    </row>
    <row r="78456" spans="5:5">
      <c r="E78456" s="15"/>
    </row>
    <row r="78457" spans="5:5">
      <c r="E78457" s="15"/>
    </row>
    <row r="78458" spans="5:5">
      <c r="E78458" s="15"/>
    </row>
    <row r="78459" spans="5:5">
      <c r="E78459" s="15"/>
    </row>
    <row r="78460" spans="5:5">
      <c r="E78460" s="15"/>
    </row>
    <row r="78461" spans="5:5">
      <c r="E78461" s="15"/>
    </row>
    <row r="78462" spans="5:5">
      <c r="E78462" s="15"/>
    </row>
    <row r="78463" spans="5:5">
      <c r="E78463" s="15"/>
    </row>
    <row r="78464" spans="5:5">
      <c r="E78464" s="15"/>
    </row>
    <row r="78465" spans="5:5">
      <c r="E78465" s="15"/>
    </row>
    <row r="78466" spans="5:5">
      <c r="E78466" s="15"/>
    </row>
    <row r="78467" spans="5:5">
      <c r="E78467" s="15"/>
    </row>
    <row r="78468" spans="5:5">
      <c r="E78468" s="15"/>
    </row>
    <row r="78469" spans="5:5">
      <c r="E78469" s="15"/>
    </row>
    <row r="78470" spans="5:5">
      <c r="E78470" s="15"/>
    </row>
    <row r="78471" spans="5:5">
      <c r="E78471" s="15"/>
    </row>
    <row r="78472" spans="5:5">
      <c r="E78472" s="15"/>
    </row>
    <row r="78473" spans="5:5">
      <c r="E78473" s="15"/>
    </row>
    <row r="78474" spans="5:5">
      <c r="E78474" s="15"/>
    </row>
    <row r="78475" spans="5:5">
      <c r="E78475" s="15"/>
    </row>
    <row r="78476" spans="5:5">
      <c r="E78476" s="15"/>
    </row>
    <row r="78477" spans="5:5">
      <c r="E78477" s="15"/>
    </row>
    <row r="78478" spans="5:5">
      <c r="E78478" s="15"/>
    </row>
    <row r="78479" spans="5:5">
      <c r="E78479" s="15"/>
    </row>
    <row r="78480" spans="5:5">
      <c r="E78480" s="15"/>
    </row>
    <row r="78481" spans="5:5">
      <c r="E78481" s="15"/>
    </row>
    <row r="78482" spans="5:5">
      <c r="E78482" s="15"/>
    </row>
    <row r="78483" spans="5:5">
      <c r="E78483" s="15"/>
    </row>
    <row r="78484" spans="5:5">
      <c r="E78484" s="15"/>
    </row>
    <row r="78485" spans="5:5">
      <c r="E78485" s="15"/>
    </row>
    <row r="78486" spans="5:5">
      <c r="E78486" s="15"/>
    </row>
    <row r="78487" spans="5:5">
      <c r="E78487" s="15"/>
    </row>
    <row r="78488" spans="5:5">
      <c r="E78488" s="15"/>
    </row>
    <row r="78489" spans="5:5">
      <c r="E78489" s="15"/>
    </row>
    <row r="78490" spans="5:5">
      <c r="E78490" s="15"/>
    </row>
    <row r="78491" spans="5:5">
      <c r="E78491" s="15"/>
    </row>
    <row r="78492" spans="5:5">
      <c r="E78492" s="15"/>
    </row>
    <row r="78493" spans="5:5">
      <c r="E78493" s="15"/>
    </row>
    <row r="78494" spans="5:5">
      <c r="E78494" s="15"/>
    </row>
    <row r="78495" spans="5:5">
      <c r="E78495" s="15"/>
    </row>
    <row r="78496" spans="5:5">
      <c r="E78496" s="15"/>
    </row>
    <row r="78497" spans="5:5">
      <c r="E78497" s="15"/>
    </row>
    <row r="78498" spans="5:5">
      <c r="E78498" s="15"/>
    </row>
    <row r="78499" spans="5:5">
      <c r="E78499" s="15"/>
    </row>
    <row r="78500" spans="5:5">
      <c r="E78500" s="15"/>
    </row>
    <row r="78501" spans="5:5">
      <c r="E78501" s="15"/>
    </row>
    <row r="78502" spans="5:5">
      <c r="E78502" s="15"/>
    </row>
    <row r="78503" spans="5:5">
      <c r="E78503" s="15"/>
    </row>
    <row r="78504" spans="5:5">
      <c r="E78504" s="15"/>
    </row>
    <row r="78505" spans="5:5">
      <c r="E78505" s="15"/>
    </row>
    <row r="78506" spans="5:5">
      <c r="E78506" s="15"/>
    </row>
    <row r="78507" spans="5:5">
      <c r="E78507" s="15"/>
    </row>
    <row r="78508" spans="5:5">
      <c r="E78508" s="15"/>
    </row>
    <row r="78509" spans="5:5">
      <c r="E78509" s="15"/>
    </row>
    <row r="78510" spans="5:5">
      <c r="E78510" s="15"/>
    </row>
    <row r="78511" spans="5:5">
      <c r="E78511" s="15"/>
    </row>
    <row r="78512" spans="5:5">
      <c r="E78512" s="15"/>
    </row>
    <row r="78513" spans="5:5">
      <c r="E78513" s="15"/>
    </row>
    <row r="78514" spans="5:5">
      <c r="E78514" s="15"/>
    </row>
    <row r="78515" spans="5:5">
      <c r="E78515" s="15"/>
    </row>
    <row r="78516" spans="5:5">
      <c r="E78516" s="15"/>
    </row>
    <row r="78517" spans="5:5">
      <c r="E78517" s="15"/>
    </row>
    <row r="78518" spans="5:5">
      <c r="E78518" s="15"/>
    </row>
    <row r="78519" spans="5:5">
      <c r="E78519" s="15"/>
    </row>
    <row r="78520" spans="5:5">
      <c r="E78520" s="15"/>
    </row>
    <row r="78521" spans="5:5">
      <c r="E78521" s="15"/>
    </row>
    <row r="78522" spans="5:5">
      <c r="E78522" s="15"/>
    </row>
    <row r="78523" spans="5:5">
      <c r="E78523" s="15"/>
    </row>
    <row r="78524" spans="5:5">
      <c r="E78524" s="15"/>
    </row>
    <row r="78525" spans="5:5">
      <c r="E78525" s="15"/>
    </row>
    <row r="78526" spans="5:5">
      <c r="E78526" s="15"/>
    </row>
    <row r="78527" spans="5:5">
      <c r="E78527" s="15"/>
    </row>
    <row r="78528" spans="5:5">
      <c r="E78528" s="15"/>
    </row>
    <row r="78529" spans="5:5">
      <c r="E78529" s="15"/>
    </row>
    <row r="78530" spans="5:5">
      <c r="E78530" s="15"/>
    </row>
    <row r="78531" spans="5:5">
      <c r="E78531" s="15"/>
    </row>
    <row r="78532" spans="5:5">
      <c r="E78532" s="15"/>
    </row>
    <row r="78533" spans="5:5">
      <c r="E78533" s="15"/>
    </row>
    <row r="78534" spans="5:5">
      <c r="E78534" s="15"/>
    </row>
    <row r="78535" spans="5:5">
      <c r="E78535" s="15"/>
    </row>
    <row r="78536" spans="5:5">
      <c r="E78536" s="15"/>
    </row>
    <row r="78537" spans="5:5">
      <c r="E78537" s="15"/>
    </row>
    <row r="78538" spans="5:5">
      <c r="E78538" s="15"/>
    </row>
    <row r="78539" spans="5:5">
      <c r="E78539" s="15"/>
    </row>
    <row r="78540" spans="5:5">
      <c r="E78540" s="15"/>
    </row>
    <row r="78541" spans="5:5">
      <c r="E78541" s="15"/>
    </row>
    <row r="78542" spans="5:5">
      <c r="E78542" s="15"/>
    </row>
    <row r="78543" spans="5:5">
      <c r="E78543" s="15"/>
    </row>
    <row r="78544" spans="5:5">
      <c r="E78544" s="15"/>
    </row>
    <row r="78545" spans="5:5">
      <c r="E78545" s="15"/>
    </row>
    <row r="78546" spans="5:5">
      <c r="E78546" s="15"/>
    </row>
    <row r="78547" spans="5:5">
      <c r="E78547" s="15"/>
    </row>
    <row r="78548" spans="5:5">
      <c r="E78548" s="15"/>
    </row>
    <row r="78549" spans="5:5">
      <c r="E78549" s="15"/>
    </row>
    <row r="78550" spans="5:5">
      <c r="E78550" s="15"/>
    </row>
    <row r="78551" spans="5:5">
      <c r="E78551" s="15"/>
    </row>
    <row r="78552" spans="5:5">
      <c r="E78552" s="15"/>
    </row>
    <row r="78553" spans="5:5">
      <c r="E78553" s="15"/>
    </row>
    <row r="78554" spans="5:5">
      <c r="E78554" s="15"/>
    </row>
    <row r="78555" spans="5:5">
      <c r="E78555" s="15"/>
    </row>
    <row r="78556" spans="5:5">
      <c r="E78556" s="15"/>
    </row>
    <row r="78557" spans="5:5">
      <c r="E78557" s="15"/>
    </row>
    <row r="78558" spans="5:5">
      <c r="E78558" s="15"/>
    </row>
    <row r="78559" spans="5:5">
      <c r="E78559" s="15"/>
    </row>
    <row r="78560" spans="5:5">
      <c r="E78560" s="15"/>
    </row>
    <row r="78561" spans="5:5">
      <c r="E78561" s="15"/>
    </row>
    <row r="78562" spans="5:5">
      <c r="E78562" s="15"/>
    </row>
    <row r="78563" spans="5:5">
      <c r="E78563" s="15"/>
    </row>
    <row r="78564" spans="5:5">
      <c r="E78564" s="15"/>
    </row>
    <row r="78565" spans="5:5">
      <c r="E78565" s="15"/>
    </row>
    <row r="78566" spans="5:5">
      <c r="E78566" s="15"/>
    </row>
    <row r="78567" spans="5:5">
      <c r="E78567" s="15"/>
    </row>
    <row r="78568" spans="5:5">
      <c r="E78568" s="15"/>
    </row>
    <row r="78569" spans="5:5">
      <c r="E78569" s="15"/>
    </row>
    <row r="78570" spans="5:5">
      <c r="E78570" s="15"/>
    </row>
    <row r="78571" spans="5:5">
      <c r="E78571" s="15"/>
    </row>
    <row r="78572" spans="5:5">
      <c r="E78572" s="15"/>
    </row>
    <row r="78573" spans="5:5">
      <c r="E78573" s="15"/>
    </row>
    <row r="78574" spans="5:5">
      <c r="E78574" s="15"/>
    </row>
    <row r="78575" spans="5:5">
      <c r="E78575" s="15"/>
    </row>
    <row r="78576" spans="5:5">
      <c r="E78576" s="15"/>
    </row>
    <row r="78577" spans="5:5">
      <c r="E78577" s="15"/>
    </row>
    <row r="78578" spans="5:5">
      <c r="E78578" s="15"/>
    </row>
    <row r="78579" spans="5:5">
      <c r="E78579" s="15"/>
    </row>
    <row r="78580" spans="5:5">
      <c r="E78580" s="15"/>
    </row>
    <row r="78581" spans="5:5">
      <c r="E78581" s="15"/>
    </row>
    <row r="78582" spans="5:5">
      <c r="E78582" s="15"/>
    </row>
    <row r="78583" spans="5:5">
      <c r="E78583" s="15"/>
    </row>
    <row r="78584" spans="5:5">
      <c r="E78584" s="15"/>
    </row>
    <row r="78585" spans="5:5">
      <c r="E78585" s="15"/>
    </row>
    <row r="78586" spans="5:5">
      <c r="E78586" s="15"/>
    </row>
    <row r="78587" spans="5:5">
      <c r="E78587" s="15"/>
    </row>
    <row r="78588" spans="5:5">
      <c r="E78588" s="15"/>
    </row>
    <row r="78589" spans="5:5">
      <c r="E78589" s="15"/>
    </row>
    <row r="78590" spans="5:5">
      <c r="E78590" s="15"/>
    </row>
    <row r="78591" spans="5:5">
      <c r="E78591" s="15"/>
    </row>
    <row r="78592" spans="5:5">
      <c r="E78592" s="15"/>
    </row>
    <row r="78593" spans="5:5">
      <c r="E78593" s="15"/>
    </row>
    <row r="78594" spans="5:5">
      <c r="E78594" s="15"/>
    </row>
    <row r="78595" spans="5:5">
      <c r="E78595" s="15"/>
    </row>
    <row r="78596" spans="5:5">
      <c r="E78596" s="15"/>
    </row>
    <row r="78597" spans="5:5">
      <c r="E78597" s="15"/>
    </row>
    <row r="78598" spans="5:5">
      <c r="E78598" s="15"/>
    </row>
    <row r="78599" spans="5:5">
      <c r="E78599" s="15"/>
    </row>
    <row r="78600" spans="5:5">
      <c r="E78600" s="15"/>
    </row>
    <row r="78601" spans="5:5">
      <c r="E78601" s="15"/>
    </row>
    <row r="78602" spans="5:5">
      <c r="E78602" s="15"/>
    </row>
    <row r="78603" spans="5:5">
      <c r="E78603" s="15"/>
    </row>
    <row r="78604" spans="5:5">
      <c r="E78604" s="15"/>
    </row>
    <row r="78605" spans="5:5">
      <c r="E78605" s="15"/>
    </row>
    <row r="78606" spans="5:5">
      <c r="E78606" s="15"/>
    </row>
    <row r="78607" spans="5:5">
      <c r="E78607" s="15"/>
    </row>
    <row r="78608" spans="5:5">
      <c r="E78608" s="15"/>
    </row>
    <row r="78609" spans="5:5">
      <c r="E78609" s="15"/>
    </row>
    <row r="78610" spans="5:5">
      <c r="E78610" s="15"/>
    </row>
    <row r="78611" spans="5:5">
      <c r="E78611" s="15"/>
    </row>
    <row r="78612" spans="5:5">
      <c r="E78612" s="15"/>
    </row>
    <row r="78613" spans="5:5">
      <c r="E78613" s="15"/>
    </row>
    <row r="78614" spans="5:5">
      <c r="E78614" s="15"/>
    </row>
    <row r="78615" spans="5:5">
      <c r="E78615" s="15"/>
    </row>
    <row r="78616" spans="5:5">
      <c r="E78616" s="15"/>
    </row>
    <row r="78617" spans="5:5">
      <c r="E78617" s="15"/>
    </row>
    <row r="78618" spans="5:5">
      <c r="E78618" s="15"/>
    </row>
    <row r="78619" spans="5:5">
      <c r="E78619" s="15"/>
    </row>
    <row r="78620" spans="5:5">
      <c r="E78620" s="15"/>
    </row>
    <row r="78621" spans="5:5">
      <c r="E78621" s="15"/>
    </row>
    <row r="78622" spans="5:5">
      <c r="E78622" s="15"/>
    </row>
    <row r="78623" spans="5:5">
      <c r="E78623" s="15"/>
    </row>
    <row r="78624" spans="5:5">
      <c r="E78624" s="15"/>
    </row>
    <row r="78625" spans="5:5">
      <c r="E78625" s="15"/>
    </row>
    <row r="78626" spans="5:5">
      <c r="E78626" s="15"/>
    </row>
    <row r="78627" spans="5:5">
      <c r="E78627" s="15"/>
    </row>
    <row r="78628" spans="5:5">
      <c r="E78628" s="15"/>
    </row>
    <row r="78629" spans="5:5">
      <c r="E78629" s="15"/>
    </row>
    <row r="78630" spans="5:5">
      <c r="E78630" s="15"/>
    </row>
    <row r="78631" spans="5:5">
      <c r="E78631" s="15"/>
    </row>
    <row r="78632" spans="5:5">
      <c r="E78632" s="15"/>
    </row>
    <row r="78633" spans="5:5">
      <c r="E78633" s="15"/>
    </row>
    <row r="78634" spans="5:5">
      <c r="E78634" s="15"/>
    </row>
    <row r="78635" spans="5:5">
      <c r="E78635" s="15"/>
    </row>
    <row r="78636" spans="5:5">
      <c r="E78636" s="15"/>
    </row>
    <row r="78637" spans="5:5">
      <c r="E78637" s="15"/>
    </row>
    <row r="78638" spans="5:5">
      <c r="E78638" s="15"/>
    </row>
    <row r="78639" spans="5:5">
      <c r="E78639" s="15"/>
    </row>
    <row r="78640" spans="5:5">
      <c r="E78640" s="15"/>
    </row>
    <row r="78641" spans="5:5">
      <c r="E78641" s="15"/>
    </row>
    <row r="78642" spans="5:5">
      <c r="E78642" s="15"/>
    </row>
    <row r="78643" spans="5:5">
      <c r="E78643" s="15"/>
    </row>
    <row r="78644" spans="5:5">
      <c r="E78644" s="15"/>
    </row>
    <row r="78645" spans="5:5">
      <c r="E78645" s="15"/>
    </row>
    <row r="78646" spans="5:5">
      <c r="E78646" s="15"/>
    </row>
    <row r="78647" spans="5:5">
      <c r="E78647" s="15"/>
    </row>
    <row r="78648" spans="5:5">
      <c r="E78648" s="15"/>
    </row>
    <row r="78649" spans="5:5">
      <c r="E78649" s="15"/>
    </row>
    <row r="78650" spans="5:5">
      <c r="E78650" s="15"/>
    </row>
    <row r="78651" spans="5:5">
      <c r="E78651" s="15"/>
    </row>
    <row r="78652" spans="5:5">
      <c r="E78652" s="15"/>
    </row>
    <row r="78653" spans="5:5">
      <c r="E78653" s="15"/>
    </row>
    <row r="78654" spans="5:5">
      <c r="E78654" s="15"/>
    </row>
    <row r="78655" spans="5:5">
      <c r="E78655" s="15"/>
    </row>
    <row r="78656" spans="5:5">
      <c r="E78656" s="15"/>
    </row>
    <row r="78657" spans="5:5">
      <c r="E78657" s="15"/>
    </row>
    <row r="78658" spans="5:5">
      <c r="E78658" s="15"/>
    </row>
    <row r="78659" spans="5:5">
      <c r="E78659" s="15"/>
    </row>
    <row r="78660" spans="5:5">
      <c r="E78660" s="15"/>
    </row>
    <row r="78661" spans="5:5">
      <c r="E78661" s="15"/>
    </row>
    <row r="78662" spans="5:5">
      <c r="E78662" s="15"/>
    </row>
    <row r="78663" spans="5:5">
      <c r="E78663" s="15"/>
    </row>
    <row r="78664" spans="5:5">
      <c r="E78664" s="15"/>
    </row>
    <row r="78665" spans="5:5">
      <c r="E78665" s="15"/>
    </row>
    <row r="78666" spans="5:5">
      <c r="E78666" s="15"/>
    </row>
    <row r="78667" spans="5:5">
      <c r="E78667" s="15"/>
    </row>
    <row r="78668" spans="5:5">
      <c r="E78668" s="15"/>
    </row>
    <row r="78669" spans="5:5">
      <c r="E78669" s="15"/>
    </row>
    <row r="78670" spans="5:5">
      <c r="E78670" s="15"/>
    </row>
    <row r="78671" spans="5:5">
      <c r="E78671" s="15"/>
    </row>
    <row r="78672" spans="5:5">
      <c r="E78672" s="15"/>
    </row>
    <row r="78673" spans="5:5">
      <c r="E78673" s="15"/>
    </row>
    <row r="78674" spans="5:5">
      <c r="E78674" s="15"/>
    </row>
    <row r="78675" spans="5:5">
      <c r="E78675" s="15"/>
    </row>
    <row r="78676" spans="5:5">
      <c r="E78676" s="15"/>
    </row>
    <row r="78677" spans="5:5">
      <c r="E78677" s="15"/>
    </row>
    <row r="78678" spans="5:5">
      <c r="E78678" s="15"/>
    </row>
    <row r="78679" spans="5:5">
      <c r="E78679" s="15"/>
    </row>
    <row r="78680" spans="5:5">
      <c r="E78680" s="15"/>
    </row>
    <row r="78681" spans="5:5">
      <c r="E78681" s="15"/>
    </row>
    <row r="78682" spans="5:5">
      <c r="E78682" s="15"/>
    </row>
    <row r="78683" spans="5:5">
      <c r="E78683" s="15"/>
    </row>
    <row r="78684" spans="5:5">
      <c r="E78684" s="15"/>
    </row>
    <row r="78685" spans="5:5">
      <c r="E78685" s="15"/>
    </row>
    <row r="78686" spans="5:5">
      <c r="E78686" s="15"/>
    </row>
    <row r="78687" spans="5:5">
      <c r="E78687" s="15"/>
    </row>
    <row r="78688" spans="5:5">
      <c r="E78688" s="15"/>
    </row>
    <row r="78689" spans="5:5">
      <c r="E78689" s="15"/>
    </row>
    <row r="78690" spans="5:5">
      <c r="E78690" s="15"/>
    </row>
    <row r="78691" spans="5:5">
      <c r="E78691" s="15"/>
    </row>
    <row r="78692" spans="5:5">
      <c r="E78692" s="15"/>
    </row>
    <row r="78693" spans="5:5">
      <c r="E78693" s="15"/>
    </row>
    <row r="78694" spans="5:5">
      <c r="E78694" s="15"/>
    </row>
    <row r="78695" spans="5:5">
      <c r="E78695" s="15"/>
    </row>
    <row r="78696" spans="5:5">
      <c r="E78696" s="15"/>
    </row>
    <row r="78697" spans="5:5">
      <c r="E78697" s="15"/>
    </row>
    <row r="78698" spans="5:5">
      <c r="E78698" s="15"/>
    </row>
    <row r="78699" spans="5:5">
      <c r="E78699" s="15"/>
    </row>
    <row r="78700" spans="5:5">
      <c r="E78700" s="15"/>
    </row>
    <row r="78701" spans="5:5">
      <c r="E78701" s="15"/>
    </row>
    <row r="78702" spans="5:5">
      <c r="E78702" s="15"/>
    </row>
    <row r="78703" spans="5:5">
      <c r="E78703" s="15"/>
    </row>
    <row r="78704" spans="5:5">
      <c r="E78704" s="15"/>
    </row>
    <row r="78705" spans="5:5">
      <c r="E78705" s="15"/>
    </row>
    <row r="78706" spans="5:5">
      <c r="E78706" s="15"/>
    </row>
    <row r="78707" spans="5:5">
      <c r="E78707" s="15"/>
    </row>
    <row r="78708" spans="5:5">
      <c r="E78708" s="15"/>
    </row>
    <row r="78709" spans="5:5">
      <c r="E78709" s="15"/>
    </row>
    <row r="78710" spans="5:5">
      <c r="E78710" s="15"/>
    </row>
    <row r="78711" spans="5:5">
      <c r="E78711" s="15"/>
    </row>
    <row r="78712" spans="5:5">
      <c r="E78712" s="15"/>
    </row>
    <row r="78713" spans="5:5">
      <c r="E78713" s="15"/>
    </row>
    <row r="78714" spans="5:5">
      <c r="E78714" s="15"/>
    </row>
    <row r="78715" spans="5:5">
      <c r="E78715" s="15"/>
    </row>
    <row r="78716" spans="5:5">
      <c r="E78716" s="15"/>
    </row>
    <row r="78717" spans="5:5">
      <c r="E78717" s="15"/>
    </row>
    <row r="78718" spans="5:5">
      <c r="E78718" s="15"/>
    </row>
    <row r="78719" spans="5:5">
      <c r="E78719" s="15"/>
    </row>
    <row r="78720" spans="5:5">
      <c r="E78720" s="15"/>
    </row>
    <row r="78721" spans="5:5">
      <c r="E78721" s="15"/>
    </row>
    <row r="78722" spans="5:5">
      <c r="E78722" s="15"/>
    </row>
    <row r="78723" spans="5:5">
      <c r="E78723" s="15"/>
    </row>
    <row r="78724" spans="5:5">
      <c r="E78724" s="15"/>
    </row>
    <row r="78725" spans="5:5">
      <c r="E78725" s="15"/>
    </row>
    <row r="78726" spans="5:5">
      <c r="E78726" s="15"/>
    </row>
    <row r="78727" spans="5:5">
      <c r="E78727" s="15"/>
    </row>
    <row r="78728" spans="5:5">
      <c r="E78728" s="15"/>
    </row>
    <row r="78729" spans="5:5">
      <c r="E78729" s="15"/>
    </row>
    <row r="78730" spans="5:5">
      <c r="E78730" s="15"/>
    </row>
    <row r="78731" spans="5:5">
      <c r="E78731" s="15"/>
    </row>
    <row r="78732" spans="5:5">
      <c r="E78732" s="15"/>
    </row>
    <row r="78733" spans="5:5">
      <c r="E78733" s="15"/>
    </row>
    <row r="78734" spans="5:5">
      <c r="E78734" s="15"/>
    </row>
    <row r="78735" spans="5:5">
      <c r="E78735" s="15"/>
    </row>
    <row r="78736" spans="5:5">
      <c r="E78736" s="15"/>
    </row>
    <row r="78737" spans="5:5">
      <c r="E78737" s="15"/>
    </row>
    <row r="78738" spans="5:5">
      <c r="E78738" s="15"/>
    </row>
    <row r="78739" spans="5:5">
      <c r="E78739" s="15"/>
    </row>
    <row r="78740" spans="5:5">
      <c r="E78740" s="15"/>
    </row>
    <row r="78741" spans="5:5">
      <c r="E78741" s="15"/>
    </row>
    <row r="78742" spans="5:5">
      <c r="E78742" s="15"/>
    </row>
    <row r="78743" spans="5:5">
      <c r="E78743" s="15"/>
    </row>
    <row r="78744" spans="5:5">
      <c r="E78744" s="15"/>
    </row>
    <row r="78745" spans="5:5">
      <c r="E78745" s="15"/>
    </row>
    <row r="78746" spans="5:5">
      <c r="E78746" s="15"/>
    </row>
    <row r="78747" spans="5:5">
      <c r="E78747" s="15"/>
    </row>
    <row r="78748" spans="5:5">
      <c r="E78748" s="15"/>
    </row>
    <row r="78749" spans="5:5">
      <c r="E78749" s="15"/>
    </row>
    <row r="78750" spans="5:5">
      <c r="E78750" s="15"/>
    </row>
    <row r="78751" spans="5:5">
      <c r="E78751" s="15"/>
    </row>
    <row r="78752" spans="5:5">
      <c r="E78752" s="15"/>
    </row>
    <row r="78753" spans="5:5">
      <c r="E78753" s="15"/>
    </row>
    <row r="78754" spans="5:5">
      <c r="E78754" s="15"/>
    </row>
    <row r="78755" spans="5:5">
      <c r="E78755" s="15"/>
    </row>
    <row r="78756" spans="5:5">
      <c r="E78756" s="15"/>
    </row>
    <row r="78757" spans="5:5">
      <c r="E78757" s="15"/>
    </row>
    <row r="78758" spans="5:5">
      <c r="E78758" s="15"/>
    </row>
    <row r="78759" spans="5:5">
      <c r="E78759" s="15"/>
    </row>
    <row r="78760" spans="5:5">
      <c r="E78760" s="15"/>
    </row>
    <row r="78761" spans="5:5">
      <c r="E78761" s="15"/>
    </row>
    <row r="78762" spans="5:5">
      <c r="E78762" s="15"/>
    </row>
    <row r="78763" spans="5:5">
      <c r="E78763" s="15"/>
    </row>
    <row r="78764" spans="5:5">
      <c r="E78764" s="15"/>
    </row>
    <row r="78765" spans="5:5">
      <c r="E78765" s="15"/>
    </row>
    <row r="78766" spans="5:5">
      <c r="E78766" s="15"/>
    </row>
    <row r="78767" spans="5:5">
      <c r="E78767" s="15"/>
    </row>
    <row r="78768" spans="5:5">
      <c r="E78768" s="15"/>
    </row>
    <row r="78769" spans="5:5">
      <c r="E78769" s="15"/>
    </row>
    <row r="78770" spans="5:5">
      <c r="E78770" s="15"/>
    </row>
    <row r="78771" spans="5:5">
      <c r="E78771" s="15"/>
    </row>
    <row r="78772" spans="5:5">
      <c r="E78772" s="15"/>
    </row>
    <row r="78773" spans="5:5">
      <c r="E78773" s="15"/>
    </row>
    <row r="78774" spans="5:5">
      <c r="E78774" s="15"/>
    </row>
    <row r="78775" spans="5:5">
      <c r="E78775" s="15"/>
    </row>
    <row r="78776" spans="5:5">
      <c r="E78776" s="15"/>
    </row>
    <row r="78777" spans="5:5">
      <c r="E78777" s="15"/>
    </row>
    <row r="78778" spans="5:5">
      <c r="E78778" s="15"/>
    </row>
    <row r="78779" spans="5:5">
      <c r="E78779" s="15"/>
    </row>
    <row r="78780" spans="5:5">
      <c r="E78780" s="15"/>
    </row>
    <row r="78781" spans="5:5">
      <c r="E78781" s="15"/>
    </row>
    <row r="78782" spans="5:5">
      <c r="E78782" s="15"/>
    </row>
    <row r="78783" spans="5:5">
      <c r="E78783" s="15"/>
    </row>
    <row r="78784" spans="5:5">
      <c r="E78784" s="15"/>
    </row>
    <row r="78785" spans="5:5">
      <c r="E78785" s="15"/>
    </row>
    <row r="78786" spans="5:5">
      <c r="E78786" s="15"/>
    </row>
    <row r="78787" spans="5:5">
      <c r="E78787" s="15"/>
    </row>
    <row r="78788" spans="5:5">
      <c r="E78788" s="15"/>
    </row>
    <row r="78789" spans="5:5">
      <c r="E78789" s="15"/>
    </row>
    <row r="78790" spans="5:5">
      <c r="E78790" s="15"/>
    </row>
    <row r="78791" spans="5:5">
      <c r="E78791" s="15"/>
    </row>
    <row r="78792" spans="5:5">
      <c r="E78792" s="15"/>
    </row>
    <row r="78793" spans="5:5">
      <c r="E78793" s="15"/>
    </row>
    <row r="78794" spans="5:5">
      <c r="E78794" s="15"/>
    </row>
    <row r="78795" spans="5:5">
      <c r="E78795" s="15"/>
    </row>
    <row r="78796" spans="5:5">
      <c r="E78796" s="15"/>
    </row>
    <row r="78797" spans="5:5">
      <c r="E78797" s="15"/>
    </row>
    <row r="78798" spans="5:5">
      <c r="E78798" s="15"/>
    </row>
    <row r="78799" spans="5:5">
      <c r="E78799" s="15"/>
    </row>
    <row r="78800" spans="5:5">
      <c r="E78800" s="15"/>
    </row>
    <row r="78801" spans="5:5">
      <c r="E78801" s="15"/>
    </row>
    <row r="78802" spans="5:5">
      <c r="E78802" s="15"/>
    </row>
    <row r="78803" spans="5:5">
      <c r="E78803" s="15"/>
    </row>
    <row r="78804" spans="5:5">
      <c r="E78804" s="15"/>
    </row>
    <row r="78805" spans="5:5">
      <c r="E78805" s="15"/>
    </row>
    <row r="78806" spans="5:5">
      <c r="E78806" s="15"/>
    </row>
    <row r="78807" spans="5:5">
      <c r="E78807" s="15"/>
    </row>
    <row r="78808" spans="5:5">
      <c r="E78808" s="15"/>
    </row>
    <row r="78809" spans="5:5">
      <c r="E78809" s="15"/>
    </row>
    <row r="78810" spans="5:5">
      <c r="E78810" s="15"/>
    </row>
    <row r="78811" spans="5:5">
      <c r="E78811" s="15"/>
    </row>
    <row r="78812" spans="5:5">
      <c r="E78812" s="15"/>
    </row>
    <row r="78813" spans="5:5">
      <c r="E78813" s="15"/>
    </row>
    <row r="78814" spans="5:5">
      <c r="E78814" s="15"/>
    </row>
    <row r="78815" spans="5:5">
      <c r="E78815" s="15"/>
    </row>
    <row r="78816" spans="5:5">
      <c r="E78816" s="15"/>
    </row>
    <row r="78817" spans="5:5">
      <c r="E78817" s="15"/>
    </row>
    <row r="78818" spans="5:5">
      <c r="E78818" s="15"/>
    </row>
    <row r="78819" spans="5:5">
      <c r="E78819" s="15"/>
    </row>
    <row r="78820" spans="5:5">
      <c r="E78820" s="15"/>
    </row>
    <row r="78821" spans="5:5">
      <c r="E78821" s="15"/>
    </row>
    <row r="78822" spans="5:5">
      <c r="E78822" s="15"/>
    </row>
    <row r="78823" spans="5:5">
      <c r="E78823" s="15"/>
    </row>
    <row r="78824" spans="5:5">
      <c r="E78824" s="15"/>
    </row>
    <row r="78825" spans="5:5">
      <c r="E78825" s="15"/>
    </row>
    <row r="78826" spans="5:5">
      <c r="E78826" s="15"/>
    </row>
    <row r="78827" spans="5:5">
      <c r="E78827" s="15"/>
    </row>
    <row r="78828" spans="5:5">
      <c r="E78828" s="15"/>
    </row>
    <row r="78829" spans="5:5">
      <c r="E78829" s="15"/>
    </row>
    <row r="78830" spans="5:5">
      <c r="E78830" s="15"/>
    </row>
    <row r="78831" spans="5:5">
      <c r="E78831" s="15"/>
    </row>
    <row r="78832" spans="5:5">
      <c r="E78832" s="15"/>
    </row>
    <row r="78833" spans="5:5">
      <c r="E78833" s="15"/>
    </row>
    <row r="78834" spans="5:5">
      <c r="E78834" s="15"/>
    </row>
    <row r="78835" spans="5:5">
      <c r="E78835" s="15"/>
    </row>
    <row r="78836" spans="5:5">
      <c r="E78836" s="15"/>
    </row>
    <row r="78837" spans="5:5">
      <c r="E78837" s="15"/>
    </row>
    <row r="78838" spans="5:5">
      <c r="E78838" s="15"/>
    </row>
    <row r="78839" spans="5:5">
      <c r="E78839" s="15"/>
    </row>
    <row r="78840" spans="5:5">
      <c r="E78840" s="15"/>
    </row>
    <row r="78841" spans="5:5">
      <c r="E78841" s="15"/>
    </row>
    <row r="78842" spans="5:5">
      <c r="E78842" s="15"/>
    </row>
    <row r="78843" spans="5:5">
      <c r="E78843" s="15"/>
    </row>
    <row r="78844" spans="5:5">
      <c r="E78844" s="15"/>
    </row>
    <row r="78845" spans="5:5">
      <c r="E78845" s="15"/>
    </row>
    <row r="78846" spans="5:5">
      <c r="E78846" s="15"/>
    </row>
    <row r="78847" spans="5:5">
      <c r="E78847" s="15"/>
    </row>
    <row r="78848" spans="5:5">
      <c r="E78848" s="15"/>
    </row>
    <row r="78849" spans="5:5">
      <c r="E78849" s="15"/>
    </row>
    <row r="78850" spans="5:5">
      <c r="E78850" s="15"/>
    </row>
    <row r="78851" spans="5:5">
      <c r="E78851" s="15"/>
    </row>
    <row r="78852" spans="5:5">
      <c r="E78852" s="15"/>
    </row>
    <row r="78853" spans="5:5">
      <c r="E78853" s="15"/>
    </row>
    <row r="78854" spans="5:5">
      <c r="E78854" s="15"/>
    </row>
    <row r="78855" spans="5:5">
      <c r="E78855" s="15"/>
    </row>
    <row r="78856" spans="5:5">
      <c r="E78856" s="15"/>
    </row>
    <row r="78857" spans="5:5">
      <c r="E78857" s="15"/>
    </row>
    <row r="78858" spans="5:5">
      <c r="E78858" s="15"/>
    </row>
    <row r="78859" spans="5:5">
      <c r="E78859" s="15"/>
    </row>
    <row r="78860" spans="5:5">
      <c r="E78860" s="15"/>
    </row>
    <row r="78861" spans="5:5">
      <c r="E78861" s="15"/>
    </row>
    <row r="78862" spans="5:5">
      <c r="E78862" s="15"/>
    </row>
    <row r="78863" spans="5:5">
      <c r="E78863" s="15"/>
    </row>
    <row r="78864" spans="5:5">
      <c r="E78864" s="15"/>
    </row>
    <row r="78865" spans="5:5">
      <c r="E78865" s="15"/>
    </row>
    <row r="78866" spans="5:5">
      <c r="E78866" s="15"/>
    </row>
    <row r="78867" spans="5:5">
      <c r="E78867" s="15"/>
    </row>
    <row r="78868" spans="5:5">
      <c r="E78868" s="15"/>
    </row>
    <row r="78869" spans="5:5">
      <c r="E78869" s="15"/>
    </row>
    <row r="78870" spans="5:5">
      <c r="E78870" s="15"/>
    </row>
    <row r="78871" spans="5:5">
      <c r="E78871" s="15"/>
    </row>
    <row r="78872" spans="5:5">
      <c r="E78872" s="15"/>
    </row>
    <row r="78873" spans="5:5">
      <c r="E78873" s="15"/>
    </row>
    <row r="78874" spans="5:5">
      <c r="E78874" s="15"/>
    </row>
    <row r="78875" spans="5:5">
      <c r="E78875" s="15"/>
    </row>
    <row r="78876" spans="5:5">
      <c r="E78876" s="15"/>
    </row>
    <row r="78877" spans="5:5">
      <c r="E78877" s="15"/>
    </row>
    <row r="78878" spans="5:5">
      <c r="E78878" s="15"/>
    </row>
    <row r="78879" spans="5:5">
      <c r="E78879" s="15"/>
    </row>
    <row r="78880" spans="5:5">
      <c r="E78880" s="15"/>
    </row>
    <row r="78881" spans="5:5">
      <c r="E78881" s="15"/>
    </row>
    <row r="78882" spans="5:5">
      <c r="E78882" s="15"/>
    </row>
    <row r="78883" spans="5:5">
      <c r="E78883" s="15"/>
    </row>
    <row r="78884" spans="5:5">
      <c r="E78884" s="15"/>
    </row>
    <row r="78885" spans="5:5">
      <c r="E78885" s="15"/>
    </row>
    <row r="78886" spans="5:5">
      <c r="E78886" s="15"/>
    </row>
    <row r="78887" spans="5:5">
      <c r="E78887" s="15"/>
    </row>
    <row r="78888" spans="5:5">
      <c r="E78888" s="15"/>
    </row>
    <row r="78889" spans="5:5">
      <c r="E78889" s="15"/>
    </row>
    <row r="78890" spans="5:5">
      <c r="E78890" s="15"/>
    </row>
    <row r="78891" spans="5:5">
      <c r="E78891" s="15"/>
    </row>
    <row r="78892" spans="5:5">
      <c r="E78892" s="15"/>
    </row>
    <row r="78893" spans="5:5">
      <c r="E78893" s="15"/>
    </row>
    <row r="78894" spans="5:5">
      <c r="E78894" s="15"/>
    </row>
    <row r="78895" spans="5:5">
      <c r="E78895" s="15"/>
    </row>
    <row r="78896" spans="5:5">
      <c r="E78896" s="15"/>
    </row>
    <row r="78897" spans="5:5">
      <c r="E78897" s="15"/>
    </row>
    <row r="78898" spans="5:5">
      <c r="E78898" s="15"/>
    </row>
    <row r="78899" spans="5:5">
      <c r="E78899" s="15"/>
    </row>
    <row r="78900" spans="5:5">
      <c r="E78900" s="15"/>
    </row>
    <row r="78901" spans="5:5">
      <c r="E78901" s="15"/>
    </row>
    <row r="78902" spans="5:5">
      <c r="E78902" s="15"/>
    </row>
    <row r="78903" spans="5:5">
      <c r="E78903" s="15"/>
    </row>
    <row r="78904" spans="5:5">
      <c r="E78904" s="15"/>
    </row>
    <row r="78905" spans="5:5">
      <c r="E78905" s="15"/>
    </row>
    <row r="78906" spans="5:5">
      <c r="E78906" s="15"/>
    </row>
    <row r="78907" spans="5:5">
      <c r="E78907" s="15"/>
    </row>
    <row r="78908" spans="5:5">
      <c r="E78908" s="15"/>
    </row>
    <row r="78909" spans="5:5">
      <c r="E78909" s="15"/>
    </row>
    <row r="78910" spans="5:5">
      <c r="E78910" s="15"/>
    </row>
    <row r="78911" spans="5:5">
      <c r="E78911" s="15"/>
    </row>
    <row r="78912" spans="5:5">
      <c r="E78912" s="15"/>
    </row>
    <row r="78913" spans="5:5">
      <c r="E78913" s="15"/>
    </row>
    <row r="78914" spans="5:5">
      <c r="E78914" s="15"/>
    </row>
    <row r="78915" spans="5:5">
      <c r="E78915" s="15"/>
    </row>
    <row r="78916" spans="5:5">
      <c r="E78916" s="15"/>
    </row>
    <row r="78917" spans="5:5">
      <c r="E78917" s="15"/>
    </row>
    <row r="78918" spans="5:5">
      <c r="E78918" s="15"/>
    </row>
    <row r="78919" spans="5:5">
      <c r="E78919" s="15"/>
    </row>
    <row r="78920" spans="5:5">
      <c r="E78920" s="15"/>
    </row>
    <row r="78921" spans="5:5">
      <c r="E78921" s="15"/>
    </row>
    <row r="78922" spans="5:5">
      <c r="E78922" s="15"/>
    </row>
    <row r="78923" spans="5:5">
      <c r="E78923" s="15"/>
    </row>
    <row r="78924" spans="5:5">
      <c r="E78924" s="15"/>
    </row>
    <row r="78925" spans="5:5">
      <c r="E78925" s="15"/>
    </row>
    <row r="78926" spans="5:5">
      <c r="E78926" s="15"/>
    </row>
    <row r="78927" spans="5:5">
      <c r="E78927" s="15"/>
    </row>
    <row r="78928" spans="5:5">
      <c r="E78928" s="15"/>
    </row>
    <row r="78929" spans="5:5">
      <c r="E78929" s="15"/>
    </row>
    <row r="78930" spans="5:5">
      <c r="E78930" s="15"/>
    </row>
    <row r="78931" spans="5:5">
      <c r="E78931" s="15"/>
    </row>
    <row r="78932" spans="5:5">
      <c r="E78932" s="15"/>
    </row>
    <row r="78933" spans="5:5">
      <c r="E78933" s="15"/>
    </row>
    <row r="78934" spans="5:5">
      <c r="E78934" s="15"/>
    </row>
    <row r="78935" spans="5:5">
      <c r="E78935" s="15"/>
    </row>
    <row r="78936" spans="5:5">
      <c r="E78936" s="15"/>
    </row>
    <row r="78937" spans="5:5">
      <c r="E78937" s="15"/>
    </row>
    <row r="78938" spans="5:5">
      <c r="E78938" s="15"/>
    </row>
    <row r="78939" spans="5:5">
      <c r="E78939" s="15"/>
    </row>
    <row r="78940" spans="5:5">
      <c r="E78940" s="15"/>
    </row>
    <row r="78941" spans="5:5">
      <c r="E78941" s="15"/>
    </row>
    <row r="78942" spans="5:5">
      <c r="E78942" s="15"/>
    </row>
    <row r="78943" spans="5:5">
      <c r="E78943" s="15"/>
    </row>
    <row r="78944" spans="5:5">
      <c r="E78944" s="15"/>
    </row>
    <row r="78945" spans="5:5">
      <c r="E78945" s="15"/>
    </row>
    <row r="78946" spans="5:5">
      <c r="E78946" s="15"/>
    </row>
    <row r="78947" spans="5:5">
      <c r="E78947" s="15"/>
    </row>
    <row r="78948" spans="5:5">
      <c r="E78948" s="15"/>
    </row>
    <row r="78949" spans="5:5">
      <c r="E78949" s="15"/>
    </row>
    <row r="78950" spans="5:5">
      <c r="E78950" s="15"/>
    </row>
    <row r="78951" spans="5:5">
      <c r="E78951" s="15"/>
    </row>
    <row r="78952" spans="5:5">
      <c r="E78952" s="15"/>
    </row>
    <row r="78953" spans="5:5">
      <c r="E78953" s="15"/>
    </row>
    <row r="78954" spans="5:5">
      <c r="E78954" s="15"/>
    </row>
    <row r="78955" spans="5:5">
      <c r="E78955" s="15"/>
    </row>
    <row r="78956" spans="5:5">
      <c r="E78956" s="15"/>
    </row>
    <row r="78957" spans="5:5">
      <c r="E78957" s="15"/>
    </row>
    <row r="78958" spans="5:5">
      <c r="E78958" s="15"/>
    </row>
    <row r="78959" spans="5:5">
      <c r="E78959" s="15"/>
    </row>
    <row r="78960" spans="5:5">
      <c r="E78960" s="15"/>
    </row>
    <row r="78961" spans="5:5">
      <c r="E78961" s="15"/>
    </row>
    <row r="78962" spans="5:5">
      <c r="E78962" s="15"/>
    </row>
    <row r="78963" spans="5:5">
      <c r="E78963" s="15"/>
    </row>
    <row r="78964" spans="5:5">
      <c r="E78964" s="15"/>
    </row>
    <row r="78965" spans="5:5">
      <c r="E78965" s="15"/>
    </row>
    <row r="78966" spans="5:5">
      <c r="E78966" s="15"/>
    </row>
    <row r="78967" spans="5:5">
      <c r="E78967" s="15"/>
    </row>
    <row r="78968" spans="5:5">
      <c r="E78968" s="15"/>
    </row>
    <row r="78969" spans="5:5">
      <c r="E78969" s="15"/>
    </row>
    <row r="78970" spans="5:5">
      <c r="E78970" s="15"/>
    </row>
    <row r="78971" spans="5:5">
      <c r="E78971" s="15"/>
    </row>
    <row r="78972" spans="5:5">
      <c r="E78972" s="15"/>
    </row>
    <row r="78973" spans="5:5">
      <c r="E78973" s="15"/>
    </row>
    <row r="78974" spans="5:5">
      <c r="E78974" s="15"/>
    </row>
    <row r="78975" spans="5:5">
      <c r="E78975" s="15"/>
    </row>
    <row r="78976" spans="5:5">
      <c r="E78976" s="15"/>
    </row>
    <row r="78977" spans="5:5">
      <c r="E78977" s="15"/>
    </row>
    <row r="78978" spans="5:5">
      <c r="E78978" s="15"/>
    </row>
    <row r="78979" spans="5:5">
      <c r="E78979" s="15"/>
    </row>
    <row r="78980" spans="5:5">
      <c r="E78980" s="15"/>
    </row>
    <row r="78981" spans="5:5">
      <c r="E78981" s="15"/>
    </row>
    <row r="78982" spans="5:5">
      <c r="E78982" s="15"/>
    </row>
    <row r="78983" spans="5:5">
      <c r="E78983" s="15"/>
    </row>
    <row r="78984" spans="5:5">
      <c r="E78984" s="15"/>
    </row>
    <row r="78985" spans="5:5">
      <c r="E78985" s="15"/>
    </row>
    <row r="78986" spans="5:5">
      <c r="E78986" s="15"/>
    </row>
    <row r="78987" spans="5:5">
      <c r="E78987" s="15"/>
    </row>
    <row r="78988" spans="5:5">
      <c r="E78988" s="15"/>
    </row>
    <row r="78989" spans="5:5">
      <c r="E78989" s="15"/>
    </row>
    <row r="78990" spans="5:5">
      <c r="E78990" s="15"/>
    </row>
    <row r="78991" spans="5:5">
      <c r="E78991" s="15"/>
    </row>
    <row r="78992" spans="5:5">
      <c r="E78992" s="15"/>
    </row>
    <row r="78993" spans="5:5">
      <c r="E78993" s="15"/>
    </row>
    <row r="78994" spans="5:5">
      <c r="E78994" s="15"/>
    </row>
    <row r="78995" spans="5:5">
      <c r="E78995" s="15"/>
    </row>
    <row r="78996" spans="5:5">
      <c r="E78996" s="15"/>
    </row>
    <row r="78997" spans="5:5">
      <c r="E78997" s="15"/>
    </row>
    <row r="78998" spans="5:5">
      <c r="E78998" s="15"/>
    </row>
    <row r="78999" spans="5:5">
      <c r="E78999" s="15"/>
    </row>
    <row r="79000" spans="5:5">
      <c r="E79000" s="15"/>
    </row>
    <row r="79001" spans="5:5">
      <c r="E79001" s="15"/>
    </row>
    <row r="79002" spans="5:5">
      <c r="E79002" s="15"/>
    </row>
    <row r="79003" spans="5:5">
      <c r="E79003" s="15"/>
    </row>
    <row r="79004" spans="5:5">
      <c r="E79004" s="15"/>
    </row>
    <row r="79005" spans="5:5">
      <c r="E79005" s="15"/>
    </row>
    <row r="79006" spans="5:5">
      <c r="E79006" s="15"/>
    </row>
    <row r="79007" spans="5:5">
      <c r="E79007" s="15"/>
    </row>
    <row r="79008" spans="5:5">
      <c r="E79008" s="15"/>
    </row>
    <row r="79009" spans="5:5">
      <c r="E79009" s="15"/>
    </row>
    <row r="79010" spans="5:5">
      <c r="E79010" s="15"/>
    </row>
    <row r="79011" spans="5:5">
      <c r="E79011" s="15"/>
    </row>
    <row r="79012" spans="5:5">
      <c r="E79012" s="15"/>
    </row>
    <row r="79013" spans="5:5">
      <c r="E79013" s="15"/>
    </row>
    <row r="79014" spans="5:5">
      <c r="E79014" s="15"/>
    </row>
    <row r="79015" spans="5:5">
      <c r="E79015" s="15"/>
    </row>
    <row r="79016" spans="5:5">
      <c r="E79016" s="15"/>
    </row>
    <row r="79017" spans="5:5">
      <c r="E79017" s="15"/>
    </row>
    <row r="79018" spans="5:5">
      <c r="E79018" s="15"/>
    </row>
    <row r="79019" spans="5:5">
      <c r="E79019" s="15"/>
    </row>
    <row r="79020" spans="5:5">
      <c r="E79020" s="15"/>
    </row>
    <row r="79021" spans="5:5">
      <c r="E79021" s="15"/>
    </row>
    <row r="79022" spans="5:5">
      <c r="E79022" s="15"/>
    </row>
    <row r="79023" spans="5:5">
      <c r="E79023" s="15"/>
    </row>
    <row r="79024" spans="5:5">
      <c r="E79024" s="15"/>
    </row>
    <row r="79025" spans="5:5">
      <c r="E79025" s="15"/>
    </row>
    <row r="79026" spans="5:5">
      <c r="E79026" s="15"/>
    </row>
    <row r="79027" spans="5:5">
      <c r="E79027" s="15"/>
    </row>
    <row r="79028" spans="5:5">
      <c r="E79028" s="15"/>
    </row>
    <row r="79029" spans="5:5">
      <c r="E79029" s="15"/>
    </row>
    <row r="79030" spans="5:5">
      <c r="E79030" s="15"/>
    </row>
    <row r="79031" spans="5:5">
      <c r="E79031" s="15"/>
    </row>
    <row r="79032" spans="5:5">
      <c r="E79032" s="15"/>
    </row>
    <row r="79033" spans="5:5">
      <c r="E79033" s="15"/>
    </row>
    <row r="79034" spans="5:5">
      <c r="E79034" s="15"/>
    </row>
    <row r="79035" spans="5:5">
      <c r="E79035" s="15"/>
    </row>
    <row r="79036" spans="5:5">
      <c r="E79036" s="15"/>
    </row>
    <row r="79037" spans="5:5">
      <c r="E79037" s="15"/>
    </row>
    <row r="79038" spans="5:5">
      <c r="E79038" s="15"/>
    </row>
    <row r="79039" spans="5:5">
      <c r="E79039" s="15"/>
    </row>
    <row r="79040" spans="5:5">
      <c r="E79040" s="15"/>
    </row>
    <row r="79041" spans="5:5">
      <c r="E79041" s="15"/>
    </row>
    <row r="79042" spans="5:5">
      <c r="E79042" s="15"/>
    </row>
    <row r="79043" spans="5:5">
      <c r="E79043" s="15"/>
    </row>
    <row r="79044" spans="5:5">
      <c r="E79044" s="15"/>
    </row>
    <row r="79045" spans="5:5">
      <c r="E79045" s="15"/>
    </row>
    <row r="79046" spans="5:5">
      <c r="E79046" s="15"/>
    </row>
    <row r="79047" spans="5:5">
      <c r="E79047" s="15"/>
    </row>
    <row r="79048" spans="5:5">
      <c r="E79048" s="15"/>
    </row>
    <row r="79049" spans="5:5">
      <c r="E79049" s="15"/>
    </row>
    <row r="79050" spans="5:5">
      <c r="E79050" s="15"/>
    </row>
    <row r="79051" spans="5:5">
      <c r="E79051" s="15"/>
    </row>
    <row r="79052" spans="5:5">
      <c r="E79052" s="15"/>
    </row>
    <row r="79053" spans="5:5">
      <c r="E79053" s="15"/>
    </row>
    <row r="79054" spans="5:5">
      <c r="E79054" s="15"/>
    </row>
    <row r="79055" spans="5:5">
      <c r="E79055" s="15"/>
    </row>
    <row r="79056" spans="5:5">
      <c r="E79056" s="15"/>
    </row>
    <row r="79057" spans="5:5">
      <c r="E79057" s="15"/>
    </row>
    <row r="79058" spans="5:5">
      <c r="E79058" s="15"/>
    </row>
    <row r="79059" spans="5:5">
      <c r="E79059" s="15"/>
    </row>
    <row r="79060" spans="5:5">
      <c r="E79060" s="15"/>
    </row>
    <row r="79061" spans="5:5">
      <c r="E79061" s="15"/>
    </row>
    <row r="79062" spans="5:5">
      <c r="E79062" s="15"/>
    </row>
    <row r="79063" spans="5:5">
      <c r="E79063" s="15"/>
    </row>
    <row r="79064" spans="5:5">
      <c r="E79064" s="15"/>
    </row>
    <row r="79065" spans="5:5">
      <c r="E79065" s="15"/>
    </row>
    <row r="79066" spans="5:5">
      <c r="E79066" s="15"/>
    </row>
    <row r="79067" spans="5:5">
      <c r="E79067" s="15"/>
    </row>
    <row r="79068" spans="5:5">
      <c r="E79068" s="15"/>
    </row>
    <row r="79069" spans="5:5">
      <c r="E79069" s="15"/>
    </row>
    <row r="79070" spans="5:5">
      <c r="E79070" s="15"/>
    </row>
    <row r="79071" spans="5:5">
      <c r="E79071" s="15"/>
    </row>
    <row r="79072" spans="5:5">
      <c r="E79072" s="15"/>
    </row>
    <row r="79073" spans="5:5">
      <c r="E79073" s="15"/>
    </row>
    <row r="79074" spans="5:5">
      <c r="E79074" s="15"/>
    </row>
    <row r="79075" spans="5:5">
      <c r="E79075" s="15"/>
    </row>
    <row r="79076" spans="5:5">
      <c r="E79076" s="15"/>
    </row>
    <row r="79077" spans="5:5">
      <c r="E79077" s="15"/>
    </row>
    <row r="79078" spans="5:5">
      <c r="E79078" s="15"/>
    </row>
    <row r="79079" spans="5:5">
      <c r="E79079" s="15"/>
    </row>
    <row r="79080" spans="5:5">
      <c r="E79080" s="15"/>
    </row>
    <row r="79081" spans="5:5">
      <c r="E79081" s="15"/>
    </row>
    <row r="79082" spans="5:5">
      <c r="E79082" s="15"/>
    </row>
    <row r="79083" spans="5:5">
      <c r="E79083" s="15"/>
    </row>
    <row r="79084" spans="5:5">
      <c r="E79084" s="15"/>
    </row>
    <row r="79085" spans="5:5">
      <c r="E79085" s="15"/>
    </row>
    <row r="79086" spans="5:5">
      <c r="E79086" s="15"/>
    </row>
    <row r="79087" spans="5:5">
      <c r="E79087" s="15"/>
    </row>
    <row r="79088" spans="5:5">
      <c r="E79088" s="15"/>
    </row>
    <row r="79089" spans="5:5">
      <c r="E79089" s="15"/>
    </row>
    <row r="79090" spans="5:5">
      <c r="E79090" s="15"/>
    </row>
    <row r="79091" spans="5:5">
      <c r="E79091" s="15"/>
    </row>
    <row r="79092" spans="5:5">
      <c r="E79092" s="15"/>
    </row>
    <row r="79093" spans="5:5">
      <c r="E79093" s="15"/>
    </row>
    <row r="79094" spans="5:5">
      <c r="E79094" s="15"/>
    </row>
    <row r="79095" spans="5:5">
      <c r="E79095" s="15"/>
    </row>
    <row r="79096" spans="5:5">
      <c r="E79096" s="15"/>
    </row>
    <row r="79097" spans="5:5">
      <c r="E79097" s="15"/>
    </row>
    <row r="79098" spans="5:5">
      <c r="E79098" s="15"/>
    </row>
    <row r="79099" spans="5:5">
      <c r="E79099" s="15"/>
    </row>
    <row r="79100" spans="5:5">
      <c r="E79100" s="15"/>
    </row>
    <row r="79101" spans="5:5">
      <c r="E79101" s="15"/>
    </row>
    <row r="79102" spans="5:5">
      <c r="E79102" s="15"/>
    </row>
    <row r="79103" spans="5:5">
      <c r="E79103" s="15"/>
    </row>
    <row r="79104" spans="5:5">
      <c r="E79104" s="15"/>
    </row>
    <row r="79105" spans="5:5">
      <c r="E79105" s="15"/>
    </row>
    <row r="79106" spans="5:5">
      <c r="E79106" s="15"/>
    </row>
    <row r="79107" spans="5:5">
      <c r="E79107" s="15"/>
    </row>
    <row r="79108" spans="5:5">
      <c r="E79108" s="15"/>
    </row>
    <row r="79109" spans="5:5">
      <c r="E79109" s="15"/>
    </row>
    <row r="79110" spans="5:5">
      <c r="E79110" s="15"/>
    </row>
    <row r="79111" spans="5:5">
      <c r="E79111" s="15"/>
    </row>
    <row r="79112" spans="5:5">
      <c r="E79112" s="15"/>
    </row>
    <row r="79113" spans="5:5">
      <c r="E79113" s="15"/>
    </row>
    <row r="79114" spans="5:5">
      <c r="E79114" s="15"/>
    </row>
    <row r="79115" spans="5:5">
      <c r="E79115" s="15"/>
    </row>
    <row r="79116" spans="5:5">
      <c r="E79116" s="15"/>
    </row>
    <row r="79117" spans="5:5">
      <c r="E79117" s="15"/>
    </row>
    <row r="79118" spans="5:5">
      <c r="E79118" s="15"/>
    </row>
    <row r="79119" spans="5:5">
      <c r="E79119" s="15"/>
    </row>
    <row r="79120" spans="5:5">
      <c r="E79120" s="15"/>
    </row>
    <row r="79121" spans="5:5">
      <c r="E79121" s="15"/>
    </row>
    <row r="79122" spans="5:5">
      <c r="E79122" s="15"/>
    </row>
    <row r="79123" spans="5:5">
      <c r="E79123" s="15"/>
    </row>
    <row r="79124" spans="5:5">
      <c r="E79124" s="15"/>
    </row>
    <row r="79125" spans="5:5">
      <c r="E79125" s="15"/>
    </row>
    <row r="79126" spans="5:5">
      <c r="E79126" s="15"/>
    </row>
    <row r="79127" spans="5:5">
      <c r="E79127" s="15"/>
    </row>
    <row r="79128" spans="5:5">
      <c r="E79128" s="15"/>
    </row>
    <row r="79129" spans="5:5">
      <c r="E79129" s="15"/>
    </row>
    <row r="79130" spans="5:5">
      <c r="E79130" s="15"/>
    </row>
    <row r="79131" spans="5:5">
      <c r="E79131" s="15"/>
    </row>
    <row r="79132" spans="5:5">
      <c r="E79132" s="15"/>
    </row>
    <row r="79133" spans="5:5">
      <c r="E79133" s="15"/>
    </row>
    <row r="79134" spans="5:5">
      <c r="E79134" s="15"/>
    </row>
    <row r="79135" spans="5:5">
      <c r="E79135" s="15"/>
    </row>
    <row r="79136" spans="5:5">
      <c r="E79136" s="15"/>
    </row>
    <row r="79137" spans="5:5">
      <c r="E79137" s="15"/>
    </row>
    <row r="79138" spans="5:5">
      <c r="E79138" s="15"/>
    </row>
    <row r="79139" spans="5:5">
      <c r="E79139" s="15"/>
    </row>
    <row r="79140" spans="5:5">
      <c r="E79140" s="15"/>
    </row>
    <row r="79141" spans="5:5">
      <c r="E79141" s="15"/>
    </row>
    <row r="79142" spans="5:5">
      <c r="E79142" s="15"/>
    </row>
    <row r="79143" spans="5:5">
      <c r="E79143" s="15"/>
    </row>
    <row r="79144" spans="5:5">
      <c r="E79144" s="15"/>
    </row>
    <row r="79145" spans="5:5">
      <c r="E79145" s="15"/>
    </row>
    <row r="79146" spans="5:5">
      <c r="E79146" s="15"/>
    </row>
    <row r="79147" spans="5:5">
      <c r="E79147" s="15"/>
    </row>
    <row r="79148" spans="5:5">
      <c r="E79148" s="15"/>
    </row>
    <row r="79149" spans="5:5">
      <c r="E79149" s="15"/>
    </row>
    <row r="79150" spans="5:5">
      <c r="E79150" s="15"/>
    </row>
    <row r="79151" spans="5:5">
      <c r="E79151" s="15"/>
    </row>
    <row r="79152" spans="5:5">
      <c r="E79152" s="15"/>
    </row>
    <row r="79153" spans="5:5">
      <c r="E79153" s="15"/>
    </row>
    <row r="79154" spans="5:5">
      <c r="E79154" s="15"/>
    </row>
    <row r="79155" spans="5:5">
      <c r="E79155" s="15"/>
    </row>
    <row r="79156" spans="5:5">
      <c r="E79156" s="15"/>
    </row>
    <row r="79157" spans="5:5">
      <c r="E79157" s="15"/>
    </row>
    <row r="79158" spans="5:5">
      <c r="E79158" s="15"/>
    </row>
    <row r="79159" spans="5:5">
      <c r="E79159" s="15"/>
    </row>
    <row r="79160" spans="5:5">
      <c r="E79160" s="15"/>
    </row>
    <row r="79161" spans="5:5">
      <c r="E79161" s="15"/>
    </row>
    <row r="79162" spans="5:5">
      <c r="E79162" s="15"/>
    </row>
    <row r="79163" spans="5:5">
      <c r="E79163" s="15"/>
    </row>
    <row r="79164" spans="5:5">
      <c r="E79164" s="15"/>
    </row>
    <row r="79165" spans="5:5">
      <c r="E79165" s="15"/>
    </row>
    <row r="79166" spans="5:5">
      <c r="E79166" s="15"/>
    </row>
    <row r="79167" spans="5:5">
      <c r="E79167" s="15"/>
    </row>
    <row r="79168" spans="5:5">
      <c r="E79168" s="15"/>
    </row>
    <row r="79169" spans="5:5">
      <c r="E79169" s="15"/>
    </row>
    <row r="79170" spans="5:5">
      <c r="E79170" s="15"/>
    </row>
    <row r="79171" spans="5:5">
      <c r="E79171" s="15"/>
    </row>
    <row r="79172" spans="5:5">
      <c r="E79172" s="15"/>
    </row>
    <row r="79173" spans="5:5">
      <c r="E79173" s="15"/>
    </row>
    <row r="79174" spans="5:5">
      <c r="E79174" s="15"/>
    </row>
    <row r="79175" spans="5:5">
      <c r="E79175" s="15"/>
    </row>
    <row r="79176" spans="5:5">
      <c r="E79176" s="15"/>
    </row>
    <row r="79177" spans="5:5">
      <c r="E79177" s="15"/>
    </row>
    <row r="79178" spans="5:5">
      <c r="E79178" s="15"/>
    </row>
    <row r="79179" spans="5:5">
      <c r="E79179" s="15"/>
    </row>
    <row r="79180" spans="5:5">
      <c r="E79180" s="15"/>
    </row>
    <row r="79181" spans="5:5">
      <c r="E79181" s="15"/>
    </row>
    <row r="79182" spans="5:5">
      <c r="E79182" s="15"/>
    </row>
    <row r="79183" spans="5:5">
      <c r="E79183" s="15"/>
    </row>
    <row r="79184" spans="5:5">
      <c r="E79184" s="15"/>
    </row>
    <row r="79185" spans="5:5">
      <c r="E79185" s="15"/>
    </row>
    <row r="79186" spans="5:5">
      <c r="E79186" s="15"/>
    </row>
    <row r="79187" spans="5:5">
      <c r="E79187" s="15"/>
    </row>
    <row r="79188" spans="5:5">
      <c r="E79188" s="15"/>
    </row>
    <row r="79189" spans="5:5">
      <c r="E79189" s="15"/>
    </row>
    <row r="79190" spans="5:5">
      <c r="E79190" s="15"/>
    </row>
    <row r="79191" spans="5:5">
      <c r="E79191" s="15"/>
    </row>
    <row r="79192" spans="5:5">
      <c r="E79192" s="15"/>
    </row>
    <row r="79193" spans="5:5">
      <c r="E79193" s="15"/>
    </row>
    <row r="79194" spans="5:5">
      <c r="E79194" s="15"/>
    </row>
    <row r="79195" spans="5:5">
      <c r="E79195" s="15"/>
    </row>
    <row r="79196" spans="5:5">
      <c r="E79196" s="15"/>
    </row>
    <row r="79197" spans="5:5">
      <c r="E79197" s="15"/>
    </row>
    <row r="79198" spans="5:5">
      <c r="E79198" s="15"/>
    </row>
    <row r="79199" spans="5:5">
      <c r="E79199" s="15"/>
    </row>
    <row r="79200" spans="5:5">
      <c r="E79200" s="15"/>
    </row>
    <row r="79201" spans="5:5">
      <c r="E79201" s="15"/>
    </row>
    <row r="79202" spans="5:5">
      <c r="E79202" s="15"/>
    </row>
    <row r="79203" spans="5:5">
      <c r="E79203" s="15"/>
    </row>
    <row r="79204" spans="5:5">
      <c r="E79204" s="15"/>
    </row>
    <row r="79205" spans="5:5">
      <c r="E79205" s="15"/>
    </row>
    <row r="79206" spans="5:5">
      <c r="E79206" s="15"/>
    </row>
    <row r="79207" spans="5:5">
      <c r="E79207" s="15"/>
    </row>
    <row r="79208" spans="5:5">
      <c r="E79208" s="15"/>
    </row>
    <row r="79209" spans="5:5">
      <c r="E79209" s="15"/>
    </row>
    <row r="79210" spans="5:5">
      <c r="E79210" s="15"/>
    </row>
    <row r="79211" spans="5:5">
      <c r="E79211" s="15"/>
    </row>
    <row r="79212" spans="5:5">
      <c r="E79212" s="15"/>
    </row>
    <row r="79213" spans="5:5">
      <c r="E79213" s="15"/>
    </row>
    <row r="79214" spans="5:5">
      <c r="E79214" s="15"/>
    </row>
    <row r="79215" spans="5:5">
      <c r="E79215" s="15"/>
    </row>
    <row r="79216" spans="5:5">
      <c r="E79216" s="15"/>
    </row>
    <row r="79217" spans="5:5">
      <c r="E79217" s="15"/>
    </row>
    <row r="79218" spans="5:5">
      <c r="E79218" s="15"/>
    </row>
    <row r="79219" spans="5:5">
      <c r="E79219" s="15"/>
    </row>
    <row r="79220" spans="5:5">
      <c r="E79220" s="15"/>
    </row>
    <row r="79221" spans="5:5">
      <c r="E79221" s="15"/>
    </row>
    <row r="79222" spans="5:5">
      <c r="E79222" s="15"/>
    </row>
    <row r="79223" spans="5:5">
      <c r="E79223" s="15"/>
    </row>
    <row r="79224" spans="5:5">
      <c r="E79224" s="15"/>
    </row>
    <row r="79225" spans="5:5">
      <c r="E79225" s="15"/>
    </row>
    <row r="79226" spans="5:5">
      <c r="E79226" s="15"/>
    </row>
    <row r="79227" spans="5:5">
      <c r="E79227" s="15"/>
    </row>
    <row r="79228" spans="5:5">
      <c r="E79228" s="15"/>
    </row>
    <row r="79229" spans="5:5">
      <c r="E79229" s="15"/>
    </row>
    <row r="79230" spans="5:5">
      <c r="E79230" s="15"/>
    </row>
    <row r="79231" spans="5:5">
      <c r="E79231" s="15"/>
    </row>
    <row r="79232" spans="5:5">
      <c r="E79232" s="15"/>
    </row>
    <row r="79233" spans="5:5">
      <c r="E79233" s="15"/>
    </row>
    <row r="79234" spans="5:5">
      <c r="E79234" s="15"/>
    </row>
    <row r="79235" spans="5:5">
      <c r="E79235" s="15"/>
    </row>
    <row r="79236" spans="5:5">
      <c r="E79236" s="15"/>
    </row>
    <row r="79237" spans="5:5">
      <c r="E79237" s="15"/>
    </row>
    <row r="79238" spans="5:5">
      <c r="E79238" s="15"/>
    </row>
    <row r="79239" spans="5:5">
      <c r="E79239" s="15"/>
    </row>
    <row r="79240" spans="5:5">
      <c r="E79240" s="15"/>
    </row>
    <row r="79241" spans="5:5">
      <c r="E79241" s="15"/>
    </row>
    <row r="79242" spans="5:5">
      <c r="E79242" s="15"/>
    </row>
    <row r="79243" spans="5:5">
      <c r="E79243" s="15"/>
    </row>
    <row r="79244" spans="5:5">
      <c r="E79244" s="15"/>
    </row>
    <row r="79245" spans="5:5">
      <c r="E79245" s="15"/>
    </row>
    <row r="79246" spans="5:5">
      <c r="E79246" s="15"/>
    </row>
    <row r="79247" spans="5:5">
      <c r="E79247" s="15"/>
    </row>
    <row r="79248" spans="5:5">
      <c r="E79248" s="15"/>
    </row>
    <row r="79249" spans="5:5">
      <c r="E79249" s="15"/>
    </row>
    <row r="79250" spans="5:5">
      <c r="E79250" s="15"/>
    </row>
    <row r="79251" spans="5:5">
      <c r="E79251" s="15"/>
    </row>
    <row r="79252" spans="5:5">
      <c r="E79252" s="15"/>
    </row>
    <row r="79253" spans="5:5">
      <c r="E79253" s="15"/>
    </row>
    <row r="79254" spans="5:5">
      <c r="E79254" s="15"/>
    </row>
    <row r="79255" spans="5:5">
      <c r="E79255" s="15"/>
    </row>
    <row r="79256" spans="5:5">
      <c r="E79256" s="15"/>
    </row>
    <row r="79257" spans="5:5">
      <c r="E79257" s="15"/>
    </row>
    <row r="79258" spans="5:5">
      <c r="E79258" s="15"/>
    </row>
    <row r="79259" spans="5:5">
      <c r="E79259" s="15"/>
    </row>
    <row r="79260" spans="5:5">
      <c r="E79260" s="15"/>
    </row>
    <row r="79261" spans="5:5">
      <c r="E79261" s="15"/>
    </row>
    <row r="79262" spans="5:5">
      <c r="E79262" s="15"/>
    </row>
    <row r="79263" spans="5:5">
      <c r="E79263" s="15"/>
    </row>
    <row r="79264" spans="5:5">
      <c r="E79264" s="15"/>
    </row>
    <row r="79265" spans="5:5">
      <c r="E79265" s="15"/>
    </row>
    <row r="79266" spans="5:5">
      <c r="E79266" s="15"/>
    </row>
    <row r="79267" spans="5:5">
      <c r="E79267" s="15"/>
    </row>
    <row r="79268" spans="5:5">
      <c r="E79268" s="15"/>
    </row>
    <row r="79269" spans="5:5">
      <c r="E79269" s="15"/>
    </row>
    <row r="79270" spans="5:5">
      <c r="E79270" s="15"/>
    </row>
    <row r="79271" spans="5:5">
      <c r="E79271" s="15"/>
    </row>
    <row r="79272" spans="5:5">
      <c r="E79272" s="15"/>
    </row>
    <row r="79273" spans="5:5">
      <c r="E79273" s="15"/>
    </row>
    <row r="79274" spans="5:5">
      <c r="E79274" s="15"/>
    </row>
    <row r="79275" spans="5:5">
      <c r="E79275" s="15"/>
    </row>
    <row r="79276" spans="5:5">
      <c r="E79276" s="15"/>
    </row>
    <row r="79277" spans="5:5">
      <c r="E79277" s="15"/>
    </row>
    <row r="79278" spans="5:5">
      <c r="E79278" s="15"/>
    </row>
    <row r="79279" spans="5:5">
      <c r="E79279" s="15"/>
    </row>
    <row r="79280" spans="5:5">
      <c r="E79280" s="15"/>
    </row>
    <row r="79281" spans="5:5">
      <c r="E79281" s="15"/>
    </row>
    <row r="79282" spans="5:5">
      <c r="E79282" s="15"/>
    </row>
    <row r="79283" spans="5:5">
      <c r="E79283" s="15"/>
    </row>
    <row r="79284" spans="5:5">
      <c r="E79284" s="15"/>
    </row>
    <row r="79285" spans="5:5">
      <c r="E79285" s="15"/>
    </row>
    <row r="79286" spans="5:5">
      <c r="E79286" s="15"/>
    </row>
    <row r="79287" spans="5:5">
      <c r="E79287" s="15"/>
    </row>
    <row r="79288" spans="5:5">
      <c r="E79288" s="15"/>
    </row>
    <row r="79289" spans="5:5">
      <c r="E79289" s="15"/>
    </row>
    <row r="79290" spans="5:5">
      <c r="E79290" s="15"/>
    </row>
    <row r="79291" spans="5:5">
      <c r="E79291" s="15"/>
    </row>
    <row r="79292" spans="5:5">
      <c r="E79292" s="15"/>
    </row>
    <row r="79293" spans="5:5">
      <c r="E79293" s="15"/>
    </row>
    <row r="79294" spans="5:5">
      <c r="E79294" s="15"/>
    </row>
    <row r="79295" spans="5:5">
      <c r="E79295" s="15"/>
    </row>
    <row r="79296" spans="5:5">
      <c r="E79296" s="15"/>
    </row>
    <row r="79297" spans="5:5">
      <c r="E79297" s="15"/>
    </row>
    <row r="79298" spans="5:5">
      <c r="E79298" s="15"/>
    </row>
    <row r="79299" spans="5:5">
      <c r="E79299" s="15"/>
    </row>
    <row r="79300" spans="5:5">
      <c r="E79300" s="15"/>
    </row>
    <row r="79301" spans="5:5">
      <c r="E79301" s="15"/>
    </row>
    <row r="79302" spans="5:5">
      <c r="E79302" s="15"/>
    </row>
    <row r="79303" spans="5:5">
      <c r="E79303" s="15"/>
    </row>
    <row r="79304" spans="5:5">
      <c r="E79304" s="15"/>
    </row>
    <row r="79305" spans="5:5">
      <c r="E79305" s="15"/>
    </row>
    <row r="79306" spans="5:5">
      <c r="E79306" s="15"/>
    </row>
    <row r="79307" spans="5:5">
      <c r="E79307" s="15"/>
    </row>
    <row r="79308" spans="5:5">
      <c r="E79308" s="15"/>
    </row>
    <row r="79309" spans="5:5">
      <c r="E79309" s="15"/>
    </row>
    <row r="79310" spans="5:5">
      <c r="E79310" s="15"/>
    </row>
    <row r="79311" spans="5:5">
      <c r="E79311" s="15"/>
    </row>
    <row r="79312" spans="5:5">
      <c r="E79312" s="15"/>
    </row>
    <row r="79313" spans="5:5">
      <c r="E79313" s="15"/>
    </row>
    <row r="79314" spans="5:5">
      <c r="E79314" s="15"/>
    </row>
    <row r="79315" spans="5:5">
      <c r="E79315" s="15"/>
    </row>
    <row r="79316" spans="5:5">
      <c r="E79316" s="15"/>
    </row>
    <row r="79317" spans="5:5">
      <c r="E79317" s="15"/>
    </row>
    <row r="79318" spans="5:5">
      <c r="E79318" s="15"/>
    </row>
    <row r="79319" spans="5:5">
      <c r="E79319" s="15"/>
    </row>
    <row r="79320" spans="5:5">
      <c r="E79320" s="15"/>
    </row>
    <row r="79321" spans="5:5">
      <c r="E79321" s="15"/>
    </row>
    <row r="79322" spans="5:5">
      <c r="E79322" s="15"/>
    </row>
    <row r="79323" spans="5:5">
      <c r="E79323" s="15"/>
    </row>
    <row r="79324" spans="5:5">
      <c r="E79324" s="15"/>
    </row>
    <row r="79325" spans="5:5">
      <c r="E79325" s="15"/>
    </row>
    <row r="79326" spans="5:5">
      <c r="E79326" s="15"/>
    </row>
    <row r="79327" spans="5:5">
      <c r="E79327" s="15"/>
    </row>
    <row r="79328" spans="5:5">
      <c r="E79328" s="15"/>
    </row>
    <row r="79329" spans="5:5">
      <c r="E79329" s="15"/>
    </row>
    <row r="79330" spans="5:5">
      <c r="E79330" s="15"/>
    </row>
    <row r="79331" spans="5:5">
      <c r="E79331" s="15"/>
    </row>
    <row r="79332" spans="5:5">
      <c r="E79332" s="15"/>
    </row>
    <row r="79333" spans="5:5">
      <c r="E79333" s="15"/>
    </row>
    <row r="79334" spans="5:5">
      <c r="E79334" s="15"/>
    </row>
    <row r="79335" spans="5:5">
      <c r="E79335" s="15"/>
    </row>
    <row r="79336" spans="5:5">
      <c r="E79336" s="15"/>
    </row>
    <row r="79337" spans="5:5">
      <c r="E79337" s="15"/>
    </row>
    <row r="79338" spans="5:5">
      <c r="E79338" s="15"/>
    </row>
    <row r="79339" spans="5:5">
      <c r="E79339" s="15"/>
    </row>
    <row r="79340" spans="5:5">
      <c r="E79340" s="15"/>
    </row>
    <row r="79341" spans="5:5">
      <c r="E79341" s="15"/>
    </row>
    <row r="79342" spans="5:5">
      <c r="E79342" s="15"/>
    </row>
    <row r="79343" spans="5:5">
      <c r="E79343" s="15"/>
    </row>
    <row r="79344" spans="5:5">
      <c r="E79344" s="15"/>
    </row>
    <row r="79345" spans="5:5">
      <c r="E79345" s="15"/>
    </row>
    <row r="79346" spans="5:5">
      <c r="E79346" s="15"/>
    </row>
    <row r="79347" spans="5:5">
      <c r="E79347" s="15"/>
    </row>
    <row r="79348" spans="5:5">
      <c r="E79348" s="15"/>
    </row>
    <row r="79349" spans="5:5">
      <c r="E79349" s="15"/>
    </row>
    <row r="79350" spans="5:5">
      <c r="E79350" s="15"/>
    </row>
    <row r="79351" spans="5:5">
      <c r="E79351" s="15"/>
    </row>
    <row r="79352" spans="5:5">
      <c r="E79352" s="15"/>
    </row>
    <row r="79353" spans="5:5">
      <c r="E79353" s="15"/>
    </row>
    <row r="79354" spans="5:5">
      <c r="E79354" s="15"/>
    </row>
    <row r="79355" spans="5:5">
      <c r="E79355" s="15"/>
    </row>
    <row r="79356" spans="5:5">
      <c r="E79356" s="15"/>
    </row>
    <row r="79357" spans="5:5">
      <c r="E79357" s="15"/>
    </row>
    <row r="79358" spans="5:5">
      <c r="E79358" s="15"/>
    </row>
    <row r="79359" spans="5:5">
      <c r="E79359" s="15"/>
    </row>
    <row r="79360" spans="5:5">
      <c r="E79360" s="15"/>
    </row>
    <row r="79361" spans="5:5">
      <c r="E79361" s="15"/>
    </row>
    <row r="79362" spans="5:5">
      <c r="E79362" s="15"/>
    </row>
    <row r="79363" spans="5:5">
      <c r="E79363" s="15"/>
    </row>
    <row r="79364" spans="5:5">
      <c r="E79364" s="15"/>
    </row>
    <row r="79365" spans="5:5">
      <c r="E79365" s="15"/>
    </row>
    <row r="79366" spans="5:5">
      <c r="E79366" s="15"/>
    </row>
    <row r="79367" spans="5:5">
      <c r="E79367" s="15"/>
    </row>
    <row r="79368" spans="5:5">
      <c r="E79368" s="15"/>
    </row>
    <row r="79369" spans="5:5">
      <c r="E79369" s="15"/>
    </row>
    <row r="79370" spans="5:5">
      <c r="E79370" s="15"/>
    </row>
    <row r="79371" spans="5:5">
      <c r="E79371" s="15"/>
    </row>
    <row r="79372" spans="5:5">
      <c r="E79372" s="15"/>
    </row>
    <row r="79373" spans="5:5">
      <c r="E79373" s="15"/>
    </row>
    <row r="79374" spans="5:5">
      <c r="E79374" s="15"/>
    </row>
    <row r="79375" spans="5:5">
      <c r="E79375" s="15"/>
    </row>
    <row r="79376" spans="5:5">
      <c r="E79376" s="15"/>
    </row>
    <row r="79377" spans="5:5">
      <c r="E79377" s="15"/>
    </row>
    <row r="79378" spans="5:5">
      <c r="E79378" s="15"/>
    </row>
    <row r="79379" spans="5:5">
      <c r="E79379" s="15"/>
    </row>
    <row r="79380" spans="5:5">
      <c r="E79380" s="15"/>
    </row>
    <row r="79381" spans="5:5">
      <c r="E79381" s="15"/>
    </row>
    <row r="79382" spans="5:5">
      <c r="E79382" s="15"/>
    </row>
    <row r="79383" spans="5:5">
      <c r="E79383" s="15"/>
    </row>
    <row r="79384" spans="5:5">
      <c r="E79384" s="15"/>
    </row>
    <row r="79385" spans="5:5">
      <c r="E79385" s="15"/>
    </row>
    <row r="79386" spans="5:5">
      <c r="E79386" s="15"/>
    </row>
    <row r="79387" spans="5:5">
      <c r="E79387" s="15"/>
    </row>
    <row r="79388" spans="5:5">
      <c r="E79388" s="15"/>
    </row>
    <row r="79389" spans="5:5">
      <c r="E79389" s="15"/>
    </row>
    <row r="79390" spans="5:5">
      <c r="E79390" s="15"/>
    </row>
    <row r="79391" spans="5:5">
      <c r="E79391" s="15"/>
    </row>
    <row r="79392" spans="5:5">
      <c r="E79392" s="15"/>
    </row>
    <row r="79393" spans="5:5">
      <c r="E79393" s="15"/>
    </row>
    <row r="79394" spans="5:5">
      <c r="E79394" s="15"/>
    </row>
    <row r="79395" spans="5:5">
      <c r="E79395" s="15"/>
    </row>
    <row r="79396" spans="5:5">
      <c r="E79396" s="15"/>
    </row>
    <row r="79397" spans="5:5">
      <c r="E79397" s="15"/>
    </row>
    <row r="79398" spans="5:5">
      <c r="E79398" s="15"/>
    </row>
    <row r="79399" spans="5:5">
      <c r="E79399" s="15"/>
    </row>
    <row r="79400" spans="5:5">
      <c r="E79400" s="15"/>
    </row>
    <row r="79401" spans="5:5">
      <c r="E79401" s="15"/>
    </row>
    <row r="79402" spans="5:5">
      <c r="E79402" s="15"/>
    </row>
    <row r="79403" spans="5:5">
      <c r="E79403" s="15"/>
    </row>
    <row r="79404" spans="5:5">
      <c r="E79404" s="15"/>
    </row>
    <row r="79405" spans="5:5">
      <c r="E79405" s="15"/>
    </row>
    <row r="79406" spans="5:5">
      <c r="E79406" s="15"/>
    </row>
    <row r="79407" spans="5:5">
      <c r="E79407" s="15"/>
    </row>
    <row r="79408" spans="5:5">
      <c r="E79408" s="15"/>
    </row>
    <row r="79409" spans="5:5">
      <c r="E79409" s="15"/>
    </row>
    <row r="79410" spans="5:5">
      <c r="E79410" s="15"/>
    </row>
    <row r="79411" spans="5:5">
      <c r="E79411" s="15"/>
    </row>
    <row r="79412" spans="5:5">
      <c r="E79412" s="15"/>
    </row>
    <row r="79413" spans="5:5">
      <c r="E79413" s="15"/>
    </row>
    <row r="79414" spans="5:5">
      <c r="E79414" s="15"/>
    </row>
    <row r="79415" spans="5:5">
      <c r="E79415" s="15"/>
    </row>
    <row r="79416" spans="5:5">
      <c r="E79416" s="15"/>
    </row>
    <row r="79417" spans="5:5">
      <c r="E79417" s="15"/>
    </row>
    <row r="79418" spans="5:5">
      <c r="E79418" s="15"/>
    </row>
    <row r="79419" spans="5:5">
      <c r="E79419" s="15"/>
    </row>
    <row r="79420" spans="5:5">
      <c r="E79420" s="15"/>
    </row>
    <row r="79421" spans="5:5">
      <c r="E79421" s="15"/>
    </row>
    <row r="79422" spans="5:5">
      <c r="E79422" s="15"/>
    </row>
    <row r="79423" spans="5:5">
      <c r="E79423" s="15"/>
    </row>
    <row r="79424" spans="5:5">
      <c r="E79424" s="15"/>
    </row>
    <row r="79425" spans="5:5">
      <c r="E79425" s="15"/>
    </row>
    <row r="79426" spans="5:5">
      <c r="E79426" s="15"/>
    </row>
    <row r="79427" spans="5:5">
      <c r="E79427" s="15"/>
    </row>
    <row r="79428" spans="5:5">
      <c r="E79428" s="15"/>
    </row>
    <row r="79429" spans="5:5">
      <c r="E79429" s="15"/>
    </row>
    <row r="79430" spans="5:5">
      <c r="E79430" s="15"/>
    </row>
    <row r="79431" spans="5:5">
      <c r="E79431" s="15"/>
    </row>
    <row r="79432" spans="5:5">
      <c r="E79432" s="15"/>
    </row>
    <row r="79433" spans="5:5">
      <c r="E79433" s="15"/>
    </row>
    <row r="79434" spans="5:5">
      <c r="E79434" s="15"/>
    </row>
    <row r="79435" spans="5:5">
      <c r="E79435" s="15"/>
    </row>
    <row r="79436" spans="5:5">
      <c r="E79436" s="15"/>
    </row>
    <row r="79437" spans="5:5">
      <c r="E79437" s="15"/>
    </row>
    <row r="79438" spans="5:5">
      <c r="E79438" s="15"/>
    </row>
    <row r="79439" spans="5:5">
      <c r="E79439" s="15"/>
    </row>
    <row r="79440" spans="5:5">
      <c r="E79440" s="15"/>
    </row>
    <row r="79441" spans="5:5">
      <c r="E79441" s="15"/>
    </row>
    <row r="79442" spans="5:5">
      <c r="E79442" s="15"/>
    </row>
    <row r="79443" spans="5:5">
      <c r="E79443" s="15"/>
    </row>
    <row r="79444" spans="5:5">
      <c r="E79444" s="15"/>
    </row>
    <row r="79445" spans="5:5">
      <c r="E79445" s="15"/>
    </row>
    <row r="79446" spans="5:5">
      <c r="E79446" s="15"/>
    </row>
    <row r="79447" spans="5:5">
      <c r="E79447" s="15"/>
    </row>
    <row r="79448" spans="5:5">
      <c r="E79448" s="15"/>
    </row>
    <row r="79449" spans="5:5">
      <c r="E79449" s="15"/>
    </row>
    <row r="79450" spans="5:5">
      <c r="E79450" s="15"/>
    </row>
    <row r="79451" spans="5:5">
      <c r="E79451" s="15"/>
    </row>
    <row r="79452" spans="5:5">
      <c r="E79452" s="15"/>
    </row>
    <row r="79453" spans="5:5">
      <c r="E79453" s="15"/>
    </row>
    <row r="79454" spans="5:5">
      <c r="E79454" s="15"/>
    </row>
    <row r="79455" spans="5:5">
      <c r="E79455" s="15"/>
    </row>
    <row r="79456" spans="5:5">
      <c r="E79456" s="15"/>
    </row>
    <row r="79457" spans="5:5">
      <c r="E79457" s="15"/>
    </row>
    <row r="79458" spans="5:5">
      <c r="E79458" s="15"/>
    </row>
    <row r="79459" spans="5:5">
      <c r="E79459" s="15"/>
    </row>
    <row r="79460" spans="5:5">
      <c r="E79460" s="15"/>
    </row>
    <row r="79461" spans="5:5">
      <c r="E79461" s="15"/>
    </row>
    <row r="79462" spans="5:5">
      <c r="E79462" s="15"/>
    </row>
    <row r="79463" spans="5:5">
      <c r="E79463" s="15"/>
    </row>
    <row r="79464" spans="5:5">
      <c r="E79464" s="15"/>
    </row>
    <row r="79465" spans="5:5">
      <c r="E79465" s="15"/>
    </row>
    <row r="79466" spans="5:5">
      <c r="E79466" s="15"/>
    </row>
    <row r="79467" spans="5:5">
      <c r="E79467" s="15"/>
    </row>
    <row r="79468" spans="5:5">
      <c r="E79468" s="15"/>
    </row>
    <row r="79469" spans="5:5">
      <c r="E79469" s="15"/>
    </row>
    <row r="79470" spans="5:5">
      <c r="E79470" s="15"/>
    </row>
    <row r="79471" spans="5:5">
      <c r="E79471" s="15"/>
    </row>
    <row r="79472" spans="5:5">
      <c r="E79472" s="15"/>
    </row>
    <row r="79473" spans="5:5">
      <c r="E79473" s="15"/>
    </row>
    <row r="79474" spans="5:5">
      <c r="E79474" s="15"/>
    </row>
    <row r="79475" spans="5:5">
      <c r="E79475" s="15"/>
    </row>
    <row r="79476" spans="5:5">
      <c r="E79476" s="15"/>
    </row>
    <row r="79477" spans="5:5">
      <c r="E79477" s="15"/>
    </row>
    <row r="79478" spans="5:5">
      <c r="E79478" s="15"/>
    </row>
    <row r="79479" spans="5:5">
      <c r="E79479" s="15"/>
    </row>
    <row r="79480" spans="5:5">
      <c r="E79480" s="15"/>
    </row>
    <row r="79481" spans="5:5">
      <c r="E79481" s="15"/>
    </row>
    <row r="79482" spans="5:5">
      <c r="E79482" s="15"/>
    </row>
    <row r="79483" spans="5:5">
      <c r="E79483" s="15"/>
    </row>
    <row r="79484" spans="5:5">
      <c r="E79484" s="15"/>
    </row>
    <row r="79485" spans="5:5">
      <c r="E79485" s="15"/>
    </row>
    <row r="79486" spans="5:5">
      <c r="E79486" s="15"/>
    </row>
    <row r="79487" spans="5:5">
      <c r="E79487" s="15"/>
    </row>
    <row r="79488" spans="5:5">
      <c r="E79488" s="15"/>
    </row>
    <row r="79489" spans="5:5">
      <c r="E79489" s="15"/>
    </row>
    <row r="79490" spans="5:5">
      <c r="E79490" s="15"/>
    </row>
    <row r="79491" spans="5:5">
      <c r="E79491" s="15"/>
    </row>
    <row r="79492" spans="5:5">
      <c r="E79492" s="15"/>
    </row>
    <row r="79493" spans="5:5">
      <c r="E79493" s="15"/>
    </row>
    <row r="79494" spans="5:5">
      <c r="E79494" s="15"/>
    </row>
    <row r="79495" spans="5:5">
      <c r="E79495" s="15"/>
    </row>
    <row r="79496" spans="5:5">
      <c r="E79496" s="15"/>
    </row>
    <row r="79497" spans="5:5">
      <c r="E79497" s="15"/>
    </row>
    <row r="79498" spans="5:5">
      <c r="E79498" s="15"/>
    </row>
    <row r="79499" spans="5:5">
      <c r="E79499" s="15"/>
    </row>
    <row r="79500" spans="5:5">
      <c r="E79500" s="15"/>
    </row>
    <row r="79501" spans="5:5">
      <c r="E79501" s="15"/>
    </row>
    <row r="79502" spans="5:5">
      <c r="E79502" s="15"/>
    </row>
    <row r="79503" spans="5:5">
      <c r="E79503" s="15"/>
    </row>
    <row r="79504" spans="5:5">
      <c r="E79504" s="15"/>
    </row>
    <row r="79505" spans="5:5">
      <c r="E79505" s="15"/>
    </row>
    <row r="79506" spans="5:5">
      <c r="E79506" s="15"/>
    </row>
    <row r="79507" spans="5:5">
      <c r="E79507" s="15"/>
    </row>
    <row r="79508" spans="5:5">
      <c r="E79508" s="15"/>
    </row>
    <row r="79509" spans="5:5">
      <c r="E79509" s="15"/>
    </row>
    <row r="79510" spans="5:5">
      <c r="E79510" s="15"/>
    </row>
    <row r="79511" spans="5:5">
      <c r="E79511" s="15"/>
    </row>
    <row r="79512" spans="5:5">
      <c r="E79512" s="15"/>
    </row>
    <row r="79513" spans="5:5">
      <c r="E79513" s="15"/>
    </row>
    <row r="79514" spans="5:5">
      <c r="E79514" s="15"/>
    </row>
    <row r="79515" spans="5:5">
      <c r="E79515" s="15"/>
    </row>
    <row r="79516" spans="5:5">
      <c r="E79516" s="15"/>
    </row>
    <row r="79517" spans="5:5">
      <c r="E79517" s="15"/>
    </row>
    <row r="79518" spans="5:5">
      <c r="E79518" s="15"/>
    </row>
    <row r="79519" spans="5:5">
      <c r="E79519" s="15"/>
    </row>
    <row r="79520" spans="5:5">
      <c r="E79520" s="15"/>
    </row>
    <row r="79521" spans="5:5">
      <c r="E79521" s="15"/>
    </row>
    <row r="79522" spans="5:5">
      <c r="E79522" s="15"/>
    </row>
    <row r="79523" spans="5:5">
      <c r="E79523" s="15"/>
    </row>
    <row r="79524" spans="5:5">
      <c r="E79524" s="15"/>
    </row>
    <row r="79525" spans="5:5">
      <c r="E79525" s="15"/>
    </row>
    <row r="79526" spans="5:5">
      <c r="E79526" s="15"/>
    </row>
    <row r="79527" spans="5:5">
      <c r="E79527" s="15"/>
    </row>
    <row r="79528" spans="5:5">
      <c r="E79528" s="15"/>
    </row>
    <row r="79529" spans="5:5">
      <c r="E79529" s="15"/>
    </row>
    <row r="79530" spans="5:5">
      <c r="E79530" s="15"/>
    </row>
    <row r="79531" spans="5:5">
      <c r="E79531" s="15"/>
    </row>
    <row r="79532" spans="5:5">
      <c r="E79532" s="15"/>
    </row>
    <row r="79533" spans="5:5">
      <c r="E79533" s="15"/>
    </row>
    <row r="79534" spans="5:5">
      <c r="E79534" s="15"/>
    </row>
    <row r="79535" spans="5:5">
      <c r="E79535" s="15"/>
    </row>
    <row r="79536" spans="5:5">
      <c r="E79536" s="15"/>
    </row>
    <row r="79537" spans="5:5">
      <c r="E79537" s="15"/>
    </row>
    <row r="79538" spans="5:5">
      <c r="E79538" s="15"/>
    </row>
    <row r="79539" spans="5:5">
      <c r="E79539" s="15"/>
    </row>
    <row r="79540" spans="5:5">
      <c r="E79540" s="15"/>
    </row>
    <row r="79541" spans="5:5">
      <c r="E79541" s="15"/>
    </row>
    <row r="79542" spans="5:5">
      <c r="E79542" s="15"/>
    </row>
    <row r="79543" spans="5:5">
      <c r="E79543" s="15"/>
    </row>
    <row r="79544" spans="5:5">
      <c r="E79544" s="15"/>
    </row>
    <row r="79545" spans="5:5">
      <c r="E79545" s="15"/>
    </row>
    <row r="79546" spans="5:5">
      <c r="E79546" s="15"/>
    </row>
    <row r="79547" spans="5:5">
      <c r="E79547" s="15"/>
    </row>
    <row r="79548" spans="5:5">
      <c r="E79548" s="15"/>
    </row>
    <row r="79549" spans="5:5">
      <c r="E79549" s="15"/>
    </row>
    <row r="79550" spans="5:5">
      <c r="E79550" s="15"/>
    </row>
    <row r="79551" spans="5:5">
      <c r="E79551" s="15"/>
    </row>
    <row r="79552" spans="5:5">
      <c r="E79552" s="15"/>
    </row>
    <row r="79553" spans="5:5">
      <c r="E79553" s="15"/>
    </row>
    <row r="79554" spans="5:5">
      <c r="E79554" s="15"/>
    </row>
    <row r="79555" spans="5:5">
      <c r="E79555" s="15"/>
    </row>
    <row r="79556" spans="5:5">
      <c r="E79556" s="15"/>
    </row>
    <row r="79557" spans="5:5">
      <c r="E79557" s="15"/>
    </row>
    <row r="79558" spans="5:5">
      <c r="E79558" s="15"/>
    </row>
    <row r="79559" spans="5:5">
      <c r="E79559" s="15"/>
    </row>
    <row r="79560" spans="5:5">
      <c r="E79560" s="15"/>
    </row>
    <row r="79561" spans="5:5">
      <c r="E79561" s="15"/>
    </row>
    <row r="79562" spans="5:5">
      <c r="E79562" s="15"/>
    </row>
    <row r="79563" spans="5:5">
      <c r="E79563" s="15"/>
    </row>
    <row r="79564" spans="5:5">
      <c r="E79564" s="15"/>
    </row>
    <row r="79565" spans="5:5">
      <c r="E79565" s="15"/>
    </row>
    <row r="79566" spans="5:5">
      <c r="E79566" s="15"/>
    </row>
    <row r="79567" spans="5:5">
      <c r="E79567" s="15"/>
    </row>
    <row r="79568" spans="5:5">
      <c r="E79568" s="15"/>
    </row>
    <row r="79569" spans="5:5">
      <c r="E79569" s="15"/>
    </row>
    <row r="79570" spans="5:5">
      <c r="E79570" s="15"/>
    </row>
    <row r="79571" spans="5:5">
      <c r="E79571" s="15"/>
    </row>
    <row r="79572" spans="5:5">
      <c r="E79572" s="15"/>
    </row>
    <row r="79573" spans="5:5">
      <c r="E79573" s="15"/>
    </row>
    <row r="79574" spans="5:5">
      <c r="E79574" s="15"/>
    </row>
    <row r="79575" spans="5:5">
      <c r="E79575" s="15"/>
    </row>
    <row r="79576" spans="5:5">
      <c r="E79576" s="15"/>
    </row>
    <row r="79577" spans="5:5">
      <c r="E79577" s="15"/>
    </row>
    <row r="79578" spans="5:5">
      <c r="E79578" s="15"/>
    </row>
    <row r="79579" spans="5:5">
      <c r="E79579" s="15"/>
    </row>
    <row r="79580" spans="5:5">
      <c r="E79580" s="15"/>
    </row>
    <row r="79581" spans="5:5">
      <c r="E79581" s="15"/>
    </row>
    <row r="79582" spans="5:5">
      <c r="E79582" s="15"/>
    </row>
    <row r="79583" spans="5:5">
      <c r="E79583" s="15"/>
    </row>
    <row r="79584" spans="5:5">
      <c r="E79584" s="15"/>
    </row>
    <row r="79585" spans="5:5">
      <c r="E79585" s="15"/>
    </row>
    <row r="79586" spans="5:5">
      <c r="E79586" s="15"/>
    </row>
    <row r="79587" spans="5:5">
      <c r="E79587" s="15"/>
    </row>
    <row r="79588" spans="5:5">
      <c r="E79588" s="15"/>
    </row>
    <row r="79589" spans="5:5">
      <c r="E79589" s="15"/>
    </row>
    <row r="79590" spans="5:5">
      <c r="E79590" s="15"/>
    </row>
    <row r="79591" spans="5:5">
      <c r="E79591" s="15"/>
    </row>
    <row r="79592" spans="5:5">
      <c r="E79592" s="15"/>
    </row>
    <row r="79593" spans="5:5">
      <c r="E79593" s="15"/>
    </row>
    <row r="79594" spans="5:5">
      <c r="E79594" s="15"/>
    </row>
    <row r="79595" spans="5:5">
      <c r="E79595" s="15"/>
    </row>
    <row r="79596" spans="5:5">
      <c r="E79596" s="15"/>
    </row>
    <row r="79597" spans="5:5">
      <c r="E79597" s="15"/>
    </row>
    <row r="79598" spans="5:5">
      <c r="E79598" s="15"/>
    </row>
    <row r="79599" spans="5:5">
      <c r="E79599" s="15"/>
    </row>
    <row r="79600" spans="5:5">
      <c r="E79600" s="15"/>
    </row>
    <row r="79601" spans="5:5">
      <c r="E79601" s="15"/>
    </row>
    <row r="79602" spans="5:5">
      <c r="E79602" s="15"/>
    </row>
    <row r="79603" spans="5:5">
      <c r="E79603" s="15"/>
    </row>
    <row r="79604" spans="5:5">
      <c r="E79604" s="15"/>
    </row>
    <row r="79605" spans="5:5">
      <c r="E79605" s="15"/>
    </row>
    <row r="79606" spans="5:5">
      <c r="E79606" s="15"/>
    </row>
    <row r="79607" spans="5:5">
      <c r="E79607" s="15"/>
    </row>
    <row r="79608" spans="5:5">
      <c r="E79608" s="15"/>
    </row>
    <row r="79609" spans="5:5">
      <c r="E79609" s="15"/>
    </row>
    <row r="79610" spans="5:5">
      <c r="E79610" s="15"/>
    </row>
    <row r="79611" spans="5:5">
      <c r="E79611" s="15"/>
    </row>
    <row r="79612" spans="5:5">
      <c r="E79612" s="15"/>
    </row>
    <row r="79613" spans="5:5">
      <c r="E79613" s="15"/>
    </row>
    <row r="79614" spans="5:5">
      <c r="E79614" s="15"/>
    </row>
    <row r="79615" spans="5:5">
      <c r="E79615" s="15"/>
    </row>
    <row r="79616" spans="5:5">
      <c r="E79616" s="15"/>
    </row>
    <row r="79617" spans="5:5">
      <c r="E79617" s="15"/>
    </row>
    <row r="79618" spans="5:5">
      <c r="E79618" s="15"/>
    </row>
    <row r="79619" spans="5:5">
      <c r="E79619" s="15"/>
    </row>
    <row r="79620" spans="5:5">
      <c r="E79620" s="15"/>
    </row>
    <row r="79621" spans="5:5">
      <c r="E79621" s="15"/>
    </row>
    <row r="79622" spans="5:5">
      <c r="E79622" s="15"/>
    </row>
    <row r="79623" spans="5:5">
      <c r="E79623" s="15"/>
    </row>
    <row r="79624" spans="5:5">
      <c r="E79624" s="15"/>
    </row>
    <row r="79625" spans="5:5">
      <c r="E79625" s="15"/>
    </row>
    <row r="79626" spans="5:5">
      <c r="E79626" s="15"/>
    </row>
    <row r="79627" spans="5:5">
      <c r="E79627" s="15"/>
    </row>
    <row r="79628" spans="5:5">
      <c r="E79628" s="15"/>
    </row>
    <row r="79629" spans="5:5">
      <c r="E79629" s="15"/>
    </row>
    <row r="79630" spans="5:5">
      <c r="E79630" s="15"/>
    </row>
    <row r="79631" spans="5:5">
      <c r="E79631" s="15"/>
    </row>
    <row r="79632" spans="5:5">
      <c r="E79632" s="15"/>
    </row>
    <row r="79633" spans="5:5">
      <c r="E79633" s="15"/>
    </row>
    <row r="79634" spans="5:5">
      <c r="E79634" s="15"/>
    </row>
    <row r="79635" spans="5:5">
      <c r="E79635" s="15"/>
    </row>
    <row r="79636" spans="5:5">
      <c r="E79636" s="15"/>
    </row>
    <row r="79637" spans="5:5">
      <c r="E79637" s="15"/>
    </row>
    <row r="79638" spans="5:5">
      <c r="E79638" s="15"/>
    </row>
    <row r="79639" spans="5:5">
      <c r="E79639" s="15"/>
    </row>
    <row r="79640" spans="5:5">
      <c r="E79640" s="15"/>
    </row>
    <row r="79641" spans="5:5">
      <c r="E79641" s="15"/>
    </row>
    <row r="79642" spans="5:5">
      <c r="E79642" s="15"/>
    </row>
    <row r="79643" spans="5:5">
      <c r="E79643" s="15"/>
    </row>
    <row r="79644" spans="5:5">
      <c r="E79644" s="15"/>
    </row>
    <row r="79645" spans="5:5">
      <c r="E79645" s="15"/>
    </row>
    <row r="79646" spans="5:5">
      <c r="E79646" s="15"/>
    </row>
    <row r="79647" spans="5:5">
      <c r="E79647" s="15"/>
    </row>
    <row r="79648" spans="5:5">
      <c r="E79648" s="15"/>
    </row>
    <row r="79649" spans="5:5">
      <c r="E79649" s="15"/>
    </row>
    <row r="79650" spans="5:5">
      <c r="E79650" s="15"/>
    </row>
    <row r="79651" spans="5:5">
      <c r="E79651" s="15"/>
    </row>
    <row r="79652" spans="5:5">
      <c r="E79652" s="15"/>
    </row>
    <row r="79653" spans="5:5">
      <c r="E79653" s="15"/>
    </row>
    <row r="79654" spans="5:5">
      <c r="E79654" s="15"/>
    </row>
    <row r="79655" spans="5:5">
      <c r="E79655" s="15"/>
    </row>
    <row r="79656" spans="5:5">
      <c r="E79656" s="15"/>
    </row>
    <row r="79657" spans="5:5">
      <c r="E79657" s="15"/>
    </row>
    <row r="79658" spans="5:5">
      <c r="E79658" s="15"/>
    </row>
    <row r="79659" spans="5:5">
      <c r="E79659" s="15"/>
    </row>
    <row r="79660" spans="5:5">
      <c r="E79660" s="15"/>
    </row>
    <row r="79661" spans="5:5">
      <c r="E79661" s="15"/>
    </row>
    <row r="79662" spans="5:5">
      <c r="E79662" s="15"/>
    </row>
    <row r="79663" spans="5:5">
      <c r="E79663" s="15"/>
    </row>
    <row r="79664" spans="5:5">
      <c r="E79664" s="15"/>
    </row>
    <row r="79665" spans="5:5">
      <c r="E79665" s="15"/>
    </row>
    <row r="79666" spans="5:5">
      <c r="E79666" s="15"/>
    </row>
    <row r="79667" spans="5:5">
      <c r="E79667" s="15"/>
    </row>
    <row r="79668" spans="5:5">
      <c r="E79668" s="15"/>
    </row>
    <row r="79669" spans="5:5">
      <c r="E79669" s="15"/>
    </row>
    <row r="79670" spans="5:5">
      <c r="E79670" s="15"/>
    </row>
    <row r="79671" spans="5:5">
      <c r="E79671" s="15"/>
    </row>
    <row r="79672" spans="5:5">
      <c r="E79672" s="15"/>
    </row>
    <row r="79673" spans="5:5">
      <c r="E79673" s="15"/>
    </row>
    <row r="79674" spans="5:5">
      <c r="E79674" s="15"/>
    </row>
    <row r="79675" spans="5:5">
      <c r="E79675" s="15"/>
    </row>
    <row r="79676" spans="5:5">
      <c r="E79676" s="15"/>
    </row>
    <row r="79677" spans="5:5">
      <c r="E79677" s="15"/>
    </row>
    <row r="79678" spans="5:5">
      <c r="E79678" s="15"/>
    </row>
    <row r="79679" spans="5:5">
      <c r="E79679" s="15"/>
    </row>
    <row r="79680" spans="5:5">
      <c r="E79680" s="15"/>
    </row>
    <row r="79681" spans="5:5">
      <c r="E79681" s="15"/>
    </row>
    <row r="79682" spans="5:5">
      <c r="E79682" s="15"/>
    </row>
    <row r="79683" spans="5:5">
      <c r="E79683" s="15"/>
    </row>
    <row r="79684" spans="5:5">
      <c r="E79684" s="15"/>
    </row>
    <row r="79685" spans="5:5">
      <c r="E79685" s="15"/>
    </row>
    <row r="79686" spans="5:5">
      <c r="E79686" s="15"/>
    </row>
    <row r="79687" spans="5:5">
      <c r="E79687" s="15"/>
    </row>
    <row r="79688" spans="5:5">
      <c r="E79688" s="15"/>
    </row>
    <row r="79689" spans="5:5">
      <c r="E79689" s="15"/>
    </row>
    <row r="79690" spans="5:5">
      <c r="E79690" s="15"/>
    </row>
    <row r="79691" spans="5:5">
      <c r="E79691" s="15"/>
    </row>
    <row r="79692" spans="5:5">
      <c r="E79692" s="15"/>
    </row>
    <row r="79693" spans="5:5">
      <c r="E79693" s="15"/>
    </row>
    <row r="79694" spans="5:5">
      <c r="E79694" s="15"/>
    </row>
    <row r="79695" spans="5:5">
      <c r="E79695" s="15"/>
    </row>
    <row r="79696" spans="5:5">
      <c r="E79696" s="15"/>
    </row>
    <row r="79697" spans="5:5">
      <c r="E79697" s="15"/>
    </row>
    <row r="79698" spans="5:5">
      <c r="E79698" s="15"/>
    </row>
    <row r="79699" spans="5:5">
      <c r="E79699" s="15"/>
    </row>
    <row r="79700" spans="5:5">
      <c r="E79700" s="15"/>
    </row>
    <row r="79701" spans="5:5">
      <c r="E79701" s="15"/>
    </row>
    <row r="79702" spans="5:5">
      <c r="E79702" s="15"/>
    </row>
    <row r="79703" spans="5:5">
      <c r="E79703" s="15"/>
    </row>
    <row r="79704" spans="5:5">
      <c r="E79704" s="15"/>
    </row>
    <row r="79705" spans="5:5">
      <c r="E79705" s="15"/>
    </row>
    <row r="79706" spans="5:5">
      <c r="E79706" s="15"/>
    </row>
    <row r="79707" spans="5:5">
      <c r="E79707" s="15"/>
    </row>
    <row r="79708" spans="5:5">
      <c r="E79708" s="15"/>
    </row>
    <row r="79709" spans="5:5">
      <c r="E79709" s="15"/>
    </row>
    <row r="79710" spans="5:5">
      <c r="E79710" s="15"/>
    </row>
    <row r="79711" spans="5:5">
      <c r="E79711" s="15"/>
    </row>
    <row r="79712" spans="5:5">
      <c r="E79712" s="15"/>
    </row>
    <row r="79713" spans="5:5">
      <c r="E79713" s="15"/>
    </row>
    <row r="79714" spans="5:5">
      <c r="E79714" s="15"/>
    </row>
    <row r="79715" spans="5:5">
      <c r="E79715" s="15"/>
    </row>
    <row r="79716" spans="5:5">
      <c r="E79716" s="15"/>
    </row>
    <row r="79717" spans="5:5">
      <c r="E79717" s="15"/>
    </row>
    <row r="79718" spans="5:5">
      <c r="E79718" s="15"/>
    </row>
    <row r="79719" spans="5:5">
      <c r="E79719" s="15"/>
    </row>
    <row r="79720" spans="5:5">
      <c r="E79720" s="15"/>
    </row>
    <row r="79721" spans="5:5">
      <c r="E79721" s="15"/>
    </row>
    <row r="79722" spans="5:5">
      <c r="E79722" s="15"/>
    </row>
    <row r="79723" spans="5:5">
      <c r="E79723" s="15"/>
    </row>
    <row r="79724" spans="5:5">
      <c r="E79724" s="15"/>
    </row>
    <row r="79725" spans="5:5">
      <c r="E79725" s="15"/>
    </row>
    <row r="79726" spans="5:5">
      <c r="E79726" s="15"/>
    </row>
    <row r="79727" spans="5:5">
      <c r="E79727" s="15"/>
    </row>
    <row r="79728" spans="5:5">
      <c r="E79728" s="15"/>
    </row>
    <row r="79729" spans="5:5">
      <c r="E79729" s="15"/>
    </row>
    <row r="79730" spans="5:5">
      <c r="E79730" s="15"/>
    </row>
    <row r="79731" spans="5:5">
      <c r="E79731" s="15"/>
    </row>
    <row r="79732" spans="5:5">
      <c r="E79732" s="15"/>
    </row>
    <row r="79733" spans="5:5">
      <c r="E79733" s="15"/>
    </row>
    <row r="79734" spans="5:5">
      <c r="E79734" s="15"/>
    </row>
    <row r="79735" spans="5:5">
      <c r="E79735" s="15"/>
    </row>
    <row r="79736" spans="5:5">
      <c r="E79736" s="15"/>
    </row>
    <row r="79737" spans="5:5">
      <c r="E79737" s="15"/>
    </row>
    <row r="79738" spans="5:5">
      <c r="E79738" s="15"/>
    </row>
    <row r="79739" spans="5:5">
      <c r="E79739" s="15"/>
    </row>
    <row r="79740" spans="5:5">
      <c r="E79740" s="15"/>
    </row>
    <row r="79741" spans="5:5">
      <c r="E79741" s="15"/>
    </row>
    <row r="79742" spans="5:5">
      <c r="E79742" s="15"/>
    </row>
    <row r="79743" spans="5:5">
      <c r="E79743" s="15"/>
    </row>
    <row r="79744" spans="5:5">
      <c r="E79744" s="15"/>
    </row>
    <row r="79745" spans="5:5">
      <c r="E79745" s="15"/>
    </row>
    <row r="79746" spans="5:5">
      <c r="E79746" s="15"/>
    </row>
    <row r="79747" spans="5:5">
      <c r="E79747" s="15"/>
    </row>
    <row r="79748" spans="5:5">
      <c r="E79748" s="15"/>
    </row>
    <row r="79749" spans="5:5">
      <c r="E79749" s="15"/>
    </row>
    <row r="79750" spans="5:5">
      <c r="E79750" s="15"/>
    </row>
    <row r="79751" spans="5:5">
      <c r="E79751" s="15"/>
    </row>
    <row r="79752" spans="5:5">
      <c r="E79752" s="15"/>
    </row>
    <row r="79753" spans="5:5">
      <c r="E79753" s="15"/>
    </row>
    <row r="79754" spans="5:5">
      <c r="E79754" s="15"/>
    </row>
    <row r="79755" spans="5:5">
      <c r="E79755" s="15"/>
    </row>
    <row r="79756" spans="5:5">
      <c r="E79756" s="15"/>
    </row>
    <row r="79757" spans="5:5">
      <c r="E79757" s="15"/>
    </row>
    <row r="79758" spans="5:5">
      <c r="E79758" s="15"/>
    </row>
    <row r="79759" spans="5:5">
      <c r="E79759" s="15"/>
    </row>
    <row r="79760" spans="5:5">
      <c r="E79760" s="15"/>
    </row>
    <row r="79761" spans="5:5">
      <c r="E79761" s="15"/>
    </row>
    <row r="79762" spans="5:5">
      <c r="E79762" s="15"/>
    </row>
    <row r="79763" spans="5:5">
      <c r="E79763" s="15"/>
    </row>
    <row r="79764" spans="5:5">
      <c r="E79764" s="15"/>
    </row>
    <row r="79765" spans="5:5">
      <c r="E79765" s="15"/>
    </row>
    <row r="79766" spans="5:5">
      <c r="E79766" s="15"/>
    </row>
    <row r="79767" spans="5:5">
      <c r="E79767" s="15"/>
    </row>
    <row r="79768" spans="5:5">
      <c r="E79768" s="15"/>
    </row>
    <row r="79769" spans="5:5">
      <c r="E79769" s="15"/>
    </row>
    <row r="79770" spans="5:5">
      <c r="E79770" s="15"/>
    </row>
    <row r="79771" spans="5:5">
      <c r="E79771" s="15"/>
    </row>
    <row r="79772" spans="5:5">
      <c r="E79772" s="15"/>
    </row>
    <row r="79773" spans="5:5">
      <c r="E79773" s="15"/>
    </row>
    <row r="79774" spans="5:5">
      <c r="E79774" s="15"/>
    </row>
    <row r="79775" spans="5:5">
      <c r="E79775" s="15"/>
    </row>
    <row r="79776" spans="5:5">
      <c r="E79776" s="15"/>
    </row>
    <row r="79777" spans="5:5">
      <c r="E79777" s="15"/>
    </row>
    <row r="79778" spans="5:5">
      <c r="E79778" s="15"/>
    </row>
    <row r="79779" spans="5:5">
      <c r="E79779" s="15"/>
    </row>
    <row r="79780" spans="5:5">
      <c r="E79780" s="15"/>
    </row>
    <row r="79781" spans="5:5">
      <c r="E79781" s="15"/>
    </row>
    <row r="79782" spans="5:5">
      <c r="E79782" s="15"/>
    </row>
    <row r="79783" spans="5:5">
      <c r="E79783" s="15"/>
    </row>
    <row r="79784" spans="5:5">
      <c r="E79784" s="15"/>
    </row>
    <row r="79785" spans="5:5">
      <c r="E79785" s="15"/>
    </row>
    <row r="79786" spans="5:5">
      <c r="E79786" s="15"/>
    </row>
    <row r="79787" spans="5:5">
      <c r="E79787" s="15"/>
    </row>
    <row r="79788" spans="5:5">
      <c r="E79788" s="15"/>
    </row>
    <row r="79789" spans="5:5">
      <c r="E79789" s="15"/>
    </row>
    <row r="79790" spans="5:5">
      <c r="E79790" s="15"/>
    </row>
    <row r="79791" spans="5:5">
      <c r="E79791" s="15"/>
    </row>
    <row r="79792" spans="5:5">
      <c r="E79792" s="15"/>
    </row>
    <row r="79793" spans="5:5">
      <c r="E79793" s="15"/>
    </row>
    <row r="79794" spans="5:5">
      <c r="E79794" s="15"/>
    </row>
    <row r="79795" spans="5:5">
      <c r="E79795" s="15"/>
    </row>
    <row r="79796" spans="5:5">
      <c r="E79796" s="15"/>
    </row>
    <row r="79797" spans="5:5">
      <c r="E79797" s="15"/>
    </row>
    <row r="79798" spans="5:5">
      <c r="E79798" s="15"/>
    </row>
    <row r="79799" spans="5:5">
      <c r="E79799" s="15"/>
    </row>
    <row r="79800" spans="5:5">
      <c r="E79800" s="15"/>
    </row>
    <row r="79801" spans="5:5">
      <c r="E79801" s="15"/>
    </row>
    <row r="79802" spans="5:5">
      <c r="E79802" s="15"/>
    </row>
    <row r="79803" spans="5:5">
      <c r="E79803" s="15"/>
    </row>
    <row r="79804" spans="5:5">
      <c r="E79804" s="15"/>
    </row>
    <row r="79805" spans="5:5">
      <c r="E79805" s="15"/>
    </row>
    <row r="79806" spans="5:5">
      <c r="E79806" s="15"/>
    </row>
    <row r="79807" spans="5:5">
      <c r="E79807" s="15"/>
    </row>
    <row r="79808" spans="5:5">
      <c r="E79808" s="15"/>
    </row>
    <row r="79809" spans="5:5">
      <c r="E79809" s="15"/>
    </row>
    <row r="79810" spans="5:5">
      <c r="E79810" s="15"/>
    </row>
    <row r="79811" spans="5:5">
      <c r="E79811" s="15"/>
    </row>
    <row r="79812" spans="5:5">
      <c r="E79812" s="15"/>
    </row>
    <row r="79813" spans="5:5">
      <c r="E79813" s="15"/>
    </row>
    <row r="79814" spans="5:5">
      <c r="E79814" s="15"/>
    </row>
    <row r="79815" spans="5:5">
      <c r="E79815" s="15"/>
    </row>
    <row r="79816" spans="5:5">
      <c r="E79816" s="15"/>
    </row>
    <row r="79817" spans="5:5">
      <c r="E79817" s="15"/>
    </row>
    <row r="79818" spans="5:5">
      <c r="E79818" s="15"/>
    </row>
    <row r="79819" spans="5:5">
      <c r="E79819" s="15"/>
    </row>
    <row r="79820" spans="5:5">
      <c r="E79820" s="15"/>
    </row>
    <row r="79821" spans="5:5">
      <c r="E79821" s="15"/>
    </row>
    <row r="79822" spans="5:5">
      <c r="E79822" s="15"/>
    </row>
    <row r="79823" spans="5:5">
      <c r="E79823" s="15"/>
    </row>
    <row r="79824" spans="5:5">
      <c r="E79824" s="15"/>
    </row>
    <row r="79825" spans="5:5">
      <c r="E79825" s="15"/>
    </row>
    <row r="79826" spans="5:5">
      <c r="E79826" s="15"/>
    </row>
    <row r="79827" spans="5:5">
      <c r="E79827" s="15"/>
    </row>
    <row r="79828" spans="5:5">
      <c r="E79828" s="15"/>
    </row>
    <row r="79829" spans="5:5">
      <c r="E79829" s="15"/>
    </row>
    <row r="79830" spans="5:5">
      <c r="E79830" s="15"/>
    </row>
    <row r="79831" spans="5:5">
      <c r="E79831" s="15"/>
    </row>
    <row r="79832" spans="5:5">
      <c r="E79832" s="15"/>
    </row>
    <row r="79833" spans="5:5">
      <c r="E79833" s="15"/>
    </row>
    <row r="79834" spans="5:5">
      <c r="E79834" s="15"/>
    </row>
    <row r="79835" spans="5:5">
      <c r="E79835" s="15"/>
    </row>
    <row r="79836" spans="5:5">
      <c r="E79836" s="15"/>
    </row>
    <row r="79837" spans="5:5">
      <c r="E79837" s="15"/>
    </row>
    <row r="79838" spans="5:5">
      <c r="E79838" s="15"/>
    </row>
    <row r="79839" spans="5:5">
      <c r="E79839" s="15"/>
    </row>
    <row r="79840" spans="5:5">
      <c r="E79840" s="15"/>
    </row>
    <row r="79841" spans="5:5">
      <c r="E79841" s="15"/>
    </row>
    <row r="79842" spans="5:5">
      <c r="E79842" s="15"/>
    </row>
    <row r="79843" spans="5:5">
      <c r="E79843" s="15"/>
    </row>
    <row r="79844" spans="5:5">
      <c r="E79844" s="15"/>
    </row>
    <row r="79845" spans="5:5">
      <c r="E79845" s="15"/>
    </row>
    <row r="79846" spans="5:5">
      <c r="E79846" s="15"/>
    </row>
    <row r="79847" spans="5:5">
      <c r="E79847" s="15"/>
    </row>
    <row r="79848" spans="5:5">
      <c r="E79848" s="15"/>
    </row>
    <row r="79849" spans="5:5">
      <c r="E79849" s="15"/>
    </row>
    <row r="79850" spans="5:5">
      <c r="E79850" s="15"/>
    </row>
    <row r="79851" spans="5:5">
      <c r="E79851" s="15"/>
    </row>
    <row r="79852" spans="5:5">
      <c r="E79852" s="15"/>
    </row>
    <row r="79853" spans="5:5">
      <c r="E79853" s="15"/>
    </row>
    <row r="79854" spans="5:5">
      <c r="E79854" s="15"/>
    </row>
    <row r="79855" spans="5:5">
      <c r="E79855" s="15"/>
    </row>
    <row r="79856" spans="5:5">
      <c r="E79856" s="15"/>
    </row>
    <row r="79857" spans="5:5">
      <c r="E79857" s="15"/>
    </row>
    <row r="79858" spans="5:5">
      <c r="E79858" s="15"/>
    </row>
    <row r="79859" spans="5:5">
      <c r="E79859" s="15"/>
    </row>
    <row r="79860" spans="5:5">
      <c r="E79860" s="15"/>
    </row>
    <row r="79861" spans="5:5">
      <c r="E79861" s="15"/>
    </row>
    <row r="79862" spans="5:5">
      <c r="E79862" s="15"/>
    </row>
    <row r="79863" spans="5:5">
      <c r="E79863" s="15"/>
    </row>
    <row r="79864" spans="5:5">
      <c r="E79864" s="15"/>
    </row>
    <row r="79865" spans="5:5">
      <c r="E79865" s="15"/>
    </row>
    <row r="79866" spans="5:5">
      <c r="E79866" s="15"/>
    </row>
    <row r="79867" spans="5:5">
      <c r="E79867" s="15"/>
    </row>
    <row r="79868" spans="5:5">
      <c r="E79868" s="15"/>
    </row>
    <row r="79869" spans="5:5">
      <c r="E79869" s="15"/>
    </row>
    <row r="79870" spans="5:5">
      <c r="E79870" s="15"/>
    </row>
    <row r="79871" spans="5:5">
      <c r="E79871" s="15"/>
    </row>
    <row r="79872" spans="5:5">
      <c r="E79872" s="15"/>
    </row>
    <row r="79873" spans="5:5">
      <c r="E79873" s="15"/>
    </row>
    <row r="79874" spans="5:5">
      <c r="E79874" s="15"/>
    </row>
    <row r="79875" spans="5:5">
      <c r="E79875" s="15"/>
    </row>
    <row r="79876" spans="5:5">
      <c r="E79876" s="15"/>
    </row>
    <row r="79877" spans="5:5">
      <c r="E79877" s="15"/>
    </row>
    <row r="79878" spans="5:5">
      <c r="E79878" s="15"/>
    </row>
    <row r="79879" spans="5:5">
      <c r="E79879" s="15"/>
    </row>
    <row r="79880" spans="5:5">
      <c r="E79880" s="15"/>
    </row>
    <row r="79881" spans="5:5">
      <c r="E79881" s="15"/>
    </row>
    <row r="79882" spans="5:5">
      <c r="E79882" s="15"/>
    </row>
    <row r="79883" spans="5:5">
      <c r="E79883" s="15"/>
    </row>
    <row r="79884" spans="5:5">
      <c r="E79884" s="15"/>
    </row>
    <row r="79885" spans="5:5">
      <c r="E79885" s="15"/>
    </row>
    <row r="79886" spans="5:5">
      <c r="E79886" s="15"/>
    </row>
    <row r="79887" spans="5:5">
      <c r="E79887" s="15"/>
    </row>
    <row r="79888" spans="5:5">
      <c r="E79888" s="15"/>
    </row>
    <row r="79889" spans="5:5">
      <c r="E79889" s="15"/>
    </row>
    <row r="79890" spans="5:5">
      <c r="E79890" s="15"/>
    </row>
    <row r="79891" spans="5:5">
      <c r="E79891" s="15"/>
    </row>
    <row r="79892" spans="5:5">
      <c r="E79892" s="15"/>
    </row>
    <row r="79893" spans="5:5">
      <c r="E79893" s="15"/>
    </row>
    <row r="79894" spans="5:5">
      <c r="E79894" s="15"/>
    </row>
    <row r="79895" spans="5:5">
      <c r="E79895" s="15"/>
    </row>
    <row r="79896" spans="5:5">
      <c r="E79896" s="15"/>
    </row>
    <row r="79897" spans="5:5">
      <c r="E79897" s="15"/>
    </row>
    <row r="79898" spans="5:5">
      <c r="E79898" s="15"/>
    </row>
    <row r="79899" spans="5:5">
      <c r="E79899" s="15"/>
    </row>
    <row r="79900" spans="5:5">
      <c r="E79900" s="15"/>
    </row>
    <row r="79901" spans="5:5">
      <c r="E79901" s="15"/>
    </row>
    <row r="79902" spans="5:5">
      <c r="E79902" s="15"/>
    </row>
    <row r="79903" spans="5:5">
      <c r="E79903" s="15"/>
    </row>
    <row r="79904" spans="5:5">
      <c r="E79904" s="15"/>
    </row>
    <row r="79905" spans="5:5">
      <c r="E79905" s="15"/>
    </row>
    <row r="79906" spans="5:5">
      <c r="E79906" s="15"/>
    </row>
    <row r="79907" spans="5:5">
      <c r="E79907" s="15"/>
    </row>
    <row r="79908" spans="5:5">
      <c r="E79908" s="15"/>
    </row>
    <row r="79909" spans="5:5">
      <c r="E79909" s="15"/>
    </row>
    <row r="79910" spans="5:5">
      <c r="E79910" s="15"/>
    </row>
    <row r="79911" spans="5:5">
      <c r="E79911" s="15"/>
    </row>
    <row r="79912" spans="5:5">
      <c r="E79912" s="15"/>
    </row>
    <row r="79913" spans="5:5">
      <c r="E79913" s="15"/>
    </row>
    <row r="79914" spans="5:5">
      <c r="E79914" s="15"/>
    </row>
    <row r="79915" spans="5:5">
      <c r="E79915" s="15"/>
    </row>
    <row r="79916" spans="5:5">
      <c r="E79916" s="15"/>
    </row>
    <row r="79917" spans="5:5">
      <c r="E79917" s="15"/>
    </row>
    <row r="79918" spans="5:5">
      <c r="E79918" s="15"/>
    </row>
    <row r="79919" spans="5:5">
      <c r="E79919" s="15"/>
    </row>
    <row r="79920" spans="5:5">
      <c r="E79920" s="15"/>
    </row>
    <row r="79921" spans="5:5">
      <c r="E79921" s="15"/>
    </row>
    <row r="79922" spans="5:5">
      <c r="E79922" s="15"/>
    </row>
    <row r="79923" spans="5:5">
      <c r="E79923" s="15"/>
    </row>
    <row r="79924" spans="5:5">
      <c r="E79924" s="15"/>
    </row>
    <row r="79925" spans="5:5">
      <c r="E79925" s="15"/>
    </row>
    <row r="79926" spans="5:5">
      <c r="E79926" s="15"/>
    </row>
    <row r="79927" spans="5:5">
      <c r="E79927" s="15"/>
    </row>
    <row r="79928" spans="5:5">
      <c r="E79928" s="15"/>
    </row>
    <row r="79929" spans="5:5">
      <c r="E79929" s="15"/>
    </row>
    <row r="79930" spans="5:5">
      <c r="E79930" s="15"/>
    </row>
    <row r="79931" spans="5:5">
      <c r="E79931" s="15"/>
    </row>
    <row r="79932" spans="5:5">
      <c r="E79932" s="15"/>
    </row>
    <row r="79933" spans="5:5">
      <c r="E79933" s="15"/>
    </row>
    <row r="79934" spans="5:5">
      <c r="E79934" s="15"/>
    </row>
    <row r="79935" spans="5:5">
      <c r="E79935" s="15"/>
    </row>
    <row r="79936" spans="5:5">
      <c r="E79936" s="15"/>
    </row>
    <row r="79937" spans="5:5">
      <c r="E79937" s="15"/>
    </row>
    <row r="79938" spans="5:5">
      <c r="E79938" s="15"/>
    </row>
    <row r="79939" spans="5:5">
      <c r="E79939" s="15"/>
    </row>
    <row r="79940" spans="5:5">
      <c r="E79940" s="15"/>
    </row>
    <row r="79941" spans="5:5">
      <c r="E79941" s="15"/>
    </row>
    <row r="79942" spans="5:5">
      <c r="E79942" s="15"/>
    </row>
    <row r="79943" spans="5:5">
      <c r="E79943" s="15"/>
    </row>
    <row r="79944" spans="5:5">
      <c r="E79944" s="15"/>
    </row>
    <row r="79945" spans="5:5">
      <c r="E79945" s="15"/>
    </row>
    <row r="79946" spans="5:5">
      <c r="E79946" s="15"/>
    </row>
    <row r="79947" spans="5:5">
      <c r="E79947" s="15"/>
    </row>
    <row r="79948" spans="5:5">
      <c r="E79948" s="15"/>
    </row>
    <row r="79949" spans="5:5">
      <c r="E79949" s="15"/>
    </row>
    <row r="79950" spans="5:5">
      <c r="E79950" s="15"/>
    </row>
    <row r="79951" spans="5:5">
      <c r="E79951" s="15"/>
    </row>
    <row r="79952" spans="5:5">
      <c r="E79952" s="15"/>
    </row>
    <row r="79953" spans="5:5">
      <c r="E79953" s="15"/>
    </row>
    <row r="79954" spans="5:5">
      <c r="E79954" s="15"/>
    </row>
    <row r="79955" spans="5:5">
      <c r="E79955" s="15"/>
    </row>
    <row r="79956" spans="5:5">
      <c r="E79956" s="15"/>
    </row>
    <row r="79957" spans="5:5">
      <c r="E79957" s="15"/>
    </row>
    <row r="79958" spans="5:5">
      <c r="E79958" s="15"/>
    </row>
    <row r="79959" spans="5:5">
      <c r="E79959" s="15"/>
    </row>
    <row r="79960" spans="5:5">
      <c r="E79960" s="15"/>
    </row>
    <row r="79961" spans="5:5">
      <c r="E79961" s="15"/>
    </row>
    <row r="79962" spans="5:5">
      <c r="E79962" s="15"/>
    </row>
    <row r="79963" spans="5:5">
      <c r="E79963" s="15"/>
    </row>
    <row r="79964" spans="5:5">
      <c r="E79964" s="15"/>
    </row>
    <row r="79965" spans="5:5">
      <c r="E79965" s="15"/>
    </row>
    <row r="79966" spans="5:5">
      <c r="E79966" s="15"/>
    </row>
    <row r="79967" spans="5:5">
      <c r="E79967" s="15"/>
    </row>
    <row r="79968" spans="5:5">
      <c r="E79968" s="15"/>
    </row>
    <row r="79969" spans="5:5">
      <c r="E79969" s="15"/>
    </row>
    <row r="79970" spans="5:5">
      <c r="E79970" s="15"/>
    </row>
    <row r="79971" spans="5:5">
      <c r="E79971" s="15"/>
    </row>
    <row r="79972" spans="5:5">
      <c r="E79972" s="15"/>
    </row>
    <row r="79973" spans="5:5">
      <c r="E79973" s="15"/>
    </row>
    <row r="79974" spans="5:5">
      <c r="E79974" s="15"/>
    </row>
    <row r="79975" spans="5:5">
      <c r="E79975" s="15"/>
    </row>
    <row r="79976" spans="5:5">
      <c r="E79976" s="15"/>
    </row>
    <row r="79977" spans="5:5">
      <c r="E79977" s="15"/>
    </row>
    <row r="79978" spans="5:5">
      <c r="E79978" s="15"/>
    </row>
    <row r="79979" spans="5:5">
      <c r="E79979" s="15"/>
    </row>
    <row r="79980" spans="5:5">
      <c r="E79980" s="15"/>
    </row>
    <row r="79981" spans="5:5">
      <c r="E79981" s="15"/>
    </row>
    <row r="79982" spans="5:5">
      <c r="E79982" s="15"/>
    </row>
    <row r="79983" spans="5:5">
      <c r="E79983" s="15"/>
    </row>
    <row r="79984" spans="5:5">
      <c r="E79984" s="15"/>
    </row>
    <row r="79985" spans="5:5">
      <c r="E79985" s="15"/>
    </row>
    <row r="79986" spans="5:5">
      <c r="E79986" s="15"/>
    </row>
    <row r="79987" spans="5:5">
      <c r="E79987" s="15"/>
    </row>
    <row r="79988" spans="5:5">
      <c r="E79988" s="15"/>
    </row>
    <row r="79989" spans="5:5">
      <c r="E79989" s="15"/>
    </row>
    <row r="79990" spans="5:5">
      <c r="E79990" s="15"/>
    </row>
    <row r="79991" spans="5:5">
      <c r="E79991" s="15"/>
    </row>
    <row r="79992" spans="5:5">
      <c r="E79992" s="15"/>
    </row>
    <row r="79993" spans="5:5">
      <c r="E79993" s="15"/>
    </row>
    <row r="79994" spans="5:5">
      <c r="E79994" s="15"/>
    </row>
    <row r="79995" spans="5:5">
      <c r="E79995" s="15"/>
    </row>
    <row r="79996" spans="5:5">
      <c r="E79996" s="15"/>
    </row>
    <row r="79997" spans="5:5">
      <c r="E79997" s="15"/>
    </row>
    <row r="79998" spans="5:5">
      <c r="E79998" s="15"/>
    </row>
    <row r="79999" spans="5:5">
      <c r="E79999" s="15"/>
    </row>
    <row r="80000" spans="5:5">
      <c r="E80000" s="15"/>
    </row>
    <row r="80001" spans="5:5">
      <c r="E80001" s="15"/>
    </row>
    <row r="80002" spans="5:5">
      <c r="E80002" s="15"/>
    </row>
    <row r="80003" spans="5:5">
      <c r="E80003" s="15"/>
    </row>
    <row r="80004" spans="5:5">
      <c r="E80004" s="15"/>
    </row>
    <row r="80005" spans="5:5">
      <c r="E80005" s="15"/>
    </row>
    <row r="80006" spans="5:5">
      <c r="E80006" s="15"/>
    </row>
    <row r="80007" spans="5:5">
      <c r="E80007" s="15"/>
    </row>
    <row r="80008" spans="5:5">
      <c r="E80008" s="15"/>
    </row>
    <row r="80009" spans="5:5">
      <c r="E80009" s="15"/>
    </row>
    <row r="80010" spans="5:5">
      <c r="E80010" s="15"/>
    </row>
    <row r="80011" spans="5:5">
      <c r="E80011" s="15"/>
    </row>
    <row r="80012" spans="5:5">
      <c r="E80012" s="15"/>
    </row>
    <row r="80013" spans="5:5">
      <c r="E80013" s="15"/>
    </row>
    <row r="80014" spans="5:5">
      <c r="E80014" s="15"/>
    </row>
    <row r="80015" spans="5:5">
      <c r="E80015" s="15"/>
    </row>
    <row r="80016" spans="5:5">
      <c r="E80016" s="15"/>
    </row>
    <row r="80017" spans="5:5">
      <c r="E80017" s="15"/>
    </row>
    <row r="80018" spans="5:5">
      <c r="E80018" s="15"/>
    </row>
    <row r="80019" spans="5:5">
      <c r="E80019" s="15"/>
    </row>
    <row r="80020" spans="5:5">
      <c r="E80020" s="15"/>
    </row>
    <row r="80021" spans="5:5">
      <c r="E80021" s="15"/>
    </row>
    <row r="80022" spans="5:5">
      <c r="E80022" s="15"/>
    </row>
    <row r="80023" spans="5:5">
      <c r="E80023" s="15"/>
    </row>
    <row r="80024" spans="5:5">
      <c r="E80024" s="15"/>
    </row>
    <row r="80025" spans="5:5">
      <c r="E80025" s="15"/>
    </row>
    <row r="80026" spans="5:5">
      <c r="E80026" s="15"/>
    </row>
    <row r="80027" spans="5:5">
      <c r="E80027" s="15"/>
    </row>
    <row r="80028" spans="5:5">
      <c r="E80028" s="15"/>
    </row>
    <row r="80029" spans="5:5">
      <c r="E80029" s="15"/>
    </row>
    <row r="80030" spans="5:5">
      <c r="E80030" s="15"/>
    </row>
    <row r="80031" spans="5:5">
      <c r="E80031" s="15"/>
    </row>
    <row r="80032" spans="5:5">
      <c r="E80032" s="15"/>
    </row>
    <row r="80033" spans="5:5">
      <c r="E80033" s="15"/>
    </row>
    <row r="80034" spans="5:5">
      <c r="E80034" s="15"/>
    </row>
    <row r="80035" spans="5:5">
      <c r="E80035" s="15"/>
    </row>
    <row r="80036" spans="5:5">
      <c r="E80036" s="15"/>
    </row>
    <row r="80037" spans="5:5">
      <c r="E80037" s="15"/>
    </row>
    <row r="80038" spans="5:5">
      <c r="E80038" s="15"/>
    </row>
    <row r="80039" spans="5:5">
      <c r="E80039" s="15"/>
    </row>
    <row r="80040" spans="5:5">
      <c r="E80040" s="15"/>
    </row>
    <row r="80041" spans="5:5">
      <c r="E80041" s="15"/>
    </row>
    <row r="80042" spans="5:5">
      <c r="E80042" s="15"/>
    </row>
    <row r="80043" spans="5:5">
      <c r="E80043" s="15"/>
    </row>
    <row r="80044" spans="5:5">
      <c r="E80044" s="15"/>
    </row>
    <row r="80045" spans="5:5">
      <c r="E80045" s="15"/>
    </row>
    <row r="80046" spans="5:5">
      <c r="E80046" s="15"/>
    </row>
    <row r="80047" spans="5:5">
      <c r="E80047" s="15"/>
    </row>
    <row r="80048" spans="5:5">
      <c r="E80048" s="15"/>
    </row>
    <row r="80049" spans="5:5">
      <c r="E80049" s="15"/>
    </row>
    <row r="80050" spans="5:5">
      <c r="E80050" s="15"/>
    </row>
    <row r="80051" spans="5:5">
      <c r="E80051" s="15"/>
    </row>
    <row r="80052" spans="5:5">
      <c r="E80052" s="15"/>
    </row>
    <row r="80053" spans="5:5">
      <c r="E80053" s="15"/>
    </row>
    <row r="80054" spans="5:5">
      <c r="E80054" s="15"/>
    </row>
    <row r="80055" spans="5:5">
      <c r="E80055" s="15"/>
    </row>
    <row r="80056" spans="5:5">
      <c r="E80056" s="15"/>
    </row>
    <row r="80057" spans="5:5">
      <c r="E80057" s="15"/>
    </row>
    <row r="80058" spans="5:5">
      <c r="E80058" s="15"/>
    </row>
    <row r="80059" spans="5:5">
      <c r="E80059" s="15"/>
    </row>
    <row r="80060" spans="5:5">
      <c r="E80060" s="15"/>
    </row>
    <row r="80061" spans="5:5">
      <c r="E80061" s="15"/>
    </row>
    <row r="80062" spans="5:5">
      <c r="E80062" s="15"/>
    </row>
    <row r="80063" spans="5:5">
      <c r="E80063" s="15"/>
    </row>
    <row r="80064" spans="5:5">
      <c r="E80064" s="15"/>
    </row>
    <row r="80065" spans="5:5">
      <c r="E80065" s="15"/>
    </row>
    <row r="80066" spans="5:5">
      <c r="E80066" s="15"/>
    </row>
    <row r="80067" spans="5:5">
      <c r="E80067" s="15"/>
    </row>
    <row r="80068" spans="5:5">
      <c r="E80068" s="15"/>
    </row>
    <row r="80069" spans="5:5">
      <c r="E80069" s="15"/>
    </row>
    <row r="80070" spans="5:5">
      <c r="E80070" s="15"/>
    </row>
    <row r="80071" spans="5:5">
      <c r="E80071" s="15"/>
    </row>
    <row r="80072" spans="5:5">
      <c r="E80072" s="15"/>
    </row>
    <row r="80073" spans="5:5">
      <c r="E80073" s="15"/>
    </row>
    <row r="80074" spans="5:5">
      <c r="E80074" s="15"/>
    </row>
    <row r="80075" spans="5:5">
      <c r="E80075" s="15"/>
    </row>
    <row r="80076" spans="5:5">
      <c r="E80076" s="15"/>
    </row>
    <row r="80077" spans="5:5">
      <c r="E80077" s="15"/>
    </row>
    <row r="80078" spans="5:5">
      <c r="E80078" s="15"/>
    </row>
    <row r="80079" spans="5:5">
      <c r="E80079" s="15"/>
    </row>
    <row r="80080" spans="5:5">
      <c r="E80080" s="15"/>
    </row>
    <row r="80081" spans="5:5">
      <c r="E80081" s="15"/>
    </row>
    <row r="80082" spans="5:5">
      <c r="E80082" s="15"/>
    </row>
    <row r="80083" spans="5:5">
      <c r="E80083" s="15"/>
    </row>
    <row r="80084" spans="5:5">
      <c r="E80084" s="15"/>
    </row>
    <row r="80085" spans="5:5">
      <c r="E80085" s="15"/>
    </row>
    <row r="80086" spans="5:5">
      <c r="E80086" s="15"/>
    </row>
    <row r="80087" spans="5:5">
      <c r="E80087" s="15"/>
    </row>
    <row r="80088" spans="5:5">
      <c r="E80088" s="15"/>
    </row>
    <row r="80089" spans="5:5">
      <c r="E80089" s="15"/>
    </row>
    <row r="80090" spans="5:5">
      <c r="E80090" s="15"/>
    </row>
    <row r="80091" spans="5:5">
      <c r="E80091" s="15"/>
    </row>
    <row r="80092" spans="5:5">
      <c r="E80092" s="15"/>
    </row>
    <row r="80093" spans="5:5">
      <c r="E80093" s="15"/>
    </row>
    <row r="80094" spans="5:5">
      <c r="E80094" s="15"/>
    </row>
    <row r="80095" spans="5:5">
      <c r="E80095" s="15"/>
    </row>
    <row r="80096" spans="5:5">
      <c r="E80096" s="15"/>
    </row>
    <row r="80097" spans="5:5">
      <c r="E80097" s="15"/>
    </row>
    <row r="80098" spans="5:5">
      <c r="E80098" s="15"/>
    </row>
    <row r="80099" spans="5:5">
      <c r="E80099" s="15"/>
    </row>
    <row r="80100" spans="5:5">
      <c r="E80100" s="15"/>
    </row>
    <row r="80101" spans="5:5">
      <c r="E80101" s="15"/>
    </row>
    <row r="80102" spans="5:5">
      <c r="E80102" s="15"/>
    </row>
    <row r="80103" spans="5:5">
      <c r="E80103" s="15"/>
    </row>
    <row r="80104" spans="5:5">
      <c r="E80104" s="15"/>
    </row>
    <row r="80105" spans="5:5">
      <c r="E80105" s="15"/>
    </row>
    <row r="80106" spans="5:5">
      <c r="E80106" s="15"/>
    </row>
    <row r="80107" spans="5:5">
      <c r="E80107" s="15"/>
    </row>
    <row r="80108" spans="5:5">
      <c r="E80108" s="15"/>
    </row>
    <row r="80109" spans="5:5">
      <c r="E80109" s="15"/>
    </row>
    <row r="80110" spans="5:5">
      <c r="E80110" s="15"/>
    </row>
    <row r="80111" spans="5:5">
      <c r="E80111" s="15"/>
    </row>
    <row r="80112" spans="5:5">
      <c r="E80112" s="15"/>
    </row>
    <row r="80113" spans="5:5">
      <c r="E80113" s="15"/>
    </row>
    <row r="80114" spans="5:5">
      <c r="E80114" s="15"/>
    </row>
    <row r="80115" spans="5:5">
      <c r="E80115" s="15"/>
    </row>
    <row r="80116" spans="5:5">
      <c r="E80116" s="15"/>
    </row>
    <row r="80117" spans="5:5">
      <c r="E80117" s="15"/>
    </row>
    <row r="80118" spans="5:5">
      <c r="E80118" s="15"/>
    </row>
    <row r="80119" spans="5:5">
      <c r="E80119" s="15"/>
    </row>
    <row r="80120" spans="5:5">
      <c r="E80120" s="15"/>
    </row>
    <row r="80121" spans="5:5">
      <c r="E80121" s="15"/>
    </row>
    <row r="80122" spans="5:5">
      <c r="E80122" s="15"/>
    </row>
    <row r="80123" spans="5:5">
      <c r="E80123" s="15"/>
    </row>
    <row r="80124" spans="5:5">
      <c r="E80124" s="15"/>
    </row>
    <row r="80125" spans="5:5">
      <c r="E80125" s="15"/>
    </row>
    <row r="80126" spans="5:5">
      <c r="E80126" s="15"/>
    </row>
    <row r="80127" spans="5:5">
      <c r="E80127" s="15"/>
    </row>
    <row r="80128" spans="5:5">
      <c r="E80128" s="15"/>
    </row>
    <row r="80129" spans="5:5">
      <c r="E80129" s="15"/>
    </row>
    <row r="80130" spans="5:5">
      <c r="E80130" s="15"/>
    </row>
    <row r="80131" spans="5:5">
      <c r="E80131" s="15"/>
    </row>
    <row r="80132" spans="5:5">
      <c r="E80132" s="15"/>
    </row>
    <row r="80133" spans="5:5">
      <c r="E80133" s="15"/>
    </row>
    <row r="80134" spans="5:5">
      <c r="E80134" s="15"/>
    </row>
    <row r="80135" spans="5:5">
      <c r="E80135" s="15"/>
    </row>
    <row r="80136" spans="5:5">
      <c r="E80136" s="15"/>
    </row>
    <row r="80137" spans="5:5">
      <c r="E80137" s="15"/>
    </row>
    <row r="80138" spans="5:5">
      <c r="E80138" s="15"/>
    </row>
    <row r="80139" spans="5:5">
      <c r="E80139" s="15"/>
    </row>
    <row r="80140" spans="5:5">
      <c r="E80140" s="15"/>
    </row>
    <row r="80141" spans="5:5">
      <c r="E80141" s="15"/>
    </row>
    <row r="80142" spans="5:5">
      <c r="E80142" s="15"/>
    </row>
    <row r="80143" spans="5:5">
      <c r="E80143" s="15"/>
    </row>
    <row r="80144" spans="5:5">
      <c r="E80144" s="15"/>
    </row>
    <row r="80145" spans="5:5">
      <c r="E80145" s="15"/>
    </row>
    <row r="80146" spans="5:5">
      <c r="E80146" s="15"/>
    </row>
    <row r="80147" spans="5:5">
      <c r="E80147" s="15"/>
    </row>
    <row r="80148" spans="5:5">
      <c r="E80148" s="15"/>
    </row>
    <row r="80149" spans="5:5">
      <c r="E80149" s="15"/>
    </row>
    <row r="80150" spans="5:5">
      <c r="E80150" s="15"/>
    </row>
    <row r="80151" spans="5:5">
      <c r="E80151" s="15"/>
    </row>
    <row r="80152" spans="5:5">
      <c r="E80152" s="15"/>
    </row>
    <row r="80153" spans="5:5">
      <c r="E80153" s="15"/>
    </row>
    <row r="80154" spans="5:5">
      <c r="E80154" s="15"/>
    </row>
    <row r="80155" spans="5:5">
      <c r="E80155" s="15"/>
    </row>
    <row r="80156" spans="5:5">
      <c r="E80156" s="15"/>
    </row>
    <row r="80157" spans="5:5">
      <c r="E80157" s="15"/>
    </row>
    <row r="80158" spans="5:5">
      <c r="E80158" s="15"/>
    </row>
    <row r="80159" spans="5:5">
      <c r="E80159" s="15"/>
    </row>
    <row r="80160" spans="5:5">
      <c r="E80160" s="15"/>
    </row>
    <row r="80161" spans="5:5">
      <c r="E80161" s="15"/>
    </row>
    <row r="80162" spans="5:5">
      <c r="E80162" s="15"/>
    </row>
    <row r="80163" spans="5:5">
      <c r="E80163" s="15"/>
    </row>
    <row r="80164" spans="5:5">
      <c r="E80164" s="15"/>
    </row>
    <row r="80165" spans="5:5">
      <c r="E80165" s="15"/>
    </row>
    <row r="80166" spans="5:5">
      <c r="E80166" s="15"/>
    </row>
    <row r="80167" spans="5:5">
      <c r="E80167" s="15"/>
    </row>
    <row r="80168" spans="5:5">
      <c r="E80168" s="15"/>
    </row>
    <row r="80169" spans="5:5">
      <c r="E80169" s="15"/>
    </row>
    <row r="80170" spans="5:5">
      <c r="E80170" s="15"/>
    </row>
    <row r="80171" spans="5:5">
      <c r="E80171" s="15"/>
    </row>
    <row r="80172" spans="5:5">
      <c r="E80172" s="15"/>
    </row>
    <row r="80173" spans="5:5">
      <c r="E80173" s="15"/>
    </row>
    <row r="80174" spans="5:5">
      <c r="E80174" s="15"/>
    </row>
    <row r="80175" spans="5:5">
      <c r="E80175" s="15"/>
    </row>
    <row r="80176" spans="5:5">
      <c r="E80176" s="15"/>
    </row>
    <row r="80177" spans="5:5">
      <c r="E80177" s="15"/>
    </row>
    <row r="80178" spans="5:5">
      <c r="E80178" s="15"/>
    </row>
    <row r="80179" spans="5:5">
      <c r="E80179" s="15"/>
    </row>
    <row r="80180" spans="5:5">
      <c r="E80180" s="15"/>
    </row>
    <row r="80181" spans="5:5">
      <c r="E80181" s="15"/>
    </row>
    <row r="80182" spans="5:5">
      <c r="E80182" s="15"/>
    </row>
    <row r="80183" spans="5:5">
      <c r="E80183" s="15"/>
    </row>
    <row r="80184" spans="5:5">
      <c r="E80184" s="15"/>
    </row>
    <row r="80185" spans="5:5">
      <c r="E80185" s="15"/>
    </row>
    <row r="80186" spans="5:5">
      <c r="E80186" s="15"/>
    </row>
    <row r="80187" spans="5:5">
      <c r="E80187" s="15"/>
    </row>
    <row r="80188" spans="5:5">
      <c r="E80188" s="15"/>
    </row>
    <row r="80189" spans="5:5">
      <c r="E80189" s="15"/>
    </row>
    <row r="80190" spans="5:5">
      <c r="E80190" s="15"/>
    </row>
    <row r="80191" spans="5:5">
      <c r="E80191" s="15"/>
    </row>
    <row r="80192" spans="5:5">
      <c r="E80192" s="15"/>
    </row>
    <row r="80193" spans="5:5">
      <c r="E80193" s="15"/>
    </row>
    <row r="80194" spans="5:5">
      <c r="E80194" s="15"/>
    </row>
    <row r="80195" spans="5:5">
      <c r="E80195" s="15"/>
    </row>
    <row r="80196" spans="5:5">
      <c r="E80196" s="15"/>
    </row>
    <row r="80197" spans="5:5">
      <c r="E80197" s="15"/>
    </row>
    <row r="80198" spans="5:5">
      <c r="E80198" s="15"/>
    </row>
    <row r="80199" spans="5:5">
      <c r="E80199" s="15"/>
    </row>
    <row r="80200" spans="5:5">
      <c r="E80200" s="15"/>
    </row>
    <row r="80201" spans="5:5">
      <c r="E80201" s="15"/>
    </row>
    <row r="80202" spans="5:5">
      <c r="E80202" s="15"/>
    </row>
    <row r="80203" spans="5:5">
      <c r="E80203" s="15"/>
    </row>
    <row r="80204" spans="5:5">
      <c r="E80204" s="15"/>
    </row>
    <row r="80205" spans="5:5">
      <c r="E80205" s="15"/>
    </row>
    <row r="80206" spans="5:5">
      <c r="E80206" s="15"/>
    </row>
    <row r="80207" spans="5:5">
      <c r="E80207" s="15"/>
    </row>
    <row r="80208" spans="5:5">
      <c r="E80208" s="15"/>
    </row>
    <row r="80209" spans="5:5">
      <c r="E80209" s="15"/>
    </row>
    <row r="80210" spans="5:5">
      <c r="E80210" s="15"/>
    </row>
    <row r="80211" spans="5:5">
      <c r="E80211" s="15"/>
    </row>
    <row r="80212" spans="5:5">
      <c r="E80212" s="15"/>
    </row>
    <row r="80213" spans="5:5">
      <c r="E80213" s="15"/>
    </row>
    <row r="80214" spans="5:5">
      <c r="E80214" s="15"/>
    </row>
    <row r="80215" spans="5:5">
      <c r="E80215" s="15"/>
    </row>
    <row r="80216" spans="5:5">
      <c r="E80216" s="15"/>
    </row>
    <row r="80217" spans="5:5">
      <c r="E80217" s="15"/>
    </row>
    <row r="80218" spans="5:5">
      <c r="E80218" s="15"/>
    </row>
    <row r="80219" spans="5:5">
      <c r="E80219" s="15"/>
    </row>
    <row r="80220" spans="5:5">
      <c r="E80220" s="15"/>
    </row>
    <row r="80221" spans="5:5">
      <c r="E80221" s="15"/>
    </row>
    <row r="80222" spans="5:5">
      <c r="E80222" s="15"/>
    </row>
    <row r="80223" spans="5:5">
      <c r="E80223" s="15"/>
    </row>
    <row r="80224" spans="5:5">
      <c r="E80224" s="15"/>
    </row>
    <row r="80225" spans="5:5">
      <c r="E80225" s="15"/>
    </row>
    <row r="80226" spans="5:5">
      <c r="E80226" s="15"/>
    </row>
    <row r="80227" spans="5:5">
      <c r="E80227" s="15"/>
    </row>
    <row r="80228" spans="5:5">
      <c r="E80228" s="15"/>
    </row>
    <row r="80229" spans="5:5">
      <c r="E80229" s="15"/>
    </row>
    <row r="80230" spans="5:5">
      <c r="E80230" s="15"/>
    </row>
    <row r="80231" spans="5:5">
      <c r="E80231" s="15"/>
    </row>
    <row r="80232" spans="5:5">
      <c r="E80232" s="15"/>
    </row>
    <row r="80233" spans="5:5">
      <c r="E80233" s="15"/>
    </row>
    <row r="80234" spans="5:5">
      <c r="E80234" s="15"/>
    </row>
    <row r="80235" spans="5:5">
      <c r="E80235" s="15"/>
    </row>
    <row r="80236" spans="5:5">
      <c r="E80236" s="15"/>
    </row>
    <row r="80237" spans="5:5">
      <c r="E80237" s="15"/>
    </row>
    <row r="80238" spans="5:5">
      <c r="E80238" s="15"/>
    </row>
    <row r="80239" spans="5:5">
      <c r="E80239" s="15"/>
    </row>
    <row r="80240" spans="5:5">
      <c r="E80240" s="15"/>
    </row>
    <row r="80241" spans="5:5">
      <c r="E80241" s="15"/>
    </row>
    <row r="80242" spans="5:5">
      <c r="E80242" s="15"/>
    </row>
    <row r="80243" spans="5:5">
      <c r="E80243" s="15"/>
    </row>
    <row r="80244" spans="5:5">
      <c r="E80244" s="15"/>
    </row>
    <row r="80245" spans="5:5">
      <c r="E80245" s="15"/>
    </row>
    <row r="80246" spans="5:5">
      <c r="E80246" s="15"/>
    </row>
    <row r="80247" spans="5:5">
      <c r="E80247" s="15"/>
    </row>
    <row r="80248" spans="5:5">
      <c r="E80248" s="15"/>
    </row>
    <row r="80249" spans="5:5">
      <c r="E80249" s="15"/>
    </row>
    <row r="80250" spans="5:5">
      <c r="E80250" s="15"/>
    </row>
    <row r="80251" spans="5:5">
      <c r="E80251" s="15"/>
    </row>
    <row r="80252" spans="5:5">
      <c r="E80252" s="15"/>
    </row>
    <row r="80253" spans="5:5">
      <c r="E80253" s="15"/>
    </row>
    <row r="80254" spans="5:5">
      <c r="E80254" s="15"/>
    </row>
    <row r="80255" spans="5:5">
      <c r="E80255" s="15"/>
    </row>
    <row r="80256" spans="5:5">
      <c r="E80256" s="15"/>
    </row>
    <row r="80257" spans="5:5">
      <c r="E80257" s="15"/>
    </row>
    <row r="80258" spans="5:5">
      <c r="E80258" s="15"/>
    </row>
    <row r="80259" spans="5:5">
      <c r="E80259" s="15"/>
    </row>
    <row r="80260" spans="5:5">
      <c r="E80260" s="15"/>
    </row>
    <row r="80261" spans="5:5">
      <c r="E80261" s="15"/>
    </row>
    <row r="80262" spans="5:5">
      <c r="E80262" s="15"/>
    </row>
    <row r="80263" spans="5:5">
      <c r="E80263" s="15"/>
    </row>
    <row r="80264" spans="5:5">
      <c r="E80264" s="15"/>
    </row>
    <row r="80265" spans="5:5">
      <c r="E80265" s="15"/>
    </row>
    <row r="80266" spans="5:5">
      <c r="E80266" s="15"/>
    </row>
    <row r="80267" spans="5:5">
      <c r="E80267" s="15"/>
    </row>
    <row r="80268" spans="5:5">
      <c r="E80268" s="15"/>
    </row>
    <row r="80269" spans="5:5">
      <c r="E80269" s="15"/>
    </row>
    <row r="80270" spans="5:5">
      <c r="E80270" s="15"/>
    </row>
    <row r="80271" spans="5:5">
      <c r="E80271" s="15"/>
    </row>
    <row r="80272" spans="5:5">
      <c r="E80272" s="15"/>
    </row>
    <row r="80273" spans="5:5">
      <c r="E80273" s="15"/>
    </row>
    <row r="80274" spans="5:5">
      <c r="E80274" s="15"/>
    </row>
    <row r="80275" spans="5:5">
      <c r="E80275" s="15"/>
    </row>
    <row r="80276" spans="5:5">
      <c r="E80276" s="15"/>
    </row>
    <row r="80277" spans="5:5">
      <c r="E80277" s="15"/>
    </row>
    <row r="80278" spans="5:5">
      <c r="E80278" s="15"/>
    </row>
    <row r="80279" spans="5:5">
      <c r="E80279" s="15"/>
    </row>
    <row r="80280" spans="5:5">
      <c r="E80280" s="15"/>
    </row>
    <row r="80281" spans="5:5">
      <c r="E80281" s="15"/>
    </row>
    <row r="80282" spans="5:5">
      <c r="E80282" s="15"/>
    </row>
    <row r="80283" spans="5:5">
      <c r="E80283" s="15"/>
    </row>
    <row r="80284" spans="5:5">
      <c r="E80284" s="15"/>
    </row>
    <row r="80285" spans="5:5">
      <c r="E80285" s="15"/>
    </row>
    <row r="80286" spans="5:5">
      <c r="E80286" s="15"/>
    </row>
    <row r="80287" spans="5:5">
      <c r="E80287" s="15"/>
    </row>
    <row r="80288" spans="5:5">
      <c r="E80288" s="15"/>
    </row>
    <row r="80289" spans="5:5">
      <c r="E80289" s="15"/>
    </row>
    <row r="80290" spans="5:5">
      <c r="E80290" s="15"/>
    </row>
    <row r="80291" spans="5:5">
      <c r="E80291" s="15"/>
    </row>
    <row r="80292" spans="5:5">
      <c r="E80292" s="15"/>
    </row>
    <row r="80293" spans="5:5">
      <c r="E80293" s="15"/>
    </row>
    <row r="80294" spans="5:5">
      <c r="E80294" s="15"/>
    </row>
    <row r="80295" spans="5:5">
      <c r="E80295" s="15"/>
    </row>
    <row r="80296" spans="5:5">
      <c r="E80296" s="15"/>
    </row>
    <row r="80297" spans="5:5">
      <c r="E80297" s="15"/>
    </row>
    <row r="80298" spans="5:5">
      <c r="E80298" s="15"/>
    </row>
    <row r="80299" spans="5:5">
      <c r="E80299" s="15"/>
    </row>
    <row r="80300" spans="5:5">
      <c r="E80300" s="15"/>
    </row>
    <row r="80301" spans="5:5">
      <c r="E80301" s="15"/>
    </row>
    <row r="80302" spans="5:5">
      <c r="E80302" s="15"/>
    </row>
    <row r="80303" spans="5:5">
      <c r="E80303" s="15"/>
    </row>
    <row r="80304" spans="5:5">
      <c r="E80304" s="15"/>
    </row>
    <row r="80305" spans="5:5">
      <c r="E80305" s="15"/>
    </row>
    <row r="80306" spans="5:5">
      <c r="E80306" s="15"/>
    </row>
    <row r="80307" spans="5:5">
      <c r="E80307" s="15"/>
    </row>
    <row r="80308" spans="5:5">
      <c r="E80308" s="15"/>
    </row>
    <row r="80309" spans="5:5">
      <c r="E80309" s="15"/>
    </row>
    <row r="80310" spans="5:5">
      <c r="E80310" s="15"/>
    </row>
    <row r="80311" spans="5:5">
      <c r="E80311" s="15"/>
    </row>
    <row r="80312" spans="5:5">
      <c r="E80312" s="15"/>
    </row>
    <row r="80313" spans="5:5">
      <c r="E80313" s="15"/>
    </row>
    <row r="80314" spans="5:5">
      <c r="E80314" s="15"/>
    </row>
    <row r="80315" spans="5:5">
      <c r="E80315" s="15"/>
    </row>
    <row r="80316" spans="5:5">
      <c r="E80316" s="15"/>
    </row>
    <row r="80317" spans="5:5">
      <c r="E80317" s="15"/>
    </row>
    <row r="80318" spans="5:5">
      <c r="E80318" s="15"/>
    </row>
    <row r="80319" spans="5:5">
      <c r="E80319" s="15"/>
    </row>
    <row r="80320" spans="5:5">
      <c r="E80320" s="15"/>
    </row>
    <row r="80321" spans="5:5">
      <c r="E80321" s="15"/>
    </row>
    <row r="80322" spans="5:5">
      <c r="E80322" s="15"/>
    </row>
    <row r="80323" spans="5:5">
      <c r="E80323" s="15"/>
    </row>
    <row r="80324" spans="5:5">
      <c r="E80324" s="15"/>
    </row>
    <row r="80325" spans="5:5">
      <c r="E80325" s="15"/>
    </row>
    <row r="80326" spans="5:5">
      <c r="E80326" s="15"/>
    </row>
    <row r="80327" spans="5:5">
      <c r="E80327" s="15"/>
    </row>
    <row r="80328" spans="5:5">
      <c r="E80328" s="15"/>
    </row>
    <row r="80329" spans="5:5">
      <c r="E80329" s="15"/>
    </row>
    <row r="80330" spans="5:5">
      <c r="E80330" s="15"/>
    </row>
    <row r="80331" spans="5:5">
      <c r="E80331" s="15"/>
    </row>
    <row r="80332" spans="5:5">
      <c r="E80332" s="15"/>
    </row>
    <row r="80333" spans="5:5">
      <c r="E80333" s="15"/>
    </row>
    <row r="80334" spans="5:5">
      <c r="E80334" s="15"/>
    </row>
    <row r="80335" spans="5:5">
      <c r="E80335" s="15"/>
    </row>
    <row r="80336" spans="5:5">
      <c r="E80336" s="15"/>
    </row>
    <row r="80337" spans="5:5">
      <c r="E80337" s="15"/>
    </row>
    <row r="80338" spans="5:5">
      <c r="E80338" s="15"/>
    </row>
    <row r="80339" spans="5:5">
      <c r="E80339" s="15"/>
    </row>
    <row r="80340" spans="5:5">
      <c r="E80340" s="15"/>
    </row>
    <row r="80341" spans="5:5">
      <c r="E80341" s="15"/>
    </row>
    <row r="80342" spans="5:5">
      <c r="E80342" s="15"/>
    </row>
    <row r="80343" spans="5:5">
      <c r="E80343" s="15"/>
    </row>
    <row r="80344" spans="5:5">
      <c r="E80344" s="15"/>
    </row>
    <row r="80345" spans="5:5">
      <c r="E80345" s="15"/>
    </row>
    <row r="80346" spans="5:5">
      <c r="E80346" s="15"/>
    </row>
    <row r="80347" spans="5:5">
      <c r="E80347" s="15"/>
    </row>
    <row r="80348" spans="5:5">
      <c r="E80348" s="15"/>
    </row>
    <row r="80349" spans="5:5">
      <c r="E80349" s="15"/>
    </row>
    <row r="80350" spans="5:5">
      <c r="E80350" s="15"/>
    </row>
    <row r="80351" spans="5:5">
      <c r="E80351" s="15"/>
    </row>
    <row r="80352" spans="5:5">
      <c r="E80352" s="15"/>
    </row>
    <row r="80353" spans="5:5">
      <c r="E80353" s="15"/>
    </row>
    <row r="80354" spans="5:5">
      <c r="E80354" s="15"/>
    </row>
    <row r="80355" spans="5:5">
      <c r="E80355" s="15"/>
    </row>
    <row r="80356" spans="5:5">
      <c r="E80356" s="15"/>
    </row>
    <row r="80357" spans="5:5">
      <c r="E80357" s="15"/>
    </row>
    <row r="80358" spans="5:5">
      <c r="E80358" s="15"/>
    </row>
    <row r="80359" spans="5:5">
      <c r="E80359" s="15"/>
    </row>
    <row r="80360" spans="5:5">
      <c r="E80360" s="15"/>
    </row>
    <row r="80361" spans="5:5">
      <c r="E80361" s="15"/>
    </row>
    <row r="80362" spans="5:5">
      <c r="E80362" s="15"/>
    </row>
    <row r="80363" spans="5:5">
      <c r="E80363" s="15"/>
    </row>
    <row r="80364" spans="5:5">
      <c r="E80364" s="15"/>
    </row>
    <row r="80365" spans="5:5">
      <c r="E80365" s="15"/>
    </row>
    <row r="80366" spans="5:5">
      <c r="E80366" s="15"/>
    </row>
    <row r="80367" spans="5:5">
      <c r="E80367" s="15"/>
    </row>
    <row r="80368" spans="5:5">
      <c r="E80368" s="15"/>
    </row>
    <row r="80369" spans="5:5">
      <c r="E80369" s="15"/>
    </row>
    <row r="80370" spans="5:5">
      <c r="E80370" s="15"/>
    </row>
    <row r="80371" spans="5:5">
      <c r="E80371" s="15"/>
    </row>
    <row r="80372" spans="5:5">
      <c r="E80372" s="15"/>
    </row>
    <row r="80373" spans="5:5">
      <c r="E80373" s="15"/>
    </row>
    <row r="80374" spans="5:5">
      <c r="E80374" s="15"/>
    </row>
    <row r="80375" spans="5:5">
      <c r="E80375" s="15"/>
    </row>
    <row r="80376" spans="5:5">
      <c r="E80376" s="15"/>
    </row>
    <row r="80377" spans="5:5">
      <c r="E80377" s="15"/>
    </row>
    <row r="80378" spans="5:5">
      <c r="E80378" s="15"/>
    </row>
    <row r="80379" spans="5:5">
      <c r="E80379" s="15"/>
    </row>
    <row r="80380" spans="5:5">
      <c r="E80380" s="15"/>
    </row>
    <row r="80381" spans="5:5">
      <c r="E80381" s="15"/>
    </row>
    <row r="80382" spans="5:5">
      <c r="E80382" s="15"/>
    </row>
    <row r="80383" spans="5:5">
      <c r="E80383" s="15"/>
    </row>
    <row r="80384" spans="5:5">
      <c r="E80384" s="15"/>
    </row>
    <row r="80385" spans="5:5">
      <c r="E80385" s="15"/>
    </row>
    <row r="80386" spans="5:5">
      <c r="E80386" s="15"/>
    </row>
    <row r="80387" spans="5:5">
      <c r="E80387" s="15"/>
    </row>
    <row r="80388" spans="5:5">
      <c r="E80388" s="15"/>
    </row>
    <row r="80389" spans="5:5">
      <c r="E80389" s="15"/>
    </row>
    <row r="80390" spans="5:5">
      <c r="E80390" s="15"/>
    </row>
    <row r="80391" spans="5:5">
      <c r="E80391" s="15"/>
    </row>
    <row r="80392" spans="5:5">
      <c r="E80392" s="15"/>
    </row>
    <row r="80393" spans="5:5">
      <c r="E80393" s="15"/>
    </row>
    <row r="80394" spans="5:5">
      <c r="E80394" s="15"/>
    </row>
    <row r="80395" spans="5:5">
      <c r="E80395" s="15"/>
    </row>
    <row r="80396" spans="5:5">
      <c r="E80396" s="15"/>
    </row>
    <row r="80397" spans="5:5">
      <c r="E80397" s="15"/>
    </row>
    <row r="80398" spans="5:5">
      <c r="E80398" s="15"/>
    </row>
    <row r="80399" spans="5:5">
      <c r="E80399" s="15"/>
    </row>
    <row r="80400" spans="5:5">
      <c r="E80400" s="15"/>
    </row>
    <row r="80401" spans="5:5">
      <c r="E80401" s="15"/>
    </row>
    <row r="80402" spans="5:5">
      <c r="E80402" s="15"/>
    </row>
    <row r="80403" spans="5:5">
      <c r="E80403" s="15"/>
    </row>
    <row r="80404" spans="5:5">
      <c r="E80404" s="15"/>
    </row>
    <row r="80405" spans="5:5">
      <c r="E80405" s="15"/>
    </row>
    <row r="80406" spans="5:5">
      <c r="E80406" s="15"/>
    </row>
    <row r="80407" spans="5:5">
      <c r="E80407" s="15"/>
    </row>
    <row r="80408" spans="5:5">
      <c r="E80408" s="15"/>
    </row>
    <row r="80409" spans="5:5">
      <c r="E80409" s="15"/>
    </row>
    <row r="80410" spans="5:5">
      <c r="E80410" s="15"/>
    </row>
    <row r="80411" spans="5:5">
      <c r="E80411" s="15"/>
    </row>
    <row r="80412" spans="5:5">
      <c r="E80412" s="15"/>
    </row>
    <row r="80413" spans="5:5">
      <c r="E80413" s="15"/>
    </row>
    <row r="80414" spans="5:5">
      <c r="E80414" s="15"/>
    </row>
    <row r="80415" spans="5:5">
      <c r="E80415" s="15"/>
    </row>
    <row r="80416" spans="5:5">
      <c r="E80416" s="15"/>
    </row>
    <row r="80417" spans="5:5">
      <c r="E80417" s="15"/>
    </row>
    <row r="80418" spans="5:5">
      <c r="E80418" s="15"/>
    </row>
    <row r="80419" spans="5:5">
      <c r="E80419" s="15"/>
    </row>
    <row r="80420" spans="5:5">
      <c r="E80420" s="15"/>
    </row>
    <row r="80421" spans="5:5">
      <c r="E80421" s="15"/>
    </row>
    <row r="80422" spans="5:5">
      <c r="E80422" s="15"/>
    </row>
    <row r="80423" spans="5:5">
      <c r="E80423" s="15"/>
    </row>
    <row r="80424" spans="5:5">
      <c r="E80424" s="15"/>
    </row>
    <row r="80425" spans="5:5">
      <c r="E80425" s="15"/>
    </row>
    <row r="80426" spans="5:5">
      <c r="E80426" s="15"/>
    </row>
    <row r="80427" spans="5:5">
      <c r="E80427" s="15"/>
    </row>
    <row r="80428" spans="5:5">
      <c r="E80428" s="15"/>
    </row>
    <row r="80429" spans="5:5">
      <c r="E80429" s="15"/>
    </row>
    <row r="80430" spans="5:5">
      <c r="E80430" s="15"/>
    </row>
    <row r="80431" spans="5:5">
      <c r="E80431" s="15"/>
    </row>
    <row r="80432" spans="5:5">
      <c r="E80432" s="15"/>
    </row>
    <row r="80433" spans="5:5">
      <c r="E80433" s="15"/>
    </row>
    <row r="80434" spans="5:5">
      <c r="E80434" s="15"/>
    </row>
    <row r="80435" spans="5:5">
      <c r="E80435" s="15"/>
    </row>
    <row r="80436" spans="5:5">
      <c r="E80436" s="15"/>
    </row>
    <row r="80437" spans="5:5">
      <c r="E80437" s="15"/>
    </row>
    <row r="80438" spans="5:5">
      <c r="E80438" s="15"/>
    </row>
    <row r="80439" spans="5:5">
      <c r="E80439" s="15"/>
    </row>
    <row r="80440" spans="5:5">
      <c r="E80440" s="15"/>
    </row>
    <row r="80441" spans="5:5">
      <c r="E80441" s="15"/>
    </row>
    <row r="80442" spans="5:5">
      <c r="E80442" s="15"/>
    </row>
    <row r="80443" spans="5:5">
      <c r="E80443" s="15"/>
    </row>
    <row r="80444" spans="5:5">
      <c r="E80444" s="15"/>
    </row>
    <row r="80445" spans="5:5">
      <c r="E80445" s="15"/>
    </row>
    <row r="80446" spans="5:5">
      <c r="E80446" s="15"/>
    </row>
    <row r="80447" spans="5:5">
      <c r="E80447" s="15"/>
    </row>
    <row r="80448" spans="5:5">
      <c r="E80448" s="15"/>
    </row>
    <row r="80449" spans="5:5">
      <c r="E80449" s="15"/>
    </row>
    <row r="80450" spans="5:5">
      <c r="E80450" s="15"/>
    </row>
    <row r="80451" spans="5:5">
      <c r="E80451" s="15"/>
    </row>
    <row r="80452" spans="5:5">
      <c r="E80452" s="15"/>
    </row>
    <row r="80453" spans="5:5">
      <c r="E80453" s="15"/>
    </row>
    <row r="80454" spans="5:5">
      <c r="E80454" s="15"/>
    </row>
    <row r="80455" spans="5:5">
      <c r="E80455" s="15"/>
    </row>
    <row r="80456" spans="5:5">
      <c r="E80456" s="15"/>
    </row>
    <row r="80457" spans="5:5">
      <c r="E80457" s="15"/>
    </row>
    <row r="80458" spans="5:5">
      <c r="E80458" s="15"/>
    </row>
    <row r="80459" spans="5:5">
      <c r="E80459" s="15"/>
    </row>
    <row r="80460" spans="5:5">
      <c r="E80460" s="15"/>
    </row>
    <row r="80461" spans="5:5">
      <c r="E80461" s="15"/>
    </row>
    <row r="80462" spans="5:5">
      <c r="E80462" s="15"/>
    </row>
    <row r="80463" spans="5:5">
      <c r="E80463" s="15"/>
    </row>
    <row r="80464" spans="5:5">
      <c r="E80464" s="15"/>
    </row>
    <row r="80465" spans="5:5">
      <c r="E80465" s="15"/>
    </row>
    <row r="80466" spans="5:5">
      <c r="E80466" s="15"/>
    </row>
    <row r="80467" spans="5:5">
      <c r="E80467" s="15"/>
    </row>
    <row r="80468" spans="5:5">
      <c r="E80468" s="15"/>
    </row>
    <row r="80469" spans="5:5">
      <c r="E80469" s="15"/>
    </row>
    <row r="80470" spans="5:5">
      <c r="E80470" s="15"/>
    </row>
    <row r="80471" spans="5:5">
      <c r="E80471" s="15"/>
    </row>
    <row r="80472" spans="5:5">
      <c r="E80472" s="15"/>
    </row>
    <row r="80473" spans="5:5">
      <c r="E80473" s="15"/>
    </row>
    <row r="80474" spans="5:5">
      <c r="E80474" s="15"/>
    </row>
    <row r="80475" spans="5:5">
      <c r="E80475" s="15"/>
    </row>
    <row r="80476" spans="5:5">
      <c r="E80476" s="15"/>
    </row>
    <row r="80477" spans="5:5">
      <c r="E80477" s="15"/>
    </row>
    <row r="80478" spans="5:5">
      <c r="E80478" s="15"/>
    </row>
    <row r="80479" spans="5:5">
      <c r="E80479" s="15"/>
    </row>
    <row r="80480" spans="5:5">
      <c r="E80480" s="15"/>
    </row>
    <row r="80481" spans="5:5">
      <c r="E80481" s="15"/>
    </row>
    <row r="80482" spans="5:5">
      <c r="E80482" s="15"/>
    </row>
    <row r="80483" spans="5:5">
      <c r="E80483" s="15"/>
    </row>
    <row r="80484" spans="5:5">
      <c r="E80484" s="15"/>
    </row>
    <row r="80485" spans="5:5">
      <c r="E80485" s="15"/>
    </row>
    <row r="80486" spans="5:5">
      <c r="E80486" s="15"/>
    </row>
    <row r="80487" spans="5:5">
      <c r="E80487" s="15"/>
    </row>
    <row r="80488" spans="5:5">
      <c r="E80488" s="15"/>
    </row>
    <row r="80489" spans="5:5">
      <c r="E80489" s="15"/>
    </row>
    <row r="80490" spans="5:5">
      <c r="E80490" s="15"/>
    </row>
    <row r="80491" spans="5:5">
      <c r="E80491" s="15"/>
    </row>
    <row r="80492" spans="5:5">
      <c r="E80492" s="15"/>
    </row>
    <row r="80493" spans="5:5">
      <c r="E80493" s="15"/>
    </row>
    <row r="80494" spans="5:5">
      <c r="E80494" s="15"/>
    </row>
    <row r="80495" spans="5:5">
      <c r="E80495" s="15"/>
    </row>
    <row r="80496" spans="5:5">
      <c r="E80496" s="15"/>
    </row>
    <row r="80497" spans="5:5">
      <c r="E80497" s="15"/>
    </row>
    <row r="80498" spans="5:5">
      <c r="E80498" s="15"/>
    </row>
    <row r="80499" spans="5:5">
      <c r="E80499" s="15"/>
    </row>
    <row r="80500" spans="5:5">
      <c r="E80500" s="15"/>
    </row>
    <row r="80501" spans="5:5">
      <c r="E80501" s="15"/>
    </row>
    <row r="80502" spans="5:5">
      <c r="E80502" s="15"/>
    </row>
    <row r="80503" spans="5:5">
      <c r="E80503" s="15"/>
    </row>
    <row r="80504" spans="5:5">
      <c r="E80504" s="15"/>
    </row>
    <row r="80505" spans="5:5">
      <c r="E80505" s="15"/>
    </row>
    <row r="80506" spans="5:5">
      <c r="E80506" s="15"/>
    </row>
    <row r="80507" spans="5:5">
      <c r="E80507" s="15"/>
    </row>
    <row r="80508" spans="5:5">
      <c r="E80508" s="15"/>
    </row>
    <row r="80509" spans="5:5">
      <c r="E80509" s="15"/>
    </row>
    <row r="80510" spans="5:5">
      <c r="E80510" s="15"/>
    </row>
    <row r="80511" spans="5:5">
      <c r="E80511" s="15"/>
    </row>
    <row r="80512" spans="5:5">
      <c r="E80512" s="15"/>
    </row>
    <row r="80513" spans="5:5">
      <c r="E80513" s="15"/>
    </row>
    <row r="80514" spans="5:5">
      <c r="E80514" s="15"/>
    </row>
    <row r="80515" spans="5:5">
      <c r="E80515" s="15"/>
    </row>
    <row r="80516" spans="5:5">
      <c r="E80516" s="15"/>
    </row>
    <row r="80517" spans="5:5">
      <c r="E80517" s="15"/>
    </row>
    <row r="80518" spans="5:5">
      <c r="E80518" s="15"/>
    </row>
    <row r="80519" spans="5:5">
      <c r="E80519" s="15"/>
    </row>
    <row r="80520" spans="5:5">
      <c r="E80520" s="15"/>
    </row>
    <row r="80521" spans="5:5">
      <c r="E80521" s="15"/>
    </row>
    <row r="80522" spans="5:5">
      <c r="E80522" s="15"/>
    </row>
    <row r="80523" spans="5:5">
      <c r="E80523" s="15"/>
    </row>
    <row r="80524" spans="5:5">
      <c r="E80524" s="15"/>
    </row>
    <row r="80525" spans="5:5">
      <c r="E80525" s="15"/>
    </row>
    <row r="80526" spans="5:5">
      <c r="E80526" s="15"/>
    </row>
    <row r="80527" spans="5:5">
      <c r="E80527" s="15"/>
    </row>
    <row r="80528" spans="5:5">
      <c r="E80528" s="15"/>
    </row>
    <row r="80529" spans="5:5">
      <c r="E80529" s="15"/>
    </row>
    <row r="80530" spans="5:5">
      <c r="E80530" s="15"/>
    </row>
    <row r="80531" spans="5:5">
      <c r="E80531" s="15"/>
    </row>
    <row r="80532" spans="5:5">
      <c r="E80532" s="15"/>
    </row>
    <row r="80533" spans="5:5">
      <c r="E80533" s="15"/>
    </row>
    <row r="80534" spans="5:5">
      <c r="E80534" s="15"/>
    </row>
    <row r="80535" spans="5:5">
      <c r="E80535" s="15"/>
    </row>
    <row r="80536" spans="5:5">
      <c r="E80536" s="15"/>
    </row>
    <row r="80537" spans="5:5">
      <c r="E80537" s="15"/>
    </row>
    <row r="80538" spans="5:5">
      <c r="E80538" s="15"/>
    </row>
    <row r="80539" spans="5:5">
      <c r="E80539" s="15"/>
    </row>
    <row r="80540" spans="5:5">
      <c r="E80540" s="15"/>
    </row>
    <row r="80541" spans="5:5">
      <c r="E80541" s="15"/>
    </row>
    <row r="80542" spans="5:5">
      <c r="E80542" s="15"/>
    </row>
    <row r="80543" spans="5:5">
      <c r="E80543" s="15"/>
    </row>
    <row r="80544" spans="5:5">
      <c r="E80544" s="15"/>
    </row>
    <row r="80545" spans="5:5">
      <c r="E80545" s="15"/>
    </row>
    <row r="80546" spans="5:5">
      <c r="E80546" s="15"/>
    </row>
    <row r="80547" spans="5:5">
      <c r="E80547" s="15"/>
    </row>
    <row r="80548" spans="5:5">
      <c r="E80548" s="15"/>
    </row>
    <row r="80549" spans="5:5">
      <c r="E80549" s="15"/>
    </row>
    <row r="80550" spans="5:5">
      <c r="E80550" s="15"/>
    </row>
    <row r="80551" spans="5:5">
      <c r="E80551" s="15"/>
    </row>
    <row r="80552" spans="5:5">
      <c r="E80552" s="15"/>
    </row>
    <row r="80553" spans="5:5">
      <c r="E80553" s="15"/>
    </row>
    <row r="80554" spans="5:5">
      <c r="E80554" s="15"/>
    </row>
    <row r="80555" spans="5:5">
      <c r="E80555" s="15"/>
    </row>
    <row r="80556" spans="5:5">
      <c r="E80556" s="15"/>
    </row>
    <row r="80557" spans="5:5">
      <c r="E80557" s="15"/>
    </row>
    <row r="80558" spans="5:5">
      <c r="E80558" s="15"/>
    </row>
    <row r="80559" spans="5:5">
      <c r="E80559" s="15"/>
    </row>
    <row r="80560" spans="5:5">
      <c r="E80560" s="15"/>
    </row>
    <row r="80561" spans="5:5">
      <c r="E80561" s="15"/>
    </row>
    <row r="80562" spans="5:5">
      <c r="E80562" s="15"/>
    </row>
    <row r="80563" spans="5:5">
      <c r="E80563" s="15"/>
    </row>
    <row r="80564" spans="5:5">
      <c r="E80564" s="15"/>
    </row>
    <row r="80565" spans="5:5">
      <c r="E80565" s="15"/>
    </row>
    <row r="80566" spans="5:5">
      <c r="E80566" s="15"/>
    </row>
    <row r="80567" spans="5:5">
      <c r="E80567" s="15"/>
    </row>
    <row r="80568" spans="5:5">
      <c r="E80568" s="15"/>
    </row>
    <row r="80569" spans="5:5">
      <c r="E80569" s="15"/>
    </row>
    <row r="80570" spans="5:5">
      <c r="E80570" s="15"/>
    </row>
    <row r="80571" spans="5:5">
      <c r="E80571" s="15"/>
    </row>
    <row r="80572" spans="5:5">
      <c r="E80572" s="15"/>
    </row>
    <row r="80573" spans="5:5">
      <c r="E80573" s="15"/>
    </row>
    <row r="80574" spans="5:5">
      <c r="E80574" s="15"/>
    </row>
    <row r="80575" spans="5:5">
      <c r="E80575" s="15"/>
    </row>
    <row r="80576" spans="5:5">
      <c r="E80576" s="15"/>
    </row>
    <row r="80577" spans="5:5">
      <c r="E80577" s="15"/>
    </row>
    <row r="80578" spans="5:5">
      <c r="E80578" s="15"/>
    </row>
    <row r="80579" spans="5:5">
      <c r="E80579" s="15"/>
    </row>
    <row r="80580" spans="5:5">
      <c r="E80580" s="15"/>
    </row>
    <row r="80581" spans="5:5">
      <c r="E80581" s="15"/>
    </row>
    <row r="80582" spans="5:5">
      <c r="E80582" s="15"/>
    </row>
    <row r="80583" spans="5:5">
      <c r="E80583" s="15"/>
    </row>
    <row r="80584" spans="5:5">
      <c r="E80584" s="15"/>
    </row>
    <row r="80585" spans="5:5">
      <c r="E80585" s="15"/>
    </row>
    <row r="80586" spans="5:5">
      <c r="E80586" s="15"/>
    </row>
    <row r="80587" spans="5:5">
      <c r="E80587" s="15"/>
    </row>
    <row r="80588" spans="5:5">
      <c r="E80588" s="15"/>
    </row>
    <row r="80589" spans="5:5">
      <c r="E80589" s="15"/>
    </row>
    <row r="80590" spans="5:5">
      <c r="E80590" s="15"/>
    </row>
    <row r="80591" spans="5:5">
      <c r="E80591" s="15"/>
    </row>
    <row r="80592" spans="5:5">
      <c r="E80592" s="15"/>
    </row>
    <row r="80593" spans="5:5">
      <c r="E80593" s="15"/>
    </row>
    <row r="80594" spans="5:5">
      <c r="E80594" s="15"/>
    </row>
    <row r="80595" spans="5:5">
      <c r="E80595" s="15"/>
    </row>
    <row r="80596" spans="5:5">
      <c r="E80596" s="15"/>
    </row>
    <row r="80597" spans="5:5">
      <c r="E80597" s="15"/>
    </row>
    <row r="80598" spans="5:5">
      <c r="E80598" s="15"/>
    </row>
    <row r="80599" spans="5:5">
      <c r="E80599" s="15"/>
    </row>
    <row r="80600" spans="5:5">
      <c r="E80600" s="15"/>
    </row>
    <row r="80601" spans="5:5">
      <c r="E80601" s="15"/>
    </row>
    <row r="80602" spans="5:5">
      <c r="E80602" s="15"/>
    </row>
    <row r="80603" spans="5:5">
      <c r="E80603" s="15"/>
    </row>
    <row r="80604" spans="5:5">
      <c r="E80604" s="15"/>
    </row>
    <row r="80605" spans="5:5">
      <c r="E80605" s="15"/>
    </row>
    <row r="80606" spans="5:5">
      <c r="E80606" s="15"/>
    </row>
    <row r="80607" spans="5:5">
      <c r="E80607" s="15"/>
    </row>
    <row r="80608" spans="5:5">
      <c r="E80608" s="15"/>
    </row>
    <row r="80609" spans="5:5">
      <c r="E80609" s="15"/>
    </row>
    <row r="80610" spans="5:5">
      <c r="E80610" s="15"/>
    </row>
    <row r="80611" spans="5:5">
      <c r="E80611" s="15"/>
    </row>
    <row r="80612" spans="5:5">
      <c r="E80612" s="15"/>
    </row>
    <row r="80613" spans="5:5">
      <c r="E80613" s="15"/>
    </row>
    <row r="80614" spans="5:5">
      <c r="E80614" s="15"/>
    </row>
    <row r="80615" spans="5:5">
      <c r="E80615" s="15"/>
    </row>
    <row r="80616" spans="5:5">
      <c r="E80616" s="15"/>
    </row>
    <row r="80617" spans="5:5">
      <c r="E80617" s="15"/>
    </row>
    <row r="80618" spans="5:5">
      <c r="E80618" s="15"/>
    </row>
    <row r="80619" spans="5:5">
      <c r="E80619" s="15"/>
    </row>
    <row r="80620" spans="5:5">
      <c r="E80620" s="15"/>
    </row>
    <row r="80621" spans="5:5">
      <c r="E80621" s="15"/>
    </row>
    <row r="80622" spans="5:5">
      <c r="E80622" s="15"/>
    </row>
    <row r="80623" spans="5:5">
      <c r="E80623" s="15"/>
    </row>
    <row r="80624" spans="5:5">
      <c r="E80624" s="15"/>
    </row>
    <row r="80625" spans="5:5">
      <c r="E80625" s="15"/>
    </row>
    <row r="80626" spans="5:5">
      <c r="E80626" s="15"/>
    </row>
    <row r="80627" spans="5:5">
      <c r="E80627" s="15"/>
    </row>
    <row r="80628" spans="5:5">
      <c r="E80628" s="15"/>
    </row>
    <row r="80629" spans="5:5">
      <c r="E80629" s="15"/>
    </row>
    <row r="80630" spans="5:5">
      <c r="E80630" s="15"/>
    </row>
    <row r="80631" spans="5:5">
      <c r="E80631" s="15"/>
    </row>
    <row r="80632" spans="5:5">
      <c r="E80632" s="15"/>
    </row>
    <row r="80633" spans="5:5">
      <c r="E80633" s="15"/>
    </row>
    <row r="80634" spans="5:5">
      <c r="E80634" s="15"/>
    </row>
    <row r="80635" spans="5:5">
      <c r="E80635" s="15"/>
    </row>
    <row r="80636" spans="5:5">
      <c r="E80636" s="15"/>
    </row>
    <row r="80637" spans="5:5">
      <c r="E80637" s="15"/>
    </row>
    <row r="80638" spans="5:5">
      <c r="E80638" s="15"/>
    </row>
    <row r="80639" spans="5:5">
      <c r="E80639" s="15"/>
    </row>
    <row r="80640" spans="5:5">
      <c r="E80640" s="15"/>
    </row>
    <row r="80641" spans="5:5">
      <c r="E80641" s="15"/>
    </row>
    <row r="80642" spans="5:5">
      <c r="E80642" s="15"/>
    </row>
    <row r="80643" spans="5:5">
      <c r="E80643" s="15"/>
    </row>
    <row r="80644" spans="5:5">
      <c r="E80644" s="15"/>
    </row>
    <row r="80645" spans="5:5">
      <c r="E80645" s="15"/>
    </row>
    <row r="80646" spans="5:5">
      <c r="E80646" s="15"/>
    </row>
    <row r="80647" spans="5:5">
      <c r="E80647" s="15"/>
    </row>
    <row r="80648" spans="5:5">
      <c r="E80648" s="15"/>
    </row>
    <row r="80649" spans="5:5">
      <c r="E80649" s="15"/>
    </row>
    <row r="80650" spans="5:5">
      <c r="E80650" s="15"/>
    </row>
    <row r="80651" spans="5:5">
      <c r="E80651" s="15"/>
    </row>
    <row r="80652" spans="5:5">
      <c r="E80652" s="15"/>
    </row>
    <row r="80653" spans="5:5">
      <c r="E80653" s="15"/>
    </row>
    <row r="80654" spans="5:5">
      <c r="E80654" s="15"/>
    </row>
    <row r="80655" spans="5:5">
      <c r="E80655" s="15"/>
    </row>
    <row r="80656" spans="5:5">
      <c r="E80656" s="15"/>
    </row>
    <row r="80657" spans="5:5">
      <c r="E80657" s="15"/>
    </row>
    <row r="80658" spans="5:5">
      <c r="E80658" s="15"/>
    </row>
    <row r="80659" spans="5:5">
      <c r="E80659" s="15"/>
    </row>
    <row r="80660" spans="5:5">
      <c r="E80660" s="15"/>
    </row>
    <row r="80661" spans="5:5">
      <c r="E80661" s="15"/>
    </row>
    <row r="80662" spans="5:5">
      <c r="E80662" s="15"/>
    </row>
    <row r="80663" spans="5:5">
      <c r="E80663" s="15"/>
    </row>
    <row r="80664" spans="5:5">
      <c r="E80664" s="15"/>
    </row>
    <row r="80665" spans="5:5">
      <c r="E80665" s="15"/>
    </row>
    <row r="80666" spans="5:5">
      <c r="E80666" s="15"/>
    </row>
    <row r="80667" spans="5:5">
      <c r="E80667" s="15"/>
    </row>
    <row r="80668" spans="5:5">
      <c r="E80668" s="15"/>
    </row>
    <row r="80669" spans="5:5">
      <c r="E80669" s="15"/>
    </row>
    <row r="80670" spans="5:5">
      <c r="E80670" s="15"/>
    </row>
    <row r="80671" spans="5:5">
      <c r="E80671" s="15"/>
    </row>
    <row r="80672" spans="5:5">
      <c r="E80672" s="15"/>
    </row>
    <row r="80673" spans="5:5">
      <c r="E80673" s="15"/>
    </row>
    <row r="80674" spans="5:5">
      <c r="E80674" s="15"/>
    </row>
    <row r="80675" spans="5:5">
      <c r="E80675" s="15"/>
    </row>
    <row r="80676" spans="5:5">
      <c r="E80676" s="15"/>
    </row>
    <row r="80677" spans="5:5">
      <c r="E80677" s="15"/>
    </row>
    <row r="80678" spans="5:5">
      <c r="E80678" s="15"/>
    </row>
    <row r="80679" spans="5:5">
      <c r="E80679" s="15"/>
    </row>
    <row r="80680" spans="5:5">
      <c r="E80680" s="15"/>
    </row>
    <row r="80681" spans="5:5">
      <c r="E80681" s="15"/>
    </row>
    <row r="80682" spans="5:5">
      <c r="E80682" s="15"/>
    </row>
    <row r="80683" spans="5:5">
      <c r="E80683" s="15"/>
    </row>
    <row r="80684" spans="5:5">
      <c r="E80684" s="15"/>
    </row>
    <row r="80685" spans="5:5">
      <c r="E80685" s="15"/>
    </row>
    <row r="80686" spans="5:5">
      <c r="E80686" s="15"/>
    </row>
    <row r="80687" spans="5:5">
      <c r="E80687" s="15"/>
    </row>
    <row r="80688" spans="5:5">
      <c r="E80688" s="15"/>
    </row>
    <row r="80689" spans="5:5">
      <c r="E80689" s="15"/>
    </row>
    <row r="80690" spans="5:5">
      <c r="E80690" s="15"/>
    </row>
    <row r="80691" spans="5:5">
      <c r="E80691" s="15"/>
    </row>
    <row r="80692" spans="5:5">
      <c r="E80692" s="15"/>
    </row>
    <row r="80693" spans="5:5">
      <c r="E80693" s="15"/>
    </row>
    <row r="80694" spans="5:5">
      <c r="E80694" s="15"/>
    </row>
    <row r="80695" spans="5:5">
      <c r="E80695" s="15"/>
    </row>
    <row r="80696" spans="5:5">
      <c r="E80696" s="15"/>
    </row>
    <row r="80697" spans="5:5">
      <c r="E80697" s="15"/>
    </row>
    <row r="80698" spans="5:5">
      <c r="E80698" s="15"/>
    </row>
    <row r="80699" spans="5:5">
      <c r="E80699" s="15"/>
    </row>
    <row r="80700" spans="5:5">
      <c r="E80700" s="15"/>
    </row>
    <row r="80701" spans="5:5">
      <c r="E80701" s="15"/>
    </row>
    <row r="80702" spans="5:5">
      <c r="E80702" s="15"/>
    </row>
    <row r="80703" spans="5:5">
      <c r="E80703" s="15"/>
    </row>
    <row r="80704" spans="5:5">
      <c r="E80704" s="15"/>
    </row>
    <row r="80705" spans="5:5">
      <c r="E80705" s="15"/>
    </row>
    <row r="80706" spans="5:5">
      <c r="E80706" s="15"/>
    </row>
    <row r="80707" spans="5:5">
      <c r="E80707" s="15"/>
    </row>
    <row r="80708" spans="5:5">
      <c r="E80708" s="15"/>
    </row>
    <row r="80709" spans="5:5">
      <c r="E80709" s="15"/>
    </row>
    <row r="80710" spans="5:5">
      <c r="E80710" s="15"/>
    </row>
    <row r="80711" spans="5:5">
      <c r="E80711" s="15"/>
    </row>
    <row r="80712" spans="5:5">
      <c r="E80712" s="15"/>
    </row>
    <row r="80713" spans="5:5">
      <c r="E80713" s="15"/>
    </row>
    <row r="80714" spans="5:5">
      <c r="E80714" s="15"/>
    </row>
    <row r="80715" spans="5:5">
      <c r="E80715" s="15"/>
    </row>
    <row r="80716" spans="5:5">
      <c r="E80716" s="15"/>
    </row>
    <row r="80717" spans="5:5">
      <c r="E80717" s="15"/>
    </row>
    <row r="80718" spans="5:5">
      <c r="E80718" s="15"/>
    </row>
    <row r="80719" spans="5:5">
      <c r="E80719" s="15"/>
    </row>
    <row r="80720" spans="5:5">
      <c r="E80720" s="15"/>
    </row>
    <row r="80721" spans="5:5">
      <c r="E80721" s="15"/>
    </row>
    <row r="80722" spans="5:5">
      <c r="E80722" s="15"/>
    </row>
    <row r="80723" spans="5:5">
      <c r="E80723" s="15"/>
    </row>
    <row r="80724" spans="5:5">
      <c r="E80724" s="15"/>
    </row>
    <row r="80725" spans="5:5">
      <c r="E80725" s="15"/>
    </row>
    <row r="80726" spans="5:5">
      <c r="E80726" s="15"/>
    </row>
    <row r="80727" spans="5:5">
      <c r="E80727" s="15"/>
    </row>
    <row r="80728" spans="5:5">
      <c r="E80728" s="15"/>
    </row>
    <row r="80729" spans="5:5">
      <c r="E80729" s="15"/>
    </row>
    <row r="80730" spans="5:5">
      <c r="E80730" s="15"/>
    </row>
    <row r="80731" spans="5:5">
      <c r="E80731" s="15"/>
    </row>
    <row r="80732" spans="5:5">
      <c r="E80732" s="15"/>
    </row>
    <row r="80733" spans="5:5">
      <c r="E80733" s="15"/>
    </row>
    <row r="80734" spans="5:5">
      <c r="E80734" s="15"/>
    </row>
    <row r="80735" spans="5:5">
      <c r="E80735" s="15"/>
    </row>
    <row r="80736" spans="5:5">
      <c r="E80736" s="15"/>
    </row>
    <row r="80737" spans="5:5">
      <c r="E80737" s="15"/>
    </row>
    <row r="80738" spans="5:5">
      <c r="E80738" s="15"/>
    </row>
    <row r="80739" spans="5:5">
      <c r="E80739" s="15"/>
    </row>
    <row r="80740" spans="5:5">
      <c r="E80740" s="15"/>
    </row>
    <row r="80741" spans="5:5">
      <c r="E80741" s="15"/>
    </row>
    <row r="80742" spans="5:5">
      <c r="E80742" s="15"/>
    </row>
    <row r="80743" spans="5:5">
      <c r="E80743" s="15"/>
    </row>
    <row r="80744" spans="5:5">
      <c r="E80744" s="15"/>
    </row>
    <row r="80745" spans="5:5">
      <c r="E80745" s="15"/>
    </row>
    <row r="80746" spans="5:5">
      <c r="E80746" s="15"/>
    </row>
    <row r="80747" spans="5:5">
      <c r="E80747" s="15"/>
    </row>
    <row r="80748" spans="5:5">
      <c r="E80748" s="15"/>
    </row>
    <row r="80749" spans="5:5">
      <c r="E80749" s="15"/>
    </row>
    <row r="80750" spans="5:5">
      <c r="E80750" s="15"/>
    </row>
    <row r="80751" spans="5:5">
      <c r="E80751" s="15"/>
    </row>
    <row r="80752" spans="5:5">
      <c r="E80752" s="15"/>
    </row>
    <row r="80753" spans="5:5">
      <c r="E80753" s="15"/>
    </row>
    <row r="80754" spans="5:5">
      <c r="E80754" s="15"/>
    </row>
    <row r="80755" spans="5:5">
      <c r="E80755" s="15"/>
    </row>
    <row r="80756" spans="5:5">
      <c r="E80756" s="15"/>
    </row>
    <row r="80757" spans="5:5">
      <c r="E80757" s="15"/>
    </row>
    <row r="80758" spans="5:5">
      <c r="E80758" s="15"/>
    </row>
    <row r="80759" spans="5:5">
      <c r="E80759" s="15"/>
    </row>
    <row r="80760" spans="5:5">
      <c r="E80760" s="15"/>
    </row>
    <row r="80761" spans="5:5">
      <c r="E80761" s="15"/>
    </row>
    <row r="80762" spans="5:5">
      <c r="E80762" s="15"/>
    </row>
    <row r="80763" spans="5:5">
      <c r="E80763" s="15"/>
    </row>
    <row r="80764" spans="5:5">
      <c r="E80764" s="15"/>
    </row>
    <row r="80765" spans="5:5">
      <c r="E80765" s="15"/>
    </row>
    <row r="80766" spans="5:5">
      <c r="E80766" s="15"/>
    </row>
    <row r="80767" spans="5:5">
      <c r="E80767" s="15"/>
    </row>
    <row r="80768" spans="5:5">
      <c r="E80768" s="15"/>
    </row>
    <row r="80769" spans="5:5">
      <c r="E80769" s="15"/>
    </row>
    <row r="80770" spans="5:5">
      <c r="E80770" s="15"/>
    </row>
    <row r="80771" spans="5:5">
      <c r="E80771" s="15"/>
    </row>
    <row r="80772" spans="5:5">
      <c r="E80772" s="15"/>
    </row>
    <row r="80773" spans="5:5">
      <c r="E80773" s="15"/>
    </row>
    <row r="80774" spans="5:5">
      <c r="E80774" s="15"/>
    </row>
    <row r="80775" spans="5:5">
      <c r="E80775" s="15"/>
    </row>
    <row r="80776" spans="5:5">
      <c r="E80776" s="15"/>
    </row>
    <row r="80777" spans="5:5">
      <c r="E80777" s="15"/>
    </row>
    <row r="80778" spans="5:5">
      <c r="E80778" s="15"/>
    </row>
    <row r="80779" spans="5:5">
      <c r="E80779" s="15"/>
    </row>
    <row r="80780" spans="5:5">
      <c r="E80780" s="15"/>
    </row>
    <row r="80781" spans="5:5">
      <c r="E80781" s="15"/>
    </row>
    <row r="80782" spans="5:5">
      <c r="E80782" s="15"/>
    </row>
    <row r="80783" spans="5:5">
      <c r="E80783" s="15"/>
    </row>
    <row r="80784" spans="5:5">
      <c r="E80784" s="15"/>
    </row>
    <row r="80785" spans="5:5">
      <c r="E80785" s="15"/>
    </row>
    <row r="80786" spans="5:5">
      <c r="E80786" s="15"/>
    </row>
    <row r="80787" spans="5:5">
      <c r="E80787" s="15"/>
    </row>
    <row r="80788" spans="5:5">
      <c r="E80788" s="15"/>
    </row>
    <row r="80789" spans="5:5">
      <c r="E80789" s="15"/>
    </row>
    <row r="80790" spans="5:5">
      <c r="E80790" s="15"/>
    </row>
    <row r="80791" spans="5:5">
      <c r="E80791" s="15"/>
    </row>
    <row r="80792" spans="5:5">
      <c r="E80792" s="15"/>
    </row>
    <row r="80793" spans="5:5">
      <c r="E80793" s="15"/>
    </row>
    <row r="80794" spans="5:5">
      <c r="E80794" s="15"/>
    </row>
    <row r="80795" spans="5:5">
      <c r="E80795" s="15"/>
    </row>
    <row r="80796" spans="5:5">
      <c r="E80796" s="15"/>
    </row>
    <row r="80797" spans="5:5">
      <c r="E80797" s="15"/>
    </row>
    <row r="80798" spans="5:5">
      <c r="E80798" s="15"/>
    </row>
    <row r="80799" spans="5:5">
      <c r="E80799" s="15"/>
    </row>
    <row r="80800" spans="5:5">
      <c r="E80800" s="15"/>
    </row>
    <row r="80801" spans="5:5">
      <c r="E80801" s="15"/>
    </row>
    <row r="80802" spans="5:5">
      <c r="E80802" s="15"/>
    </row>
    <row r="80803" spans="5:5">
      <c r="E80803" s="15"/>
    </row>
    <row r="80804" spans="5:5">
      <c r="E80804" s="15"/>
    </row>
    <row r="80805" spans="5:5">
      <c r="E80805" s="15"/>
    </row>
    <row r="80806" spans="5:5">
      <c r="E80806" s="15"/>
    </row>
    <row r="80807" spans="5:5">
      <c r="E80807" s="15"/>
    </row>
    <row r="80808" spans="5:5">
      <c r="E80808" s="15"/>
    </row>
    <row r="80809" spans="5:5">
      <c r="E80809" s="15"/>
    </row>
    <row r="80810" spans="5:5">
      <c r="E80810" s="15"/>
    </row>
    <row r="80811" spans="5:5">
      <c r="E80811" s="15"/>
    </row>
    <row r="80812" spans="5:5">
      <c r="E80812" s="15"/>
    </row>
    <row r="80813" spans="5:5">
      <c r="E80813" s="15"/>
    </row>
    <row r="80814" spans="5:5">
      <c r="E80814" s="15"/>
    </row>
    <row r="80815" spans="5:5">
      <c r="E80815" s="15"/>
    </row>
    <row r="80816" spans="5:5">
      <c r="E80816" s="15"/>
    </row>
    <row r="80817" spans="5:5">
      <c r="E80817" s="15"/>
    </row>
    <row r="80818" spans="5:5">
      <c r="E80818" s="15"/>
    </row>
    <row r="80819" spans="5:5">
      <c r="E80819" s="15"/>
    </row>
    <row r="80820" spans="5:5">
      <c r="E80820" s="15"/>
    </row>
    <row r="80821" spans="5:5">
      <c r="E80821" s="15"/>
    </row>
    <row r="80822" spans="5:5">
      <c r="E80822" s="15"/>
    </row>
    <row r="80823" spans="5:5">
      <c r="E80823" s="15"/>
    </row>
    <row r="80824" spans="5:5">
      <c r="E80824" s="15"/>
    </row>
    <row r="80825" spans="5:5">
      <c r="E80825" s="15"/>
    </row>
    <row r="80826" spans="5:5">
      <c r="E80826" s="15"/>
    </row>
    <row r="80827" spans="5:5">
      <c r="E80827" s="15"/>
    </row>
    <row r="80828" spans="5:5">
      <c r="E80828" s="15"/>
    </row>
    <row r="80829" spans="5:5">
      <c r="E80829" s="15"/>
    </row>
    <row r="80830" spans="5:5">
      <c r="E80830" s="15"/>
    </row>
    <row r="80831" spans="5:5">
      <c r="E80831" s="15"/>
    </row>
    <row r="80832" spans="5:5">
      <c r="E80832" s="15"/>
    </row>
    <row r="80833" spans="5:5">
      <c r="E80833" s="15"/>
    </row>
    <row r="80834" spans="5:5">
      <c r="E80834" s="15"/>
    </row>
    <row r="80835" spans="5:5">
      <c r="E80835" s="15"/>
    </row>
    <row r="80836" spans="5:5">
      <c r="E80836" s="15"/>
    </row>
    <row r="80837" spans="5:5">
      <c r="E80837" s="15"/>
    </row>
    <row r="80838" spans="5:5">
      <c r="E80838" s="15"/>
    </row>
    <row r="80839" spans="5:5">
      <c r="E80839" s="15"/>
    </row>
    <row r="80840" spans="5:5">
      <c r="E80840" s="15"/>
    </row>
    <row r="80841" spans="5:5">
      <c r="E80841" s="15"/>
    </row>
    <row r="80842" spans="5:5">
      <c r="E80842" s="15"/>
    </row>
    <row r="80843" spans="5:5">
      <c r="E80843" s="15"/>
    </row>
    <row r="80844" spans="5:5">
      <c r="E80844" s="15"/>
    </row>
    <row r="80845" spans="5:5">
      <c r="E80845" s="15"/>
    </row>
    <row r="80846" spans="5:5">
      <c r="E80846" s="15"/>
    </row>
    <row r="80847" spans="5:5">
      <c r="E80847" s="15"/>
    </row>
    <row r="80848" spans="5:5">
      <c r="E80848" s="15"/>
    </row>
    <row r="80849" spans="5:5">
      <c r="E80849" s="15"/>
    </row>
    <row r="80850" spans="5:5">
      <c r="E80850" s="15"/>
    </row>
    <row r="80851" spans="5:5">
      <c r="E80851" s="15"/>
    </row>
    <row r="80852" spans="5:5">
      <c r="E80852" s="15"/>
    </row>
    <row r="80853" spans="5:5">
      <c r="E80853" s="15"/>
    </row>
    <row r="80854" spans="5:5">
      <c r="E80854" s="15"/>
    </row>
    <row r="80855" spans="5:5">
      <c r="E80855" s="15"/>
    </row>
    <row r="80856" spans="5:5">
      <c r="E80856" s="15"/>
    </row>
    <row r="80857" spans="5:5">
      <c r="E80857" s="15"/>
    </row>
    <row r="80858" spans="5:5">
      <c r="E80858" s="15"/>
    </row>
    <row r="80859" spans="5:5">
      <c r="E80859" s="15"/>
    </row>
    <row r="80860" spans="5:5">
      <c r="E80860" s="15"/>
    </row>
    <row r="80861" spans="5:5">
      <c r="E80861" s="15"/>
    </row>
    <row r="80862" spans="5:5">
      <c r="E80862" s="15"/>
    </row>
    <row r="80863" spans="5:5">
      <c r="E80863" s="15"/>
    </row>
    <row r="80864" spans="5:5">
      <c r="E80864" s="15"/>
    </row>
    <row r="80865" spans="5:5">
      <c r="E80865" s="15"/>
    </row>
    <row r="80866" spans="5:5">
      <c r="E80866" s="15"/>
    </row>
    <row r="80867" spans="5:5">
      <c r="E80867" s="15"/>
    </row>
    <row r="80868" spans="5:5">
      <c r="E80868" s="15"/>
    </row>
    <row r="80869" spans="5:5">
      <c r="E80869" s="15"/>
    </row>
    <row r="80870" spans="5:5">
      <c r="E80870" s="15"/>
    </row>
    <row r="80871" spans="5:5">
      <c r="E80871" s="15"/>
    </row>
    <row r="80872" spans="5:5">
      <c r="E80872" s="15"/>
    </row>
    <row r="80873" spans="5:5">
      <c r="E80873" s="15"/>
    </row>
    <row r="80874" spans="5:5">
      <c r="E80874" s="15"/>
    </row>
    <row r="80875" spans="5:5">
      <c r="E80875" s="15"/>
    </row>
    <row r="80876" spans="5:5">
      <c r="E80876" s="15"/>
    </row>
    <row r="80877" spans="5:5">
      <c r="E80877" s="15"/>
    </row>
    <row r="80878" spans="5:5">
      <c r="E80878" s="15"/>
    </row>
    <row r="80879" spans="5:5">
      <c r="E80879" s="15"/>
    </row>
    <row r="80880" spans="5:5">
      <c r="E80880" s="15"/>
    </row>
    <row r="80881" spans="5:5">
      <c r="E80881" s="15"/>
    </row>
    <row r="80882" spans="5:5">
      <c r="E80882" s="15"/>
    </row>
    <row r="80883" spans="5:5">
      <c r="E80883" s="15"/>
    </row>
    <row r="80884" spans="5:5">
      <c r="E80884" s="15"/>
    </row>
    <row r="80885" spans="5:5">
      <c r="E80885" s="15"/>
    </row>
    <row r="80886" spans="5:5">
      <c r="E80886" s="15"/>
    </row>
    <row r="80887" spans="5:5">
      <c r="E80887" s="15"/>
    </row>
    <row r="80888" spans="5:5">
      <c r="E80888" s="15"/>
    </row>
    <row r="80889" spans="5:5">
      <c r="E80889" s="15"/>
    </row>
    <row r="80890" spans="5:5">
      <c r="E80890" s="15"/>
    </row>
    <row r="80891" spans="5:5">
      <c r="E80891" s="15"/>
    </row>
    <row r="80892" spans="5:5">
      <c r="E80892" s="15"/>
    </row>
    <row r="80893" spans="5:5">
      <c r="E80893" s="15"/>
    </row>
    <row r="80894" spans="5:5">
      <c r="E80894" s="15"/>
    </row>
    <row r="80895" spans="5:5">
      <c r="E80895" s="15"/>
    </row>
    <row r="80896" spans="5:5">
      <c r="E80896" s="15"/>
    </row>
    <row r="80897" spans="5:5">
      <c r="E80897" s="15"/>
    </row>
    <row r="80898" spans="5:5">
      <c r="E80898" s="15"/>
    </row>
    <row r="80899" spans="5:5">
      <c r="E80899" s="15"/>
    </row>
    <row r="80900" spans="5:5">
      <c r="E80900" s="15"/>
    </row>
    <row r="80901" spans="5:5">
      <c r="E80901" s="15"/>
    </row>
    <row r="80902" spans="5:5">
      <c r="E80902" s="15"/>
    </row>
    <row r="80903" spans="5:5">
      <c r="E80903" s="15"/>
    </row>
    <row r="80904" spans="5:5">
      <c r="E80904" s="15"/>
    </row>
    <row r="80905" spans="5:5">
      <c r="E80905" s="15"/>
    </row>
    <row r="80906" spans="5:5">
      <c r="E80906" s="15"/>
    </row>
    <row r="80907" spans="5:5">
      <c r="E80907" s="15"/>
    </row>
    <row r="80908" spans="5:5">
      <c r="E80908" s="15"/>
    </row>
    <row r="80909" spans="5:5">
      <c r="E80909" s="15"/>
    </row>
    <row r="80910" spans="5:5">
      <c r="E80910" s="15"/>
    </row>
    <row r="80911" spans="5:5">
      <c r="E80911" s="15"/>
    </row>
    <row r="80912" spans="5:5">
      <c r="E80912" s="15"/>
    </row>
    <row r="80913" spans="5:5">
      <c r="E80913" s="15"/>
    </row>
    <row r="80914" spans="5:5">
      <c r="E80914" s="15"/>
    </row>
    <row r="80915" spans="5:5">
      <c r="E80915" s="15"/>
    </row>
    <row r="80916" spans="5:5">
      <c r="E80916" s="15"/>
    </row>
    <row r="80917" spans="5:5">
      <c r="E80917" s="15"/>
    </row>
    <row r="80918" spans="5:5">
      <c r="E80918" s="15"/>
    </row>
    <row r="80919" spans="5:5">
      <c r="E80919" s="15"/>
    </row>
    <row r="80920" spans="5:5">
      <c r="E80920" s="15"/>
    </row>
    <row r="80921" spans="5:5">
      <c r="E80921" s="15"/>
    </row>
    <row r="80922" spans="5:5">
      <c r="E80922" s="15"/>
    </row>
    <row r="80923" spans="5:5">
      <c r="E80923" s="15"/>
    </row>
    <row r="80924" spans="5:5">
      <c r="E80924" s="15"/>
    </row>
    <row r="80925" spans="5:5">
      <c r="E80925" s="15"/>
    </row>
    <row r="80926" spans="5:5">
      <c r="E80926" s="15"/>
    </row>
    <row r="80927" spans="5:5">
      <c r="E80927" s="15"/>
    </row>
    <row r="80928" spans="5:5">
      <c r="E80928" s="15"/>
    </row>
    <row r="80929" spans="5:5">
      <c r="E80929" s="15"/>
    </row>
    <row r="80930" spans="5:5">
      <c r="E80930" s="15"/>
    </row>
    <row r="80931" spans="5:5">
      <c r="E80931" s="15"/>
    </row>
    <row r="80932" spans="5:5">
      <c r="E80932" s="15"/>
    </row>
    <row r="80933" spans="5:5">
      <c r="E80933" s="15"/>
    </row>
    <row r="80934" spans="5:5">
      <c r="E80934" s="15"/>
    </row>
    <row r="80935" spans="5:5">
      <c r="E80935" s="15"/>
    </row>
    <row r="80936" spans="5:5">
      <c r="E80936" s="15"/>
    </row>
    <row r="80937" spans="5:5">
      <c r="E80937" s="15"/>
    </row>
    <row r="80938" spans="5:5">
      <c r="E80938" s="15"/>
    </row>
    <row r="80939" spans="5:5">
      <c r="E80939" s="15"/>
    </row>
    <row r="80940" spans="5:5">
      <c r="E80940" s="15"/>
    </row>
    <row r="80941" spans="5:5">
      <c r="E80941" s="15"/>
    </row>
    <row r="80942" spans="5:5">
      <c r="E80942" s="15"/>
    </row>
    <row r="80943" spans="5:5">
      <c r="E80943" s="15"/>
    </row>
    <row r="80944" spans="5:5">
      <c r="E80944" s="15"/>
    </row>
    <row r="80945" spans="5:5">
      <c r="E80945" s="15"/>
    </row>
    <row r="80946" spans="5:5">
      <c r="E80946" s="15"/>
    </row>
    <row r="80947" spans="5:5">
      <c r="E80947" s="15"/>
    </row>
    <row r="80948" spans="5:5">
      <c r="E80948" s="15"/>
    </row>
    <row r="80949" spans="5:5">
      <c r="E80949" s="15"/>
    </row>
    <row r="80950" spans="5:5">
      <c r="E80950" s="15"/>
    </row>
    <row r="80951" spans="5:5">
      <c r="E80951" s="15"/>
    </row>
    <row r="80952" spans="5:5">
      <c r="E80952" s="15"/>
    </row>
    <row r="80953" spans="5:5">
      <c r="E80953" s="15"/>
    </row>
    <row r="80954" spans="5:5">
      <c r="E80954" s="15"/>
    </row>
    <row r="80955" spans="5:5">
      <c r="E80955" s="15"/>
    </row>
    <row r="80956" spans="5:5">
      <c r="E80956" s="15"/>
    </row>
    <row r="80957" spans="5:5">
      <c r="E80957" s="15"/>
    </row>
    <row r="80958" spans="5:5">
      <c r="E80958" s="15"/>
    </row>
    <row r="80959" spans="5:5">
      <c r="E80959" s="15"/>
    </row>
    <row r="80960" spans="5:5">
      <c r="E80960" s="15"/>
    </row>
    <row r="80961" spans="5:5">
      <c r="E80961" s="15"/>
    </row>
    <row r="80962" spans="5:5">
      <c r="E80962" s="15"/>
    </row>
    <row r="80963" spans="5:5">
      <c r="E80963" s="15"/>
    </row>
    <row r="80964" spans="5:5">
      <c r="E80964" s="15"/>
    </row>
    <row r="80965" spans="5:5">
      <c r="E80965" s="15"/>
    </row>
    <row r="80966" spans="5:5">
      <c r="E80966" s="15"/>
    </row>
    <row r="80967" spans="5:5">
      <c r="E80967" s="15"/>
    </row>
    <row r="80968" spans="5:5">
      <c r="E80968" s="15"/>
    </row>
    <row r="80969" spans="5:5">
      <c r="E80969" s="15"/>
    </row>
    <row r="80970" spans="5:5">
      <c r="E80970" s="15"/>
    </row>
    <row r="80971" spans="5:5">
      <c r="E80971" s="15"/>
    </row>
    <row r="80972" spans="5:5">
      <c r="E80972" s="15"/>
    </row>
    <row r="80973" spans="5:5">
      <c r="E80973" s="15"/>
    </row>
    <row r="80974" spans="5:5">
      <c r="E80974" s="15"/>
    </row>
    <row r="80975" spans="5:5">
      <c r="E80975" s="15"/>
    </row>
    <row r="80976" spans="5:5">
      <c r="E80976" s="15"/>
    </row>
    <row r="80977" spans="5:5">
      <c r="E80977" s="15"/>
    </row>
    <row r="80978" spans="5:5">
      <c r="E80978" s="15"/>
    </row>
    <row r="80979" spans="5:5">
      <c r="E80979" s="15"/>
    </row>
    <row r="80980" spans="5:5">
      <c r="E80980" s="15"/>
    </row>
    <row r="80981" spans="5:5">
      <c r="E80981" s="15"/>
    </row>
    <row r="80982" spans="5:5">
      <c r="E80982" s="15"/>
    </row>
    <row r="80983" spans="5:5">
      <c r="E80983" s="15"/>
    </row>
    <row r="80984" spans="5:5">
      <c r="E80984" s="15"/>
    </row>
    <row r="80985" spans="5:5">
      <c r="E80985" s="15"/>
    </row>
    <row r="80986" spans="5:5">
      <c r="E80986" s="15"/>
    </row>
    <row r="80987" spans="5:5">
      <c r="E80987" s="15"/>
    </row>
    <row r="80988" spans="5:5">
      <c r="E80988" s="15"/>
    </row>
    <row r="80989" spans="5:5">
      <c r="E80989" s="15"/>
    </row>
    <row r="80990" spans="5:5">
      <c r="E80990" s="15"/>
    </row>
    <row r="80991" spans="5:5">
      <c r="E80991" s="15"/>
    </row>
    <row r="80992" spans="5:5">
      <c r="E80992" s="15"/>
    </row>
    <row r="80993" spans="5:5">
      <c r="E80993" s="15"/>
    </row>
    <row r="80994" spans="5:5">
      <c r="E80994" s="15"/>
    </row>
    <row r="80995" spans="5:5">
      <c r="E80995" s="15"/>
    </row>
    <row r="80996" spans="5:5">
      <c r="E80996" s="15"/>
    </row>
    <row r="80997" spans="5:5">
      <c r="E80997" s="15"/>
    </row>
    <row r="80998" spans="5:5">
      <c r="E80998" s="15"/>
    </row>
    <row r="80999" spans="5:5">
      <c r="E80999" s="15"/>
    </row>
    <row r="81000" spans="5:5">
      <c r="E81000" s="15"/>
    </row>
    <row r="81001" spans="5:5">
      <c r="E81001" s="15"/>
    </row>
    <row r="81002" spans="5:5">
      <c r="E81002" s="15"/>
    </row>
    <row r="81003" spans="5:5">
      <c r="E81003" s="15"/>
    </row>
    <row r="81004" spans="5:5">
      <c r="E81004" s="15"/>
    </row>
    <row r="81005" spans="5:5">
      <c r="E81005" s="15"/>
    </row>
    <row r="81006" spans="5:5">
      <c r="E81006" s="15"/>
    </row>
    <row r="81007" spans="5:5">
      <c r="E81007" s="15"/>
    </row>
    <row r="81008" spans="5:5">
      <c r="E81008" s="15"/>
    </row>
    <row r="81009" spans="5:5">
      <c r="E81009" s="15"/>
    </row>
    <row r="81010" spans="5:5">
      <c r="E81010" s="15"/>
    </row>
    <row r="81011" spans="5:5">
      <c r="E81011" s="15"/>
    </row>
    <row r="81012" spans="5:5">
      <c r="E81012" s="15"/>
    </row>
    <row r="81013" spans="5:5">
      <c r="E81013" s="15"/>
    </row>
    <row r="81014" spans="5:5">
      <c r="E81014" s="15"/>
    </row>
    <row r="81015" spans="5:5">
      <c r="E81015" s="15"/>
    </row>
    <row r="81016" spans="5:5">
      <c r="E81016" s="15"/>
    </row>
    <row r="81017" spans="5:5">
      <c r="E81017" s="15"/>
    </row>
    <row r="81018" spans="5:5">
      <c r="E81018" s="15"/>
    </row>
    <row r="81019" spans="5:5">
      <c r="E81019" s="15"/>
    </row>
    <row r="81020" spans="5:5">
      <c r="E81020" s="15"/>
    </row>
    <row r="81021" spans="5:5">
      <c r="E81021" s="15"/>
    </row>
    <row r="81022" spans="5:5">
      <c r="E81022" s="15"/>
    </row>
    <row r="81023" spans="5:5">
      <c r="E81023" s="15"/>
    </row>
    <row r="81024" spans="5:5">
      <c r="E81024" s="15"/>
    </row>
    <row r="81025" spans="5:5">
      <c r="E81025" s="15"/>
    </row>
    <row r="81026" spans="5:5">
      <c r="E81026" s="15"/>
    </row>
    <row r="81027" spans="5:5">
      <c r="E81027" s="15"/>
    </row>
    <row r="81028" spans="5:5">
      <c r="E81028" s="15"/>
    </row>
    <row r="81029" spans="5:5">
      <c r="E81029" s="15"/>
    </row>
    <row r="81030" spans="5:5">
      <c r="E81030" s="15"/>
    </row>
    <row r="81031" spans="5:5">
      <c r="E81031" s="15"/>
    </row>
    <row r="81032" spans="5:5">
      <c r="E81032" s="15"/>
    </row>
    <row r="81033" spans="5:5">
      <c r="E81033" s="15"/>
    </row>
    <row r="81034" spans="5:5">
      <c r="E81034" s="15"/>
    </row>
    <row r="81035" spans="5:5">
      <c r="E81035" s="15"/>
    </row>
    <row r="81036" spans="5:5">
      <c r="E81036" s="15"/>
    </row>
    <row r="81037" spans="5:5">
      <c r="E81037" s="15"/>
    </row>
    <row r="81038" spans="5:5">
      <c r="E81038" s="15"/>
    </row>
    <row r="81039" spans="5:5">
      <c r="E81039" s="15"/>
    </row>
    <row r="81040" spans="5:5">
      <c r="E81040" s="15"/>
    </row>
    <row r="81041" spans="5:5">
      <c r="E81041" s="15"/>
    </row>
    <row r="81042" spans="5:5">
      <c r="E81042" s="15"/>
    </row>
    <row r="81043" spans="5:5">
      <c r="E81043" s="15"/>
    </row>
    <row r="81044" spans="5:5">
      <c r="E81044" s="15"/>
    </row>
    <row r="81045" spans="5:5">
      <c r="E81045" s="15"/>
    </row>
    <row r="81046" spans="5:5">
      <c r="E81046" s="15"/>
    </row>
    <row r="81047" spans="5:5">
      <c r="E81047" s="15"/>
    </row>
    <row r="81048" spans="5:5">
      <c r="E81048" s="15"/>
    </row>
    <row r="81049" spans="5:5">
      <c r="E81049" s="15"/>
    </row>
    <row r="81050" spans="5:5">
      <c r="E81050" s="15"/>
    </row>
    <row r="81051" spans="5:5">
      <c r="E81051" s="15"/>
    </row>
    <row r="81052" spans="5:5">
      <c r="E81052" s="15"/>
    </row>
    <row r="81053" spans="5:5">
      <c r="E81053" s="15"/>
    </row>
    <row r="81054" spans="5:5">
      <c r="E81054" s="15"/>
    </row>
    <row r="81055" spans="5:5">
      <c r="E81055" s="15"/>
    </row>
    <row r="81056" spans="5:5">
      <c r="E81056" s="15"/>
    </row>
    <row r="81057" spans="5:5">
      <c r="E81057" s="15"/>
    </row>
    <row r="81058" spans="5:5">
      <c r="E81058" s="15"/>
    </row>
    <row r="81059" spans="5:5">
      <c r="E81059" s="15"/>
    </row>
    <row r="81060" spans="5:5">
      <c r="E81060" s="15"/>
    </row>
    <row r="81061" spans="5:5">
      <c r="E81061" s="15"/>
    </row>
    <row r="81062" spans="5:5">
      <c r="E81062" s="15"/>
    </row>
    <row r="81063" spans="5:5">
      <c r="E81063" s="15"/>
    </row>
    <row r="81064" spans="5:5">
      <c r="E81064" s="15"/>
    </row>
    <row r="81065" spans="5:5">
      <c r="E81065" s="15"/>
    </row>
    <row r="81066" spans="5:5">
      <c r="E81066" s="15"/>
    </row>
    <row r="81067" spans="5:5">
      <c r="E81067" s="15"/>
    </row>
    <row r="81068" spans="5:5">
      <c r="E81068" s="15"/>
    </row>
    <row r="81069" spans="5:5">
      <c r="E81069" s="15"/>
    </row>
    <row r="81070" spans="5:5">
      <c r="E81070" s="15"/>
    </row>
    <row r="81071" spans="5:5">
      <c r="E81071" s="15"/>
    </row>
    <row r="81072" spans="5:5">
      <c r="E81072" s="15"/>
    </row>
    <row r="81073" spans="5:5">
      <c r="E81073" s="15"/>
    </row>
    <row r="81074" spans="5:5">
      <c r="E81074" s="15"/>
    </row>
    <row r="81075" spans="5:5">
      <c r="E81075" s="15"/>
    </row>
    <row r="81076" spans="5:5">
      <c r="E81076" s="15"/>
    </row>
    <row r="81077" spans="5:5">
      <c r="E81077" s="15"/>
    </row>
    <row r="81078" spans="5:5">
      <c r="E81078" s="15"/>
    </row>
    <row r="81079" spans="5:5">
      <c r="E81079" s="15"/>
    </row>
    <row r="81080" spans="5:5">
      <c r="E81080" s="15"/>
    </row>
    <row r="81081" spans="5:5">
      <c r="E81081" s="15"/>
    </row>
    <row r="81082" spans="5:5">
      <c r="E81082" s="15"/>
    </row>
    <row r="81083" spans="5:5">
      <c r="E81083" s="15"/>
    </row>
    <row r="81084" spans="5:5">
      <c r="E81084" s="15"/>
    </row>
    <row r="81085" spans="5:5">
      <c r="E81085" s="15"/>
    </row>
    <row r="81086" spans="5:5">
      <c r="E81086" s="15"/>
    </row>
    <row r="81087" spans="5:5">
      <c r="E81087" s="15"/>
    </row>
    <row r="81088" spans="5:5">
      <c r="E81088" s="15"/>
    </row>
    <row r="81089" spans="5:5">
      <c r="E81089" s="15"/>
    </row>
    <row r="81090" spans="5:5">
      <c r="E81090" s="15"/>
    </row>
    <row r="81091" spans="5:5">
      <c r="E81091" s="15"/>
    </row>
    <row r="81092" spans="5:5">
      <c r="E81092" s="15"/>
    </row>
    <row r="81093" spans="5:5">
      <c r="E81093" s="15"/>
    </row>
    <row r="81094" spans="5:5">
      <c r="E81094" s="15"/>
    </row>
    <row r="81095" spans="5:5">
      <c r="E81095" s="15"/>
    </row>
    <row r="81096" spans="5:5">
      <c r="E81096" s="15"/>
    </row>
    <row r="81097" spans="5:5">
      <c r="E81097" s="15"/>
    </row>
    <row r="81098" spans="5:5">
      <c r="E81098" s="15"/>
    </row>
    <row r="81099" spans="5:5">
      <c r="E81099" s="15"/>
    </row>
    <row r="81100" spans="5:5">
      <c r="E81100" s="15"/>
    </row>
    <row r="81101" spans="5:5">
      <c r="E81101" s="15"/>
    </row>
    <row r="81102" spans="5:5">
      <c r="E81102" s="15"/>
    </row>
    <row r="81103" spans="5:5">
      <c r="E81103" s="15"/>
    </row>
    <row r="81104" spans="5:5">
      <c r="E81104" s="15"/>
    </row>
    <row r="81105" spans="5:5">
      <c r="E81105" s="15"/>
    </row>
    <row r="81106" spans="5:5">
      <c r="E81106" s="15"/>
    </row>
    <row r="81107" spans="5:5">
      <c r="E81107" s="15"/>
    </row>
    <row r="81108" spans="5:5">
      <c r="E81108" s="15"/>
    </row>
    <row r="81109" spans="5:5">
      <c r="E81109" s="15"/>
    </row>
    <row r="81110" spans="5:5">
      <c r="E81110" s="15"/>
    </row>
    <row r="81111" spans="5:5">
      <c r="E81111" s="15"/>
    </row>
    <row r="81112" spans="5:5">
      <c r="E81112" s="15"/>
    </row>
    <row r="81113" spans="5:5">
      <c r="E81113" s="15"/>
    </row>
    <row r="81114" spans="5:5">
      <c r="E81114" s="15"/>
    </row>
    <row r="81115" spans="5:5">
      <c r="E81115" s="15"/>
    </row>
    <row r="81116" spans="5:5">
      <c r="E81116" s="15"/>
    </row>
    <row r="81117" spans="5:5">
      <c r="E81117" s="15"/>
    </row>
    <row r="81118" spans="5:5">
      <c r="E81118" s="15"/>
    </row>
    <row r="81119" spans="5:5">
      <c r="E81119" s="15"/>
    </row>
    <row r="81120" spans="5:5">
      <c r="E81120" s="15"/>
    </row>
    <row r="81121" spans="5:5">
      <c r="E81121" s="15"/>
    </row>
    <row r="81122" spans="5:5">
      <c r="E81122" s="15"/>
    </row>
    <row r="81123" spans="5:5">
      <c r="E81123" s="15"/>
    </row>
    <row r="81124" spans="5:5">
      <c r="E81124" s="15"/>
    </row>
    <row r="81125" spans="5:5">
      <c r="E81125" s="15"/>
    </row>
    <row r="81126" spans="5:5">
      <c r="E81126" s="15"/>
    </row>
    <row r="81127" spans="5:5">
      <c r="E81127" s="15"/>
    </row>
    <row r="81128" spans="5:5">
      <c r="E81128" s="15"/>
    </row>
    <row r="81129" spans="5:5">
      <c r="E81129" s="15"/>
    </row>
    <row r="81130" spans="5:5">
      <c r="E81130" s="15"/>
    </row>
    <row r="81131" spans="5:5">
      <c r="E81131" s="15"/>
    </row>
    <row r="81132" spans="5:5">
      <c r="E81132" s="15"/>
    </row>
    <row r="81133" spans="5:5">
      <c r="E81133" s="15"/>
    </row>
    <row r="81134" spans="5:5">
      <c r="E81134" s="15"/>
    </row>
    <row r="81135" spans="5:5">
      <c r="E81135" s="15"/>
    </row>
    <row r="81136" spans="5:5">
      <c r="E81136" s="15"/>
    </row>
    <row r="81137" spans="5:5">
      <c r="E81137" s="15"/>
    </row>
    <row r="81138" spans="5:5">
      <c r="E81138" s="15"/>
    </row>
    <row r="81139" spans="5:5">
      <c r="E81139" s="15"/>
    </row>
    <row r="81140" spans="5:5">
      <c r="E81140" s="15"/>
    </row>
    <row r="81141" spans="5:5">
      <c r="E81141" s="15"/>
    </row>
    <row r="81142" spans="5:5">
      <c r="E81142" s="15"/>
    </row>
    <row r="81143" spans="5:5">
      <c r="E81143" s="15"/>
    </row>
    <row r="81144" spans="5:5">
      <c r="E81144" s="15"/>
    </row>
    <row r="81145" spans="5:5">
      <c r="E81145" s="15"/>
    </row>
    <row r="81146" spans="5:5">
      <c r="E81146" s="15"/>
    </row>
    <row r="81147" spans="5:5">
      <c r="E81147" s="15"/>
    </row>
    <row r="81148" spans="5:5">
      <c r="E81148" s="15"/>
    </row>
    <row r="81149" spans="5:5">
      <c r="E81149" s="15"/>
    </row>
    <row r="81150" spans="5:5">
      <c r="E81150" s="15"/>
    </row>
    <row r="81151" spans="5:5">
      <c r="E81151" s="15"/>
    </row>
    <row r="81152" spans="5:5">
      <c r="E81152" s="15"/>
    </row>
    <row r="81153" spans="5:5">
      <c r="E81153" s="15"/>
    </row>
    <row r="81154" spans="5:5">
      <c r="E81154" s="15"/>
    </row>
    <row r="81155" spans="5:5">
      <c r="E81155" s="15"/>
    </row>
    <row r="81156" spans="5:5">
      <c r="E81156" s="15"/>
    </row>
    <row r="81157" spans="5:5">
      <c r="E81157" s="15"/>
    </row>
    <row r="81158" spans="5:5">
      <c r="E81158" s="15"/>
    </row>
    <row r="81159" spans="5:5">
      <c r="E81159" s="15"/>
    </row>
    <row r="81160" spans="5:5">
      <c r="E81160" s="15"/>
    </row>
    <row r="81161" spans="5:5">
      <c r="E81161" s="15"/>
    </row>
    <row r="81162" spans="5:5">
      <c r="E81162" s="15"/>
    </row>
    <row r="81163" spans="5:5">
      <c r="E81163" s="15"/>
    </row>
    <row r="81164" spans="5:5">
      <c r="E81164" s="15"/>
    </row>
    <row r="81165" spans="5:5">
      <c r="E81165" s="15"/>
    </row>
    <row r="81166" spans="5:5">
      <c r="E81166" s="15"/>
    </row>
    <row r="81167" spans="5:5">
      <c r="E81167" s="15"/>
    </row>
    <row r="81168" spans="5:5">
      <c r="E81168" s="15"/>
    </row>
    <row r="81169" spans="5:5">
      <c r="E81169" s="15"/>
    </row>
    <row r="81170" spans="5:5">
      <c r="E81170" s="15"/>
    </row>
    <row r="81171" spans="5:5">
      <c r="E81171" s="15"/>
    </row>
    <row r="81172" spans="5:5">
      <c r="E81172" s="15"/>
    </row>
    <row r="81173" spans="5:5">
      <c r="E81173" s="15"/>
    </row>
    <row r="81174" spans="5:5">
      <c r="E81174" s="15"/>
    </row>
    <row r="81175" spans="5:5">
      <c r="E81175" s="15"/>
    </row>
    <row r="81176" spans="5:5">
      <c r="E81176" s="15"/>
    </row>
    <row r="81177" spans="5:5">
      <c r="E81177" s="15"/>
    </row>
    <row r="81178" spans="5:5">
      <c r="E81178" s="15"/>
    </row>
    <row r="81179" spans="5:5">
      <c r="E81179" s="15"/>
    </row>
    <row r="81180" spans="5:5">
      <c r="E81180" s="15"/>
    </row>
    <row r="81181" spans="5:5">
      <c r="E81181" s="15"/>
    </row>
    <row r="81182" spans="5:5">
      <c r="E81182" s="15"/>
    </row>
    <row r="81183" spans="5:5">
      <c r="E81183" s="15"/>
    </row>
    <row r="81184" spans="5:5">
      <c r="E81184" s="15"/>
    </row>
    <row r="81185" spans="5:5">
      <c r="E81185" s="15"/>
    </row>
    <row r="81186" spans="5:5">
      <c r="E81186" s="15"/>
    </row>
    <row r="81187" spans="5:5">
      <c r="E81187" s="15"/>
    </row>
    <row r="81188" spans="5:5">
      <c r="E81188" s="15"/>
    </row>
    <row r="81189" spans="5:5">
      <c r="E81189" s="15"/>
    </row>
    <row r="81190" spans="5:5">
      <c r="E81190" s="15"/>
    </row>
    <row r="81191" spans="5:5">
      <c r="E81191" s="15"/>
    </row>
    <row r="81192" spans="5:5">
      <c r="E81192" s="15"/>
    </row>
    <row r="81193" spans="5:5">
      <c r="E81193" s="15"/>
    </row>
    <row r="81194" spans="5:5">
      <c r="E81194" s="15"/>
    </row>
    <row r="81195" spans="5:5">
      <c r="E81195" s="15"/>
    </row>
    <row r="81196" spans="5:5">
      <c r="E81196" s="15"/>
    </row>
    <row r="81197" spans="5:5">
      <c r="E81197" s="15"/>
    </row>
    <row r="81198" spans="5:5">
      <c r="E81198" s="15"/>
    </row>
    <row r="81199" spans="5:5">
      <c r="E81199" s="15"/>
    </row>
    <row r="81200" spans="5:5">
      <c r="E81200" s="15"/>
    </row>
    <row r="81201" spans="5:5">
      <c r="E81201" s="15"/>
    </row>
    <row r="81202" spans="5:5">
      <c r="E81202" s="15"/>
    </row>
    <row r="81203" spans="5:5">
      <c r="E81203" s="15"/>
    </row>
    <row r="81204" spans="5:5">
      <c r="E81204" s="15"/>
    </row>
    <row r="81205" spans="5:5">
      <c r="E81205" s="15"/>
    </row>
    <row r="81206" spans="5:5">
      <c r="E81206" s="15"/>
    </row>
    <row r="81207" spans="5:5">
      <c r="E81207" s="15"/>
    </row>
    <row r="81208" spans="5:5">
      <c r="E81208" s="15"/>
    </row>
    <row r="81209" spans="5:5">
      <c r="E81209" s="15"/>
    </row>
    <row r="81210" spans="5:5">
      <c r="E81210" s="15"/>
    </row>
    <row r="81211" spans="5:5">
      <c r="E81211" s="15"/>
    </row>
    <row r="81212" spans="5:5">
      <c r="E81212" s="15"/>
    </row>
    <row r="81213" spans="5:5">
      <c r="E81213" s="15"/>
    </row>
    <row r="81214" spans="5:5">
      <c r="E81214" s="15"/>
    </row>
    <row r="81215" spans="5:5">
      <c r="E81215" s="15"/>
    </row>
    <row r="81216" spans="5:5">
      <c r="E81216" s="15"/>
    </row>
    <row r="81217" spans="5:5">
      <c r="E81217" s="15"/>
    </row>
    <row r="81218" spans="5:5">
      <c r="E81218" s="15"/>
    </row>
    <row r="81219" spans="5:5">
      <c r="E81219" s="15"/>
    </row>
    <row r="81220" spans="5:5">
      <c r="E81220" s="15"/>
    </row>
    <row r="81221" spans="5:5">
      <c r="E81221" s="15"/>
    </row>
    <row r="81222" spans="5:5">
      <c r="E81222" s="15"/>
    </row>
    <row r="81223" spans="5:5">
      <c r="E81223" s="15"/>
    </row>
    <row r="81224" spans="5:5">
      <c r="E81224" s="15"/>
    </row>
    <row r="81225" spans="5:5">
      <c r="E81225" s="15"/>
    </row>
    <row r="81226" spans="5:5">
      <c r="E81226" s="15"/>
    </row>
    <row r="81227" spans="5:5">
      <c r="E81227" s="15"/>
    </row>
    <row r="81228" spans="5:5">
      <c r="E81228" s="15"/>
    </row>
    <row r="81229" spans="5:5">
      <c r="E81229" s="15"/>
    </row>
    <row r="81230" spans="5:5">
      <c r="E81230" s="15"/>
    </row>
    <row r="81231" spans="5:5">
      <c r="E81231" s="15"/>
    </row>
    <row r="81232" spans="5:5">
      <c r="E81232" s="15"/>
    </row>
    <row r="81233" spans="5:5">
      <c r="E81233" s="15"/>
    </row>
    <row r="81234" spans="5:5">
      <c r="E81234" s="15"/>
    </row>
    <row r="81235" spans="5:5">
      <c r="E81235" s="15"/>
    </row>
    <row r="81236" spans="5:5">
      <c r="E81236" s="15"/>
    </row>
    <row r="81237" spans="5:5">
      <c r="E81237" s="15"/>
    </row>
    <row r="81238" spans="5:5">
      <c r="E81238" s="15"/>
    </row>
    <row r="81239" spans="5:5">
      <c r="E81239" s="15"/>
    </row>
    <row r="81240" spans="5:5">
      <c r="E81240" s="15"/>
    </row>
    <row r="81241" spans="5:5">
      <c r="E81241" s="15"/>
    </row>
    <row r="81242" spans="5:5">
      <c r="E81242" s="15"/>
    </row>
    <row r="81243" spans="5:5">
      <c r="E81243" s="15"/>
    </row>
    <row r="81244" spans="5:5">
      <c r="E81244" s="15"/>
    </row>
    <row r="81245" spans="5:5">
      <c r="E81245" s="15"/>
    </row>
    <row r="81246" spans="5:5">
      <c r="E81246" s="15"/>
    </row>
    <row r="81247" spans="5:5">
      <c r="E81247" s="15"/>
    </row>
    <row r="81248" spans="5:5">
      <c r="E81248" s="15"/>
    </row>
    <row r="81249" spans="5:5">
      <c r="E81249" s="15"/>
    </row>
    <row r="81250" spans="5:5">
      <c r="E81250" s="15"/>
    </row>
    <row r="81251" spans="5:5">
      <c r="E81251" s="15"/>
    </row>
    <row r="81252" spans="5:5">
      <c r="E81252" s="15"/>
    </row>
    <row r="81253" spans="5:5">
      <c r="E81253" s="15"/>
    </row>
    <row r="81254" spans="5:5">
      <c r="E81254" s="15"/>
    </row>
    <row r="81255" spans="5:5">
      <c r="E81255" s="15"/>
    </row>
    <row r="81256" spans="5:5">
      <c r="E81256" s="15"/>
    </row>
    <row r="81257" spans="5:5">
      <c r="E81257" s="15"/>
    </row>
    <row r="81258" spans="5:5">
      <c r="E81258" s="15"/>
    </row>
    <row r="81259" spans="5:5">
      <c r="E81259" s="15"/>
    </row>
    <row r="81260" spans="5:5">
      <c r="E81260" s="15"/>
    </row>
    <row r="81261" spans="5:5">
      <c r="E81261" s="15"/>
    </row>
    <row r="81262" spans="5:5">
      <c r="E81262" s="15"/>
    </row>
    <row r="81263" spans="5:5">
      <c r="E81263" s="15"/>
    </row>
    <row r="81264" spans="5:5">
      <c r="E81264" s="15"/>
    </row>
    <row r="81265" spans="5:5">
      <c r="E81265" s="15"/>
    </row>
    <row r="81266" spans="5:5">
      <c r="E81266" s="15"/>
    </row>
    <row r="81267" spans="5:5">
      <c r="E81267" s="15"/>
    </row>
    <row r="81268" spans="5:5">
      <c r="E81268" s="15"/>
    </row>
    <row r="81269" spans="5:5">
      <c r="E81269" s="15"/>
    </row>
    <row r="81270" spans="5:5">
      <c r="E81270" s="15"/>
    </row>
    <row r="81271" spans="5:5">
      <c r="E81271" s="15"/>
    </row>
    <row r="81272" spans="5:5">
      <c r="E81272" s="15"/>
    </row>
    <row r="81273" spans="5:5">
      <c r="E81273" s="15"/>
    </row>
    <row r="81274" spans="5:5">
      <c r="E81274" s="15"/>
    </row>
    <row r="81275" spans="5:5">
      <c r="E81275" s="15"/>
    </row>
    <row r="81276" spans="5:5">
      <c r="E81276" s="15"/>
    </row>
    <row r="81277" spans="5:5">
      <c r="E81277" s="15"/>
    </row>
    <row r="81278" spans="5:5">
      <c r="E81278" s="15"/>
    </row>
    <row r="81279" spans="5:5">
      <c r="E81279" s="15"/>
    </row>
    <row r="81280" spans="5:5">
      <c r="E81280" s="15"/>
    </row>
    <row r="81281" spans="5:5">
      <c r="E81281" s="15"/>
    </row>
    <row r="81282" spans="5:5">
      <c r="E81282" s="15"/>
    </row>
    <row r="81283" spans="5:5">
      <c r="E81283" s="15"/>
    </row>
    <row r="81284" spans="5:5">
      <c r="E81284" s="15"/>
    </row>
    <row r="81285" spans="5:5">
      <c r="E81285" s="15"/>
    </row>
    <row r="81286" spans="5:5">
      <c r="E81286" s="15"/>
    </row>
    <row r="81287" spans="5:5">
      <c r="E81287" s="15"/>
    </row>
    <row r="81288" spans="5:5">
      <c r="E81288" s="15"/>
    </row>
    <row r="81289" spans="5:5">
      <c r="E81289" s="15"/>
    </row>
    <row r="81290" spans="5:5">
      <c r="E81290" s="15"/>
    </row>
    <row r="81291" spans="5:5">
      <c r="E81291" s="15"/>
    </row>
    <row r="81292" spans="5:5">
      <c r="E81292" s="15"/>
    </row>
    <row r="81293" spans="5:5">
      <c r="E81293" s="15"/>
    </row>
    <row r="81294" spans="5:5">
      <c r="E81294" s="15"/>
    </row>
    <row r="81295" spans="5:5">
      <c r="E81295" s="15"/>
    </row>
    <row r="81296" spans="5:5">
      <c r="E81296" s="15"/>
    </row>
    <row r="81297" spans="5:5">
      <c r="E81297" s="15"/>
    </row>
    <row r="81298" spans="5:5">
      <c r="E81298" s="15"/>
    </row>
    <row r="81299" spans="5:5">
      <c r="E81299" s="15"/>
    </row>
    <row r="81300" spans="5:5">
      <c r="E81300" s="15"/>
    </row>
    <row r="81301" spans="5:5">
      <c r="E81301" s="15"/>
    </row>
    <row r="81302" spans="5:5">
      <c r="E81302" s="15"/>
    </row>
    <row r="81303" spans="5:5">
      <c r="E81303" s="15"/>
    </row>
    <row r="81304" spans="5:5">
      <c r="E81304" s="15"/>
    </row>
    <row r="81305" spans="5:5">
      <c r="E81305" s="15"/>
    </row>
    <row r="81306" spans="5:5">
      <c r="E81306" s="15"/>
    </row>
    <row r="81307" spans="5:5">
      <c r="E81307" s="15"/>
    </row>
    <row r="81308" spans="5:5">
      <c r="E81308" s="15"/>
    </row>
    <row r="81309" spans="5:5">
      <c r="E81309" s="15"/>
    </row>
    <row r="81310" spans="5:5">
      <c r="E81310" s="15"/>
    </row>
    <row r="81311" spans="5:5">
      <c r="E81311" s="15"/>
    </row>
    <row r="81312" spans="5:5">
      <c r="E81312" s="15"/>
    </row>
    <row r="81313" spans="5:5">
      <c r="E81313" s="15"/>
    </row>
    <row r="81314" spans="5:5">
      <c r="E81314" s="15"/>
    </row>
    <row r="81315" spans="5:5">
      <c r="E81315" s="15"/>
    </row>
    <row r="81316" spans="5:5">
      <c r="E81316" s="15"/>
    </row>
    <row r="81317" spans="5:5">
      <c r="E81317" s="15"/>
    </row>
    <row r="81318" spans="5:5">
      <c r="E81318" s="15"/>
    </row>
    <row r="81319" spans="5:5">
      <c r="E81319" s="15"/>
    </row>
    <row r="81320" spans="5:5">
      <c r="E81320" s="15"/>
    </row>
    <row r="81321" spans="5:5">
      <c r="E81321" s="15"/>
    </row>
    <row r="81322" spans="5:5">
      <c r="E81322" s="15"/>
    </row>
    <row r="81323" spans="5:5">
      <c r="E81323" s="15"/>
    </row>
    <row r="81324" spans="5:5">
      <c r="E81324" s="15"/>
    </row>
    <row r="81325" spans="5:5">
      <c r="E81325" s="15"/>
    </row>
    <row r="81326" spans="5:5">
      <c r="E81326" s="15"/>
    </row>
    <row r="81327" spans="5:5">
      <c r="E81327" s="15"/>
    </row>
    <row r="81328" spans="5:5">
      <c r="E81328" s="15"/>
    </row>
    <row r="81329" spans="5:5">
      <c r="E81329" s="15"/>
    </row>
    <row r="81330" spans="5:5">
      <c r="E81330" s="15"/>
    </row>
    <row r="81331" spans="5:5">
      <c r="E81331" s="15"/>
    </row>
    <row r="81332" spans="5:5">
      <c r="E81332" s="15"/>
    </row>
    <row r="81333" spans="5:5">
      <c r="E81333" s="15"/>
    </row>
    <row r="81334" spans="5:5">
      <c r="E81334" s="15"/>
    </row>
    <row r="81335" spans="5:5">
      <c r="E81335" s="15"/>
    </row>
    <row r="81336" spans="5:5">
      <c r="E81336" s="15"/>
    </row>
    <row r="81337" spans="5:5">
      <c r="E81337" s="15"/>
    </row>
    <row r="81338" spans="5:5">
      <c r="E81338" s="15"/>
    </row>
    <row r="81339" spans="5:5">
      <c r="E81339" s="15"/>
    </row>
    <row r="81340" spans="5:5">
      <c r="E81340" s="15"/>
    </row>
    <row r="81341" spans="5:5">
      <c r="E81341" s="15"/>
    </row>
    <row r="81342" spans="5:5">
      <c r="E81342" s="15"/>
    </row>
    <row r="81343" spans="5:5">
      <c r="E81343" s="15"/>
    </row>
    <row r="81344" spans="5:5">
      <c r="E81344" s="15"/>
    </row>
    <row r="81345" spans="5:5">
      <c r="E81345" s="15"/>
    </row>
    <row r="81346" spans="5:5">
      <c r="E81346" s="15"/>
    </row>
    <row r="81347" spans="5:5">
      <c r="E81347" s="15"/>
    </row>
    <row r="81348" spans="5:5">
      <c r="E81348" s="15"/>
    </row>
    <row r="81349" spans="5:5">
      <c r="E81349" s="15"/>
    </row>
    <row r="81350" spans="5:5">
      <c r="E81350" s="15"/>
    </row>
    <row r="81351" spans="5:5">
      <c r="E81351" s="15"/>
    </row>
    <row r="81352" spans="5:5">
      <c r="E81352" s="15"/>
    </row>
    <row r="81353" spans="5:5">
      <c r="E81353" s="15"/>
    </row>
    <row r="81354" spans="5:5">
      <c r="E81354" s="15"/>
    </row>
    <row r="81355" spans="5:5">
      <c r="E81355" s="15"/>
    </row>
    <row r="81356" spans="5:5">
      <c r="E81356" s="15"/>
    </row>
    <row r="81357" spans="5:5">
      <c r="E81357" s="15"/>
    </row>
    <row r="81358" spans="5:5">
      <c r="E81358" s="15"/>
    </row>
    <row r="81359" spans="5:5">
      <c r="E81359" s="15"/>
    </row>
    <row r="81360" spans="5:5">
      <c r="E81360" s="15"/>
    </row>
    <row r="81361" spans="5:5">
      <c r="E81361" s="15"/>
    </row>
    <row r="81362" spans="5:5">
      <c r="E81362" s="15"/>
    </row>
    <row r="81363" spans="5:5">
      <c r="E81363" s="15"/>
    </row>
    <row r="81364" spans="5:5">
      <c r="E81364" s="15"/>
    </row>
    <row r="81365" spans="5:5">
      <c r="E81365" s="15"/>
    </row>
    <row r="81366" spans="5:5">
      <c r="E81366" s="15"/>
    </row>
    <row r="81367" spans="5:5">
      <c r="E81367" s="15"/>
    </row>
    <row r="81368" spans="5:5">
      <c r="E81368" s="15"/>
    </row>
    <row r="81369" spans="5:5">
      <c r="E81369" s="15"/>
    </row>
    <row r="81370" spans="5:5">
      <c r="E81370" s="15"/>
    </row>
    <row r="81371" spans="5:5">
      <c r="E81371" s="15"/>
    </row>
    <row r="81372" spans="5:5">
      <c r="E81372" s="15"/>
    </row>
    <row r="81373" spans="5:5">
      <c r="E81373" s="15"/>
    </row>
    <row r="81374" spans="5:5">
      <c r="E81374" s="15"/>
    </row>
    <row r="81375" spans="5:5">
      <c r="E81375" s="15"/>
    </row>
    <row r="81376" spans="5:5">
      <c r="E81376" s="15"/>
    </row>
    <row r="81377" spans="5:5">
      <c r="E81377" s="15"/>
    </row>
    <row r="81378" spans="5:5">
      <c r="E81378" s="15"/>
    </row>
    <row r="81379" spans="5:5">
      <c r="E81379" s="15"/>
    </row>
    <row r="81380" spans="5:5">
      <c r="E81380" s="15"/>
    </row>
    <row r="81381" spans="5:5">
      <c r="E81381" s="15"/>
    </row>
    <row r="81382" spans="5:5">
      <c r="E81382" s="15"/>
    </row>
    <row r="81383" spans="5:5">
      <c r="E81383" s="15"/>
    </row>
    <row r="81384" spans="5:5">
      <c r="E81384" s="15"/>
    </row>
    <row r="81385" spans="5:5">
      <c r="E81385" s="15"/>
    </row>
    <row r="81386" spans="5:5">
      <c r="E81386" s="15"/>
    </row>
    <row r="81387" spans="5:5">
      <c r="E81387" s="15"/>
    </row>
    <row r="81388" spans="5:5">
      <c r="E81388" s="15"/>
    </row>
    <row r="81389" spans="5:5">
      <c r="E81389" s="15"/>
    </row>
    <row r="81390" spans="5:5">
      <c r="E81390" s="15"/>
    </row>
    <row r="81391" spans="5:5">
      <c r="E81391" s="15"/>
    </row>
    <row r="81392" spans="5:5">
      <c r="E81392" s="15"/>
    </row>
    <row r="81393" spans="5:5">
      <c r="E81393" s="15"/>
    </row>
    <row r="81394" spans="5:5">
      <c r="E81394" s="15"/>
    </row>
    <row r="81395" spans="5:5">
      <c r="E81395" s="15"/>
    </row>
    <row r="81396" spans="5:5">
      <c r="E81396" s="15"/>
    </row>
    <row r="81397" spans="5:5">
      <c r="E81397" s="15"/>
    </row>
    <row r="81398" spans="5:5">
      <c r="E81398" s="15"/>
    </row>
    <row r="81399" spans="5:5">
      <c r="E81399" s="15"/>
    </row>
    <row r="81400" spans="5:5">
      <c r="E81400" s="15"/>
    </row>
    <row r="81401" spans="5:5">
      <c r="E81401" s="15"/>
    </row>
    <row r="81402" spans="5:5">
      <c r="E81402" s="15"/>
    </row>
    <row r="81403" spans="5:5">
      <c r="E81403" s="15"/>
    </row>
    <row r="81404" spans="5:5">
      <c r="E81404" s="15"/>
    </row>
    <row r="81405" spans="5:5">
      <c r="E81405" s="15"/>
    </row>
    <row r="81406" spans="5:5">
      <c r="E81406" s="15"/>
    </row>
    <row r="81407" spans="5:5">
      <c r="E81407" s="15"/>
    </row>
    <row r="81408" spans="5:5">
      <c r="E81408" s="15"/>
    </row>
    <row r="81409" spans="5:5">
      <c r="E81409" s="15"/>
    </row>
    <row r="81410" spans="5:5">
      <c r="E81410" s="15"/>
    </row>
    <row r="81411" spans="5:5">
      <c r="E81411" s="15"/>
    </row>
    <row r="81412" spans="5:5">
      <c r="E81412" s="15"/>
    </row>
    <row r="81413" spans="5:5">
      <c r="E81413" s="15"/>
    </row>
    <row r="81414" spans="5:5">
      <c r="E81414" s="15"/>
    </row>
    <row r="81415" spans="5:5">
      <c r="E81415" s="15"/>
    </row>
    <row r="81416" spans="5:5">
      <c r="E81416" s="15"/>
    </row>
    <row r="81417" spans="5:5">
      <c r="E81417" s="15"/>
    </row>
    <row r="81418" spans="5:5">
      <c r="E81418" s="15"/>
    </row>
    <row r="81419" spans="5:5">
      <c r="E81419" s="15"/>
    </row>
    <row r="81420" spans="5:5">
      <c r="E81420" s="15"/>
    </row>
    <row r="81421" spans="5:5">
      <c r="E81421" s="15"/>
    </row>
    <row r="81422" spans="5:5">
      <c r="E81422" s="15"/>
    </row>
    <row r="81423" spans="5:5">
      <c r="E81423" s="15"/>
    </row>
    <row r="81424" spans="5:5">
      <c r="E81424" s="15"/>
    </row>
    <row r="81425" spans="5:5">
      <c r="E81425" s="15"/>
    </row>
    <row r="81426" spans="5:5">
      <c r="E81426" s="15"/>
    </row>
    <row r="81427" spans="5:5">
      <c r="E81427" s="15"/>
    </row>
    <row r="81428" spans="5:5">
      <c r="E81428" s="15"/>
    </row>
    <row r="81429" spans="5:5">
      <c r="E81429" s="15"/>
    </row>
    <row r="81430" spans="5:5">
      <c r="E81430" s="15"/>
    </row>
    <row r="81431" spans="5:5">
      <c r="E81431" s="15"/>
    </row>
    <row r="81432" spans="5:5">
      <c r="E81432" s="15"/>
    </row>
    <row r="81433" spans="5:5">
      <c r="E81433" s="15"/>
    </row>
    <row r="81434" spans="5:5">
      <c r="E81434" s="15"/>
    </row>
    <row r="81435" spans="5:5">
      <c r="E81435" s="15"/>
    </row>
    <row r="81436" spans="5:5">
      <c r="E81436" s="15"/>
    </row>
    <row r="81437" spans="5:5">
      <c r="E81437" s="15"/>
    </row>
    <row r="81438" spans="5:5">
      <c r="E81438" s="15"/>
    </row>
    <row r="81439" spans="5:5">
      <c r="E81439" s="15"/>
    </row>
    <row r="81440" spans="5:5">
      <c r="E81440" s="15"/>
    </row>
    <row r="81441" spans="5:5">
      <c r="E81441" s="15"/>
    </row>
    <row r="81442" spans="5:5">
      <c r="E81442" s="15"/>
    </row>
    <row r="81443" spans="5:5">
      <c r="E81443" s="15"/>
    </row>
    <row r="81444" spans="5:5">
      <c r="E81444" s="15"/>
    </row>
    <row r="81445" spans="5:5">
      <c r="E81445" s="15"/>
    </row>
    <row r="81446" spans="5:5">
      <c r="E81446" s="15"/>
    </row>
    <row r="81447" spans="5:5">
      <c r="E81447" s="15"/>
    </row>
    <row r="81448" spans="5:5">
      <c r="E81448" s="15"/>
    </row>
    <row r="81449" spans="5:5">
      <c r="E81449" s="15"/>
    </row>
    <row r="81450" spans="5:5">
      <c r="E81450" s="15"/>
    </row>
    <row r="81451" spans="5:5">
      <c r="E81451" s="15"/>
    </row>
    <row r="81452" spans="5:5">
      <c r="E81452" s="15"/>
    </row>
    <row r="81453" spans="5:5">
      <c r="E81453" s="15"/>
    </row>
    <row r="81454" spans="5:5">
      <c r="E81454" s="15"/>
    </row>
    <row r="81455" spans="5:5">
      <c r="E81455" s="15"/>
    </row>
    <row r="81456" spans="5:5">
      <c r="E81456" s="15"/>
    </row>
    <row r="81457" spans="5:5">
      <c r="E81457" s="15"/>
    </row>
    <row r="81458" spans="5:5">
      <c r="E81458" s="15"/>
    </row>
    <row r="81459" spans="5:5">
      <c r="E81459" s="15"/>
    </row>
    <row r="81460" spans="5:5">
      <c r="E81460" s="15"/>
    </row>
    <row r="81461" spans="5:5">
      <c r="E81461" s="15"/>
    </row>
    <row r="81462" spans="5:5">
      <c r="E81462" s="15"/>
    </row>
    <row r="81463" spans="5:5">
      <c r="E81463" s="15"/>
    </row>
    <row r="81464" spans="5:5">
      <c r="E81464" s="15"/>
    </row>
    <row r="81465" spans="5:5">
      <c r="E81465" s="15"/>
    </row>
    <row r="81466" spans="5:5">
      <c r="E81466" s="15"/>
    </row>
    <row r="81467" spans="5:5">
      <c r="E81467" s="15"/>
    </row>
    <row r="81468" spans="5:5">
      <c r="E81468" s="15"/>
    </row>
    <row r="81469" spans="5:5">
      <c r="E81469" s="15"/>
    </row>
    <row r="81470" spans="5:5">
      <c r="E81470" s="15"/>
    </row>
    <row r="81471" spans="5:5">
      <c r="E81471" s="15"/>
    </row>
    <row r="81472" spans="5:5">
      <c r="E81472" s="15"/>
    </row>
    <row r="81473" spans="5:5">
      <c r="E81473" s="15"/>
    </row>
    <row r="81474" spans="5:5">
      <c r="E81474" s="15"/>
    </row>
    <row r="81475" spans="5:5">
      <c r="E81475" s="15"/>
    </row>
    <row r="81476" spans="5:5">
      <c r="E81476" s="15"/>
    </row>
    <row r="81477" spans="5:5">
      <c r="E81477" s="15"/>
    </row>
    <row r="81478" spans="5:5">
      <c r="E81478" s="15"/>
    </row>
    <row r="81479" spans="5:5">
      <c r="E81479" s="15"/>
    </row>
    <row r="81480" spans="5:5">
      <c r="E81480" s="15"/>
    </row>
    <row r="81481" spans="5:5">
      <c r="E81481" s="15"/>
    </row>
    <row r="81482" spans="5:5">
      <c r="E81482" s="15"/>
    </row>
    <row r="81483" spans="5:5">
      <c r="E81483" s="15"/>
    </row>
    <row r="81484" spans="5:5">
      <c r="E81484" s="15"/>
    </row>
    <row r="81485" spans="5:5">
      <c r="E81485" s="15"/>
    </row>
    <row r="81486" spans="5:5">
      <c r="E81486" s="15"/>
    </row>
    <row r="81487" spans="5:5">
      <c r="E81487" s="15"/>
    </row>
    <row r="81488" spans="5:5">
      <c r="E81488" s="15"/>
    </row>
    <row r="81489" spans="5:5">
      <c r="E81489" s="15"/>
    </row>
    <row r="81490" spans="5:5">
      <c r="E81490" s="15"/>
    </row>
    <row r="81491" spans="5:5">
      <c r="E81491" s="15"/>
    </row>
    <row r="81492" spans="5:5">
      <c r="E81492" s="15"/>
    </row>
    <row r="81493" spans="5:5">
      <c r="E81493" s="15"/>
    </row>
    <row r="81494" spans="5:5">
      <c r="E81494" s="15"/>
    </row>
    <row r="81495" spans="5:5">
      <c r="E81495" s="15"/>
    </row>
    <row r="81496" spans="5:5">
      <c r="E81496" s="15"/>
    </row>
    <row r="81497" spans="5:5">
      <c r="E81497" s="15"/>
    </row>
    <row r="81498" spans="5:5">
      <c r="E81498" s="15"/>
    </row>
    <row r="81499" spans="5:5">
      <c r="E81499" s="15"/>
    </row>
    <row r="81500" spans="5:5">
      <c r="E81500" s="15"/>
    </row>
    <row r="81501" spans="5:5">
      <c r="E81501" s="15"/>
    </row>
    <row r="81502" spans="5:5">
      <c r="E81502" s="15"/>
    </row>
    <row r="81503" spans="5:5">
      <c r="E81503" s="15"/>
    </row>
    <row r="81504" spans="5:5">
      <c r="E81504" s="15"/>
    </row>
    <row r="81505" spans="5:5">
      <c r="E81505" s="15"/>
    </row>
    <row r="81506" spans="5:5">
      <c r="E81506" s="15"/>
    </row>
    <row r="81507" spans="5:5">
      <c r="E81507" s="15"/>
    </row>
    <row r="81508" spans="5:5">
      <c r="E81508" s="15"/>
    </row>
    <row r="81509" spans="5:5">
      <c r="E81509" s="15"/>
    </row>
    <row r="81510" spans="5:5">
      <c r="E81510" s="15"/>
    </row>
    <row r="81511" spans="5:5">
      <c r="E81511" s="15"/>
    </row>
    <row r="81512" spans="5:5">
      <c r="E81512" s="15"/>
    </row>
    <row r="81513" spans="5:5">
      <c r="E81513" s="15"/>
    </row>
    <row r="81514" spans="5:5">
      <c r="E81514" s="15"/>
    </row>
    <row r="81515" spans="5:5">
      <c r="E81515" s="15"/>
    </row>
    <row r="81516" spans="5:5">
      <c r="E81516" s="15"/>
    </row>
    <row r="81517" spans="5:5">
      <c r="E81517" s="15"/>
    </row>
    <row r="81518" spans="5:5">
      <c r="E81518" s="15"/>
    </row>
    <row r="81519" spans="5:5">
      <c r="E81519" s="15"/>
    </row>
    <row r="81520" spans="5:5">
      <c r="E81520" s="15"/>
    </row>
    <row r="81521" spans="5:5">
      <c r="E81521" s="15"/>
    </row>
    <row r="81522" spans="5:5">
      <c r="E81522" s="15"/>
    </row>
    <row r="81523" spans="5:5">
      <c r="E81523" s="15"/>
    </row>
    <row r="81524" spans="5:5">
      <c r="E81524" s="15"/>
    </row>
    <row r="81525" spans="5:5">
      <c r="E81525" s="15"/>
    </row>
    <row r="81526" spans="5:5">
      <c r="E81526" s="15"/>
    </row>
    <row r="81527" spans="5:5">
      <c r="E81527" s="15"/>
    </row>
    <row r="81528" spans="5:5">
      <c r="E81528" s="15"/>
    </row>
    <row r="81529" spans="5:5">
      <c r="E81529" s="15"/>
    </row>
    <row r="81530" spans="5:5">
      <c r="E81530" s="15"/>
    </row>
    <row r="81531" spans="5:5">
      <c r="E81531" s="15"/>
    </row>
    <row r="81532" spans="5:5">
      <c r="E81532" s="15"/>
    </row>
    <row r="81533" spans="5:5">
      <c r="E81533" s="15"/>
    </row>
    <row r="81534" spans="5:5">
      <c r="E81534" s="15"/>
    </row>
    <row r="81535" spans="5:5">
      <c r="E81535" s="15"/>
    </row>
    <row r="81536" spans="5:5">
      <c r="E81536" s="15"/>
    </row>
    <row r="81537" spans="5:5">
      <c r="E81537" s="15"/>
    </row>
    <row r="81538" spans="5:5">
      <c r="E81538" s="15"/>
    </row>
    <row r="81539" spans="5:5">
      <c r="E81539" s="15"/>
    </row>
    <row r="81540" spans="5:5">
      <c r="E81540" s="15"/>
    </row>
    <row r="81541" spans="5:5">
      <c r="E81541" s="15"/>
    </row>
    <row r="81542" spans="5:5">
      <c r="E81542" s="15"/>
    </row>
    <row r="81543" spans="5:5">
      <c r="E81543" s="15"/>
    </row>
    <row r="81544" spans="5:5">
      <c r="E81544" s="15"/>
    </row>
    <row r="81545" spans="5:5">
      <c r="E81545" s="15"/>
    </row>
    <row r="81546" spans="5:5">
      <c r="E81546" s="15"/>
    </row>
    <row r="81547" spans="5:5">
      <c r="E81547" s="15"/>
    </row>
    <row r="81548" spans="5:5">
      <c r="E81548" s="15"/>
    </row>
    <row r="81549" spans="5:5">
      <c r="E81549" s="15"/>
    </row>
    <row r="81550" spans="5:5">
      <c r="E81550" s="15"/>
    </row>
    <row r="81551" spans="5:5">
      <c r="E81551" s="15"/>
    </row>
    <row r="81552" spans="5:5">
      <c r="E81552" s="15"/>
    </row>
    <row r="81553" spans="5:5">
      <c r="E81553" s="15"/>
    </row>
    <row r="81554" spans="5:5">
      <c r="E81554" s="15"/>
    </row>
    <row r="81555" spans="5:5">
      <c r="E81555" s="15"/>
    </row>
    <row r="81556" spans="5:5">
      <c r="E81556" s="15"/>
    </row>
    <row r="81557" spans="5:5">
      <c r="E81557" s="15"/>
    </row>
    <row r="81558" spans="5:5">
      <c r="E81558" s="15"/>
    </row>
    <row r="81559" spans="5:5">
      <c r="E81559" s="15"/>
    </row>
    <row r="81560" spans="5:5">
      <c r="E81560" s="15"/>
    </row>
    <row r="81561" spans="5:5">
      <c r="E81561" s="15"/>
    </row>
    <row r="81562" spans="5:5">
      <c r="E81562" s="15"/>
    </row>
    <row r="81563" spans="5:5">
      <c r="E81563" s="15"/>
    </row>
    <row r="81564" spans="5:5">
      <c r="E81564" s="15"/>
    </row>
    <row r="81565" spans="5:5">
      <c r="E81565" s="15"/>
    </row>
    <row r="81566" spans="5:5">
      <c r="E81566" s="15"/>
    </row>
    <row r="81567" spans="5:5">
      <c r="E81567" s="15"/>
    </row>
    <row r="81568" spans="5:5">
      <c r="E81568" s="15"/>
    </row>
    <row r="81569" spans="5:5">
      <c r="E81569" s="15"/>
    </row>
    <row r="81570" spans="5:5">
      <c r="E81570" s="15"/>
    </row>
    <row r="81571" spans="5:5">
      <c r="E81571" s="15"/>
    </row>
    <row r="81572" spans="5:5">
      <c r="E81572" s="15"/>
    </row>
    <row r="81573" spans="5:5">
      <c r="E81573" s="15"/>
    </row>
    <row r="81574" spans="5:5">
      <c r="E81574" s="15"/>
    </row>
    <row r="81575" spans="5:5">
      <c r="E81575" s="15"/>
    </row>
    <row r="81576" spans="5:5">
      <c r="E81576" s="15"/>
    </row>
    <row r="81577" spans="5:5">
      <c r="E81577" s="15"/>
    </row>
    <row r="81578" spans="5:5">
      <c r="E81578" s="15"/>
    </row>
    <row r="81579" spans="5:5">
      <c r="E81579" s="15"/>
    </row>
    <row r="81580" spans="5:5">
      <c r="E81580" s="15"/>
    </row>
    <row r="81581" spans="5:5">
      <c r="E81581" s="15"/>
    </row>
    <row r="81582" spans="5:5">
      <c r="E81582" s="15"/>
    </row>
    <row r="81583" spans="5:5">
      <c r="E81583" s="15"/>
    </row>
    <row r="81584" spans="5:5">
      <c r="E81584" s="15"/>
    </row>
    <row r="81585" spans="5:5">
      <c r="E81585" s="15"/>
    </row>
    <row r="81586" spans="5:5">
      <c r="E81586" s="15"/>
    </row>
    <row r="81587" spans="5:5">
      <c r="E81587" s="15"/>
    </row>
    <row r="81588" spans="5:5">
      <c r="E81588" s="15"/>
    </row>
    <row r="81589" spans="5:5">
      <c r="E81589" s="15"/>
    </row>
    <row r="81590" spans="5:5">
      <c r="E81590" s="15"/>
    </row>
    <row r="81591" spans="5:5">
      <c r="E81591" s="15"/>
    </row>
    <row r="81592" spans="5:5">
      <c r="E81592" s="15"/>
    </row>
    <row r="81593" spans="5:5">
      <c r="E81593" s="15"/>
    </row>
    <row r="81594" spans="5:5">
      <c r="E81594" s="15"/>
    </row>
    <row r="81595" spans="5:5">
      <c r="E81595" s="15"/>
    </row>
    <row r="81596" spans="5:5">
      <c r="E81596" s="15"/>
    </row>
    <row r="81597" spans="5:5">
      <c r="E81597" s="15"/>
    </row>
    <row r="81598" spans="5:5">
      <c r="E81598" s="15"/>
    </row>
    <row r="81599" spans="5:5">
      <c r="E81599" s="15"/>
    </row>
    <row r="81600" spans="5:5">
      <c r="E81600" s="15"/>
    </row>
    <row r="81601" spans="5:5">
      <c r="E81601" s="15"/>
    </row>
    <row r="81602" spans="5:5">
      <c r="E81602" s="15"/>
    </row>
    <row r="81603" spans="5:5">
      <c r="E81603" s="15"/>
    </row>
    <row r="81604" spans="5:5">
      <c r="E81604" s="15"/>
    </row>
    <row r="81605" spans="5:5">
      <c r="E81605" s="15"/>
    </row>
    <row r="81606" spans="5:5">
      <c r="E81606" s="15"/>
    </row>
    <row r="81607" spans="5:5">
      <c r="E81607" s="15"/>
    </row>
    <row r="81608" spans="5:5">
      <c r="E81608" s="15"/>
    </row>
    <row r="81609" spans="5:5">
      <c r="E81609" s="15"/>
    </row>
    <row r="81610" spans="5:5">
      <c r="E81610" s="15"/>
    </row>
    <row r="81611" spans="5:5">
      <c r="E81611" s="15"/>
    </row>
    <row r="81612" spans="5:5">
      <c r="E81612" s="15"/>
    </row>
    <row r="81613" spans="5:5">
      <c r="E81613" s="15"/>
    </row>
    <row r="81614" spans="5:5">
      <c r="E81614" s="15"/>
    </row>
    <row r="81615" spans="5:5">
      <c r="E81615" s="15"/>
    </row>
    <row r="81616" spans="5:5">
      <c r="E81616" s="15"/>
    </row>
    <row r="81617" spans="5:5">
      <c r="E81617" s="15"/>
    </row>
    <row r="81618" spans="5:5">
      <c r="E81618" s="15"/>
    </row>
    <row r="81619" spans="5:5">
      <c r="E81619" s="15"/>
    </row>
    <row r="81620" spans="5:5">
      <c r="E81620" s="15"/>
    </row>
    <row r="81621" spans="5:5">
      <c r="E81621" s="15"/>
    </row>
    <row r="81622" spans="5:5">
      <c r="E81622" s="15"/>
    </row>
    <row r="81623" spans="5:5">
      <c r="E81623" s="15"/>
    </row>
    <row r="81624" spans="5:5">
      <c r="E81624" s="15"/>
    </row>
    <row r="81625" spans="5:5">
      <c r="E81625" s="15"/>
    </row>
    <row r="81626" spans="5:5">
      <c r="E81626" s="15"/>
    </row>
    <row r="81627" spans="5:5">
      <c r="E81627" s="15"/>
    </row>
    <row r="81628" spans="5:5">
      <c r="E81628" s="15"/>
    </row>
    <row r="81629" spans="5:5">
      <c r="E81629" s="15"/>
    </row>
    <row r="81630" spans="5:5">
      <c r="E81630" s="15"/>
    </row>
    <row r="81631" spans="5:5">
      <c r="E81631" s="15"/>
    </row>
    <row r="81632" spans="5:5">
      <c r="E81632" s="15"/>
    </row>
    <row r="81633" spans="5:5">
      <c r="E81633" s="15"/>
    </row>
    <row r="81634" spans="5:5">
      <c r="E81634" s="15"/>
    </row>
    <row r="81635" spans="5:5">
      <c r="E81635" s="15"/>
    </row>
    <row r="81636" spans="5:5">
      <c r="E81636" s="15"/>
    </row>
    <row r="81637" spans="5:5">
      <c r="E81637" s="15"/>
    </row>
    <row r="81638" spans="5:5">
      <c r="E81638" s="15"/>
    </row>
    <row r="81639" spans="5:5">
      <c r="E81639" s="15"/>
    </row>
    <row r="81640" spans="5:5">
      <c r="E81640" s="15"/>
    </row>
    <row r="81641" spans="5:5">
      <c r="E81641" s="15"/>
    </row>
    <row r="81642" spans="5:5">
      <c r="E81642" s="15"/>
    </row>
    <row r="81643" spans="5:5">
      <c r="E81643" s="15"/>
    </row>
    <row r="81644" spans="5:5">
      <c r="E81644" s="15"/>
    </row>
    <row r="81645" spans="5:5">
      <c r="E81645" s="15"/>
    </row>
    <row r="81646" spans="5:5">
      <c r="E81646" s="15"/>
    </row>
    <row r="81647" spans="5:5">
      <c r="E81647" s="15"/>
    </row>
    <row r="81648" spans="5:5">
      <c r="E81648" s="15"/>
    </row>
    <row r="81649" spans="5:5">
      <c r="E81649" s="15"/>
    </row>
    <row r="81650" spans="5:5">
      <c r="E81650" s="15"/>
    </row>
    <row r="81651" spans="5:5">
      <c r="E81651" s="15"/>
    </row>
    <row r="81652" spans="5:5">
      <c r="E81652" s="15"/>
    </row>
    <row r="81653" spans="5:5">
      <c r="E81653" s="15"/>
    </row>
    <row r="81654" spans="5:5">
      <c r="E81654" s="15"/>
    </row>
    <row r="81655" spans="5:5">
      <c r="E81655" s="15"/>
    </row>
    <row r="81656" spans="5:5">
      <c r="E81656" s="15"/>
    </row>
    <row r="81657" spans="5:5">
      <c r="E81657" s="15"/>
    </row>
    <row r="81658" spans="5:5">
      <c r="E81658" s="15"/>
    </row>
    <row r="81659" spans="5:5">
      <c r="E81659" s="15"/>
    </row>
    <row r="81660" spans="5:5">
      <c r="E81660" s="15"/>
    </row>
    <row r="81661" spans="5:5">
      <c r="E81661" s="15"/>
    </row>
    <row r="81662" spans="5:5">
      <c r="E81662" s="15"/>
    </row>
    <row r="81663" spans="5:5">
      <c r="E81663" s="15"/>
    </row>
    <row r="81664" spans="5:5">
      <c r="E81664" s="15"/>
    </row>
    <row r="81665" spans="5:5">
      <c r="E81665" s="15"/>
    </row>
    <row r="81666" spans="5:5">
      <c r="E81666" s="15"/>
    </row>
    <row r="81667" spans="5:5">
      <c r="E81667" s="15"/>
    </row>
    <row r="81668" spans="5:5">
      <c r="E81668" s="15"/>
    </row>
    <row r="81669" spans="5:5">
      <c r="E81669" s="15"/>
    </row>
    <row r="81670" spans="5:5">
      <c r="E81670" s="15"/>
    </row>
    <row r="81671" spans="5:5">
      <c r="E81671" s="15"/>
    </row>
    <row r="81672" spans="5:5">
      <c r="E81672" s="15"/>
    </row>
    <row r="81673" spans="5:5">
      <c r="E81673" s="15"/>
    </row>
    <row r="81674" spans="5:5">
      <c r="E81674" s="15"/>
    </row>
    <row r="81675" spans="5:5">
      <c r="E81675" s="15"/>
    </row>
    <row r="81676" spans="5:5">
      <c r="E81676" s="15"/>
    </row>
    <row r="81677" spans="5:5">
      <c r="E81677" s="15"/>
    </row>
    <row r="81678" spans="5:5">
      <c r="E81678" s="15"/>
    </row>
    <row r="81679" spans="5:5">
      <c r="E81679" s="15"/>
    </row>
    <row r="81680" spans="5:5">
      <c r="E81680" s="15"/>
    </row>
    <row r="81681" spans="5:5">
      <c r="E81681" s="15"/>
    </row>
    <row r="81682" spans="5:5">
      <c r="E81682" s="15"/>
    </row>
    <row r="81683" spans="5:5">
      <c r="E81683" s="15"/>
    </row>
    <row r="81684" spans="5:5">
      <c r="E81684" s="15"/>
    </row>
    <row r="81685" spans="5:5">
      <c r="E81685" s="15"/>
    </row>
    <row r="81686" spans="5:5">
      <c r="E81686" s="15"/>
    </row>
    <row r="81687" spans="5:5">
      <c r="E81687" s="15"/>
    </row>
    <row r="81688" spans="5:5">
      <c r="E81688" s="15"/>
    </row>
    <row r="81689" spans="5:5">
      <c r="E81689" s="15"/>
    </row>
    <row r="81690" spans="5:5">
      <c r="E81690" s="15"/>
    </row>
    <row r="81691" spans="5:5">
      <c r="E81691" s="15"/>
    </row>
    <row r="81692" spans="5:5">
      <c r="E81692" s="15"/>
    </row>
    <row r="81693" spans="5:5">
      <c r="E81693" s="15"/>
    </row>
    <row r="81694" spans="5:5">
      <c r="E81694" s="15"/>
    </row>
    <row r="81695" spans="5:5">
      <c r="E81695" s="15"/>
    </row>
    <row r="81696" spans="5:5">
      <c r="E81696" s="15"/>
    </row>
    <row r="81697" spans="5:5">
      <c r="E81697" s="15"/>
    </row>
    <row r="81698" spans="5:5">
      <c r="E81698" s="15"/>
    </row>
    <row r="81699" spans="5:5">
      <c r="E81699" s="15"/>
    </row>
    <row r="81700" spans="5:5">
      <c r="E81700" s="15"/>
    </row>
    <row r="81701" spans="5:5">
      <c r="E81701" s="15"/>
    </row>
    <row r="81702" spans="5:5">
      <c r="E81702" s="15"/>
    </row>
    <row r="81703" spans="5:5">
      <c r="E81703" s="15"/>
    </row>
    <row r="81704" spans="5:5">
      <c r="E81704" s="15"/>
    </row>
    <row r="81705" spans="5:5">
      <c r="E81705" s="15"/>
    </row>
    <row r="81706" spans="5:5">
      <c r="E81706" s="15"/>
    </row>
    <row r="81707" spans="5:5">
      <c r="E81707" s="15"/>
    </row>
    <row r="81708" spans="5:5">
      <c r="E81708" s="15"/>
    </row>
    <row r="81709" spans="5:5">
      <c r="E81709" s="15"/>
    </row>
    <row r="81710" spans="5:5">
      <c r="E81710" s="15"/>
    </row>
    <row r="81711" spans="5:5">
      <c r="E81711" s="15"/>
    </row>
    <row r="81712" spans="5:5">
      <c r="E81712" s="15"/>
    </row>
    <row r="81713" spans="5:5">
      <c r="E81713" s="15"/>
    </row>
    <row r="81714" spans="5:5">
      <c r="E81714" s="15"/>
    </row>
    <row r="81715" spans="5:5">
      <c r="E81715" s="15"/>
    </row>
    <row r="81716" spans="5:5">
      <c r="E81716" s="15"/>
    </row>
    <row r="81717" spans="5:5">
      <c r="E81717" s="15"/>
    </row>
    <row r="81718" spans="5:5">
      <c r="E81718" s="15"/>
    </row>
    <row r="81719" spans="5:5">
      <c r="E81719" s="15"/>
    </row>
    <row r="81720" spans="5:5">
      <c r="E81720" s="15"/>
    </row>
    <row r="81721" spans="5:5">
      <c r="E81721" s="15"/>
    </row>
    <row r="81722" spans="5:5">
      <c r="E81722" s="15"/>
    </row>
    <row r="81723" spans="5:5">
      <c r="E81723" s="15"/>
    </row>
    <row r="81724" spans="5:5">
      <c r="E81724" s="15"/>
    </row>
    <row r="81725" spans="5:5">
      <c r="E81725" s="15"/>
    </row>
    <row r="81726" spans="5:5">
      <c r="E81726" s="15"/>
    </row>
    <row r="81727" spans="5:5">
      <c r="E81727" s="15"/>
    </row>
    <row r="81728" spans="5:5">
      <c r="E81728" s="15"/>
    </row>
    <row r="81729" spans="5:5">
      <c r="E81729" s="15"/>
    </row>
    <row r="81730" spans="5:5">
      <c r="E81730" s="15"/>
    </row>
    <row r="81731" spans="5:5">
      <c r="E81731" s="15"/>
    </row>
    <row r="81732" spans="5:5">
      <c r="E81732" s="15"/>
    </row>
    <row r="81733" spans="5:5">
      <c r="E81733" s="15"/>
    </row>
    <row r="81734" spans="5:5">
      <c r="E81734" s="15"/>
    </row>
    <row r="81735" spans="5:5">
      <c r="E81735" s="15"/>
    </row>
    <row r="81736" spans="5:5">
      <c r="E81736" s="15"/>
    </row>
    <row r="81737" spans="5:5">
      <c r="E81737" s="15"/>
    </row>
    <row r="81738" spans="5:5">
      <c r="E81738" s="15"/>
    </row>
    <row r="81739" spans="5:5">
      <c r="E81739" s="15"/>
    </row>
    <row r="81740" spans="5:5">
      <c r="E81740" s="15"/>
    </row>
    <row r="81741" spans="5:5">
      <c r="E81741" s="15"/>
    </row>
    <row r="81742" spans="5:5">
      <c r="E81742" s="15"/>
    </row>
    <row r="81743" spans="5:5">
      <c r="E81743" s="15"/>
    </row>
    <row r="81744" spans="5:5">
      <c r="E81744" s="15"/>
    </row>
    <row r="81745" spans="5:5">
      <c r="E81745" s="15"/>
    </row>
    <row r="81746" spans="5:5">
      <c r="E81746" s="15"/>
    </row>
    <row r="81747" spans="5:5">
      <c r="E81747" s="15"/>
    </row>
    <row r="81748" spans="5:5">
      <c r="E81748" s="15"/>
    </row>
    <row r="81749" spans="5:5">
      <c r="E81749" s="15"/>
    </row>
    <row r="81750" spans="5:5">
      <c r="E81750" s="15"/>
    </row>
    <row r="81751" spans="5:5">
      <c r="E81751" s="15"/>
    </row>
    <row r="81752" spans="5:5">
      <c r="E81752" s="15"/>
    </row>
    <row r="81753" spans="5:5">
      <c r="E81753" s="15"/>
    </row>
    <row r="81754" spans="5:5">
      <c r="E81754" s="15"/>
    </row>
    <row r="81755" spans="5:5">
      <c r="E81755" s="15"/>
    </row>
    <row r="81756" spans="5:5">
      <c r="E81756" s="15"/>
    </row>
    <row r="81757" spans="5:5">
      <c r="E81757" s="15"/>
    </row>
    <row r="81758" spans="5:5">
      <c r="E81758" s="15"/>
    </row>
    <row r="81759" spans="5:5">
      <c r="E81759" s="15"/>
    </row>
    <row r="81760" spans="5:5">
      <c r="E81760" s="15"/>
    </row>
    <row r="81761" spans="5:5">
      <c r="E81761" s="15"/>
    </row>
    <row r="81762" spans="5:5">
      <c r="E81762" s="15"/>
    </row>
    <row r="81763" spans="5:5">
      <c r="E81763" s="15"/>
    </row>
    <row r="81764" spans="5:5">
      <c r="E81764" s="15"/>
    </row>
    <row r="81765" spans="5:5">
      <c r="E81765" s="15"/>
    </row>
    <row r="81766" spans="5:5">
      <c r="E81766" s="15"/>
    </row>
    <row r="81767" spans="5:5">
      <c r="E81767" s="15"/>
    </row>
    <row r="81768" spans="5:5">
      <c r="E81768" s="15"/>
    </row>
    <row r="81769" spans="5:5">
      <c r="E81769" s="15"/>
    </row>
    <row r="81770" spans="5:5">
      <c r="E81770" s="15"/>
    </row>
    <row r="81771" spans="5:5">
      <c r="E81771" s="15"/>
    </row>
    <row r="81772" spans="5:5">
      <c r="E81772" s="15"/>
    </row>
    <row r="81773" spans="5:5">
      <c r="E81773" s="15"/>
    </row>
    <row r="81774" spans="5:5">
      <c r="E81774" s="15"/>
    </row>
    <row r="81775" spans="5:5">
      <c r="E81775" s="15"/>
    </row>
    <row r="81776" spans="5:5">
      <c r="E81776" s="15"/>
    </row>
    <row r="81777" spans="5:5">
      <c r="E81777" s="15"/>
    </row>
    <row r="81778" spans="5:5">
      <c r="E81778" s="15"/>
    </row>
    <row r="81779" spans="5:5">
      <c r="E81779" s="15"/>
    </row>
    <row r="81780" spans="5:5">
      <c r="E81780" s="15"/>
    </row>
    <row r="81781" spans="5:5">
      <c r="E81781" s="15"/>
    </row>
    <row r="81782" spans="5:5">
      <c r="E81782" s="15"/>
    </row>
    <row r="81783" spans="5:5">
      <c r="E81783" s="15"/>
    </row>
    <row r="81784" spans="5:5">
      <c r="E81784" s="15"/>
    </row>
    <row r="81785" spans="5:5">
      <c r="E81785" s="15"/>
    </row>
    <row r="81786" spans="5:5">
      <c r="E81786" s="15"/>
    </row>
    <row r="81787" spans="5:5">
      <c r="E81787" s="15"/>
    </row>
    <row r="81788" spans="5:5">
      <c r="E81788" s="15"/>
    </row>
    <row r="81789" spans="5:5">
      <c r="E81789" s="15"/>
    </row>
    <row r="81790" spans="5:5">
      <c r="E81790" s="15"/>
    </row>
    <row r="81791" spans="5:5">
      <c r="E81791" s="15"/>
    </row>
    <row r="81792" spans="5:5">
      <c r="E81792" s="15"/>
    </row>
    <row r="81793" spans="5:5">
      <c r="E81793" s="15"/>
    </row>
    <row r="81794" spans="5:5">
      <c r="E81794" s="15"/>
    </row>
    <row r="81795" spans="5:5">
      <c r="E81795" s="15"/>
    </row>
    <row r="81796" spans="5:5">
      <c r="E81796" s="15"/>
    </row>
    <row r="81797" spans="5:5">
      <c r="E81797" s="15"/>
    </row>
    <row r="81798" spans="5:5">
      <c r="E81798" s="15"/>
    </row>
    <row r="81799" spans="5:5">
      <c r="E81799" s="15"/>
    </row>
    <row r="81800" spans="5:5">
      <c r="E81800" s="15"/>
    </row>
    <row r="81801" spans="5:5">
      <c r="E81801" s="15"/>
    </row>
    <row r="81802" spans="5:5">
      <c r="E81802" s="15"/>
    </row>
    <row r="81803" spans="5:5">
      <c r="E81803" s="15"/>
    </row>
    <row r="81804" spans="5:5">
      <c r="E81804" s="15"/>
    </row>
    <row r="81805" spans="5:5">
      <c r="E81805" s="15"/>
    </row>
    <row r="81806" spans="5:5">
      <c r="E81806" s="15"/>
    </row>
    <row r="81807" spans="5:5">
      <c r="E81807" s="15"/>
    </row>
    <row r="81808" spans="5:5">
      <c r="E81808" s="15"/>
    </row>
    <row r="81809" spans="5:5">
      <c r="E81809" s="15"/>
    </row>
    <row r="81810" spans="5:5">
      <c r="E81810" s="15"/>
    </row>
    <row r="81811" spans="5:5">
      <c r="E81811" s="15"/>
    </row>
    <row r="81812" spans="5:5">
      <c r="E81812" s="15"/>
    </row>
    <row r="81813" spans="5:5">
      <c r="E81813" s="15"/>
    </row>
    <row r="81814" spans="5:5">
      <c r="E81814" s="15"/>
    </row>
    <row r="81815" spans="5:5">
      <c r="E81815" s="15"/>
    </row>
    <row r="81816" spans="5:5">
      <c r="E81816" s="15"/>
    </row>
    <row r="81817" spans="5:5">
      <c r="E81817" s="15"/>
    </row>
    <row r="81818" spans="5:5">
      <c r="E81818" s="15"/>
    </row>
    <row r="81819" spans="5:5">
      <c r="E81819" s="15"/>
    </row>
    <row r="81820" spans="5:5">
      <c r="E81820" s="15"/>
    </row>
    <row r="81821" spans="5:5">
      <c r="E81821" s="15"/>
    </row>
    <row r="81822" spans="5:5">
      <c r="E81822" s="15"/>
    </row>
    <row r="81823" spans="5:5">
      <c r="E81823" s="15"/>
    </row>
    <row r="81824" spans="5:5">
      <c r="E81824" s="15"/>
    </row>
    <row r="81825" spans="5:5">
      <c r="E81825" s="15"/>
    </row>
    <row r="81826" spans="5:5">
      <c r="E81826" s="15"/>
    </row>
    <row r="81827" spans="5:5">
      <c r="E81827" s="15"/>
    </row>
    <row r="81828" spans="5:5">
      <c r="E81828" s="15"/>
    </row>
    <row r="81829" spans="5:5">
      <c r="E81829" s="15"/>
    </row>
    <row r="81830" spans="5:5">
      <c r="E81830" s="15"/>
    </row>
    <row r="81831" spans="5:5">
      <c r="E81831" s="15"/>
    </row>
    <row r="81832" spans="5:5">
      <c r="E81832" s="15"/>
    </row>
    <row r="81833" spans="5:5">
      <c r="E81833" s="15"/>
    </row>
    <row r="81834" spans="5:5">
      <c r="E81834" s="15"/>
    </row>
    <row r="81835" spans="5:5">
      <c r="E81835" s="15"/>
    </row>
    <row r="81836" spans="5:5">
      <c r="E81836" s="15"/>
    </row>
    <row r="81837" spans="5:5">
      <c r="E81837" s="15"/>
    </row>
    <row r="81838" spans="5:5">
      <c r="E81838" s="15"/>
    </row>
    <row r="81839" spans="5:5">
      <c r="E81839" s="15"/>
    </row>
    <row r="81840" spans="5:5">
      <c r="E81840" s="15"/>
    </row>
    <row r="81841" spans="5:5">
      <c r="E81841" s="15"/>
    </row>
    <row r="81842" spans="5:5">
      <c r="E81842" s="15"/>
    </row>
    <row r="81843" spans="5:5">
      <c r="E81843" s="15"/>
    </row>
    <row r="81844" spans="5:5">
      <c r="E81844" s="15"/>
    </row>
    <row r="81845" spans="5:5">
      <c r="E81845" s="15"/>
    </row>
    <row r="81846" spans="5:5">
      <c r="E81846" s="15"/>
    </row>
    <row r="81847" spans="5:5">
      <c r="E81847" s="15"/>
    </row>
    <row r="81848" spans="5:5">
      <c r="E81848" s="15"/>
    </row>
    <row r="81849" spans="5:5">
      <c r="E81849" s="15"/>
    </row>
    <row r="81850" spans="5:5">
      <c r="E81850" s="15"/>
    </row>
    <row r="81851" spans="5:5">
      <c r="E81851" s="15"/>
    </row>
    <row r="81852" spans="5:5">
      <c r="E81852" s="15"/>
    </row>
    <row r="81853" spans="5:5">
      <c r="E81853" s="15"/>
    </row>
    <row r="81854" spans="5:5">
      <c r="E81854" s="15"/>
    </row>
    <row r="81855" spans="5:5">
      <c r="E81855" s="15"/>
    </row>
    <row r="81856" spans="5:5">
      <c r="E81856" s="15"/>
    </row>
    <row r="81857" spans="5:5">
      <c r="E81857" s="15"/>
    </row>
    <row r="81858" spans="5:5">
      <c r="E81858" s="15"/>
    </row>
    <row r="81859" spans="5:5">
      <c r="E81859" s="15"/>
    </row>
    <row r="81860" spans="5:5">
      <c r="E81860" s="15"/>
    </row>
    <row r="81861" spans="5:5">
      <c r="E81861" s="15"/>
    </row>
    <row r="81862" spans="5:5">
      <c r="E81862" s="15"/>
    </row>
    <row r="81863" spans="5:5">
      <c r="E81863" s="15"/>
    </row>
    <row r="81864" spans="5:5">
      <c r="E81864" s="15"/>
    </row>
    <row r="81865" spans="5:5">
      <c r="E81865" s="15"/>
    </row>
    <row r="81866" spans="5:5">
      <c r="E81866" s="15"/>
    </row>
    <row r="81867" spans="5:5">
      <c r="E81867" s="15"/>
    </row>
    <row r="81868" spans="5:5">
      <c r="E81868" s="15"/>
    </row>
    <row r="81869" spans="5:5">
      <c r="E81869" s="15"/>
    </row>
    <row r="81870" spans="5:5">
      <c r="E81870" s="15"/>
    </row>
    <row r="81871" spans="5:5">
      <c r="E81871" s="15"/>
    </row>
    <row r="81872" spans="5:5">
      <c r="E81872" s="15"/>
    </row>
    <row r="81873" spans="5:5">
      <c r="E81873" s="15"/>
    </row>
    <row r="81874" spans="5:5">
      <c r="E81874" s="15"/>
    </row>
    <row r="81875" spans="5:5">
      <c r="E81875" s="15"/>
    </row>
    <row r="81876" spans="5:5">
      <c r="E81876" s="15"/>
    </row>
    <row r="81877" spans="5:5">
      <c r="E81877" s="15"/>
    </row>
    <row r="81878" spans="5:5">
      <c r="E81878" s="15"/>
    </row>
    <row r="81879" spans="5:5">
      <c r="E81879" s="15"/>
    </row>
    <row r="81880" spans="5:5">
      <c r="E81880" s="15"/>
    </row>
    <row r="81881" spans="5:5">
      <c r="E81881" s="15"/>
    </row>
    <row r="81882" spans="5:5">
      <c r="E81882" s="15"/>
    </row>
    <row r="81883" spans="5:5">
      <c r="E81883" s="15"/>
    </row>
    <row r="81884" spans="5:5">
      <c r="E81884" s="15"/>
    </row>
    <row r="81885" spans="5:5">
      <c r="E81885" s="15"/>
    </row>
    <row r="81886" spans="5:5">
      <c r="E81886" s="15"/>
    </row>
    <row r="81887" spans="5:5">
      <c r="E81887" s="15"/>
    </row>
    <row r="81888" spans="5:5">
      <c r="E81888" s="15"/>
    </row>
    <row r="81889" spans="5:5">
      <c r="E81889" s="15"/>
    </row>
    <row r="81890" spans="5:5">
      <c r="E81890" s="15"/>
    </row>
    <row r="81891" spans="5:5">
      <c r="E81891" s="15"/>
    </row>
    <row r="81892" spans="5:5">
      <c r="E81892" s="15"/>
    </row>
    <row r="81893" spans="5:5">
      <c r="E81893" s="15"/>
    </row>
    <row r="81894" spans="5:5">
      <c r="E81894" s="15"/>
    </row>
    <row r="81895" spans="5:5">
      <c r="E81895" s="15"/>
    </row>
    <row r="81896" spans="5:5">
      <c r="E81896" s="15"/>
    </row>
    <row r="81897" spans="5:5">
      <c r="E81897" s="15"/>
    </row>
    <row r="81898" spans="5:5">
      <c r="E81898" s="15"/>
    </row>
    <row r="81899" spans="5:5">
      <c r="E81899" s="15"/>
    </row>
    <row r="81900" spans="5:5">
      <c r="E81900" s="15"/>
    </row>
    <row r="81901" spans="5:5">
      <c r="E81901" s="15"/>
    </row>
    <row r="81902" spans="5:5">
      <c r="E81902" s="15"/>
    </row>
    <row r="81903" spans="5:5">
      <c r="E81903" s="15"/>
    </row>
    <row r="81904" spans="5:5">
      <c r="E81904" s="15"/>
    </row>
    <row r="81905" spans="5:5">
      <c r="E81905" s="15"/>
    </row>
    <row r="81906" spans="5:5">
      <c r="E81906" s="15"/>
    </row>
    <row r="81907" spans="5:5">
      <c r="E81907" s="15"/>
    </row>
    <row r="81908" spans="5:5">
      <c r="E81908" s="15"/>
    </row>
    <row r="81909" spans="5:5">
      <c r="E81909" s="15"/>
    </row>
    <row r="81910" spans="5:5">
      <c r="E81910" s="15"/>
    </row>
    <row r="81911" spans="5:5">
      <c r="E81911" s="15"/>
    </row>
    <row r="81912" spans="5:5">
      <c r="E81912" s="15"/>
    </row>
    <row r="81913" spans="5:5">
      <c r="E81913" s="15"/>
    </row>
    <row r="81914" spans="5:5">
      <c r="E81914" s="15"/>
    </row>
    <row r="81915" spans="5:5">
      <c r="E81915" s="15"/>
    </row>
    <row r="81916" spans="5:5">
      <c r="E81916" s="15"/>
    </row>
    <row r="81917" spans="5:5">
      <c r="E81917" s="15"/>
    </row>
    <row r="81918" spans="5:5">
      <c r="E81918" s="15"/>
    </row>
    <row r="81919" spans="5:5">
      <c r="E81919" s="15"/>
    </row>
    <row r="81920" spans="5:5">
      <c r="E81920" s="15"/>
    </row>
    <row r="81921" spans="5:5">
      <c r="E81921" s="15"/>
    </row>
    <row r="81922" spans="5:5">
      <c r="E81922" s="15"/>
    </row>
    <row r="81923" spans="5:5">
      <c r="E81923" s="15"/>
    </row>
    <row r="81924" spans="5:5">
      <c r="E81924" s="15"/>
    </row>
    <row r="81925" spans="5:5">
      <c r="E81925" s="15"/>
    </row>
    <row r="81926" spans="5:5">
      <c r="E81926" s="15"/>
    </row>
    <row r="81927" spans="5:5">
      <c r="E81927" s="15"/>
    </row>
    <row r="81928" spans="5:5">
      <c r="E81928" s="15"/>
    </row>
    <row r="81929" spans="5:5">
      <c r="E81929" s="15"/>
    </row>
    <row r="81930" spans="5:5">
      <c r="E81930" s="15"/>
    </row>
    <row r="81931" spans="5:5">
      <c r="E81931" s="15"/>
    </row>
    <row r="81932" spans="5:5">
      <c r="E81932" s="15"/>
    </row>
    <row r="81933" spans="5:5">
      <c r="E81933" s="15"/>
    </row>
    <row r="81934" spans="5:5">
      <c r="E81934" s="15"/>
    </row>
    <row r="81935" spans="5:5">
      <c r="E81935" s="15"/>
    </row>
    <row r="81936" spans="5:5">
      <c r="E81936" s="15"/>
    </row>
    <row r="81937" spans="5:5">
      <c r="E81937" s="15"/>
    </row>
    <row r="81938" spans="5:5">
      <c r="E81938" s="15"/>
    </row>
    <row r="81939" spans="5:5">
      <c r="E81939" s="15"/>
    </row>
    <row r="81940" spans="5:5">
      <c r="E81940" s="15"/>
    </row>
    <row r="81941" spans="5:5">
      <c r="E81941" s="15"/>
    </row>
    <row r="81942" spans="5:5">
      <c r="E81942" s="15"/>
    </row>
    <row r="81943" spans="5:5">
      <c r="E81943" s="15"/>
    </row>
    <row r="81944" spans="5:5">
      <c r="E81944" s="15"/>
    </row>
    <row r="81945" spans="5:5">
      <c r="E81945" s="15"/>
    </row>
    <row r="81946" spans="5:5">
      <c r="E81946" s="15"/>
    </row>
    <row r="81947" spans="5:5">
      <c r="E81947" s="15"/>
    </row>
    <row r="81948" spans="5:5">
      <c r="E81948" s="15"/>
    </row>
    <row r="81949" spans="5:5">
      <c r="E81949" s="15"/>
    </row>
    <row r="81950" spans="5:5">
      <c r="E81950" s="15"/>
    </row>
    <row r="81951" spans="5:5">
      <c r="E81951" s="15"/>
    </row>
    <row r="81952" spans="5:5">
      <c r="E81952" s="15"/>
    </row>
    <row r="81953" spans="5:5">
      <c r="E81953" s="15"/>
    </row>
    <row r="81954" spans="5:5">
      <c r="E81954" s="15"/>
    </row>
    <row r="81955" spans="5:5">
      <c r="E81955" s="15"/>
    </row>
    <row r="81956" spans="5:5">
      <c r="E81956" s="15"/>
    </row>
    <row r="81957" spans="5:5">
      <c r="E81957" s="15"/>
    </row>
    <row r="81958" spans="5:5">
      <c r="E81958" s="15"/>
    </row>
    <row r="81959" spans="5:5">
      <c r="E81959" s="15"/>
    </row>
    <row r="81960" spans="5:5">
      <c r="E81960" s="15"/>
    </row>
    <row r="81961" spans="5:5">
      <c r="E81961" s="15"/>
    </row>
    <row r="81962" spans="5:5">
      <c r="E81962" s="15"/>
    </row>
    <row r="81963" spans="5:5">
      <c r="E81963" s="15"/>
    </row>
    <row r="81964" spans="5:5">
      <c r="E81964" s="15"/>
    </row>
    <row r="81965" spans="5:5">
      <c r="E81965" s="15"/>
    </row>
    <row r="81966" spans="5:5">
      <c r="E81966" s="15"/>
    </row>
    <row r="81967" spans="5:5">
      <c r="E81967" s="15"/>
    </row>
    <row r="81968" spans="5:5">
      <c r="E81968" s="15"/>
    </row>
    <row r="81969" spans="5:5">
      <c r="E81969" s="15"/>
    </row>
    <row r="81970" spans="5:5">
      <c r="E81970" s="15"/>
    </row>
    <row r="81971" spans="5:5">
      <c r="E81971" s="15"/>
    </row>
    <row r="81972" spans="5:5">
      <c r="E81972" s="15"/>
    </row>
    <row r="81973" spans="5:5">
      <c r="E81973" s="15"/>
    </row>
    <row r="81974" spans="5:5">
      <c r="E81974" s="15"/>
    </row>
    <row r="81975" spans="5:5">
      <c r="E81975" s="15"/>
    </row>
    <row r="81976" spans="5:5">
      <c r="E81976" s="15"/>
    </row>
    <row r="81977" spans="5:5">
      <c r="E81977" s="15"/>
    </row>
    <row r="81978" spans="5:5">
      <c r="E81978" s="15"/>
    </row>
    <row r="81979" spans="5:5">
      <c r="E81979" s="15"/>
    </row>
    <row r="81980" spans="5:5">
      <c r="E81980" s="15"/>
    </row>
    <row r="81981" spans="5:5">
      <c r="E81981" s="15"/>
    </row>
    <row r="81982" spans="5:5">
      <c r="E81982" s="15"/>
    </row>
    <row r="81983" spans="5:5">
      <c r="E81983" s="15"/>
    </row>
    <row r="81984" spans="5:5">
      <c r="E81984" s="15"/>
    </row>
    <row r="81985" spans="5:5">
      <c r="E81985" s="15"/>
    </row>
    <row r="81986" spans="5:5">
      <c r="E81986" s="15"/>
    </row>
    <row r="81987" spans="5:5">
      <c r="E81987" s="15"/>
    </row>
    <row r="81988" spans="5:5">
      <c r="E81988" s="15"/>
    </row>
    <row r="81989" spans="5:5">
      <c r="E81989" s="15"/>
    </row>
    <row r="81990" spans="5:5">
      <c r="E81990" s="15"/>
    </row>
    <row r="81991" spans="5:5">
      <c r="E81991" s="15"/>
    </row>
    <row r="81992" spans="5:5">
      <c r="E81992" s="15"/>
    </row>
    <row r="81993" spans="5:5">
      <c r="E81993" s="15"/>
    </row>
    <row r="81994" spans="5:5">
      <c r="E81994" s="15"/>
    </row>
    <row r="81995" spans="5:5">
      <c r="E81995" s="15"/>
    </row>
    <row r="81996" spans="5:5">
      <c r="E81996" s="15"/>
    </row>
    <row r="81997" spans="5:5">
      <c r="E81997" s="15"/>
    </row>
    <row r="81998" spans="5:5">
      <c r="E81998" s="15"/>
    </row>
    <row r="81999" spans="5:5">
      <c r="E81999" s="15"/>
    </row>
    <row r="82000" spans="5:5">
      <c r="E82000" s="15"/>
    </row>
    <row r="82001" spans="5:5">
      <c r="E82001" s="15"/>
    </row>
    <row r="82002" spans="5:5">
      <c r="E82002" s="15"/>
    </row>
    <row r="82003" spans="5:5">
      <c r="E82003" s="15"/>
    </row>
    <row r="82004" spans="5:5">
      <c r="E82004" s="15"/>
    </row>
    <row r="82005" spans="5:5">
      <c r="E82005" s="15"/>
    </row>
    <row r="82006" spans="5:5">
      <c r="E82006" s="15"/>
    </row>
    <row r="82007" spans="5:5">
      <c r="E82007" s="15"/>
    </row>
    <row r="82008" spans="5:5">
      <c r="E82008" s="15"/>
    </row>
    <row r="82009" spans="5:5">
      <c r="E82009" s="15"/>
    </row>
    <row r="82010" spans="5:5">
      <c r="E82010" s="15"/>
    </row>
    <row r="82011" spans="5:5">
      <c r="E82011" s="15"/>
    </row>
    <row r="82012" spans="5:5">
      <c r="E82012" s="15"/>
    </row>
    <row r="82013" spans="5:5">
      <c r="E82013" s="15"/>
    </row>
    <row r="82014" spans="5:5">
      <c r="E82014" s="15"/>
    </row>
    <row r="82015" spans="5:5">
      <c r="E82015" s="15"/>
    </row>
    <row r="82016" spans="5:5">
      <c r="E82016" s="15"/>
    </row>
    <row r="82017" spans="5:5">
      <c r="E82017" s="15"/>
    </row>
    <row r="82018" spans="5:5">
      <c r="E82018" s="15"/>
    </row>
    <row r="82019" spans="5:5">
      <c r="E82019" s="15"/>
    </row>
    <row r="82020" spans="5:5">
      <c r="E82020" s="15"/>
    </row>
    <row r="82021" spans="5:5">
      <c r="E82021" s="15"/>
    </row>
    <row r="82022" spans="5:5">
      <c r="E82022" s="15"/>
    </row>
    <row r="82023" spans="5:5">
      <c r="E82023" s="15"/>
    </row>
    <row r="82024" spans="5:5">
      <c r="E82024" s="15"/>
    </row>
    <row r="82025" spans="5:5">
      <c r="E82025" s="15"/>
    </row>
    <row r="82026" spans="5:5">
      <c r="E82026" s="15"/>
    </row>
    <row r="82027" spans="5:5">
      <c r="E82027" s="15"/>
    </row>
    <row r="82028" spans="5:5">
      <c r="E82028" s="15"/>
    </row>
    <row r="82029" spans="5:5">
      <c r="E82029" s="15"/>
    </row>
    <row r="82030" spans="5:5">
      <c r="E82030" s="15"/>
    </row>
    <row r="82031" spans="5:5">
      <c r="E82031" s="15"/>
    </row>
    <row r="82032" spans="5:5">
      <c r="E82032" s="15"/>
    </row>
    <row r="82033" spans="5:5">
      <c r="E82033" s="15"/>
    </row>
    <row r="82034" spans="5:5">
      <c r="E82034" s="15"/>
    </row>
    <row r="82035" spans="5:5">
      <c r="E82035" s="15"/>
    </row>
    <row r="82036" spans="5:5">
      <c r="E82036" s="15"/>
    </row>
    <row r="82037" spans="5:5">
      <c r="E82037" s="15"/>
    </row>
    <row r="82038" spans="5:5">
      <c r="E82038" s="15"/>
    </row>
    <row r="82039" spans="5:5">
      <c r="E82039" s="15"/>
    </row>
    <row r="82040" spans="5:5">
      <c r="E82040" s="15"/>
    </row>
    <row r="82041" spans="5:5">
      <c r="E82041" s="15"/>
    </row>
    <row r="82042" spans="5:5">
      <c r="E82042" s="15"/>
    </row>
    <row r="82043" spans="5:5">
      <c r="E82043" s="15"/>
    </row>
    <row r="82044" spans="5:5">
      <c r="E82044" s="15"/>
    </row>
    <row r="82045" spans="5:5">
      <c r="E82045" s="15"/>
    </row>
    <row r="82046" spans="5:5">
      <c r="E82046" s="15"/>
    </row>
    <row r="82047" spans="5:5">
      <c r="E82047" s="15"/>
    </row>
    <row r="82048" spans="5:5">
      <c r="E82048" s="15"/>
    </row>
    <row r="82049" spans="5:5">
      <c r="E82049" s="15"/>
    </row>
    <row r="82050" spans="5:5">
      <c r="E82050" s="15"/>
    </row>
    <row r="82051" spans="5:5">
      <c r="E82051" s="15"/>
    </row>
    <row r="82052" spans="5:5">
      <c r="E82052" s="15"/>
    </row>
    <row r="82053" spans="5:5">
      <c r="E82053" s="15"/>
    </row>
    <row r="82054" spans="5:5">
      <c r="E82054" s="15"/>
    </row>
    <row r="82055" spans="5:5">
      <c r="E82055" s="15"/>
    </row>
    <row r="82056" spans="5:5">
      <c r="E82056" s="15"/>
    </row>
    <row r="82057" spans="5:5">
      <c r="E82057" s="15"/>
    </row>
    <row r="82058" spans="5:5">
      <c r="E82058" s="15"/>
    </row>
    <row r="82059" spans="5:5">
      <c r="E82059" s="15"/>
    </row>
    <row r="82060" spans="5:5">
      <c r="E82060" s="15"/>
    </row>
    <row r="82061" spans="5:5">
      <c r="E82061" s="15"/>
    </row>
    <row r="82062" spans="5:5">
      <c r="E82062" s="15"/>
    </row>
    <row r="82063" spans="5:5">
      <c r="E82063" s="15"/>
    </row>
    <row r="82064" spans="5:5">
      <c r="E82064" s="15"/>
    </row>
    <row r="82065" spans="5:5">
      <c r="E82065" s="15"/>
    </row>
    <row r="82066" spans="5:5">
      <c r="E82066" s="15"/>
    </row>
    <row r="82067" spans="5:5">
      <c r="E82067" s="15"/>
    </row>
    <row r="82068" spans="5:5">
      <c r="E82068" s="15"/>
    </row>
    <row r="82069" spans="5:5">
      <c r="E82069" s="15"/>
    </row>
    <row r="82070" spans="5:5">
      <c r="E82070" s="15"/>
    </row>
    <row r="82071" spans="5:5">
      <c r="E82071" s="15"/>
    </row>
    <row r="82072" spans="5:5">
      <c r="E82072" s="15"/>
    </row>
    <row r="82073" spans="5:5">
      <c r="E82073" s="15"/>
    </row>
    <row r="82074" spans="5:5">
      <c r="E82074" s="15"/>
    </row>
    <row r="82075" spans="5:5">
      <c r="E82075" s="15"/>
    </row>
    <row r="82076" spans="5:5">
      <c r="E82076" s="15"/>
    </row>
    <row r="82077" spans="5:5">
      <c r="E82077" s="15"/>
    </row>
    <row r="82078" spans="5:5">
      <c r="E82078" s="15"/>
    </row>
    <row r="82079" spans="5:5">
      <c r="E82079" s="15"/>
    </row>
    <row r="82080" spans="5:5">
      <c r="E82080" s="15"/>
    </row>
    <row r="82081" spans="5:5">
      <c r="E82081" s="15"/>
    </row>
    <row r="82082" spans="5:5">
      <c r="E82082" s="15"/>
    </row>
    <row r="82083" spans="5:5">
      <c r="E82083" s="15"/>
    </row>
    <row r="82084" spans="5:5">
      <c r="E82084" s="15"/>
    </row>
    <row r="82085" spans="5:5">
      <c r="E82085" s="15"/>
    </row>
    <row r="82086" spans="5:5">
      <c r="E82086" s="15"/>
    </row>
    <row r="82087" spans="5:5">
      <c r="E82087" s="15"/>
    </row>
    <row r="82088" spans="5:5">
      <c r="E82088" s="15"/>
    </row>
    <row r="82089" spans="5:5">
      <c r="E82089" s="15"/>
    </row>
    <row r="82090" spans="5:5">
      <c r="E82090" s="15"/>
    </row>
    <row r="82091" spans="5:5">
      <c r="E82091" s="15"/>
    </row>
    <row r="82092" spans="5:5">
      <c r="E82092" s="15"/>
    </row>
    <row r="82093" spans="5:5">
      <c r="E82093" s="15"/>
    </row>
    <row r="82094" spans="5:5">
      <c r="E82094" s="15"/>
    </row>
    <row r="82095" spans="5:5">
      <c r="E82095" s="15"/>
    </row>
    <row r="82096" spans="5:5">
      <c r="E82096" s="15"/>
    </row>
    <row r="82097" spans="5:5">
      <c r="E82097" s="15"/>
    </row>
    <row r="82098" spans="5:5">
      <c r="E82098" s="15"/>
    </row>
    <row r="82099" spans="5:5">
      <c r="E82099" s="15"/>
    </row>
    <row r="82100" spans="5:5">
      <c r="E82100" s="15"/>
    </row>
    <row r="82101" spans="5:5">
      <c r="E82101" s="15"/>
    </row>
    <row r="82102" spans="5:5">
      <c r="E82102" s="15"/>
    </row>
    <row r="82103" spans="5:5">
      <c r="E82103" s="15"/>
    </row>
    <row r="82104" spans="5:5">
      <c r="E82104" s="15"/>
    </row>
    <row r="82105" spans="5:5">
      <c r="E82105" s="15"/>
    </row>
    <row r="82106" spans="5:5">
      <c r="E82106" s="15"/>
    </row>
    <row r="82107" spans="5:5">
      <c r="E82107" s="15"/>
    </row>
    <row r="82108" spans="5:5">
      <c r="E82108" s="15"/>
    </row>
    <row r="82109" spans="5:5">
      <c r="E82109" s="15"/>
    </row>
    <row r="82110" spans="5:5">
      <c r="E82110" s="15"/>
    </row>
    <row r="82111" spans="5:5">
      <c r="E82111" s="15"/>
    </row>
    <row r="82112" spans="5:5">
      <c r="E82112" s="15"/>
    </row>
    <row r="82113" spans="5:5">
      <c r="E82113" s="15"/>
    </row>
    <row r="82114" spans="5:5">
      <c r="E82114" s="15"/>
    </row>
    <row r="82115" spans="5:5">
      <c r="E82115" s="15"/>
    </row>
    <row r="82116" spans="5:5">
      <c r="E82116" s="15"/>
    </row>
    <row r="82117" spans="5:5">
      <c r="E82117" s="15"/>
    </row>
    <row r="82118" spans="5:5">
      <c r="E82118" s="15"/>
    </row>
    <row r="82119" spans="5:5">
      <c r="E82119" s="15"/>
    </row>
    <row r="82120" spans="5:5">
      <c r="E82120" s="15"/>
    </row>
    <row r="82121" spans="5:5">
      <c r="E82121" s="15"/>
    </row>
    <row r="82122" spans="5:5">
      <c r="E82122" s="15"/>
    </row>
    <row r="82123" spans="5:5">
      <c r="E82123" s="15"/>
    </row>
    <row r="82124" spans="5:5">
      <c r="E82124" s="15"/>
    </row>
    <row r="82125" spans="5:5">
      <c r="E82125" s="15"/>
    </row>
    <row r="82126" spans="5:5">
      <c r="E82126" s="15"/>
    </row>
    <row r="82127" spans="5:5">
      <c r="E82127" s="15"/>
    </row>
    <row r="82128" spans="5:5">
      <c r="E82128" s="15"/>
    </row>
    <row r="82129" spans="5:5">
      <c r="E82129" s="15"/>
    </row>
    <row r="82130" spans="5:5">
      <c r="E82130" s="15"/>
    </row>
    <row r="82131" spans="5:5">
      <c r="E82131" s="15"/>
    </row>
    <row r="82132" spans="5:5">
      <c r="E82132" s="15"/>
    </row>
    <row r="82133" spans="5:5">
      <c r="E82133" s="15"/>
    </row>
    <row r="82134" spans="5:5">
      <c r="E82134" s="15"/>
    </row>
    <row r="82135" spans="5:5">
      <c r="E82135" s="15"/>
    </row>
    <row r="82136" spans="5:5">
      <c r="E82136" s="15"/>
    </row>
    <row r="82137" spans="5:5">
      <c r="E82137" s="15"/>
    </row>
    <row r="82138" spans="5:5">
      <c r="E82138" s="15"/>
    </row>
    <row r="82139" spans="5:5">
      <c r="E82139" s="15"/>
    </row>
    <row r="82140" spans="5:5">
      <c r="E82140" s="15"/>
    </row>
    <row r="82141" spans="5:5">
      <c r="E82141" s="15"/>
    </row>
    <row r="82142" spans="5:5">
      <c r="E82142" s="15"/>
    </row>
    <row r="82143" spans="5:5">
      <c r="E82143" s="15"/>
    </row>
    <row r="82144" spans="5:5">
      <c r="E82144" s="15"/>
    </row>
    <row r="82145" spans="5:5">
      <c r="E82145" s="15"/>
    </row>
    <row r="82146" spans="5:5">
      <c r="E82146" s="15"/>
    </row>
    <row r="82147" spans="5:5">
      <c r="E82147" s="15"/>
    </row>
    <row r="82148" spans="5:5">
      <c r="E82148" s="15"/>
    </row>
    <row r="82149" spans="5:5">
      <c r="E82149" s="15"/>
    </row>
    <row r="82150" spans="5:5">
      <c r="E82150" s="15"/>
    </row>
    <row r="82151" spans="5:5">
      <c r="E82151" s="15"/>
    </row>
    <row r="82152" spans="5:5">
      <c r="E82152" s="15"/>
    </row>
    <row r="82153" spans="5:5">
      <c r="E82153" s="15"/>
    </row>
    <row r="82154" spans="5:5">
      <c r="E82154" s="15"/>
    </row>
    <row r="82155" spans="5:5">
      <c r="E82155" s="15"/>
    </row>
    <row r="82156" spans="5:5">
      <c r="E82156" s="15"/>
    </row>
    <row r="82157" spans="5:5">
      <c r="E82157" s="15"/>
    </row>
    <row r="82158" spans="5:5">
      <c r="E82158" s="15"/>
    </row>
    <row r="82159" spans="5:5">
      <c r="E82159" s="15"/>
    </row>
    <row r="82160" spans="5:5">
      <c r="E82160" s="15"/>
    </row>
    <row r="82161" spans="5:5">
      <c r="E82161" s="15"/>
    </row>
    <row r="82162" spans="5:5">
      <c r="E82162" s="15"/>
    </row>
    <row r="82163" spans="5:5">
      <c r="E82163" s="15"/>
    </row>
    <row r="82164" spans="5:5">
      <c r="E82164" s="15"/>
    </row>
    <row r="82165" spans="5:5">
      <c r="E82165" s="15"/>
    </row>
    <row r="82166" spans="5:5">
      <c r="E82166" s="15"/>
    </row>
    <row r="82167" spans="5:5">
      <c r="E82167" s="15"/>
    </row>
    <row r="82168" spans="5:5">
      <c r="E82168" s="15"/>
    </row>
    <row r="82169" spans="5:5">
      <c r="E82169" s="15"/>
    </row>
    <row r="82170" spans="5:5">
      <c r="E82170" s="15"/>
    </row>
    <row r="82171" spans="5:5">
      <c r="E82171" s="15"/>
    </row>
    <row r="82172" spans="5:5">
      <c r="E82172" s="15"/>
    </row>
    <row r="82173" spans="5:5">
      <c r="E82173" s="15"/>
    </row>
    <row r="82174" spans="5:5">
      <c r="E82174" s="15"/>
    </row>
    <row r="82175" spans="5:5">
      <c r="E82175" s="15"/>
    </row>
    <row r="82176" spans="5:5">
      <c r="E82176" s="15"/>
    </row>
    <row r="82177" spans="5:5">
      <c r="E82177" s="15"/>
    </row>
    <row r="82178" spans="5:5">
      <c r="E82178" s="15"/>
    </row>
    <row r="82179" spans="5:5">
      <c r="E82179" s="15"/>
    </row>
    <row r="82180" spans="5:5">
      <c r="E82180" s="15"/>
    </row>
    <row r="82181" spans="5:5">
      <c r="E82181" s="15"/>
    </row>
    <row r="82182" spans="5:5">
      <c r="E82182" s="15"/>
    </row>
    <row r="82183" spans="5:5">
      <c r="E82183" s="15"/>
    </row>
    <row r="82184" spans="5:5">
      <c r="E82184" s="15"/>
    </row>
    <row r="82185" spans="5:5">
      <c r="E82185" s="15"/>
    </row>
    <row r="82186" spans="5:5">
      <c r="E82186" s="15"/>
    </row>
    <row r="82187" spans="5:5">
      <c r="E82187" s="15"/>
    </row>
    <row r="82188" spans="5:5">
      <c r="E82188" s="15"/>
    </row>
    <row r="82189" spans="5:5">
      <c r="E82189" s="15"/>
    </row>
    <row r="82190" spans="5:5">
      <c r="E82190" s="15"/>
    </row>
    <row r="82191" spans="5:5">
      <c r="E82191" s="15"/>
    </row>
    <row r="82192" spans="5:5">
      <c r="E82192" s="15"/>
    </row>
    <row r="82193" spans="5:5">
      <c r="E82193" s="15"/>
    </row>
    <row r="82194" spans="5:5">
      <c r="E82194" s="15"/>
    </row>
    <row r="82195" spans="5:5">
      <c r="E82195" s="15"/>
    </row>
    <row r="82196" spans="5:5">
      <c r="E82196" s="15"/>
    </row>
    <row r="82197" spans="5:5">
      <c r="E82197" s="15"/>
    </row>
    <row r="82198" spans="5:5">
      <c r="E82198" s="15"/>
    </row>
    <row r="82199" spans="5:5">
      <c r="E82199" s="15"/>
    </row>
    <row r="82200" spans="5:5">
      <c r="E82200" s="15"/>
    </row>
    <row r="82201" spans="5:5">
      <c r="E82201" s="15"/>
    </row>
    <row r="82202" spans="5:5">
      <c r="E82202" s="15"/>
    </row>
    <row r="82203" spans="5:5">
      <c r="E82203" s="15"/>
    </row>
    <row r="82204" spans="5:5">
      <c r="E82204" s="15"/>
    </row>
    <row r="82205" spans="5:5">
      <c r="E82205" s="15"/>
    </row>
    <row r="82206" spans="5:5">
      <c r="E82206" s="15"/>
    </row>
    <row r="82207" spans="5:5">
      <c r="E82207" s="15"/>
    </row>
    <row r="82208" spans="5:5">
      <c r="E82208" s="15"/>
    </row>
    <row r="82209" spans="5:5">
      <c r="E82209" s="15"/>
    </row>
    <row r="82210" spans="5:5">
      <c r="E82210" s="15"/>
    </row>
    <row r="82211" spans="5:5">
      <c r="E82211" s="15"/>
    </row>
    <row r="82212" spans="5:5">
      <c r="E82212" s="15"/>
    </row>
    <row r="82213" spans="5:5">
      <c r="E82213" s="15"/>
    </row>
    <row r="82214" spans="5:5">
      <c r="E82214" s="15"/>
    </row>
    <row r="82215" spans="5:5">
      <c r="E82215" s="15"/>
    </row>
    <row r="82216" spans="5:5">
      <c r="E82216" s="15"/>
    </row>
    <row r="82217" spans="5:5">
      <c r="E82217" s="15"/>
    </row>
    <row r="82218" spans="5:5">
      <c r="E82218" s="15"/>
    </row>
    <row r="82219" spans="5:5">
      <c r="E82219" s="15"/>
    </row>
    <row r="82220" spans="5:5">
      <c r="E82220" s="15"/>
    </row>
    <row r="82221" spans="5:5">
      <c r="E82221" s="15"/>
    </row>
    <row r="82222" spans="5:5">
      <c r="E82222" s="15"/>
    </row>
    <row r="82223" spans="5:5">
      <c r="E82223" s="15"/>
    </row>
    <row r="82224" spans="5:5">
      <c r="E82224" s="15"/>
    </row>
    <row r="82225" spans="5:5">
      <c r="E82225" s="15"/>
    </row>
    <row r="82226" spans="5:5">
      <c r="E82226" s="15"/>
    </row>
    <row r="82227" spans="5:5">
      <c r="E82227" s="15"/>
    </row>
    <row r="82228" spans="5:5">
      <c r="E82228" s="15"/>
    </row>
    <row r="82229" spans="5:5">
      <c r="E82229" s="15"/>
    </row>
    <row r="82230" spans="5:5">
      <c r="E82230" s="15"/>
    </row>
    <row r="82231" spans="5:5">
      <c r="E82231" s="15"/>
    </row>
    <row r="82232" spans="5:5">
      <c r="E82232" s="15"/>
    </row>
    <row r="82233" spans="5:5">
      <c r="E82233" s="15"/>
    </row>
    <row r="82234" spans="5:5">
      <c r="E82234" s="15"/>
    </row>
    <row r="82235" spans="5:5">
      <c r="E82235" s="15"/>
    </row>
    <row r="82236" spans="5:5">
      <c r="E82236" s="15"/>
    </row>
    <row r="82237" spans="5:5">
      <c r="E82237" s="15"/>
    </row>
    <row r="82238" spans="5:5">
      <c r="E82238" s="15"/>
    </row>
    <row r="82239" spans="5:5">
      <c r="E82239" s="15"/>
    </row>
    <row r="82240" spans="5:5">
      <c r="E82240" s="15"/>
    </row>
    <row r="82241" spans="5:5">
      <c r="E82241" s="15"/>
    </row>
    <row r="82242" spans="5:5">
      <c r="E82242" s="15"/>
    </row>
    <row r="82243" spans="5:5">
      <c r="E82243" s="15"/>
    </row>
    <row r="82244" spans="5:5">
      <c r="E82244" s="15"/>
    </row>
    <row r="82245" spans="5:5">
      <c r="E82245" s="15"/>
    </row>
    <row r="82246" spans="5:5">
      <c r="E82246" s="15"/>
    </row>
    <row r="82247" spans="5:5">
      <c r="E82247" s="15"/>
    </row>
    <row r="82248" spans="5:5">
      <c r="E82248" s="15"/>
    </row>
    <row r="82249" spans="5:5">
      <c r="E82249" s="15"/>
    </row>
    <row r="82250" spans="5:5">
      <c r="E82250" s="15"/>
    </row>
    <row r="82251" spans="5:5">
      <c r="E82251" s="15"/>
    </row>
    <row r="82252" spans="5:5">
      <c r="E82252" s="15"/>
    </row>
    <row r="82253" spans="5:5">
      <c r="E82253" s="15"/>
    </row>
    <row r="82254" spans="5:5">
      <c r="E82254" s="15"/>
    </row>
    <row r="82255" spans="5:5">
      <c r="E82255" s="15"/>
    </row>
    <row r="82256" spans="5:5">
      <c r="E82256" s="15"/>
    </row>
    <row r="82257" spans="5:5">
      <c r="E82257" s="15"/>
    </row>
    <row r="82258" spans="5:5">
      <c r="E82258" s="15"/>
    </row>
    <row r="82259" spans="5:5">
      <c r="E82259" s="15"/>
    </row>
    <row r="82260" spans="5:5">
      <c r="E82260" s="15"/>
    </row>
    <row r="82261" spans="5:5">
      <c r="E82261" s="15"/>
    </row>
    <row r="82262" spans="5:5">
      <c r="E82262" s="15"/>
    </row>
    <row r="82263" spans="5:5">
      <c r="E82263" s="15"/>
    </row>
    <row r="82264" spans="5:5">
      <c r="E82264" s="15"/>
    </row>
    <row r="82265" spans="5:5">
      <c r="E82265" s="15"/>
    </row>
    <row r="82266" spans="5:5">
      <c r="E82266" s="15"/>
    </row>
    <row r="82267" spans="5:5">
      <c r="E82267" s="15"/>
    </row>
    <row r="82268" spans="5:5">
      <c r="E82268" s="15"/>
    </row>
    <row r="82269" spans="5:5">
      <c r="E82269" s="15"/>
    </row>
    <row r="82270" spans="5:5">
      <c r="E82270" s="15"/>
    </row>
    <row r="82271" spans="5:5">
      <c r="E82271" s="15"/>
    </row>
    <row r="82272" spans="5:5">
      <c r="E82272" s="15"/>
    </row>
    <row r="82273" spans="5:5">
      <c r="E82273" s="15"/>
    </row>
    <row r="82274" spans="5:5">
      <c r="E82274" s="15"/>
    </row>
    <row r="82275" spans="5:5">
      <c r="E82275" s="15"/>
    </row>
    <row r="82276" spans="5:5">
      <c r="E82276" s="15"/>
    </row>
    <row r="82277" spans="5:5">
      <c r="E82277" s="15"/>
    </row>
    <row r="82278" spans="5:5">
      <c r="E82278" s="15"/>
    </row>
    <row r="82279" spans="5:5">
      <c r="E82279" s="15"/>
    </row>
    <row r="82280" spans="5:5">
      <c r="E82280" s="15"/>
    </row>
    <row r="82281" spans="5:5">
      <c r="E82281" s="15"/>
    </row>
    <row r="82282" spans="5:5">
      <c r="E82282" s="15"/>
    </row>
    <row r="82283" spans="5:5">
      <c r="E82283" s="15"/>
    </row>
    <row r="82284" spans="5:5">
      <c r="E82284" s="15"/>
    </row>
    <row r="82285" spans="5:5">
      <c r="E82285" s="15"/>
    </row>
    <row r="82286" spans="5:5">
      <c r="E82286" s="15"/>
    </row>
    <row r="82287" spans="5:5">
      <c r="E82287" s="15"/>
    </row>
    <row r="82288" spans="5:5">
      <c r="E82288" s="15"/>
    </row>
    <row r="82289" spans="5:5">
      <c r="E82289" s="15"/>
    </row>
    <row r="82290" spans="5:5">
      <c r="E82290" s="15"/>
    </row>
    <row r="82291" spans="5:5">
      <c r="E82291" s="15"/>
    </row>
    <row r="82292" spans="5:5">
      <c r="E82292" s="15"/>
    </row>
    <row r="82293" spans="5:5">
      <c r="E82293" s="15"/>
    </row>
    <row r="82294" spans="5:5">
      <c r="E82294" s="15"/>
    </row>
    <row r="82295" spans="5:5">
      <c r="E82295" s="15"/>
    </row>
    <row r="82296" spans="5:5">
      <c r="E82296" s="15"/>
    </row>
    <row r="82297" spans="5:5">
      <c r="E82297" s="15"/>
    </row>
    <row r="82298" spans="5:5">
      <c r="E82298" s="15"/>
    </row>
    <row r="82299" spans="5:5">
      <c r="E82299" s="15"/>
    </row>
    <row r="82300" spans="5:5">
      <c r="E82300" s="15"/>
    </row>
    <row r="82301" spans="5:5">
      <c r="E82301" s="15"/>
    </row>
    <row r="82302" spans="5:5">
      <c r="E82302" s="15"/>
    </row>
    <row r="82303" spans="5:5">
      <c r="E82303" s="15"/>
    </row>
    <row r="82304" spans="5:5">
      <c r="E82304" s="15"/>
    </row>
    <row r="82305" spans="5:5">
      <c r="E82305" s="15"/>
    </row>
    <row r="82306" spans="5:5">
      <c r="E82306" s="15"/>
    </row>
    <row r="82307" spans="5:5">
      <c r="E82307" s="15"/>
    </row>
    <row r="82308" spans="5:5">
      <c r="E82308" s="15"/>
    </row>
    <row r="82309" spans="5:5">
      <c r="E82309" s="15"/>
    </row>
    <row r="82310" spans="5:5">
      <c r="E82310" s="15"/>
    </row>
    <row r="82311" spans="5:5">
      <c r="E82311" s="15"/>
    </row>
    <row r="82312" spans="5:5">
      <c r="E82312" s="15"/>
    </row>
    <row r="82313" spans="5:5">
      <c r="E82313" s="15"/>
    </row>
    <row r="82314" spans="5:5">
      <c r="E82314" s="15"/>
    </row>
    <row r="82315" spans="5:5">
      <c r="E82315" s="15"/>
    </row>
    <row r="82316" spans="5:5">
      <c r="E82316" s="15"/>
    </row>
    <row r="82317" spans="5:5">
      <c r="E82317" s="15"/>
    </row>
    <row r="82318" spans="5:5">
      <c r="E82318" s="15"/>
    </row>
    <row r="82319" spans="5:5">
      <c r="E82319" s="15"/>
    </row>
    <row r="82320" spans="5:5">
      <c r="E82320" s="15"/>
    </row>
    <row r="82321" spans="5:5">
      <c r="E82321" s="15"/>
    </row>
    <row r="82322" spans="5:5">
      <c r="E82322" s="15"/>
    </row>
    <row r="82323" spans="5:5">
      <c r="E82323" s="15"/>
    </row>
    <row r="82324" spans="5:5">
      <c r="E82324" s="15"/>
    </row>
    <row r="82325" spans="5:5">
      <c r="E82325" s="15"/>
    </row>
    <row r="82326" spans="5:5">
      <c r="E82326" s="15"/>
    </row>
    <row r="82327" spans="5:5">
      <c r="E82327" s="15"/>
    </row>
    <row r="82328" spans="5:5">
      <c r="E82328" s="15"/>
    </row>
    <row r="82329" spans="5:5">
      <c r="E82329" s="15"/>
    </row>
    <row r="82330" spans="5:5">
      <c r="E82330" s="15"/>
    </row>
    <row r="82331" spans="5:5">
      <c r="E82331" s="15"/>
    </row>
    <row r="82332" spans="5:5">
      <c r="E82332" s="15"/>
    </row>
    <row r="82333" spans="5:5">
      <c r="E82333" s="15"/>
    </row>
    <row r="82334" spans="5:5">
      <c r="E82334" s="15"/>
    </row>
    <row r="82335" spans="5:5">
      <c r="E82335" s="15"/>
    </row>
    <row r="82336" spans="5:5">
      <c r="E82336" s="15"/>
    </row>
    <row r="82337" spans="5:5">
      <c r="E82337" s="15"/>
    </row>
    <row r="82338" spans="5:5">
      <c r="E82338" s="15"/>
    </row>
    <row r="82339" spans="5:5">
      <c r="E82339" s="15"/>
    </row>
    <row r="82340" spans="5:5">
      <c r="E82340" s="15"/>
    </row>
    <row r="82341" spans="5:5">
      <c r="E82341" s="15"/>
    </row>
    <row r="82342" spans="5:5">
      <c r="E82342" s="15"/>
    </row>
    <row r="82343" spans="5:5">
      <c r="E82343" s="15"/>
    </row>
    <row r="82344" spans="5:5">
      <c r="E82344" s="15"/>
    </row>
    <row r="82345" spans="5:5">
      <c r="E82345" s="15"/>
    </row>
    <row r="82346" spans="5:5">
      <c r="E82346" s="15"/>
    </row>
    <row r="82347" spans="5:5">
      <c r="E82347" s="15"/>
    </row>
    <row r="82348" spans="5:5">
      <c r="E82348" s="15"/>
    </row>
    <row r="82349" spans="5:5">
      <c r="E82349" s="15"/>
    </row>
    <row r="82350" spans="5:5">
      <c r="E82350" s="15"/>
    </row>
    <row r="82351" spans="5:5">
      <c r="E82351" s="15"/>
    </row>
    <row r="82352" spans="5:5">
      <c r="E82352" s="15"/>
    </row>
    <row r="82353" spans="5:5">
      <c r="E82353" s="15"/>
    </row>
    <row r="82354" spans="5:5">
      <c r="E82354" s="15"/>
    </row>
    <row r="82355" spans="5:5">
      <c r="E82355" s="15"/>
    </row>
    <row r="82356" spans="5:5">
      <c r="E82356" s="15"/>
    </row>
    <row r="82357" spans="5:5">
      <c r="E82357" s="15"/>
    </row>
    <row r="82358" spans="5:5">
      <c r="E82358" s="15"/>
    </row>
    <row r="82359" spans="5:5">
      <c r="E82359" s="15"/>
    </row>
    <row r="82360" spans="5:5">
      <c r="E82360" s="15"/>
    </row>
    <row r="82361" spans="5:5">
      <c r="E82361" s="15"/>
    </row>
    <row r="82362" spans="5:5">
      <c r="E82362" s="15"/>
    </row>
    <row r="82363" spans="5:5">
      <c r="E82363" s="15"/>
    </row>
    <row r="82364" spans="5:5">
      <c r="E82364" s="15"/>
    </row>
    <row r="82365" spans="5:5">
      <c r="E82365" s="15"/>
    </row>
    <row r="82366" spans="5:5">
      <c r="E82366" s="15"/>
    </row>
    <row r="82367" spans="5:5">
      <c r="E82367" s="15"/>
    </row>
    <row r="82368" spans="5:5">
      <c r="E82368" s="15"/>
    </row>
    <row r="82369" spans="5:5">
      <c r="E82369" s="15"/>
    </row>
    <row r="82370" spans="5:5">
      <c r="E82370" s="15"/>
    </row>
    <row r="82371" spans="5:5">
      <c r="E82371" s="15"/>
    </row>
    <row r="82372" spans="5:5">
      <c r="E82372" s="15"/>
    </row>
    <row r="82373" spans="5:5">
      <c r="E82373" s="15"/>
    </row>
    <row r="82374" spans="5:5">
      <c r="E82374" s="15"/>
    </row>
    <row r="82375" spans="5:5">
      <c r="E82375" s="15"/>
    </row>
    <row r="82376" spans="5:5">
      <c r="E82376" s="15"/>
    </row>
    <row r="82377" spans="5:5">
      <c r="E82377" s="15"/>
    </row>
    <row r="82378" spans="5:5">
      <c r="E82378" s="15"/>
    </row>
    <row r="82379" spans="5:5">
      <c r="E82379" s="15"/>
    </row>
    <row r="82380" spans="5:5">
      <c r="E82380" s="15"/>
    </row>
    <row r="82381" spans="5:5">
      <c r="E82381" s="15"/>
    </row>
    <row r="82382" spans="5:5">
      <c r="E82382" s="15"/>
    </row>
    <row r="82383" spans="5:5">
      <c r="E82383" s="15"/>
    </row>
    <row r="82384" spans="5:5">
      <c r="E82384" s="15"/>
    </row>
    <row r="82385" spans="5:5">
      <c r="E82385" s="15"/>
    </row>
    <row r="82386" spans="5:5">
      <c r="E82386" s="15"/>
    </row>
    <row r="82387" spans="5:5">
      <c r="E82387" s="15"/>
    </row>
    <row r="82388" spans="5:5">
      <c r="E82388" s="15"/>
    </row>
    <row r="82389" spans="5:5">
      <c r="E82389" s="15"/>
    </row>
    <row r="82390" spans="5:5">
      <c r="E82390" s="15"/>
    </row>
    <row r="82391" spans="5:5">
      <c r="E82391" s="15"/>
    </row>
    <row r="82392" spans="5:5">
      <c r="E82392" s="15"/>
    </row>
    <row r="82393" spans="5:5">
      <c r="E82393" s="15"/>
    </row>
    <row r="82394" spans="5:5">
      <c r="E82394" s="15"/>
    </row>
    <row r="82395" spans="5:5">
      <c r="E82395" s="15"/>
    </row>
    <row r="82396" spans="5:5">
      <c r="E82396" s="15"/>
    </row>
    <row r="82397" spans="5:5">
      <c r="E82397" s="15"/>
    </row>
    <row r="82398" spans="5:5">
      <c r="E82398" s="15"/>
    </row>
    <row r="82399" spans="5:5">
      <c r="E82399" s="15"/>
    </row>
    <row r="82400" spans="5:5">
      <c r="E82400" s="15"/>
    </row>
    <row r="82401" spans="5:5">
      <c r="E82401" s="15"/>
    </row>
    <row r="82402" spans="5:5">
      <c r="E82402" s="15"/>
    </row>
    <row r="82403" spans="5:5">
      <c r="E82403" s="15"/>
    </row>
    <row r="82404" spans="5:5">
      <c r="E82404" s="15"/>
    </row>
    <row r="82405" spans="5:5">
      <c r="E82405" s="15"/>
    </row>
    <row r="82406" spans="5:5">
      <c r="E82406" s="15"/>
    </row>
    <row r="82407" spans="5:5">
      <c r="E82407" s="15"/>
    </row>
    <row r="82408" spans="5:5">
      <c r="E82408" s="15"/>
    </row>
    <row r="82409" spans="5:5">
      <c r="E82409" s="15"/>
    </row>
    <row r="82410" spans="5:5">
      <c r="E82410" s="15"/>
    </row>
    <row r="82411" spans="5:5">
      <c r="E82411" s="15"/>
    </row>
    <row r="82412" spans="5:5">
      <c r="E82412" s="15"/>
    </row>
    <row r="82413" spans="5:5">
      <c r="E82413" s="15"/>
    </row>
    <row r="82414" spans="5:5">
      <c r="E82414" s="15"/>
    </row>
    <row r="82415" spans="5:5">
      <c r="E82415" s="15"/>
    </row>
    <row r="82416" spans="5:5">
      <c r="E82416" s="15"/>
    </row>
    <row r="82417" spans="5:5">
      <c r="E82417" s="15"/>
    </row>
    <row r="82418" spans="5:5">
      <c r="E82418" s="15"/>
    </row>
    <row r="82419" spans="5:5">
      <c r="E82419" s="15"/>
    </row>
    <row r="82420" spans="5:5">
      <c r="E82420" s="15"/>
    </row>
    <row r="82421" spans="5:5">
      <c r="E82421" s="15"/>
    </row>
    <row r="82422" spans="5:5">
      <c r="E82422" s="15"/>
    </row>
    <row r="82423" spans="5:5">
      <c r="E82423" s="15"/>
    </row>
    <row r="82424" spans="5:5">
      <c r="E82424" s="15"/>
    </row>
    <row r="82425" spans="5:5">
      <c r="E82425" s="15"/>
    </row>
    <row r="82426" spans="5:5">
      <c r="E82426" s="15"/>
    </row>
    <row r="82427" spans="5:5">
      <c r="E82427" s="15"/>
    </row>
    <row r="82428" spans="5:5">
      <c r="E82428" s="15"/>
    </row>
    <row r="82429" spans="5:5">
      <c r="E82429" s="15"/>
    </row>
    <row r="82430" spans="5:5">
      <c r="E82430" s="15"/>
    </row>
    <row r="82431" spans="5:5">
      <c r="E82431" s="15"/>
    </row>
    <row r="82432" spans="5:5">
      <c r="E82432" s="15"/>
    </row>
    <row r="82433" spans="5:5">
      <c r="E82433" s="15"/>
    </row>
    <row r="82434" spans="5:5">
      <c r="E82434" s="15"/>
    </row>
    <row r="82435" spans="5:5">
      <c r="E82435" s="15"/>
    </row>
    <row r="82436" spans="5:5">
      <c r="E82436" s="15"/>
    </row>
    <row r="82437" spans="5:5">
      <c r="E82437" s="15"/>
    </row>
    <row r="82438" spans="5:5">
      <c r="E82438" s="15"/>
    </row>
    <row r="82439" spans="5:5">
      <c r="E82439" s="15"/>
    </row>
    <row r="82440" spans="5:5">
      <c r="E82440" s="15"/>
    </row>
    <row r="82441" spans="5:5">
      <c r="E82441" s="15"/>
    </row>
    <row r="82442" spans="5:5">
      <c r="E82442" s="15"/>
    </row>
    <row r="82443" spans="5:5">
      <c r="E82443" s="15"/>
    </row>
    <row r="82444" spans="5:5">
      <c r="E82444" s="15"/>
    </row>
    <row r="82445" spans="5:5">
      <c r="E82445" s="15"/>
    </row>
    <row r="82446" spans="5:5">
      <c r="E82446" s="15"/>
    </row>
    <row r="82447" spans="5:5">
      <c r="E82447" s="15"/>
    </row>
    <row r="82448" spans="5:5">
      <c r="E82448" s="15"/>
    </row>
    <row r="82449" spans="5:5">
      <c r="E82449" s="15"/>
    </row>
    <row r="82450" spans="5:5">
      <c r="E82450" s="15"/>
    </row>
    <row r="82451" spans="5:5">
      <c r="E82451" s="15"/>
    </row>
    <row r="82452" spans="5:5">
      <c r="E82452" s="15"/>
    </row>
    <row r="82453" spans="5:5">
      <c r="E82453" s="15"/>
    </row>
    <row r="82454" spans="5:5">
      <c r="E82454" s="15"/>
    </row>
    <row r="82455" spans="5:5">
      <c r="E82455" s="15"/>
    </row>
    <row r="82456" spans="5:5">
      <c r="E82456" s="15"/>
    </row>
    <row r="82457" spans="5:5">
      <c r="E82457" s="15"/>
    </row>
    <row r="82458" spans="5:5">
      <c r="E82458" s="15"/>
    </row>
    <row r="82459" spans="5:5">
      <c r="E82459" s="15"/>
    </row>
    <row r="82460" spans="5:5">
      <c r="E82460" s="15"/>
    </row>
    <row r="82461" spans="5:5">
      <c r="E82461" s="15"/>
    </row>
    <row r="82462" spans="5:5">
      <c r="E82462" s="15"/>
    </row>
    <row r="82463" spans="5:5">
      <c r="E82463" s="15"/>
    </row>
    <row r="82464" spans="5:5">
      <c r="E82464" s="15"/>
    </row>
    <row r="82465" spans="5:5">
      <c r="E82465" s="15"/>
    </row>
    <row r="82466" spans="5:5">
      <c r="E82466" s="15"/>
    </row>
    <row r="82467" spans="5:5">
      <c r="E82467" s="15"/>
    </row>
    <row r="82468" spans="5:5">
      <c r="E82468" s="15"/>
    </row>
    <row r="82469" spans="5:5">
      <c r="E82469" s="15"/>
    </row>
    <row r="82470" spans="5:5">
      <c r="E82470" s="15"/>
    </row>
    <row r="82471" spans="5:5">
      <c r="E82471" s="15"/>
    </row>
    <row r="82472" spans="5:5">
      <c r="E82472" s="15"/>
    </row>
    <row r="82473" spans="5:5">
      <c r="E82473" s="15"/>
    </row>
    <row r="82474" spans="5:5">
      <c r="E82474" s="15"/>
    </row>
    <row r="82475" spans="5:5">
      <c r="E82475" s="15"/>
    </row>
    <row r="82476" spans="5:5">
      <c r="E82476" s="15"/>
    </row>
    <row r="82477" spans="5:5">
      <c r="E82477" s="15"/>
    </row>
    <row r="82478" spans="5:5">
      <c r="E82478" s="15"/>
    </row>
    <row r="82479" spans="5:5">
      <c r="E82479" s="15"/>
    </row>
    <row r="82480" spans="5:5">
      <c r="E82480" s="15"/>
    </row>
    <row r="82481" spans="5:5">
      <c r="E82481" s="15"/>
    </row>
    <row r="82482" spans="5:5">
      <c r="E82482" s="15"/>
    </row>
    <row r="82483" spans="5:5">
      <c r="E82483" s="15"/>
    </row>
    <row r="82484" spans="5:5">
      <c r="E82484" s="15"/>
    </row>
    <row r="82485" spans="5:5">
      <c r="E82485" s="15"/>
    </row>
    <row r="82486" spans="5:5">
      <c r="E82486" s="15"/>
    </row>
    <row r="82487" spans="5:5">
      <c r="E82487" s="15"/>
    </row>
    <row r="82488" spans="5:5">
      <c r="E82488" s="15"/>
    </row>
    <row r="82489" spans="5:5">
      <c r="E82489" s="15"/>
    </row>
    <row r="82490" spans="5:5">
      <c r="E82490" s="15"/>
    </row>
    <row r="82491" spans="5:5">
      <c r="E82491" s="15"/>
    </row>
    <row r="82492" spans="5:5">
      <c r="E82492" s="15"/>
    </row>
    <row r="82493" spans="5:5">
      <c r="E82493" s="15"/>
    </row>
    <row r="82494" spans="5:5">
      <c r="E82494" s="15"/>
    </row>
    <row r="82495" spans="5:5">
      <c r="E82495" s="15"/>
    </row>
    <row r="82496" spans="5:5">
      <c r="E82496" s="15"/>
    </row>
    <row r="82497" spans="5:5">
      <c r="E82497" s="15"/>
    </row>
    <row r="82498" spans="5:5">
      <c r="E82498" s="15"/>
    </row>
    <row r="82499" spans="5:5">
      <c r="E82499" s="15"/>
    </row>
    <row r="82500" spans="5:5">
      <c r="E82500" s="15"/>
    </row>
    <row r="82501" spans="5:5">
      <c r="E82501" s="15"/>
    </row>
    <row r="82502" spans="5:5">
      <c r="E82502" s="15"/>
    </row>
    <row r="82503" spans="5:5">
      <c r="E82503" s="15"/>
    </row>
    <row r="82504" spans="5:5">
      <c r="E82504" s="15"/>
    </row>
    <row r="82505" spans="5:5">
      <c r="E82505" s="15"/>
    </row>
    <row r="82506" spans="5:5">
      <c r="E82506" s="15"/>
    </row>
    <row r="82507" spans="5:5">
      <c r="E82507" s="15"/>
    </row>
    <row r="82508" spans="5:5">
      <c r="E82508" s="15"/>
    </row>
    <row r="82509" spans="5:5">
      <c r="E82509" s="15"/>
    </row>
    <row r="82510" spans="5:5">
      <c r="E82510" s="15"/>
    </row>
    <row r="82511" spans="5:5">
      <c r="E82511" s="15"/>
    </row>
    <row r="82512" spans="5:5">
      <c r="E82512" s="15"/>
    </row>
    <row r="82513" spans="5:5">
      <c r="E82513" s="15"/>
    </row>
    <row r="82514" spans="5:5">
      <c r="E82514" s="15"/>
    </row>
    <row r="82515" spans="5:5">
      <c r="E82515" s="15"/>
    </row>
    <row r="82516" spans="5:5">
      <c r="E82516" s="15"/>
    </row>
    <row r="82517" spans="5:5">
      <c r="E82517" s="15"/>
    </row>
    <row r="82518" spans="5:5">
      <c r="E82518" s="15"/>
    </row>
    <row r="82519" spans="5:5">
      <c r="E82519" s="15"/>
    </row>
    <row r="82520" spans="5:5">
      <c r="E82520" s="15"/>
    </row>
    <row r="82521" spans="5:5">
      <c r="E82521" s="15"/>
    </row>
    <row r="82522" spans="5:5">
      <c r="E82522" s="15"/>
    </row>
    <row r="82523" spans="5:5">
      <c r="E82523" s="15"/>
    </row>
    <row r="82524" spans="5:5">
      <c r="E82524" s="15"/>
    </row>
    <row r="82525" spans="5:5">
      <c r="E82525" s="15"/>
    </row>
    <row r="82526" spans="5:5">
      <c r="E82526" s="15"/>
    </row>
    <row r="82527" spans="5:5">
      <c r="E82527" s="15"/>
    </row>
    <row r="82528" spans="5:5">
      <c r="E82528" s="15"/>
    </row>
    <row r="82529" spans="5:5">
      <c r="E82529" s="15"/>
    </row>
    <row r="82530" spans="5:5">
      <c r="E82530" s="15"/>
    </row>
    <row r="82531" spans="5:5">
      <c r="E82531" s="15"/>
    </row>
    <row r="82532" spans="5:5">
      <c r="E82532" s="15"/>
    </row>
    <row r="82533" spans="5:5">
      <c r="E82533" s="15"/>
    </row>
    <row r="82534" spans="5:5">
      <c r="E82534" s="15"/>
    </row>
    <row r="82535" spans="5:5">
      <c r="E82535" s="15"/>
    </row>
    <row r="82536" spans="5:5">
      <c r="E82536" s="15"/>
    </row>
    <row r="82537" spans="5:5">
      <c r="E82537" s="15"/>
    </row>
    <row r="82538" spans="5:5">
      <c r="E82538" s="15"/>
    </row>
    <row r="82539" spans="5:5">
      <c r="E82539" s="15"/>
    </row>
    <row r="82540" spans="5:5">
      <c r="E82540" s="15"/>
    </row>
    <row r="82541" spans="5:5">
      <c r="E82541" s="15"/>
    </row>
    <row r="82542" spans="5:5">
      <c r="E82542" s="15"/>
    </row>
    <row r="82543" spans="5:5">
      <c r="E82543" s="15"/>
    </row>
    <row r="82544" spans="5:5">
      <c r="E82544" s="15"/>
    </row>
    <row r="82545" spans="5:5">
      <c r="E82545" s="15"/>
    </row>
    <row r="82546" spans="5:5">
      <c r="E82546" s="15"/>
    </row>
    <row r="82547" spans="5:5">
      <c r="E82547" s="15"/>
    </row>
    <row r="82548" spans="5:5">
      <c r="E82548" s="15"/>
    </row>
    <row r="82549" spans="5:5">
      <c r="E82549" s="15"/>
    </row>
    <row r="82550" spans="5:5">
      <c r="E82550" s="15"/>
    </row>
    <row r="82551" spans="5:5">
      <c r="E82551" s="15"/>
    </row>
    <row r="82552" spans="5:5">
      <c r="E82552" s="15"/>
    </row>
    <row r="82553" spans="5:5">
      <c r="E82553" s="15"/>
    </row>
    <row r="82554" spans="5:5">
      <c r="E82554" s="15"/>
    </row>
    <row r="82555" spans="5:5">
      <c r="E82555" s="15"/>
    </row>
    <row r="82556" spans="5:5">
      <c r="E82556" s="15"/>
    </row>
    <row r="82557" spans="5:5">
      <c r="E82557" s="15"/>
    </row>
    <row r="82558" spans="5:5">
      <c r="E82558" s="15"/>
    </row>
    <row r="82559" spans="5:5">
      <c r="E82559" s="15"/>
    </row>
    <row r="82560" spans="5:5">
      <c r="E82560" s="15"/>
    </row>
    <row r="82561" spans="5:5">
      <c r="E82561" s="15"/>
    </row>
    <row r="82562" spans="5:5">
      <c r="E82562" s="15"/>
    </row>
    <row r="82563" spans="5:5">
      <c r="E82563" s="15"/>
    </row>
    <row r="82564" spans="5:5">
      <c r="E82564" s="15"/>
    </row>
    <row r="82565" spans="5:5">
      <c r="E82565" s="15"/>
    </row>
    <row r="82566" spans="5:5">
      <c r="E82566" s="15"/>
    </row>
    <row r="82567" spans="5:5">
      <c r="E82567" s="15"/>
    </row>
    <row r="82568" spans="5:5">
      <c r="E82568" s="15"/>
    </row>
    <row r="82569" spans="5:5">
      <c r="E82569" s="15"/>
    </row>
    <row r="82570" spans="5:5">
      <c r="E82570" s="15"/>
    </row>
    <row r="82571" spans="5:5">
      <c r="E82571" s="15"/>
    </row>
    <row r="82572" spans="5:5">
      <c r="E82572" s="15"/>
    </row>
    <row r="82573" spans="5:5">
      <c r="E82573" s="15"/>
    </row>
    <row r="82574" spans="5:5">
      <c r="E82574" s="15"/>
    </row>
    <row r="82575" spans="5:5">
      <c r="E82575" s="15"/>
    </row>
    <row r="82576" spans="5:5">
      <c r="E82576" s="15"/>
    </row>
    <row r="82577" spans="5:5">
      <c r="E82577" s="15"/>
    </row>
    <row r="82578" spans="5:5">
      <c r="E82578" s="15"/>
    </row>
    <row r="82579" spans="5:5">
      <c r="E82579" s="15"/>
    </row>
    <row r="82580" spans="5:5">
      <c r="E82580" s="15"/>
    </row>
    <row r="82581" spans="5:5">
      <c r="E82581" s="15"/>
    </row>
    <row r="82582" spans="5:5">
      <c r="E82582" s="15"/>
    </row>
    <row r="82583" spans="5:5">
      <c r="E82583" s="15"/>
    </row>
    <row r="82584" spans="5:5">
      <c r="E82584" s="15"/>
    </row>
    <row r="82585" spans="5:5">
      <c r="E82585" s="15"/>
    </row>
    <row r="82586" spans="5:5">
      <c r="E82586" s="15"/>
    </row>
    <row r="82587" spans="5:5">
      <c r="E82587" s="15"/>
    </row>
    <row r="82588" spans="5:5">
      <c r="E82588" s="15"/>
    </row>
    <row r="82589" spans="5:5">
      <c r="E82589" s="15"/>
    </row>
    <row r="82590" spans="5:5">
      <c r="E82590" s="15"/>
    </row>
    <row r="82591" spans="5:5">
      <c r="E82591" s="15"/>
    </row>
    <row r="82592" spans="5:5">
      <c r="E82592" s="15"/>
    </row>
    <row r="82593" spans="5:5">
      <c r="E82593" s="15"/>
    </row>
    <row r="82594" spans="5:5">
      <c r="E82594" s="15"/>
    </row>
    <row r="82595" spans="5:5">
      <c r="E82595" s="15"/>
    </row>
    <row r="82596" spans="5:5">
      <c r="E82596" s="15"/>
    </row>
    <row r="82597" spans="5:5">
      <c r="E82597" s="15"/>
    </row>
    <row r="82598" spans="5:5">
      <c r="E82598" s="15"/>
    </row>
    <row r="82599" spans="5:5">
      <c r="E82599" s="15"/>
    </row>
    <row r="82600" spans="5:5">
      <c r="E82600" s="15"/>
    </row>
    <row r="82601" spans="5:5">
      <c r="E82601" s="15"/>
    </row>
    <row r="82602" spans="5:5">
      <c r="E82602" s="15"/>
    </row>
    <row r="82603" spans="5:5">
      <c r="E82603" s="15"/>
    </row>
    <row r="82604" spans="5:5">
      <c r="E82604" s="15"/>
    </row>
    <row r="82605" spans="5:5">
      <c r="E82605" s="15"/>
    </row>
    <row r="82606" spans="5:5">
      <c r="E82606" s="15"/>
    </row>
    <row r="82607" spans="5:5">
      <c r="E82607" s="15"/>
    </row>
    <row r="82608" spans="5:5">
      <c r="E82608" s="15"/>
    </row>
    <row r="82609" spans="5:5">
      <c r="E82609" s="15"/>
    </row>
    <row r="82610" spans="5:5">
      <c r="E82610" s="15"/>
    </row>
    <row r="82611" spans="5:5">
      <c r="E82611" s="15"/>
    </row>
    <row r="82612" spans="5:5">
      <c r="E82612" s="15"/>
    </row>
    <row r="82613" spans="5:5">
      <c r="E82613" s="15"/>
    </row>
    <row r="82614" spans="5:5">
      <c r="E82614" s="15"/>
    </row>
    <row r="82615" spans="5:5">
      <c r="E82615" s="15"/>
    </row>
    <row r="82616" spans="5:5">
      <c r="E82616" s="15"/>
    </row>
    <row r="82617" spans="5:5">
      <c r="E82617" s="15"/>
    </row>
    <row r="82618" spans="5:5">
      <c r="E82618" s="15"/>
    </row>
    <row r="82619" spans="5:5">
      <c r="E82619" s="15"/>
    </row>
    <row r="82620" spans="5:5">
      <c r="E82620" s="15"/>
    </row>
    <row r="82621" spans="5:5">
      <c r="E82621" s="15"/>
    </row>
    <row r="82622" spans="5:5">
      <c r="E82622" s="15"/>
    </row>
    <row r="82623" spans="5:5">
      <c r="E82623" s="15"/>
    </row>
    <row r="82624" spans="5:5">
      <c r="E82624" s="15"/>
    </row>
    <row r="82625" spans="5:5">
      <c r="E82625" s="15"/>
    </row>
    <row r="82626" spans="5:5">
      <c r="E82626" s="15"/>
    </row>
    <row r="82627" spans="5:5">
      <c r="E82627" s="15"/>
    </row>
    <row r="82628" spans="5:5">
      <c r="E82628" s="15"/>
    </row>
    <row r="82629" spans="5:5">
      <c r="E82629" s="15"/>
    </row>
    <row r="82630" spans="5:5">
      <c r="E82630" s="15"/>
    </row>
    <row r="82631" spans="5:5">
      <c r="E82631" s="15"/>
    </row>
    <row r="82632" spans="5:5">
      <c r="E82632" s="15"/>
    </row>
    <row r="82633" spans="5:5">
      <c r="E82633" s="15"/>
    </row>
    <row r="82634" spans="5:5">
      <c r="E82634" s="15"/>
    </row>
    <row r="82635" spans="5:5">
      <c r="E82635" s="15"/>
    </row>
    <row r="82636" spans="5:5">
      <c r="E82636" s="15"/>
    </row>
    <row r="82637" spans="5:5">
      <c r="E82637" s="15"/>
    </row>
    <row r="82638" spans="5:5">
      <c r="E82638" s="15"/>
    </row>
    <row r="82639" spans="5:5">
      <c r="E82639" s="15"/>
    </row>
    <row r="82640" spans="5:5">
      <c r="E82640" s="15"/>
    </row>
    <row r="82641" spans="5:5">
      <c r="E82641" s="15"/>
    </row>
    <row r="82642" spans="5:5">
      <c r="E82642" s="15"/>
    </row>
    <row r="82643" spans="5:5">
      <c r="E82643" s="15"/>
    </row>
    <row r="82644" spans="5:5">
      <c r="E82644" s="15"/>
    </row>
    <row r="82645" spans="5:5">
      <c r="E82645" s="15"/>
    </row>
    <row r="82646" spans="5:5">
      <c r="E82646" s="15"/>
    </row>
    <row r="82647" spans="5:5">
      <c r="E82647" s="15"/>
    </row>
    <row r="82648" spans="5:5">
      <c r="E82648" s="15"/>
    </row>
    <row r="82649" spans="5:5">
      <c r="E82649" s="15"/>
    </row>
    <row r="82650" spans="5:5">
      <c r="E82650" s="15"/>
    </row>
    <row r="82651" spans="5:5">
      <c r="E82651" s="15"/>
    </row>
    <row r="82652" spans="5:5">
      <c r="E82652" s="15"/>
    </row>
    <row r="82653" spans="5:5">
      <c r="E82653" s="15"/>
    </row>
    <row r="82654" spans="5:5">
      <c r="E82654" s="15"/>
    </row>
    <row r="82655" spans="5:5">
      <c r="E82655" s="15"/>
    </row>
    <row r="82656" spans="5:5">
      <c r="E82656" s="15"/>
    </row>
    <row r="82657" spans="5:5">
      <c r="E82657" s="15"/>
    </row>
    <row r="82658" spans="5:5">
      <c r="E82658" s="15"/>
    </row>
    <row r="82659" spans="5:5">
      <c r="E82659" s="15"/>
    </row>
    <row r="82660" spans="5:5">
      <c r="E82660" s="15"/>
    </row>
    <row r="82661" spans="5:5">
      <c r="E82661" s="15"/>
    </row>
    <row r="82662" spans="5:5">
      <c r="E82662" s="15"/>
    </row>
    <row r="82663" spans="5:5">
      <c r="E82663" s="15"/>
    </row>
    <row r="82664" spans="5:5">
      <c r="E82664" s="15"/>
    </row>
    <row r="82665" spans="5:5">
      <c r="E82665" s="15"/>
    </row>
    <row r="82666" spans="5:5">
      <c r="E82666" s="15"/>
    </row>
    <row r="82667" spans="5:5">
      <c r="E82667" s="15"/>
    </row>
    <row r="82668" spans="5:5">
      <c r="E82668" s="15"/>
    </row>
    <row r="82669" spans="5:5">
      <c r="E82669" s="15"/>
    </row>
    <row r="82670" spans="5:5">
      <c r="E82670" s="15"/>
    </row>
    <row r="82671" spans="5:5">
      <c r="E82671" s="15"/>
    </row>
    <row r="82672" spans="5:5">
      <c r="E82672" s="15"/>
    </row>
    <row r="82673" spans="5:5">
      <c r="E82673" s="15"/>
    </row>
    <row r="82674" spans="5:5">
      <c r="E82674" s="15"/>
    </row>
    <row r="82675" spans="5:5">
      <c r="E82675" s="15"/>
    </row>
    <row r="82676" spans="5:5">
      <c r="E82676" s="15"/>
    </row>
    <row r="82677" spans="5:5">
      <c r="E82677" s="15"/>
    </row>
    <row r="82678" spans="5:5">
      <c r="E82678" s="15"/>
    </row>
    <row r="82679" spans="5:5">
      <c r="E82679" s="15"/>
    </row>
    <row r="82680" spans="5:5">
      <c r="E82680" s="15"/>
    </row>
    <row r="82681" spans="5:5">
      <c r="E82681" s="15"/>
    </row>
    <row r="82682" spans="5:5">
      <c r="E82682" s="15"/>
    </row>
    <row r="82683" spans="5:5">
      <c r="E82683" s="15"/>
    </row>
    <row r="82684" spans="5:5">
      <c r="E82684" s="15"/>
    </row>
    <row r="82685" spans="5:5">
      <c r="E82685" s="15"/>
    </row>
    <row r="82686" spans="5:5">
      <c r="E82686" s="15"/>
    </row>
    <row r="82687" spans="5:5">
      <c r="E82687" s="15"/>
    </row>
    <row r="82688" spans="5:5">
      <c r="E82688" s="15"/>
    </row>
    <row r="82689" spans="5:5">
      <c r="E82689" s="15"/>
    </row>
    <row r="82690" spans="5:5">
      <c r="E82690" s="15"/>
    </row>
    <row r="82691" spans="5:5">
      <c r="E82691" s="15"/>
    </row>
    <row r="82692" spans="5:5">
      <c r="E82692" s="15"/>
    </row>
    <row r="82693" spans="5:5">
      <c r="E82693" s="15"/>
    </row>
    <row r="82694" spans="5:5">
      <c r="E82694" s="15"/>
    </row>
    <row r="82695" spans="5:5">
      <c r="E82695" s="15"/>
    </row>
    <row r="82696" spans="5:5">
      <c r="E82696" s="15"/>
    </row>
    <row r="82697" spans="5:5">
      <c r="E82697" s="15"/>
    </row>
    <row r="82698" spans="5:5">
      <c r="E82698" s="15"/>
    </row>
    <row r="82699" spans="5:5">
      <c r="E82699" s="15"/>
    </row>
    <row r="82700" spans="5:5">
      <c r="E82700" s="15"/>
    </row>
    <row r="82701" spans="5:5">
      <c r="E82701" s="15"/>
    </row>
    <row r="82702" spans="5:5">
      <c r="E82702" s="15"/>
    </row>
    <row r="82703" spans="5:5">
      <c r="E82703" s="15"/>
    </row>
    <row r="82704" spans="5:5">
      <c r="E82704" s="15"/>
    </row>
    <row r="82705" spans="5:5">
      <c r="E82705" s="15"/>
    </row>
    <row r="82706" spans="5:5">
      <c r="E82706" s="15"/>
    </row>
    <row r="82707" spans="5:5">
      <c r="E82707" s="15"/>
    </row>
    <row r="82708" spans="5:5">
      <c r="E82708" s="15"/>
    </row>
    <row r="82709" spans="5:5">
      <c r="E82709" s="15"/>
    </row>
    <row r="82710" spans="5:5">
      <c r="E82710" s="15"/>
    </row>
    <row r="82711" spans="5:5">
      <c r="E82711" s="15"/>
    </row>
    <row r="82712" spans="5:5">
      <c r="E82712" s="15"/>
    </row>
    <row r="82713" spans="5:5">
      <c r="E82713" s="15"/>
    </row>
    <row r="82714" spans="5:5">
      <c r="E82714" s="15"/>
    </row>
    <row r="82715" spans="5:5">
      <c r="E82715" s="15"/>
    </row>
    <row r="82716" spans="5:5">
      <c r="E82716" s="15"/>
    </row>
    <row r="82717" spans="5:5">
      <c r="E82717" s="15"/>
    </row>
    <row r="82718" spans="5:5">
      <c r="E82718" s="15"/>
    </row>
    <row r="82719" spans="5:5">
      <c r="E82719" s="15"/>
    </row>
    <row r="82720" spans="5:5">
      <c r="E82720" s="15"/>
    </row>
    <row r="82721" spans="5:5">
      <c r="E82721" s="15"/>
    </row>
    <row r="82722" spans="5:5">
      <c r="E82722" s="15"/>
    </row>
    <row r="82723" spans="5:5">
      <c r="E82723" s="15"/>
    </row>
    <row r="82724" spans="5:5">
      <c r="E82724" s="15"/>
    </row>
    <row r="82725" spans="5:5">
      <c r="E82725" s="15"/>
    </row>
    <row r="82726" spans="5:5">
      <c r="E82726" s="15"/>
    </row>
    <row r="82727" spans="5:5">
      <c r="E82727" s="15"/>
    </row>
    <row r="82728" spans="5:5">
      <c r="E82728" s="15"/>
    </row>
    <row r="82729" spans="5:5">
      <c r="E82729" s="15"/>
    </row>
    <row r="82730" spans="5:5">
      <c r="E82730" s="15"/>
    </row>
    <row r="82731" spans="5:5">
      <c r="E82731" s="15"/>
    </row>
    <row r="82732" spans="5:5">
      <c r="E82732" s="15"/>
    </row>
    <row r="82733" spans="5:5">
      <c r="E82733" s="15"/>
    </row>
    <row r="82734" spans="5:5">
      <c r="E82734" s="15"/>
    </row>
    <row r="82735" spans="5:5">
      <c r="E82735" s="15"/>
    </row>
    <row r="82736" spans="5:5">
      <c r="E82736" s="15"/>
    </row>
    <row r="82737" spans="5:5">
      <c r="E82737" s="15"/>
    </row>
    <row r="82738" spans="5:5">
      <c r="E82738" s="15"/>
    </row>
    <row r="82739" spans="5:5">
      <c r="E82739" s="15"/>
    </row>
    <row r="82740" spans="5:5">
      <c r="E82740" s="15"/>
    </row>
    <row r="82741" spans="5:5">
      <c r="E82741" s="15"/>
    </row>
    <row r="82742" spans="5:5">
      <c r="E82742" s="15"/>
    </row>
    <row r="82743" spans="5:5">
      <c r="E82743" s="15"/>
    </row>
    <row r="82744" spans="5:5">
      <c r="E82744" s="15"/>
    </row>
    <row r="82745" spans="5:5">
      <c r="E82745" s="15"/>
    </row>
    <row r="82746" spans="5:5">
      <c r="E82746" s="15"/>
    </row>
    <row r="82747" spans="5:5">
      <c r="E82747" s="15"/>
    </row>
    <row r="82748" spans="5:5">
      <c r="E82748" s="15"/>
    </row>
    <row r="82749" spans="5:5">
      <c r="E82749" s="15"/>
    </row>
    <row r="82750" spans="5:5">
      <c r="E82750" s="15"/>
    </row>
    <row r="82751" spans="5:5">
      <c r="E82751" s="15"/>
    </row>
    <row r="82752" spans="5:5">
      <c r="E82752" s="15"/>
    </row>
    <row r="82753" spans="5:5">
      <c r="E82753" s="15"/>
    </row>
    <row r="82754" spans="5:5">
      <c r="E82754" s="15"/>
    </row>
    <row r="82755" spans="5:5">
      <c r="E82755" s="15"/>
    </row>
    <row r="82756" spans="5:5">
      <c r="E82756" s="15"/>
    </row>
    <row r="82757" spans="5:5">
      <c r="E82757" s="15"/>
    </row>
    <row r="82758" spans="5:5">
      <c r="E82758" s="15"/>
    </row>
    <row r="82759" spans="5:5">
      <c r="E82759" s="15"/>
    </row>
    <row r="82760" spans="5:5">
      <c r="E82760" s="15"/>
    </row>
    <row r="82761" spans="5:5">
      <c r="E82761" s="15"/>
    </row>
    <row r="82762" spans="5:5">
      <c r="E82762" s="15"/>
    </row>
    <row r="82763" spans="5:5">
      <c r="E82763" s="15"/>
    </row>
    <row r="82764" spans="5:5">
      <c r="E82764" s="15"/>
    </row>
    <row r="82765" spans="5:5">
      <c r="E82765" s="15"/>
    </row>
    <row r="82766" spans="5:5">
      <c r="E82766" s="15"/>
    </row>
    <row r="82767" spans="5:5">
      <c r="E82767" s="15"/>
    </row>
    <row r="82768" spans="5:5">
      <c r="E82768" s="15"/>
    </row>
    <row r="82769" spans="5:5">
      <c r="E82769" s="15"/>
    </row>
    <row r="82770" spans="5:5">
      <c r="E82770" s="15"/>
    </row>
    <row r="82771" spans="5:5">
      <c r="E82771" s="15"/>
    </row>
    <row r="82772" spans="5:5">
      <c r="E82772" s="15"/>
    </row>
    <row r="82773" spans="5:5">
      <c r="E82773" s="15"/>
    </row>
    <row r="82774" spans="5:5">
      <c r="E82774" s="15"/>
    </row>
    <row r="82775" spans="5:5">
      <c r="E82775" s="15"/>
    </row>
    <row r="82776" spans="5:5">
      <c r="E82776" s="15"/>
    </row>
    <row r="82777" spans="5:5">
      <c r="E82777" s="15"/>
    </row>
    <row r="82778" spans="5:5">
      <c r="E82778" s="15"/>
    </row>
    <row r="82779" spans="5:5">
      <c r="E82779" s="15"/>
    </row>
    <row r="82780" spans="5:5">
      <c r="E82780" s="15"/>
    </row>
    <row r="82781" spans="5:5">
      <c r="E82781" s="15"/>
    </row>
    <row r="82782" spans="5:5">
      <c r="E82782" s="15"/>
    </row>
    <row r="82783" spans="5:5">
      <c r="E82783" s="15"/>
    </row>
    <row r="82784" spans="5:5">
      <c r="E82784" s="15"/>
    </row>
    <row r="82785" spans="5:5">
      <c r="E82785" s="15"/>
    </row>
    <row r="82786" spans="5:5">
      <c r="E82786" s="15"/>
    </row>
    <row r="82787" spans="5:5">
      <c r="E82787" s="15"/>
    </row>
    <row r="82788" spans="5:5">
      <c r="E82788" s="15"/>
    </row>
    <row r="82789" spans="5:5">
      <c r="E82789" s="15"/>
    </row>
    <row r="82790" spans="5:5">
      <c r="E82790" s="15"/>
    </row>
    <row r="82791" spans="5:5">
      <c r="E82791" s="15"/>
    </row>
    <row r="82792" spans="5:5">
      <c r="E82792" s="15"/>
    </row>
    <row r="82793" spans="5:5">
      <c r="E82793" s="15"/>
    </row>
    <row r="82794" spans="5:5">
      <c r="E82794" s="15"/>
    </row>
    <row r="82795" spans="5:5">
      <c r="E82795" s="15"/>
    </row>
    <row r="82796" spans="5:5">
      <c r="E82796" s="15"/>
    </row>
    <row r="82797" spans="5:5">
      <c r="E82797" s="15"/>
    </row>
    <row r="82798" spans="5:5">
      <c r="E82798" s="15"/>
    </row>
    <row r="82799" spans="5:5">
      <c r="E82799" s="15"/>
    </row>
    <row r="82800" spans="5:5">
      <c r="E82800" s="15"/>
    </row>
    <row r="82801" spans="5:5">
      <c r="E82801" s="15"/>
    </row>
    <row r="82802" spans="5:5">
      <c r="E82802" s="15"/>
    </row>
    <row r="82803" spans="5:5">
      <c r="E82803" s="15"/>
    </row>
    <row r="82804" spans="5:5">
      <c r="E82804" s="15"/>
    </row>
    <row r="82805" spans="5:5">
      <c r="E82805" s="15"/>
    </row>
    <row r="82806" spans="5:5">
      <c r="E82806" s="15"/>
    </row>
    <row r="82807" spans="5:5">
      <c r="E82807" s="15"/>
    </row>
    <row r="82808" spans="5:5">
      <c r="E82808" s="15"/>
    </row>
    <row r="82809" spans="5:5">
      <c r="E82809" s="15"/>
    </row>
    <row r="82810" spans="5:5">
      <c r="E82810" s="15"/>
    </row>
    <row r="82811" spans="5:5">
      <c r="E82811" s="15"/>
    </row>
    <row r="82812" spans="5:5">
      <c r="E82812" s="15"/>
    </row>
    <row r="82813" spans="5:5">
      <c r="E82813" s="15"/>
    </row>
    <row r="82814" spans="5:5">
      <c r="E82814" s="15"/>
    </row>
    <row r="82815" spans="5:5">
      <c r="E82815" s="15"/>
    </row>
    <row r="82816" spans="5:5">
      <c r="E82816" s="15"/>
    </row>
    <row r="82817" spans="5:5">
      <c r="E82817" s="15"/>
    </row>
    <row r="82818" spans="5:5">
      <c r="E82818" s="15"/>
    </row>
    <row r="82819" spans="5:5">
      <c r="E82819" s="15"/>
    </row>
    <row r="82820" spans="5:5">
      <c r="E82820" s="15"/>
    </row>
    <row r="82821" spans="5:5">
      <c r="E82821" s="15"/>
    </row>
    <row r="82822" spans="5:5">
      <c r="E82822" s="15"/>
    </row>
    <row r="82823" spans="5:5">
      <c r="E82823" s="15"/>
    </row>
    <row r="82824" spans="5:5">
      <c r="E82824" s="15"/>
    </row>
    <row r="82825" spans="5:5">
      <c r="E82825" s="15"/>
    </row>
    <row r="82826" spans="5:5">
      <c r="E82826" s="15"/>
    </row>
    <row r="82827" spans="5:5">
      <c r="E82827" s="15"/>
    </row>
    <row r="82828" spans="5:5">
      <c r="E82828" s="15"/>
    </row>
    <row r="82829" spans="5:5">
      <c r="E82829" s="15"/>
    </row>
    <row r="82830" spans="5:5">
      <c r="E82830" s="15"/>
    </row>
    <row r="82831" spans="5:5">
      <c r="E82831" s="15"/>
    </row>
    <row r="82832" spans="5:5">
      <c r="E82832" s="15"/>
    </row>
    <row r="82833" spans="5:5">
      <c r="E82833" s="15"/>
    </row>
    <row r="82834" spans="5:5">
      <c r="E82834" s="15"/>
    </row>
    <row r="82835" spans="5:5">
      <c r="E82835" s="15"/>
    </row>
    <row r="82836" spans="5:5">
      <c r="E82836" s="15"/>
    </row>
    <row r="82837" spans="5:5">
      <c r="E82837" s="15"/>
    </row>
    <row r="82838" spans="5:5">
      <c r="E82838" s="15"/>
    </row>
    <row r="82839" spans="5:5">
      <c r="E82839" s="15"/>
    </row>
    <row r="82840" spans="5:5">
      <c r="E82840" s="15"/>
    </row>
    <row r="82841" spans="5:5">
      <c r="E82841" s="15"/>
    </row>
    <row r="82842" spans="5:5">
      <c r="E82842" s="15"/>
    </row>
    <row r="82843" spans="5:5">
      <c r="E82843" s="15"/>
    </row>
    <row r="82844" spans="5:5">
      <c r="E82844" s="15"/>
    </row>
    <row r="82845" spans="5:5">
      <c r="E82845" s="15"/>
    </row>
    <row r="82846" spans="5:5">
      <c r="E82846" s="15"/>
    </row>
    <row r="82847" spans="5:5">
      <c r="E82847" s="15"/>
    </row>
    <row r="82848" spans="5:5">
      <c r="E82848" s="15"/>
    </row>
    <row r="82849" spans="5:5">
      <c r="E82849" s="15"/>
    </row>
    <row r="82850" spans="5:5">
      <c r="E82850" s="15"/>
    </row>
    <row r="82851" spans="5:5">
      <c r="E82851" s="15"/>
    </row>
    <row r="82852" spans="5:5">
      <c r="E82852" s="15"/>
    </row>
    <row r="82853" spans="5:5">
      <c r="E82853" s="15"/>
    </row>
    <row r="82854" spans="5:5">
      <c r="E82854" s="15"/>
    </row>
    <row r="82855" spans="5:5">
      <c r="E82855" s="15"/>
    </row>
    <row r="82856" spans="5:5">
      <c r="E82856" s="15"/>
    </row>
    <row r="82857" spans="5:5">
      <c r="E82857" s="15"/>
    </row>
    <row r="82858" spans="5:5">
      <c r="E82858" s="15"/>
    </row>
    <row r="82859" spans="5:5">
      <c r="E82859" s="15"/>
    </row>
    <row r="82860" spans="5:5">
      <c r="E82860" s="15"/>
    </row>
    <row r="82861" spans="5:5">
      <c r="E82861" s="15"/>
    </row>
    <row r="82862" spans="5:5">
      <c r="E82862" s="15"/>
    </row>
    <row r="82863" spans="5:5">
      <c r="E82863" s="15"/>
    </row>
    <row r="82864" spans="5:5">
      <c r="E82864" s="15"/>
    </row>
    <row r="82865" spans="5:5">
      <c r="E82865" s="15"/>
    </row>
    <row r="82866" spans="5:5">
      <c r="E82866" s="15"/>
    </row>
    <row r="82867" spans="5:5">
      <c r="E82867" s="15"/>
    </row>
    <row r="82868" spans="5:5">
      <c r="E82868" s="15"/>
    </row>
    <row r="82869" spans="5:5">
      <c r="E82869" s="15"/>
    </row>
    <row r="82870" spans="5:5">
      <c r="E82870" s="15"/>
    </row>
    <row r="82871" spans="5:5">
      <c r="E82871" s="15"/>
    </row>
    <row r="82872" spans="5:5">
      <c r="E82872" s="15"/>
    </row>
    <row r="82873" spans="5:5">
      <c r="E82873" s="15"/>
    </row>
    <row r="82874" spans="5:5">
      <c r="E82874" s="15"/>
    </row>
    <row r="82875" spans="5:5">
      <c r="E82875" s="15"/>
    </row>
    <row r="82876" spans="5:5">
      <c r="E82876" s="15"/>
    </row>
    <row r="82877" spans="5:5">
      <c r="E82877" s="15"/>
    </row>
    <row r="82878" spans="5:5">
      <c r="E82878" s="15"/>
    </row>
    <row r="82879" spans="5:5">
      <c r="E82879" s="15"/>
    </row>
    <row r="82880" spans="5:5">
      <c r="E82880" s="15"/>
    </row>
    <row r="82881" spans="5:5">
      <c r="E82881" s="15"/>
    </row>
    <row r="82882" spans="5:5">
      <c r="E82882" s="15"/>
    </row>
    <row r="82883" spans="5:5">
      <c r="E82883" s="15"/>
    </row>
    <row r="82884" spans="5:5">
      <c r="E82884" s="15"/>
    </row>
    <row r="82885" spans="5:5">
      <c r="E82885" s="15"/>
    </row>
    <row r="82886" spans="5:5">
      <c r="E82886" s="15"/>
    </row>
    <row r="82887" spans="5:5">
      <c r="E82887" s="15"/>
    </row>
    <row r="82888" spans="5:5">
      <c r="E82888" s="15"/>
    </row>
    <row r="82889" spans="5:5">
      <c r="E82889" s="15"/>
    </row>
    <row r="82890" spans="5:5">
      <c r="E82890" s="15"/>
    </row>
    <row r="82891" spans="5:5">
      <c r="E82891" s="15"/>
    </row>
    <row r="82892" spans="5:5">
      <c r="E82892" s="15"/>
    </row>
    <row r="82893" spans="5:5">
      <c r="E82893" s="15"/>
    </row>
    <row r="82894" spans="5:5">
      <c r="E82894" s="15"/>
    </row>
    <row r="82895" spans="5:5">
      <c r="E82895" s="15"/>
    </row>
    <row r="82896" spans="5:5">
      <c r="E82896" s="15"/>
    </row>
    <row r="82897" spans="5:5">
      <c r="E82897" s="15"/>
    </row>
    <row r="82898" spans="5:5">
      <c r="E82898" s="15"/>
    </row>
    <row r="82899" spans="5:5">
      <c r="E82899" s="15"/>
    </row>
    <row r="82900" spans="5:5">
      <c r="E82900" s="15"/>
    </row>
    <row r="82901" spans="5:5">
      <c r="E82901" s="15"/>
    </row>
    <row r="82902" spans="5:5">
      <c r="E82902" s="15"/>
    </row>
    <row r="82903" spans="5:5">
      <c r="E82903" s="15"/>
    </row>
    <row r="82904" spans="5:5">
      <c r="E82904" s="15"/>
    </row>
    <row r="82905" spans="5:5">
      <c r="E82905" s="15"/>
    </row>
    <row r="82906" spans="5:5">
      <c r="E82906" s="15"/>
    </row>
    <row r="82907" spans="5:5">
      <c r="E82907" s="15"/>
    </row>
    <row r="82908" spans="5:5">
      <c r="E82908" s="15"/>
    </row>
    <row r="82909" spans="5:5">
      <c r="E82909" s="15"/>
    </row>
    <row r="82910" spans="5:5">
      <c r="E82910" s="15"/>
    </row>
    <row r="82911" spans="5:5">
      <c r="E82911" s="15"/>
    </row>
    <row r="82912" spans="5:5">
      <c r="E82912" s="15"/>
    </row>
    <row r="82913" spans="5:5">
      <c r="E82913" s="15"/>
    </row>
    <row r="82914" spans="5:5">
      <c r="E82914" s="15"/>
    </row>
    <row r="82915" spans="5:5">
      <c r="E82915" s="15"/>
    </row>
    <row r="82916" spans="5:5">
      <c r="E82916" s="15"/>
    </row>
    <row r="82917" spans="5:5">
      <c r="E82917" s="15"/>
    </row>
    <row r="82918" spans="5:5">
      <c r="E82918" s="15"/>
    </row>
    <row r="82919" spans="5:5">
      <c r="E82919" s="15"/>
    </row>
    <row r="82920" spans="5:5">
      <c r="E82920" s="15"/>
    </row>
    <row r="82921" spans="5:5">
      <c r="E82921" s="15"/>
    </row>
    <row r="82922" spans="5:5">
      <c r="E82922" s="15"/>
    </row>
    <row r="82923" spans="5:5">
      <c r="E82923" s="15"/>
    </row>
    <row r="82924" spans="5:5">
      <c r="E82924" s="15"/>
    </row>
    <row r="82925" spans="5:5">
      <c r="E82925" s="15"/>
    </row>
    <row r="82926" spans="5:5">
      <c r="E82926" s="15"/>
    </row>
    <row r="82927" spans="5:5">
      <c r="E82927" s="15"/>
    </row>
    <row r="82928" spans="5:5">
      <c r="E82928" s="15"/>
    </row>
    <row r="82929" spans="5:5">
      <c r="E82929" s="15"/>
    </row>
    <row r="82930" spans="5:5">
      <c r="E82930" s="15"/>
    </row>
    <row r="82931" spans="5:5">
      <c r="E82931" s="15"/>
    </row>
    <row r="82932" spans="5:5">
      <c r="E82932" s="15"/>
    </row>
    <row r="82933" spans="5:5">
      <c r="E82933" s="15"/>
    </row>
    <row r="82934" spans="5:5">
      <c r="E82934" s="15"/>
    </row>
    <row r="82935" spans="5:5">
      <c r="E82935" s="15"/>
    </row>
    <row r="82936" spans="5:5">
      <c r="E82936" s="15"/>
    </row>
    <row r="82937" spans="5:5">
      <c r="E82937" s="15"/>
    </row>
    <row r="82938" spans="5:5">
      <c r="E82938" s="15"/>
    </row>
    <row r="82939" spans="5:5">
      <c r="E82939" s="15"/>
    </row>
    <row r="82940" spans="5:5">
      <c r="E82940" s="15"/>
    </row>
    <row r="82941" spans="5:5">
      <c r="E82941" s="15"/>
    </row>
    <row r="82942" spans="5:5">
      <c r="E82942" s="15"/>
    </row>
    <row r="82943" spans="5:5">
      <c r="E82943" s="15"/>
    </row>
    <row r="82944" spans="5:5">
      <c r="E82944" s="15"/>
    </row>
    <row r="82945" spans="5:5">
      <c r="E82945" s="15"/>
    </row>
    <row r="82946" spans="5:5">
      <c r="E82946" s="15"/>
    </row>
    <row r="82947" spans="5:5">
      <c r="E82947" s="15"/>
    </row>
    <row r="82948" spans="5:5">
      <c r="E82948" s="15"/>
    </row>
    <row r="82949" spans="5:5">
      <c r="E82949" s="15"/>
    </row>
    <row r="82950" spans="5:5">
      <c r="E82950" s="15"/>
    </row>
    <row r="82951" spans="5:5">
      <c r="E82951" s="15"/>
    </row>
    <row r="82952" spans="5:5">
      <c r="E82952" s="15"/>
    </row>
    <row r="82953" spans="5:5">
      <c r="E82953" s="15"/>
    </row>
    <row r="82954" spans="5:5">
      <c r="E82954" s="15"/>
    </row>
    <row r="82955" spans="5:5">
      <c r="E82955" s="15"/>
    </row>
    <row r="82956" spans="5:5">
      <c r="E82956" s="15"/>
    </row>
    <row r="82957" spans="5:5">
      <c r="E82957" s="15"/>
    </row>
    <row r="82958" spans="5:5">
      <c r="E82958" s="15"/>
    </row>
    <row r="82959" spans="5:5">
      <c r="E82959" s="15"/>
    </row>
    <row r="82960" spans="5:5">
      <c r="E82960" s="15"/>
    </row>
    <row r="82961" spans="5:5">
      <c r="E82961" s="15"/>
    </row>
    <row r="82962" spans="5:5">
      <c r="E82962" s="15"/>
    </row>
    <row r="82963" spans="5:5">
      <c r="E82963" s="15"/>
    </row>
    <row r="82964" spans="5:5">
      <c r="E82964" s="15"/>
    </row>
    <row r="82965" spans="5:5">
      <c r="E82965" s="15"/>
    </row>
    <row r="82966" spans="5:5">
      <c r="E82966" s="15"/>
    </row>
    <row r="82967" spans="5:5">
      <c r="E82967" s="15"/>
    </row>
    <row r="82968" spans="5:5">
      <c r="E82968" s="15"/>
    </row>
    <row r="82969" spans="5:5">
      <c r="E82969" s="15"/>
    </row>
    <row r="82970" spans="5:5">
      <c r="E82970" s="15"/>
    </row>
    <row r="82971" spans="5:5">
      <c r="E82971" s="15"/>
    </row>
    <row r="82972" spans="5:5">
      <c r="E82972" s="15"/>
    </row>
    <row r="82973" spans="5:5">
      <c r="E82973" s="15"/>
    </row>
    <row r="82974" spans="5:5">
      <c r="E82974" s="15"/>
    </row>
    <row r="82975" spans="5:5">
      <c r="E82975" s="15"/>
    </row>
    <row r="82976" spans="5:5">
      <c r="E82976" s="15"/>
    </row>
    <row r="82977" spans="5:5">
      <c r="E82977" s="15"/>
    </row>
    <row r="82978" spans="5:5">
      <c r="E82978" s="15"/>
    </row>
    <row r="82979" spans="5:5">
      <c r="E82979" s="15"/>
    </row>
    <row r="82980" spans="5:5">
      <c r="E82980" s="15"/>
    </row>
    <row r="82981" spans="5:5">
      <c r="E82981" s="15"/>
    </row>
    <row r="82982" spans="5:5">
      <c r="E82982" s="15"/>
    </row>
    <row r="82983" spans="5:5">
      <c r="E82983" s="15"/>
    </row>
    <row r="82984" spans="5:5">
      <c r="E82984" s="15"/>
    </row>
    <row r="82985" spans="5:5">
      <c r="E82985" s="15"/>
    </row>
    <row r="82986" spans="5:5">
      <c r="E82986" s="15"/>
    </row>
    <row r="82987" spans="5:5">
      <c r="E82987" s="15"/>
    </row>
    <row r="82988" spans="5:5">
      <c r="E82988" s="15"/>
    </row>
    <row r="82989" spans="5:5">
      <c r="E82989" s="15"/>
    </row>
    <row r="82990" spans="5:5">
      <c r="E82990" s="15"/>
    </row>
    <row r="82991" spans="5:5">
      <c r="E82991" s="15"/>
    </row>
    <row r="82992" spans="5:5">
      <c r="E82992" s="15"/>
    </row>
    <row r="82993" spans="5:5">
      <c r="E82993" s="15"/>
    </row>
    <row r="82994" spans="5:5">
      <c r="E82994" s="15"/>
    </row>
    <row r="82995" spans="5:5">
      <c r="E82995" s="15"/>
    </row>
    <row r="82996" spans="5:5">
      <c r="E82996" s="15"/>
    </row>
    <row r="82997" spans="5:5">
      <c r="E82997" s="15"/>
    </row>
    <row r="82998" spans="5:5">
      <c r="E82998" s="15"/>
    </row>
    <row r="82999" spans="5:5">
      <c r="E82999" s="15"/>
    </row>
    <row r="83000" spans="5:5">
      <c r="E83000" s="15"/>
    </row>
    <row r="83001" spans="5:5">
      <c r="E83001" s="15"/>
    </row>
    <row r="83002" spans="5:5">
      <c r="E83002" s="15"/>
    </row>
    <row r="83003" spans="5:5">
      <c r="E83003" s="15"/>
    </row>
    <row r="83004" spans="5:5">
      <c r="E83004" s="15"/>
    </row>
    <row r="83005" spans="5:5">
      <c r="E83005" s="15"/>
    </row>
    <row r="83006" spans="5:5">
      <c r="E83006" s="15"/>
    </row>
    <row r="83007" spans="5:5">
      <c r="E83007" s="15"/>
    </row>
    <row r="83008" spans="5:5">
      <c r="E83008" s="15"/>
    </row>
    <row r="83009" spans="5:5">
      <c r="E83009" s="15"/>
    </row>
    <row r="83010" spans="5:5">
      <c r="E83010" s="15"/>
    </row>
    <row r="83011" spans="5:5">
      <c r="E83011" s="15"/>
    </row>
    <row r="83012" spans="5:5">
      <c r="E83012" s="15"/>
    </row>
    <row r="83013" spans="5:5">
      <c r="E83013" s="15"/>
    </row>
    <row r="83014" spans="5:5">
      <c r="E83014" s="15"/>
    </row>
    <row r="83015" spans="5:5">
      <c r="E83015" s="15"/>
    </row>
    <row r="83016" spans="5:5">
      <c r="E83016" s="15"/>
    </row>
    <row r="83017" spans="5:5">
      <c r="E83017" s="15"/>
    </row>
    <row r="83018" spans="5:5">
      <c r="E83018" s="15"/>
    </row>
    <row r="83019" spans="5:5">
      <c r="E83019" s="15"/>
    </row>
    <row r="83020" spans="5:5">
      <c r="E83020" s="15"/>
    </row>
    <row r="83021" spans="5:5">
      <c r="E83021" s="15"/>
    </row>
    <row r="83022" spans="5:5">
      <c r="E83022" s="15"/>
    </row>
    <row r="83023" spans="5:5">
      <c r="E83023" s="15"/>
    </row>
    <row r="83024" spans="5:5">
      <c r="E83024" s="15"/>
    </row>
    <row r="83025" spans="5:5">
      <c r="E83025" s="15"/>
    </row>
    <row r="83026" spans="5:5">
      <c r="E83026" s="15"/>
    </row>
    <row r="83027" spans="5:5">
      <c r="E83027" s="15"/>
    </row>
    <row r="83028" spans="5:5">
      <c r="E83028" s="15"/>
    </row>
    <row r="83029" spans="5:5">
      <c r="E83029" s="15"/>
    </row>
    <row r="83030" spans="5:5">
      <c r="E83030" s="15"/>
    </row>
    <row r="83031" spans="5:5">
      <c r="E83031" s="15"/>
    </row>
    <row r="83032" spans="5:5">
      <c r="E83032" s="15"/>
    </row>
    <row r="83033" spans="5:5">
      <c r="E83033" s="15"/>
    </row>
    <row r="83034" spans="5:5">
      <c r="E83034" s="15"/>
    </row>
    <row r="83035" spans="5:5">
      <c r="E83035" s="15"/>
    </row>
    <row r="83036" spans="5:5">
      <c r="E83036" s="15"/>
    </row>
    <row r="83037" spans="5:5">
      <c r="E83037" s="15"/>
    </row>
    <row r="83038" spans="5:5">
      <c r="E83038" s="15"/>
    </row>
    <row r="83039" spans="5:5">
      <c r="E83039" s="15"/>
    </row>
    <row r="83040" spans="5:5">
      <c r="E83040" s="15"/>
    </row>
    <row r="83041" spans="5:5">
      <c r="E83041" s="15"/>
    </row>
    <row r="83042" spans="5:5">
      <c r="E83042" s="15"/>
    </row>
    <row r="83043" spans="5:5">
      <c r="E83043" s="15"/>
    </row>
    <row r="83044" spans="5:5">
      <c r="E83044" s="15"/>
    </row>
    <row r="83045" spans="5:5">
      <c r="E83045" s="15"/>
    </row>
    <row r="83046" spans="5:5">
      <c r="E83046" s="15"/>
    </row>
    <row r="83047" spans="5:5">
      <c r="E83047" s="15"/>
    </row>
    <row r="83048" spans="5:5">
      <c r="E83048" s="15"/>
    </row>
    <row r="83049" spans="5:5">
      <c r="E83049" s="15"/>
    </row>
    <row r="83050" spans="5:5">
      <c r="E83050" s="15"/>
    </row>
    <row r="83051" spans="5:5">
      <c r="E83051" s="15"/>
    </row>
    <row r="83052" spans="5:5">
      <c r="E83052" s="15"/>
    </row>
    <row r="83053" spans="5:5">
      <c r="E83053" s="15"/>
    </row>
    <row r="83054" spans="5:5">
      <c r="E83054" s="15"/>
    </row>
    <row r="83055" spans="5:5">
      <c r="E83055" s="15"/>
    </row>
    <row r="83056" spans="5:5">
      <c r="E83056" s="15"/>
    </row>
    <row r="83057" spans="5:5">
      <c r="E83057" s="15"/>
    </row>
    <row r="83058" spans="5:5">
      <c r="E83058" s="15"/>
    </row>
    <row r="83059" spans="5:5">
      <c r="E83059" s="15"/>
    </row>
    <row r="83060" spans="5:5">
      <c r="E83060" s="15"/>
    </row>
    <row r="83061" spans="5:5">
      <c r="E83061" s="15"/>
    </row>
    <row r="83062" spans="5:5">
      <c r="E83062" s="15"/>
    </row>
    <row r="83063" spans="5:5">
      <c r="E83063" s="15"/>
    </row>
    <row r="83064" spans="5:5">
      <c r="E83064" s="15"/>
    </row>
    <row r="83065" spans="5:5">
      <c r="E83065" s="15"/>
    </row>
    <row r="83066" spans="5:5">
      <c r="E83066" s="15"/>
    </row>
    <row r="83067" spans="5:5">
      <c r="E83067" s="15"/>
    </row>
    <row r="83068" spans="5:5">
      <c r="E83068" s="15"/>
    </row>
    <row r="83069" spans="5:5">
      <c r="E83069" s="15"/>
    </row>
    <row r="83070" spans="5:5">
      <c r="E83070" s="15"/>
    </row>
    <row r="83071" spans="5:5">
      <c r="E83071" s="15"/>
    </row>
    <row r="83072" spans="5:5">
      <c r="E83072" s="15"/>
    </row>
    <row r="83073" spans="5:5">
      <c r="E83073" s="15"/>
    </row>
    <row r="83074" spans="5:5">
      <c r="E83074" s="15"/>
    </row>
    <row r="83075" spans="5:5">
      <c r="E83075" s="15"/>
    </row>
    <row r="83076" spans="5:5">
      <c r="E83076" s="15"/>
    </row>
    <row r="83077" spans="5:5">
      <c r="E83077" s="15"/>
    </row>
    <row r="83078" spans="5:5">
      <c r="E83078" s="15"/>
    </row>
    <row r="83079" spans="5:5">
      <c r="E83079" s="15"/>
    </row>
    <row r="83080" spans="5:5">
      <c r="E83080" s="15"/>
    </row>
    <row r="83081" spans="5:5">
      <c r="E83081" s="15"/>
    </row>
    <row r="83082" spans="5:5">
      <c r="E83082" s="15"/>
    </row>
    <row r="83083" spans="5:5">
      <c r="E83083" s="15"/>
    </row>
    <row r="83084" spans="5:5">
      <c r="E83084" s="15"/>
    </row>
    <row r="83085" spans="5:5">
      <c r="E83085" s="15"/>
    </row>
    <row r="83086" spans="5:5">
      <c r="E83086" s="15"/>
    </row>
    <row r="83087" spans="5:5">
      <c r="E83087" s="15"/>
    </row>
    <row r="83088" spans="5:5">
      <c r="E83088" s="15"/>
    </row>
    <row r="83089" spans="5:5">
      <c r="E83089" s="15"/>
    </row>
    <row r="83090" spans="5:5">
      <c r="E83090" s="15"/>
    </row>
    <row r="83091" spans="5:5">
      <c r="E83091" s="15"/>
    </row>
    <row r="83092" spans="5:5">
      <c r="E83092" s="15"/>
    </row>
    <row r="83093" spans="5:5">
      <c r="E83093" s="15"/>
    </row>
    <row r="83094" spans="5:5">
      <c r="E83094" s="15"/>
    </row>
    <row r="83095" spans="5:5">
      <c r="E83095" s="15"/>
    </row>
    <row r="83096" spans="5:5">
      <c r="E83096" s="15"/>
    </row>
    <row r="83097" spans="5:5">
      <c r="E83097" s="15"/>
    </row>
    <row r="83098" spans="5:5">
      <c r="E83098" s="15"/>
    </row>
    <row r="83099" spans="5:5">
      <c r="E83099" s="15"/>
    </row>
    <row r="83100" spans="5:5">
      <c r="E83100" s="15"/>
    </row>
    <row r="83101" spans="5:5">
      <c r="E83101" s="15"/>
    </row>
    <row r="83102" spans="5:5">
      <c r="E83102" s="15"/>
    </row>
    <row r="83103" spans="5:5">
      <c r="E83103" s="15"/>
    </row>
    <row r="83104" spans="5:5">
      <c r="E83104" s="15"/>
    </row>
    <row r="83105" spans="5:5">
      <c r="E83105" s="15"/>
    </row>
    <row r="83106" spans="5:5">
      <c r="E83106" s="15"/>
    </row>
    <row r="83107" spans="5:5">
      <c r="E83107" s="15"/>
    </row>
    <row r="83108" spans="5:5">
      <c r="E83108" s="15"/>
    </row>
    <row r="83109" spans="5:5">
      <c r="E83109" s="15"/>
    </row>
    <row r="83110" spans="5:5">
      <c r="E83110" s="15"/>
    </row>
    <row r="83111" spans="5:5">
      <c r="E83111" s="15"/>
    </row>
    <row r="83112" spans="5:5">
      <c r="E83112" s="15"/>
    </row>
    <row r="83113" spans="5:5">
      <c r="E83113" s="15"/>
    </row>
    <row r="83114" spans="5:5">
      <c r="E83114" s="15"/>
    </row>
    <row r="83115" spans="5:5">
      <c r="E83115" s="15"/>
    </row>
    <row r="83116" spans="5:5">
      <c r="E83116" s="15"/>
    </row>
    <row r="83117" spans="5:5">
      <c r="E83117" s="15"/>
    </row>
    <row r="83118" spans="5:5">
      <c r="E83118" s="15"/>
    </row>
    <row r="83119" spans="5:5">
      <c r="E83119" s="15"/>
    </row>
    <row r="83120" spans="5:5">
      <c r="E83120" s="15"/>
    </row>
    <row r="83121" spans="5:5">
      <c r="E83121" s="15"/>
    </row>
    <row r="83122" spans="5:5">
      <c r="E83122" s="15"/>
    </row>
    <row r="83123" spans="5:5">
      <c r="E83123" s="15"/>
    </row>
    <row r="83124" spans="5:5">
      <c r="E83124" s="15"/>
    </row>
    <row r="83125" spans="5:5">
      <c r="E83125" s="15"/>
    </row>
    <row r="83126" spans="5:5">
      <c r="E83126" s="15"/>
    </row>
    <row r="83127" spans="5:5">
      <c r="E83127" s="15"/>
    </row>
    <row r="83128" spans="5:5">
      <c r="E83128" s="15"/>
    </row>
    <row r="83129" spans="5:5">
      <c r="E83129" s="15"/>
    </row>
    <row r="83130" spans="5:5">
      <c r="E83130" s="15"/>
    </row>
    <row r="83131" spans="5:5">
      <c r="E83131" s="15"/>
    </row>
    <row r="83132" spans="5:5">
      <c r="E83132" s="15"/>
    </row>
    <row r="83133" spans="5:5">
      <c r="E83133" s="15"/>
    </row>
    <row r="83134" spans="5:5">
      <c r="E83134" s="15"/>
    </row>
    <row r="83135" spans="5:5">
      <c r="E83135" s="15"/>
    </row>
    <row r="83136" spans="5:5">
      <c r="E83136" s="15"/>
    </row>
    <row r="83137" spans="5:5">
      <c r="E83137" s="15"/>
    </row>
    <row r="83138" spans="5:5">
      <c r="E83138" s="15"/>
    </row>
    <row r="83139" spans="5:5">
      <c r="E83139" s="15"/>
    </row>
    <row r="83140" spans="5:5">
      <c r="E83140" s="15"/>
    </row>
    <row r="83141" spans="5:5">
      <c r="E83141" s="15"/>
    </row>
    <row r="83142" spans="5:5">
      <c r="E83142" s="15"/>
    </row>
    <row r="83143" spans="5:5">
      <c r="E83143" s="15"/>
    </row>
    <row r="83144" spans="5:5">
      <c r="E83144" s="15"/>
    </row>
    <row r="83145" spans="5:5">
      <c r="E83145" s="15"/>
    </row>
    <row r="83146" spans="5:5">
      <c r="E83146" s="15"/>
    </row>
    <row r="83147" spans="5:5">
      <c r="E83147" s="15"/>
    </row>
    <row r="83148" spans="5:5">
      <c r="E83148" s="15"/>
    </row>
    <row r="83149" spans="5:5">
      <c r="E83149" s="15"/>
    </row>
    <row r="83150" spans="5:5">
      <c r="E83150" s="15"/>
    </row>
    <row r="83151" spans="5:5">
      <c r="E83151" s="15"/>
    </row>
    <row r="83152" spans="5:5">
      <c r="E83152" s="15"/>
    </row>
    <row r="83153" spans="5:5">
      <c r="E83153" s="15"/>
    </row>
    <row r="83154" spans="5:5">
      <c r="E83154" s="15"/>
    </row>
    <row r="83155" spans="5:5">
      <c r="E83155" s="15"/>
    </row>
    <row r="83156" spans="5:5">
      <c r="E83156" s="15"/>
    </row>
    <row r="83157" spans="5:5">
      <c r="E83157" s="15"/>
    </row>
    <row r="83158" spans="5:5">
      <c r="E83158" s="15"/>
    </row>
    <row r="83159" spans="5:5">
      <c r="E83159" s="15"/>
    </row>
    <row r="83160" spans="5:5">
      <c r="E83160" s="15"/>
    </row>
    <row r="83161" spans="5:5">
      <c r="E83161" s="15"/>
    </row>
    <row r="83162" spans="5:5">
      <c r="E83162" s="15"/>
    </row>
    <row r="83163" spans="5:5">
      <c r="E83163" s="15"/>
    </row>
    <row r="83164" spans="5:5">
      <c r="E83164" s="15"/>
    </row>
    <row r="83165" spans="5:5">
      <c r="E83165" s="15"/>
    </row>
    <row r="83166" spans="5:5">
      <c r="E83166" s="15"/>
    </row>
    <row r="83167" spans="5:5">
      <c r="E83167" s="15"/>
    </row>
    <row r="83168" spans="5:5">
      <c r="E83168" s="15"/>
    </row>
    <row r="83169" spans="5:5">
      <c r="E83169" s="15"/>
    </row>
    <row r="83170" spans="5:5">
      <c r="E83170" s="15"/>
    </row>
    <row r="83171" spans="5:5">
      <c r="E83171" s="15"/>
    </row>
    <row r="83172" spans="5:5">
      <c r="E83172" s="15"/>
    </row>
    <row r="83173" spans="5:5">
      <c r="E83173" s="15"/>
    </row>
    <row r="83174" spans="5:5">
      <c r="E83174" s="15"/>
    </row>
    <row r="83175" spans="5:5">
      <c r="E83175" s="15"/>
    </row>
    <row r="83176" spans="5:5">
      <c r="E83176" s="15"/>
    </row>
    <row r="83177" spans="5:5">
      <c r="E83177" s="15"/>
    </row>
    <row r="83178" spans="5:5">
      <c r="E83178" s="15"/>
    </row>
    <row r="83179" spans="5:5">
      <c r="E83179" s="15"/>
    </row>
    <row r="83180" spans="5:5">
      <c r="E83180" s="15"/>
    </row>
    <row r="83181" spans="5:5">
      <c r="E83181" s="15"/>
    </row>
    <row r="83182" spans="5:5">
      <c r="E83182" s="15"/>
    </row>
    <row r="83183" spans="5:5">
      <c r="E83183" s="15"/>
    </row>
    <row r="83184" spans="5:5">
      <c r="E83184" s="15"/>
    </row>
    <row r="83185" spans="5:5">
      <c r="E83185" s="15"/>
    </row>
    <row r="83186" spans="5:5">
      <c r="E83186" s="15"/>
    </row>
    <row r="83187" spans="5:5">
      <c r="E83187" s="15"/>
    </row>
    <row r="83188" spans="5:5">
      <c r="E83188" s="15"/>
    </row>
    <row r="83189" spans="5:5">
      <c r="E83189" s="15"/>
    </row>
    <row r="83190" spans="5:5">
      <c r="E83190" s="15"/>
    </row>
    <row r="83191" spans="5:5">
      <c r="E83191" s="15"/>
    </row>
    <row r="83192" spans="5:5">
      <c r="E83192" s="15"/>
    </row>
    <row r="83193" spans="5:5">
      <c r="E83193" s="15"/>
    </row>
    <row r="83194" spans="5:5">
      <c r="E83194" s="15"/>
    </row>
    <row r="83195" spans="5:5">
      <c r="E83195" s="15"/>
    </row>
    <row r="83196" spans="5:5">
      <c r="E83196" s="15"/>
    </row>
    <row r="83197" spans="5:5">
      <c r="E83197" s="15"/>
    </row>
    <row r="83198" spans="5:5">
      <c r="E83198" s="15"/>
    </row>
    <row r="83199" spans="5:5">
      <c r="E83199" s="15"/>
    </row>
    <row r="83200" spans="5:5">
      <c r="E83200" s="15"/>
    </row>
    <row r="83201" spans="5:5">
      <c r="E83201" s="15"/>
    </row>
    <row r="83202" spans="5:5">
      <c r="E83202" s="15"/>
    </row>
    <row r="83203" spans="5:5">
      <c r="E83203" s="15"/>
    </row>
    <row r="83204" spans="5:5">
      <c r="E83204" s="15"/>
    </row>
    <row r="83205" spans="5:5">
      <c r="E83205" s="15"/>
    </row>
    <row r="83206" spans="5:5">
      <c r="E83206" s="15"/>
    </row>
    <row r="83207" spans="5:5">
      <c r="E83207" s="15"/>
    </row>
    <row r="83208" spans="5:5">
      <c r="E83208" s="15"/>
    </row>
    <row r="83209" spans="5:5">
      <c r="E83209" s="15"/>
    </row>
    <row r="83210" spans="5:5">
      <c r="E83210" s="15"/>
    </row>
    <row r="83211" spans="5:5">
      <c r="E83211" s="15"/>
    </row>
    <row r="83212" spans="5:5">
      <c r="E83212" s="15"/>
    </row>
    <row r="83213" spans="5:5">
      <c r="E83213" s="15"/>
    </row>
    <row r="83214" spans="5:5">
      <c r="E83214" s="15"/>
    </row>
    <row r="83215" spans="5:5">
      <c r="E83215" s="15"/>
    </row>
    <row r="83216" spans="5:5">
      <c r="E83216" s="15"/>
    </row>
    <row r="83217" spans="5:5">
      <c r="E83217" s="15"/>
    </row>
    <row r="83218" spans="5:5">
      <c r="E83218" s="15"/>
    </row>
    <row r="83219" spans="5:5">
      <c r="E83219" s="15"/>
    </row>
    <row r="83220" spans="5:5">
      <c r="E83220" s="15"/>
    </row>
    <row r="83221" spans="5:5">
      <c r="E83221" s="15"/>
    </row>
    <row r="83222" spans="5:5">
      <c r="E83222" s="15"/>
    </row>
    <row r="83223" spans="5:5">
      <c r="E83223" s="15"/>
    </row>
    <row r="83224" spans="5:5">
      <c r="E83224" s="15"/>
    </row>
    <row r="83225" spans="5:5">
      <c r="E83225" s="15"/>
    </row>
    <row r="83226" spans="5:5">
      <c r="E83226" s="15"/>
    </row>
    <row r="83227" spans="5:5">
      <c r="E83227" s="15"/>
    </row>
    <row r="83228" spans="5:5">
      <c r="E83228" s="15"/>
    </row>
    <row r="83229" spans="5:5">
      <c r="E83229" s="15"/>
    </row>
    <row r="83230" spans="5:5">
      <c r="E83230" s="15"/>
    </row>
    <row r="83231" spans="5:5">
      <c r="E83231" s="15"/>
    </row>
    <row r="83232" spans="5:5">
      <c r="E83232" s="15"/>
    </row>
    <row r="83233" spans="5:5">
      <c r="E83233" s="15"/>
    </row>
    <row r="83234" spans="5:5">
      <c r="E83234" s="15"/>
    </row>
    <row r="83235" spans="5:5">
      <c r="E83235" s="15"/>
    </row>
    <row r="83236" spans="5:5">
      <c r="E83236" s="15"/>
    </row>
    <row r="83237" spans="5:5">
      <c r="E83237" s="15"/>
    </row>
    <row r="83238" spans="5:5">
      <c r="E83238" s="15"/>
    </row>
    <row r="83239" spans="5:5">
      <c r="E83239" s="15"/>
    </row>
    <row r="83240" spans="5:5">
      <c r="E83240" s="15"/>
    </row>
    <row r="83241" spans="5:5">
      <c r="E83241" s="15"/>
    </row>
    <row r="83242" spans="5:5">
      <c r="E83242" s="15"/>
    </row>
    <row r="83243" spans="5:5">
      <c r="E83243" s="15"/>
    </row>
    <row r="83244" spans="5:5">
      <c r="E83244" s="15"/>
    </row>
    <row r="83245" spans="5:5">
      <c r="E83245" s="15"/>
    </row>
    <row r="83246" spans="5:5">
      <c r="E83246" s="15"/>
    </row>
    <row r="83247" spans="5:5">
      <c r="E83247" s="15"/>
    </row>
    <row r="83248" spans="5:5">
      <c r="E83248" s="15"/>
    </row>
    <row r="83249" spans="5:5">
      <c r="E83249" s="15"/>
    </row>
    <row r="83250" spans="5:5">
      <c r="E83250" s="15"/>
    </row>
    <row r="83251" spans="5:5">
      <c r="E83251" s="15"/>
    </row>
    <row r="83252" spans="5:5">
      <c r="E83252" s="15"/>
    </row>
    <row r="83253" spans="5:5">
      <c r="E83253" s="15"/>
    </row>
    <row r="83254" spans="5:5">
      <c r="E83254" s="15"/>
    </row>
    <row r="83255" spans="5:5">
      <c r="E83255" s="15"/>
    </row>
    <row r="83256" spans="5:5">
      <c r="E83256" s="15"/>
    </row>
    <row r="83257" spans="5:5">
      <c r="E83257" s="15"/>
    </row>
    <row r="83258" spans="5:5">
      <c r="E83258" s="15"/>
    </row>
    <row r="83259" spans="5:5">
      <c r="E83259" s="15"/>
    </row>
    <row r="83260" spans="5:5">
      <c r="E83260" s="15"/>
    </row>
    <row r="83261" spans="5:5">
      <c r="E83261" s="15"/>
    </row>
    <row r="83262" spans="5:5">
      <c r="E83262" s="15"/>
    </row>
    <row r="83263" spans="5:5">
      <c r="E83263" s="15"/>
    </row>
    <row r="83264" spans="5:5">
      <c r="E83264" s="15"/>
    </row>
    <row r="83265" spans="5:5">
      <c r="E83265" s="15"/>
    </row>
    <row r="83266" spans="5:5">
      <c r="E83266" s="15"/>
    </row>
    <row r="83267" spans="5:5">
      <c r="E83267" s="15"/>
    </row>
    <row r="83268" spans="5:5">
      <c r="E83268" s="15"/>
    </row>
    <row r="83269" spans="5:5">
      <c r="E83269" s="15"/>
    </row>
    <row r="83270" spans="5:5">
      <c r="E83270" s="15"/>
    </row>
    <row r="83271" spans="5:5">
      <c r="E83271" s="15"/>
    </row>
    <row r="83272" spans="5:5">
      <c r="E83272" s="15"/>
    </row>
    <row r="83273" spans="5:5">
      <c r="E83273" s="15"/>
    </row>
    <row r="83274" spans="5:5">
      <c r="E83274" s="15"/>
    </row>
    <row r="83275" spans="5:5">
      <c r="E83275" s="15"/>
    </row>
    <row r="83276" spans="5:5">
      <c r="E83276" s="15"/>
    </row>
    <row r="83277" spans="5:5">
      <c r="E83277" s="15"/>
    </row>
    <row r="83278" spans="5:5">
      <c r="E83278" s="15"/>
    </row>
    <row r="83279" spans="5:5">
      <c r="E83279" s="15"/>
    </row>
    <row r="83280" spans="5:5">
      <c r="E83280" s="15"/>
    </row>
    <row r="83281" spans="5:5">
      <c r="E83281" s="15"/>
    </row>
    <row r="83282" spans="5:5">
      <c r="E83282" s="15"/>
    </row>
    <row r="83283" spans="5:5">
      <c r="E83283" s="15"/>
    </row>
    <row r="83284" spans="5:5">
      <c r="E83284" s="15"/>
    </row>
    <row r="83285" spans="5:5">
      <c r="E83285" s="15"/>
    </row>
    <row r="83286" spans="5:5">
      <c r="E83286" s="15"/>
    </row>
    <row r="83287" spans="5:5">
      <c r="E83287" s="15"/>
    </row>
    <row r="83288" spans="5:5">
      <c r="E83288" s="15"/>
    </row>
    <row r="83289" spans="5:5">
      <c r="E83289" s="15"/>
    </row>
    <row r="83290" spans="5:5">
      <c r="E83290" s="15"/>
    </row>
    <row r="83291" spans="5:5">
      <c r="E83291" s="15"/>
    </row>
    <row r="83292" spans="5:5">
      <c r="E83292" s="15"/>
    </row>
    <row r="83293" spans="5:5">
      <c r="E83293" s="15"/>
    </row>
    <row r="83294" spans="5:5">
      <c r="E83294" s="15"/>
    </row>
    <row r="83295" spans="5:5">
      <c r="E83295" s="15"/>
    </row>
    <row r="83296" spans="5:5">
      <c r="E83296" s="15"/>
    </row>
    <row r="83297" spans="5:5">
      <c r="E83297" s="15"/>
    </row>
    <row r="83298" spans="5:5">
      <c r="E83298" s="15"/>
    </row>
    <row r="83299" spans="5:5">
      <c r="E83299" s="15"/>
    </row>
    <row r="83300" spans="5:5">
      <c r="E83300" s="15"/>
    </row>
    <row r="83301" spans="5:5">
      <c r="E83301" s="15"/>
    </row>
    <row r="83302" spans="5:5">
      <c r="E83302" s="15"/>
    </row>
    <row r="83303" spans="5:5">
      <c r="E83303" s="15"/>
    </row>
    <row r="83304" spans="5:5">
      <c r="E83304" s="15"/>
    </row>
    <row r="83305" spans="5:5">
      <c r="E83305" s="15"/>
    </row>
    <row r="83306" spans="5:5">
      <c r="E83306" s="15"/>
    </row>
    <row r="83307" spans="5:5">
      <c r="E83307" s="15"/>
    </row>
    <row r="83308" spans="5:5">
      <c r="E83308" s="15"/>
    </row>
    <row r="83309" spans="5:5">
      <c r="E83309" s="15"/>
    </row>
    <row r="83310" spans="5:5">
      <c r="E83310" s="15"/>
    </row>
    <row r="83311" spans="5:5">
      <c r="E83311" s="15"/>
    </row>
    <row r="83312" spans="5:5">
      <c r="E83312" s="15"/>
    </row>
    <row r="83313" spans="5:5">
      <c r="E83313" s="15"/>
    </row>
    <row r="83314" spans="5:5">
      <c r="E83314" s="15"/>
    </row>
    <row r="83315" spans="5:5">
      <c r="E83315" s="15"/>
    </row>
    <row r="83316" spans="5:5">
      <c r="E83316" s="15"/>
    </row>
    <row r="83317" spans="5:5">
      <c r="E83317" s="15"/>
    </row>
    <row r="83318" spans="5:5">
      <c r="E83318" s="15"/>
    </row>
    <row r="83319" spans="5:5">
      <c r="E83319" s="15"/>
    </row>
    <row r="83320" spans="5:5">
      <c r="E83320" s="15"/>
    </row>
    <row r="83321" spans="5:5">
      <c r="E83321" s="15"/>
    </row>
    <row r="83322" spans="5:5">
      <c r="E83322" s="15"/>
    </row>
    <row r="83323" spans="5:5">
      <c r="E83323" s="15"/>
    </row>
    <row r="83324" spans="5:5">
      <c r="E83324" s="15"/>
    </row>
    <row r="83325" spans="5:5">
      <c r="E83325" s="15"/>
    </row>
    <row r="83326" spans="5:5">
      <c r="E83326" s="15"/>
    </row>
    <row r="83327" spans="5:5">
      <c r="E83327" s="15"/>
    </row>
    <row r="83328" spans="5:5">
      <c r="E83328" s="15"/>
    </row>
    <row r="83329" spans="5:5">
      <c r="E83329" s="15"/>
    </row>
    <row r="83330" spans="5:5">
      <c r="E83330" s="15"/>
    </row>
    <row r="83331" spans="5:5">
      <c r="E83331" s="15"/>
    </row>
    <row r="83332" spans="5:5">
      <c r="E83332" s="15"/>
    </row>
    <row r="83333" spans="5:5">
      <c r="E83333" s="15"/>
    </row>
    <row r="83334" spans="5:5">
      <c r="E83334" s="15"/>
    </row>
    <row r="83335" spans="5:5">
      <c r="E83335" s="15"/>
    </row>
    <row r="83336" spans="5:5">
      <c r="E83336" s="15"/>
    </row>
    <row r="83337" spans="5:5">
      <c r="E83337" s="15"/>
    </row>
    <row r="83338" spans="5:5">
      <c r="E83338" s="15"/>
    </row>
    <row r="83339" spans="5:5">
      <c r="E83339" s="15"/>
    </row>
    <row r="83340" spans="5:5">
      <c r="E83340" s="15"/>
    </row>
    <row r="83341" spans="5:5">
      <c r="E83341" s="15"/>
    </row>
    <row r="83342" spans="5:5">
      <c r="E83342" s="15"/>
    </row>
    <row r="83343" spans="5:5">
      <c r="E83343" s="15"/>
    </row>
    <row r="83344" spans="5:5">
      <c r="E83344" s="15"/>
    </row>
    <row r="83345" spans="5:5">
      <c r="E83345" s="15"/>
    </row>
    <row r="83346" spans="5:5">
      <c r="E83346" s="15"/>
    </row>
    <row r="83347" spans="5:5">
      <c r="E83347" s="15"/>
    </row>
    <row r="83348" spans="5:5">
      <c r="E83348" s="15"/>
    </row>
    <row r="83349" spans="5:5">
      <c r="E83349" s="15"/>
    </row>
    <row r="83350" spans="5:5">
      <c r="E83350" s="15"/>
    </row>
    <row r="83351" spans="5:5">
      <c r="E83351" s="15"/>
    </row>
    <row r="83352" spans="5:5">
      <c r="E83352" s="15"/>
    </row>
    <row r="83353" spans="5:5">
      <c r="E83353" s="15"/>
    </row>
    <row r="83354" spans="5:5">
      <c r="E83354" s="15"/>
    </row>
    <row r="83355" spans="5:5">
      <c r="E83355" s="15"/>
    </row>
    <row r="83356" spans="5:5">
      <c r="E83356" s="15"/>
    </row>
    <row r="83357" spans="5:5">
      <c r="E83357" s="15"/>
    </row>
    <row r="83358" spans="5:5">
      <c r="E83358" s="15"/>
    </row>
    <row r="83359" spans="5:5">
      <c r="E83359" s="15"/>
    </row>
    <row r="83360" spans="5:5">
      <c r="E83360" s="15"/>
    </row>
    <row r="83361" spans="5:5">
      <c r="E83361" s="15"/>
    </row>
    <row r="83362" spans="5:5">
      <c r="E83362" s="15"/>
    </row>
    <row r="83363" spans="5:5">
      <c r="E83363" s="15"/>
    </row>
    <row r="83364" spans="5:5">
      <c r="E83364" s="15"/>
    </row>
    <row r="83365" spans="5:5">
      <c r="E83365" s="15"/>
    </row>
    <row r="83366" spans="5:5">
      <c r="E83366" s="15"/>
    </row>
    <row r="83367" spans="5:5">
      <c r="E83367" s="15"/>
    </row>
    <row r="83368" spans="5:5">
      <c r="E83368" s="15"/>
    </row>
    <row r="83369" spans="5:5">
      <c r="E83369" s="15"/>
    </row>
    <row r="83370" spans="5:5">
      <c r="E83370" s="15"/>
    </row>
    <row r="83371" spans="5:5">
      <c r="E83371" s="15"/>
    </row>
    <row r="83372" spans="5:5">
      <c r="E83372" s="15"/>
    </row>
    <row r="83373" spans="5:5">
      <c r="E83373" s="15"/>
    </row>
    <row r="83374" spans="5:5">
      <c r="E83374" s="15"/>
    </row>
    <row r="83375" spans="5:5">
      <c r="E83375" s="15"/>
    </row>
    <row r="83376" spans="5:5">
      <c r="E83376" s="15"/>
    </row>
    <row r="83377" spans="5:5">
      <c r="E83377" s="15"/>
    </row>
    <row r="83378" spans="5:5">
      <c r="E83378" s="15"/>
    </row>
    <row r="83379" spans="5:5">
      <c r="E83379" s="15"/>
    </row>
    <row r="83380" spans="5:5">
      <c r="E83380" s="15"/>
    </row>
    <row r="83381" spans="5:5">
      <c r="E83381" s="15"/>
    </row>
    <row r="83382" spans="5:5">
      <c r="E83382" s="15"/>
    </row>
    <row r="83383" spans="5:5">
      <c r="E83383" s="15"/>
    </row>
    <row r="83384" spans="5:5">
      <c r="E83384" s="15"/>
    </row>
    <row r="83385" spans="5:5">
      <c r="E83385" s="15"/>
    </row>
    <row r="83386" spans="5:5">
      <c r="E83386" s="15"/>
    </row>
    <row r="83387" spans="5:5">
      <c r="E83387" s="15"/>
    </row>
    <row r="83388" spans="5:5">
      <c r="E83388" s="15"/>
    </row>
    <row r="83389" spans="5:5">
      <c r="E83389" s="15"/>
    </row>
    <row r="83390" spans="5:5">
      <c r="E83390" s="15"/>
    </row>
    <row r="83391" spans="5:5">
      <c r="E83391" s="15"/>
    </row>
    <row r="83392" spans="5:5">
      <c r="E83392" s="15"/>
    </row>
    <row r="83393" spans="5:5">
      <c r="E83393" s="15"/>
    </row>
    <row r="83394" spans="5:5">
      <c r="E83394" s="15"/>
    </row>
    <row r="83395" spans="5:5">
      <c r="E83395" s="15"/>
    </row>
    <row r="83396" spans="5:5">
      <c r="E83396" s="15"/>
    </row>
    <row r="83397" spans="5:5">
      <c r="E83397" s="15"/>
    </row>
    <row r="83398" spans="5:5">
      <c r="E83398" s="15"/>
    </row>
    <row r="83399" spans="5:5">
      <c r="E83399" s="15"/>
    </row>
    <row r="83400" spans="5:5">
      <c r="E83400" s="15"/>
    </row>
    <row r="83401" spans="5:5">
      <c r="E83401" s="15"/>
    </row>
    <row r="83402" spans="5:5">
      <c r="E83402" s="15"/>
    </row>
    <row r="83403" spans="5:5">
      <c r="E83403" s="15"/>
    </row>
    <row r="83404" spans="5:5">
      <c r="E83404" s="15"/>
    </row>
    <row r="83405" spans="5:5">
      <c r="E83405" s="15"/>
    </row>
    <row r="83406" spans="5:5">
      <c r="E83406" s="15"/>
    </row>
    <row r="83407" spans="5:5">
      <c r="E83407" s="15"/>
    </row>
    <row r="83408" spans="5:5">
      <c r="E83408" s="15"/>
    </row>
    <row r="83409" spans="5:5">
      <c r="E83409" s="15"/>
    </row>
    <row r="83410" spans="5:5">
      <c r="E83410" s="15"/>
    </row>
    <row r="83411" spans="5:5">
      <c r="E83411" s="15"/>
    </row>
    <row r="83412" spans="5:5">
      <c r="E83412" s="15"/>
    </row>
    <row r="83413" spans="5:5">
      <c r="E83413" s="15"/>
    </row>
    <row r="83414" spans="5:5">
      <c r="E83414" s="15"/>
    </row>
    <row r="83415" spans="5:5">
      <c r="E83415" s="15"/>
    </row>
    <row r="83416" spans="5:5">
      <c r="E83416" s="15"/>
    </row>
    <row r="83417" spans="5:5">
      <c r="E83417" s="15"/>
    </row>
    <row r="83418" spans="5:5">
      <c r="E83418" s="15"/>
    </row>
    <row r="83419" spans="5:5">
      <c r="E83419" s="15"/>
    </row>
    <row r="83420" spans="5:5">
      <c r="E83420" s="15"/>
    </row>
    <row r="83421" spans="5:5">
      <c r="E83421" s="15"/>
    </row>
    <row r="83422" spans="5:5">
      <c r="E83422" s="15"/>
    </row>
    <row r="83423" spans="5:5">
      <c r="E83423" s="15"/>
    </row>
    <row r="83424" spans="5:5">
      <c r="E83424" s="15"/>
    </row>
    <row r="83425" spans="5:5">
      <c r="E83425" s="15"/>
    </row>
    <row r="83426" spans="5:5">
      <c r="E83426" s="15"/>
    </row>
    <row r="83427" spans="5:5">
      <c r="E83427" s="15"/>
    </row>
    <row r="83428" spans="5:5">
      <c r="E83428" s="15"/>
    </row>
    <row r="83429" spans="5:5">
      <c r="E83429" s="15"/>
    </row>
    <row r="83430" spans="5:5">
      <c r="E83430" s="15"/>
    </row>
    <row r="83431" spans="5:5">
      <c r="E83431" s="15"/>
    </row>
    <row r="83432" spans="5:5">
      <c r="E83432" s="15"/>
    </row>
    <row r="83433" spans="5:5">
      <c r="E83433" s="15"/>
    </row>
    <row r="83434" spans="5:5">
      <c r="E83434" s="15"/>
    </row>
    <row r="83435" spans="5:5">
      <c r="E83435" s="15"/>
    </row>
    <row r="83436" spans="5:5">
      <c r="E83436" s="15"/>
    </row>
    <row r="83437" spans="5:5">
      <c r="E83437" s="15"/>
    </row>
    <row r="83438" spans="5:5">
      <c r="E83438" s="15"/>
    </row>
    <row r="83439" spans="5:5">
      <c r="E83439" s="15"/>
    </row>
    <row r="83440" spans="5:5">
      <c r="E83440" s="15"/>
    </row>
    <row r="83441" spans="5:5">
      <c r="E83441" s="15"/>
    </row>
    <row r="83442" spans="5:5">
      <c r="E83442" s="15"/>
    </row>
    <row r="83443" spans="5:5">
      <c r="E83443" s="15"/>
    </row>
    <row r="83444" spans="5:5">
      <c r="E83444" s="15"/>
    </row>
    <row r="83445" spans="5:5">
      <c r="E83445" s="15"/>
    </row>
    <row r="83446" spans="5:5">
      <c r="E83446" s="15"/>
    </row>
    <row r="83447" spans="5:5">
      <c r="E83447" s="15"/>
    </row>
    <row r="83448" spans="5:5">
      <c r="E83448" s="15"/>
    </row>
    <row r="83449" spans="5:5">
      <c r="E83449" s="15"/>
    </row>
    <row r="83450" spans="5:5">
      <c r="E83450" s="15"/>
    </row>
    <row r="83451" spans="5:5">
      <c r="E83451" s="15"/>
    </row>
    <row r="83452" spans="5:5">
      <c r="E83452" s="15"/>
    </row>
    <row r="83453" spans="5:5">
      <c r="E83453" s="15"/>
    </row>
    <row r="83454" spans="5:5">
      <c r="E83454" s="15"/>
    </row>
    <row r="83455" spans="5:5">
      <c r="E83455" s="15"/>
    </row>
    <row r="83456" spans="5:5">
      <c r="E83456" s="15"/>
    </row>
    <row r="83457" spans="5:5">
      <c r="E83457" s="15"/>
    </row>
    <row r="83458" spans="5:5">
      <c r="E83458" s="15"/>
    </row>
    <row r="83459" spans="5:5">
      <c r="E83459" s="15"/>
    </row>
    <row r="83460" spans="5:5">
      <c r="E83460" s="15"/>
    </row>
    <row r="83461" spans="5:5">
      <c r="E83461" s="15"/>
    </row>
    <row r="83462" spans="5:5">
      <c r="E83462" s="15"/>
    </row>
    <row r="83463" spans="5:5">
      <c r="E83463" s="15"/>
    </row>
    <row r="83464" spans="5:5">
      <c r="E83464" s="15"/>
    </row>
    <row r="83465" spans="5:5">
      <c r="E83465" s="15"/>
    </row>
    <row r="83466" spans="5:5">
      <c r="E83466" s="15"/>
    </row>
    <row r="83467" spans="5:5">
      <c r="E83467" s="15"/>
    </row>
    <row r="83468" spans="5:5">
      <c r="E83468" s="15"/>
    </row>
    <row r="83469" spans="5:5">
      <c r="E83469" s="15"/>
    </row>
    <row r="83470" spans="5:5">
      <c r="E83470" s="15"/>
    </row>
    <row r="83471" spans="5:5">
      <c r="E83471" s="15"/>
    </row>
    <row r="83472" spans="5:5">
      <c r="E83472" s="15"/>
    </row>
    <row r="83473" spans="5:5">
      <c r="E83473" s="15"/>
    </row>
    <row r="83474" spans="5:5">
      <c r="E83474" s="15"/>
    </row>
    <row r="83475" spans="5:5">
      <c r="E83475" s="15"/>
    </row>
    <row r="83476" spans="5:5">
      <c r="E83476" s="15"/>
    </row>
    <row r="83477" spans="5:5">
      <c r="E83477" s="15"/>
    </row>
    <row r="83478" spans="5:5">
      <c r="E83478" s="15"/>
    </row>
    <row r="83479" spans="5:5">
      <c r="E83479" s="15"/>
    </row>
    <row r="83480" spans="5:5">
      <c r="E83480" s="15"/>
    </row>
    <row r="83481" spans="5:5">
      <c r="E83481" s="15"/>
    </row>
    <row r="83482" spans="5:5">
      <c r="E83482" s="15"/>
    </row>
    <row r="83483" spans="5:5">
      <c r="E83483" s="15"/>
    </row>
    <row r="83484" spans="5:5">
      <c r="E83484" s="15"/>
    </row>
    <row r="83485" spans="5:5">
      <c r="E83485" s="15"/>
    </row>
    <row r="83486" spans="5:5">
      <c r="E83486" s="15"/>
    </row>
    <row r="83487" spans="5:5">
      <c r="E83487" s="15"/>
    </row>
    <row r="83488" spans="5:5">
      <c r="E83488" s="15"/>
    </row>
    <row r="83489" spans="5:5">
      <c r="E83489" s="15"/>
    </row>
    <row r="83490" spans="5:5">
      <c r="E83490" s="15"/>
    </row>
    <row r="83491" spans="5:5">
      <c r="E83491" s="15"/>
    </row>
    <row r="83492" spans="5:5">
      <c r="E83492" s="15"/>
    </row>
    <row r="83493" spans="5:5">
      <c r="E83493" s="15"/>
    </row>
    <row r="83494" spans="5:5">
      <c r="E83494" s="15"/>
    </row>
    <row r="83495" spans="5:5">
      <c r="E83495" s="15"/>
    </row>
    <row r="83496" spans="5:5">
      <c r="E83496" s="15"/>
    </row>
    <row r="83497" spans="5:5">
      <c r="E83497" s="15"/>
    </row>
    <row r="83498" spans="5:5">
      <c r="E83498" s="15"/>
    </row>
    <row r="83499" spans="5:5">
      <c r="E83499" s="15"/>
    </row>
    <row r="83500" spans="5:5">
      <c r="E83500" s="15"/>
    </row>
    <row r="83501" spans="5:5">
      <c r="E83501" s="15"/>
    </row>
    <row r="83502" spans="5:5">
      <c r="E83502" s="15"/>
    </row>
    <row r="83503" spans="5:5">
      <c r="E83503" s="15"/>
    </row>
    <row r="83504" spans="5:5">
      <c r="E83504" s="15"/>
    </row>
    <row r="83505" spans="5:5">
      <c r="E83505" s="15"/>
    </row>
    <row r="83506" spans="5:5">
      <c r="E83506" s="15"/>
    </row>
    <row r="83507" spans="5:5">
      <c r="E83507" s="15"/>
    </row>
    <row r="83508" spans="5:5">
      <c r="E83508" s="15"/>
    </row>
    <row r="83509" spans="5:5">
      <c r="E83509" s="15"/>
    </row>
    <row r="83510" spans="5:5">
      <c r="E83510" s="15"/>
    </row>
    <row r="83511" spans="5:5">
      <c r="E83511" s="15"/>
    </row>
    <row r="83512" spans="5:5">
      <c r="E83512" s="15"/>
    </row>
    <row r="83513" spans="5:5">
      <c r="E83513" s="15"/>
    </row>
    <row r="83514" spans="5:5">
      <c r="E83514" s="15"/>
    </row>
    <row r="83515" spans="5:5">
      <c r="E83515" s="15"/>
    </row>
    <row r="83516" spans="5:5">
      <c r="E83516" s="15"/>
    </row>
    <row r="83517" spans="5:5">
      <c r="E83517" s="15"/>
    </row>
    <row r="83518" spans="5:5">
      <c r="E83518" s="15"/>
    </row>
    <row r="83519" spans="5:5">
      <c r="E83519" s="15"/>
    </row>
    <row r="83520" spans="5:5">
      <c r="E83520" s="15"/>
    </row>
    <row r="83521" spans="5:5">
      <c r="E83521" s="15"/>
    </row>
    <row r="83522" spans="5:5">
      <c r="E83522" s="15"/>
    </row>
    <row r="83523" spans="5:5">
      <c r="E83523" s="15"/>
    </row>
    <row r="83524" spans="5:5">
      <c r="E83524" s="15"/>
    </row>
    <row r="83525" spans="5:5">
      <c r="E83525" s="15"/>
    </row>
    <row r="83526" spans="5:5">
      <c r="E83526" s="15"/>
    </row>
    <row r="83527" spans="5:5">
      <c r="E83527" s="15"/>
    </row>
    <row r="83528" spans="5:5">
      <c r="E83528" s="15"/>
    </row>
    <row r="83529" spans="5:5">
      <c r="E83529" s="15"/>
    </row>
    <row r="83530" spans="5:5">
      <c r="E83530" s="15"/>
    </row>
    <row r="83531" spans="5:5">
      <c r="E83531" s="15"/>
    </row>
    <row r="83532" spans="5:5">
      <c r="E83532" s="15"/>
    </row>
    <row r="83533" spans="5:5">
      <c r="E83533" s="15"/>
    </row>
    <row r="83534" spans="5:5">
      <c r="E83534" s="15"/>
    </row>
    <row r="83535" spans="5:5">
      <c r="E83535" s="15"/>
    </row>
    <row r="83536" spans="5:5">
      <c r="E83536" s="15"/>
    </row>
    <row r="83537" spans="5:5">
      <c r="E83537" s="15"/>
    </row>
    <row r="83538" spans="5:5">
      <c r="E83538" s="15"/>
    </row>
    <row r="83539" spans="5:5">
      <c r="E83539" s="15"/>
    </row>
    <row r="83540" spans="5:5">
      <c r="E83540" s="15"/>
    </row>
    <row r="83541" spans="5:5">
      <c r="E83541" s="15"/>
    </row>
    <row r="83542" spans="5:5">
      <c r="E83542" s="15"/>
    </row>
    <row r="83543" spans="5:5">
      <c r="E83543" s="15"/>
    </row>
    <row r="83544" spans="5:5">
      <c r="E83544" s="15"/>
    </row>
    <row r="83545" spans="5:5">
      <c r="E83545" s="15"/>
    </row>
    <row r="83546" spans="5:5">
      <c r="E83546" s="15"/>
    </row>
    <row r="83547" spans="5:5">
      <c r="E83547" s="15"/>
    </row>
    <row r="83548" spans="5:5">
      <c r="E83548" s="15"/>
    </row>
    <row r="83549" spans="5:5">
      <c r="E83549" s="15"/>
    </row>
    <row r="83550" spans="5:5">
      <c r="E83550" s="15"/>
    </row>
    <row r="83551" spans="5:5">
      <c r="E83551" s="15"/>
    </row>
    <row r="83552" spans="5:5">
      <c r="E83552" s="15"/>
    </row>
    <row r="83553" spans="5:5">
      <c r="E83553" s="15"/>
    </row>
    <row r="83554" spans="5:5">
      <c r="E83554" s="15"/>
    </row>
    <row r="83555" spans="5:5">
      <c r="E83555" s="15"/>
    </row>
    <row r="83556" spans="5:5">
      <c r="E83556" s="15"/>
    </row>
    <row r="83557" spans="5:5">
      <c r="E83557" s="15"/>
    </row>
    <row r="83558" spans="5:5">
      <c r="E83558" s="15"/>
    </row>
    <row r="83559" spans="5:5">
      <c r="E83559" s="15"/>
    </row>
    <row r="83560" spans="5:5">
      <c r="E83560" s="15"/>
    </row>
    <row r="83561" spans="5:5">
      <c r="E83561" s="15"/>
    </row>
    <row r="83562" spans="5:5">
      <c r="E83562" s="15"/>
    </row>
    <row r="83563" spans="5:5">
      <c r="E83563" s="15"/>
    </row>
    <row r="83564" spans="5:5">
      <c r="E83564" s="15"/>
    </row>
    <row r="83565" spans="5:5">
      <c r="E83565" s="15"/>
    </row>
    <row r="83566" spans="5:5">
      <c r="E83566" s="15"/>
    </row>
    <row r="83567" spans="5:5">
      <c r="E83567" s="15"/>
    </row>
    <row r="83568" spans="5:5">
      <c r="E83568" s="15"/>
    </row>
    <row r="83569" spans="5:5">
      <c r="E83569" s="15"/>
    </row>
    <row r="83570" spans="5:5">
      <c r="E83570" s="15"/>
    </row>
    <row r="83571" spans="5:5">
      <c r="E83571" s="15"/>
    </row>
    <row r="83572" spans="5:5">
      <c r="E83572" s="15"/>
    </row>
    <row r="83573" spans="5:5">
      <c r="E83573" s="15"/>
    </row>
    <row r="83574" spans="5:5">
      <c r="E83574" s="15"/>
    </row>
    <row r="83575" spans="5:5">
      <c r="E83575" s="15"/>
    </row>
    <row r="83576" spans="5:5">
      <c r="E83576" s="15"/>
    </row>
    <row r="83577" spans="5:5">
      <c r="E83577" s="15"/>
    </row>
    <row r="83578" spans="5:5">
      <c r="E83578" s="15"/>
    </row>
    <row r="83579" spans="5:5">
      <c r="E83579" s="15"/>
    </row>
    <row r="83580" spans="5:5">
      <c r="E83580" s="15"/>
    </row>
    <row r="83581" spans="5:5">
      <c r="E83581" s="15"/>
    </row>
    <row r="83582" spans="5:5">
      <c r="E83582" s="15"/>
    </row>
    <row r="83583" spans="5:5">
      <c r="E83583" s="15"/>
    </row>
    <row r="83584" spans="5:5">
      <c r="E83584" s="15"/>
    </row>
    <row r="83585" spans="5:5">
      <c r="E83585" s="15"/>
    </row>
    <row r="83586" spans="5:5">
      <c r="E83586" s="15"/>
    </row>
    <row r="83587" spans="5:5">
      <c r="E83587" s="15"/>
    </row>
    <row r="83588" spans="5:5">
      <c r="E83588" s="15"/>
    </row>
    <row r="83589" spans="5:5">
      <c r="E83589" s="15"/>
    </row>
    <row r="83590" spans="5:5">
      <c r="E83590" s="15"/>
    </row>
    <row r="83591" spans="5:5">
      <c r="E83591" s="15"/>
    </row>
    <row r="83592" spans="5:5">
      <c r="E83592" s="15"/>
    </row>
    <row r="83593" spans="5:5">
      <c r="E83593" s="15"/>
    </row>
    <row r="83594" spans="5:5">
      <c r="E83594" s="15"/>
    </row>
    <row r="83595" spans="5:5">
      <c r="E83595" s="15"/>
    </row>
    <row r="83596" spans="5:5">
      <c r="E83596" s="15"/>
    </row>
    <row r="83597" spans="5:5">
      <c r="E83597" s="15"/>
    </row>
    <row r="83598" spans="5:5">
      <c r="E83598" s="15"/>
    </row>
    <row r="83599" spans="5:5">
      <c r="E83599" s="15"/>
    </row>
    <row r="83600" spans="5:5">
      <c r="E83600" s="15"/>
    </row>
    <row r="83601" spans="5:5">
      <c r="E83601" s="15"/>
    </row>
    <row r="83602" spans="5:5">
      <c r="E83602" s="15"/>
    </row>
    <row r="83603" spans="5:5">
      <c r="E83603" s="15"/>
    </row>
    <row r="83604" spans="5:5">
      <c r="E83604" s="15"/>
    </row>
    <row r="83605" spans="5:5">
      <c r="E83605" s="15"/>
    </row>
    <row r="83606" spans="5:5">
      <c r="E83606" s="15"/>
    </row>
    <row r="83607" spans="5:5">
      <c r="E83607" s="15"/>
    </row>
    <row r="83608" spans="5:5">
      <c r="E83608" s="15"/>
    </row>
    <row r="83609" spans="5:5">
      <c r="E83609" s="15"/>
    </row>
    <row r="83610" spans="5:5">
      <c r="E83610" s="15"/>
    </row>
    <row r="83611" spans="5:5">
      <c r="E83611" s="15"/>
    </row>
    <row r="83612" spans="5:5">
      <c r="E83612" s="15"/>
    </row>
    <row r="83613" spans="5:5">
      <c r="E83613" s="15"/>
    </row>
    <row r="83614" spans="5:5">
      <c r="E83614" s="15"/>
    </row>
    <row r="83615" spans="5:5">
      <c r="E83615" s="15"/>
    </row>
    <row r="83616" spans="5:5">
      <c r="E83616" s="15"/>
    </row>
    <row r="83617" spans="5:5">
      <c r="E83617" s="15"/>
    </row>
    <row r="83618" spans="5:5">
      <c r="E83618" s="15"/>
    </row>
    <row r="83619" spans="5:5">
      <c r="E83619" s="15"/>
    </row>
    <row r="83620" spans="5:5">
      <c r="E83620" s="15"/>
    </row>
    <row r="83621" spans="5:5">
      <c r="E83621" s="15"/>
    </row>
    <row r="83622" spans="5:5">
      <c r="E83622" s="15"/>
    </row>
    <row r="83623" spans="5:5">
      <c r="E83623" s="15"/>
    </row>
    <row r="83624" spans="5:5">
      <c r="E83624" s="15"/>
    </row>
    <row r="83625" spans="5:5">
      <c r="E83625" s="15"/>
    </row>
    <row r="83626" spans="5:5">
      <c r="E83626" s="15"/>
    </row>
    <row r="83627" spans="5:5">
      <c r="E83627" s="15"/>
    </row>
    <row r="83628" spans="5:5">
      <c r="E83628" s="15"/>
    </row>
    <row r="83629" spans="5:5">
      <c r="E83629" s="15"/>
    </row>
    <row r="83630" spans="5:5">
      <c r="E83630" s="15"/>
    </row>
    <row r="83631" spans="5:5">
      <c r="E83631" s="15"/>
    </row>
    <row r="83632" spans="5:5">
      <c r="E83632" s="15"/>
    </row>
    <row r="83633" spans="5:5">
      <c r="E83633" s="15"/>
    </row>
    <row r="83634" spans="5:5">
      <c r="E83634" s="15"/>
    </row>
    <row r="83635" spans="5:5">
      <c r="E83635" s="15"/>
    </row>
    <row r="83636" spans="5:5">
      <c r="E83636" s="15"/>
    </row>
    <row r="83637" spans="5:5">
      <c r="E83637" s="15"/>
    </row>
    <row r="83638" spans="5:5">
      <c r="E83638" s="15"/>
    </row>
    <row r="83639" spans="5:5">
      <c r="E83639" s="15"/>
    </row>
    <row r="83640" spans="5:5">
      <c r="E83640" s="15"/>
    </row>
    <row r="83641" spans="5:5">
      <c r="E83641" s="15"/>
    </row>
    <row r="83642" spans="5:5">
      <c r="E83642" s="15"/>
    </row>
    <row r="83643" spans="5:5">
      <c r="E83643" s="15"/>
    </row>
    <row r="83644" spans="5:5">
      <c r="E83644" s="15"/>
    </row>
    <row r="83645" spans="5:5">
      <c r="E83645" s="15"/>
    </row>
    <row r="83646" spans="5:5">
      <c r="E83646" s="15"/>
    </row>
    <row r="83647" spans="5:5">
      <c r="E83647" s="15"/>
    </row>
    <row r="83648" spans="5:5">
      <c r="E83648" s="15"/>
    </row>
    <row r="83649" spans="5:5">
      <c r="E83649" s="15"/>
    </row>
    <row r="83650" spans="5:5">
      <c r="E83650" s="15"/>
    </row>
    <row r="83651" spans="5:5">
      <c r="E83651" s="15"/>
    </row>
    <row r="83652" spans="5:5">
      <c r="E83652" s="15"/>
    </row>
    <row r="83653" spans="5:5">
      <c r="E83653" s="15"/>
    </row>
    <row r="83654" spans="5:5">
      <c r="E83654" s="15"/>
    </row>
    <row r="83655" spans="5:5">
      <c r="E83655" s="15"/>
    </row>
    <row r="83656" spans="5:5">
      <c r="E83656" s="15"/>
    </row>
    <row r="83657" spans="5:5">
      <c r="E83657" s="15"/>
    </row>
    <row r="83658" spans="5:5">
      <c r="E83658" s="15"/>
    </row>
    <row r="83659" spans="5:5">
      <c r="E83659" s="15"/>
    </row>
    <row r="83660" spans="5:5">
      <c r="E83660" s="15"/>
    </row>
    <row r="83661" spans="5:5">
      <c r="E83661" s="15"/>
    </row>
    <row r="83662" spans="5:5">
      <c r="E83662" s="15"/>
    </row>
    <row r="83663" spans="5:5">
      <c r="E83663" s="15"/>
    </row>
    <row r="83664" spans="5:5">
      <c r="E83664" s="15"/>
    </row>
    <row r="83665" spans="5:5">
      <c r="E83665" s="15"/>
    </row>
    <row r="83666" spans="5:5">
      <c r="E83666" s="15"/>
    </row>
    <row r="83667" spans="5:5">
      <c r="E83667" s="15"/>
    </row>
    <row r="83668" spans="5:5">
      <c r="E83668" s="15"/>
    </row>
    <row r="83669" spans="5:5">
      <c r="E83669" s="15"/>
    </row>
    <row r="83670" spans="5:5">
      <c r="E83670" s="15"/>
    </row>
    <row r="83671" spans="5:5">
      <c r="E83671" s="15"/>
    </row>
    <row r="83672" spans="5:5">
      <c r="E83672" s="15"/>
    </row>
    <row r="83673" spans="5:5">
      <c r="E83673" s="15"/>
    </row>
    <row r="83674" spans="5:5">
      <c r="E83674" s="15"/>
    </row>
    <row r="83675" spans="5:5">
      <c r="E83675" s="15"/>
    </row>
    <row r="83676" spans="5:5">
      <c r="E83676" s="15"/>
    </row>
    <row r="83677" spans="5:5">
      <c r="E83677" s="15"/>
    </row>
    <row r="83678" spans="5:5">
      <c r="E83678" s="15"/>
    </row>
    <row r="83679" spans="5:5">
      <c r="E83679" s="15"/>
    </row>
    <row r="83680" spans="5:5">
      <c r="E83680" s="15"/>
    </row>
    <row r="83681" spans="5:5">
      <c r="E83681" s="15"/>
    </row>
    <row r="83682" spans="5:5">
      <c r="E83682" s="15"/>
    </row>
    <row r="83683" spans="5:5">
      <c r="E83683" s="15"/>
    </row>
    <row r="83684" spans="5:5">
      <c r="E83684" s="15"/>
    </row>
    <row r="83685" spans="5:5">
      <c r="E83685" s="15"/>
    </row>
    <row r="83686" spans="5:5">
      <c r="E83686" s="15"/>
    </row>
    <row r="83687" spans="5:5">
      <c r="E83687" s="15"/>
    </row>
    <row r="83688" spans="5:5">
      <c r="E83688" s="15"/>
    </row>
    <row r="83689" spans="5:5">
      <c r="E83689" s="15"/>
    </row>
    <row r="83690" spans="5:5">
      <c r="E83690" s="15"/>
    </row>
    <row r="83691" spans="5:5">
      <c r="E83691" s="15"/>
    </row>
    <row r="83692" spans="5:5">
      <c r="E83692" s="15"/>
    </row>
    <row r="83693" spans="5:5">
      <c r="E83693" s="15"/>
    </row>
    <row r="83694" spans="5:5">
      <c r="E83694" s="15"/>
    </row>
    <row r="83695" spans="5:5">
      <c r="E83695" s="15"/>
    </row>
    <row r="83696" spans="5:5">
      <c r="E83696" s="15"/>
    </row>
    <row r="83697" spans="5:5">
      <c r="E83697" s="15"/>
    </row>
    <row r="83698" spans="5:5">
      <c r="E83698" s="15"/>
    </row>
    <row r="83699" spans="5:5">
      <c r="E83699" s="15"/>
    </row>
    <row r="83700" spans="5:5">
      <c r="E83700" s="15"/>
    </row>
    <row r="83701" spans="5:5">
      <c r="E83701" s="15"/>
    </row>
    <row r="83702" spans="5:5">
      <c r="E83702" s="15"/>
    </row>
    <row r="83703" spans="5:5">
      <c r="E83703" s="15"/>
    </row>
    <row r="83704" spans="5:5">
      <c r="E83704" s="15"/>
    </row>
    <row r="83705" spans="5:5">
      <c r="E83705" s="15"/>
    </row>
    <row r="83706" spans="5:5">
      <c r="E83706" s="15"/>
    </row>
    <row r="83707" spans="5:5">
      <c r="E83707" s="15"/>
    </row>
    <row r="83708" spans="5:5">
      <c r="E83708" s="15"/>
    </row>
    <row r="83709" spans="5:5">
      <c r="E83709" s="15"/>
    </row>
    <row r="83710" spans="5:5">
      <c r="E83710" s="15"/>
    </row>
    <row r="83711" spans="5:5">
      <c r="E83711" s="15"/>
    </row>
    <row r="83712" spans="5:5">
      <c r="E83712" s="15"/>
    </row>
    <row r="83713" spans="5:5">
      <c r="E83713" s="15"/>
    </row>
    <row r="83714" spans="5:5">
      <c r="E83714" s="15"/>
    </row>
    <row r="83715" spans="5:5">
      <c r="E83715" s="15"/>
    </row>
    <row r="83716" spans="5:5">
      <c r="E83716" s="15"/>
    </row>
    <row r="83717" spans="5:5">
      <c r="E83717" s="15"/>
    </row>
    <row r="83718" spans="5:5">
      <c r="E83718" s="15"/>
    </row>
    <row r="83719" spans="5:5">
      <c r="E83719" s="15"/>
    </row>
    <row r="83720" spans="5:5">
      <c r="E83720" s="15"/>
    </row>
    <row r="83721" spans="5:5">
      <c r="E83721" s="15"/>
    </row>
    <row r="83722" spans="5:5">
      <c r="E83722" s="15"/>
    </row>
    <row r="83723" spans="5:5">
      <c r="E83723" s="15"/>
    </row>
    <row r="83724" spans="5:5">
      <c r="E83724" s="15"/>
    </row>
    <row r="83725" spans="5:5">
      <c r="E83725" s="15"/>
    </row>
    <row r="83726" spans="5:5">
      <c r="E83726" s="15"/>
    </row>
    <row r="83727" spans="5:5">
      <c r="E83727" s="15"/>
    </row>
    <row r="83728" spans="5:5">
      <c r="E83728" s="15"/>
    </row>
    <row r="83729" spans="5:5">
      <c r="E83729" s="15"/>
    </row>
    <row r="83730" spans="5:5">
      <c r="E83730" s="15"/>
    </row>
    <row r="83731" spans="5:5">
      <c r="E83731" s="15"/>
    </row>
    <row r="83732" spans="5:5">
      <c r="E83732" s="15"/>
    </row>
    <row r="83733" spans="5:5">
      <c r="E83733" s="15"/>
    </row>
    <row r="83734" spans="5:5">
      <c r="E83734" s="15"/>
    </row>
    <row r="83735" spans="5:5">
      <c r="E83735" s="15"/>
    </row>
    <row r="83736" spans="5:5">
      <c r="E83736" s="15"/>
    </row>
    <row r="83737" spans="5:5">
      <c r="E83737" s="15"/>
    </row>
    <row r="83738" spans="5:5">
      <c r="E83738" s="15"/>
    </row>
    <row r="83739" spans="5:5">
      <c r="E83739" s="15"/>
    </row>
    <row r="83740" spans="5:5">
      <c r="E83740" s="15"/>
    </row>
    <row r="83741" spans="5:5">
      <c r="E83741" s="15"/>
    </row>
    <row r="83742" spans="5:5">
      <c r="E83742" s="15"/>
    </row>
    <row r="83743" spans="5:5">
      <c r="E83743" s="15"/>
    </row>
    <row r="83744" spans="5:5">
      <c r="E83744" s="15"/>
    </row>
    <row r="83745" spans="5:5">
      <c r="E83745" s="15"/>
    </row>
    <row r="83746" spans="5:5">
      <c r="E83746" s="15"/>
    </row>
    <row r="83747" spans="5:5">
      <c r="E83747" s="15"/>
    </row>
    <row r="83748" spans="5:5">
      <c r="E83748" s="15"/>
    </row>
    <row r="83749" spans="5:5">
      <c r="E83749" s="15"/>
    </row>
    <row r="83750" spans="5:5">
      <c r="E83750" s="15"/>
    </row>
    <row r="83751" spans="5:5">
      <c r="E83751" s="15"/>
    </row>
    <row r="83752" spans="5:5">
      <c r="E83752" s="15"/>
    </row>
    <row r="83753" spans="5:5">
      <c r="E83753" s="15"/>
    </row>
    <row r="83754" spans="5:5">
      <c r="E83754" s="15"/>
    </row>
    <row r="83755" spans="5:5">
      <c r="E83755" s="15"/>
    </row>
    <row r="83756" spans="5:5">
      <c r="E83756" s="15"/>
    </row>
    <row r="83757" spans="5:5">
      <c r="E83757" s="15"/>
    </row>
    <row r="83758" spans="5:5">
      <c r="E83758" s="15"/>
    </row>
    <row r="83759" spans="5:5">
      <c r="E83759" s="15"/>
    </row>
    <row r="83760" spans="5:5">
      <c r="E83760" s="15"/>
    </row>
    <row r="83761" spans="5:5">
      <c r="E83761" s="15"/>
    </row>
    <row r="83762" spans="5:5">
      <c r="E83762" s="15"/>
    </row>
    <row r="83763" spans="5:5">
      <c r="E83763" s="15"/>
    </row>
    <row r="83764" spans="5:5">
      <c r="E83764" s="15"/>
    </row>
    <row r="83765" spans="5:5">
      <c r="E83765" s="15"/>
    </row>
    <row r="83766" spans="5:5">
      <c r="E83766" s="15"/>
    </row>
    <row r="83767" spans="5:5">
      <c r="E83767" s="15"/>
    </row>
    <row r="83768" spans="5:5">
      <c r="E83768" s="15"/>
    </row>
    <row r="83769" spans="5:5">
      <c r="E83769" s="15"/>
    </row>
    <row r="83770" spans="5:5">
      <c r="E83770" s="15"/>
    </row>
    <row r="83771" spans="5:5">
      <c r="E83771" s="15"/>
    </row>
    <row r="83772" spans="5:5">
      <c r="E83772" s="15"/>
    </row>
    <row r="83773" spans="5:5">
      <c r="E83773" s="15"/>
    </row>
    <row r="83774" spans="5:5">
      <c r="E83774" s="15"/>
    </row>
    <row r="83775" spans="5:5">
      <c r="E83775" s="15"/>
    </row>
    <row r="83776" spans="5:5">
      <c r="E83776" s="15"/>
    </row>
    <row r="83777" spans="5:5">
      <c r="E83777" s="15"/>
    </row>
    <row r="83778" spans="5:5">
      <c r="E83778" s="15"/>
    </row>
    <row r="83779" spans="5:5">
      <c r="E83779" s="15"/>
    </row>
    <row r="83780" spans="5:5">
      <c r="E83780" s="15"/>
    </row>
    <row r="83781" spans="5:5">
      <c r="E83781" s="15"/>
    </row>
    <row r="83782" spans="5:5">
      <c r="E83782" s="15"/>
    </row>
    <row r="83783" spans="5:5">
      <c r="E83783" s="15"/>
    </row>
    <row r="83784" spans="5:5">
      <c r="E83784" s="15"/>
    </row>
    <row r="83785" spans="5:5">
      <c r="E83785" s="15"/>
    </row>
    <row r="83786" spans="5:5">
      <c r="E83786" s="15"/>
    </row>
    <row r="83787" spans="5:5">
      <c r="E83787" s="15"/>
    </row>
    <row r="83788" spans="5:5">
      <c r="E83788" s="15"/>
    </row>
    <row r="83789" spans="5:5">
      <c r="E83789" s="15"/>
    </row>
    <row r="83790" spans="5:5">
      <c r="E83790" s="15"/>
    </row>
    <row r="83791" spans="5:5">
      <c r="E83791" s="15"/>
    </row>
    <row r="83792" spans="5:5">
      <c r="E83792" s="15"/>
    </row>
    <row r="83793" spans="5:5">
      <c r="E83793" s="15"/>
    </row>
    <row r="83794" spans="5:5">
      <c r="E83794" s="15"/>
    </row>
    <row r="83795" spans="5:5">
      <c r="E83795" s="15"/>
    </row>
    <row r="83796" spans="5:5">
      <c r="E83796" s="15"/>
    </row>
    <row r="83797" spans="5:5">
      <c r="E83797" s="15"/>
    </row>
    <row r="83798" spans="5:5">
      <c r="E83798" s="15"/>
    </row>
    <row r="83799" spans="5:5">
      <c r="E83799" s="15"/>
    </row>
    <row r="83800" spans="5:5">
      <c r="E83800" s="15"/>
    </row>
    <row r="83801" spans="5:5">
      <c r="E83801" s="15"/>
    </row>
    <row r="83802" spans="5:5">
      <c r="E83802" s="15"/>
    </row>
    <row r="83803" spans="5:5">
      <c r="E83803" s="15"/>
    </row>
    <row r="83804" spans="5:5">
      <c r="E83804" s="15"/>
    </row>
    <row r="83805" spans="5:5">
      <c r="E83805" s="15"/>
    </row>
    <row r="83806" spans="5:5">
      <c r="E83806" s="15"/>
    </row>
    <row r="83807" spans="5:5">
      <c r="E83807" s="15"/>
    </row>
    <row r="83808" spans="5:5">
      <c r="E83808" s="15"/>
    </row>
    <row r="83809" spans="5:5">
      <c r="E83809" s="15"/>
    </row>
    <row r="83810" spans="5:5">
      <c r="E83810" s="15"/>
    </row>
    <row r="83811" spans="5:5">
      <c r="E83811" s="15"/>
    </row>
    <row r="83812" spans="5:5">
      <c r="E83812" s="15"/>
    </row>
    <row r="83813" spans="5:5">
      <c r="E83813" s="15"/>
    </row>
    <row r="83814" spans="5:5">
      <c r="E83814" s="15"/>
    </row>
    <row r="83815" spans="5:5">
      <c r="E83815" s="15"/>
    </row>
    <row r="83816" spans="5:5">
      <c r="E83816" s="15"/>
    </row>
    <row r="83817" spans="5:5">
      <c r="E83817" s="15"/>
    </row>
    <row r="83818" spans="5:5">
      <c r="E83818" s="15"/>
    </row>
    <row r="83819" spans="5:5">
      <c r="E83819" s="15"/>
    </row>
    <row r="83820" spans="5:5">
      <c r="E83820" s="15"/>
    </row>
    <row r="83821" spans="5:5">
      <c r="E83821" s="15"/>
    </row>
    <row r="83822" spans="5:5">
      <c r="E83822" s="15"/>
    </row>
    <row r="83823" spans="5:5">
      <c r="E83823" s="15"/>
    </row>
    <row r="83824" spans="5:5">
      <c r="E83824" s="15"/>
    </row>
    <row r="83825" spans="5:5">
      <c r="E83825" s="15"/>
    </row>
    <row r="83826" spans="5:5">
      <c r="E83826" s="15"/>
    </row>
    <row r="83827" spans="5:5">
      <c r="E83827" s="15"/>
    </row>
    <row r="83828" spans="5:5">
      <c r="E83828" s="15"/>
    </row>
    <row r="83829" spans="5:5">
      <c r="E83829" s="15"/>
    </row>
    <row r="83830" spans="5:5">
      <c r="E83830" s="15"/>
    </row>
    <row r="83831" spans="5:5">
      <c r="E83831" s="15"/>
    </row>
    <row r="83832" spans="5:5">
      <c r="E83832" s="15"/>
    </row>
    <row r="83833" spans="5:5">
      <c r="E83833" s="15"/>
    </row>
    <row r="83834" spans="5:5">
      <c r="E83834" s="15"/>
    </row>
    <row r="83835" spans="5:5">
      <c r="E83835" s="15"/>
    </row>
    <row r="83836" spans="5:5">
      <c r="E83836" s="15"/>
    </row>
    <row r="83837" spans="5:5">
      <c r="E83837" s="15"/>
    </row>
    <row r="83838" spans="5:5">
      <c r="E83838" s="15"/>
    </row>
    <row r="83839" spans="5:5">
      <c r="E83839" s="15"/>
    </row>
    <row r="83840" spans="5:5">
      <c r="E83840" s="15"/>
    </row>
    <row r="83841" spans="5:5">
      <c r="E83841" s="15"/>
    </row>
    <row r="83842" spans="5:5">
      <c r="E83842" s="15"/>
    </row>
    <row r="83843" spans="5:5">
      <c r="E83843" s="15"/>
    </row>
    <row r="83844" spans="5:5">
      <c r="E83844" s="15"/>
    </row>
    <row r="83845" spans="5:5">
      <c r="E83845" s="15"/>
    </row>
    <row r="83846" spans="5:5">
      <c r="E83846" s="15"/>
    </row>
    <row r="83847" spans="5:5">
      <c r="E83847" s="15"/>
    </row>
    <row r="83848" spans="5:5">
      <c r="E83848" s="15"/>
    </row>
    <row r="83849" spans="5:5">
      <c r="E83849" s="15"/>
    </row>
    <row r="83850" spans="5:5">
      <c r="E83850" s="15"/>
    </row>
    <row r="83851" spans="5:5">
      <c r="E83851" s="15"/>
    </row>
    <row r="83852" spans="5:5">
      <c r="E83852" s="15"/>
    </row>
    <row r="83853" spans="5:5">
      <c r="E83853" s="15"/>
    </row>
    <row r="83854" spans="5:5">
      <c r="E83854" s="15"/>
    </row>
    <row r="83855" spans="5:5">
      <c r="E83855" s="15"/>
    </row>
    <row r="83856" spans="5:5">
      <c r="E83856" s="15"/>
    </row>
    <row r="83857" spans="5:5">
      <c r="E83857" s="15"/>
    </row>
    <row r="83858" spans="5:5">
      <c r="E83858" s="15"/>
    </row>
    <row r="83859" spans="5:5">
      <c r="E83859" s="15"/>
    </row>
    <row r="83860" spans="5:5">
      <c r="E83860" s="15"/>
    </row>
    <row r="83861" spans="5:5">
      <c r="E83861" s="15"/>
    </row>
    <row r="83862" spans="5:5">
      <c r="E83862" s="15"/>
    </row>
    <row r="83863" spans="5:5">
      <c r="E83863" s="15"/>
    </row>
    <row r="83864" spans="5:5">
      <c r="E83864" s="15"/>
    </row>
    <row r="83865" spans="5:5">
      <c r="E83865" s="15"/>
    </row>
    <row r="83866" spans="5:5">
      <c r="E83866" s="15"/>
    </row>
    <row r="83867" spans="5:5">
      <c r="E83867" s="15"/>
    </row>
    <row r="83868" spans="5:5">
      <c r="E83868" s="15"/>
    </row>
    <row r="83869" spans="5:5">
      <c r="E83869" s="15"/>
    </row>
    <row r="83870" spans="5:5">
      <c r="E83870" s="15"/>
    </row>
    <row r="83871" spans="5:5">
      <c r="E83871" s="15"/>
    </row>
    <row r="83872" spans="5:5">
      <c r="E83872" s="15"/>
    </row>
    <row r="83873" spans="5:5">
      <c r="E83873" s="15"/>
    </row>
    <row r="83874" spans="5:5">
      <c r="E83874" s="15"/>
    </row>
    <row r="83875" spans="5:5">
      <c r="E83875" s="15"/>
    </row>
    <row r="83876" spans="5:5">
      <c r="E83876" s="15"/>
    </row>
    <row r="83877" spans="5:5">
      <c r="E83877" s="15"/>
    </row>
    <row r="83878" spans="5:5">
      <c r="E83878" s="15"/>
    </row>
    <row r="83879" spans="5:5">
      <c r="E83879" s="15"/>
    </row>
    <row r="83880" spans="5:5">
      <c r="E83880" s="15"/>
    </row>
    <row r="83881" spans="5:5">
      <c r="E83881" s="15"/>
    </row>
    <row r="83882" spans="5:5">
      <c r="E83882" s="15"/>
    </row>
    <row r="83883" spans="5:5">
      <c r="E83883" s="15"/>
    </row>
    <row r="83884" spans="5:5">
      <c r="E83884" s="15"/>
    </row>
    <row r="83885" spans="5:5">
      <c r="E83885" s="15"/>
    </row>
    <row r="83886" spans="5:5">
      <c r="E83886" s="15"/>
    </row>
    <row r="83887" spans="5:5">
      <c r="E83887" s="15"/>
    </row>
    <row r="83888" spans="5:5">
      <c r="E83888" s="15"/>
    </row>
    <row r="83889" spans="5:5">
      <c r="E83889" s="15"/>
    </row>
    <row r="83890" spans="5:5">
      <c r="E83890" s="15"/>
    </row>
    <row r="83891" spans="5:5">
      <c r="E83891" s="15"/>
    </row>
    <row r="83892" spans="5:5">
      <c r="E83892" s="15"/>
    </row>
    <row r="83893" spans="5:5">
      <c r="E83893" s="15"/>
    </row>
    <row r="83894" spans="5:5">
      <c r="E83894" s="15"/>
    </row>
    <row r="83895" spans="5:5">
      <c r="E83895" s="15"/>
    </row>
    <row r="83896" spans="5:5">
      <c r="E83896" s="15"/>
    </row>
    <row r="83897" spans="5:5">
      <c r="E83897" s="15"/>
    </row>
    <row r="83898" spans="5:5">
      <c r="E83898" s="15"/>
    </row>
    <row r="83899" spans="5:5">
      <c r="E83899" s="15"/>
    </row>
    <row r="83900" spans="5:5">
      <c r="E83900" s="15"/>
    </row>
    <row r="83901" spans="5:5">
      <c r="E83901" s="15"/>
    </row>
    <row r="83902" spans="5:5">
      <c r="E83902" s="15"/>
    </row>
    <row r="83903" spans="5:5">
      <c r="E83903" s="15"/>
    </row>
    <row r="83904" spans="5:5">
      <c r="E83904" s="15"/>
    </row>
    <row r="83905" spans="5:5">
      <c r="E83905" s="15"/>
    </row>
    <row r="83906" spans="5:5">
      <c r="E83906" s="15"/>
    </row>
    <row r="83907" spans="5:5">
      <c r="E83907" s="15"/>
    </row>
    <row r="83908" spans="5:5">
      <c r="E83908" s="15"/>
    </row>
    <row r="83909" spans="5:5">
      <c r="E83909" s="15"/>
    </row>
    <row r="83910" spans="5:5">
      <c r="E83910" s="15"/>
    </row>
    <row r="83911" spans="5:5">
      <c r="E83911" s="15"/>
    </row>
    <row r="83912" spans="5:5">
      <c r="E83912" s="15"/>
    </row>
    <row r="83913" spans="5:5">
      <c r="E83913" s="15"/>
    </row>
    <row r="83914" spans="5:5">
      <c r="E83914" s="15"/>
    </row>
    <row r="83915" spans="5:5">
      <c r="E83915" s="15"/>
    </row>
    <row r="83916" spans="5:5">
      <c r="E83916" s="15"/>
    </row>
    <row r="83917" spans="5:5">
      <c r="E83917" s="15"/>
    </row>
    <row r="83918" spans="5:5">
      <c r="E83918" s="15"/>
    </row>
    <row r="83919" spans="5:5">
      <c r="E83919" s="15"/>
    </row>
    <row r="83920" spans="5:5">
      <c r="E83920" s="15"/>
    </row>
    <row r="83921" spans="5:5">
      <c r="E83921" s="15"/>
    </row>
    <row r="83922" spans="5:5">
      <c r="E83922" s="15"/>
    </row>
    <row r="83923" spans="5:5">
      <c r="E83923" s="15"/>
    </row>
    <row r="83924" spans="5:5">
      <c r="E83924" s="15"/>
    </row>
    <row r="83925" spans="5:5">
      <c r="E83925" s="15"/>
    </row>
    <row r="83926" spans="5:5">
      <c r="E83926" s="15"/>
    </row>
    <row r="83927" spans="5:5">
      <c r="E83927" s="15"/>
    </row>
    <row r="83928" spans="5:5">
      <c r="E83928" s="15"/>
    </row>
    <row r="83929" spans="5:5">
      <c r="E83929" s="15"/>
    </row>
    <row r="83930" spans="5:5">
      <c r="E83930" s="15"/>
    </row>
    <row r="83931" spans="5:5">
      <c r="E83931" s="15"/>
    </row>
    <row r="83932" spans="5:5">
      <c r="E83932" s="15"/>
    </row>
    <row r="83933" spans="5:5">
      <c r="E83933" s="15"/>
    </row>
    <row r="83934" spans="5:5">
      <c r="E83934" s="15"/>
    </row>
    <row r="83935" spans="5:5">
      <c r="E83935" s="15"/>
    </row>
    <row r="83936" spans="5:5">
      <c r="E83936" s="15"/>
    </row>
    <row r="83937" spans="5:5">
      <c r="E83937" s="15"/>
    </row>
    <row r="83938" spans="5:5">
      <c r="E83938" s="15"/>
    </row>
    <row r="83939" spans="5:5">
      <c r="E83939" s="15"/>
    </row>
    <row r="83940" spans="5:5">
      <c r="E83940" s="15"/>
    </row>
    <row r="83941" spans="5:5">
      <c r="E83941" s="15"/>
    </row>
    <row r="83942" spans="5:5">
      <c r="E83942" s="15"/>
    </row>
    <row r="83943" spans="5:5">
      <c r="E83943" s="15"/>
    </row>
    <row r="83944" spans="5:5">
      <c r="E83944" s="15"/>
    </row>
    <row r="83945" spans="5:5">
      <c r="E83945" s="15"/>
    </row>
    <row r="83946" spans="5:5">
      <c r="E83946" s="15"/>
    </row>
    <row r="83947" spans="5:5">
      <c r="E83947" s="15"/>
    </row>
    <row r="83948" spans="5:5">
      <c r="E83948" s="15"/>
    </row>
    <row r="83949" spans="5:5">
      <c r="E83949" s="15"/>
    </row>
    <row r="83950" spans="5:5">
      <c r="E83950" s="15"/>
    </row>
    <row r="83951" spans="5:5">
      <c r="E83951" s="15"/>
    </row>
    <row r="83952" spans="5:5">
      <c r="E83952" s="15"/>
    </row>
    <row r="83953" spans="5:5">
      <c r="E83953" s="15"/>
    </row>
    <row r="83954" spans="5:5">
      <c r="E83954" s="15"/>
    </row>
    <row r="83955" spans="5:5">
      <c r="E83955" s="15"/>
    </row>
    <row r="83956" spans="5:5">
      <c r="E83956" s="15"/>
    </row>
    <row r="83957" spans="5:5">
      <c r="E83957" s="15"/>
    </row>
    <row r="83958" spans="5:5">
      <c r="E83958" s="15"/>
    </row>
    <row r="83959" spans="5:5">
      <c r="E83959" s="15"/>
    </row>
    <row r="83960" spans="5:5">
      <c r="E83960" s="15"/>
    </row>
    <row r="83961" spans="5:5">
      <c r="E83961" s="15"/>
    </row>
    <row r="83962" spans="5:5">
      <c r="E83962" s="15"/>
    </row>
    <row r="83963" spans="5:5">
      <c r="E83963" s="15"/>
    </row>
    <row r="83964" spans="5:5">
      <c r="E83964" s="15"/>
    </row>
    <row r="83965" spans="5:5">
      <c r="E83965" s="15"/>
    </row>
    <row r="83966" spans="5:5">
      <c r="E83966" s="15"/>
    </row>
    <row r="83967" spans="5:5">
      <c r="E83967" s="15"/>
    </row>
    <row r="83968" spans="5:5">
      <c r="E83968" s="15"/>
    </row>
    <row r="83969" spans="5:5">
      <c r="E83969" s="15"/>
    </row>
    <row r="83970" spans="5:5">
      <c r="E83970" s="15"/>
    </row>
    <row r="83971" spans="5:5">
      <c r="E83971" s="15"/>
    </row>
    <row r="83972" spans="5:5">
      <c r="E83972" s="15"/>
    </row>
    <row r="83973" spans="5:5">
      <c r="E83973" s="15"/>
    </row>
    <row r="83974" spans="5:5">
      <c r="E83974" s="15"/>
    </row>
    <row r="83975" spans="5:5">
      <c r="E83975" s="15"/>
    </row>
    <row r="83976" spans="5:5">
      <c r="E83976" s="15"/>
    </row>
    <row r="83977" spans="5:5">
      <c r="E83977" s="15"/>
    </row>
    <row r="83978" spans="5:5">
      <c r="E83978" s="15"/>
    </row>
    <row r="83979" spans="5:5">
      <c r="E83979" s="15"/>
    </row>
    <row r="83980" spans="5:5">
      <c r="E83980" s="15"/>
    </row>
    <row r="83981" spans="5:5">
      <c r="E83981" s="15"/>
    </row>
    <row r="83982" spans="5:5">
      <c r="E83982" s="15"/>
    </row>
    <row r="83983" spans="5:5">
      <c r="E83983" s="15"/>
    </row>
    <row r="83984" spans="5:5">
      <c r="E83984" s="15"/>
    </row>
    <row r="83985" spans="5:5">
      <c r="E83985" s="15"/>
    </row>
    <row r="83986" spans="5:5">
      <c r="E83986" s="15"/>
    </row>
    <row r="83987" spans="5:5">
      <c r="E83987" s="15"/>
    </row>
    <row r="83988" spans="5:5">
      <c r="E83988" s="15"/>
    </row>
    <row r="83989" spans="5:5">
      <c r="E83989" s="15"/>
    </row>
    <row r="83990" spans="5:5">
      <c r="E83990" s="15"/>
    </row>
    <row r="83991" spans="5:5">
      <c r="E83991" s="15"/>
    </row>
    <row r="83992" spans="5:5">
      <c r="E83992" s="15"/>
    </row>
    <row r="83993" spans="5:5">
      <c r="E83993" s="15"/>
    </row>
    <row r="83994" spans="5:5">
      <c r="E83994" s="15"/>
    </row>
    <row r="83995" spans="5:5">
      <c r="E83995" s="15"/>
    </row>
    <row r="83996" spans="5:5">
      <c r="E83996" s="15"/>
    </row>
    <row r="83997" spans="5:5">
      <c r="E83997" s="15"/>
    </row>
    <row r="83998" spans="5:5">
      <c r="E83998" s="15"/>
    </row>
    <row r="83999" spans="5:5">
      <c r="E83999" s="15"/>
    </row>
    <row r="84000" spans="5:5">
      <c r="E84000" s="15"/>
    </row>
    <row r="84001" spans="5:5">
      <c r="E84001" s="15"/>
    </row>
    <row r="84002" spans="5:5">
      <c r="E84002" s="15"/>
    </row>
    <row r="84003" spans="5:5">
      <c r="E84003" s="15"/>
    </row>
    <row r="84004" spans="5:5">
      <c r="E84004" s="15"/>
    </row>
    <row r="84005" spans="5:5">
      <c r="E84005" s="15"/>
    </row>
    <row r="84006" spans="5:5">
      <c r="E84006" s="15"/>
    </row>
    <row r="84007" spans="5:5">
      <c r="E84007" s="15"/>
    </row>
    <row r="84008" spans="5:5">
      <c r="E84008" s="15"/>
    </row>
    <row r="84009" spans="5:5">
      <c r="E84009" s="15"/>
    </row>
    <row r="84010" spans="5:5">
      <c r="E84010" s="15"/>
    </row>
    <row r="84011" spans="5:5">
      <c r="E84011" s="15"/>
    </row>
    <row r="84012" spans="5:5">
      <c r="E84012" s="15"/>
    </row>
    <row r="84013" spans="5:5">
      <c r="E84013" s="15"/>
    </row>
    <row r="84014" spans="5:5">
      <c r="E84014" s="15"/>
    </row>
    <row r="84015" spans="5:5">
      <c r="E84015" s="15"/>
    </row>
    <row r="84016" spans="5:5">
      <c r="E84016" s="15"/>
    </row>
    <row r="84017" spans="5:5">
      <c r="E84017" s="15"/>
    </row>
    <row r="84018" spans="5:5">
      <c r="E84018" s="15"/>
    </row>
    <row r="84019" spans="5:5">
      <c r="E84019" s="15"/>
    </row>
    <row r="84020" spans="5:5">
      <c r="E84020" s="15"/>
    </row>
    <row r="84021" spans="5:5">
      <c r="E84021" s="15"/>
    </row>
    <row r="84022" spans="5:5">
      <c r="E84022" s="15"/>
    </row>
    <row r="84023" spans="5:5">
      <c r="E84023" s="15"/>
    </row>
    <row r="84024" spans="5:5">
      <c r="E84024" s="15"/>
    </row>
    <row r="84025" spans="5:5">
      <c r="E84025" s="15"/>
    </row>
    <row r="84026" spans="5:5">
      <c r="E84026" s="15"/>
    </row>
    <row r="84027" spans="5:5">
      <c r="E84027" s="15"/>
    </row>
    <row r="84028" spans="5:5">
      <c r="E84028" s="15"/>
    </row>
    <row r="84029" spans="5:5">
      <c r="E84029" s="15"/>
    </row>
    <row r="84030" spans="5:5">
      <c r="E84030" s="15"/>
    </row>
    <row r="84031" spans="5:5">
      <c r="E84031" s="15"/>
    </row>
    <row r="84032" spans="5:5">
      <c r="E84032" s="15"/>
    </row>
    <row r="84033" spans="5:5">
      <c r="E84033" s="15"/>
    </row>
    <row r="84034" spans="5:5">
      <c r="E84034" s="15"/>
    </row>
    <row r="84035" spans="5:5">
      <c r="E84035" s="15"/>
    </row>
    <row r="84036" spans="5:5">
      <c r="E84036" s="15"/>
    </row>
    <row r="84037" spans="5:5">
      <c r="E84037" s="15"/>
    </row>
    <row r="84038" spans="5:5">
      <c r="E84038" s="15"/>
    </row>
    <row r="84039" spans="5:5">
      <c r="E84039" s="15"/>
    </row>
    <row r="84040" spans="5:5">
      <c r="E84040" s="15"/>
    </row>
    <row r="84041" spans="5:5">
      <c r="E84041" s="15"/>
    </row>
    <row r="84042" spans="5:5">
      <c r="E84042" s="15"/>
    </row>
    <row r="84043" spans="5:5">
      <c r="E84043" s="15"/>
    </row>
    <row r="84044" spans="5:5">
      <c r="E84044" s="15"/>
    </row>
    <row r="84045" spans="5:5">
      <c r="E84045" s="15"/>
    </row>
    <row r="84046" spans="5:5">
      <c r="E84046" s="15"/>
    </row>
    <row r="84047" spans="5:5">
      <c r="E84047" s="15"/>
    </row>
    <row r="84048" spans="5:5">
      <c r="E84048" s="15"/>
    </row>
    <row r="84049" spans="5:5">
      <c r="E84049" s="15"/>
    </row>
    <row r="84050" spans="5:5">
      <c r="E84050" s="15"/>
    </row>
    <row r="84051" spans="5:5">
      <c r="E84051" s="15"/>
    </row>
    <row r="84052" spans="5:5">
      <c r="E84052" s="15"/>
    </row>
    <row r="84053" spans="5:5">
      <c r="E84053" s="15"/>
    </row>
    <row r="84054" spans="5:5">
      <c r="E84054" s="15"/>
    </row>
    <row r="84055" spans="5:5">
      <c r="E84055" s="15"/>
    </row>
    <row r="84056" spans="5:5">
      <c r="E84056" s="15"/>
    </row>
    <row r="84057" spans="5:5">
      <c r="E84057" s="15"/>
    </row>
    <row r="84058" spans="5:5">
      <c r="E84058" s="15"/>
    </row>
    <row r="84059" spans="5:5">
      <c r="E84059" s="15"/>
    </row>
    <row r="84060" spans="5:5">
      <c r="E84060" s="15"/>
    </row>
    <row r="84061" spans="5:5">
      <c r="E84061" s="15"/>
    </row>
    <row r="84062" spans="5:5">
      <c r="E84062" s="15"/>
    </row>
    <row r="84063" spans="5:5">
      <c r="E84063" s="15"/>
    </row>
    <row r="84064" spans="5:5">
      <c r="E84064" s="15"/>
    </row>
    <row r="84065" spans="5:5">
      <c r="E84065" s="15"/>
    </row>
    <row r="84066" spans="5:5">
      <c r="E84066" s="15"/>
    </row>
    <row r="84067" spans="5:5">
      <c r="E84067" s="15"/>
    </row>
    <row r="84068" spans="5:5">
      <c r="E84068" s="15"/>
    </row>
    <row r="84069" spans="5:5">
      <c r="E84069" s="15"/>
    </row>
    <row r="84070" spans="5:5">
      <c r="E84070" s="15"/>
    </row>
    <row r="84071" spans="5:5">
      <c r="E84071" s="15"/>
    </row>
    <row r="84072" spans="5:5">
      <c r="E84072" s="15"/>
    </row>
    <row r="84073" spans="5:5">
      <c r="E84073" s="15"/>
    </row>
    <row r="84074" spans="5:5">
      <c r="E84074" s="15"/>
    </row>
    <row r="84075" spans="5:5">
      <c r="E84075" s="15"/>
    </row>
    <row r="84076" spans="5:5">
      <c r="E84076" s="15"/>
    </row>
    <row r="84077" spans="5:5">
      <c r="E84077" s="15"/>
    </row>
    <row r="84078" spans="5:5">
      <c r="E84078" s="15"/>
    </row>
    <row r="84079" spans="5:5">
      <c r="E84079" s="15"/>
    </row>
    <row r="84080" spans="5:5">
      <c r="E84080" s="15"/>
    </row>
    <row r="84081" spans="5:5">
      <c r="E84081" s="15"/>
    </row>
    <row r="84082" spans="5:5">
      <c r="E84082" s="15"/>
    </row>
    <row r="84083" spans="5:5">
      <c r="E84083" s="15"/>
    </row>
    <row r="84084" spans="5:5">
      <c r="E84084" s="15"/>
    </row>
    <row r="84085" spans="5:5">
      <c r="E84085" s="15"/>
    </row>
    <row r="84086" spans="5:5">
      <c r="E84086" s="15"/>
    </row>
    <row r="84087" spans="5:5">
      <c r="E84087" s="15"/>
    </row>
    <row r="84088" spans="5:5">
      <c r="E84088" s="15"/>
    </row>
    <row r="84089" spans="5:5">
      <c r="E84089" s="15"/>
    </row>
    <row r="84090" spans="5:5">
      <c r="E84090" s="15"/>
    </row>
    <row r="84091" spans="5:5">
      <c r="E84091" s="15"/>
    </row>
    <row r="84092" spans="5:5">
      <c r="E84092" s="15"/>
    </row>
    <row r="84093" spans="5:5">
      <c r="E84093" s="15"/>
    </row>
    <row r="84094" spans="5:5">
      <c r="E84094" s="15"/>
    </row>
    <row r="84095" spans="5:5">
      <c r="E84095" s="15"/>
    </row>
    <row r="84096" spans="5:5">
      <c r="E84096" s="15"/>
    </row>
    <row r="84097" spans="5:5">
      <c r="E84097" s="15"/>
    </row>
    <row r="84098" spans="5:5">
      <c r="E84098" s="15"/>
    </row>
    <row r="84099" spans="5:5">
      <c r="E84099" s="15"/>
    </row>
    <row r="84100" spans="5:5">
      <c r="E84100" s="15"/>
    </row>
    <row r="84101" spans="5:5">
      <c r="E84101" s="15"/>
    </row>
    <row r="84102" spans="5:5">
      <c r="E84102" s="15"/>
    </row>
    <row r="84103" spans="5:5">
      <c r="E84103" s="15"/>
    </row>
    <row r="84104" spans="5:5">
      <c r="E84104" s="15"/>
    </row>
    <row r="84105" spans="5:5">
      <c r="E84105" s="15"/>
    </row>
    <row r="84106" spans="5:5">
      <c r="E84106" s="15"/>
    </row>
    <row r="84107" spans="5:5">
      <c r="E84107" s="15"/>
    </row>
    <row r="84108" spans="5:5">
      <c r="E84108" s="15"/>
    </row>
    <row r="84109" spans="5:5">
      <c r="E84109" s="15"/>
    </row>
    <row r="84110" spans="5:5">
      <c r="E84110" s="15"/>
    </row>
    <row r="84111" spans="5:5">
      <c r="E84111" s="15"/>
    </row>
    <row r="84112" spans="5:5">
      <c r="E84112" s="15"/>
    </row>
    <row r="84113" spans="5:5">
      <c r="E84113" s="15"/>
    </row>
    <row r="84114" spans="5:5">
      <c r="E84114" s="15"/>
    </row>
    <row r="84115" spans="5:5">
      <c r="E84115" s="15"/>
    </row>
    <row r="84116" spans="5:5">
      <c r="E84116" s="15"/>
    </row>
    <row r="84117" spans="5:5">
      <c r="E84117" s="15"/>
    </row>
    <row r="84118" spans="5:5">
      <c r="E84118" s="15"/>
    </row>
    <row r="84119" spans="5:5">
      <c r="E84119" s="15"/>
    </row>
    <row r="84120" spans="5:5">
      <c r="E84120" s="15"/>
    </row>
    <row r="84121" spans="5:5">
      <c r="E84121" s="15"/>
    </row>
    <row r="84122" spans="5:5">
      <c r="E84122" s="15"/>
    </row>
    <row r="84123" spans="5:5">
      <c r="E84123" s="15"/>
    </row>
    <row r="84124" spans="5:5">
      <c r="E84124" s="15"/>
    </row>
    <row r="84125" spans="5:5">
      <c r="E84125" s="15"/>
    </row>
    <row r="84126" spans="5:5">
      <c r="E84126" s="15"/>
    </row>
    <row r="84127" spans="5:5">
      <c r="E84127" s="15"/>
    </row>
    <row r="84128" spans="5:5">
      <c r="E84128" s="15"/>
    </row>
    <row r="84129" spans="5:5">
      <c r="E84129" s="15"/>
    </row>
    <row r="84130" spans="5:5">
      <c r="E84130" s="15"/>
    </row>
    <row r="84131" spans="5:5">
      <c r="E84131" s="15"/>
    </row>
    <row r="84132" spans="5:5">
      <c r="E84132" s="15"/>
    </row>
    <row r="84133" spans="5:5">
      <c r="E84133" s="15"/>
    </row>
    <row r="84134" spans="5:5">
      <c r="E84134" s="15"/>
    </row>
    <row r="84135" spans="5:5">
      <c r="E84135" s="15"/>
    </row>
    <row r="84136" spans="5:5">
      <c r="E84136" s="15"/>
    </row>
    <row r="84137" spans="5:5">
      <c r="E84137" s="15"/>
    </row>
    <row r="84138" spans="5:5">
      <c r="E84138" s="15"/>
    </row>
    <row r="84139" spans="5:5">
      <c r="E84139" s="15"/>
    </row>
    <row r="84140" spans="5:5">
      <c r="E84140" s="15"/>
    </row>
    <row r="84141" spans="5:5">
      <c r="E84141" s="15"/>
    </row>
    <row r="84142" spans="5:5">
      <c r="E84142" s="15"/>
    </row>
    <row r="84143" spans="5:5">
      <c r="E84143" s="15"/>
    </row>
    <row r="84144" spans="5:5">
      <c r="E84144" s="15"/>
    </row>
    <row r="84145" spans="5:5">
      <c r="E84145" s="15"/>
    </row>
    <row r="84146" spans="5:5">
      <c r="E84146" s="15"/>
    </row>
    <row r="84147" spans="5:5">
      <c r="E84147" s="15"/>
    </row>
    <row r="84148" spans="5:5">
      <c r="E84148" s="15"/>
    </row>
    <row r="84149" spans="5:5">
      <c r="E84149" s="15"/>
    </row>
    <row r="84150" spans="5:5">
      <c r="E84150" s="15"/>
    </row>
    <row r="84151" spans="5:5">
      <c r="E84151" s="15"/>
    </row>
    <row r="84152" spans="5:5">
      <c r="E84152" s="15"/>
    </row>
    <row r="84153" spans="5:5">
      <c r="E84153" s="15"/>
    </row>
    <row r="84154" spans="5:5">
      <c r="E84154" s="15"/>
    </row>
    <row r="84155" spans="5:5">
      <c r="E84155" s="15"/>
    </row>
    <row r="84156" spans="5:5">
      <c r="E84156" s="15"/>
    </row>
    <row r="84157" spans="5:5">
      <c r="E84157" s="15"/>
    </row>
    <row r="84158" spans="5:5">
      <c r="E84158" s="15"/>
    </row>
    <row r="84159" spans="5:5">
      <c r="E84159" s="15"/>
    </row>
    <row r="84160" spans="5:5">
      <c r="E84160" s="15"/>
    </row>
    <row r="84161" spans="5:5">
      <c r="E84161" s="15"/>
    </row>
    <row r="84162" spans="5:5">
      <c r="E84162" s="15"/>
    </row>
    <row r="84163" spans="5:5">
      <c r="E84163" s="15"/>
    </row>
    <row r="84164" spans="5:5">
      <c r="E84164" s="15"/>
    </row>
    <row r="84165" spans="5:5">
      <c r="E84165" s="15"/>
    </row>
    <row r="84166" spans="5:5">
      <c r="E84166" s="15"/>
    </row>
    <row r="84167" spans="5:5">
      <c r="E84167" s="15"/>
    </row>
    <row r="84168" spans="5:5">
      <c r="E84168" s="15"/>
    </row>
    <row r="84169" spans="5:5">
      <c r="E84169" s="15"/>
    </row>
    <row r="84170" spans="5:5">
      <c r="E84170" s="15"/>
    </row>
    <row r="84171" spans="5:5">
      <c r="E84171" s="15"/>
    </row>
    <row r="84172" spans="5:5">
      <c r="E84172" s="15"/>
    </row>
    <row r="84173" spans="5:5">
      <c r="E84173" s="15"/>
    </row>
    <row r="84174" spans="5:5">
      <c r="E84174" s="15"/>
    </row>
    <row r="84175" spans="5:5">
      <c r="E84175" s="15"/>
    </row>
    <row r="84176" spans="5:5">
      <c r="E84176" s="15"/>
    </row>
    <row r="84177" spans="5:5">
      <c r="E84177" s="15"/>
    </row>
    <row r="84178" spans="5:5">
      <c r="E84178" s="15"/>
    </row>
    <row r="84179" spans="5:5">
      <c r="E84179" s="15"/>
    </row>
    <row r="84180" spans="5:5">
      <c r="E84180" s="15"/>
    </row>
    <row r="84181" spans="5:5">
      <c r="E84181" s="15"/>
    </row>
    <row r="84182" spans="5:5">
      <c r="E84182" s="15"/>
    </row>
    <row r="84183" spans="5:5">
      <c r="E84183" s="15"/>
    </row>
    <row r="84184" spans="5:5">
      <c r="E84184" s="15"/>
    </row>
    <row r="84185" spans="5:5">
      <c r="E84185" s="15"/>
    </row>
    <row r="84186" spans="5:5">
      <c r="E84186" s="15"/>
    </row>
    <row r="84187" spans="5:5">
      <c r="E84187" s="15"/>
    </row>
    <row r="84188" spans="5:5">
      <c r="E84188" s="15"/>
    </row>
    <row r="84189" spans="5:5">
      <c r="E84189" s="15"/>
    </row>
    <row r="84190" spans="5:5">
      <c r="E84190" s="15"/>
    </row>
    <row r="84191" spans="5:5">
      <c r="E84191" s="15"/>
    </row>
    <row r="84192" spans="5:5">
      <c r="E84192" s="15"/>
    </row>
    <row r="84193" spans="5:5">
      <c r="E84193" s="15"/>
    </row>
    <row r="84194" spans="5:5">
      <c r="E84194" s="15"/>
    </row>
    <row r="84195" spans="5:5">
      <c r="E84195" s="15"/>
    </row>
    <row r="84196" spans="5:5">
      <c r="E84196" s="15"/>
    </row>
    <row r="84197" spans="5:5">
      <c r="E84197" s="15"/>
    </row>
    <row r="84198" spans="5:5">
      <c r="E84198" s="15"/>
    </row>
    <row r="84199" spans="5:5">
      <c r="E84199" s="15"/>
    </row>
    <row r="84200" spans="5:5">
      <c r="E84200" s="15"/>
    </row>
    <row r="84201" spans="5:5">
      <c r="E84201" s="15"/>
    </row>
    <row r="84202" spans="5:5">
      <c r="E84202" s="15"/>
    </row>
    <row r="84203" spans="5:5">
      <c r="E84203" s="15"/>
    </row>
    <row r="84204" spans="5:5">
      <c r="E84204" s="15"/>
    </row>
    <row r="84205" spans="5:5">
      <c r="E84205" s="15"/>
    </row>
    <row r="84206" spans="5:5">
      <c r="E84206" s="15"/>
    </row>
    <row r="84207" spans="5:5">
      <c r="E84207" s="15"/>
    </row>
    <row r="84208" spans="5:5">
      <c r="E84208" s="15"/>
    </row>
    <row r="84209" spans="5:5">
      <c r="E84209" s="15"/>
    </row>
    <row r="84210" spans="5:5">
      <c r="E84210" s="15"/>
    </row>
    <row r="84211" spans="5:5">
      <c r="E84211" s="15"/>
    </row>
    <row r="84212" spans="5:5">
      <c r="E84212" s="15"/>
    </row>
    <row r="84213" spans="5:5">
      <c r="E84213" s="15"/>
    </row>
    <row r="84214" spans="5:5">
      <c r="E84214" s="15"/>
    </row>
    <row r="84215" spans="5:5">
      <c r="E84215" s="15"/>
    </row>
    <row r="84216" spans="5:5">
      <c r="E84216" s="15"/>
    </row>
    <row r="84217" spans="5:5">
      <c r="E84217" s="15"/>
    </row>
    <row r="84218" spans="5:5">
      <c r="E84218" s="15"/>
    </row>
    <row r="84219" spans="5:5">
      <c r="E84219" s="15"/>
    </row>
    <row r="84220" spans="5:5">
      <c r="E84220" s="15"/>
    </row>
    <row r="84221" spans="5:5">
      <c r="E84221" s="15"/>
    </row>
    <row r="84222" spans="5:5">
      <c r="E84222" s="15"/>
    </row>
    <row r="84223" spans="5:5">
      <c r="E84223" s="15"/>
    </row>
    <row r="84224" spans="5:5">
      <c r="E84224" s="15"/>
    </row>
    <row r="84225" spans="5:5">
      <c r="E84225" s="15"/>
    </row>
    <row r="84226" spans="5:5">
      <c r="E84226" s="15"/>
    </row>
    <row r="84227" spans="5:5">
      <c r="E84227" s="15"/>
    </row>
    <row r="84228" spans="5:5">
      <c r="E84228" s="15"/>
    </row>
    <row r="84229" spans="5:5">
      <c r="E84229" s="15"/>
    </row>
    <row r="84230" spans="5:5">
      <c r="E84230" s="15"/>
    </row>
    <row r="84231" spans="5:5">
      <c r="E84231" s="15"/>
    </row>
    <row r="84232" spans="5:5">
      <c r="E84232" s="15"/>
    </row>
    <row r="84233" spans="5:5">
      <c r="E84233" s="15"/>
    </row>
    <row r="84234" spans="5:5">
      <c r="E84234" s="15"/>
    </row>
    <row r="84235" spans="5:5">
      <c r="E84235" s="15"/>
    </row>
    <row r="84236" spans="5:5">
      <c r="E84236" s="15"/>
    </row>
    <row r="84237" spans="5:5">
      <c r="E84237" s="15"/>
    </row>
    <row r="84238" spans="5:5">
      <c r="E84238" s="15"/>
    </row>
    <row r="84239" spans="5:5">
      <c r="E84239" s="15"/>
    </row>
    <row r="84240" spans="5:5">
      <c r="E84240" s="15"/>
    </row>
    <row r="84241" spans="5:5">
      <c r="E84241" s="15"/>
    </row>
    <row r="84242" spans="5:5">
      <c r="E84242" s="15"/>
    </row>
    <row r="84243" spans="5:5">
      <c r="E84243" s="15"/>
    </row>
    <row r="84244" spans="5:5">
      <c r="E84244" s="15"/>
    </row>
    <row r="84245" spans="5:5">
      <c r="E84245" s="15"/>
    </row>
    <row r="84246" spans="5:5">
      <c r="E84246" s="15"/>
    </row>
    <row r="84247" spans="5:5">
      <c r="E84247" s="15"/>
    </row>
    <row r="84248" spans="5:5">
      <c r="E84248" s="15"/>
    </row>
    <row r="84249" spans="5:5">
      <c r="E84249" s="15"/>
    </row>
    <row r="84250" spans="5:5">
      <c r="E84250" s="15"/>
    </row>
    <row r="84251" spans="5:5">
      <c r="E84251" s="15"/>
    </row>
    <row r="84252" spans="5:5">
      <c r="E84252" s="15"/>
    </row>
    <row r="84253" spans="5:5">
      <c r="E84253" s="15"/>
    </row>
    <row r="84254" spans="5:5">
      <c r="E84254" s="15"/>
    </row>
    <row r="84255" spans="5:5">
      <c r="E84255" s="15"/>
    </row>
    <row r="84256" spans="5:5">
      <c r="E84256" s="15"/>
    </row>
    <row r="84257" spans="5:5">
      <c r="E84257" s="15"/>
    </row>
    <row r="84258" spans="5:5">
      <c r="E84258" s="15"/>
    </row>
    <row r="84259" spans="5:5">
      <c r="E84259" s="15"/>
    </row>
    <row r="84260" spans="5:5">
      <c r="E84260" s="15"/>
    </row>
    <row r="84261" spans="5:5">
      <c r="E84261" s="15"/>
    </row>
    <row r="84262" spans="5:5">
      <c r="E84262" s="15"/>
    </row>
    <row r="84263" spans="5:5">
      <c r="E84263" s="15"/>
    </row>
    <row r="84264" spans="5:5">
      <c r="E84264" s="15"/>
    </row>
    <row r="84265" spans="5:5">
      <c r="E84265" s="15"/>
    </row>
    <row r="84266" spans="5:5">
      <c r="E84266" s="15"/>
    </row>
    <row r="84267" spans="5:5">
      <c r="E84267" s="15"/>
    </row>
    <row r="84268" spans="5:5">
      <c r="E84268" s="15"/>
    </row>
    <row r="84269" spans="5:5">
      <c r="E84269" s="15"/>
    </row>
    <row r="84270" spans="5:5">
      <c r="E84270" s="15"/>
    </row>
    <row r="84271" spans="5:5">
      <c r="E84271" s="15"/>
    </row>
    <row r="84272" spans="5:5">
      <c r="E84272" s="15"/>
    </row>
    <row r="84273" spans="5:5">
      <c r="E84273" s="15"/>
    </row>
    <row r="84274" spans="5:5">
      <c r="E84274" s="15"/>
    </row>
    <row r="84275" spans="5:5">
      <c r="E84275" s="15"/>
    </row>
    <row r="84276" spans="5:5">
      <c r="E84276" s="15"/>
    </row>
    <row r="84277" spans="5:5">
      <c r="E84277" s="15"/>
    </row>
    <row r="84278" spans="5:5">
      <c r="E84278" s="15"/>
    </row>
    <row r="84279" spans="5:5">
      <c r="E84279" s="15"/>
    </row>
    <row r="84280" spans="5:5">
      <c r="E84280" s="15"/>
    </row>
    <row r="84281" spans="5:5">
      <c r="E84281" s="15"/>
    </row>
    <row r="84282" spans="5:5">
      <c r="E84282" s="15"/>
    </row>
    <row r="84283" spans="5:5">
      <c r="E84283" s="15"/>
    </row>
    <row r="84284" spans="5:5">
      <c r="E84284" s="15"/>
    </row>
    <row r="84285" spans="5:5">
      <c r="E84285" s="15"/>
    </row>
    <row r="84286" spans="5:5">
      <c r="E84286" s="15"/>
    </row>
    <row r="84287" spans="5:5">
      <c r="E84287" s="15"/>
    </row>
    <row r="84288" spans="5:5">
      <c r="E84288" s="15"/>
    </row>
    <row r="84289" spans="5:5">
      <c r="E84289" s="15"/>
    </row>
    <row r="84290" spans="5:5">
      <c r="E84290" s="15"/>
    </row>
    <row r="84291" spans="5:5">
      <c r="E84291" s="15"/>
    </row>
    <row r="84292" spans="5:5">
      <c r="E84292" s="15"/>
    </row>
    <row r="84293" spans="5:5">
      <c r="E84293" s="15"/>
    </row>
    <row r="84294" spans="5:5">
      <c r="E84294" s="15"/>
    </row>
    <row r="84295" spans="5:5">
      <c r="E84295" s="15"/>
    </row>
    <row r="84296" spans="5:5">
      <c r="E84296" s="15"/>
    </row>
    <row r="84297" spans="5:5">
      <c r="E84297" s="15"/>
    </row>
    <row r="84298" spans="5:5">
      <c r="E84298" s="15"/>
    </row>
    <row r="84299" spans="5:5">
      <c r="E84299" s="15"/>
    </row>
    <row r="84300" spans="5:5">
      <c r="E84300" s="15"/>
    </row>
    <row r="84301" spans="5:5">
      <c r="E84301" s="15"/>
    </row>
    <row r="84302" spans="5:5">
      <c r="E84302" s="15"/>
    </row>
    <row r="84303" spans="5:5">
      <c r="E84303" s="15"/>
    </row>
    <row r="84304" spans="5:5">
      <c r="E84304" s="15"/>
    </row>
    <row r="84305" spans="5:5">
      <c r="E84305" s="15"/>
    </row>
    <row r="84306" spans="5:5">
      <c r="E84306" s="15"/>
    </row>
    <row r="84307" spans="5:5">
      <c r="E84307" s="15"/>
    </row>
    <row r="84308" spans="5:5">
      <c r="E84308" s="15"/>
    </row>
    <row r="84309" spans="5:5">
      <c r="E84309" s="15"/>
    </row>
    <row r="84310" spans="5:5">
      <c r="E84310" s="15"/>
    </row>
    <row r="84311" spans="5:5">
      <c r="E84311" s="15"/>
    </row>
    <row r="84312" spans="5:5">
      <c r="E84312" s="15"/>
    </row>
    <row r="84313" spans="5:5">
      <c r="E84313" s="15"/>
    </row>
    <row r="84314" spans="5:5">
      <c r="E84314" s="15"/>
    </row>
    <row r="84315" spans="5:5">
      <c r="E84315" s="15"/>
    </row>
    <row r="84316" spans="5:5">
      <c r="E84316" s="15"/>
    </row>
    <row r="84317" spans="5:5">
      <c r="E84317" s="15"/>
    </row>
    <row r="84318" spans="5:5">
      <c r="E84318" s="15"/>
    </row>
    <row r="84319" spans="5:5">
      <c r="E84319" s="15"/>
    </row>
    <row r="84320" spans="5:5">
      <c r="E84320" s="15"/>
    </row>
    <row r="84321" spans="5:5">
      <c r="E84321" s="15"/>
    </row>
    <row r="84322" spans="5:5">
      <c r="E84322" s="15"/>
    </row>
    <row r="84323" spans="5:5">
      <c r="E84323" s="15"/>
    </row>
    <row r="84324" spans="5:5">
      <c r="E84324" s="15"/>
    </row>
    <row r="84325" spans="5:5">
      <c r="E84325" s="15"/>
    </row>
    <row r="84326" spans="5:5">
      <c r="E84326" s="15"/>
    </row>
    <row r="84327" spans="5:5">
      <c r="E84327" s="15"/>
    </row>
    <row r="84328" spans="5:5">
      <c r="E84328" s="15"/>
    </row>
    <row r="84329" spans="5:5">
      <c r="E84329" s="15"/>
    </row>
    <row r="84330" spans="5:5">
      <c r="E84330" s="15"/>
    </row>
    <row r="84331" spans="5:5">
      <c r="E84331" s="15"/>
    </row>
    <row r="84332" spans="5:5">
      <c r="E84332" s="15"/>
    </row>
    <row r="84333" spans="5:5">
      <c r="E84333" s="15"/>
    </row>
    <row r="84334" spans="5:5">
      <c r="E84334" s="15"/>
    </row>
    <row r="84335" spans="5:5">
      <c r="E84335" s="15"/>
    </row>
    <row r="84336" spans="5:5">
      <c r="E84336" s="15"/>
    </row>
    <row r="84337" spans="5:5">
      <c r="E84337" s="15"/>
    </row>
    <row r="84338" spans="5:5">
      <c r="E84338" s="15"/>
    </row>
    <row r="84339" spans="5:5">
      <c r="E84339" s="15"/>
    </row>
    <row r="84340" spans="5:5">
      <c r="E84340" s="15"/>
    </row>
    <row r="84341" spans="5:5">
      <c r="E84341" s="15"/>
    </row>
    <row r="84342" spans="5:5">
      <c r="E84342" s="15"/>
    </row>
    <row r="84343" spans="5:5">
      <c r="E84343" s="15"/>
    </row>
    <row r="84344" spans="5:5">
      <c r="E84344" s="15"/>
    </row>
    <row r="84345" spans="5:5">
      <c r="E84345" s="15"/>
    </row>
    <row r="84346" spans="5:5">
      <c r="E84346" s="15"/>
    </row>
    <row r="84347" spans="5:5">
      <c r="E84347" s="15"/>
    </row>
    <row r="84348" spans="5:5">
      <c r="E84348" s="15"/>
    </row>
    <row r="84349" spans="5:5">
      <c r="E84349" s="15"/>
    </row>
    <row r="84350" spans="5:5">
      <c r="E84350" s="15"/>
    </row>
    <row r="84351" spans="5:5">
      <c r="E84351" s="15"/>
    </row>
    <row r="84352" spans="5:5">
      <c r="E84352" s="15"/>
    </row>
    <row r="84353" spans="5:5">
      <c r="E84353" s="15"/>
    </row>
    <row r="84354" spans="5:5">
      <c r="E84354" s="15"/>
    </row>
    <row r="84355" spans="5:5">
      <c r="E84355" s="15"/>
    </row>
    <row r="84356" spans="5:5">
      <c r="E84356" s="15"/>
    </row>
    <row r="84357" spans="5:5">
      <c r="E84357" s="15"/>
    </row>
    <row r="84358" spans="5:5">
      <c r="E84358" s="15"/>
    </row>
    <row r="84359" spans="5:5">
      <c r="E84359" s="15"/>
    </row>
    <row r="84360" spans="5:5">
      <c r="E84360" s="15"/>
    </row>
    <row r="84361" spans="5:5">
      <c r="E84361" s="15"/>
    </row>
    <row r="84362" spans="5:5">
      <c r="E84362" s="15"/>
    </row>
    <row r="84363" spans="5:5">
      <c r="E84363" s="15"/>
    </row>
    <row r="84364" spans="5:5">
      <c r="E84364" s="15"/>
    </row>
    <row r="84365" spans="5:5">
      <c r="E84365" s="15"/>
    </row>
    <row r="84366" spans="5:5">
      <c r="E84366" s="15"/>
    </row>
    <row r="84367" spans="5:5">
      <c r="E84367" s="15"/>
    </row>
    <row r="84368" spans="5:5">
      <c r="E84368" s="15"/>
    </row>
    <row r="84369" spans="5:5">
      <c r="E84369" s="15"/>
    </row>
    <row r="84370" spans="5:5">
      <c r="E84370" s="15"/>
    </row>
    <row r="84371" spans="5:5">
      <c r="E84371" s="15"/>
    </row>
    <row r="84372" spans="5:5">
      <c r="E84372" s="15"/>
    </row>
    <row r="84373" spans="5:5">
      <c r="E84373" s="15"/>
    </row>
    <row r="84374" spans="5:5">
      <c r="E84374" s="15"/>
    </row>
    <row r="84375" spans="5:5">
      <c r="E84375" s="15"/>
    </row>
    <row r="84376" spans="5:5">
      <c r="E84376" s="15"/>
    </row>
    <row r="84377" spans="5:5">
      <c r="E84377" s="15"/>
    </row>
    <row r="84378" spans="5:5">
      <c r="E84378" s="15"/>
    </row>
    <row r="84379" spans="5:5">
      <c r="E84379" s="15"/>
    </row>
    <row r="84380" spans="5:5">
      <c r="E84380" s="15"/>
    </row>
    <row r="84381" spans="5:5">
      <c r="E84381" s="15"/>
    </row>
    <row r="84382" spans="5:5">
      <c r="E84382" s="15"/>
    </row>
    <row r="84383" spans="5:5">
      <c r="E84383" s="15"/>
    </row>
    <row r="84384" spans="5:5">
      <c r="E84384" s="15"/>
    </row>
    <row r="84385" spans="5:5">
      <c r="E84385" s="15"/>
    </row>
    <row r="84386" spans="5:5">
      <c r="E84386" s="15"/>
    </row>
    <row r="84387" spans="5:5">
      <c r="E84387" s="15"/>
    </row>
    <row r="84388" spans="5:5">
      <c r="E84388" s="15"/>
    </row>
    <row r="84389" spans="5:5">
      <c r="E84389" s="15"/>
    </row>
    <row r="84390" spans="5:5">
      <c r="E84390" s="15"/>
    </row>
    <row r="84391" spans="5:5">
      <c r="E84391" s="15"/>
    </row>
    <row r="84392" spans="5:5">
      <c r="E84392" s="15"/>
    </row>
    <row r="84393" spans="5:5">
      <c r="E84393" s="15"/>
    </row>
    <row r="84394" spans="5:5">
      <c r="E84394" s="15"/>
    </row>
    <row r="84395" spans="5:5">
      <c r="E84395" s="15"/>
    </row>
    <row r="84396" spans="5:5">
      <c r="E84396" s="15"/>
    </row>
    <row r="84397" spans="5:5">
      <c r="E84397" s="15"/>
    </row>
    <row r="84398" spans="5:5">
      <c r="E84398" s="15"/>
    </row>
    <row r="84399" spans="5:5">
      <c r="E84399" s="15"/>
    </row>
    <row r="84400" spans="5:5">
      <c r="E84400" s="15"/>
    </row>
    <row r="84401" spans="5:5">
      <c r="E84401" s="15"/>
    </row>
    <row r="84402" spans="5:5">
      <c r="E84402" s="15"/>
    </row>
    <row r="84403" spans="5:5">
      <c r="E84403" s="15"/>
    </row>
    <row r="84404" spans="5:5">
      <c r="E84404" s="15"/>
    </row>
    <row r="84405" spans="5:5">
      <c r="E84405" s="15"/>
    </row>
    <row r="84406" spans="5:5">
      <c r="E84406" s="15"/>
    </row>
    <row r="84407" spans="5:5">
      <c r="E84407" s="15"/>
    </row>
    <row r="84408" spans="5:5">
      <c r="E84408" s="15"/>
    </row>
    <row r="84409" spans="5:5">
      <c r="E84409" s="15"/>
    </row>
    <row r="84410" spans="5:5">
      <c r="E84410" s="15"/>
    </row>
    <row r="84411" spans="5:5">
      <c r="E84411" s="15"/>
    </row>
    <row r="84412" spans="5:5">
      <c r="E84412" s="15"/>
    </row>
    <row r="84413" spans="5:5">
      <c r="E84413" s="15"/>
    </row>
    <row r="84414" spans="5:5">
      <c r="E84414" s="15"/>
    </row>
    <row r="84415" spans="5:5">
      <c r="E84415" s="15"/>
    </row>
    <row r="84416" spans="5:5">
      <c r="E84416" s="15"/>
    </row>
    <row r="84417" spans="5:5">
      <c r="E84417" s="15"/>
    </row>
    <row r="84418" spans="5:5">
      <c r="E84418" s="15"/>
    </row>
    <row r="84419" spans="5:5">
      <c r="E84419" s="15"/>
    </row>
    <row r="84420" spans="5:5">
      <c r="E84420" s="15"/>
    </row>
    <row r="84421" spans="5:5">
      <c r="E84421" s="15"/>
    </row>
    <row r="84422" spans="5:5">
      <c r="E84422" s="15"/>
    </row>
    <row r="84423" spans="5:5">
      <c r="E84423" s="15"/>
    </row>
    <row r="84424" spans="5:5">
      <c r="E84424" s="15"/>
    </row>
    <row r="84425" spans="5:5">
      <c r="E84425" s="15"/>
    </row>
    <row r="84426" spans="5:5">
      <c r="E84426" s="15"/>
    </row>
    <row r="84427" spans="5:5">
      <c r="E84427" s="15"/>
    </row>
    <row r="84428" spans="5:5">
      <c r="E84428" s="15"/>
    </row>
    <row r="84429" spans="5:5">
      <c r="E84429" s="15"/>
    </row>
    <row r="84430" spans="5:5">
      <c r="E84430" s="15"/>
    </row>
    <row r="84431" spans="5:5">
      <c r="E84431" s="15"/>
    </row>
    <row r="84432" spans="5:5">
      <c r="E84432" s="15"/>
    </row>
    <row r="84433" spans="5:5">
      <c r="E84433" s="15"/>
    </row>
    <row r="84434" spans="5:5">
      <c r="E84434" s="15"/>
    </row>
    <row r="84435" spans="5:5">
      <c r="E84435" s="15"/>
    </row>
    <row r="84436" spans="5:5">
      <c r="E84436" s="15"/>
    </row>
    <row r="84437" spans="5:5">
      <c r="E84437" s="15"/>
    </row>
    <row r="84438" spans="5:5">
      <c r="E84438" s="15"/>
    </row>
    <row r="84439" spans="5:5">
      <c r="E84439" s="15"/>
    </row>
    <row r="84440" spans="5:5">
      <c r="E84440" s="15"/>
    </row>
    <row r="84441" spans="5:5">
      <c r="E84441" s="15"/>
    </row>
    <row r="84442" spans="5:5">
      <c r="E84442" s="15"/>
    </row>
    <row r="84443" spans="5:5">
      <c r="E84443" s="15"/>
    </row>
    <row r="84444" spans="5:5">
      <c r="E84444" s="15"/>
    </row>
    <row r="84445" spans="5:5">
      <c r="E84445" s="15"/>
    </row>
    <row r="84446" spans="5:5">
      <c r="E84446" s="15"/>
    </row>
    <row r="84447" spans="5:5">
      <c r="E84447" s="15"/>
    </row>
    <row r="84448" spans="5:5">
      <c r="E84448" s="15"/>
    </row>
    <row r="84449" spans="5:5">
      <c r="E84449" s="15"/>
    </row>
    <row r="84450" spans="5:5">
      <c r="E84450" s="15"/>
    </row>
    <row r="84451" spans="5:5">
      <c r="E84451" s="15"/>
    </row>
    <row r="84452" spans="5:5">
      <c r="E84452" s="15"/>
    </row>
    <row r="84453" spans="5:5">
      <c r="E84453" s="15"/>
    </row>
    <row r="84454" spans="5:5">
      <c r="E84454" s="15"/>
    </row>
    <row r="84455" spans="5:5">
      <c r="E84455" s="15"/>
    </row>
    <row r="84456" spans="5:5">
      <c r="E84456" s="15"/>
    </row>
    <row r="84457" spans="5:5">
      <c r="E84457" s="15"/>
    </row>
    <row r="84458" spans="5:5">
      <c r="E84458" s="15"/>
    </row>
    <row r="84459" spans="5:5">
      <c r="E84459" s="15"/>
    </row>
    <row r="84460" spans="5:5">
      <c r="E84460" s="15"/>
    </row>
    <row r="84461" spans="5:5">
      <c r="E84461" s="15"/>
    </row>
    <row r="84462" spans="5:5">
      <c r="E84462" s="15"/>
    </row>
    <row r="84463" spans="5:5">
      <c r="E84463" s="15"/>
    </row>
    <row r="84464" spans="5:5">
      <c r="E84464" s="15"/>
    </row>
    <row r="84465" spans="5:5">
      <c r="E84465" s="15"/>
    </row>
    <row r="84466" spans="5:5">
      <c r="E84466" s="15"/>
    </row>
    <row r="84467" spans="5:5">
      <c r="E84467" s="15"/>
    </row>
    <row r="84468" spans="5:5">
      <c r="E84468" s="15"/>
    </row>
    <row r="84469" spans="5:5">
      <c r="E84469" s="15"/>
    </row>
    <row r="84470" spans="5:5">
      <c r="E84470" s="15"/>
    </row>
    <row r="84471" spans="5:5">
      <c r="E84471" s="15"/>
    </row>
    <row r="84472" spans="5:5">
      <c r="E84472" s="15"/>
    </row>
    <row r="84473" spans="5:5">
      <c r="E84473" s="15"/>
    </row>
    <row r="84474" spans="5:5">
      <c r="E84474" s="15"/>
    </row>
    <row r="84475" spans="5:5">
      <c r="E84475" s="15"/>
    </row>
    <row r="84476" spans="5:5">
      <c r="E84476" s="15"/>
    </row>
    <row r="84477" spans="5:5">
      <c r="E84477" s="15"/>
    </row>
    <row r="84478" spans="5:5">
      <c r="E84478" s="15"/>
    </row>
    <row r="84479" spans="5:5">
      <c r="E84479" s="15"/>
    </row>
    <row r="84480" spans="5:5">
      <c r="E84480" s="15"/>
    </row>
    <row r="84481" spans="5:5">
      <c r="E84481" s="15"/>
    </row>
    <row r="84482" spans="5:5">
      <c r="E84482" s="15"/>
    </row>
    <row r="84483" spans="5:5">
      <c r="E84483" s="15"/>
    </row>
    <row r="84484" spans="5:5">
      <c r="E84484" s="15"/>
    </row>
    <row r="84485" spans="5:5">
      <c r="E84485" s="15"/>
    </row>
    <row r="84486" spans="5:5">
      <c r="E84486" s="15"/>
    </row>
    <row r="84487" spans="5:5">
      <c r="E84487" s="15"/>
    </row>
    <row r="84488" spans="5:5">
      <c r="E84488" s="15"/>
    </row>
    <row r="84489" spans="5:5">
      <c r="E84489" s="15"/>
    </row>
    <row r="84490" spans="5:5">
      <c r="E84490" s="15"/>
    </row>
    <row r="84491" spans="5:5">
      <c r="E84491" s="15"/>
    </row>
    <row r="84492" spans="5:5">
      <c r="E84492" s="15"/>
    </row>
    <row r="84493" spans="5:5">
      <c r="E84493" s="15"/>
    </row>
    <row r="84494" spans="5:5">
      <c r="E84494" s="15"/>
    </row>
    <row r="84495" spans="5:5">
      <c r="E84495" s="15"/>
    </row>
    <row r="84496" spans="5:5">
      <c r="E84496" s="15"/>
    </row>
    <row r="84497" spans="5:5">
      <c r="E84497" s="15"/>
    </row>
    <row r="84498" spans="5:5">
      <c r="E84498" s="15"/>
    </row>
    <row r="84499" spans="5:5">
      <c r="E84499" s="15"/>
    </row>
    <row r="84500" spans="5:5">
      <c r="E84500" s="15"/>
    </row>
    <row r="84501" spans="5:5">
      <c r="E84501" s="15"/>
    </row>
    <row r="84502" spans="5:5">
      <c r="E84502" s="15"/>
    </row>
    <row r="84503" spans="5:5">
      <c r="E84503" s="15"/>
    </row>
    <row r="84504" spans="5:5">
      <c r="E84504" s="15"/>
    </row>
    <row r="84505" spans="5:5">
      <c r="E84505" s="15"/>
    </row>
    <row r="84506" spans="5:5">
      <c r="E84506" s="15"/>
    </row>
    <row r="84507" spans="5:5">
      <c r="E84507" s="15"/>
    </row>
    <row r="84508" spans="5:5">
      <c r="E84508" s="15"/>
    </row>
    <row r="84509" spans="5:5">
      <c r="E84509" s="15"/>
    </row>
    <row r="84510" spans="5:5">
      <c r="E84510" s="15"/>
    </row>
    <row r="84511" spans="5:5">
      <c r="E84511" s="15"/>
    </row>
    <row r="84512" spans="5:5">
      <c r="E84512" s="15"/>
    </row>
    <row r="84513" spans="5:5">
      <c r="E84513" s="15"/>
    </row>
    <row r="84514" spans="5:5">
      <c r="E84514" s="15"/>
    </row>
    <row r="84515" spans="5:5">
      <c r="E84515" s="15"/>
    </row>
    <row r="84516" spans="5:5">
      <c r="E84516" s="15"/>
    </row>
    <row r="84517" spans="5:5">
      <c r="E84517" s="15"/>
    </row>
    <row r="84518" spans="5:5">
      <c r="E84518" s="15"/>
    </row>
    <row r="84519" spans="5:5">
      <c r="E84519" s="15"/>
    </row>
    <row r="84520" spans="5:5">
      <c r="E84520" s="15"/>
    </row>
    <row r="84521" spans="5:5">
      <c r="E84521" s="15"/>
    </row>
    <row r="84522" spans="5:5">
      <c r="E84522" s="15"/>
    </row>
    <row r="84523" spans="5:5">
      <c r="E84523" s="15"/>
    </row>
    <row r="84524" spans="5:5">
      <c r="E84524" s="15"/>
    </row>
    <row r="84525" spans="5:5">
      <c r="E84525" s="15"/>
    </row>
    <row r="84526" spans="5:5">
      <c r="E84526" s="15"/>
    </row>
    <row r="84527" spans="5:5">
      <c r="E84527" s="15"/>
    </row>
    <row r="84528" spans="5:5">
      <c r="E84528" s="15"/>
    </row>
    <row r="84529" spans="5:5">
      <c r="E84529" s="15"/>
    </row>
    <row r="84530" spans="5:5">
      <c r="E84530" s="15"/>
    </row>
    <row r="84531" spans="5:5">
      <c r="E84531" s="15"/>
    </row>
    <row r="84532" spans="5:5">
      <c r="E84532" s="15"/>
    </row>
    <row r="84533" spans="5:5">
      <c r="E84533" s="15"/>
    </row>
    <row r="84534" spans="5:5">
      <c r="E84534" s="15"/>
    </row>
    <row r="84535" spans="5:5">
      <c r="E84535" s="15"/>
    </row>
    <row r="84536" spans="5:5">
      <c r="E84536" s="15"/>
    </row>
    <row r="84537" spans="5:5">
      <c r="E84537" s="15"/>
    </row>
    <row r="84538" spans="5:5">
      <c r="E84538" s="15"/>
    </row>
    <row r="84539" spans="5:5">
      <c r="E84539" s="15"/>
    </row>
    <row r="84540" spans="5:5">
      <c r="E84540" s="15"/>
    </row>
    <row r="84541" spans="5:5">
      <c r="E84541" s="15"/>
    </row>
    <row r="84542" spans="5:5">
      <c r="E84542" s="15"/>
    </row>
    <row r="84543" spans="5:5">
      <c r="E84543" s="15"/>
    </row>
    <row r="84544" spans="5:5">
      <c r="E84544" s="15"/>
    </row>
    <row r="84545" spans="5:5">
      <c r="E84545" s="15"/>
    </row>
    <row r="84546" spans="5:5">
      <c r="E84546" s="15"/>
    </row>
    <row r="84547" spans="5:5">
      <c r="E84547" s="15"/>
    </row>
    <row r="84548" spans="5:5">
      <c r="E84548" s="15"/>
    </row>
    <row r="84549" spans="5:5">
      <c r="E84549" s="15"/>
    </row>
    <row r="84550" spans="5:5">
      <c r="E84550" s="15"/>
    </row>
    <row r="84551" spans="5:5">
      <c r="E84551" s="15"/>
    </row>
    <row r="84552" spans="5:5">
      <c r="E84552" s="15"/>
    </row>
    <row r="84553" spans="5:5">
      <c r="E84553" s="15"/>
    </row>
    <row r="84554" spans="5:5">
      <c r="E84554" s="15"/>
    </row>
    <row r="84555" spans="5:5">
      <c r="E84555" s="15"/>
    </row>
    <row r="84556" spans="5:5">
      <c r="E84556" s="15"/>
    </row>
    <row r="84557" spans="5:5">
      <c r="E84557" s="15"/>
    </row>
    <row r="84558" spans="5:5">
      <c r="E84558" s="15"/>
    </row>
    <row r="84559" spans="5:5">
      <c r="E84559" s="15"/>
    </row>
    <row r="84560" spans="5:5">
      <c r="E84560" s="15"/>
    </row>
    <row r="84561" spans="5:5">
      <c r="E84561" s="15"/>
    </row>
    <row r="84562" spans="5:5">
      <c r="E84562" s="15"/>
    </row>
    <row r="84563" spans="5:5">
      <c r="E84563" s="15"/>
    </row>
    <row r="84564" spans="5:5">
      <c r="E84564" s="15"/>
    </row>
    <row r="84565" spans="5:5">
      <c r="E84565" s="15"/>
    </row>
    <row r="84566" spans="5:5">
      <c r="E84566" s="15"/>
    </row>
    <row r="84567" spans="5:5">
      <c r="E84567" s="15"/>
    </row>
    <row r="84568" spans="5:5">
      <c r="E84568" s="15"/>
    </row>
    <row r="84569" spans="5:5">
      <c r="E84569" s="15"/>
    </row>
    <row r="84570" spans="5:5">
      <c r="E84570" s="15"/>
    </row>
    <row r="84571" spans="5:5">
      <c r="E84571" s="15"/>
    </row>
    <row r="84572" spans="5:5">
      <c r="E84572" s="15"/>
    </row>
    <row r="84573" spans="5:5">
      <c r="E84573" s="15"/>
    </row>
    <row r="84574" spans="5:5">
      <c r="E84574" s="15"/>
    </row>
    <row r="84575" spans="5:5">
      <c r="E84575" s="15"/>
    </row>
    <row r="84576" spans="5:5">
      <c r="E84576" s="15"/>
    </row>
    <row r="84577" spans="5:5">
      <c r="E84577" s="15"/>
    </row>
    <row r="84578" spans="5:5">
      <c r="E84578" s="15"/>
    </row>
    <row r="84579" spans="5:5">
      <c r="E84579" s="15"/>
    </row>
    <row r="84580" spans="5:5">
      <c r="E84580" s="15"/>
    </row>
    <row r="84581" spans="5:5">
      <c r="E84581" s="15"/>
    </row>
    <row r="84582" spans="5:5">
      <c r="E84582" s="15"/>
    </row>
    <row r="84583" spans="5:5">
      <c r="E84583" s="15"/>
    </row>
    <row r="84584" spans="5:5">
      <c r="E84584" s="15"/>
    </row>
    <row r="84585" spans="5:5">
      <c r="E84585" s="15"/>
    </row>
    <row r="84586" spans="5:5">
      <c r="E84586" s="15"/>
    </row>
    <row r="84587" spans="5:5">
      <c r="E84587" s="15"/>
    </row>
    <row r="84588" spans="5:5">
      <c r="E84588" s="15"/>
    </row>
    <row r="84589" spans="5:5">
      <c r="E84589" s="15"/>
    </row>
    <row r="84590" spans="5:5">
      <c r="E84590" s="15"/>
    </row>
    <row r="84591" spans="5:5">
      <c r="E84591" s="15"/>
    </row>
    <row r="84592" spans="5:5">
      <c r="E84592" s="15"/>
    </row>
    <row r="84593" spans="5:5">
      <c r="E84593" s="15"/>
    </row>
    <row r="84594" spans="5:5">
      <c r="E84594" s="15"/>
    </row>
    <row r="84595" spans="5:5">
      <c r="E84595" s="15"/>
    </row>
    <row r="84596" spans="5:5">
      <c r="E84596" s="15"/>
    </row>
    <row r="84597" spans="5:5">
      <c r="E84597" s="15"/>
    </row>
    <row r="84598" spans="5:5">
      <c r="E84598" s="15"/>
    </row>
    <row r="84599" spans="5:5">
      <c r="E84599" s="15"/>
    </row>
    <row r="84600" spans="5:5">
      <c r="E84600" s="15"/>
    </row>
    <row r="84601" spans="5:5">
      <c r="E84601" s="15"/>
    </row>
    <row r="84602" spans="5:5">
      <c r="E84602" s="15"/>
    </row>
    <row r="84603" spans="5:5">
      <c r="E84603" s="15"/>
    </row>
    <row r="84604" spans="5:5">
      <c r="E84604" s="15"/>
    </row>
    <row r="84605" spans="5:5">
      <c r="E84605" s="15"/>
    </row>
    <row r="84606" spans="5:5">
      <c r="E84606" s="15"/>
    </row>
    <row r="84607" spans="5:5">
      <c r="E84607" s="15"/>
    </row>
    <row r="84608" spans="5:5">
      <c r="E84608" s="15"/>
    </row>
    <row r="84609" spans="5:5">
      <c r="E84609" s="15"/>
    </row>
    <row r="84610" spans="5:5">
      <c r="E84610" s="15"/>
    </row>
    <row r="84611" spans="5:5">
      <c r="E84611" s="15"/>
    </row>
    <row r="84612" spans="5:5">
      <c r="E84612" s="15"/>
    </row>
    <row r="84613" spans="5:5">
      <c r="E84613" s="15"/>
    </row>
    <row r="84614" spans="5:5">
      <c r="E84614" s="15"/>
    </row>
    <row r="84615" spans="5:5">
      <c r="E84615" s="15"/>
    </row>
    <row r="84616" spans="5:5">
      <c r="E84616" s="15"/>
    </row>
    <row r="84617" spans="5:5">
      <c r="E84617" s="15"/>
    </row>
    <row r="84618" spans="5:5">
      <c r="E84618" s="15"/>
    </row>
    <row r="84619" spans="5:5">
      <c r="E84619" s="15"/>
    </row>
    <row r="84620" spans="5:5">
      <c r="E84620" s="15"/>
    </row>
    <row r="84621" spans="5:5">
      <c r="E84621" s="15"/>
    </row>
    <row r="84622" spans="5:5">
      <c r="E84622" s="15"/>
    </row>
    <row r="84623" spans="5:5">
      <c r="E84623" s="15"/>
    </row>
    <row r="84624" spans="5:5">
      <c r="E84624" s="15"/>
    </row>
    <row r="84625" spans="5:5">
      <c r="E84625" s="15"/>
    </row>
    <row r="84626" spans="5:5">
      <c r="E84626" s="15"/>
    </row>
    <row r="84627" spans="5:5">
      <c r="E84627" s="15"/>
    </row>
    <row r="84628" spans="5:5">
      <c r="E84628" s="15"/>
    </row>
    <row r="84629" spans="5:5">
      <c r="E84629" s="15"/>
    </row>
    <row r="84630" spans="5:5">
      <c r="E84630" s="15"/>
    </row>
    <row r="84631" spans="5:5">
      <c r="E84631" s="15"/>
    </row>
    <row r="84632" spans="5:5">
      <c r="E84632" s="15"/>
    </row>
    <row r="84633" spans="5:5">
      <c r="E84633" s="15"/>
    </row>
    <row r="84634" spans="5:5">
      <c r="E84634" s="15"/>
    </row>
    <row r="84635" spans="5:5">
      <c r="E84635" s="15"/>
    </row>
    <row r="84636" spans="5:5">
      <c r="E84636" s="15"/>
    </row>
    <row r="84637" spans="5:5">
      <c r="E84637" s="15"/>
    </row>
    <row r="84638" spans="5:5">
      <c r="E84638" s="15"/>
    </row>
    <row r="84639" spans="5:5">
      <c r="E84639" s="15"/>
    </row>
    <row r="84640" spans="5:5">
      <c r="E84640" s="15"/>
    </row>
    <row r="84641" spans="5:5">
      <c r="E84641" s="15"/>
    </row>
    <row r="84642" spans="5:5">
      <c r="E84642" s="15"/>
    </row>
    <row r="84643" spans="5:5">
      <c r="E84643" s="15"/>
    </row>
    <row r="84644" spans="5:5">
      <c r="E84644" s="15"/>
    </row>
    <row r="84645" spans="5:5">
      <c r="E84645" s="15"/>
    </row>
    <row r="84646" spans="5:5">
      <c r="E84646" s="15"/>
    </row>
    <row r="84647" spans="5:5">
      <c r="E84647" s="15"/>
    </row>
    <row r="84648" spans="5:5">
      <c r="E84648" s="15"/>
    </row>
    <row r="84649" spans="5:5">
      <c r="E84649" s="15"/>
    </row>
    <row r="84650" spans="5:5">
      <c r="E84650" s="15"/>
    </row>
    <row r="84651" spans="5:5">
      <c r="E84651" s="15"/>
    </row>
    <row r="84652" spans="5:5">
      <c r="E84652" s="15"/>
    </row>
    <row r="84653" spans="5:5">
      <c r="E84653" s="15"/>
    </row>
    <row r="84654" spans="5:5">
      <c r="E84654" s="15"/>
    </row>
    <row r="84655" spans="5:5">
      <c r="E84655" s="15"/>
    </row>
    <row r="84656" spans="5:5">
      <c r="E84656" s="15"/>
    </row>
    <row r="84657" spans="5:5">
      <c r="E84657" s="15"/>
    </row>
    <row r="84658" spans="5:5">
      <c r="E84658" s="15"/>
    </row>
    <row r="84659" spans="5:5">
      <c r="E84659" s="15"/>
    </row>
    <row r="84660" spans="5:5">
      <c r="E84660" s="15"/>
    </row>
    <row r="84661" spans="5:5">
      <c r="E84661" s="15"/>
    </row>
    <row r="84662" spans="5:5">
      <c r="E84662" s="15"/>
    </row>
    <row r="84663" spans="5:5">
      <c r="E84663" s="15"/>
    </row>
    <row r="84664" spans="5:5">
      <c r="E84664" s="15"/>
    </row>
    <row r="84665" spans="5:5">
      <c r="E84665" s="15"/>
    </row>
    <row r="84666" spans="5:5">
      <c r="E84666" s="15"/>
    </row>
    <row r="84667" spans="5:5">
      <c r="E84667" s="15"/>
    </row>
    <row r="84668" spans="5:5">
      <c r="E84668" s="15"/>
    </row>
    <row r="84669" spans="5:5">
      <c r="E84669" s="15"/>
    </row>
    <row r="84670" spans="5:5">
      <c r="E84670" s="15"/>
    </row>
    <row r="84671" spans="5:5">
      <c r="E84671" s="15"/>
    </row>
    <row r="84672" spans="5:5">
      <c r="E84672" s="15"/>
    </row>
    <row r="84673" spans="5:5">
      <c r="E84673" s="15"/>
    </row>
    <row r="84674" spans="5:5">
      <c r="E84674" s="15"/>
    </row>
    <row r="84675" spans="5:5">
      <c r="E84675" s="15"/>
    </row>
    <row r="84676" spans="5:5">
      <c r="E84676" s="15"/>
    </row>
    <row r="84677" spans="5:5">
      <c r="E84677" s="15"/>
    </row>
    <row r="84678" spans="5:5">
      <c r="E84678" s="15"/>
    </row>
    <row r="84679" spans="5:5">
      <c r="E84679" s="15"/>
    </row>
    <row r="84680" spans="5:5">
      <c r="E84680" s="15"/>
    </row>
    <row r="84681" spans="5:5">
      <c r="E84681" s="15"/>
    </row>
    <row r="84682" spans="5:5">
      <c r="E84682" s="15"/>
    </row>
    <row r="84683" spans="5:5">
      <c r="E84683" s="15"/>
    </row>
    <row r="84684" spans="5:5">
      <c r="E84684" s="15"/>
    </row>
    <row r="84685" spans="5:5">
      <c r="E84685" s="15"/>
    </row>
    <row r="84686" spans="5:5">
      <c r="E84686" s="15"/>
    </row>
    <row r="84687" spans="5:5">
      <c r="E84687" s="15"/>
    </row>
    <row r="84688" spans="5:5">
      <c r="E84688" s="15"/>
    </row>
    <row r="84689" spans="5:5">
      <c r="E84689" s="15"/>
    </row>
    <row r="84690" spans="5:5">
      <c r="E84690" s="15"/>
    </row>
    <row r="84691" spans="5:5">
      <c r="E84691" s="15"/>
    </row>
    <row r="84692" spans="5:5">
      <c r="E84692" s="15"/>
    </row>
    <row r="84693" spans="5:5">
      <c r="E84693" s="15"/>
    </row>
    <row r="84694" spans="5:5">
      <c r="E84694" s="15"/>
    </row>
    <row r="84695" spans="5:5">
      <c r="E84695" s="15"/>
    </row>
    <row r="84696" spans="5:5">
      <c r="E84696" s="15"/>
    </row>
    <row r="84697" spans="5:5">
      <c r="E84697" s="15"/>
    </row>
    <row r="84698" spans="5:5">
      <c r="E84698" s="15"/>
    </row>
    <row r="84699" spans="5:5">
      <c r="E84699" s="15"/>
    </row>
    <row r="84700" spans="5:5">
      <c r="E84700" s="15"/>
    </row>
    <row r="84701" spans="5:5">
      <c r="E84701" s="15"/>
    </row>
    <row r="84702" spans="5:5">
      <c r="E84702" s="15"/>
    </row>
    <row r="84703" spans="5:5">
      <c r="E84703" s="15"/>
    </row>
    <row r="84704" spans="5:5">
      <c r="E84704" s="15"/>
    </row>
    <row r="84705" spans="5:5">
      <c r="E84705" s="15"/>
    </row>
    <row r="84706" spans="5:5">
      <c r="E84706" s="15"/>
    </row>
    <row r="84707" spans="5:5">
      <c r="E84707" s="15"/>
    </row>
    <row r="84708" spans="5:5">
      <c r="E84708" s="15"/>
    </row>
    <row r="84709" spans="5:5">
      <c r="E84709" s="15"/>
    </row>
    <row r="84710" spans="5:5">
      <c r="E84710" s="15"/>
    </row>
    <row r="84711" spans="5:5">
      <c r="E84711" s="15"/>
    </row>
    <row r="84712" spans="5:5">
      <c r="E84712" s="15"/>
    </row>
    <row r="84713" spans="5:5">
      <c r="E84713" s="15"/>
    </row>
    <row r="84714" spans="5:5">
      <c r="E84714" s="15"/>
    </row>
    <row r="84715" spans="5:5">
      <c r="E84715" s="15"/>
    </row>
    <row r="84716" spans="5:5">
      <c r="E84716" s="15"/>
    </row>
    <row r="84717" spans="5:5">
      <c r="E84717" s="15"/>
    </row>
    <row r="84718" spans="5:5">
      <c r="E84718" s="15"/>
    </row>
    <row r="84719" spans="5:5">
      <c r="E84719" s="15"/>
    </row>
    <row r="84720" spans="5:5">
      <c r="E84720" s="15"/>
    </row>
    <row r="84721" spans="5:5">
      <c r="E84721" s="15"/>
    </row>
    <row r="84722" spans="5:5">
      <c r="E84722" s="15"/>
    </row>
    <row r="84723" spans="5:5">
      <c r="E84723" s="15"/>
    </row>
    <row r="84724" spans="5:5">
      <c r="E84724" s="15"/>
    </row>
    <row r="84725" spans="5:5">
      <c r="E84725" s="15"/>
    </row>
    <row r="84726" spans="5:5">
      <c r="E84726" s="15"/>
    </row>
    <row r="84727" spans="5:5">
      <c r="E84727" s="15"/>
    </row>
    <row r="84728" spans="5:5">
      <c r="E84728" s="15"/>
    </row>
    <row r="84729" spans="5:5">
      <c r="E84729" s="15"/>
    </row>
    <row r="84730" spans="5:5">
      <c r="E84730" s="15"/>
    </row>
    <row r="84731" spans="5:5">
      <c r="E84731" s="15"/>
    </row>
    <row r="84732" spans="5:5">
      <c r="E84732" s="15"/>
    </row>
    <row r="84733" spans="5:5">
      <c r="E84733" s="15"/>
    </row>
    <row r="84734" spans="5:5">
      <c r="E84734" s="15"/>
    </row>
    <row r="84735" spans="5:5">
      <c r="E84735" s="15"/>
    </row>
    <row r="84736" spans="5:5">
      <c r="E84736" s="15"/>
    </row>
    <row r="84737" spans="5:5">
      <c r="E84737" s="15"/>
    </row>
    <row r="84738" spans="5:5">
      <c r="E84738" s="15"/>
    </row>
    <row r="84739" spans="5:5">
      <c r="E84739" s="15"/>
    </row>
    <row r="84740" spans="5:5">
      <c r="E84740" s="15"/>
    </row>
    <row r="84741" spans="5:5">
      <c r="E84741" s="15"/>
    </row>
    <row r="84742" spans="5:5">
      <c r="E84742" s="15"/>
    </row>
    <row r="84743" spans="5:5">
      <c r="E84743" s="15"/>
    </row>
    <row r="84744" spans="5:5">
      <c r="E84744" s="15"/>
    </row>
    <row r="84745" spans="5:5">
      <c r="E84745" s="15"/>
    </row>
    <row r="84746" spans="5:5">
      <c r="E84746" s="15"/>
    </row>
    <row r="84747" spans="5:5">
      <c r="E84747" s="15"/>
    </row>
    <row r="84748" spans="5:5">
      <c r="E84748" s="15"/>
    </row>
    <row r="84749" spans="5:5">
      <c r="E84749" s="15"/>
    </row>
    <row r="84750" spans="5:5">
      <c r="E84750" s="15"/>
    </row>
    <row r="84751" spans="5:5">
      <c r="E84751" s="15"/>
    </row>
    <row r="84752" spans="5:5">
      <c r="E84752" s="15"/>
    </row>
    <row r="84753" spans="5:5">
      <c r="E84753" s="15"/>
    </row>
    <row r="84754" spans="5:5">
      <c r="E84754" s="15"/>
    </row>
    <row r="84755" spans="5:5">
      <c r="E84755" s="15"/>
    </row>
    <row r="84756" spans="5:5">
      <c r="E84756" s="15"/>
    </row>
    <row r="84757" spans="5:5">
      <c r="E84757" s="15"/>
    </row>
    <row r="84758" spans="5:5">
      <c r="E84758" s="15"/>
    </row>
    <row r="84759" spans="5:5">
      <c r="E84759" s="15"/>
    </row>
    <row r="84760" spans="5:5">
      <c r="E84760" s="15"/>
    </row>
    <row r="84761" spans="5:5">
      <c r="E84761" s="15"/>
    </row>
    <row r="84762" spans="5:5">
      <c r="E84762" s="15"/>
    </row>
    <row r="84763" spans="5:5">
      <c r="E84763" s="15"/>
    </row>
    <row r="84764" spans="5:5">
      <c r="E84764" s="15"/>
    </row>
    <row r="84765" spans="5:5">
      <c r="E84765" s="15"/>
    </row>
    <row r="84766" spans="5:5">
      <c r="E84766" s="15"/>
    </row>
    <row r="84767" spans="5:5">
      <c r="E84767" s="15"/>
    </row>
    <row r="84768" spans="5:5">
      <c r="E84768" s="15"/>
    </row>
    <row r="84769" spans="5:5">
      <c r="E84769" s="15"/>
    </row>
    <row r="84770" spans="5:5">
      <c r="E84770" s="15"/>
    </row>
    <row r="84771" spans="5:5">
      <c r="E84771" s="15"/>
    </row>
    <row r="84772" spans="5:5">
      <c r="E84772" s="15"/>
    </row>
    <row r="84773" spans="5:5">
      <c r="E84773" s="15"/>
    </row>
    <row r="84774" spans="5:5">
      <c r="E84774" s="15"/>
    </row>
    <row r="84775" spans="5:5">
      <c r="E84775" s="15"/>
    </row>
    <row r="84776" spans="5:5">
      <c r="E84776" s="15"/>
    </row>
    <row r="84777" spans="5:5">
      <c r="E84777" s="15"/>
    </row>
    <row r="84778" spans="5:5">
      <c r="E84778" s="15"/>
    </row>
    <row r="84779" spans="5:5">
      <c r="E84779" s="15"/>
    </row>
    <row r="84780" spans="5:5">
      <c r="E84780" s="15"/>
    </row>
    <row r="84781" spans="5:5">
      <c r="E84781" s="15"/>
    </row>
    <row r="84782" spans="5:5">
      <c r="E84782" s="15"/>
    </row>
    <row r="84783" spans="5:5">
      <c r="E84783" s="15"/>
    </row>
    <row r="84784" spans="5:5">
      <c r="E84784" s="15"/>
    </row>
    <row r="84785" spans="5:5">
      <c r="E84785" s="15"/>
    </row>
    <row r="84786" spans="5:5">
      <c r="E84786" s="15"/>
    </row>
    <row r="84787" spans="5:5">
      <c r="E84787" s="15"/>
    </row>
    <row r="84788" spans="5:5">
      <c r="E84788" s="15"/>
    </row>
    <row r="84789" spans="5:5">
      <c r="E84789" s="15"/>
    </row>
    <row r="84790" spans="5:5">
      <c r="E84790" s="15"/>
    </row>
    <row r="84791" spans="5:5">
      <c r="E84791" s="15"/>
    </row>
    <row r="84792" spans="5:5">
      <c r="E84792" s="15"/>
    </row>
    <row r="84793" spans="5:5">
      <c r="E84793" s="15"/>
    </row>
    <row r="84794" spans="5:5">
      <c r="E84794" s="15"/>
    </row>
    <row r="84795" spans="5:5">
      <c r="E84795" s="15"/>
    </row>
    <row r="84796" spans="5:5">
      <c r="E84796" s="15"/>
    </row>
    <row r="84797" spans="5:5">
      <c r="E84797" s="15"/>
    </row>
    <row r="84798" spans="5:5">
      <c r="E84798" s="15"/>
    </row>
    <row r="84799" spans="5:5">
      <c r="E84799" s="15"/>
    </row>
    <row r="84800" spans="5:5">
      <c r="E84800" s="15"/>
    </row>
    <row r="84801" spans="5:5">
      <c r="E84801" s="15"/>
    </row>
    <row r="84802" spans="5:5">
      <c r="E84802" s="15"/>
    </row>
    <row r="84803" spans="5:5">
      <c r="E84803" s="15"/>
    </row>
    <row r="84804" spans="5:5">
      <c r="E84804" s="15"/>
    </row>
    <row r="84805" spans="5:5">
      <c r="E84805" s="15"/>
    </row>
    <row r="84806" spans="5:5">
      <c r="E84806" s="15"/>
    </row>
    <row r="84807" spans="5:5">
      <c r="E84807" s="15"/>
    </row>
    <row r="84808" spans="5:5">
      <c r="E84808" s="15"/>
    </row>
    <row r="84809" spans="5:5">
      <c r="E84809" s="15"/>
    </row>
    <row r="84810" spans="5:5">
      <c r="E84810" s="15"/>
    </row>
    <row r="84811" spans="5:5">
      <c r="E84811" s="15"/>
    </row>
    <row r="84812" spans="5:5">
      <c r="E84812" s="15"/>
    </row>
    <row r="84813" spans="5:5">
      <c r="E84813" s="15"/>
    </row>
    <row r="84814" spans="5:5">
      <c r="E84814" s="15"/>
    </row>
    <row r="84815" spans="5:5">
      <c r="E84815" s="15"/>
    </row>
    <row r="84816" spans="5:5">
      <c r="E84816" s="15"/>
    </row>
    <row r="84817" spans="5:5">
      <c r="E84817" s="15"/>
    </row>
    <row r="84818" spans="5:5">
      <c r="E84818" s="15"/>
    </row>
    <row r="84819" spans="5:5">
      <c r="E84819" s="15"/>
    </row>
    <row r="84820" spans="5:5">
      <c r="E84820" s="15"/>
    </row>
    <row r="84821" spans="5:5">
      <c r="E84821" s="15"/>
    </row>
    <row r="84822" spans="5:5">
      <c r="E84822" s="15"/>
    </row>
    <row r="84823" spans="5:5">
      <c r="E84823" s="15"/>
    </row>
    <row r="84824" spans="5:5">
      <c r="E84824" s="15"/>
    </row>
    <row r="84825" spans="5:5">
      <c r="E84825" s="15"/>
    </row>
    <row r="84826" spans="5:5">
      <c r="E84826" s="15"/>
    </row>
    <row r="84827" spans="5:5">
      <c r="E84827" s="15"/>
    </row>
    <row r="84828" spans="5:5">
      <c r="E84828" s="15"/>
    </row>
    <row r="84829" spans="5:5">
      <c r="E84829" s="15"/>
    </row>
    <row r="84830" spans="5:5">
      <c r="E84830" s="15"/>
    </row>
    <row r="84831" spans="5:5">
      <c r="E84831" s="15"/>
    </row>
    <row r="84832" spans="5:5">
      <c r="E84832" s="15"/>
    </row>
    <row r="84833" spans="5:5">
      <c r="E84833" s="15"/>
    </row>
    <row r="84834" spans="5:5">
      <c r="E84834" s="15"/>
    </row>
    <row r="84835" spans="5:5">
      <c r="E84835" s="15"/>
    </row>
    <row r="84836" spans="5:5">
      <c r="E84836" s="15"/>
    </row>
    <row r="84837" spans="5:5">
      <c r="E84837" s="15"/>
    </row>
    <row r="84838" spans="5:5">
      <c r="E84838" s="15"/>
    </row>
    <row r="84839" spans="5:5">
      <c r="E84839" s="15"/>
    </row>
    <row r="84840" spans="5:5">
      <c r="E84840" s="15"/>
    </row>
    <row r="84841" spans="5:5">
      <c r="E84841" s="15"/>
    </row>
    <row r="84842" spans="5:5">
      <c r="E84842" s="15"/>
    </row>
    <row r="84843" spans="5:5">
      <c r="E84843" s="15"/>
    </row>
    <row r="84844" spans="5:5">
      <c r="E84844" s="15"/>
    </row>
    <row r="84845" spans="5:5">
      <c r="E84845" s="15"/>
    </row>
    <row r="84846" spans="5:5">
      <c r="E84846" s="15"/>
    </row>
    <row r="84847" spans="5:5">
      <c r="E84847" s="15"/>
    </row>
    <row r="84848" spans="5:5">
      <c r="E84848" s="15"/>
    </row>
    <row r="84849" spans="5:5">
      <c r="E84849" s="15"/>
    </row>
    <row r="84850" spans="5:5">
      <c r="E84850" s="15"/>
    </row>
    <row r="84851" spans="5:5">
      <c r="E84851" s="15"/>
    </row>
    <row r="84852" spans="5:5">
      <c r="E84852" s="15"/>
    </row>
    <row r="84853" spans="5:5">
      <c r="E84853" s="15"/>
    </row>
    <row r="84854" spans="5:5">
      <c r="E84854" s="15"/>
    </row>
    <row r="84855" spans="5:5">
      <c r="E84855" s="15"/>
    </row>
    <row r="84856" spans="5:5">
      <c r="E84856" s="15"/>
    </row>
    <row r="84857" spans="5:5">
      <c r="E84857" s="15"/>
    </row>
    <row r="84858" spans="5:5">
      <c r="E84858" s="15"/>
    </row>
    <row r="84859" spans="5:5">
      <c r="E84859" s="15"/>
    </row>
    <row r="84860" spans="5:5">
      <c r="E84860" s="15"/>
    </row>
    <row r="84861" spans="5:5">
      <c r="E84861" s="15"/>
    </row>
    <row r="84862" spans="5:5">
      <c r="E84862" s="15"/>
    </row>
    <row r="84863" spans="5:5">
      <c r="E84863" s="15"/>
    </row>
    <row r="84864" spans="5:5">
      <c r="E84864" s="15"/>
    </row>
    <row r="84865" spans="5:5">
      <c r="E84865" s="15"/>
    </row>
    <row r="84866" spans="5:5">
      <c r="E84866" s="15"/>
    </row>
    <row r="84867" spans="5:5">
      <c r="E84867" s="15"/>
    </row>
    <row r="84868" spans="5:5">
      <c r="E84868" s="15"/>
    </row>
    <row r="84869" spans="5:5">
      <c r="E84869" s="15"/>
    </row>
    <row r="84870" spans="5:5">
      <c r="E84870" s="15"/>
    </row>
    <row r="84871" spans="5:5">
      <c r="E84871" s="15"/>
    </row>
    <row r="84872" spans="5:5">
      <c r="E84872" s="15"/>
    </row>
    <row r="84873" spans="5:5">
      <c r="E84873" s="15"/>
    </row>
    <row r="84874" spans="5:5">
      <c r="E84874" s="15"/>
    </row>
    <row r="84875" spans="5:5">
      <c r="E84875" s="15"/>
    </row>
    <row r="84876" spans="5:5">
      <c r="E84876" s="15"/>
    </row>
    <row r="84877" spans="5:5">
      <c r="E84877" s="15"/>
    </row>
    <row r="84878" spans="5:5">
      <c r="E84878" s="15"/>
    </row>
    <row r="84879" spans="5:5">
      <c r="E84879" s="15"/>
    </row>
    <row r="84880" spans="5:5">
      <c r="E84880" s="15"/>
    </row>
    <row r="84881" spans="5:5">
      <c r="E84881" s="15"/>
    </row>
    <row r="84882" spans="5:5">
      <c r="E84882" s="15"/>
    </row>
    <row r="84883" spans="5:5">
      <c r="E84883" s="15"/>
    </row>
    <row r="84884" spans="5:5">
      <c r="E84884" s="15"/>
    </row>
    <row r="84885" spans="5:5">
      <c r="E84885" s="15"/>
    </row>
    <row r="84886" spans="5:5">
      <c r="E84886" s="15"/>
    </row>
    <row r="84887" spans="5:5">
      <c r="E84887" s="15"/>
    </row>
    <row r="84888" spans="5:5">
      <c r="E84888" s="15"/>
    </row>
    <row r="84889" spans="5:5">
      <c r="E84889" s="15"/>
    </row>
    <row r="84890" spans="5:5">
      <c r="E84890" s="15"/>
    </row>
    <row r="84891" spans="5:5">
      <c r="E84891" s="15"/>
    </row>
    <row r="84892" spans="5:5">
      <c r="E84892" s="15"/>
    </row>
    <row r="84893" spans="5:5">
      <c r="E84893" s="15"/>
    </row>
    <row r="84894" spans="5:5">
      <c r="E84894" s="15"/>
    </row>
    <row r="84895" spans="5:5">
      <c r="E84895" s="15"/>
    </row>
    <row r="84896" spans="5:5">
      <c r="E84896" s="15"/>
    </row>
    <row r="84897" spans="5:5">
      <c r="E84897" s="15"/>
    </row>
    <row r="84898" spans="5:5">
      <c r="E84898" s="15"/>
    </row>
    <row r="84899" spans="5:5">
      <c r="E84899" s="15"/>
    </row>
    <row r="84900" spans="5:5">
      <c r="E84900" s="15"/>
    </row>
    <row r="84901" spans="5:5">
      <c r="E84901" s="15"/>
    </row>
    <row r="84902" spans="5:5">
      <c r="E84902" s="15"/>
    </row>
    <row r="84903" spans="5:5">
      <c r="E84903" s="15"/>
    </row>
    <row r="84904" spans="5:5">
      <c r="E84904" s="15"/>
    </row>
    <row r="84905" spans="5:5">
      <c r="E84905" s="15"/>
    </row>
    <row r="84906" spans="5:5">
      <c r="E84906" s="15"/>
    </row>
    <row r="84907" spans="5:5">
      <c r="E84907" s="15"/>
    </row>
    <row r="84908" spans="5:5">
      <c r="E84908" s="15"/>
    </row>
    <row r="84909" spans="5:5">
      <c r="E84909" s="15"/>
    </row>
    <row r="84910" spans="5:5">
      <c r="E84910" s="15"/>
    </row>
    <row r="84911" spans="5:5">
      <c r="E84911" s="15"/>
    </row>
    <row r="84912" spans="5:5">
      <c r="E84912" s="15"/>
    </row>
    <row r="84913" spans="5:5">
      <c r="E84913" s="15"/>
    </row>
    <row r="84914" spans="5:5">
      <c r="E84914" s="15"/>
    </row>
    <row r="84915" spans="5:5">
      <c r="E84915" s="15"/>
    </row>
    <row r="84916" spans="5:5">
      <c r="E84916" s="15"/>
    </row>
    <row r="84917" spans="5:5">
      <c r="E84917" s="15"/>
    </row>
    <row r="84918" spans="5:5">
      <c r="E84918" s="15"/>
    </row>
    <row r="84919" spans="5:5">
      <c r="E84919" s="15"/>
    </row>
    <row r="84920" spans="5:5">
      <c r="E84920" s="15"/>
    </row>
    <row r="84921" spans="5:5">
      <c r="E84921" s="15"/>
    </row>
    <row r="84922" spans="5:5">
      <c r="E84922" s="15"/>
    </row>
    <row r="84923" spans="5:5">
      <c r="E84923" s="15"/>
    </row>
    <row r="84924" spans="5:5">
      <c r="E84924" s="15"/>
    </row>
    <row r="84925" spans="5:5">
      <c r="E84925" s="15"/>
    </row>
    <row r="84926" spans="5:5">
      <c r="E84926" s="15"/>
    </row>
    <row r="84927" spans="5:5">
      <c r="E84927" s="15"/>
    </row>
    <row r="84928" spans="5:5">
      <c r="E84928" s="15"/>
    </row>
    <row r="84929" spans="5:5">
      <c r="E84929" s="15"/>
    </row>
    <row r="84930" spans="5:5">
      <c r="E84930" s="15"/>
    </row>
    <row r="84931" spans="5:5">
      <c r="E84931" s="15"/>
    </row>
    <row r="84932" spans="5:5">
      <c r="E84932" s="15"/>
    </row>
    <row r="84933" spans="5:5">
      <c r="E84933" s="15"/>
    </row>
    <row r="84934" spans="5:5">
      <c r="E84934" s="15"/>
    </row>
    <row r="84935" spans="5:5">
      <c r="E84935" s="15"/>
    </row>
    <row r="84936" spans="5:5">
      <c r="E84936" s="15"/>
    </row>
    <row r="84937" spans="5:5">
      <c r="E84937" s="15"/>
    </row>
    <row r="84938" spans="5:5">
      <c r="E84938" s="15"/>
    </row>
    <row r="84939" spans="5:5">
      <c r="E84939" s="15"/>
    </row>
    <row r="84940" spans="5:5">
      <c r="E84940" s="15"/>
    </row>
    <row r="84941" spans="5:5">
      <c r="E84941" s="15"/>
    </row>
    <row r="84942" spans="5:5">
      <c r="E84942" s="15"/>
    </row>
    <row r="84943" spans="5:5">
      <c r="E84943" s="15"/>
    </row>
    <row r="84944" spans="5:5">
      <c r="E84944" s="15"/>
    </row>
    <row r="84945" spans="5:5">
      <c r="E84945" s="15"/>
    </row>
    <row r="84946" spans="5:5">
      <c r="E84946" s="15"/>
    </row>
    <row r="84947" spans="5:5">
      <c r="E84947" s="15"/>
    </row>
    <row r="84948" spans="5:5">
      <c r="E84948" s="15"/>
    </row>
    <row r="84949" spans="5:5">
      <c r="E84949" s="15"/>
    </row>
    <row r="84950" spans="5:5">
      <c r="E84950" s="15"/>
    </row>
    <row r="84951" spans="5:5">
      <c r="E84951" s="15"/>
    </row>
    <row r="84952" spans="5:5">
      <c r="E84952" s="15"/>
    </row>
    <row r="84953" spans="5:5">
      <c r="E84953" s="15"/>
    </row>
    <row r="84954" spans="5:5">
      <c r="E84954" s="15"/>
    </row>
    <row r="84955" spans="5:5">
      <c r="E84955" s="15"/>
    </row>
    <row r="84956" spans="5:5">
      <c r="E84956" s="15"/>
    </row>
    <row r="84957" spans="5:5">
      <c r="E84957" s="15"/>
    </row>
    <row r="84958" spans="5:5">
      <c r="E84958" s="15"/>
    </row>
    <row r="84959" spans="5:5">
      <c r="E84959" s="15"/>
    </row>
    <row r="84960" spans="5:5">
      <c r="E84960" s="15"/>
    </row>
    <row r="84961" spans="5:5">
      <c r="E84961" s="15"/>
    </row>
    <row r="84962" spans="5:5">
      <c r="E84962" s="15"/>
    </row>
    <row r="84963" spans="5:5">
      <c r="E84963" s="15"/>
    </row>
    <row r="84964" spans="5:5">
      <c r="E84964" s="15"/>
    </row>
    <row r="84965" spans="5:5">
      <c r="E84965" s="15"/>
    </row>
    <row r="84966" spans="5:5">
      <c r="E84966" s="15"/>
    </row>
    <row r="84967" spans="5:5">
      <c r="E84967" s="15"/>
    </row>
    <row r="84968" spans="5:5">
      <c r="E84968" s="15"/>
    </row>
    <row r="84969" spans="5:5">
      <c r="E84969" s="15"/>
    </row>
    <row r="84970" spans="5:5">
      <c r="E84970" s="15"/>
    </row>
    <row r="84971" spans="5:5">
      <c r="E84971" s="15"/>
    </row>
    <row r="84972" spans="5:5">
      <c r="E84972" s="15"/>
    </row>
    <row r="84973" spans="5:5">
      <c r="E84973" s="15"/>
    </row>
    <row r="84974" spans="5:5">
      <c r="E84974" s="15"/>
    </row>
    <row r="84975" spans="5:5">
      <c r="E84975" s="15"/>
    </row>
    <row r="84976" spans="5:5">
      <c r="E84976" s="15"/>
    </row>
    <row r="84977" spans="5:5">
      <c r="E84977" s="15"/>
    </row>
    <row r="84978" spans="5:5">
      <c r="E84978" s="15"/>
    </row>
    <row r="84979" spans="5:5">
      <c r="E84979" s="15"/>
    </row>
    <row r="84980" spans="5:5">
      <c r="E84980" s="15"/>
    </row>
    <row r="84981" spans="5:5">
      <c r="E84981" s="15"/>
    </row>
    <row r="84982" spans="5:5">
      <c r="E84982" s="15"/>
    </row>
    <row r="84983" spans="5:5">
      <c r="E84983" s="15"/>
    </row>
    <row r="84984" spans="5:5">
      <c r="E84984" s="15"/>
    </row>
    <row r="84985" spans="5:5">
      <c r="E84985" s="15"/>
    </row>
    <row r="84986" spans="5:5">
      <c r="E84986" s="15"/>
    </row>
    <row r="84987" spans="5:5">
      <c r="E84987" s="15"/>
    </row>
    <row r="84988" spans="5:5">
      <c r="E84988" s="15"/>
    </row>
    <row r="84989" spans="5:5">
      <c r="E84989" s="15"/>
    </row>
    <row r="84990" spans="5:5">
      <c r="E84990" s="15"/>
    </row>
    <row r="84991" spans="5:5">
      <c r="E84991" s="15"/>
    </row>
    <row r="84992" spans="5:5">
      <c r="E84992" s="15"/>
    </row>
    <row r="84993" spans="5:5">
      <c r="E84993" s="15"/>
    </row>
    <row r="84994" spans="5:5">
      <c r="E84994" s="15"/>
    </row>
    <row r="84995" spans="5:5">
      <c r="E84995" s="15"/>
    </row>
    <row r="84996" spans="5:5">
      <c r="E84996" s="15"/>
    </row>
    <row r="84997" spans="5:5">
      <c r="E84997" s="15"/>
    </row>
    <row r="84998" spans="5:5">
      <c r="E84998" s="15"/>
    </row>
    <row r="84999" spans="5:5">
      <c r="E84999" s="15"/>
    </row>
    <row r="85000" spans="5:5">
      <c r="E85000" s="15"/>
    </row>
    <row r="85001" spans="5:5">
      <c r="E85001" s="15"/>
    </row>
    <row r="85002" spans="5:5">
      <c r="E85002" s="15"/>
    </row>
    <row r="85003" spans="5:5">
      <c r="E85003" s="15"/>
    </row>
    <row r="85004" spans="5:5">
      <c r="E85004" s="15"/>
    </row>
    <row r="85005" spans="5:5">
      <c r="E85005" s="15"/>
    </row>
    <row r="85006" spans="5:5">
      <c r="E85006" s="15"/>
    </row>
    <row r="85007" spans="5:5">
      <c r="E85007" s="15"/>
    </row>
    <row r="85008" spans="5:5">
      <c r="E85008" s="15"/>
    </row>
    <row r="85009" spans="5:5">
      <c r="E85009" s="15"/>
    </row>
    <row r="85010" spans="5:5">
      <c r="E85010" s="15"/>
    </row>
    <row r="85011" spans="5:5">
      <c r="E85011" s="15"/>
    </row>
    <row r="85012" spans="5:5">
      <c r="E85012" s="15"/>
    </row>
    <row r="85013" spans="5:5">
      <c r="E85013" s="15"/>
    </row>
    <row r="85014" spans="5:5">
      <c r="E85014" s="15"/>
    </row>
    <row r="85015" spans="5:5">
      <c r="E85015" s="15"/>
    </row>
    <row r="85016" spans="5:5">
      <c r="E85016" s="15"/>
    </row>
    <row r="85017" spans="5:5">
      <c r="E85017" s="15"/>
    </row>
    <row r="85018" spans="5:5">
      <c r="E85018" s="15"/>
    </row>
    <row r="85019" spans="5:5">
      <c r="E85019" s="15"/>
    </row>
    <row r="85020" spans="5:5">
      <c r="E85020" s="15"/>
    </row>
    <row r="85021" spans="5:5">
      <c r="E85021" s="15"/>
    </row>
    <row r="85022" spans="5:5">
      <c r="E85022" s="15"/>
    </row>
    <row r="85023" spans="5:5">
      <c r="E85023" s="15"/>
    </row>
    <row r="85024" spans="5:5">
      <c r="E85024" s="15"/>
    </row>
    <row r="85025" spans="5:5">
      <c r="E85025" s="15"/>
    </row>
    <row r="85026" spans="5:5">
      <c r="E85026" s="15"/>
    </row>
    <row r="85027" spans="5:5">
      <c r="E85027" s="15"/>
    </row>
    <row r="85028" spans="5:5">
      <c r="E85028" s="15"/>
    </row>
    <row r="85029" spans="5:5">
      <c r="E85029" s="15"/>
    </row>
    <row r="85030" spans="5:5">
      <c r="E85030" s="15"/>
    </row>
    <row r="85031" spans="5:5">
      <c r="E85031" s="15"/>
    </row>
    <row r="85032" spans="5:5">
      <c r="E85032" s="15"/>
    </row>
    <row r="85033" spans="5:5">
      <c r="E85033" s="15"/>
    </row>
    <row r="85034" spans="5:5">
      <c r="E85034" s="15"/>
    </row>
    <row r="85035" spans="5:5">
      <c r="E85035" s="15"/>
    </row>
    <row r="85036" spans="5:5">
      <c r="E85036" s="15"/>
    </row>
    <row r="85037" spans="5:5">
      <c r="E85037" s="15"/>
    </row>
    <row r="85038" spans="5:5">
      <c r="E85038" s="15"/>
    </row>
    <row r="85039" spans="5:5">
      <c r="E85039" s="15"/>
    </row>
    <row r="85040" spans="5:5">
      <c r="E85040" s="15"/>
    </row>
    <row r="85041" spans="5:5">
      <c r="E85041" s="15"/>
    </row>
    <row r="85042" spans="5:5">
      <c r="E85042" s="15"/>
    </row>
    <row r="85043" spans="5:5">
      <c r="E85043" s="15"/>
    </row>
    <row r="85044" spans="5:5">
      <c r="E85044" s="15"/>
    </row>
    <row r="85045" spans="5:5">
      <c r="E85045" s="15"/>
    </row>
    <row r="85046" spans="5:5">
      <c r="E85046" s="15"/>
    </row>
    <row r="85047" spans="5:5">
      <c r="E85047" s="15"/>
    </row>
    <row r="85048" spans="5:5">
      <c r="E85048" s="15"/>
    </row>
    <row r="85049" spans="5:5">
      <c r="E85049" s="15"/>
    </row>
    <row r="85050" spans="5:5">
      <c r="E85050" s="15"/>
    </row>
    <row r="85051" spans="5:5">
      <c r="E85051" s="15"/>
    </row>
    <row r="85052" spans="5:5">
      <c r="E85052" s="15"/>
    </row>
    <row r="85053" spans="5:5">
      <c r="E85053" s="15"/>
    </row>
    <row r="85054" spans="5:5">
      <c r="E85054" s="15"/>
    </row>
    <row r="85055" spans="5:5">
      <c r="E85055" s="15"/>
    </row>
    <row r="85056" spans="5:5">
      <c r="E85056" s="15"/>
    </row>
    <row r="85057" spans="5:5">
      <c r="E85057" s="15"/>
    </row>
    <row r="85058" spans="5:5">
      <c r="E85058" s="15"/>
    </row>
    <row r="85059" spans="5:5">
      <c r="E85059" s="15"/>
    </row>
    <row r="85060" spans="5:5">
      <c r="E85060" s="15"/>
    </row>
    <row r="85061" spans="5:5">
      <c r="E85061" s="15"/>
    </row>
    <row r="85062" spans="5:5">
      <c r="E85062" s="15"/>
    </row>
    <row r="85063" spans="5:5">
      <c r="E85063" s="15"/>
    </row>
    <row r="85064" spans="5:5">
      <c r="E85064" s="15"/>
    </row>
    <row r="85065" spans="5:5">
      <c r="E85065" s="15"/>
    </row>
    <row r="85066" spans="5:5">
      <c r="E85066" s="15"/>
    </row>
    <row r="85067" spans="5:5">
      <c r="E85067" s="15"/>
    </row>
    <row r="85068" spans="5:5">
      <c r="E85068" s="15"/>
    </row>
    <row r="85069" spans="5:5">
      <c r="E85069" s="15"/>
    </row>
    <row r="85070" spans="5:5">
      <c r="E85070" s="15"/>
    </row>
    <row r="85071" spans="5:5">
      <c r="E85071" s="15"/>
    </row>
    <row r="85072" spans="5:5">
      <c r="E85072" s="15"/>
    </row>
    <row r="85073" spans="5:5">
      <c r="E85073" s="15"/>
    </row>
    <row r="85074" spans="5:5">
      <c r="E85074" s="15"/>
    </row>
    <row r="85075" spans="5:5">
      <c r="E85075" s="15"/>
    </row>
    <row r="85076" spans="5:5">
      <c r="E85076" s="15"/>
    </row>
    <row r="85077" spans="5:5">
      <c r="E85077" s="15"/>
    </row>
    <row r="85078" spans="5:5">
      <c r="E85078" s="15"/>
    </row>
    <row r="85079" spans="5:5">
      <c r="E85079" s="15"/>
    </row>
    <row r="85080" spans="5:5">
      <c r="E85080" s="15"/>
    </row>
    <row r="85081" spans="5:5">
      <c r="E85081" s="15"/>
    </row>
    <row r="85082" spans="5:5">
      <c r="E85082" s="15"/>
    </row>
    <row r="85083" spans="5:5">
      <c r="E85083" s="15"/>
    </row>
    <row r="85084" spans="5:5">
      <c r="E85084" s="15"/>
    </row>
    <row r="85085" spans="5:5">
      <c r="E85085" s="15"/>
    </row>
    <row r="85086" spans="5:5">
      <c r="E85086" s="15"/>
    </row>
    <row r="85087" spans="5:5">
      <c r="E85087" s="15"/>
    </row>
    <row r="85088" spans="5:5">
      <c r="E85088" s="15"/>
    </row>
    <row r="85089" spans="5:5">
      <c r="E85089" s="15"/>
    </row>
    <row r="85090" spans="5:5">
      <c r="E85090" s="15"/>
    </row>
    <row r="85091" spans="5:5">
      <c r="E85091" s="15"/>
    </row>
    <row r="85092" spans="5:5">
      <c r="E85092" s="15"/>
    </row>
    <row r="85093" spans="5:5">
      <c r="E85093" s="15"/>
    </row>
    <row r="85094" spans="5:5">
      <c r="E85094" s="15"/>
    </row>
    <row r="85095" spans="5:5">
      <c r="E85095" s="15"/>
    </row>
    <row r="85096" spans="5:5">
      <c r="E85096" s="15"/>
    </row>
    <row r="85097" spans="5:5">
      <c r="E85097" s="15"/>
    </row>
    <row r="85098" spans="5:5">
      <c r="E85098" s="15"/>
    </row>
    <row r="85099" spans="5:5">
      <c r="E85099" s="15"/>
    </row>
    <row r="85100" spans="5:5">
      <c r="E85100" s="15"/>
    </row>
    <row r="85101" spans="5:5">
      <c r="E85101" s="15"/>
    </row>
    <row r="85102" spans="5:5">
      <c r="E85102" s="15"/>
    </row>
    <row r="85103" spans="5:5">
      <c r="E85103" s="15"/>
    </row>
    <row r="85104" spans="5:5">
      <c r="E85104" s="15"/>
    </row>
    <row r="85105" spans="5:5">
      <c r="E85105" s="15"/>
    </row>
    <row r="85106" spans="5:5">
      <c r="E85106" s="15"/>
    </row>
    <row r="85107" spans="5:5">
      <c r="E85107" s="15"/>
    </row>
    <row r="85108" spans="5:5">
      <c r="E85108" s="15"/>
    </row>
    <row r="85109" spans="5:5">
      <c r="E85109" s="15"/>
    </row>
    <row r="85110" spans="5:5">
      <c r="E85110" s="15"/>
    </row>
    <row r="85111" spans="5:5">
      <c r="E85111" s="15"/>
    </row>
    <row r="85112" spans="5:5">
      <c r="E85112" s="15"/>
    </row>
    <row r="85113" spans="5:5">
      <c r="E85113" s="15"/>
    </row>
    <row r="85114" spans="5:5">
      <c r="E85114" s="15"/>
    </row>
    <row r="85115" spans="5:5">
      <c r="E85115" s="15"/>
    </row>
    <row r="85116" spans="5:5">
      <c r="E85116" s="15"/>
    </row>
    <row r="85117" spans="5:5">
      <c r="E85117" s="15"/>
    </row>
    <row r="85118" spans="5:5">
      <c r="E85118" s="15"/>
    </row>
    <row r="85119" spans="5:5">
      <c r="E85119" s="15"/>
    </row>
    <row r="85120" spans="5:5">
      <c r="E85120" s="15"/>
    </row>
    <row r="85121" spans="5:5">
      <c r="E85121" s="15"/>
    </row>
    <row r="85122" spans="5:5">
      <c r="E85122" s="15"/>
    </row>
    <row r="85123" spans="5:5">
      <c r="E85123" s="15"/>
    </row>
    <row r="85124" spans="5:5">
      <c r="E85124" s="15"/>
    </row>
    <row r="85125" spans="5:5">
      <c r="E85125" s="15"/>
    </row>
    <row r="85126" spans="5:5">
      <c r="E85126" s="15"/>
    </row>
    <row r="85127" spans="5:5">
      <c r="E85127" s="15"/>
    </row>
    <row r="85128" spans="5:5">
      <c r="E85128" s="15"/>
    </row>
    <row r="85129" spans="5:5">
      <c r="E85129" s="15"/>
    </row>
    <row r="85130" spans="5:5">
      <c r="E85130" s="15"/>
    </row>
    <row r="85131" spans="5:5">
      <c r="E85131" s="15"/>
    </row>
    <row r="85132" spans="5:5">
      <c r="E85132" s="15"/>
    </row>
    <row r="85133" spans="5:5">
      <c r="E85133" s="15"/>
    </row>
    <row r="85134" spans="5:5">
      <c r="E85134" s="15"/>
    </row>
    <row r="85135" spans="5:5">
      <c r="E85135" s="15"/>
    </row>
    <row r="85136" spans="5:5">
      <c r="E85136" s="15"/>
    </row>
    <row r="85137" spans="5:5">
      <c r="E85137" s="15"/>
    </row>
    <row r="85138" spans="5:5">
      <c r="E85138" s="15"/>
    </row>
    <row r="85139" spans="5:5">
      <c r="E85139" s="15"/>
    </row>
    <row r="85140" spans="5:5">
      <c r="E85140" s="15"/>
    </row>
    <row r="85141" spans="5:5">
      <c r="E85141" s="15"/>
    </row>
    <row r="85142" spans="5:5">
      <c r="E85142" s="15"/>
    </row>
    <row r="85143" spans="5:5">
      <c r="E85143" s="15"/>
    </row>
    <row r="85144" spans="5:5">
      <c r="E85144" s="15"/>
    </row>
    <row r="85145" spans="5:5">
      <c r="E85145" s="15"/>
    </row>
    <row r="85146" spans="5:5">
      <c r="E85146" s="15"/>
    </row>
    <row r="85147" spans="5:5">
      <c r="E85147" s="15"/>
    </row>
    <row r="85148" spans="5:5">
      <c r="E85148" s="15"/>
    </row>
    <row r="85149" spans="5:5">
      <c r="E85149" s="15"/>
    </row>
    <row r="85150" spans="5:5">
      <c r="E85150" s="15"/>
    </row>
    <row r="85151" spans="5:5">
      <c r="E85151" s="15"/>
    </row>
    <row r="85152" spans="5:5">
      <c r="E85152" s="15"/>
    </row>
    <row r="85153" spans="5:5">
      <c r="E85153" s="15"/>
    </row>
    <row r="85154" spans="5:5">
      <c r="E85154" s="15"/>
    </row>
    <row r="85155" spans="5:5">
      <c r="E85155" s="15"/>
    </row>
    <row r="85156" spans="5:5">
      <c r="E85156" s="15"/>
    </row>
    <row r="85157" spans="5:5">
      <c r="E85157" s="15"/>
    </row>
    <row r="85158" spans="5:5">
      <c r="E85158" s="15"/>
    </row>
    <row r="85159" spans="5:5">
      <c r="E85159" s="15"/>
    </row>
    <row r="85160" spans="5:5">
      <c r="E85160" s="15"/>
    </row>
    <row r="85161" spans="5:5">
      <c r="E85161" s="15"/>
    </row>
    <row r="85162" spans="5:5">
      <c r="E85162" s="15"/>
    </row>
    <row r="85163" spans="5:5">
      <c r="E85163" s="15"/>
    </row>
    <row r="85164" spans="5:5">
      <c r="E85164" s="15"/>
    </row>
    <row r="85165" spans="5:5">
      <c r="E85165" s="15"/>
    </row>
    <row r="85166" spans="5:5">
      <c r="E85166" s="15"/>
    </row>
    <row r="85167" spans="5:5">
      <c r="E85167" s="15"/>
    </row>
    <row r="85168" spans="5:5">
      <c r="E85168" s="15"/>
    </row>
    <row r="85169" spans="5:5">
      <c r="E85169" s="15"/>
    </row>
    <row r="85170" spans="5:5">
      <c r="E85170" s="15"/>
    </row>
    <row r="85171" spans="5:5">
      <c r="E85171" s="15"/>
    </row>
    <row r="85172" spans="5:5">
      <c r="E85172" s="15"/>
    </row>
    <row r="85173" spans="5:5">
      <c r="E85173" s="15"/>
    </row>
    <row r="85174" spans="5:5">
      <c r="E85174" s="15"/>
    </row>
    <row r="85175" spans="5:5">
      <c r="E85175" s="15"/>
    </row>
    <row r="85176" spans="5:5">
      <c r="E85176" s="15"/>
    </row>
    <row r="85177" spans="5:5">
      <c r="E85177" s="15"/>
    </row>
    <row r="85178" spans="5:5">
      <c r="E85178" s="15"/>
    </row>
    <row r="85179" spans="5:5">
      <c r="E85179" s="15"/>
    </row>
    <row r="85180" spans="5:5">
      <c r="E85180" s="15"/>
    </row>
    <row r="85181" spans="5:5">
      <c r="E85181" s="15"/>
    </row>
    <row r="85182" spans="5:5">
      <c r="E85182" s="15"/>
    </row>
    <row r="85183" spans="5:5">
      <c r="E85183" s="15"/>
    </row>
    <row r="85184" spans="5:5">
      <c r="E85184" s="15"/>
    </row>
    <row r="85185" spans="5:5">
      <c r="E85185" s="15"/>
    </row>
    <row r="85186" spans="5:5">
      <c r="E85186" s="15"/>
    </row>
    <row r="85187" spans="5:5">
      <c r="E85187" s="15"/>
    </row>
    <row r="85188" spans="5:5">
      <c r="E85188" s="15"/>
    </row>
    <row r="85189" spans="5:5">
      <c r="E85189" s="15"/>
    </row>
    <row r="85190" spans="5:5">
      <c r="E85190" s="15"/>
    </row>
    <row r="85191" spans="5:5">
      <c r="E85191" s="15"/>
    </row>
    <row r="85192" spans="5:5">
      <c r="E85192" s="15"/>
    </row>
    <row r="85193" spans="5:5">
      <c r="E85193" s="15"/>
    </row>
    <row r="85194" spans="5:5">
      <c r="E85194" s="15"/>
    </row>
    <row r="85195" spans="5:5">
      <c r="E85195" s="15"/>
    </row>
    <row r="85196" spans="5:5">
      <c r="E85196" s="15"/>
    </row>
    <row r="85197" spans="5:5">
      <c r="E85197" s="15"/>
    </row>
    <row r="85198" spans="5:5">
      <c r="E85198" s="15"/>
    </row>
    <row r="85199" spans="5:5">
      <c r="E85199" s="15"/>
    </row>
    <row r="85200" spans="5:5">
      <c r="E85200" s="15"/>
    </row>
    <row r="85201" spans="5:5">
      <c r="E85201" s="15"/>
    </row>
    <row r="85202" spans="5:5">
      <c r="E85202" s="15"/>
    </row>
    <row r="85203" spans="5:5">
      <c r="E85203" s="15"/>
    </row>
    <row r="85204" spans="5:5">
      <c r="E85204" s="15"/>
    </row>
    <row r="85205" spans="5:5">
      <c r="E85205" s="15"/>
    </row>
    <row r="85206" spans="5:5">
      <c r="E85206" s="15"/>
    </row>
    <row r="85207" spans="5:5">
      <c r="E85207" s="15"/>
    </row>
    <row r="85208" spans="5:5">
      <c r="E85208" s="15"/>
    </row>
    <row r="85209" spans="5:5">
      <c r="E85209" s="15"/>
    </row>
    <row r="85210" spans="5:5">
      <c r="E85210" s="15"/>
    </row>
    <row r="85211" spans="5:5">
      <c r="E85211" s="15"/>
    </row>
    <row r="85212" spans="5:5">
      <c r="E85212" s="15"/>
    </row>
    <row r="85213" spans="5:5">
      <c r="E85213" s="15"/>
    </row>
    <row r="85214" spans="5:5">
      <c r="E85214" s="15"/>
    </row>
    <row r="85215" spans="5:5">
      <c r="E85215" s="15"/>
    </row>
    <row r="85216" spans="5:5">
      <c r="E85216" s="15"/>
    </row>
    <row r="85217" spans="5:5">
      <c r="E85217" s="15"/>
    </row>
    <row r="85218" spans="5:5">
      <c r="E85218" s="15"/>
    </row>
    <row r="85219" spans="5:5">
      <c r="E85219" s="15"/>
    </row>
    <row r="85220" spans="5:5">
      <c r="E85220" s="15"/>
    </row>
    <row r="85221" spans="5:5">
      <c r="E85221" s="15"/>
    </row>
    <row r="85222" spans="5:5">
      <c r="E85222" s="15"/>
    </row>
    <row r="85223" spans="5:5">
      <c r="E85223" s="15"/>
    </row>
    <row r="85224" spans="5:5">
      <c r="E85224" s="15"/>
    </row>
    <row r="85225" spans="5:5">
      <c r="E85225" s="15"/>
    </row>
    <row r="85226" spans="5:5">
      <c r="E85226" s="15"/>
    </row>
    <row r="85227" spans="5:5">
      <c r="E85227" s="15"/>
    </row>
    <row r="85228" spans="5:5">
      <c r="E85228" s="15"/>
    </row>
    <row r="85229" spans="5:5">
      <c r="E85229" s="15"/>
    </row>
    <row r="85230" spans="5:5">
      <c r="E85230" s="15"/>
    </row>
    <row r="85231" spans="5:5">
      <c r="E85231" s="15"/>
    </row>
    <row r="85232" spans="5:5">
      <c r="E85232" s="15"/>
    </row>
    <row r="85233" spans="5:5">
      <c r="E85233" s="15"/>
    </row>
    <row r="85234" spans="5:5">
      <c r="E85234" s="15"/>
    </row>
    <row r="85235" spans="5:5">
      <c r="E85235" s="15"/>
    </row>
    <row r="85236" spans="5:5">
      <c r="E85236" s="15"/>
    </row>
    <row r="85237" spans="5:5">
      <c r="E85237" s="15"/>
    </row>
    <row r="85238" spans="5:5">
      <c r="E85238" s="15"/>
    </row>
    <row r="85239" spans="5:5">
      <c r="E85239" s="15"/>
    </row>
    <row r="85240" spans="5:5">
      <c r="E85240" s="15"/>
    </row>
    <row r="85241" spans="5:5">
      <c r="E85241" s="15"/>
    </row>
    <row r="85242" spans="5:5">
      <c r="E85242" s="15"/>
    </row>
    <row r="85243" spans="5:5">
      <c r="E85243" s="15"/>
    </row>
    <row r="85244" spans="5:5">
      <c r="E85244" s="15"/>
    </row>
    <row r="85245" spans="5:5">
      <c r="E85245" s="15"/>
    </row>
    <row r="85246" spans="5:5">
      <c r="E85246" s="15"/>
    </row>
    <row r="85247" spans="5:5">
      <c r="E85247" s="15"/>
    </row>
    <row r="85248" spans="5:5">
      <c r="E85248" s="15"/>
    </row>
    <row r="85249" spans="5:5">
      <c r="E85249" s="15"/>
    </row>
    <row r="85250" spans="5:5">
      <c r="E85250" s="15"/>
    </row>
    <row r="85251" spans="5:5">
      <c r="E85251" s="15"/>
    </row>
    <row r="85252" spans="5:5">
      <c r="E85252" s="15"/>
    </row>
    <row r="85253" spans="5:5">
      <c r="E85253" s="15"/>
    </row>
    <row r="85254" spans="5:5">
      <c r="E85254" s="15"/>
    </row>
    <row r="85255" spans="5:5">
      <c r="E85255" s="15"/>
    </row>
    <row r="85256" spans="5:5">
      <c r="E85256" s="15"/>
    </row>
    <row r="85257" spans="5:5">
      <c r="E85257" s="15"/>
    </row>
    <row r="85258" spans="5:5">
      <c r="E85258" s="15"/>
    </row>
    <row r="85259" spans="5:5">
      <c r="E85259" s="15"/>
    </row>
    <row r="85260" spans="5:5">
      <c r="E85260" s="15"/>
    </row>
    <row r="85261" spans="5:5">
      <c r="E85261" s="15"/>
    </row>
    <row r="85262" spans="5:5">
      <c r="E85262" s="15"/>
    </row>
    <row r="85263" spans="5:5">
      <c r="E85263" s="15"/>
    </row>
    <row r="85264" spans="5:5">
      <c r="E85264" s="15"/>
    </row>
    <row r="85265" spans="5:5">
      <c r="E85265" s="15"/>
    </row>
    <row r="85266" spans="5:5">
      <c r="E85266" s="15"/>
    </row>
    <row r="85267" spans="5:5">
      <c r="E85267" s="15"/>
    </row>
    <row r="85268" spans="5:5">
      <c r="E85268" s="15"/>
    </row>
    <row r="85269" spans="5:5">
      <c r="E85269" s="15"/>
    </row>
    <row r="85270" spans="5:5">
      <c r="E85270" s="15"/>
    </row>
    <row r="85271" spans="5:5">
      <c r="E85271" s="15"/>
    </row>
    <row r="85272" spans="5:5">
      <c r="E85272" s="15"/>
    </row>
    <row r="85273" spans="5:5">
      <c r="E85273" s="15"/>
    </row>
    <row r="85274" spans="5:5">
      <c r="E85274" s="15"/>
    </row>
    <row r="85275" spans="5:5">
      <c r="E85275" s="15"/>
    </row>
    <row r="85276" spans="5:5">
      <c r="E85276" s="15"/>
    </row>
    <row r="85277" spans="5:5">
      <c r="E85277" s="15"/>
    </row>
    <row r="85278" spans="5:5">
      <c r="E85278" s="15"/>
    </row>
    <row r="85279" spans="5:5">
      <c r="E85279" s="15"/>
    </row>
    <row r="85280" spans="5:5">
      <c r="E85280" s="15"/>
    </row>
    <row r="85281" spans="5:5">
      <c r="E85281" s="15"/>
    </row>
    <row r="85282" spans="5:5">
      <c r="E85282" s="15"/>
    </row>
    <row r="85283" spans="5:5">
      <c r="E85283" s="15"/>
    </row>
    <row r="85284" spans="5:5">
      <c r="E85284" s="15"/>
    </row>
    <row r="85285" spans="5:5">
      <c r="E85285" s="15"/>
    </row>
    <row r="85286" spans="5:5">
      <c r="E85286" s="15"/>
    </row>
    <row r="85287" spans="5:5">
      <c r="E85287" s="15"/>
    </row>
    <row r="85288" spans="5:5">
      <c r="E85288" s="15"/>
    </row>
    <row r="85289" spans="5:5">
      <c r="E85289" s="15"/>
    </row>
    <row r="85290" spans="5:5">
      <c r="E85290" s="15"/>
    </row>
    <row r="85291" spans="5:5">
      <c r="E85291" s="15"/>
    </row>
    <row r="85292" spans="5:5">
      <c r="E85292" s="15"/>
    </row>
    <row r="85293" spans="5:5">
      <c r="E85293" s="15"/>
    </row>
    <row r="85294" spans="5:5">
      <c r="E85294" s="15"/>
    </row>
    <row r="85295" spans="5:5">
      <c r="E85295" s="15"/>
    </row>
    <row r="85296" spans="5:5">
      <c r="E85296" s="15"/>
    </row>
    <row r="85297" spans="5:5">
      <c r="E85297" s="15"/>
    </row>
    <row r="85298" spans="5:5">
      <c r="E85298" s="15"/>
    </row>
    <row r="85299" spans="5:5">
      <c r="E85299" s="15"/>
    </row>
    <row r="85300" spans="5:5">
      <c r="E85300" s="15"/>
    </row>
    <row r="85301" spans="5:5">
      <c r="E85301" s="15"/>
    </row>
    <row r="85302" spans="5:5">
      <c r="E85302" s="15"/>
    </row>
    <row r="85303" spans="5:5">
      <c r="E85303" s="15"/>
    </row>
    <row r="85304" spans="5:5">
      <c r="E85304" s="15"/>
    </row>
    <row r="85305" spans="5:5">
      <c r="E85305" s="15"/>
    </row>
    <row r="85306" spans="5:5">
      <c r="E85306" s="15"/>
    </row>
    <row r="85307" spans="5:5">
      <c r="E85307" s="15"/>
    </row>
    <row r="85308" spans="5:5">
      <c r="E85308" s="15"/>
    </row>
    <row r="85309" spans="5:5">
      <c r="E85309" s="15"/>
    </row>
    <row r="85310" spans="5:5">
      <c r="E85310" s="15"/>
    </row>
    <row r="85311" spans="5:5">
      <c r="E85311" s="15"/>
    </row>
    <row r="85312" spans="5:5">
      <c r="E85312" s="15"/>
    </row>
    <row r="85313" spans="5:5">
      <c r="E85313" s="15"/>
    </row>
    <row r="85314" spans="5:5">
      <c r="E85314" s="15"/>
    </row>
    <row r="85315" spans="5:5">
      <c r="E85315" s="15"/>
    </row>
    <row r="85316" spans="5:5">
      <c r="E85316" s="15"/>
    </row>
    <row r="85317" spans="5:5">
      <c r="E85317" s="15"/>
    </row>
    <row r="85318" spans="5:5">
      <c r="E85318" s="15"/>
    </row>
    <row r="85319" spans="5:5">
      <c r="E85319" s="15"/>
    </row>
    <row r="85320" spans="5:5">
      <c r="E85320" s="15"/>
    </row>
    <row r="85321" spans="5:5">
      <c r="E85321" s="15"/>
    </row>
    <row r="85322" spans="5:5">
      <c r="E85322" s="15"/>
    </row>
    <row r="85323" spans="5:5">
      <c r="E85323" s="15"/>
    </row>
    <row r="85324" spans="5:5">
      <c r="E85324" s="15"/>
    </row>
    <row r="85325" spans="5:5">
      <c r="E85325" s="15"/>
    </row>
    <row r="85326" spans="5:5">
      <c r="E85326" s="15"/>
    </row>
    <row r="85327" spans="5:5">
      <c r="E85327" s="15"/>
    </row>
    <row r="85328" spans="5:5">
      <c r="E85328" s="15"/>
    </row>
    <row r="85329" spans="5:5">
      <c r="E85329" s="15"/>
    </row>
    <row r="85330" spans="5:5">
      <c r="E85330" s="15"/>
    </row>
    <row r="85331" spans="5:5">
      <c r="E85331" s="15"/>
    </row>
    <row r="85332" spans="5:5">
      <c r="E85332" s="15"/>
    </row>
    <row r="85333" spans="5:5">
      <c r="E85333" s="15"/>
    </row>
    <row r="85334" spans="5:5">
      <c r="E85334" s="15"/>
    </row>
    <row r="85335" spans="5:5">
      <c r="E85335" s="15"/>
    </row>
    <row r="85336" spans="5:5">
      <c r="E85336" s="15"/>
    </row>
    <row r="85337" spans="5:5">
      <c r="E85337" s="15"/>
    </row>
    <row r="85338" spans="5:5">
      <c r="E85338" s="15"/>
    </row>
    <row r="85339" spans="5:5">
      <c r="E85339" s="15"/>
    </row>
    <row r="85340" spans="5:5">
      <c r="E85340" s="15"/>
    </row>
    <row r="85341" spans="5:5">
      <c r="E85341" s="15"/>
    </row>
    <row r="85342" spans="5:5">
      <c r="E85342" s="15"/>
    </row>
    <row r="85343" spans="5:5">
      <c r="E85343" s="15"/>
    </row>
    <row r="85344" spans="5:5">
      <c r="E85344" s="15"/>
    </row>
    <row r="85345" spans="5:5">
      <c r="E85345" s="15"/>
    </row>
    <row r="85346" spans="5:5">
      <c r="E85346" s="15"/>
    </row>
    <row r="85347" spans="5:5">
      <c r="E85347" s="15"/>
    </row>
    <row r="85348" spans="5:5">
      <c r="E85348" s="15"/>
    </row>
    <row r="85349" spans="5:5">
      <c r="E85349" s="15"/>
    </row>
    <row r="85350" spans="5:5">
      <c r="E85350" s="15"/>
    </row>
    <row r="85351" spans="5:5">
      <c r="E85351" s="15"/>
    </row>
    <row r="85352" spans="5:5">
      <c r="E85352" s="15"/>
    </row>
    <row r="85353" spans="5:5">
      <c r="E85353" s="15"/>
    </row>
    <row r="85354" spans="5:5">
      <c r="E85354" s="15"/>
    </row>
    <row r="85355" spans="5:5">
      <c r="E85355" s="15"/>
    </row>
    <row r="85356" spans="5:5">
      <c r="E85356" s="15"/>
    </row>
    <row r="85357" spans="5:5">
      <c r="E85357" s="15"/>
    </row>
    <row r="85358" spans="5:5">
      <c r="E85358" s="15"/>
    </row>
    <row r="85359" spans="5:5">
      <c r="E85359" s="15"/>
    </row>
    <row r="85360" spans="5:5">
      <c r="E85360" s="15"/>
    </row>
    <row r="85361" spans="5:5">
      <c r="E85361" s="15"/>
    </row>
    <row r="85362" spans="5:5">
      <c r="E85362" s="15"/>
    </row>
    <row r="85363" spans="5:5">
      <c r="E85363" s="15"/>
    </row>
    <row r="85364" spans="5:5">
      <c r="E85364" s="15"/>
    </row>
    <row r="85365" spans="5:5">
      <c r="E85365" s="15"/>
    </row>
    <row r="85366" spans="5:5">
      <c r="E85366" s="15"/>
    </row>
    <row r="85367" spans="5:5">
      <c r="E85367" s="15"/>
    </row>
    <row r="85368" spans="5:5">
      <c r="E85368" s="15"/>
    </row>
    <row r="85369" spans="5:5">
      <c r="E85369" s="15"/>
    </row>
    <row r="85370" spans="5:5">
      <c r="E85370" s="15"/>
    </row>
    <row r="85371" spans="5:5">
      <c r="E85371" s="15"/>
    </row>
    <row r="85372" spans="5:5">
      <c r="E85372" s="15"/>
    </row>
    <row r="85373" spans="5:5">
      <c r="E85373" s="15"/>
    </row>
    <row r="85374" spans="5:5">
      <c r="E85374" s="15"/>
    </row>
    <row r="85375" spans="5:5">
      <c r="E85375" s="15"/>
    </row>
    <row r="85376" spans="5:5">
      <c r="E85376" s="15"/>
    </row>
    <row r="85377" spans="5:5">
      <c r="E85377" s="15"/>
    </row>
    <row r="85378" spans="5:5">
      <c r="E85378" s="15"/>
    </row>
    <row r="85379" spans="5:5">
      <c r="E85379" s="15"/>
    </row>
    <row r="85380" spans="5:5">
      <c r="E85380" s="15"/>
    </row>
    <row r="85381" spans="5:5">
      <c r="E85381" s="15"/>
    </row>
    <row r="85382" spans="5:5">
      <c r="E85382" s="15"/>
    </row>
    <row r="85383" spans="5:5">
      <c r="E85383" s="15"/>
    </row>
    <row r="85384" spans="5:5">
      <c r="E85384" s="15"/>
    </row>
    <row r="85385" spans="5:5">
      <c r="E85385" s="15"/>
    </row>
    <row r="85386" spans="5:5">
      <c r="E85386" s="15"/>
    </row>
    <row r="85387" spans="5:5">
      <c r="E85387" s="15"/>
    </row>
    <row r="85388" spans="5:5">
      <c r="E85388" s="15"/>
    </row>
    <row r="85389" spans="5:5">
      <c r="E85389" s="15"/>
    </row>
    <row r="85390" spans="5:5">
      <c r="E85390" s="15"/>
    </row>
    <row r="85391" spans="5:5">
      <c r="E85391" s="15"/>
    </row>
    <row r="85392" spans="5:5">
      <c r="E85392" s="15"/>
    </row>
    <row r="85393" spans="5:5">
      <c r="E85393" s="15"/>
    </row>
    <row r="85394" spans="5:5">
      <c r="E85394" s="15"/>
    </row>
    <row r="85395" spans="5:5">
      <c r="E85395" s="15"/>
    </row>
    <row r="85396" spans="5:5">
      <c r="E85396" s="15"/>
    </row>
    <row r="85397" spans="5:5">
      <c r="E85397" s="15"/>
    </row>
    <row r="85398" spans="5:5">
      <c r="E85398" s="15"/>
    </row>
    <row r="85399" spans="5:5">
      <c r="E85399" s="15"/>
    </row>
    <row r="85400" spans="5:5">
      <c r="E85400" s="15"/>
    </row>
    <row r="85401" spans="5:5">
      <c r="E85401" s="15"/>
    </row>
    <row r="85402" spans="5:5">
      <c r="E85402" s="15"/>
    </row>
    <row r="85403" spans="5:5">
      <c r="E85403" s="15"/>
    </row>
    <row r="85404" spans="5:5">
      <c r="E85404" s="15"/>
    </row>
    <row r="85405" spans="5:5">
      <c r="E85405" s="15"/>
    </row>
    <row r="85406" spans="5:5">
      <c r="E85406" s="15"/>
    </row>
    <row r="85407" spans="5:5">
      <c r="E85407" s="15"/>
    </row>
    <row r="85408" spans="5:5">
      <c r="E85408" s="15"/>
    </row>
    <row r="85409" spans="5:5">
      <c r="E85409" s="15"/>
    </row>
    <row r="85410" spans="5:5">
      <c r="E85410" s="15"/>
    </row>
    <row r="85411" spans="5:5">
      <c r="E85411" s="15"/>
    </row>
    <row r="85412" spans="5:5">
      <c r="E85412" s="15"/>
    </row>
    <row r="85413" spans="5:5">
      <c r="E85413" s="15"/>
    </row>
    <row r="85414" spans="5:5">
      <c r="E85414" s="15"/>
    </row>
    <row r="85415" spans="5:5">
      <c r="E85415" s="15"/>
    </row>
    <row r="85416" spans="5:5">
      <c r="E85416" s="15"/>
    </row>
    <row r="85417" spans="5:5">
      <c r="E85417" s="15"/>
    </row>
    <row r="85418" spans="5:5">
      <c r="E85418" s="15"/>
    </row>
    <row r="85419" spans="5:5">
      <c r="E85419" s="15"/>
    </row>
    <row r="85420" spans="5:5">
      <c r="E85420" s="15"/>
    </row>
    <row r="85421" spans="5:5">
      <c r="E85421" s="15"/>
    </row>
    <row r="85422" spans="5:5">
      <c r="E85422" s="15"/>
    </row>
    <row r="85423" spans="5:5">
      <c r="E85423" s="15"/>
    </row>
    <row r="85424" spans="5:5">
      <c r="E85424" s="15"/>
    </row>
    <row r="85425" spans="5:5">
      <c r="E85425" s="15"/>
    </row>
    <row r="85426" spans="5:5">
      <c r="E85426" s="15"/>
    </row>
    <row r="85427" spans="5:5">
      <c r="E85427" s="15"/>
    </row>
    <row r="85428" spans="5:5">
      <c r="E85428" s="15"/>
    </row>
    <row r="85429" spans="5:5">
      <c r="E85429" s="15"/>
    </row>
    <row r="85430" spans="5:5">
      <c r="E85430" s="15"/>
    </row>
    <row r="85431" spans="5:5">
      <c r="E85431" s="15"/>
    </row>
    <row r="85432" spans="5:5">
      <c r="E85432" s="15"/>
    </row>
    <row r="85433" spans="5:5">
      <c r="E85433" s="15"/>
    </row>
    <row r="85434" spans="5:5">
      <c r="E85434" s="15"/>
    </row>
    <row r="85435" spans="5:5">
      <c r="E85435" s="15"/>
    </row>
    <row r="85436" spans="5:5">
      <c r="E85436" s="15"/>
    </row>
    <row r="85437" spans="5:5">
      <c r="E85437" s="15"/>
    </row>
    <row r="85438" spans="5:5">
      <c r="E85438" s="15"/>
    </row>
    <row r="85439" spans="5:5">
      <c r="E85439" s="15"/>
    </row>
    <row r="85440" spans="5:5">
      <c r="E85440" s="15"/>
    </row>
    <row r="85441" spans="5:5">
      <c r="E85441" s="15"/>
    </row>
    <row r="85442" spans="5:5">
      <c r="E85442" s="15"/>
    </row>
    <row r="85443" spans="5:5">
      <c r="E85443" s="15"/>
    </row>
    <row r="85444" spans="5:5">
      <c r="E85444" s="15"/>
    </row>
    <row r="85445" spans="5:5">
      <c r="E85445" s="15"/>
    </row>
    <row r="85446" spans="5:5">
      <c r="E85446" s="15"/>
    </row>
    <row r="85447" spans="5:5">
      <c r="E85447" s="15"/>
    </row>
    <row r="85448" spans="5:5">
      <c r="E85448" s="15"/>
    </row>
    <row r="85449" spans="5:5">
      <c r="E85449" s="15"/>
    </row>
    <row r="85450" spans="5:5">
      <c r="E85450" s="15"/>
    </row>
    <row r="85451" spans="5:5">
      <c r="E85451" s="15"/>
    </row>
    <row r="85452" spans="5:5">
      <c r="E85452" s="15"/>
    </row>
    <row r="85453" spans="5:5">
      <c r="E85453" s="15"/>
    </row>
    <row r="85454" spans="5:5">
      <c r="E85454" s="15"/>
    </row>
    <row r="85455" spans="5:5">
      <c r="E85455" s="15"/>
    </row>
    <row r="85456" spans="5:5">
      <c r="E85456" s="15"/>
    </row>
    <row r="85457" spans="5:5">
      <c r="E85457" s="15"/>
    </row>
    <row r="85458" spans="5:5">
      <c r="E85458" s="15"/>
    </row>
    <row r="85459" spans="5:5">
      <c r="E85459" s="15"/>
    </row>
    <row r="85460" spans="5:5">
      <c r="E85460" s="15"/>
    </row>
    <row r="85461" spans="5:5">
      <c r="E85461" s="15"/>
    </row>
    <row r="85462" spans="5:5">
      <c r="E85462" s="15"/>
    </row>
    <row r="85463" spans="5:5">
      <c r="E85463" s="15"/>
    </row>
    <row r="85464" spans="5:5">
      <c r="E85464" s="15"/>
    </row>
    <row r="85465" spans="5:5">
      <c r="E85465" s="15"/>
    </row>
    <row r="85466" spans="5:5">
      <c r="E85466" s="15"/>
    </row>
    <row r="85467" spans="5:5">
      <c r="E85467" s="15"/>
    </row>
    <row r="85468" spans="5:5">
      <c r="E85468" s="15"/>
    </row>
    <row r="85469" spans="5:5">
      <c r="E85469" s="15"/>
    </row>
    <row r="85470" spans="5:5">
      <c r="E85470" s="15"/>
    </row>
    <row r="85471" spans="5:5">
      <c r="E85471" s="15"/>
    </row>
    <row r="85472" spans="5:5">
      <c r="E85472" s="15"/>
    </row>
    <row r="85473" spans="5:5">
      <c r="E85473" s="15"/>
    </row>
    <row r="85474" spans="5:5">
      <c r="E85474" s="15"/>
    </row>
    <row r="85475" spans="5:5">
      <c r="E85475" s="15"/>
    </row>
    <row r="85476" spans="5:5">
      <c r="E85476" s="15"/>
    </row>
    <row r="85477" spans="5:5">
      <c r="E85477" s="15"/>
    </row>
    <row r="85478" spans="5:5">
      <c r="E85478" s="15"/>
    </row>
    <row r="85479" spans="5:5">
      <c r="E85479" s="15"/>
    </row>
    <row r="85480" spans="5:5">
      <c r="E85480" s="15"/>
    </row>
    <row r="85481" spans="5:5">
      <c r="E85481" s="15"/>
    </row>
    <row r="85482" spans="5:5">
      <c r="E85482" s="15"/>
    </row>
    <row r="85483" spans="5:5">
      <c r="E85483" s="15"/>
    </row>
    <row r="85484" spans="5:5">
      <c r="E85484" s="15"/>
    </row>
    <row r="85485" spans="5:5">
      <c r="E85485" s="15"/>
    </row>
    <row r="85486" spans="5:5">
      <c r="E85486" s="15"/>
    </row>
    <row r="85487" spans="5:5">
      <c r="E85487" s="15"/>
    </row>
    <row r="85488" spans="5:5">
      <c r="E85488" s="15"/>
    </row>
    <row r="85489" spans="5:5">
      <c r="E85489" s="15"/>
    </row>
    <row r="85490" spans="5:5">
      <c r="E85490" s="15"/>
    </row>
    <row r="85491" spans="5:5">
      <c r="E85491" s="15"/>
    </row>
    <row r="85492" spans="5:5">
      <c r="E85492" s="15"/>
    </row>
    <row r="85493" spans="5:5">
      <c r="E85493" s="15"/>
    </row>
    <row r="85494" spans="5:5">
      <c r="E85494" s="15"/>
    </row>
    <row r="85495" spans="5:5">
      <c r="E85495" s="15"/>
    </row>
    <row r="85496" spans="5:5">
      <c r="E85496" s="15"/>
    </row>
    <row r="85497" spans="5:5">
      <c r="E85497" s="15"/>
    </row>
    <row r="85498" spans="5:5">
      <c r="E85498" s="15"/>
    </row>
    <row r="85499" spans="5:5">
      <c r="E85499" s="15"/>
    </row>
    <row r="85500" spans="5:5">
      <c r="E85500" s="15"/>
    </row>
    <row r="85501" spans="5:5">
      <c r="E85501" s="15"/>
    </row>
    <row r="85502" spans="5:5">
      <c r="E85502" s="15"/>
    </row>
    <row r="85503" spans="5:5">
      <c r="E85503" s="15"/>
    </row>
    <row r="85504" spans="5:5">
      <c r="E85504" s="15"/>
    </row>
    <row r="85505" spans="5:5">
      <c r="E85505" s="15"/>
    </row>
    <row r="85506" spans="5:5">
      <c r="E85506" s="15"/>
    </row>
    <row r="85507" spans="5:5">
      <c r="E85507" s="15"/>
    </row>
    <row r="85508" spans="5:5">
      <c r="E85508" s="15"/>
    </row>
    <row r="85509" spans="5:5">
      <c r="E85509" s="15"/>
    </row>
    <row r="85510" spans="5:5">
      <c r="E85510" s="15"/>
    </row>
    <row r="85511" spans="5:5">
      <c r="E85511" s="15"/>
    </row>
    <row r="85512" spans="5:5">
      <c r="E85512" s="15"/>
    </row>
    <row r="85513" spans="5:5">
      <c r="E85513" s="15"/>
    </row>
    <row r="85514" spans="5:5">
      <c r="E85514" s="15"/>
    </row>
    <row r="85515" spans="5:5">
      <c r="E85515" s="15"/>
    </row>
    <row r="85516" spans="5:5">
      <c r="E85516" s="15"/>
    </row>
    <row r="85517" spans="5:5">
      <c r="E85517" s="15"/>
    </row>
    <row r="85518" spans="5:5">
      <c r="E85518" s="15"/>
    </row>
    <row r="85519" spans="5:5">
      <c r="E85519" s="15"/>
    </row>
    <row r="85520" spans="5:5">
      <c r="E85520" s="15"/>
    </row>
    <row r="85521" spans="5:5">
      <c r="E85521" s="15"/>
    </row>
    <row r="85522" spans="5:5">
      <c r="E85522" s="15"/>
    </row>
    <row r="85523" spans="5:5">
      <c r="E85523" s="15"/>
    </row>
    <row r="85524" spans="5:5">
      <c r="E85524" s="15"/>
    </row>
    <row r="85525" spans="5:5">
      <c r="E85525" s="15"/>
    </row>
    <row r="85526" spans="5:5">
      <c r="E85526" s="15"/>
    </row>
    <row r="85527" spans="5:5">
      <c r="E85527" s="15"/>
    </row>
    <row r="85528" spans="5:5">
      <c r="E85528" s="15"/>
    </row>
    <row r="85529" spans="5:5">
      <c r="E85529" s="15"/>
    </row>
    <row r="85530" spans="5:5">
      <c r="E85530" s="15"/>
    </row>
    <row r="85531" spans="5:5">
      <c r="E85531" s="15"/>
    </row>
    <row r="85532" spans="5:5">
      <c r="E85532" s="15"/>
    </row>
    <row r="85533" spans="5:5">
      <c r="E85533" s="15"/>
    </row>
    <row r="85534" spans="5:5">
      <c r="E85534" s="15"/>
    </row>
    <row r="85535" spans="5:5">
      <c r="E85535" s="15"/>
    </row>
    <row r="85536" spans="5:5">
      <c r="E85536" s="15"/>
    </row>
    <row r="85537" spans="5:5">
      <c r="E85537" s="15"/>
    </row>
    <row r="85538" spans="5:5">
      <c r="E85538" s="15"/>
    </row>
    <row r="85539" spans="5:5">
      <c r="E85539" s="15"/>
    </row>
    <row r="85540" spans="5:5">
      <c r="E85540" s="15"/>
    </row>
    <row r="85541" spans="5:5">
      <c r="E85541" s="15"/>
    </row>
    <row r="85542" spans="5:5">
      <c r="E85542" s="15"/>
    </row>
    <row r="85543" spans="5:5">
      <c r="E85543" s="15"/>
    </row>
    <row r="85544" spans="5:5">
      <c r="E85544" s="15"/>
    </row>
    <row r="85545" spans="5:5">
      <c r="E85545" s="15"/>
    </row>
    <row r="85546" spans="5:5">
      <c r="E85546" s="15"/>
    </row>
    <row r="85547" spans="5:5">
      <c r="E85547" s="15"/>
    </row>
    <row r="85548" spans="5:5">
      <c r="E85548" s="15"/>
    </row>
    <row r="85549" spans="5:5">
      <c r="E85549" s="15"/>
    </row>
    <row r="85550" spans="5:5">
      <c r="E85550" s="15"/>
    </row>
    <row r="85551" spans="5:5">
      <c r="E85551" s="15"/>
    </row>
    <row r="85552" spans="5:5">
      <c r="E85552" s="15"/>
    </row>
    <row r="85553" spans="5:5">
      <c r="E85553" s="15"/>
    </row>
    <row r="85554" spans="5:5">
      <c r="E85554" s="15"/>
    </row>
    <row r="85555" spans="5:5">
      <c r="E85555" s="15"/>
    </row>
    <row r="85556" spans="5:5">
      <c r="E85556" s="15"/>
    </row>
    <row r="85557" spans="5:5">
      <c r="E85557" s="15"/>
    </row>
    <row r="85558" spans="5:5">
      <c r="E85558" s="15"/>
    </row>
    <row r="85559" spans="5:5">
      <c r="E85559" s="15"/>
    </row>
    <row r="85560" spans="5:5">
      <c r="E85560" s="15"/>
    </row>
    <row r="85561" spans="5:5">
      <c r="E85561" s="15"/>
    </row>
    <row r="85562" spans="5:5">
      <c r="E85562" s="15"/>
    </row>
    <row r="85563" spans="5:5">
      <c r="E85563" s="15"/>
    </row>
    <row r="85564" spans="5:5">
      <c r="E85564" s="15"/>
    </row>
    <row r="85565" spans="5:5">
      <c r="E85565" s="15"/>
    </row>
    <row r="85566" spans="5:5">
      <c r="E85566" s="15"/>
    </row>
    <row r="85567" spans="5:5">
      <c r="E85567" s="15"/>
    </row>
    <row r="85568" spans="5:5">
      <c r="E85568" s="15"/>
    </row>
    <row r="85569" spans="5:5">
      <c r="E85569" s="15"/>
    </row>
    <row r="85570" spans="5:5">
      <c r="E85570" s="15"/>
    </row>
    <row r="85571" spans="5:5">
      <c r="E85571" s="15"/>
    </row>
    <row r="85572" spans="5:5">
      <c r="E85572" s="15"/>
    </row>
    <row r="85573" spans="5:5">
      <c r="E85573" s="15"/>
    </row>
    <row r="85574" spans="5:5">
      <c r="E85574" s="15"/>
    </row>
    <row r="85575" spans="5:5">
      <c r="E85575" s="15"/>
    </row>
    <row r="85576" spans="5:5">
      <c r="E85576" s="15"/>
    </row>
    <row r="85577" spans="5:5">
      <c r="E85577" s="15"/>
    </row>
    <row r="85578" spans="5:5">
      <c r="E85578" s="15"/>
    </row>
    <row r="85579" spans="5:5">
      <c r="E85579" s="15"/>
    </row>
    <row r="85580" spans="5:5">
      <c r="E85580" s="15"/>
    </row>
    <row r="85581" spans="5:5">
      <c r="E85581" s="15"/>
    </row>
    <row r="85582" spans="5:5">
      <c r="E85582" s="15"/>
    </row>
    <row r="85583" spans="5:5">
      <c r="E85583" s="15"/>
    </row>
    <row r="85584" spans="5:5">
      <c r="E85584" s="15"/>
    </row>
    <row r="85585" spans="5:5">
      <c r="E85585" s="15"/>
    </row>
    <row r="85586" spans="5:5">
      <c r="E85586" s="15"/>
    </row>
    <row r="85587" spans="5:5">
      <c r="E85587" s="15"/>
    </row>
    <row r="85588" spans="5:5">
      <c r="E85588" s="15"/>
    </row>
    <row r="85589" spans="5:5">
      <c r="E85589" s="15"/>
    </row>
    <row r="85590" spans="5:5">
      <c r="E85590" s="15"/>
    </row>
    <row r="85591" spans="5:5">
      <c r="E85591" s="15"/>
    </row>
    <row r="85592" spans="5:5">
      <c r="E85592" s="15"/>
    </row>
    <row r="85593" spans="5:5">
      <c r="E85593" s="15"/>
    </row>
    <row r="85594" spans="5:5">
      <c r="E85594" s="15"/>
    </row>
    <row r="85595" spans="5:5">
      <c r="E85595" s="15"/>
    </row>
    <row r="85596" spans="5:5">
      <c r="E85596" s="15"/>
    </row>
    <row r="85597" spans="5:5">
      <c r="E85597" s="15"/>
    </row>
    <row r="85598" spans="5:5">
      <c r="E85598" s="15"/>
    </row>
    <row r="85599" spans="5:5">
      <c r="E85599" s="15"/>
    </row>
    <row r="85600" spans="5:5">
      <c r="E85600" s="15"/>
    </row>
    <row r="85601" spans="5:5">
      <c r="E85601" s="15"/>
    </row>
    <row r="85602" spans="5:5">
      <c r="E85602" s="15"/>
    </row>
    <row r="85603" spans="5:5">
      <c r="E85603" s="15"/>
    </row>
    <row r="85604" spans="5:5">
      <c r="E85604" s="15"/>
    </row>
    <row r="85605" spans="5:5">
      <c r="E85605" s="15"/>
    </row>
    <row r="85606" spans="5:5">
      <c r="E85606" s="15"/>
    </row>
    <row r="85607" spans="5:5">
      <c r="E85607" s="15"/>
    </row>
    <row r="85608" spans="5:5">
      <c r="E85608" s="15"/>
    </row>
    <row r="85609" spans="5:5">
      <c r="E85609" s="15"/>
    </row>
    <row r="85610" spans="5:5">
      <c r="E85610" s="15"/>
    </row>
    <row r="85611" spans="5:5">
      <c r="E85611" s="15"/>
    </row>
    <row r="85612" spans="5:5">
      <c r="E85612" s="15"/>
    </row>
    <row r="85613" spans="5:5">
      <c r="E85613" s="15"/>
    </row>
    <row r="85614" spans="5:5">
      <c r="E85614" s="15"/>
    </row>
    <row r="85615" spans="5:5">
      <c r="E85615" s="15"/>
    </row>
    <row r="85616" spans="5:5">
      <c r="E85616" s="15"/>
    </row>
    <row r="85617" spans="5:5">
      <c r="E85617" s="15"/>
    </row>
    <row r="85618" spans="5:5">
      <c r="E85618" s="15"/>
    </row>
    <row r="85619" spans="5:5">
      <c r="E85619" s="15"/>
    </row>
    <row r="85620" spans="5:5">
      <c r="E85620" s="15"/>
    </row>
    <row r="85621" spans="5:5">
      <c r="E85621" s="15"/>
    </row>
    <row r="85622" spans="5:5">
      <c r="E85622" s="15"/>
    </row>
    <row r="85623" spans="5:5">
      <c r="E85623" s="15"/>
    </row>
    <row r="85624" spans="5:5">
      <c r="E85624" s="15"/>
    </row>
    <row r="85625" spans="5:5">
      <c r="E85625" s="15"/>
    </row>
    <row r="85626" spans="5:5">
      <c r="E85626" s="15"/>
    </row>
    <row r="85627" spans="5:5">
      <c r="E85627" s="15"/>
    </row>
    <row r="85628" spans="5:5">
      <c r="E85628" s="15"/>
    </row>
    <row r="85629" spans="5:5">
      <c r="E85629" s="15"/>
    </row>
    <row r="85630" spans="5:5">
      <c r="E85630" s="15"/>
    </row>
    <row r="85631" spans="5:5">
      <c r="E85631" s="15"/>
    </row>
    <row r="85632" spans="5:5">
      <c r="E85632" s="15"/>
    </row>
    <row r="85633" spans="5:5">
      <c r="E85633" s="15"/>
    </row>
    <row r="85634" spans="5:5">
      <c r="E85634" s="15"/>
    </row>
    <row r="85635" spans="5:5">
      <c r="E85635" s="15"/>
    </row>
    <row r="85636" spans="5:5">
      <c r="E85636" s="15"/>
    </row>
    <row r="85637" spans="5:5">
      <c r="E85637" s="15"/>
    </row>
    <row r="85638" spans="5:5">
      <c r="E85638" s="15"/>
    </row>
    <row r="85639" spans="5:5">
      <c r="E85639" s="15"/>
    </row>
    <row r="85640" spans="5:5">
      <c r="E85640" s="15"/>
    </row>
    <row r="85641" spans="5:5">
      <c r="E85641" s="15"/>
    </row>
    <row r="85642" spans="5:5">
      <c r="E85642" s="15"/>
    </row>
    <row r="85643" spans="5:5">
      <c r="E85643" s="15"/>
    </row>
    <row r="85644" spans="5:5">
      <c r="E85644" s="15"/>
    </row>
    <row r="85645" spans="5:5">
      <c r="E85645" s="15"/>
    </row>
    <row r="85646" spans="5:5">
      <c r="E85646" s="15"/>
    </row>
    <row r="85647" spans="5:5">
      <c r="E85647" s="15"/>
    </row>
    <row r="85648" spans="5:5">
      <c r="E85648" s="15"/>
    </row>
    <row r="85649" spans="5:5">
      <c r="E85649" s="15"/>
    </row>
    <row r="85650" spans="5:5">
      <c r="E85650" s="15"/>
    </row>
    <row r="85651" spans="5:5">
      <c r="E85651" s="15"/>
    </row>
    <row r="85652" spans="5:5">
      <c r="E85652" s="15"/>
    </row>
    <row r="85653" spans="5:5">
      <c r="E85653" s="15"/>
    </row>
    <row r="85654" spans="5:5">
      <c r="E85654" s="15"/>
    </row>
    <row r="85655" spans="5:5">
      <c r="E85655" s="15"/>
    </row>
    <row r="85656" spans="5:5">
      <c r="E85656" s="15"/>
    </row>
    <row r="85657" spans="5:5">
      <c r="E85657" s="15"/>
    </row>
    <row r="85658" spans="5:5">
      <c r="E85658" s="15"/>
    </row>
    <row r="85659" spans="5:5">
      <c r="E85659" s="15"/>
    </row>
    <row r="85660" spans="5:5">
      <c r="E85660" s="15"/>
    </row>
    <row r="85661" spans="5:5">
      <c r="E85661" s="15"/>
    </row>
    <row r="85662" spans="5:5">
      <c r="E85662" s="15"/>
    </row>
    <row r="85663" spans="5:5">
      <c r="E85663" s="15"/>
    </row>
    <row r="85664" spans="5:5">
      <c r="E85664" s="15"/>
    </row>
    <row r="85665" spans="5:5">
      <c r="E85665" s="15"/>
    </row>
    <row r="85666" spans="5:5">
      <c r="E85666" s="15"/>
    </row>
    <row r="85667" spans="5:5">
      <c r="E85667" s="15"/>
    </row>
    <row r="85668" spans="5:5">
      <c r="E85668" s="15"/>
    </row>
    <row r="85669" spans="5:5">
      <c r="E85669" s="15"/>
    </row>
    <row r="85670" spans="5:5">
      <c r="E85670" s="15"/>
    </row>
    <row r="85671" spans="5:5">
      <c r="E85671" s="15"/>
    </row>
    <row r="85672" spans="5:5">
      <c r="E85672" s="15"/>
    </row>
    <row r="85673" spans="5:5">
      <c r="E85673" s="15"/>
    </row>
    <row r="85674" spans="5:5">
      <c r="E85674" s="15"/>
    </row>
    <row r="85675" spans="5:5">
      <c r="E85675" s="15"/>
    </row>
    <row r="85676" spans="5:5">
      <c r="E85676" s="15"/>
    </row>
    <row r="85677" spans="5:5">
      <c r="E85677" s="15"/>
    </row>
    <row r="85678" spans="5:5">
      <c r="E85678" s="15"/>
    </row>
    <row r="85679" spans="5:5">
      <c r="E85679" s="15"/>
    </row>
    <row r="85680" spans="5:5">
      <c r="E85680" s="15"/>
    </row>
    <row r="85681" spans="5:5">
      <c r="E85681" s="15"/>
    </row>
    <row r="85682" spans="5:5">
      <c r="E85682" s="15"/>
    </row>
    <row r="85683" spans="5:5">
      <c r="E85683" s="15"/>
    </row>
    <row r="85684" spans="5:5">
      <c r="E85684" s="15"/>
    </row>
    <row r="85685" spans="5:5">
      <c r="E85685" s="15"/>
    </row>
    <row r="85686" spans="5:5">
      <c r="E85686" s="15"/>
    </row>
    <row r="85687" spans="5:5">
      <c r="E85687" s="15"/>
    </row>
    <row r="85688" spans="5:5">
      <c r="E85688" s="15"/>
    </row>
    <row r="85689" spans="5:5">
      <c r="E85689" s="15"/>
    </row>
    <row r="85690" spans="5:5">
      <c r="E85690" s="15"/>
    </row>
    <row r="85691" spans="5:5">
      <c r="E85691" s="15"/>
    </row>
    <row r="85692" spans="5:5">
      <c r="E85692" s="15"/>
    </row>
    <row r="85693" spans="5:5">
      <c r="E85693" s="15"/>
    </row>
    <row r="85694" spans="5:5">
      <c r="E85694" s="15"/>
    </row>
    <row r="85695" spans="5:5">
      <c r="E85695" s="15"/>
    </row>
    <row r="85696" spans="5:5">
      <c r="E85696" s="15"/>
    </row>
    <row r="85697" spans="5:5">
      <c r="E85697" s="15"/>
    </row>
    <row r="85698" spans="5:5">
      <c r="E85698" s="15"/>
    </row>
    <row r="85699" spans="5:5">
      <c r="E85699" s="15"/>
    </row>
    <row r="85700" spans="5:5">
      <c r="E85700" s="15"/>
    </row>
    <row r="85701" spans="5:5">
      <c r="E85701" s="15"/>
    </row>
    <row r="85702" spans="5:5">
      <c r="E85702" s="15"/>
    </row>
    <row r="85703" spans="5:5">
      <c r="E85703" s="15"/>
    </row>
    <row r="85704" spans="5:5">
      <c r="E85704" s="15"/>
    </row>
    <row r="85705" spans="5:5">
      <c r="E85705" s="15"/>
    </row>
    <row r="85706" spans="5:5">
      <c r="E85706" s="15"/>
    </row>
    <row r="85707" spans="5:5">
      <c r="E85707" s="15"/>
    </row>
    <row r="85708" spans="5:5">
      <c r="E85708" s="15"/>
    </row>
    <row r="85709" spans="5:5">
      <c r="E85709" s="15"/>
    </row>
    <row r="85710" spans="5:5">
      <c r="E85710" s="15"/>
    </row>
    <row r="85711" spans="5:5">
      <c r="E85711" s="15"/>
    </row>
    <row r="85712" spans="5:5">
      <c r="E85712" s="15"/>
    </row>
    <row r="85713" spans="5:5">
      <c r="E85713" s="15"/>
    </row>
    <row r="85714" spans="5:5">
      <c r="E85714" s="15"/>
    </row>
    <row r="85715" spans="5:5">
      <c r="E85715" s="15"/>
    </row>
    <row r="85716" spans="5:5">
      <c r="E85716" s="15"/>
    </row>
    <row r="85717" spans="5:5">
      <c r="E85717" s="15"/>
    </row>
    <row r="85718" spans="5:5">
      <c r="E85718" s="15"/>
    </row>
    <row r="85719" spans="5:5">
      <c r="E85719" s="15"/>
    </row>
    <row r="85720" spans="5:5">
      <c r="E85720" s="15"/>
    </row>
    <row r="85721" spans="5:5">
      <c r="E85721" s="15"/>
    </row>
    <row r="85722" spans="5:5">
      <c r="E85722" s="15"/>
    </row>
    <row r="85723" spans="5:5">
      <c r="E85723" s="15"/>
    </row>
    <row r="85724" spans="5:5">
      <c r="E85724" s="15"/>
    </row>
    <row r="85725" spans="5:5">
      <c r="E85725" s="15"/>
    </row>
    <row r="85726" spans="5:5">
      <c r="E85726" s="15"/>
    </row>
    <row r="85727" spans="5:5">
      <c r="E85727" s="15"/>
    </row>
    <row r="85728" spans="5:5">
      <c r="E85728" s="15"/>
    </row>
    <row r="85729" spans="5:5">
      <c r="E85729" s="15"/>
    </row>
    <row r="85730" spans="5:5">
      <c r="E85730" s="15"/>
    </row>
    <row r="85731" spans="5:5">
      <c r="E85731" s="15"/>
    </row>
    <row r="85732" spans="5:5">
      <c r="E85732" s="15"/>
    </row>
    <row r="85733" spans="5:5">
      <c r="E85733" s="15"/>
    </row>
    <row r="85734" spans="5:5">
      <c r="E85734" s="15"/>
    </row>
    <row r="85735" spans="5:5">
      <c r="E85735" s="15"/>
    </row>
    <row r="85736" spans="5:5">
      <c r="E85736" s="15"/>
    </row>
    <row r="85737" spans="5:5">
      <c r="E85737" s="15"/>
    </row>
    <row r="85738" spans="5:5">
      <c r="E85738" s="15"/>
    </row>
    <row r="85739" spans="5:5">
      <c r="E85739" s="15"/>
    </row>
    <row r="85740" spans="5:5">
      <c r="E85740" s="15"/>
    </row>
    <row r="85741" spans="5:5">
      <c r="E85741" s="15"/>
    </row>
    <row r="85742" spans="5:5">
      <c r="E85742" s="15"/>
    </row>
    <row r="85743" spans="5:5">
      <c r="E85743" s="15"/>
    </row>
    <row r="85744" spans="5:5">
      <c r="E85744" s="15"/>
    </row>
    <row r="85745" spans="5:5">
      <c r="E85745" s="15"/>
    </row>
    <row r="85746" spans="5:5">
      <c r="E85746" s="15"/>
    </row>
    <row r="85747" spans="5:5">
      <c r="E85747" s="15"/>
    </row>
    <row r="85748" spans="5:5">
      <c r="E85748" s="15"/>
    </row>
    <row r="85749" spans="5:5">
      <c r="E85749" s="15"/>
    </row>
    <row r="85750" spans="5:5">
      <c r="E85750" s="15"/>
    </row>
    <row r="85751" spans="5:5">
      <c r="E85751" s="15"/>
    </row>
    <row r="85752" spans="5:5">
      <c r="E85752" s="15"/>
    </row>
    <row r="85753" spans="5:5">
      <c r="E85753" s="15"/>
    </row>
    <row r="85754" spans="5:5">
      <c r="E85754" s="15"/>
    </row>
    <row r="85755" spans="5:5">
      <c r="E85755" s="15"/>
    </row>
    <row r="85756" spans="5:5">
      <c r="E85756" s="15"/>
    </row>
    <row r="85757" spans="5:5">
      <c r="E85757" s="15"/>
    </row>
    <row r="85758" spans="5:5">
      <c r="E85758" s="15"/>
    </row>
    <row r="85759" spans="5:5">
      <c r="E85759" s="15"/>
    </row>
    <row r="85760" spans="5:5">
      <c r="E85760" s="15"/>
    </row>
    <row r="85761" spans="5:5">
      <c r="E85761" s="15"/>
    </row>
    <row r="85762" spans="5:5">
      <c r="E85762" s="15"/>
    </row>
    <row r="85763" spans="5:5">
      <c r="E85763" s="15"/>
    </row>
    <row r="85764" spans="5:5">
      <c r="E85764" s="15"/>
    </row>
    <row r="85765" spans="5:5">
      <c r="E85765" s="15"/>
    </row>
    <row r="85766" spans="5:5">
      <c r="E85766" s="15"/>
    </row>
    <row r="85767" spans="5:5">
      <c r="E85767" s="15"/>
    </row>
    <row r="85768" spans="5:5">
      <c r="E85768" s="15"/>
    </row>
    <row r="85769" spans="5:5">
      <c r="E85769" s="15"/>
    </row>
    <row r="85770" spans="5:5">
      <c r="E85770" s="15"/>
    </row>
    <row r="85771" spans="5:5">
      <c r="E85771" s="15"/>
    </row>
    <row r="85772" spans="5:5">
      <c r="E85772" s="15"/>
    </row>
    <row r="85773" spans="5:5">
      <c r="E85773" s="15"/>
    </row>
    <row r="85774" spans="5:5">
      <c r="E85774" s="15"/>
    </row>
    <row r="85775" spans="5:5">
      <c r="E85775" s="15"/>
    </row>
    <row r="85776" spans="5:5">
      <c r="E85776" s="15"/>
    </row>
    <row r="85777" spans="5:5">
      <c r="E85777" s="15"/>
    </row>
    <row r="85778" spans="5:5">
      <c r="E85778" s="15"/>
    </row>
    <row r="85779" spans="5:5">
      <c r="E85779" s="15"/>
    </row>
    <row r="85780" spans="5:5">
      <c r="E85780" s="15"/>
    </row>
    <row r="85781" spans="5:5">
      <c r="E85781" s="15"/>
    </row>
    <row r="85782" spans="5:5">
      <c r="E85782" s="15"/>
    </row>
    <row r="85783" spans="5:5">
      <c r="E85783" s="15"/>
    </row>
    <row r="85784" spans="5:5">
      <c r="E85784" s="15"/>
    </row>
    <row r="85785" spans="5:5">
      <c r="E85785" s="15"/>
    </row>
    <row r="85786" spans="5:5">
      <c r="E85786" s="15"/>
    </row>
    <row r="85787" spans="5:5">
      <c r="E85787" s="15"/>
    </row>
    <row r="85788" spans="5:5">
      <c r="E85788" s="15"/>
    </row>
    <row r="85789" spans="5:5">
      <c r="E85789" s="15"/>
    </row>
    <row r="85790" spans="5:5">
      <c r="E85790" s="15"/>
    </row>
    <row r="85791" spans="5:5">
      <c r="E85791" s="15"/>
    </row>
    <row r="85792" spans="5:5">
      <c r="E85792" s="15"/>
    </row>
    <row r="85793" spans="5:5">
      <c r="E85793" s="15"/>
    </row>
    <row r="85794" spans="5:5">
      <c r="E85794" s="15"/>
    </row>
    <row r="85795" spans="5:5">
      <c r="E85795" s="15"/>
    </row>
    <row r="85796" spans="5:5">
      <c r="E85796" s="15"/>
    </row>
    <row r="85797" spans="5:5">
      <c r="E85797" s="15"/>
    </row>
    <row r="85798" spans="5:5">
      <c r="E85798" s="15"/>
    </row>
    <row r="85799" spans="5:5">
      <c r="E85799" s="15"/>
    </row>
    <row r="85800" spans="5:5">
      <c r="E85800" s="15"/>
    </row>
    <row r="85801" spans="5:5">
      <c r="E85801" s="15"/>
    </row>
    <row r="85802" spans="5:5">
      <c r="E85802" s="15"/>
    </row>
    <row r="85803" spans="5:5">
      <c r="E85803" s="15"/>
    </row>
    <row r="85804" spans="5:5">
      <c r="E85804" s="15"/>
    </row>
    <row r="85805" spans="5:5">
      <c r="E85805" s="15"/>
    </row>
    <row r="85806" spans="5:5">
      <c r="E85806" s="15"/>
    </row>
    <row r="85807" spans="5:5">
      <c r="E85807" s="15"/>
    </row>
    <row r="85808" spans="5:5">
      <c r="E85808" s="15"/>
    </row>
    <row r="85809" spans="5:5">
      <c r="E85809" s="15"/>
    </row>
    <row r="85810" spans="5:5">
      <c r="E85810" s="15"/>
    </row>
    <row r="85811" spans="5:5">
      <c r="E85811" s="15"/>
    </row>
    <row r="85812" spans="5:5">
      <c r="E85812" s="15"/>
    </row>
    <row r="85813" spans="5:5">
      <c r="E85813" s="15"/>
    </row>
    <row r="85814" spans="5:5">
      <c r="E85814" s="15"/>
    </row>
    <row r="85815" spans="5:5">
      <c r="E85815" s="15"/>
    </row>
    <row r="85816" spans="5:5">
      <c r="E85816" s="15"/>
    </row>
    <row r="85817" spans="5:5">
      <c r="E85817" s="15"/>
    </row>
    <row r="85818" spans="5:5">
      <c r="E85818" s="15"/>
    </row>
    <row r="85819" spans="5:5">
      <c r="E85819" s="15"/>
    </row>
    <row r="85820" spans="5:5">
      <c r="E85820" s="15"/>
    </row>
    <row r="85821" spans="5:5">
      <c r="E85821" s="15"/>
    </row>
    <row r="85822" spans="5:5">
      <c r="E85822" s="15"/>
    </row>
    <row r="85823" spans="5:5">
      <c r="E85823" s="15"/>
    </row>
    <row r="85824" spans="5:5">
      <c r="E85824" s="15"/>
    </row>
    <row r="85825" spans="5:5">
      <c r="E85825" s="15"/>
    </row>
    <row r="85826" spans="5:5">
      <c r="E85826" s="15"/>
    </row>
    <row r="85827" spans="5:5">
      <c r="E85827" s="15"/>
    </row>
    <row r="85828" spans="5:5">
      <c r="E85828" s="15"/>
    </row>
    <row r="85829" spans="5:5">
      <c r="E85829" s="15"/>
    </row>
    <row r="85830" spans="5:5">
      <c r="E85830" s="15"/>
    </row>
    <row r="85831" spans="5:5">
      <c r="E85831" s="15"/>
    </row>
    <row r="85832" spans="5:5">
      <c r="E85832" s="15"/>
    </row>
    <row r="85833" spans="5:5">
      <c r="E85833" s="15"/>
    </row>
    <row r="85834" spans="5:5">
      <c r="E85834" s="15"/>
    </row>
    <row r="85835" spans="5:5">
      <c r="E85835" s="15"/>
    </row>
    <row r="85836" spans="5:5">
      <c r="E85836" s="15"/>
    </row>
    <row r="85837" spans="5:5">
      <c r="E85837" s="15"/>
    </row>
    <row r="85838" spans="5:5">
      <c r="E85838" s="15"/>
    </row>
    <row r="85839" spans="5:5">
      <c r="E85839" s="15"/>
    </row>
    <row r="85840" spans="5:5">
      <c r="E85840" s="15"/>
    </row>
    <row r="85841" spans="5:5">
      <c r="E85841" s="15"/>
    </row>
    <row r="85842" spans="5:5">
      <c r="E85842" s="15"/>
    </row>
    <row r="85843" spans="5:5">
      <c r="E85843" s="15"/>
    </row>
    <row r="85844" spans="5:5">
      <c r="E85844" s="15"/>
    </row>
    <row r="85845" spans="5:5">
      <c r="E85845" s="15"/>
    </row>
    <row r="85846" spans="5:5">
      <c r="E85846" s="15"/>
    </row>
    <row r="85847" spans="5:5">
      <c r="E85847" s="15"/>
    </row>
    <row r="85848" spans="5:5">
      <c r="E85848" s="15"/>
    </row>
    <row r="85849" spans="5:5">
      <c r="E85849" s="15"/>
    </row>
    <row r="85850" spans="5:5">
      <c r="E85850" s="15"/>
    </row>
    <row r="85851" spans="5:5">
      <c r="E85851" s="15"/>
    </row>
    <row r="85852" spans="5:5">
      <c r="E85852" s="15"/>
    </row>
    <row r="85853" spans="5:5">
      <c r="E85853" s="15"/>
    </row>
    <row r="85854" spans="5:5">
      <c r="E85854" s="15"/>
    </row>
    <row r="85855" spans="5:5">
      <c r="E85855" s="15"/>
    </row>
    <row r="85856" spans="5:5">
      <c r="E85856" s="15"/>
    </row>
    <row r="85857" spans="5:5">
      <c r="E85857" s="15"/>
    </row>
    <row r="85858" spans="5:5">
      <c r="E85858" s="15"/>
    </row>
    <row r="85859" spans="5:5">
      <c r="E85859" s="15"/>
    </row>
    <row r="85860" spans="5:5">
      <c r="E85860" s="15"/>
    </row>
    <row r="85861" spans="5:5">
      <c r="E85861" s="15"/>
    </row>
    <row r="85862" spans="5:5">
      <c r="E85862" s="15"/>
    </row>
    <row r="85863" spans="5:5">
      <c r="E85863" s="15"/>
    </row>
    <row r="85864" spans="5:5">
      <c r="E85864" s="15"/>
    </row>
    <row r="85865" spans="5:5">
      <c r="E85865" s="15"/>
    </row>
    <row r="85866" spans="5:5">
      <c r="E85866" s="15"/>
    </row>
    <row r="85867" spans="5:5">
      <c r="E85867" s="15"/>
    </row>
    <row r="85868" spans="5:5">
      <c r="E85868" s="15"/>
    </row>
    <row r="85869" spans="5:5">
      <c r="E85869" s="15"/>
    </row>
    <row r="85870" spans="5:5">
      <c r="E85870" s="15"/>
    </row>
    <row r="85871" spans="5:5">
      <c r="E85871" s="15"/>
    </row>
    <row r="85872" spans="5:5">
      <c r="E85872" s="15"/>
    </row>
    <row r="85873" spans="5:5">
      <c r="E85873" s="15"/>
    </row>
    <row r="85874" spans="5:5">
      <c r="E85874" s="15"/>
    </row>
    <row r="85875" spans="5:5">
      <c r="E85875" s="15"/>
    </row>
    <row r="85876" spans="5:5">
      <c r="E85876" s="15"/>
    </row>
    <row r="85877" spans="5:5">
      <c r="E85877" s="15"/>
    </row>
    <row r="85878" spans="5:5">
      <c r="E85878" s="15"/>
    </row>
    <row r="85879" spans="5:5">
      <c r="E85879" s="15"/>
    </row>
    <row r="85880" spans="5:5">
      <c r="E85880" s="15"/>
    </row>
    <row r="85881" spans="5:5">
      <c r="E85881" s="15"/>
    </row>
    <row r="85882" spans="5:5">
      <c r="E85882" s="15"/>
    </row>
    <row r="85883" spans="5:5">
      <c r="E85883" s="15"/>
    </row>
    <row r="85884" spans="5:5">
      <c r="E85884" s="15"/>
    </row>
    <row r="85885" spans="5:5">
      <c r="E85885" s="15"/>
    </row>
    <row r="85886" spans="5:5">
      <c r="E85886" s="15"/>
    </row>
    <row r="85887" spans="5:5">
      <c r="E85887" s="15"/>
    </row>
    <row r="85888" spans="5:5">
      <c r="E85888" s="15"/>
    </row>
    <row r="85889" spans="5:5">
      <c r="E85889" s="15"/>
    </row>
    <row r="85890" spans="5:5">
      <c r="E85890" s="15"/>
    </row>
    <row r="85891" spans="5:5">
      <c r="E85891" s="15"/>
    </row>
    <row r="85892" spans="5:5">
      <c r="E85892" s="15"/>
    </row>
    <row r="85893" spans="5:5">
      <c r="E85893" s="15"/>
    </row>
    <row r="85894" spans="5:5">
      <c r="E85894" s="15"/>
    </row>
    <row r="85895" spans="5:5">
      <c r="E85895" s="15"/>
    </row>
    <row r="85896" spans="5:5">
      <c r="E85896" s="15"/>
    </row>
    <row r="85897" spans="5:5">
      <c r="E85897" s="15"/>
    </row>
    <row r="85898" spans="5:5">
      <c r="E85898" s="15"/>
    </row>
    <row r="85899" spans="5:5">
      <c r="E85899" s="15"/>
    </row>
    <row r="85900" spans="5:5">
      <c r="E85900" s="15"/>
    </row>
    <row r="85901" spans="5:5">
      <c r="E85901" s="15"/>
    </row>
    <row r="85902" spans="5:5">
      <c r="E85902" s="15"/>
    </row>
    <row r="85903" spans="5:5">
      <c r="E85903" s="15"/>
    </row>
    <row r="85904" spans="5:5">
      <c r="E85904" s="15"/>
    </row>
    <row r="85905" spans="5:5">
      <c r="E85905" s="15"/>
    </row>
    <row r="85906" spans="5:5">
      <c r="E85906" s="15"/>
    </row>
    <row r="85907" spans="5:5">
      <c r="E85907" s="15"/>
    </row>
    <row r="85908" spans="5:5">
      <c r="E85908" s="15"/>
    </row>
    <row r="85909" spans="5:5">
      <c r="E85909" s="15"/>
    </row>
    <row r="85910" spans="5:5">
      <c r="E85910" s="15"/>
    </row>
    <row r="85911" spans="5:5">
      <c r="E85911" s="15"/>
    </row>
    <row r="85912" spans="5:5">
      <c r="E85912" s="15"/>
    </row>
    <row r="85913" spans="5:5">
      <c r="E85913" s="15"/>
    </row>
    <row r="85914" spans="5:5">
      <c r="E85914" s="15"/>
    </row>
    <row r="85915" spans="5:5">
      <c r="E85915" s="15"/>
    </row>
    <row r="85916" spans="5:5">
      <c r="E85916" s="15"/>
    </row>
    <row r="85917" spans="5:5">
      <c r="E85917" s="15"/>
    </row>
    <row r="85918" spans="5:5">
      <c r="E85918" s="15"/>
    </row>
    <row r="85919" spans="5:5">
      <c r="E85919" s="15"/>
    </row>
    <row r="85920" spans="5:5">
      <c r="E85920" s="15"/>
    </row>
    <row r="85921" spans="5:5">
      <c r="E85921" s="15"/>
    </row>
    <row r="85922" spans="5:5">
      <c r="E85922" s="15"/>
    </row>
    <row r="85923" spans="5:5">
      <c r="E85923" s="15"/>
    </row>
    <row r="85924" spans="5:5">
      <c r="E85924" s="15"/>
    </row>
    <row r="85925" spans="5:5">
      <c r="E85925" s="15"/>
    </row>
    <row r="85926" spans="5:5">
      <c r="E85926" s="15"/>
    </row>
    <row r="85927" spans="5:5">
      <c r="E85927" s="15"/>
    </row>
    <row r="85928" spans="5:5">
      <c r="E85928" s="15"/>
    </row>
    <row r="85929" spans="5:5">
      <c r="E85929" s="15"/>
    </row>
    <row r="85930" spans="5:5">
      <c r="E85930" s="15"/>
    </row>
    <row r="85931" spans="5:5">
      <c r="E85931" s="15"/>
    </row>
    <row r="85932" spans="5:5">
      <c r="E85932" s="15"/>
    </row>
    <row r="85933" spans="5:5">
      <c r="E85933" s="15"/>
    </row>
    <row r="85934" spans="5:5">
      <c r="E85934" s="15"/>
    </row>
    <row r="85935" spans="5:5">
      <c r="E85935" s="15"/>
    </row>
    <row r="85936" spans="5:5">
      <c r="E85936" s="15"/>
    </row>
    <row r="85937" spans="5:5">
      <c r="E85937" s="15"/>
    </row>
    <row r="85938" spans="5:5">
      <c r="E85938" s="15"/>
    </row>
    <row r="85939" spans="5:5">
      <c r="E85939" s="15"/>
    </row>
    <row r="85940" spans="5:5">
      <c r="E85940" s="15"/>
    </row>
    <row r="85941" spans="5:5">
      <c r="E85941" s="15"/>
    </row>
    <row r="85942" spans="5:5">
      <c r="E85942" s="15"/>
    </row>
    <row r="85943" spans="5:5">
      <c r="E85943" s="15"/>
    </row>
    <row r="85944" spans="5:5">
      <c r="E85944" s="15"/>
    </row>
    <row r="85945" spans="5:5">
      <c r="E85945" s="15"/>
    </row>
    <row r="85946" spans="5:5">
      <c r="E85946" s="15"/>
    </row>
    <row r="85947" spans="5:5">
      <c r="E85947" s="15"/>
    </row>
    <row r="85948" spans="5:5">
      <c r="E85948" s="15"/>
    </row>
    <row r="85949" spans="5:5">
      <c r="E85949" s="15"/>
    </row>
    <row r="85950" spans="5:5">
      <c r="E85950" s="15"/>
    </row>
    <row r="85951" spans="5:5">
      <c r="E85951" s="15"/>
    </row>
    <row r="85952" spans="5:5">
      <c r="E85952" s="15"/>
    </row>
    <row r="85953" spans="5:5">
      <c r="E85953" s="15"/>
    </row>
    <row r="85954" spans="5:5">
      <c r="E85954" s="15"/>
    </row>
    <row r="85955" spans="5:5">
      <c r="E85955" s="15"/>
    </row>
    <row r="85956" spans="5:5">
      <c r="E85956" s="15"/>
    </row>
    <row r="85957" spans="5:5">
      <c r="E85957" s="15"/>
    </row>
    <row r="85958" spans="5:5">
      <c r="E85958" s="15"/>
    </row>
    <row r="85959" spans="5:5">
      <c r="E85959" s="15"/>
    </row>
    <row r="85960" spans="5:5">
      <c r="E85960" s="15"/>
    </row>
    <row r="85961" spans="5:5">
      <c r="E85961" s="15"/>
    </row>
    <row r="85962" spans="5:5">
      <c r="E85962" s="15"/>
    </row>
    <row r="85963" spans="5:5">
      <c r="E85963" s="15"/>
    </row>
    <row r="85964" spans="5:5">
      <c r="E85964" s="15"/>
    </row>
    <row r="85965" spans="5:5">
      <c r="E85965" s="15"/>
    </row>
    <row r="85966" spans="5:5">
      <c r="E85966" s="15"/>
    </row>
    <row r="85967" spans="5:5">
      <c r="E85967" s="15"/>
    </row>
    <row r="85968" spans="5:5">
      <c r="E85968" s="15"/>
    </row>
    <row r="85969" spans="5:5">
      <c r="E85969" s="15"/>
    </row>
    <row r="85970" spans="5:5">
      <c r="E85970" s="15"/>
    </row>
    <row r="85971" spans="5:5">
      <c r="E85971" s="15"/>
    </row>
    <row r="85972" spans="5:5">
      <c r="E85972" s="15"/>
    </row>
    <row r="85973" spans="5:5">
      <c r="E85973" s="15"/>
    </row>
    <row r="85974" spans="5:5">
      <c r="E85974" s="15"/>
    </row>
    <row r="85975" spans="5:5">
      <c r="E85975" s="15"/>
    </row>
    <row r="85976" spans="5:5">
      <c r="E85976" s="15"/>
    </row>
    <row r="85977" spans="5:5">
      <c r="E85977" s="15"/>
    </row>
    <row r="85978" spans="5:5">
      <c r="E85978" s="15"/>
    </row>
    <row r="85979" spans="5:5">
      <c r="E85979" s="15"/>
    </row>
    <row r="85980" spans="5:5">
      <c r="E85980" s="15"/>
    </row>
    <row r="85981" spans="5:5">
      <c r="E85981" s="15"/>
    </row>
    <row r="85982" spans="5:5">
      <c r="E85982" s="15"/>
    </row>
    <row r="85983" spans="5:5">
      <c r="E85983" s="15"/>
    </row>
    <row r="85984" spans="5:5">
      <c r="E85984" s="15"/>
    </row>
    <row r="85985" spans="5:5">
      <c r="E85985" s="15"/>
    </row>
    <row r="85986" spans="5:5">
      <c r="E85986" s="15"/>
    </row>
    <row r="85987" spans="5:5">
      <c r="E85987" s="15"/>
    </row>
    <row r="85988" spans="5:5">
      <c r="E85988" s="15"/>
    </row>
    <row r="85989" spans="5:5">
      <c r="E85989" s="15"/>
    </row>
    <row r="85990" spans="5:5">
      <c r="E85990" s="15"/>
    </row>
    <row r="85991" spans="5:5">
      <c r="E85991" s="15"/>
    </row>
    <row r="85992" spans="5:5">
      <c r="E85992" s="15"/>
    </row>
    <row r="85993" spans="5:5">
      <c r="E85993" s="15"/>
    </row>
    <row r="85994" spans="5:5">
      <c r="E85994" s="15"/>
    </row>
    <row r="85995" spans="5:5">
      <c r="E85995" s="15"/>
    </row>
    <row r="85996" spans="5:5">
      <c r="E85996" s="15"/>
    </row>
    <row r="85997" spans="5:5">
      <c r="E85997" s="15"/>
    </row>
    <row r="85998" spans="5:5">
      <c r="E85998" s="15"/>
    </row>
    <row r="85999" spans="5:5">
      <c r="E85999" s="15"/>
    </row>
    <row r="86000" spans="5:5">
      <c r="E86000" s="15"/>
    </row>
    <row r="86001" spans="5:5">
      <c r="E86001" s="15"/>
    </row>
    <row r="86002" spans="5:5">
      <c r="E86002" s="15"/>
    </row>
    <row r="86003" spans="5:5">
      <c r="E86003" s="15"/>
    </row>
    <row r="86004" spans="5:5">
      <c r="E86004" s="15"/>
    </row>
    <row r="86005" spans="5:5">
      <c r="E86005" s="15"/>
    </row>
    <row r="86006" spans="5:5">
      <c r="E86006" s="15"/>
    </row>
    <row r="86007" spans="5:5">
      <c r="E86007" s="15"/>
    </row>
    <row r="86008" spans="5:5">
      <c r="E86008" s="15"/>
    </row>
    <row r="86009" spans="5:5">
      <c r="E86009" s="15"/>
    </row>
    <row r="86010" spans="5:5">
      <c r="E86010" s="15"/>
    </row>
    <row r="86011" spans="5:5">
      <c r="E86011" s="15"/>
    </row>
    <row r="86012" spans="5:5">
      <c r="E86012" s="15"/>
    </row>
    <row r="86013" spans="5:5">
      <c r="E86013" s="15"/>
    </row>
    <row r="86014" spans="5:5">
      <c r="E86014" s="15"/>
    </row>
    <row r="86015" spans="5:5">
      <c r="E86015" s="15"/>
    </row>
    <row r="86016" spans="5:5">
      <c r="E86016" s="15"/>
    </row>
    <row r="86017" spans="5:5">
      <c r="E86017" s="15"/>
    </row>
    <row r="86018" spans="5:5">
      <c r="E86018" s="15"/>
    </row>
    <row r="86019" spans="5:5">
      <c r="E86019" s="15"/>
    </row>
    <row r="86020" spans="5:5">
      <c r="E86020" s="15"/>
    </row>
    <row r="86021" spans="5:5">
      <c r="E86021" s="15"/>
    </row>
    <row r="86022" spans="5:5">
      <c r="E86022" s="15"/>
    </row>
    <row r="86023" spans="5:5">
      <c r="E86023" s="15"/>
    </row>
    <row r="86024" spans="5:5">
      <c r="E86024" s="15"/>
    </row>
    <row r="86025" spans="5:5">
      <c r="E86025" s="15"/>
    </row>
    <row r="86026" spans="5:5">
      <c r="E86026" s="15"/>
    </row>
    <row r="86027" spans="5:5">
      <c r="E86027" s="15"/>
    </row>
    <row r="86028" spans="5:5">
      <c r="E86028" s="15"/>
    </row>
    <row r="86029" spans="5:5">
      <c r="E86029" s="15"/>
    </row>
    <row r="86030" spans="5:5">
      <c r="E86030" s="15"/>
    </row>
    <row r="86031" spans="5:5">
      <c r="E86031" s="15"/>
    </row>
    <row r="86032" spans="5:5">
      <c r="E86032" s="15"/>
    </row>
    <row r="86033" spans="5:5">
      <c r="E86033" s="15"/>
    </row>
    <row r="86034" spans="5:5">
      <c r="E86034" s="15"/>
    </row>
    <row r="86035" spans="5:5">
      <c r="E86035" s="15"/>
    </row>
    <row r="86036" spans="5:5">
      <c r="E86036" s="15"/>
    </row>
    <row r="86037" spans="5:5">
      <c r="E86037" s="15"/>
    </row>
    <row r="86038" spans="5:5">
      <c r="E86038" s="15"/>
    </row>
    <row r="86039" spans="5:5">
      <c r="E86039" s="15"/>
    </row>
    <row r="86040" spans="5:5">
      <c r="E86040" s="15"/>
    </row>
    <row r="86041" spans="5:5">
      <c r="E86041" s="15"/>
    </row>
    <row r="86042" spans="5:5">
      <c r="E86042" s="15"/>
    </row>
    <row r="86043" spans="5:5">
      <c r="E86043" s="15"/>
    </row>
    <row r="86044" spans="5:5">
      <c r="E86044" s="15"/>
    </row>
    <row r="86045" spans="5:5">
      <c r="E86045" s="15"/>
    </row>
    <row r="86046" spans="5:5">
      <c r="E86046" s="15"/>
    </row>
    <row r="86047" spans="5:5">
      <c r="E86047" s="15"/>
    </row>
    <row r="86048" spans="5:5">
      <c r="E86048" s="15"/>
    </row>
    <row r="86049" spans="5:5">
      <c r="E86049" s="15"/>
    </row>
    <row r="86050" spans="5:5">
      <c r="E86050" s="15"/>
    </row>
    <row r="86051" spans="5:5">
      <c r="E86051" s="15"/>
    </row>
    <row r="86052" spans="5:5">
      <c r="E86052" s="15"/>
    </row>
    <row r="86053" spans="5:5">
      <c r="E86053" s="15"/>
    </row>
    <row r="86054" spans="5:5">
      <c r="E86054" s="15"/>
    </row>
    <row r="86055" spans="5:5">
      <c r="E86055" s="15"/>
    </row>
    <row r="86056" spans="5:5">
      <c r="E86056" s="15"/>
    </row>
    <row r="86057" spans="5:5">
      <c r="E86057" s="15"/>
    </row>
    <row r="86058" spans="5:5">
      <c r="E86058" s="15"/>
    </row>
    <row r="86059" spans="5:5">
      <c r="E86059" s="15"/>
    </row>
    <row r="86060" spans="5:5">
      <c r="E86060" s="15"/>
    </row>
    <row r="86061" spans="5:5">
      <c r="E86061" s="15"/>
    </row>
    <row r="86062" spans="5:5">
      <c r="E86062" s="15"/>
    </row>
    <row r="86063" spans="5:5">
      <c r="E86063" s="15"/>
    </row>
    <row r="86064" spans="5:5">
      <c r="E86064" s="15"/>
    </row>
    <row r="86065" spans="5:5">
      <c r="E86065" s="15"/>
    </row>
    <row r="86066" spans="5:5">
      <c r="E86066" s="15"/>
    </row>
    <row r="86067" spans="5:5">
      <c r="E86067" s="15"/>
    </row>
    <row r="86068" spans="5:5">
      <c r="E86068" s="15"/>
    </row>
    <row r="86069" spans="5:5">
      <c r="E86069" s="15"/>
    </row>
    <row r="86070" spans="5:5">
      <c r="E86070" s="15"/>
    </row>
    <row r="86071" spans="5:5">
      <c r="E86071" s="15"/>
    </row>
    <row r="86072" spans="5:5">
      <c r="E86072" s="15"/>
    </row>
    <row r="86073" spans="5:5">
      <c r="E86073" s="15"/>
    </row>
    <row r="86074" spans="5:5">
      <c r="E86074" s="15"/>
    </row>
    <row r="86075" spans="5:5">
      <c r="E86075" s="15"/>
    </row>
    <row r="86076" spans="5:5">
      <c r="E86076" s="15"/>
    </row>
    <row r="86077" spans="5:5">
      <c r="E86077" s="15"/>
    </row>
    <row r="86078" spans="5:5">
      <c r="E86078" s="15"/>
    </row>
    <row r="86079" spans="5:5">
      <c r="E86079" s="15"/>
    </row>
    <row r="86080" spans="5:5">
      <c r="E86080" s="15"/>
    </row>
    <row r="86081" spans="5:5">
      <c r="E86081" s="15"/>
    </row>
    <row r="86082" spans="5:5">
      <c r="E86082" s="15"/>
    </row>
    <row r="86083" spans="5:5">
      <c r="E86083" s="15"/>
    </row>
    <row r="86084" spans="5:5">
      <c r="E86084" s="15"/>
    </row>
    <row r="86085" spans="5:5">
      <c r="E86085" s="15"/>
    </row>
    <row r="86086" spans="5:5">
      <c r="E86086" s="15"/>
    </row>
    <row r="86087" spans="5:5">
      <c r="E86087" s="15"/>
    </row>
    <row r="86088" spans="5:5">
      <c r="E86088" s="15"/>
    </row>
    <row r="86089" spans="5:5">
      <c r="E86089" s="15"/>
    </row>
    <row r="86090" spans="5:5">
      <c r="E86090" s="15"/>
    </row>
    <row r="86091" spans="5:5">
      <c r="E86091" s="15"/>
    </row>
    <row r="86092" spans="5:5">
      <c r="E86092" s="15"/>
    </row>
    <row r="86093" spans="5:5">
      <c r="E86093" s="15"/>
    </row>
    <row r="86094" spans="5:5">
      <c r="E86094" s="15"/>
    </row>
    <row r="86095" spans="5:5">
      <c r="E86095" s="15"/>
    </row>
    <row r="86096" spans="5:5">
      <c r="E86096" s="15"/>
    </row>
    <row r="86097" spans="5:5">
      <c r="E86097" s="15"/>
    </row>
    <row r="86098" spans="5:5">
      <c r="E86098" s="15"/>
    </row>
    <row r="86099" spans="5:5">
      <c r="E86099" s="15"/>
    </row>
    <row r="86100" spans="5:5">
      <c r="E86100" s="15"/>
    </row>
    <row r="86101" spans="5:5">
      <c r="E86101" s="15"/>
    </row>
    <row r="86102" spans="5:5">
      <c r="E86102" s="15"/>
    </row>
    <row r="86103" spans="5:5">
      <c r="E86103" s="15"/>
    </row>
    <row r="86104" spans="5:5">
      <c r="E86104" s="15"/>
    </row>
    <row r="86105" spans="5:5">
      <c r="E86105" s="15"/>
    </row>
    <row r="86106" spans="5:5">
      <c r="E86106" s="15"/>
    </row>
    <row r="86107" spans="5:5">
      <c r="E86107" s="15"/>
    </row>
    <row r="86108" spans="5:5">
      <c r="E86108" s="15"/>
    </row>
    <row r="86109" spans="5:5">
      <c r="E86109" s="15"/>
    </row>
    <row r="86110" spans="5:5">
      <c r="E86110" s="15"/>
    </row>
    <row r="86111" spans="5:5">
      <c r="E86111" s="15"/>
    </row>
    <row r="86112" spans="5:5">
      <c r="E86112" s="15"/>
    </row>
    <row r="86113" spans="5:5">
      <c r="E86113" s="15"/>
    </row>
    <row r="86114" spans="5:5">
      <c r="E86114" s="15"/>
    </row>
    <row r="86115" spans="5:5">
      <c r="E86115" s="15"/>
    </row>
    <row r="86116" spans="5:5">
      <c r="E86116" s="15"/>
    </row>
    <row r="86117" spans="5:5">
      <c r="E86117" s="15"/>
    </row>
    <row r="86118" spans="5:5">
      <c r="E86118" s="15"/>
    </row>
    <row r="86119" spans="5:5">
      <c r="E86119" s="15"/>
    </row>
    <row r="86120" spans="5:5">
      <c r="E86120" s="15"/>
    </row>
    <row r="86121" spans="5:5">
      <c r="E86121" s="15"/>
    </row>
    <row r="86122" spans="5:5">
      <c r="E86122" s="15"/>
    </row>
    <row r="86123" spans="5:5">
      <c r="E86123" s="15"/>
    </row>
    <row r="86124" spans="5:5">
      <c r="E86124" s="15"/>
    </row>
    <row r="86125" spans="5:5">
      <c r="E86125" s="15"/>
    </row>
    <row r="86126" spans="5:5">
      <c r="E86126" s="15"/>
    </row>
    <row r="86127" spans="5:5">
      <c r="E86127" s="15"/>
    </row>
    <row r="86128" spans="5:5">
      <c r="E86128" s="15"/>
    </row>
    <row r="86129" spans="5:5">
      <c r="E86129" s="15"/>
    </row>
    <row r="86130" spans="5:5">
      <c r="E86130" s="15"/>
    </row>
    <row r="86131" spans="5:5">
      <c r="E86131" s="15"/>
    </row>
    <row r="86132" spans="5:5">
      <c r="E86132" s="15"/>
    </row>
    <row r="86133" spans="5:5">
      <c r="E86133" s="15"/>
    </row>
    <row r="86134" spans="5:5">
      <c r="E86134" s="15"/>
    </row>
    <row r="86135" spans="5:5">
      <c r="E86135" s="15"/>
    </row>
    <row r="86136" spans="5:5">
      <c r="E86136" s="15"/>
    </row>
    <row r="86137" spans="5:5">
      <c r="E86137" s="15"/>
    </row>
    <row r="86138" spans="5:5">
      <c r="E86138" s="15"/>
    </row>
    <row r="86139" spans="5:5">
      <c r="E86139" s="15"/>
    </row>
    <row r="86140" spans="5:5">
      <c r="E86140" s="15"/>
    </row>
    <row r="86141" spans="5:5">
      <c r="E86141" s="15"/>
    </row>
    <row r="86142" spans="5:5">
      <c r="E86142" s="15"/>
    </row>
    <row r="86143" spans="5:5">
      <c r="E86143" s="15"/>
    </row>
    <row r="86144" spans="5:5">
      <c r="E86144" s="15"/>
    </row>
    <row r="86145" spans="5:5">
      <c r="E86145" s="15"/>
    </row>
    <row r="86146" spans="5:5">
      <c r="E86146" s="15"/>
    </row>
    <row r="86147" spans="5:5">
      <c r="E86147" s="15"/>
    </row>
    <row r="86148" spans="5:5">
      <c r="E86148" s="15"/>
    </row>
    <row r="86149" spans="5:5">
      <c r="E86149" s="15"/>
    </row>
    <row r="86150" spans="5:5">
      <c r="E86150" s="15"/>
    </row>
    <row r="86151" spans="5:5">
      <c r="E86151" s="15"/>
    </row>
    <row r="86152" spans="5:5">
      <c r="E86152" s="15"/>
    </row>
    <row r="86153" spans="5:5">
      <c r="E86153" s="15"/>
    </row>
    <row r="86154" spans="5:5">
      <c r="E86154" s="15"/>
    </row>
    <row r="86155" spans="5:5">
      <c r="E86155" s="15"/>
    </row>
    <row r="86156" spans="5:5">
      <c r="E86156" s="15"/>
    </row>
    <row r="86157" spans="5:5">
      <c r="E86157" s="15"/>
    </row>
    <row r="86158" spans="5:5">
      <c r="E86158" s="15"/>
    </row>
    <row r="86159" spans="5:5">
      <c r="E86159" s="15"/>
    </row>
    <row r="86160" spans="5:5">
      <c r="E86160" s="15"/>
    </row>
    <row r="86161" spans="5:5">
      <c r="E86161" s="15"/>
    </row>
    <row r="86162" spans="5:5">
      <c r="E86162" s="15"/>
    </row>
    <row r="86163" spans="5:5">
      <c r="E86163" s="15"/>
    </row>
    <row r="86164" spans="5:5">
      <c r="E86164" s="15"/>
    </row>
    <row r="86165" spans="5:5">
      <c r="E86165" s="15"/>
    </row>
    <row r="86166" spans="5:5">
      <c r="E86166" s="15"/>
    </row>
    <row r="86167" spans="5:5">
      <c r="E86167" s="15"/>
    </row>
    <row r="86168" spans="5:5">
      <c r="E86168" s="15"/>
    </row>
    <row r="86169" spans="5:5">
      <c r="E86169" s="15"/>
    </row>
    <row r="86170" spans="5:5">
      <c r="E86170" s="15"/>
    </row>
    <row r="86171" spans="5:5">
      <c r="E86171" s="15"/>
    </row>
    <row r="86172" spans="5:5">
      <c r="E86172" s="15"/>
    </row>
    <row r="86173" spans="5:5">
      <c r="E86173" s="15"/>
    </row>
    <row r="86174" spans="5:5">
      <c r="E86174" s="15"/>
    </row>
    <row r="86175" spans="5:5">
      <c r="E86175" s="15"/>
    </row>
    <row r="86176" spans="5:5">
      <c r="E86176" s="15"/>
    </row>
    <row r="86177" spans="5:5">
      <c r="E86177" s="15"/>
    </row>
    <row r="86178" spans="5:5">
      <c r="E86178" s="15"/>
    </row>
    <row r="86179" spans="5:5">
      <c r="E86179" s="15"/>
    </row>
    <row r="86180" spans="5:5">
      <c r="E86180" s="15"/>
    </row>
    <row r="86181" spans="5:5">
      <c r="E86181" s="15"/>
    </row>
    <row r="86182" spans="5:5">
      <c r="E86182" s="15"/>
    </row>
    <row r="86183" spans="5:5">
      <c r="E86183" s="15"/>
    </row>
    <row r="86184" spans="5:5">
      <c r="E86184" s="15"/>
    </row>
    <row r="86185" spans="5:5">
      <c r="E86185" s="15"/>
    </row>
    <row r="86186" spans="5:5">
      <c r="E86186" s="15"/>
    </row>
    <row r="86187" spans="5:5">
      <c r="E86187" s="15"/>
    </row>
    <row r="86188" spans="5:5">
      <c r="E86188" s="15"/>
    </row>
    <row r="86189" spans="5:5">
      <c r="E86189" s="15"/>
    </row>
    <row r="86190" spans="5:5">
      <c r="E86190" s="15"/>
    </row>
    <row r="86191" spans="5:5">
      <c r="E86191" s="15"/>
    </row>
    <row r="86192" spans="5:5">
      <c r="E86192" s="15"/>
    </row>
    <row r="86193" spans="5:5">
      <c r="E86193" s="15"/>
    </row>
    <row r="86194" spans="5:5">
      <c r="E86194" s="15"/>
    </row>
    <row r="86195" spans="5:5">
      <c r="E86195" s="15"/>
    </row>
    <row r="86196" spans="5:5">
      <c r="E86196" s="15"/>
    </row>
    <row r="86197" spans="5:5">
      <c r="E86197" s="15"/>
    </row>
    <row r="86198" spans="5:5">
      <c r="E86198" s="15"/>
    </row>
    <row r="86199" spans="5:5">
      <c r="E86199" s="15"/>
    </row>
    <row r="86200" spans="5:5">
      <c r="E86200" s="15"/>
    </row>
    <row r="86201" spans="5:5">
      <c r="E86201" s="15"/>
    </row>
    <row r="86202" spans="5:5">
      <c r="E86202" s="15"/>
    </row>
    <row r="86203" spans="5:5">
      <c r="E86203" s="15"/>
    </row>
    <row r="86204" spans="5:5">
      <c r="E86204" s="15"/>
    </row>
    <row r="86205" spans="5:5">
      <c r="E86205" s="15"/>
    </row>
    <row r="86206" spans="5:5">
      <c r="E86206" s="15"/>
    </row>
    <row r="86207" spans="5:5">
      <c r="E86207" s="15"/>
    </row>
    <row r="86208" spans="5:5">
      <c r="E86208" s="15"/>
    </row>
    <row r="86209" spans="5:5">
      <c r="E86209" s="15"/>
    </row>
    <row r="86210" spans="5:5">
      <c r="E86210" s="15"/>
    </row>
    <row r="86211" spans="5:5">
      <c r="E86211" s="15"/>
    </row>
    <row r="86212" spans="5:5">
      <c r="E86212" s="15"/>
    </row>
    <row r="86213" spans="5:5">
      <c r="E86213" s="15"/>
    </row>
    <row r="86214" spans="5:5">
      <c r="E86214" s="15"/>
    </row>
    <row r="86215" spans="5:5">
      <c r="E86215" s="15"/>
    </row>
    <row r="86216" spans="5:5">
      <c r="E86216" s="15"/>
    </row>
    <row r="86217" spans="5:5">
      <c r="E86217" s="15"/>
    </row>
    <row r="86218" spans="5:5">
      <c r="E86218" s="15"/>
    </row>
    <row r="86219" spans="5:5">
      <c r="E86219" s="15"/>
    </row>
    <row r="86220" spans="5:5">
      <c r="E86220" s="15"/>
    </row>
    <row r="86221" spans="5:5">
      <c r="E86221" s="15"/>
    </row>
    <row r="86222" spans="5:5">
      <c r="E86222" s="15"/>
    </row>
    <row r="86223" spans="5:5">
      <c r="E86223" s="15"/>
    </row>
    <row r="86224" spans="5:5">
      <c r="E86224" s="15"/>
    </row>
    <row r="86225" spans="5:5">
      <c r="E86225" s="15"/>
    </row>
    <row r="86226" spans="5:5">
      <c r="E86226" s="15"/>
    </row>
    <row r="86227" spans="5:5">
      <c r="E86227" s="15"/>
    </row>
    <row r="86228" spans="5:5">
      <c r="E86228" s="15"/>
    </row>
    <row r="86229" spans="5:5">
      <c r="E86229" s="15"/>
    </row>
    <row r="86230" spans="5:5">
      <c r="E86230" s="15"/>
    </row>
    <row r="86231" spans="5:5">
      <c r="E86231" s="15"/>
    </row>
    <row r="86232" spans="5:5">
      <c r="E86232" s="15"/>
    </row>
    <row r="86233" spans="5:5">
      <c r="E86233" s="15"/>
    </row>
    <row r="86234" spans="5:5">
      <c r="E86234" s="15"/>
    </row>
    <row r="86235" spans="5:5">
      <c r="E86235" s="15"/>
    </row>
    <row r="86236" spans="5:5">
      <c r="E86236" s="15"/>
    </row>
    <row r="86237" spans="5:5">
      <c r="E86237" s="15"/>
    </row>
    <row r="86238" spans="5:5">
      <c r="E86238" s="15"/>
    </row>
    <row r="86239" spans="5:5">
      <c r="E86239" s="15"/>
    </row>
    <row r="86240" spans="5:5">
      <c r="E86240" s="15"/>
    </row>
    <row r="86241" spans="5:5">
      <c r="E86241" s="15"/>
    </row>
    <row r="86242" spans="5:5">
      <c r="E86242" s="15"/>
    </row>
    <row r="86243" spans="5:5">
      <c r="E86243" s="15"/>
    </row>
    <row r="86244" spans="5:5">
      <c r="E86244" s="15"/>
    </row>
    <row r="86245" spans="5:5">
      <c r="E86245" s="15"/>
    </row>
    <row r="86246" spans="5:5">
      <c r="E86246" s="15"/>
    </row>
    <row r="86247" spans="5:5">
      <c r="E86247" s="15"/>
    </row>
    <row r="86248" spans="5:5">
      <c r="E86248" s="15"/>
    </row>
    <row r="86249" spans="5:5">
      <c r="E86249" s="15"/>
    </row>
    <row r="86250" spans="5:5">
      <c r="E86250" s="15"/>
    </row>
    <row r="86251" spans="5:5">
      <c r="E86251" s="15"/>
    </row>
    <row r="86252" spans="5:5">
      <c r="E86252" s="15"/>
    </row>
    <row r="86253" spans="5:5">
      <c r="E86253" s="15"/>
    </row>
    <row r="86254" spans="5:5">
      <c r="E86254" s="15"/>
    </row>
    <row r="86255" spans="5:5">
      <c r="E86255" s="15"/>
    </row>
    <row r="86256" spans="5:5">
      <c r="E86256" s="15"/>
    </row>
    <row r="86257" spans="5:5">
      <c r="E86257" s="15"/>
    </row>
    <row r="86258" spans="5:5">
      <c r="E86258" s="15"/>
    </row>
    <row r="86259" spans="5:5">
      <c r="E86259" s="15"/>
    </row>
    <row r="86260" spans="5:5">
      <c r="E86260" s="15"/>
    </row>
    <row r="86261" spans="5:5">
      <c r="E86261" s="15"/>
    </row>
    <row r="86262" spans="5:5">
      <c r="E86262" s="15"/>
    </row>
    <row r="86263" spans="5:5">
      <c r="E86263" s="15"/>
    </row>
    <row r="86264" spans="5:5">
      <c r="E86264" s="15"/>
    </row>
    <row r="86265" spans="5:5">
      <c r="E86265" s="15"/>
    </row>
    <row r="86266" spans="5:5">
      <c r="E86266" s="15"/>
    </row>
    <row r="86267" spans="5:5">
      <c r="E86267" s="15"/>
    </row>
    <row r="86268" spans="5:5">
      <c r="E86268" s="15"/>
    </row>
    <row r="86269" spans="5:5">
      <c r="E86269" s="15"/>
    </row>
    <row r="86270" spans="5:5">
      <c r="E86270" s="15"/>
    </row>
    <row r="86271" spans="5:5">
      <c r="E86271" s="15"/>
    </row>
    <row r="86272" spans="5:5">
      <c r="E86272" s="15"/>
    </row>
    <row r="86273" spans="5:5">
      <c r="E86273" s="15"/>
    </row>
    <row r="86274" spans="5:5">
      <c r="E86274" s="15"/>
    </row>
    <row r="86275" spans="5:5">
      <c r="E86275" s="15"/>
    </row>
    <row r="86276" spans="5:5">
      <c r="E86276" s="15"/>
    </row>
    <row r="86277" spans="5:5">
      <c r="E86277" s="15"/>
    </row>
    <row r="86278" spans="5:5">
      <c r="E86278" s="15"/>
    </row>
    <row r="86279" spans="5:5">
      <c r="E86279" s="15"/>
    </row>
    <row r="86280" spans="5:5">
      <c r="E86280" s="15"/>
    </row>
    <row r="86281" spans="5:5">
      <c r="E86281" s="15"/>
    </row>
    <row r="86282" spans="5:5">
      <c r="E86282" s="15"/>
    </row>
    <row r="86283" spans="5:5">
      <c r="E86283" s="15"/>
    </row>
    <row r="86284" spans="5:5">
      <c r="E86284" s="15"/>
    </row>
    <row r="86285" spans="5:5">
      <c r="E86285" s="15"/>
    </row>
    <row r="86286" spans="5:5">
      <c r="E86286" s="15"/>
    </row>
    <row r="86287" spans="5:5">
      <c r="E86287" s="15"/>
    </row>
    <row r="86288" spans="5:5">
      <c r="E86288" s="15"/>
    </row>
    <row r="86289" spans="5:5">
      <c r="E86289" s="15"/>
    </row>
    <row r="86290" spans="5:5">
      <c r="E86290" s="15"/>
    </row>
    <row r="86291" spans="5:5">
      <c r="E86291" s="15"/>
    </row>
    <row r="86292" spans="5:5">
      <c r="E86292" s="15"/>
    </row>
    <row r="86293" spans="5:5">
      <c r="E86293" s="15"/>
    </row>
    <row r="86294" spans="5:5">
      <c r="E86294" s="15"/>
    </row>
    <row r="86295" spans="5:5">
      <c r="E86295" s="15"/>
    </row>
    <row r="86296" spans="5:5">
      <c r="E86296" s="15"/>
    </row>
    <row r="86297" spans="5:5">
      <c r="E86297" s="15"/>
    </row>
    <row r="86298" spans="5:5">
      <c r="E86298" s="15"/>
    </row>
    <row r="86299" spans="5:5">
      <c r="E86299" s="15"/>
    </row>
    <row r="86300" spans="5:5">
      <c r="E86300" s="15"/>
    </row>
    <row r="86301" spans="5:5">
      <c r="E86301" s="15"/>
    </row>
    <row r="86302" spans="5:5">
      <c r="E86302" s="15"/>
    </row>
    <row r="86303" spans="5:5">
      <c r="E86303" s="15"/>
    </row>
    <row r="86304" spans="5:5">
      <c r="E86304" s="15"/>
    </row>
    <row r="86305" spans="5:5">
      <c r="E86305" s="15"/>
    </row>
    <row r="86306" spans="5:5">
      <c r="E86306" s="15"/>
    </row>
    <row r="86307" spans="5:5">
      <c r="E86307" s="15"/>
    </row>
    <row r="86308" spans="5:5">
      <c r="E86308" s="15"/>
    </row>
    <row r="86309" spans="5:5">
      <c r="E86309" s="15"/>
    </row>
    <row r="86310" spans="5:5">
      <c r="E86310" s="15"/>
    </row>
    <row r="86311" spans="5:5">
      <c r="E86311" s="15"/>
    </row>
    <row r="86312" spans="5:5">
      <c r="E86312" s="15"/>
    </row>
    <row r="86313" spans="5:5">
      <c r="E86313" s="15"/>
    </row>
    <row r="86314" spans="5:5">
      <c r="E86314" s="15"/>
    </row>
    <row r="86315" spans="5:5">
      <c r="E86315" s="15"/>
    </row>
    <row r="86316" spans="5:5">
      <c r="E86316" s="15"/>
    </row>
    <row r="86317" spans="5:5">
      <c r="E86317" s="15"/>
    </row>
    <row r="86318" spans="5:5">
      <c r="E86318" s="15"/>
    </row>
    <row r="86319" spans="5:5">
      <c r="E86319" s="15"/>
    </row>
    <row r="86320" spans="5:5">
      <c r="E86320" s="15"/>
    </row>
    <row r="86321" spans="5:5">
      <c r="E86321" s="15"/>
    </row>
    <row r="86322" spans="5:5">
      <c r="E86322" s="15"/>
    </row>
    <row r="86323" spans="5:5">
      <c r="E86323" s="15"/>
    </row>
    <row r="86324" spans="5:5">
      <c r="E86324" s="15"/>
    </row>
    <row r="86325" spans="5:5">
      <c r="E86325" s="15"/>
    </row>
    <row r="86326" spans="5:5">
      <c r="E86326" s="15"/>
    </row>
    <row r="86327" spans="5:5">
      <c r="E86327" s="15"/>
    </row>
    <row r="86328" spans="5:5">
      <c r="E86328" s="15"/>
    </row>
    <row r="86329" spans="5:5">
      <c r="E86329" s="15"/>
    </row>
    <row r="86330" spans="5:5">
      <c r="E86330" s="15"/>
    </row>
    <row r="86331" spans="5:5">
      <c r="E86331" s="15"/>
    </row>
    <row r="86332" spans="5:5">
      <c r="E86332" s="15"/>
    </row>
    <row r="86333" spans="5:5">
      <c r="E86333" s="15"/>
    </row>
    <row r="86334" spans="5:5">
      <c r="E86334" s="15"/>
    </row>
    <row r="86335" spans="5:5">
      <c r="E86335" s="15"/>
    </row>
    <row r="86336" spans="5:5">
      <c r="E86336" s="15"/>
    </row>
    <row r="86337" spans="5:5">
      <c r="E86337" s="15"/>
    </row>
    <row r="86338" spans="5:5">
      <c r="E86338" s="15"/>
    </row>
    <row r="86339" spans="5:5">
      <c r="E86339" s="15"/>
    </row>
    <row r="86340" spans="5:5">
      <c r="E86340" s="15"/>
    </row>
    <row r="86341" spans="5:5">
      <c r="E86341" s="15"/>
    </row>
    <row r="86342" spans="5:5">
      <c r="E86342" s="15"/>
    </row>
    <row r="86343" spans="5:5">
      <c r="E86343" s="15"/>
    </row>
    <row r="86344" spans="5:5">
      <c r="E86344" s="15"/>
    </row>
    <row r="86345" spans="5:5">
      <c r="E86345" s="15"/>
    </row>
    <row r="86346" spans="5:5">
      <c r="E86346" s="15"/>
    </row>
    <row r="86347" spans="5:5">
      <c r="E86347" s="15"/>
    </row>
    <row r="86348" spans="5:5">
      <c r="E86348" s="15"/>
    </row>
    <row r="86349" spans="5:5">
      <c r="E86349" s="15"/>
    </row>
    <row r="86350" spans="5:5">
      <c r="E86350" s="15"/>
    </row>
    <row r="86351" spans="5:5">
      <c r="E86351" s="15"/>
    </row>
    <row r="86352" spans="5:5">
      <c r="E86352" s="15"/>
    </row>
    <row r="86353" spans="5:5">
      <c r="E86353" s="15"/>
    </row>
    <row r="86354" spans="5:5">
      <c r="E86354" s="15"/>
    </row>
    <row r="86355" spans="5:5">
      <c r="E86355" s="15"/>
    </row>
    <row r="86356" spans="5:5">
      <c r="E86356" s="15"/>
    </row>
    <row r="86357" spans="5:5">
      <c r="E86357" s="15"/>
    </row>
    <row r="86358" spans="5:5">
      <c r="E86358" s="15"/>
    </row>
    <row r="86359" spans="5:5">
      <c r="E86359" s="15"/>
    </row>
    <row r="86360" spans="5:5">
      <c r="E86360" s="15"/>
    </row>
    <row r="86361" spans="5:5">
      <c r="E86361" s="15"/>
    </row>
    <row r="86362" spans="5:5">
      <c r="E86362" s="15"/>
    </row>
    <row r="86363" spans="5:5">
      <c r="E86363" s="15"/>
    </row>
    <row r="86364" spans="5:5">
      <c r="E86364" s="15"/>
    </row>
    <row r="86365" spans="5:5">
      <c r="E86365" s="15"/>
    </row>
    <row r="86366" spans="5:5">
      <c r="E86366" s="15"/>
    </row>
    <row r="86367" spans="5:5">
      <c r="E86367" s="15"/>
    </row>
    <row r="86368" spans="5:5">
      <c r="E86368" s="15"/>
    </row>
    <row r="86369" spans="5:5">
      <c r="E86369" s="15"/>
    </row>
    <row r="86370" spans="5:5">
      <c r="E86370" s="15"/>
    </row>
    <row r="86371" spans="5:5">
      <c r="E86371" s="15"/>
    </row>
    <row r="86372" spans="5:5">
      <c r="E86372" s="15"/>
    </row>
    <row r="86373" spans="5:5">
      <c r="E86373" s="15"/>
    </row>
    <row r="86374" spans="5:5">
      <c r="E86374" s="15"/>
    </row>
    <row r="86375" spans="5:5">
      <c r="E86375" s="15"/>
    </row>
    <row r="86376" spans="5:5">
      <c r="E86376" s="15"/>
    </row>
    <row r="86377" spans="5:5">
      <c r="E86377" s="15"/>
    </row>
    <row r="86378" spans="5:5">
      <c r="E86378" s="15"/>
    </row>
    <row r="86379" spans="5:5">
      <c r="E86379" s="15"/>
    </row>
    <row r="86380" spans="5:5">
      <c r="E86380" s="15"/>
    </row>
    <row r="86381" spans="5:5">
      <c r="E86381" s="15"/>
    </row>
    <row r="86382" spans="5:5">
      <c r="E86382" s="15"/>
    </row>
    <row r="86383" spans="5:5">
      <c r="E86383" s="15"/>
    </row>
    <row r="86384" spans="5:5">
      <c r="E86384" s="15"/>
    </row>
    <row r="86385" spans="5:5">
      <c r="E86385" s="15"/>
    </row>
    <row r="86386" spans="5:5">
      <c r="E86386" s="15"/>
    </row>
    <row r="86387" spans="5:5">
      <c r="E86387" s="15"/>
    </row>
    <row r="86388" spans="5:5">
      <c r="E86388" s="15"/>
    </row>
    <row r="86389" spans="5:5">
      <c r="E86389" s="15"/>
    </row>
    <row r="86390" spans="5:5">
      <c r="E86390" s="15"/>
    </row>
    <row r="86391" spans="5:5">
      <c r="E86391" s="15"/>
    </row>
    <row r="86392" spans="5:5">
      <c r="E86392" s="15"/>
    </row>
    <row r="86393" spans="5:5">
      <c r="E86393" s="15"/>
    </row>
    <row r="86394" spans="5:5">
      <c r="E86394" s="15"/>
    </row>
    <row r="86395" spans="5:5">
      <c r="E86395" s="15"/>
    </row>
    <row r="86396" spans="5:5">
      <c r="E86396" s="15"/>
    </row>
    <row r="86397" spans="5:5">
      <c r="E86397" s="15"/>
    </row>
    <row r="86398" spans="5:5">
      <c r="E86398" s="15"/>
    </row>
    <row r="86399" spans="5:5">
      <c r="E86399" s="15"/>
    </row>
    <row r="86400" spans="5:5">
      <c r="E86400" s="15"/>
    </row>
    <row r="86401" spans="5:5">
      <c r="E86401" s="15"/>
    </row>
    <row r="86402" spans="5:5">
      <c r="E86402" s="15"/>
    </row>
    <row r="86403" spans="5:5">
      <c r="E86403" s="15"/>
    </row>
    <row r="86404" spans="5:5">
      <c r="E86404" s="15"/>
    </row>
    <row r="86405" spans="5:5">
      <c r="E86405" s="15"/>
    </row>
    <row r="86406" spans="5:5">
      <c r="E86406" s="15"/>
    </row>
    <row r="86407" spans="5:5">
      <c r="E86407" s="15"/>
    </row>
    <row r="86408" spans="5:5">
      <c r="E86408" s="15"/>
    </row>
    <row r="86409" spans="5:5">
      <c r="E86409" s="15"/>
    </row>
    <row r="86410" spans="5:5">
      <c r="E86410" s="15"/>
    </row>
    <row r="86411" spans="5:5">
      <c r="E86411" s="15"/>
    </row>
    <row r="86412" spans="5:5">
      <c r="E86412" s="15"/>
    </row>
    <row r="86413" spans="5:5">
      <c r="E86413" s="15"/>
    </row>
    <row r="86414" spans="5:5">
      <c r="E86414" s="15"/>
    </row>
    <row r="86415" spans="5:5">
      <c r="E86415" s="15"/>
    </row>
    <row r="86416" spans="5:5">
      <c r="E86416" s="15"/>
    </row>
    <row r="86417" spans="5:5">
      <c r="E86417" s="15"/>
    </row>
    <row r="86418" spans="5:5">
      <c r="E86418" s="15"/>
    </row>
    <row r="86419" spans="5:5">
      <c r="E86419" s="15"/>
    </row>
    <row r="86420" spans="5:5">
      <c r="E86420" s="15"/>
    </row>
    <row r="86421" spans="5:5">
      <c r="E86421" s="15"/>
    </row>
    <row r="86422" spans="5:5">
      <c r="E86422" s="15"/>
    </row>
    <row r="86423" spans="5:5">
      <c r="E86423" s="15"/>
    </row>
    <row r="86424" spans="5:5">
      <c r="E86424" s="15"/>
    </row>
    <row r="86425" spans="5:5">
      <c r="E86425" s="15"/>
    </row>
    <row r="86426" spans="5:5">
      <c r="E86426" s="15"/>
    </row>
    <row r="86427" spans="5:5">
      <c r="E86427" s="15"/>
    </row>
    <row r="86428" spans="5:5">
      <c r="E86428" s="15"/>
    </row>
    <row r="86429" spans="5:5">
      <c r="E86429" s="15"/>
    </row>
    <row r="86430" spans="5:5">
      <c r="E86430" s="15"/>
    </row>
    <row r="86431" spans="5:5">
      <c r="E86431" s="15"/>
    </row>
    <row r="86432" spans="5:5">
      <c r="E86432" s="15"/>
    </row>
    <row r="86433" spans="5:5">
      <c r="E86433" s="15"/>
    </row>
    <row r="86434" spans="5:5">
      <c r="E86434" s="15"/>
    </row>
    <row r="86435" spans="5:5">
      <c r="E86435" s="15"/>
    </row>
    <row r="86436" spans="5:5">
      <c r="E86436" s="15"/>
    </row>
    <row r="86437" spans="5:5">
      <c r="E86437" s="15"/>
    </row>
    <row r="86438" spans="5:5">
      <c r="E86438" s="15"/>
    </row>
    <row r="86439" spans="5:5">
      <c r="E86439" s="15"/>
    </row>
    <row r="86440" spans="5:5">
      <c r="E86440" s="15"/>
    </row>
    <row r="86441" spans="5:5">
      <c r="E86441" s="15"/>
    </row>
    <row r="86442" spans="5:5">
      <c r="E86442" s="15"/>
    </row>
    <row r="86443" spans="5:5">
      <c r="E86443" s="15"/>
    </row>
    <row r="86444" spans="5:5">
      <c r="E86444" s="15"/>
    </row>
    <row r="86445" spans="5:5">
      <c r="E86445" s="15"/>
    </row>
    <row r="86446" spans="5:5">
      <c r="E86446" s="15"/>
    </row>
    <row r="86447" spans="5:5">
      <c r="E86447" s="15"/>
    </row>
    <row r="86448" spans="5:5">
      <c r="E86448" s="15"/>
    </row>
    <row r="86449" spans="5:5">
      <c r="E86449" s="15"/>
    </row>
    <row r="86450" spans="5:5">
      <c r="E86450" s="15"/>
    </row>
    <row r="86451" spans="5:5">
      <c r="E86451" s="15"/>
    </row>
    <row r="86452" spans="5:5">
      <c r="E86452" s="15"/>
    </row>
    <row r="86453" spans="5:5">
      <c r="E86453" s="15"/>
    </row>
    <row r="86454" spans="5:5">
      <c r="E86454" s="15"/>
    </row>
    <row r="86455" spans="5:5">
      <c r="E86455" s="15"/>
    </row>
    <row r="86456" spans="5:5">
      <c r="E86456" s="15"/>
    </row>
    <row r="86457" spans="5:5">
      <c r="E86457" s="15"/>
    </row>
    <row r="86458" spans="5:5">
      <c r="E86458" s="15"/>
    </row>
    <row r="86459" spans="5:5">
      <c r="E86459" s="15"/>
    </row>
    <row r="86460" spans="5:5">
      <c r="E86460" s="15"/>
    </row>
    <row r="86461" spans="5:5">
      <c r="E86461" s="15"/>
    </row>
    <row r="86462" spans="5:5">
      <c r="E86462" s="15"/>
    </row>
    <row r="86463" spans="5:5">
      <c r="E86463" s="15"/>
    </row>
    <row r="86464" spans="5:5">
      <c r="E86464" s="15"/>
    </row>
    <row r="86465" spans="5:5">
      <c r="E86465" s="15"/>
    </row>
    <row r="86466" spans="5:5">
      <c r="E86466" s="15"/>
    </row>
    <row r="86467" spans="5:5">
      <c r="E86467" s="15"/>
    </row>
    <row r="86468" spans="5:5">
      <c r="E86468" s="15"/>
    </row>
    <row r="86469" spans="5:5">
      <c r="E86469" s="15"/>
    </row>
    <row r="86470" spans="5:5">
      <c r="E86470" s="15"/>
    </row>
    <row r="86471" spans="5:5">
      <c r="E86471" s="15"/>
    </row>
    <row r="86472" spans="5:5">
      <c r="E86472" s="15"/>
    </row>
    <row r="86473" spans="5:5">
      <c r="E86473" s="15"/>
    </row>
    <row r="86474" spans="5:5">
      <c r="E86474" s="15"/>
    </row>
    <row r="86475" spans="5:5">
      <c r="E86475" s="15"/>
    </row>
    <row r="86476" spans="5:5">
      <c r="E86476" s="15"/>
    </row>
    <row r="86477" spans="5:5">
      <c r="E86477" s="15"/>
    </row>
    <row r="86478" spans="5:5">
      <c r="E86478" s="15"/>
    </row>
    <row r="86479" spans="5:5">
      <c r="E86479" s="15"/>
    </row>
    <row r="86480" spans="5:5">
      <c r="E86480" s="15"/>
    </row>
    <row r="86481" spans="5:5">
      <c r="E86481" s="15"/>
    </row>
    <row r="86482" spans="5:5">
      <c r="E86482" s="15"/>
    </row>
    <row r="86483" spans="5:5">
      <c r="E86483" s="15"/>
    </row>
    <row r="86484" spans="5:5">
      <c r="E86484" s="15"/>
    </row>
    <row r="86485" spans="5:5">
      <c r="E86485" s="15"/>
    </row>
    <row r="86486" spans="5:5">
      <c r="E86486" s="15"/>
    </row>
    <row r="86487" spans="5:5">
      <c r="E86487" s="15"/>
    </row>
    <row r="86488" spans="5:5">
      <c r="E86488" s="15"/>
    </row>
    <row r="86489" spans="5:5">
      <c r="E86489" s="15"/>
    </row>
    <row r="86490" spans="5:5">
      <c r="E86490" s="15"/>
    </row>
    <row r="86491" spans="5:5">
      <c r="E86491" s="15"/>
    </row>
    <row r="86492" spans="5:5">
      <c r="E86492" s="15"/>
    </row>
    <row r="86493" spans="5:5">
      <c r="E86493" s="15"/>
    </row>
    <row r="86494" spans="5:5">
      <c r="E86494" s="15"/>
    </row>
    <row r="86495" spans="5:5">
      <c r="E86495" s="15"/>
    </row>
    <row r="86496" spans="5:5">
      <c r="E86496" s="15"/>
    </row>
    <row r="86497" spans="5:5">
      <c r="E86497" s="15"/>
    </row>
    <row r="86498" spans="5:5">
      <c r="E86498" s="15"/>
    </row>
    <row r="86499" spans="5:5">
      <c r="E86499" s="15"/>
    </row>
    <row r="86500" spans="5:5">
      <c r="E86500" s="15"/>
    </row>
    <row r="86501" spans="5:5">
      <c r="E86501" s="15"/>
    </row>
    <row r="86502" spans="5:5">
      <c r="E86502" s="15"/>
    </row>
    <row r="86503" spans="5:5">
      <c r="E86503" s="15"/>
    </row>
    <row r="86504" spans="5:5">
      <c r="E86504" s="15"/>
    </row>
    <row r="86505" spans="5:5">
      <c r="E86505" s="15"/>
    </row>
    <row r="86506" spans="5:5">
      <c r="E86506" s="15"/>
    </row>
    <row r="86507" spans="5:5">
      <c r="E86507" s="15"/>
    </row>
    <row r="86508" spans="5:5">
      <c r="E86508" s="15"/>
    </row>
    <row r="86509" spans="5:5">
      <c r="E86509" s="15"/>
    </row>
    <row r="86510" spans="5:5">
      <c r="E86510" s="15"/>
    </row>
    <row r="86511" spans="5:5">
      <c r="E86511" s="15"/>
    </row>
    <row r="86512" spans="5:5">
      <c r="E86512" s="15"/>
    </row>
    <row r="86513" spans="5:5">
      <c r="E86513" s="15"/>
    </row>
    <row r="86514" spans="5:5">
      <c r="E86514" s="15"/>
    </row>
    <row r="86515" spans="5:5">
      <c r="E86515" s="15"/>
    </row>
    <row r="86516" spans="5:5">
      <c r="E86516" s="15"/>
    </row>
    <row r="86517" spans="5:5">
      <c r="E86517" s="15"/>
    </row>
    <row r="86518" spans="5:5">
      <c r="E86518" s="15"/>
    </row>
    <row r="86519" spans="5:5">
      <c r="E86519" s="15"/>
    </row>
    <row r="86520" spans="5:5">
      <c r="E86520" s="15"/>
    </row>
    <row r="86521" spans="5:5">
      <c r="E86521" s="15"/>
    </row>
    <row r="86522" spans="5:5">
      <c r="E86522" s="15"/>
    </row>
    <row r="86523" spans="5:5">
      <c r="E86523" s="15"/>
    </row>
    <row r="86524" spans="5:5">
      <c r="E86524" s="15"/>
    </row>
    <row r="86525" spans="5:5">
      <c r="E86525" s="15"/>
    </row>
    <row r="86526" spans="5:5">
      <c r="E86526" s="15"/>
    </row>
    <row r="86527" spans="5:5">
      <c r="E86527" s="15"/>
    </row>
    <row r="86528" spans="5:5">
      <c r="E86528" s="15"/>
    </row>
    <row r="86529" spans="5:5">
      <c r="E86529" s="15"/>
    </row>
    <row r="86530" spans="5:5">
      <c r="E86530" s="15"/>
    </row>
    <row r="86531" spans="5:5">
      <c r="E86531" s="15"/>
    </row>
    <row r="86532" spans="5:5">
      <c r="E86532" s="15"/>
    </row>
    <row r="86533" spans="5:5">
      <c r="E86533" s="15"/>
    </row>
    <row r="86534" spans="5:5">
      <c r="E86534" s="15"/>
    </row>
    <row r="86535" spans="5:5">
      <c r="E86535" s="15"/>
    </row>
    <row r="86536" spans="5:5">
      <c r="E86536" s="15"/>
    </row>
    <row r="86537" spans="5:5">
      <c r="E86537" s="15"/>
    </row>
    <row r="86538" spans="5:5">
      <c r="E86538" s="15"/>
    </row>
    <row r="86539" spans="5:5">
      <c r="E86539" s="15"/>
    </row>
    <row r="86540" spans="5:5">
      <c r="E86540" s="15"/>
    </row>
    <row r="86541" spans="5:5">
      <c r="E86541" s="15"/>
    </row>
    <row r="86542" spans="5:5">
      <c r="E86542" s="15"/>
    </row>
    <row r="86543" spans="5:5">
      <c r="E86543" s="15"/>
    </row>
    <row r="86544" spans="5:5">
      <c r="E86544" s="15"/>
    </row>
    <row r="86545" spans="5:5">
      <c r="E86545" s="15"/>
    </row>
    <row r="86546" spans="5:5">
      <c r="E86546" s="15"/>
    </row>
    <row r="86547" spans="5:5">
      <c r="E86547" s="15"/>
    </row>
    <row r="86548" spans="5:5">
      <c r="E86548" s="15"/>
    </row>
    <row r="86549" spans="5:5">
      <c r="E86549" s="15"/>
    </row>
    <row r="86550" spans="5:5">
      <c r="E86550" s="15"/>
    </row>
    <row r="86551" spans="5:5">
      <c r="E86551" s="15"/>
    </row>
    <row r="86552" spans="5:5">
      <c r="E86552" s="15"/>
    </row>
    <row r="86553" spans="5:5">
      <c r="E86553" s="15"/>
    </row>
    <row r="86554" spans="5:5">
      <c r="E86554" s="15"/>
    </row>
    <row r="86555" spans="5:5">
      <c r="E86555" s="15"/>
    </row>
    <row r="86556" spans="5:5">
      <c r="E86556" s="15"/>
    </row>
    <row r="86557" spans="5:5">
      <c r="E86557" s="15"/>
    </row>
    <row r="86558" spans="5:5">
      <c r="E86558" s="15"/>
    </row>
    <row r="86559" spans="5:5">
      <c r="E86559" s="15"/>
    </row>
    <row r="86560" spans="5:5">
      <c r="E86560" s="15"/>
    </row>
    <row r="86561" spans="5:5">
      <c r="E86561" s="15"/>
    </row>
    <row r="86562" spans="5:5">
      <c r="E86562" s="15"/>
    </row>
    <row r="86563" spans="5:5">
      <c r="E86563" s="15"/>
    </row>
    <row r="86564" spans="5:5">
      <c r="E86564" s="15"/>
    </row>
    <row r="86565" spans="5:5">
      <c r="E86565" s="15"/>
    </row>
    <row r="86566" spans="5:5">
      <c r="E86566" s="15"/>
    </row>
    <row r="86567" spans="5:5">
      <c r="E86567" s="15"/>
    </row>
    <row r="86568" spans="5:5">
      <c r="E86568" s="15"/>
    </row>
    <row r="86569" spans="5:5">
      <c r="E86569" s="15"/>
    </row>
    <row r="86570" spans="5:5">
      <c r="E86570" s="15"/>
    </row>
    <row r="86571" spans="5:5">
      <c r="E86571" s="15"/>
    </row>
    <row r="86572" spans="5:5">
      <c r="E86572" s="15"/>
    </row>
    <row r="86573" spans="5:5">
      <c r="E86573" s="15"/>
    </row>
    <row r="86574" spans="5:5">
      <c r="E86574" s="15"/>
    </row>
    <row r="86575" spans="5:5">
      <c r="E86575" s="15"/>
    </row>
    <row r="86576" spans="5:5">
      <c r="E86576" s="15"/>
    </row>
    <row r="86577" spans="5:5">
      <c r="E86577" s="15"/>
    </row>
    <row r="86578" spans="5:5">
      <c r="E86578" s="15"/>
    </row>
    <row r="86579" spans="5:5">
      <c r="E86579" s="15"/>
    </row>
    <row r="86580" spans="5:5">
      <c r="E86580" s="15"/>
    </row>
    <row r="86581" spans="5:5">
      <c r="E86581" s="15"/>
    </row>
    <row r="86582" spans="5:5">
      <c r="E86582" s="15"/>
    </row>
    <row r="86583" spans="5:5">
      <c r="E86583" s="15"/>
    </row>
    <row r="86584" spans="5:5">
      <c r="E86584" s="15"/>
    </row>
    <row r="86585" spans="5:5">
      <c r="E86585" s="15"/>
    </row>
    <row r="86586" spans="5:5">
      <c r="E86586" s="15"/>
    </row>
    <row r="86587" spans="5:5">
      <c r="E86587" s="15"/>
    </row>
    <row r="86588" spans="5:5">
      <c r="E86588" s="15"/>
    </row>
    <row r="86589" spans="5:5">
      <c r="E86589" s="15"/>
    </row>
    <row r="86590" spans="5:5">
      <c r="E86590" s="15"/>
    </row>
    <row r="86591" spans="5:5">
      <c r="E86591" s="15"/>
    </row>
    <row r="86592" spans="5:5">
      <c r="E86592" s="15"/>
    </row>
    <row r="86593" spans="5:5">
      <c r="E86593" s="15"/>
    </row>
    <row r="86594" spans="5:5">
      <c r="E86594" s="15"/>
    </row>
    <row r="86595" spans="5:5">
      <c r="E86595" s="15"/>
    </row>
    <row r="86596" spans="5:5">
      <c r="E86596" s="15"/>
    </row>
    <row r="86597" spans="5:5">
      <c r="E86597" s="15"/>
    </row>
    <row r="86598" spans="5:5">
      <c r="E86598" s="15"/>
    </row>
    <row r="86599" spans="5:5">
      <c r="E86599" s="15"/>
    </row>
    <row r="86600" spans="5:5">
      <c r="E86600" s="15"/>
    </row>
    <row r="86601" spans="5:5">
      <c r="E86601" s="15"/>
    </row>
    <row r="86602" spans="5:5">
      <c r="E86602" s="15"/>
    </row>
    <row r="86603" spans="5:5">
      <c r="E86603" s="15"/>
    </row>
    <row r="86604" spans="5:5">
      <c r="E86604" s="15"/>
    </row>
    <row r="86605" spans="5:5">
      <c r="E86605" s="15"/>
    </row>
    <row r="86606" spans="5:5">
      <c r="E86606" s="15"/>
    </row>
    <row r="86607" spans="5:5">
      <c r="E86607" s="15"/>
    </row>
    <row r="86608" spans="5:5">
      <c r="E86608" s="15"/>
    </row>
    <row r="86609" spans="5:5">
      <c r="E86609" s="15"/>
    </row>
    <row r="86610" spans="5:5">
      <c r="E86610" s="15"/>
    </row>
    <row r="86611" spans="5:5">
      <c r="E86611" s="15"/>
    </row>
    <row r="86612" spans="5:5">
      <c r="E86612" s="15"/>
    </row>
    <row r="86613" spans="5:5">
      <c r="E86613" s="15"/>
    </row>
    <row r="86614" spans="5:5">
      <c r="E86614" s="15"/>
    </row>
    <row r="86615" spans="5:5">
      <c r="E86615" s="15"/>
    </row>
    <row r="86616" spans="5:5">
      <c r="E86616" s="15"/>
    </row>
    <row r="86617" spans="5:5">
      <c r="E86617" s="15"/>
    </row>
    <row r="86618" spans="5:5">
      <c r="E86618" s="15"/>
    </row>
    <row r="86619" spans="5:5">
      <c r="E86619" s="15"/>
    </row>
    <row r="86620" spans="5:5">
      <c r="E86620" s="15"/>
    </row>
    <row r="86621" spans="5:5">
      <c r="E86621" s="15"/>
    </row>
    <row r="86622" spans="5:5">
      <c r="E86622" s="15"/>
    </row>
    <row r="86623" spans="5:5">
      <c r="E86623" s="15"/>
    </row>
    <row r="86624" spans="5:5">
      <c r="E86624" s="15"/>
    </row>
    <row r="86625" spans="5:5">
      <c r="E86625" s="15"/>
    </row>
    <row r="86626" spans="5:5">
      <c r="E86626" s="15"/>
    </row>
    <row r="86627" spans="5:5">
      <c r="E86627" s="15"/>
    </row>
    <row r="86628" spans="5:5">
      <c r="E86628" s="15"/>
    </row>
    <row r="86629" spans="5:5">
      <c r="E86629" s="15"/>
    </row>
    <row r="86630" spans="5:5">
      <c r="E86630" s="15"/>
    </row>
    <row r="86631" spans="5:5">
      <c r="E86631" s="15"/>
    </row>
    <row r="86632" spans="5:5">
      <c r="E86632" s="15"/>
    </row>
    <row r="86633" spans="5:5">
      <c r="E86633" s="15"/>
    </row>
    <row r="86634" spans="5:5">
      <c r="E86634" s="15"/>
    </row>
    <row r="86635" spans="5:5">
      <c r="E86635" s="15"/>
    </row>
    <row r="86636" spans="5:5">
      <c r="E86636" s="15"/>
    </row>
    <row r="86637" spans="5:5">
      <c r="E86637" s="15"/>
    </row>
    <row r="86638" spans="5:5">
      <c r="E86638" s="15"/>
    </row>
    <row r="86639" spans="5:5">
      <c r="E86639" s="15"/>
    </row>
    <row r="86640" spans="5:5">
      <c r="E86640" s="15"/>
    </row>
    <row r="86641" spans="5:5">
      <c r="E86641" s="15"/>
    </row>
    <row r="86642" spans="5:5">
      <c r="E86642" s="15"/>
    </row>
    <row r="86643" spans="5:5">
      <c r="E86643" s="15"/>
    </row>
    <row r="86644" spans="5:5">
      <c r="E86644" s="15"/>
    </row>
    <row r="86645" spans="5:5">
      <c r="E86645" s="15"/>
    </row>
    <row r="86646" spans="5:5">
      <c r="E86646" s="15"/>
    </row>
    <row r="86647" spans="5:5">
      <c r="E86647" s="15"/>
    </row>
    <row r="86648" spans="5:5">
      <c r="E86648" s="15"/>
    </row>
    <row r="86649" spans="5:5">
      <c r="E86649" s="15"/>
    </row>
    <row r="86650" spans="5:5">
      <c r="E86650" s="15"/>
    </row>
    <row r="86651" spans="5:5">
      <c r="E86651" s="15"/>
    </row>
    <row r="86652" spans="5:5">
      <c r="E86652" s="15"/>
    </row>
    <row r="86653" spans="5:5">
      <c r="E86653" s="15"/>
    </row>
    <row r="86654" spans="5:5">
      <c r="E86654" s="15"/>
    </row>
    <row r="86655" spans="5:5">
      <c r="E86655" s="15"/>
    </row>
    <row r="86656" spans="5:5">
      <c r="E86656" s="15"/>
    </row>
    <row r="86657" spans="5:5">
      <c r="E86657" s="15"/>
    </row>
    <row r="86658" spans="5:5">
      <c r="E86658" s="15"/>
    </row>
    <row r="86659" spans="5:5">
      <c r="E86659" s="15"/>
    </row>
    <row r="86660" spans="5:5">
      <c r="E86660" s="15"/>
    </row>
    <row r="86661" spans="5:5">
      <c r="E86661" s="15"/>
    </row>
    <row r="86662" spans="5:5">
      <c r="E86662" s="15"/>
    </row>
    <row r="86663" spans="5:5">
      <c r="E86663" s="15"/>
    </row>
    <row r="86664" spans="5:5">
      <c r="E86664" s="15"/>
    </row>
    <row r="86665" spans="5:5">
      <c r="E86665" s="15"/>
    </row>
    <row r="86666" spans="5:5">
      <c r="E86666" s="15"/>
    </row>
    <row r="86667" spans="5:5">
      <c r="E86667" s="15"/>
    </row>
    <row r="86668" spans="5:5">
      <c r="E86668" s="15"/>
    </row>
    <row r="86669" spans="5:5">
      <c r="E86669" s="15"/>
    </row>
    <row r="86670" spans="5:5">
      <c r="E86670" s="15"/>
    </row>
    <row r="86671" spans="5:5">
      <c r="E86671" s="15"/>
    </row>
    <row r="86672" spans="5:5">
      <c r="E86672" s="15"/>
    </row>
    <row r="86673" spans="5:5">
      <c r="E86673" s="15"/>
    </row>
    <row r="86674" spans="5:5">
      <c r="E86674" s="15"/>
    </row>
    <row r="86675" spans="5:5">
      <c r="E86675" s="15"/>
    </row>
    <row r="86676" spans="5:5">
      <c r="E86676" s="15"/>
    </row>
    <row r="86677" spans="5:5">
      <c r="E86677" s="15"/>
    </row>
    <row r="86678" spans="5:5">
      <c r="E86678" s="15"/>
    </row>
    <row r="86679" spans="5:5">
      <c r="E86679" s="15"/>
    </row>
    <row r="86680" spans="5:5">
      <c r="E86680" s="15"/>
    </row>
    <row r="86681" spans="5:5">
      <c r="E86681" s="15"/>
    </row>
    <row r="86682" spans="5:5">
      <c r="E86682" s="15"/>
    </row>
    <row r="86683" spans="5:5">
      <c r="E86683" s="15"/>
    </row>
    <row r="86684" spans="5:5">
      <c r="E86684" s="15"/>
    </row>
    <row r="86685" spans="5:5">
      <c r="E86685" s="15"/>
    </row>
    <row r="86686" spans="5:5">
      <c r="E86686" s="15"/>
    </row>
    <row r="86687" spans="5:5">
      <c r="E86687" s="15"/>
    </row>
    <row r="86688" spans="5:5">
      <c r="E86688" s="15"/>
    </row>
    <row r="86689" spans="5:5">
      <c r="E86689" s="15"/>
    </row>
    <row r="86690" spans="5:5">
      <c r="E86690" s="15"/>
    </row>
    <row r="86691" spans="5:5">
      <c r="E86691" s="15"/>
    </row>
    <row r="86692" spans="5:5">
      <c r="E86692" s="15"/>
    </row>
    <row r="86693" spans="5:5">
      <c r="E86693" s="15"/>
    </row>
    <row r="86694" spans="5:5">
      <c r="E86694" s="15"/>
    </row>
    <row r="86695" spans="5:5">
      <c r="E86695" s="15"/>
    </row>
    <row r="86696" spans="5:5">
      <c r="E86696" s="15"/>
    </row>
    <row r="86697" spans="5:5">
      <c r="E86697" s="15"/>
    </row>
    <row r="86698" spans="5:5">
      <c r="E86698" s="15"/>
    </row>
    <row r="86699" spans="5:5">
      <c r="E86699" s="15"/>
    </row>
    <row r="86700" spans="5:5">
      <c r="E86700" s="15"/>
    </row>
    <row r="86701" spans="5:5">
      <c r="E86701" s="15"/>
    </row>
    <row r="86702" spans="5:5">
      <c r="E86702" s="15"/>
    </row>
    <row r="86703" spans="5:5">
      <c r="E86703" s="15"/>
    </row>
    <row r="86704" spans="5:5">
      <c r="E86704" s="15"/>
    </row>
    <row r="86705" spans="5:5">
      <c r="E86705" s="15"/>
    </row>
    <row r="86706" spans="5:5">
      <c r="E86706" s="15"/>
    </row>
    <row r="86707" spans="5:5">
      <c r="E86707" s="15"/>
    </row>
    <row r="86708" spans="5:5">
      <c r="E86708" s="15"/>
    </row>
    <row r="86709" spans="5:5">
      <c r="E86709" s="15"/>
    </row>
    <row r="86710" spans="5:5">
      <c r="E86710" s="15"/>
    </row>
    <row r="86711" spans="5:5">
      <c r="E86711" s="15"/>
    </row>
    <row r="86712" spans="5:5">
      <c r="E86712" s="15"/>
    </row>
    <row r="86713" spans="5:5">
      <c r="E86713" s="15"/>
    </row>
    <row r="86714" spans="5:5">
      <c r="E86714" s="15"/>
    </row>
    <row r="86715" spans="5:5">
      <c r="E86715" s="15"/>
    </row>
    <row r="86716" spans="5:5">
      <c r="E86716" s="15"/>
    </row>
    <row r="86717" spans="5:5">
      <c r="E86717" s="15"/>
    </row>
    <row r="86718" spans="5:5">
      <c r="E86718" s="15"/>
    </row>
    <row r="86719" spans="5:5">
      <c r="E86719" s="15"/>
    </row>
    <row r="86720" spans="5:5">
      <c r="E86720" s="15"/>
    </row>
    <row r="86721" spans="5:5">
      <c r="E86721" s="15"/>
    </row>
    <row r="86722" spans="5:5">
      <c r="E86722" s="15"/>
    </row>
    <row r="86723" spans="5:5">
      <c r="E86723" s="15"/>
    </row>
    <row r="86724" spans="5:5">
      <c r="E86724" s="15"/>
    </row>
    <row r="86725" spans="5:5">
      <c r="E86725" s="15"/>
    </row>
    <row r="86726" spans="5:5">
      <c r="E86726" s="15"/>
    </row>
    <row r="86727" spans="5:5">
      <c r="E86727" s="15"/>
    </row>
    <row r="86728" spans="5:5">
      <c r="E86728" s="15"/>
    </row>
    <row r="86729" spans="5:5">
      <c r="E86729" s="15"/>
    </row>
    <row r="86730" spans="5:5">
      <c r="E86730" s="15"/>
    </row>
    <row r="86731" spans="5:5">
      <c r="E86731" s="15"/>
    </row>
    <row r="86732" spans="5:5">
      <c r="E86732" s="15"/>
    </row>
    <row r="86733" spans="5:5">
      <c r="E86733" s="15"/>
    </row>
    <row r="86734" spans="5:5">
      <c r="E86734" s="15"/>
    </row>
    <row r="86735" spans="5:5">
      <c r="E86735" s="15"/>
    </row>
    <row r="86736" spans="5:5">
      <c r="E86736" s="15"/>
    </row>
    <row r="86737" spans="5:5">
      <c r="E86737" s="15"/>
    </row>
    <row r="86738" spans="5:5">
      <c r="E86738" s="15"/>
    </row>
    <row r="86739" spans="5:5">
      <c r="E86739" s="15"/>
    </row>
    <row r="86740" spans="5:5">
      <c r="E86740" s="15"/>
    </row>
    <row r="86741" spans="5:5">
      <c r="E86741" s="15"/>
    </row>
    <row r="86742" spans="5:5">
      <c r="E86742" s="15"/>
    </row>
    <row r="86743" spans="5:5">
      <c r="E86743" s="15"/>
    </row>
    <row r="86744" spans="5:5">
      <c r="E86744" s="15"/>
    </row>
    <row r="86745" spans="5:5">
      <c r="E86745" s="15"/>
    </row>
    <row r="86746" spans="5:5">
      <c r="E86746" s="15"/>
    </row>
    <row r="86747" spans="5:5">
      <c r="E86747" s="15"/>
    </row>
    <row r="86748" spans="5:5">
      <c r="E86748" s="15"/>
    </row>
    <row r="86749" spans="5:5">
      <c r="E86749" s="15"/>
    </row>
    <row r="86750" spans="5:5">
      <c r="E86750" s="15"/>
    </row>
    <row r="86751" spans="5:5">
      <c r="E86751" s="15"/>
    </row>
    <row r="86752" spans="5:5">
      <c r="E86752" s="15"/>
    </row>
    <row r="86753" spans="5:5">
      <c r="E86753" s="15"/>
    </row>
    <row r="86754" spans="5:5">
      <c r="E86754" s="15"/>
    </row>
    <row r="86755" spans="5:5">
      <c r="E86755" s="15"/>
    </row>
    <row r="86756" spans="5:5">
      <c r="E86756" s="15"/>
    </row>
    <row r="86757" spans="5:5">
      <c r="E86757" s="15"/>
    </row>
    <row r="86758" spans="5:5">
      <c r="E86758" s="15"/>
    </row>
    <row r="86759" spans="5:5">
      <c r="E86759" s="15"/>
    </row>
    <row r="86760" spans="5:5">
      <c r="E86760" s="15"/>
    </row>
    <row r="86761" spans="5:5">
      <c r="E86761" s="15"/>
    </row>
    <row r="86762" spans="5:5">
      <c r="E86762" s="15"/>
    </row>
    <row r="86763" spans="5:5">
      <c r="E86763" s="15"/>
    </row>
    <row r="86764" spans="5:5">
      <c r="E86764" s="15"/>
    </row>
    <row r="86765" spans="5:5">
      <c r="E86765" s="15"/>
    </row>
    <row r="86766" spans="5:5">
      <c r="E86766" s="15"/>
    </row>
    <row r="86767" spans="5:5">
      <c r="E86767" s="15"/>
    </row>
    <row r="86768" spans="5:5">
      <c r="E86768" s="15"/>
    </row>
    <row r="86769" spans="5:5">
      <c r="E86769" s="15"/>
    </row>
    <row r="86770" spans="5:5">
      <c r="E86770" s="15"/>
    </row>
    <row r="86771" spans="5:5">
      <c r="E86771" s="15"/>
    </row>
    <row r="86772" spans="5:5">
      <c r="E86772" s="15"/>
    </row>
    <row r="86773" spans="5:5">
      <c r="E86773" s="15"/>
    </row>
    <row r="86774" spans="5:5">
      <c r="E86774" s="15"/>
    </row>
    <row r="86775" spans="5:5">
      <c r="E86775" s="15"/>
    </row>
    <row r="86776" spans="5:5">
      <c r="E86776" s="15"/>
    </row>
    <row r="86777" spans="5:5">
      <c r="E86777" s="15"/>
    </row>
    <row r="86778" spans="5:5">
      <c r="E86778" s="15"/>
    </row>
    <row r="86779" spans="5:5">
      <c r="E86779" s="15"/>
    </row>
    <row r="86780" spans="5:5">
      <c r="E86780" s="15"/>
    </row>
    <row r="86781" spans="5:5">
      <c r="E86781" s="15"/>
    </row>
    <row r="86782" spans="5:5">
      <c r="E86782" s="15"/>
    </row>
    <row r="86783" spans="5:5">
      <c r="E86783" s="15"/>
    </row>
    <row r="86784" spans="5:5">
      <c r="E86784" s="15"/>
    </row>
    <row r="86785" spans="5:5">
      <c r="E86785" s="15"/>
    </row>
    <row r="86786" spans="5:5">
      <c r="E86786" s="15"/>
    </row>
    <row r="86787" spans="5:5">
      <c r="E86787" s="15"/>
    </row>
    <row r="86788" spans="5:5">
      <c r="E86788" s="15"/>
    </row>
    <row r="86789" spans="5:5">
      <c r="E86789" s="15"/>
    </row>
    <row r="86790" spans="5:5">
      <c r="E86790" s="15"/>
    </row>
    <row r="86791" spans="5:5">
      <c r="E86791" s="15"/>
    </row>
    <row r="86792" spans="5:5">
      <c r="E86792" s="15"/>
    </row>
    <row r="86793" spans="5:5">
      <c r="E86793" s="15"/>
    </row>
    <row r="86794" spans="5:5">
      <c r="E86794" s="15"/>
    </row>
    <row r="86795" spans="5:5">
      <c r="E86795" s="15"/>
    </row>
    <row r="86796" spans="5:5">
      <c r="E86796" s="15"/>
    </row>
    <row r="86797" spans="5:5">
      <c r="E86797" s="15"/>
    </row>
    <row r="86798" spans="5:5">
      <c r="E86798" s="15"/>
    </row>
    <row r="86799" spans="5:5">
      <c r="E86799" s="15"/>
    </row>
    <row r="86800" spans="5:5">
      <c r="E86800" s="15"/>
    </row>
    <row r="86801" spans="5:5">
      <c r="E86801" s="15"/>
    </row>
    <row r="86802" spans="5:5">
      <c r="E86802" s="15"/>
    </row>
    <row r="86803" spans="5:5">
      <c r="E86803" s="15"/>
    </row>
    <row r="86804" spans="5:5">
      <c r="E86804" s="15"/>
    </row>
    <row r="86805" spans="5:5">
      <c r="E86805" s="15"/>
    </row>
    <row r="86806" spans="5:5">
      <c r="E86806" s="15"/>
    </row>
    <row r="86807" spans="5:5">
      <c r="E86807" s="15"/>
    </row>
    <row r="86808" spans="5:5">
      <c r="E86808" s="15"/>
    </row>
    <row r="86809" spans="5:5">
      <c r="E86809" s="15"/>
    </row>
    <row r="86810" spans="5:5">
      <c r="E86810" s="15"/>
    </row>
    <row r="86811" spans="5:5">
      <c r="E86811" s="15"/>
    </row>
    <row r="86812" spans="5:5">
      <c r="E86812" s="15"/>
    </row>
    <row r="86813" spans="5:5">
      <c r="E86813" s="15"/>
    </row>
    <row r="86814" spans="5:5">
      <c r="E86814" s="15"/>
    </row>
    <row r="86815" spans="5:5">
      <c r="E86815" s="15"/>
    </row>
    <row r="86816" spans="5:5">
      <c r="E86816" s="15"/>
    </row>
    <row r="86817" spans="5:5">
      <c r="E86817" s="15"/>
    </row>
    <row r="86818" spans="5:5">
      <c r="E86818" s="15"/>
    </row>
    <row r="86819" spans="5:5">
      <c r="E86819" s="15"/>
    </row>
    <row r="86820" spans="5:5">
      <c r="E86820" s="15"/>
    </row>
    <row r="86821" spans="5:5">
      <c r="E86821" s="15"/>
    </row>
    <row r="86822" spans="5:5">
      <c r="E86822" s="15"/>
    </row>
    <row r="86823" spans="5:5">
      <c r="E86823" s="15"/>
    </row>
    <row r="86824" spans="5:5">
      <c r="E86824" s="15"/>
    </row>
    <row r="86825" spans="5:5">
      <c r="E86825" s="15"/>
    </row>
    <row r="86826" spans="5:5">
      <c r="E86826" s="15"/>
    </row>
    <row r="86827" spans="5:5">
      <c r="E86827" s="15"/>
    </row>
    <row r="86828" spans="5:5">
      <c r="E86828" s="15"/>
    </row>
    <row r="86829" spans="5:5">
      <c r="E86829" s="15"/>
    </row>
    <row r="86830" spans="5:5">
      <c r="E86830" s="15"/>
    </row>
    <row r="86831" spans="5:5">
      <c r="E86831" s="15"/>
    </row>
    <row r="86832" spans="5:5">
      <c r="E86832" s="15"/>
    </row>
    <row r="86833" spans="5:5">
      <c r="E86833" s="15"/>
    </row>
    <row r="86834" spans="5:5">
      <c r="E86834" s="15"/>
    </row>
    <row r="86835" spans="5:5">
      <c r="E86835" s="15"/>
    </row>
    <row r="86836" spans="5:5">
      <c r="E86836" s="15"/>
    </row>
    <row r="86837" spans="5:5">
      <c r="E86837" s="15"/>
    </row>
    <row r="86838" spans="5:5">
      <c r="E86838" s="15"/>
    </row>
    <row r="86839" spans="5:5">
      <c r="E86839" s="15"/>
    </row>
    <row r="86840" spans="5:5">
      <c r="E86840" s="15"/>
    </row>
    <row r="86841" spans="5:5">
      <c r="E86841" s="15"/>
    </row>
    <row r="86842" spans="5:5">
      <c r="E86842" s="15"/>
    </row>
    <row r="86843" spans="5:5">
      <c r="E86843" s="15"/>
    </row>
    <row r="86844" spans="5:5">
      <c r="E86844" s="15"/>
    </row>
    <row r="86845" spans="5:5">
      <c r="E86845" s="15"/>
    </row>
    <row r="86846" spans="5:5">
      <c r="E86846" s="15"/>
    </row>
    <row r="86847" spans="5:5">
      <c r="E86847" s="15"/>
    </row>
    <row r="86848" spans="5:5">
      <c r="E86848" s="15"/>
    </row>
    <row r="86849" spans="5:5">
      <c r="E86849" s="15"/>
    </row>
    <row r="86850" spans="5:5">
      <c r="E86850" s="15"/>
    </row>
    <row r="86851" spans="5:5">
      <c r="E86851" s="15"/>
    </row>
    <row r="86852" spans="5:5">
      <c r="E86852" s="15"/>
    </row>
    <row r="86853" spans="5:5">
      <c r="E86853" s="15"/>
    </row>
    <row r="86854" spans="5:5">
      <c r="E86854" s="15"/>
    </row>
    <row r="86855" spans="5:5">
      <c r="E86855" s="15"/>
    </row>
    <row r="86856" spans="5:5">
      <c r="E86856" s="15"/>
    </row>
    <row r="86857" spans="5:5">
      <c r="E86857" s="15"/>
    </row>
    <row r="86858" spans="5:5">
      <c r="E86858" s="15"/>
    </row>
    <row r="86859" spans="5:5">
      <c r="E86859" s="15"/>
    </row>
    <row r="86860" spans="5:5">
      <c r="E86860" s="15"/>
    </row>
    <row r="86861" spans="5:5">
      <c r="E86861" s="15"/>
    </row>
    <row r="86862" spans="5:5">
      <c r="E86862" s="15"/>
    </row>
    <row r="86863" spans="5:5">
      <c r="E86863" s="15"/>
    </row>
    <row r="86864" spans="5:5">
      <c r="E86864" s="15"/>
    </row>
    <row r="86865" spans="5:5">
      <c r="E86865" s="15"/>
    </row>
    <row r="86866" spans="5:5">
      <c r="E86866" s="15"/>
    </row>
    <row r="86867" spans="5:5">
      <c r="E86867" s="15"/>
    </row>
    <row r="86868" spans="5:5">
      <c r="E86868" s="15"/>
    </row>
    <row r="86869" spans="5:5">
      <c r="E86869" s="15"/>
    </row>
    <row r="86870" spans="5:5">
      <c r="E86870" s="15"/>
    </row>
    <row r="86871" spans="5:5">
      <c r="E86871" s="15"/>
    </row>
    <row r="86872" spans="5:5">
      <c r="E86872" s="15"/>
    </row>
    <row r="86873" spans="5:5">
      <c r="E86873" s="15"/>
    </row>
    <row r="86874" spans="5:5">
      <c r="E86874" s="15"/>
    </row>
    <row r="86875" spans="5:5">
      <c r="E86875" s="15"/>
    </row>
    <row r="86876" spans="5:5">
      <c r="E86876" s="15"/>
    </row>
    <row r="86877" spans="5:5">
      <c r="E86877" s="15"/>
    </row>
    <row r="86878" spans="5:5">
      <c r="E86878" s="15"/>
    </row>
    <row r="86879" spans="5:5">
      <c r="E86879" s="15"/>
    </row>
    <row r="86880" spans="5:5">
      <c r="E86880" s="15"/>
    </row>
    <row r="86881" spans="5:5">
      <c r="E86881" s="15"/>
    </row>
    <row r="86882" spans="5:5">
      <c r="E86882" s="15"/>
    </row>
    <row r="86883" spans="5:5">
      <c r="E86883" s="15"/>
    </row>
    <row r="86884" spans="5:5">
      <c r="E86884" s="15"/>
    </row>
    <row r="86885" spans="5:5">
      <c r="E86885" s="15"/>
    </row>
    <row r="86886" spans="5:5">
      <c r="E86886" s="15"/>
    </row>
    <row r="86887" spans="5:5">
      <c r="E86887" s="15"/>
    </row>
    <row r="86888" spans="5:5">
      <c r="E86888" s="15"/>
    </row>
    <row r="86889" spans="5:5">
      <c r="E86889" s="15"/>
    </row>
    <row r="86890" spans="5:5">
      <c r="E86890" s="15"/>
    </row>
    <row r="86891" spans="5:5">
      <c r="E86891" s="15"/>
    </row>
    <row r="86892" spans="5:5">
      <c r="E86892" s="15"/>
    </row>
    <row r="86893" spans="5:5">
      <c r="E86893" s="15"/>
    </row>
    <row r="86894" spans="5:5">
      <c r="E86894" s="15"/>
    </row>
    <row r="86895" spans="5:5">
      <c r="E86895" s="15"/>
    </row>
    <row r="86896" spans="5:5">
      <c r="E86896" s="15"/>
    </row>
    <row r="86897" spans="5:5">
      <c r="E86897" s="15"/>
    </row>
    <row r="86898" spans="5:5">
      <c r="E86898" s="15"/>
    </row>
    <row r="86899" spans="5:5">
      <c r="E86899" s="15"/>
    </row>
    <row r="86900" spans="5:5">
      <c r="E86900" s="15"/>
    </row>
    <row r="86901" spans="5:5">
      <c r="E86901" s="15"/>
    </row>
    <row r="86902" spans="5:5">
      <c r="E86902" s="15"/>
    </row>
    <row r="86903" spans="5:5">
      <c r="E86903" s="15"/>
    </row>
    <row r="86904" spans="5:5">
      <c r="E86904" s="15"/>
    </row>
    <row r="86905" spans="5:5">
      <c r="E86905" s="15"/>
    </row>
    <row r="86906" spans="5:5">
      <c r="E86906" s="15"/>
    </row>
    <row r="86907" spans="5:5">
      <c r="E86907" s="15"/>
    </row>
    <row r="86908" spans="5:5">
      <c r="E86908" s="15"/>
    </row>
    <row r="86909" spans="5:5">
      <c r="E86909" s="15"/>
    </row>
    <row r="86910" spans="5:5">
      <c r="E86910" s="15"/>
    </row>
    <row r="86911" spans="5:5">
      <c r="E86911" s="15"/>
    </row>
    <row r="86912" spans="5:5">
      <c r="E86912" s="15"/>
    </row>
    <row r="86913" spans="5:5">
      <c r="E86913" s="15"/>
    </row>
    <row r="86914" spans="5:5">
      <c r="E86914" s="15"/>
    </row>
    <row r="86915" spans="5:5">
      <c r="E86915" s="15"/>
    </row>
    <row r="86916" spans="5:5">
      <c r="E86916" s="15"/>
    </row>
    <row r="86917" spans="5:5">
      <c r="E86917" s="15"/>
    </row>
    <row r="86918" spans="5:5">
      <c r="E86918" s="15"/>
    </row>
    <row r="86919" spans="5:5">
      <c r="E86919" s="15"/>
    </row>
    <row r="86920" spans="5:5">
      <c r="E86920" s="15"/>
    </row>
    <row r="86921" spans="5:5">
      <c r="E86921" s="15"/>
    </row>
    <row r="86922" spans="5:5">
      <c r="E86922" s="15"/>
    </row>
    <row r="86923" spans="5:5">
      <c r="E86923" s="15"/>
    </row>
    <row r="86924" spans="5:5">
      <c r="E86924" s="15"/>
    </row>
    <row r="86925" spans="5:5">
      <c r="E86925" s="15"/>
    </row>
    <row r="86926" spans="5:5">
      <c r="E86926" s="15"/>
    </row>
    <row r="86927" spans="5:5">
      <c r="E86927" s="15"/>
    </row>
    <row r="86928" spans="5:5">
      <c r="E86928" s="15"/>
    </row>
    <row r="86929" spans="5:5">
      <c r="E86929" s="15"/>
    </row>
    <row r="86930" spans="5:5">
      <c r="E86930" s="15"/>
    </row>
    <row r="86931" spans="5:5">
      <c r="E86931" s="15"/>
    </row>
    <row r="86932" spans="5:5">
      <c r="E86932" s="15"/>
    </row>
    <row r="86933" spans="5:5">
      <c r="E86933" s="15"/>
    </row>
    <row r="86934" spans="5:5">
      <c r="E86934" s="15"/>
    </row>
    <row r="86935" spans="5:5">
      <c r="E86935" s="15"/>
    </row>
    <row r="86936" spans="5:5">
      <c r="E86936" s="15"/>
    </row>
    <row r="86937" spans="5:5">
      <c r="E86937" s="15"/>
    </row>
    <row r="86938" spans="5:5">
      <c r="E86938" s="15"/>
    </row>
    <row r="86939" spans="5:5">
      <c r="E86939" s="15"/>
    </row>
    <row r="86940" spans="5:5">
      <c r="E86940" s="15"/>
    </row>
    <row r="86941" spans="5:5">
      <c r="E86941" s="15"/>
    </row>
    <row r="86942" spans="5:5">
      <c r="E86942" s="15"/>
    </row>
    <row r="86943" spans="5:5">
      <c r="E86943" s="15"/>
    </row>
    <row r="86944" spans="5:5">
      <c r="E86944" s="15"/>
    </row>
    <row r="86945" spans="5:5">
      <c r="E86945" s="15"/>
    </row>
    <row r="86946" spans="5:5">
      <c r="E86946" s="15"/>
    </row>
    <row r="86947" spans="5:5">
      <c r="E86947" s="15"/>
    </row>
    <row r="86948" spans="5:5">
      <c r="E86948" s="15"/>
    </row>
    <row r="86949" spans="5:5">
      <c r="E86949" s="15"/>
    </row>
    <row r="86950" spans="5:5">
      <c r="E86950" s="15"/>
    </row>
    <row r="86951" spans="5:5">
      <c r="E86951" s="15"/>
    </row>
    <row r="86952" spans="5:5">
      <c r="E86952" s="15"/>
    </row>
    <row r="86953" spans="5:5">
      <c r="E86953" s="15"/>
    </row>
    <row r="86954" spans="5:5">
      <c r="E86954" s="15"/>
    </row>
    <row r="86955" spans="5:5">
      <c r="E86955" s="15"/>
    </row>
    <row r="86956" spans="5:5">
      <c r="E86956" s="15"/>
    </row>
    <row r="86957" spans="5:5">
      <c r="E86957" s="15"/>
    </row>
    <row r="86958" spans="5:5">
      <c r="E86958" s="15"/>
    </row>
    <row r="86959" spans="5:5">
      <c r="E86959" s="15"/>
    </row>
    <row r="86960" spans="5:5">
      <c r="E86960" s="15"/>
    </row>
    <row r="86961" spans="5:5">
      <c r="E86961" s="15"/>
    </row>
    <row r="86962" spans="5:5">
      <c r="E86962" s="15"/>
    </row>
    <row r="86963" spans="5:5">
      <c r="E86963" s="15"/>
    </row>
    <row r="86964" spans="5:5">
      <c r="E86964" s="15"/>
    </row>
    <row r="86965" spans="5:5">
      <c r="E86965" s="15"/>
    </row>
    <row r="86966" spans="5:5">
      <c r="E86966" s="15"/>
    </row>
    <row r="86967" spans="5:5">
      <c r="E86967" s="15"/>
    </row>
    <row r="86968" spans="5:5">
      <c r="E86968" s="15"/>
    </row>
    <row r="86969" spans="5:5">
      <c r="E86969" s="15"/>
    </row>
    <row r="86970" spans="5:5">
      <c r="E86970" s="15"/>
    </row>
    <row r="86971" spans="5:5">
      <c r="E86971" s="15"/>
    </row>
    <row r="86972" spans="5:5">
      <c r="E86972" s="15"/>
    </row>
    <row r="86973" spans="5:5">
      <c r="E86973" s="15"/>
    </row>
    <row r="86974" spans="5:5">
      <c r="E86974" s="15"/>
    </row>
    <row r="86975" spans="5:5">
      <c r="E86975" s="15"/>
    </row>
    <row r="86976" spans="5:5">
      <c r="E86976" s="15"/>
    </row>
    <row r="86977" spans="5:5">
      <c r="E86977" s="15"/>
    </row>
    <row r="86978" spans="5:5">
      <c r="E86978" s="15"/>
    </row>
    <row r="86979" spans="5:5">
      <c r="E86979" s="15"/>
    </row>
    <row r="86980" spans="5:5">
      <c r="E86980" s="15"/>
    </row>
    <row r="86981" spans="5:5">
      <c r="E86981" s="15"/>
    </row>
    <row r="86982" spans="5:5">
      <c r="E86982" s="15"/>
    </row>
    <row r="86983" spans="5:5">
      <c r="E86983" s="15"/>
    </row>
    <row r="86984" spans="5:5">
      <c r="E86984" s="15"/>
    </row>
    <row r="86985" spans="5:5">
      <c r="E86985" s="15"/>
    </row>
    <row r="86986" spans="5:5">
      <c r="E86986" s="15"/>
    </row>
    <row r="86987" spans="5:5">
      <c r="E86987" s="15"/>
    </row>
    <row r="86988" spans="5:5">
      <c r="E86988" s="15"/>
    </row>
    <row r="86989" spans="5:5">
      <c r="E86989" s="15"/>
    </row>
    <row r="86990" spans="5:5">
      <c r="E86990" s="15"/>
    </row>
    <row r="86991" spans="5:5">
      <c r="E86991" s="15"/>
    </row>
    <row r="86992" spans="5:5">
      <c r="E86992" s="15"/>
    </row>
    <row r="86993" spans="5:5">
      <c r="E86993" s="15"/>
    </row>
    <row r="86994" spans="5:5">
      <c r="E86994" s="15"/>
    </row>
    <row r="86995" spans="5:5">
      <c r="E86995" s="15"/>
    </row>
    <row r="86996" spans="5:5">
      <c r="E86996" s="15"/>
    </row>
    <row r="86997" spans="5:5">
      <c r="E86997" s="15"/>
    </row>
    <row r="86998" spans="5:5">
      <c r="E86998" s="15"/>
    </row>
    <row r="86999" spans="5:5">
      <c r="E86999" s="15"/>
    </row>
    <row r="87000" spans="5:5">
      <c r="E87000" s="15"/>
    </row>
    <row r="87001" spans="5:5">
      <c r="E87001" s="15"/>
    </row>
    <row r="87002" spans="5:5">
      <c r="E87002" s="15"/>
    </row>
    <row r="87003" spans="5:5">
      <c r="E87003" s="15"/>
    </row>
    <row r="87004" spans="5:5">
      <c r="E87004" s="15"/>
    </row>
    <row r="87005" spans="5:5">
      <c r="E87005" s="15"/>
    </row>
    <row r="87006" spans="5:5">
      <c r="E87006" s="15"/>
    </row>
    <row r="87007" spans="5:5">
      <c r="E87007" s="15"/>
    </row>
    <row r="87008" spans="5:5">
      <c r="E87008" s="15"/>
    </row>
    <row r="87009" spans="5:5">
      <c r="E87009" s="15"/>
    </row>
    <row r="87010" spans="5:5">
      <c r="E87010" s="15"/>
    </row>
    <row r="87011" spans="5:5">
      <c r="E87011" s="15"/>
    </row>
    <row r="87012" spans="5:5">
      <c r="E87012" s="15"/>
    </row>
    <row r="87013" spans="5:5">
      <c r="E87013" s="15"/>
    </row>
    <row r="87014" spans="5:5">
      <c r="E87014" s="15"/>
    </row>
    <row r="87015" spans="5:5">
      <c r="E87015" s="15"/>
    </row>
    <row r="87016" spans="5:5">
      <c r="E87016" s="15"/>
    </row>
    <row r="87017" spans="5:5">
      <c r="E87017" s="15"/>
    </row>
    <row r="87018" spans="5:5">
      <c r="E87018" s="15"/>
    </row>
    <row r="87019" spans="5:5">
      <c r="E87019" s="15"/>
    </row>
    <row r="87020" spans="5:5">
      <c r="E87020" s="15"/>
    </row>
    <row r="87021" spans="5:5">
      <c r="E87021" s="15"/>
    </row>
    <row r="87022" spans="5:5">
      <c r="E87022" s="15"/>
    </row>
    <row r="87023" spans="5:5">
      <c r="E87023" s="15"/>
    </row>
    <row r="87024" spans="5:5">
      <c r="E87024" s="15"/>
    </row>
    <row r="87025" spans="5:5">
      <c r="E87025" s="15"/>
    </row>
    <row r="87026" spans="5:5">
      <c r="E87026" s="15"/>
    </row>
    <row r="87027" spans="5:5">
      <c r="E87027" s="15"/>
    </row>
    <row r="87028" spans="5:5">
      <c r="E87028" s="15"/>
    </row>
    <row r="87029" spans="5:5">
      <c r="E87029" s="15"/>
    </row>
    <row r="87030" spans="5:5">
      <c r="E87030" s="15"/>
    </row>
    <row r="87031" spans="5:5">
      <c r="E87031" s="15"/>
    </row>
    <row r="87032" spans="5:5">
      <c r="E87032" s="15"/>
    </row>
    <row r="87033" spans="5:5">
      <c r="E87033" s="15"/>
    </row>
    <row r="87034" spans="5:5">
      <c r="E87034" s="15"/>
    </row>
    <row r="87035" spans="5:5">
      <c r="E87035" s="15"/>
    </row>
    <row r="87036" spans="5:5">
      <c r="E87036" s="15"/>
    </row>
    <row r="87037" spans="5:5">
      <c r="E87037" s="15"/>
    </row>
    <row r="87038" spans="5:5">
      <c r="E87038" s="15"/>
    </row>
    <row r="87039" spans="5:5">
      <c r="E87039" s="15"/>
    </row>
    <row r="87040" spans="5:5">
      <c r="E87040" s="15"/>
    </row>
    <row r="87041" spans="5:5">
      <c r="E87041" s="15"/>
    </row>
    <row r="87042" spans="5:5">
      <c r="E87042" s="15"/>
    </row>
    <row r="87043" spans="5:5">
      <c r="E87043" s="15"/>
    </row>
    <row r="87044" spans="5:5">
      <c r="E87044" s="15"/>
    </row>
    <row r="87045" spans="5:5">
      <c r="E87045" s="15"/>
    </row>
    <row r="87046" spans="5:5">
      <c r="E87046" s="15"/>
    </row>
    <row r="87047" spans="5:5">
      <c r="E87047" s="15"/>
    </row>
    <row r="87048" spans="5:5">
      <c r="E87048" s="15"/>
    </row>
    <row r="87049" spans="5:5">
      <c r="E87049" s="15"/>
    </row>
    <row r="87050" spans="5:5">
      <c r="E87050" s="15"/>
    </row>
    <row r="87051" spans="5:5">
      <c r="E87051" s="15"/>
    </row>
    <row r="87052" spans="5:5">
      <c r="E87052" s="15"/>
    </row>
    <row r="87053" spans="5:5">
      <c r="E87053" s="15"/>
    </row>
    <row r="87054" spans="5:5">
      <c r="E87054" s="15"/>
    </row>
    <row r="87055" spans="5:5">
      <c r="E87055" s="15"/>
    </row>
    <row r="87056" spans="5:5">
      <c r="E87056" s="15"/>
    </row>
    <row r="87057" spans="5:5">
      <c r="E87057" s="15"/>
    </row>
    <row r="87058" spans="5:5">
      <c r="E87058" s="15"/>
    </row>
    <row r="87059" spans="5:5">
      <c r="E87059" s="15"/>
    </row>
    <row r="87060" spans="5:5">
      <c r="E87060" s="15"/>
    </row>
    <row r="87061" spans="5:5">
      <c r="E87061" s="15"/>
    </row>
    <row r="87062" spans="5:5">
      <c r="E87062" s="15"/>
    </row>
    <row r="87063" spans="5:5">
      <c r="E87063" s="15"/>
    </row>
    <row r="87064" spans="5:5">
      <c r="E87064" s="15"/>
    </row>
    <row r="87065" spans="5:5">
      <c r="E87065" s="15"/>
    </row>
    <row r="87066" spans="5:5">
      <c r="E87066" s="15"/>
    </row>
    <row r="87067" spans="5:5">
      <c r="E87067" s="15"/>
    </row>
    <row r="87068" spans="5:5">
      <c r="E87068" s="15"/>
    </row>
    <row r="87069" spans="5:5">
      <c r="E87069" s="15"/>
    </row>
    <row r="87070" spans="5:5">
      <c r="E87070" s="15"/>
    </row>
    <row r="87071" spans="5:5">
      <c r="E87071" s="15"/>
    </row>
    <row r="87072" spans="5:5">
      <c r="E87072" s="15"/>
    </row>
    <row r="87073" spans="5:5">
      <c r="E87073" s="15"/>
    </row>
    <row r="87074" spans="5:5">
      <c r="E87074" s="15"/>
    </row>
    <row r="87075" spans="5:5">
      <c r="E87075" s="15"/>
    </row>
    <row r="87076" spans="5:5">
      <c r="E87076" s="15"/>
    </row>
    <row r="87077" spans="5:5">
      <c r="E87077" s="15"/>
    </row>
    <row r="87078" spans="5:5">
      <c r="E87078" s="15"/>
    </row>
    <row r="87079" spans="5:5">
      <c r="E87079" s="15"/>
    </row>
    <row r="87080" spans="5:5">
      <c r="E87080" s="15"/>
    </row>
    <row r="87081" spans="5:5">
      <c r="E87081" s="15"/>
    </row>
    <row r="87082" spans="5:5">
      <c r="E87082" s="15"/>
    </row>
    <row r="87083" spans="5:5">
      <c r="E87083" s="15"/>
    </row>
    <row r="87084" spans="5:5">
      <c r="E87084" s="15"/>
    </row>
    <row r="87085" spans="5:5">
      <c r="E87085" s="15"/>
    </row>
    <row r="87086" spans="5:5">
      <c r="E87086" s="15"/>
    </row>
    <row r="87087" spans="5:5">
      <c r="E87087" s="15"/>
    </row>
    <row r="87088" spans="5:5">
      <c r="E87088" s="15"/>
    </row>
    <row r="87089" spans="5:5">
      <c r="E87089" s="15"/>
    </row>
    <row r="87090" spans="5:5">
      <c r="E87090" s="15"/>
    </row>
    <row r="87091" spans="5:5">
      <c r="E87091" s="15"/>
    </row>
    <row r="87092" spans="5:5">
      <c r="E87092" s="15"/>
    </row>
    <row r="87093" spans="5:5">
      <c r="E87093" s="15"/>
    </row>
    <row r="87094" spans="5:5">
      <c r="E87094" s="15"/>
    </row>
    <row r="87095" spans="5:5">
      <c r="E87095" s="15"/>
    </row>
    <row r="87096" spans="5:5">
      <c r="E87096" s="15"/>
    </row>
    <row r="87097" spans="5:5">
      <c r="E87097" s="15"/>
    </row>
    <row r="87098" spans="5:5">
      <c r="E87098" s="15"/>
    </row>
    <row r="87099" spans="5:5">
      <c r="E87099" s="15"/>
    </row>
    <row r="87100" spans="5:5">
      <c r="E87100" s="15"/>
    </row>
    <row r="87101" spans="5:5">
      <c r="E87101" s="15"/>
    </row>
    <row r="87102" spans="5:5">
      <c r="E87102" s="15"/>
    </row>
    <row r="87103" spans="5:5">
      <c r="E87103" s="15"/>
    </row>
    <row r="87104" spans="5:5">
      <c r="E87104" s="15"/>
    </row>
    <row r="87105" spans="5:5">
      <c r="E87105" s="15"/>
    </row>
    <row r="87106" spans="5:5">
      <c r="E87106" s="15"/>
    </row>
    <row r="87107" spans="5:5">
      <c r="E87107" s="15"/>
    </row>
    <row r="87108" spans="5:5">
      <c r="E87108" s="15"/>
    </row>
    <row r="87109" spans="5:5">
      <c r="E87109" s="15"/>
    </row>
    <row r="87110" spans="5:5">
      <c r="E87110" s="15"/>
    </row>
    <row r="87111" spans="5:5">
      <c r="E87111" s="15"/>
    </row>
    <row r="87112" spans="5:5">
      <c r="E87112" s="15"/>
    </row>
    <row r="87113" spans="5:5">
      <c r="E87113" s="15"/>
    </row>
    <row r="87114" spans="5:5">
      <c r="E87114" s="15"/>
    </row>
    <row r="87115" spans="5:5">
      <c r="E87115" s="15"/>
    </row>
    <row r="87116" spans="5:5">
      <c r="E87116" s="15"/>
    </row>
    <row r="87117" spans="5:5">
      <c r="E87117" s="15"/>
    </row>
    <row r="87118" spans="5:5">
      <c r="E87118" s="15"/>
    </row>
    <row r="87119" spans="5:5">
      <c r="E87119" s="15"/>
    </row>
    <row r="87120" spans="5:5">
      <c r="E87120" s="15"/>
    </row>
    <row r="87121" spans="5:5">
      <c r="E87121" s="15"/>
    </row>
    <row r="87122" spans="5:5">
      <c r="E87122" s="15"/>
    </row>
    <row r="87123" spans="5:5">
      <c r="E87123" s="15"/>
    </row>
    <row r="87124" spans="5:5">
      <c r="E87124" s="15"/>
    </row>
    <row r="87125" spans="5:5">
      <c r="E87125" s="15"/>
    </row>
    <row r="87126" spans="5:5">
      <c r="E87126" s="15"/>
    </row>
    <row r="87127" spans="5:5">
      <c r="E87127" s="15"/>
    </row>
    <row r="87128" spans="5:5">
      <c r="E87128" s="15"/>
    </row>
    <row r="87129" spans="5:5">
      <c r="E87129" s="15"/>
    </row>
    <row r="87130" spans="5:5">
      <c r="E87130" s="15"/>
    </row>
    <row r="87131" spans="5:5">
      <c r="E87131" s="15"/>
    </row>
    <row r="87132" spans="5:5">
      <c r="E87132" s="15"/>
    </row>
    <row r="87133" spans="5:5">
      <c r="E87133" s="15"/>
    </row>
    <row r="87134" spans="5:5">
      <c r="E87134" s="15"/>
    </row>
    <row r="87135" spans="5:5">
      <c r="E87135" s="15"/>
    </row>
    <row r="87136" spans="5:5">
      <c r="E87136" s="15"/>
    </row>
    <row r="87137" spans="5:5">
      <c r="E87137" s="15"/>
    </row>
    <row r="87138" spans="5:5">
      <c r="E87138" s="15"/>
    </row>
    <row r="87139" spans="5:5">
      <c r="E87139" s="15"/>
    </row>
    <row r="87140" spans="5:5">
      <c r="E87140" s="15"/>
    </row>
    <row r="87141" spans="5:5">
      <c r="E87141" s="15"/>
    </row>
    <row r="87142" spans="5:5">
      <c r="E87142" s="15"/>
    </row>
    <row r="87143" spans="5:5">
      <c r="E87143" s="15"/>
    </row>
    <row r="87144" spans="5:5">
      <c r="E87144" s="15"/>
    </row>
    <row r="87145" spans="5:5">
      <c r="E87145" s="15"/>
    </row>
    <row r="87146" spans="5:5">
      <c r="E87146" s="15"/>
    </row>
    <row r="87147" spans="5:5">
      <c r="E87147" s="15"/>
    </row>
    <row r="87148" spans="5:5">
      <c r="E87148" s="15"/>
    </row>
    <row r="87149" spans="5:5">
      <c r="E87149" s="15"/>
    </row>
    <row r="87150" spans="5:5">
      <c r="E87150" s="15"/>
    </row>
    <row r="87151" spans="5:5">
      <c r="E87151" s="15"/>
    </row>
    <row r="87152" spans="5:5">
      <c r="E87152" s="15"/>
    </row>
    <row r="87153" spans="5:5">
      <c r="E87153" s="15"/>
    </row>
    <row r="87154" spans="5:5">
      <c r="E87154" s="15"/>
    </row>
    <row r="87155" spans="5:5">
      <c r="E87155" s="15"/>
    </row>
    <row r="87156" spans="5:5">
      <c r="E87156" s="15"/>
    </row>
    <row r="87157" spans="5:5">
      <c r="E87157" s="15"/>
    </row>
    <row r="87158" spans="5:5">
      <c r="E87158" s="15"/>
    </row>
    <row r="87159" spans="5:5">
      <c r="E87159" s="15"/>
    </row>
    <row r="87160" spans="5:5">
      <c r="E87160" s="15"/>
    </row>
    <row r="87161" spans="5:5">
      <c r="E87161" s="15"/>
    </row>
    <row r="87162" spans="5:5">
      <c r="E87162" s="15"/>
    </row>
    <row r="87163" spans="5:5">
      <c r="E87163" s="15"/>
    </row>
    <row r="87164" spans="5:5">
      <c r="E87164" s="15"/>
    </row>
    <row r="87165" spans="5:5">
      <c r="E87165" s="15"/>
    </row>
    <row r="87166" spans="5:5">
      <c r="E87166" s="15"/>
    </row>
    <row r="87167" spans="5:5">
      <c r="E87167" s="15"/>
    </row>
    <row r="87168" spans="5:5">
      <c r="E87168" s="15"/>
    </row>
    <row r="87169" spans="5:5">
      <c r="E87169" s="15"/>
    </row>
    <row r="87170" spans="5:5">
      <c r="E87170" s="15"/>
    </row>
    <row r="87171" spans="5:5">
      <c r="E87171" s="15"/>
    </row>
    <row r="87172" spans="5:5">
      <c r="E87172" s="15"/>
    </row>
    <row r="87173" spans="5:5">
      <c r="E87173" s="15"/>
    </row>
    <row r="87174" spans="5:5">
      <c r="E87174" s="15"/>
    </row>
    <row r="87175" spans="5:5">
      <c r="E87175" s="15"/>
    </row>
    <row r="87176" spans="5:5">
      <c r="E87176" s="15"/>
    </row>
    <row r="87177" spans="5:5">
      <c r="E87177" s="15"/>
    </row>
    <row r="87178" spans="5:5">
      <c r="E87178" s="15"/>
    </row>
    <row r="87179" spans="5:5">
      <c r="E87179" s="15"/>
    </row>
    <row r="87180" spans="5:5">
      <c r="E87180" s="15"/>
    </row>
    <row r="87181" spans="5:5">
      <c r="E87181" s="15"/>
    </row>
    <row r="87182" spans="5:5">
      <c r="E87182" s="15"/>
    </row>
    <row r="87183" spans="5:5">
      <c r="E87183" s="15"/>
    </row>
    <row r="87184" spans="5:5">
      <c r="E87184" s="15"/>
    </row>
    <row r="87185" spans="5:5">
      <c r="E87185" s="15"/>
    </row>
    <row r="87186" spans="5:5">
      <c r="E87186" s="15"/>
    </row>
    <row r="87187" spans="5:5">
      <c r="E87187" s="15"/>
    </row>
    <row r="87188" spans="5:5">
      <c r="E87188" s="15"/>
    </row>
    <row r="87189" spans="5:5">
      <c r="E87189" s="15"/>
    </row>
    <row r="87190" spans="5:5">
      <c r="E87190" s="15"/>
    </row>
    <row r="87191" spans="5:5">
      <c r="E87191" s="15"/>
    </row>
    <row r="87192" spans="5:5">
      <c r="E87192" s="15"/>
    </row>
    <row r="87193" spans="5:5">
      <c r="E87193" s="15"/>
    </row>
    <row r="87194" spans="5:5">
      <c r="E87194" s="15"/>
    </row>
    <row r="87195" spans="5:5">
      <c r="E87195" s="15"/>
    </row>
    <row r="87196" spans="5:5">
      <c r="E87196" s="15"/>
    </row>
    <row r="87197" spans="5:5">
      <c r="E87197" s="15"/>
    </row>
    <row r="87198" spans="5:5">
      <c r="E87198" s="15"/>
    </row>
    <row r="87199" spans="5:5">
      <c r="E87199" s="15"/>
    </row>
    <row r="87200" spans="5:5">
      <c r="E87200" s="15"/>
    </row>
    <row r="87201" spans="5:5">
      <c r="E87201" s="15"/>
    </row>
    <row r="87202" spans="5:5">
      <c r="E87202" s="15"/>
    </row>
    <row r="87203" spans="5:5">
      <c r="E87203" s="15"/>
    </row>
    <row r="87204" spans="5:5">
      <c r="E87204" s="15"/>
    </row>
    <row r="87205" spans="5:5">
      <c r="E87205" s="15"/>
    </row>
    <row r="87206" spans="5:5">
      <c r="E87206" s="15"/>
    </row>
    <row r="87207" spans="5:5">
      <c r="E87207" s="15"/>
    </row>
    <row r="87208" spans="5:5">
      <c r="E87208" s="15"/>
    </row>
    <row r="87209" spans="5:5">
      <c r="E87209" s="15"/>
    </row>
    <row r="87210" spans="5:5">
      <c r="E87210" s="15"/>
    </row>
    <row r="87211" spans="5:5">
      <c r="E87211" s="15"/>
    </row>
    <row r="87212" spans="5:5">
      <c r="E87212" s="15"/>
    </row>
    <row r="87213" spans="5:5">
      <c r="E87213" s="15"/>
    </row>
    <row r="87214" spans="5:5">
      <c r="E87214" s="15"/>
    </row>
    <row r="87215" spans="5:5">
      <c r="E87215" s="15"/>
    </row>
    <row r="87216" spans="5:5">
      <c r="E87216" s="15"/>
    </row>
    <row r="87217" spans="5:5">
      <c r="E87217" s="15"/>
    </row>
    <row r="87218" spans="5:5">
      <c r="E87218" s="15"/>
    </row>
    <row r="87219" spans="5:5">
      <c r="E87219" s="15"/>
    </row>
    <row r="87220" spans="5:5">
      <c r="E87220" s="15"/>
    </row>
    <row r="87221" spans="5:5">
      <c r="E87221" s="15"/>
    </row>
    <row r="87222" spans="5:5">
      <c r="E87222" s="15"/>
    </row>
    <row r="87223" spans="5:5">
      <c r="E87223" s="15"/>
    </row>
    <row r="87224" spans="5:5">
      <c r="E87224" s="15"/>
    </row>
    <row r="87225" spans="5:5">
      <c r="E87225" s="15"/>
    </row>
    <row r="87226" spans="5:5">
      <c r="E87226" s="15"/>
    </row>
    <row r="87227" spans="5:5">
      <c r="E87227" s="15"/>
    </row>
    <row r="87228" spans="5:5">
      <c r="E87228" s="15"/>
    </row>
    <row r="87229" spans="5:5">
      <c r="E87229" s="15"/>
    </row>
    <row r="87230" spans="5:5">
      <c r="E87230" s="15"/>
    </row>
    <row r="87231" spans="5:5">
      <c r="E87231" s="15"/>
    </row>
    <row r="87232" spans="5:5">
      <c r="E87232" s="15"/>
    </row>
    <row r="87233" spans="5:5">
      <c r="E87233" s="15"/>
    </row>
    <row r="87234" spans="5:5">
      <c r="E87234" s="15"/>
    </row>
    <row r="87235" spans="5:5">
      <c r="E87235" s="15"/>
    </row>
    <row r="87236" spans="5:5">
      <c r="E87236" s="15"/>
    </row>
    <row r="87237" spans="5:5">
      <c r="E87237" s="15"/>
    </row>
    <row r="87238" spans="5:5">
      <c r="E87238" s="15"/>
    </row>
    <row r="87239" spans="5:5">
      <c r="E87239" s="15"/>
    </row>
    <row r="87240" spans="5:5">
      <c r="E87240" s="15"/>
    </row>
    <row r="87241" spans="5:5">
      <c r="E87241" s="15"/>
    </row>
    <row r="87242" spans="5:5">
      <c r="E87242" s="15"/>
    </row>
    <row r="87243" spans="5:5">
      <c r="E87243" s="15"/>
    </row>
    <row r="87244" spans="5:5">
      <c r="E87244" s="15"/>
    </row>
    <row r="87245" spans="5:5">
      <c r="E87245" s="15"/>
    </row>
    <row r="87246" spans="5:5">
      <c r="E87246" s="15"/>
    </row>
    <row r="87247" spans="5:5">
      <c r="E87247" s="15"/>
    </row>
    <row r="87248" spans="5:5">
      <c r="E87248" s="15"/>
    </row>
    <row r="87249" spans="5:5">
      <c r="E87249" s="15"/>
    </row>
    <row r="87250" spans="5:5">
      <c r="E87250" s="15"/>
    </row>
    <row r="87251" spans="5:5">
      <c r="E87251" s="15"/>
    </row>
    <row r="87252" spans="5:5">
      <c r="E87252" s="15"/>
    </row>
    <row r="87253" spans="5:5">
      <c r="E87253" s="15"/>
    </row>
    <row r="87254" spans="5:5">
      <c r="E87254" s="15"/>
    </row>
    <row r="87255" spans="5:5">
      <c r="E87255" s="15"/>
    </row>
    <row r="87256" spans="5:5">
      <c r="E87256" s="15"/>
    </row>
    <row r="87257" spans="5:5">
      <c r="E87257" s="15"/>
    </row>
    <row r="87258" spans="5:5">
      <c r="E87258" s="15"/>
    </row>
    <row r="87259" spans="5:5">
      <c r="E87259" s="15"/>
    </row>
    <row r="87260" spans="5:5">
      <c r="E87260" s="15"/>
    </row>
    <row r="87261" spans="5:5">
      <c r="E87261" s="15"/>
    </row>
    <row r="87262" spans="5:5">
      <c r="E87262" s="15"/>
    </row>
    <row r="87263" spans="5:5">
      <c r="E87263" s="15"/>
    </row>
    <row r="87264" spans="5:5">
      <c r="E87264" s="15"/>
    </row>
    <row r="87265" spans="5:5">
      <c r="E87265" s="15"/>
    </row>
    <row r="87266" spans="5:5">
      <c r="E87266" s="15"/>
    </row>
    <row r="87267" spans="5:5">
      <c r="E87267" s="15"/>
    </row>
    <row r="87268" spans="5:5">
      <c r="E87268" s="15"/>
    </row>
    <row r="87269" spans="5:5">
      <c r="E87269" s="15"/>
    </row>
    <row r="87270" spans="5:5">
      <c r="E87270" s="15"/>
    </row>
    <row r="87271" spans="5:5">
      <c r="E87271" s="15"/>
    </row>
    <row r="87272" spans="5:5">
      <c r="E87272" s="15"/>
    </row>
    <row r="87273" spans="5:5">
      <c r="E87273" s="15"/>
    </row>
    <row r="87274" spans="5:5">
      <c r="E87274" s="15"/>
    </row>
    <row r="87275" spans="5:5">
      <c r="E87275" s="15"/>
    </row>
    <row r="87276" spans="5:5">
      <c r="E87276" s="15"/>
    </row>
    <row r="87277" spans="5:5">
      <c r="E87277" s="15"/>
    </row>
    <row r="87278" spans="5:5">
      <c r="E87278" s="15"/>
    </row>
    <row r="87279" spans="5:5">
      <c r="E87279" s="15"/>
    </row>
    <row r="87280" spans="5:5">
      <c r="E87280" s="15"/>
    </row>
    <row r="87281" spans="5:5">
      <c r="E87281" s="15"/>
    </row>
    <row r="87282" spans="5:5">
      <c r="E87282" s="15"/>
    </row>
    <row r="87283" spans="5:5">
      <c r="E87283" s="15"/>
    </row>
    <row r="87284" spans="5:5">
      <c r="E87284" s="15"/>
    </row>
    <row r="87285" spans="5:5">
      <c r="E87285" s="15"/>
    </row>
    <row r="87286" spans="5:5">
      <c r="E87286" s="15"/>
    </row>
    <row r="87287" spans="5:5">
      <c r="E87287" s="15"/>
    </row>
    <row r="87288" spans="5:5">
      <c r="E87288" s="15"/>
    </row>
    <row r="87289" spans="5:5">
      <c r="E87289" s="15"/>
    </row>
    <row r="87290" spans="5:5">
      <c r="E87290" s="15"/>
    </row>
    <row r="87291" spans="5:5">
      <c r="E87291" s="15"/>
    </row>
    <row r="87292" spans="5:5">
      <c r="E87292" s="15"/>
    </row>
    <row r="87293" spans="5:5">
      <c r="E87293" s="15"/>
    </row>
    <row r="87294" spans="5:5">
      <c r="E87294" s="15"/>
    </row>
    <row r="87295" spans="5:5">
      <c r="E87295" s="15"/>
    </row>
    <row r="87296" spans="5:5">
      <c r="E87296" s="15"/>
    </row>
    <row r="87297" spans="5:5">
      <c r="E87297" s="15"/>
    </row>
    <row r="87298" spans="5:5">
      <c r="E87298" s="15"/>
    </row>
    <row r="87299" spans="5:5">
      <c r="E87299" s="15"/>
    </row>
    <row r="87300" spans="5:5">
      <c r="E87300" s="15"/>
    </row>
    <row r="87301" spans="5:5">
      <c r="E87301" s="15"/>
    </row>
    <row r="87302" spans="5:5">
      <c r="E87302" s="15"/>
    </row>
    <row r="87303" spans="5:5">
      <c r="E87303" s="15"/>
    </row>
    <row r="87304" spans="5:5">
      <c r="E87304" s="15"/>
    </row>
    <row r="87305" spans="5:5">
      <c r="E87305" s="15"/>
    </row>
    <row r="87306" spans="5:5">
      <c r="E87306" s="15"/>
    </row>
    <row r="87307" spans="5:5">
      <c r="E87307" s="15"/>
    </row>
    <row r="87308" spans="5:5">
      <c r="E87308" s="15"/>
    </row>
    <row r="87309" spans="5:5">
      <c r="E87309" s="15"/>
    </row>
    <row r="87310" spans="5:5">
      <c r="E87310" s="15"/>
    </row>
    <row r="87311" spans="5:5">
      <c r="E87311" s="15"/>
    </row>
    <row r="87312" spans="5:5">
      <c r="E87312" s="15"/>
    </row>
    <row r="87313" spans="5:5">
      <c r="E87313" s="15"/>
    </row>
    <row r="87314" spans="5:5">
      <c r="E87314" s="15"/>
    </row>
    <row r="87315" spans="5:5">
      <c r="E87315" s="15"/>
    </row>
    <row r="87316" spans="5:5">
      <c r="E87316" s="15"/>
    </row>
    <row r="87317" spans="5:5">
      <c r="E87317" s="15"/>
    </row>
    <row r="87318" spans="5:5">
      <c r="E87318" s="15"/>
    </row>
    <row r="87319" spans="5:5">
      <c r="E87319" s="15"/>
    </row>
    <row r="87320" spans="5:5">
      <c r="E87320" s="15"/>
    </row>
    <row r="87321" spans="5:5">
      <c r="E87321" s="15"/>
    </row>
    <row r="87322" spans="5:5">
      <c r="E87322" s="15"/>
    </row>
    <row r="87323" spans="5:5">
      <c r="E87323" s="15"/>
    </row>
    <row r="87324" spans="5:5">
      <c r="E87324" s="15"/>
    </row>
    <row r="87325" spans="5:5">
      <c r="E87325" s="15"/>
    </row>
    <row r="87326" spans="5:5">
      <c r="E87326" s="15"/>
    </row>
    <row r="87327" spans="5:5">
      <c r="E87327" s="15"/>
    </row>
    <row r="87328" spans="5:5">
      <c r="E87328" s="15"/>
    </row>
    <row r="87329" spans="5:5">
      <c r="E87329" s="15"/>
    </row>
    <row r="87330" spans="5:5">
      <c r="E87330" s="15"/>
    </row>
    <row r="87331" spans="5:5">
      <c r="E87331" s="15"/>
    </row>
    <row r="87332" spans="5:5">
      <c r="E87332" s="15"/>
    </row>
    <row r="87333" spans="5:5">
      <c r="E87333" s="15"/>
    </row>
    <row r="87334" spans="5:5">
      <c r="E87334" s="15"/>
    </row>
    <row r="87335" spans="5:5">
      <c r="E87335" s="15"/>
    </row>
    <row r="87336" spans="5:5">
      <c r="E87336" s="15"/>
    </row>
    <row r="87337" spans="5:5">
      <c r="E87337" s="15"/>
    </row>
    <row r="87338" spans="5:5">
      <c r="E87338" s="15"/>
    </row>
    <row r="87339" spans="5:5">
      <c r="E87339" s="15"/>
    </row>
    <row r="87340" spans="5:5">
      <c r="E87340" s="15"/>
    </row>
    <row r="87341" spans="5:5">
      <c r="E87341" s="15"/>
    </row>
    <row r="87342" spans="5:5">
      <c r="E87342" s="15"/>
    </row>
    <row r="87343" spans="5:5">
      <c r="E87343" s="15"/>
    </row>
    <row r="87344" spans="5:5">
      <c r="E87344" s="15"/>
    </row>
    <row r="87345" spans="5:5">
      <c r="E87345" s="15"/>
    </row>
    <row r="87346" spans="5:5">
      <c r="E87346" s="15"/>
    </row>
    <row r="87347" spans="5:5">
      <c r="E87347" s="15"/>
    </row>
    <row r="87348" spans="5:5">
      <c r="E87348" s="15"/>
    </row>
    <row r="87349" spans="5:5">
      <c r="E87349" s="15"/>
    </row>
    <row r="87350" spans="5:5">
      <c r="E87350" s="15"/>
    </row>
    <row r="87351" spans="5:5">
      <c r="E87351" s="15"/>
    </row>
    <row r="87352" spans="5:5">
      <c r="E87352" s="15"/>
    </row>
    <row r="87353" spans="5:5">
      <c r="E87353" s="15"/>
    </row>
    <row r="87354" spans="5:5">
      <c r="E87354" s="15"/>
    </row>
    <row r="87355" spans="5:5">
      <c r="E87355" s="15"/>
    </row>
    <row r="87356" spans="5:5">
      <c r="E87356" s="15"/>
    </row>
    <row r="87357" spans="5:5">
      <c r="E87357" s="15"/>
    </row>
    <row r="87358" spans="5:5">
      <c r="E87358" s="15"/>
    </row>
    <row r="87359" spans="5:5">
      <c r="E87359" s="15"/>
    </row>
    <row r="87360" spans="5:5">
      <c r="E87360" s="15"/>
    </row>
    <row r="87361" spans="5:5">
      <c r="E87361" s="15"/>
    </row>
    <row r="87362" spans="5:5">
      <c r="E87362" s="15"/>
    </row>
    <row r="87363" spans="5:5">
      <c r="E87363" s="15"/>
    </row>
    <row r="87364" spans="5:5">
      <c r="E87364" s="15"/>
    </row>
    <row r="87365" spans="5:5">
      <c r="E87365" s="15"/>
    </row>
    <row r="87366" spans="5:5">
      <c r="E87366" s="15"/>
    </row>
    <row r="87367" spans="5:5">
      <c r="E87367" s="15"/>
    </row>
    <row r="87368" spans="5:5">
      <c r="E87368" s="15"/>
    </row>
    <row r="87369" spans="5:5">
      <c r="E87369" s="15"/>
    </row>
    <row r="87370" spans="5:5">
      <c r="E87370" s="15"/>
    </row>
    <row r="87371" spans="5:5">
      <c r="E87371" s="15"/>
    </row>
    <row r="87372" spans="5:5">
      <c r="E87372" s="15"/>
    </row>
    <row r="87373" spans="5:5">
      <c r="E87373" s="15"/>
    </row>
    <row r="87374" spans="5:5">
      <c r="E87374" s="15"/>
    </row>
    <row r="87375" spans="5:5">
      <c r="E87375" s="15"/>
    </row>
    <row r="87376" spans="5:5">
      <c r="E87376" s="15"/>
    </row>
    <row r="87377" spans="5:5">
      <c r="E87377" s="15"/>
    </row>
    <row r="87378" spans="5:5">
      <c r="E87378" s="15"/>
    </row>
    <row r="87379" spans="5:5">
      <c r="E87379" s="15"/>
    </row>
    <row r="87380" spans="5:5">
      <c r="E87380" s="15"/>
    </row>
    <row r="87381" spans="5:5">
      <c r="E87381" s="15"/>
    </row>
    <row r="87382" spans="5:5">
      <c r="E87382" s="15"/>
    </row>
    <row r="87383" spans="5:5">
      <c r="E87383" s="15"/>
    </row>
    <row r="87384" spans="5:5">
      <c r="E87384" s="15"/>
    </row>
    <row r="87385" spans="5:5">
      <c r="E87385" s="15"/>
    </row>
    <row r="87386" spans="5:5">
      <c r="E87386" s="15"/>
    </row>
    <row r="87387" spans="5:5">
      <c r="E87387" s="15"/>
    </row>
    <row r="87388" spans="5:5">
      <c r="E87388" s="15"/>
    </row>
    <row r="87389" spans="5:5">
      <c r="E87389" s="15"/>
    </row>
    <row r="87390" spans="5:5">
      <c r="E87390" s="15"/>
    </row>
    <row r="87391" spans="5:5">
      <c r="E87391" s="15"/>
    </row>
    <row r="87392" spans="5:5">
      <c r="E87392" s="15"/>
    </row>
    <row r="87393" spans="5:5">
      <c r="E87393" s="15"/>
    </row>
    <row r="87394" spans="5:5">
      <c r="E87394" s="15"/>
    </row>
    <row r="87395" spans="5:5">
      <c r="E87395" s="15"/>
    </row>
    <row r="87396" spans="5:5">
      <c r="E87396" s="15"/>
    </row>
    <row r="87397" spans="5:5">
      <c r="E87397" s="15"/>
    </row>
    <row r="87398" spans="5:5">
      <c r="E87398" s="15"/>
    </row>
    <row r="87399" spans="5:5">
      <c r="E87399" s="15"/>
    </row>
    <row r="87400" spans="5:5">
      <c r="E87400" s="15"/>
    </row>
    <row r="87401" spans="5:5">
      <c r="E87401" s="15"/>
    </row>
    <row r="87402" spans="5:5">
      <c r="E87402" s="15"/>
    </row>
    <row r="87403" spans="5:5">
      <c r="E87403" s="15"/>
    </row>
    <row r="87404" spans="5:5">
      <c r="E87404" s="15"/>
    </row>
    <row r="87405" spans="5:5">
      <c r="E87405" s="15"/>
    </row>
    <row r="87406" spans="5:5">
      <c r="E87406" s="15"/>
    </row>
    <row r="87407" spans="5:5">
      <c r="E87407" s="15"/>
    </row>
    <row r="87408" spans="5:5">
      <c r="E87408" s="15"/>
    </row>
    <row r="87409" spans="5:5">
      <c r="E87409" s="15"/>
    </row>
    <row r="87410" spans="5:5">
      <c r="E87410" s="15"/>
    </row>
    <row r="87411" spans="5:5">
      <c r="E87411" s="15"/>
    </row>
    <row r="87412" spans="5:5">
      <c r="E87412" s="15"/>
    </row>
    <row r="87413" spans="5:5">
      <c r="E87413" s="15"/>
    </row>
    <row r="87414" spans="5:5">
      <c r="E87414" s="15"/>
    </row>
    <row r="87415" spans="5:5">
      <c r="E87415" s="15"/>
    </row>
    <row r="87416" spans="5:5">
      <c r="E87416" s="15"/>
    </row>
    <row r="87417" spans="5:5">
      <c r="E87417" s="15"/>
    </row>
    <row r="87418" spans="5:5">
      <c r="E87418" s="15"/>
    </row>
    <row r="87419" spans="5:5">
      <c r="E87419" s="15"/>
    </row>
    <row r="87420" spans="5:5">
      <c r="E87420" s="15"/>
    </row>
    <row r="87421" spans="5:5">
      <c r="E87421" s="15"/>
    </row>
    <row r="87422" spans="5:5">
      <c r="E87422" s="15"/>
    </row>
    <row r="87423" spans="5:5">
      <c r="E87423" s="15"/>
    </row>
    <row r="87424" spans="5:5">
      <c r="E87424" s="15"/>
    </row>
    <row r="87425" spans="5:5">
      <c r="E87425" s="15"/>
    </row>
    <row r="87426" spans="5:5">
      <c r="E87426" s="15"/>
    </row>
    <row r="87427" spans="5:5">
      <c r="E87427" s="15"/>
    </row>
    <row r="87428" spans="5:5">
      <c r="E87428" s="15"/>
    </row>
    <row r="87429" spans="5:5">
      <c r="E87429" s="15"/>
    </row>
    <row r="87430" spans="5:5">
      <c r="E87430" s="15"/>
    </row>
    <row r="87431" spans="5:5">
      <c r="E87431" s="15"/>
    </row>
    <row r="87432" spans="5:5">
      <c r="E87432" s="15"/>
    </row>
    <row r="87433" spans="5:5">
      <c r="E87433" s="15"/>
    </row>
    <row r="87434" spans="5:5">
      <c r="E87434" s="15"/>
    </row>
    <row r="87435" spans="5:5">
      <c r="E87435" s="15"/>
    </row>
    <row r="87436" spans="5:5">
      <c r="E87436" s="15"/>
    </row>
    <row r="87437" spans="5:5">
      <c r="E87437" s="15"/>
    </row>
    <row r="87438" spans="5:5">
      <c r="E87438" s="15"/>
    </row>
    <row r="87439" spans="5:5">
      <c r="E87439" s="15"/>
    </row>
    <row r="87440" spans="5:5">
      <c r="E87440" s="15"/>
    </row>
    <row r="87441" spans="5:5">
      <c r="E87441" s="15"/>
    </row>
    <row r="87442" spans="5:5">
      <c r="E87442" s="15"/>
    </row>
    <row r="87443" spans="5:5">
      <c r="E87443" s="15"/>
    </row>
    <row r="87444" spans="5:5">
      <c r="E87444" s="15"/>
    </row>
    <row r="87445" spans="5:5">
      <c r="E87445" s="15"/>
    </row>
    <row r="87446" spans="5:5">
      <c r="E87446" s="15"/>
    </row>
    <row r="87447" spans="5:5">
      <c r="E87447" s="15"/>
    </row>
    <row r="87448" spans="5:5">
      <c r="E87448" s="15"/>
    </row>
    <row r="87449" spans="5:5">
      <c r="E87449" s="15"/>
    </row>
    <row r="87450" spans="5:5">
      <c r="E87450" s="15"/>
    </row>
    <row r="87451" spans="5:5">
      <c r="E87451" s="15"/>
    </row>
    <row r="87452" spans="5:5">
      <c r="E87452" s="15"/>
    </row>
    <row r="87453" spans="5:5">
      <c r="E87453" s="15"/>
    </row>
    <row r="87454" spans="5:5">
      <c r="E87454" s="15"/>
    </row>
    <row r="87455" spans="5:5">
      <c r="E87455" s="15"/>
    </row>
    <row r="87456" spans="5:5">
      <c r="E87456" s="15"/>
    </row>
    <row r="87457" spans="5:5">
      <c r="E87457" s="15"/>
    </row>
    <row r="87458" spans="5:5">
      <c r="E87458" s="15"/>
    </row>
    <row r="87459" spans="5:5">
      <c r="E87459" s="15"/>
    </row>
    <row r="87460" spans="5:5">
      <c r="E87460" s="15"/>
    </row>
    <row r="87461" spans="5:5">
      <c r="E87461" s="15"/>
    </row>
    <row r="87462" spans="5:5">
      <c r="E87462" s="15"/>
    </row>
    <row r="87463" spans="5:5">
      <c r="E87463" s="15"/>
    </row>
    <row r="87464" spans="5:5">
      <c r="E87464" s="15"/>
    </row>
    <row r="87465" spans="5:5">
      <c r="E87465" s="15"/>
    </row>
    <row r="87466" spans="5:5">
      <c r="E87466" s="15"/>
    </row>
    <row r="87467" spans="5:5">
      <c r="E87467" s="15"/>
    </row>
    <row r="87468" spans="5:5">
      <c r="E87468" s="15"/>
    </row>
    <row r="87469" spans="5:5">
      <c r="E87469" s="15"/>
    </row>
    <row r="87470" spans="5:5">
      <c r="E87470" s="15"/>
    </row>
    <row r="87471" spans="5:5">
      <c r="E87471" s="15"/>
    </row>
    <row r="87472" spans="5:5">
      <c r="E87472" s="15"/>
    </row>
    <row r="87473" spans="5:5">
      <c r="E87473" s="15"/>
    </row>
    <row r="87474" spans="5:5">
      <c r="E87474" s="15"/>
    </row>
    <row r="87475" spans="5:5">
      <c r="E87475" s="15"/>
    </row>
    <row r="87476" spans="5:5">
      <c r="E87476" s="15"/>
    </row>
    <row r="87477" spans="5:5">
      <c r="E87477" s="15"/>
    </row>
    <row r="87478" spans="5:5">
      <c r="E87478" s="15"/>
    </row>
    <row r="87479" spans="5:5">
      <c r="E87479" s="15"/>
    </row>
    <row r="87480" spans="5:5">
      <c r="E87480" s="15"/>
    </row>
    <row r="87481" spans="5:5">
      <c r="E87481" s="15"/>
    </row>
    <row r="87482" spans="5:5">
      <c r="E87482" s="15"/>
    </row>
    <row r="87483" spans="5:5">
      <c r="E87483" s="15"/>
    </row>
    <row r="87484" spans="5:5">
      <c r="E87484" s="15"/>
    </row>
    <row r="87485" spans="5:5">
      <c r="E87485" s="15"/>
    </row>
    <row r="87486" spans="5:5">
      <c r="E87486" s="15"/>
    </row>
    <row r="87487" spans="5:5">
      <c r="E87487" s="15"/>
    </row>
    <row r="87488" spans="5:5">
      <c r="E87488" s="15"/>
    </row>
    <row r="87489" spans="5:5">
      <c r="E87489" s="15"/>
    </row>
    <row r="87490" spans="5:5">
      <c r="E87490" s="15"/>
    </row>
    <row r="87491" spans="5:5">
      <c r="E87491" s="15"/>
    </row>
    <row r="87492" spans="5:5">
      <c r="E87492" s="15"/>
    </row>
    <row r="87493" spans="5:5">
      <c r="E87493" s="15"/>
    </row>
    <row r="87494" spans="5:5">
      <c r="E87494" s="15"/>
    </row>
    <row r="87495" spans="5:5">
      <c r="E87495" s="15"/>
    </row>
    <row r="87496" spans="5:5">
      <c r="E87496" s="15"/>
    </row>
    <row r="87497" spans="5:5">
      <c r="E87497" s="15"/>
    </row>
    <row r="87498" spans="5:5">
      <c r="E87498" s="15"/>
    </row>
    <row r="87499" spans="5:5">
      <c r="E87499" s="15"/>
    </row>
    <row r="87500" spans="5:5">
      <c r="E87500" s="15"/>
    </row>
    <row r="87501" spans="5:5">
      <c r="E87501" s="15"/>
    </row>
    <row r="87502" spans="5:5">
      <c r="E87502" s="15"/>
    </row>
    <row r="87503" spans="5:5">
      <c r="E87503" s="15"/>
    </row>
    <row r="87504" spans="5:5">
      <c r="E87504" s="15"/>
    </row>
    <row r="87505" spans="5:5">
      <c r="E87505" s="15"/>
    </row>
    <row r="87506" spans="5:5">
      <c r="E87506" s="15"/>
    </row>
    <row r="87507" spans="5:5">
      <c r="E87507" s="15"/>
    </row>
    <row r="87508" spans="5:5">
      <c r="E87508" s="15"/>
    </row>
    <row r="87509" spans="5:5">
      <c r="E87509" s="15"/>
    </row>
    <row r="87510" spans="5:5">
      <c r="E87510" s="15"/>
    </row>
    <row r="87511" spans="5:5">
      <c r="E87511" s="15"/>
    </row>
    <row r="87512" spans="5:5">
      <c r="E87512" s="15"/>
    </row>
    <row r="87513" spans="5:5">
      <c r="E87513" s="15"/>
    </row>
    <row r="87514" spans="5:5">
      <c r="E87514" s="15"/>
    </row>
    <row r="87515" spans="5:5">
      <c r="E87515" s="15"/>
    </row>
    <row r="87516" spans="5:5">
      <c r="E87516" s="15"/>
    </row>
    <row r="87517" spans="5:5">
      <c r="E87517" s="15"/>
    </row>
    <row r="87518" spans="5:5">
      <c r="E87518" s="15"/>
    </row>
    <row r="87519" spans="5:5">
      <c r="E87519" s="15"/>
    </row>
    <row r="87520" spans="5:5">
      <c r="E87520" s="15"/>
    </row>
    <row r="87521" spans="5:5">
      <c r="E87521" s="15"/>
    </row>
    <row r="87522" spans="5:5">
      <c r="E87522" s="15"/>
    </row>
    <row r="87523" spans="5:5">
      <c r="E87523" s="15"/>
    </row>
    <row r="87524" spans="5:5">
      <c r="E87524" s="15"/>
    </row>
    <row r="87525" spans="5:5">
      <c r="E87525" s="15"/>
    </row>
    <row r="87526" spans="5:5">
      <c r="E87526" s="15"/>
    </row>
    <row r="87527" spans="5:5">
      <c r="E87527" s="15"/>
    </row>
    <row r="87528" spans="5:5">
      <c r="E87528" s="15"/>
    </row>
    <row r="87529" spans="5:5">
      <c r="E87529" s="15"/>
    </row>
    <row r="87530" spans="5:5">
      <c r="E87530" s="15"/>
    </row>
    <row r="87531" spans="5:5">
      <c r="E87531" s="15"/>
    </row>
    <row r="87532" spans="5:5">
      <c r="E87532" s="15"/>
    </row>
    <row r="87533" spans="5:5">
      <c r="E87533" s="15"/>
    </row>
    <row r="87534" spans="5:5">
      <c r="E87534" s="15"/>
    </row>
    <row r="87535" spans="5:5">
      <c r="E87535" s="15"/>
    </row>
    <row r="87536" spans="5:5">
      <c r="E87536" s="15"/>
    </row>
    <row r="87537" spans="5:5">
      <c r="E87537" s="15"/>
    </row>
    <row r="87538" spans="5:5">
      <c r="E87538" s="15"/>
    </row>
    <row r="87539" spans="5:5">
      <c r="E87539" s="15"/>
    </row>
    <row r="87540" spans="5:5">
      <c r="E87540" s="15"/>
    </row>
    <row r="87541" spans="5:5">
      <c r="E87541" s="15"/>
    </row>
    <row r="87542" spans="5:5">
      <c r="E87542" s="15"/>
    </row>
    <row r="87543" spans="5:5">
      <c r="E87543" s="15"/>
    </row>
    <row r="87544" spans="5:5">
      <c r="E87544" s="15"/>
    </row>
    <row r="87545" spans="5:5">
      <c r="E87545" s="15"/>
    </row>
    <row r="87546" spans="5:5">
      <c r="E87546" s="15"/>
    </row>
    <row r="87547" spans="5:5">
      <c r="E87547" s="15"/>
    </row>
    <row r="87548" spans="5:5">
      <c r="E87548" s="15"/>
    </row>
    <row r="87549" spans="5:5">
      <c r="E87549" s="15"/>
    </row>
    <row r="87550" spans="5:5">
      <c r="E87550" s="15"/>
    </row>
    <row r="87551" spans="5:5">
      <c r="E87551" s="15"/>
    </row>
    <row r="87552" spans="5:5">
      <c r="E87552" s="15"/>
    </row>
    <row r="87553" spans="5:5">
      <c r="E87553" s="15"/>
    </row>
    <row r="87554" spans="5:5">
      <c r="E87554" s="15"/>
    </row>
    <row r="87555" spans="5:5">
      <c r="E87555" s="15"/>
    </row>
    <row r="87556" spans="5:5">
      <c r="E87556" s="15"/>
    </row>
    <row r="87557" spans="5:5">
      <c r="E87557" s="15"/>
    </row>
    <row r="87558" spans="5:5">
      <c r="E87558" s="15"/>
    </row>
    <row r="87559" spans="5:5">
      <c r="E87559" s="15"/>
    </row>
    <row r="87560" spans="5:5">
      <c r="E87560" s="15"/>
    </row>
    <row r="87561" spans="5:5">
      <c r="E87561" s="15"/>
    </row>
    <row r="87562" spans="5:5">
      <c r="E87562" s="15"/>
    </row>
    <row r="87563" spans="5:5">
      <c r="E87563" s="15"/>
    </row>
    <row r="87564" spans="5:5">
      <c r="E87564" s="15"/>
    </row>
    <row r="87565" spans="5:5">
      <c r="E87565" s="15"/>
    </row>
    <row r="87566" spans="5:5">
      <c r="E87566" s="15"/>
    </row>
    <row r="87567" spans="5:5">
      <c r="E87567" s="15"/>
    </row>
    <row r="87568" spans="5:5">
      <c r="E87568" s="15"/>
    </row>
    <row r="87569" spans="5:5">
      <c r="E87569" s="15"/>
    </row>
    <row r="87570" spans="5:5">
      <c r="E87570" s="15"/>
    </row>
    <row r="87571" spans="5:5">
      <c r="E87571" s="15"/>
    </row>
    <row r="87572" spans="5:5">
      <c r="E87572" s="15"/>
    </row>
    <row r="87573" spans="5:5">
      <c r="E87573" s="15"/>
    </row>
    <row r="87574" spans="5:5">
      <c r="E87574" s="15"/>
    </row>
    <row r="87575" spans="5:5">
      <c r="E87575" s="15"/>
    </row>
    <row r="87576" spans="5:5">
      <c r="E87576" s="15"/>
    </row>
    <row r="87577" spans="5:5">
      <c r="E87577" s="15"/>
    </row>
    <row r="87578" spans="5:5">
      <c r="E87578" s="15"/>
    </row>
    <row r="87579" spans="5:5">
      <c r="E87579" s="15"/>
    </row>
    <row r="87580" spans="5:5">
      <c r="E87580" s="15"/>
    </row>
    <row r="87581" spans="5:5">
      <c r="E87581" s="15"/>
    </row>
    <row r="87582" spans="5:5">
      <c r="E87582" s="15"/>
    </row>
    <row r="87583" spans="5:5">
      <c r="E87583" s="15"/>
    </row>
    <row r="87584" spans="5:5">
      <c r="E87584" s="15"/>
    </row>
    <row r="87585" spans="5:5">
      <c r="E87585" s="15"/>
    </row>
    <row r="87586" spans="5:5">
      <c r="E87586" s="15"/>
    </row>
    <row r="87587" spans="5:5">
      <c r="E87587" s="15"/>
    </row>
    <row r="87588" spans="5:5">
      <c r="E87588" s="15"/>
    </row>
    <row r="87589" spans="5:5">
      <c r="E87589" s="15"/>
    </row>
    <row r="87590" spans="5:5">
      <c r="E87590" s="15"/>
    </row>
    <row r="87591" spans="5:5">
      <c r="E87591" s="15"/>
    </row>
    <row r="87592" spans="5:5">
      <c r="E87592" s="15"/>
    </row>
    <row r="87593" spans="5:5">
      <c r="E87593" s="15"/>
    </row>
    <row r="87594" spans="5:5">
      <c r="E87594" s="15"/>
    </row>
    <row r="87595" spans="5:5">
      <c r="E87595" s="15"/>
    </row>
    <row r="87596" spans="5:5">
      <c r="E87596" s="15"/>
    </row>
    <row r="87597" spans="5:5">
      <c r="E87597" s="15"/>
    </row>
    <row r="87598" spans="5:5">
      <c r="E87598" s="15"/>
    </row>
    <row r="87599" spans="5:5">
      <c r="E87599" s="15"/>
    </row>
    <row r="87600" spans="5:5">
      <c r="E87600" s="15"/>
    </row>
    <row r="87601" spans="5:5">
      <c r="E87601" s="15"/>
    </row>
    <row r="87602" spans="5:5">
      <c r="E87602" s="15"/>
    </row>
    <row r="87603" spans="5:5">
      <c r="E87603" s="15"/>
    </row>
    <row r="87604" spans="5:5">
      <c r="E87604" s="15"/>
    </row>
    <row r="87605" spans="5:5">
      <c r="E87605" s="15"/>
    </row>
    <row r="87606" spans="5:5">
      <c r="E87606" s="15"/>
    </row>
    <row r="87607" spans="5:5">
      <c r="E87607" s="15"/>
    </row>
    <row r="87608" spans="5:5">
      <c r="E87608" s="15"/>
    </row>
    <row r="87609" spans="5:5">
      <c r="E87609" s="15"/>
    </row>
    <row r="87610" spans="5:5">
      <c r="E87610" s="15"/>
    </row>
    <row r="87611" spans="5:5">
      <c r="E87611" s="15"/>
    </row>
    <row r="87612" spans="5:5">
      <c r="E87612" s="15"/>
    </row>
    <row r="87613" spans="5:5">
      <c r="E87613" s="15"/>
    </row>
    <row r="87614" spans="5:5">
      <c r="E87614" s="15"/>
    </row>
    <row r="87615" spans="5:5">
      <c r="E87615" s="15"/>
    </row>
    <row r="87616" spans="5:5">
      <c r="E87616" s="15"/>
    </row>
    <row r="87617" spans="5:5">
      <c r="E87617" s="15"/>
    </row>
    <row r="87618" spans="5:5">
      <c r="E87618" s="15"/>
    </row>
    <row r="87619" spans="5:5">
      <c r="E87619" s="15"/>
    </row>
    <row r="87620" spans="5:5">
      <c r="E87620" s="15"/>
    </row>
    <row r="87621" spans="5:5">
      <c r="E87621" s="15"/>
    </row>
    <row r="87622" spans="5:5">
      <c r="E87622" s="15"/>
    </row>
    <row r="87623" spans="5:5">
      <c r="E87623" s="15"/>
    </row>
    <row r="87624" spans="5:5">
      <c r="E87624" s="15"/>
    </row>
    <row r="87625" spans="5:5">
      <c r="E87625" s="15"/>
    </row>
    <row r="87626" spans="5:5">
      <c r="E87626" s="15"/>
    </row>
    <row r="87627" spans="5:5">
      <c r="E87627" s="15"/>
    </row>
    <row r="87628" spans="5:5">
      <c r="E87628" s="15"/>
    </row>
    <row r="87629" spans="5:5">
      <c r="E87629" s="15"/>
    </row>
    <row r="87630" spans="5:5">
      <c r="E87630" s="15"/>
    </row>
    <row r="87631" spans="5:5">
      <c r="E87631" s="15"/>
    </row>
    <row r="87632" spans="5:5">
      <c r="E87632" s="15"/>
    </row>
    <row r="87633" spans="5:5">
      <c r="E87633" s="15"/>
    </row>
    <row r="87634" spans="5:5">
      <c r="E87634" s="15"/>
    </row>
    <row r="87635" spans="5:5">
      <c r="E87635" s="15"/>
    </row>
    <row r="87636" spans="5:5">
      <c r="E87636" s="15"/>
    </row>
    <row r="87637" spans="5:5">
      <c r="E87637" s="15"/>
    </row>
    <row r="87638" spans="5:5">
      <c r="E87638" s="15"/>
    </row>
    <row r="87639" spans="5:5">
      <c r="E87639" s="15"/>
    </row>
    <row r="87640" spans="5:5">
      <c r="E87640" s="15"/>
    </row>
    <row r="87641" spans="5:5">
      <c r="E87641" s="15"/>
    </row>
    <row r="87642" spans="5:5">
      <c r="E87642" s="15"/>
    </row>
    <row r="87643" spans="5:5">
      <c r="E87643" s="15"/>
    </row>
    <row r="87644" spans="5:5">
      <c r="E87644" s="15"/>
    </row>
    <row r="87645" spans="5:5">
      <c r="E87645" s="15"/>
    </row>
    <row r="87646" spans="5:5">
      <c r="E87646" s="15"/>
    </row>
    <row r="87647" spans="5:5">
      <c r="E87647" s="15"/>
    </row>
    <row r="87648" spans="5:5">
      <c r="E87648" s="15"/>
    </row>
    <row r="87649" spans="5:5">
      <c r="E87649" s="15"/>
    </row>
    <row r="87650" spans="5:5">
      <c r="E87650" s="15"/>
    </row>
    <row r="87651" spans="5:5">
      <c r="E87651" s="15"/>
    </row>
    <row r="87652" spans="5:5">
      <c r="E87652" s="15"/>
    </row>
    <row r="87653" spans="5:5">
      <c r="E87653" s="15"/>
    </row>
    <row r="87654" spans="5:5">
      <c r="E87654" s="15"/>
    </row>
    <row r="87655" spans="5:5">
      <c r="E87655" s="15"/>
    </row>
    <row r="87656" spans="5:5">
      <c r="E87656" s="15"/>
    </row>
    <row r="87657" spans="5:5">
      <c r="E87657" s="15"/>
    </row>
    <row r="87658" spans="5:5">
      <c r="E87658" s="15"/>
    </row>
    <row r="87659" spans="5:5">
      <c r="E87659" s="15"/>
    </row>
    <row r="87660" spans="5:5">
      <c r="E87660" s="15"/>
    </row>
    <row r="87661" spans="5:5">
      <c r="E87661" s="15"/>
    </row>
    <row r="87662" spans="5:5">
      <c r="E87662" s="15"/>
    </row>
    <row r="87663" spans="5:5">
      <c r="E87663" s="15"/>
    </row>
    <row r="87664" spans="5:5">
      <c r="E87664" s="15"/>
    </row>
    <row r="87665" spans="5:5">
      <c r="E87665" s="15"/>
    </row>
    <row r="87666" spans="5:5">
      <c r="E87666" s="15"/>
    </row>
    <row r="87667" spans="5:5">
      <c r="E87667" s="15"/>
    </row>
    <row r="87668" spans="5:5">
      <c r="E87668" s="15"/>
    </row>
    <row r="87669" spans="5:5">
      <c r="E87669" s="15"/>
    </row>
    <row r="87670" spans="5:5">
      <c r="E87670" s="15"/>
    </row>
    <row r="87671" spans="5:5">
      <c r="E87671" s="15"/>
    </row>
    <row r="87672" spans="5:5">
      <c r="E87672" s="15"/>
    </row>
    <row r="87673" spans="5:5">
      <c r="E87673" s="15"/>
    </row>
    <row r="87674" spans="5:5">
      <c r="E87674" s="15"/>
    </row>
    <row r="87675" spans="5:5">
      <c r="E87675" s="15"/>
    </row>
    <row r="87676" spans="5:5">
      <c r="E87676" s="15"/>
    </row>
    <row r="87677" spans="5:5">
      <c r="E87677" s="15"/>
    </row>
    <row r="87678" spans="5:5">
      <c r="E87678" s="15"/>
    </row>
    <row r="87679" spans="5:5">
      <c r="E87679" s="15"/>
    </row>
    <row r="87680" spans="5:5">
      <c r="E87680" s="15"/>
    </row>
    <row r="87681" spans="5:5">
      <c r="E87681" s="15"/>
    </row>
    <row r="87682" spans="5:5">
      <c r="E87682" s="15"/>
    </row>
    <row r="87683" spans="5:5">
      <c r="E87683" s="15"/>
    </row>
    <row r="87684" spans="5:5">
      <c r="E87684" s="15"/>
    </row>
    <row r="87685" spans="5:5">
      <c r="E87685" s="15"/>
    </row>
    <row r="87686" spans="5:5">
      <c r="E87686" s="15"/>
    </row>
    <row r="87687" spans="5:5">
      <c r="E87687" s="15"/>
    </row>
    <row r="87688" spans="5:5">
      <c r="E87688" s="15"/>
    </row>
    <row r="87689" spans="5:5">
      <c r="E87689" s="15"/>
    </row>
    <row r="87690" spans="5:5">
      <c r="E87690" s="15"/>
    </row>
    <row r="87691" spans="5:5">
      <c r="E87691" s="15"/>
    </row>
    <row r="87692" spans="5:5">
      <c r="E87692" s="15"/>
    </row>
    <row r="87693" spans="5:5">
      <c r="E87693" s="15"/>
    </row>
    <row r="87694" spans="5:5">
      <c r="E87694" s="15"/>
    </row>
    <row r="87695" spans="5:5">
      <c r="E87695" s="15"/>
    </row>
    <row r="87696" spans="5:5">
      <c r="E87696" s="15"/>
    </row>
    <row r="87697" spans="5:5">
      <c r="E87697" s="15"/>
    </row>
    <row r="87698" spans="5:5">
      <c r="E87698" s="15"/>
    </row>
    <row r="87699" spans="5:5">
      <c r="E87699" s="15"/>
    </row>
    <row r="87700" spans="5:5">
      <c r="E87700" s="15"/>
    </row>
    <row r="87701" spans="5:5">
      <c r="E87701" s="15"/>
    </row>
    <row r="87702" spans="5:5">
      <c r="E87702" s="15"/>
    </row>
    <row r="87703" spans="5:5">
      <c r="E87703" s="15"/>
    </row>
    <row r="87704" spans="5:5">
      <c r="E87704" s="15"/>
    </row>
    <row r="87705" spans="5:5">
      <c r="E87705" s="15"/>
    </row>
    <row r="87706" spans="5:5">
      <c r="E87706" s="15"/>
    </row>
    <row r="87707" spans="5:5">
      <c r="E87707" s="15"/>
    </row>
    <row r="87708" spans="5:5">
      <c r="E87708" s="15"/>
    </row>
    <row r="87709" spans="5:5">
      <c r="E87709" s="15"/>
    </row>
    <row r="87710" spans="5:5">
      <c r="E87710" s="15"/>
    </row>
    <row r="87711" spans="5:5">
      <c r="E87711" s="15"/>
    </row>
    <row r="87712" spans="5:5">
      <c r="E87712" s="15"/>
    </row>
    <row r="87713" spans="5:5">
      <c r="E87713" s="15"/>
    </row>
    <row r="87714" spans="5:5">
      <c r="E87714" s="15"/>
    </row>
    <row r="87715" spans="5:5">
      <c r="E87715" s="15"/>
    </row>
    <row r="87716" spans="5:5">
      <c r="E87716" s="15"/>
    </row>
    <row r="87717" spans="5:5">
      <c r="E87717" s="15"/>
    </row>
    <row r="87718" spans="5:5">
      <c r="E87718" s="15"/>
    </row>
    <row r="87719" spans="5:5">
      <c r="E87719" s="15"/>
    </row>
    <row r="87720" spans="5:5">
      <c r="E87720" s="15"/>
    </row>
    <row r="87721" spans="5:5">
      <c r="E87721" s="15"/>
    </row>
    <row r="87722" spans="5:5">
      <c r="E87722" s="15"/>
    </row>
    <row r="87723" spans="5:5">
      <c r="E87723" s="15"/>
    </row>
    <row r="87724" spans="5:5">
      <c r="E87724" s="15"/>
    </row>
    <row r="87725" spans="5:5">
      <c r="E87725" s="15"/>
    </row>
    <row r="87726" spans="5:5">
      <c r="E87726" s="15"/>
    </row>
    <row r="87727" spans="5:5">
      <c r="E87727" s="15"/>
    </row>
    <row r="87728" spans="5:5">
      <c r="E87728" s="15"/>
    </row>
    <row r="87729" spans="5:5">
      <c r="E87729" s="15"/>
    </row>
    <row r="87730" spans="5:5">
      <c r="E87730" s="15"/>
    </row>
    <row r="87731" spans="5:5">
      <c r="E87731" s="15"/>
    </row>
    <row r="87732" spans="5:5">
      <c r="E87732" s="15"/>
    </row>
    <row r="87733" spans="5:5">
      <c r="E87733" s="15"/>
    </row>
    <row r="87734" spans="5:5">
      <c r="E87734" s="15"/>
    </row>
    <row r="87735" spans="5:5">
      <c r="E87735" s="15"/>
    </row>
    <row r="87736" spans="5:5">
      <c r="E87736" s="15"/>
    </row>
    <row r="87737" spans="5:5">
      <c r="E87737" s="15"/>
    </row>
    <row r="87738" spans="5:5">
      <c r="E87738" s="15"/>
    </row>
    <row r="87739" spans="5:5">
      <c r="E87739" s="15"/>
    </row>
    <row r="87740" spans="5:5">
      <c r="E87740" s="15"/>
    </row>
    <row r="87741" spans="5:5">
      <c r="E87741" s="15"/>
    </row>
    <row r="87742" spans="5:5">
      <c r="E87742" s="15"/>
    </row>
    <row r="87743" spans="5:5">
      <c r="E87743" s="15"/>
    </row>
    <row r="87744" spans="5:5">
      <c r="E87744" s="15"/>
    </row>
    <row r="87745" spans="5:5">
      <c r="E87745" s="15"/>
    </row>
    <row r="87746" spans="5:5">
      <c r="E87746" s="15"/>
    </row>
    <row r="87747" spans="5:5">
      <c r="E87747" s="15"/>
    </row>
    <row r="87748" spans="5:5">
      <c r="E87748" s="15"/>
    </row>
    <row r="87749" spans="5:5">
      <c r="E87749" s="15"/>
    </row>
    <row r="87750" spans="5:5">
      <c r="E87750" s="15"/>
    </row>
    <row r="87751" spans="5:5">
      <c r="E87751" s="15"/>
    </row>
    <row r="87752" spans="5:5">
      <c r="E87752" s="15"/>
    </row>
    <row r="87753" spans="5:5">
      <c r="E87753" s="15"/>
    </row>
    <row r="87754" spans="5:5">
      <c r="E87754" s="15"/>
    </row>
    <row r="87755" spans="5:5">
      <c r="E87755" s="15"/>
    </row>
    <row r="87756" spans="5:5">
      <c r="E87756" s="15"/>
    </row>
    <row r="87757" spans="5:5">
      <c r="E87757" s="15"/>
    </row>
    <row r="87758" spans="5:5">
      <c r="E87758" s="15"/>
    </row>
    <row r="87759" spans="5:5">
      <c r="E87759" s="15"/>
    </row>
    <row r="87760" spans="5:5">
      <c r="E87760" s="15"/>
    </row>
    <row r="87761" spans="5:5">
      <c r="E87761" s="15"/>
    </row>
    <row r="87762" spans="5:5">
      <c r="E87762" s="15"/>
    </row>
    <row r="87763" spans="5:5">
      <c r="E87763" s="15"/>
    </row>
    <row r="87764" spans="5:5">
      <c r="E87764" s="15"/>
    </row>
    <row r="87765" spans="5:5">
      <c r="E87765" s="15"/>
    </row>
    <row r="87766" spans="5:5">
      <c r="E87766" s="15"/>
    </row>
    <row r="87767" spans="5:5">
      <c r="E87767" s="15"/>
    </row>
    <row r="87768" spans="5:5">
      <c r="E87768" s="15"/>
    </row>
    <row r="87769" spans="5:5">
      <c r="E87769" s="15"/>
    </row>
    <row r="87770" spans="5:5">
      <c r="E87770" s="15"/>
    </row>
    <row r="87771" spans="5:5">
      <c r="E87771" s="15"/>
    </row>
    <row r="87772" spans="5:5">
      <c r="E87772" s="15"/>
    </row>
    <row r="87773" spans="5:5">
      <c r="E87773" s="15"/>
    </row>
    <row r="87774" spans="5:5">
      <c r="E87774" s="15"/>
    </row>
    <row r="87775" spans="5:5">
      <c r="E87775" s="15"/>
    </row>
    <row r="87776" spans="5:5">
      <c r="E87776" s="15"/>
    </row>
    <row r="87777" spans="5:5">
      <c r="E87777" s="15"/>
    </row>
    <row r="87778" spans="5:5">
      <c r="E87778" s="15"/>
    </row>
    <row r="87779" spans="5:5">
      <c r="E87779" s="15"/>
    </row>
    <row r="87780" spans="5:5">
      <c r="E87780" s="15"/>
    </row>
    <row r="87781" spans="5:5">
      <c r="E87781" s="15"/>
    </row>
    <row r="87782" spans="5:5">
      <c r="E87782" s="15"/>
    </row>
    <row r="87783" spans="5:5">
      <c r="E87783" s="15"/>
    </row>
    <row r="87784" spans="5:5">
      <c r="E87784" s="15"/>
    </row>
    <row r="87785" spans="5:5">
      <c r="E87785" s="15"/>
    </row>
    <row r="87786" spans="5:5">
      <c r="E87786" s="15"/>
    </row>
    <row r="87787" spans="5:5">
      <c r="E87787" s="15"/>
    </row>
    <row r="87788" spans="5:5">
      <c r="E87788" s="15"/>
    </row>
    <row r="87789" spans="5:5">
      <c r="E87789" s="15"/>
    </row>
    <row r="87790" spans="5:5">
      <c r="E87790" s="15"/>
    </row>
    <row r="87791" spans="5:5">
      <c r="E87791" s="15"/>
    </row>
    <row r="87792" spans="5:5">
      <c r="E87792" s="15"/>
    </row>
    <row r="87793" spans="5:5">
      <c r="E87793" s="15"/>
    </row>
    <row r="87794" spans="5:5">
      <c r="E87794" s="15"/>
    </row>
    <row r="87795" spans="5:5">
      <c r="E87795" s="15"/>
    </row>
    <row r="87796" spans="5:5">
      <c r="E87796" s="15"/>
    </row>
    <row r="87797" spans="5:5">
      <c r="E87797" s="15"/>
    </row>
    <row r="87798" spans="5:5">
      <c r="E87798" s="15"/>
    </row>
    <row r="87799" spans="5:5">
      <c r="E87799" s="15"/>
    </row>
    <row r="87800" spans="5:5">
      <c r="E87800" s="15"/>
    </row>
    <row r="87801" spans="5:5">
      <c r="E87801" s="15"/>
    </row>
    <row r="87802" spans="5:5">
      <c r="E87802" s="15"/>
    </row>
    <row r="87803" spans="5:5">
      <c r="E87803" s="15"/>
    </row>
    <row r="87804" spans="5:5">
      <c r="E87804" s="15"/>
    </row>
    <row r="87805" spans="5:5">
      <c r="E87805" s="15"/>
    </row>
    <row r="87806" spans="5:5">
      <c r="E87806" s="15"/>
    </row>
    <row r="87807" spans="5:5">
      <c r="E87807" s="15"/>
    </row>
    <row r="87808" spans="5:5">
      <c r="E87808" s="15"/>
    </row>
    <row r="87809" spans="5:5">
      <c r="E87809" s="15"/>
    </row>
    <row r="87810" spans="5:5">
      <c r="E87810" s="15"/>
    </row>
    <row r="87811" spans="5:5">
      <c r="E87811" s="15"/>
    </row>
    <row r="87812" spans="5:5">
      <c r="E87812" s="15"/>
    </row>
    <row r="87813" spans="5:5">
      <c r="E87813" s="15"/>
    </row>
    <row r="87814" spans="5:5">
      <c r="E87814" s="15"/>
    </row>
    <row r="87815" spans="5:5">
      <c r="E87815" s="15"/>
    </row>
    <row r="87816" spans="5:5">
      <c r="E87816" s="15"/>
    </row>
    <row r="87817" spans="5:5">
      <c r="E87817" s="15"/>
    </row>
    <row r="87818" spans="5:5">
      <c r="E87818" s="15"/>
    </row>
    <row r="87819" spans="5:5">
      <c r="E87819" s="15"/>
    </row>
    <row r="87820" spans="5:5">
      <c r="E87820" s="15"/>
    </row>
    <row r="87821" spans="5:5">
      <c r="E87821" s="15"/>
    </row>
    <row r="87822" spans="5:5">
      <c r="E87822" s="15"/>
    </row>
    <row r="87823" spans="5:5">
      <c r="E87823" s="15"/>
    </row>
    <row r="87824" spans="5:5">
      <c r="E87824" s="15"/>
    </row>
    <row r="87825" spans="5:5">
      <c r="E87825" s="15"/>
    </row>
    <row r="87826" spans="5:5">
      <c r="E87826" s="15"/>
    </row>
    <row r="87827" spans="5:5">
      <c r="E87827" s="15"/>
    </row>
    <row r="87828" spans="5:5">
      <c r="E87828" s="15"/>
    </row>
    <row r="87829" spans="5:5">
      <c r="E87829" s="15"/>
    </row>
    <row r="87830" spans="5:5">
      <c r="E87830" s="15"/>
    </row>
    <row r="87831" spans="5:5">
      <c r="E87831" s="15"/>
    </row>
    <row r="87832" spans="5:5">
      <c r="E87832" s="15"/>
    </row>
    <row r="87833" spans="5:5">
      <c r="E87833" s="15"/>
    </row>
    <row r="87834" spans="5:5">
      <c r="E87834" s="15"/>
    </row>
    <row r="87835" spans="5:5">
      <c r="E87835" s="15"/>
    </row>
    <row r="87836" spans="5:5">
      <c r="E87836" s="15"/>
    </row>
    <row r="87837" spans="5:5">
      <c r="E87837" s="15"/>
    </row>
    <row r="87838" spans="5:5">
      <c r="E87838" s="15"/>
    </row>
    <row r="87839" spans="5:5">
      <c r="E87839" s="15"/>
    </row>
    <row r="87840" spans="5:5">
      <c r="E87840" s="15"/>
    </row>
    <row r="87841" spans="5:5">
      <c r="E87841" s="15"/>
    </row>
    <row r="87842" spans="5:5">
      <c r="E87842" s="15"/>
    </row>
    <row r="87843" spans="5:5">
      <c r="E87843" s="15"/>
    </row>
    <row r="87844" spans="5:5">
      <c r="E87844" s="15"/>
    </row>
    <row r="87845" spans="5:5">
      <c r="E87845" s="15"/>
    </row>
    <row r="87846" spans="5:5">
      <c r="E87846" s="15"/>
    </row>
    <row r="87847" spans="5:5">
      <c r="E87847" s="15"/>
    </row>
    <row r="87848" spans="5:5">
      <c r="E87848" s="15"/>
    </row>
    <row r="87849" spans="5:5">
      <c r="E87849" s="15"/>
    </row>
    <row r="87850" spans="5:5">
      <c r="E87850" s="15"/>
    </row>
    <row r="87851" spans="5:5">
      <c r="E87851" s="15"/>
    </row>
    <row r="87852" spans="5:5">
      <c r="E87852" s="15"/>
    </row>
    <row r="87853" spans="5:5">
      <c r="E87853" s="15"/>
    </row>
    <row r="87854" spans="5:5">
      <c r="E87854" s="15"/>
    </row>
    <row r="87855" spans="5:5">
      <c r="E87855" s="15"/>
    </row>
    <row r="87856" spans="5:5">
      <c r="E87856" s="15"/>
    </row>
    <row r="87857" spans="5:5">
      <c r="E87857" s="15"/>
    </row>
    <row r="87858" spans="5:5">
      <c r="E87858" s="15"/>
    </row>
    <row r="87859" spans="5:5">
      <c r="E87859" s="15"/>
    </row>
    <row r="87860" spans="5:5">
      <c r="E87860" s="15"/>
    </row>
    <row r="87861" spans="5:5">
      <c r="E87861" s="15"/>
    </row>
    <row r="87862" spans="5:5">
      <c r="E87862" s="15"/>
    </row>
    <row r="87863" spans="5:5">
      <c r="E87863" s="15"/>
    </row>
    <row r="87864" spans="5:5">
      <c r="E87864" s="15"/>
    </row>
    <row r="87865" spans="5:5">
      <c r="E87865" s="15"/>
    </row>
    <row r="87866" spans="5:5">
      <c r="E87866" s="15"/>
    </row>
    <row r="87867" spans="5:5">
      <c r="E87867" s="15"/>
    </row>
    <row r="87868" spans="5:5">
      <c r="E87868" s="15"/>
    </row>
    <row r="87869" spans="5:5">
      <c r="E87869" s="15"/>
    </row>
    <row r="87870" spans="5:5">
      <c r="E87870" s="15"/>
    </row>
    <row r="87871" spans="5:5">
      <c r="E87871" s="15"/>
    </row>
    <row r="87872" spans="5:5">
      <c r="E87872" s="15"/>
    </row>
    <row r="87873" spans="5:5">
      <c r="E87873" s="15"/>
    </row>
    <row r="87874" spans="5:5">
      <c r="E87874" s="15"/>
    </row>
    <row r="87875" spans="5:5">
      <c r="E87875" s="15"/>
    </row>
    <row r="87876" spans="5:5">
      <c r="E87876" s="15"/>
    </row>
    <row r="87877" spans="5:5">
      <c r="E87877" s="15"/>
    </row>
    <row r="87878" spans="5:5">
      <c r="E87878" s="15"/>
    </row>
    <row r="87879" spans="5:5">
      <c r="E87879" s="15"/>
    </row>
    <row r="87880" spans="5:5">
      <c r="E87880" s="15"/>
    </row>
    <row r="87881" spans="5:5">
      <c r="E87881" s="15"/>
    </row>
    <row r="87882" spans="5:5">
      <c r="E87882" s="15"/>
    </row>
    <row r="87883" spans="5:5">
      <c r="E87883" s="15"/>
    </row>
    <row r="87884" spans="5:5">
      <c r="E87884" s="15"/>
    </row>
    <row r="87885" spans="5:5">
      <c r="E87885" s="15"/>
    </row>
    <row r="87886" spans="5:5">
      <c r="E87886" s="15"/>
    </row>
    <row r="87887" spans="5:5">
      <c r="E87887" s="15"/>
    </row>
    <row r="87888" spans="5:5">
      <c r="E87888" s="15"/>
    </row>
    <row r="87889" spans="5:5">
      <c r="E87889" s="15"/>
    </row>
    <row r="87890" spans="5:5">
      <c r="E87890" s="15"/>
    </row>
    <row r="87891" spans="5:5">
      <c r="E87891" s="15"/>
    </row>
    <row r="87892" spans="5:5">
      <c r="E87892" s="15"/>
    </row>
    <row r="87893" spans="5:5">
      <c r="E87893" s="15"/>
    </row>
    <row r="87894" spans="5:5">
      <c r="E87894" s="15"/>
    </row>
    <row r="87895" spans="5:5">
      <c r="E87895" s="15"/>
    </row>
    <row r="87896" spans="5:5">
      <c r="E87896" s="15"/>
    </row>
    <row r="87897" spans="5:5">
      <c r="E87897" s="15"/>
    </row>
    <row r="87898" spans="5:5">
      <c r="E87898" s="15"/>
    </row>
    <row r="87899" spans="5:5">
      <c r="E87899" s="15"/>
    </row>
    <row r="87900" spans="5:5">
      <c r="E87900" s="15"/>
    </row>
    <row r="87901" spans="5:5">
      <c r="E87901" s="15"/>
    </row>
    <row r="87902" spans="5:5">
      <c r="E87902" s="15"/>
    </row>
    <row r="87903" spans="5:5">
      <c r="E87903" s="15"/>
    </row>
    <row r="87904" spans="5:5">
      <c r="E87904" s="15"/>
    </row>
    <row r="87905" spans="5:5">
      <c r="E87905" s="15"/>
    </row>
    <row r="87906" spans="5:5">
      <c r="E87906" s="15"/>
    </row>
    <row r="87907" spans="5:5">
      <c r="E87907" s="15"/>
    </row>
    <row r="87908" spans="5:5">
      <c r="E87908" s="15"/>
    </row>
    <row r="87909" spans="5:5">
      <c r="E87909" s="15"/>
    </row>
    <row r="87910" spans="5:5">
      <c r="E87910" s="15"/>
    </row>
    <row r="87911" spans="5:5">
      <c r="E87911" s="15"/>
    </row>
    <row r="87912" spans="5:5">
      <c r="E87912" s="15"/>
    </row>
    <row r="87913" spans="5:5">
      <c r="E87913" s="15"/>
    </row>
    <row r="87914" spans="5:5">
      <c r="E87914" s="15"/>
    </row>
    <row r="87915" spans="5:5">
      <c r="E87915" s="15"/>
    </row>
    <row r="87916" spans="5:5">
      <c r="E87916" s="15"/>
    </row>
    <row r="87917" spans="5:5">
      <c r="E87917" s="15"/>
    </row>
    <row r="87918" spans="5:5">
      <c r="E87918" s="15"/>
    </row>
    <row r="87919" spans="5:5">
      <c r="E87919" s="15"/>
    </row>
    <row r="87920" spans="5:5">
      <c r="E87920" s="15"/>
    </row>
    <row r="87921" spans="5:5">
      <c r="E87921" s="15"/>
    </row>
    <row r="87922" spans="5:5">
      <c r="E87922" s="15"/>
    </row>
    <row r="87923" spans="5:5">
      <c r="E87923" s="15"/>
    </row>
    <row r="87924" spans="5:5">
      <c r="E87924" s="15"/>
    </row>
    <row r="87925" spans="5:5">
      <c r="E87925" s="15"/>
    </row>
    <row r="87926" spans="5:5">
      <c r="E87926" s="15"/>
    </row>
    <row r="87927" spans="5:5">
      <c r="E87927" s="15"/>
    </row>
    <row r="87928" spans="5:5">
      <c r="E87928" s="15"/>
    </row>
    <row r="87929" spans="5:5">
      <c r="E87929" s="15"/>
    </row>
    <row r="87930" spans="5:5">
      <c r="E87930" s="15"/>
    </row>
    <row r="87931" spans="5:5">
      <c r="E87931" s="15"/>
    </row>
    <row r="87932" spans="5:5">
      <c r="E87932" s="15"/>
    </row>
    <row r="87933" spans="5:5">
      <c r="E87933" s="15"/>
    </row>
    <row r="87934" spans="5:5">
      <c r="E87934" s="15"/>
    </row>
    <row r="87935" spans="5:5">
      <c r="E87935" s="15"/>
    </row>
    <row r="87936" spans="5:5">
      <c r="E87936" s="15"/>
    </row>
    <row r="87937" spans="5:5">
      <c r="E87937" s="15"/>
    </row>
    <row r="87938" spans="5:5">
      <c r="E87938" s="15"/>
    </row>
    <row r="87939" spans="5:5">
      <c r="E87939" s="15"/>
    </row>
    <row r="87940" spans="5:5">
      <c r="E87940" s="15"/>
    </row>
    <row r="87941" spans="5:5">
      <c r="E87941" s="15"/>
    </row>
    <row r="87942" spans="5:5">
      <c r="E87942" s="15"/>
    </row>
    <row r="87943" spans="5:5">
      <c r="E87943" s="15"/>
    </row>
    <row r="87944" spans="5:5">
      <c r="E87944" s="15"/>
    </row>
    <row r="87945" spans="5:5">
      <c r="E87945" s="15"/>
    </row>
    <row r="87946" spans="5:5">
      <c r="E87946" s="15"/>
    </row>
    <row r="87947" spans="5:5">
      <c r="E87947" s="15"/>
    </row>
    <row r="87948" spans="5:5">
      <c r="E87948" s="15"/>
    </row>
    <row r="87949" spans="5:5">
      <c r="E87949" s="15"/>
    </row>
    <row r="87950" spans="5:5">
      <c r="E87950" s="15"/>
    </row>
    <row r="87951" spans="5:5">
      <c r="E87951" s="15"/>
    </row>
    <row r="87952" spans="5:5">
      <c r="E87952" s="15"/>
    </row>
    <row r="87953" spans="5:5">
      <c r="E87953" s="15"/>
    </row>
    <row r="87954" spans="5:5">
      <c r="E87954" s="15"/>
    </row>
    <row r="87955" spans="5:5">
      <c r="E87955" s="15"/>
    </row>
    <row r="87956" spans="5:5">
      <c r="E87956" s="15"/>
    </row>
    <row r="87957" spans="5:5">
      <c r="E87957" s="15"/>
    </row>
    <row r="87958" spans="5:5">
      <c r="E87958" s="15"/>
    </row>
    <row r="87959" spans="5:5">
      <c r="E87959" s="15"/>
    </row>
    <row r="87960" spans="5:5">
      <c r="E87960" s="15"/>
    </row>
    <row r="87961" spans="5:5">
      <c r="E87961" s="15"/>
    </row>
    <row r="87962" spans="5:5">
      <c r="E87962" s="15"/>
    </row>
    <row r="87963" spans="5:5">
      <c r="E87963" s="15"/>
    </row>
    <row r="87964" spans="5:5">
      <c r="E87964" s="15"/>
    </row>
    <row r="87965" spans="5:5">
      <c r="E87965" s="15"/>
    </row>
    <row r="87966" spans="5:5">
      <c r="E87966" s="15"/>
    </row>
    <row r="87967" spans="5:5">
      <c r="E87967" s="15"/>
    </row>
    <row r="87968" spans="5:5">
      <c r="E87968" s="15"/>
    </row>
    <row r="87969" spans="5:5">
      <c r="E87969" s="15"/>
    </row>
    <row r="87970" spans="5:5">
      <c r="E87970" s="15"/>
    </row>
    <row r="87971" spans="5:5">
      <c r="E87971" s="15"/>
    </row>
    <row r="87972" spans="5:5">
      <c r="E87972" s="15"/>
    </row>
    <row r="87973" spans="5:5">
      <c r="E87973" s="15"/>
    </row>
    <row r="87974" spans="5:5">
      <c r="E87974" s="15"/>
    </row>
    <row r="87975" spans="5:5">
      <c r="E87975" s="15"/>
    </row>
    <row r="87976" spans="5:5">
      <c r="E87976" s="15"/>
    </row>
    <row r="87977" spans="5:5">
      <c r="E87977" s="15"/>
    </row>
    <row r="87978" spans="5:5">
      <c r="E87978" s="15"/>
    </row>
    <row r="87979" spans="5:5">
      <c r="E87979" s="15"/>
    </row>
    <row r="87980" spans="5:5">
      <c r="E87980" s="15"/>
    </row>
    <row r="87981" spans="5:5">
      <c r="E87981" s="15"/>
    </row>
    <row r="87982" spans="5:5">
      <c r="E87982" s="15"/>
    </row>
    <row r="87983" spans="5:5">
      <c r="E87983" s="15"/>
    </row>
    <row r="87984" spans="5:5">
      <c r="E87984" s="15"/>
    </row>
    <row r="87985" spans="5:5">
      <c r="E87985" s="15"/>
    </row>
    <row r="87986" spans="5:5">
      <c r="E87986" s="15"/>
    </row>
    <row r="87987" spans="5:5">
      <c r="E87987" s="15"/>
    </row>
    <row r="87988" spans="5:5">
      <c r="E87988" s="15"/>
    </row>
    <row r="87989" spans="5:5">
      <c r="E87989" s="15"/>
    </row>
    <row r="87990" spans="5:5">
      <c r="E87990" s="15"/>
    </row>
    <row r="87991" spans="5:5">
      <c r="E87991" s="15"/>
    </row>
    <row r="87992" spans="5:5">
      <c r="E87992" s="15"/>
    </row>
    <row r="87993" spans="5:5">
      <c r="E87993" s="15"/>
    </row>
    <row r="87994" spans="5:5">
      <c r="E87994" s="15"/>
    </row>
    <row r="87995" spans="5:5">
      <c r="E87995" s="15"/>
    </row>
    <row r="87996" spans="5:5">
      <c r="E87996" s="15"/>
    </row>
    <row r="87997" spans="5:5">
      <c r="E87997" s="15"/>
    </row>
    <row r="87998" spans="5:5">
      <c r="E87998" s="15"/>
    </row>
    <row r="87999" spans="5:5">
      <c r="E87999" s="15"/>
    </row>
    <row r="88000" spans="5:5">
      <c r="E88000" s="15"/>
    </row>
    <row r="88001" spans="5:5">
      <c r="E88001" s="15"/>
    </row>
    <row r="88002" spans="5:5">
      <c r="E88002" s="15"/>
    </row>
    <row r="88003" spans="5:5">
      <c r="E88003" s="15"/>
    </row>
    <row r="88004" spans="5:5">
      <c r="E88004" s="15"/>
    </row>
    <row r="88005" spans="5:5">
      <c r="E88005" s="15"/>
    </row>
    <row r="88006" spans="5:5">
      <c r="E88006" s="15"/>
    </row>
    <row r="88007" spans="5:5">
      <c r="E88007" s="15"/>
    </row>
    <row r="88008" spans="5:5">
      <c r="E88008" s="15"/>
    </row>
    <row r="88009" spans="5:5">
      <c r="E88009" s="15"/>
    </row>
    <row r="88010" spans="5:5">
      <c r="E88010" s="15"/>
    </row>
    <row r="88011" spans="5:5">
      <c r="E88011" s="15"/>
    </row>
    <row r="88012" spans="5:5">
      <c r="E88012" s="15"/>
    </row>
    <row r="88013" spans="5:5">
      <c r="E88013" s="15"/>
    </row>
    <row r="88014" spans="5:5">
      <c r="E88014" s="15"/>
    </row>
    <row r="88015" spans="5:5">
      <c r="E88015" s="15"/>
    </row>
    <row r="88016" spans="5:5">
      <c r="E88016" s="15"/>
    </row>
    <row r="88017" spans="5:5">
      <c r="E88017" s="15"/>
    </row>
    <row r="88018" spans="5:5">
      <c r="E88018" s="15"/>
    </row>
    <row r="88019" spans="5:5">
      <c r="E88019" s="15"/>
    </row>
    <row r="88020" spans="5:5">
      <c r="E88020" s="15"/>
    </row>
    <row r="88021" spans="5:5">
      <c r="E88021" s="15"/>
    </row>
    <row r="88022" spans="5:5">
      <c r="E88022" s="15"/>
    </row>
    <row r="88023" spans="5:5">
      <c r="E88023" s="15"/>
    </row>
    <row r="88024" spans="5:5">
      <c r="E88024" s="15"/>
    </row>
    <row r="88025" spans="5:5">
      <c r="E88025" s="15"/>
    </row>
    <row r="88026" spans="5:5">
      <c r="E88026" s="15"/>
    </row>
    <row r="88027" spans="5:5">
      <c r="E88027" s="15"/>
    </row>
    <row r="88028" spans="5:5">
      <c r="E88028" s="15"/>
    </row>
    <row r="88029" spans="5:5">
      <c r="E88029" s="15"/>
    </row>
    <row r="88030" spans="5:5">
      <c r="E88030" s="15"/>
    </row>
    <row r="88031" spans="5:5">
      <c r="E88031" s="15"/>
    </row>
    <row r="88032" spans="5:5">
      <c r="E88032" s="15"/>
    </row>
    <row r="88033" spans="5:5">
      <c r="E88033" s="15"/>
    </row>
    <row r="88034" spans="5:5">
      <c r="E88034" s="15"/>
    </row>
    <row r="88035" spans="5:5">
      <c r="E88035" s="15"/>
    </row>
    <row r="88036" spans="5:5">
      <c r="E88036" s="15"/>
    </row>
    <row r="88037" spans="5:5">
      <c r="E88037" s="15"/>
    </row>
    <row r="88038" spans="5:5">
      <c r="E88038" s="15"/>
    </row>
    <row r="88039" spans="5:5">
      <c r="E88039" s="15"/>
    </row>
    <row r="88040" spans="5:5">
      <c r="E88040" s="15"/>
    </row>
    <row r="88041" spans="5:5">
      <c r="E88041" s="15"/>
    </row>
    <row r="88042" spans="5:5">
      <c r="E88042" s="15"/>
    </row>
    <row r="88043" spans="5:5">
      <c r="E88043" s="15"/>
    </row>
    <row r="88044" spans="5:5">
      <c r="E88044" s="15"/>
    </row>
    <row r="88045" spans="5:5">
      <c r="E88045" s="15"/>
    </row>
    <row r="88046" spans="5:5">
      <c r="E88046" s="15"/>
    </row>
    <row r="88047" spans="5:5">
      <c r="E88047" s="15"/>
    </row>
    <row r="88048" spans="5:5">
      <c r="E88048" s="15"/>
    </row>
    <row r="88049" spans="5:5">
      <c r="E88049" s="15"/>
    </row>
    <row r="88050" spans="5:5">
      <c r="E88050" s="15"/>
    </row>
    <row r="88051" spans="5:5">
      <c r="E88051" s="15"/>
    </row>
    <row r="88052" spans="5:5">
      <c r="E88052" s="15"/>
    </row>
    <row r="88053" spans="5:5">
      <c r="E88053" s="15"/>
    </row>
    <row r="88054" spans="5:5">
      <c r="E88054" s="15"/>
    </row>
    <row r="88055" spans="5:5">
      <c r="E88055" s="15"/>
    </row>
    <row r="88056" spans="5:5">
      <c r="E88056" s="15"/>
    </row>
    <row r="88057" spans="5:5">
      <c r="E88057" s="15"/>
    </row>
    <row r="88058" spans="5:5">
      <c r="E88058" s="15"/>
    </row>
    <row r="88059" spans="5:5">
      <c r="E88059" s="15"/>
    </row>
    <row r="88060" spans="5:5">
      <c r="E88060" s="15"/>
    </row>
    <row r="88061" spans="5:5">
      <c r="E88061" s="15"/>
    </row>
    <row r="88062" spans="5:5">
      <c r="E88062" s="15"/>
    </row>
    <row r="88063" spans="5:5">
      <c r="E88063" s="15"/>
    </row>
    <row r="88064" spans="5:5">
      <c r="E88064" s="15"/>
    </row>
    <row r="88065" spans="5:5">
      <c r="E88065" s="15"/>
    </row>
    <row r="88066" spans="5:5">
      <c r="E88066" s="15"/>
    </row>
    <row r="88067" spans="5:5">
      <c r="E88067" s="15"/>
    </row>
    <row r="88068" spans="5:5">
      <c r="E88068" s="15"/>
    </row>
    <row r="88069" spans="5:5">
      <c r="E88069" s="15"/>
    </row>
    <row r="88070" spans="5:5">
      <c r="E88070" s="15"/>
    </row>
    <row r="88071" spans="5:5">
      <c r="E88071" s="15"/>
    </row>
    <row r="88072" spans="5:5">
      <c r="E88072" s="15"/>
    </row>
    <row r="88073" spans="5:5">
      <c r="E88073" s="15"/>
    </row>
    <row r="88074" spans="5:5">
      <c r="E88074" s="15"/>
    </row>
    <row r="88075" spans="5:5">
      <c r="E88075" s="15"/>
    </row>
    <row r="88076" spans="5:5">
      <c r="E88076" s="15"/>
    </row>
    <row r="88077" spans="5:5">
      <c r="E88077" s="15"/>
    </row>
    <row r="88078" spans="5:5">
      <c r="E88078" s="15"/>
    </row>
    <row r="88079" spans="5:5">
      <c r="E88079" s="15"/>
    </row>
    <row r="88080" spans="5:5">
      <c r="E88080" s="15"/>
    </row>
    <row r="88081" spans="5:5">
      <c r="E88081" s="15"/>
    </row>
    <row r="88082" spans="5:5">
      <c r="E88082" s="15"/>
    </row>
    <row r="88083" spans="5:5">
      <c r="E88083" s="15"/>
    </row>
    <row r="88084" spans="5:5">
      <c r="E88084" s="15"/>
    </row>
    <row r="88085" spans="5:5">
      <c r="E88085" s="15"/>
    </row>
    <row r="88086" spans="5:5">
      <c r="E88086" s="15"/>
    </row>
    <row r="88087" spans="5:5">
      <c r="E88087" s="15"/>
    </row>
    <row r="88088" spans="5:5">
      <c r="E88088" s="15"/>
    </row>
    <row r="88089" spans="5:5">
      <c r="E88089" s="15"/>
    </row>
    <row r="88090" spans="5:5">
      <c r="E88090" s="15"/>
    </row>
    <row r="88091" spans="5:5">
      <c r="E88091" s="15"/>
    </row>
    <row r="88092" spans="5:5">
      <c r="E88092" s="15"/>
    </row>
    <row r="88093" spans="5:5">
      <c r="E88093" s="15"/>
    </row>
    <row r="88094" spans="5:5">
      <c r="E88094" s="15"/>
    </row>
    <row r="88095" spans="5:5">
      <c r="E88095" s="15"/>
    </row>
    <row r="88096" spans="5:5">
      <c r="E88096" s="15"/>
    </row>
    <row r="88097" spans="5:5">
      <c r="E88097" s="15"/>
    </row>
    <row r="88098" spans="5:5">
      <c r="E88098" s="15"/>
    </row>
    <row r="88099" spans="5:5">
      <c r="E88099" s="15"/>
    </row>
    <row r="88100" spans="5:5">
      <c r="E88100" s="15"/>
    </row>
    <row r="88101" spans="5:5">
      <c r="E88101" s="15"/>
    </row>
    <row r="88102" spans="5:5">
      <c r="E88102" s="15"/>
    </row>
    <row r="88103" spans="5:5">
      <c r="E88103" s="15"/>
    </row>
    <row r="88104" spans="5:5">
      <c r="E88104" s="15"/>
    </row>
    <row r="88105" spans="5:5">
      <c r="E88105" s="15"/>
    </row>
    <row r="88106" spans="5:5">
      <c r="E88106" s="15"/>
    </row>
    <row r="88107" spans="5:5">
      <c r="E88107" s="15"/>
    </row>
    <row r="88108" spans="5:5">
      <c r="E88108" s="15"/>
    </row>
    <row r="88109" spans="5:5">
      <c r="E88109" s="15"/>
    </row>
    <row r="88110" spans="5:5">
      <c r="E88110" s="15"/>
    </row>
    <row r="88111" spans="5:5">
      <c r="E88111" s="15"/>
    </row>
    <row r="88112" spans="5:5">
      <c r="E88112" s="15"/>
    </row>
    <row r="88113" spans="5:5">
      <c r="E88113" s="15"/>
    </row>
    <row r="88114" spans="5:5">
      <c r="E88114" s="15"/>
    </row>
    <row r="88115" spans="5:5">
      <c r="E88115" s="15"/>
    </row>
    <row r="88116" spans="5:5">
      <c r="E88116" s="15"/>
    </row>
    <row r="88117" spans="5:5">
      <c r="E88117" s="15"/>
    </row>
    <row r="88118" spans="5:5">
      <c r="E88118" s="15"/>
    </row>
    <row r="88119" spans="5:5">
      <c r="E88119" s="15"/>
    </row>
    <row r="88120" spans="5:5">
      <c r="E88120" s="15"/>
    </row>
    <row r="88121" spans="5:5">
      <c r="E88121" s="15"/>
    </row>
    <row r="88122" spans="5:5">
      <c r="E88122" s="15"/>
    </row>
    <row r="88123" spans="5:5">
      <c r="E88123" s="15"/>
    </row>
    <row r="88124" spans="5:5">
      <c r="E88124" s="15"/>
    </row>
    <row r="88125" spans="5:5">
      <c r="E88125" s="15"/>
    </row>
    <row r="88126" spans="5:5">
      <c r="E88126" s="15"/>
    </row>
    <row r="88127" spans="5:5">
      <c r="E88127" s="15"/>
    </row>
    <row r="88128" spans="5:5">
      <c r="E88128" s="15"/>
    </row>
    <row r="88129" spans="5:5">
      <c r="E88129" s="15"/>
    </row>
    <row r="88130" spans="5:5">
      <c r="E88130" s="15"/>
    </row>
    <row r="88131" spans="5:5">
      <c r="E88131" s="15"/>
    </row>
    <row r="88132" spans="5:5">
      <c r="E88132" s="15"/>
    </row>
    <row r="88133" spans="5:5">
      <c r="E88133" s="15"/>
    </row>
    <row r="88134" spans="5:5">
      <c r="E88134" s="15"/>
    </row>
    <row r="88135" spans="5:5">
      <c r="E88135" s="15"/>
    </row>
    <row r="88136" spans="5:5">
      <c r="E88136" s="15"/>
    </row>
    <row r="88137" spans="5:5">
      <c r="E88137" s="15"/>
    </row>
    <row r="88138" spans="5:5">
      <c r="E88138" s="15"/>
    </row>
    <row r="88139" spans="5:5">
      <c r="E88139" s="15"/>
    </row>
    <row r="88140" spans="5:5">
      <c r="E88140" s="15"/>
    </row>
    <row r="88141" spans="5:5">
      <c r="E88141" s="15"/>
    </row>
    <row r="88142" spans="5:5">
      <c r="E88142" s="15"/>
    </row>
    <row r="88143" spans="5:5">
      <c r="E88143" s="15"/>
    </row>
    <row r="88144" spans="5:5">
      <c r="E88144" s="15"/>
    </row>
    <row r="88145" spans="5:5">
      <c r="E88145" s="15"/>
    </row>
    <row r="88146" spans="5:5">
      <c r="E88146" s="15"/>
    </row>
    <row r="88147" spans="5:5">
      <c r="E88147" s="15"/>
    </row>
    <row r="88148" spans="5:5">
      <c r="E88148" s="15"/>
    </row>
    <row r="88149" spans="5:5">
      <c r="E88149" s="15"/>
    </row>
    <row r="88150" spans="5:5">
      <c r="E88150" s="15"/>
    </row>
    <row r="88151" spans="5:5">
      <c r="E88151" s="15"/>
    </row>
    <row r="88152" spans="5:5">
      <c r="E88152" s="15"/>
    </row>
    <row r="88153" spans="5:5">
      <c r="E88153" s="15"/>
    </row>
    <row r="88154" spans="5:5">
      <c r="E88154" s="15"/>
    </row>
    <row r="88155" spans="5:5">
      <c r="E88155" s="15"/>
    </row>
    <row r="88156" spans="5:5">
      <c r="E88156" s="15"/>
    </row>
    <row r="88157" spans="5:5">
      <c r="E88157" s="15"/>
    </row>
    <row r="88158" spans="5:5">
      <c r="E88158" s="15"/>
    </row>
    <row r="88159" spans="5:5">
      <c r="E88159" s="15"/>
    </row>
    <row r="88160" spans="5:5">
      <c r="E88160" s="15"/>
    </row>
    <row r="88161" spans="5:5">
      <c r="E88161" s="15"/>
    </row>
    <row r="88162" spans="5:5">
      <c r="E88162" s="15"/>
    </row>
    <row r="88163" spans="5:5">
      <c r="E88163" s="15"/>
    </row>
    <row r="88164" spans="5:5">
      <c r="E88164" s="15"/>
    </row>
    <row r="88165" spans="5:5">
      <c r="E88165" s="15"/>
    </row>
    <row r="88166" spans="5:5">
      <c r="E88166" s="15"/>
    </row>
    <row r="88167" spans="5:5">
      <c r="E88167" s="15"/>
    </row>
    <row r="88168" spans="5:5">
      <c r="E88168" s="15"/>
    </row>
    <row r="88169" spans="5:5">
      <c r="E88169" s="15"/>
    </row>
    <row r="88170" spans="5:5">
      <c r="E88170" s="15"/>
    </row>
    <row r="88171" spans="5:5">
      <c r="E88171" s="15"/>
    </row>
    <row r="88172" spans="5:5">
      <c r="E88172" s="15"/>
    </row>
    <row r="88173" spans="5:5">
      <c r="E88173" s="15"/>
    </row>
    <row r="88174" spans="5:5">
      <c r="E88174" s="15"/>
    </row>
    <row r="88175" spans="5:5">
      <c r="E88175" s="15"/>
    </row>
    <row r="88176" spans="5:5">
      <c r="E88176" s="15"/>
    </row>
    <row r="88177" spans="5:5">
      <c r="E88177" s="15"/>
    </row>
    <row r="88178" spans="5:5">
      <c r="E88178" s="15"/>
    </row>
    <row r="88179" spans="5:5">
      <c r="E88179" s="15"/>
    </row>
    <row r="88180" spans="5:5">
      <c r="E88180" s="15"/>
    </row>
    <row r="88181" spans="5:5">
      <c r="E88181" s="15"/>
    </row>
    <row r="88182" spans="5:5">
      <c r="E88182" s="15"/>
    </row>
    <row r="88183" spans="5:5">
      <c r="E88183" s="15"/>
    </row>
    <row r="88184" spans="5:5">
      <c r="E88184" s="15"/>
    </row>
    <row r="88185" spans="5:5">
      <c r="E88185" s="15"/>
    </row>
    <row r="88186" spans="5:5">
      <c r="E88186" s="15"/>
    </row>
    <row r="88187" spans="5:5">
      <c r="E88187" s="15"/>
    </row>
    <row r="88188" spans="5:5">
      <c r="E88188" s="15"/>
    </row>
    <row r="88189" spans="5:5">
      <c r="E88189" s="15"/>
    </row>
    <row r="88190" spans="5:5">
      <c r="E88190" s="15"/>
    </row>
    <row r="88191" spans="5:5">
      <c r="E88191" s="15"/>
    </row>
    <row r="88192" spans="5:5">
      <c r="E88192" s="15"/>
    </row>
    <row r="88193" spans="5:5">
      <c r="E88193" s="15"/>
    </row>
    <row r="88194" spans="5:5">
      <c r="E88194" s="15"/>
    </row>
    <row r="88195" spans="5:5">
      <c r="E88195" s="15"/>
    </row>
    <row r="88196" spans="5:5">
      <c r="E88196" s="15"/>
    </row>
    <row r="88197" spans="5:5">
      <c r="E88197" s="15"/>
    </row>
    <row r="88198" spans="5:5">
      <c r="E88198" s="15"/>
    </row>
    <row r="88199" spans="5:5">
      <c r="E88199" s="15"/>
    </row>
    <row r="88200" spans="5:5">
      <c r="E88200" s="15"/>
    </row>
    <row r="88201" spans="5:5">
      <c r="E88201" s="15"/>
    </row>
    <row r="88202" spans="5:5">
      <c r="E88202" s="15"/>
    </row>
    <row r="88203" spans="5:5">
      <c r="E88203" s="15"/>
    </row>
    <row r="88204" spans="5:5">
      <c r="E88204" s="15"/>
    </row>
    <row r="88205" spans="5:5">
      <c r="E88205" s="15"/>
    </row>
    <row r="88206" spans="5:5">
      <c r="E88206" s="15"/>
    </row>
    <row r="88207" spans="5:5">
      <c r="E88207" s="15"/>
    </row>
    <row r="88208" spans="5:5">
      <c r="E88208" s="15"/>
    </row>
    <row r="88209" spans="5:5">
      <c r="E88209" s="15"/>
    </row>
    <row r="88210" spans="5:5">
      <c r="E88210" s="15"/>
    </row>
    <row r="88211" spans="5:5">
      <c r="E88211" s="15"/>
    </row>
    <row r="88212" spans="5:5">
      <c r="E88212" s="15"/>
    </row>
    <row r="88213" spans="5:5">
      <c r="E88213" s="15"/>
    </row>
    <row r="88214" spans="5:5">
      <c r="E88214" s="15"/>
    </row>
    <row r="88215" spans="5:5">
      <c r="E88215" s="15"/>
    </row>
    <row r="88216" spans="5:5">
      <c r="E88216" s="15"/>
    </row>
    <row r="88217" spans="5:5">
      <c r="E88217" s="15"/>
    </row>
    <row r="88218" spans="5:5">
      <c r="E88218" s="15"/>
    </row>
    <row r="88219" spans="5:5">
      <c r="E88219" s="15"/>
    </row>
    <row r="88220" spans="5:5">
      <c r="E88220" s="15"/>
    </row>
    <row r="88221" spans="5:5">
      <c r="E88221" s="15"/>
    </row>
    <row r="88222" spans="5:5">
      <c r="E88222" s="15"/>
    </row>
    <row r="88223" spans="5:5">
      <c r="E88223" s="15"/>
    </row>
    <row r="88224" spans="5:5">
      <c r="E88224" s="15"/>
    </row>
    <row r="88225" spans="5:5">
      <c r="E88225" s="15"/>
    </row>
    <row r="88226" spans="5:5">
      <c r="E88226" s="15"/>
    </row>
    <row r="88227" spans="5:5">
      <c r="E88227" s="15"/>
    </row>
    <row r="88228" spans="5:5">
      <c r="E88228" s="15"/>
    </row>
    <row r="88229" spans="5:5">
      <c r="E88229" s="15"/>
    </row>
    <row r="88230" spans="5:5">
      <c r="E88230" s="15"/>
    </row>
    <row r="88231" spans="5:5">
      <c r="E88231" s="15"/>
    </row>
    <row r="88232" spans="5:5">
      <c r="E88232" s="15"/>
    </row>
    <row r="88233" spans="5:5">
      <c r="E88233" s="15"/>
    </row>
    <row r="88234" spans="5:5">
      <c r="E88234" s="15"/>
    </row>
    <row r="88235" spans="5:5">
      <c r="E88235" s="15"/>
    </row>
    <row r="88236" spans="5:5">
      <c r="E88236" s="15"/>
    </row>
    <row r="88237" spans="5:5">
      <c r="E88237" s="15"/>
    </row>
    <row r="88238" spans="5:5">
      <c r="E88238" s="15"/>
    </row>
    <row r="88239" spans="5:5">
      <c r="E88239" s="15"/>
    </row>
    <row r="88240" spans="5:5">
      <c r="E88240" s="15"/>
    </row>
    <row r="88241" spans="5:5">
      <c r="E88241" s="15"/>
    </row>
    <row r="88242" spans="5:5">
      <c r="E88242" s="15"/>
    </row>
    <row r="88243" spans="5:5">
      <c r="E88243" s="15"/>
    </row>
    <row r="88244" spans="5:5">
      <c r="E88244" s="15"/>
    </row>
    <row r="88245" spans="5:5">
      <c r="E88245" s="15"/>
    </row>
    <row r="88246" spans="5:5">
      <c r="E88246" s="15"/>
    </row>
    <row r="88247" spans="5:5">
      <c r="E88247" s="15"/>
    </row>
    <row r="88248" spans="5:5">
      <c r="E88248" s="15"/>
    </row>
    <row r="88249" spans="5:5">
      <c r="E88249" s="15"/>
    </row>
    <row r="88250" spans="5:5">
      <c r="E88250" s="15"/>
    </row>
    <row r="88251" spans="5:5">
      <c r="E88251" s="15"/>
    </row>
    <row r="88252" spans="5:5">
      <c r="E88252" s="15"/>
    </row>
    <row r="88253" spans="5:5">
      <c r="E88253" s="15"/>
    </row>
    <row r="88254" spans="5:5">
      <c r="E88254" s="15"/>
    </row>
    <row r="88255" spans="5:5">
      <c r="E88255" s="15"/>
    </row>
    <row r="88256" spans="5:5">
      <c r="E88256" s="15"/>
    </row>
    <row r="88257" spans="5:5">
      <c r="E88257" s="15"/>
    </row>
    <row r="88258" spans="5:5">
      <c r="E88258" s="15"/>
    </row>
    <row r="88259" spans="5:5">
      <c r="E88259" s="15"/>
    </row>
    <row r="88260" spans="5:5">
      <c r="E88260" s="15"/>
    </row>
    <row r="88261" spans="5:5">
      <c r="E88261" s="15"/>
    </row>
    <row r="88262" spans="5:5">
      <c r="E88262" s="15"/>
    </row>
    <row r="88263" spans="5:5">
      <c r="E88263" s="15"/>
    </row>
    <row r="88264" spans="5:5">
      <c r="E88264" s="15"/>
    </row>
    <row r="88265" spans="5:5">
      <c r="E88265" s="15"/>
    </row>
    <row r="88266" spans="5:5">
      <c r="E88266" s="15"/>
    </row>
    <row r="88267" spans="5:5">
      <c r="E88267" s="15"/>
    </row>
    <row r="88268" spans="5:5">
      <c r="E88268" s="15"/>
    </row>
    <row r="88269" spans="5:5">
      <c r="E88269" s="15"/>
    </row>
    <row r="88270" spans="5:5">
      <c r="E88270" s="15"/>
    </row>
    <row r="88271" spans="5:5">
      <c r="E88271" s="15"/>
    </row>
    <row r="88272" spans="5:5">
      <c r="E88272" s="15"/>
    </row>
    <row r="88273" spans="5:5">
      <c r="E88273" s="15"/>
    </row>
    <row r="88274" spans="5:5">
      <c r="E88274" s="15"/>
    </row>
    <row r="88275" spans="5:5">
      <c r="E88275" s="15"/>
    </row>
    <row r="88276" spans="5:5">
      <c r="E88276" s="15"/>
    </row>
    <row r="88277" spans="5:5">
      <c r="E88277" s="15"/>
    </row>
    <row r="88278" spans="5:5">
      <c r="E88278" s="15"/>
    </row>
    <row r="88279" spans="5:5">
      <c r="E88279" s="15"/>
    </row>
    <row r="88280" spans="5:5">
      <c r="E88280" s="15"/>
    </row>
    <row r="88281" spans="5:5">
      <c r="E88281" s="15"/>
    </row>
    <row r="88282" spans="5:5">
      <c r="E88282" s="15"/>
    </row>
    <row r="88283" spans="5:5">
      <c r="E88283" s="15"/>
    </row>
    <row r="88284" spans="5:5">
      <c r="E88284" s="15"/>
    </row>
    <row r="88285" spans="5:5">
      <c r="E88285" s="15"/>
    </row>
    <row r="88286" spans="5:5">
      <c r="E88286" s="15"/>
    </row>
    <row r="88287" spans="5:5">
      <c r="E88287" s="15"/>
    </row>
    <row r="88288" spans="5:5">
      <c r="E88288" s="15"/>
    </row>
    <row r="88289" spans="5:5">
      <c r="E88289" s="15"/>
    </row>
    <row r="88290" spans="5:5">
      <c r="E88290" s="15"/>
    </row>
    <row r="88291" spans="5:5">
      <c r="E88291" s="15"/>
    </row>
    <row r="88292" spans="5:5">
      <c r="E88292" s="15"/>
    </row>
    <row r="88293" spans="5:5">
      <c r="E88293" s="15"/>
    </row>
    <row r="88294" spans="5:5">
      <c r="E88294" s="15"/>
    </row>
    <row r="88295" spans="5:5">
      <c r="E88295" s="15"/>
    </row>
    <row r="88296" spans="5:5">
      <c r="E88296" s="15"/>
    </row>
    <row r="88297" spans="5:5">
      <c r="E88297" s="15"/>
    </row>
    <row r="88298" spans="5:5">
      <c r="E88298" s="15"/>
    </row>
    <row r="88299" spans="5:5">
      <c r="E88299" s="15"/>
    </row>
    <row r="88300" spans="5:5">
      <c r="E88300" s="15"/>
    </row>
    <row r="88301" spans="5:5">
      <c r="E88301" s="15"/>
    </row>
    <row r="88302" spans="5:5">
      <c r="E88302" s="15"/>
    </row>
    <row r="88303" spans="5:5">
      <c r="E88303" s="15"/>
    </row>
    <row r="88304" spans="5:5">
      <c r="E88304" s="15"/>
    </row>
    <row r="88305" spans="5:5">
      <c r="E88305" s="15"/>
    </row>
    <row r="88306" spans="5:5">
      <c r="E88306" s="15"/>
    </row>
    <row r="88307" spans="5:5">
      <c r="E88307" s="15"/>
    </row>
    <row r="88308" spans="5:5">
      <c r="E88308" s="15"/>
    </row>
    <row r="88309" spans="5:5">
      <c r="E88309" s="15"/>
    </row>
    <row r="88310" spans="5:5">
      <c r="E88310" s="15"/>
    </row>
    <row r="88311" spans="5:5">
      <c r="E88311" s="15"/>
    </row>
    <row r="88312" spans="5:5">
      <c r="E88312" s="15"/>
    </row>
    <row r="88313" spans="5:5">
      <c r="E88313" s="15"/>
    </row>
    <row r="88314" spans="5:5">
      <c r="E88314" s="15"/>
    </row>
    <row r="88315" spans="5:5">
      <c r="E88315" s="15"/>
    </row>
    <row r="88316" spans="5:5">
      <c r="E88316" s="15"/>
    </row>
    <row r="88317" spans="5:5">
      <c r="E88317" s="15"/>
    </row>
    <row r="88318" spans="5:5">
      <c r="E88318" s="15"/>
    </row>
    <row r="88319" spans="5:5">
      <c r="E88319" s="15"/>
    </row>
    <row r="88320" spans="5:5">
      <c r="E88320" s="15"/>
    </row>
    <row r="88321" spans="5:5">
      <c r="E88321" s="15"/>
    </row>
    <row r="88322" spans="5:5">
      <c r="E88322" s="15"/>
    </row>
    <row r="88323" spans="5:5">
      <c r="E88323" s="15"/>
    </row>
    <row r="88324" spans="5:5">
      <c r="E88324" s="15"/>
    </row>
    <row r="88325" spans="5:5">
      <c r="E88325" s="15"/>
    </row>
    <row r="88326" spans="5:5">
      <c r="E88326" s="15"/>
    </row>
    <row r="88327" spans="5:5">
      <c r="E88327" s="15"/>
    </row>
    <row r="88328" spans="5:5">
      <c r="E88328" s="15"/>
    </row>
    <row r="88329" spans="5:5">
      <c r="E88329" s="15"/>
    </row>
    <row r="88330" spans="5:5">
      <c r="E88330" s="15"/>
    </row>
    <row r="88331" spans="5:5">
      <c r="E88331" s="15"/>
    </row>
    <row r="88332" spans="5:5">
      <c r="E88332" s="15"/>
    </row>
    <row r="88333" spans="5:5">
      <c r="E88333" s="15"/>
    </row>
    <row r="88334" spans="5:5">
      <c r="E88334" s="15"/>
    </row>
    <row r="88335" spans="5:5">
      <c r="E88335" s="15"/>
    </row>
    <row r="88336" spans="5:5">
      <c r="E88336" s="15"/>
    </row>
    <row r="88337" spans="5:5">
      <c r="E88337" s="15"/>
    </row>
    <row r="88338" spans="5:5">
      <c r="E88338" s="15"/>
    </row>
    <row r="88339" spans="5:5">
      <c r="E88339" s="15"/>
    </row>
    <row r="88340" spans="5:5">
      <c r="E88340" s="15"/>
    </row>
    <row r="88341" spans="5:5">
      <c r="E88341" s="15"/>
    </row>
    <row r="88342" spans="5:5">
      <c r="E88342" s="15"/>
    </row>
    <row r="88343" spans="5:5">
      <c r="E88343" s="15"/>
    </row>
    <row r="88344" spans="5:5">
      <c r="E88344" s="15"/>
    </row>
    <row r="88345" spans="5:5">
      <c r="E88345" s="15"/>
    </row>
    <row r="88346" spans="5:5">
      <c r="E88346" s="15"/>
    </row>
    <row r="88347" spans="5:5">
      <c r="E88347" s="15"/>
    </row>
    <row r="88348" spans="5:5">
      <c r="E88348" s="15"/>
    </row>
    <row r="88349" spans="5:5">
      <c r="E88349" s="15"/>
    </row>
    <row r="88350" spans="5:5">
      <c r="E88350" s="15"/>
    </row>
    <row r="88351" spans="5:5">
      <c r="E88351" s="15"/>
    </row>
    <row r="88352" spans="5:5">
      <c r="E88352" s="15"/>
    </row>
    <row r="88353" spans="5:5">
      <c r="E88353" s="15"/>
    </row>
    <row r="88354" spans="5:5">
      <c r="E88354" s="15"/>
    </row>
    <row r="88355" spans="5:5">
      <c r="E88355" s="15"/>
    </row>
    <row r="88356" spans="5:5">
      <c r="E88356" s="15"/>
    </row>
    <row r="88357" spans="5:5">
      <c r="E88357" s="15"/>
    </row>
    <row r="88358" spans="5:5">
      <c r="E88358" s="15"/>
    </row>
    <row r="88359" spans="5:5">
      <c r="E88359" s="15"/>
    </row>
    <row r="88360" spans="5:5">
      <c r="E88360" s="15"/>
    </row>
    <row r="88361" spans="5:5">
      <c r="E88361" s="15"/>
    </row>
    <row r="88362" spans="5:5">
      <c r="E88362" s="15"/>
    </row>
    <row r="88363" spans="5:5">
      <c r="E88363" s="15"/>
    </row>
    <row r="88364" spans="5:5">
      <c r="E88364" s="15"/>
    </row>
    <row r="88365" spans="5:5">
      <c r="E88365" s="15"/>
    </row>
    <row r="88366" spans="5:5">
      <c r="E88366" s="15"/>
    </row>
    <row r="88367" spans="5:5">
      <c r="E88367" s="15"/>
    </row>
    <row r="88368" spans="5:5">
      <c r="E88368" s="15"/>
    </row>
    <row r="88369" spans="5:5">
      <c r="E88369" s="15"/>
    </row>
    <row r="88370" spans="5:5">
      <c r="E88370" s="15"/>
    </row>
    <row r="88371" spans="5:5">
      <c r="E88371" s="15"/>
    </row>
    <row r="88372" spans="5:5">
      <c r="E88372" s="15"/>
    </row>
    <row r="88373" spans="5:5">
      <c r="E88373" s="15"/>
    </row>
    <row r="88374" spans="5:5">
      <c r="E88374" s="15"/>
    </row>
    <row r="88375" spans="5:5">
      <c r="E88375" s="15"/>
    </row>
    <row r="88376" spans="5:5">
      <c r="E88376" s="15"/>
    </row>
    <row r="88377" spans="5:5">
      <c r="E88377" s="15"/>
    </row>
    <row r="88378" spans="5:5">
      <c r="E88378" s="15"/>
    </row>
    <row r="88379" spans="5:5">
      <c r="E88379" s="15"/>
    </row>
    <row r="88380" spans="5:5">
      <c r="E88380" s="15"/>
    </row>
    <row r="88381" spans="5:5">
      <c r="E88381" s="15"/>
    </row>
    <row r="88382" spans="5:5">
      <c r="E88382" s="15"/>
    </row>
    <row r="88383" spans="5:5">
      <c r="E88383" s="15"/>
    </row>
    <row r="88384" spans="5:5">
      <c r="E88384" s="15"/>
    </row>
    <row r="88385" spans="5:5">
      <c r="E88385" s="15"/>
    </row>
    <row r="88386" spans="5:5">
      <c r="E88386" s="15"/>
    </row>
    <row r="88387" spans="5:5">
      <c r="E88387" s="15"/>
    </row>
    <row r="88388" spans="5:5">
      <c r="E88388" s="15"/>
    </row>
    <row r="88389" spans="5:5">
      <c r="E88389" s="15"/>
    </row>
    <row r="88390" spans="5:5">
      <c r="E88390" s="15"/>
    </row>
    <row r="88391" spans="5:5">
      <c r="E88391" s="15"/>
    </row>
    <row r="88392" spans="5:5">
      <c r="E88392" s="15"/>
    </row>
    <row r="88393" spans="5:5">
      <c r="E88393" s="15"/>
    </row>
    <row r="88394" spans="5:5">
      <c r="E88394" s="15"/>
    </row>
    <row r="88395" spans="5:5">
      <c r="E88395" s="15"/>
    </row>
    <row r="88396" spans="5:5">
      <c r="E88396" s="15"/>
    </row>
    <row r="88397" spans="5:5">
      <c r="E88397" s="15"/>
    </row>
    <row r="88398" spans="5:5">
      <c r="E88398" s="15"/>
    </row>
    <row r="88399" spans="5:5">
      <c r="E88399" s="15"/>
    </row>
    <row r="88400" spans="5:5">
      <c r="E88400" s="15"/>
    </row>
    <row r="88401" spans="5:5">
      <c r="E88401" s="15"/>
    </row>
    <row r="88402" spans="5:5">
      <c r="E88402" s="15"/>
    </row>
    <row r="88403" spans="5:5">
      <c r="E88403" s="15"/>
    </row>
    <row r="88404" spans="5:5">
      <c r="E88404" s="15"/>
    </row>
    <row r="88405" spans="5:5">
      <c r="E88405" s="15"/>
    </row>
    <row r="88406" spans="5:5">
      <c r="E88406" s="15"/>
    </row>
    <row r="88407" spans="5:5">
      <c r="E88407" s="15"/>
    </row>
    <row r="88408" spans="5:5">
      <c r="E88408" s="15"/>
    </row>
    <row r="88409" spans="5:5">
      <c r="E88409" s="15"/>
    </row>
    <row r="88410" spans="5:5">
      <c r="E88410" s="15"/>
    </row>
    <row r="88411" spans="5:5">
      <c r="E88411" s="15"/>
    </row>
    <row r="88412" spans="5:5">
      <c r="E88412" s="15"/>
    </row>
    <row r="88413" spans="5:5">
      <c r="E88413" s="15"/>
    </row>
    <row r="88414" spans="5:5">
      <c r="E88414" s="15"/>
    </row>
    <row r="88415" spans="5:5">
      <c r="E88415" s="15"/>
    </row>
    <row r="88416" spans="5:5">
      <c r="E88416" s="15"/>
    </row>
    <row r="88417" spans="5:5">
      <c r="E88417" s="15"/>
    </row>
    <row r="88418" spans="5:5">
      <c r="E88418" s="15"/>
    </row>
    <row r="88419" spans="5:5">
      <c r="E88419" s="15"/>
    </row>
    <row r="88420" spans="5:5">
      <c r="E88420" s="15"/>
    </row>
    <row r="88421" spans="5:5">
      <c r="E88421" s="15"/>
    </row>
    <row r="88422" spans="5:5">
      <c r="E88422" s="15"/>
    </row>
    <row r="88423" spans="5:5">
      <c r="E88423" s="15"/>
    </row>
    <row r="88424" spans="5:5">
      <c r="E88424" s="15"/>
    </row>
    <row r="88425" spans="5:5">
      <c r="E88425" s="15"/>
    </row>
    <row r="88426" spans="5:5">
      <c r="E88426" s="15"/>
    </row>
    <row r="88427" spans="5:5">
      <c r="E88427" s="15"/>
    </row>
    <row r="88428" spans="5:5">
      <c r="E88428" s="15"/>
    </row>
    <row r="88429" spans="5:5">
      <c r="E88429" s="15"/>
    </row>
    <row r="88430" spans="5:5">
      <c r="E88430" s="15"/>
    </row>
    <row r="88431" spans="5:5">
      <c r="E88431" s="15"/>
    </row>
    <row r="88432" spans="5:5">
      <c r="E88432" s="15"/>
    </row>
    <row r="88433" spans="5:5">
      <c r="E88433" s="15"/>
    </row>
    <row r="88434" spans="5:5">
      <c r="E88434" s="15"/>
    </row>
    <row r="88435" spans="5:5">
      <c r="E88435" s="15"/>
    </row>
    <row r="88436" spans="5:5">
      <c r="E88436" s="15"/>
    </row>
    <row r="88437" spans="5:5">
      <c r="E88437" s="15"/>
    </row>
    <row r="88438" spans="5:5">
      <c r="E88438" s="15"/>
    </row>
    <row r="88439" spans="5:5">
      <c r="E88439" s="15"/>
    </row>
    <row r="88440" spans="5:5">
      <c r="E88440" s="15"/>
    </row>
    <row r="88441" spans="5:5">
      <c r="E88441" s="15"/>
    </row>
    <row r="88442" spans="5:5">
      <c r="E88442" s="15"/>
    </row>
    <row r="88443" spans="5:5">
      <c r="E88443" s="15"/>
    </row>
    <row r="88444" spans="5:5">
      <c r="E88444" s="15"/>
    </row>
    <row r="88445" spans="5:5">
      <c r="E88445" s="15"/>
    </row>
    <row r="88446" spans="5:5">
      <c r="E88446" s="15"/>
    </row>
    <row r="88447" spans="5:5">
      <c r="E88447" s="15"/>
    </row>
    <row r="88448" spans="5:5">
      <c r="E88448" s="15"/>
    </row>
    <row r="88449" spans="5:5">
      <c r="E88449" s="15"/>
    </row>
    <row r="88450" spans="5:5">
      <c r="E88450" s="15"/>
    </row>
    <row r="88451" spans="5:5">
      <c r="E88451" s="15"/>
    </row>
    <row r="88452" spans="5:5">
      <c r="E88452" s="15"/>
    </row>
    <row r="88453" spans="5:5">
      <c r="E88453" s="15"/>
    </row>
    <row r="88454" spans="5:5">
      <c r="E88454" s="15"/>
    </row>
    <row r="88455" spans="5:5">
      <c r="E88455" s="15"/>
    </row>
    <row r="88456" spans="5:5">
      <c r="E88456" s="15"/>
    </row>
    <row r="88457" spans="5:5">
      <c r="E88457" s="15"/>
    </row>
    <row r="88458" spans="5:5">
      <c r="E88458" s="15"/>
    </row>
    <row r="88459" spans="5:5">
      <c r="E88459" s="15"/>
    </row>
    <row r="88460" spans="5:5">
      <c r="E88460" s="15"/>
    </row>
    <row r="88461" spans="5:5">
      <c r="E88461" s="15"/>
    </row>
    <row r="88462" spans="5:5">
      <c r="E88462" s="15"/>
    </row>
    <row r="88463" spans="5:5">
      <c r="E88463" s="15"/>
    </row>
    <row r="88464" spans="5:5">
      <c r="E88464" s="15"/>
    </row>
    <row r="88465" spans="5:5">
      <c r="E88465" s="15"/>
    </row>
    <row r="88466" spans="5:5">
      <c r="E88466" s="15"/>
    </row>
    <row r="88467" spans="5:5">
      <c r="E88467" s="15"/>
    </row>
    <row r="88468" spans="5:5">
      <c r="E88468" s="15"/>
    </row>
    <row r="88469" spans="5:5">
      <c r="E88469" s="15"/>
    </row>
    <row r="88470" spans="5:5">
      <c r="E88470" s="15"/>
    </row>
    <row r="88471" spans="5:5">
      <c r="E88471" s="15"/>
    </row>
    <row r="88472" spans="5:5">
      <c r="E88472" s="15"/>
    </row>
    <row r="88473" spans="5:5">
      <c r="E88473" s="15"/>
    </row>
    <row r="88474" spans="5:5">
      <c r="E88474" s="15"/>
    </row>
    <row r="88475" spans="5:5">
      <c r="E88475" s="15"/>
    </row>
    <row r="88476" spans="5:5">
      <c r="E88476" s="15"/>
    </row>
    <row r="88477" spans="5:5">
      <c r="E88477" s="15"/>
    </row>
    <row r="88478" spans="5:5">
      <c r="E88478" s="15"/>
    </row>
    <row r="88479" spans="5:5">
      <c r="E88479" s="15"/>
    </row>
    <row r="88480" spans="5:5">
      <c r="E88480" s="15"/>
    </row>
    <row r="88481" spans="5:5">
      <c r="E88481" s="15"/>
    </row>
    <row r="88482" spans="5:5">
      <c r="E88482" s="15"/>
    </row>
    <row r="88483" spans="5:5">
      <c r="E88483" s="15"/>
    </row>
    <row r="88484" spans="5:5">
      <c r="E88484" s="15"/>
    </row>
    <row r="88485" spans="5:5">
      <c r="E88485" s="15"/>
    </row>
    <row r="88486" spans="5:5">
      <c r="E88486" s="15"/>
    </row>
    <row r="88487" spans="5:5">
      <c r="E88487" s="15"/>
    </row>
    <row r="88488" spans="5:5">
      <c r="E88488" s="15"/>
    </row>
    <row r="88489" spans="5:5">
      <c r="E88489" s="15"/>
    </row>
    <row r="88490" spans="5:5">
      <c r="E88490" s="15"/>
    </row>
    <row r="88491" spans="5:5">
      <c r="E88491" s="15"/>
    </row>
    <row r="88492" spans="5:5">
      <c r="E88492" s="15"/>
    </row>
    <row r="88493" spans="5:5">
      <c r="E88493" s="15"/>
    </row>
    <row r="88494" spans="5:5">
      <c r="E88494" s="15"/>
    </row>
    <row r="88495" spans="5:5">
      <c r="E88495" s="15"/>
    </row>
    <row r="88496" spans="5:5">
      <c r="E88496" s="15"/>
    </row>
    <row r="88497" spans="5:5">
      <c r="E88497" s="15"/>
    </row>
    <row r="88498" spans="5:5">
      <c r="E88498" s="15"/>
    </row>
    <row r="88499" spans="5:5">
      <c r="E88499" s="15"/>
    </row>
    <row r="88500" spans="5:5">
      <c r="E88500" s="15"/>
    </row>
    <row r="88501" spans="5:5">
      <c r="E88501" s="15"/>
    </row>
    <row r="88502" spans="5:5">
      <c r="E88502" s="15"/>
    </row>
    <row r="88503" spans="5:5">
      <c r="E88503" s="15"/>
    </row>
    <row r="88504" spans="5:5">
      <c r="E88504" s="15"/>
    </row>
    <row r="88505" spans="5:5">
      <c r="E88505" s="15"/>
    </row>
    <row r="88506" spans="5:5">
      <c r="E88506" s="15"/>
    </row>
    <row r="88507" spans="5:5">
      <c r="E88507" s="15"/>
    </row>
    <row r="88508" spans="5:5">
      <c r="E88508" s="15"/>
    </row>
    <row r="88509" spans="5:5">
      <c r="E88509" s="15"/>
    </row>
    <row r="88510" spans="5:5">
      <c r="E88510" s="15"/>
    </row>
    <row r="88511" spans="5:5">
      <c r="E88511" s="15"/>
    </row>
    <row r="88512" spans="5:5">
      <c r="E88512" s="15"/>
    </row>
    <row r="88513" spans="5:5">
      <c r="E88513" s="15"/>
    </row>
    <row r="88514" spans="5:5">
      <c r="E88514" s="15"/>
    </row>
    <row r="88515" spans="5:5">
      <c r="E88515" s="15"/>
    </row>
    <row r="88516" spans="5:5">
      <c r="E88516" s="15"/>
    </row>
    <row r="88517" spans="5:5">
      <c r="E88517" s="15"/>
    </row>
    <row r="88518" spans="5:5">
      <c r="E88518" s="15"/>
    </row>
    <row r="88519" spans="5:5">
      <c r="E88519" s="15"/>
    </row>
    <row r="88520" spans="5:5">
      <c r="E88520" s="15"/>
    </row>
    <row r="88521" spans="5:5">
      <c r="E88521" s="15"/>
    </row>
    <row r="88522" spans="5:5">
      <c r="E88522" s="15"/>
    </row>
    <row r="88523" spans="5:5">
      <c r="E88523" s="15"/>
    </row>
    <row r="88524" spans="5:5">
      <c r="E88524" s="15"/>
    </row>
    <row r="88525" spans="5:5">
      <c r="E88525" s="15"/>
    </row>
    <row r="88526" spans="5:5">
      <c r="E88526" s="15"/>
    </row>
    <row r="88527" spans="5:5">
      <c r="E88527" s="15"/>
    </row>
    <row r="88528" spans="5:5">
      <c r="E88528" s="15"/>
    </row>
    <row r="88529" spans="5:5">
      <c r="E88529" s="15"/>
    </row>
    <row r="88530" spans="5:5">
      <c r="E88530" s="15"/>
    </row>
    <row r="88531" spans="5:5">
      <c r="E88531" s="15"/>
    </row>
    <row r="88532" spans="5:5">
      <c r="E88532" s="15"/>
    </row>
    <row r="88533" spans="5:5">
      <c r="E88533" s="15"/>
    </row>
    <row r="88534" spans="5:5">
      <c r="E88534" s="15"/>
    </row>
    <row r="88535" spans="5:5">
      <c r="E88535" s="15"/>
    </row>
    <row r="88536" spans="5:5">
      <c r="E88536" s="15"/>
    </row>
    <row r="88537" spans="5:5">
      <c r="E88537" s="15"/>
    </row>
    <row r="88538" spans="5:5">
      <c r="E88538" s="15"/>
    </row>
    <row r="88539" spans="5:5">
      <c r="E88539" s="15"/>
    </row>
    <row r="88540" spans="5:5">
      <c r="E88540" s="15"/>
    </row>
    <row r="88541" spans="5:5">
      <c r="E88541" s="15"/>
    </row>
    <row r="88542" spans="5:5">
      <c r="E88542" s="15"/>
    </row>
    <row r="88543" spans="5:5">
      <c r="E88543" s="15"/>
    </row>
    <row r="88544" spans="5:5">
      <c r="E88544" s="15"/>
    </row>
    <row r="88545" spans="5:5">
      <c r="E88545" s="15"/>
    </row>
    <row r="88546" spans="5:5">
      <c r="E88546" s="15"/>
    </row>
    <row r="88547" spans="5:5">
      <c r="E88547" s="15"/>
    </row>
    <row r="88548" spans="5:5">
      <c r="E88548" s="15"/>
    </row>
    <row r="88549" spans="5:5">
      <c r="E88549" s="15"/>
    </row>
    <row r="88550" spans="5:5">
      <c r="E88550" s="15"/>
    </row>
    <row r="88551" spans="5:5">
      <c r="E88551" s="15"/>
    </row>
    <row r="88552" spans="5:5">
      <c r="E88552" s="15"/>
    </row>
    <row r="88553" spans="5:5">
      <c r="E88553" s="15"/>
    </row>
    <row r="88554" spans="5:5">
      <c r="E88554" s="15"/>
    </row>
    <row r="88555" spans="5:5">
      <c r="E88555" s="15"/>
    </row>
    <row r="88556" spans="5:5">
      <c r="E88556" s="15"/>
    </row>
    <row r="88557" spans="5:5">
      <c r="E88557" s="15"/>
    </row>
    <row r="88558" spans="5:5">
      <c r="E88558" s="15"/>
    </row>
    <row r="88559" spans="5:5">
      <c r="E88559" s="15"/>
    </row>
    <row r="88560" spans="5:5">
      <c r="E88560" s="15"/>
    </row>
    <row r="88561" spans="5:5">
      <c r="E88561" s="15"/>
    </row>
    <row r="88562" spans="5:5">
      <c r="E88562" s="15"/>
    </row>
    <row r="88563" spans="5:5">
      <c r="E88563" s="15"/>
    </row>
    <row r="88564" spans="5:5">
      <c r="E88564" s="15"/>
    </row>
    <row r="88565" spans="5:5">
      <c r="E88565" s="15"/>
    </row>
    <row r="88566" spans="5:5">
      <c r="E88566" s="15"/>
    </row>
    <row r="88567" spans="5:5">
      <c r="E88567" s="15"/>
    </row>
    <row r="88568" spans="5:5">
      <c r="E88568" s="15"/>
    </row>
    <row r="88569" spans="5:5">
      <c r="E88569" s="15"/>
    </row>
    <row r="88570" spans="5:5">
      <c r="E88570" s="15"/>
    </row>
    <row r="88571" spans="5:5">
      <c r="E88571" s="15"/>
    </row>
    <row r="88572" spans="5:5">
      <c r="E88572" s="15"/>
    </row>
    <row r="88573" spans="5:5">
      <c r="E88573" s="15"/>
    </row>
    <row r="88574" spans="5:5">
      <c r="E88574" s="15"/>
    </row>
    <row r="88575" spans="5:5">
      <c r="E88575" s="15"/>
    </row>
    <row r="88576" spans="5:5">
      <c r="E88576" s="15"/>
    </row>
    <row r="88577" spans="5:5">
      <c r="E88577" s="15"/>
    </row>
    <row r="88578" spans="5:5">
      <c r="E88578" s="15"/>
    </row>
    <row r="88579" spans="5:5">
      <c r="E88579" s="15"/>
    </row>
    <row r="88580" spans="5:5">
      <c r="E88580" s="15"/>
    </row>
    <row r="88581" spans="5:5">
      <c r="E88581" s="15"/>
    </row>
    <row r="88582" spans="5:5">
      <c r="E88582" s="15"/>
    </row>
    <row r="88583" spans="5:5">
      <c r="E88583" s="15"/>
    </row>
    <row r="88584" spans="5:5">
      <c r="E88584" s="15"/>
    </row>
    <row r="88585" spans="5:5">
      <c r="E88585" s="15"/>
    </row>
    <row r="88586" spans="5:5">
      <c r="E88586" s="15"/>
    </row>
    <row r="88587" spans="5:5">
      <c r="E88587" s="15"/>
    </row>
    <row r="88588" spans="5:5">
      <c r="E88588" s="15"/>
    </row>
    <row r="88589" spans="5:5">
      <c r="E88589" s="15"/>
    </row>
    <row r="88590" spans="5:5">
      <c r="E88590" s="15"/>
    </row>
    <row r="88591" spans="5:5">
      <c r="E88591" s="15"/>
    </row>
    <row r="88592" spans="5:5">
      <c r="E88592" s="15"/>
    </row>
    <row r="88593" spans="5:5">
      <c r="E88593" s="15"/>
    </row>
    <row r="88594" spans="5:5">
      <c r="E88594" s="15"/>
    </row>
    <row r="88595" spans="5:5">
      <c r="E88595" s="15"/>
    </row>
    <row r="88596" spans="5:5">
      <c r="E88596" s="15"/>
    </row>
    <row r="88597" spans="5:5">
      <c r="E88597" s="15"/>
    </row>
    <row r="88598" spans="5:5">
      <c r="E88598" s="15"/>
    </row>
    <row r="88599" spans="5:5">
      <c r="E88599" s="15"/>
    </row>
    <row r="88600" spans="5:5">
      <c r="E88600" s="15"/>
    </row>
    <row r="88601" spans="5:5">
      <c r="E88601" s="15"/>
    </row>
    <row r="88602" spans="5:5">
      <c r="E88602" s="15"/>
    </row>
    <row r="88603" spans="5:5">
      <c r="E88603" s="15"/>
    </row>
    <row r="88604" spans="5:5">
      <c r="E88604" s="15"/>
    </row>
    <row r="88605" spans="5:5">
      <c r="E88605" s="15"/>
    </row>
    <row r="88606" spans="5:5">
      <c r="E88606" s="15"/>
    </row>
    <row r="88607" spans="5:5">
      <c r="E88607" s="15"/>
    </row>
    <row r="88608" spans="5:5">
      <c r="E88608" s="15"/>
    </row>
    <row r="88609" spans="5:5">
      <c r="E88609" s="15"/>
    </row>
    <row r="88610" spans="5:5">
      <c r="E88610" s="15"/>
    </row>
    <row r="88611" spans="5:5">
      <c r="E88611" s="15"/>
    </row>
    <row r="88612" spans="5:5">
      <c r="E88612" s="15"/>
    </row>
    <row r="88613" spans="5:5">
      <c r="E88613" s="15"/>
    </row>
    <row r="88614" spans="5:5">
      <c r="E88614" s="15"/>
    </row>
    <row r="88615" spans="5:5">
      <c r="E88615" s="15"/>
    </row>
    <row r="88616" spans="5:5">
      <c r="E88616" s="15"/>
    </row>
    <row r="88617" spans="5:5">
      <c r="E88617" s="15"/>
    </row>
    <row r="88618" spans="5:5">
      <c r="E88618" s="15"/>
    </row>
    <row r="88619" spans="5:5">
      <c r="E88619" s="15"/>
    </row>
    <row r="88620" spans="5:5">
      <c r="E88620" s="15"/>
    </row>
    <row r="88621" spans="5:5">
      <c r="E88621" s="15"/>
    </row>
    <row r="88622" spans="5:5">
      <c r="E88622" s="15"/>
    </row>
    <row r="88623" spans="5:5">
      <c r="E88623" s="15"/>
    </row>
    <row r="88624" spans="5:5">
      <c r="E88624" s="15"/>
    </row>
    <row r="88625" spans="5:5">
      <c r="E88625" s="15"/>
    </row>
    <row r="88626" spans="5:5">
      <c r="E88626" s="15"/>
    </row>
    <row r="88627" spans="5:5">
      <c r="E88627" s="15"/>
    </row>
    <row r="88628" spans="5:5">
      <c r="E88628" s="15"/>
    </row>
    <row r="88629" spans="5:5">
      <c r="E88629" s="15"/>
    </row>
    <row r="88630" spans="5:5">
      <c r="E88630" s="15"/>
    </row>
    <row r="88631" spans="5:5">
      <c r="E88631" s="15"/>
    </row>
    <row r="88632" spans="5:5">
      <c r="E88632" s="15"/>
    </row>
    <row r="88633" spans="5:5">
      <c r="E88633" s="15"/>
    </row>
    <row r="88634" spans="5:5">
      <c r="E88634" s="15"/>
    </row>
    <row r="88635" spans="5:5">
      <c r="E88635" s="15"/>
    </row>
    <row r="88636" spans="5:5">
      <c r="E88636" s="15"/>
    </row>
    <row r="88637" spans="5:5">
      <c r="E88637" s="15"/>
    </row>
    <row r="88638" spans="5:5">
      <c r="E88638" s="15"/>
    </row>
    <row r="88639" spans="5:5">
      <c r="E88639" s="15"/>
    </row>
    <row r="88640" spans="5:5">
      <c r="E88640" s="15"/>
    </row>
    <row r="88641" spans="5:5">
      <c r="E88641" s="15"/>
    </row>
    <row r="88642" spans="5:5">
      <c r="E88642" s="15"/>
    </row>
    <row r="88643" spans="5:5">
      <c r="E88643" s="15"/>
    </row>
    <row r="88644" spans="5:5">
      <c r="E88644" s="15"/>
    </row>
    <row r="88645" spans="5:5">
      <c r="E88645" s="15"/>
    </row>
    <row r="88646" spans="5:5">
      <c r="E88646" s="15"/>
    </row>
    <row r="88647" spans="5:5">
      <c r="E88647" s="15"/>
    </row>
    <row r="88648" spans="5:5">
      <c r="E88648" s="15"/>
    </row>
    <row r="88649" spans="5:5">
      <c r="E88649" s="15"/>
    </row>
    <row r="88650" spans="5:5">
      <c r="E88650" s="15"/>
    </row>
    <row r="88651" spans="5:5">
      <c r="E88651" s="15"/>
    </row>
    <row r="88652" spans="5:5">
      <c r="E88652" s="15"/>
    </row>
    <row r="88653" spans="5:5">
      <c r="E88653" s="15"/>
    </row>
    <row r="88654" spans="5:5">
      <c r="E88654" s="15"/>
    </row>
    <row r="88655" spans="5:5">
      <c r="E88655" s="15"/>
    </row>
    <row r="88656" spans="5:5">
      <c r="E88656" s="15"/>
    </row>
    <row r="88657" spans="5:5">
      <c r="E88657" s="15"/>
    </row>
    <row r="88658" spans="5:5">
      <c r="E88658" s="15"/>
    </row>
    <row r="88659" spans="5:5">
      <c r="E88659" s="15"/>
    </row>
    <row r="88660" spans="5:5">
      <c r="E88660" s="15"/>
    </row>
    <row r="88661" spans="5:5">
      <c r="E88661" s="15"/>
    </row>
    <row r="88662" spans="5:5">
      <c r="E88662" s="15"/>
    </row>
    <row r="88663" spans="5:5">
      <c r="E88663" s="15"/>
    </row>
    <row r="88664" spans="5:5">
      <c r="E88664" s="15"/>
    </row>
    <row r="88665" spans="5:5">
      <c r="E88665" s="15"/>
    </row>
    <row r="88666" spans="5:5">
      <c r="E88666" s="15"/>
    </row>
    <row r="88667" spans="5:5">
      <c r="E88667" s="15"/>
    </row>
    <row r="88668" spans="5:5">
      <c r="E88668" s="15"/>
    </row>
    <row r="88669" spans="5:5">
      <c r="E88669" s="15"/>
    </row>
    <row r="88670" spans="5:5">
      <c r="E88670" s="15"/>
    </row>
    <row r="88671" spans="5:5">
      <c r="E88671" s="15"/>
    </row>
    <row r="88672" spans="5:5">
      <c r="E88672" s="15"/>
    </row>
    <row r="88673" spans="5:5">
      <c r="E88673" s="15"/>
    </row>
    <row r="88674" spans="5:5">
      <c r="E88674" s="15"/>
    </row>
    <row r="88675" spans="5:5">
      <c r="E88675" s="15"/>
    </row>
    <row r="88676" spans="5:5">
      <c r="E88676" s="15"/>
    </row>
    <row r="88677" spans="5:5">
      <c r="E88677" s="15"/>
    </row>
    <row r="88678" spans="5:5">
      <c r="E88678" s="15"/>
    </row>
    <row r="88679" spans="5:5">
      <c r="E88679" s="15"/>
    </row>
    <row r="88680" spans="5:5">
      <c r="E88680" s="15"/>
    </row>
    <row r="88681" spans="5:5">
      <c r="E88681" s="15"/>
    </row>
    <row r="88682" spans="5:5">
      <c r="E88682" s="15"/>
    </row>
    <row r="88683" spans="5:5">
      <c r="E88683" s="15"/>
    </row>
    <row r="88684" spans="5:5">
      <c r="E88684" s="15"/>
    </row>
    <row r="88685" spans="5:5">
      <c r="E88685" s="15"/>
    </row>
    <row r="88686" spans="5:5">
      <c r="E88686" s="15"/>
    </row>
    <row r="88687" spans="5:5">
      <c r="E88687" s="15"/>
    </row>
    <row r="88688" spans="5:5">
      <c r="E88688" s="15"/>
    </row>
    <row r="88689" spans="5:5">
      <c r="E88689" s="15"/>
    </row>
    <row r="88690" spans="5:5">
      <c r="E88690" s="15"/>
    </row>
    <row r="88691" spans="5:5">
      <c r="E88691" s="15"/>
    </row>
    <row r="88692" spans="5:5">
      <c r="E88692" s="15"/>
    </row>
    <row r="88693" spans="5:5">
      <c r="E88693" s="15"/>
    </row>
    <row r="88694" spans="5:5">
      <c r="E88694" s="15"/>
    </row>
    <row r="88695" spans="5:5">
      <c r="E88695" s="15"/>
    </row>
    <row r="88696" spans="5:5">
      <c r="E88696" s="15"/>
    </row>
    <row r="88697" spans="5:5">
      <c r="E88697" s="15"/>
    </row>
    <row r="88698" spans="5:5">
      <c r="E88698" s="15"/>
    </row>
    <row r="88699" spans="5:5">
      <c r="E88699" s="15"/>
    </row>
    <row r="88700" spans="5:5">
      <c r="E88700" s="15"/>
    </row>
    <row r="88701" spans="5:5">
      <c r="E88701" s="15"/>
    </row>
    <row r="88702" spans="5:5">
      <c r="E88702" s="15"/>
    </row>
    <row r="88703" spans="5:5">
      <c r="E88703" s="15"/>
    </row>
    <row r="88704" spans="5:5">
      <c r="E88704" s="15"/>
    </row>
    <row r="88705" spans="5:5">
      <c r="E88705" s="15"/>
    </row>
    <row r="88706" spans="5:5">
      <c r="E88706" s="15"/>
    </row>
    <row r="88707" spans="5:5">
      <c r="E88707" s="15"/>
    </row>
    <row r="88708" spans="5:5">
      <c r="E88708" s="15"/>
    </row>
    <row r="88709" spans="5:5">
      <c r="E88709" s="15"/>
    </row>
    <row r="88710" spans="5:5">
      <c r="E88710" s="15"/>
    </row>
    <row r="88711" spans="5:5">
      <c r="E88711" s="15"/>
    </row>
    <row r="88712" spans="5:5">
      <c r="E88712" s="15"/>
    </row>
    <row r="88713" spans="5:5">
      <c r="E88713" s="15"/>
    </row>
    <row r="88714" spans="5:5">
      <c r="E88714" s="15"/>
    </row>
    <row r="88715" spans="5:5">
      <c r="E88715" s="15"/>
    </row>
    <row r="88716" spans="5:5">
      <c r="E88716" s="15"/>
    </row>
    <row r="88717" spans="5:5">
      <c r="E88717" s="15"/>
    </row>
    <row r="88718" spans="5:5">
      <c r="E88718" s="15"/>
    </row>
    <row r="88719" spans="5:5">
      <c r="E88719" s="15"/>
    </row>
    <row r="88720" spans="5:5">
      <c r="E88720" s="15"/>
    </row>
    <row r="88721" spans="5:5">
      <c r="E88721" s="15"/>
    </row>
    <row r="88722" spans="5:5">
      <c r="E88722" s="15"/>
    </row>
    <row r="88723" spans="5:5">
      <c r="E88723" s="15"/>
    </row>
    <row r="88724" spans="5:5">
      <c r="E88724" s="15"/>
    </row>
    <row r="88725" spans="5:5">
      <c r="E88725" s="15"/>
    </row>
    <row r="88726" spans="5:5">
      <c r="E88726" s="15"/>
    </row>
    <row r="88727" spans="5:5">
      <c r="E88727" s="15"/>
    </row>
    <row r="88728" spans="5:5">
      <c r="E88728" s="15"/>
    </row>
    <row r="88729" spans="5:5">
      <c r="E88729" s="15"/>
    </row>
    <row r="88730" spans="5:5">
      <c r="E88730" s="15"/>
    </row>
    <row r="88731" spans="5:5">
      <c r="E88731" s="15"/>
    </row>
    <row r="88732" spans="5:5">
      <c r="E88732" s="15"/>
    </row>
    <row r="88733" spans="5:5">
      <c r="E88733" s="15"/>
    </row>
    <row r="88734" spans="5:5">
      <c r="E88734" s="15"/>
    </row>
    <row r="88735" spans="5:5">
      <c r="E88735" s="15"/>
    </row>
    <row r="88736" spans="5:5">
      <c r="E88736" s="15"/>
    </row>
    <row r="88737" spans="5:5">
      <c r="E88737" s="15"/>
    </row>
    <row r="88738" spans="5:5">
      <c r="E88738" s="15"/>
    </row>
    <row r="88739" spans="5:5">
      <c r="E88739" s="15"/>
    </row>
    <row r="88740" spans="5:5">
      <c r="E88740" s="15"/>
    </row>
    <row r="88741" spans="5:5">
      <c r="E88741" s="15"/>
    </row>
    <row r="88742" spans="5:5">
      <c r="E88742" s="15"/>
    </row>
    <row r="88743" spans="5:5">
      <c r="E88743" s="15"/>
    </row>
    <row r="88744" spans="5:5">
      <c r="E88744" s="15"/>
    </row>
    <row r="88745" spans="5:5">
      <c r="E88745" s="15"/>
    </row>
    <row r="88746" spans="5:5">
      <c r="E88746" s="15"/>
    </row>
    <row r="88747" spans="5:5">
      <c r="E88747" s="15"/>
    </row>
    <row r="88748" spans="5:5">
      <c r="E88748" s="15"/>
    </row>
    <row r="88749" spans="5:5">
      <c r="E88749" s="15"/>
    </row>
    <row r="88750" spans="5:5">
      <c r="E88750" s="15"/>
    </row>
    <row r="88751" spans="5:5">
      <c r="E88751" s="15"/>
    </row>
    <row r="88752" spans="5:5">
      <c r="E88752" s="15"/>
    </row>
    <row r="88753" spans="5:5">
      <c r="E88753" s="15"/>
    </row>
    <row r="88754" spans="5:5">
      <c r="E88754" s="15"/>
    </row>
    <row r="88755" spans="5:5">
      <c r="E88755" s="15"/>
    </row>
    <row r="88756" spans="5:5">
      <c r="E88756" s="15"/>
    </row>
    <row r="88757" spans="5:5">
      <c r="E88757" s="15"/>
    </row>
    <row r="88758" spans="5:5">
      <c r="E88758" s="15"/>
    </row>
    <row r="88759" spans="5:5">
      <c r="E88759" s="15"/>
    </row>
    <row r="88760" spans="5:5">
      <c r="E88760" s="15"/>
    </row>
    <row r="88761" spans="5:5">
      <c r="E88761" s="15"/>
    </row>
    <row r="88762" spans="5:5">
      <c r="E88762" s="15"/>
    </row>
    <row r="88763" spans="5:5">
      <c r="E88763" s="15"/>
    </row>
    <row r="88764" spans="5:5">
      <c r="E88764" s="15"/>
    </row>
    <row r="88765" spans="5:5">
      <c r="E88765" s="15"/>
    </row>
    <row r="88766" spans="5:5">
      <c r="E88766" s="15"/>
    </row>
    <row r="88767" spans="5:5">
      <c r="E88767" s="15"/>
    </row>
    <row r="88768" spans="5:5">
      <c r="E88768" s="15"/>
    </row>
    <row r="88769" spans="5:5">
      <c r="E88769" s="15"/>
    </row>
    <row r="88770" spans="5:5">
      <c r="E88770" s="15"/>
    </row>
    <row r="88771" spans="5:5">
      <c r="E88771" s="15"/>
    </row>
    <row r="88772" spans="5:5">
      <c r="E88772" s="15"/>
    </row>
    <row r="88773" spans="5:5">
      <c r="E88773" s="15"/>
    </row>
    <row r="88774" spans="5:5">
      <c r="E88774" s="15"/>
    </row>
    <row r="88775" spans="5:5">
      <c r="E88775" s="15"/>
    </row>
    <row r="88776" spans="5:5">
      <c r="E88776" s="15"/>
    </row>
    <row r="88777" spans="5:5">
      <c r="E88777" s="15"/>
    </row>
    <row r="88778" spans="5:5">
      <c r="E88778" s="15"/>
    </row>
    <row r="88779" spans="5:5">
      <c r="E88779" s="15"/>
    </row>
    <row r="88780" spans="5:5">
      <c r="E88780" s="15"/>
    </row>
    <row r="88781" spans="5:5">
      <c r="E88781" s="15"/>
    </row>
    <row r="88782" spans="5:5">
      <c r="E88782" s="15"/>
    </row>
    <row r="88783" spans="5:5">
      <c r="E88783" s="15"/>
    </row>
    <row r="88784" spans="5:5">
      <c r="E88784" s="15"/>
    </row>
    <row r="88785" spans="5:5">
      <c r="E88785" s="15"/>
    </row>
    <row r="88786" spans="5:5">
      <c r="E88786" s="15"/>
    </row>
    <row r="88787" spans="5:5">
      <c r="E88787" s="15"/>
    </row>
    <row r="88788" spans="5:5">
      <c r="E88788" s="15"/>
    </row>
    <row r="88789" spans="5:5">
      <c r="E88789" s="15"/>
    </row>
    <row r="88790" spans="5:5">
      <c r="E88790" s="15"/>
    </row>
    <row r="88791" spans="5:5">
      <c r="E88791" s="15"/>
    </row>
    <row r="88792" spans="5:5">
      <c r="E88792" s="15"/>
    </row>
    <row r="88793" spans="5:5">
      <c r="E88793" s="15"/>
    </row>
    <row r="88794" spans="5:5">
      <c r="E88794" s="15"/>
    </row>
    <row r="88795" spans="5:5">
      <c r="E88795" s="15"/>
    </row>
    <row r="88796" spans="5:5">
      <c r="E88796" s="15"/>
    </row>
    <row r="88797" spans="5:5">
      <c r="E88797" s="15"/>
    </row>
    <row r="88798" spans="5:5">
      <c r="E88798" s="15"/>
    </row>
    <row r="88799" spans="5:5">
      <c r="E88799" s="15"/>
    </row>
    <row r="88800" spans="5:5">
      <c r="E88800" s="15"/>
    </row>
    <row r="88801" spans="5:5">
      <c r="E88801" s="15"/>
    </row>
    <row r="88802" spans="5:5">
      <c r="E88802" s="15"/>
    </row>
    <row r="88803" spans="5:5">
      <c r="E88803" s="15"/>
    </row>
    <row r="88804" spans="5:5">
      <c r="E88804" s="15"/>
    </row>
    <row r="88805" spans="5:5">
      <c r="E88805" s="15"/>
    </row>
    <row r="88806" spans="5:5">
      <c r="E88806" s="15"/>
    </row>
    <row r="88807" spans="5:5">
      <c r="E88807" s="15"/>
    </row>
    <row r="88808" spans="5:5">
      <c r="E88808" s="15"/>
    </row>
    <row r="88809" spans="5:5">
      <c r="E88809" s="15"/>
    </row>
    <row r="88810" spans="5:5">
      <c r="E88810" s="15"/>
    </row>
    <row r="88811" spans="5:5">
      <c r="E88811" s="15"/>
    </row>
    <row r="88812" spans="5:5">
      <c r="E88812" s="15"/>
    </row>
    <row r="88813" spans="5:5">
      <c r="E88813" s="15"/>
    </row>
    <row r="88814" spans="5:5">
      <c r="E88814" s="15"/>
    </row>
    <row r="88815" spans="5:5">
      <c r="E88815" s="15"/>
    </row>
    <row r="88816" spans="5:5">
      <c r="E88816" s="15"/>
    </row>
    <row r="88817" spans="5:5">
      <c r="E88817" s="15"/>
    </row>
    <row r="88818" spans="5:5">
      <c r="E88818" s="15"/>
    </row>
    <row r="88819" spans="5:5">
      <c r="E88819" s="15"/>
    </row>
    <row r="88820" spans="5:5">
      <c r="E88820" s="15"/>
    </row>
    <row r="88821" spans="5:5">
      <c r="E88821" s="15"/>
    </row>
    <row r="88822" spans="5:5">
      <c r="E88822" s="15"/>
    </row>
    <row r="88823" spans="5:5">
      <c r="E88823" s="15"/>
    </row>
    <row r="88824" spans="5:5">
      <c r="E88824" s="15"/>
    </row>
    <row r="88825" spans="5:5">
      <c r="E88825" s="15"/>
    </row>
    <row r="88826" spans="5:5">
      <c r="E88826" s="15"/>
    </row>
    <row r="88827" spans="5:5">
      <c r="E88827" s="15"/>
    </row>
    <row r="88828" spans="5:5">
      <c r="E88828" s="15"/>
    </row>
    <row r="88829" spans="5:5">
      <c r="E88829" s="15"/>
    </row>
    <row r="88830" spans="5:5">
      <c r="E88830" s="15"/>
    </row>
    <row r="88831" spans="5:5">
      <c r="E88831" s="15"/>
    </row>
    <row r="88832" spans="5:5">
      <c r="E88832" s="15"/>
    </row>
    <row r="88833" spans="5:5">
      <c r="E88833" s="15"/>
    </row>
    <row r="88834" spans="5:5">
      <c r="E88834" s="15"/>
    </row>
    <row r="88835" spans="5:5">
      <c r="E88835" s="15"/>
    </row>
    <row r="88836" spans="5:5">
      <c r="E88836" s="15"/>
    </row>
    <row r="88837" spans="5:5">
      <c r="E88837" s="15"/>
    </row>
    <row r="88838" spans="5:5">
      <c r="E88838" s="15"/>
    </row>
    <row r="88839" spans="5:5">
      <c r="E88839" s="15"/>
    </row>
    <row r="88840" spans="5:5">
      <c r="E88840" s="15"/>
    </row>
    <row r="88841" spans="5:5">
      <c r="E88841" s="15"/>
    </row>
    <row r="88842" spans="5:5">
      <c r="E88842" s="15"/>
    </row>
    <row r="88843" spans="5:5">
      <c r="E88843" s="15"/>
    </row>
    <row r="88844" spans="5:5">
      <c r="E88844" s="15"/>
    </row>
    <row r="88845" spans="5:5">
      <c r="E88845" s="15"/>
    </row>
    <row r="88846" spans="5:5">
      <c r="E88846" s="15"/>
    </row>
    <row r="88847" spans="5:5">
      <c r="E88847" s="15"/>
    </row>
    <row r="88848" spans="5:5">
      <c r="E88848" s="15"/>
    </row>
    <row r="88849" spans="5:5">
      <c r="E88849" s="15"/>
    </row>
    <row r="88850" spans="5:5">
      <c r="E88850" s="15"/>
    </row>
    <row r="88851" spans="5:5">
      <c r="E88851" s="15"/>
    </row>
    <row r="88852" spans="5:5">
      <c r="E88852" s="15"/>
    </row>
    <row r="88853" spans="5:5">
      <c r="E88853" s="15"/>
    </row>
    <row r="88854" spans="5:5">
      <c r="E88854" s="15"/>
    </row>
    <row r="88855" spans="5:5">
      <c r="E88855" s="15"/>
    </row>
    <row r="88856" spans="5:5">
      <c r="E88856" s="15"/>
    </row>
    <row r="88857" spans="5:5">
      <c r="E88857" s="15"/>
    </row>
    <row r="88858" spans="5:5">
      <c r="E88858" s="15"/>
    </row>
    <row r="88859" spans="5:5">
      <c r="E88859" s="15"/>
    </row>
    <row r="88860" spans="5:5">
      <c r="E88860" s="15"/>
    </row>
    <row r="88861" spans="5:5">
      <c r="E88861" s="15"/>
    </row>
    <row r="88862" spans="5:5">
      <c r="E88862" s="15"/>
    </row>
    <row r="88863" spans="5:5">
      <c r="E88863" s="15"/>
    </row>
    <row r="88864" spans="5:5">
      <c r="E88864" s="15"/>
    </row>
    <row r="88865" spans="5:5">
      <c r="E88865" s="15"/>
    </row>
    <row r="88866" spans="5:5">
      <c r="E88866" s="15"/>
    </row>
    <row r="88867" spans="5:5">
      <c r="E88867" s="15"/>
    </row>
    <row r="88868" spans="5:5">
      <c r="E88868" s="15"/>
    </row>
    <row r="88869" spans="5:5">
      <c r="E88869" s="15"/>
    </row>
    <row r="88870" spans="5:5">
      <c r="E88870" s="15"/>
    </row>
    <row r="88871" spans="5:5">
      <c r="E88871" s="15"/>
    </row>
    <row r="88872" spans="5:5">
      <c r="E88872" s="15"/>
    </row>
    <row r="88873" spans="5:5">
      <c r="E88873" s="15"/>
    </row>
    <row r="88874" spans="5:5">
      <c r="E88874" s="15"/>
    </row>
    <row r="88875" spans="5:5">
      <c r="E88875" s="15"/>
    </row>
    <row r="88876" spans="5:5">
      <c r="E88876" s="15"/>
    </row>
    <row r="88877" spans="5:5">
      <c r="E88877" s="15"/>
    </row>
    <row r="88878" spans="5:5">
      <c r="E88878" s="15"/>
    </row>
    <row r="88879" spans="5:5">
      <c r="E88879" s="15"/>
    </row>
    <row r="88880" spans="5:5">
      <c r="E88880" s="15"/>
    </row>
    <row r="88881" spans="5:5">
      <c r="E88881" s="15"/>
    </row>
    <row r="88882" spans="5:5">
      <c r="E88882" s="15"/>
    </row>
    <row r="88883" spans="5:5">
      <c r="E88883" s="15"/>
    </row>
    <row r="88884" spans="5:5">
      <c r="E88884" s="15"/>
    </row>
    <row r="88885" spans="5:5">
      <c r="E88885" s="15"/>
    </row>
    <row r="88886" spans="5:5">
      <c r="E88886" s="15"/>
    </row>
    <row r="88887" spans="5:5">
      <c r="E88887" s="15"/>
    </row>
    <row r="88888" spans="5:5">
      <c r="E88888" s="15"/>
    </row>
    <row r="88889" spans="5:5">
      <c r="E88889" s="15"/>
    </row>
    <row r="88890" spans="5:5">
      <c r="E88890" s="15"/>
    </row>
    <row r="88891" spans="5:5">
      <c r="E88891" s="15"/>
    </row>
    <row r="88892" spans="5:5">
      <c r="E88892" s="15"/>
    </row>
    <row r="88893" spans="5:5">
      <c r="E88893" s="15"/>
    </row>
    <row r="88894" spans="5:5">
      <c r="E88894" s="15"/>
    </row>
    <row r="88895" spans="5:5">
      <c r="E88895" s="15"/>
    </row>
    <row r="88896" spans="5:5">
      <c r="E88896" s="15"/>
    </row>
    <row r="88897" spans="5:5">
      <c r="E88897" s="15"/>
    </row>
    <row r="88898" spans="5:5">
      <c r="E88898" s="15"/>
    </row>
    <row r="88899" spans="5:5">
      <c r="E88899" s="15"/>
    </row>
    <row r="88900" spans="5:5">
      <c r="E88900" s="15"/>
    </row>
    <row r="88901" spans="5:5">
      <c r="E88901" s="15"/>
    </row>
    <row r="88902" spans="5:5">
      <c r="E88902" s="15"/>
    </row>
    <row r="88903" spans="5:5">
      <c r="E88903" s="15"/>
    </row>
    <row r="88904" spans="5:5">
      <c r="E88904" s="15"/>
    </row>
    <row r="88905" spans="5:5">
      <c r="E88905" s="15"/>
    </row>
    <row r="88906" spans="5:5">
      <c r="E88906" s="15"/>
    </row>
    <row r="88907" spans="5:5">
      <c r="E88907" s="15"/>
    </row>
    <row r="88908" spans="5:5">
      <c r="E88908" s="15"/>
    </row>
    <row r="88909" spans="5:5">
      <c r="E88909" s="15"/>
    </row>
    <row r="88910" spans="5:5">
      <c r="E88910" s="15"/>
    </row>
    <row r="88911" spans="5:5">
      <c r="E88911" s="15"/>
    </row>
    <row r="88912" spans="5:5">
      <c r="E88912" s="15"/>
    </row>
    <row r="88913" spans="5:5">
      <c r="E88913" s="15"/>
    </row>
    <row r="88914" spans="5:5">
      <c r="E88914" s="15"/>
    </row>
    <row r="88915" spans="5:5">
      <c r="E88915" s="15"/>
    </row>
    <row r="88916" spans="5:5">
      <c r="E88916" s="15"/>
    </row>
    <row r="88917" spans="5:5">
      <c r="E88917" s="15"/>
    </row>
    <row r="88918" spans="5:5">
      <c r="E88918" s="15"/>
    </row>
    <row r="88919" spans="5:5">
      <c r="E88919" s="15"/>
    </row>
    <row r="88920" spans="5:5">
      <c r="E88920" s="15"/>
    </row>
    <row r="88921" spans="5:5">
      <c r="E88921" s="15"/>
    </row>
    <row r="88922" spans="5:5">
      <c r="E88922" s="15"/>
    </row>
    <row r="88923" spans="5:5">
      <c r="E88923" s="15"/>
    </row>
    <row r="88924" spans="5:5">
      <c r="E88924" s="15"/>
    </row>
    <row r="88925" spans="5:5">
      <c r="E88925" s="15"/>
    </row>
    <row r="88926" spans="5:5">
      <c r="E88926" s="15"/>
    </row>
    <row r="88927" spans="5:5">
      <c r="E88927" s="15"/>
    </row>
    <row r="88928" spans="5:5">
      <c r="E88928" s="15"/>
    </row>
    <row r="88929" spans="5:5">
      <c r="E88929" s="15"/>
    </row>
    <row r="88930" spans="5:5">
      <c r="E88930" s="15"/>
    </row>
    <row r="88931" spans="5:5">
      <c r="E88931" s="15"/>
    </row>
    <row r="88932" spans="5:5">
      <c r="E88932" s="15"/>
    </row>
    <row r="88933" spans="5:5">
      <c r="E88933" s="15"/>
    </row>
    <row r="88934" spans="5:5">
      <c r="E88934" s="15"/>
    </row>
    <row r="88935" spans="5:5">
      <c r="E88935" s="15"/>
    </row>
    <row r="88936" spans="5:5">
      <c r="E88936" s="15"/>
    </row>
    <row r="88937" spans="5:5">
      <c r="E88937" s="15"/>
    </row>
    <row r="88938" spans="5:5">
      <c r="E88938" s="15"/>
    </row>
    <row r="88939" spans="5:5">
      <c r="E88939" s="15"/>
    </row>
    <row r="88940" spans="5:5">
      <c r="E88940" s="15"/>
    </row>
    <row r="88941" spans="5:5">
      <c r="E88941" s="15"/>
    </row>
    <row r="88942" spans="5:5">
      <c r="E88942" s="15"/>
    </row>
    <row r="88943" spans="5:5">
      <c r="E88943" s="15"/>
    </row>
    <row r="88944" spans="5:5">
      <c r="E88944" s="15"/>
    </row>
    <row r="88945" spans="5:5">
      <c r="E88945" s="15"/>
    </row>
    <row r="88946" spans="5:5">
      <c r="E88946" s="15"/>
    </row>
    <row r="88947" spans="5:5">
      <c r="E88947" s="15"/>
    </row>
    <row r="88948" spans="5:5">
      <c r="E88948" s="15"/>
    </row>
    <row r="88949" spans="5:5">
      <c r="E88949" s="15"/>
    </row>
    <row r="88950" spans="5:5">
      <c r="E88950" s="15"/>
    </row>
    <row r="88951" spans="5:5">
      <c r="E88951" s="15"/>
    </row>
    <row r="88952" spans="5:5">
      <c r="E88952" s="15"/>
    </row>
    <row r="88953" spans="5:5">
      <c r="E88953" s="15"/>
    </row>
    <row r="88954" spans="5:5">
      <c r="E88954" s="15"/>
    </row>
    <row r="88955" spans="5:5">
      <c r="E88955" s="15"/>
    </row>
    <row r="88956" spans="5:5">
      <c r="E88956" s="15"/>
    </row>
    <row r="88957" spans="5:5">
      <c r="E88957" s="15"/>
    </row>
    <row r="88958" spans="5:5">
      <c r="E88958" s="15"/>
    </row>
    <row r="88959" spans="5:5">
      <c r="E88959" s="15"/>
    </row>
    <row r="88960" spans="5:5">
      <c r="E88960" s="15"/>
    </row>
    <row r="88961" spans="5:5">
      <c r="E88961" s="15"/>
    </row>
    <row r="88962" spans="5:5">
      <c r="E88962" s="15"/>
    </row>
    <row r="88963" spans="5:5">
      <c r="E88963" s="15"/>
    </row>
    <row r="88964" spans="5:5">
      <c r="E88964" s="15"/>
    </row>
    <row r="88965" spans="5:5">
      <c r="E88965" s="15"/>
    </row>
    <row r="88966" spans="5:5">
      <c r="E88966" s="15"/>
    </row>
    <row r="88967" spans="5:5">
      <c r="E88967" s="15"/>
    </row>
    <row r="88968" spans="5:5">
      <c r="E88968" s="15"/>
    </row>
    <row r="88969" spans="5:5">
      <c r="E88969" s="15"/>
    </row>
    <row r="88970" spans="5:5">
      <c r="E88970" s="15"/>
    </row>
    <row r="88971" spans="5:5">
      <c r="E88971" s="15"/>
    </row>
    <row r="88972" spans="5:5">
      <c r="E88972" s="15"/>
    </row>
    <row r="88973" spans="5:5">
      <c r="E88973" s="15"/>
    </row>
    <row r="88974" spans="5:5">
      <c r="E88974" s="15"/>
    </row>
    <row r="88975" spans="5:5">
      <c r="E88975" s="15"/>
    </row>
    <row r="88976" spans="5:5">
      <c r="E88976" s="15"/>
    </row>
    <row r="88977" spans="5:5">
      <c r="E88977" s="15"/>
    </row>
    <row r="88978" spans="5:5">
      <c r="E88978" s="15"/>
    </row>
    <row r="88979" spans="5:5">
      <c r="E88979" s="15"/>
    </row>
    <row r="88980" spans="5:5">
      <c r="E88980" s="15"/>
    </row>
    <row r="88981" spans="5:5">
      <c r="E88981" s="15"/>
    </row>
    <row r="88982" spans="5:5">
      <c r="E88982" s="15"/>
    </row>
    <row r="88983" spans="5:5">
      <c r="E88983" s="15"/>
    </row>
    <row r="88984" spans="5:5">
      <c r="E88984" s="15"/>
    </row>
    <row r="88985" spans="5:5">
      <c r="E88985" s="15"/>
    </row>
    <row r="88986" spans="5:5">
      <c r="E88986" s="15"/>
    </row>
    <row r="88987" spans="5:5">
      <c r="E88987" s="15"/>
    </row>
    <row r="88988" spans="5:5">
      <c r="E88988" s="15"/>
    </row>
    <row r="88989" spans="5:5">
      <c r="E88989" s="15"/>
    </row>
    <row r="88990" spans="5:5">
      <c r="E88990" s="15"/>
    </row>
    <row r="88991" spans="5:5">
      <c r="E88991" s="15"/>
    </row>
    <row r="88992" spans="5:5">
      <c r="E88992" s="15"/>
    </row>
    <row r="88993" spans="5:5">
      <c r="E88993" s="15"/>
    </row>
    <row r="88994" spans="5:5">
      <c r="E88994" s="15"/>
    </row>
    <row r="88995" spans="5:5">
      <c r="E88995" s="15"/>
    </row>
    <row r="88996" spans="5:5">
      <c r="E88996" s="15"/>
    </row>
    <row r="88997" spans="5:5">
      <c r="E88997" s="15"/>
    </row>
    <row r="88998" spans="5:5">
      <c r="E88998" s="15"/>
    </row>
    <row r="88999" spans="5:5">
      <c r="E88999" s="15"/>
    </row>
    <row r="89000" spans="5:5">
      <c r="E89000" s="15"/>
    </row>
    <row r="89001" spans="5:5">
      <c r="E89001" s="15"/>
    </row>
    <row r="89002" spans="5:5">
      <c r="E89002" s="15"/>
    </row>
    <row r="89003" spans="5:5">
      <c r="E89003" s="15"/>
    </row>
    <row r="89004" spans="5:5">
      <c r="E89004" s="15"/>
    </row>
    <row r="89005" spans="5:5">
      <c r="E89005" s="15"/>
    </row>
    <row r="89006" spans="5:5">
      <c r="E89006" s="15"/>
    </row>
    <row r="89007" spans="5:5">
      <c r="E89007" s="15"/>
    </row>
    <row r="89008" spans="5:5">
      <c r="E89008" s="15"/>
    </row>
    <row r="89009" spans="5:5">
      <c r="E89009" s="15"/>
    </row>
    <row r="89010" spans="5:5">
      <c r="E89010" s="15"/>
    </row>
    <row r="89011" spans="5:5">
      <c r="E89011" s="15"/>
    </row>
    <row r="89012" spans="5:5">
      <c r="E89012" s="15"/>
    </row>
    <row r="89013" spans="5:5">
      <c r="E89013" s="15"/>
    </row>
    <row r="89014" spans="5:5">
      <c r="E89014" s="15"/>
    </row>
    <row r="89015" spans="5:5">
      <c r="E89015" s="15"/>
    </row>
    <row r="89016" spans="5:5">
      <c r="E89016" s="15"/>
    </row>
    <row r="89017" spans="5:5">
      <c r="E89017" s="15"/>
    </row>
    <row r="89018" spans="5:5">
      <c r="E89018" s="15"/>
    </row>
    <row r="89019" spans="5:5">
      <c r="E89019" s="15"/>
    </row>
    <row r="89020" spans="5:5">
      <c r="E89020" s="15"/>
    </row>
    <row r="89021" spans="5:5">
      <c r="E89021" s="15"/>
    </row>
    <row r="89022" spans="5:5">
      <c r="E89022" s="15"/>
    </row>
    <row r="89023" spans="5:5">
      <c r="E89023" s="15"/>
    </row>
    <row r="89024" spans="5:5">
      <c r="E89024" s="15"/>
    </row>
    <row r="89025" spans="5:5">
      <c r="E89025" s="15"/>
    </row>
    <row r="89026" spans="5:5">
      <c r="E89026" s="15"/>
    </row>
    <row r="89027" spans="5:5">
      <c r="E89027" s="15"/>
    </row>
    <row r="89028" spans="5:5">
      <c r="E89028" s="15"/>
    </row>
    <row r="89029" spans="5:5">
      <c r="E89029" s="15"/>
    </row>
    <row r="89030" spans="5:5">
      <c r="E89030" s="15"/>
    </row>
    <row r="89031" spans="5:5">
      <c r="E89031" s="15"/>
    </row>
    <row r="89032" spans="5:5">
      <c r="E89032" s="15"/>
    </row>
    <row r="89033" spans="5:5">
      <c r="E89033" s="15"/>
    </row>
    <row r="89034" spans="5:5">
      <c r="E89034" s="15"/>
    </row>
    <row r="89035" spans="5:5">
      <c r="E89035" s="15"/>
    </row>
    <row r="89036" spans="5:5">
      <c r="E89036" s="15"/>
    </row>
    <row r="89037" spans="5:5">
      <c r="E89037" s="15"/>
    </row>
    <row r="89038" spans="5:5">
      <c r="E89038" s="15"/>
    </row>
    <row r="89039" spans="5:5">
      <c r="E89039" s="15"/>
    </row>
    <row r="89040" spans="5:5">
      <c r="E89040" s="15"/>
    </row>
    <row r="89041" spans="5:5">
      <c r="E89041" s="15"/>
    </row>
    <row r="89042" spans="5:5">
      <c r="E89042" s="15"/>
    </row>
    <row r="89043" spans="5:5">
      <c r="E89043" s="15"/>
    </row>
    <row r="89044" spans="5:5">
      <c r="E89044" s="15"/>
    </row>
    <row r="89045" spans="5:5">
      <c r="E89045" s="15"/>
    </row>
    <row r="89046" spans="5:5">
      <c r="E89046" s="15"/>
    </row>
    <row r="89047" spans="5:5">
      <c r="E89047" s="15"/>
    </row>
    <row r="89048" spans="5:5">
      <c r="E89048" s="15"/>
    </row>
    <row r="89049" spans="5:5">
      <c r="E89049" s="15"/>
    </row>
    <row r="89050" spans="5:5">
      <c r="E89050" s="15"/>
    </row>
    <row r="89051" spans="5:5">
      <c r="E89051" s="15"/>
    </row>
    <row r="89052" spans="5:5">
      <c r="E89052" s="15"/>
    </row>
    <row r="89053" spans="5:5">
      <c r="E89053" s="15"/>
    </row>
    <row r="89054" spans="5:5">
      <c r="E89054" s="15"/>
    </row>
    <row r="89055" spans="5:5">
      <c r="E89055" s="15"/>
    </row>
    <row r="89056" spans="5:5">
      <c r="E89056" s="15"/>
    </row>
    <row r="89057" spans="5:5">
      <c r="E89057" s="15"/>
    </row>
    <row r="89058" spans="5:5">
      <c r="E89058" s="15"/>
    </row>
    <row r="89059" spans="5:5">
      <c r="E89059" s="15"/>
    </row>
    <row r="89060" spans="5:5">
      <c r="E89060" s="15"/>
    </row>
    <row r="89061" spans="5:5">
      <c r="E89061" s="15"/>
    </row>
    <row r="89062" spans="5:5">
      <c r="E89062" s="15"/>
    </row>
    <row r="89063" spans="5:5">
      <c r="E89063" s="15"/>
    </row>
    <row r="89064" spans="5:5">
      <c r="E89064" s="15"/>
    </row>
    <row r="89065" spans="5:5">
      <c r="E89065" s="15"/>
    </row>
    <row r="89066" spans="5:5">
      <c r="E89066" s="15"/>
    </row>
    <row r="89067" spans="5:5">
      <c r="E89067" s="15"/>
    </row>
    <row r="89068" spans="5:5">
      <c r="E89068" s="15"/>
    </row>
    <row r="89069" spans="5:5">
      <c r="E89069" s="15"/>
    </row>
    <row r="89070" spans="5:5">
      <c r="E89070" s="15"/>
    </row>
    <row r="89071" spans="5:5">
      <c r="E89071" s="15"/>
    </row>
    <row r="89072" spans="5:5">
      <c r="E89072" s="15"/>
    </row>
    <row r="89073" spans="5:5">
      <c r="E89073" s="15"/>
    </row>
    <row r="89074" spans="5:5">
      <c r="E89074" s="15"/>
    </row>
    <row r="89075" spans="5:5">
      <c r="E89075" s="15"/>
    </row>
    <row r="89076" spans="5:5">
      <c r="E89076" s="15"/>
    </row>
    <row r="89077" spans="5:5">
      <c r="E89077" s="15"/>
    </row>
    <row r="89078" spans="5:5">
      <c r="E89078" s="15"/>
    </row>
    <row r="89079" spans="5:5">
      <c r="E89079" s="15"/>
    </row>
    <row r="89080" spans="5:5">
      <c r="E89080" s="15"/>
    </row>
    <row r="89081" spans="5:5">
      <c r="E89081" s="15"/>
    </row>
    <row r="89082" spans="5:5">
      <c r="E89082" s="15"/>
    </row>
    <row r="89083" spans="5:5">
      <c r="E89083" s="15"/>
    </row>
    <row r="89084" spans="5:5">
      <c r="E89084" s="15"/>
    </row>
    <row r="89085" spans="5:5">
      <c r="E89085" s="15"/>
    </row>
    <row r="89086" spans="5:5">
      <c r="E89086" s="15"/>
    </row>
    <row r="89087" spans="5:5">
      <c r="E89087" s="15"/>
    </row>
    <row r="89088" spans="5:5">
      <c r="E89088" s="15"/>
    </row>
    <row r="89089" spans="5:5">
      <c r="E89089" s="15"/>
    </row>
    <row r="89090" spans="5:5">
      <c r="E89090" s="15"/>
    </row>
    <row r="89091" spans="5:5">
      <c r="E89091" s="15"/>
    </row>
    <row r="89092" spans="5:5">
      <c r="E89092" s="15"/>
    </row>
    <row r="89093" spans="5:5">
      <c r="E89093" s="15"/>
    </row>
    <row r="89094" spans="5:5">
      <c r="E89094" s="15"/>
    </row>
    <row r="89095" spans="5:5">
      <c r="E89095" s="15"/>
    </row>
    <row r="89096" spans="5:5">
      <c r="E89096" s="15"/>
    </row>
    <row r="89097" spans="5:5">
      <c r="E89097" s="15"/>
    </row>
    <row r="89098" spans="5:5">
      <c r="E89098" s="15"/>
    </row>
    <row r="89099" spans="5:5">
      <c r="E89099" s="15"/>
    </row>
    <row r="89100" spans="5:5">
      <c r="E89100" s="15"/>
    </row>
    <row r="89101" spans="5:5">
      <c r="E89101" s="15"/>
    </row>
    <row r="89102" spans="5:5">
      <c r="E89102" s="15"/>
    </row>
    <row r="89103" spans="5:5">
      <c r="E89103" s="15"/>
    </row>
    <row r="89104" spans="5:5">
      <c r="E89104" s="15"/>
    </row>
    <row r="89105" spans="5:5">
      <c r="E89105" s="15"/>
    </row>
    <row r="89106" spans="5:5">
      <c r="E89106" s="15"/>
    </row>
    <row r="89107" spans="5:5">
      <c r="E89107" s="15"/>
    </row>
    <row r="89108" spans="5:5">
      <c r="E89108" s="15"/>
    </row>
    <row r="89109" spans="5:5">
      <c r="E89109" s="15"/>
    </row>
    <row r="89110" spans="5:5">
      <c r="E89110" s="15"/>
    </row>
    <row r="89111" spans="5:5">
      <c r="E89111" s="15"/>
    </row>
    <row r="89112" spans="5:5">
      <c r="E89112" s="15"/>
    </row>
    <row r="89113" spans="5:5">
      <c r="E89113" s="15"/>
    </row>
    <row r="89114" spans="5:5">
      <c r="E89114" s="15"/>
    </row>
    <row r="89115" spans="5:5">
      <c r="E89115" s="15"/>
    </row>
    <row r="89116" spans="5:5">
      <c r="E89116" s="15"/>
    </row>
    <row r="89117" spans="5:5">
      <c r="E89117" s="15"/>
    </row>
    <row r="89118" spans="5:5">
      <c r="E89118" s="15"/>
    </row>
    <row r="89119" spans="5:5">
      <c r="E89119" s="15"/>
    </row>
    <row r="89120" spans="5:5">
      <c r="E89120" s="15"/>
    </row>
    <row r="89121" spans="5:5">
      <c r="E89121" s="15"/>
    </row>
    <row r="89122" spans="5:5">
      <c r="E89122" s="15"/>
    </row>
    <row r="89123" spans="5:5">
      <c r="E89123" s="15"/>
    </row>
    <row r="89124" spans="5:5">
      <c r="E89124" s="15"/>
    </row>
    <row r="89125" spans="5:5">
      <c r="E89125" s="15"/>
    </row>
    <row r="89126" spans="5:5">
      <c r="E89126" s="15"/>
    </row>
    <row r="89127" spans="5:5">
      <c r="E89127" s="15"/>
    </row>
    <row r="89128" spans="5:5">
      <c r="E89128" s="15"/>
    </row>
    <row r="89129" spans="5:5">
      <c r="E89129" s="15"/>
    </row>
    <row r="89130" spans="5:5">
      <c r="E89130" s="15"/>
    </row>
    <row r="89131" spans="5:5">
      <c r="E89131" s="15"/>
    </row>
    <row r="89132" spans="5:5">
      <c r="E89132" s="15"/>
    </row>
    <row r="89133" spans="5:5">
      <c r="E89133" s="15"/>
    </row>
    <row r="89134" spans="5:5">
      <c r="E89134" s="15"/>
    </row>
    <row r="89135" spans="5:5">
      <c r="E89135" s="15"/>
    </row>
    <row r="89136" spans="5:5">
      <c r="E89136" s="15"/>
    </row>
    <row r="89137" spans="5:5">
      <c r="E89137" s="15"/>
    </row>
    <row r="89138" spans="5:5">
      <c r="E89138" s="15"/>
    </row>
    <row r="89139" spans="5:5">
      <c r="E89139" s="15"/>
    </row>
    <row r="89140" spans="5:5">
      <c r="E89140" s="15"/>
    </row>
    <row r="89141" spans="5:5">
      <c r="E89141" s="15"/>
    </row>
    <row r="89142" spans="5:5">
      <c r="E89142" s="15"/>
    </row>
    <row r="89143" spans="5:5">
      <c r="E89143" s="15"/>
    </row>
    <row r="89144" spans="5:5">
      <c r="E89144" s="15"/>
    </row>
    <row r="89145" spans="5:5">
      <c r="E89145" s="15"/>
    </row>
    <row r="89146" spans="5:5">
      <c r="E89146" s="15"/>
    </row>
    <row r="89147" spans="5:5">
      <c r="E89147" s="15"/>
    </row>
    <row r="89148" spans="5:5">
      <c r="E89148" s="15"/>
    </row>
    <row r="89149" spans="5:5">
      <c r="E89149" s="15"/>
    </row>
    <row r="89150" spans="5:5">
      <c r="E89150" s="15"/>
    </row>
    <row r="89151" spans="5:5">
      <c r="E89151" s="15"/>
    </row>
    <row r="89152" spans="5:5">
      <c r="E89152" s="15"/>
    </row>
    <row r="89153" spans="5:5">
      <c r="E89153" s="15"/>
    </row>
    <row r="89154" spans="5:5">
      <c r="E89154" s="15"/>
    </row>
    <row r="89155" spans="5:5">
      <c r="E89155" s="15"/>
    </row>
    <row r="89156" spans="5:5">
      <c r="E89156" s="15"/>
    </row>
    <row r="89157" spans="5:5">
      <c r="E89157" s="15"/>
    </row>
    <row r="89158" spans="5:5">
      <c r="E89158" s="15"/>
    </row>
    <row r="89159" spans="5:5">
      <c r="E89159" s="15"/>
    </row>
    <row r="89160" spans="5:5">
      <c r="E89160" s="15"/>
    </row>
    <row r="89161" spans="5:5">
      <c r="E89161" s="15"/>
    </row>
    <row r="89162" spans="5:5">
      <c r="E89162" s="15"/>
    </row>
    <row r="89163" spans="5:5">
      <c r="E89163" s="15"/>
    </row>
    <row r="89164" spans="5:5">
      <c r="E89164" s="15"/>
    </row>
    <row r="89165" spans="5:5">
      <c r="E89165" s="15"/>
    </row>
    <row r="89166" spans="5:5">
      <c r="E89166" s="15"/>
    </row>
    <row r="89167" spans="5:5">
      <c r="E89167" s="15"/>
    </row>
    <row r="89168" spans="5:5">
      <c r="E89168" s="15"/>
    </row>
    <row r="89169" spans="5:5">
      <c r="E89169" s="15"/>
    </row>
    <row r="89170" spans="5:5">
      <c r="E89170" s="15"/>
    </row>
    <row r="89171" spans="5:5">
      <c r="E89171" s="15"/>
    </row>
    <row r="89172" spans="5:5">
      <c r="E89172" s="15"/>
    </row>
    <row r="89173" spans="5:5">
      <c r="E89173" s="15"/>
    </row>
    <row r="89174" spans="5:5">
      <c r="E89174" s="15"/>
    </row>
    <row r="89175" spans="5:5">
      <c r="E89175" s="15"/>
    </row>
    <row r="89176" spans="5:5">
      <c r="E89176" s="15"/>
    </row>
    <row r="89177" spans="5:5">
      <c r="E89177" s="15"/>
    </row>
    <row r="89178" spans="5:5">
      <c r="E89178" s="15"/>
    </row>
    <row r="89179" spans="5:5">
      <c r="E89179" s="15"/>
    </row>
    <row r="89180" spans="5:5">
      <c r="E89180" s="15"/>
    </row>
    <row r="89181" spans="5:5">
      <c r="E89181" s="15"/>
    </row>
    <row r="89182" spans="5:5">
      <c r="E89182" s="15"/>
    </row>
    <row r="89183" spans="5:5">
      <c r="E89183" s="15"/>
    </row>
    <row r="89184" spans="5:5">
      <c r="E89184" s="15"/>
    </row>
    <row r="89185" spans="5:5">
      <c r="E89185" s="15"/>
    </row>
    <row r="89186" spans="5:5">
      <c r="E89186" s="15"/>
    </row>
    <row r="89187" spans="5:5">
      <c r="E89187" s="15"/>
    </row>
    <row r="89188" spans="5:5">
      <c r="E89188" s="15"/>
    </row>
    <row r="89189" spans="5:5">
      <c r="E89189" s="15"/>
    </row>
    <row r="89190" spans="5:5">
      <c r="E89190" s="15"/>
    </row>
    <row r="89191" spans="5:5">
      <c r="E89191" s="15"/>
    </row>
    <row r="89192" spans="5:5">
      <c r="E89192" s="15"/>
    </row>
    <row r="89193" spans="5:5">
      <c r="E89193" s="15"/>
    </row>
    <row r="89194" spans="5:5">
      <c r="E89194" s="15"/>
    </row>
    <row r="89195" spans="5:5">
      <c r="E89195" s="15"/>
    </row>
    <row r="89196" spans="5:5">
      <c r="E89196" s="15"/>
    </row>
    <row r="89197" spans="5:5">
      <c r="E89197" s="15"/>
    </row>
    <row r="89198" spans="5:5">
      <c r="E89198" s="15"/>
    </row>
    <row r="89199" spans="5:5">
      <c r="E89199" s="15"/>
    </row>
    <row r="89200" spans="5:5">
      <c r="E89200" s="15"/>
    </row>
    <row r="89201" spans="5:5">
      <c r="E89201" s="15"/>
    </row>
    <row r="89202" spans="5:5">
      <c r="E89202" s="15"/>
    </row>
    <row r="89203" spans="5:5">
      <c r="E89203" s="15"/>
    </row>
    <row r="89204" spans="5:5">
      <c r="E89204" s="15"/>
    </row>
    <row r="89205" spans="5:5">
      <c r="E89205" s="15"/>
    </row>
    <row r="89206" spans="5:5">
      <c r="E89206" s="15"/>
    </row>
    <row r="89207" spans="5:5">
      <c r="E89207" s="15"/>
    </row>
    <row r="89208" spans="5:5">
      <c r="E89208" s="15"/>
    </row>
    <row r="89209" spans="5:5">
      <c r="E89209" s="15"/>
    </row>
    <row r="89210" spans="5:5">
      <c r="E89210" s="15"/>
    </row>
    <row r="89211" spans="5:5">
      <c r="E89211" s="15"/>
    </row>
    <row r="89212" spans="5:5">
      <c r="E89212" s="15"/>
    </row>
    <row r="89213" spans="5:5">
      <c r="E89213" s="15"/>
    </row>
    <row r="89214" spans="5:5">
      <c r="E89214" s="15"/>
    </row>
    <row r="89215" spans="5:5">
      <c r="E89215" s="15"/>
    </row>
    <row r="89216" spans="5:5">
      <c r="E89216" s="15"/>
    </row>
    <row r="89217" spans="5:5">
      <c r="E89217" s="15"/>
    </row>
    <row r="89218" spans="5:5">
      <c r="E89218" s="15"/>
    </row>
    <row r="89219" spans="5:5">
      <c r="E89219" s="15"/>
    </row>
    <row r="89220" spans="5:5">
      <c r="E89220" s="15"/>
    </row>
    <row r="89221" spans="5:5">
      <c r="E89221" s="15"/>
    </row>
    <row r="89222" spans="5:5">
      <c r="E89222" s="15"/>
    </row>
    <row r="89223" spans="5:5">
      <c r="E89223" s="15"/>
    </row>
    <row r="89224" spans="5:5">
      <c r="E89224" s="15"/>
    </row>
    <row r="89225" spans="5:5">
      <c r="E89225" s="15"/>
    </row>
    <row r="89226" spans="5:5">
      <c r="E89226" s="15"/>
    </row>
    <row r="89227" spans="5:5">
      <c r="E89227" s="15"/>
    </row>
    <row r="89228" spans="5:5">
      <c r="E89228" s="15"/>
    </row>
    <row r="89229" spans="5:5">
      <c r="E89229" s="15"/>
    </row>
    <row r="89230" spans="5:5">
      <c r="E89230" s="15"/>
    </row>
    <row r="89231" spans="5:5">
      <c r="E89231" s="15"/>
    </row>
    <row r="89232" spans="5:5">
      <c r="E89232" s="15"/>
    </row>
    <row r="89233" spans="5:5">
      <c r="E89233" s="15"/>
    </row>
    <row r="89234" spans="5:5">
      <c r="E89234" s="15"/>
    </row>
    <row r="89235" spans="5:5">
      <c r="E89235" s="15"/>
    </row>
    <row r="89236" spans="5:5">
      <c r="E89236" s="15"/>
    </row>
    <row r="89237" spans="5:5">
      <c r="E89237" s="15"/>
    </row>
    <row r="89238" spans="5:5">
      <c r="E89238" s="15"/>
    </row>
    <row r="89239" spans="5:5">
      <c r="E89239" s="15"/>
    </row>
    <row r="89240" spans="5:5">
      <c r="E89240" s="15"/>
    </row>
    <row r="89241" spans="5:5">
      <c r="E89241" s="15"/>
    </row>
    <row r="89242" spans="5:5">
      <c r="E89242" s="15"/>
    </row>
    <row r="89243" spans="5:5">
      <c r="E89243" s="15"/>
    </row>
    <row r="89244" spans="5:5">
      <c r="E89244" s="15"/>
    </row>
    <row r="89245" spans="5:5">
      <c r="E89245" s="15"/>
    </row>
    <row r="89246" spans="5:5">
      <c r="E89246" s="15"/>
    </row>
    <row r="89247" spans="5:5">
      <c r="E89247" s="15"/>
    </row>
    <row r="89248" spans="5:5">
      <c r="E89248" s="15"/>
    </row>
    <row r="89249" spans="5:5">
      <c r="E89249" s="15"/>
    </row>
    <row r="89250" spans="5:5">
      <c r="E89250" s="15"/>
    </row>
    <row r="89251" spans="5:5">
      <c r="E89251" s="15"/>
    </row>
    <row r="89252" spans="5:5">
      <c r="E89252" s="15"/>
    </row>
    <row r="89253" spans="5:5">
      <c r="E89253" s="15"/>
    </row>
    <row r="89254" spans="5:5">
      <c r="E89254" s="15"/>
    </row>
    <row r="89255" spans="5:5">
      <c r="E89255" s="15"/>
    </row>
    <row r="89256" spans="5:5">
      <c r="E89256" s="15"/>
    </row>
    <row r="89257" spans="5:5">
      <c r="E89257" s="15"/>
    </row>
    <row r="89258" spans="5:5">
      <c r="E89258" s="15"/>
    </row>
    <row r="89259" spans="5:5">
      <c r="E89259" s="15"/>
    </row>
    <row r="89260" spans="5:5">
      <c r="E89260" s="15"/>
    </row>
    <row r="89261" spans="5:5">
      <c r="E89261" s="15"/>
    </row>
    <row r="89262" spans="5:5">
      <c r="E89262" s="15"/>
    </row>
    <row r="89263" spans="5:5">
      <c r="E89263" s="15"/>
    </row>
    <row r="89264" spans="5:5">
      <c r="E89264" s="15"/>
    </row>
    <row r="89265" spans="5:5">
      <c r="E89265" s="15"/>
    </row>
    <row r="89266" spans="5:5">
      <c r="E89266" s="15"/>
    </row>
    <row r="89267" spans="5:5">
      <c r="E89267" s="15"/>
    </row>
    <row r="89268" spans="5:5">
      <c r="E89268" s="15"/>
    </row>
    <row r="89269" spans="5:5">
      <c r="E89269" s="15"/>
    </row>
    <row r="89270" spans="5:5">
      <c r="E89270" s="15"/>
    </row>
    <row r="89271" spans="5:5">
      <c r="E89271" s="15"/>
    </row>
    <row r="89272" spans="5:5">
      <c r="E89272" s="15"/>
    </row>
    <row r="89273" spans="5:5">
      <c r="E89273" s="15"/>
    </row>
    <row r="89274" spans="5:5">
      <c r="E89274" s="15"/>
    </row>
    <row r="89275" spans="5:5">
      <c r="E89275" s="15"/>
    </row>
    <row r="89276" spans="5:5">
      <c r="E89276" s="15"/>
    </row>
    <row r="89277" spans="5:5">
      <c r="E89277" s="15"/>
    </row>
    <row r="89278" spans="5:5">
      <c r="E89278" s="15"/>
    </row>
    <row r="89279" spans="5:5">
      <c r="E89279" s="15"/>
    </row>
    <row r="89280" spans="5:5">
      <c r="E89280" s="15"/>
    </row>
    <row r="89281" spans="5:5">
      <c r="E89281" s="15"/>
    </row>
    <row r="89282" spans="5:5">
      <c r="E89282" s="15"/>
    </row>
    <row r="89283" spans="5:5">
      <c r="E89283" s="15"/>
    </row>
    <row r="89284" spans="5:5">
      <c r="E89284" s="15"/>
    </row>
    <row r="89285" spans="5:5">
      <c r="E89285" s="15"/>
    </row>
    <row r="89286" spans="5:5">
      <c r="E89286" s="15"/>
    </row>
    <row r="89287" spans="5:5">
      <c r="E89287" s="15"/>
    </row>
    <row r="89288" spans="5:5">
      <c r="E89288" s="15"/>
    </row>
    <row r="89289" spans="5:5">
      <c r="E89289" s="15"/>
    </row>
    <row r="89290" spans="5:5">
      <c r="E89290" s="15"/>
    </row>
    <row r="89291" spans="5:5">
      <c r="E89291" s="15"/>
    </row>
    <row r="89292" spans="5:5">
      <c r="E89292" s="15"/>
    </row>
    <row r="89293" spans="5:5">
      <c r="E89293" s="15"/>
    </row>
    <row r="89294" spans="5:5">
      <c r="E89294" s="15"/>
    </row>
    <row r="89295" spans="5:5">
      <c r="E89295" s="15"/>
    </row>
    <row r="89296" spans="5:5">
      <c r="E89296" s="15"/>
    </row>
    <row r="89297" spans="5:5">
      <c r="E89297" s="15"/>
    </row>
    <row r="89298" spans="5:5">
      <c r="E89298" s="15"/>
    </row>
    <row r="89299" spans="5:5">
      <c r="E89299" s="15"/>
    </row>
    <row r="89300" spans="5:5">
      <c r="E89300" s="15"/>
    </row>
    <row r="89301" spans="5:5">
      <c r="E89301" s="15"/>
    </row>
    <row r="89302" spans="5:5">
      <c r="E89302" s="15"/>
    </row>
    <row r="89303" spans="5:5">
      <c r="E89303" s="15"/>
    </row>
    <row r="89304" spans="5:5">
      <c r="E89304" s="15"/>
    </row>
    <row r="89305" spans="5:5">
      <c r="E89305" s="15"/>
    </row>
    <row r="89306" spans="5:5">
      <c r="E89306" s="15"/>
    </row>
    <row r="89307" spans="5:5">
      <c r="E89307" s="15"/>
    </row>
    <row r="89308" spans="5:5">
      <c r="E89308" s="15"/>
    </row>
    <row r="89309" spans="5:5">
      <c r="E89309" s="15"/>
    </row>
    <row r="89310" spans="5:5">
      <c r="E89310" s="15"/>
    </row>
    <row r="89311" spans="5:5">
      <c r="E89311" s="15"/>
    </row>
    <row r="89312" spans="5:5">
      <c r="E89312" s="15"/>
    </row>
    <row r="89313" spans="5:5">
      <c r="E89313" s="15"/>
    </row>
    <row r="89314" spans="5:5">
      <c r="E89314" s="15"/>
    </row>
    <row r="89315" spans="5:5">
      <c r="E89315" s="15"/>
    </row>
    <row r="89316" spans="5:5">
      <c r="E89316" s="15"/>
    </row>
    <row r="89317" spans="5:5">
      <c r="E89317" s="15"/>
    </row>
    <row r="89318" spans="5:5">
      <c r="E89318" s="15"/>
    </row>
    <row r="89319" spans="5:5">
      <c r="E89319" s="15"/>
    </row>
    <row r="89320" spans="5:5">
      <c r="E89320" s="15"/>
    </row>
    <row r="89321" spans="5:5">
      <c r="E89321" s="15"/>
    </row>
    <row r="89322" spans="5:5">
      <c r="E89322" s="15"/>
    </row>
    <row r="89323" spans="5:5">
      <c r="E89323" s="15"/>
    </row>
    <row r="89324" spans="5:5">
      <c r="E89324" s="15"/>
    </row>
    <row r="89325" spans="5:5">
      <c r="E89325" s="15"/>
    </row>
    <row r="89326" spans="5:5">
      <c r="E89326" s="15"/>
    </row>
    <row r="89327" spans="5:5">
      <c r="E89327" s="15"/>
    </row>
    <row r="89328" spans="5:5">
      <c r="E89328" s="15"/>
    </row>
    <row r="89329" spans="5:5">
      <c r="E89329" s="15"/>
    </row>
    <row r="89330" spans="5:5">
      <c r="E89330" s="15"/>
    </row>
    <row r="89331" spans="5:5">
      <c r="E89331" s="15"/>
    </row>
    <row r="89332" spans="5:5">
      <c r="E89332" s="15"/>
    </row>
    <row r="89333" spans="5:5">
      <c r="E89333" s="15"/>
    </row>
    <row r="89334" spans="5:5">
      <c r="E89334" s="15"/>
    </row>
    <row r="89335" spans="5:5">
      <c r="E89335" s="15"/>
    </row>
    <row r="89336" spans="5:5">
      <c r="E89336" s="15"/>
    </row>
    <row r="89337" spans="5:5">
      <c r="E89337" s="15"/>
    </row>
    <row r="89338" spans="5:5">
      <c r="E89338" s="15"/>
    </row>
    <row r="89339" spans="5:5">
      <c r="E89339" s="15"/>
    </row>
    <row r="89340" spans="5:5">
      <c r="E89340" s="15"/>
    </row>
    <row r="89341" spans="5:5">
      <c r="E89341" s="15"/>
    </row>
    <row r="89342" spans="5:5">
      <c r="E89342" s="15"/>
    </row>
    <row r="89343" spans="5:5">
      <c r="E89343" s="15"/>
    </row>
    <row r="89344" spans="5:5">
      <c r="E89344" s="15"/>
    </row>
    <row r="89345" spans="5:5">
      <c r="E89345" s="15"/>
    </row>
    <row r="89346" spans="5:5">
      <c r="E89346" s="15"/>
    </row>
    <row r="89347" spans="5:5">
      <c r="E89347" s="15"/>
    </row>
    <row r="89348" spans="5:5">
      <c r="E89348" s="15"/>
    </row>
    <row r="89349" spans="5:5">
      <c r="E89349" s="15"/>
    </row>
    <row r="89350" spans="5:5">
      <c r="E89350" s="15"/>
    </row>
    <row r="89351" spans="5:5">
      <c r="E89351" s="15"/>
    </row>
    <row r="89352" spans="5:5">
      <c r="E89352" s="15"/>
    </row>
    <row r="89353" spans="5:5">
      <c r="E89353" s="15"/>
    </row>
    <row r="89354" spans="5:5">
      <c r="E89354" s="15"/>
    </row>
    <row r="89355" spans="5:5">
      <c r="E89355" s="15"/>
    </row>
    <row r="89356" spans="5:5">
      <c r="E89356" s="15"/>
    </row>
    <row r="89357" spans="5:5">
      <c r="E89357" s="15"/>
    </row>
    <row r="89358" spans="5:5">
      <c r="E89358" s="15"/>
    </row>
    <row r="89359" spans="5:5">
      <c r="E89359" s="15"/>
    </row>
    <row r="89360" spans="5:5">
      <c r="E89360" s="15"/>
    </row>
    <row r="89361" spans="5:5">
      <c r="E89361" s="15"/>
    </row>
    <row r="89362" spans="5:5">
      <c r="E89362" s="15"/>
    </row>
    <row r="89363" spans="5:5">
      <c r="E89363" s="15"/>
    </row>
    <row r="89364" spans="5:5">
      <c r="E89364" s="15"/>
    </row>
    <row r="89365" spans="5:5">
      <c r="E89365" s="15"/>
    </row>
    <row r="89366" spans="5:5">
      <c r="E89366" s="15"/>
    </row>
    <row r="89367" spans="5:5">
      <c r="E89367" s="15"/>
    </row>
    <row r="89368" spans="5:5">
      <c r="E89368" s="15"/>
    </row>
    <row r="89369" spans="5:5">
      <c r="E89369" s="15"/>
    </row>
    <row r="89370" spans="5:5">
      <c r="E89370" s="15"/>
    </row>
    <row r="89371" spans="5:5">
      <c r="E89371" s="15"/>
    </row>
    <row r="89372" spans="5:5">
      <c r="E89372" s="15"/>
    </row>
    <row r="89373" spans="5:5">
      <c r="E89373" s="15"/>
    </row>
    <row r="89374" spans="5:5">
      <c r="E89374" s="15"/>
    </row>
    <row r="89375" spans="5:5">
      <c r="E89375" s="15"/>
    </row>
    <row r="89376" spans="5:5">
      <c r="E89376" s="15"/>
    </row>
    <row r="89377" spans="5:5">
      <c r="E89377" s="15"/>
    </row>
    <row r="89378" spans="5:5">
      <c r="E89378" s="15"/>
    </row>
    <row r="89379" spans="5:5">
      <c r="E89379" s="15"/>
    </row>
    <row r="89380" spans="5:5">
      <c r="E89380" s="15"/>
    </row>
    <row r="89381" spans="5:5">
      <c r="E89381" s="15"/>
    </row>
    <row r="89382" spans="5:5">
      <c r="E89382" s="15"/>
    </row>
    <row r="89383" spans="5:5">
      <c r="E89383" s="15"/>
    </row>
    <row r="89384" spans="5:5">
      <c r="E89384" s="15"/>
    </row>
    <row r="89385" spans="5:5">
      <c r="E89385" s="15"/>
    </row>
    <row r="89386" spans="5:5">
      <c r="E89386" s="15"/>
    </row>
    <row r="89387" spans="5:5">
      <c r="E89387" s="15"/>
    </row>
    <row r="89388" spans="5:5">
      <c r="E89388" s="15"/>
    </row>
    <row r="89389" spans="5:5">
      <c r="E89389" s="15"/>
    </row>
    <row r="89390" spans="5:5">
      <c r="E89390" s="15"/>
    </row>
    <row r="89391" spans="5:5">
      <c r="E89391" s="15"/>
    </row>
    <row r="89392" spans="5:5">
      <c r="E89392" s="15"/>
    </row>
    <row r="89393" spans="5:5">
      <c r="E89393" s="15"/>
    </row>
    <row r="89394" spans="5:5">
      <c r="E89394" s="15"/>
    </row>
    <row r="89395" spans="5:5">
      <c r="E89395" s="15"/>
    </row>
    <row r="89396" spans="5:5">
      <c r="E89396" s="15"/>
    </row>
    <row r="89397" spans="5:5">
      <c r="E89397" s="15"/>
    </row>
    <row r="89398" spans="5:5">
      <c r="E89398" s="15"/>
    </row>
    <row r="89399" spans="5:5">
      <c r="E89399" s="15"/>
    </row>
    <row r="89400" spans="5:5">
      <c r="E89400" s="15"/>
    </row>
    <row r="89401" spans="5:5">
      <c r="E89401" s="15"/>
    </row>
    <row r="89402" spans="5:5">
      <c r="E89402" s="15"/>
    </row>
    <row r="89403" spans="5:5">
      <c r="E89403" s="15"/>
    </row>
    <row r="89404" spans="5:5">
      <c r="E89404" s="15"/>
    </row>
    <row r="89405" spans="5:5">
      <c r="E89405" s="15"/>
    </row>
    <row r="89406" spans="5:5">
      <c r="E89406" s="15"/>
    </row>
    <row r="89407" spans="5:5">
      <c r="E89407" s="15"/>
    </row>
    <row r="89408" spans="5:5">
      <c r="E89408" s="15"/>
    </row>
    <row r="89409" spans="5:5">
      <c r="E89409" s="15"/>
    </row>
    <row r="89410" spans="5:5">
      <c r="E89410" s="15"/>
    </row>
    <row r="89411" spans="5:5">
      <c r="E89411" s="15"/>
    </row>
    <row r="89412" spans="5:5">
      <c r="E89412" s="15"/>
    </row>
    <row r="89413" spans="5:5">
      <c r="E89413" s="15"/>
    </row>
    <row r="89414" spans="5:5">
      <c r="E89414" s="15"/>
    </row>
    <row r="89415" spans="5:5">
      <c r="E89415" s="15"/>
    </row>
    <row r="89416" spans="5:5">
      <c r="E89416" s="15"/>
    </row>
    <row r="89417" spans="5:5">
      <c r="E89417" s="15"/>
    </row>
    <row r="89418" spans="5:5">
      <c r="E89418" s="15"/>
    </row>
    <row r="89419" spans="5:5">
      <c r="E89419" s="15"/>
    </row>
    <row r="89420" spans="5:5">
      <c r="E89420" s="15"/>
    </row>
    <row r="89421" spans="5:5">
      <c r="E89421" s="15"/>
    </row>
    <row r="89422" spans="5:5">
      <c r="E89422" s="15"/>
    </row>
    <row r="89423" spans="5:5">
      <c r="E89423" s="15"/>
    </row>
    <row r="89424" spans="5:5">
      <c r="E89424" s="15"/>
    </row>
    <row r="89425" spans="5:5">
      <c r="E89425" s="15"/>
    </row>
    <row r="89426" spans="5:5">
      <c r="E89426" s="15"/>
    </row>
    <row r="89427" spans="5:5">
      <c r="E89427" s="15"/>
    </row>
    <row r="89428" spans="5:5">
      <c r="E89428" s="15"/>
    </row>
    <row r="89429" spans="5:5">
      <c r="E89429" s="15"/>
    </row>
    <row r="89430" spans="5:5">
      <c r="E89430" s="15"/>
    </row>
    <row r="89431" spans="5:5">
      <c r="E89431" s="15"/>
    </row>
    <row r="89432" spans="5:5">
      <c r="E89432" s="15"/>
    </row>
    <row r="89433" spans="5:5">
      <c r="E89433" s="15"/>
    </row>
    <row r="89434" spans="5:5">
      <c r="E89434" s="15"/>
    </row>
    <row r="89435" spans="5:5">
      <c r="E89435" s="15"/>
    </row>
    <row r="89436" spans="5:5">
      <c r="E89436" s="15"/>
    </row>
    <row r="89437" spans="5:5">
      <c r="E89437" s="15"/>
    </row>
    <row r="89438" spans="5:5">
      <c r="E89438" s="15"/>
    </row>
    <row r="89439" spans="5:5">
      <c r="E89439" s="15"/>
    </row>
    <row r="89440" spans="5:5">
      <c r="E89440" s="15"/>
    </row>
    <row r="89441" spans="5:5">
      <c r="E89441" s="15"/>
    </row>
    <row r="89442" spans="5:5">
      <c r="E89442" s="15"/>
    </row>
    <row r="89443" spans="5:5">
      <c r="E89443" s="15"/>
    </row>
    <row r="89444" spans="5:5">
      <c r="E89444" s="15"/>
    </row>
    <row r="89445" spans="5:5">
      <c r="E89445" s="15"/>
    </row>
    <row r="89446" spans="5:5">
      <c r="E89446" s="15"/>
    </row>
    <row r="89447" spans="5:5">
      <c r="E89447" s="15"/>
    </row>
    <row r="89448" spans="5:5">
      <c r="E89448" s="15"/>
    </row>
    <row r="89449" spans="5:5">
      <c r="E89449" s="15"/>
    </row>
    <row r="89450" spans="5:5">
      <c r="E89450" s="15"/>
    </row>
    <row r="89451" spans="5:5">
      <c r="E89451" s="15"/>
    </row>
    <row r="89452" spans="5:5">
      <c r="E89452" s="15"/>
    </row>
    <row r="89453" spans="5:5">
      <c r="E89453" s="15"/>
    </row>
    <row r="89454" spans="5:5">
      <c r="E89454" s="15"/>
    </row>
    <row r="89455" spans="5:5">
      <c r="E89455" s="15"/>
    </row>
    <row r="89456" spans="5:5">
      <c r="E89456" s="15"/>
    </row>
    <row r="89457" spans="5:5">
      <c r="E89457" s="15"/>
    </row>
    <row r="89458" spans="5:5">
      <c r="E89458" s="15"/>
    </row>
    <row r="89459" spans="5:5">
      <c r="E89459" s="15"/>
    </row>
    <row r="89460" spans="5:5">
      <c r="E89460" s="15"/>
    </row>
    <row r="89461" spans="5:5">
      <c r="E89461" s="15"/>
    </row>
    <row r="89462" spans="5:5">
      <c r="E89462" s="15"/>
    </row>
    <row r="89463" spans="5:5">
      <c r="E89463" s="15"/>
    </row>
    <row r="89464" spans="5:5">
      <c r="E89464" s="15"/>
    </row>
    <row r="89465" spans="5:5">
      <c r="E89465" s="15"/>
    </row>
    <row r="89466" spans="5:5">
      <c r="E89466" s="15"/>
    </row>
    <row r="89467" spans="5:5">
      <c r="E89467" s="15"/>
    </row>
    <row r="89468" spans="5:5">
      <c r="E89468" s="15"/>
    </row>
    <row r="89469" spans="5:5">
      <c r="E89469" s="15"/>
    </row>
    <row r="89470" spans="5:5">
      <c r="E89470" s="15"/>
    </row>
    <row r="89471" spans="5:5">
      <c r="E89471" s="15"/>
    </row>
    <row r="89472" spans="5:5">
      <c r="E89472" s="15"/>
    </row>
    <row r="89473" spans="5:5">
      <c r="E89473" s="15"/>
    </row>
    <row r="89474" spans="5:5">
      <c r="E89474" s="15"/>
    </row>
    <row r="89475" spans="5:5">
      <c r="E89475" s="15"/>
    </row>
    <row r="89476" spans="5:5">
      <c r="E89476" s="15"/>
    </row>
    <row r="89477" spans="5:5">
      <c r="E89477" s="15"/>
    </row>
    <row r="89478" spans="5:5">
      <c r="E89478" s="15"/>
    </row>
    <row r="89479" spans="5:5">
      <c r="E89479" s="15"/>
    </row>
    <row r="89480" spans="5:5">
      <c r="E89480" s="15"/>
    </row>
    <row r="89481" spans="5:5">
      <c r="E89481" s="15"/>
    </row>
    <row r="89482" spans="5:5">
      <c r="E89482" s="15"/>
    </row>
    <row r="89483" spans="5:5">
      <c r="E89483" s="15"/>
    </row>
    <row r="89484" spans="5:5">
      <c r="E89484" s="15"/>
    </row>
    <row r="89485" spans="5:5">
      <c r="E89485" s="15"/>
    </row>
    <row r="89486" spans="5:5">
      <c r="E89486" s="15"/>
    </row>
    <row r="89487" spans="5:5">
      <c r="E89487" s="15"/>
    </row>
    <row r="89488" spans="5:5">
      <c r="E89488" s="15"/>
    </row>
    <row r="89489" spans="5:5">
      <c r="E89489" s="15"/>
    </row>
    <row r="89490" spans="5:5">
      <c r="E89490" s="15"/>
    </row>
    <row r="89491" spans="5:5">
      <c r="E89491" s="15"/>
    </row>
    <row r="89492" spans="5:5">
      <c r="E89492" s="15"/>
    </row>
    <row r="89493" spans="5:5">
      <c r="E89493" s="15"/>
    </row>
    <row r="89494" spans="5:5">
      <c r="E89494" s="15"/>
    </row>
    <row r="89495" spans="5:5">
      <c r="E89495" s="15"/>
    </row>
    <row r="89496" spans="5:5">
      <c r="E89496" s="15"/>
    </row>
    <row r="89497" spans="5:5">
      <c r="E89497" s="15"/>
    </row>
    <row r="89498" spans="5:5">
      <c r="E89498" s="15"/>
    </row>
    <row r="89499" spans="5:5">
      <c r="E89499" s="15"/>
    </row>
    <row r="89500" spans="5:5">
      <c r="E89500" s="15"/>
    </row>
    <row r="89501" spans="5:5">
      <c r="E89501" s="15"/>
    </row>
    <row r="89502" spans="5:5">
      <c r="E89502" s="15"/>
    </row>
    <row r="89503" spans="5:5">
      <c r="E89503" s="15"/>
    </row>
    <row r="89504" spans="5:5">
      <c r="E89504" s="15"/>
    </row>
    <row r="89505" spans="5:5">
      <c r="E89505" s="15"/>
    </row>
    <row r="89506" spans="5:5">
      <c r="E89506" s="15"/>
    </row>
    <row r="89507" spans="5:5">
      <c r="E89507" s="15"/>
    </row>
    <row r="89508" spans="5:5">
      <c r="E89508" s="15"/>
    </row>
    <row r="89509" spans="5:5">
      <c r="E89509" s="15"/>
    </row>
    <row r="89510" spans="5:5">
      <c r="E89510" s="15"/>
    </row>
    <row r="89511" spans="5:5">
      <c r="E89511" s="15"/>
    </row>
    <row r="89512" spans="5:5">
      <c r="E89512" s="15"/>
    </row>
    <row r="89513" spans="5:5">
      <c r="E89513" s="15"/>
    </row>
    <row r="89514" spans="5:5">
      <c r="E89514" s="15"/>
    </row>
    <row r="89515" spans="5:5">
      <c r="E89515" s="15"/>
    </row>
    <row r="89516" spans="5:5">
      <c r="E89516" s="15"/>
    </row>
    <row r="89517" spans="5:5">
      <c r="E89517" s="15"/>
    </row>
    <row r="89518" spans="5:5">
      <c r="E89518" s="15"/>
    </row>
    <row r="89519" spans="5:5">
      <c r="E89519" s="15"/>
    </row>
    <row r="89520" spans="5:5">
      <c r="E89520" s="15"/>
    </row>
    <row r="89521" spans="5:5">
      <c r="E89521" s="15"/>
    </row>
    <row r="89522" spans="5:5">
      <c r="E89522" s="15"/>
    </row>
    <row r="89523" spans="5:5">
      <c r="E89523" s="15"/>
    </row>
    <row r="89524" spans="5:5">
      <c r="E89524" s="15"/>
    </row>
    <row r="89525" spans="5:5">
      <c r="E89525" s="15"/>
    </row>
    <row r="89526" spans="5:5">
      <c r="E89526" s="15"/>
    </row>
    <row r="89527" spans="5:5">
      <c r="E89527" s="15"/>
    </row>
    <row r="89528" spans="5:5">
      <c r="E89528" s="15"/>
    </row>
    <row r="89529" spans="5:5">
      <c r="E89529" s="15"/>
    </row>
    <row r="89530" spans="5:5">
      <c r="E89530" s="15"/>
    </row>
    <row r="89531" spans="5:5">
      <c r="E89531" s="15"/>
    </row>
    <row r="89532" spans="5:5">
      <c r="E89532" s="15"/>
    </row>
    <row r="89533" spans="5:5">
      <c r="E89533" s="15"/>
    </row>
    <row r="89534" spans="5:5">
      <c r="E89534" s="15"/>
    </row>
    <row r="89535" spans="5:5">
      <c r="E89535" s="15"/>
    </row>
    <row r="89536" spans="5:5">
      <c r="E89536" s="15"/>
    </row>
    <row r="89537" spans="5:5">
      <c r="E89537" s="15"/>
    </row>
    <row r="89538" spans="5:5">
      <c r="E89538" s="15"/>
    </row>
    <row r="89539" spans="5:5">
      <c r="E89539" s="15"/>
    </row>
    <row r="89540" spans="5:5">
      <c r="E89540" s="15"/>
    </row>
    <row r="89541" spans="5:5">
      <c r="E89541" s="15"/>
    </row>
    <row r="89542" spans="5:5">
      <c r="E89542" s="15"/>
    </row>
    <row r="89543" spans="5:5">
      <c r="E89543" s="15"/>
    </row>
    <row r="89544" spans="5:5">
      <c r="E89544" s="15"/>
    </row>
    <row r="89545" spans="5:5">
      <c r="E89545" s="15"/>
    </row>
    <row r="89546" spans="5:5">
      <c r="E89546" s="15"/>
    </row>
    <row r="89547" spans="5:5">
      <c r="E89547" s="15"/>
    </row>
    <row r="89548" spans="5:5">
      <c r="E89548" s="15"/>
    </row>
    <row r="89549" spans="5:5">
      <c r="E89549" s="15"/>
    </row>
    <row r="89550" spans="5:5">
      <c r="E89550" s="15"/>
    </row>
    <row r="89551" spans="5:5">
      <c r="E89551" s="15"/>
    </row>
    <row r="89552" spans="5:5">
      <c r="E89552" s="15"/>
    </row>
    <row r="89553" spans="5:5">
      <c r="E89553" s="15"/>
    </row>
    <row r="89554" spans="5:5">
      <c r="E89554" s="15"/>
    </row>
    <row r="89555" spans="5:5">
      <c r="E89555" s="15"/>
    </row>
    <row r="89556" spans="5:5">
      <c r="E89556" s="15"/>
    </row>
    <row r="89557" spans="5:5">
      <c r="E89557" s="15"/>
    </row>
    <row r="89558" spans="5:5">
      <c r="E89558" s="15"/>
    </row>
    <row r="89559" spans="5:5">
      <c r="E89559" s="15"/>
    </row>
    <row r="89560" spans="5:5">
      <c r="E89560" s="15"/>
    </row>
    <row r="89561" spans="5:5">
      <c r="E89561" s="15"/>
    </row>
    <row r="89562" spans="5:5">
      <c r="E89562" s="15"/>
    </row>
    <row r="89563" spans="5:5">
      <c r="E89563" s="15"/>
    </row>
    <row r="89564" spans="5:5">
      <c r="E89564" s="15"/>
    </row>
    <row r="89565" spans="5:5">
      <c r="E89565" s="15"/>
    </row>
    <row r="89566" spans="5:5">
      <c r="E89566" s="15"/>
    </row>
    <row r="89567" spans="5:5">
      <c r="E89567" s="15"/>
    </row>
    <row r="89568" spans="5:5">
      <c r="E89568" s="15"/>
    </row>
    <row r="89569" spans="5:5">
      <c r="E89569" s="15"/>
    </row>
    <row r="89570" spans="5:5">
      <c r="E89570" s="15"/>
    </row>
    <row r="89571" spans="5:5">
      <c r="E89571" s="15"/>
    </row>
    <row r="89572" spans="5:5">
      <c r="E89572" s="15"/>
    </row>
    <row r="89573" spans="5:5">
      <c r="E89573" s="15"/>
    </row>
    <row r="89574" spans="5:5">
      <c r="E89574" s="15"/>
    </row>
    <row r="89575" spans="5:5">
      <c r="E89575" s="15"/>
    </row>
    <row r="89576" spans="5:5">
      <c r="E89576" s="15"/>
    </row>
    <row r="89577" spans="5:5">
      <c r="E89577" s="15"/>
    </row>
    <row r="89578" spans="5:5">
      <c r="E89578" s="15"/>
    </row>
    <row r="89579" spans="5:5">
      <c r="E89579" s="15"/>
    </row>
    <row r="89580" spans="5:5">
      <c r="E89580" s="15"/>
    </row>
    <row r="89581" spans="5:5">
      <c r="E89581" s="15"/>
    </row>
    <row r="89582" spans="5:5">
      <c r="E89582" s="15"/>
    </row>
    <row r="89583" spans="5:5">
      <c r="E89583" s="15"/>
    </row>
    <row r="89584" spans="5:5">
      <c r="E89584" s="15"/>
    </row>
    <row r="89585" spans="5:5">
      <c r="E89585" s="15"/>
    </row>
    <row r="89586" spans="5:5">
      <c r="E89586" s="15"/>
    </row>
    <row r="89587" spans="5:5">
      <c r="E89587" s="15"/>
    </row>
    <row r="89588" spans="5:5">
      <c r="E89588" s="15"/>
    </row>
    <row r="89589" spans="5:5">
      <c r="E89589" s="15"/>
    </row>
    <row r="89590" spans="5:5">
      <c r="E89590" s="15"/>
    </row>
    <row r="89591" spans="5:5">
      <c r="E89591" s="15"/>
    </row>
    <row r="89592" spans="5:5">
      <c r="E89592" s="15"/>
    </row>
    <row r="89593" spans="5:5">
      <c r="E89593" s="15"/>
    </row>
    <row r="89594" spans="5:5">
      <c r="E89594" s="15"/>
    </row>
    <row r="89595" spans="5:5">
      <c r="E89595" s="15"/>
    </row>
    <row r="89596" spans="5:5">
      <c r="E89596" s="15"/>
    </row>
    <row r="89597" spans="5:5">
      <c r="E89597" s="15"/>
    </row>
    <row r="89598" spans="5:5">
      <c r="E89598" s="15"/>
    </row>
    <row r="89599" spans="5:5">
      <c r="E89599" s="15"/>
    </row>
    <row r="89600" spans="5:5">
      <c r="E89600" s="15"/>
    </row>
    <row r="89601" spans="5:5">
      <c r="E89601" s="15"/>
    </row>
    <row r="89602" spans="5:5">
      <c r="E89602" s="15"/>
    </row>
    <row r="89603" spans="5:5">
      <c r="E89603" s="15"/>
    </row>
    <row r="89604" spans="5:5">
      <c r="E89604" s="15"/>
    </row>
    <row r="89605" spans="5:5">
      <c r="E89605" s="15"/>
    </row>
    <row r="89606" spans="5:5">
      <c r="E89606" s="15"/>
    </row>
    <row r="89607" spans="5:5">
      <c r="E89607" s="15"/>
    </row>
    <row r="89608" spans="5:5">
      <c r="E89608" s="15"/>
    </row>
    <row r="89609" spans="5:5">
      <c r="E89609" s="15"/>
    </row>
    <row r="89610" spans="5:5">
      <c r="E89610" s="15"/>
    </row>
    <row r="89611" spans="5:5">
      <c r="E89611" s="15"/>
    </row>
    <row r="89612" spans="5:5">
      <c r="E89612" s="15"/>
    </row>
    <row r="89613" spans="5:5">
      <c r="E89613" s="15"/>
    </row>
    <row r="89614" spans="5:5">
      <c r="E89614" s="15"/>
    </row>
    <row r="89615" spans="5:5">
      <c r="E89615" s="15"/>
    </row>
    <row r="89616" spans="5:5">
      <c r="E89616" s="15"/>
    </row>
    <row r="89617" spans="5:5">
      <c r="E89617" s="15"/>
    </row>
    <row r="89618" spans="5:5">
      <c r="E89618" s="15"/>
    </row>
    <row r="89619" spans="5:5">
      <c r="E89619" s="15"/>
    </row>
    <row r="89620" spans="5:5">
      <c r="E89620" s="15"/>
    </row>
    <row r="89621" spans="5:5">
      <c r="E89621" s="15"/>
    </row>
    <row r="89622" spans="5:5">
      <c r="E89622" s="15"/>
    </row>
    <row r="89623" spans="5:5">
      <c r="E89623" s="15"/>
    </row>
    <row r="89624" spans="5:5">
      <c r="E89624" s="15"/>
    </row>
    <row r="89625" spans="5:5">
      <c r="E89625" s="15"/>
    </row>
    <row r="89626" spans="5:5">
      <c r="E89626" s="15"/>
    </row>
    <row r="89627" spans="5:5">
      <c r="E89627" s="15"/>
    </row>
    <row r="89628" spans="5:5">
      <c r="E89628" s="15"/>
    </row>
    <row r="89629" spans="5:5">
      <c r="E89629" s="15"/>
    </row>
    <row r="89630" spans="5:5">
      <c r="E89630" s="15"/>
    </row>
    <row r="89631" spans="5:5">
      <c r="E89631" s="15"/>
    </row>
    <row r="89632" spans="5:5">
      <c r="E89632" s="15"/>
    </row>
    <row r="89633" spans="5:5">
      <c r="E89633" s="15"/>
    </row>
    <row r="89634" spans="5:5">
      <c r="E89634" s="15"/>
    </row>
    <row r="89635" spans="5:5">
      <c r="E89635" s="15"/>
    </row>
    <row r="89636" spans="5:5">
      <c r="E89636" s="15"/>
    </row>
    <row r="89637" spans="5:5">
      <c r="E89637" s="15"/>
    </row>
    <row r="89638" spans="5:5">
      <c r="E89638" s="15"/>
    </row>
    <row r="89639" spans="5:5">
      <c r="E89639" s="15"/>
    </row>
    <row r="89640" spans="5:5">
      <c r="E89640" s="15"/>
    </row>
    <row r="89641" spans="5:5">
      <c r="E89641" s="15"/>
    </row>
    <row r="89642" spans="5:5">
      <c r="E89642" s="15"/>
    </row>
    <row r="89643" spans="5:5">
      <c r="E89643" s="15"/>
    </row>
    <row r="89644" spans="5:5">
      <c r="E89644" s="15"/>
    </row>
    <row r="89645" spans="5:5">
      <c r="E89645" s="15"/>
    </row>
    <row r="89646" spans="5:5">
      <c r="E89646" s="15"/>
    </row>
    <row r="89647" spans="5:5">
      <c r="E89647" s="15"/>
    </row>
    <row r="89648" spans="5:5">
      <c r="E89648" s="15"/>
    </row>
    <row r="89649" spans="5:5">
      <c r="E89649" s="15"/>
    </row>
    <row r="89650" spans="5:5">
      <c r="E89650" s="15"/>
    </row>
    <row r="89651" spans="5:5">
      <c r="E89651" s="15"/>
    </row>
    <row r="89652" spans="5:5">
      <c r="E89652" s="15"/>
    </row>
    <row r="89653" spans="5:5">
      <c r="E89653" s="15"/>
    </row>
    <row r="89654" spans="5:5">
      <c r="E89654" s="15"/>
    </row>
    <row r="89655" spans="5:5">
      <c r="E89655" s="15"/>
    </row>
    <row r="89656" spans="5:5">
      <c r="E89656" s="15"/>
    </row>
    <row r="89657" spans="5:5">
      <c r="E89657" s="15"/>
    </row>
    <row r="89658" spans="5:5">
      <c r="E89658" s="15"/>
    </row>
    <row r="89659" spans="5:5">
      <c r="E89659" s="15"/>
    </row>
    <row r="89660" spans="5:5">
      <c r="E89660" s="15"/>
    </row>
    <row r="89661" spans="5:5">
      <c r="E89661" s="15"/>
    </row>
    <row r="89662" spans="5:5">
      <c r="E89662" s="15"/>
    </row>
    <row r="89663" spans="5:5">
      <c r="E89663" s="15"/>
    </row>
    <row r="89664" spans="5:5">
      <c r="E89664" s="15"/>
    </row>
    <row r="89665" spans="5:5">
      <c r="E89665" s="15"/>
    </row>
    <row r="89666" spans="5:5">
      <c r="E89666" s="15"/>
    </row>
    <row r="89667" spans="5:5">
      <c r="E89667" s="15"/>
    </row>
    <row r="89668" spans="5:5">
      <c r="E89668" s="15"/>
    </row>
    <row r="89669" spans="5:5">
      <c r="E89669" s="15"/>
    </row>
    <row r="89670" spans="5:5">
      <c r="E89670" s="15"/>
    </row>
    <row r="89671" spans="5:5">
      <c r="E89671" s="15"/>
    </row>
    <row r="89672" spans="5:5">
      <c r="E89672" s="15"/>
    </row>
    <row r="89673" spans="5:5">
      <c r="E89673" s="15"/>
    </row>
    <row r="89674" spans="5:5">
      <c r="E89674" s="15"/>
    </row>
    <row r="89675" spans="5:5">
      <c r="E89675" s="15"/>
    </row>
    <row r="89676" spans="5:5">
      <c r="E89676" s="15"/>
    </row>
    <row r="89677" spans="5:5">
      <c r="E89677" s="15"/>
    </row>
    <row r="89678" spans="5:5">
      <c r="E89678" s="15"/>
    </row>
    <row r="89679" spans="5:5">
      <c r="E89679" s="15"/>
    </row>
    <row r="89680" spans="5:5">
      <c r="E89680" s="15"/>
    </row>
    <row r="89681" spans="5:5">
      <c r="E89681" s="15"/>
    </row>
    <row r="89682" spans="5:5">
      <c r="E89682" s="15"/>
    </row>
    <row r="89683" spans="5:5">
      <c r="E89683" s="15"/>
    </row>
    <row r="89684" spans="5:5">
      <c r="E89684" s="15"/>
    </row>
    <row r="89685" spans="5:5">
      <c r="E89685" s="15"/>
    </row>
    <row r="89686" spans="5:5">
      <c r="E89686" s="15"/>
    </row>
    <row r="89687" spans="5:5">
      <c r="E89687" s="15"/>
    </row>
    <row r="89688" spans="5:5">
      <c r="E89688" s="15"/>
    </row>
    <row r="89689" spans="5:5">
      <c r="E89689" s="15"/>
    </row>
    <row r="89690" spans="5:5">
      <c r="E89690" s="15"/>
    </row>
    <row r="89691" spans="5:5">
      <c r="E89691" s="15"/>
    </row>
    <row r="89692" spans="5:5">
      <c r="E89692" s="15"/>
    </row>
    <row r="89693" spans="5:5">
      <c r="E89693" s="15"/>
    </row>
    <row r="89694" spans="5:5">
      <c r="E89694" s="15"/>
    </row>
    <row r="89695" spans="5:5">
      <c r="E89695" s="15"/>
    </row>
    <row r="89696" spans="5:5">
      <c r="E89696" s="15"/>
    </row>
    <row r="89697" spans="5:5">
      <c r="E89697" s="15"/>
    </row>
    <row r="89698" spans="5:5">
      <c r="E89698" s="15"/>
    </row>
    <row r="89699" spans="5:5">
      <c r="E89699" s="15"/>
    </row>
    <row r="89700" spans="5:5">
      <c r="E89700" s="15"/>
    </row>
    <row r="89701" spans="5:5">
      <c r="E89701" s="15"/>
    </row>
    <row r="89702" spans="5:5">
      <c r="E89702" s="15"/>
    </row>
    <row r="89703" spans="5:5">
      <c r="E89703" s="15"/>
    </row>
    <row r="89704" spans="5:5">
      <c r="E89704" s="15"/>
    </row>
    <row r="89705" spans="5:5">
      <c r="E89705" s="15"/>
    </row>
    <row r="89706" spans="5:5">
      <c r="E89706" s="15"/>
    </row>
    <row r="89707" spans="5:5">
      <c r="E89707" s="15"/>
    </row>
    <row r="89708" spans="5:5">
      <c r="E89708" s="15"/>
    </row>
    <row r="89709" spans="5:5">
      <c r="E89709" s="15"/>
    </row>
    <row r="89710" spans="5:5">
      <c r="E89710" s="15"/>
    </row>
    <row r="89711" spans="5:5">
      <c r="E89711" s="15"/>
    </row>
    <row r="89712" spans="5:5">
      <c r="E89712" s="15"/>
    </row>
    <row r="89713" spans="5:5">
      <c r="E89713" s="15"/>
    </row>
    <row r="89714" spans="5:5">
      <c r="E89714" s="15"/>
    </row>
    <row r="89715" spans="5:5">
      <c r="E89715" s="15"/>
    </row>
    <row r="89716" spans="5:5">
      <c r="E89716" s="15"/>
    </row>
    <row r="89717" spans="5:5">
      <c r="E89717" s="15"/>
    </row>
    <row r="89718" spans="5:5">
      <c r="E89718" s="15"/>
    </row>
    <row r="89719" spans="5:5">
      <c r="E89719" s="15"/>
    </row>
    <row r="89720" spans="5:5">
      <c r="E89720" s="15"/>
    </row>
    <row r="89721" spans="5:5">
      <c r="E89721" s="15"/>
    </row>
    <row r="89722" spans="5:5">
      <c r="E89722" s="15"/>
    </row>
    <row r="89723" spans="5:5">
      <c r="E89723" s="15"/>
    </row>
    <row r="89724" spans="5:5">
      <c r="E89724" s="15"/>
    </row>
    <row r="89725" spans="5:5">
      <c r="E89725" s="15"/>
    </row>
    <row r="89726" spans="5:5">
      <c r="E89726" s="15"/>
    </row>
    <row r="89727" spans="5:5">
      <c r="E89727" s="15"/>
    </row>
    <row r="89728" spans="5:5">
      <c r="E89728" s="15"/>
    </row>
    <row r="89729" spans="5:5">
      <c r="E89729" s="15"/>
    </row>
    <row r="89730" spans="5:5">
      <c r="E89730" s="15"/>
    </row>
    <row r="89731" spans="5:5">
      <c r="E89731" s="15"/>
    </row>
    <row r="89732" spans="5:5">
      <c r="E89732" s="15"/>
    </row>
    <row r="89733" spans="5:5">
      <c r="E89733" s="15"/>
    </row>
    <row r="89734" spans="5:5">
      <c r="E89734" s="15"/>
    </row>
    <row r="89735" spans="5:5">
      <c r="E89735" s="15"/>
    </row>
    <row r="89736" spans="5:5">
      <c r="E89736" s="15"/>
    </row>
    <row r="89737" spans="5:5">
      <c r="E89737" s="15"/>
    </row>
    <row r="89738" spans="5:5">
      <c r="E89738" s="15"/>
    </row>
    <row r="89739" spans="5:5">
      <c r="E89739" s="15"/>
    </row>
    <row r="89740" spans="5:5">
      <c r="E89740" s="15"/>
    </row>
    <row r="89741" spans="5:5">
      <c r="E89741" s="15"/>
    </row>
    <row r="89742" spans="5:5">
      <c r="E89742" s="15"/>
    </row>
    <row r="89743" spans="5:5">
      <c r="E89743" s="15"/>
    </row>
    <row r="89744" spans="5:5">
      <c r="E89744" s="15"/>
    </row>
    <row r="89745" spans="5:5">
      <c r="E89745" s="15"/>
    </row>
    <row r="89746" spans="5:5">
      <c r="E89746" s="15"/>
    </row>
    <row r="89747" spans="5:5">
      <c r="E89747" s="15"/>
    </row>
    <row r="89748" spans="5:5">
      <c r="E89748" s="15"/>
    </row>
    <row r="89749" spans="5:5">
      <c r="E89749" s="15"/>
    </row>
    <row r="89750" spans="5:5">
      <c r="E89750" s="15"/>
    </row>
    <row r="89751" spans="5:5">
      <c r="E89751" s="15"/>
    </row>
    <row r="89752" spans="5:5">
      <c r="E89752" s="15"/>
    </row>
    <row r="89753" spans="5:5">
      <c r="E89753" s="15"/>
    </row>
    <row r="89754" spans="5:5">
      <c r="E89754" s="15"/>
    </row>
    <row r="89755" spans="5:5">
      <c r="E89755" s="15"/>
    </row>
    <row r="89756" spans="5:5">
      <c r="E89756" s="15"/>
    </row>
    <row r="89757" spans="5:5">
      <c r="E89757" s="15"/>
    </row>
    <row r="89758" spans="5:5">
      <c r="E89758" s="15"/>
    </row>
    <row r="89759" spans="5:5">
      <c r="E89759" s="15"/>
    </row>
    <row r="89760" spans="5:5">
      <c r="E89760" s="15"/>
    </row>
    <row r="89761" spans="5:5">
      <c r="E89761" s="15"/>
    </row>
    <row r="89762" spans="5:5">
      <c r="E89762" s="15"/>
    </row>
    <row r="89763" spans="5:5">
      <c r="E89763" s="15"/>
    </row>
    <row r="89764" spans="5:5">
      <c r="E89764" s="15"/>
    </row>
    <row r="89765" spans="5:5">
      <c r="E89765" s="15"/>
    </row>
    <row r="89766" spans="5:5">
      <c r="E89766" s="15"/>
    </row>
    <row r="89767" spans="5:5">
      <c r="E89767" s="15"/>
    </row>
    <row r="89768" spans="5:5">
      <c r="E89768" s="15"/>
    </row>
    <row r="89769" spans="5:5">
      <c r="E89769" s="15"/>
    </row>
    <row r="89770" spans="5:5">
      <c r="E89770" s="15"/>
    </row>
    <row r="89771" spans="5:5">
      <c r="E89771" s="15"/>
    </row>
    <row r="89772" spans="5:5">
      <c r="E89772" s="15"/>
    </row>
    <row r="89773" spans="5:5">
      <c r="E89773" s="15"/>
    </row>
    <row r="89774" spans="5:5">
      <c r="E89774" s="15"/>
    </row>
    <row r="89775" spans="5:5">
      <c r="E89775" s="15"/>
    </row>
    <row r="89776" spans="5:5">
      <c r="E89776" s="15"/>
    </row>
    <row r="89777" spans="5:5">
      <c r="E89777" s="15"/>
    </row>
    <row r="89778" spans="5:5">
      <c r="E89778" s="15"/>
    </row>
    <row r="89779" spans="5:5">
      <c r="E89779" s="15"/>
    </row>
    <row r="89780" spans="5:5">
      <c r="E89780" s="15"/>
    </row>
    <row r="89781" spans="5:5">
      <c r="E89781" s="15"/>
    </row>
    <row r="89782" spans="5:5">
      <c r="E89782" s="15"/>
    </row>
    <row r="89783" spans="5:5">
      <c r="E89783" s="15"/>
    </row>
    <row r="89784" spans="5:5">
      <c r="E89784" s="15"/>
    </row>
    <row r="89785" spans="5:5">
      <c r="E89785" s="15"/>
    </row>
    <row r="89786" spans="5:5">
      <c r="E89786" s="15"/>
    </row>
    <row r="89787" spans="5:5">
      <c r="E89787" s="15"/>
    </row>
    <row r="89788" spans="5:5">
      <c r="E89788" s="15"/>
    </row>
    <row r="89789" spans="5:5">
      <c r="E89789" s="15"/>
    </row>
    <row r="89790" spans="5:5">
      <c r="E89790" s="15"/>
    </row>
    <row r="89791" spans="5:5">
      <c r="E89791" s="15"/>
    </row>
    <row r="89792" spans="5:5">
      <c r="E89792" s="15"/>
    </row>
    <row r="89793" spans="5:5">
      <c r="E89793" s="15"/>
    </row>
    <row r="89794" spans="5:5">
      <c r="E89794" s="15"/>
    </row>
    <row r="89795" spans="5:5">
      <c r="E89795" s="15"/>
    </row>
    <row r="89796" spans="5:5">
      <c r="E89796" s="15"/>
    </row>
    <row r="89797" spans="5:5">
      <c r="E89797" s="15"/>
    </row>
    <row r="89798" spans="5:5">
      <c r="E89798" s="15"/>
    </row>
    <row r="89799" spans="5:5">
      <c r="E89799" s="15"/>
    </row>
    <row r="89800" spans="5:5">
      <c r="E89800" s="15"/>
    </row>
    <row r="89801" spans="5:5">
      <c r="E89801" s="15"/>
    </row>
    <row r="89802" spans="5:5">
      <c r="E89802" s="15"/>
    </row>
    <row r="89803" spans="5:5">
      <c r="E89803" s="15"/>
    </row>
    <row r="89804" spans="5:5">
      <c r="E89804" s="15"/>
    </row>
    <row r="89805" spans="5:5">
      <c r="E89805" s="15"/>
    </row>
    <row r="89806" spans="5:5">
      <c r="E89806" s="15"/>
    </row>
    <row r="89807" spans="5:5">
      <c r="E89807" s="15"/>
    </row>
    <row r="89808" spans="5:5">
      <c r="E89808" s="15"/>
    </row>
    <row r="89809" spans="5:5">
      <c r="E89809" s="15"/>
    </row>
    <row r="89810" spans="5:5">
      <c r="E89810" s="15"/>
    </row>
    <row r="89811" spans="5:5">
      <c r="E89811" s="15"/>
    </row>
    <row r="89812" spans="5:5">
      <c r="E89812" s="15"/>
    </row>
    <row r="89813" spans="5:5">
      <c r="E89813" s="15"/>
    </row>
    <row r="89814" spans="5:5">
      <c r="E89814" s="15"/>
    </row>
    <row r="89815" spans="5:5">
      <c r="E89815" s="15"/>
    </row>
    <row r="89816" spans="5:5">
      <c r="E89816" s="15"/>
    </row>
    <row r="89817" spans="5:5">
      <c r="E89817" s="15"/>
    </row>
    <row r="89818" spans="5:5">
      <c r="E89818" s="15"/>
    </row>
    <row r="89819" spans="5:5">
      <c r="E89819" s="15"/>
    </row>
    <row r="89820" spans="5:5">
      <c r="E89820" s="15"/>
    </row>
    <row r="89821" spans="5:5">
      <c r="E89821" s="15"/>
    </row>
    <row r="89822" spans="5:5">
      <c r="E89822" s="15"/>
    </row>
    <row r="89823" spans="5:5">
      <c r="E89823" s="15"/>
    </row>
    <row r="89824" spans="5:5">
      <c r="E89824" s="15"/>
    </row>
    <row r="89825" spans="5:5">
      <c r="E89825" s="15"/>
    </row>
    <row r="89826" spans="5:5">
      <c r="E89826" s="15"/>
    </row>
    <row r="89827" spans="5:5">
      <c r="E89827" s="15"/>
    </row>
    <row r="89828" spans="5:5">
      <c r="E89828" s="15"/>
    </row>
    <row r="89829" spans="5:5">
      <c r="E89829" s="15"/>
    </row>
    <row r="89830" spans="5:5">
      <c r="E89830" s="15"/>
    </row>
    <row r="89831" spans="5:5">
      <c r="E89831" s="15"/>
    </row>
    <row r="89832" spans="5:5">
      <c r="E89832" s="15"/>
    </row>
    <row r="89833" spans="5:5">
      <c r="E89833" s="15"/>
    </row>
    <row r="89834" spans="5:5">
      <c r="E89834" s="15"/>
    </row>
    <row r="89835" spans="5:5">
      <c r="E89835" s="15"/>
    </row>
    <row r="89836" spans="5:5">
      <c r="E89836" s="15"/>
    </row>
    <row r="89837" spans="5:5">
      <c r="E89837" s="15"/>
    </row>
    <row r="89838" spans="5:5">
      <c r="E89838" s="15"/>
    </row>
    <row r="89839" spans="5:5">
      <c r="E89839" s="15"/>
    </row>
    <row r="89840" spans="5:5">
      <c r="E89840" s="15"/>
    </row>
    <row r="89841" spans="5:5">
      <c r="E89841" s="15"/>
    </row>
    <row r="89842" spans="5:5">
      <c r="E89842" s="15"/>
    </row>
    <row r="89843" spans="5:5">
      <c r="E89843" s="15"/>
    </row>
    <row r="89844" spans="5:5">
      <c r="E89844" s="15"/>
    </row>
    <row r="89845" spans="5:5">
      <c r="E89845" s="15"/>
    </row>
    <row r="89846" spans="5:5">
      <c r="E89846" s="15"/>
    </row>
    <row r="89847" spans="5:5">
      <c r="E89847" s="15"/>
    </row>
    <row r="89848" spans="5:5">
      <c r="E89848" s="15"/>
    </row>
    <row r="89849" spans="5:5">
      <c r="E89849" s="15"/>
    </row>
    <row r="89850" spans="5:5">
      <c r="E89850" s="15"/>
    </row>
    <row r="89851" spans="5:5">
      <c r="E89851" s="15"/>
    </row>
    <row r="89852" spans="5:5">
      <c r="E89852" s="15"/>
    </row>
    <row r="89853" spans="5:5">
      <c r="E89853" s="15"/>
    </row>
    <row r="89854" spans="5:5">
      <c r="E89854" s="15"/>
    </row>
    <row r="89855" spans="5:5">
      <c r="E89855" s="15"/>
    </row>
    <row r="89856" spans="5:5">
      <c r="E89856" s="15"/>
    </row>
    <row r="89857" spans="5:5">
      <c r="E89857" s="15"/>
    </row>
    <row r="89858" spans="5:5">
      <c r="E89858" s="15"/>
    </row>
    <row r="89859" spans="5:5">
      <c r="E89859" s="15"/>
    </row>
    <row r="89860" spans="5:5">
      <c r="E89860" s="15"/>
    </row>
    <row r="89861" spans="5:5">
      <c r="E89861" s="15"/>
    </row>
    <row r="89862" spans="5:5">
      <c r="E89862" s="15"/>
    </row>
    <row r="89863" spans="5:5">
      <c r="E89863" s="15"/>
    </row>
    <row r="89864" spans="5:5">
      <c r="E89864" s="15"/>
    </row>
    <row r="89865" spans="5:5">
      <c r="E89865" s="15"/>
    </row>
    <row r="89866" spans="5:5">
      <c r="E89866" s="15"/>
    </row>
    <row r="89867" spans="5:5">
      <c r="E89867" s="15"/>
    </row>
    <row r="89868" spans="5:5">
      <c r="E89868" s="15"/>
    </row>
    <row r="89869" spans="5:5">
      <c r="E89869" s="15"/>
    </row>
    <row r="89870" spans="5:5">
      <c r="E89870" s="15"/>
    </row>
    <row r="89871" spans="5:5">
      <c r="E89871" s="15"/>
    </row>
    <row r="89872" spans="5:5">
      <c r="E89872" s="15"/>
    </row>
    <row r="89873" spans="5:5">
      <c r="E89873" s="15"/>
    </row>
    <row r="89874" spans="5:5">
      <c r="E89874" s="15"/>
    </row>
    <row r="89875" spans="5:5">
      <c r="E89875" s="15"/>
    </row>
    <row r="89876" spans="5:5">
      <c r="E89876" s="15"/>
    </row>
    <row r="89877" spans="5:5">
      <c r="E89877" s="15"/>
    </row>
    <row r="89878" spans="5:5">
      <c r="E89878" s="15"/>
    </row>
    <row r="89879" spans="5:5">
      <c r="E89879" s="15"/>
    </row>
    <row r="89880" spans="5:5">
      <c r="E89880" s="15"/>
    </row>
    <row r="89881" spans="5:5">
      <c r="E89881" s="15"/>
    </row>
    <row r="89882" spans="5:5">
      <c r="E89882" s="15"/>
    </row>
    <row r="89883" spans="5:5">
      <c r="E89883" s="15"/>
    </row>
    <row r="89884" spans="5:5">
      <c r="E89884" s="15"/>
    </row>
    <row r="89885" spans="5:5">
      <c r="E89885" s="15"/>
    </row>
    <row r="89886" spans="5:5">
      <c r="E89886" s="15"/>
    </row>
    <row r="89887" spans="5:5">
      <c r="E89887" s="15"/>
    </row>
    <row r="89888" spans="5:5">
      <c r="E89888" s="15"/>
    </row>
    <row r="89889" spans="5:5">
      <c r="E89889" s="15"/>
    </row>
    <row r="89890" spans="5:5">
      <c r="E89890" s="15"/>
    </row>
    <row r="89891" spans="5:5">
      <c r="E89891" s="15"/>
    </row>
    <row r="89892" spans="5:5">
      <c r="E89892" s="15"/>
    </row>
    <row r="89893" spans="5:5">
      <c r="E89893" s="15"/>
    </row>
    <row r="89894" spans="5:5">
      <c r="E89894" s="15"/>
    </row>
    <row r="89895" spans="5:5">
      <c r="E89895" s="15"/>
    </row>
    <row r="89896" spans="5:5">
      <c r="E89896" s="15"/>
    </row>
    <row r="89897" spans="5:5">
      <c r="E89897" s="15"/>
    </row>
    <row r="89898" spans="5:5">
      <c r="E89898" s="15"/>
    </row>
    <row r="89899" spans="5:5">
      <c r="E89899" s="15"/>
    </row>
    <row r="89900" spans="5:5">
      <c r="E89900" s="15"/>
    </row>
    <row r="89901" spans="5:5">
      <c r="E89901" s="15"/>
    </row>
    <row r="89902" spans="5:5">
      <c r="E89902" s="15"/>
    </row>
    <row r="89903" spans="5:5">
      <c r="E89903" s="15"/>
    </row>
    <row r="89904" spans="5:5">
      <c r="E89904" s="15"/>
    </row>
    <row r="89905" spans="5:5">
      <c r="E89905" s="15"/>
    </row>
    <row r="89906" spans="5:5">
      <c r="E89906" s="15"/>
    </row>
    <row r="89907" spans="5:5">
      <c r="E89907" s="15"/>
    </row>
    <row r="89908" spans="5:5">
      <c r="E89908" s="15"/>
    </row>
    <row r="89909" spans="5:5">
      <c r="E89909" s="15"/>
    </row>
    <row r="89910" spans="5:5">
      <c r="E89910" s="15"/>
    </row>
    <row r="89911" spans="5:5">
      <c r="E89911" s="15"/>
    </row>
    <row r="89912" spans="5:5">
      <c r="E89912" s="15"/>
    </row>
    <row r="89913" spans="5:5">
      <c r="E89913" s="15"/>
    </row>
    <row r="89914" spans="5:5">
      <c r="E89914" s="15"/>
    </row>
    <row r="89915" spans="5:5">
      <c r="E89915" s="15"/>
    </row>
    <row r="89916" spans="5:5">
      <c r="E89916" s="15"/>
    </row>
    <row r="89917" spans="5:5">
      <c r="E89917" s="15"/>
    </row>
    <row r="89918" spans="5:5">
      <c r="E89918" s="15"/>
    </row>
    <row r="89919" spans="5:5">
      <c r="E89919" s="15"/>
    </row>
    <row r="89920" spans="5:5">
      <c r="E89920" s="15"/>
    </row>
    <row r="89921" spans="5:5">
      <c r="E89921" s="15"/>
    </row>
    <row r="89922" spans="5:5">
      <c r="E89922" s="15"/>
    </row>
    <row r="89923" spans="5:5">
      <c r="E89923" s="15"/>
    </row>
    <row r="89924" spans="5:5">
      <c r="E89924" s="15"/>
    </row>
    <row r="89925" spans="5:5">
      <c r="E89925" s="15"/>
    </row>
    <row r="89926" spans="5:5">
      <c r="E89926" s="15"/>
    </row>
    <row r="89927" spans="5:5">
      <c r="E89927" s="15"/>
    </row>
    <row r="89928" spans="5:5">
      <c r="E89928" s="15"/>
    </row>
    <row r="89929" spans="5:5">
      <c r="E89929" s="15"/>
    </row>
    <row r="89930" spans="5:5">
      <c r="E89930" s="15"/>
    </row>
    <row r="89931" spans="5:5">
      <c r="E89931" s="15"/>
    </row>
    <row r="89932" spans="5:5">
      <c r="E89932" s="15"/>
    </row>
    <row r="89933" spans="5:5">
      <c r="E89933" s="15"/>
    </row>
    <row r="89934" spans="5:5">
      <c r="E89934" s="15"/>
    </row>
    <row r="89935" spans="5:5">
      <c r="E89935" s="15"/>
    </row>
    <row r="89936" spans="5:5">
      <c r="E89936" s="15"/>
    </row>
    <row r="89937" spans="5:5">
      <c r="E89937" s="15"/>
    </row>
    <row r="89938" spans="5:5">
      <c r="E89938" s="15"/>
    </row>
    <row r="89939" spans="5:5">
      <c r="E89939" s="15"/>
    </row>
    <row r="89940" spans="5:5">
      <c r="E89940" s="15"/>
    </row>
    <row r="89941" spans="5:5">
      <c r="E89941" s="15"/>
    </row>
    <row r="89942" spans="5:5">
      <c r="E89942" s="15"/>
    </row>
    <row r="89943" spans="5:5">
      <c r="E89943" s="15"/>
    </row>
    <row r="89944" spans="5:5">
      <c r="E89944" s="15"/>
    </row>
    <row r="89945" spans="5:5">
      <c r="E89945" s="15"/>
    </row>
    <row r="89946" spans="5:5">
      <c r="E89946" s="15"/>
    </row>
    <row r="89947" spans="5:5">
      <c r="E89947" s="15"/>
    </row>
    <row r="89948" spans="5:5">
      <c r="E89948" s="15"/>
    </row>
    <row r="89949" spans="5:5">
      <c r="E89949" s="15"/>
    </row>
    <row r="89950" spans="5:5">
      <c r="E89950" s="15"/>
    </row>
    <row r="89951" spans="5:5">
      <c r="E89951" s="15"/>
    </row>
    <row r="89952" spans="5:5">
      <c r="E89952" s="15"/>
    </row>
    <row r="89953" spans="5:5">
      <c r="E89953" s="15"/>
    </row>
    <row r="89954" spans="5:5">
      <c r="E89954" s="15"/>
    </row>
    <row r="89955" spans="5:5">
      <c r="E89955" s="15"/>
    </row>
    <row r="89956" spans="5:5">
      <c r="E89956" s="15"/>
    </row>
    <row r="89957" spans="5:5">
      <c r="E89957" s="15"/>
    </row>
    <row r="89958" spans="5:5">
      <c r="E89958" s="15"/>
    </row>
    <row r="89959" spans="5:5">
      <c r="E89959" s="15"/>
    </row>
    <row r="89960" spans="5:5">
      <c r="E89960" s="15"/>
    </row>
    <row r="89961" spans="5:5">
      <c r="E89961" s="15"/>
    </row>
    <row r="89962" spans="5:5">
      <c r="E89962" s="15"/>
    </row>
    <row r="89963" spans="5:5">
      <c r="E89963" s="15"/>
    </row>
    <row r="89964" spans="5:5">
      <c r="E89964" s="15"/>
    </row>
    <row r="89965" spans="5:5">
      <c r="E89965" s="15"/>
    </row>
    <row r="89966" spans="5:5">
      <c r="E89966" s="15"/>
    </row>
    <row r="89967" spans="5:5">
      <c r="E89967" s="15"/>
    </row>
    <row r="89968" spans="5:5">
      <c r="E89968" s="15"/>
    </row>
    <row r="89969" spans="5:5">
      <c r="E89969" s="15"/>
    </row>
    <row r="89970" spans="5:5">
      <c r="E89970" s="15"/>
    </row>
    <row r="89971" spans="5:5">
      <c r="E89971" s="15"/>
    </row>
    <row r="89972" spans="5:5">
      <c r="E89972" s="15"/>
    </row>
    <row r="89973" spans="5:5">
      <c r="E89973" s="15"/>
    </row>
    <row r="89974" spans="5:5">
      <c r="E89974" s="15"/>
    </row>
    <row r="89975" spans="5:5">
      <c r="E89975" s="15"/>
    </row>
    <row r="89976" spans="5:5">
      <c r="E89976" s="15"/>
    </row>
    <row r="89977" spans="5:5">
      <c r="E89977" s="15"/>
    </row>
    <row r="89978" spans="5:5">
      <c r="E89978" s="15"/>
    </row>
    <row r="89979" spans="5:5">
      <c r="E89979" s="15"/>
    </row>
    <row r="89980" spans="5:5">
      <c r="E89980" s="15"/>
    </row>
    <row r="89981" spans="5:5">
      <c r="E89981" s="15"/>
    </row>
    <row r="89982" spans="5:5">
      <c r="E89982" s="15"/>
    </row>
    <row r="89983" spans="5:5">
      <c r="E89983" s="15"/>
    </row>
    <row r="89984" spans="5:5">
      <c r="E89984" s="15"/>
    </row>
    <row r="89985" spans="5:5">
      <c r="E89985" s="15"/>
    </row>
    <row r="89986" spans="5:5">
      <c r="E89986" s="15"/>
    </row>
    <row r="89987" spans="5:5">
      <c r="E89987" s="15"/>
    </row>
    <row r="89988" spans="5:5">
      <c r="E89988" s="15"/>
    </row>
    <row r="89989" spans="5:5">
      <c r="E89989" s="15"/>
    </row>
    <row r="89990" spans="5:5">
      <c r="E89990" s="15"/>
    </row>
    <row r="89991" spans="5:5">
      <c r="E89991" s="15"/>
    </row>
    <row r="89992" spans="5:5">
      <c r="E89992" s="15"/>
    </row>
    <row r="89993" spans="5:5">
      <c r="E89993" s="15"/>
    </row>
    <row r="89994" spans="5:5">
      <c r="E89994" s="15"/>
    </row>
    <row r="89995" spans="5:5">
      <c r="E89995" s="15"/>
    </row>
    <row r="89996" spans="5:5">
      <c r="E89996" s="15"/>
    </row>
    <row r="89997" spans="5:5">
      <c r="E89997" s="15"/>
    </row>
    <row r="89998" spans="5:5">
      <c r="E89998" s="15"/>
    </row>
    <row r="89999" spans="5:5">
      <c r="E89999" s="15"/>
    </row>
    <row r="90000" spans="5:5">
      <c r="E90000" s="15"/>
    </row>
    <row r="90001" spans="5:5">
      <c r="E90001" s="15"/>
    </row>
    <row r="90002" spans="5:5">
      <c r="E90002" s="15"/>
    </row>
    <row r="90003" spans="5:5">
      <c r="E90003" s="15"/>
    </row>
    <row r="90004" spans="5:5">
      <c r="E90004" s="15"/>
    </row>
    <row r="90005" spans="5:5">
      <c r="E90005" s="15"/>
    </row>
    <row r="90006" spans="5:5">
      <c r="E90006" s="15"/>
    </row>
    <row r="90007" spans="5:5">
      <c r="E90007" s="15"/>
    </row>
    <row r="90008" spans="5:5">
      <c r="E90008" s="15"/>
    </row>
    <row r="90009" spans="5:5">
      <c r="E90009" s="15"/>
    </row>
    <row r="90010" spans="5:5">
      <c r="E90010" s="15"/>
    </row>
    <row r="90011" spans="5:5">
      <c r="E90011" s="15"/>
    </row>
    <row r="90012" spans="5:5">
      <c r="E90012" s="15"/>
    </row>
    <row r="90013" spans="5:5">
      <c r="E90013" s="15"/>
    </row>
    <row r="90014" spans="5:5">
      <c r="E90014" s="15"/>
    </row>
    <row r="90015" spans="5:5">
      <c r="E90015" s="15"/>
    </row>
    <row r="90016" spans="5:5">
      <c r="E90016" s="15"/>
    </row>
    <row r="90017" spans="5:5">
      <c r="E90017" s="15"/>
    </row>
    <row r="90018" spans="5:5">
      <c r="E90018" s="15"/>
    </row>
    <row r="90019" spans="5:5">
      <c r="E90019" s="15"/>
    </row>
    <row r="90020" spans="5:5">
      <c r="E90020" s="15"/>
    </row>
    <row r="90021" spans="5:5">
      <c r="E90021" s="15"/>
    </row>
    <row r="90022" spans="5:5">
      <c r="E90022" s="15"/>
    </row>
    <row r="90023" spans="5:5">
      <c r="E90023" s="15"/>
    </row>
    <row r="90024" spans="5:5">
      <c r="E90024" s="15"/>
    </row>
    <row r="90025" spans="5:5">
      <c r="E90025" s="15"/>
    </row>
    <row r="90026" spans="5:5">
      <c r="E90026" s="15"/>
    </row>
    <row r="90027" spans="5:5">
      <c r="E90027" s="15"/>
    </row>
    <row r="90028" spans="5:5">
      <c r="E90028" s="15"/>
    </row>
    <row r="90029" spans="5:5">
      <c r="E90029" s="15"/>
    </row>
    <row r="90030" spans="5:5">
      <c r="E90030" s="15"/>
    </row>
    <row r="90031" spans="5:5">
      <c r="E90031" s="15"/>
    </row>
    <row r="90032" spans="5:5">
      <c r="E90032" s="15"/>
    </row>
    <row r="90033" spans="5:5">
      <c r="E90033" s="15"/>
    </row>
    <row r="90034" spans="5:5">
      <c r="E90034" s="15"/>
    </row>
    <row r="90035" spans="5:5">
      <c r="E90035" s="15"/>
    </row>
    <row r="90036" spans="5:5">
      <c r="E90036" s="15"/>
    </row>
    <row r="90037" spans="5:5">
      <c r="E90037" s="15"/>
    </row>
    <row r="90038" spans="5:5">
      <c r="E90038" s="15"/>
    </row>
    <row r="90039" spans="5:5">
      <c r="E90039" s="15"/>
    </row>
    <row r="90040" spans="5:5">
      <c r="E90040" s="15"/>
    </row>
    <row r="90041" spans="5:5">
      <c r="E90041" s="15"/>
    </row>
    <row r="90042" spans="5:5">
      <c r="E90042" s="15"/>
    </row>
    <row r="90043" spans="5:5">
      <c r="E90043" s="15"/>
    </row>
    <row r="90044" spans="5:5">
      <c r="E90044" s="15"/>
    </row>
    <row r="90045" spans="5:5">
      <c r="E90045" s="15"/>
    </row>
    <row r="90046" spans="5:5">
      <c r="E90046" s="15"/>
    </row>
    <row r="90047" spans="5:5">
      <c r="E90047" s="15"/>
    </row>
    <row r="90048" spans="5:5">
      <c r="E90048" s="15"/>
    </row>
    <row r="90049" spans="5:5">
      <c r="E90049" s="15"/>
    </row>
    <row r="90050" spans="5:5">
      <c r="E90050" s="15"/>
    </row>
    <row r="90051" spans="5:5">
      <c r="E90051" s="15"/>
    </row>
    <row r="90052" spans="5:5">
      <c r="E90052" s="15"/>
    </row>
    <row r="90053" spans="5:5">
      <c r="E90053" s="15"/>
    </row>
    <row r="90054" spans="5:5">
      <c r="E90054" s="15"/>
    </row>
    <row r="90055" spans="5:5">
      <c r="E90055" s="15"/>
    </row>
    <row r="90056" spans="5:5">
      <c r="E90056" s="15"/>
    </row>
    <row r="90057" spans="5:5">
      <c r="E90057" s="15"/>
    </row>
    <row r="90058" spans="5:5">
      <c r="E90058" s="15"/>
    </row>
    <row r="90059" spans="5:5">
      <c r="E90059" s="15"/>
    </row>
    <row r="90060" spans="5:5">
      <c r="E90060" s="15"/>
    </row>
    <row r="90061" spans="5:5">
      <c r="E90061" s="15"/>
    </row>
    <row r="90062" spans="5:5">
      <c r="E90062" s="15"/>
    </row>
    <row r="90063" spans="5:5">
      <c r="E90063" s="15"/>
    </row>
    <row r="90064" spans="5:5">
      <c r="E90064" s="15"/>
    </row>
    <row r="90065" spans="5:5">
      <c r="E90065" s="15"/>
    </row>
    <row r="90066" spans="5:5">
      <c r="E90066" s="15"/>
    </row>
    <row r="90067" spans="5:5">
      <c r="E90067" s="15"/>
    </row>
    <row r="90068" spans="5:5">
      <c r="E90068" s="15"/>
    </row>
    <row r="90069" spans="5:5">
      <c r="E90069" s="15"/>
    </row>
    <row r="90070" spans="5:5">
      <c r="E90070" s="15"/>
    </row>
    <row r="90071" spans="5:5">
      <c r="E90071" s="15"/>
    </row>
    <row r="90072" spans="5:5">
      <c r="E90072" s="15"/>
    </row>
    <row r="90073" spans="5:5">
      <c r="E90073" s="15"/>
    </row>
    <row r="90074" spans="5:5">
      <c r="E90074" s="15"/>
    </row>
    <row r="90075" spans="5:5">
      <c r="E90075" s="15"/>
    </row>
    <row r="90076" spans="5:5">
      <c r="E90076" s="15"/>
    </row>
    <row r="90077" spans="5:5">
      <c r="E90077" s="15"/>
    </row>
    <row r="90078" spans="5:5">
      <c r="E90078" s="15"/>
    </row>
    <row r="90079" spans="5:5">
      <c r="E90079" s="15"/>
    </row>
    <row r="90080" spans="5:5">
      <c r="E90080" s="15"/>
    </row>
    <row r="90081" spans="5:5">
      <c r="E90081" s="15"/>
    </row>
    <row r="90082" spans="5:5">
      <c r="E90082" s="15"/>
    </row>
    <row r="90083" spans="5:5">
      <c r="E90083" s="15"/>
    </row>
    <row r="90084" spans="5:5">
      <c r="E90084" s="15"/>
    </row>
    <row r="90085" spans="5:5">
      <c r="E90085" s="15"/>
    </row>
    <row r="90086" spans="5:5">
      <c r="E90086" s="15"/>
    </row>
    <row r="90087" spans="5:5">
      <c r="E90087" s="15"/>
    </row>
    <row r="90088" spans="5:5">
      <c r="E90088" s="15"/>
    </row>
    <row r="90089" spans="5:5">
      <c r="E90089" s="15"/>
    </row>
    <row r="90090" spans="5:5">
      <c r="E90090" s="15"/>
    </row>
    <row r="90091" spans="5:5">
      <c r="E90091" s="15"/>
    </row>
    <row r="90092" spans="5:5">
      <c r="E90092" s="15"/>
    </row>
    <row r="90093" spans="5:5">
      <c r="E90093" s="15"/>
    </row>
    <row r="90094" spans="5:5">
      <c r="E90094" s="15"/>
    </row>
    <row r="90095" spans="5:5">
      <c r="E90095" s="15"/>
    </row>
    <row r="90096" spans="5:5">
      <c r="E90096" s="15"/>
    </row>
    <row r="90097" spans="5:5">
      <c r="E90097" s="15"/>
    </row>
    <row r="90098" spans="5:5">
      <c r="E90098" s="15"/>
    </row>
    <row r="90099" spans="5:5">
      <c r="E90099" s="15"/>
    </row>
    <row r="90100" spans="5:5">
      <c r="E90100" s="15"/>
    </row>
    <row r="90101" spans="5:5">
      <c r="E90101" s="15"/>
    </row>
    <row r="90102" spans="5:5">
      <c r="E90102" s="15"/>
    </row>
    <row r="90103" spans="5:5">
      <c r="E90103" s="15"/>
    </row>
    <row r="90104" spans="5:5">
      <c r="E90104" s="15"/>
    </row>
    <row r="90105" spans="5:5">
      <c r="E90105" s="15"/>
    </row>
    <row r="90106" spans="5:5">
      <c r="E90106" s="15"/>
    </row>
    <row r="90107" spans="5:5">
      <c r="E90107" s="15"/>
    </row>
    <row r="90108" spans="5:5">
      <c r="E90108" s="15"/>
    </row>
    <row r="90109" spans="5:5">
      <c r="E90109" s="15"/>
    </row>
    <row r="90110" spans="5:5">
      <c r="E90110" s="15"/>
    </row>
    <row r="90111" spans="5:5">
      <c r="E90111" s="15"/>
    </row>
    <row r="90112" spans="5:5">
      <c r="E90112" s="15"/>
    </row>
    <row r="90113" spans="5:5">
      <c r="E90113" s="15"/>
    </row>
    <row r="90114" spans="5:5">
      <c r="E90114" s="15"/>
    </row>
    <row r="90115" spans="5:5">
      <c r="E90115" s="15"/>
    </row>
    <row r="90116" spans="5:5">
      <c r="E90116" s="15"/>
    </row>
    <row r="90117" spans="5:5">
      <c r="E90117" s="15"/>
    </row>
    <row r="90118" spans="5:5">
      <c r="E90118" s="15"/>
    </row>
    <row r="90119" spans="5:5">
      <c r="E90119" s="15"/>
    </row>
    <row r="90120" spans="5:5">
      <c r="E90120" s="15"/>
    </row>
    <row r="90121" spans="5:5">
      <c r="E90121" s="15"/>
    </row>
    <row r="90122" spans="5:5">
      <c r="E90122" s="15"/>
    </row>
    <row r="90123" spans="5:5">
      <c r="E90123" s="15"/>
    </row>
    <row r="90124" spans="5:5">
      <c r="E90124" s="15"/>
    </row>
    <row r="90125" spans="5:5">
      <c r="E90125" s="15"/>
    </row>
    <row r="90126" spans="5:5">
      <c r="E90126" s="15"/>
    </row>
    <row r="90127" spans="5:5">
      <c r="E90127" s="15"/>
    </row>
    <row r="90128" spans="5:5">
      <c r="E90128" s="15"/>
    </row>
    <row r="90129" spans="5:5">
      <c r="E90129" s="15"/>
    </row>
    <row r="90130" spans="5:5">
      <c r="E90130" s="15"/>
    </row>
    <row r="90131" spans="5:5">
      <c r="E90131" s="15"/>
    </row>
    <row r="90132" spans="5:5">
      <c r="E90132" s="15"/>
    </row>
    <row r="90133" spans="5:5">
      <c r="E90133" s="15"/>
    </row>
    <row r="90134" spans="5:5">
      <c r="E90134" s="15"/>
    </row>
    <row r="90135" spans="5:5">
      <c r="E90135" s="15"/>
    </row>
    <row r="90136" spans="5:5">
      <c r="E90136" s="15"/>
    </row>
    <row r="90137" spans="5:5">
      <c r="E90137" s="15"/>
    </row>
    <row r="90138" spans="5:5">
      <c r="E90138" s="15"/>
    </row>
    <row r="90139" spans="5:5">
      <c r="E90139" s="15"/>
    </row>
    <row r="90140" spans="5:5">
      <c r="E90140" s="15"/>
    </row>
    <row r="90141" spans="5:5">
      <c r="E90141" s="15"/>
    </row>
    <row r="90142" spans="5:5">
      <c r="E90142" s="15"/>
    </row>
    <row r="90143" spans="5:5">
      <c r="E90143" s="15"/>
    </row>
    <row r="90144" spans="5:5">
      <c r="E90144" s="15"/>
    </row>
    <row r="90145" spans="5:5">
      <c r="E90145" s="15"/>
    </row>
    <row r="90146" spans="5:5">
      <c r="E90146" s="15"/>
    </row>
    <row r="90147" spans="5:5">
      <c r="E90147" s="15"/>
    </row>
    <row r="90148" spans="5:5">
      <c r="E90148" s="15"/>
    </row>
    <row r="90149" spans="5:5">
      <c r="E90149" s="15"/>
    </row>
    <row r="90150" spans="5:5">
      <c r="E90150" s="15"/>
    </row>
    <row r="90151" spans="5:5">
      <c r="E90151" s="15"/>
    </row>
    <row r="90152" spans="5:5">
      <c r="E90152" s="15"/>
    </row>
    <row r="90153" spans="5:5">
      <c r="E90153" s="15"/>
    </row>
    <row r="90154" spans="5:5">
      <c r="E90154" s="15"/>
    </row>
    <row r="90155" spans="5:5">
      <c r="E90155" s="15"/>
    </row>
    <row r="90156" spans="5:5">
      <c r="E90156" s="15"/>
    </row>
    <row r="90157" spans="5:5">
      <c r="E90157" s="15"/>
    </row>
    <row r="90158" spans="5:5">
      <c r="E90158" s="15"/>
    </row>
    <row r="90159" spans="5:5">
      <c r="E90159" s="15"/>
    </row>
    <row r="90160" spans="5:5">
      <c r="E90160" s="15"/>
    </row>
    <row r="90161" spans="5:5">
      <c r="E90161" s="15"/>
    </row>
    <row r="90162" spans="5:5">
      <c r="E90162" s="15"/>
    </row>
    <row r="90163" spans="5:5">
      <c r="E90163" s="15"/>
    </row>
    <row r="90164" spans="5:5">
      <c r="E90164" s="15"/>
    </row>
    <row r="90165" spans="5:5">
      <c r="E90165" s="15"/>
    </row>
    <row r="90166" spans="5:5">
      <c r="E90166" s="15"/>
    </row>
    <row r="90167" spans="5:5">
      <c r="E90167" s="15"/>
    </row>
    <row r="90168" spans="5:5">
      <c r="E90168" s="15"/>
    </row>
    <row r="90169" spans="5:5">
      <c r="E90169" s="15"/>
    </row>
    <row r="90170" spans="5:5">
      <c r="E90170" s="15"/>
    </row>
    <row r="90171" spans="5:5">
      <c r="E90171" s="15"/>
    </row>
    <row r="90172" spans="5:5">
      <c r="E90172" s="15"/>
    </row>
    <row r="90173" spans="5:5">
      <c r="E90173" s="15"/>
    </row>
    <row r="90174" spans="5:5">
      <c r="E90174" s="15"/>
    </row>
    <row r="90175" spans="5:5">
      <c r="E90175" s="15"/>
    </row>
    <row r="90176" spans="5:5">
      <c r="E90176" s="15"/>
    </row>
    <row r="90177" spans="5:5">
      <c r="E90177" s="15"/>
    </row>
    <row r="90178" spans="5:5">
      <c r="E90178" s="15"/>
    </row>
    <row r="90179" spans="5:5">
      <c r="E90179" s="15"/>
    </row>
    <row r="90180" spans="5:5">
      <c r="E90180" s="15"/>
    </row>
    <row r="90181" spans="5:5">
      <c r="E90181" s="15"/>
    </row>
    <row r="90182" spans="5:5">
      <c r="E90182" s="15"/>
    </row>
    <row r="90183" spans="5:5">
      <c r="E90183" s="15"/>
    </row>
    <row r="90184" spans="5:5">
      <c r="E90184" s="15"/>
    </row>
    <row r="90185" spans="5:5">
      <c r="E90185" s="15"/>
    </row>
    <row r="90186" spans="5:5">
      <c r="E90186" s="15"/>
    </row>
    <row r="90187" spans="5:5">
      <c r="E90187" s="15"/>
    </row>
    <row r="90188" spans="5:5">
      <c r="E90188" s="15"/>
    </row>
    <row r="90189" spans="5:5">
      <c r="E90189" s="15"/>
    </row>
    <row r="90190" spans="5:5">
      <c r="E90190" s="15"/>
    </row>
    <row r="90191" spans="5:5">
      <c r="E90191" s="15"/>
    </row>
    <row r="90192" spans="5:5">
      <c r="E90192" s="15"/>
    </row>
    <row r="90193" spans="5:5">
      <c r="E90193" s="15"/>
    </row>
    <row r="90194" spans="5:5">
      <c r="E90194" s="15"/>
    </row>
    <row r="90195" spans="5:5">
      <c r="E90195" s="15"/>
    </row>
    <row r="90196" spans="5:5">
      <c r="E90196" s="15"/>
    </row>
    <row r="90197" spans="5:5">
      <c r="E90197" s="15"/>
    </row>
    <row r="90198" spans="5:5">
      <c r="E90198" s="15"/>
    </row>
    <row r="90199" spans="5:5">
      <c r="E90199" s="15"/>
    </row>
    <row r="90200" spans="5:5">
      <c r="E90200" s="15"/>
    </row>
    <row r="90201" spans="5:5">
      <c r="E90201" s="15"/>
    </row>
    <row r="90202" spans="5:5">
      <c r="E90202" s="15"/>
    </row>
    <row r="90203" spans="5:5">
      <c r="E90203" s="15"/>
    </row>
    <row r="90204" spans="5:5">
      <c r="E90204" s="15"/>
    </row>
    <row r="90205" spans="5:5">
      <c r="E90205" s="15"/>
    </row>
    <row r="90206" spans="5:5">
      <c r="E90206" s="15"/>
    </row>
    <row r="90207" spans="5:5">
      <c r="E90207" s="15"/>
    </row>
    <row r="90208" spans="5:5">
      <c r="E90208" s="15"/>
    </row>
    <row r="90209" spans="5:5">
      <c r="E90209" s="15"/>
    </row>
    <row r="90210" spans="5:5">
      <c r="E90210" s="15"/>
    </row>
    <row r="90211" spans="5:5">
      <c r="E90211" s="15"/>
    </row>
    <row r="90212" spans="5:5">
      <c r="E90212" s="15"/>
    </row>
    <row r="90213" spans="5:5">
      <c r="E90213" s="15"/>
    </row>
    <row r="90214" spans="5:5">
      <c r="E90214" s="15"/>
    </row>
    <row r="90215" spans="5:5">
      <c r="E90215" s="15"/>
    </row>
    <row r="90216" spans="5:5">
      <c r="E90216" s="15"/>
    </row>
    <row r="90217" spans="5:5">
      <c r="E90217" s="15"/>
    </row>
    <row r="90218" spans="5:5">
      <c r="E90218" s="15"/>
    </row>
    <row r="90219" spans="5:5">
      <c r="E90219" s="15"/>
    </row>
    <row r="90220" spans="5:5">
      <c r="E90220" s="15"/>
    </row>
    <row r="90221" spans="5:5">
      <c r="E90221" s="15"/>
    </row>
    <row r="90222" spans="5:5">
      <c r="E90222" s="15"/>
    </row>
    <row r="90223" spans="5:5">
      <c r="E90223" s="15"/>
    </row>
    <row r="90224" spans="5:5">
      <c r="E90224" s="15"/>
    </row>
    <row r="90225" spans="5:5">
      <c r="E90225" s="15"/>
    </row>
    <row r="90226" spans="5:5">
      <c r="E90226" s="15"/>
    </row>
    <row r="90227" spans="5:5">
      <c r="E90227" s="15"/>
    </row>
    <row r="90228" spans="5:5">
      <c r="E90228" s="15"/>
    </row>
    <row r="90229" spans="5:5">
      <c r="E90229" s="15"/>
    </row>
    <row r="90230" spans="5:5">
      <c r="E90230" s="15"/>
    </row>
    <row r="90231" spans="5:5">
      <c r="E90231" s="15"/>
    </row>
    <row r="90232" spans="5:5">
      <c r="E90232" s="15"/>
    </row>
    <row r="90233" spans="5:5">
      <c r="E90233" s="15"/>
    </row>
    <row r="90234" spans="5:5">
      <c r="E90234" s="15"/>
    </row>
    <row r="90235" spans="5:5">
      <c r="E90235" s="15"/>
    </row>
    <row r="90236" spans="5:5">
      <c r="E90236" s="15"/>
    </row>
    <row r="90237" spans="5:5">
      <c r="E90237" s="15"/>
    </row>
    <row r="90238" spans="5:5">
      <c r="E90238" s="15"/>
    </row>
    <row r="90239" spans="5:5">
      <c r="E90239" s="15"/>
    </row>
    <row r="90240" spans="5:5">
      <c r="E90240" s="15"/>
    </row>
    <row r="90241" spans="5:5">
      <c r="E90241" s="15"/>
    </row>
    <row r="90242" spans="5:5">
      <c r="E90242" s="15"/>
    </row>
    <row r="90243" spans="5:5">
      <c r="E90243" s="15"/>
    </row>
    <row r="90244" spans="5:5">
      <c r="E90244" s="15"/>
    </row>
    <row r="90245" spans="5:5">
      <c r="E90245" s="15"/>
    </row>
    <row r="90246" spans="5:5">
      <c r="E90246" s="15"/>
    </row>
    <row r="90247" spans="5:5">
      <c r="E90247" s="15"/>
    </row>
    <row r="90248" spans="5:5">
      <c r="E90248" s="15"/>
    </row>
    <row r="90249" spans="5:5">
      <c r="E90249" s="15"/>
    </row>
    <row r="90250" spans="5:5">
      <c r="E90250" s="15"/>
    </row>
    <row r="90251" spans="5:5">
      <c r="E90251" s="15"/>
    </row>
    <row r="90252" spans="5:5">
      <c r="E90252" s="15"/>
    </row>
    <row r="90253" spans="5:5">
      <c r="E90253" s="15"/>
    </row>
    <row r="90254" spans="5:5">
      <c r="E90254" s="15"/>
    </row>
    <row r="90255" spans="5:5">
      <c r="E90255" s="15"/>
    </row>
    <row r="90256" spans="5:5">
      <c r="E90256" s="15"/>
    </row>
    <row r="90257" spans="5:5">
      <c r="E90257" s="15"/>
    </row>
    <row r="90258" spans="5:5">
      <c r="E90258" s="15"/>
    </row>
    <row r="90259" spans="5:5">
      <c r="E90259" s="15"/>
    </row>
    <row r="90260" spans="5:5">
      <c r="E90260" s="15"/>
    </row>
    <row r="90261" spans="5:5">
      <c r="E90261" s="15"/>
    </row>
    <row r="90262" spans="5:5">
      <c r="E90262" s="15"/>
    </row>
    <row r="90263" spans="5:5">
      <c r="E90263" s="15"/>
    </row>
    <row r="90264" spans="5:5">
      <c r="E90264" s="15"/>
    </row>
    <row r="90265" spans="5:5">
      <c r="E90265" s="15"/>
    </row>
    <row r="90266" spans="5:5">
      <c r="E90266" s="15"/>
    </row>
    <row r="90267" spans="5:5">
      <c r="E90267" s="15"/>
    </row>
    <row r="90268" spans="5:5">
      <c r="E90268" s="15"/>
    </row>
    <row r="90269" spans="5:5">
      <c r="E90269" s="15"/>
    </row>
    <row r="90270" spans="5:5">
      <c r="E90270" s="15"/>
    </row>
    <row r="90271" spans="5:5">
      <c r="E90271" s="15"/>
    </row>
    <row r="90272" spans="5:5">
      <c r="E90272" s="15"/>
    </row>
    <row r="90273" spans="5:5">
      <c r="E90273" s="15"/>
    </row>
    <row r="90274" spans="5:5">
      <c r="E90274" s="15"/>
    </row>
    <row r="90275" spans="5:5">
      <c r="E90275" s="15"/>
    </row>
    <row r="90276" spans="5:5">
      <c r="E90276" s="15"/>
    </row>
    <row r="90277" spans="5:5">
      <c r="E90277" s="15"/>
    </row>
    <row r="90278" spans="5:5">
      <c r="E90278" s="15"/>
    </row>
    <row r="90279" spans="5:5">
      <c r="E90279" s="15"/>
    </row>
    <row r="90280" spans="5:5">
      <c r="E90280" s="15"/>
    </row>
    <row r="90281" spans="5:5">
      <c r="E90281" s="15"/>
    </row>
    <row r="90282" spans="5:5">
      <c r="E90282" s="15"/>
    </row>
    <row r="90283" spans="5:5">
      <c r="E90283" s="15"/>
    </row>
    <row r="90284" spans="5:5">
      <c r="E90284" s="15"/>
    </row>
    <row r="90285" spans="5:5">
      <c r="E90285" s="15"/>
    </row>
    <row r="90286" spans="5:5">
      <c r="E90286" s="15"/>
    </row>
    <row r="90287" spans="5:5">
      <c r="E90287" s="15"/>
    </row>
    <row r="90288" spans="5:5">
      <c r="E90288" s="15"/>
    </row>
    <row r="90289" spans="5:5">
      <c r="E90289" s="15"/>
    </row>
    <row r="90290" spans="5:5">
      <c r="E90290" s="15"/>
    </row>
    <row r="90291" spans="5:5">
      <c r="E90291" s="15"/>
    </row>
    <row r="90292" spans="5:5">
      <c r="E90292" s="15"/>
    </row>
    <row r="90293" spans="5:5">
      <c r="E90293" s="15"/>
    </row>
    <row r="90294" spans="5:5">
      <c r="E90294" s="15"/>
    </row>
    <row r="90295" spans="5:5">
      <c r="E90295" s="15"/>
    </row>
    <row r="90296" spans="5:5">
      <c r="E90296" s="15"/>
    </row>
    <row r="90297" spans="5:5">
      <c r="E90297" s="15"/>
    </row>
    <row r="90298" spans="5:5">
      <c r="E90298" s="15"/>
    </row>
    <row r="90299" spans="5:5">
      <c r="E90299" s="15"/>
    </row>
    <row r="90300" spans="5:5">
      <c r="E90300" s="15"/>
    </row>
    <row r="90301" spans="5:5">
      <c r="E90301" s="15"/>
    </row>
    <row r="90302" spans="5:5">
      <c r="E90302" s="15"/>
    </row>
    <row r="90303" spans="5:5">
      <c r="E90303" s="15"/>
    </row>
    <row r="90304" spans="5:5">
      <c r="E90304" s="15"/>
    </row>
    <row r="90305" spans="5:5">
      <c r="E90305" s="15"/>
    </row>
    <row r="90306" spans="5:5">
      <c r="E90306" s="15"/>
    </row>
    <row r="90307" spans="5:5">
      <c r="E90307" s="15"/>
    </row>
    <row r="90308" spans="5:5">
      <c r="E90308" s="15"/>
    </row>
    <row r="90309" spans="5:5">
      <c r="E90309" s="15"/>
    </row>
    <row r="90310" spans="5:5">
      <c r="E90310" s="15"/>
    </row>
    <row r="90311" spans="5:5">
      <c r="E90311" s="15"/>
    </row>
    <row r="90312" spans="5:5">
      <c r="E90312" s="15"/>
    </row>
    <row r="90313" spans="5:5">
      <c r="E90313" s="15"/>
    </row>
    <row r="90314" spans="5:5">
      <c r="E90314" s="15"/>
    </row>
    <row r="90315" spans="5:5">
      <c r="E90315" s="15"/>
    </row>
    <row r="90316" spans="5:5">
      <c r="E90316" s="15"/>
    </row>
    <row r="90317" spans="5:5">
      <c r="E90317" s="15"/>
    </row>
    <row r="90318" spans="5:5">
      <c r="E90318" s="15"/>
    </row>
    <row r="90319" spans="5:5">
      <c r="E90319" s="15"/>
    </row>
    <row r="90320" spans="5:5">
      <c r="E90320" s="15"/>
    </row>
    <row r="90321" spans="5:5">
      <c r="E90321" s="15"/>
    </row>
    <row r="90322" spans="5:5">
      <c r="E90322" s="15"/>
    </row>
    <row r="90323" spans="5:5">
      <c r="E90323" s="15"/>
    </row>
    <row r="90324" spans="5:5">
      <c r="E90324" s="15"/>
    </row>
    <row r="90325" spans="5:5">
      <c r="E90325" s="15"/>
    </row>
    <row r="90326" spans="5:5">
      <c r="E90326" s="15"/>
    </row>
    <row r="90327" spans="5:5">
      <c r="E90327" s="15"/>
    </row>
    <row r="90328" spans="5:5">
      <c r="E90328" s="15"/>
    </row>
    <row r="90329" spans="5:5">
      <c r="E90329" s="15"/>
    </row>
    <row r="90330" spans="5:5">
      <c r="E90330" s="15"/>
    </row>
    <row r="90331" spans="5:5">
      <c r="E90331" s="15"/>
    </row>
    <row r="90332" spans="5:5">
      <c r="E90332" s="15"/>
    </row>
    <row r="90333" spans="5:5">
      <c r="E90333" s="15"/>
    </row>
    <row r="90334" spans="5:5">
      <c r="E90334" s="15"/>
    </row>
    <row r="90335" spans="5:5">
      <c r="E90335" s="15"/>
    </row>
    <row r="90336" spans="5:5">
      <c r="E90336" s="15"/>
    </row>
    <row r="90337" spans="5:5">
      <c r="E90337" s="15"/>
    </row>
    <row r="90338" spans="5:5">
      <c r="E90338" s="15"/>
    </row>
    <row r="90339" spans="5:5">
      <c r="E90339" s="15"/>
    </row>
    <row r="90340" spans="5:5">
      <c r="E90340" s="15"/>
    </row>
    <row r="90341" spans="5:5">
      <c r="E90341" s="15"/>
    </row>
    <row r="90342" spans="5:5">
      <c r="E90342" s="15"/>
    </row>
    <row r="90343" spans="5:5">
      <c r="E90343" s="15"/>
    </row>
    <row r="90344" spans="5:5">
      <c r="E90344" s="15"/>
    </row>
    <row r="90345" spans="5:5">
      <c r="E90345" s="15"/>
    </row>
    <row r="90346" spans="5:5">
      <c r="E90346" s="15"/>
    </row>
    <row r="90347" spans="5:5">
      <c r="E90347" s="15"/>
    </row>
    <row r="90348" spans="5:5">
      <c r="E90348" s="15"/>
    </row>
    <row r="90349" spans="5:5">
      <c r="E90349" s="15"/>
    </row>
    <row r="90350" spans="5:5">
      <c r="E90350" s="15"/>
    </row>
    <row r="90351" spans="5:5">
      <c r="E90351" s="15"/>
    </row>
    <row r="90352" spans="5:5">
      <c r="E90352" s="15"/>
    </row>
    <row r="90353" spans="5:5">
      <c r="E90353" s="15"/>
    </row>
    <row r="90354" spans="5:5">
      <c r="E90354" s="15"/>
    </row>
    <row r="90355" spans="5:5">
      <c r="E90355" s="15"/>
    </row>
    <row r="90356" spans="5:5">
      <c r="E90356" s="15"/>
    </row>
    <row r="90357" spans="5:5">
      <c r="E90357" s="15"/>
    </row>
    <row r="90358" spans="5:5">
      <c r="E90358" s="15"/>
    </row>
    <row r="90359" spans="5:5">
      <c r="E90359" s="15"/>
    </row>
    <row r="90360" spans="5:5">
      <c r="E90360" s="15"/>
    </row>
    <row r="90361" spans="5:5">
      <c r="E90361" s="15"/>
    </row>
    <row r="90362" spans="5:5">
      <c r="E90362" s="15"/>
    </row>
    <row r="90363" spans="5:5">
      <c r="E90363" s="15"/>
    </row>
    <row r="90364" spans="5:5">
      <c r="E90364" s="15"/>
    </row>
    <row r="90365" spans="5:5">
      <c r="E90365" s="15"/>
    </row>
    <row r="90366" spans="5:5">
      <c r="E90366" s="15"/>
    </row>
    <row r="90367" spans="5:5">
      <c r="E90367" s="15"/>
    </row>
    <row r="90368" spans="5:5">
      <c r="E90368" s="15"/>
    </row>
    <row r="90369" spans="5:5">
      <c r="E90369" s="15"/>
    </row>
    <row r="90370" spans="5:5">
      <c r="E90370" s="15"/>
    </row>
    <row r="90371" spans="5:5">
      <c r="E90371" s="15"/>
    </row>
    <row r="90372" spans="5:5">
      <c r="E90372" s="15"/>
    </row>
    <row r="90373" spans="5:5">
      <c r="E90373" s="15"/>
    </row>
    <row r="90374" spans="5:5">
      <c r="E90374" s="15"/>
    </row>
    <row r="90375" spans="5:5">
      <c r="E90375" s="15"/>
    </row>
    <row r="90376" spans="5:5">
      <c r="E90376" s="15"/>
    </row>
    <row r="90377" spans="5:5">
      <c r="E90377" s="15"/>
    </row>
    <row r="90378" spans="5:5">
      <c r="E90378" s="15"/>
    </row>
    <row r="90379" spans="5:5">
      <c r="E90379" s="15"/>
    </row>
    <row r="90380" spans="5:5">
      <c r="E90380" s="15"/>
    </row>
    <row r="90381" spans="5:5">
      <c r="E90381" s="15"/>
    </row>
    <row r="90382" spans="5:5">
      <c r="E90382" s="15"/>
    </row>
    <row r="90383" spans="5:5">
      <c r="E90383" s="15"/>
    </row>
    <row r="90384" spans="5:5">
      <c r="E90384" s="15"/>
    </row>
    <row r="90385" spans="5:5">
      <c r="E90385" s="15"/>
    </row>
    <row r="90386" spans="5:5">
      <c r="E90386" s="15"/>
    </row>
    <row r="90387" spans="5:5">
      <c r="E90387" s="15"/>
    </row>
    <row r="90388" spans="5:5">
      <c r="E90388" s="15"/>
    </row>
    <row r="90389" spans="5:5">
      <c r="E90389" s="15"/>
    </row>
    <row r="90390" spans="5:5">
      <c r="E90390" s="15"/>
    </row>
    <row r="90391" spans="5:5">
      <c r="E90391" s="15"/>
    </row>
    <row r="90392" spans="5:5">
      <c r="E90392" s="15"/>
    </row>
    <row r="90393" spans="5:5">
      <c r="E90393" s="15"/>
    </row>
    <row r="90394" spans="5:5">
      <c r="E90394" s="15"/>
    </row>
    <row r="90395" spans="5:5">
      <c r="E90395" s="15"/>
    </row>
    <row r="90396" spans="5:5">
      <c r="E90396" s="15"/>
    </row>
    <row r="90397" spans="5:5">
      <c r="E90397" s="15"/>
    </row>
    <row r="90398" spans="5:5">
      <c r="E90398" s="15"/>
    </row>
    <row r="90399" spans="5:5">
      <c r="E90399" s="15"/>
    </row>
    <row r="90400" spans="5:5">
      <c r="E90400" s="15"/>
    </row>
    <row r="90401" spans="5:5">
      <c r="E90401" s="15"/>
    </row>
    <row r="90402" spans="5:5">
      <c r="E90402" s="15"/>
    </row>
    <row r="90403" spans="5:5">
      <c r="E90403" s="15"/>
    </row>
    <row r="90404" spans="5:5">
      <c r="E90404" s="15"/>
    </row>
    <row r="90405" spans="5:5">
      <c r="E90405" s="15"/>
    </row>
    <row r="90406" spans="5:5">
      <c r="E90406" s="15"/>
    </row>
    <row r="90407" spans="5:5">
      <c r="E90407" s="15"/>
    </row>
    <row r="90408" spans="5:5">
      <c r="E90408" s="15"/>
    </row>
    <row r="90409" spans="5:5">
      <c r="E90409" s="15"/>
    </row>
    <row r="90410" spans="5:5">
      <c r="E90410" s="15"/>
    </row>
    <row r="90411" spans="5:5">
      <c r="E90411" s="15"/>
    </row>
    <row r="90412" spans="5:5">
      <c r="E90412" s="15"/>
    </row>
    <row r="90413" spans="5:5">
      <c r="E90413" s="15"/>
    </row>
    <row r="90414" spans="5:5">
      <c r="E90414" s="15"/>
    </row>
    <row r="90415" spans="5:5">
      <c r="E90415" s="15"/>
    </row>
    <row r="90416" spans="5:5">
      <c r="E90416" s="15"/>
    </row>
    <row r="90417" spans="5:5">
      <c r="E90417" s="15"/>
    </row>
    <row r="90418" spans="5:5">
      <c r="E90418" s="15"/>
    </row>
    <row r="90419" spans="5:5">
      <c r="E90419" s="15"/>
    </row>
    <row r="90420" spans="5:5">
      <c r="E90420" s="15"/>
    </row>
    <row r="90421" spans="5:5">
      <c r="E90421" s="15"/>
    </row>
    <row r="90422" spans="5:5">
      <c r="E90422" s="15"/>
    </row>
    <row r="90423" spans="5:5">
      <c r="E90423" s="15"/>
    </row>
    <row r="90424" spans="5:5">
      <c r="E90424" s="15"/>
    </row>
    <row r="90425" spans="5:5">
      <c r="E90425" s="15"/>
    </row>
    <row r="90426" spans="5:5">
      <c r="E90426" s="15"/>
    </row>
    <row r="90427" spans="5:5">
      <c r="E90427" s="15"/>
    </row>
    <row r="90428" spans="5:5">
      <c r="E90428" s="15"/>
    </row>
    <row r="90429" spans="5:5">
      <c r="E90429" s="15"/>
    </row>
    <row r="90430" spans="5:5">
      <c r="E90430" s="15"/>
    </row>
    <row r="90431" spans="5:5">
      <c r="E90431" s="15"/>
    </row>
    <row r="90432" spans="5:5">
      <c r="E90432" s="15"/>
    </row>
    <row r="90433" spans="5:5">
      <c r="E90433" s="15"/>
    </row>
    <row r="90434" spans="5:5">
      <c r="E90434" s="15"/>
    </row>
    <row r="90435" spans="5:5">
      <c r="E90435" s="15"/>
    </row>
    <row r="90436" spans="5:5">
      <c r="E90436" s="15"/>
    </row>
    <row r="90437" spans="5:5">
      <c r="E90437" s="15"/>
    </row>
    <row r="90438" spans="5:5">
      <c r="E90438" s="15"/>
    </row>
    <row r="90439" spans="5:5">
      <c r="E90439" s="15"/>
    </row>
    <row r="90440" spans="5:5">
      <c r="E90440" s="15"/>
    </row>
    <row r="90441" spans="5:5">
      <c r="E90441" s="15"/>
    </row>
    <row r="90442" spans="5:5">
      <c r="E90442" s="15"/>
    </row>
    <row r="90443" spans="5:5">
      <c r="E90443" s="15"/>
    </row>
    <row r="90444" spans="5:5">
      <c r="E90444" s="15"/>
    </row>
    <row r="90445" spans="5:5">
      <c r="E90445" s="15"/>
    </row>
    <row r="90446" spans="5:5">
      <c r="E90446" s="15"/>
    </row>
    <row r="90447" spans="5:5">
      <c r="E90447" s="15"/>
    </row>
    <row r="90448" spans="5:5">
      <c r="E90448" s="15"/>
    </row>
    <row r="90449" spans="5:5">
      <c r="E90449" s="15"/>
    </row>
    <row r="90450" spans="5:5">
      <c r="E90450" s="15"/>
    </row>
    <row r="90451" spans="5:5">
      <c r="E90451" s="15"/>
    </row>
    <row r="90452" spans="5:5">
      <c r="E90452" s="15"/>
    </row>
    <row r="90453" spans="5:5">
      <c r="E90453" s="15"/>
    </row>
    <row r="90454" spans="5:5">
      <c r="E90454" s="15"/>
    </row>
    <row r="90455" spans="5:5">
      <c r="E90455" s="15"/>
    </row>
    <row r="90456" spans="5:5">
      <c r="E90456" s="15"/>
    </row>
    <row r="90457" spans="5:5">
      <c r="E90457" s="15"/>
    </row>
    <row r="90458" spans="5:5">
      <c r="E90458" s="15"/>
    </row>
    <row r="90459" spans="5:5">
      <c r="E90459" s="15"/>
    </row>
    <row r="90460" spans="5:5">
      <c r="E90460" s="15"/>
    </row>
    <row r="90461" spans="5:5">
      <c r="E90461" s="15"/>
    </row>
    <row r="90462" spans="5:5">
      <c r="E90462" s="15"/>
    </row>
    <row r="90463" spans="5:5">
      <c r="E90463" s="15"/>
    </row>
    <row r="90464" spans="5:5">
      <c r="E90464" s="15"/>
    </row>
    <row r="90465" spans="5:5">
      <c r="E90465" s="15"/>
    </row>
    <row r="90466" spans="5:5">
      <c r="E90466" s="15"/>
    </row>
    <row r="90467" spans="5:5">
      <c r="E90467" s="15"/>
    </row>
    <row r="90468" spans="5:5">
      <c r="E90468" s="15"/>
    </row>
    <row r="90469" spans="5:5">
      <c r="E90469" s="15"/>
    </row>
    <row r="90470" spans="5:5">
      <c r="E90470" s="15"/>
    </row>
    <row r="90471" spans="5:5">
      <c r="E90471" s="15"/>
    </row>
    <row r="90472" spans="5:5">
      <c r="E90472" s="15"/>
    </row>
    <row r="90473" spans="5:5">
      <c r="E90473" s="15"/>
    </row>
    <row r="90474" spans="5:5">
      <c r="E90474" s="15"/>
    </row>
    <row r="90475" spans="5:5">
      <c r="E90475" s="15"/>
    </row>
    <row r="90476" spans="5:5">
      <c r="E90476" s="15"/>
    </row>
    <row r="90477" spans="5:5">
      <c r="E90477" s="15"/>
    </row>
    <row r="90478" spans="5:5">
      <c r="E90478" s="15"/>
    </row>
    <row r="90479" spans="5:5">
      <c r="E90479" s="15"/>
    </row>
    <row r="90480" spans="5:5">
      <c r="E90480" s="15"/>
    </row>
    <row r="90481" spans="5:5">
      <c r="E90481" s="15"/>
    </row>
    <row r="90482" spans="5:5">
      <c r="E90482" s="15"/>
    </row>
    <row r="90483" spans="5:5">
      <c r="E90483" s="15"/>
    </row>
    <row r="90484" spans="5:5">
      <c r="E90484" s="15"/>
    </row>
    <row r="90485" spans="5:5">
      <c r="E90485" s="15"/>
    </row>
    <row r="90486" spans="5:5">
      <c r="E90486" s="15"/>
    </row>
    <row r="90487" spans="5:5">
      <c r="E90487" s="15"/>
    </row>
    <row r="90488" spans="5:5">
      <c r="E90488" s="15"/>
    </row>
    <row r="90489" spans="5:5">
      <c r="E90489" s="15"/>
    </row>
    <row r="90490" spans="5:5">
      <c r="E90490" s="15"/>
    </row>
    <row r="90491" spans="5:5">
      <c r="E90491" s="15"/>
    </row>
    <row r="90492" spans="5:5">
      <c r="E90492" s="15"/>
    </row>
    <row r="90493" spans="5:5">
      <c r="E90493" s="15"/>
    </row>
    <row r="90494" spans="5:5">
      <c r="E90494" s="15"/>
    </row>
    <row r="90495" spans="5:5">
      <c r="E90495" s="15"/>
    </row>
    <row r="90496" spans="5:5">
      <c r="E90496" s="15"/>
    </row>
    <row r="90497" spans="5:5">
      <c r="E90497" s="15"/>
    </row>
    <row r="90498" spans="5:5">
      <c r="E90498" s="15"/>
    </row>
    <row r="90499" spans="5:5">
      <c r="E90499" s="15"/>
    </row>
    <row r="90500" spans="5:5">
      <c r="E90500" s="15"/>
    </row>
    <row r="90501" spans="5:5">
      <c r="E90501" s="15"/>
    </row>
    <row r="90502" spans="5:5">
      <c r="E90502" s="15"/>
    </row>
    <row r="90503" spans="5:5">
      <c r="E90503" s="15"/>
    </row>
    <row r="90504" spans="5:5">
      <c r="E90504" s="15"/>
    </row>
    <row r="90505" spans="5:5">
      <c r="E90505" s="15"/>
    </row>
    <row r="90506" spans="5:5">
      <c r="E90506" s="15"/>
    </row>
    <row r="90507" spans="5:5">
      <c r="E90507" s="15"/>
    </row>
    <row r="90508" spans="5:5">
      <c r="E90508" s="15"/>
    </row>
    <row r="90509" spans="5:5">
      <c r="E90509" s="15"/>
    </row>
    <row r="90510" spans="5:5">
      <c r="E90510" s="15"/>
    </row>
    <row r="90511" spans="5:5">
      <c r="E90511" s="15"/>
    </row>
    <row r="90512" spans="5:5">
      <c r="E90512" s="15"/>
    </row>
    <row r="90513" spans="5:5">
      <c r="E90513" s="15"/>
    </row>
    <row r="90514" spans="5:5">
      <c r="E90514" s="15"/>
    </row>
    <row r="90515" spans="5:5">
      <c r="E90515" s="15"/>
    </row>
    <row r="90516" spans="5:5">
      <c r="E90516" s="15"/>
    </row>
    <row r="90517" spans="5:5">
      <c r="E90517" s="15"/>
    </row>
    <row r="90518" spans="5:5">
      <c r="E90518" s="15"/>
    </row>
    <row r="90519" spans="5:5">
      <c r="E90519" s="15"/>
    </row>
    <row r="90520" spans="5:5">
      <c r="E90520" s="15"/>
    </row>
    <row r="90521" spans="5:5">
      <c r="E90521" s="15"/>
    </row>
    <row r="90522" spans="5:5">
      <c r="E90522" s="15"/>
    </row>
    <row r="90523" spans="5:5">
      <c r="E90523" s="15"/>
    </row>
    <row r="90524" spans="5:5">
      <c r="E90524" s="15"/>
    </row>
    <row r="90525" spans="5:5">
      <c r="E90525" s="15"/>
    </row>
    <row r="90526" spans="5:5">
      <c r="E90526" s="15"/>
    </row>
    <row r="90527" spans="5:5">
      <c r="E90527" s="15"/>
    </row>
    <row r="90528" spans="5:5">
      <c r="E90528" s="15"/>
    </row>
    <row r="90529" spans="5:5">
      <c r="E90529" s="15"/>
    </row>
    <row r="90530" spans="5:5">
      <c r="E90530" s="15"/>
    </row>
    <row r="90531" spans="5:5">
      <c r="E90531" s="15"/>
    </row>
    <row r="90532" spans="5:5">
      <c r="E90532" s="15"/>
    </row>
    <row r="90533" spans="5:5">
      <c r="E90533" s="15"/>
    </row>
    <row r="90534" spans="5:5">
      <c r="E90534" s="15"/>
    </row>
    <row r="90535" spans="5:5">
      <c r="E90535" s="15"/>
    </row>
    <row r="90536" spans="5:5">
      <c r="E90536" s="15"/>
    </row>
    <row r="90537" spans="5:5">
      <c r="E90537" s="15"/>
    </row>
    <row r="90538" spans="5:5">
      <c r="E90538" s="15"/>
    </row>
    <row r="90539" spans="5:5">
      <c r="E90539" s="15"/>
    </row>
    <row r="90540" spans="5:5">
      <c r="E90540" s="15"/>
    </row>
    <row r="90541" spans="5:5">
      <c r="E90541" s="15"/>
    </row>
    <row r="90542" spans="5:5">
      <c r="E90542" s="15"/>
    </row>
    <row r="90543" spans="5:5">
      <c r="E90543" s="15"/>
    </row>
    <row r="90544" spans="5:5">
      <c r="E90544" s="15"/>
    </row>
    <row r="90545" spans="5:5">
      <c r="E90545" s="15"/>
    </row>
    <row r="90546" spans="5:5">
      <c r="E90546" s="15"/>
    </row>
    <row r="90547" spans="5:5">
      <c r="E90547" s="15"/>
    </row>
    <row r="90548" spans="5:5">
      <c r="E90548" s="15"/>
    </row>
    <row r="90549" spans="5:5">
      <c r="E90549" s="15"/>
    </row>
    <row r="90550" spans="5:5">
      <c r="E90550" s="15"/>
    </row>
    <row r="90551" spans="5:5">
      <c r="E90551" s="15"/>
    </row>
    <row r="90552" spans="5:5">
      <c r="E90552" s="15"/>
    </row>
    <row r="90553" spans="5:5">
      <c r="E90553" s="15"/>
    </row>
    <row r="90554" spans="5:5">
      <c r="E90554" s="15"/>
    </row>
    <row r="90555" spans="5:5">
      <c r="E90555" s="15"/>
    </row>
    <row r="90556" spans="5:5">
      <c r="E90556" s="15"/>
    </row>
    <row r="90557" spans="5:5">
      <c r="E90557" s="15"/>
    </row>
    <row r="90558" spans="5:5">
      <c r="E90558" s="15"/>
    </row>
    <row r="90559" spans="5:5">
      <c r="E90559" s="15"/>
    </row>
    <row r="90560" spans="5:5">
      <c r="E90560" s="15"/>
    </row>
    <row r="90561" spans="5:5">
      <c r="E90561" s="15"/>
    </row>
    <row r="90562" spans="5:5">
      <c r="E90562" s="15"/>
    </row>
    <row r="90563" spans="5:5">
      <c r="E90563" s="15"/>
    </row>
    <row r="90564" spans="5:5">
      <c r="E90564" s="15"/>
    </row>
    <row r="90565" spans="5:5">
      <c r="E90565" s="15"/>
    </row>
    <row r="90566" spans="5:5">
      <c r="E90566" s="15"/>
    </row>
    <row r="90567" spans="5:5">
      <c r="E90567" s="15"/>
    </row>
    <row r="90568" spans="5:5">
      <c r="E90568" s="15"/>
    </row>
    <row r="90569" spans="5:5">
      <c r="E90569" s="15"/>
    </row>
    <row r="90570" spans="5:5">
      <c r="E90570" s="15"/>
    </row>
    <row r="90571" spans="5:5">
      <c r="E90571" s="15"/>
    </row>
    <row r="90572" spans="5:5">
      <c r="E90572" s="15"/>
    </row>
    <row r="90573" spans="5:5">
      <c r="E90573" s="15"/>
    </row>
    <row r="90574" spans="5:5">
      <c r="E90574" s="15"/>
    </row>
    <row r="90575" spans="5:5">
      <c r="E90575" s="15"/>
    </row>
    <row r="90576" spans="5:5">
      <c r="E90576" s="15"/>
    </row>
    <row r="90577" spans="5:5">
      <c r="E90577" s="15"/>
    </row>
    <row r="90578" spans="5:5">
      <c r="E90578" s="15"/>
    </row>
    <row r="90579" spans="5:5">
      <c r="E90579" s="15"/>
    </row>
    <row r="90580" spans="5:5">
      <c r="E90580" s="15"/>
    </row>
    <row r="90581" spans="5:5">
      <c r="E90581" s="15"/>
    </row>
    <row r="90582" spans="5:5">
      <c r="E90582" s="15"/>
    </row>
    <row r="90583" spans="5:5">
      <c r="E90583" s="15"/>
    </row>
    <row r="90584" spans="5:5">
      <c r="E90584" s="15"/>
    </row>
    <row r="90585" spans="5:5">
      <c r="E90585" s="15"/>
    </row>
    <row r="90586" spans="5:5">
      <c r="E90586" s="15"/>
    </row>
    <row r="90587" spans="5:5">
      <c r="E90587" s="15"/>
    </row>
    <row r="90588" spans="5:5">
      <c r="E90588" s="15"/>
    </row>
    <row r="90589" spans="5:5">
      <c r="E90589" s="15"/>
    </row>
    <row r="90590" spans="5:5">
      <c r="E90590" s="15"/>
    </row>
    <row r="90591" spans="5:5">
      <c r="E90591" s="15"/>
    </row>
    <row r="90592" spans="5:5">
      <c r="E90592" s="15"/>
    </row>
    <row r="90593" spans="5:5">
      <c r="E90593" s="15"/>
    </row>
    <row r="90594" spans="5:5">
      <c r="E90594" s="15"/>
    </row>
    <row r="90595" spans="5:5">
      <c r="E90595" s="15"/>
    </row>
    <row r="90596" spans="5:5">
      <c r="E90596" s="15"/>
    </row>
    <row r="90597" spans="5:5">
      <c r="E90597" s="15"/>
    </row>
    <row r="90598" spans="5:5">
      <c r="E90598" s="15"/>
    </row>
    <row r="90599" spans="5:5">
      <c r="E90599" s="15"/>
    </row>
    <row r="90600" spans="5:5">
      <c r="E90600" s="15"/>
    </row>
    <row r="90601" spans="5:5">
      <c r="E90601" s="15"/>
    </row>
    <row r="90602" spans="5:5">
      <c r="E90602" s="15"/>
    </row>
    <row r="90603" spans="5:5">
      <c r="E90603" s="15"/>
    </row>
    <row r="90604" spans="5:5">
      <c r="E90604" s="15"/>
    </row>
    <row r="90605" spans="5:5">
      <c r="E90605" s="15"/>
    </row>
    <row r="90606" spans="5:5">
      <c r="E90606" s="15"/>
    </row>
    <row r="90607" spans="5:5">
      <c r="E90607" s="15"/>
    </row>
    <row r="90608" spans="5:5">
      <c r="E90608" s="15"/>
    </row>
    <row r="90609" spans="5:5">
      <c r="E90609" s="15"/>
    </row>
    <row r="90610" spans="5:5">
      <c r="E90610" s="15"/>
    </row>
    <row r="90611" spans="5:5">
      <c r="E90611" s="15"/>
    </row>
    <row r="90612" spans="5:5">
      <c r="E90612" s="15"/>
    </row>
    <row r="90613" spans="5:5">
      <c r="E90613" s="15"/>
    </row>
    <row r="90614" spans="5:5">
      <c r="E90614" s="15"/>
    </row>
    <row r="90615" spans="5:5">
      <c r="E90615" s="15"/>
    </row>
    <row r="90616" spans="5:5">
      <c r="E90616" s="15"/>
    </row>
    <row r="90617" spans="5:5">
      <c r="E90617" s="15"/>
    </row>
    <row r="90618" spans="5:5">
      <c r="E90618" s="15"/>
    </row>
    <row r="90619" spans="5:5">
      <c r="E90619" s="15"/>
    </row>
    <row r="90620" spans="5:5">
      <c r="E90620" s="15"/>
    </row>
    <row r="90621" spans="5:5">
      <c r="E90621" s="15"/>
    </row>
    <row r="90622" spans="5:5">
      <c r="E90622" s="15"/>
    </row>
    <row r="90623" spans="5:5">
      <c r="E90623" s="15"/>
    </row>
    <row r="90624" spans="5:5">
      <c r="E90624" s="15"/>
    </row>
    <row r="90625" spans="5:5">
      <c r="E90625" s="15"/>
    </row>
    <row r="90626" spans="5:5">
      <c r="E90626" s="15"/>
    </row>
    <row r="90627" spans="5:5">
      <c r="E90627" s="15"/>
    </row>
    <row r="90628" spans="5:5">
      <c r="E90628" s="15"/>
    </row>
    <row r="90629" spans="5:5">
      <c r="E90629" s="15"/>
    </row>
    <row r="90630" spans="5:5">
      <c r="E90630" s="15"/>
    </row>
    <row r="90631" spans="5:5">
      <c r="E90631" s="15"/>
    </row>
    <row r="90632" spans="5:5">
      <c r="E90632" s="15"/>
    </row>
    <row r="90633" spans="5:5">
      <c r="E90633" s="15"/>
    </row>
    <row r="90634" spans="5:5">
      <c r="E90634" s="15"/>
    </row>
    <row r="90635" spans="5:5">
      <c r="E90635" s="15"/>
    </row>
    <row r="90636" spans="5:5">
      <c r="E90636" s="15"/>
    </row>
    <row r="90637" spans="5:5">
      <c r="E90637" s="15"/>
    </row>
    <row r="90638" spans="5:5">
      <c r="E90638" s="15"/>
    </row>
    <row r="90639" spans="5:5">
      <c r="E90639" s="15"/>
    </row>
    <row r="90640" spans="5:5">
      <c r="E90640" s="15"/>
    </row>
    <row r="90641" spans="5:5">
      <c r="E90641" s="15"/>
    </row>
    <row r="90642" spans="5:5">
      <c r="E90642" s="15"/>
    </row>
    <row r="90643" spans="5:5">
      <c r="E90643" s="15"/>
    </row>
    <row r="90644" spans="5:5">
      <c r="E90644" s="15"/>
    </row>
    <row r="90645" spans="5:5">
      <c r="E90645" s="15"/>
    </row>
    <row r="90646" spans="5:5">
      <c r="E90646" s="15"/>
    </row>
    <row r="90647" spans="5:5">
      <c r="E90647" s="15"/>
    </row>
    <row r="90648" spans="5:5">
      <c r="E90648" s="15"/>
    </row>
    <row r="90649" spans="5:5">
      <c r="E90649" s="15"/>
    </row>
    <row r="90650" spans="5:5">
      <c r="E90650" s="15"/>
    </row>
    <row r="90651" spans="5:5">
      <c r="E90651" s="15"/>
    </row>
    <row r="90652" spans="5:5">
      <c r="E90652" s="15"/>
    </row>
    <row r="90653" spans="5:5">
      <c r="E90653" s="15"/>
    </row>
    <row r="90654" spans="5:5">
      <c r="E90654" s="15"/>
    </row>
    <row r="90655" spans="5:5">
      <c r="E90655" s="15"/>
    </row>
    <row r="90656" spans="5:5">
      <c r="E90656" s="15"/>
    </row>
    <row r="90657" spans="5:5">
      <c r="E90657" s="15"/>
    </row>
    <row r="90658" spans="5:5">
      <c r="E90658" s="15"/>
    </row>
    <row r="90659" spans="5:5">
      <c r="E90659" s="15"/>
    </row>
    <row r="90660" spans="5:5">
      <c r="E90660" s="15"/>
    </row>
    <row r="90661" spans="5:5">
      <c r="E90661" s="15"/>
    </row>
    <row r="90662" spans="5:5">
      <c r="E90662" s="15"/>
    </row>
    <row r="90663" spans="5:5">
      <c r="E90663" s="15"/>
    </row>
    <row r="90664" spans="5:5">
      <c r="E90664" s="15"/>
    </row>
    <row r="90665" spans="5:5">
      <c r="E90665" s="15"/>
    </row>
    <row r="90666" spans="5:5">
      <c r="E90666" s="15"/>
    </row>
    <row r="90667" spans="5:5">
      <c r="E90667" s="15"/>
    </row>
    <row r="90668" spans="5:5">
      <c r="E90668" s="15"/>
    </row>
    <row r="90669" spans="5:5">
      <c r="E90669" s="15"/>
    </row>
    <row r="90670" spans="5:5">
      <c r="E90670" s="15"/>
    </row>
    <row r="90671" spans="5:5">
      <c r="E90671" s="15"/>
    </row>
    <row r="90672" spans="5:5">
      <c r="E90672" s="15"/>
    </row>
    <row r="90673" spans="5:5">
      <c r="E90673" s="15"/>
    </row>
    <row r="90674" spans="5:5">
      <c r="E90674" s="15"/>
    </row>
    <row r="90675" spans="5:5">
      <c r="E90675" s="15"/>
    </row>
    <row r="90676" spans="5:5">
      <c r="E90676" s="15"/>
    </row>
    <row r="90677" spans="5:5">
      <c r="E90677" s="15"/>
    </row>
    <row r="90678" spans="5:5">
      <c r="E90678" s="15"/>
    </row>
    <row r="90679" spans="5:5">
      <c r="E90679" s="15"/>
    </row>
    <row r="90680" spans="5:5">
      <c r="E90680" s="15"/>
    </row>
    <row r="90681" spans="5:5">
      <c r="E90681" s="15"/>
    </row>
    <row r="90682" spans="5:5">
      <c r="E90682" s="15"/>
    </row>
    <row r="90683" spans="5:5">
      <c r="E90683" s="15"/>
    </row>
    <row r="90684" spans="5:5">
      <c r="E90684" s="15"/>
    </row>
    <row r="90685" spans="5:5">
      <c r="E90685" s="15"/>
    </row>
    <row r="90686" spans="5:5">
      <c r="E90686" s="15"/>
    </row>
    <row r="90687" spans="5:5">
      <c r="E90687" s="15"/>
    </row>
    <row r="90688" spans="5:5">
      <c r="E90688" s="15"/>
    </row>
    <row r="90689" spans="5:5">
      <c r="E90689" s="15"/>
    </row>
    <row r="90690" spans="5:5">
      <c r="E90690" s="15"/>
    </row>
    <row r="90691" spans="5:5">
      <c r="E90691" s="15"/>
    </row>
    <row r="90692" spans="5:5">
      <c r="E90692" s="15"/>
    </row>
    <row r="90693" spans="5:5">
      <c r="E90693" s="15"/>
    </row>
    <row r="90694" spans="5:5">
      <c r="E90694" s="15"/>
    </row>
    <row r="90695" spans="5:5">
      <c r="E90695" s="15"/>
    </row>
    <row r="90696" spans="5:5">
      <c r="E90696" s="15"/>
    </row>
    <row r="90697" spans="5:5">
      <c r="E90697" s="15"/>
    </row>
    <row r="90698" spans="5:5">
      <c r="E90698" s="15"/>
    </row>
    <row r="90699" spans="5:5">
      <c r="E90699" s="15"/>
    </row>
    <row r="90700" spans="5:5">
      <c r="E90700" s="15"/>
    </row>
    <row r="90701" spans="5:5">
      <c r="E90701" s="15"/>
    </row>
    <row r="90702" spans="5:5">
      <c r="E90702" s="15"/>
    </row>
    <row r="90703" spans="5:5">
      <c r="E90703" s="15"/>
    </row>
    <row r="90704" spans="5:5">
      <c r="E90704" s="15"/>
    </row>
    <row r="90705" spans="5:5">
      <c r="E90705" s="15"/>
    </row>
    <row r="90706" spans="5:5">
      <c r="E90706" s="15"/>
    </row>
    <row r="90707" spans="5:5">
      <c r="E90707" s="15"/>
    </row>
    <row r="90708" spans="5:5">
      <c r="E90708" s="15"/>
    </row>
    <row r="90709" spans="5:5">
      <c r="E90709" s="15"/>
    </row>
    <row r="90710" spans="5:5">
      <c r="E90710" s="15"/>
    </row>
    <row r="90711" spans="5:5">
      <c r="E90711" s="15"/>
    </row>
    <row r="90712" spans="5:5">
      <c r="E90712" s="15"/>
    </row>
    <row r="90713" spans="5:5">
      <c r="E90713" s="15"/>
    </row>
    <row r="90714" spans="5:5">
      <c r="E90714" s="15"/>
    </row>
    <row r="90715" spans="5:5">
      <c r="E90715" s="15"/>
    </row>
    <row r="90716" spans="5:5">
      <c r="E90716" s="15"/>
    </row>
    <row r="90717" spans="5:5">
      <c r="E90717" s="15"/>
    </row>
    <row r="90718" spans="5:5">
      <c r="E90718" s="15"/>
    </row>
    <row r="90719" spans="5:5">
      <c r="E90719" s="15"/>
    </row>
    <row r="90720" spans="5:5">
      <c r="E90720" s="15"/>
    </row>
    <row r="90721" spans="5:5">
      <c r="E90721" s="15"/>
    </row>
    <row r="90722" spans="5:5">
      <c r="E90722" s="15"/>
    </row>
    <row r="90723" spans="5:5">
      <c r="E90723" s="15"/>
    </row>
    <row r="90724" spans="5:5">
      <c r="E90724" s="15"/>
    </row>
    <row r="90725" spans="5:5">
      <c r="E90725" s="15"/>
    </row>
    <row r="90726" spans="5:5">
      <c r="E90726" s="15"/>
    </row>
    <row r="90727" spans="5:5">
      <c r="E90727" s="15"/>
    </row>
    <row r="90728" spans="5:5">
      <c r="E90728" s="15"/>
    </row>
    <row r="90729" spans="5:5">
      <c r="E90729" s="15"/>
    </row>
    <row r="90730" spans="5:5">
      <c r="E90730" s="15"/>
    </row>
    <row r="90731" spans="5:5">
      <c r="E90731" s="15"/>
    </row>
    <row r="90732" spans="5:5">
      <c r="E90732" s="15"/>
    </row>
    <row r="90733" spans="5:5">
      <c r="E90733" s="15"/>
    </row>
    <row r="90734" spans="5:5">
      <c r="E90734" s="15"/>
    </row>
    <row r="90735" spans="5:5">
      <c r="E90735" s="15"/>
    </row>
    <row r="90736" spans="5:5">
      <c r="E90736" s="15"/>
    </row>
    <row r="90737" spans="5:5">
      <c r="E90737" s="15"/>
    </row>
    <row r="90738" spans="5:5">
      <c r="E90738" s="15"/>
    </row>
    <row r="90739" spans="5:5">
      <c r="E90739" s="15"/>
    </row>
    <row r="90740" spans="5:5">
      <c r="E90740" s="15"/>
    </row>
    <row r="90741" spans="5:5">
      <c r="E90741" s="15"/>
    </row>
    <row r="90742" spans="5:5">
      <c r="E90742" s="15"/>
    </row>
    <row r="90743" spans="5:5">
      <c r="E90743" s="15"/>
    </row>
    <row r="90744" spans="5:5">
      <c r="E90744" s="15"/>
    </row>
    <row r="90745" spans="5:5">
      <c r="E90745" s="15"/>
    </row>
    <row r="90746" spans="5:5">
      <c r="E90746" s="15"/>
    </row>
    <row r="90747" spans="5:5">
      <c r="E90747" s="15"/>
    </row>
    <row r="90748" spans="5:5">
      <c r="E90748" s="15"/>
    </row>
    <row r="90749" spans="5:5">
      <c r="E90749" s="15"/>
    </row>
    <row r="90750" spans="5:5">
      <c r="E90750" s="15"/>
    </row>
    <row r="90751" spans="5:5">
      <c r="E90751" s="15"/>
    </row>
    <row r="90752" spans="5:5">
      <c r="E90752" s="15"/>
    </row>
    <row r="90753" spans="5:5">
      <c r="E90753" s="15"/>
    </row>
    <row r="90754" spans="5:5">
      <c r="E90754" s="15"/>
    </row>
    <row r="90755" spans="5:5">
      <c r="E90755" s="15"/>
    </row>
    <row r="90756" spans="5:5">
      <c r="E90756" s="15"/>
    </row>
    <row r="90757" spans="5:5">
      <c r="E90757" s="15"/>
    </row>
    <row r="90758" spans="5:5">
      <c r="E90758" s="15"/>
    </row>
    <row r="90759" spans="5:5">
      <c r="E90759" s="15"/>
    </row>
    <row r="90760" spans="5:5">
      <c r="E90760" s="15"/>
    </row>
    <row r="90761" spans="5:5">
      <c r="E90761" s="15"/>
    </row>
    <row r="90762" spans="5:5">
      <c r="E90762" s="15"/>
    </row>
    <row r="90763" spans="5:5">
      <c r="E90763" s="15"/>
    </row>
    <row r="90764" spans="5:5">
      <c r="E90764" s="15"/>
    </row>
    <row r="90765" spans="5:5">
      <c r="E90765" s="15"/>
    </row>
    <row r="90766" spans="5:5">
      <c r="E90766" s="15"/>
    </row>
    <row r="90767" spans="5:5">
      <c r="E90767" s="15"/>
    </row>
    <row r="90768" spans="5:5">
      <c r="E90768" s="15"/>
    </row>
    <row r="90769" spans="5:5">
      <c r="E90769" s="15"/>
    </row>
    <row r="90770" spans="5:5">
      <c r="E90770" s="15"/>
    </row>
    <row r="90771" spans="5:5">
      <c r="E90771" s="15"/>
    </row>
    <row r="90772" spans="5:5">
      <c r="E90772" s="15"/>
    </row>
    <row r="90773" spans="5:5">
      <c r="E90773" s="15"/>
    </row>
    <row r="90774" spans="5:5">
      <c r="E90774" s="15"/>
    </row>
    <row r="90775" spans="5:5">
      <c r="E90775" s="15"/>
    </row>
    <row r="90776" spans="5:5">
      <c r="E90776" s="15"/>
    </row>
    <row r="90777" spans="5:5">
      <c r="E90777" s="15"/>
    </row>
    <row r="90778" spans="5:5">
      <c r="E90778" s="15"/>
    </row>
    <row r="90779" spans="5:5">
      <c r="E90779" s="15"/>
    </row>
    <row r="90780" spans="5:5">
      <c r="E90780" s="15"/>
    </row>
    <row r="90781" spans="5:5">
      <c r="E90781" s="15"/>
    </row>
    <row r="90782" spans="5:5">
      <c r="E90782" s="15"/>
    </row>
    <row r="90783" spans="5:5">
      <c r="E90783" s="15"/>
    </row>
    <row r="90784" spans="5:5">
      <c r="E90784" s="15"/>
    </row>
    <row r="90785" spans="5:5">
      <c r="E90785" s="15"/>
    </row>
    <row r="90786" spans="5:5">
      <c r="E90786" s="15"/>
    </row>
    <row r="90787" spans="5:5">
      <c r="E90787" s="15"/>
    </row>
    <row r="90788" spans="5:5">
      <c r="E90788" s="15"/>
    </row>
    <row r="90789" spans="5:5">
      <c r="E90789" s="15"/>
    </row>
    <row r="90790" spans="5:5">
      <c r="E90790" s="15"/>
    </row>
    <row r="90791" spans="5:5">
      <c r="E90791" s="15"/>
    </row>
    <row r="90792" spans="5:5">
      <c r="E90792" s="15"/>
    </row>
    <row r="90793" spans="5:5">
      <c r="E90793" s="15"/>
    </row>
    <row r="90794" spans="5:5">
      <c r="E90794" s="15"/>
    </row>
    <row r="90795" spans="5:5">
      <c r="E90795" s="15"/>
    </row>
    <row r="90796" spans="5:5">
      <c r="E90796" s="15"/>
    </row>
    <row r="90797" spans="5:5">
      <c r="E90797" s="15"/>
    </row>
    <row r="90798" spans="5:5">
      <c r="E90798" s="15"/>
    </row>
    <row r="90799" spans="5:5">
      <c r="E90799" s="15"/>
    </row>
    <row r="90800" spans="5:5">
      <c r="E90800" s="15"/>
    </row>
    <row r="90801" spans="5:5">
      <c r="E90801" s="15"/>
    </row>
    <row r="90802" spans="5:5">
      <c r="E90802" s="15"/>
    </row>
    <row r="90803" spans="5:5">
      <c r="E90803" s="15"/>
    </row>
    <row r="90804" spans="5:5">
      <c r="E90804" s="15"/>
    </row>
    <row r="90805" spans="5:5">
      <c r="E90805" s="15"/>
    </row>
    <row r="90806" spans="5:5">
      <c r="E90806" s="15"/>
    </row>
    <row r="90807" spans="5:5">
      <c r="E90807" s="15"/>
    </row>
    <row r="90808" spans="5:5">
      <c r="E90808" s="15"/>
    </row>
    <row r="90809" spans="5:5">
      <c r="E90809" s="15"/>
    </row>
    <row r="90810" spans="5:5">
      <c r="E90810" s="15"/>
    </row>
    <row r="90811" spans="5:5">
      <c r="E90811" s="15"/>
    </row>
    <row r="90812" spans="5:5">
      <c r="E90812" s="15"/>
    </row>
    <row r="90813" spans="5:5">
      <c r="E90813" s="15"/>
    </row>
    <row r="90814" spans="5:5">
      <c r="E90814" s="15"/>
    </row>
    <row r="90815" spans="5:5">
      <c r="E90815" s="15"/>
    </row>
    <row r="90816" spans="5:5">
      <c r="E90816" s="15"/>
    </row>
    <row r="90817" spans="5:5">
      <c r="E90817" s="15"/>
    </row>
    <row r="90818" spans="5:5">
      <c r="E90818" s="15"/>
    </row>
    <row r="90819" spans="5:5">
      <c r="E90819" s="15"/>
    </row>
    <row r="90820" spans="5:5">
      <c r="E90820" s="15"/>
    </row>
    <row r="90821" spans="5:5">
      <c r="E90821" s="15"/>
    </row>
    <row r="90822" spans="5:5">
      <c r="E90822" s="15"/>
    </row>
    <row r="90823" spans="5:5">
      <c r="E90823" s="15"/>
    </row>
    <row r="90824" spans="5:5">
      <c r="E90824" s="15"/>
    </row>
    <row r="90825" spans="5:5">
      <c r="E90825" s="15"/>
    </row>
    <row r="90826" spans="5:5">
      <c r="E90826" s="15"/>
    </row>
    <row r="90827" spans="5:5">
      <c r="E90827" s="15"/>
    </row>
    <row r="90828" spans="5:5">
      <c r="E90828" s="15"/>
    </row>
    <row r="90829" spans="5:5">
      <c r="E90829" s="15"/>
    </row>
    <row r="90830" spans="5:5">
      <c r="E90830" s="15"/>
    </row>
    <row r="90831" spans="5:5">
      <c r="E90831" s="15"/>
    </row>
    <row r="90832" spans="5:5">
      <c r="E90832" s="15"/>
    </row>
    <row r="90833" spans="5:5">
      <c r="E90833" s="15"/>
    </row>
    <row r="90834" spans="5:5">
      <c r="E90834" s="15"/>
    </row>
    <row r="90835" spans="5:5">
      <c r="E90835" s="15"/>
    </row>
    <row r="90836" spans="5:5">
      <c r="E90836" s="15"/>
    </row>
    <row r="90837" spans="5:5">
      <c r="E90837" s="15"/>
    </row>
    <row r="90838" spans="5:5">
      <c r="E90838" s="15"/>
    </row>
    <row r="90839" spans="5:5">
      <c r="E90839" s="15"/>
    </row>
    <row r="90840" spans="5:5">
      <c r="E90840" s="15"/>
    </row>
    <row r="90841" spans="5:5">
      <c r="E90841" s="15"/>
    </row>
    <row r="90842" spans="5:5">
      <c r="E90842" s="15"/>
    </row>
    <row r="90843" spans="5:5">
      <c r="E90843" s="15"/>
    </row>
    <row r="90844" spans="5:5">
      <c r="E90844" s="15"/>
    </row>
    <row r="90845" spans="5:5">
      <c r="E90845" s="15"/>
    </row>
    <row r="90846" spans="5:5">
      <c r="E90846" s="15"/>
    </row>
    <row r="90847" spans="5:5">
      <c r="E90847" s="15"/>
    </row>
    <row r="90848" spans="5:5">
      <c r="E90848" s="15"/>
    </row>
    <row r="90849" spans="5:5">
      <c r="E90849" s="15"/>
    </row>
    <row r="90850" spans="5:5">
      <c r="E90850" s="15"/>
    </row>
    <row r="90851" spans="5:5">
      <c r="E90851" s="15"/>
    </row>
    <row r="90852" spans="5:5">
      <c r="E90852" s="15"/>
    </row>
    <row r="90853" spans="5:5">
      <c r="E90853" s="15"/>
    </row>
    <row r="90854" spans="5:5">
      <c r="E90854" s="15"/>
    </row>
    <row r="90855" spans="5:5">
      <c r="E90855" s="15"/>
    </row>
    <row r="90856" spans="5:5">
      <c r="E90856" s="15"/>
    </row>
    <row r="90857" spans="5:5">
      <c r="E90857" s="15"/>
    </row>
    <row r="90858" spans="5:5">
      <c r="E90858" s="15"/>
    </row>
    <row r="90859" spans="5:5">
      <c r="E90859" s="15"/>
    </row>
    <row r="90860" spans="5:5">
      <c r="E90860" s="15"/>
    </row>
    <row r="90861" spans="5:5">
      <c r="E90861" s="15"/>
    </row>
    <row r="90862" spans="5:5">
      <c r="E90862" s="15"/>
    </row>
    <row r="90863" spans="5:5">
      <c r="E90863" s="15"/>
    </row>
    <row r="90864" spans="5:5">
      <c r="E90864" s="15"/>
    </row>
    <row r="90865" spans="5:5">
      <c r="E90865" s="15"/>
    </row>
    <row r="90866" spans="5:5">
      <c r="E90866" s="15"/>
    </row>
    <row r="90867" spans="5:5">
      <c r="E90867" s="15"/>
    </row>
    <row r="90868" spans="5:5">
      <c r="E90868" s="15"/>
    </row>
    <row r="90869" spans="5:5">
      <c r="E90869" s="15"/>
    </row>
    <row r="90870" spans="5:5">
      <c r="E90870" s="15"/>
    </row>
    <row r="90871" spans="5:5">
      <c r="E90871" s="15"/>
    </row>
    <row r="90872" spans="5:5">
      <c r="E90872" s="15"/>
    </row>
    <row r="90873" spans="5:5">
      <c r="E90873" s="15"/>
    </row>
    <row r="90874" spans="5:5">
      <c r="E90874" s="15"/>
    </row>
    <row r="90875" spans="5:5">
      <c r="E90875" s="15"/>
    </row>
    <row r="90876" spans="5:5">
      <c r="E90876" s="15"/>
    </row>
    <row r="90877" spans="5:5">
      <c r="E90877" s="15"/>
    </row>
    <row r="90878" spans="5:5">
      <c r="E90878" s="15"/>
    </row>
    <row r="90879" spans="5:5">
      <c r="E90879" s="15"/>
    </row>
    <row r="90880" spans="5:5">
      <c r="E90880" s="15"/>
    </row>
    <row r="90881" spans="5:5">
      <c r="E90881" s="15"/>
    </row>
    <row r="90882" spans="5:5">
      <c r="E90882" s="15"/>
    </row>
    <row r="90883" spans="5:5">
      <c r="E90883" s="15"/>
    </row>
    <row r="90884" spans="5:5">
      <c r="E90884" s="15"/>
    </row>
    <row r="90885" spans="5:5">
      <c r="E90885" s="15"/>
    </row>
    <row r="90886" spans="5:5">
      <c r="E90886" s="15"/>
    </row>
    <row r="90887" spans="5:5">
      <c r="E90887" s="15"/>
    </row>
    <row r="90888" spans="5:5">
      <c r="E90888" s="15"/>
    </row>
    <row r="90889" spans="5:5">
      <c r="E90889" s="15"/>
    </row>
    <row r="90890" spans="5:5">
      <c r="E90890" s="15"/>
    </row>
    <row r="90891" spans="5:5">
      <c r="E90891" s="15"/>
    </row>
    <row r="90892" spans="5:5">
      <c r="E90892" s="15"/>
    </row>
    <row r="90893" spans="5:5">
      <c r="E90893" s="15"/>
    </row>
    <row r="90894" spans="5:5">
      <c r="E90894" s="15"/>
    </row>
    <row r="90895" spans="5:5">
      <c r="E90895" s="15"/>
    </row>
    <row r="90896" spans="5:5">
      <c r="E90896" s="15"/>
    </row>
    <row r="90897" spans="5:5">
      <c r="E90897" s="15"/>
    </row>
    <row r="90898" spans="5:5">
      <c r="E90898" s="15"/>
    </row>
    <row r="90899" spans="5:5">
      <c r="E90899" s="15"/>
    </row>
    <row r="90900" spans="5:5">
      <c r="E90900" s="15"/>
    </row>
    <row r="90901" spans="5:5">
      <c r="E90901" s="15"/>
    </row>
    <row r="90902" spans="5:5">
      <c r="E90902" s="15"/>
    </row>
    <row r="90903" spans="5:5">
      <c r="E90903" s="15"/>
    </row>
    <row r="90904" spans="5:5">
      <c r="E90904" s="15"/>
    </row>
    <row r="90905" spans="5:5">
      <c r="E90905" s="15"/>
    </row>
    <row r="90906" spans="5:5">
      <c r="E90906" s="15"/>
    </row>
    <row r="90907" spans="5:5">
      <c r="E90907" s="15"/>
    </row>
    <row r="90908" spans="5:5">
      <c r="E90908" s="15"/>
    </row>
    <row r="90909" spans="5:5">
      <c r="E90909" s="15"/>
    </row>
    <row r="90910" spans="5:5">
      <c r="E90910" s="15"/>
    </row>
    <row r="90911" spans="5:5">
      <c r="E90911" s="15"/>
    </row>
    <row r="90912" spans="5:5">
      <c r="E90912" s="15"/>
    </row>
    <row r="90913" spans="5:5">
      <c r="E90913" s="15"/>
    </row>
    <row r="90914" spans="5:5">
      <c r="E90914" s="15"/>
    </row>
    <row r="90915" spans="5:5">
      <c r="E90915" s="15"/>
    </row>
    <row r="90916" spans="5:5">
      <c r="E90916" s="15"/>
    </row>
    <row r="90917" spans="5:5">
      <c r="E90917" s="15"/>
    </row>
    <row r="90918" spans="5:5">
      <c r="E90918" s="15"/>
    </row>
    <row r="90919" spans="5:5">
      <c r="E90919" s="15"/>
    </row>
    <row r="90920" spans="5:5">
      <c r="E90920" s="15"/>
    </row>
    <row r="90921" spans="5:5">
      <c r="E90921" s="15"/>
    </row>
    <row r="90922" spans="5:5">
      <c r="E90922" s="15"/>
    </row>
    <row r="90923" spans="5:5">
      <c r="E90923" s="15"/>
    </row>
    <row r="90924" spans="5:5">
      <c r="E90924" s="15"/>
    </row>
    <row r="90925" spans="5:5">
      <c r="E90925" s="15"/>
    </row>
    <row r="90926" spans="5:5">
      <c r="E90926" s="15"/>
    </row>
    <row r="90927" spans="5:5">
      <c r="E90927" s="15"/>
    </row>
    <row r="90928" spans="5:5">
      <c r="E90928" s="15"/>
    </row>
    <row r="90929" spans="5:5">
      <c r="E90929" s="15"/>
    </row>
    <row r="90930" spans="5:5">
      <c r="E90930" s="15"/>
    </row>
    <row r="90931" spans="5:5">
      <c r="E90931" s="15"/>
    </row>
    <row r="90932" spans="5:5">
      <c r="E90932" s="15"/>
    </row>
    <row r="90933" spans="5:5">
      <c r="E90933" s="15"/>
    </row>
    <row r="90934" spans="5:5">
      <c r="E90934" s="15"/>
    </row>
    <row r="90935" spans="5:5">
      <c r="E90935" s="15"/>
    </row>
    <row r="90936" spans="5:5">
      <c r="E90936" s="15"/>
    </row>
    <row r="90937" spans="5:5">
      <c r="E90937" s="15"/>
    </row>
    <row r="90938" spans="5:5">
      <c r="E90938" s="15"/>
    </row>
    <row r="90939" spans="5:5">
      <c r="E90939" s="15"/>
    </row>
    <row r="90940" spans="5:5">
      <c r="E90940" s="15"/>
    </row>
    <row r="90941" spans="5:5">
      <c r="E90941" s="15"/>
    </row>
    <row r="90942" spans="5:5">
      <c r="E90942" s="15"/>
    </row>
    <row r="90943" spans="5:5">
      <c r="E90943" s="15"/>
    </row>
    <row r="90944" spans="5:5">
      <c r="E90944" s="15"/>
    </row>
    <row r="90945" spans="5:5">
      <c r="E90945" s="15"/>
    </row>
    <row r="90946" spans="5:5">
      <c r="E90946" s="15"/>
    </row>
    <row r="90947" spans="5:5">
      <c r="E90947" s="15"/>
    </row>
    <row r="90948" spans="5:5">
      <c r="E90948" s="15"/>
    </row>
    <row r="90949" spans="5:5">
      <c r="E90949" s="15"/>
    </row>
    <row r="90950" spans="5:5">
      <c r="E90950" s="15"/>
    </row>
    <row r="90951" spans="5:5">
      <c r="E90951" s="15"/>
    </row>
    <row r="90952" spans="5:5">
      <c r="E90952" s="15"/>
    </row>
    <row r="90953" spans="5:5">
      <c r="E90953" s="15"/>
    </row>
    <row r="90954" spans="5:5">
      <c r="E90954" s="15"/>
    </row>
    <row r="90955" spans="5:5">
      <c r="E90955" s="15"/>
    </row>
    <row r="90956" spans="5:5">
      <c r="E90956" s="15"/>
    </row>
    <row r="90957" spans="5:5">
      <c r="E90957" s="15"/>
    </row>
    <row r="90958" spans="5:5">
      <c r="E90958" s="15"/>
    </row>
    <row r="90959" spans="5:5">
      <c r="E90959" s="15"/>
    </row>
    <row r="90960" spans="5:5">
      <c r="E90960" s="15"/>
    </row>
    <row r="90961" spans="5:5">
      <c r="E90961" s="15"/>
    </row>
    <row r="90962" spans="5:5">
      <c r="E90962" s="15"/>
    </row>
    <row r="90963" spans="5:5">
      <c r="E90963" s="15"/>
    </row>
    <row r="90964" spans="5:5">
      <c r="E90964" s="15"/>
    </row>
    <row r="90965" spans="5:5">
      <c r="E90965" s="15"/>
    </row>
    <row r="90966" spans="5:5">
      <c r="E90966" s="15"/>
    </row>
    <row r="90967" spans="5:5">
      <c r="E90967" s="15"/>
    </row>
    <row r="90968" spans="5:5">
      <c r="E90968" s="15"/>
    </row>
    <row r="90969" spans="5:5">
      <c r="E90969" s="15"/>
    </row>
    <row r="90970" spans="5:5">
      <c r="E90970" s="15"/>
    </row>
    <row r="90971" spans="5:5">
      <c r="E90971" s="15"/>
    </row>
    <row r="90972" spans="5:5">
      <c r="E90972" s="15"/>
    </row>
    <row r="90973" spans="5:5">
      <c r="E90973" s="15"/>
    </row>
    <row r="90974" spans="5:5">
      <c r="E90974" s="15"/>
    </row>
    <row r="90975" spans="5:5">
      <c r="E90975" s="15"/>
    </row>
    <row r="90976" spans="5:5">
      <c r="E90976" s="15"/>
    </row>
    <row r="90977" spans="5:5">
      <c r="E90977" s="15"/>
    </row>
    <row r="90978" spans="5:5">
      <c r="E90978" s="15"/>
    </row>
    <row r="90979" spans="5:5">
      <c r="E90979" s="15"/>
    </row>
    <row r="90980" spans="5:5">
      <c r="E90980" s="15"/>
    </row>
    <row r="90981" spans="5:5">
      <c r="E90981" s="15"/>
    </row>
    <row r="90982" spans="5:5">
      <c r="E90982" s="15"/>
    </row>
    <row r="90983" spans="5:5">
      <c r="E90983" s="15"/>
    </row>
    <row r="90984" spans="5:5">
      <c r="E90984" s="15"/>
    </row>
    <row r="90985" spans="5:5">
      <c r="E90985" s="15"/>
    </row>
    <row r="90986" spans="5:5">
      <c r="E90986" s="15"/>
    </row>
    <row r="90987" spans="5:5">
      <c r="E90987" s="15"/>
    </row>
    <row r="90988" spans="5:5">
      <c r="E90988" s="15"/>
    </row>
    <row r="90989" spans="5:5">
      <c r="E90989" s="15"/>
    </row>
    <row r="90990" spans="5:5">
      <c r="E90990" s="15"/>
    </row>
    <row r="90991" spans="5:5">
      <c r="E90991" s="15"/>
    </row>
    <row r="90992" spans="5:5">
      <c r="E90992" s="15"/>
    </row>
    <row r="90993" spans="5:5">
      <c r="E90993" s="15"/>
    </row>
    <row r="90994" spans="5:5">
      <c r="E90994" s="15"/>
    </row>
    <row r="90995" spans="5:5">
      <c r="E90995" s="15"/>
    </row>
    <row r="90996" spans="5:5">
      <c r="E90996" s="15"/>
    </row>
    <row r="90997" spans="5:5">
      <c r="E90997" s="15"/>
    </row>
    <row r="90998" spans="5:5">
      <c r="E90998" s="15"/>
    </row>
    <row r="90999" spans="5:5">
      <c r="E90999" s="15"/>
    </row>
    <row r="91000" spans="5:5">
      <c r="E91000" s="15"/>
    </row>
    <row r="91001" spans="5:5">
      <c r="E91001" s="15"/>
    </row>
    <row r="91002" spans="5:5">
      <c r="E91002" s="15"/>
    </row>
    <row r="91003" spans="5:5">
      <c r="E91003" s="15"/>
    </row>
    <row r="91004" spans="5:5">
      <c r="E91004" s="15"/>
    </row>
    <row r="91005" spans="5:5">
      <c r="E91005" s="15"/>
    </row>
    <row r="91006" spans="5:5">
      <c r="E91006" s="15"/>
    </row>
    <row r="91007" spans="5:5">
      <c r="E91007" s="15"/>
    </row>
    <row r="91008" spans="5:5">
      <c r="E91008" s="15"/>
    </row>
    <row r="91009" spans="5:5">
      <c r="E91009" s="15"/>
    </row>
    <row r="91010" spans="5:5">
      <c r="E91010" s="15"/>
    </row>
    <row r="91011" spans="5:5">
      <c r="E91011" s="15"/>
    </row>
    <row r="91012" spans="5:5">
      <c r="E91012" s="15"/>
    </row>
    <row r="91013" spans="5:5">
      <c r="E91013" s="15"/>
    </row>
    <row r="91014" spans="5:5">
      <c r="E91014" s="15"/>
    </row>
    <row r="91015" spans="5:5">
      <c r="E91015" s="15"/>
    </row>
    <row r="91016" spans="5:5">
      <c r="E91016" s="15"/>
    </row>
    <row r="91017" spans="5:5">
      <c r="E91017" s="15"/>
    </row>
    <row r="91018" spans="5:5">
      <c r="E91018" s="15"/>
    </row>
    <row r="91019" spans="5:5">
      <c r="E91019" s="15"/>
    </row>
    <row r="91020" spans="5:5">
      <c r="E91020" s="15"/>
    </row>
    <row r="91021" spans="5:5">
      <c r="E91021" s="15"/>
    </row>
    <row r="91022" spans="5:5">
      <c r="E91022" s="15"/>
    </row>
    <row r="91023" spans="5:5">
      <c r="E91023" s="15"/>
    </row>
    <row r="91024" spans="5:5">
      <c r="E91024" s="15"/>
    </row>
    <row r="91025" spans="5:5">
      <c r="E91025" s="15"/>
    </row>
    <row r="91026" spans="5:5">
      <c r="E91026" s="15"/>
    </row>
    <row r="91027" spans="5:5">
      <c r="E91027" s="15"/>
    </row>
    <row r="91028" spans="5:5">
      <c r="E91028" s="15"/>
    </row>
    <row r="91029" spans="5:5">
      <c r="E91029" s="15"/>
    </row>
    <row r="91030" spans="5:5">
      <c r="E91030" s="15"/>
    </row>
    <row r="91031" spans="5:5">
      <c r="E91031" s="15"/>
    </row>
    <row r="91032" spans="5:5">
      <c r="E91032" s="15"/>
    </row>
    <row r="91033" spans="5:5">
      <c r="E91033" s="15"/>
    </row>
    <row r="91034" spans="5:5">
      <c r="E91034" s="15"/>
    </row>
    <row r="91035" spans="5:5">
      <c r="E91035" s="15"/>
    </row>
    <row r="91036" spans="5:5">
      <c r="E91036" s="15"/>
    </row>
    <row r="91037" spans="5:5">
      <c r="E91037" s="15"/>
    </row>
    <row r="91038" spans="5:5">
      <c r="E91038" s="15"/>
    </row>
    <row r="91039" spans="5:5">
      <c r="E91039" s="15"/>
    </row>
    <row r="91040" spans="5:5">
      <c r="E91040" s="15"/>
    </row>
    <row r="91041" spans="5:5">
      <c r="E91041" s="15"/>
    </row>
    <row r="91042" spans="5:5">
      <c r="E91042" s="15"/>
    </row>
    <row r="91043" spans="5:5">
      <c r="E91043" s="15"/>
    </row>
    <row r="91044" spans="5:5">
      <c r="E91044" s="15"/>
    </row>
    <row r="91045" spans="5:5">
      <c r="E91045" s="15"/>
    </row>
    <row r="91046" spans="5:5">
      <c r="E91046" s="15"/>
    </row>
    <row r="91047" spans="5:5">
      <c r="E91047" s="15"/>
    </row>
    <row r="91048" spans="5:5">
      <c r="E91048" s="15"/>
    </row>
    <row r="91049" spans="5:5">
      <c r="E91049" s="15"/>
    </row>
    <row r="91050" spans="5:5">
      <c r="E91050" s="15"/>
    </row>
    <row r="91051" spans="5:5">
      <c r="E91051" s="15"/>
    </row>
    <row r="91052" spans="5:5">
      <c r="E91052" s="15"/>
    </row>
    <row r="91053" spans="5:5">
      <c r="E91053" s="15"/>
    </row>
    <row r="91054" spans="5:5">
      <c r="E91054" s="15"/>
    </row>
    <row r="91055" spans="5:5">
      <c r="E91055" s="15"/>
    </row>
    <row r="91056" spans="5:5">
      <c r="E91056" s="15"/>
    </row>
    <row r="91057" spans="5:5">
      <c r="E91057" s="15"/>
    </row>
    <row r="91058" spans="5:5">
      <c r="E91058" s="15"/>
    </row>
    <row r="91059" spans="5:5">
      <c r="E91059" s="15"/>
    </row>
    <row r="91060" spans="5:5">
      <c r="E91060" s="15"/>
    </row>
    <row r="91061" spans="5:5">
      <c r="E91061" s="15"/>
    </row>
    <row r="91062" spans="5:5">
      <c r="E91062" s="15"/>
    </row>
    <row r="91063" spans="5:5">
      <c r="E91063" s="15"/>
    </row>
    <row r="91064" spans="5:5">
      <c r="E91064" s="15"/>
    </row>
    <row r="91065" spans="5:5">
      <c r="E91065" s="15"/>
    </row>
    <row r="91066" spans="5:5">
      <c r="E91066" s="15"/>
    </row>
    <row r="91067" spans="5:5">
      <c r="E91067" s="15"/>
    </row>
    <row r="91068" spans="5:5">
      <c r="E91068" s="15"/>
    </row>
    <row r="91069" spans="5:5">
      <c r="E91069" s="15"/>
    </row>
    <row r="91070" spans="5:5">
      <c r="E91070" s="15"/>
    </row>
    <row r="91071" spans="5:5">
      <c r="E91071" s="15"/>
    </row>
    <row r="91072" spans="5:5">
      <c r="E91072" s="15"/>
    </row>
    <row r="91073" spans="5:5">
      <c r="E91073" s="15"/>
    </row>
    <row r="91074" spans="5:5">
      <c r="E91074" s="15"/>
    </row>
    <row r="91075" spans="5:5">
      <c r="E91075" s="15"/>
    </row>
    <row r="91076" spans="5:5">
      <c r="E91076" s="15"/>
    </row>
    <row r="91077" spans="5:5">
      <c r="E91077" s="15"/>
    </row>
    <row r="91078" spans="5:5">
      <c r="E91078" s="15"/>
    </row>
    <row r="91079" spans="5:5">
      <c r="E91079" s="15"/>
    </row>
    <row r="91080" spans="5:5">
      <c r="E91080" s="15"/>
    </row>
    <row r="91081" spans="5:5">
      <c r="E91081" s="15"/>
    </row>
    <row r="91082" spans="5:5">
      <c r="E91082" s="15"/>
    </row>
    <row r="91083" spans="5:5">
      <c r="E91083" s="15"/>
    </row>
    <row r="91084" spans="5:5">
      <c r="E91084" s="15"/>
    </row>
    <row r="91085" spans="5:5">
      <c r="E91085" s="15"/>
    </row>
    <row r="91086" spans="5:5">
      <c r="E91086" s="15"/>
    </row>
    <row r="91087" spans="5:5">
      <c r="E91087" s="15"/>
    </row>
    <row r="91088" spans="5:5">
      <c r="E91088" s="15"/>
    </row>
    <row r="91089" spans="5:5">
      <c r="E91089" s="15"/>
    </row>
    <row r="91090" spans="5:5">
      <c r="E91090" s="15"/>
    </row>
    <row r="91091" spans="5:5">
      <c r="E91091" s="15"/>
    </row>
    <row r="91092" spans="5:5">
      <c r="E91092" s="15"/>
    </row>
    <row r="91093" spans="5:5">
      <c r="E91093" s="15"/>
    </row>
    <row r="91094" spans="5:5">
      <c r="E91094" s="15"/>
    </row>
    <row r="91095" spans="5:5">
      <c r="E91095" s="15"/>
    </row>
    <row r="91096" spans="5:5">
      <c r="E91096" s="15"/>
    </row>
    <row r="91097" spans="5:5">
      <c r="E91097" s="15"/>
    </row>
    <row r="91098" spans="5:5">
      <c r="E91098" s="15"/>
    </row>
    <row r="91099" spans="5:5">
      <c r="E91099" s="15"/>
    </row>
    <row r="91100" spans="5:5">
      <c r="E91100" s="15"/>
    </row>
    <row r="91101" spans="5:5">
      <c r="E91101" s="15"/>
    </row>
    <row r="91102" spans="5:5">
      <c r="E91102" s="15"/>
    </row>
    <row r="91103" spans="5:5">
      <c r="E91103" s="15"/>
    </row>
    <row r="91104" spans="5:5">
      <c r="E91104" s="15"/>
    </row>
    <row r="91105" spans="5:5">
      <c r="E91105" s="15"/>
    </row>
    <row r="91106" spans="5:5">
      <c r="E91106" s="15"/>
    </row>
    <row r="91107" spans="5:5">
      <c r="E91107" s="15"/>
    </row>
    <row r="91108" spans="5:5">
      <c r="E91108" s="15"/>
    </row>
    <row r="91109" spans="5:5">
      <c r="E91109" s="15"/>
    </row>
    <row r="91110" spans="5:5">
      <c r="E91110" s="15"/>
    </row>
    <row r="91111" spans="5:5">
      <c r="E91111" s="15"/>
    </row>
    <row r="91112" spans="5:5">
      <c r="E91112" s="15"/>
    </row>
    <row r="91113" spans="5:5">
      <c r="E91113" s="15"/>
    </row>
    <row r="91114" spans="5:5">
      <c r="E91114" s="15"/>
    </row>
    <row r="91115" spans="5:5">
      <c r="E91115" s="15"/>
    </row>
    <row r="91116" spans="5:5">
      <c r="E91116" s="15"/>
    </row>
    <row r="91117" spans="5:5">
      <c r="E91117" s="15"/>
    </row>
    <row r="91118" spans="5:5">
      <c r="E91118" s="15"/>
    </row>
    <row r="91119" spans="5:5">
      <c r="E91119" s="15"/>
    </row>
    <row r="91120" spans="5:5">
      <c r="E91120" s="15"/>
    </row>
    <row r="91121" spans="5:5">
      <c r="E91121" s="15"/>
    </row>
    <row r="91122" spans="5:5">
      <c r="E91122" s="15"/>
    </row>
    <row r="91123" spans="5:5">
      <c r="E91123" s="15"/>
    </row>
    <row r="91124" spans="5:5">
      <c r="E91124" s="15"/>
    </row>
    <row r="91125" spans="5:5">
      <c r="E91125" s="15"/>
    </row>
    <row r="91126" spans="5:5">
      <c r="E91126" s="15"/>
    </row>
    <row r="91127" spans="5:5">
      <c r="E91127" s="15"/>
    </row>
    <row r="91128" spans="5:5">
      <c r="E91128" s="15"/>
    </row>
    <row r="91129" spans="5:5">
      <c r="E91129" s="15"/>
    </row>
    <row r="91130" spans="5:5">
      <c r="E91130" s="15"/>
    </row>
    <row r="91131" spans="5:5">
      <c r="E91131" s="15"/>
    </row>
    <row r="91132" spans="5:5">
      <c r="E91132" s="15"/>
    </row>
    <row r="91133" spans="5:5">
      <c r="E91133" s="15"/>
    </row>
    <row r="91134" spans="5:5">
      <c r="E91134" s="15"/>
    </row>
    <row r="91135" spans="5:5">
      <c r="E91135" s="15"/>
    </row>
    <row r="91136" spans="5:5">
      <c r="E91136" s="15"/>
    </row>
    <row r="91137" spans="5:5">
      <c r="E91137" s="15"/>
    </row>
    <row r="91138" spans="5:5">
      <c r="E91138" s="15"/>
    </row>
    <row r="91139" spans="5:5">
      <c r="E91139" s="15"/>
    </row>
    <row r="91140" spans="5:5">
      <c r="E91140" s="15"/>
    </row>
    <row r="91141" spans="5:5">
      <c r="E91141" s="15"/>
    </row>
    <row r="91142" spans="5:5">
      <c r="E91142" s="15"/>
    </row>
    <row r="91143" spans="5:5">
      <c r="E91143" s="15"/>
    </row>
    <row r="91144" spans="5:5">
      <c r="E91144" s="15"/>
    </row>
    <row r="91145" spans="5:5">
      <c r="E91145" s="15"/>
    </row>
    <row r="91146" spans="5:5">
      <c r="E91146" s="15"/>
    </row>
    <row r="91147" spans="5:5">
      <c r="E91147" s="15"/>
    </row>
    <row r="91148" spans="5:5">
      <c r="E91148" s="15"/>
    </row>
    <row r="91149" spans="5:5">
      <c r="E91149" s="15"/>
    </row>
    <row r="91150" spans="5:5">
      <c r="E91150" s="15"/>
    </row>
    <row r="91151" spans="5:5">
      <c r="E91151" s="15"/>
    </row>
    <row r="91152" spans="5:5">
      <c r="E91152" s="15"/>
    </row>
    <row r="91153" spans="5:5">
      <c r="E91153" s="15"/>
    </row>
    <row r="91154" spans="5:5">
      <c r="E91154" s="15"/>
    </row>
    <row r="91155" spans="5:5">
      <c r="E91155" s="15"/>
    </row>
    <row r="91156" spans="5:5">
      <c r="E91156" s="15"/>
    </row>
    <row r="91157" spans="5:5">
      <c r="E91157" s="15"/>
    </row>
    <row r="91158" spans="5:5">
      <c r="E91158" s="15"/>
    </row>
    <row r="91159" spans="5:5">
      <c r="E91159" s="15"/>
    </row>
    <row r="91160" spans="5:5">
      <c r="E91160" s="15"/>
    </row>
    <row r="91161" spans="5:5">
      <c r="E91161" s="15"/>
    </row>
    <row r="91162" spans="5:5">
      <c r="E91162" s="15"/>
    </row>
    <row r="91163" spans="5:5">
      <c r="E91163" s="15"/>
    </row>
    <row r="91164" spans="5:5">
      <c r="E91164" s="15"/>
    </row>
    <row r="91165" spans="5:5">
      <c r="E91165" s="15"/>
    </row>
    <row r="91166" spans="5:5">
      <c r="E91166" s="15"/>
    </row>
    <row r="91167" spans="5:5">
      <c r="E91167" s="15"/>
    </row>
    <row r="91168" spans="5:5">
      <c r="E91168" s="15"/>
    </row>
    <row r="91169" spans="5:5">
      <c r="E91169" s="15"/>
    </row>
    <row r="91170" spans="5:5">
      <c r="E91170" s="15"/>
    </row>
    <row r="91171" spans="5:5">
      <c r="E91171" s="15"/>
    </row>
    <row r="91172" spans="5:5">
      <c r="E91172" s="15"/>
    </row>
    <row r="91173" spans="5:5">
      <c r="E91173" s="15"/>
    </row>
    <row r="91174" spans="5:5">
      <c r="E91174" s="15"/>
    </row>
    <row r="91175" spans="5:5">
      <c r="E91175" s="15"/>
    </row>
    <row r="91176" spans="5:5">
      <c r="E91176" s="15"/>
    </row>
    <row r="91177" spans="5:5">
      <c r="E91177" s="15"/>
    </row>
    <row r="91178" spans="5:5">
      <c r="E91178" s="15"/>
    </row>
    <row r="91179" spans="5:5">
      <c r="E91179" s="15"/>
    </row>
    <row r="91180" spans="5:5">
      <c r="E91180" s="15"/>
    </row>
    <row r="91181" spans="5:5">
      <c r="E91181" s="15"/>
    </row>
    <row r="91182" spans="5:5">
      <c r="E91182" s="15"/>
    </row>
    <row r="91183" spans="5:5">
      <c r="E91183" s="15"/>
    </row>
    <row r="91184" spans="5:5">
      <c r="E91184" s="15"/>
    </row>
    <row r="91185" spans="5:5">
      <c r="E91185" s="15"/>
    </row>
    <row r="91186" spans="5:5">
      <c r="E91186" s="15"/>
    </row>
    <row r="91187" spans="5:5">
      <c r="E91187" s="15"/>
    </row>
    <row r="91188" spans="5:5">
      <c r="E91188" s="15"/>
    </row>
    <row r="91189" spans="5:5">
      <c r="E91189" s="15"/>
    </row>
    <row r="91190" spans="5:5">
      <c r="E91190" s="15"/>
    </row>
    <row r="91191" spans="5:5">
      <c r="E91191" s="15"/>
    </row>
    <row r="91192" spans="5:5">
      <c r="E91192" s="15"/>
    </row>
    <row r="91193" spans="5:5">
      <c r="E91193" s="15"/>
    </row>
    <row r="91194" spans="5:5">
      <c r="E91194" s="15"/>
    </row>
    <row r="91195" spans="5:5">
      <c r="E91195" s="15"/>
    </row>
    <row r="91196" spans="5:5">
      <c r="E91196" s="15"/>
    </row>
    <row r="91197" spans="5:5">
      <c r="E91197" s="15"/>
    </row>
    <row r="91198" spans="5:5">
      <c r="E91198" s="15"/>
    </row>
    <row r="91199" spans="5:5">
      <c r="E91199" s="15"/>
    </row>
    <row r="91200" spans="5:5">
      <c r="E91200" s="15"/>
    </row>
    <row r="91201" spans="5:5">
      <c r="E91201" s="15"/>
    </row>
    <row r="91202" spans="5:5">
      <c r="E91202" s="15"/>
    </row>
    <row r="91203" spans="5:5">
      <c r="E91203" s="15"/>
    </row>
    <row r="91204" spans="5:5">
      <c r="E91204" s="15"/>
    </row>
    <row r="91205" spans="5:5">
      <c r="E91205" s="15"/>
    </row>
    <row r="91206" spans="5:5">
      <c r="E91206" s="15"/>
    </row>
    <row r="91207" spans="5:5">
      <c r="E91207" s="15"/>
    </row>
    <row r="91208" spans="5:5">
      <c r="E91208" s="15"/>
    </row>
    <row r="91209" spans="5:5">
      <c r="E91209" s="15"/>
    </row>
    <row r="91210" spans="5:5">
      <c r="E91210" s="15"/>
    </row>
    <row r="91211" spans="5:5">
      <c r="E91211" s="15"/>
    </row>
    <row r="91212" spans="5:5">
      <c r="E91212" s="15"/>
    </row>
    <row r="91213" spans="5:5">
      <c r="E91213" s="15"/>
    </row>
    <row r="91214" spans="5:5">
      <c r="E91214" s="15"/>
    </row>
    <row r="91215" spans="5:5">
      <c r="E91215" s="15"/>
    </row>
    <row r="91216" spans="5:5">
      <c r="E91216" s="15"/>
    </row>
    <row r="91217" spans="5:5">
      <c r="E91217" s="15"/>
    </row>
    <row r="91218" spans="5:5">
      <c r="E91218" s="15"/>
    </row>
    <row r="91219" spans="5:5">
      <c r="E91219" s="15"/>
    </row>
    <row r="91220" spans="5:5">
      <c r="E91220" s="15"/>
    </row>
    <row r="91221" spans="5:5">
      <c r="E91221" s="15"/>
    </row>
    <row r="91222" spans="5:5">
      <c r="E91222" s="15"/>
    </row>
    <row r="91223" spans="5:5">
      <c r="E91223" s="15"/>
    </row>
    <row r="91224" spans="5:5">
      <c r="E91224" s="15"/>
    </row>
    <row r="91225" spans="5:5">
      <c r="E91225" s="15"/>
    </row>
    <row r="91226" spans="5:5">
      <c r="E91226" s="15"/>
    </row>
    <row r="91227" spans="5:5">
      <c r="E91227" s="15"/>
    </row>
    <row r="91228" spans="5:5">
      <c r="E91228" s="15"/>
    </row>
    <row r="91229" spans="5:5">
      <c r="E91229" s="15"/>
    </row>
    <row r="91230" spans="5:5">
      <c r="E91230" s="15"/>
    </row>
    <row r="91231" spans="5:5">
      <c r="E91231" s="15"/>
    </row>
    <row r="91232" spans="5:5">
      <c r="E91232" s="15"/>
    </row>
    <row r="91233" spans="5:5">
      <c r="E91233" s="15"/>
    </row>
    <row r="91234" spans="5:5">
      <c r="E91234" s="15"/>
    </row>
    <row r="91235" spans="5:5">
      <c r="E91235" s="15"/>
    </row>
    <row r="91236" spans="5:5">
      <c r="E91236" s="15"/>
    </row>
    <row r="91237" spans="5:5">
      <c r="E91237" s="15"/>
    </row>
    <row r="91238" spans="5:5">
      <c r="E91238" s="15"/>
    </row>
    <row r="91239" spans="5:5">
      <c r="E91239" s="15"/>
    </row>
    <row r="91240" spans="5:5">
      <c r="E91240" s="15"/>
    </row>
    <row r="91241" spans="5:5">
      <c r="E91241" s="15"/>
    </row>
    <row r="91242" spans="5:5">
      <c r="E91242" s="15"/>
    </row>
    <row r="91243" spans="5:5">
      <c r="E91243" s="15"/>
    </row>
    <row r="91244" spans="5:5">
      <c r="E91244" s="15"/>
    </row>
    <row r="91245" spans="5:5">
      <c r="E91245" s="15"/>
    </row>
    <row r="91246" spans="5:5">
      <c r="E91246" s="15"/>
    </row>
    <row r="91247" spans="5:5">
      <c r="E91247" s="15"/>
    </row>
    <row r="91248" spans="5:5">
      <c r="E91248" s="15"/>
    </row>
    <row r="91249" spans="5:5">
      <c r="E91249" s="15"/>
    </row>
    <row r="91250" spans="5:5">
      <c r="E91250" s="15"/>
    </row>
    <row r="91251" spans="5:5">
      <c r="E91251" s="15"/>
    </row>
    <row r="91252" spans="5:5">
      <c r="E91252" s="15"/>
    </row>
    <row r="91253" spans="5:5">
      <c r="E91253" s="15"/>
    </row>
    <row r="91254" spans="5:5">
      <c r="E91254" s="15"/>
    </row>
    <row r="91255" spans="5:5">
      <c r="E91255" s="15"/>
    </row>
    <row r="91256" spans="5:5">
      <c r="E91256" s="15"/>
    </row>
    <row r="91257" spans="5:5">
      <c r="E91257" s="15"/>
    </row>
    <row r="91258" spans="5:5">
      <c r="E91258" s="15"/>
    </row>
    <row r="91259" spans="5:5">
      <c r="E91259" s="15"/>
    </row>
    <row r="91260" spans="5:5">
      <c r="E91260" s="15"/>
    </row>
    <row r="91261" spans="5:5">
      <c r="E91261" s="15"/>
    </row>
    <row r="91262" spans="5:5">
      <c r="E91262" s="15"/>
    </row>
    <row r="91263" spans="5:5">
      <c r="E91263" s="15"/>
    </row>
    <row r="91264" spans="5:5">
      <c r="E91264" s="15"/>
    </row>
    <row r="91265" spans="5:5">
      <c r="E91265" s="15"/>
    </row>
    <row r="91266" spans="5:5">
      <c r="E91266" s="15"/>
    </row>
    <row r="91267" spans="5:5">
      <c r="E91267" s="15"/>
    </row>
    <row r="91268" spans="5:5">
      <c r="E91268" s="15"/>
    </row>
    <row r="91269" spans="5:5">
      <c r="E91269" s="15"/>
    </row>
    <row r="91270" spans="5:5">
      <c r="E91270" s="15"/>
    </row>
    <row r="91271" spans="5:5">
      <c r="E91271" s="15"/>
    </row>
    <row r="91272" spans="5:5">
      <c r="E91272" s="15"/>
    </row>
    <row r="91273" spans="5:5">
      <c r="E91273" s="15"/>
    </row>
    <row r="91274" spans="5:5">
      <c r="E91274" s="15"/>
    </row>
    <row r="91275" spans="5:5">
      <c r="E91275" s="15"/>
    </row>
    <row r="91276" spans="5:5">
      <c r="E91276" s="15"/>
    </row>
    <row r="91277" spans="5:5">
      <c r="E91277" s="15"/>
    </row>
    <row r="91278" spans="5:5">
      <c r="E91278" s="15"/>
    </row>
    <row r="91279" spans="5:5">
      <c r="E91279" s="15"/>
    </row>
    <row r="91280" spans="5:5">
      <c r="E91280" s="15"/>
    </row>
    <row r="91281" spans="5:5">
      <c r="E91281" s="15"/>
    </row>
    <row r="91282" spans="5:5">
      <c r="E91282" s="15"/>
    </row>
    <row r="91283" spans="5:5">
      <c r="E91283" s="15"/>
    </row>
    <row r="91284" spans="5:5">
      <c r="E91284" s="15"/>
    </row>
    <row r="91285" spans="5:5">
      <c r="E91285" s="15"/>
    </row>
    <row r="91286" spans="5:5">
      <c r="E91286" s="15"/>
    </row>
    <row r="91287" spans="5:5">
      <c r="E91287" s="15"/>
    </row>
    <row r="91288" spans="5:5">
      <c r="E91288" s="15"/>
    </row>
    <row r="91289" spans="5:5">
      <c r="E91289" s="15"/>
    </row>
    <row r="91290" spans="5:5">
      <c r="E91290" s="15"/>
    </row>
    <row r="91291" spans="5:5">
      <c r="E91291" s="15"/>
    </row>
    <row r="91292" spans="5:5">
      <c r="E91292" s="15"/>
    </row>
    <row r="91293" spans="5:5">
      <c r="E91293" s="15"/>
    </row>
    <row r="91294" spans="5:5">
      <c r="E91294" s="15"/>
    </row>
    <row r="91295" spans="5:5">
      <c r="E91295" s="15"/>
    </row>
    <row r="91296" spans="5:5">
      <c r="E91296" s="15"/>
    </row>
    <row r="91297" spans="5:5">
      <c r="E91297" s="15"/>
    </row>
    <row r="91298" spans="5:5">
      <c r="E91298" s="15"/>
    </row>
    <row r="91299" spans="5:5">
      <c r="E91299" s="15"/>
    </row>
    <row r="91300" spans="5:5">
      <c r="E91300" s="15"/>
    </row>
    <row r="91301" spans="5:5">
      <c r="E91301" s="15"/>
    </row>
    <row r="91302" spans="5:5">
      <c r="E91302" s="15"/>
    </row>
    <row r="91303" spans="5:5">
      <c r="E91303" s="15"/>
    </row>
    <row r="91304" spans="5:5">
      <c r="E91304" s="15"/>
    </row>
    <row r="91305" spans="5:5">
      <c r="E91305" s="15"/>
    </row>
    <row r="91306" spans="5:5">
      <c r="E91306" s="15"/>
    </row>
    <row r="91307" spans="5:5">
      <c r="E91307" s="15"/>
    </row>
    <row r="91308" spans="5:5">
      <c r="E91308" s="15"/>
    </row>
    <row r="91309" spans="5:5">
      <c r="E91309" s="15"/>
    </row>
    <row r="91310" spans="5:5">
      <c r="E91310" s="15"/>
    </row>
    <row r="91311" spans="5:5">
      <c r="E91311" s="15"/>
    </row>
    <row r="91312" spans="5:5">
      <c r="E91312" s="15"/>
    </row>
    <row r="91313" spans="5:5">
      <c r="E91313" s="15"/>
    </row>
    <row r="91314" spans="5:5">
      <c r="E91314" s="15"/>
    </row>
    <row r="91315" spans="5:5">
      <c r="E91315" s="15"/>
    </row>
    <row r="91316" spans="5:5">
      <c r="E91316" s="15"/>
    </row>
    <row r="91317" spans="5:5">
      <c r="E91317" s="15"/>
    </row>
    <row r="91318" spans="5:5">
      <c r="E91318" s="15"/>
    </row>
    <row r="91319" spans="5:5">
      <c r="E91319" s="15"/>
    </row>
    <row r="91320" spans="5:5">
      <c r="E91320" s="15"/>
    </row>
    <row r="91321" spans="5:5">
      <c r="E91321" s="15"/>
    </row>
    <row r="91322" spans="5:5">
      <c r="E91322" s="15"/>
    </row>
    <row r="91323" spans="5:5">
      <c r="E91323" s="15"/>
    </row>
    <row r="91324" spans="5:5">
      <c r="E91324" s="15"/>
    </row>
    <row r="91325" spans="5:5">
      <c r="E91325" s="15"/>
    </row>
    <row r="91326" spans="5:5">
      <c r="E91326" s="15"/>
    </row>
    <row r="91327" spans="5:5">
      <c r="E91327" s="15"/>
    </row>
    <row r="91328" spans="5:5">
      <c r="E91328" s="15"/>
    </row>
    <row r="91329" spans="5:5">
      <c r="E91329" s="15"/>
    </row>
    <row r="91330" spans="5:5">
      <c r="E91330" s="15"/>
    </row>
    <row r="91331" spans="5:5">
      <c r="E91331" s="15"/>
    </row>
    <row r="91332" spans="5:5">
      <c r="E91332" s="15"/>
    </row>
    <row r="91333" spans="5:5">
      <c r="E91333" s="15"/>
    </row>
    <row r="91334" spans="5:5">
      <c r="E91334" s="15"/>
    </row>
    <row r="91335" spans="5:5">
      <c r="E91335" s="15"/>
    </row>
    <row r="91336" spans="5:5">
      <c r="E91336" s="15"/>
    </row>
    <row r="91337" spans="5:5">
      <c r="E91337" s="15"/>
    </row>
    <row r="91338" spans="5:5">
      <c r="E91338" s="15"/>
    </row>
    <row r="91339" spans="5:5">
      <c r="E91339" s="15"/>
    </row>
    <row r="91340" spans="5:5">
      <c r="E91340" s="15"/>
    </row>
    <row r="91341" spans="5:5">
      <c r="E91341" s="15"/>
    </row>
    <row r="91342" spans="5:5">
      <c r="E91342" s="15"/>
    </row>
    <row r="91343" spans="5:5">
      <c r="E91343" s="15"/>
    </row>
    <row r="91344" spans="5:5">
      <c r="E91344" s="15"/>
    </row>
    <row r="91345" spans="5:5">
      <c r="E91345" s="15"/>
    </row>
    <row r="91346" spans="5:5">
      <c r="E91346" s="15"/>
    </row>
    <row r="91347" spans="5:5">
      <c r="E91347" s="15"/>
    </row>
    <row r="91348" spans="5:5">
      <c r="E91348" s="15"/>
    </row>
    <row r="91349" spans="5:5">
      <c r="E91349" s="15"/>
    </row>
    <row r="91350" spans="5:5">
      <c r="E91350" s="15"/>
    </row>
    <row r="91351" spans="5:5">
      <c r="E91351" s="15"/>
    </row>
    <row r="91352" spans="5:5">
      <c r="E91352" s="15"/>
    </row>
    <row r="91353" spans="5:5">
      <c r="E91353" s="15"/>
    </row>
    <row r="91354" spans="5:5">
      <c r="E91354" s="15"/>
    </row>
    <row r="91355" spans="5:5">
      <c r="E91355" s="15"/>
    </row>
    <row r="91356" spans="5:5">
      <c r="E91356" s="15"/>
    </row>
    <row r="91357" spans="5:5">
      <c r="E91357" s="15"/>
    </row>
    <row r="91358" spans="5:5">
      <c r="E91358" s="15"/>
    </row>
    <row r="91359" spans="5:5">
      <c r="E91359" s="15"/>
    </row>
    <row r="91360" spans="5:5">
      <c r="E91360" s="15"/>
    </row>
    <row r="91361" spans="5:5">
      <c r="E91361" s="15"/>
    </row>
    <row r="91362" spans="5:5">
      <c r="E91362" s="15"/>
    </row>
    <row r="91363" spans="5:5">
      <c r="E91363" s="15"/>
    </row>
    <row r="91364" spans="5:5">
      <c r="E91364" s="15"/>
    </row>
    <row r="91365" spans="5:5">
      <c r="E91365" s="15"/>
    </row>
    <row r="91366" spans="5:5">
      <c r="E91366" s="15"/>
    </row>
    <row r="91367" spans="5:5">
      <c r="E91367" s="15"/>
    </row>
    <row r="91368" spans="5:5">
      <c r="E91368" s="15"/>
    </row>
    <row r="91369" spans="5:5">
      <c r="E91369" s="15"/>
    </row>
    <row r="91370" spans="5:5">
      <c r="E91370" s="15"/>
    </row>
    <row r="91371" spans="5:5">
      <c r="E91371" s="15"/>
    </row>
    <row r="91372" spans="5:5">
      <c r="E91372" s="15"/>
    </row>
    <row r="91373" spans="5:5">
      <c r="E91373" s="15"/>
    </row>
    <row r="91374" spans="5:5">
      <c r="E91374" s="15"/>
    </row>
    <row r="91375" spans="5:5">
      <c r="E91375" s="15"/>
    </row>
    <row r="91376" spans="5:5">
      <c r="E91376" s="15"/>
    </row>
    <row r="91377" spans="5:5">
      <c r="E91377" s="15"/>
    </row>
    <row r="91378" spans="5:5">
      <c r="E91378" s="15"/>
    </row>
    <row r="91379" spans="5:5">
      <c r="E91379" s="15"/>
    </row>
    <row r="91380" spans="5:5">
      <c r="E91380" s="15"/>
    </row>
    <row r="91381" spans="5:5">
      <c r="E91381" s="15"/>
    </row>
    <row r="91382" spans="5:5">
      <c r="E91382" s="15"/>
    </row>
    <row r="91383" spans="5:5">
      <c r="E91383" s="15"/>
    </row>
    <row r="91384" spans="5:5">
      <c r="E91384" s="15"/>
    </row>
    <row r="91385" spans="5:5">
      <c r="E91385" s="15"/>
    </row>
    <row r="91386" spans="5:5">
      <c r="E91386" s="15"/>
    </row>
    <row r="91387" spans="5:5">
      <c r="E91387" s="15"/>
    </row>
    <row r="91388" spans="5:5">
      <c r="E91388" s="15"/>
    </row>
    <row r="91389" spans="5:5">
      <c r="E91389" s="15"/>
    </row>
    <row r="91390" spans="5:5">
      <c r="E91390" s="15"/>
    </row>
    <row r="91391" spans="5:5">
      <c r="E91391" s="15"/>
    </row>
    <row r="91392" spans="5:5">
      <c r="E91392" s="15"/>
    </row>
    <row r="91393" spans="5:5">
      <c r="E91393" s="15"/>
    </row>
    <row r="91394" spans="5:5">
      <c r="E91394" s="15"/>
    </row>
    <row r="91395" spans="5:5">
      <c r="E91395" s="15"/>
    </row>
    <row r="91396" spans="5:5">
      <c r="E91396" s="15"/>
    </row>
    <row r="91397" spans="5:5">
      <c r="E91397" s="15"/>
    </row>
    <row r="91398" spans="5:5">
      <c r="E91398" s="15"/>
    </row>
    <row r="91399" spans="5:5">
      <c r="E91399" s="15"/>
    </row>
    <row r="91400" spans="5:5">
      <c r="E91400" s="15"/>
    </row>
    <row r="91401" spans="5:5">
      <c r="E91401" s="15"/>
    </row>
    <row r="91402" spans="5:5">
      <c r="E91402" s="15"/>
    </row>
    <row r="91403" spans="5:5">
      <c r="E91403" s="15"/>
    </row>
    <row r="91404" spans="5:5">
      <c r="E91404" s="15"/>
    </row>
    <row r="91405" spans="5:5">
      <c r="E91405" s="15"/>
    </row>
    <row r="91406" spans="5:5">
      <c r="E91406" s="15"/>
    </row>
    <row r="91407" spans="5:5">
      <c r="E91407" s="15"/>
    </row>
    <row r="91408" spans="5:5">
      <c r="E91408" s="15"/>
    </row>
    <row r="91409" spans="5:5">
      <c r="E91409" s="15"/>
    </row>
    <row r="91410" spans="5:5">
      <c r="E91410" s="15"/>
    </row>
    <row r="91411" spans="5:5">
      <c r="E91411" s="15"/>
    </row>
    <row r="91412" spans="5:5">
      <c r="E91412" s="15"/>
    </row>
    <row r="91413" spans="5:5">
      <c r="E91413" s="15"/>
    </row>
    <row r="91414" spans="5:5">
      <c r="E91414" s="15"/>
    </row>
    <row r="91415" spans="5:5">
      <c r="E91415" s="15"/>
    </row>
    <row r="91416" spans="5:5">
      <c r="E91416" s="15"/>
    </row>
    <row r="91417" spans="5:5">
      <c r="E91417" s="15"/>
    </row>
    <row r="91418" spans="5:5">
      <c r="E91418" s="15"/>
    </row>
    <row r="91419" spans="5:5">
      <c r="E91419" s="15"/>
    </row>
    <row r="91420" spans="5:5">
      <c r="E91420" s="15"/>
    </row>
    <row r="91421" spans="5:5">
      <c r="E91421" s="15"/>
    </row>
    <row r="91422" spans="5:5">
      <c r="E91422" s="15"/>
    </row>
    <row r="91423" spans="5:5">
      <c r="E91423" s="15"/>
    </row>
    <row r="91424" spans="5:5">
      <c r="E91424" s="15"/>
    </row>
    <row r="91425" spans="5:5">
      <c r="E91425" s="15"/>
    </row>
    <row r="91426" spans="5:5">
      <c r="E91426" s="15"/>
    </row>
    <row r="91427" spans="5:5">
      <c r="E91427" s="15"/>
    </row>
    <row r="91428" spans="5:5">
      <c r="E91428" s="15"/>
    </row>
    <row r="91429" spans="5:5">
      <c r="E91429" s="15"/>
    </row>
    <row r="91430" spans="5:5">
      <c r="E91430" s="15"/>
    </row>
    <row r="91431" spans="5:5">
      <c r="E91431" s="15"/>
    </row>
    <row r="91432" spans="5:5">
      <c r="E91432" s="15"/>
    </row>
    <row r="91433" spans="5:5">
      <c r="E91433" s="15"/>
    </row>
    <row r="91434" spans="5:5">
      <c r="E91434" s="15"/>
    </row>
    <row r="91435" spans="5:5">
      <c r="E91435" s="15"/>
    </row>
    <row r="91436" spans="5:5">
      <c r="E91436" s="15"/>
    </row>
    <row r="91437" spans="5:5">
      <c r="E91437" s="15"/>
    </row>
    <row r="91438" spans="5:5">
      <c r="E91438" s="15"/>
    </row>
    <row r="91439" spans="5:5">
      <c r="E91439" s="15"/>
    </row>
    <row r="91440" spans="5:5">
      <c r="E91440" s="15"/>
    </row>
    <row r="91441" spans="5:5">
      <c r="E91441" s="15"/>
    </row>
    <row r="91442" spans="5:5">
      <c r="E91442" s="15"/>
    </row>
    <row r="91443" spans="5:5">
      <c r="E91443" s="15"/>
    </row>
    <row r="91444" spans="5:5">
      <c r="E91444" s="15"/>
    </row>
    <row r="91445" spans="5:5">
      <c r="E91445" s="15"/>
    </row>
    <row r="91446" spans="5:5">
      <c r="E91446" s="15"/>
    </row>
    <row r="91447" spans="5:5">
      <c r="E91447" s="15"/>
    </row>
    <row r="91448" spans="5:5">
      <c r="E91448" s="15"/>
    </row>
    <row r="91449" spans="5:5">
      <c r="E91449" s="15"/>
    </row>
    <row r="91450" spans="5:5">
      <c r="E91450" s="15"/>
    </row>
    <row r="91451" spans="5:5">
      <c r="E91451" s="15"/>
    </row>
    <row r="91452" spans="5:5">
      <c r="E91452" s="15"/>
    </row>
    <row r="91453" spans="5:5">
      <c r="E91453" s="15"/>
    </row>
    <row r="91454" spans="5:5">
      <c r="E91454" s="15"/>
    </row>
    <row r="91455" spans="5:5">
      <c r="E91455" s="15"/>
    </row>
    <row r="91456" spans="5:5">
      <c r="E91456" s="15"/>
    </row>
    <row r="91457" spans="5:5">
      <c r="E91457" s="15"/>
    </row>
    <row r="91458" spans="5:5">
      <c r="E91458" s="15"/>
    </row>
    <row r="91459" spans="5:5">
      <c r="E91459" s="15"/>
    </row>
    <row r="91460" spans="5:5">
      <c r="E91460" s="15"/>
    </row>
    <row r="91461" spans="5:5">
      <c r="E91461" s="15"/>
    </row>
    <row r="91462" spans="5:5">
      <c r="E91462" s="15"/>
    </row>
    <row r="91463" spans="5:5">
      <c r="E91463" s="15"/>
    </row>
    <row r="91464" spans="5:5">
      <c r="E91464" s="15"/>
    </row>
    <row r="91465" spans="5:5">
      <c r="E91465" s="15"/>
    </row>
    <row r="91466" spans="5:5">
      <c r="E91466" s="15"/>
    </row>
    <row r="91467" spans="5:5">
      <c r="E91467" s="15"/>
    </row>
    <row r="91468" spans="5:5">
      <c r="E91468" s="15"/>
    </row>
    <row r="91469" spans="5:5">
      <c r="E91469" s="15"/>
    </row>
    <row r="91470" spans="5:5">
      <c r="E91470" s="15"/>
    </row>
    <row r="91471" spans="5:5">
      <c r="E91471" s="15"/>
    </row>
    <row r="91472" spans="5:5">
      <c r="E91472" s="15"/>
    </row>
    <row r="91473" spans="5:5">
      <c r="E91473" s="15"/>
    </row>
    <row r="91474" spans="5:5">
      <c r="E91474" s="15"/>
    </row>
    <row r="91475" spans="5:5">
      <c r="E91475" s="15"/>
    </row>
    <row r="91476" spans="5:5">
      <c r="E91476" s="15"/>
    </row>
    <row r="91477" spans="5:5">
      <c r="E91477" s="15"/>
    </row>
    <row r="91478" spans="5:5">
      <c r="E91478" s="15"/>
    </row>
    <row r="91479" spans="5:5">
      <c r="E91479" s="15"/>
    </row>
    <row r="91480" spans="5:5">
      <c r="E91480" s="15"/>
    </row>
    <row r="91481" spans="5:5">
      <c r="E91481" s="15"/>
    </row>
    <row r="91482" spans="5:5">
      <c r="E91482" s="15"/>
    </row>
    <row r="91483" spans="5:5">
      <c r="E91483" s="15"/>
    </row>
    <row r="91484" spans="5:5">
      <c r="E91484" s="15"/>
    </row>
    <row r="91485" spans="5:5">
      <c r="E91485" s="15"/>
    </row>
    <row r="91486" spans="5:5">
      <c r="E91486" s="15"/>
    </row>
    <row r="91487" spans="5:5">
      <c r="E91487" s="15"/>
    </row>
    <row r="91488" spans="5:5">
      <c r="E91488" s="15"/>
    </row>
    <row r="91489" spans="5:5">
      <c r="E91489" s="15"/>
    </row>
    <row r="91490" spans="5:5">
      <c r="E91490" s="15"/>
    </row>
    <row r="91491" spans="5:5">
      <c r="E91491" s="15"/>
    </row>
    <row r="91492" spans="5:5">
      <c r="E91492" s="15"/>
    </row>
    <row r="91493" spans="5:5">
      <c r="E91493" s="15"/>
    </row>
    <row r="91494" spans="5:5">
      <c r="E91494" s="15"/>
    </row>
    <row r="91495" spans="5:5">
      <c r="E91495" s="15"/>
    </row>
    <row r="91496" spans="5:5">
      <c r="E91496" s="15"/>
    </row>
    <row r="91497" spans="5:5">
      <c r="E91497" s="15"/>
    </row>
    <row r="91498" spans="5:5">
      <c r="E91498" s="15"/>
    </row>
    <row r="91499" spans="5:5">
      <c r="E91499" s="15"/>
    </row>
    <row r="91500" spans="5:5">
      <c r="E91500" s="15"/>
    </row>
    <row r="91501" spans="5:5">
      <c r="E91501" s="15"/>
    </row>
    <row r="91502" spans="5:5">
      <c r="E91502" s="15"/>
    </row>
    <row r="91503" spans="5:5">
      <c r="E91503" s="15"/>
    </row>
    <row r="91504" spans="5:5">
      <c r="E91504" s="15"/>
    </row>
    <row r="91505" spans="5:5">
      <c r="E91505" s="15"/>
    </row>
    <row r="91506" spans="5:5">
      <c r="E91506" s="15"/>
    </row>
    <row r="91507" spans="5:5">
      <c r="E91507" s="15"/>
    </row>
    <row r="91508" spans="5:5">
      <c r="E91508" s="15"/>
    </row>
    <row r="91509" spans="5:5">
      <c r="E91509" s="15"/>
    </row>
    <row r="91510" spans="5:5">
      <c r="E91510" s="15"/>
    </row>
    <row r="91511" spans="5:5">
      <c r="E91511" s="15"/>
    </row>
    <row r="91512" spans="5:5">
      <c r="E91512" s="15"/>
    </row>
    <row r="91513" spans="5:5">
      <c r="E91513" s="15"/>
    </row>
    <row r="91514" spans="5:5">
      <c r="E91514" s="15"/>
    </row>
    <row r="91515" spans="5:5">
      <c r="E91515" s="15"/>
    </row>
    <row r="91516" spans="5:5">
      <c r="E91516" s="15"/>
    </row>
    <row r="91517" spans="5:5">
      <c r="E91517" s="15"/>
    </row>
    <row r="91518" spans="5:5">
      <c r="E91518" s="15"/>
    </row>
    <row r="91519" spans="5:5">
      <c r="E91519" s="15"/>
    </row>
    <row r="91520" spans="5:5">
      <c r="E91520" s="15"/>
    </row>
    <row r="91521" spans="5:5">
      <c r="E91521" s="15"/>
    </row>
    <row r="91522" spans="5:5">
      <c r="E91522" s="15"/>
    </row>
    <row r="91523" spans="5:5">
      <c r="E91523" s="15"/>
    </row>
    <row r="91524" spans="5:5">
      <c r="E91524" s="15"/>
    </row>
    <row r="91525" spans="5:5">
      <c r="E91525" s="15"/>
    </row>
    <row r="91526" spans="5:5">
      <c r="E91526" s="15"/>
    </row>
    <row r="91527" spans="5:5">
      <c r="E91527" s="15"/>
    </row>
    <row r="91528" spans="5:5">
      <c r="E91528" s="15"/>
    </row>
    <row r="91529" spans="5:5">
      <c r="E91529" s="15"/>
    </row>
    <row r="91530" spans="5:5">
      <c r="E91530" s="15"/>
    </row>
    <row r="91531" spans="5:5">
      <c r="E91531" s="15"/>
    </row>
    <row r="91532" spans="5:5">
      <c r="E91532" s="15"/>
    </row>
    <row r="91533" spans="5:5">
      <c r="E91533" s="15"/>
    </row>
    <row r="91534" spans="5:5">
      <c r="E91534" s="15"/>
    </row>
    <row r="91535" spans="5:5">
      <c r="E91535" s="15"/>
    </row>
    <row r="91536" spans="5:5">
      <c r="E91536" s="15"/>
    </row>
    <row r="91537" spans="5:5">
      <c r="E91537" s="15"/>
    </row>
    <row r="91538" spans="5:5">
      <c r="E91538" s="15"/>
    </row>
    <row r="91539" spans="5:5">
      <c r="E91539" s="15"/>
    </row>
    <row r="91540" spans="5:5">
      <c r="E91540" s="15"/>
    </row>
    <row r="91541" spans="5:5">
      <c r="E91541" s="15"/>
    </row>
    <row r="91542" spans="5:5">
      <c r="E91542" s="15"/>
    </row>
    <row r="91543" spans="5:5">
      <c r="E91543" s="15"/>
    </row>
    <row r="91544" spans="5:5">
      <c r="E91544" s="15"/>
    </row>
    <row r="91545" spans="5:5">
      <c r="E91545" s="15"/>
    </row>
    <row r="91546" spans="5:5">
      <c r="E91546" s="15"/>
    </row>
    <row r="91547" spans="5:5">
      <c r="E91547" s="15"/>
    </row>
    <row r="91548" spans="5:5">
      <c r="E91548" s="15"/>
    </row>
    <row r="91549" spans="5:5">
      <c r="E91549" s="15"/>
    </row>
    <row r="91550" spans="5:5">
      <c r="E91550" s="15"/>
    </row>
    <row r="91551" spans="5:5">
      <c r="E91551" s="15"/>
    </row>
    <row r="91552" spans="5:5">
      <c r="E91552" s="15"/>
    </row>
    <row r="91553" spans="5:5">
      <c r="E91553" s="15"/>
    </row>
    <row r="91554" spans="5:5">
      <c r="E91554" s="15"/>
    </row>
    <row r="91555" spans="5:5">
      <c r="E91555" s="15"/>
    </row>
    <row r="91556" spans="5:5">
      <c r="E91556" s="15"/>
    </row>
    <row r="91557" spans="5:5">
      <c r="E91557" s="15"/>
    </row>
    <row r="91558" spans="5:5">
      <c r="E91558" s="15"/>
    </row>
    <row r="91559" spans="5:5">
      <c r="E91559" s="15"/>
    </row>
    <row r="91560" spans="5:5">
      <c r="E91560" s="15"/>
    </row>
    <row r="91561" spans="5:5">
      <c r="E91561" s="15"/>
    </row>
    <row r="91562" spans="5:5">
      <c r="E91562" s="15"/>
    </row>
    <row r="91563" spans="5:5">
      <c r="E91563" s="15"/>
    </row>
    <row r="91564" spans="5:5">
      <c r="E91564" s="15"/>
    </row>
    <row r="91565" spans="5:5">
      <c r="E91565" s="15"/>
    </row>
    <row r="91566" spans="5:5">
      <c r="E91566" s="15"/>
    </row>
    <row r="91567" spans="5:5">
      <c r="E91567" s="15"/>
    </row>
    <row r="91568" spans="5:5">
      <c r="E91568" s="15"/>
    </row>
    <row r="91569" spans="5:5">
      <c r="E91569" s="15"/>
    </row>
    <row r="91570" spans="5:5">
      <c r="E91570" s="15"/>
    </row>
    <row r="91571" spans="5:5">
      <c r="E91571" s="15"/>
    </row>
    <row r="91572" spans="5:5">
      <c r="E91572" s="15"/>
    </row>
    <row r="91573" spans="5:5">
      <c r="E91573" s="15"/>
    </row>
    <row r="91574" spans="5:5">
      <c r="E91574" s="15"/>
    </row>
    <row r="91575" spans="5:5">
      <c r="E91575" s="15"/>
    </row>
    <row r="91576" spans="5:5">
      <c r="E91576" s="15"/>
    </row>
    <row r="91577" spans="5:5">
      <c r="E91577" s="15"/>
    </row>
    <row r="91578" spans="5:5">
      <c r="E91578" s="15"/>
    </row>
    <row r="91579" spans="5:5">
      <c r="E91579" s="15"/>
    </row>
    <row r="91580" spans="5:5">
      <c r="E91580" s="15"/>
    </row>
    <row r="91581" spans="5:5">
      <c r="E91581" s="15"/>
    </row>
    <row r="91582" spans="5:5">
      <c r="E91582" s="15"/>
    </row>
    <row r="91583" spans="5:5">
      <c r="E91583" s="15"/>
    </row>
    <row r="91584" spans="5:5">
      <c r="E91584" s="15"/>
    </row>
    <row r="91585" spans="5:5">
      <c r="E91585" s="15"/>
    </row>
    <row r="91586" spans="5:5">
      <c r="E91586" s="15"/>
    </row>
    <row r="91587" spans="5:5">
      <c r="E91587" s="15"/>
    </row>
    <row r="91588" spans="5:5">
      <c r="E91588" s="15"/>
    </row>
    <row r="91589" spans="5:5">
      <c r="E91589" s="15"/>
    </row>
    <row r="91590" spans="5:5">
      <c r="E91590" s="15"/>
    </row>
    <row r="91591" spans="5:5">
      <c r="E91591" s="15"/>
    </row>
    <row r="91592" spans="5:5">
      <c r="E91592" s="15"/>
    </row>
    <row r="91593" spans="5:5">
      <c r="E91593" s="15"/>
    </row>
    <row r="91594" spans="5:5">
      <c r="E91594" s="15"/>
    </row>
    <row r="91595" spans="5:5">
      <c r="E91595" s="15"/>
    </row>
    <row r="91596" spans="5:5">
      <c r="E91596" s="15"/>
    </row>
    <row r="91597" spans="5:5">
      <c r="E91597" s="15"/>
    </row>
    <row r="91598" spans="5:5">
      <c r="E91598" s="15"/>
    </row>
    <row r="91599" spans="5:5">
      <c r="E91599" s="15"/>
    </row>
    <row r="91600" spans="5:5">
      <c r="E91600" s="15"/>
    </row>
    <row r="91601" spans="5:5">
      <c r="E91601" s="15"/>
    </row>
    <row r="91602" spans="5:5">
      <c r="E91602" s="15"/>
    </row>
    <row r="91603" spans="5:5">
      <c r="E91603" s="15"/>
    </row>
    <row r="91604" spans="5:5">
      <c r="E91604" s="15"/>
    </row>
    <row r="91605" spans="5:5">
      <c r="E91605" s="15"/>
    </row>
    <row r="91606" spans="5:5">
      <c r="E91606" s="15"/>
    </row>
    <row r="91607" spans="5:5">
      <c r="E91607" s="15"/>
    </row>
    <row r="91608" spans="5:5">
      <c r="E91608" s="15"/>
    </row>
    <row r="91609" spans="5:5">
      <c r="E91609" s="15"/>
    </row>
    <row r="91610" spans="5:5">
      <c r="E91610" s="15"/>
    </row>
    <row r="91611" spans="5:5">
      <c r="E91611" s="15"/>
    </row>
    <row r="91612" spans="5:5">
      <c r="E91612" s="15"/>
    </row>
    <row r="91613" spans="5:5">
      <c r="E91613" s="15"/>
    </row>
    <row r="91614" spans="5:5">
      <c r="E91614" s="15"/>
    </row>
    <row r="91615" spans="5:5">
      <c r="E91615" s="15"/>
    </row>
    <row r="91616" spans="5:5">
      <c r="E91616" s="15"/>
    </row>
    <row r="91617" spans="5:5">
      <c r="E91617" s="15"/>
    </row>
    <row r="91618" spans="5:5">
      <c r="E91618" s="15"/>
    </row>
    <row r="91619" spans="5:5">
      <c r="E91619" s="15"/>
    </row>
    <row r="91620" spans="5:5">
      <c r="E91620" s="15"/>
    </row>
    <row r="91621" spans="5:5">
      <c r="E91621" s="15"/>
    </row>
    <row r="91622" spans="5:5">
      <c r="E91622" s="15"/>
    </row>
    <row r="91623" spans="5:5">
      <c r="E91623" s="15"/>
    </row>
    <row r="91624" spans="5:5">
      <c r="E91624" s="15"/>
    </row>
    <row r="91625" spans="5:5">
      <c r="E91625" s="15"/>
    </row>
    <row r="91626" spans="5:5">
      <c r="E91626" s="15"/>
    </row>
    <row r="91627" spans="5:5">
      <c r="E91627" s="15"/>
    </row>
    <row r="91628" spans="5:5">
      <c r="E91628" s="15"/>
    </row>
    <row r="91629" spans="5:5">
      <c r="E91629" s="15"/>
    </row>
    <row r="91630" spans="5:5">
      <c r="E91630" s="15"/>
    </row>
    <row r="91631" spans="5:5">
      <c r="E91631" s="15"/>
    </row>
    <row r="91632" spans="5:5">
      <c r="E91632" s="15"/>
    </row>
    <row r="91633" spans="5:5">
      <c r="E91633" s="15"/>
    </row>
    <row r="91634" spans="5:5">
      <c r="E91634" s="15"/>
    </row>
    <row r="91635" spans="5:5">
      <c r="E91635" s="15"/>
    </row>
    <row r="91636" spans="5:5">
      <c r="E91636" s="15"/>
    </row>
    <row r="91637" spans="5:5">
      <c r="E91637" s="15"/>
    </row>
    <row r="91638" spans="5:5">
      <c r="E91638" s="15"/>
    </row>
    <row r="91639" spans="5:5">
      <c r="E91639" s="15"/>
    </row>
    <row r="91640" spans="5:5">
      <c r="E91640" s="15"/>
    </row>
    <row r="91641" spans="5:5">
      <c r="E91641" s="15"/>
    </row>
    <row r="91642" spans="5:5">
      <c r="E91642" s="15"/>
    </row>
    <row r="91643" spans="5:5">
      <c r="E91643" s="15"/>
    </row>
    <row r="91644" spans="5:5">
      <c r="E91644" s="15"/>
    </row>
    <row r="91645" spans="5:5">
      <c r="E91645" s="15"/>
    </row>
    <row r="91646" spans="5:5">
      <c r="E91646" s="15"/>
    </row>
    <row r="91647" spans="5:5">
      <c r="E91647" s="15"/>
    </row>
    <row r="91648" spans="5:5">
      <c r="E91648" s="15"/>
    </row>
    <row r="91649" spans="5:5">
      <c r="E91649" s="15"/>
    </row>
    <row r="91650" spans="5:5">
      <c r="E91650" s="15"/>
    </row>
    <row r="91651" spans="5:5">
      <c r="E91651" s="15"/>
    </row>
    <row r="91652" spans="5:5">
      <c r="E91652" s="15"/>
    </row>
    <row r="91653" spans="5:5">
      <c r="E91653" s="15"/>
    </row>
    <row r="91654" spans="5:5">
      <c r="E91654" s="15"/>
    </row>
    <row r="91655" spans="5:5">
      <c r="E91655" s="15"/>
    </row>
    <row r="91656" spans="5:5">
      <c r="E91656" s="15"/>
    </row>
    <row r="91657" spans="5:5">
      <c r="E91657" s="15"/>
    </row>
    <row r="91658" spans="5:5">
      <c r="E91658" s="15"/>
    </row>
    <row r="91659" spans="5:5">
      <c r="E91659" s="15"/>
    </row>
    <row r="91660" spans="5:5">
      <c r="E91660" s="15"/>
    </row>
    <row r="91661" spans="5:5">
      <c r="E91661" s="15"/>
    </row>
    <row r="91662" spans="5:5">
      <c r="E91662" s="15"/>
    </row>
    <row r="91663" spans="5:5">
      <c r="E91663" s="15"/>
    </row>
    <row r="91664" spans="5:5">
      <c r="E91664" s="15"/>
    </row>
    <row r="91665" spans="5:5">
      <c r="E91665" s="15"/>
    </row>
    <row r="91666" spans="5:5">
      <c r="E91666" s="15"/>
    </row>
    <row r="91667" spans="5:5">
      <c r="E91667" s="15"/>
    </row>
    <row r="91668" spans="5:5">
      <c r="E91668" s="15"/>
    </row>
    <row r="91669" spans="5:5">
      <c r="E91669" s="15"/>
    </row>
    <row r="91670" spans="5:5">
      <c r="E91670" s="15"/>
    </row>
    <row r="91671" spans="5:5">
      <c r="E91671" s="15"/>
    </row>
    <row r="91672" spans="5:5">
      <c r="E91672" s="15"/>
    </row>
    <row r="91673" spans="5:5">
      <c r="E91673" s="15"/>
    </row>
    <row r="91674" spans="5:5">
      <c r="E91674" s="15"/>
    </row>
    <row r="91675" spans="5:5">
      <c r="E91675" s="15"/>
    </row>
    <row r="91676" spans="5:5">
      <c r="E91676" s="15"/>
    </row>
    <row r="91677" spans="5:5">
      <c r="E91677" s="15"/>
    </row>
    <row r="91678" spans="5:5">
      <c r="E91678" s="15"/>
    </row>
    <row r="91679" spans="5:5">
      <c r="E91679" s="15"/>
    </row>
    <row r="91680" spans="5:5">
      <c r="E91680" s="15"/>
    </row>
    <row r="91681" spans="5:5">
      <c r="E91681" s="15"/>
    </row>
    <row r="91682" spans="5:5">
      <c r="E91682" s="15"/>
    </row>
    <row r="91683" spans="5:5">
      <c r="E91683" s="15"/>
    </row>
    <row r="91684" spans="5:5">
      <c r="E91684" s="15"/>
    </row>
    <row r="91685" spans="5:5">
      <c r="E91685" s="15"/>
    </row>
    <row r="91686" spans="5:5">
      <c r="E91686" s="15"/>
    </row>
    <row r="91687" spans="5:5">
      <c r="E91687" s="15"/>
    </row>
    <row r="91688" spans="5:5">
      <c r="E91688" s="15"/>
    </row>
    <row r="91689" spans="5:5">
      <c r="E91689" s="15"/>
    </row>
    <row r="91690" spans="5:5">
      <c r="E91690" s="15"/>
    </row>
    <row r="91691" spans="5:5">
      <c r="E91691" s="15"/>
    </row>
    <row r="91692" spans="5:5">
      <c r="E91692" s="15"/>
    </row>
    <row r="91693" spans="5:5">
      <c r="E91693" s="15"/>
    </row>
    <row r="91694" spans="5:5">
      <c r="E91694" s="15"/>
    </row>
    <row r="91695" spans="5:5">
      <c r="E91695" s="15"/>
    </row>
    <row r="91696" spans="5:5">
      <c r="E91696" s="15"/>
    </row>
    <row r="91697" spans="5:5">
      <c r="E91697" s="15"/>
    </row>
    <row r="91698" spans="5:5">
      <c r="E91698" s="15"/>
    </row>
    <row r="91699" spans="5:5">
      <c r="E91699" s="15"/>
    </row>
    <row r="91700" spans="5:5">
      <c r="E91700" s="15"/>
    </row>
    <row r="91701" spans="5:5">
      <c r="E91701" s="15"/>
    </row>
    <row r="91702" spans="5:5">
      <c r="E91702" s="15"/>
    </row>
    <row r="91703" spans="5:5">
      <c r="E91703" s="15"/>
    </row>
    <row r="91704" spans="5:5">
      <c r="E91704" s="15"/>
    </row>
    <row r="91705" spans="5:5">
      <c r="E91705" s="15"/>
    </row>
    <row r="91706" spans="5:5">
      <c r="E91706" s="15"/>
    </row>
    <row r="91707" spans="5:5">
      <c r="E91707" s="15"/>
    </row>
    <row r="91708" spans="5:5">
      <c r="E91708" s="15"/>
    </row>
    <row r="91709" spans="5:5">
      <c r="E91709" s="15"/>
    </row>
    <row r="91710" spans="5:5">
      <c r="E91710" s="15"/>
    </row>
    <row r="91711" spans="5:5">
      <c r="E91711" s="15"/>
    </row>
    <row r="91712" spans="5:5">
      <c r="E91712" s="15"/>
    </row>
    <row r="91713" spans="5:5">
      <c r="E91713" s="15"/>
    </row>
    <row r="91714" spans="5:5">
      <c r="E91714" s="15"/>
    </row>
    <row r="91715" spans="5:5">
      <c r="E91715" s="15"/>
    </row>
    <row r="91716" spans="5:5">
      <c r="E91716" s="15"/>
    </row>
    <row r="91717" spans="5:5">
      <c r="E91717" s="15"/>
    </row>
    <row r="91718" spans="5:5">
      <c r="E91718" s="15"/>
    </row>
    <row r="91719" spans="5:5">
      <c r="E91719" s="15"/>
    </row>
    <row r="91720" spans="5:5">
      <c r="E91720" s="15"/>
    </row>
    <row r="91721" spans="5:5">
      <c r="E91721" s="15"/>
    </row>
    <row r="91722" spans="5:5">
      <c r="E91722" s="15"/>
    </row>
    <row r="91723" spans="5:5">
      <c r="E91723" s="15"/>
    </row>
    <row r="91724" spans="5:5">
      <c r="E91724" s="15"/>
    </row>
    <row r="91725" spans="5:5">
      <c r="E91725" s="15"/>
    </row>
    <row r="91726" spans="5:5">
      <c r="E91726" s="15"/>
    </row>
    <row r="91727" spans="5:5">
      <c r="E91727" s="15"/>
    </row>
    <row r="91728" spans="5:5">
      <c r="E91728" s="15"/>
    </row>
    <row r="91729" spans="5:5">
      <c r="E91729" s="15"/>
    </row>
    <row r="91730" spans="5:5">
      <c r="E91730" s="15"/>
    </row>
    <row r="91731" spans="5:5">
      <c r="E91731" s="15"/>
    </row>
    <row r="91732" spans="5:5">
      <c r="E91732" s="15"/>
    </row>
    <row r="91733" spans="5:5">
      <c r="E91733" s="15"/>
    </row>
    <row r="91734" spans="5:5">
      <c r="E91734" s="15"/>
    </row>
    <row r="91735" spans="5:5">
      <c r="E91735" s="15"/>
    </row>
    <row r="91736" spans="5:5">
      <c r="E91736" s="15"/>
    </row>
    <row r="91737" spans="5:5">
      <c r="E91737" s="15"/>
    </row>
    <row r="91738" spans="5:5">
      <c r="E91738" s="15"/>
    </row>
    <row r="91739" spans="5:5">
      <c r="E91739" s="15"/>
    </row>
    <row r="91740" spans="5:5">
      <c r="E91740" s="15"/>
    </row>
    <row r="91741" spans="5:5">
      <c r="E91741" s="15"/>
    </row>
    <row r="91742" spans="5:5">
      <c r="E91742" s="15"/>
    </row>
    <row r="91743" spans="5:5">
      <c r="E91743" s="15"/>
    </row>
    <row r="91744" spans="5:5">
      <c r="E91744" s="15"/>
    </row>
    <row r="91745" spans="5:5">
      <c r="E91745" s="15"/>
    </row>
    <row r="91746" spans="5:5">
      <c r="E91746" s="15"/>
    </row>
    <row r="91747" spans="5:5">
      <c r="E91747" s="15"/>
    </row>
    <row r="91748" spans="5:5">
      <c r="E91748" s="15"/>
    </row>
    <row r="91749" spans="5:5">
      <c r="E91749" s="15"/>
    </row>
    <row r="91750" spans="5:5">
      <c r="E91750" s="15"/>
    </row>
    <row r="91751" spans="5:5">
      <c r="E91751" s="15"/>
    </row>
    <row r="91752" spans="5:5">
      <c r="E91752" s="15"/>
    </row>
    <row r="91753" spans="5:5">
      <c r="E91753" s="15"/>
    </row>
    <row r="91754" spans="5:5">
      <c r="E91754" s="15"/>
    </row>
    <row r="91755" spans="5:5">
      <c r="E91755" s="15"/>
    </row>
    <row r="91756" spans="5:5">
      <c r="E91756" s="15"/>
    </row>
    <row r="91757" spans="5:5">
      <c r="E91757" s="15"/>
    </row>
    <row r="91758" spans="5:5">
      <c r="E91758" s="15"/>
    </row>
    <row r="91759" spans="5:5">
      <c r="E91759" s="15"/>
    </row>
    <row r="91760" spans="5:5">
      <c r="E91760" s="15"/>
    </row>
    <row r="91761" spans="5:5">
      <c r="E91761" s="15"/>
    </row>
    <row r="91762" spans="5:5">
      <c r="E91762" s="15"/>
    </row>
    <row r="91763" spans="5:5">
      <c r="E91763" s="15"/>
    </row>
    <row r="91764" spans="5:5">
      <c r="E91764" s="15"/>
    </row>
    <row r="91765" spans="5:5">
      <c r="E91765" s="15"/>
    </row>
    <row r="91766" spans="5:5">
      <c r="E91766" s="15"/>
    </row>
    <row r="91767" spans="5:5">
      <c r="E91767" s="15"/>
    </row>
    <row r="91768" spans="5:5">
      <c r="E91768" s="15"/>
    </row>
    <row r="91769" spans="5:5">
      <c r="E91769" s="15"/>
    </row>
    <row r="91770" spans="5:5">
      <c r="E91770" s="15"/>
    </row>
    <row r="91771" spans="5:5">
      <c r="E91771" s="15"/>
    </row>
    <row r="91772" spans="5:5">
      <c r="E91772" s="15"/>
    </row>
    <row r="91773" spans="5:5">
      <c r="E91773" s="15"/>
    </row>
    <row r="91774" spans="5:5">
      <c r="E91774" s="15"/>
    </row>
    <row r="91775" spans="5:5">
      <c r="E91775" s="15"/>
    </row>
    <row r="91776" spans="5:5">
      <c r="E91776" s="15"/>
    </row>
    <row r="91777" spans="5:5">
      <c r="E91777" s="15"/>
    </row>
    <row r="91778" spans="5:5">
      <c r="E91778" s="15"/>
    </row>
    <row r="91779" spans="5:5">
      <c r="E91779" s="15"/>
    </row>
    <row r="91780" spans="5:5">
      <c r="E91780" s="15"/>
    </row>
    <row r="91781" spans="5:5">
      <c r="E91781" s="15"/>
    </row>
    <row r="91782" spans="5:5">
      <c r="E91782" s="15"/>
    </row>
    <row r="91783" spans="5:5">
      <c r="E91783" s="15"/>
    </row>
    <row r="91784" spans="5:5">
      <c r="E91784" s="15"/>
    </row>
    <row r="91785" spans="5:5">
      <c r="E91785" s="15"/>
    </row>
    <row r="91786" spans="5:5">
      <c r="E91786" s="15"/>
    </row>
    <row r="91787" spans="5:5">
      <c r="E91787" s="15"/>
    </row>
    <row r="91788" spans="5:5">
      <c r="E91788" s="15"/>
    </row>
    <row r="91789" spans="5:5">
      <c r="E91789" s="15"/>
    </row>
    <row r="91790" spans="5:5">
      <c r="E91790" s="15"/>
    </row>
    <row r="91791" spans="5:5">
      <c r="E91791" s="15"/>
    </row>
    <row r="91792" spans="5:5">
      <c r="E91792" s="15"/>
    </row>
    <row r="91793" spans="5:5">
      <c r="E91793" s="15"/>
    </row>
    <row r="91794" spans="5:5">
      <c r="E91794" s="15"/>
    </row>
    <row r="91795" spans="5:5">
      <c r="E91795" s="15"/>
    </row>
    <row r="91796" spans="5:5">
      <c r="E91796" s="15"/>
    </row>
    <row r="91797" spans="5:5">
      <c r="E91797" s="15"/>
    </row>
    <row r="91798" spans="5:5">
      <c r="E91798" s="15"/>
    </row>
    <row r="91799" spans="5:5">
      <c r="E91799" s="15"/>
    </row>
    <row r="91800" spans="5:5">
      <c r="E91800" s="15"/>
    </row>
    <row r="91801" spans="5:5">
      <c r="E91801" s="15"/>
    </row>
    <row r="91802" spans="5:5">
      <c r="E91802" s="15"/>
    </row>
    <row r="91803" spans="5:5">
      <c r="E91803" s="15"/>
    </row>
    <row r="91804" spans="5:5">
      <c r="E91804" s="15"/>
    </row>
    <row r="91805" spans="5:5">
      <c r="E91805" s="15"/>
    </row>
    <row r="91806" spans="5:5">
      <c r="E91806" s="15"/>
    </row>
    <row r="91807" spans="5:5">
      <c r="E91807" s="15"/>
    </row>
    <row r="91808" spans="5:5">
      <c r="E91808" s="15"/>
    </row>
    <row r="91809" spans="5:5">
      <c r="E91809" s="15"/>
    </row>
    <row r="91810" spans="5:5">
      <c r="E91810" s="15"/>
    </row>
    <row r="91811" spans="5:5">
      <c r="E91811" s="15"/>
    </row>
    <row r="91812" spans="5:5">
      <c r="E91812" s="15"/>
    </row>
    <row r="91813" spans="5:5">
      <c r="E91813" s="15"/>
    </row>
    <row r="91814" spans="5:5">
      <c r="E91814" s="15"/>
    </row>
    <row r="91815" spans="5:5">
      <c r="E91815" s="15"/>
    </row>
    <row r="91816" spans="5:5">
      <c r="E91816" s="15"/>
    </row>
    <row r="91817" spans="5:5">
      <c r="E91817" s="15"/>
    </row>
    <row r="91818" spans="5:5">
      <c r="E91818" s="15"/>
    </row>
    <row r="91819" spans="5:5">
      <c r="E91819" s="15"/>
    </row>
    <row r="91820" spans="5:5">
      <c r="E91820" s="15"/>
    </row>
    <row r="91821" spans="5:5">
      <c r="E91821" s="15"/>
    </row>
    <row r="91822" spans="5:5">
      <c r="E91822" s="15"/>
    </row>
    <row r="91823" spans="5:5">
      <c r="E91823" s="15"/>
    </row>
    <row r="91824" spans="5:5">
      <c r="E91824" s="15"/>
    </row>
    <row r="91825" spans="5:5">
      <c r="E91825" s="15"/>
    </row>
    <row r="91826" spans="5:5">
      <c r="E91826" s="15"/>
    </row>
    <row r="91827" spans="5:5">
      <c r="E91827" s="15"/>
    </row>
    <row r="91828" spans="5:5">
      <c r="E91828" s="15"/>
    </row>
    <row r="91829" spans="5:5">
      <c r="E91829" s="15"/>
    </row>
    <row r="91830" spans="5:5">
      <c r="E91830" s="15"/>
    </row>
    <row r="91831" spans="5:5">
      <c r="E91831" s="15"/>
    </row>
    <row r="91832" spans="5:5">
      <c r="E91832" s="15"/>
    </row>
    <row r="91833" spans="5:5">
      <c r="E91833" s="15"/>
    </row>
    <row r="91834" spans="5:5">
      <c r="E91834" s="15"/>
    </row>
    <row r="91835" spans="5:5">
      <c r="E91835" s="15"/>
    </row>
    <row r="91836" spans="5:5">
      <c r="E91836" s="15"/>
    </row>
    <row r="91837" spans="5:5">
      <c r="E91837" s="15"/>
    </row>
    <row r="91838" spans="5:5">
      <c r="E91838" s="15"/>
    </row>
    <row r="91839" spans="5:5">
      <c r="E91839" s="15"/>
    </row>
    <row r="91840" spans="5:5">
      <c r="E91840" s="15"/>
    </row>
    <row r="91841" spans="5:5">
      <c r="E91841" s="15"/>
    </row>
    <row r="91842" spans="5:5">
      <c r="E91842" s="15"/>
    </row>
    <row r="91843" spans="5:5">
      <c r="E91843" s="15"/>
    </row>
    <row r="91844" spans="5:5">
      <c r="E91844" s="15"/>
    </row>
    <row r="91845" spans="5:5">
      <c r="E91845" s="15"/>
    </row>
    <row r="91846" spans="5:5">
      <c r="E91846" s="15"/>
    </row>
    <row r="91847" spans="5:5">
      <c r="E91847" s="15"/>
    </row>
    <row r="91848" spans="5:5">
      <c r="E91848" s="15"/>
    </row>
    <row r="91849" spans="5:5">
      <c r="E91849" s="15"/>
    </row>
    <row r="91850" spans="5:5">
      <c r="E91850" s="15"/>
    </row>
    <row r="91851" spans="5:5">
      <c r="E91851" s="15"/>
    </row>
    <row r="91852" spans="5:5">
      <c r="E91852" s="15"/>
    </row>
    <row r="91853" spans="5:5">
      <c r="E91853" s="15"/>
    </row>
    <row r="91854" spans="5:5">
      <c r="E91854" s="15"/>
    </row>
    <row r="91855" spans="5:5">
      <c r="E91855" s="15"/>
    </row>
    <row r="91856" spans="5:5">
      <c r="E91856" s="15"/>
    </row>
    <row r="91857" spans="5:5">
      <c r="E91857" s="15"/>
    </row>
    <row r="91858" spans="5:5">
      <c r="E91858" s="15"/>
    </row>
    <row r="91859" spans="5:5">
      <c r="E91859" s="15"/>
    </row>
    <row r="91860" spans="5:5">
      <c r="E91860" s="15"/>
    </row>
    <row r="91861" spans="5:5">
      <c r="E91861" s="15"/>
    </row>
    <row r="91862" spans="5:5">
      <c r="E91862" s="15"/>
    </row>
    <row r="91863" spans="5:5">
      <c r="E91863" s="15"/>
    </row>
    <row r="91864" spans="5:5">
      <c r="E91864" s="15"/>
    </row>
    <row r="91865" spans="5:5">
      <c r="E91865" s="15"/>
    </row>
    <row r="91866" spans="5:5">
      <c r="E91866" s="15"/>
    </row>
    <row r="91867" spans="5:5">
      <c r="E91867" s="15"/>
    </row>
    <row r="91868" spans="5:5">
      <c r="E91868" s="15"/>
    </row>
    <row r="91869" spans="5:5">
      <c r="E91869" s="15"/>
    </row>
    <row r="91870" spans="5:5">
      <c r="E91870" s="15"/>
    </row>
    <row r="91871" spans="5:5">
      <c r="E91871" s="15"/>
    </row>
    <row r="91872" spans="5:5">
      <c r="E91872" s="15"/>
    </row>
    <row r="91873" spans="5:5">
      <c r="E91873" s="15"/>
    </row>
    <row r="91874" spans="5:5">
      <c r="E91874" s="15"/>
    </row>
    <row r="91875" spans="5:5">
      <c r="E91875" s="15"/>
    </row>
    <row r="91876" spans="5:5">
      <c r="E91876" s="15"/>
    </row>
    <row r="91877" spans="5:5">
      <c r="E91877" s="15"/>
    </row>
    <row r="91878" spans="5:5">
      <c r="E91878" s="15"/>
    </row>
    <row r="91879" spans="5:5">
      <c r="E91879" s="15"/>
    </row>
    <row r="91880" spans="5:5">
      <c r="E91880" s="15"/>
    </row>
    <row r="91881" spans="5:5">
      <c r="E91881" s="15"/>
    </row>
    <row r="91882" spans="5:5">
      <c r="E91882" s="15"/>
    </row>
    <row r="91883" spans="5:5">
      <c r="E91883" s="15"/>
    </row>
    <row r="91884" spans="5:5">
      <c r="E91884" s="15"/>
    </row>
    <row r="91885" spans="5:5">
      <c r="E91885" s="15"/>
    </row>
    <row r="91886" spans="5:5">
      <c r="E91886" s="15"/>
    </row>
    <row r="91887" spans="5:5">
      <c r="E91887" s="15"/>
    </row>
    <row r="91888" spans="5:5">
      <c r="E91888" s="15"/>
    </row>
    <row r="91889" spans="5:5">
      <c r="E91889" s="15"/>
    </row>
    <row r="91890" spans="5:5">
      <c r="E91890" s="15"/>
    </row>
    <row r="91891" spans="5:5">
      <c r="E91891" s="15"/>
    </row>
    <row r="91892" spans="5:5">
      <c r="E91892" s="15"/>
    </row>
    <row r="91893" spans="5:5">
      <c r="E91893" s="15"/>
    </row>
    <row r="91894" spans="5:5">
      <c r="E91894" s="15"/>
    </row>
    <row r="91895" spans="5:5">
      <c r="E91895" s="15"/>
    </row>
    <row r="91896" spans="5:5">
      <c r="E91896" s="15"/>
    </row>
    <row r="91897" spans="5:5">
      <c r="E91897" s="15"/>
    </row>
    <row r="91898" spans="5:5">
      <c r="E91898" s="15"/>
    </row>
    <row r="91899" spans="5:5">
      <c r="E91899" s="15"/>
    </row>
    <row r="91900" spans="5:5">
      <c r="E91900" s="15"/>
    </row>
    <row r="91901" spans="5:5">
      <c r="E91901" s="15"/>
    </row>
    <row r="91902" spans="5:5">
      <c r="E91902" s="15"/>
    </row>
    <row r="91903" spans="5:5">
      <c r="E91903" s="15"/>
    </row>
    <row r="91904" spans="5:5">
      <c r="E91904" s="15"/>
    </row>
    <row r="91905" spans="5:5">
      <c r="E91905" s="15"/>
    </row>
    <row r="91906" spans="5:5">
      <c r="E91906" s="15"/>
    </row>
    <row r="91907" spans="5:5">
      <c r="E91907" s="15"/>
    </row>
    <row r="91908" spans="5:5">
      <c r="E91908" s="15"/>
    </row>
    <row r="91909" spans="5:5">
      <c r="E91909" s="15"/>
    </row>
    <row r="91910" spans="5:5">
      <c r="E91910" s="15"/>
    </row>
    <row r="91911" spans="5:5">
      <c r="E91911" s="15"/>
    </row>
    <row r="91912" spans="5:5">
      <c r="E91912" s="15"/>
    </row>
    <row r="91913" spans="5:5">
      <c r="E91913" s="15"/>
    </row>
    <row r="91914" spans="5:5">
      <c r="E91914" s="15"/>
    </row>
    <row r="91915" spans="5:5">
      <c r="E91915" s="15"/>
    </row>
    <row r="91916" spans="5:5">
      <c r="E91916" s="15"/>
    </row>
    <row r="91917" spans="5:5">
      <c r="E91917" s="15"/>
    </row>
    <row r="91918" spans="5:5">
      <c r="E91918" s="15"/>
    </row>
    <row r="91919" spans="5:5">
      <c r="E91919" s="15"/>
    </row>
    <row r="91920" spans="5:5">
      <c r="E91920" s="15"/>
    </row>
    <row r="91921" spans="5:5">
      <c r="E91921" s="15"/>
    </row>
    <row r="91922" spans="5:5">
      <c r="E91922" s="15"/>
    </row>
    <row r="91923" spans="5:5">
      <c r="E91923" s="15"/>
    </row>
    <row r="91924" spans="5:5">
      <c r="E91924" s="15"/>
    </row>
    <row r="91925" spans="5:5">
      <c r="E91925" s="15"/>
    </row>
    <row r="91926" spans="5:5">
      <c r="E91926" s="15"/>
    </row>
    <row r="91927" spans="5:5">
      <c r="E91927" s="15"/>
    </row>
    <row r="91928" spans="5:5">
      <c r="E91928" s="15"/>
    </row>
    <row r="91929" spans="5:5">
      <c r="E91929" s="15"/>
    </row>
    <row r="91930" spans="5:5">
      <c r="E91930" s="15"/>
    </row>
    <row r="91931" spans="5:5">
      <c r="E91931" s="15"/>
    </row>
    <row r="91932" spans="5:5">
      <c r="E91932" s="15"/>
    </row>
    <row r="91933" spans="5:5">
      <c r="E91933" s="15"/>
    </row>
    <row r="91934" spans="5:5">
      <c r="E91934" s="15"/>
    </row>
    <row r="91935" spans="5:5">
      <c r="E91935" s="15"/>
    </row>
    <row r="91936" spans="5:5">
      <c r="E91936" s="15"/>
    </row>
    <row r="91937" spans="5:5">
      <c r="E91937" s="15"/>
    </row>
    <row r="91938" spans="5:5">
      <c r="E91938" s="15"/>
    </row>
    <row r="91939" spans="5:5">
      <c r="E91939" s="15"/>
    </row>
    <row r="91940" spans="5:5">
      <c r="E91940" s="15"/>
    </row>
    <row r="91941" spans="5:5">
      <c r="E91941" s="15"/>
    </row>
    <row r="91942" spans="5:5">
      <c r="E91942" s="15"/>
    </row>
    <row r="91943" spans="5:5">
      <c r="E91943" s="15"/>
    </row>
    <row r="91944" spans="5:5">
      <c r="E91944" s="15"/>
    </row>
    <row r="91945" spans="5:5">
      <c r="E91945" s="15"/>
    </row>
    <row r="91946" spans="5:5">
      <c r="E91946" s="15"/>
    </row>
    <row r="91947" spans="5:5">
      <c r="E91947" s="15"/>
    </row>
    <row r="91948" spans="5:5">
      <c r="E91948" s="15"/>
    </row>
    <row r="91949" spans="5:5">
      <c r="E91949" s="15"/>
    </row>
    <row r="91950" spans="5:5">
      <c r="E91950" s="15"/>
    </row>
    <row r="91951" spans="5:5">
      <c r="E91951" s="15"/>
    </row>
    <row r="91952" spans="5:5">
      <c r="E91952" s="15"/>
    </row>
    <row r="91953" spans="5:5">
      <c r="E91953" s="15"/>
    </row>
    <row r="91954" spans="5:5">
      <c r="E91954" s="15"/>
    </row>
    <row r="91955" spans="5:5">
      <c r="E91955" s="15"/>
    </row>
    <row r="91956" spans="5:5">
      <c r="E91956" s="15"/>
    </row>
    <row r="91957" spans="5:5">
      <c r="E91957" s="15"/>
    </row>
    <row r="91958" spans="5:5">
      <c r="E91958" s="15"/>
    </row>
    <row r="91959" spans="5:5">
      <c r="E91959" s="15"/>
    </row>
    <row r="91960" spans="5:5">
      <c r="E91960" s="15"/>
    </row>
    <row r="91961" spans="5:5">
      <c r="E91961" s="15"/>
    </row>
    <row r="91962" spans="5:5">
      <c r="E91962" s="15"/>
    </row>
    <row r="91963" spans="5:5">
      <c r="E91963" s="15"/>
    </row>
    <row r="91964" spans="5:5">
      <c r="E91964" s="15"/>
    </row>
    <row r="91965" spans="5:5">
      <c r="E91965" s="15"/>
    </row>
    <row r="91966" spans="5:5">
      <c r="E91966" s="15"/>
    </row>
    <row r="91967" spans="5:5">
      <c r="E91967" s="15"/>
    </row>
    <row r="91968" spans="5:5">
      <c r="E91968" s="15"/>
    </row>
    <row r="91969" spans="5:5">
      <c r="E91969" s="15"/>
    </row>
    <row r="91970" spans="5:5">
      <c r="E91970" s="15"/>
    </row>
    <row r="91971" spans="5:5">
      <c r="E91971" s="15"/>
    </row>
    <row r="91972" spans="5:5">
      <c r="E91972" s="15"/>
    </row>
    <row r="91973" spans="5:5">
      <c r="E91973" s="15"/>
    </row>
    <row r="91974" spans="5:5">
      <c r="E91974" s="15"/>
    </row>
    <row r="91975" spans="5:5">
      <c r="E91975" s="15"/>
    </row>
    <row r="91976" spans="5:5">
      <c r="E91976" s="15"/>
    </row>
    <row r="91977" spans="5:5">
      <c r="E91977" s="15"/>
    </row>
    <row r="91978" spans="5:5">
      <c r="E91978" s="15"/>
    </row>
    <row r="91979" spans="5:5">
      <c r="E91979" s="15"/>
    </row>
    <row r="91980" spans="5:5">
      <c r="E91980" s="15"/>
    </row>
    <row r="91981" spans="5:5">
      <c r="E91981" s="15"/>
    </row>
    <row r="91982" spans="5:5">
      <c r="E91982" s="15"/>
    </row>
    <row r="91983" spans="5:5">
      <c r="E91983" s="15"/>
    </row>
    <row r="91984" spans="5:5">
      <c r="E91984" s="15"/>
    </row>
    <row r="91985" spans="5:5">
      <c r="E91985" s="15"/>
    </row>
    <row r="91986" spans="5:5">
      <c r="E91986" s="15"/>
    </row>
    <row r="91987" spans="5:5">
      <c r="E91987" s="15"/>
    </row>
    <row r="91988" spans="5:5">
      <c r="E91988" s="15"/>
    </row>
    <row r="91989" spans="5:5">
      <c r="E91989" s="15"/>
    </row>
    <row r="91990" spans="5:5">
      <c r="E91990" s="15"/>
    </row>
    <row r="91991" spans="5:5">
      <c r="E91991" s="15"/>
    </row>
    <row r="91992" spans="5:5">
      <c r="E91992" s="15"/>
    </row>
    <row r="91993" spans="5:5">
      <c r="E91993" s="15"/>
    </row>
    <row r="91994" spans="5:5">
      <c r="E91994" s="15"/>
    </row>
    <row r="91995" spans="5:5">
      <c r="E91995" s="15"/>
    </row>
    <row r="91996" spans="5:5">
      <c r="E91996" s="15"/>
    </row>
    <row r="91997" spans="5:5">
      <c r="E91997" s="15"/>
    </row>
    <row r="91998" spans="5:5">
      <c r="E91998" s="15"/>
    </row>
    <row r="91999" spans="5:5">
      <c r="E91999" s="15"/>
    </row>
    <row r="92000" spans="5:5">
      <c r="E92000" s="15"/>
    </row>
    <row r="92001" spans="5:5">
      <c r="E92001" s="15"/>
    </row>
    <row r="92002" spans="5:5">
      <c r="E92002" s="15"/>
    </row>
    <row r="92003" spans="5:5">
      <c r="E92003" s="15"/>
    </row>
    <row r="92004" spans="5:5">
      <c r="E92004" s="15"/>
    </row>
    <row r="92005" spans="5:5">
      <c r="E92005" s="15"/>
    </row>
    <row r="92006" spans="5:5">
      <c r="E92006" s="15"/>
    </row>
    <row r="92007" spans="5:5">
      <c r="E92007" s="15"/>
    </row>
    <row r="92008" spans="5:5">
      <c r="E92008" s="15"/>
    </row>
    <row r="92009" spans="5:5">
      <c r="E92009" s="15"/>
    </row>
    <row r="92010" spans="5:5">
      <c r="E92010" s="15"/>
    </row>
    <row r="92011" spans="5:5">
      <c r="E92011" s="15"/>
    </row>
    <row r="92012" spans="5:5">
      <c r="E92012" s="15"/>
    </row>
    <row r="92013" spans="5:5">
      <c r="E92013" s="15"/>
    </row>
    <row r="92014" spans="5:5">
      <c r="E92014" s="15"/>
    </row>
    <row r="92015" spans="5:5">
      <c r="E92015" s="15"/>
    </row>
    <row r="92016" spans="5:5">
      <c r="E92016" s="15"/>
    </row>
    <row r="92017" spans="5:5">
      <c r="E92017" s="15"/>
    </row>
    <row r="92018" spans="5:5">
      <c r="E92018" s="15"/>
    </row>
    <row r="92019" spans="5:5">
      <c r="E92019" s="15"/>
    </row>
    <row r="92020" spans="5:5">
      <c r="E92020" s="15"/>
    </row>
    <row r="92021" spans="5:5">
      <c r="E92021" s="15"/>
    </row>
    <row r="92022" spans="5:5">
      <c r="E92022" s="15"/>
    </row>
    <row r="92023" spans="5:5">
      <c r="E92023" s="15"/>
    </row>
    <row r="92024" spans="5:5">
      <c r="E92024" s="15"/>
    </row>
    <row r="92025" spans="5:5">
      <c r="E92025" s="15"/>
    </row>
    <row r="92026" spans="5:5">
      <c r="E92026" s="15"/>
    </row>
    <row r="92027" spans="5:5">
      <c r="E92027" s="15"/>
    </row>
    <row r="92028" spans="5:5">
      <c r="E92028" s="15"/>
    </row>
    <row r="92029" spans="5:5">
      <c r="E92029" s="15"/>
    </row>
    <row r="92030" spans="5:5">
      <c r="E92030" s="15"/>
    </row>
    <row r="92031" spans="5:5">
      <c r="E92031" s="15"/>
    </row>
    <row r="92032" spans="5:5">
      <c r="E92032" s="15"/>
    </row>
    <row r="92033" spans="5:5">
      <c r="E92033" s="15"/>
    </row>
    <row r="92034" spans="5:5">
      <c r="E92034" s="15"/>
    </row>
    <row r="92035" spans="5:5">
      <c r="E92035" s="15"/>
    </row>
    <row r="92036" spans="5:5">
      <c r="E92036" s="15"/>
    </row>
    <row r="92037" spans="5:5">
      <c r="E92037" s="15"/>
    </row>
    <row r="92038" spans="5:5">
      <c r="E92038" s="15"/>
    </row>
    <row r="92039" spans="5:5">
      <c r="E92039" s="15"/>
    </row>
    <row r="92040" spans="5:5">
      <c r="E92040" s="15"/>
    </row>
    <row r="92041" spans="5:5">
      <c r="E92041" s="15"/>
    </row>
    <row r="92042" spans="5:5">
      <c r="E92042" s="15"/>
    </row>
    <row r="92043" spans="5:5">
      <c r="E92043" s="15"/>
    </row>
    <row r="92044" spans="5:5">
      <c r="E92044" s="15"/>
    </row>
    <row r="92045" spans="5:5">
      <c r="E92045" s="15"/>
    </row>
    <row r="92046" spans="5:5">
      <c r="E92046" s="15"/>
    </row>
    <row r="92047" spans="5:5">
      <c r="E92047" s="15"/>
    </row>
    <row r="92048" spans="5:5">
      <c r="E92048" s="15"/>
    </row>
    <row r="92049" spans="5:5">
      <c r="E92049" s="15"/>
    </row>
    <row r="92050" spans="5:5">
      <c r="E92050" s="15"/>
    </row>
    <row r="92051" spans="5:5">
      <c r="E92051" s="15"/>
    </row>
    <row r="92052" spans="5:5">
      <c r="E92052" s="15"/>
    </row>
    <row r="92053" spans="5:5">
      <c r="E92053" s="15"/>
    </row>
    <row r="92054" spans="5:5">
      <c r="E92054" s="15"/>
    </row>
    <row r="92055" spans="5:5">
      <c r="E92055" s="15"/>
    </row>
    <row r="92056" spans="5:5">
      <c r="E92056" s="15"/>
    </row>
    <row r="92057" spans="5:5">
      <c r="E92057" s="15"/>
    </row>
    <row r="92058" spans="5:5">
      <c r="E92058" s="15"/>
    </row>
    <row r="92059" spans="5:5">
      <c r="E92059" s="15"/>
    </row>
    <row r="92060" spans="5:5">
      <c r="E92060" s="15"/>
    </row>
    <row r="92061" spans="5:5">
      <c r="E92061" s="15"/>
    </row>
    <row r="92062" spans="5:5">
      <c r="E92062" s="15"/>
    </row>
    <row r="92063" spans="5:5">
      <c r="E92063" s="15"/>
    </row>
    <row r="92064" spans="5:5">
      <c r="E92064" s="15"/>
    </row>
    <row r="92065" spans="5:5">
      <c r="E92065" s="15"/>
    </row>
    <row r="92066" spans="5:5">
      <c r="E92066" s="15"/>
    </row>
    <row r="92067" spans="5:5">
      <c r="E92067" s="15"/>
    </row>
    <row r="92068" spans="5:5">
      <c r="E92068" s="15"/>
    </row>
    <row r="92069" spans="5:5">
      <c r="E92069" s="15"/>
    </row>
    <row r="92070" spans="5:5">
      <c r="E92070" s="15"/>
    </row>
    <row r="92071" spans="5:5">
      <c r="E92071" s="15"/>
    </row>
    <row r="92072" spans="5:5">
      <c r="E92072" s="15"/>
    </row>
    <row r="92073" spans="5:5">
      <c r="E92073" s="15"/>
    </row>
    <row r="92074" spans="5:5">
      <c r="E92074" s="15"/>
    </row>
    <row r="92075" spans="5:5">
      <c r="E92075" s="15"/>
    </row>
    <row r="92076" spans="5:5">
      <c r="E92076" s="15"/>
    </row>
    <row r="92077" spans="5:5">
      <c r="E92077" s="15"/>
    </row>
    <row r="92078" spans="5:5">
      <c r="E92078" s="15"/>
    </row>
    <row r="92079" spans="5:5">
      <c r="E92079" s="15"/>
    </row>
    <row r="92080" spans="5:5">
      <c r="E92080" s="15"/>
    </row>
    <row r="92081" spans="5:5">
      <c r="E92081" s="15"/>
    </row>
    <row r="92082" spans="5:5">
      <c r="E92082" s="15"/>
    </row>
    <row r="92083" spans="5:5">
      <c r="E92083" s="15"/>
    </row>
    <row r="92084" spans="5:5">
      <c r="E92084" s="15"/>
    </row>
    <row r="92085" spans="5:5">
      <c r="E92085" s="15"/>
    </row>
    <row r="92086" spans="5:5">
      <c r="E92086" s="15"/>
    </row>
    <row r="92087" spans="5:5">
      <c r="E92087" s="15"/>
    </row>
    <row r="92088" spans="5:5">
      <c r="E92088" s="15"/>
    </row>
    <row r="92089" spans="5:5">
      <c r="E92089" s="15"/>
    </row>
    <row r="92090" spans="5:5">
      <c r="E92090" s="15"/>
    </row>
    <row r="92091" spans="5:5">
      <c r="E92091" s="15"/>
    </row>
    <row r="92092" spans="5:5">
      <c r="E92092" s="15"/>
    </row>
    <row r="92093" spans="5:5">
      <c r="E92093" s="15"/>
    </row>
    <row r="92094" spans="5:5">
      <c r="E92094" s="15"/>
    </row>
    <row r="92095" spans="5:5">
      <c r="E92095" s="15"/>
    </row>
    <row r="92096" spans="5:5">
      <c r="E92096" s="15"/>
    </row>
    <row r="92097" spans="5:5">
      <c r="E92097" s="15"/>
    </row>
    <row r="92098" spans="5:5">
      <c r="E92098" s="15"/>
    </row>
    <row r="92099" spans="5:5">
      <c r="E92099" s="15"/>
    </row>
    <row r="92100" spans="5:5">
      <c r="E92100" s="15"/>
    </row>
    <row r="92101" spans="5:5">
      <c r="E92101" s="15"/>
    </row>
    <row r="92102" spans="5:5">
      <c r="E92102" s="15"/>
    </row>
    <row r="92103" spans="5:5">
      <c r="E92103" s="15"/>
    </row>
    <row r="92104" spans="5:5">
      <c r="E92104" s="15"/>
    </row>
    <row r="92105" spans="5:5">
      <c r="E92105" s="15"/>
    </row>
    <row r="92106" spans="5:5">
      <c r="E92106" s="15"/>
    </row>
    <row r="92107" spans="5:5">
      <c r="E92107" s="15"/>
    </row>
    <row r="92108" spans="5:5">
      <c r="E92108" s="15"/>
    </row>
    <row r="92109" spans="5:5">
      <c r="E92109" s="15"/>
    </row>
    <row r="92110" spans="5:5">
      <c r="E92110" s="15"/>
    </row>
    <row r="92111" spans="5:5">
      <c r="E92111" s="15"/>
    </row>
    <row r="92112" spans="5:5">
      <c r="E92112" s="15"/>
    </row>
    <row r="92113" spans="5:5">
      <c r="E92113" s="15"/>
    </row>
    <row r="92114" spans="5:5">
      <c r="E92114" s="15"/>
    </row>
    <row r="92115" spans="5:5">
      <c r="E92115" s="15"/>
    </row>
    <row r="92116" spans="5:5">
      <c r="E92116" s="15"/>
    </row>
    <row r="92117" spans="5:5">
      <c r="E92117" s="15"/>
    </row>
    <row r="92118" spans="5:5">
      <c r="E92118" s="15"/>
    </row>
    <row r="92119" spans="5:5">
      <c r="E92119" s="15"/>
    </row>
    <row r="92120" spans="5:5">
      <c r="E92120" s="15"/>
    </row>
    <row r="92121" spans="5:5">
      <c r="E92121" s="15"/>
    </row>
    <row r="92122" spans="5:5">
      <c r="E92122" s="15"/>
    </row>
    <row r="92123" spans="5:5">
      <c r="E92123" s="15"/>
    </row>
    <row r="92124" spans="5:5">
      <c r="E92124" s="15"/>
    </row>
    <row r="92125" spans="5:5">
      <c r="E92125" s="15"/>
    </row>
    <row r="92126" spans="5:5">
      <c r="E92126" s="15"/>
    </row>
    <row r="92127" spans="5:5">
      <c r="E92127" s="15"/>
    </row>
    <row r="92128" spans="5:5">
      <c r="E92128" s="15"/>
    </row>
    <row r="92129" spans="5:5">
      <c r="E92129" s="15"/>
    </row>
    <row r="92130" spans="5:5">
      <c r="E92130" s="15"/>
    </row>
    <row r="92131" spans="5:5">
      <c r="E92131" s="15"/>
    </row>
    <row r="92132" spans="5:5">
      <c r="E92132" s="15"/>
    </row>
    <row r="92133" spans="5:5">
      <c r="E92133" s="15"/>
    </row>
    <row r="92134" spans="5:5">
      <c r="E92134" s="15"/>
    </row>
    <row r="92135" spans="5:5">
      <c r="E92135" s="15"/>
    </row>
    <row r="92136" spans="5:5">
      <c r="E92136" s="15"/>
    </row>
    <row r="92137" spans="5:5">
      <c r="E92137" s="15"/>
    </row>
    <row r="92138" spans="5:5">
      <c r="E92138" s="15"/>
    </row>
    <row r="92139" spans="5:5">
      <c r="E92139" s="15"/>
    </row>
    <row r="92140" spans="5:5">
      <c r="E92140" s="15"/>
    </row>
    <row r="92141" spans="5:5">
      <c r="E92141" s="15"/>
    </row>
    <row r="92142" spans="5:5">
      <c r="E92142" s="15"/>
    </row>
    <row r="92143" spans="5:5">
      <c r="E92143" s="15"/>
    </row>
    <row r="92144" spans="5:5">
      <c r="E92144" s="15"/>
    </row>
    <row r="92145" spans="5:5">
      <c r="E92145" s="15"/>
    </row>
    <row r="92146" spans="5:5">
      <c r="E92146" s="15"/>
    </row>
    <row r="92147" spans="5:5">
      <c r="E92147" s="15"/>
    </row>
    <row r="92148" spans="5:5">
      <c r="E92148" s="15"/>
    </row>
    <row r="92149" spans="5:5">
      <c r="E92149" s="15"/>
    </row>
    <row r="92150" spans="5:5">
      <c r="E92150" s="15"/>
    </row>
    <row r="92151" spans="5:5">
      <c r="E92151" s="15"/>
    </row>
    <row r="92152" spans="5:5">
      <c r="E92152" s="15"/>
    </row>
    <row r="92153" spans="5:5">
      <c r="E92153" s="15"/>
    </row>
    <row r="92154" spans="5:5">
      <c r="E92154" s="15"/>
    </row>
    <row r="92155" spans="5:5">
      <c r="E92155" s="15"/>
    </row>
    <row r="92156" spans="5:5">
      <c r="E92156" s="15"/>
    </row>
    <row r="92157" spans="5:5">
      <c r="E92157" s="15"/>
    </row>
    <row r="92158" spans="5:5">
      <c r="E92158" s="15"/>
    </row>
    <row r="92159" spans="5:5">
      <c r="E92159" s="15"/>
    </row>
    <row r="92160" spans="5:5">
      <c r="E92160" s="15"/>
    </row>
    <row r="92161" spans="5:5">
      <c r="E92161" s="15"/>
    </row>
    <row r="92162" spans="5:5">
      <c r="E92162" s="15"/>
    </row>
    <row r="92163" spans="5:5">
      <c r="E92163" s="15"/>
    </row>
    <row r="92164" spans="5:5">
      <c r="E92164" s="15"/>
    </row>
    <row r="92165" spans="5:5">
      <c r="E92165" s="15"/>
    </row>
    <row r="92166" spans="5:5">
      <c r="E92166" s="15"/>
    </row>
    <row r="92167" spans="5:5">
      <c r="E92167" s="15"/>
    </row>
    <row r="92168" spans="5:5">
      <c r="E92168" s="15"/>
    </row>
    <row r="92169" spans="5:5">
      <c r="E92169" s="15"/>
    </row>
    <row r="92170" spans="5:5">
      <c r="E92170" s="15"/>
    </row>
    <row r="92171" spans="5:5">
      <c r="E92171" s="15"/>
    </row>
    <row r="92172" spans="5:5">
      <c r="E92172" s="15"/>
    </row>
    <row r="92173" spans="5:5">
      <c r="E92173" s="15"/>
    </row>
    <row r="92174" spans="5:5">
      <c r="E92174" s="15"/>
    </row>
    <row r="92175" spans="5:5">
      <c r="E92175" s="15"/>
    </row>
    <row r="92176" spans="5:5">
      <c r="E92176" s="15"/>
    </row>
    <row r="92177" spans="5:5">
      <c r="E92177" s="15"/>
    </row>
    <row r="92178" spans="5:5">
      <c r="E92178" s="15"/>
    </row>
    <row r="92179" spans="5:5">
      <c r="E92179" s="15"/>
    </row>
    <row r="92180" spans="5:5">
      <c r="E92180" s="15"/>
    </row>
    <row r="92181" spans="5:5">
      <c r="E92181" s="15"/>
    </row>
    <row r="92182" spans="5:5">
      <c r="E92182" s="15"/>
    </row>
    <row r="92183" spans="5:5">
      <c r="E92183" s="15"/>
    </row>
    <row r="92184" spans="5:5">
      <c r="E92184" s="15"/>
    </row>
    <row r="92185" spans="5:5">
      <c r="E92185" s="15"/>
    </row>
    <row r="92186" spans="5:5">
      <c r="E92186" s="15"/>
    </row>
    <row r="92187" spans="5:5">
      <c r="E92187" s="15"/>
    </row>
    <row r="92188" spans="5:5">
      <c r="E92188" s="15"/>
    </row>
    <row r="92189" spans="5:5">
      <c r="E92189" s="15"/>
    </row>
    <row r="92190" spans="5:5">
      <c r="E92190" s="15"/>
    </row>
    <row r="92191" spans="5:5">
      <c r="E92191" s="15"/>
    </row>
    <row r="92192" spans="5:5">
      <c r="E92192" s="15"/>
    </row>
    <row r="92193" spans="5:5">
      <c r="E92193" s="15"/>
    </row>
    <row r="92194" spans="5:5">
      <c r="E92194" s="15"/>
    </row>
    <row r="92195" spans="5:5">
      <c r="E92195" s="15"/>
    </row>
    <row r="92196" spans="5:5">
      <c r="E92196" s="15"/>
    </row>
    <row r="92197" spans="5:5">
      <c r="E92197" s="15"/>
    </row>
    <row r="92198" spans="5:5">
      <c r="E92198" s="15"/>
    </row>
    <row r="92199" spans="5:5">
      <c r="E92199" s="15"/>
    </row>
    <row r="92200" spans="5:5">
      <c r="E92200" s="15"/>
    </row>
    <row r="92201" spans="5:5">
      <c r="E92201" s="15"/>
    </row>
    <row r="92202" spans="5:5">
      <c r="E92202" s="15"/>
    </row>
    <row r="92203" spans="5:5">
      <c r="E92203" s="15"/>
    </row>
    <row r="92204" spans="5:5">
      <c r="E92204" s="15"/>
    </row>
    <row r="92205" spans="5:5">
      <c r="E92205" s="15"/>
    </row>
    <row r="92206" spans="5:5">
      <c r="E92206" s="15"/>
    </row>
    <row r="92207" spans="5:5">
      <c r="E92207" s="15"/>
    </row>
    <row r="92208" spans="5:5">
      <c r="E92208" s="15"/>
    </row>
    <row r="92209" spans="5:5">
      <c r="E92209" s="15"/>
    </row>
    <row r="92210" spans="5:5">
      <c r="E92210" s="15"/>
    </row>
    <row r="92211" spans="5:5">
      <c r="E92211" s="15"/>
    </row>
    <row r="92212" spans="5:5">
      <c r="E92212" s="15"/>
    </row>
    <row r="92213" spans="5:5">
      <c r="E92213" s="15"/>
    </row>
    <row r="92214" spans="5:5">
      <c r="E92214" s="15"/>
    </row>
    <row r="92215" spans="5:5">
      <c r="E92215" s="15"/>
    </row>
    <row r="92216" spans="5:5">
      <c r="E92216" s="15"/>
    </row>
    <row r="92217" spans="5:5">
      <c r="E92217" s="15"/>
    </row>
    <row r="92218" spans="5:5">
      <c r="E92218" s="15"/>
    </row>
    <row r="92219" spans="5:5">
      <c r="E92219" s="15"/>
    </row>
    <row r="92220" spans="5:5">
      <c r="E92220" s="15"/>
    </row>
    <row r="92221" spans="5:5">
      <c r="E92221" s="15"/>
    </row>
    <row r="92222" spans="5:5">
      <c r="E92222" s="15"/>
    </row>
    <row r="92223" spans="5:5">
      <c r="E92223" s="15"/>
    </row>
    <row r="92224" spans="5:5">
      <c r="E92224" s="15"/>
    </row>
    <row r="92225" spans="5:5">
      <c r="E92225" s="15"/>
    </row>
    <row r="92226" spans="5:5">
      <c r="E92226" s="15"/>
    </row>
    <row r="92227" spans="5:5">
      <c r="E92227" s="15"/>
    </row>
    <row r="92228" spans="5:5">
      <c r="E92228" s="15"/>
    </row>
    <row r="92229" spans="5:5">
      <c r="E92229" s="15"/>
    </row>
    <row r="92230" spans="5:5">
      <c r="E92230" s="15"/>
    </row>
    <row r="92231" spans="5:5">
      <c r="E92231" s="15"/>
    </row>
    <row r="92232" spans="5:5">
      <c r="E92232" s="15"/>
    </row>
    <row r="92233" spans="5:5">
      <c r="E92233" s="15"/>
    </row>
    <row r="92234" spans="5:5">
      <c r="E92234" s="15"/>
    </row>
    <row r="92235" spans="5:5">
      <c r="E92235" s="15"/>
    </row>
    <row r="92236" spans="5:5">
      <c r="E92236" s="15"/>
    </row>
    <row r="92237" spans="5:5">
      <c r="E92237" s="15"/>
    </row>
    <row r="92238" spans="5:5">
      <c r="E92238" s="15"/>
    </row>
    <row r="92239" spans="5:5">
      <c r="E92239" s="15"/>
    </row>
    <row r="92240" spans="5:5">
      <c r="E92240" s="15"/>
    </row>
    <row r="92241" spans="5:5">
      <c r="E92241" s="15"/>
    </row>
    <row r="92242" spans="5:5">
      <c r="E92242" s="15"/>
    </row>
    <row r="92243" spans="5:5">
      <c r="E92243" s="15"/>
    </row>
    <row r="92244" spans="5:5">
      <c r="E92244" s="15"/>
    </row>
    <row r="92245" spans="5:5">
      <c r="E92245" s="15"/>
    </row>
    <row r="92246" spans="5:5">
      <c r="E92246" s="15"/>
    </row>
    <row r="92247" spans="5:5">
      <c r="E92247" s="15"/>
    </row>
    <row r="92248" spans="5:5">
      <c r="E92248" s="15"/>
    </row>
    <row r="92249" spans="5:5">
      <c r="E92249" s="15"/>
    </row>
    <row r="92250" spans="5:5">
      <c r="E92250" s="15"/>
    </row>
    <row r="92251" spans="5:5">
      <c r="E92251" s="15"/>
    </row>
    <row r="92252" spans="5:5">
      <c r="E92252" s="15"/>
    </row>
    <row r="92253" spans="5:5">
      <c r="E92253" s="15"/>
    </row>
    <row r="92254" spans="5:5">
      <c r="E92254" s="15"/>
    </row>
    <row r="92255" spans="5:5">
      <c r="E92255" s="15"/>
    </row>
    <row r="92256" spans="5:5">
      <c r="E92256" s="15"/>
    </row>
    <row r="92257" spans="5:5">
      <c r="E92257" s="15"/>
    </row>
    <row r="92258" spans="5:5">
      <c r="E92258" s="15"/>
    </row>
    <row r="92259" spans="5:5">
      <c r="E92259" s="15"/>
    </row>
    <row r="92260" spans="5:5">
      <c r="E92260" s="15"/>
    </row>
    <row r="92261" spans="5:5">
      <c r="E92261" s="15"/>
    </row>
    <row r="92262" spans="5:5">
      <c r="E92262" s="15"/>
    </row>
    <row r="92263" spans="5:5">
      <c r="E92263" s="15"/>
    </row>
    <row r="92264" spans="5:5">
      <c r="E92264" s="15"/>
    </row>
    <row r="92265" spans="5:5">
      <c r="E92265" s="15"/>
    </row>
    <row r="92266" spans="5:5">
      <c r="E92266" s="15"/>
    </row>
    <row r="92267" spans="5:5">
      <c r="E92267" s="15"/>
    </row>
    <row r="92268" spans="5:5">
      <c r="E92268" s="15"/>
    </row>
    <row r="92269" spans="5:5">
      <c r="E92269" s="15"/>
    </row>
    <row r="92270" spans="5:5">
      <c r="E92270" s="15"/>
    </row>
    <row r="92271" spans="5:5">
      <c r="E92271" s="15"/>
    </row>
    <row r="92272" spans="5:5">
      <c r="E92272" s="15"/>
    </row>
    <row r="92273" spans="5:5">
      <c r="E92273" s="15"/>
    </row>
    <row r="92274" spans="5:5">
      <c r="E92274" s="15"/>
    </row>
    <row r="92275" spans="5:5">
      <c r="E92275" s="15"/>
    </row>
    <row r="92276" spans="5:5">
      <c r="E92276" s="15"/>
    </row>
    <row r="92277" spans="5:5">
      <c r="E92277" s="15"/>
    </row>
    <row r="92278" spans="5:5">
      <c r="E92278" s="15"/>
    </row>
    <row r="92279" spans="5:5">
      <c r="E92279" s="15"/>
    </row>
    <row r="92280" spans="5:5">
      <c r="E92280" s="15"/>
    </row>
    <row r="92281" spans="5:5">
      <c r="E92281" s="15"/>
    </row>
    <row r="92282" spans="5:5">
      <c r="E92282" s="15"/>
    </row>
    <row r="92283" spans="5:5">
      <c r="E92283" s="15"/>
    </row>
    <row r="92284" spans="5:5">
      <c r="E92284" s="15"/>
    </row>
    <row r="92285" spans="5:5">
      <c r="E92285" s="15"/>
    </row>
    <row r="92286" spans="5:5">
      <c r="E92286" s="15"/>
    </row>
    <row r="92287" spans="5:5">
      <c r="E92287" s="15"/>
    </row>
    <row r="92288" spans="5:5">
      <c r="E92288" s="15"/>
    </row>
    <row r="92289" spans="5:5">
      <c r="E92289" s="15"/>
    </row>
    <row r="92290" spans="5:5">
      <c r="E92290" s="15"/>
    </row>
    <row r="92291" spans="5:5">
      <c r="E92291" s="15"/>
    </row>
    <row r="92292" spans="5:5">
      <c r="E92292" s="15"/>
    </row>
    <row r="92293" spans="5:5">
      <c r="E92293" s="15"/>
    </row>
    <row r="92294" spans="5:5">
      <c r="E92294" s="15"/>
    </row>
    <row r="92295" spans="5:5">
      <c r="E92295" s="15"/>
    </row>
    <row r="92296" spans="5:5">
      <c r="E92296" s="15"/>
    </row>
    <row r="92297" spans="5:5">
      <c r="E92297" s="15"/>
    </row>
    <row r="92298" spans="5:5">
      <c r="E92298" s="15"/>
    </row>
    <row r="92299" spans="5:5">
      <c r="E92299" s="15"/>
    </row>
    <row r="92300" spans="5:5">
      <c r="E92300" s="15"/>
    </row>
    <row r="92301" spans="5:5">
      <c r="E92301" s="15"/>
    </row>
    <row r="92302" spans="5:5">
      <c r="E92302" s="15"/>
    </row>
    <row r="92303" spans="5:5">
      <c r="E92303" s="15"/>
    </row>
    <row r="92304" spans="5:5">
      <c r="E92304" s="15"/>
    </row>
    <row r="92305" spans="5:5">
      <c r="E92305" s="15"/>
    </row>
    <row r="92306" spans="5:5">
      <c r="E92306" s="15"/>
    </row>
    <row r="92307" spans="5:5">
      <c r="E92307" s="15"/>
    </row>
    <row r="92308" spans="5:5">
      <c r="E92308" s="15"/>
    </row>
    <row r="92309" spans="5:5">
      <c r="E92309" s="15"/>
    </row>
    <row r="92310" spans="5:5">
      <c r="E92310" s="15"/>
    </row>
    <row r="92311" spans="5:5">
      <c r="E92311" s="15"/>
    </row>
    <row r="92312" spans="5:5">
      <c r="E92312" s="15"/>
    </row>
    <row r="92313" spans="5:5">
      <c r="E92313" s="15"/>
    </row>
    <row r="92314" spans="5:5">
      <c r="E92314" s="15"/>
    </row>
    <row r="92315" spans="5:5">
      <c r="E92315" s="15"/>
    </row>
    <row r="92316" spans="5:5">
      <c r="E92316" s="15"/>
    </row>
    <row r="92317" spans="5:5">
      <c r="E92317" s="15"/>
    </row>
    <row r="92318" spans="5:5">
      <c r="E92318" s="15"/>
    </row>
    <row r="92319" spans="5:5">
      <c r="E92319" s="15"/>
    </row>
    <row r="92320" spans="5:5">
      <c r="E92320" s="15"/>
    </row>
    <row r="92321" spans="5:5">
      <c r="E92321" s="15"/>
    </row>
    <row r="92322" spans="5:5">
      <c r="E92322" s="15"/>
    </row>
    <row r="92323" spans="5:5">
      <c r="E92323" s="15"/>
    </row>
    <row r="92324" spans="5:5">
      <c r="E92324" s="15"/>
    </row>
    <row r="92325" spans="5:5">
      <c r="E92325" s="15"/>
    </row>
    <row r="92326" spans="5:5">
      <c r="E92326" s="15"/>
    </row>
    <row r="92327" spans="5:5">
      <c r="E92327" s="15"/>
    </row>
    <row r="92328" spans="5:5">
      <c r="E92328" s="15"/>
    </row>
    <row r="92329" spans="5:5">
      <c r="E92329" s="15"/>
    </row>
    <row r="92330" spans="5:5">
      <c r="E92330" s="15"/>
    </row>
    <row r="92331" spans="5:5">
      <c r="E92331" s="15"/>
    </row>
    <row r="92332" spans="5:5">
      <c r="E92332" s="15"/>
    </row>
    <row r="92333" spans="5:5">
      <c r="E92333" s="15"/>
    </row>
    <row r="92334" spans="5:5">
      <c r="E92334" s="15"/>
    </row>
    <row r="92335" spans="5:5">
      <c r="E92335" s="15"/>
    </row>
    <row r="92336" spans="5:5">
      <c r="E92336" s="15"/>
    </row>
    <row r="92337" spans="5:5">
      <c r="E92337" s="15"/>
    </row>
    <row r="92338" spans="5:5">
      <c r="E92338" s="15"/>
    </row>
    <row r="92339" spans="5:5">
      <c r="E92339" s="15"/>
    </row>
    <row r="92340" spans="5:5">
      <c r="E92340" s="15"/>
    </row>
    <row r="92341" spans="5:5">
      <c r="E92341" s="15"/>
    </row>
    <row r="92342" spans="5:5">
      <c r="E92342" s="15"/>
    </row>
    <row r="92343" spans="5:5">
      <c r="E92343" s="15"/>
    </row>
    <row r="92344" spans="5:5">
      <c r="E92344" s="15"/>
    </row>
    <row r="92345" spans="5:5">
      <c r="E92345" s="15"/>
    </row>
    <row r="92346" spans="5:5">
      <c r="E92346" s="15"/>
    </row>
    <row r="92347" spans="5:5">
      <c r="E92347" s="15"/>
    </row>
    <row r="92348" spans="5:5">
      <c r="E92348" s="15"/>
    </row>
    <row r="92349" spans="5:5">
      <c r="E92349" s="15"/>
    </row>
    <row r="92350" spans="5:5">
      <c r="E92350" s="15"/>
    </row>
    <row r="92351" spans="5:5">
      <c r="E92351" s="15"/>
    </row>
    <row r="92352" spans="5:5">
      <c r="E92352" s="15"/>
    </row>
    <row r="92353" spans="5:5">
      <c r="E92353" s="15"/>
    </row>
    <row r="92354" spans="5:5">
      <c r="E92354" s="15"/>
    </row>
    <row r="92355" spans="5:5">
      <c r="E92355" s="15"/>
    </row>
    <row r="92356" spans="5:5">
      <c r="E92356" s="15"/>
    </row>
    <row r="92357" spans="5:5">
      <c r="E92357" s="15"/>
    </row>
    <row r="92358" spans="5:5">
      <c r="E92358" s="15"/>
    </row>
    <row r="92359" spans="5:5">
      <c r="E92359" s="15"/>
    </row>
    <row r="92360" spans="5:5">
      <c r="E92360" s="15"/>
    </row>
    <row r="92361" spans="5:5">
      <c r="E92361" s="15"/>
    </row>
    <row r="92362" spans="5:5">
      <c r="E92362" s="15"/>
    </row>
    <row r="92363" spans="5:5">
      <c r="E92363" s="15"/>
    </row>
    <row r="92364" spans="5:5">
      <c r="E92364" s="15"/>
    </row>
    <row r="92365" spans="5:5">
      <c r="E92365" s="15"/>
    </row>
    <row r="92366" spans="5:5">
      <c r="E92366" s="15"/>
    </row>
    <row r="92367" spans="5:5">
      <c r="E92367" s="15"/>
    </row>
    <row r="92368" spans="5:5">
      <c r="E92368" s="15"/>
    </row>
    <row r="92369" spans="5:5">
      <c r="E92369" s="15"/>
    </row>
    <row r="92370" spans="5:5">
      <c r="E92370" s="15"/>
    </row>
    <row r="92371" spans="5:5">
      <c r="E92371" s="15"/>
    </row>
    <row r="92372" spans="5:5">
      <c r="E92372" s="15"/>
    </row>
    <row r="92373" spans="5:5">
      <c r="E92373" s="15"/>
    </row>
    <row r="92374" spans="5:5">
      <c r="E92374" s="15"/>
    </row>
    <row r="92375" spans="5:5">
      <c r="E92375" s="15"/>
    </row>
    <row r="92376" spans="5:5">
      <c r="E92376" s="15"/>
    </row>
    <row r="92377" spans="5:5">
      <c r="E92377" s="15"/>
    </row>
    <row r="92378" spans="5:5">
      <c r="E92378" s="15"/>
    </row>
    <row r="92379" spans="5:5">
      <c r="E92379" s="15"/>
    </row>
    <row r="92380" spans="5:5">
      <c r="E92380" s="15"/>
    </row>
    <row r="92381" spans="5:5">
      <c r="E92381" s="15"/>
    </row>
    <row r="92382" spans="5:5">
      <c r="E92382" s="15"/>
    </row>
    <row r="92383" spans="5:5">
      <c r="E92383" s="15"/>
    </row>
    <row r="92384" spans="5:5">
      <c r="E92384" s="15"/>
    </row>
    <row r="92385" spans="5:5">
      <c r="E92385" s="15"/>
    </row>
    <row r="92386" spans="5:5">
      <c r="E92386" s="15"/>
    </row>
    <row r="92387" spans="5:5">
      <c r="E92387" s="15"/>
    </row>
    <row r="92388" spans="5:5">
      <c r="E92388" s="15"/>
    </row>
    <row r="92389" spans="5:5">
      <c r="E92389" s="15"/>
    </row>
    <row r="92390" spans="5:5">
      <c r="E92390" s="15"/>
    </row>
    <row r="92391" spans="5:5">
      <c r="E92391" s="15"/>
    </row>
    <row r="92392" spans="5:5">
      <c r="E92392" s="15"/>
    </row>
    <row r="92393" spans="5:5">
      <c r="E92393" s="15"/>
    </row>
    <row r="92394" spans="5:5">
      <c r="E92394" s="15"/>
    </row>
    <row r="92395" spans="5:5">
      <c r="E92395" s="15"/>
    </row>
    <row r="92396" spans="5:5">
      <c r="E92396" s="15"/>
    </row>
    <row r="92397" spans="5:5">
      <c r="E92397" s="15"/>
    </row>
    <row r="92398" spans="5:5">
      <c r="E92398" s="15"/>
    </row>
    <row r="92399" spans="5:5">
      <c r="E92399" s="15"/>
    </row>
    <row r="92400" spans="5:5">
      <c r="E92400" s="15"/>
    </row>
    <row r="92401" spans="5:5">
      <c r="E92401" s="15"/>
    </row>
    <row r="92402" spans="5:5">
      <c r="E92402" s="15"/>
    </row>
    <row r="92403" spans="5:5">
      <c r="E92403" s="15"/>
    </row>
    <row r="92404" spans="5:5">
      <c r="E92404" s="15"/>
    </row>
    <row r="92405" spans="5:5">
      <c r="E92405" s="15"/>
    </row>
    <row r="92406" spans="5:5">
      <c r="E92406" s="15"/>
    </row>
    <row r="92407" spans="5:5">
      <c r="E92407" s="15"/>
    </row>
    <row r="92408" spans="5:5">
      <c r="E92408" s="15"/>
    </row>
    <row r="92409" spans="5:5">
      <c r="E92409" s="15"/>
    </row>
    <row r="92410" spans="5:5">
      <c r="E92410" s="15"/>
    </row>
    <row r="92411" spans="5:5">
      <c r="E92411" s="15"/>
    </row>
    <row r="92412" spans="5:5">
      <c r="E92412" s="15"/>
    </row>
    <row r="92413" spans="5:5">
      <c r="E92413" s="15"/>
    </row>
    <row r="92414" spans="5:5">
      <c r="E92414" s="15"/>
    </row>
    <row r="92415" spans="5:5">
      <c r="E92415" s="15"/>
    </row>
    <row r="92416" spans="5:5">
      <c r="E92416" s="15"/>
    </row>
    <row r="92417" spans="5:5">
      <c r="E92417" s="15"/>
    </row>
    <row r="92418" spans="5:5">
      <c r="E92418" s="15"/>
    </row>
    <row r="92419" spans="5:5">
      <c r="E92419" s="15"/>
    </row>
    <row r="92420" spans="5:5">
      <c r="E92420" s="15"/>
    </row>
    <row r="92421" spans="5:5">
      <c r="E92421" s="15"/>
    </row>
    <row r="92422" spans="5:5">
      <c r="E92422" s="15"/>
    </row>
    <row r="92423" spans="5:5">
      <c r="E92423" s="15"/>
    </row>
    <row r="92424" spans="5:5">
      <c r="E92424" s="15"/>
    </row>
    <row r="92425" spans="5:5">
      <c r="E92425" s="15"/>
    </row>
    <row r="92426" spans="5:5">
      <c r="E92426" s="15"/>
    </row>
    <row r="92427" spans="5:5">
      <c r="E92427" s="15"/>
    </row>
    <row r="92428" spans="5:5">
      <c r="E92428" s="15"/>
    </row>
    <row r="92429" spans="5:5">
      <c r="E92429" s="15"/>
    </row>
    <row r="92430" spans="5:5">
      <c r="E92430" s="15"/>
    </row>
    <row r="92431" spans="5:5">
      <c r="E92431" s="15"/>
    </row>
    <row r="92432" spans="5:5">
      <c r="E92432" s="15"/>
    </row>
    <row r="92433" spans="5:5">
      <c r="E92433" s="15"/>
    </row>
    <row r="92434" spans="5:5">
      <c r="E92434" s="15"/>
    </row>
    <row r="92435" spans="5:5">
      <c r="E92435" s="15"/>
    </row>
    <row r="92436" spans="5:5">
      <c r="E92436" s="15"/>
    </row>
    <row r="92437" spans="5:5">
      <c r="E92437" s="15"/>
    </row>
    <row r="92438" spans="5:5">
      <c r="E92438" s="15"/>
    </row>
    <row r="92439" spans="5:5">
      <c r="E92439" s="15"/>
    </row>
    <row r="92440" spans="5:5">
      <c r="E92440" s="15"/>
    </row>
    <row r="92441" spans="5:5">
      <c r="E92441" s="15"/>
    </row>
    <row r="92442" spans="5:5">
      <c r="E92442" s="15"/>
    </row>
    <row r="92443" spans="5:5">
      <c r="E92443" s="15"/>
    </row>
    <row r="92444" spans="5:5">
      <c r="E92444" s="15"/>
    </row>
    <row r="92445" spans="5:5">
      <c r="E92445" s="15"/>
    </row>
    <row r="92446" spans="5:5">
      <c r="E92446" s="15"/>
    </row>
    <row r="92447" spans="5:5">
      <c r="E92447" s="15"/>
    </row>
    <row r="92448" spans="5:5">
      <c r="E92448" s="15"/>
    </row>
    <row r="92449" spans="5:5">
      <c r="E92449" s="15"/>
    </row>
    <row r="92450" spans="5:5">
      <c r="E92450" s="15"/>
    </row>
    <row r="92451" spans="5:5">
      <c r="E92451" s="15"/>
    </row>
    <row r="92452" spans="5:5">
      <c r="E92452" s="15"/>
    </row>
    <row r="92453" spans="5:5">
      <c r="E92453" s="15"/>
    </row>
    <row r="92454" spans="5:5">
      <c r="E92454" s="15"/>
    </row>
    <row r="92455" spans="5:5">
      <c r="E92455" s="15"/>
    </row>
    <row r="92456" spans="5:5">
      <c r="E92456" s="15"/>
    </row>
    <row r="92457" spans="5:5">
      <c r="E92457" s="15"/>
    </row>
    <row r="92458" spans="5:5">
      <c r="E92458" s="15"/>
    </row>
    <row r="92459" spans="5:5">
      <c r="E92459" s="15"/>
    </row>
    <row r="92460" spans="5:5">
      <c r="E92460" s="15"/>
    </row>
    <row r="92461" spans="5:5">
      <c r="E92461" s="15"/>
    </row>
    <row r="92462" spans="5:5">
      <c r="E92462" s="15"/>
    </row>
    <row r="92463" spans="5:5">
      <c r="E92463" s="15"/>
    </row>
    <row r="92464" spans="5:5">
      <c r="E92464" s="15"/>
    </row>
    <row r="92465" spans="5:5">
      <c r="E92465" s="15"/>
    </row>
    <row r="92466" spans="5:5">
      <c r="E92466" s="15"/>
    </row>
    <row r="92467" spans="5:5">
      <c r="E92467" s="15"/>
    </row>
    <row r="92468" spans="5:5">
      <c r="E92468" s="15"/>
    </row>
    <row r="92469" spans="5:5">
      <c r="E92469" s="15"/>
    </row>
    <row r="92470" spans="5:5">
      <c r="E92470" s="15"/>
    </row>
    <row r="92471" spans="5:5">
      <c r="E92471" s="15"/>
    </row>
    <row r="92472" spans="5:5">
      <c r="E92472" s="15"/>
    </row>
    <row r="92473" spans="5:5">
      <c r="E92473" s="15"/>
    </row>
    <row r="92474" spans="5:5">
      <c r="E92474" s="15"/>
    </row>
    <row r="92475" spans="5:5">
      <c r="E92475" s="15"/>
    </row>
    <row r="92476" spans="5:5">
      <c r="E92476" s="15"/>
    </row>
    <row r="92477" spans="5:5">
      <c r="E92477" s="15"/>
    </row>
    <row r="92478" spans="5:5">
      <c r="E92478" s="15"/>
    </row>
    <row r="92479" spans="5:5">
      <c r="E92479" s="15"/>
    </row>
    <row r="92480" spans="5:5">
      <c r="E92480" s="15"/>
    </row>
    <row r="92481" spans="5:5">
      <c r="E92481" s="15"/>
    </row>
    <row r="92482" spans="5:5">
      <c r="E92482" s="15"/>
    </row>
    <row r="92483" spans="5:5">
      <c r="E92483" s="15"/>
    </row>
    <row r="92484" spans="5:5">
      <c r="E92484" s="15"/>
    </row>
    <row r="92485" spans="5:5">
      <c r="E92485" s="15"/>
    </row>
    <row r="92486" spans="5:5">
      <c r="E92486" s="15"/>
    </row>
    <row r="92487" spans="5:5">
      <c r="E92487" s="15"/>
    </row>
    <row r="92488" spans="5:5">
      <c r="E92488" s="15"/>
    </row>
    <row r="92489" spans="5:5">
      <c r="E92489" s="15"/>
    </row>
    <row r="92490" spans="5:5">
      <c r="E92490" s="15"/>
    </row>
    <row r="92491" spans="5:5">
      <c r="E92491" s="15"/>
    </row>
    <row r="92492" spans="5:5">
      <c r="E92492" s="15"/>
    </row>
    <row r="92493" spans="5:5">
      <c r="E92493" s="15"/>
    </row>
    <row r="92494" spans="5:5">
      <c r="E92494" s="15"/>
    </row>
    <row r="92495" spans="5:5">
      <c r="E92495" s="15"/>
    </row>
    <row r="92496" spans="5:5">
      <c r="E92496" s="15"/>
    </row>
    <row r="92497" spans="5:5">
      <c r="E92497" s="15"/>
    </row>
    <row r="92498" spans="5:5">
      <c r="E92498" s="15"/>
    </row>
    <row r="92499" spans="5:5">
      <c r="E92499" s="15"/>
    </row>
    <row r="92500" spans="5:5">
      <c r="E92500" s="15"/>
    </row>
    <row r="92501" spans="5:5">
      <c r="E92501" s="15"/>
    </row>
    <row r="92502" spans="5:5">
      <c r="E92502" s="15"/>
    </row>
    <row r="92503" spans="5:5">
      <c r="E92503" s="15"/>
    </row>
    <row r="92504" spans="5:5">
      <c r="E92504" s="15"/>
    </row>
    <row r="92505" spans="5:5">
      <c r="E92505" s="15"/>
    </row>
    <row r="92506" spans="5:5">
      <c r="E92506" s="15"/>
    </row>
    <row r="92507" spans="5:5">
      <c r="E92507" s="15"/>
    </row>
    <row r="92508" spans="5:5">
      <c r="E92508" s="15"/>
    </row>
    <row r="92509" spans="5:5">
      <c r="E92509" s="15"/>
    </row>
    <row r="92510" spans="5:5">
      <c r="E92510" s="15"/>
    </row>
    <row r="92511" spans="5:5">
      <c r="E92511" s="15"/>
    </row>
    <row r="92512" spans="5:5">
      <c r="E92512" s="15"/>
    </row>
    <row r="92513" spans="5:5">
      <c r="E92513" s="15"/>
    </row>
    <row r="92514" spans="5:5">
      <c r="E92514" s="15"/>
    </row>
    <row r="92515" spans="5:5">
      <c r="E92515" s="15"/>
    </row>
    <row r="92516" spans="5:5">
      <c r="E92516" s="15"/>
    </row>
    <row r="92517" spans="5:5">
      <c r="E92517" s="15"/>
    </row>
    <row r="92518" spans="5:5">
      <c r="E92518" s="15"/>
    </row>
    <row r="92519" spans="5:5">
      <c r="E92519" s="15"/>
    </row>
    <row r="92520" spans="5:5">
      <c r="E92520" s="15"/>
    </row>
    <row r="92521" spans="5:5">
      <c r="E92521" s="15"/>
    </row>
    <row r="92522" spans="5:5">
      <c r="E92522" s="15"/>
    </row>
    <row r="92523" spans="5:5">
      <c r="E92523" s="15"/>
    </row>
    <row r="92524" spans="5:5">
      <c r="E92524" s="15"/>
    </row>
    <row r="92525" spans="5:5">
      <c r="E92525" s="15"/>
    </row>
    <row r="92526" spans="5:5">
      <c r="E92526" s="15"/>
    </row>
    <row r="92527" spans="5:5">
      <c r="E92527" s="15"/>
    </row>
    <row r="92528" spans="5:5">
      <c r="E92528" s="15"/>
    </row>
    <row r="92529" spans="5:5">
      <c r="E92529" s="15"/>
    </row>
    <row r="92530" spans="5:5">
      <c r="E92530" s="15"/>
    </row>
    <row r="92531" spans="5:5">
      <c r="E92531" s="15"/>
    </row>
    <row r="92532" spans="5:5">
      <c r="E92532" s="15"/>
    </row>
    <row r="92533" spans="5:5">
      <c r="E92533" s="15"/>
    </row>
    <row r="92534" spans="5:5">
      <c r="E92534" s="15"/>
    </row>
    <row r="92535" spans="5:5">
      <c r="E92535" s="15"/>
    </row>
    <row r="92536" spans="5:5">
      <c r="E92536" s="15"/>
    </row>
    <row r="92537" spans="5:5">
      <c r="E92537" s="15"/>
    </row>
    <row r="92538" spans="5:5">
      <c r="E92538" s="15"/>
    </row>
    <row r="92539" spans="5:5">
      <c r="E92539" s="15"/>
    </row>
    <row r="92540" spans="5:5">
      <c r="E92540" s="15"/>
    </row>
    <row r="92541" spans="5:5">
      <c r="E92541" s="15"/>
    </row>
    <row r="92542" spans="5:5">
      <c r="E92542" s="15"/>
    </row>
    <row r="92543" spans="5:5">
      <c r="E92543" s="15"/>
    </row>
    <row r="92544" spans="5:5">
      <c r="E92544" s="15"/>
    </row>
    <row r="92545" spans="5:5">
      <c r="E92545" s="15"/>
    </row>
    <row r="92546" spans="5:5">
      <c r="E92546" s="15"/>
    </row>
    <row r="92547" spans="5:5">
      <c r="E92547" s="15"/>
    </row>
    <row r="92548" spans="5:5">
      <c r="E92548" s="15"/>
    </row>
    <row r="92549" spans="5:5">
      <c r="E92549" s="15"/>
    </row>
    <row r="92550" spans="5:5">
      <c r="E92550" s="15"/>
    </row>
    <row r="92551" spans="5:5">
      <c r="E92551" s="15"/>
    </row>
    <row r="92552" spans="5:5">
      <c r="E92552" s="15"/>
    </row>
    <row r="92553" spans="5:5">
      <c r="E92553" s="15"/>
    </row>
    <row r="92554" spans="5:5">
      <c r="E92554" s="15"/>
    </row>
    <row r="92555" spans="5:5">
      <c r="E92555" s="15"/>
    </row>
    <row r="92556" spans="5:5">
      <c r="E92556" s="15"/>
    </row>
    <row r="92557" spans="5:5">
      <c r="E92557" s="15"/>
    </row>
    <row r="92558" spans="5:5">
      <c r="E92558" s="15"/>
    </row>
    <row r="92559" spans="5:5">
      <c r="E92559" s="15"/>
    </row>
    <row r="92560" spans="5:5">
      <c r="E92560" s="15"/>
    </row>
    <row r="92561" spans="5:5">
      <c r="E92561" s="15"/>
    </row>
    <row r="92562" spans="5:5">
      <c r="E92562" s="15"/>
    </row>
    <row r="92563" spans="5:5">
      <c r="E92563" s="15"/>
    </row>
    <row r="92564" spans="5:5">
      <c r="E92564" s="15"/>
    </row>
    <row r="92565" spans="5:5">
      <c r="E92565" s="15"/>
    </row>
    <row r="92566" spans="5:5">
      <c r="E92566" s="15"/>
    </row>
    <row r="92567" spans="5:5">
      <c r="E92567" s="15"/>
    </row>
    <row r="92568" spans="5:5">
      <c r="E92568" s="15"/>
    </row>
    <row r="92569" spans="5:5">
      <c r="E92569" s="15"/>
    </row>
    <row r="92570" spans="5:5">
      <c r="E92570" s="15"/>
    </row>
    <row r="92571" spans="5:5">
      <c r="E92571" s="15"/>
    </row>
    <row r="92572" spans="5:5">
      <c r="E92572" s="15"/>
    </row>
    <row r="92573" spans="5:5">
      <c r="E92573" s="15"/>
    </row>
    <row r="92574" spans="5:5">
      <c r="E92574" s="15"/>
    </row>
    <row r="92575" spans="5:5">
      <c r="E92575" s="15"/>
    </row>
    <row r="92576" spans="5:5">
      <c r="E92576" s="15"/>
    </row>
    <row r="92577" spans="5:5">
      <c r="E92577" s="15"/>
    </row>
    <row r="92578" spans="5:5">
      <c r="E92578" s="15"/>
    </row>
    <row r="92579" spans="5:5">
      <c r="E92579" s="15"/>
    </row>
    <row r="92580" spans="5:5">
      <c r="E92580" s="15"/>
    </row>
    <row r="92581" spans="5:5">
      <c r="E92581" s="15"/>
    </row>
    <row r="92582" spans="5:5">
      <c r="E92582" s="15"/>
    </row>
    <row r="92583" spans="5:5">
      <c r="E92583" s="15"/>
    </row>
    <row r="92584" spans="5:5">
      <c r="E92584" s="15"/>
    </row>
    <row r="92585" spans="5:5">
      <c r="E92585" s="15"/>
    </row>
    <row r="92586" spans="5:5">
      <c r="E92586" s="15"/>
    </row>
    <row r="92587" spans="5:5">
      <c r="E92587" s="15"/>
    </row>
    <row r="92588" spans="5:5">
      <c r="E92588" s="15"/>
    </row>
    <row r="92589" spans="5:5">
      <c r="E92589" s="15"/>
    </row>
    <row r="92590" spans="5:5">
      <c r="E92590" s="15"/>
    </row>
    <row r="92591" spans="5:5">
      <c r="E92591" s="15"/>
    </row>
    <row r="92592" spans="5:5">
      <c r="E92592" s="15"/>
    </row>
    <row r="92593" spans="5:5">
      <c r="E92593" s="15"/>
    </row>
    <row r="92594" spans="5:5">
      <c r="E92594" s="15"/>
    </row>
    <row r="92595" spans="5:5">
      <c r="E92595" s="15"/>
    </row>
    <row r="92596" spans="5:5">
      <c r="E92596" s="15"/>
    </row>
    <row r="92597" spans="5:5">
      <c r="E92597" s="15"/>
    </row>
    <row r="92598" spans="5:5">
      <c r="E92598" s="15"/>
    </row>
    <row r="92599" spans="5:5">
      <c r="E92599" s="15"/>
    </row>
    <row r="92600" spans="5:5">
      <c r="E92600" s="15"/>
    </row>
    <row r="92601" spans="5:5">
      <c r="E92601" s="15"/>
    </row>
    <row r="92602" spans="5:5">
      <c r="E92602" s="15"/>
    </row>
    <row r="92603" spans="5:5">
      <c r="E92603" s="15"/>
    </row>
    <row r="92604" spans="5:5">
      <c r="E92604" s="15"/>
    </row>
    <row r="92605" spans="5:5">
      <c r="E92605" s="15"/>
    </row>
    <row r="92606" spans="5:5">
      <c r="E92606" s="15"/>
    </row>
    <row r="92607" spans="5:5">
      <c r="E92607" s="15"/>
    </row>
    <row r="92608" spans="5:5">
      <c r="E92608" s="15"/>
    </row>
    <row r="92609" spans="5:5">
      <c r="E92609" s="15"/>
    </row>
    <row r="92610" spans="5:5">
      <c r="E92610" s="15"/>
    </row>
    <row r="92611" spans="5:5">
      <c r="E92611" s="15"/>
    </row>
    <row r="92612" spans="5:5">
      <c r="E92612" s="15"/>
    </row>
    <row r="92613" spans="5:5">
      <c r="E92613" s="15"/>
    </row>
    <row r="92614" spans="5:5">
      <c r="E92614" s="15"/>
    </row>
    <row r="92615" spans="5:5">
      <c r="E92615" s="15"/>
    </row>
    <row r="92616" spans="5:5">
      <c r="E92616" s="15"/>
    </row>
    <row r="92617" spans="5:5">
      <c r="E92617" s="15"/>
    </row>
    <row r="92618" spans="5:5">
      <c r="E92618" s="15"/>
    </row>
    <row r="92619" spans="5:5">
      <c r="E92619" s="15"/>
    </row>
    <row r="92620" spans="5:5">
      <c r="E92620" s="15"/>
    </row>
    <row r="92621" spans="5:5">
      <c r="E92621" s="15"/>
    </row>
    <row r="92622" spans="5:5">
      <c r="E92622" s="15"/>
    </row>
    <row r="92623" spans="5:5">
      <c r="E92623" s="15"/>
    </row>
    <row r="92624" spans="5:5">
      <c r="E92624" s="15"/>
    </row>
    <row r="92625" spans="5:5">
      <c r="E92625" s="15"/>
    </row>
    <row r="92626" spans="5:5">
      <c r="E92626" s="15"/>
    </row>
    <row r="92627" spans="5:5">
      <c r="E92627" s="15"/>
    </row>
    <row r="92628" spans="5:5">
      <c r="E92628" s="15"/>
    </row>
    <row r="92629" spans="5:5">
      <c r="E92629" s="15"/>
    </row>
    <row r="92630" spans="5:5">
      <c r="E92630" s="15"/>
    </row>
    <row r="92631" spans="5:5">
      <c r="E92631" s="15"/>
    </row>
    <row r="92632" spans="5:5">
      <c r="E92632" s="15"/>
    </row>
    <row r="92633" spans="5:5">
      <c r="E92633" s="15"/>
    </row>
    <row r="92634" spans="5:5">
      <c r="E92634" s="15"/>
    </row>
    <row r="92635" spans="5:5">
      <c r="E92635" s="15"/>
    </row>
    <row r="92636" spans="5:5">
      <c r="E92636" s="15"/>
    </row>
    <row r="92637" spans="5:5">
      <c r="E92637" s="15"/>
    </row>
    <row r="92638" spans="5:5">
      <c r="E92638" s="15"/>
    </row>
    <row r="92639" spans="5:5">
      <c r="E92639" s="15"/>
    </row>
    <row r="92640" spans="5:5">
      <c r="E92640" s="15"/>
    </row>
    <row r="92641" spans="5:5">
      <c r="E92641" s="15"/>
    </row>
    <row r="92642" spans="5:5">
      <c r="E92642" s="15"/>
    </row>
    <row r="92643" spans="5:5">
      <c r="E92643" s="15"/>
    </row>
    <row r="92644" spans="5:5">
      <c r="E92644" s="15"/>
    </row>
    <row r="92645" spans="5:5">
      <c r="E92645" s="15"/>
    </row>
    <row r="92646" spans="5:5">
      <c r="E92646" s="15"/>
    </row>
    <row r="92647" spans="5:5">
      <c r="E92647" s="15"/>
    </row>
    <row r="92648" spans="5:5">
      <c r="E92648" s="15"/>
    </row>
    <row r="92649" spans="5:5">
      <c r="E92649" s="15"/>
    </row>
    <row r="92650" spans="5:5">
      <c r="E92650" s="15"/>
    </row>
    <row r="92651" spans="5:5">
      <c r="E92651" s="15"/>
    </row>
    <row r="92652" spans="5:5">
      <c r="E92652" s="15"/>
    </row>
    <row r="92653" spans="5:5">
      <c r="E92653" s="15"/>
    </row>
    <row r="92654" spans="5:5">
      <c r="E92654" s="15"/>
    </row>
    <row r="92655" spans="5:5">
      <c r="E92655" s="15"/>
    </row>
    <row r="92656" spans="5:5">
      <c r="E92656" s="15"/>
    </row>
    <row r="92657" spans="5:5">
      <c r="E92657" s="15"/>
    </row>
    <row r="92658" spans="5:5">
      <c r="E92658" s="15"/>
    </row>
    <row r="92659" spans="5:5">
      <c r="E92659" s="15"/>
    </row>
    <row r="92660" spans="5:5">
      <c r="E92660" s="15"/>
    </row>
    <row r="92661" spans="5:5">
      <c r="E92661" s="15"/>
    </row>
    <row r="92662" spans="5:5">
      <c r="E92662" s="15"/>
    </row>
    <row r="92663" spans="5:5">
      <c r="E92663" s="15"/>
    </row>
    <row r="92664" spans="5:5">
      <c r="E92664" s="15"/>
    </row>
    <row r="92665" spans="5:5">
      <c r="E92665" s="15"/>
    </row>
    <row r="92666" spans="5:5">
      <c r="E92666" s="15"/>
    </row>
    <row r="92667" spans="5:5">
      <c r="E92667" s="15"/>
    </row>
    <row r="92668" spans="5:5">
      <c r="E92668" s="15"/>
    </row>
    <row r="92669" spans="5:5">
      <c r="E92669" s="15"/>
    </row>
    <row r="92670" spans="5:5">
      <c r="E92670" s="15"/>
    </row>
    <row r="92671" spans="5:5">
      <c r="E92671" s="15"/>
    </row>
    <row r="92672" spans="5:5">
      <c r="E92672" s="15"/>
    </row>
    <row r="92673" spans="5:5">
      <c r="E92673" s="15"/>
    </row>
    <row r="92674" spans="5:5">
      <c r="E92674" s="15"/>
    </row>
    <row r="92675" spans="5:5">
      <c r="E92675" s="15"/>
    </row>
    <row r="92676" spans="5:5">
      <c r="E92676" s="15"/>
    </row>
    <row r="92677" spans="5:5">
      <c r="E92677" s="15"/>
    </row>
    <row r="92678" spans="5:5">
      <c r="E92678" s="15"/>
    </row>
    <row r="92679" spans="5:5">
      <c r="E92679" s="15"/>
    </row>
    <row r="92680" spans="5:5">
      <c r="E92680" s="15"/>
    </row>
    <row r="92681" spans="5:5">
      <c r="E92681" s="15"/>
    </row>
    <row r="92682" spans="5:5">
      <c r="E92682" s="15"/>
    </row>
    <row r="92683" spans="5:5">
      <c r="E92683" s="15"/>
    </row>
    <row r="92684" spans="5:5">
      <c r="E92684" s="15"/>
    </row>
    <row r="92685" spans="5:5">
      <c r="E92685" s="15"/>
    </row>
    <row r="92686" spans="5:5">
      <c r="E92686" s="15"/>
    </row>
    <row r="92687" spans="5:5">
      <c r="E92687" s="15"/>
    </row>
    <row r="92688" spans="5:5">
      <c r="E92688" s="15"/>
    </row>
    <row r="92689" spans="5:5">
      <c r="E92689" s="15"/>
    </row>
    <row r="92690" spans="5:5">
      <c r="E92690" s="15"/>
    </row>
    <row r="92691" spans="5:5">
      <c r="E92691" s="15"/>
    </row>
    <row r="92692" spans="5:5">
      <c r="E92692" s="15"/>
    </row>
    <row r="92693" spans="5:5">
      <c r="E92693" s="15"/>
    </row>
    <row r="92694" spans="5:5">
      <c r="E92694" s="15"/>
    </row>
    <row r="92695" spans="5:5">
      <c r="E92695" s="15"/>
    </row>
    <row r="92696" spans="5:5">
      <c r="E92696" s="15"/>
    </row>
    <row r="92697" spans="5:5">
      <c r="E92697" s="15"/>
    </row>
    <row r="92698" spans="5:5">
      <c r="E92698" s="15"/>
    </row>
    <row r="92699" spans="5:5">
      <c r="E92699" s="15"/>
    </row>
    <row r="92700" spans="5:5">
      <c r="E92700" s="15"/>
    </row>
    <row r="92701" spans="5:5">
      <c r="E92701" s="15"/>
    </row>
    <row r="92702" spans="5:5">
      <c r="E92702" s="15"/>
    </row>
    <row r="92703" spans="5:5">
      <c r="E92703" s="15"/>
    </row>
    <row r="92704" spans="5:5">
      <c r="E92704" s="15"/>
    </row>
    <row r="92705" spans="5:5">
      <c r="E92705" s="15"/>
    </row>
    <row r="92706" spans="5:5">
      <c r="E92706" s="15"/>
    </row>
    <row r="92707" spans="5:5">
      <c r="E92707" s="15"/>
    </row>
    <row r="92708" spans="5:5">
      <c r="E92708" s="15"/>
    </row>
    <row r="92709" spans="5:5">
      <c r="E92709" s="15"/>
    </row>
    <row r="92710" spans="5:5">
      <c r="E92710" s="15"/>
    </row>
    <row r="92711" spans="5:5">
      <c r="E92711" s="15"/>
    </row>
    <row r="92712" spans="5:5">
      <c r="E92712" s="15"/>
    </row>
    <row r="92713" spans="5:5">
      <c r="E92713" s="15"/>
    </row>
    <row r="92714" spans="5:5">
      <c r="E92714" s="15"/>
    </row>
    <row r="92715" spans="5:5">
      <c r="E92715" s="15"/>
    </row>
    <row r="92716" spans="5:5">
      <c r="E92716" s="15"/>
    </row>
    <row r="92717" spans="5:5">
      <c r="E92717" s="15"/>
    </row>
    <row r="92718" spans="5:5">
      <c r="E92718" s="15"/>
    </row>
    <row r="92719" spans="5:5">
      <c r="E92719" s="15"/>
    </row>
    <row r="92720" spans="5:5">
      <c r="E92720" s="15"/>
    </row>
    <row r="92721" spans="5:5">
      <c r="E92721" s="15"/>
    </row>
    <row r="92722" spans="5:5">
      <c r="E92722" s="15"/>
    </row>
    <row r="92723" spans="5:5">
      <c r="E92723" s="15"/>
    </row>
    <row r="92724" spans="5:5">
      <c r="E92724" s="15"/>
    </row>
    <row r="92725" spans="5:5">
      <c r="E92725" s="15"/>
    </row>
    <row r="92726" spans="5:5">
      <c r="E92726" s="15"/>
    </row>
    <row r="92727" spans="5:5">
      <c r="E92727" s="15"/>
    </row>
    <row r="92728" spans="5:5">
      <c r="E92728" s="15"/>
    </row>
    <row r="92729" spans="5:5">
      <c r="E92729" s="15"/>
    </row>
    <row r="92730" spans="5:5">
      <c r="E92730" s="15"/>
    </row>
    <row r="92731" spans="5:5">
      <c r="E92731" s="15"/>
    </row>
    <row r="92732" spans="5:5">
      <c r="E92732" s="15"/>
    </row>
    <row r="92733" spans="5:5">
      <c r="E92733" s="15"/>
    </row>
    <row r="92734" spans="5:5">
      <c r="E92734" s="15"/>
    </row>
    <row r="92735" spans="5:5">
      <c r="E92735" s="15"/>
    </row>
    <row r="92736" spans="5:5">
      <c r="E92736" s="15"/>
    </row>
    <row r="92737" spans="5:5">
      <c r="E92737" s="15"/>
    </row>
    <row r="92738" spans="5:5">
      <c r="E92738" s="15"/>
    </row>
    <row r="92739" spans="5:5">
      <c r="E92739" s="15"/>
    </row>
    <row r="92740" spans="5:5">
      <c r="E92740" s="15"/>
    </row>
    <row r="92741" spans="5:5">
      <c r="E92741" s="15"/>
    </row>
    <row r="92742" spans="5:5">
      <c r="E92742" s="15"/>
    </row>
    <row r="92743" spans="5:5">
      <c r="E92743" s="15"/>
    </row>
    <row r="92744" spans="5:5">
      <c r="E92744" s="15"/>
    </row>
    <row r="92745" spans="5:5">
      <c r="E92745" s="15"/>
    </row>
    <row r="92746" spans="5:5">
      <c r="E92746" s="15"/>
    </row>
    <row r="92747" spans="5:5">
      <c r="E92747" s="15"/>
    </row>
    <row r="92748" spans="5:5">
      <c r="E92748" s="15"/>
    </row>
    <row r="92749" spans="5:5">
      <c r="E92749" s="15"/>
    </row>
    <row r="92750" spans="5:5">
      <c r="E92750" s="15"/>
    </row>
    <row r="92751" spans="5:5">
      <c r="E92751" s="15"/>
    </row>
    <row r="92752" spans="5:5">
      <c r="E92752" s="15"/>
    </row>
    <row r="92753" spans="5:5">
      <c r="E92753" s="15"/>
    </row>
    <row r="92754" spans="5:5">
      <c r="E92754" s="15"/>
    </row>
    <row r="92755" spans="5:5">
      <c r="E92755" s="15"/>
    </row>
    <row r="92756" spans="5:5">
      <c r="E92756" s="15"/>
    </row>
    <row r="92757" spans="5:5">
      <c r="E92757" s="15"/>
    </row>
    <row r="92758" spans="5:5">
      <c r="E92758" s="15"/>
    </row>
    <row r="92759" spans="5:5">
      <c r="E92759" s="15"/>
    </row>
    <row r="92760" spans="5:5">
      <c r="E92760" s="15"/>
    </row>
    <row r="92761" spans="5:5">
      <c r="E92761" s="15"/>
    </row>
    <row r="92762" spans="5:5">
      <c r="E92762" s="15"/>
    </row>
    <row r="92763" spans="5:5">
      <c r="E92763" s="15"/>
    </row>
    <row r="92764" spans="5:5">
      <c r="E92764" s="15"/>
    </row>
    <row r="92765" spans="5:5">
      <c r="E92765" s="15"/>
    </row>
    <row r="92766" spans="5:5">
      <c r="E92766" s="15"/>
    </row>
    <row r="92767" spans="5:5">
      <c r="E92767" s="15"/>
    </row>
    <row r="92768" spans="5:5">
      <c r="E92768" s="15"/>
    </row>
    <row r="92769" spans="5:5">
      <c r="E92769" s="15"/>
    </row>
    <row r="92770" spans="5:5">
      <c r="E92770" s="15"/>
    </row>
    <row r="92771" spans="5:5">
      <c r="E92771" s="15"/>
    </row>
    <row r="92772" spans="5:5">
      <c r="E92772" s="15"/>
    </row>
    <row r="92773" spans="5:5">
      <c r="E92773" s="15"/>
    </row>
    <row r="92774" spans="5:5">
      <c r="E92774" s="15"/>
    </row>
    <row r="92775" spans="5:5">
      <c r="E92775" s="15"/>
    </row>
    <row r="92776" spans="5:5">
      <c r="E92776" s="15"/>
    </row>
    <row r="92777" spans="5:5">
      <c r="E92777" s="15"/>
    </row>
    <row r="92778" spans="5:5">
      <c r="E92778" s="15"/>
    </row>
    <row r="92779" spans="5:5">
      <c r="E92779" s="15"/>
    </row>
    <row r="92780" spans="5:5">
      <c r="E92780" s="15"/>
    </row>
    <row r="92781" spans="5:5">
      <c r="E92781" s="15"/>
    </row>
    <row r="92782" spans="5:5">
      <c r="E92782" s="15"/>
    </row>
    <row r="92783" spans="5:5">
      <c r="E92783" s="15"/>
    </row>
    <row r="92784" spans="5:5">
      <c r="E92784" s="15"/>
    </row>
    <row r="92785" spans="5:5">
      <c r="E92785" s="15"/>
    </row>
    <row r="92786" spans="5:5">
      <c r="E92786" s="15"/>
    </row>
    <row r="92787" spans="5:5">
      <c r="E92787" s="15"/>
    </row>
    <row r="92788" spans="5:5">
      <c r="E92788" s="15"/>
    </row>
    <row r="92789" spans="5:5">
      <c r="E92789" s="15"/>
    </row>
    <row r="92790" spans="5:5">
      <c r="E92790" s="15"/>
    </row>
    <row r="92791" spans="5:5">
      <c r="E92791" s="15"/>
    </row>
    <row r="92792" spans="5:5">
      <c r="E92792" s="15"/>
    </row>
    <row r="92793" spans="5:5">
      <c r="E92793" s="15"/>
    </row>
    <row r="92794" spans="5:5">
      <c r="E92794" s="15"/>
    </row>
    <row r="92795" spans="5:5">
      <c r="E92795" s="15"/>
    </row>
    <row r="92796" spans="5:5">
      <c r="E92796" s="15"/>
    </row>
    <row r="92797" spans="5:5">
      <c r="E92797" s="15"/>
    </row>
    <row r="92798" spans="5:5">
      <c r="E92798" s="15"/>
    </row>
    <row r="92799" spans="5:5">
      <c r="E92799" s="15"/>
    </row>
    <row r="92800" spans="5:5">
      <c r="E92800" s="15"/>
    </row>
    <row r="92801" spans="5:5">
      <c r="E92801" s="15"/>
    </row>
    <row r="92802" spans="5:5">
      <c r="E92802" s="15"/>
    </row>
    <row r="92803" spans="5:5">
      <c r="E92803" s="15"/>
    </row>
    <row r="92804" spans="5:5">
      <c r="E92804" s="15"/>
    </row>
    <row r="92805" spans="5:5">
      <c r="E92805" s="15"/>
    </row>
    <row r="92806" spans="5:5">
      <c r="E92806" s="15"/>
    </row>
    <row r="92807" spans="5:5">
      <c r="E92807" s="15"/>
    </row>
    <row r="92808" spans="5:5">
      <c r="E92808" s="15"/>
    </row>
    <row r="92809" spans="5:5">
      <c r="E92809" s="15"/>
    </row>
    <row r="92810" spans="5:5">
      <c r="E92810" s="15"/>
    </row>
    <row r="92811" spans="5:5">
      <c r="E92811" s="15"/>
    </row>
    <row r="92812" spans="5:5">
      <c r="E92812" s="15"/>
    </row>
    <row r="92813" spans="5:5">
      <c r="E92813" s="15"/>
    </row>
    <row r="92814" spans="5:5">
      <c r="E92814" s="15"/>
    </row>
    <row r="92815" spans="5:5">
      <c r="E92815" s="15"/>
    </row>
    <row r="92816" spans="5:5">
      <c r="E92816" s="15"/>
    </row>
    <row r="92817" spans="5:5">
      <c r="E92817" s="15"/>
    </row>
    <row r="92818" spans="5:5">
      <c r="E92818" s="15"/>
    </row>
    <row r="92819" spans="5:5">
      <c r="E92819" s="15"/>
    </row>
    <row r="92820" spans="5:5">
      <c r="E92820" s="15"/>
    </row>
    <row r="92821" spans="5:5">
      <c r="E92821" s="15"/>
    </row>
    <row r="92822" spans="5:5">
      <c r="E92822" s="15"/>
    </row>
    <row r="92823" spans="5:5">
      <c r="E92823" s="15"/>
    </row>
    <row r="92824" spans="5:5">
      <c r="E92824" s="15"/>
    </row>
    <row r="92825" spans="5:5">
      <c r="E92825" s="15"/>
    </row>
    <row r="92826" spans="5:5">
      <c r="E92826" s="15"/>
    </row>
    <row r="92827" spans="5:5">
      <c r="E92827" s="15"/>
    </row>
    <row r="92828" spans="5:5">
      <c r="E92828" s="15"/>
    </row>
    <row r="92829" spans="5:5">
      <c r="E92829" s="15"/>
    </row>
    <row r="92830" spans="5:5">
      <c r="E92830" s="15"/>
    </row>
    <row r="92831" spans="5:5">
      <c r="E92831" s="15"/>
    </row>
    <row r="92832" spans="5:5">
      <c r="E92832" s="15"/>
    </row>
    <row r="92833" spans="5:5">
      <c r="E92833" s="15"/>
    </row>
    <row r="92834" spans="5:5">
      <c r="E92834" s="15"/>
    </row>
    <row r="92835" spans="5:5">
      <c r="E92835" s="15"/>
    </row>
    <row r="92836" spans="5:5">
      <c r="E92836" s="15"/>
    </row>
    <row r="92837" spans="5:5">
      <c r="E92837" s="15"/>
    </row>
    <row r="92838" spans="5:5">
      <c r="E92838" s="15"/>
    </row>
    <row r="92839" spans="5:5">
      <c r="E92839" s="15"/>
    </row>
    <row r="92840" spans="5:5">
      <c r="E92840" s="15"/>
    </row>
    <row r="92841" spans="5:5">
      <c r="E92841" s="15"/>
    </row>
    <row r="92842" spans="5:5">
      <c r="E92842" s="15"/>
    </row>
    <row r="92843" spans="5:5">
      <c r="E92843" s="15"/>
    </row>
    <row r="92844" spans="5:5">
      <c r="E92844" s="15"/>
    </row>
    <row r="92845" spans="5:5">
      <c r="E92845" s="15"/>
    </row>
    <row r="92846" spans="5:5">
      <c r="E92846" s="15"/>
    </row>
    <row r="92847" spans="5:5">
      <c r="E92847" s="15"/>
    </row>
    <row r="92848" spans="5:5">
      <c r="E92848" s="15"/>
    </row>
    <row r="92849" spans="5:5">
      <c r="E92849" s="15"/>
    </row>
    <row r="92850" spans="5:5">
      <c r="E92850" s="15"/>
    </row>
    <row r="92851" spans="5:5">
      <c r="E92851" s="15"/>
    </row>
    <row r="92852" spans="5:5">
      <c r="E92852" s="15"/>
    </row>
    <row r="92853" spans="5:5">
      <c r="E92853" s="15"/>
    </row>
    <row r="92854" spans="5:5">
      <c r="E92854" s="15"/>
    </row>
    <row r="92855" spans="5:5">
      <c r="E92855" s="15"/>
    </row>
    <row r="92856" spans="5:5">
      <c r="E92856" s="15"/>
    </row>
    <row r="92857" spans="5:5">
      <c r="E92857" s="15"/>
    </row>
    <row r="92858" spans="5:5">
      <c r="E92858" s="15"/>
    </row>
    <row r="92859" spans="5:5">
      <c r="E92859" s="15"/>
    </row>
    <row r="92860" spans="5:5">
      <c r="E92860" s="15"/>
    </row>
    <row r="92861" spans="5:5">
      <c r="E92861" s="15"/>
    </row>
    <row r="92862" spans="5:5">
      <c r="E92862" s="15"/>
    </row>
    <row r="92863" spans="5:5">
      <c r="E92863" s="15"/>
    </row>
    <row r="92864" spans="5:5">
      <c r="E92864" s="15"/>
    </row>
    <row r="92865" spans="5:5">
      <c r="E92865" s="15"/>
    </row>
    <row r="92866" spans="5:5">
      <c r="E92866" s="15"/>
    </row>
    <row r="92867" spans="5:5">
      <c r="E92867" s="15"/>
    </row>
    <row r="92868" spans="5:5">
      <c r="E92868" s="15"/>
    </row>
    <row r="92869" spans="5:5">
      <c r="E92869" s="15"/>
    </row>
    <row r="92870" spans="5:5">
      <c r="E92870" s="15"/>
    </row>
    <row r="92871" spans="5:5">
      <c r="E92871" s="15"/>
    </row>
    <row r="92872" spans="5:5">
      <c r="E92872" s="15"/>
    </row>
    <row r="92873" spans="5:5">
      <c r="E92873" s="15"/>
    </row>
    <row r="92874" spans="5:5">
      <c r="E92874" s="15"/>
    </row>
    <row r="92875" spans="5:5">
      <c r="E92875" s="15"/>
    </row>
    <row r="92876" spans="5:5">
      <c r="E92876" s="15"/>
    </row>
    <row r="92877" spans="5:5">
      <c r="E92877" s="15"/>
    </row>
    <row r="92878" spans="5:5">
      <c r="E92878" s="15"/>
    </row>
    <row r="92879" spans="5:5">
      <c r="E92879" s="15"/>
    </row>
    <row r="92880" spans="5:5">
      <c r="E92880" s="15"/>
    </row>
    <row r="92881" spans="5:5">
      <c r="E92881" s="15"/>
    </row>
    <row r="92882" spans="5:5">
      <c r="E92882" s="15"/>
    </row>
    <row r="92883" spans="5:5">
      <c r="E92883" s="15"/>
    </row>
    <row r="92884" spans="5:5">
      <c r="E92884" s="15"/>
    </row>
    <row r="92885" spans="5:5">
      <c r="E92885" s="15"/>
    </row>
    <row r="92886" spans="5:5">
      <c r="E92886" s="15"/>
    </row>
    <row r="92887" spans="5:5">
      <c r="E92887" s="15"/>
    </row>
    <row r="92888" spans="5:5">
      <c r="E92888" s="15"/>
    </row>
    <row r="92889" spans="5:5">
      <c r="E92889" s="15"/>
    </row>
    <row r="92890" spans="5:5">
      <c r="E92890" s="15"/>
    </row>
    <row r="92891" spans="5:5">
      <c r="E92891" s="15"/>
    </row>
    <row r="92892" spans="5:5">
      <c r="E92892" s="15"/>
    </row>
    <row r="92893" spans="5:5">
      <c r="E92893" s="15"/>
    </row>
    <row r="92894" spans="5:5">
      <c r="E92894" s="15"/>
    </row>
    <row r="92895" spans="5:5">
      <c r="E92895" s="15"/>
    </row>
    <row r="92896" spans="5:5">
      <c r="E92896" s="15"/>
    </row>
    <row r="92897" spans="5:5">
      <c r="E92897" s="15"/>
    </row>
    <row r="92898" spans="5:5">
      <c r="E92898" s="15"/>
    </row>
    <row r="92899" spans="5:5">
      <c r="E92899" s="15"/>
    </row>
    <row r="92900" spans="5:5">
      <c r="E92900" s="15"/>
    </row>
    <row r="92901" spans="5:5">
      <c r="E92901" s="15"/>
    </row>
    <row r="92902" spans="5:5">
      <c r="E92902" s="15"/>
    </row>
    <row r="92903" spans="5:5">
      <c r="E92903" s="15"/>
    </row>
    <row r="92904" spans="5:5">
      <c r="E92904" s="15"/>
    </row>
    <row r="92905" spans="5:5">
      <c r="E92905" s="15"/>
    </row>
    <row r="92906" spans="5:5">
      <c r="E92906" s="15"/>
    </row>
    <row r="92907" spans="5:5">
      <c r="E92907" s="15"/>
    </row>
    <row r="92908" spans="5:5">
      <c r="E92908" s="15"/>
    </row>
    <row r="92909" spans="5:5">
      <c r="E92909" s="15"/>
    </row>
    <row r="92910" spans="5:5">
      <c r="E92910" s="15"/>
    </row>
    <row r="92911" spans="5:5">
      <c r="E92911" s="15"/>
    </row>
    <row r="92912" spans="5:5">
      <c r="E92912" s="15"/>
    </row>
    <row r="92913" spans="5:5">
      <c r="E92913" s="15"/>
    </row>
    <row r="92914" spans="5:5">
      <c r="E92914" s="15"/>
    </row>
    <row r="92915" spans="5:5">
      <c r="E92915" s="15"/>
    </row>
    <row r="92916" spans="5:5">
      <c r="E92916" s="15"/>
    </row>
    <row r="92917" spans="5:5">
      <c r="E92917" s="15"/>
    </row>
    <row r="92918" spans="5:5">
      <c r="E92918" s="15"/>
    </row>
    <row r="92919" spans="5:5">
      <c r="E92919" s="15"/>
    </row>
    <row r="92920" spans="5:5">
      <c r="E92920" s="15"/>
    </row>
    <row r="92921" spans="5:5">
      <c r="E92921" s="15"/>
    </row>
    <row r="92922" spans="5:5">
      <c r="E92922" s="15"/>
    </row>
    <row r="92923" spans="5:5">
      <c r="E92923" s="15"/>
    </row>
    <row r="92924" spans="5:5">
      <c r="E92924" s="15"/>
    </row>
    <row r="92925" spans="5:5">
      <c r="E92925" s="15"/>
    </row>
    <row r="92926" spans="5:5">
      <c r="E92926" s="15"/>
    </row>
    <row r="92927" spans="5:5">
      <c r="E92927" s="15"/>
    </row>
    <row r="92928" spans="5:5">
      <c r="E92928" s="15"/>
    </row>
    <row r="92929" spans="5:5">
      <c r="E92929" s="15"/>
    </row>
    <row r="92930" spans="5:5">
      <c r="E92930" s="15"/>
    </row>
    <row r="92931" spans="5:5">
      <c r="E92931" s="15"/>
    </row>
    <row r="92932" spans="5:5">
      <c r="E92932" s="15"/>
    </row>
    <row r="92933" spans="5:5">
      <c r="E92933" s="15"/>
    </row>
    <row r="92934" spans="5:5">
      <c r="E92934" s="15"/>
    </row>
    <row r="92935" spans="5:5">
      <c r="E92935" s="15"/>
    </row>
    <row r="92936" spans="5:5">
      <c r="E92936" s="15"/>
    </row>
    <row r="92937" spans="5:5">
      <c r="E92937" s="15"/>
    </row>
    <row r="92938" spans="5:5">
      <c r="E92938" s="15"/>
    </row>
    <row r="92939" spans="5:5">
      <c r="E92939" s="15"/>
    </row>
    <row r="92940" spans="5:5">
      <c r="E92940" s="15"/>
    </row>
    <row r="92941" spans="5:5">
      <c r="E92941" s="15"/>
    </row>
    <row r="92942" spans="5:5">
      <c r="E92942" s="15"/>
    </row>
    <row r="92943" spans="5:5">
      <c r="E92943" s="15"/>
    </row>
    <row r="92944" spans="5:5">
      <c r="E92944" s="15"/>
    </row>
    <row r="92945" spans="5:5">
      <c r="E92945" s="15"/>
    </row>
    <row r="92946" spans="5:5">
      <c r="E92946" s="15"/>
    </row>
    <row r="92947" spans="5:5">
      <c r="E92947" s="15"/>
    </row>
    <row r="92948" spans="5:5">
      <c r="E92948" s="15"/>
    </row>
    <row r="92949" spans="5:5">
      <c r="E92949" s="15"/>
    </row>
    <row r="92950" spans="5:5">
      <c r="E92950" s="15"/>
    </row>
    <row r="92951" spans="5:5">
      <c r="E92951" s="15"/>
    </row>
    <row r="92952" spans="5:5">
      <c r="E92952" s="15"/>
    </row>
    <row r="92953" spans="5:5">
      <c r="E92953" s="15"/>
    </row>
    <row r="92954" spans="5:5">
      <c r="E92954" s="15"/>
    </row>
    <row r="92955" spans="5:5">
      <c r="E92955" s="15"/>
    </row>
    <row r="92956" spans="5:5">
      <c r="E92956" s="15"/>
    </row>
    <row r="92957" spans="5:5">
      <c r="E92957" s="15"/>
    </row>
    <row r="92958" spans="5:5">
      <c r="E92958" s="15"/>
    </row>
    <row r="92959" spans="5:5">
      <c r="E92959" s="15"/>
    </row>
    <row r="92960" spans="5:5">
      <c r="E92960" s="15"/>
    </row>
    <row r="92961" spans="5:5">
      <c r="E92961" s="15"/>
    </row>
    <row r="92962" spans="5:5">
      <c r="E92962" s="15"/>
    </row>
    <row r="92963" spans="5:5">
      <c r="E92963" s="15"/>
    </row>
    <row r="92964" spans="5:5">
      <c r="E92964" s="15"/>
    </row>
    <row r="92965" spans="5:5">
      <c r="E92965" s="15"/>
    </row>
    <row r="92966" spans="5:5">
      <c r="E92966" s="15"/>
    </row>
    <row r="92967" spans="5:5">
      <c r="E92967" s="15"/>
    </row>
    <row r="92968" spans="5:5">
      <c r="E92968" s="15"/>
    </row>
    <row r="92969" spans="5:5">
      <c r="E92969" s="15"/>
    </row>
    <row r="92970" spans="5:5">
      <c r="E92970" s="15"/>
    </row>
    <row r="92971" spans="5:5">
      <c r="E92971" s="15"/>
    </row>
    <row r="92972" spans="5:5">
      <c r="E92972" s="15"/>
    </row>
    <row r="92973" spans="5:5">
      <c r="E92973" s="15"/>
    </row>
    <row r="92974" spans="5:5">
      <c r="E92974" s="15"/>
    </row>
    <row r="92975" spans="5:5">
      <c r="E92975" s="15"/>
    </row>
    <row r="92976" spans="5:5">
      <c r="E92976" s="15"/>
    </row>
    <row r="92977" spans="5:5">
      <c r="E92977" s="15"/>
    </row>
    <row r="92978" spans="5:5">
      <c r="E92978" s="15"/>
    </row>
    <row r="92979" spans="5:5">
      <c r="E92979" s="15"/>
    </row>
    <row r="92980" spans="5:5">
      <c r="E92980" s="15"/>
    </row>
    <row r="92981" spans="5:5">
      <c r="E92981" s="15"/>
    </row>
    <row r="92982" spans="5:5">
      <c r="E92982" s="15"/>
    </row>
    <row r="92983" spans="5:5">
      <c r="E92983" s="15"/>
    </row>
    <row r="92984" spans="5:5">
      <c r="E92984" s="15"/>
    </row>
    <row r="92985" spans="5:5">
      <c r="E92985" s="15"/>
    </row>
    <row r="92986" spans="5:5">
      <c r="E92986" s="15"/>
    </row>
    <row r="92987" spans="5:5">
      <c r="E92987" s="15"/>
    </row>
    <row r="92988" spans="5:5">
      <c r="E92988" s="15"/>
    </row>
    <row r="92989" spans="5:5">
      <c r="E92989" s="15"/>
    </row>
    <row r="92990" spans="5:5">
      <c r="E92990" s="15"/>
    </row>
    <row r="92991" spans="5:5">
      <c r="E92991" s="15"/>
    </row>
    <row r="92992" spans="5:5">
      <c r="E92992" s="15"/>
    </row>
    <row r="92993" spans="5:5">
      <c r="E92993" s="15"/>
    </row>
    <row r="92994" spans="5:5">
      <c r="E92994" s="15"/>
    </row>
    <row r="92995" spans="5:5">
      <c r="E92995" s="15"/>
    </row>
    <row r="92996" spans="5:5">
      <c r="E92996" s="15"/>
    </row>
    <row r="92997" spans="5:5">
      <c r="E92997" s="15"/>
    </row>
    <row r="92998" spans="5:5">
      <c r="E92998" s="15"/>
    </row>
    <row r="92999" spans="5:5">
      <c r="E92999" s="15"/>
    </row>
    <row r="93000" spans="5:5">
      <c r="E93000" s="15"/>
    </row>
    <row r="93001" spans="5:5">
      <c r="E93001" s="15"/>
    </row>
    <row r="93002" spans="5:5">
      <c r="E93002" s="15"/>
    </row>
    <row r="93003" spans="5:5">
      <c r="E93003" s="15"/>
    </row>
    <row r="93004" spans="5:5">
      <c r="E93004" s="15"/>
    </row>
    <row r="93005" spans="5:5">
      <c r="E93005" s="15"/>
    </row>
    <row r="93006" spans="5:5">
      <c r="E93006" s="15"/>
    </row>
    <row r="93007" spans="5:5">
      <c r="E93007" s="15"/>
    </row>
    <row r="93008" spans="5:5">
      <c r="E93008" s="15"/>
    </row>
    <row r="93009" spans="5:5">
      <c r="E93009" s="15"/>
    </row>
    <row r="93010" spans="5:5">
      <c r="E93010" s="15"/>
    </row>
    <row r="93011" spans="5:5">
      <c r="E93011" s="15"/>
    </row>
    <row r="93012" spans="5:5">
      <c r="E93012" s="15"/>
    </row>
    <row r="93013" spans="5:5">
      <c r="E93013" s="15"/>
    </row>
    <row r="93014" spans="5:5">
      <c r="E93014" s="15"/>
    </row>
    <row r="93015" spans="5:5">
      <c r="E93015" s="15"/>
    </row>
    <row r="93016" spans="5:5">
      <c r="E93016" s="15"/>
    </row>
    <row r="93017" spans="5:5">
      <c r="E93017" s="15"/>
    </row>
    <row r="93018" spans="5:5">
      <c r="E93018" s="15"/>
    </row>
    <row r="93019" spans="5:5">
      <c r="E93019" s="15"/>
    </row>
    <row r="93020" spans="5:5">
      <c r="E93020" s="15"/>
    </row>
    <row r="93021" spans="5:5">
      <c r="E93021" s="15"/>
    </row>
    <row r="93022" spans="5:5">
      <c r="E93022" s="15"/>
    </row>
    <row r="93023" spans="5:5">
      <c r="E93023" s="15"/>
    </row>
    <row r="93024" spans="5:5">
      <c r="E93024" s="15"/>
    </row>
    <row r="93025" spans="5:5">
      <c r="E93025" s="15"/>
    </row>
    <row r="93026" spans="5:5">
      <c r="E93026" s="15"/>
    </row>
    <row r="93027" spans="5:5">
      <c r="E93027" s="15"/>
    </row>
    <row r="93028" spans="5:5">
      <c r="E93028" s="15"/>
    </row>
    <row r="93029" spans="5:5">
      <c r="E93029" s="15"/>
    </row>
    <row r="93030" spans="5:5">
      <c r="E93030" s="15"/>
    </row>
    <row r="93031" spans="5:5">
      <c r="E93031" s="15"/>
    </row>
    <row r="93032" spans="5:5">
      <c r="E93032" s="15"/>
    </row>
    <row r="93033" spans="5:5">
      <c r="E93033" s="15"/>
    </row>
    <row r="93034" spans="5:5">
      <c r="E93034" s="15"/>
    </row>
    <row r="93035" spans="5:5">
      <c r="E93035" s="15"/>
    </row>
    <row r="93036" spans="5:5">
      <c r="E93036" s="15"/>
    </row>
    <row r="93037" spans="5:5">
      <c r="E93037" s="15"/>
    </row>
    <row r="93038" spans="5:5">
      <c r="E93038" s="15"/>
    </row>
    <row r="93039" spans="5:5">
      <c r="E93039" s="15"/>
    </row>
    <row r="93040" spans="5:5">
      <c r="E93040" s="15"/>
    </row>
    <row r="93041" spans="5:5">
      <c r="E93041" s="15"/>
    </row>
    <row r="93042" spans="5:5">
      <c r="E93042" s="15"/>
    </row>
    <row r="93043" spans="5:5">
      <c r="E93043" s="15"/>
    </row>
    <row r="93044" spans="5:5">
      <c r="E93044" s="15"/>
    </row>
    <row r="93045" spans="5:5">
      <c r="E93045" s="15"/>
    </row>
    <row r="93046" spans="5:5">
      <c r="E93046" s="15"/>
    </row>
    <row r="93047" spans="5:5">
      <c r="E93047" s="15"/>
    </row>
    <row r="93048" spans="5:5">
      <c r="E93048" s="15"/>
    </row>
    <row r="93049" spans="5:5">
      <c r="E93049" s="15"/>
    </row>
    <row r="93050" spans="5:5">
      <c r="E93050" s="15"/>
    </row>
    <row r="93051" spans="5:5">
      <c r="E93051" s="15"/>
    </row>
    <row r="93052" spans="5:5">
      <c r="E93052" s="15"/>
    </row>
    <row r="93053" spans="5:5">
      <c r="E93053" s="15"/>
    </row>
    <row r="93054" spans="5:5">
      <c r="E93054" s="15"/>
    </row>
    <row r="93055" spans="5:5">
      <c r="E93055" s="15"/>
    </row>
    <row r="93056" spans="5:5">
      <c r="E93056" s="15"/>
    </row>
    <row r="93057" spans="5:5">
      <c r="E93057" s="15"/>
    </row>
    <row r="93058" spans="5:5">
      <c r="E93058" s="15"/>
    </row>
    <row r="93059" spans="5:5">
      <c r="E93059" s="15"/>
    </row>
    <row r="93060" spans="5:5">
      <c r="E93060" s="15"/>
    </row>
    <row r="93061" spans="5:5">
      <c r="E93061" s="15"/>
    </row>
    <row r="93062" spans="5:5">
      <c r="E93062" s="15"/>
    </row>
    <row r="93063" spans="5:5">
      <c r="E93063" s="15"/>
    </row>
    <row r="93064" spans="5:5">
      <c r="E93064" s="15"/>
    </row>
    <row r="93065" spans="5:5">
      <c r="E93065" s="15"/>
    </row>
    <row r="93066" spans="5:5">
      <c r="E93066" s="15"/>
    </row>
    <row r="93067" spans="5:5">
      <c r="E93067" s="15"/>
    </row>
    <row r="93068" spans="5:5">
      <c r="E93068" s="15"/>
    </row>
    <row r="93069" spans="5:5">
      <c r="E93069" s="15"/>
    </row>
    <row r="93070" spans="5:5">
      <c r="E93070" s="15"/>
    </row>
    <row r="93071" spans="5:5">
      <c r="E93071" s="15"/>
    </row>
    <row r="93072" spans="5:5">
      <c r="E93072" s="15"/>
    </row>
    <row r="93073" spans="5:5">
      <c r="E93073" s="15"/>
    </row>
    <row r="93074" spans="5:5">
      <c r="E93074" s="15"/>
    </row>
    <row r="93075" spans="5:5">
      <c r="E93075" s="15"/>
    </row>
    <row r="93076" spans="5:5">
      <c r="E93076" s="15"/>
    </row>
    <row r="93077" spans="5:5">
      <c r="E93077" s="15"/>
    </row>
    <row r="93078" spans="5:5">
      <c r="E93078" s="15"/>
    </row>
    <row r="93079" spans="5:5">
      <c r="E93079" s="15"/>
    </row>
    <row r="93080" spans="5:5">
      <c r="E93080" s="15"/>
    </row>
    <row r="93081" spans="5:5">
      <c r="E93081" s="15"/>
    </row>
    <row r="93082" spans="5:5">
      <c r="E93082" s="15"/>
    </row>
    <row r="93083" spans="5:5">
      <c r="E93083" s="15"/>
    </row>
    <row r="93084" spans="5:5">
      <c r="E93084" s="15"/>
    </row>
    <row r="93085" spans="5:5">
      <c r="E93085" s="15"/>
    </row>
    <row r="93086" spans="5:5">
      <c r="E93086" s="15"/>
    </row>
    <row r="93087" spans="5:5">
      <c r="E93087" s="15"/>
    </row>
    <row r="93088" spans="5:5">
      <c r="E93088" s="15"/>
    </row>
    <row r="93089" spans="5:5">
      <c r="E93089" s="15"/>
    </row>
    <row r="93090" spans="5:5">
      <c r="E93090" s="15"/>
    </row>
    <row r="93091" spans="5:5">
      <c r="E93091" s="15"/>
    </row>
    <row r="93092" spans="5:5">
      <c r="E93092" s="15"/>
    </row>
    <row r="93093" spans="5:5">
      <c r="E93093" s="15"/>
    </row>
    <row r="93094" spans="5:5">
      <c r="E93094" s="15"/>
    </row>
    <row r="93095" spans="5:5">
      <c r="E93095" s="15"/>
    </row>
    <row r="93096" spans="5:5">
      <c r="E93096" s="15"/>
    </row>
    <row r="93097" spans="5:5">
      <c r="E93097" s="15"/>
    </row>
    <row r="93098" spans="5:5">
      <c r="E93098" s="15"/>
    </row>
    <row r="93099" spans="5:5">
      <c r="E93099" s="15"/>
    </row>
    <row r="93100" spans="5:5">
      <c r="E93100" s="15"/>
    </row>
    <row r="93101" spans="5:5">
      <c r="E93101" s="15"/>
    </row>
    <row r="93102" spans="5:5">
      <c r="E93102" s="15"/>
    </row>
    <row r="93103" spans="5:5">
      <c r="E93103" s="15"/>
    </row>
    <row r="93104" spans="5:5">
      <c r="E93104" s="15"/>
    </row>
    <row r="93105" spans="5:5">
      <c r="E93105" s="15"/>
    </row>
    <row r="93106" spans="5:5">
      <c r="E93106" s="15"/>
    </row>
    <row r="93107" spans="5:5">
      <c r="E93107" s="15"/>
    </row>
    <row r="93108" spans="5:5">
      <c r="E93108" s="15"/>
    </row>
    <row r="93109" spans="5:5">
      <c r="E93109" s="15"/>
    </row>
    <row r="93110" spans="5:5">
      <c r="E93110" s="15"/>
    </row>
    <row r="93111" spans="5:5">
      <c r="E93111" s="15"/>
    </row>
    <row r="93112" spans="5:5">
      <c r="E93112" s="15"/>
    </row>
    <row r="93113" spans="5:5">
      <c r="E93113" s="15"/>
    </row>
    <row r="93114" spans="5:5">
      <c r="E93114" s="15"/>
    </row>
    <row r="93115" spans="5:5">
      <c r="E93115" s="15"/>
    </row>
    <row r="93116" spans="5:5">
      <c r="E93116" s="15"/>
    </row>
    <row r="93117" spans="5:5">
      <c r="E93117" s="15"/>
    </row>
    <row r="93118" spans="5:5">
      <c r="E93118" s="15"/>
    </row>
    <row r="93119" spans="5:5">
      <c r="E93119" s="15"/>
    </row>
    <row r="93120" spans="5:5">
      <c r="E93120" s="15"/>
    </row>
    <row r="93121" spans="5:5">
      <c r="E93121" s="15"/>
    </row>
    <row r="93122" spans="5:5">
      <c r="E93122" s="15"/>
    </row>
    <row r="93123" spans="5:5">
      <c r="E93123" s="15"/>
    </row>
    <row r="93124" spans="5:5">
      <c r="E93124" s="15"/>
    </row>
    <row r="93125" spans="5:5">
      <c r="E93125" s="15"/>
    </row>
    <row r="93126" spans="5:5">
      <c r="E93126" s="15"/>
    </row>
    <row r="93127" spans="5:5">
      <c r="E93127" s="15"/>
    </row>
    <row r="93128" spans="5:5">
      <c r="E93128" s="15"/>
    </row>
    <row r="93129" spans="5:5">
      <c r="E93129" s="15"/>
    </row>
    <row r="93130" spans="5:5">
      <c r="E93130" s="15"/>
    </row>
    <row r="93131" spans="5:5">
      <c r="E93131" s="15"/>
    </row>
    <row r="93132" spans="5:5">
      <c r="E93132" s="15"/>
    </row>
    <row r="93133" spans="5:5">
      <c r="E93133" s="15"/>
    </row>
    <row r="93134" spans="5:5">
      <c r="E93134" s="15"/>
    </row>
    <row r="93135" spans="5:5">
      <c r="E93135" s="15"/>
    </row>
    <row r="93136" spans="5:5">
      <c r="E93136" s="15"/>
    </row>
    <row r="93137" spans="5:5">
      <c r="E93137" s="15"/>
    </row>
    <row r="93138" spans="5:5">
      <c r="E93138" s="15"/>
    </row>
    <row r="93139" spans="5:5">
      <c r="E93139" s="15"/>
    </row>
    <row r="93140" spans="5:5">
      <c r="E93140" s="15"/>
    </row>
    <row r="93141" spans="5:5">
      <c r="E93141" s="15"/>
    </row>
    <row r="93142" spans="5:5">
      <c r="E93142" s="15"/>
    </row>
    <row r="93143" spans="5:5">
      <c r="E93143" s="15"/>
    </row>
    <row r="93144" spans="5:5">
      <c r="E93144" s="15"/>
    </row>
    <row r="93145" spans="5:5">
      <c r="E93145" s="15"/>
    </row>
    <row r="93146" spans="5:5">
      <c r="E93146" s="15"/>
    </row>
    <row r="93147" spans="5:5">
      <c r="E93147" s="15"/>
    </row>
    <row r="93148" spans="5:5">
      <c r="E93148" s="15"/>
    </row>
    <row r="93149" spans="5:5">
      <c r="E93149" s="15"/>
    </row>
    <row r="93150" spans="5:5">
      <c r="E93150" s="15"/>
    </row>
    <row r="93151" spans="5:5">
      <c r="E93151" s="15"/>
    </row>
    <row r="93152" spans="5:5">
      <c r="E93152" s="15"/>
    </row>
    <row r="93153" spans="5:5">
      <c r="E93153" s="15"/>
    </row>
    <row r="93154" spans="5:5">
      <c r="E93154" s="15"/>
    </row>
    <row r="93155" spans="5:5">
      <c r="E93155" s="15"/>
    </row>
    <row r="93156" spans="5:5">
      <c r="E93156" s="15"/>
    </row>
    <row r="93157" spans="5:5">
      <c r="E93157" s="15"/>
    </row>
    <row r="93158" spans="5:5">
      <c r="E93158" s="15"/>
    </row>
    <row r="93159" spans="5:5">
      <c r="E93159" s="15"/>
    </row>
    <row r="93160" spans="5:5">
      <c r="E93160" s="15"/>
    </row>
    <row r="93161" spans="5:5">
      <c r="E93161" s="15"/>
    </row>
    <row r="93162" spans="5:5">
      <c r="E93162" s="15"/>
    </row>
    <row r="93163" spans="5:5">
      <c r="E93163" s="15"/>
    </row>
    <row r="93164" spans="5:5">
      <c r="E93164" s="15"/>
    </row>
    <row r="93165" spans="5:5">
      <c r="E93165" s="15"/>
    </row>
    <row r="93166" spans="5:5">
      <c r="E93166" s="15"/>
    </row>
    <row r="93167" spans="5:5">
      <c r="E93167" s="15"/>
    </row>
    <row r="93168" spans="5:5">
      <c r="E93168" s="15"/>
    </row>
    <row r="93169" spans="5:5">
      <c r="E93169" s="15"/>
    </row>
    <row r="93170" spans="5:5">
      <c r="E93170" s="15"/>
    </row>
    <row r="93171" spans="5:5">
      <c r="E93171" s="15"/>
    </row>
    <row r="93172" spans="5:5">
      <c r="E93172" s="15"/>
    </row>
    <row r="93173" spans="5:5">
      <c r="E93173" s="15"/>
    </row>
    <row r="93174" spans="5:5">
      <c r="E93174" s="15"/>
    </row>
    <row r="93175" spans="5:5">
      <c r="E93175" s="15"/>
    </row>
    <row r="93176" spans="5:5">
      <c r="E93176" s="15"/>
    </row>
    <row r="93177" spans="5:5">
      <c r="E93177" s="15"/>
    </row>
    <row r="93178" spans="5:5">
      <c r="E93178" s="15"/>
    </row>
    <row r="93179" spans="5:5">
      <c r="E93179" s="15"/>
    </row>
    <row r="93180" spans="5:5">
      <c r="E93180" s="15"/>
    </row>
    <row r="93181" spans="5:5">
      <c r="E93181" s="15"/>
    </row>
    <row r="93182" spans="5:5">
      <c r="E93182" s="15"/>
    </row>
    <row r="93183" spans="5:5">
      <c r="E93183" s="15"/>
    </row>
    <row r="93184" spans="5:5">
      <c r="E93184" s="15"/>
    </row>
    <row r="93185" spans="5:5">
      <c r="E93185" s="15"/>
    </row>
    <row r="93186" spans="5:5">
      <c r="E93186" s="15"/>
    </row>
    <row r="93187" spans="5:5">
      <c r="E93187" s="15"/>
    </row>
    <row r="93188" spans="5:5">
      <c r="E93188" s="15"/>
    </row>
    <row r="93189" spans="5:5">
      <c r="E93189" s="15"/>
    </row>
    <row r="93190" spans="5:5">
      <c r="E93190" s="15"/>
    </row>
    <row r="93191" spans="5:5">
      <c r="E93191" s="15"/>
    </row>
    <row r="93192" spans="5:5">
      <c r="E93192" s="15"/>
    </row>
    <row r="93193" spans="5:5">
      <c r="E93193" s="15"/>
    </row>
    <row r="93194" spans="5:5">
      <c r="E93194" s="15"/>
    </row>
    <row r="93195" spans="5:5">
      <c r="E93195" s="15"/>
    </row>
    <row r="93196" spans="5:5">
      <c r="E93196" s="15"/>
    </row>
    <row r="93197" spans="5:5">
      <c r="E93197" s="15"/>
    </row>
    <row r="93198" spans="5:5">
      <c r="E93198" s="15"/>
    </row>
    <row r="93199" spans="5:5">
      <c r="E93199" s="15"/>
    </row>
    <row r="93200" spans="5:5">
      <c r="E93200" s="15"/>
    </row>
    <row r="93201" spans="5:5">
      <c r="E93201" s="15"/>
    </row>
    <row r="93202" spans="5:5">
      <c r="E93202" s="15"/>
    </row>
    <row r="93203" spans="5:5">
      <c r="E93203" s="15"/>
    </row>
    <row r="93204" spans="5:5">
      <c r="E93204" s="15"/>
    </row>
    <row r="93205" spans="5:5">
      <c r="E93205" s="15"/>
    </row>
    <row r="93206" spans="5:5">
      <c r="E93206" s="15"/>
    </row>
    <row r="93207" spans="5:5">
      <c r="E93207" s="15"/>
    </row>
    <row r="93208" spans="5:5">
      <c r="E93208" s="15"/>
    </row>
    <row r="93209" spans="5:5">
      <c r="E93209" s="15"/>
    </row>
    <row r="93210" spans="5:5">
      <c r="E93210" s="15"/>
    </row>
    <row r="93211" spans="5:5">
      <c r="E93211" s="15"/>
    </row>
    <row r="93212" spans="5:5">
      <c r="E93212" s="15"/>
    </row>
    <row r="93213" spans="5:5">
      <c r="E93213" s="15"/>
    </row>
    <row r="93214" spans="5:5">
      <c r="E93214" s="15"/>
    </row>
    <row r="93215" spans="5:5">
      <c r="E93215" s="15"/>
    </row>
    <row r="93216" spans="5:5">
      <c r="E93216" s="15"/>
    </row>
    <row r="93217" spans="5:5">
      <c r="E93217" s="15"/>
    </row>
    <row r="93218" spans="5:5">
      <c r="E93218" s="15"/>
    </row>
    <row r="93219" spans="5:5">
      <c r="E93219" s="15"/>
    </row>
    <row r="93220" spans="5:5">
      <c r="E93220" s="15"/>
    </row>
    <row r="93221" spans="5:5">
      <c r="E93221" s="15"/>
    </row>
    <row r="93222" spans="5:5">
      <c r="E93222" s="15"/>
    </row>
    <row r="93223" spans="5:5">
      <c r="E93223" s="15"/>
    </row>
    <row r="93224" spans="5:5">
      <c r="E93224" s="15"/>
    </row>
    <row r="93225" spans="5:5">
      <c r="E93225" s="15"/>
    </row>
    <row r="93226" spans="5:5">
      <c r="E93226" s="15"/>
    </row>
    <row r="93227" spans="5:5">
      <c r="E93227" s="15"/>
    </row>
    <row r="93228" spans="5:5">
      <c r="E93228" s="15"/>
    </row>
    <row r="93229" spans="5:5">
      <c r="E93229" s="15"/>
    </row>
    <row r="93230" spans="5:5">
      <c r="E93230" s="15"/>
    </row>
    <row r="93231" spans="5:5">
      <c r="E93231" s="15"/>
    </row>
    <row r="93232" spans="5:5">
      <c r="E93232" s="15"/>
    </row>
    <row r="93233" spans="5:5">
      <c r="E93233" s="15"/>
    </row>
    <row r="93234" spans="5:5">
      <c r="E93234" s="15"/>
    </row>
    <row r="93235" spans="5:5">
      <c r="E93235" s="15"/>
    </row>
    <row r="93236" spans="5:5">
      <c r="E93236" s="15"/>
    </row>
    <row r="93237" spans="5:5">
      <c r="E93237" s="15"/>
    </row>
    <row r="93238" spans="5:5">
      <c r="E93238" s="15"/>
    </row>
    <row r="93239" spans="5:5">
      <c r="E93239" s="15"/>
    </row>
    <row r="93240" spans="5:5">
      <c r="E93240" s="15"/>
    </row>
    <row r="93241" spans="5:5">
      <c r="E93241" s="15"/>
    </row>
    <row r="93242" spans="5:5">
      <c r="E93242" s="15"/>
    </row>
    <row r="93243" spans="5:5">
      <c r="E93243" s="15"/>
    </row>
    <row r="93244" spans="5:5">
      <c r="E93244" s="15"/>
    </row>
    <row r="93245" spans="5:5">
      <c r="E93245" s="15"/>
    </row>
    <row r="93246" spans="5:5">
      <c r="E93246" s="15"/>
    </row>
    <row r="93247" spans="5:5">
      <c r="E93247" s="15"/>
    </row>
    <row r="93248" spans="5:5">
      <c r="E93248" s="15"/>
    </row>
    <row r="93249" spans="5:5">
      <c r="E93249" s="15"/>
    </row>
    <row r="93250" spans="5:5">
      <c r="E93250" s="15"/>
    </row>
    <row r="93251" spans="5:5">
      <c r="E93251" s="15"/>
    </row>
    <row r="93252" spans="5:5">
      <c r="E93252" s="15"/>
    </row>
    <row r="93253" spans="5:5">
      <c r="E93253" s="15"/>
    </row>
    <row r="93254" spans="5:5">
      <c r="E93254" s="15"/>
    </row>
    <row r="93255" spans="5:5">
      <c r="E93255" s="15"/>
    </row>
    <row r="93256" spans="5:5">
      <c r="E93256" s="15"/>
    </row>
    <row r="93257" spans="5:5">
      <c r="E93257" s="15"/>
    </row>
    <row r="93258" spans="5:5">
      <c r="E93258" s="15"/>
    </row>
    <row r="93259" spans="5:5">
      <c r="E93259" s="15"/>
    </row>
    <row r="93260" spans="5:5">
      <c r="E93260" s="15"/>
    </row>
    <row r="93261" spans="5:5">
      <c r="E93261" s="15"/>
    </row>
    <row r="93262" spans="5:5">
      <c r="E93262" s="15"/>
    </row>
    <row r="93263" spans="5:5">
      <c r="E93263" s="15"/>
    </row>
    <row r="93264" spans="5:5">
      <c r="E93264" s="15"/>
    </row>
    <row r="93265" spans="5:5">
      <c r="E93265" s="15"/>
    </row>
    <row r="93266" spans="5:5">
      <c r="E93266" s="15"/>
    </row>
    <row r="93267" spans="5:5">
      <c r="E93267" s="15"/>
    </row>
    <row r="93268" spans="5:5">
      <c r="E93268" s="15"/>
    </row>
    <row r="93269" spans="5:5">
      <c r="E93269" s="15"/>
    </row>
    <row r="93270" spans="5:5">
      <c r="E93270" s="15"/>
    </row>
    <row r="93271" spans="5:5">
      <c r="E93271" s="15"/>
    </row>
    <row r="93272" spans="5:5">
      <c r="E93272" s="15"/>
    </row>
    <row r="93273" spans="5:5">
      <c r="E93273" s="15"/>
    </row>
    <row r="93274" spans="5:5">
      <c r="E93274" s="15"/>
    </row>
    <row r="93275" spans="5:5">
      <c r="E93275" s="15"/>
    </row>
    <row r="93276" spans="5:5">
      <c r="E93276" s="15"/>
    </row>
    <row r="93277" spans="5:5">
      <c r="E93277" s="15"/>
    </row>
    <row r="93278" spans="5:5">
      <c r="E93278" s="15"/>
    </row>
    <row r="93279" spans="5:5">
      <c r="E93279" s="15"/>
    </row>
    <row r="93280" spans="5:5">
      <c r="E93280" s="15"/>
    </row>
    <row r="93281" spans="5:5">
      <c r="E93281" s="15"/>
    </row>
    <row r="93282" spans="5:5">
      <c r="E93282" s="15"/>
    </row>
    <row r="93283" spans="5:5">
      <c r="E93283" s="15"/>
    </row>
    <row r="93284" spans="5:5">
      <c r="E93284" s="15"/>
    </row>
    <row r="93285" spans="5:5">
      <c r="E93285" s="15"/>
    </row>
    <row r="93286" spans="5:5">
      <c r="E93286" s="15"/>
    </row>
    <row r="93287" spans="5:5">
      <c r="E93287" s="15"/>
    </row>
    <row r="93288" spans="5:5">
      <c r="E93288" s="15"/>
    </row>
    <row r="93289" spans="5:5">
      <c r="E93289" s="15"/>
    </row>
    <row r="93290" spans="5:5">
      <c r="E93290" s="15"/>
    </row>
    <row r="93291" spans="5:5">
      <c r="E93291" s="15"/>
    </row>
    <row r="93292" spans="5:5">
      <c r="E93292" s="15"/>
    </row>
    <row r="93293" spans="5:5">
      <c r="E93293" s="15"/>
    </row>
    <row r="93294" spans="5:5">
      <c r="E93294" s="15"/>
    </row>
    <row r="93295" spans="5:5">
      <c r="E93295" s="15"/>
    </row>
    <row r="93296" spans="5:5">
      <c r="E93296" s="15"/>
    </row>
    <row r="93297" spans="5:5">
      <c r="E93297" s="15"/>
    </row>
    <row r="93298" spans="5:5">
      <c r="E93298" s="15"/>
    </row>
    <row r="93299" spans="5:5">
      <c r="E93299" s="15"/>
    </row>
    <row r="93300" spans="5:5">
      <c r="E93300" s="15"/>
    </row>
    <row r="93301" spans="5:5">
      <c r="E93301" s="15"/>
    </row>
    <row r="93302" spans="5:5">
      <c r="E93302" s="15"/>
    </row>
    <row r="93303" spans="5:5">
      <c r="E93303" s="15"/>
    </row>
    <row r="93304" spans="5:5">
      <c r="E93304" s="15"/>
    </row>
    <row r="93305" spans="5:5">
      <c r="E93305" s="15"/>
    </row>
    <row r="93306" spans="5:5">
      <c r="E93306" s="15"/>
    </row>
    <row r="93307" spans="5:5">
      <c r="E93307" s="15"/>
    </row>
    <row r="93308" spans="5:5">
      <c r="E93308" s="15"/>
    </row>
    <row r="93309" spans="5:5">
      <c r="E93309" s="15"/>
    </row>
    <row r="93310" spans="5:5">
      <c r="E93310" s="15"/>
    </row>
    <row r="93311" spans="5:5">
      <c r="E93311" s="15"/>
    </row>
    <row r="93312" spans="5:5">
      <c r="E93312" s="15"/>
    </row>
    <row r="93313" spans="5:5">
      <c r="E93313" s="15"/>
    </row>
    <row r="93314" spans="5:5">
      <c r="E93314" s="15"/>
    </row>
    <row r="93315" spans="5:5">
      <c r="E93315" s="15"/>
    </row>
    <row r="93316" spans="5:5">
      <c r="E93316" s="15"/>
    </row>
    <row r="93317" spans="5:5">
      <c r="E93317" s="15"/>
    </row>
    <row r="93318" spans="5:5">
      <c r="E93318" s="15"/>
    </row>
    <row r="93319" spans="5:5">
      <c r="E93319" s="15"/>
    </row>
    <row r="93320" spans="5:5">
      <c r="E93320" s="15"/>
    </row>
    <row r="93321" spans="5:5">
      <c r="E93321" s="15"/>
    </row>
    <row r="93322" spans="5:5">
      <c r="E93322" s="15"/>
    </row>
    <row r="93323" spans="5:5">
      <c r="E93323" s="15"/>
    </row>
    <row r="93324" spans="5:5">
      <c r="E93324" s="15"/>
    </row>
    <row r="93325" spans="5:5">
      <c r="E93325" s="15"/>
    </row>
    <row r="93326" spans="5:5">
      <c r="E93326" s="15"/>
    </row>
    <row r="93327" spans="5:5">
      <c r="E93327" s="15"/>
    </row>
    <row r="93328" spans="5:5">
      <c r="E93328" s="15"/>
    </row>
    <row r="93329" spans="5:5">
      <c r="E93329" s="15"/>
    </row>
    <row r="93330" spans="5:5">
      <c r="E93330" s="15"/>
    </row>
    <row r="93331" spans="5:5">
      <c r="E93331" s="15"/>
    </row>
    <row r="93332" spans="5:5">
      <c r="E93332" s="15"/>
    </row>
    <row r="93333" spans="5:5">
      <c r="E93333" s="15"/>
    </row>
    <row r="93334" spans="5:5">
      <c r="E93334" s="15"/>
    </row>
    <row r="93335" spans="5:5">
      <c r="E93335" s="15"/>
    </row>
    <row r="93336" spans="5:5">
      <c r="E93336" s="15"/>
    </row>
    <row r="93337" spans="5:5">
      <c r="E93337" s="15"/>
    </row>
    <row r="93338" spans="5:5">
      <c r="E93338" s="15"/>
    </row>
    <row r="93339" spans="5:5">
      <c r="E93339" s="15"/>
    </row>
    <row r="93340" spans="5:5">
      <c r="E93340" s="15"/>
    </row>
    <row r="93341" spans="5:5">
      <c r="E93341" s="15"/>
    </row>
    <row r="93342" spans="5:5">
      <c r="E93342" s="15"/>
    </row>
    <row r="93343" spans="5:5">
      <c r="E93343" s="15"/>
    </row>
    <row r="93344" spans="5:5">
      <c r="E93344" s="15"/>
    </row>
    <row r="93345" spans="5:5">
      <c r="E93345" s="15"/>
    </row>
    <row r="93346" spans="5:5">
      <c r="E93346" s="15"/>
    </row>
    <row r="93347" spans="5:5">
      <c r="E93347" s="15"/>
    </row>
    <row r="93348" spans="5:5">
      <c r="E93348" s="15"/>
    </row>
    <row r="93349" spans="5:5">
      <c r="E93349" s="15"/>
    </row>
    <row r="93350" spans="5:5">
      <c r="E93350" s="15"/>
    </row>
    <row r="93351" spans="5:5">
      <c r="E93351" s="15"/>
    </row>
    <row r="93352" spans="5:5">
      <c r="E93352" s="15"/>
    </row>
    <row r="93353" spans="5:5">
      <c r="E93353" s="15"/>
    </row>
    <row r="93354" spans="5:5">
      <c r="E93354" s="15"/>
    </row>
    <row r="93355" spans="5:5">
      <c r="E93355" s="15"/>
    </row>
    <row r="93356" spans="5:5">
      <c r="E93356" s="15"/>
    </row>
    <row r="93357" spans="5:5">
      <c r="E93357" s="15"/>
    </row>
    <row r="93358" spans="5:5">
      <c r="E93358" s="15"/>
    </row>
    <row r="93359" spans="5:5">
      <c r="E93359" s="15"/>
    </row>
    <row r="93360" spans="5:5">
      <c r="E93360" s="15"/>
    </row>
    <row r="93361" spans="5:5">
      <c r="E93361" s="15"/>
    </row>
    <row r="93362" spans="5:5">
      <c r="E93362" s="15"/>
    </row>
    <row r="93363" spans="5:5">
      <c r="E93363" s="15"/>
    </row>
    <row r="93364" spans="5:5">
      <c r="E93364" s="15"/>
    </row>
    <row r="93365" spans="5:5">
      <c r="E93365" s="15"/>
    </row>
    <row r="93366" spans="5:5">
      <c r="E93366" s="15"/>
    </row>
    <row r="93367" spans="5:5">
      <c r="E93367" s="15"/>
    </row>
    <row r="93368" spans="5:5">
      <c r="E93368" s="15"/>
    </row>
    <row r="93369" spans="5:5">
      <c r="E93369" s="15"/>
    </row>
    <row r="93370" spans="5:5">
      <c r="E93370" s="15"/>
    </row>
    <row r="93371" spans="5:5">
      <c r="E93371" s="15"/>
    </row>
    <row r="93372" spans="5:5">
      <c r="E93372" s="15"/>
    </row>
    <row r="93373" spans="5:5">
      <c r="E93373" s="15"/>
    </row>
    <row r="93374" spans="5:5">
      <c r="E93374" s="15"/>
    </row>
    <row r="93375" spans="5:5">
      <c r="E93375" s="15"/>
    </row>
    <row r="93376" spans="5:5">
      <c r="E93376" s="15"/>
    </row>
    <row r="93377" spans="5:5">
      <c r="E93377" s="15"/>
    </row>
    <row r="93378" spans="5:5">
      <c r="E93378" s="15"/>
    </row>
    <row r="93379" spans="5:5">
      <c r="E93379" s="15"/>
    </row>
    <row r="93380" spans="5:5">
      <c r="E93380" s="15"/>
    </row>
    <row r="93381" spans="5:5">
      <c r="E93381" s="15"/>
    </row>
    <row r="93382" spans="5:5">
      <c r="E93382" s="15"/>
    </row>
    <row r="93383" spans="5:5">
      <c r="E93383" s="15"/>
    </row>
    <row r="93384" spans="5:5">
      <c r="E93384" s="15"/>
    </row>
    <row r="93385" spans="5:5">
      <c r="E93385" s="15"/>
    </row>
    <row r="93386" spans="5:5">
      <c r="E93386" s="15"/>
    </row>
    <row r="93387" spans="5:5">
      <c r="E93387" s="15"/>
    </row>
    <row r="93388" spans="5:5">
      <c r="E93388" s="15"/>
    </row>
    <row r="93389" spans="5:5">
      <c r="E93389" s="15"/>
    </row>
    <row r="93390" spans="5:5">
      <c r="E93390" s="15"/>
    </row>
    <row r="93391" spans="5:5">
      <c r="E93391" s="15"/>
    </row>
    <row r="93392" spans="5:5">
      <c r="E93392" s="15"/>
    </row>
    <row r="93393" spans="5:5">
      <c r="E93393" s="15"/>
    </row>
    <row r="93394" spans="5:5">
      <c r="E93394" s="15"/>
    </row>
    <row r="93395" spans="5:5">
      <c r="E93395" s="15"/>
    </row>
    <row r="93396" spans="5:5">
      <c r="E93396" s="15"/>
    </row>
    <row r="93397" spans="5:5">
      <c r="E93397" s="15"/>
    </row>
    <row r="93398" spans="5:5">
      <c r="E93398" s="15"/>
    </row>
    <row r="93399" spans="5:5">
      <c r="E93399" s="15"/>
    </row>
    <row r="93400" spans="5:5">
      <c r="E93400" s="15"/>
    </row>
    <row r="93401" spans="5:5">
      <c r="E93401" s="15"/>
    </row>
    <row r="93402" spans="5:5">
      <c r="E93402" s="15"/>
    </row>
    <row r="93403" spans="5:5">
      <c r="E93403" s="15"/>
    </row>
    <row r="93404" spans="5:5">
      <c r="E93404" s="15"/>
    </row>
    <row r="93405" spans="5:5">
      <c r="E93405" s="15"/>
    </row>
    <row r="93406" spans="5:5">
      <c r="E93406" s="15"/>
    </row>
    <row r="93407" spans="5:5">
      <c r="E93407" s="15"/>
    </row>
    <row r="93408" spans="5:5">
      <c r="E93408" s="15"/>
    </row>
    <row r="93409" spans="5:5">
      <c r="E93409" s="15"/>
    </row>
    <row r="93410" spans="5:5">
      <c r="E93410" s="15"/>
    </row>
    <row r="93411" spans="5:5">
      <c r="E93411" s="15"/>
    </row>
    <row r="93412" spans="5:5">
      <c r="E93412" s="15"/>
    </row>
    <row r="93413" spans="5:5">
      <c r="E93413" s="15"/>
    </row>
    <row r="93414" spans="5:5">
      <c r="E93414" s="15"/>
    </row>
    <row r="93415" spans="5:5">
      <c r="E93415" s="15"/>
    </row>
    <row r="93416" spans="5:5">
      <c r="E93416" s="15"/>
    </row>
    <row r="93417" spans="5:5">
      <c r="E93417" s="15"/>
    </row>
    <row r="93418" spans="5:5">
      <c r="E93418" s="15"/>
    </row>
    <row r="93419" spans="5:5">
      <c r="E93419" s="15"/>
    </row>
    <row r="93420" spans="5:5">
      <c r="E93420" s="15"/>
    </row>
    <row r="93421" spans="5:5">
      <c r="E93421" s="15"/>
    </row>
    <row r="93422" spans="5:5">
      <c r="E93422" s="15"/>
    </row>
    <row r="93423" spans="5:5">
      <c r="E93423" s="15"/>
    </row>
    <row r="93424" spans="5:5">
      <c r="E93424" s="15"/>
    </row>
    <row r="93425" spans="5:5">
      <c r="E93425" s="15"/>
    </row>
    <row r="93426" spans="5:5">
      <c r="E93426" s="15"/>
    </row>
    <row r="93427" spans="5:5">
      <c r="E93427" s="15"/>
    </row>
    <row r="93428" spans="5:5">
      <c r="E93428" s="15"/>
    </row>
    <row r="93429" spans="5:5">
      <c r="E93429" s="15"/>
    </row>
    <row r="93430" spans="5:5">
      <c r="E93430" s="15"/>
    </row>
    <row r="93431" spans="5:5">
      <c r="E93431" s="15"/>
    </row>
    <row r="93432" spans="5:5">
      <c r="E93432" s="15"/>
    </row>
    <row r="93433" spans="5:5">
      <c r="E93433" s="15"/>
    </row>
    <row r="93434" spans="5:5">
      <c r="E93434" s="15"/>
    </row>
    <row r="93435" spans="5:5">
      <c r="E93435" s="15"/>
    </row>
    <row r="93436" spans="5:5">
      <c r="E93436" s="15"/>
    </row>
    <row r="93437" spans="5:5">
      <c r="E93437" s="15"/>
    </row>
    <row r="93438" spans="5:5">
      <c r="E93438" s="15"/>
    </row>
    <row r="93439" spans="5:5">
      <c r="E93439" s="15"/>
    </row>
    <row r="93440" spans="5:5">
      <c r="E93440" s="15"/>
    </row>
    <row r="93441" spans="5:5">
      <c r="E93441" s="15"/>
    </row>
    <row r="93442" spans="5:5">
      <c r="E93442" s="15"/>
    </row>
    <row r="93443" spans="5:5">
      <c r="E93443" s="15"/>
    </row>
    <row r="93444" spans="5:5">
      <c r="E93444" s="15"/>
    </row>
    <row r="93445" spans="5:5">
      <c r="E93445" s="15"/>
    </row>
    <row r="93446" spans="5:5">
      <c r="E93446" s="15"/>
    </row>
    <row r="93447" spans="5:5">
      <c r="E93447" s="15"/>
    </row>
    <row r="93448" spans="5:5">
      <c r="E93448" s="15"/>
    </row>
    <row r="93449" spans="5:5">
      <c r="E93449" s="15"/>
    </row>
    <row r="93450" spans="5:5">
      <c r="E93450" s="15"/>
    </row>
    <row r="93451" spans="5:5">
      <c r="E93451" s="15"/>
    </row>
    <row r="93452" spans="5:5">
      <c r="E93452" s="15"/>
    </row>
    <row r="93453" spans="5:5">
      <c r="E93453" s="15"/>
    </row>
    <row r="93454" spans="5:5">
      <c r="E93454" s="15"/>
    </row>
    <row r="93455" spans="5:5">
      <c r="E93455" s="15"/>
    </row>
    <row r="93456" spans="5:5">
      <c r="E93456" s="15"/>
    </row>
    <row r="93457" spans="5:5">
      <c r="E93457" s="15"/>
    </row>
    <row r="93458" spans="5:5">
      <c r="E93458" s="15"/>
    </row>
    <row r="93459" spans="5:5">
      <c r="E93459" s="15"/>
    </row>
    <row r="93460" spans="5:5">
      <c r="E93460" s="15"/>
    </row>
    <row r="93461" spans="5:5">
      <c r="E93461" s="15"/>
    </row>
    <row r="93462" spans="5:5">
      <c r="E93462" s="15"/>
    </row>
    <row r="93463" spans="5:5">
      <c r="E93463" s="15"/>
    </row>
    <row r="93464" spans="5:5">
      <c r="E93464" s="15"/>
    </row>
    <row r="93465" spans="5:5">
      <c r="E93465" s="15"/>
    </row>
    <row r="93466" spans="5:5">
      <c r="E93466" s="15"/>
    </row>
    <row r="93467" spans="5:5">
      <c r="E93467" s="15"/>
    </row>
    <row r="93468" spans="5:5">
      <c r="E93468" s="15"/>
    </row>
    <row r="93469" spans="5:5">
      <c r="E93469" s="15"/>
    </row>
    <row r="93470" spans="5:5">
      <c r="E93470" s="15"/>
    </row>
    <row r="93471" spans="5:5">
      <c r="E93471" s="15"/>
    </row>
    <row r="93472" spans="5:5">
      <c r="E93472" s="15"/>
    </row>
    <row r="93473" spans="5:5">
      <c r="E93473" s="15"/>
    </row>
    <row r="93474" spans="5:5">
      <c r="E93474" s="15"/>
    </row>
    <row r="93475" spans="5:5">
      <c r="E93475" s="15"/>
    </row>
    <row r="93476" spans="5:5">
      <c r="E93476" s="15"/>
    </row>
    <row r="93477" spans="5:5">
      <c r="E93477" s="15"/>
    </row>
    <row r="93478" spans="5:5">
      <c r="E93478" s="15"/>
    </row>
    <row r="93479" spans="5:5">
      <c r="E93479" s="15"/>
    </row>
    <row r="93480" spans="5:5">
      <c r="E93480" s="15"/>
    </row>
    <row r="93481" spans="5:5">
      <c r="E93481" s="15"/>
    </row>
    <row r="93482" spans="5:5">
      <c r="E93482" s="15"/>
    </row>
    <row r="93483" spans="5:5">
      <c r="E93483" s="15"/>
    </row>
    <row r="93484" spans="5:5">
      <c r="E93484" s="15"/>
    </row>
    <row r="93485" spans="5:5">
      <c r="E93485" s="15"/>
    </row>
    <row r="93486" spans="5:5">
      <c r="E93486" s="15"/>
    </row>
    <row r="93487" spans="5:5">
      <c r="E93487" s="15"/>
    </row>
    <row r="93488" spans="5:5">
      <c r="E93488" s="15"/>
    </row>
    <row r="93489" spans="5:5">
      <c r="E93489" s="15"/>
    </row>
    <row r="93490" spans="5:5">
      <c r="E93490" s="15"/>
    </row>
    <row r="93491" spans="5:5">
      <c r="E93491" s="15"/>
    </row>
    <row r="93492" spans="5:5">
      <c r="E93492" s="15"/>
    </row>
    <row r="93493" spans="5:5">
      <c r="E93493" s="15"/>
    </row>
    <row r="93494" spans="5:5">
      <c r="E93494" s="15"/>
    </row>
    <row r="93495" spans="5:5">
      <c r="E93495" s="15"/>
    </row>
    <row r="93496" spans="5:5">
      <c r="E93496" s="15"/>
    </row>
    <row r="93497" spans="5:5">
      <c r="E93497" s="15"/>
    </row>
    <row r="93498" spans="5:5">
      <c r="E93498" s="15"/>
    </row>
    <row r="93499" spans="5:5">
      <c r="E93499" s="15"/>
    </row>
    <row r="93500" spans="5:5">
      <c r="E93500" s="15"/>
    </row>
    <row r="93501" spans="5:5">
      <c r="E93501" s="15"/>
    </row>
    <row r="93502" spans="5:5">
      <c r="E93502" s="15"/>
    </row>
    <row r="93503" spans="5:5">
      <c r="E93503" s="15"/>
    </row>
    <row r="93504" spans="5:5">
      <c r="E93504" s="15"/>
    </row>
    <row r="93505" spans="5:5">
      <c r="E93505" s="15"/>
    </row>
    <row r="93506" spans="5:5">
      <c r="E93506" s="15"/>
    </row>
    <row r="93507" spans="5:5">
      <c r="E93507" s="15"/>
    </row>
    <row r="93508" spans="5:5">
      <c r="E93508" s="15"/>
    </row>
    <row r="93509" spans="5:5">
      <c r="E93509" s="15"/>
    </row>
    <row r="93510" spans="5:5">
      <c r="E93510" s="15"/>
    </row>
    <row r="93511" spans="5:5">
      <c r="E93511" s="15"/>
    </row>
    <row r="93512" spans="5:5">
      <c r="E93512" s="15"/>
    </row>
    <row r="93513" spans="5:5">
      <c r="E93513" s="15"/>
    </row>
    <row r="93514" spans="5:5">
      <c r="E93514" s="15"/>
    </row>
    <row r="93515" spans="5:5">
      <c r="E93515" s="15"/>
    </row>
    <row r="93516" spans="5:5">
      <c r="E93516" s="15"/>
    </row>
    <row r="93517" spans="5:5">
      <c r="E93517" s="15"/>
    </row>
    <row r="93518" spans="5:5">
      <c r="E93518" s="15"/>
    </row>
    <row r="93519" spans="5:5">
      <c r="E93519" s="15"/>
    </row>
    <row r="93520" spans="5:5">
      <c r="E93520" s="15"/>
    </row>
    <row r="93521" spans="5:5">
      <c r="E93521" s="15"/>
    </row>
    <row r="93522" spans="5:5">
      <c r="E93522" s="15"/>
    </row>
    <row r="93523" spans="5:5">
      <c r="E93523" s="15"/>
    </row>
    <row r="93524" spans="5:5">
      <c r="E93524" s="15"/>
    </row>
    <row r="93525" spans="5:5">
      <c r="E93525" s="15"/>
    </row>
    <row r="93526" spans="5:5">
      <c r="E93526" s="15"/>
    </row>
    <row r="93527" spans="5:5">
      <c r="E93527" s="15"/>
    </row>
    <row r="93528" spans="5:5">
      <c r="E93528" s="15"/>
    </row>
    <row r="93529" spans="5:5">
      <c r="E93529" s="15"/>
    </row>
    <row r="93530" spans="5:5">
      <c r="E93530" s="15"/>
    </row>
    <row r="93531" spans="5:5">
      <c r="E93531" s="15"/>
    </row>
    <row r="93532" spans="5:5">
      <c r="E93532" s="15"/>
    </row>
    <row r="93533" spans="5:5">
      <c r="E93533" s="15"/>
    </row>
    <row r="93534" spans="5:5">
      <c r="E93534" s="15"/>
    </row>
    <row r="93535" spans="5:5">
      <c r="E93535" s="15"/>
    </row>
    <row r="93536" spans="5:5">
      <c r="E93536" s="15"/>
    </row>
    <row r="93537" spans="5:5">
      <c r="E93537" s="15"/>
    </row>
    <row r="93538" spans="5:5">
      <c r="E93538" s="15"/>
    </row>
    <row r="93539" spans="5:5">
      <c r="E93539" s="15"/>
    </row>
    <row r="93540" spans="5:5">
      <c r="E93540" s="15"/>
    </row>
    <row r="93541" spans="5:5">
      <c r="E93541" s="15"/>
    </row>
    <row r="93542" spans="5:5">
      <c r="E93542" s="15"/>
    </row>
    <row r="93543" spans="5:5">
      <c r="E93543" s="15"/>
    </row>
    <row r="93544" spans="5:5">
      <c r="E93544" s="15"/>
    </row>
    <row r="93545" spans="5:5">
      <c r="E93545" s="15"/>
    </row>
    <row r="93546" spans="5:5">
      <c r="E93546" s="15"/>
    </row>
    <row r="93547" spans="5:5">
      <c r="E93547" s="15"/>
    </row>
    <row r="93548" spans="5:5">
      <c r="E93548" s="15"/>
    </row>
    <row r="93549" spans="5:5">
      <c r="E93549" s="15"/>
    </row>
    <row r="93550" spans="5:5">
      <c r="E93550" s="15"/>
    </row>
    <row r="93551" spans="5:5">
      <c r="E93551" s="15"/>
    </row>
    <row r="93552" spans="5:5">
      <c r="E93552" s="15"/>
    </row>
    <row r="93553" spans="5:5">
      <c r="E93553" s="15"/>
    </row>
    <row r="93554" spans="5:5">
      <c r="E93554" s="15"/>
    </row>
    <row r="93555" spans="5:5">
      <c r="E93555" s="15"/>
    </row>
    <row r="93556" spans="5:5">
      <c r="E93556" s="15"/>
    </row>
    <row r="93557" spans="5:5">
      <c r="E93557" s="15"/>
    </row>
    <row r="93558" spans="5:5">
      <c r="E93558" s="15"/>
    </row>
    <row r="93559" spans="5:5">
      <c r="E93559" s="15"/>
    </row>
    <row r="93560" spans="5:5">
      <c r="E93560" s="15"/>
    </row>
    <row r="93561" spans="5:5">
      <c r="E93561" s="15"/>
    </row>
    <row r="93562" spans="5:5">
      <c r="E93562" s="15"/>
    </row>
    <row r="93563" spans="5:5">
      <c r="E93563" s="15"/>
    </row>
    <row r="93564" spans="5:5">
      <c r="E93564" s="15"/>
    </row>
    <row r="93565" spans="5:5">
      <c r="E93565" s="15"/>
    </row>
    <row r="93566" spans="5:5">
      <c r="E93566" s="15"/>
    </row>
    <row r="93567" spans="5:5">
      <c r="E93567" s="15"/>
    </row>
    <row r="93568" spans="5:5">
      <c r="E93568" s="15"/>
    </row>
    <row r="93569" spans="5:5">
      <c r="E93569" s="15"/>
    </row>
    <row r="93570" spans="5:5">
      <c r="E93570" s="15"/>
    </row>
    <row r="93571" spans="5:5">
      <c r="E93571" s="15"/>
    </row>
    <row r="93572" spans="5:5">
      <c r="E93572" s="15"/>
    </row>
    <row r="93573" spans="5:5">
      <c r="E93573" s="15"/>
    </row>
    <row r="93574" spans="5:5">
      <c r="E93574" s="15"/>
    </row>
    <row r="93575" spans="5:5">
      <c r="E93575" s="15"/>
    </row>
    <row r="93576" spans="5:5">
      <c r="E93576" s="15"/>
    </row>
    <row r="93577" spans="5:5">
      <c r="E93577" s="15"/>
    </row>
    <row r="93578" spans="5:5">
      <c r="E93578" s="15"/>
    </row>
    <row r="93579" spans="5:5">
      <c r="E93579" s="15"/>
    </row>
    <row r="93580" spans="5:5">
      <c r="E93580" s="15"/>
    </row>
    <row r="93581" spans="5:5">
      <c r="E93581" s="15"/>
    </row>
    <row r="93582" spans="5:5">
      <c r="E93582" s="15"/>
    </row>
    <row r="93583" spans="5:5">
      <c r="E93583" s="15"/>
    </row>
    <row r="93584" spans="5:5">
      <c r="E93584" s="15"/>
    </row>
    <row r="93585" spans="5:5">
      <c r="E93585" s="15"/>
    </row>
    <row r="93586" spans="5:5">
      <c r="E93586" s="15"/>
    </row>
    <row r="93587" spans="5:5">
      <c r="E93587" s="15"/>
    </row>
    <row r="93588" spans="5:5">
      <c r="E93588" s="15"/>
    </row>
    <row r="93589" spans="5:5">
      <c r="E93589" s="15"/>
    </row>
    <row r="93590" spans="5:5">
      <c r="E93590" s="15"/>
    </row>
    <row r="93591" spans="5:5">
      <c r="E93591" s="15"/>
    </row>
    <row r="93592" spans="5:5">
      <c r="E93592" s="15"/>
    </row>
    <row r="93593" spans="5:5">
      <c r="E93593" s="15"/>
    </row>
    <row r="93594" spans="5:5">
      <c r="E93594" s="15"/>
    </row>
    <row r="93595" spans="5:5">
      <c r="E93595" s="15"/>
    </row>
    <row r="93596" spans="5:5">
      <c r="E93596" s="15"/>
    </row>
    <row r="93597" spans="5:5">
      <c r="E93597" s="15"/>
    </row>
    <row r="93598" spans="5:5">
      <c r="E93598" s="15"/>
    </row>
    <row r="93599" spans="5:5">
      <c r="E93599" s="15"/>
    </row>
    <row r="93600" spans="5:5">
      <c r="E93600" s="15"/>
    </row>
    <row r="93601" spans="5:5">
      <c r="E93601" s="15"/>
    </row>
    <row r="93602" spans="5:5">
      <c r="E93602" s="15"/>
    </row>
    <row r="93603" spans="5:5">
      <c r="E93603" s="15"/>
    </row>
    <row r="93604" spans="5:5">
      <c r="E93604" s="15"/>
    </row>
    <row r="93605" spans="5:5">
      <c r="E93605" s="15"/>
    </row>
    <row r="93606" spans="5:5">
      <c r="E93606" s="15"/>
    </row>
    <row r="93607" spans="5:5">
      <c r="E93607" s="15"/>
    </row>
    <row r="93608" spans="5:5">
      <c r="E93608" s="15"/>
    </row>
    <row r="93609" spans="5:5">
      <c r="E93609" s="15"/>
    </row>
    <row r="93610" spans="5:5">
      <c r="E93610" s="15"/>
    </row>
    <row r="93611" spans="5:5">
      <c r="E93611" s="15"/>
    </row>
    <row r="93612" spans="5:5">
      <c r="E93612" s="15"/>
    </row>
    <row r="93613" spans="5:5">
      <c r="E93613" s="15"/>
    </row>
    <row r="93614" spans="5:5">
      <c r="E93614" s="15"/>
    </row>
    <row r="93615" spans="5:5">
      <c r="E93615" s="15"/>
    </row>
    <row r="93616" spans="5:5">
      <c r="E93616" s="15"/>
    </row>
    <row r="93617" spans="5:5">
      <c r="E93617" s="15"/>
    </row>
    <row r="93618" spans="5:5">
      <c r="E93618" s="15"/>
    </row>
    <row r="93619" spans="5:5">
      <c r="E93619" s="15"/>
    </row>
    <row r="93620" spans="5:5">
      <c r="E93620" s="15"/>
    </row>
    <row r="93621" spans="5:5">
      <c r="E93621" s="15"/>
    </row>
    <row r="93622" spans="5:5">
      <c r="E93622" s="15"/>
    </row>
    <row r="93623" spans="5:5">
      <c r="E93623" s="15"/>
    </row>
    <row r="93624" spans="5:5">
      <c r="E93624" s="15"/>
    </row>
    <row r="93625" spans="5:5">
      <c r="E93625" s="15"/>
    </row>
    <row r="93626" spans="5:5">
      <c r="E93626" s="15"/>
    </row>
    <row r="93627" spans="5:5">
      <c r="E93627" s="15"/>
    </row>
    <row r="93628" spans="5:5">
      <c r="E93628" s="15"/>
    </row>
    <row r="93629" spans="5:5">
      <c r="E93629" s="15"/>
    </row>
    <row r="93630" spans="5:5">
      <c r="E93630" s="15"/>
    </row>
    <row r="93631" spans="5:5">
      <c r="E93631" s="15"/>
    </row>
    <row r="93632" spans="5:5">
      <c r="E93632" s="15"/>
    </row>
    <row r="93633" spans="5:5">
      <c r="E93633" s="15"/>
    </row>
    <row r="93634" spans="5:5">
      <c r="E93634" s="15"/>
    </row>
    <row r="93635" spans="5:5">
      <c r="E93635" s="15"/>
    </row>
    <row r="93636" spans="5:5">
      <c r="E93636" s="15"/>
    </row>
    <row r="93637" spans="5:5">
      <c r="E93637" s="15"/>
    </row>
    <row r="93638" spans="5:5">
      <c r="E93638" s="15"/>
    </row>
    <row r="93639" spans="5:5">
      <c r="E93639" s="15"/>
    </row>
    <row r="93640" spans="5:5">
      <c r="E93640" s="15"/>
    </row>
    <row r="93641" spans="5:5">
      <c r="E93641" s="15"/>
    </row>
    <row r="93642" spans="5:5">
      <c r="E93642" s="15"/>
    </row>
    <row r="93643" spans="5:5">
      <c r="E93643" s="15"/>
    </row>
    <row r="93644" spans="5:5">
      <c r="E93644" s="15"/>
    </row>
    <row r="93645" spans="5:5">
      <c r="E93645" s="15"/>
    </row>
    <row r="93646" spans="5:5">
      <c r="E93646" s="15"/>
    </row>
    <row r="93647" spans="5:5">
      <c r="E93647" s="15"/>
    </row>
    <row r="93648" spans="5:5">
      <c r="E93648" s="15"/>
    </row>
    <row r="93649" spans="5:5">
      <c r="E93649" s="15"/>
    </row>
    <row r="93650" spans="5:5">
      <c r="E93650" s="15"/>
    </row>
    <row r="93651" spans="5:5">
      <c r="E93651" s="15"/>
    </row>
    <row r="93652" spans="5:5">
      <c r="E93652" s="15"/>
    </row>
    <row r="93653" spans="5:5">
      <c r="E93653" s="15"/>
    </row>
    <row r="93654" spans="5:5">
      <c r="E93654" s="15"/>
    </row>
    <row r="93655" spans="5:5">
      <c r="E93655" s="15"/>
    </row>
    <row r="93656" spans="5:5">
      <c r="E93656" s="15"/>
    </row>
    <row r="93657" spans="5:5">
      <c r="E93657" s="15"/>
    </row>
    <row r="93658" spans="5:5">
      <c r="E93658" s="15"/>
    </row>
    <row r="93659" spans="5:5">
      <c r="E93659" s="15"/>
    </row>
    <row r="93660" spans="5:5">
      <c r="E93660" s="15"/>
    </row>
    <row r="93661" spans="5:5">
      <c r="E93661" s="15"/>
    </row>
    <row r="93662" spans="5:5">
      <c r="E93662" s="15"/>
    </row>
    <row r="93663" spans="5:5">
      <c r="E93663" s="15"/>
    </row>
    <row r="93664" spans="5:5">
      <c r="E93664" s="15"/>
    </row>
    <row r="93665" spans="5:5">
      <c r="E93665" s="15"/>
    </row>
    <row r="93666" spans="5:5">
      <c r="E93666" s="15"/>
    </row>
    <row r="93667" spans="5:5">
      <c r="E93667" s="15"/>
    </row>
    <row r="93668" spans="5:5">
      <c r="E93668" s="15"/>
    </row>
    <row r="93669" spans="5:5">
      <c r="E93669" s="15"/>
    </row>
    <row r="93670" spans="5:5">
      <c r="E93670" s="15"/>
    </row>
    <row r="93671" spans="5:5">
      <c r="E93671" s="15"/>
    </row>
    <row r="93672" spans="5:5">
      <c r="E93672" s="15"/>
    </row>
    <row r="93673" spans="5:5">
      <c r="E93673" s="15"/>
    </row>
    <row r="93674" spans="5:5">
      <c r="E93674" s="15"/>
    </row>
    <row r="93675" spans="5:5">
      <c r="E93675" s="15"/>
    </row>
    <row r="93676" spans="5:5">
      <c r="E93676" s="15"/>
    </row>
    <row r="93677" spans="5:5">
      <c r="E93677" s="15"/>
    </row>
    <row r="93678" spans="5:5">
      <c r="E93678" s="15"/>
    </row>
    <row r="93679" spans="5:5">
      <c r="E93679" s="15"/>
    </row>
    <row r="93680" spans="5:5">
      <c r="E93680" s="15"/>
    </row>
    <row r="93681" spans="5:5">
      <c r="E93681" s="15"/>
    </row>
    <row r="93682" spans="5:5">
      <c r="E93682" s="15"/>
    </row>
    <row r="93683" spans="5:5">
      <c r="E93683" s="15"/>
    </row>
    <row r="93684" spans="5:5">
      <c r="E93684" s="15"/>
    </row>
    <row r="93685" spans="5:5">
      <c r="E93685" s="15"/>
    </row>
    <row r="93686" spans="5:5">
      <c r="E93686" s="15"/>
    </row>
    <row r="93687" spans="5:5">
      <c r="E93687" s="15"/>
    </row>
    <row r="93688" spans="5:5">
      <c r="E93688" s="15"/>
    </row>
    <row r="93689" spans="5:5">
      <c r="E93689" s="15"/>
    </row>
    <row r="93690" spans="5:5">
      <c r="E93690" s="15"/>
    </row>
    <row r="93691" spans="5:5">
      <c r="E93691" s="15"/>
    </row>
    <row r="93692" spans="5:5">
      <c r="E93692" s="15"/>
    </row>
    <row r="93693" spans="5:5">
      <c r="E93693" s="15"/>
    </row>
    <row r="93694" spans="5:5">
      <c r="E93694" s="15"/>
    </row>
    <row r="93695" spans="5:5">
      <c r="E93695" s="15"/>
    </row>
    <row r="93696" spans="5:5">
      <c r="E93696" s="15"/>
    </row>
    <row r="93697" spans="5:5">
      <c r="E93697" s="15"/>
    </row>
    <row r="93698" spans="5:5">
      <c r="E93698" s="15"/>
    </row>
    <row r="93699" spans="5:5">
      <c r="E93699" s="15"/>
    </row>
    <row r="93700" spans="5:5">
      <c r="E93700" s="15"/>
    </row>
    <row r="93701" spans="5:5">
      <c r="E93701" s="15"/>
    </row>
    <row r="93702" spans="5:5">
      <c r="E93702" s="15"/>
    </row>
    <row r="93703" spans="5:5">
      <c r="E93703" s="15"/>
    </row>
    <row r="93704" spans="5:5">
      <c r="E93704" s="15"/>
    </row>
    <row r="93705" spans="5:5">
      <c r="E93705" s="15"/>
    </row>
    <row r="93706" spans="5:5">
      <c r="E93706" s="15"/>
    </row>
    <row r="93707" spans="5:5">
      <c r="E93707" s="15"/>
    </row>
    <row r="93708" spans="5:5">
      <c r="E93708" s="15"/>
    </row>
    <row r="93709" spans="5:5">
      <c r="E93709" s="15"/>
    </row>
    <row r="93710" spans="5:5">
      <c r="E93710" s="15"/>
    </row>
    <row r="93711" spans="5:5">
      <c r="E93711" s="15"/>
    </row>
    <row r="93712" spans="5:5">
      <c r="E93712" s="15"/>
    </row>
    <row r="93713" spans="5:5">
      <c r="E93713" s="15"/>
    </row>
    <row r="93714" spans="5:5">
      <c r="E93714" s="15"/>
    </row>
    <row r="93715" spans="5:5">
      <c r="E93715" s="15"/>
    </row>
    <row r="93716" spans="5:5">
      <c r="E93716" s="15"/>
    </row>
    <row r="93717" spans="5:5">
      <c r="E93717" s="15"/>
    </row>
    <row r="93718" spans="5:5">
      <c r="E93718" s="15"/>
    </row>
    <row r="93719" spans="5:5">
      <c r="E93719" s="15"/>
    </row>
    <row r="93720" spans="5:5">
      <c r="E93720" s="15"/>
    </row>
    <row r="93721" spans="5:5">
      <c r="E93721" s="15"/>
    </row>
    <row r="93722" spans="5:5">
      <c r="E93722" s="15"/>
    </row>
    <row r="93723" spans="5:5">
      <c r="E93723" s="15"/>
    </row>
    <row r="93724" spans="5:5">
      <c r="E93724" s="15"/>
    </row>
    <row r="93725" spans="5:5">
      <c r="E93725" s="15"/>
    </row>
    <row r="93726" spans="5:5">
      <c r="E93726" s="15"/>
    </row>
    <row r="93727" spans="5:5">
      <c r="E93727" s="15"/>
    </row>
    <row r="93728" spans="5:5">
      <c r="E93728" s="15"/>
    </row>
    <row r="93729" spans="5:5">
      <c r="E93729" s="15"/>
    </row>
    <row r="93730" spans="5:5">
      <c r="E93730" s="15"/>
    </row>
    <row r="93731" spans="5:5">
      <c r="E93731" s="15"/>
    </row>
    <row r="93732" spans="5:5">
      <c r="E93732" s="15"/>
    </row>
    <row r="93733" spans="5:5">
      <c r="E93733" s="15"/>
    </row>
    <row r="93734" spans="5:5">
      <c r="E93734" s="15"/>
    </row>
    <row r="93735" spans="5:5">
      <c r="E93735" s="15"/>
    </row>
    <row r="93736" spans="5:5">
      <c r="E93736" s="15"/>
    </row>
    <row r="93737" spans="5:5">
      <c r="E93737" s="15"/>
    </row>
    <row r="93738" spans="5:5">
      <c r="E93738" s="15"/>
    </row>
    <row r="93739" spans="5:5">
      <c r="E93739" s="15"/>
    </row>
    <row r="93740" spans="5:5">
      <c r="E93740" s="15"/>
    </row>
    <row r="93741" spans="5:5">
      <c r="E93741" s="15"/>
    </row>
    <row r="93742" spans="5:5">
      <c r="E93742" s="15"/>
    </row>
    <row r="93743" spans="5:5">
      <c r="E93743" s="15"/>
    </row>
    <row r="93744" spans="5:5">
      <c r="E93744" s="15"/>
    </row>
    <row r="93745" spans="5:5">
      <c r="E93745" s="15"/>
    </row>
    <row r="93746" spans="5:5">
      <c r="E93746" s="15"/>
    </row>
    <row r="93747" spans="5:5">
      <c r="E93747" s="15"/>
    </row>
    <row r="93748" spans="5:5">
      <c r="E93748" s="15"/>
    </row>
    <row r="93749" spans="5:5">
      <c r="E93749" s="15"/>
    </row>
    <row r="93750" spans="5:5">
      <c r="E93750" s="15"/>
    </row>
    <row r="93751" spans="5:5">
      <c r="E93751" s="15"/>
    </row>
    <row r="93752" spans="5:5">
      <c r="E93752" s="15"/>
    </row>
    <row r="93753" spans="5:5">
      <c r="E93753" s="15"/>
    </row>
    <row r="93754" spans="5:5">
      <c r="E93754" s="15"/>
    </row>
    <row r="93755" spans="5:5">
      <c r="E93755" s="15"/>
    </row>
    <row r="93756" spans="5:5">
      <c r="E93756" s="15"/>
    </row>
    <row r="93757" spans="5:5">
      <c r="E93757" s="15"/>
    </row>
    <row r="93758" spans="5:5">
      <c r="E93758" s="15"/>
    </row>
    <row r="93759" spans="5:5">
      <c r="E93759" s="15"/>
    </row>
    <row r="93760" spans="5:5">
      <c r="E93760" s="15"/>
    </row>
    <row r="93761" spans="5:5">
      <c r="E93761" s="15"/>
    </row>
    <row r="93762" spans="5:5">
      <c r="E93762" s="15"/>
    </row>
    <row r="93763" spans="5:5">
      <c r="E93763" s="15"/>
    </row>
    <row r="93764" spans="5:5">
      <c r="E93764" s="15"/>
    </row>
    <row r="93765" spans="5:5">
      <c r="E93765" s="15"/>
    </row>
    <row r="93766" spans="5:5">
      <c r="E93766" s="15"/>
    </row>
    <row r="93767" spans="5:5">
      <c r="E93767" s="15"/>
    </row>
    <row r="93768" spans="5:5">
      <c r="E93768" s="15"/>
    </row>
    <row r="93769" spans="5:5">
      <c r="E93769" s="15"/>
    </row>
    <row r="93770" spans="5:5">
      <c r="E93770" s="15"/>
    </row>
    <row r="93771" spans="5:5">
      <c r="E93771" s="15"/>
    </row>
    <row r="93772" spans="5:5">
      <c r="E93772" s="15"/>
    </row>
    <row r="93773" spans="5:5">
      <c r="E93773" s="15"/>
    </row>
    <row r="93774" spans="5:5">
      <c r="E93774" s="15"/>
    </row>
    <row r="93775" spans="5:5">
      <c r="E93775" s="15"/>
    </row>
    <row r="93776" spans="5:5">
      <c r="E93776" s="15"/>
    </row>
    <row r="93777" spans="5:5">
      <c r="E93777" s="15"/>
    </row>
    <row r="93778" spans="5:5">
      <c r="E93778" s="15"/>
    </row>
    <row r="93779" spans="5:5">
      <c r="E93779" s="15"/>
    </row>
    <row r="93780" spans="5:5">
      <c r="E93780" s="15"/>
    </row>
    <row r="93781" spans="5:5">
      <c r="E93781" s="15"/>
    </row>
    <row r="93782" spans="5:5">
      <c r="E93782" s="15"/>
    </row>
    <row r="93783" spans="5:5">
      <c r="E93783" s="15"/>
    </row>
    <row r="93784" spans="5:5">
      <c r="E93784" s="15"/>
    </row>
    <row r="93785" spans="5:5">
      <c r="E93785" s="15"/>
    </row>
    <row r="93786" spans="5:5">
      <c r="E93786" s="15"/>
    </row>
    <row r="93787" spans="5:5">
      <c r="E93787" s="15"/>
    </row>
    <row r="93788" spans="5:5">
      <c r="E93788" s="15"/>
    </row>
    <row r="93789" spans="5:5">
      <c r="E93789" s="15"/>
    </row>
    <row r="93790" spans="5:5">
      <c r="E93790" s="15"/>
    </row>
    <row r="93791" spans="5:5">
      <c r="E93791" s="15"/>
    </row>
    <row r="93792" spans="5:5">
      <c r="E93792" s="15"/>
    </row>
    <row r="93793" spans="5:5">
      <c r="E93793" s="15"/>
    </row>
    <row r="93794" spans="5:5">
      <c r="E93794" s="15"/>
    </row>
    <row r="93795" spans="5:5">
      <c r="E93795" s="15"/>
    </row>
    <row r="93796" spans="5:5">
      <c r="E93796" s="15"/>
    </row>
    <row r="93797" spans="5:5">
      <c r="E93797" s="15"/>
    </row>
    <row r="93798" spans="5:5">
      <c r="E93798" s="15"/>
    </row>
    <row r="93799" spans="5:5">
      <c r="E93799" s="15"/>
    </row>
    <row r="93800" spans="5:5">
      <c r="E93800" s="15"/>
    </row>
    <row r="93801" spans="5:5">
      <c r="E93801" s="15"/>
    </row>
    <row r="93802" spans="5:5">
      <c r="E93802" s="15"/>
    </row>
    <row r="93803" spans="5:5">
      <c r="E93803" s="15"/>
    </row>
    <row r="93804" spans="5:5">
      <c r="E93804" s="15"/>
    </row>
    <row r="93805" spans="5:5">
      <c r="E93805" s="15"/>
    </row>
    <row r="93806" spans="5:5">
      <c r="E93806" s="15"/>
    </row>
    <row r="93807" spans="5:5">
      <c r="E93807" s="15"/>
    </row>
    <row r="93808" spans="5:5">
      <c r="E93808" s="15"/>
    </row>
    <row r="93809" spans="5:5">
      <c r="E93809" s="15"/>
    </row>
    <row r="93810" spans="5:5">
      <c r="E93810" s="15"/>
    </row>
    <row r="93811" spans="5:5">
      <c r="E93811" s="15"/>
    </row>
    <row r="93812" spans="5:5">
      <c r="E93812" s="15"/>
    </row>
    <row r="93813" spans="5:5">
      <c r="E93813" s="15"/>
    </row>
    <row r="93814" spans="5:5">
      <c r="E93814" s="15"/>
    </row>
    <row r="93815" spans="5:5">
      <c r="E93815" s="15"/>
    </row>
    <row r="93816" spans="5:5">
      <c r="E93816" s="15"/>
    </row>
    <row r="93817" spans="5:5">
      <c r="E93817" s="15"/>
    </row>
    <row r="93818" spans="5:5">
      <c r="E93818" s="15"/>
    </row>
    <row r="93819" spans="5:5">
      <c r="E93819" s="15"/>
    </row>
    <row r="93820" spans="5:5">
      <c r="E93820" s="15"/>
    </row>
    <row r="93821" spans="5:5">
      <c r="E93821" s="15"/>
    </row>
    <row r="93822" spans="5:5">
      <c r="E93822" s="15"/>
    </row>
    <row r="93823" spans="5:5">
      <c r="E93823" s="15"/>
    </row>
    <row r="93824" spans="5:5">
      <c r="E93824" s="15"/>
    </row>
    <row r="93825" spans="5:5">
      <c r="E93825" s="15"/>
    </row>
    <row r="93826" spans="5:5">
      <c r="E93826" s="15"/>
    </row>
    <row r="93827" spans="5:5">
      <c r="E93827" s="15"/>
    </row>
    <row r="93828" spans="5:5">
      <c r="E93828" s="15"/>
    </row>
    <row r="93829" spans="5:5">
      <c r="E93829" s="15"/>
    </row>
    <row r="93830" spans="5:5">
      <c r="E93830" s="15"/>
    </row>
    <row r="93831" spans="5:5">
      <c r="E93831" s="15"/>
    </row>
    <row r="93832" spans="5:5">
      <c r="E93832" s="15"/>
    </row>
    <row r="93833" spans="5:5">
      <c r="E93833" s="15"/>
    </row>
    <row r="93834" spans="5:5">
      <c r="E93834" s="15"/>
    </row>
    <row r="93835" spans="5:5">
      <c r="E93835" s="15"/>
    </row>
    <row r="93836" spans="5:5">
      <c r="E93836" s="15"/>
    </row>
    <row r="93837" spans="5:5">
      <c r="E93837" s="15"/>
    </row>
    <row r="93838" spans="5:5">
      <c r="E93838" s="15"/>
    </row>
    <row r="93839" spans="5:5">
      <c r="E93839" s="15"/>
    </row>
    <row r="93840" spans="5:5">
      <c r="E93840" s="15"/>
    </row>
    <row r="93841" spans="5:5">
      <c r="E93841" s="15"/>
    </row>
    <row r="93842" spans="5:5">
      <c r="E93842" s="15"/>
    </row>
    <row r="93843" spans="5:5">
      <c r="E93843" s="15"/>
    </row>
    <row r="93844" spans="5:5">
      <c r="E93844" s="15"/>
    </row>
    <row r="93845" spans="5:5">
      <c r="E93845" s="15"/>
    </row>
    <row r="93846" spans="5:5">
      <c r="E93846" s="15"/>
    </row>
    <row r="93847" spans="5:5">
      <c r="E93847" s="15"/>
    </row>
    <row r="93848" spans="5:5">
      <c r="E93848" s="15"/>
    </row>
    <row r="93849" spans="5:5">
      <c r="E93849" s="15"/>
    </row>
    <row r="93850" spans="5:5">
      <c r="E93850" s="15"/>
    </row>
    <row r="93851" spans="5:5">
      <c r="E93851" s="15"/>
    </row>
    <row r="93852" spans="5:5">
      <c r="E93852" s="15"/>
    </row>
    <row r="93853" spans="5:5">
      <c r="E93853" s="15"/>
    </row>
    <row r="93854" spans="5:5">
      <c r="E93854" s="15"/>
    </row>
    <row r="93855" spans="5:5">
      <c r="E93855" s="15"/>
    </row>
    <row r="93856" spans="5:5">
      <c r="E93856" s="15"/>
    </row>
    <row r="93857" spans="5:5">
      <c r="E93857" s="15"/>
    </row>
    <row r="93858" spans="5:5">
      <c r="E93858" s="15"/>
    </row>
    <row r="93859" spans="5:5">
      <c r="E93859" s="15"/>
    </row>
    <row r="93860" spans="5:5">
      <c r="E93860" s="15"/>
    </row>
    <row r="93861" spans="5:5">
      <c r="E93861" s="15"/>
    </row>
    <row r="93862" spans="5:5">
      <c r="E93862" s="15"/>
    </row>
    <row r="93863" spans="5:5">
      <c r="E93863" s="15"/>
    </row>
    <row r="93864" spans="5:5">
      <c r="E93864" s="15"/>
    </row>
    <row r="93865" spans="5:5">
      <c r="E93865" s="15"/>
    </row>
    <row r="93866" spans="5:5">
      <c r="E93866" s="15"/>
    </row>
    <row r="93867" spans="5:5">
      <c r="E93867" s="15"/>
    </row>
    <row r="93868" spans="5:5">
      <c r="E93868" s="15"/>
    </row>
    <row r="93869" spans="5:5">
      <c r="E93869" s="15"/>
    </row>
    <row r="93870" spans="5:5">
      <c r="E93870" s="15"/>
    </row>
    <row r="93871" spans="5:5">
      <c r="E93871" s="15"/>
    </row>
    <row r="93872" spans="5:5">
      <c r="E93872" s="15"/>
    </row>
    <row r="93873" spans="5:5">
      <c r="E93873" s="15"/>
    </row>
    <row r="93874" spans="5:5">
      <c r="E93874" s="15"/>
    </row>
    <row r="93875" spans="5:5">
      <c r="E93875" s="15"/>
    </row>
    <row r="93876" spans="5:5">
      <c r="E93876" s="15"/>
    </row>
    <row r="93877" spans="5:5">
      <c r="E93877" s="15"/>
    </row>
    <row r="93878" spans="5:5">
      <c r="E93878" s="15"/>
    </row>
    <row r="93879" spans="5:5">
      <c r="E93879" s="15"/>
    </row>
    <row r="93880" spans="5:5">
      <c r="E93880" s="15"/>
    </row>
    <row r="93881" spans="5:5">
      <c r="E93881" s="15"/>
    </row>
    <row r="93882" spans="5:5">
      <c r="E93882" s="15"/>
    </row>
    <row r="93883" spans="5:5">
      <c r="E93883" s="15"/>
    </row>
    <row r="93884" spans="5:5">
      <c r="E93884" s="15"/>
    </row>
    <row r="93885" spans="5:5">
      <c r="E93885" s="15"/>
    </row>
    <row r="93886" spans="5:5">
      <c r="E93886" s="15"/>
    </row>
    <row r="93887" spans="5:5">
      <c r="E93887" s="15"/>
    </row>
    <row r="93888" spans="5:5">
      <c r="E93888" s="15"/>
    </row>
    <row r="93889" spans="5:5">
      <c r="E93889" s="15"/>
    </row>
    <row r="93890" spans="5:5">
      <c r="E93890" s="15"/>
    </row>
    <row r="93891" spans="5:5">
      <c r="E93891" s="15"/>
    </row>
    <row r="93892" spans="5:5">
      <c r="E93892" s="15"/>
    </row>
    <row r="93893" spans="5:5">
      <c r="E93893" s="15"/>
    </row>
    <row r="93894" spans="5:5">
      <c r="E93894" s="15"/>
    </row>
    <row r="93895" spans="5:5">
      <c r="E93895" s="15"/>
    </row>
    <row r="93896" spans="5:5">
      <c r="E93896" s="15"/>
    </row>
    <row r="93897" spans="5:5">
      <c r="E93897" s="15"/>
    </row>
    <row r="93898" spans="5:5">
      <c r="E93898" s="15"/>
    </row>
    <row r="93899" spans="5:5">
      <c r="E93899" s="15"/>
    </row>
    <row r="93900" spans="5:5">
      <c r="E93900" s="15"/>
    </row>
    <row r="93901" spans="5:5">
      <c r="E93901" s="15"/>
    </row>
    <row r="93902" spans="5:5">
      <c r="E93902" s="15"/>
    </row>
    <row r="93903" spans="5:5">
      <c r="E93903" s="15"/>
    </row>
    <row r="93904" spans="5:5">
      <c r="E93904" s="15"/>
    </row>
    <row r="93905" spans="5:5">
      <c r="E93905" s="15"/>
    </row>
    <row r="93906" spans="5:5">
      <c r="E93906" s="15"/>
    </row>
    <row r="93907" spans="5:5">
      <c r="E93907" s="15"/>
    </row>
    <row r="93908" spans="5:5">
      <c r="E93908" s="15"/>
    </row>
    <row r="93909" spans="5:5">
      <c r="E93909" s="15"/>
    </row>
    <row r="93910" spans="5:5">
      <c r="E93910" s="15"/>
    </row>
    <row r="93911" spans="5:5">
      <c r="E93911" s="15"/>
    </row>
    <row r="93912" spans="5:5">
      <c r="E93912" s="15"/>
    </row>
    <row r="93913" spans="5:5">
      <c r="E93913" s="15"/>
    </row>
    <row r="93914" spans="5:5">
      <c r="E93914" s="15"/>
    </row>
    <row r="93915" spans="5:5">
      <c r="E93915" s="15"/>
    </row>
    <row r="93916" spans="5:5">
      <c r="E93916" s="15"/>
    </row>
    <row r="93917" spans="5:5">
      <c r="E93917" s="15"/>
    </row>
    <row r="93918" spans="5:5">
      <c r="E93918" s="15"/>
    </row>
    <row r="93919" spans="5:5">
      <c r="E93919" s="15"/>
    </row>
    <row r="93920" spans="5:5">
      <c r="E93920" s="15"/>
    </row>
    <row r="93921" spans="5:5">
      <c r="E93921" s="15"/>
    </row>
    <row r="93922" spans="5:5">
      <c r="E93922" s="15"/>
    </row>
    <row r="93923" spans="5:5">
      <c r="E93923" s="15"/>
    </row>
    <row r="93924" spans="5:5">
      <c r="E93924" s="15"/>
    </row>
    <row r="93925" spans="5:5">
      <c r="E93925" s="15"/>
    </row>
    <row r="93926" spans="5:5">
      <c r="E93926" s="15"/>
    </row>
    <row r="93927" spans="5:5">
      <c r="E93927" s="15"/>
    </row>
    <row r="93928" spans="5:5">
      <c r="E93928" s="15"/>
    </row>
    <row r="93929" spans="5:5">
      <c r="E93929" s="15"/>
    </row>
    <row r="93930" spans="5:5">
      <c r="E93930" s="15"/>
    </row>
    <row r="93931" spans="5:5">
      <c r="E93931" s="15"/>
    </row>
    <row r="93932" spans="5:5">
      <c r="E93932" s="15"/>
    </row>
    <row r="93933" spans="5:5">
      <c r="E93933" s="15"/>
    </row>
    <row r="93934" spans="5:5">
      <c r="E93934" s="15"/>
    </row>
    <row r="93935" spans="5:5">
      <c r="E93935" s="15"/>
    </row>
    <row r="93936" spans="5:5">
      <c r="E93936" s="15"/>
    </row>
    <row r="93937" spans="5:5">
      <c r="E93937" s="15"/>
    </row>
    <row r="93938" spans="5:5">
      <c r="E93938" s="15"/>
    </row>
    <row r="93939" spans="5:5">
      <c r="E93939" s="15"/>
    </row>
    <row r="93940" spans="5:5">
      <c r="E93940" s="15"/>
    </row>
    <row r="93941" spans="5:5">
      <c r="E93941" s="15"/>
    </row>
    <row r="93942" spans="5:5">
      <c r="E93942" s="15"/>
    </row>
    <row r="93943" spans="5:5">
      <c r="E93943" s="15"/>
    </row>
    <row r="93944" spans="5:5">
      <c r="E93944" s="15"/>
    </row>
    <row r="93945" spans="5:5">
      <c r="E93945" s="15"/>
    </row>
    <row r="93946" spans="5:5">
      <c r="E93946" s="15"/>
    </row>
    <row r="93947" spans="5:5">
      <c r="E93947" s="15"/>
    </row>
    <row r="93948" spans="5:5">
      <c r="E93948" s="15"/>
    </row>
    <row r="93949" spans="5:5">
      <c r="E93949" s="15"/>
    </row>
    <row r="93950" spans="5:5">
      <c r="E93950" s="15"/>
    </row>
    <row r="93951" spans="5:5">
      <c r="E93951" s="15"/>
    </row>
    <row r="93952" spans="5:5">
      <c r="E93952" s="15"/>
    </row>
    <row r="93953" spans="5:5">
      <c r="E93953" s="15"/>
    </row>
    <row r="93954" spans="5:5">
      <c r="E93954" s="15"/>
    </row>
    <row r="93955" spans="5:5">
      <c r="E93955" s="15"/>
    </row>
    <row r="93956" spans="5:5">
      <c r="E93956" s="15"/>
    </row>
    <row r="93957" spans="5:5">
      <c r="E93957" s="15"/>
    </row>
    <row r="93958" spans="5:5">
      <c r="E93958" s="15"/>
    </row>
    <row r="93959" spans="5:5">
      <c r="E93959" s="15"/>
    </row>
    <row r="93960" spans="5:5">
      <c r="E93960" s="15"/>
    </row>
    <row r="93961" spans="5:5">
      <c r="E93961" s="15"/>
    </row>
    <row r="93962" spans="5:5">
      <c r="E93962" s="15"/>
    </row>
    <row r="93963" spans="5:5">
      <c r="E93963" s="15"/>
    </row>
    <row r="93964" spans="5:5">
      <c r="E93964" s="15"/>
    </row>
    <row r="93965" spans="5:5">
      <c r="E93965" s="15"/>
    </row>
    <row r="93966" spans="5:5">
      <c r="E93966" s="15"/>
    </row>
    <row r="93967" spans="5:5">
      <c r="E93967" s="15"/>
    </row>
    <row r="93968" spans="5:5">
      <c r="E93968" s="15"/>
    </row>
    <row r="93969" spans="5:5">
      <c r="E93969" s="15"/>
    </row>
    <row r="93970" spans="5:5">
      <c r="E93970" s="15"/>
    </row>
    <row r="93971" spans="5:5">
      <c r="E93971" s="15"/>
    </row>
    <row r="93972" spans="5:5">
      <c r="E93972" s="15"/>
    </row>
    <row r="93973" spans="5:5">
      <c r="E93973" s="15"/>
    </row>
    <row r="93974" spans="5:5">
      <c r="E93974" s="15"/>
    </row>
    <row r="93975" spans="5:5">
      <c r="E93975" s="15"/>
    </row>
    <row r="93976" spans="5:5">
      <c r="E93976" s="15"/>
    </row>
    <row r="93977" spans="5:5">
      <c r="E93977" s="15"/>
    </row>
    <row r="93978" spans="5:5">
      <c r="E93978" s="15"/>
    </row>
    <row r="93979" spans="5:5">
      <c r="E93979" s="15"/>
    </row>
    <row r="93980" spans="5:5">
      <c r="E93980" s="15"/>
    </row>
    <row r="93981" spans="5:5">
      <c r="E93981" s="15"/>
    </row>
    <row r="93982" spans="5:5">
      <c r="E93982" s="15"/>
    </row>
    <row r="93983" spans="5:5">
      <c r="E93983" s="15"/>
    </row>
    <row r="93984" spans="5:5">
      <c r="E93984" s="15"/>
    </row>
    <row r="93985" spans="5:5">
      <c r="E93985" s="15"/>
    </row>
    <row r="93986" spans="5:5">
      <c r="E93986" s="15"/>
    </row>
    <row r="93987" spans="5:5">
      <c r="E93987" s="15"/>
    </row>
    <row r="93988" spans="5:5">
      <c r="E93988" s="15"/>
    </row>
    <row r="93989" spans="5:5">
      <c r="E93989" s="15"/>
    </row>
    <row r="93990" spans="5:5">
      <c r="E93990" s="15"/>
    </row>
    <row r="93991" spans="5:5">
      <c r="E93991" s="15"/>
    </row>
    <row r="93992" spans="5:5">
      <c r="E93992" s="15"/>
    </row>
    <row r="93993" spans="5:5">
      <c r="E93993" s="15"/>
    </row>
    <row r="93994" spans="5:5">
      <c r="E93994" s="15"/>
    </row>
    <row r="93995" spans="5:5">
      <c r="E93995" s="15"/>
    </row>
    <row r="93996" spans="5:5">
      <c r="E93996" s="15"/>
    </row>
    <row r="93997" spans="5:5">
      <c r="E93997" s="15"/>
    </row>
    <row r="93998" spans="5:5">
      <c r="E93998" s="15"/>
    </row>
    <row r="93999" spans="5:5">
      <c r="E93999" s="15"/>
    </row>
    <row r="94000" spans="5:5">
      <c r="E94000" s="15"/>
    </row>
    <row r="94001" spans="5:5">
      <c r="E94001" s="15"/>
    </row>
    <row r="94002" spans="5:5">
      <c r="E94002" s="15"/>
    </row>
    <row r="94003" spans="5:5">
      <c r="E94003" s="15"/>
    </row>
    <row r="94004" spans="5:5">
      <c r="E94004" s="15"/>
    </row>
    <row r="94005" spans="5:5">
      <c r="E94005" s="15"/>
    </row>
    <row r="94006" spans="5:5">
      <c r="E94006" s="15"/>
    </row>
    <row r="94007" spans="5:5">
      <c r="E94007" s="15"/>
    </row>
    <row r="94008" spans="5:5">
      <c r="E94008" s="15"/>
    </row>
    <row r="94009" spans="5:5">
      <c r="E94009" s="15"/>
    </row>
    <row r="94010" spans="5:5">
      <c r="E94010" s="15"/>
    </row>
    <row r="94011" spans="5:5">
      <c r="E94011" s="15"/>
    </row>
    <row r="94012" spans="5:5">
      <c r="E94012" s="15"/>
    </row>
    <row r="94013" spans="5:5">
      <c r="E94013" s="15"/>
    </row>
    <row r="94014" spans="5:5">
      <c r="E94014" s="15"/>
    </row>
    <row r="94015" spans="5:5">
      <c r="E94015" s="15"/>
    </row>
    <row r="94016" spans="5:5">
      <c r="E94016" s="15"/>
    </row>
    <row r="94017" spans="5:5">
      <c r="E94017" s="15"/>
    </row>
    <row r="94018" spans="5:5">
      <c r="E94018" s="15"/>
    </row>
    <row r="94019" spans="5:5">
      <c r="E94019" s="15"/>
    </row>
    <row r="94020" spans="5:5">
      <c r="E94020" s="15"/>
    </row>
    <row r="94021" spans="5:5">
      <c r="E94021" s="15"/>
    </row>
    <row r="94022" spans="5:5">
      <c r="E94022" s="15"/>
    </row>
    <row r="94023" spans="5:5">
      <c r="E94023" s="15"/>
    </row>
    <row r="94024" spans="5:5">
      <c r="E94024" s="15"/>
    </row>
    <row r="94025" spans="5:5">
      <c r="E94025" s="15"/>
    </row>
    <row r="94026" spans="5:5">
      <c r="E94026" s="15"/>
    </row>
    <row r="94027" spans="5:5">
      <c r="E94027" s="15"/>
    </row>
    <row r="94028" spans="5:5">
      <c r="E94028" s="15"/>
    </row>
    <row r="94029" spans="5:5">
      <c r="E94029" s="15"/>
    </row>
    <row r="94030" spans="5:5">
      <c r="E94030" s="15"/>
    </row>
    <row r="94031" spans="5:5">
      <c r="E94031" s="15"/>
    </row>
    <row r="94032" spans="5:5">
      <c r="E94032" s="15"/>
    </row>
    <row r="94033" spans="5:5">
      <c r="E94033" s="15"/>
    </row>
    <row r="94034" spans="5:5">
      <c r="E94034" s="15"/>
    </row>
    <row r="94035" spans="5:5">
      <c r="E94035" s="15"/>
    </row>
    <row r="94036" spans="5:5">
      <c r="E94036" s="15"/>
    </row>
    <row r="94037" spans="5:5">
      <c r="E94037" s="15"/>
    </row>
    <row r="94038" spans="5:5">
      <c r="E94038" s="15"/>
    </row>
    <row r="94039" spans="5:5">
      <c r="E94039" s="15"/>
    </row>
    <row r="94040" spans="5:5">
      <c r="E94040" s="15"/>
    </row>
    <row r="94041" spans="5:5">
      <c r="E94041" s="15"/>
    </row>
    <row r="94042" spans="5:5">
      <c r="E94042" s="15"/>
    </row>
    <row r="94043" spans="5:5">
      <c r="E94043" s="15"/>
    </row>
    <row r="94044" spans="5:5">
      <c r="E94044" s="15"/>
    </row>
    <row r="94045" spans="5:5">
      <c r="E94045" s="15"/>
    </row>
    <row r="94046" spans="5:5">
      <c r="E94046" s="15"/>
    </row>
    <row r="94047" spans="5:5">
      <c r="E94047" s="15"/>
    </row>
    <row r="94048" spans="5:5">
      <c r="E94048" s="15"/>
    </row>
    <row r="94049" spans="5:5">
      <c r="E94049" s="15"/>
    </row>
    <row r="94050" spans="5:5">
      <c r="E94050" s="15"/>
    </row>
    <row r="94051" spans="5:5">
      <c r="E94051" s="15"/>
    </row>
    <row r="94052" spans="5:5">
      <c r="E94052" s="15"/>
    </row>
    <row r="94053" spans="5:5">
      <c r="E94053" s="15"/>
    </row>
    <row r="94054" spans="5:5">
      <c r="E94054" s="15"/>
    </row>
    <row r="94055" spans="5:5">
      <c r="E94055" s="15"/>
    </row>
    <row r="94056" spans="5:5">
      <c r="E94056" s="15"/>
    </row>
    <row r="94057" spans="5:5">
      <c r="E94057" s="15"/>
    </row>
    <row r="94058" spans="5:5">
      <c r="E94058" s="15"/>
    </row>
    <row r="94059" spans="5:5">
      <c r="E94059" s="15"/>
    </row>
    <row r="94060" spans="5:5">
      <c r="E94060" s="15"/>
    </row>
    <row r="94061" spans="5:5">
      <c r="E94061" s="15"/>
    </row>
    <row r="94062" spans="5:5">
      <c r="E94062" s="15"/>
    </row>
    <row r="94063" spans="5:5">
      <c r="E94063" s="15"/>
    </row>
    <row r="94064" spans="5:5">
      <c r="E94064" s="15"/>
    </row>
    <row r="94065" spans="5:5">
      <c r="E94065" s="15"/>
    </row>
    <row r="94066" spans="5:5">
      <c r="E94066" s="15"/>
    </row>
    <row r="94067" spans="5:5">
      <c r="E94067" s="15"/>
    </row>
    <row r="94068" spans="5:5">
      <c r="E94068" s="15"/>
    </row>
    <row r="94069" spans="5:5">
      <c r="E94069" s="15"/>
    </row>
    <row r="94070" spans="5:5">
      <c r="E94070" s="15"/>
    </row>
    <row r="94071" spans="5:5">
      <c r="E94071" s="15"/>
    </row>
    <row r="94072" spans="5:5">
      <c r="E94072" s="15"/>
    </row>
    <row r="94073" spans="5:5">
      <c r="E94073" s="15"/>
    </row>
    <row r="94074" spans="5:5">
      <c r="E94074" s="15"/>
    </row>
    <row r="94075" spans="5:5">
      <c r="E94075" s="15"/>
    </row>
    <row r="94076" spans="5:5">
      <c r="E94076" s="15"/>
    </row>
    <row r="94077" spans="5:5">
      <c r="E94077" s="15"/>
    </row>
    <row r="94078" spans="5:5">
      <c r="E94078" s="15"/>
    </row>
    <row r="94079" spans="5:5">
      <c r="E94079" s="15"/>
    </row>
    <row r="94080" spans="5:5">
      <c r="E94080" s="15"/>
    </row>
    <row r="94081" spans="5:5">
      <c r="E94081" s="15"/>
    </row>
    <row r="94082" spans="5:5">
      <c r="E94082" s="15"/>
    </row>
    <row r="94083" spans="5:5">
      <c r="E94083" s="15"/>
    </row>
    <row r="94084" spans="5:5">
      <c r="E94084" s="15"/>
    </row>
    <row r="94085" spans="5:5">
      <c r="E94085" s="15"/>
    </row>
    <row r="94086" spans="5:5">
      <c r="E94086" s="15"/>
    </row>
    <row r="94087" spans="5:5">
      <c r="E94087" s="15"/>
    </row>
    <row r="94088" spans="5:5">
      <c r="E94088" s="15"/>
    </row>
    <row r="94089" spans="5:5">
      <c r="E94089" s="15"/>
    </row>
    <row r="94090" spans="5:5">
      <c r="E94090" s="15"/>
    </row>
    <row r="94091" spans="5:5">
      <c r="E94091" s="15"/>
    </row>
    <row r="94092" spans="5:5">
      <c r="E94092" s="15"/>
    </row>
    <row r="94093" spans="5:5">
      <c r="E94093" s="15"/>
    </row>
    <row r="94094" spans="5:5">
      <c r="E94094" s="15"/>
    </row>
    <row r="94095" spans="5:5">
      <c r="E94095" s="15"/>
    </row>
    <row r="94096" spans="5:5">
      <c r="E94096" s="15"/>
    </row>
    <row r="94097" spans="5:5">
      <c r="E94097" s="15"/>
    </row>
    <row r="94098" spans="5:5">
      <c r="E94098" s="15"/>
    </row>
    <row r="94099" spans="5:5">
      <c r="E94099" s="15"/>
    </row>
    <row r="94100" spans="5:5">
      <c r="E94100" s="15"/>
    </row>
    <row r="94101" spans="5:5">
      <c r="E94101" s="15"/>
    </row>
    <row r="94102" spans="5:5">
      <c r="E94102" s="15"/>
    </row>
    <row r="94103" spans="5:5">
      <c r="E94103" s="15"/>
    </row>
    <row r="94104" spans="5:5">
      <c r="E94104" s="15"/>
    </row>
    <row r="94105" spans="5:5">
      <c r="E94105" s="15"/>
    </row>
    <row r="94106" spans="5:5">
      <c r="E94106" s="15"/>
    </row>
    <row r="94107" spans="5:5">
      <c r="E94107" s="15"/>
    </row>
    <row r="94108" spans="5:5">
      <c r="E94108" s="15"/>
    </row>
    <row r="94109" spans="5:5">
      <c r="E94109" s="15"/>
    </row>
    <row r="94110" spans="5:5">
      <c r="E94110" s="15"/>
    </row>
    <row r="94111" spans="5:5">
      <c r="E94111" s="15"/>
    </row>
    <row r="94112" spans="5:5">
      <c r="E94112" s="15"/>
    </row>
    <row r="94113" spans="5:5">
      <c r="E94113" s="15"/>
    </row>
    <row r="94114" spans="5:5">
      <c r="E94114" s="15"/>
    </row>
    <row r="94115" spans="5:5">
      <c r="E94115" s="15"/>
    </row>
    <row r="94116" spans="5:5">
      <c r="E94116" s="15"/>
    </row>
    <row r="94117" spans="5:5">
      <c r="E94117" s="15"/>
    </row>
    <row r="94118" spans="5:5">
      <c r="E94118" s="15"/>
    </row>
    <row r="94119" spans="5:5">
      <c r="E94119" s="15"/>
    </row>
    <row r="94120" spans="5:5">
      <c r="E94120" s="15"/>
    </row>
    <row r="94121" spans="5:5">
      <c r="E94121" s="15"/>
    </row>
    <row r="94122" spans="5:5">
      <c r="E94122" s="15"/>
    </row>
    <row r="94123" spans="5:5">
      <c r="E94123" s="15"/>
    </row>
    <row r="94124" spans="5:5">
      <c r="E94124" s="15"/>
    </row>
    <row r="94125" spans="5:5">
      <c r="E94125" s="15"/>
    </row>
    <row r="94126" spans="5:5">
      <c r="E94126" s="15"/>
    </row>
    <row r="94127" spans="5:5">
      <c r="E94127" s="15"/>
    </row>
    <row r="94128" spans="5:5">
      <c r="E94128" s="15"/>
    </row>
    <row r="94129" spans="5:5">
      <c r="E94129" s="15"/>
    </row>
    <row r="94130" spans="5:5">
      <c r="E94130" s="15"/>
    </row>
    <row r="94131" spans="5:5">
      <c r="E94131" s="15"/>
    </row>
    <row r="94132" spans="5:5">
      <c r="E94132" s="15"/>
    </row>
    <row r="94133" spans="5:5">
      <c r="E94133" s="15"/>
    </row>
    <row r="94134" spans="5:5">
      <c r="E94134" s="15"/>
    </row>
    <row r="94135" spans="5:5">
      <c r="E94135" s="15"/>
    </row>
    <row r="94136" spans="5:5">
      <c r="E94136" s="15"/>
    </row>
    <row r="94137" spans="5:5">
      <c r="E94137" s="15"/>
    </row>
    <row r="94138" spans="5:5">
      <c r="E94138" s="15"/>
    </row>
    <row r="94139" spans="5:5">
      <c r="E94139" s="15"/>
    </row>
    <row r="94140" spans="5:5">
      <c r="E94140" s="15"/>
    </row>
    <row r="94141" spans="5:5">
      <c r="E94141" s="15"/>
    </row>
    <row r="94142" spans="5:5">
      <c r="E94142" s="15"/>
    </row>
    <row r="94143" spans="5:5">
      <c r="E94143" s="15"/>
    </row>
    <row r="94144" spans="5:5">
      <c r="E94144" s="15"/>
    </row>
    <row r="94145" spans="5:5">
      <c r="E94145" s="15"/>
    </row>
    <row r="94146" spans="5:5">
      <c r="E94146" s="15"/>
    </row>
    <row r="94147" spans="5:5">
      <c r="E94147" s="15"/>
    </row>
    <row r="94148" spans="5:5">
      <c r="E94148" s="15"/>
    </row>
    <row r="94149" spans="5:5">
      <c r="E94149" s="15"/>
    </row>
    <row r="94150" spans="5:5">
      <c r="E94150" s="15"/>
    </row>
    <row r="94151" spans="5:5">
      <c r="E94151" s="15"/>
    </row>
    <row r="94152" spans="5:5">
      <c r="E94152" s="15"/>
    </row>
    <row r="94153" spans="5:5">
      <c r="E94153" s="15"/>
    </row>
    <row r="94154" spans="5:5">
      <c r="E94154" s="15"/>
    </row>
    <row r="94155" spans="5:5">
      <c r="E94155" s="15"/>
    </row>
    <row r="94156" spans="5:5">
      <c r="E94156" s="15"/>
    </row>
    <row r="94157" spans="5:5">
      <c r="E94157" s="15"/>
    </row>
    <row r="94158" spans="5:5">
      <c r="E94158" s="15"/>
    </row>
    <row r="94159" spans="5:5">
      <c r="E94159" s="15"/>
    </row>
    <row r="94160" spans="5:5">
      <c r="E94160" s="15"/>
    </row>
    <row r="94161" spans="5:5">
      <c r="E94161" s="15"/>
    </row>
    <row r="94162" spans="5:5">
      <c r="E94162" s="15"/>
    </row>
    <row r="94163" spans="5:5">
      <c r="E94163" s="15"/>
    </row>
    <row r="94164" spans="5:5">
      <c r="E94164" s="15"/>
    </row>
    <row r="94165" spans="5:5">
      <c r="E94165" s="15"/>
    </row>
    <row r="94166" spans="5:5">
      <c r="E94166" s="15"/>
    </row>
    <row r="94167" spans="5:5">
      <c r="E94167" s="15"/>
    </row>
    <row r="94168" spans="5:5">
      <c r="E94168" s="15"/>
    </row>
    <row r="94169" spans="5:5">
      <c r="E94169" s="15"/>
    </row>
    <row r="94170" spans="5:5">
      <c r="E94170" s="15"/>
    </row>
    <row r="94171" spans="5:5">
      <c r="E94171" s="15"/>
    </row>
    <row r="94172" spans="5:5">
      <c r="E94172" s="15"/>
    </row>
    <row r="94173" spans="5:5">
      <c r="E94173" s="15"/>
    </row>
    <row r="94174" spans="5:5">
      <c r="E94174" s="15"/>
    </row>
    <row r="94175" spans="5:5">
      <c r="E94175" s="15"/>
    </row>
    <row r="94176" spans="5:5">
      <c r="E94176" s="15"/>
    </row>
    <row r="94177" spans="5:5">
      <c r="E94177" s="15"/>
    </row>
    <row r="94178" spans="5:5">
      <c r="E94178" s="15"/>
    </row>
    <row r="94179" spans="5:5">
      <c r="E94179" s="15"/>
    </row>
    <row r="94180" spans="5:5">
      <c r="E94180" s="15"/>
    </row>
    <row r="94181" spans="5:5">
      <c r="E94181" s="15"/>
    </row>
    <row r="94182" spans="5:5">
      <c r="E94182" s="15"/>
    </row>
    <row r="94183" spans="5:5">
      <c r="E94183" s="15"/>
    </row>
    <row r="94184" spans="5:5">
      <c r="E94184" s="15"/>
    </row>
    <row r="94185" spans="5:5">
      <c r="E94185" s="15"/>
    </row>
    <row r="94186" spans="5:5">
      <c r="E94186" s="15"/>
    </row>
    <row r="94187" spans="5:5">
      <c r="E94187" s="15"/>
    </row>
    <row r="94188" spans="5:5">
      <c r="E94188" s="15"/>
    </row>
    <row r="94189" spans="5:5">
      <c r="E94189" s="15"/>
    </row>
    <row r="94190" spans="5:5">
      <c r="E94190" s="15"/>
    </row>
    <row r="94191" spans="5:5">
      <c r="E94191" s="15"/>
    </row>
    <row r="94192" spans="5:5">
      <c r="E94192" s="15"/>
    </row>
    <row r="94193" spans="5:5">
      <c r="E94193" s="15"/>
    </row>
    <row r="94194" spans="5:5">
      <c r="E94194" s="15"/>
    </row>
    <row r="94195" spans="5:5">
      <c r="E94195" s="15"/>
    </row>
    <row r="94196" spans="5:5">
      <c r="E94196" s="15"/>
    </row>
    <row r="94197" spans="5:5">
      <c r="E94197" s="15"/>
    </row>
    <row r="94198" spans="5:5">
      <c r="E94198" s="15"/>
    </row>
    <row r="94199" spans="5:5">
      <c r="E94199" s="15"/>
    </row>
    <row r="94200" spans="5:5">
      <c r="E94200" s="15"/>
    </row>
    <row r="94201" spans="5:5">
      <c r="E94201" s="15"/>
    </row>
    <row r="94202" spans="5:5">
      <c r="E94202" s="15"/>
    </row>
    <row r="94203" spans="5:5">
      <c r="E94203" s="15"/>
    </row>
    <row r="94204" spans="5:5">
      <c r="E94204" s="15"/>
    </row>
    <row r="94205" spans="5:5">
      <c r="E94205" s="15"/>
    </row>
    <row r="94206" spans="5:5">
      <c r="E94206" s="15"/>
    </row>
    <row r="94207" spans="5:5">
      <c r="E94207" s="15"/>
    </row>
    <row r="94208" spans="5:5">
      <c r="E94208" s="15"/>
    </row>
    <row r="94209" spans="5:5">
      <c r="E94209" s="15"/>
    </row>
    <row r="94210" spans="5:5">
      <c r="E94210" s="15"/>
    </row>
    <row r="94211" spans="5:5">
      <c r="E94211" s="15"/>
    </row>
    <row r="94212" spans="5:5">
      <c r="E94212" s="15"/>
    </row>
    <row r="94213" spans="5:5">
      <c r="E94213" s="15"/>
    </row>
    <row r="94214" spans="5:5">
      <c r="E94214" s="15"/>
    </row>
    <row r="94215" spans="5:5">
      <c r="E94215" s="15"/>
    </row>
    <row r="94216" spans="5:5">
      <c r="E94216" s="15"/>
    </row>
    <row r="94217" spans="5:5">
      <c r="E94217" s="15"/>
    </row>
    <row r="94218" spans="5:5">
      <c r="E94218" s="15"/>
    </row>
    <row r="94219" spans="5:5">
      <c r="E94219" s="15"/>
    </row>
    <row r="94220" spans="5:5">
      <c r="E94220" s="15"/>
    </row>
    <row r="94221" spans="5:5">
      <c r="E94221" s="15"/>
    </row>
    <row r="94222" spans="5:5">
      <c r="E94222" s="15"/>
    </row>
    <row r="94223" spans="5:5">
      <c r="E94223" s="15"/>
    </row>
    <row r="94224" spans="5:5">
      <c r="E94224" s="15"/>
    </row>
    <row r="94225" spans="5:5">
      <c r="E94225" s="15"/>
    </row>
    <row r="94226" spans="5:5">
      <c r="E94226" s="15"/>
    </row>
    <row r="94227" spans="5:5">
      <c r="E94227" s="15"/>
    </row>
    <row r="94228" spans="5:5">
      <c r="E94228" s="15"/>
    </row>
    <row r="94229" spans="5:5">
      <c r="E94229" s="15"/>
    </row>
    <row r="94230" spans="5:5">
      <c r="E94230" s="15"/>
    </row>
    <row r="94231" spans="5:5">
      <c r="E94231" s="15"/>
    </row>
    <row r="94232" spans="5:5">
      <c r="E94232" s="15"/>
    </row>
    <row r="94233" spans="5:5">
      <c r="E94233" s="15"/>
    </row>
    <row r="94234" spans="5:5">
      <c r="E94234" s="15"/>
    </row>
    <row r="94235" spans="5:5">
      <c r="E94235" s="15"/>
    </row>
    <row r="94236" spans="5:5">
      <c r="E94236" s="15"/>
    </row>
    <row r="94237" spans="5:5">
      <c r="E94237" s="15"/>
    </row>
    <row r="94238" spans="5:5">
      <c r="E94238" s="15"/>
    </row>
    <row r="94239" spans="5:5">
      <c r="E94239" s="15"/>
    </row>
    <row r="94240" spans="5:5">
      <c r="E94240" s="15"/>
    </row>
    <row r="94241" spans="5:5">
      <c r="E94241" s="15"/>
    </row>
    <row r="94242" spans="5:5">
      <c r="E94242" s="15"/>
    </row>
    <row r="94243" spans="5:5">
      <c r="E94243" s="15"/>
    </row>
    <row r="94244" spans="5:5">
      <c r="E94244" s="15"/>
    </row>
    <row r="94245" spans="5:5">
      <c r="E94245" s="15"/>
    </row>
    <row r="94246" spans="5:5">
      <c r="E94246" s="15"/>
    </row>
    <row r="94247" spans="5:5">
      <c r="E94247" s="15"/>
    </row>
    <row r="94248" spans="5:5">
      <c r="E94248" s="15"/>
    </row>
    <row r="94249" spans="5:5">
      <c r="E94249" s="15"/>
    </row>
    <row r="94250" spans="5:5">
      <c r="E94250" s="15"/>
    </row>
    <row r="94251" spans="5:5">
      <c r="E94251" s="15"/>
    </row>
    <row r="94252" spans="5:5">
      <c r="E94252" s="15"/>
    </row>
    <row r="94253" spans="5:5">
      <c r="E94253" s="15"/>
    </row>
    <row r="94254" spans="5:5">
      <c r="E94254" s="15"/>
    </row>
    <row r="94255" spans="5:5">
      <c r="E94255" s="15"/>
    </row>
    <row r="94256" spans="5:5">
      <c r="E94256" s="15"/>
    </row>
    <row r="94257" spans="5:5">
      <c r="E94257" s="15"/>
    </row>
    <row r="94258" spans="5:5">
      <c r="E94258" s="15"/>
    </row>
    <row r="94259" spans="5:5">
      <c r="E94259" s="15"/>
    </row>
    <row r="94260" spans="5:5">
      <c r="E94260" s="15"/>
    </row>
    <row r="94261" spans="5:5">
      <c r="E94261" s="15"/>
    </row>
    <row r="94262" spans="5:5">
      <c r="E94262" s="15"/>
    </row>
    <row r="94263" spans="5:5">
      <c r="E94263" s="15"/>
    </row>
    <row r="94264" spans="5:5">
      <c r="E94264" s="15"/>
    </row>
    <row r="94265" spans="5:5">
      <c r="E94265" s="15"/>
    </row>
    <row r="94266" spans="5:5">
      <c r="E94266" s="15"/>
    </row>
    <row r="94267" spans="5:5">
      <c r="E94267" s="15"/>
    </row>
    <row r="94268" spans="5:5">
      <c r="E94268" s="15"/>
    </row>
    <row r="94269" spans="5:5">
      <c r="E94269" s="15"/>
    </row>
    <row r="94270" spans="5:5">
      <c r="E94270" s="15"/>
    </row>
    <row r="94271" spans="5:5">
      <c r="E94271" s="15"/>
    </row>
    <row r="94272" spans="5:5">
      <c r="E94272" s="15"/>
    </row>
    <row r="94273" spans="5:5">
      <c r="E94273" s="15"/>
    </row>
    <row r="94274" spans="5:5">
      <c r="E94274" s="15"/>
    </row>
    <row r="94275" spans="5:5">
      <c r="E94275" s="15"/>
    </row>
    <row r="94276" spans="5:5">
      <c r="E94276" s="15"/>
    </row>
    <row r="94277" spans="5:5">
      <c r="E94277" s="15"/>
    </row>
    <row r="94278" spans="5:5">
      <c r="E94278" s="15"/>
    </row>
    <row r="94279" spans="5:5">
      <c r="E94279" s="15"/>
    </row>
    <row r="94280" spans="5:5">
      <c r="E94280" s="15"/>
    </row>
    <row r="94281" spans="5:5">
      <c r="E94281" s="15"/>
    </row>
    <row r="94282" spans="5:5">
      <c r="E94282" s="15"/>
    </row>
    <row r="94283" spans="5:5">
      <c r="E94283" s="15"/>
    </row>
    <row r="94284" spans="5:5">
      <c r="E94284" s="15"/>
    </row>
    <row r="94285" spans="5:5">
      <c r="E94285" s="15"/>
    </row>
    <row r="94286" spans="5:5">
      <c r="E94286" s="15"/>
    </row>
    <row r="94287" spans="5:5">
      <c r="E94287" s="15"/>
    </row>
    <row r="94288" spans="5:5">
      <c r="E94288" s="15"/>
    </row>
    <row r="94289" spans="5:5">
      <c r="E94289" s="15"/>
    </row>
    <row r="94290" spans="5:5">
      <c r="E94290" s="15"/>
    </row>
    <row r="94291" spans="5:5">
      <c r="E94291" s="15"/>
    </row>
    <row r="94292" spans="5:5">
      <c r="E94292" s="15"/>
    </row>
    <row r="94293" spans="5:5">
      <c r="E94293" s="15"/>
    </row>
    <row r="94294" spans="5:5">
      <c r="E94294" s="15"/>
    </row>
    <row r="94295" spans="5:5">
      <c r="E94295" s="15"/>
    </row>
    <row r="94296" spans="5:5">
      <c r="E94296" s="15"/>
    </row>
    <row r="94297" spans="5:5">
      <c r="E94297" s="15"/>
    </row>
    <row r="94298" spans="5:5">
      <c r="E94298" s="15"/>
    </row>
    <row r="94299" spans="5:5">
      <c r="E94299" s="15"/>
    </row>
    <row r="94300" spans="5:5">
      <c r="E94300" s="15"/>
    </row>
    <row r="94301" spans="5:5">
      <c r="E94301" s="15"/>
    </row>
    <row r="94302" spans="5:5">
      <c r="E94302" s="15"/>
    </row>
    <row r="94303" spans="5:5">
      <c r="E94303" s="15"/>
    </row>
    <row r="94304" spans="5:5">
      <c r="E94304" s="15"/>
    </row>
    <row r="94305" spans="5:5">
      <c r="E94305" s="15"/>
    </row>
    <row r="94306" spans="5:5">
      <c r="E94306" s="15"/>
    </row>
    <row r="94307" spans="5:5">
      <c r="E94307" s="15"/>
    </row>
    <row r="94308" spans="5:5">
      <c r="E94308" s="15"/>
    </row>
    <row r="94309" spans="5:5">
      <c r="E94309" s="15"/>
    </row>
    <row r="94310" spans="5:5">
      <c r="E94310" s="15"/>
    </row>
    <row r="94311" spans="5:5">
      <c r="E94311" s="15"/>
    </row>
    <row r="94312" spans="5:5">
      <c r="E94312" s="15"/>
    </row>
    <row r="94313" spans="5:5">
      <c r="E94313" s="15"/>
    </row>
    <row r="94314" spans="5:5">
      <c r="E94314" s="15"/>
    </row>
    <row r="94315" spans="5:5">
      <c r="E94315" s="15"/>
    </row>
    <row r="94316" spans="5:5">
      <c r="E94316" s="15"/>
    </row>
    <row r="94317" spans="5:5">
      <c r="E94317" s="15"/>
    </row>
    <row r="94318" spans="5:5">
      <c r="E94318" s="15"/>
    </row>
    <row r="94319" spans="5:5">
      <c r="E94319" s="15"/>
    </row>
    <row r="94320" spans="5:5">
      <c r="E94320" s="15"/>
    </row>
    <row r="94321" spans="5:5">
      <c r="E94321" s="15"/>
    </row>
    <row r="94322" spans="5:5">
      <c r="E94322" s="15"/>
    </row>
    <row r="94323" spans="5:5">
      <c r="E94323" s="15"/>
    </row>
    <row r="94324" spans="5:5">
      <c r="E94324" s="15"/>
    </row>
    <row r="94325" spans="5:5">
      <c r="E94325" s="15"/>
    </row>
    <row r="94326" spans="5:5">
      <c r="E94326" s="15"/>
    </row>
    <row r="94327" spans="5:5">
      <c r="E94327" s="15"/>
    </row>
    <row r="94328" spans="5:5">
      <c r="E94328" s="15"/>
    </row>
    <row r="94329" spans="5:5">
      <c r="E94329" s="15"/>
    </row>
    <row r="94330" spans="5:5">
      <c r="E94330" s="15"/>
    </row>
    <row r="94331" spans="5:5">
      <c r="E94331" s="15"/>
    </row>
    <row r="94332" spans="5:5">
      <c r="E94332" s="15"/>
    </row>
    <row r="94333" spans="5:5">
      <c r="E94333" s="15"/>
    </row>
    <row r="94334" spans="5:5">
      <c r="E94334" s="15"/>
    </row>
    <row r="94335" spans="5:5">
      <c r="E94335" s="15"/>
    </row>
    <row r="94336" spans="5:5">
      <c r="E94336" s="15"/>
    </row>
    <row r="94337" spans="5:5">
      <c r="E94337" s="15"/>
    </row>
    <row r="94338" spans="5:5">
      <c r="E94338" s="15"/>
    </row>
    <row r="94339" spans="5:5">
      <c r="E94339" s="15"/>
    </row>
    <row r="94340" spans="5:5">
      <c r="E94340" s="15"/>
    </row>
    <row r="94341" spans="5:5">
      <c r="E94341" s="15"/>
    </row>
    <row r="94342" spans="5:5">
      <c r="E94342" s="15"/>
    </row>
    <row r="94343" spans="5:5">
      <c r="E94343" s="15"/>
    </row>
    <row r="94344" spans="5:5">
      <c r="E94344" s="15"/>
    </row>
    <row r="94345" spans="5:5">
      <c r="E94345" s="15"/>
    </row>
    <row r="94346" spans="5:5">
      <c r="E94346" s="15"/>
    </row>
    <row r="94347" spans="5:5">
      <c r="E94347" s="15"/>
    </row>
    <row r="94348" spans="5:5">
      <c r="E94348" s="15"/>
    </row>
    <row r="94349" spans="5:5">
      <c r="E94349" s="15"/>
    </row>
    <row r="94350" spans="5:5">
      <c r="E94350" s="15"/>
    </row>
    <row r="94351" spans="5:5">
      <c r="E94351" s="15"/>
    </row>
    <row r="94352" spans="5:5">
      <c r="E94352" s="15"/>
    </row>
    <row r="94353" spans="5:5">
      <c r="E94353" s="15"/>
    </row>
    <row r="94354" spans="5:5">
      <c r="E94354" s="15"/>
    </row>
    <row r="94355" spans="5:5">
      <c r="E94355" s="15"/>
    </row>
    <row r="94356" spans="5:5">
      <c r="E94356" s="15"/>
    </row>
    <row r="94357" spans="5:5">
      <c r="E94357" s="15"/>
    </row>
    <row r="94358" spans="5:5">
      <c r="E94358" s="15"/>
    </row>
    <row r="94359" spans="5:5">
      <c r="E94359" s="15"/>
    </row>
    <row r="94360" spans="5:5">
      <c r="E94360" s="15"/>
    </row>
    <row r="94361" spans="5:5">
      <c r="E94361" s="15"/>
    </row>
    <row r="94362" spans="5:5">
      <c r="E94362" s="15"/>
    </row>
    <row r="94363" spans="5:5">
      <c r="E94363" s="15"/>
    </row>
    <row r="94364" spans="5:5">
      <c r="E94364" s="15"/>
    </row>
    <row r="94365" spans="5:5">
      <c r="E94365" s="15"/>
    </row>
    <row r="94366" spans="5:5">
      <c r="E94366" s="15"/>
    </row>
    <row r="94367" spans="5:5">
      <c r="E94367" s="15"/>
    </row>
    <row r="94368" spans="5:5">
      <c r="E94368" s="15"/>
    </row>
    <row r="94369" spans="5:5">
      <c r="E94369" s="15"/>
    </row>
    <row r="94370" spans="5:5">
      <c r="E94370" s="15"/>
    </row>
    <row r="94371" spans="5:5">
      <c r="E94371" s="15"/>
    </row>
    <row r="94372" spans="5:5">
      <c r="E94372" s="15"/>
    </row>
    <row r="94373" spans="5:5">
      <c r="E94373" s="15"/>
    </row>
    <row r="94374" spans="5:5">
      <c r="E94374" s="15"/>
    </row>
    <row r="94375" spans="5:5">
      <c r="E94375" s="15"/>
    </row>
    <row r="94376" spans="5:5">
      <c r="E94376" s="15"/>
    </row>
    <row r="94377" spans="5:5">
      <c r="E94377" s="15"/>
    </row>
    <row r="94378" spans="5:5">
      <c r="E94378" s="15"/>
    </row>
    <row r="94379" spans="5:5">
      <c r="E94379" s="15"/>
    </row>
    <row r="94380" spans="5:5">
      <c r="E94380" s="15"/>
    </row>
    <row r="94381" spans="5:5">
      <c r="E94381" s="15"/>
    </row>
    <row r="94382" spans="5:5">
      <c r="E94382" s="15"/>
    </row>
    <row r="94383" spans="5:5">
      <c r="E94383" s="15"/>
    </row>
    <row r="94384" spans="5:5">
      <c r="E94384" s="15"/>
    </row>
    <row r="94385" spans="5:5">
      <c r="E94385" s="15"/>
    </row>
    <row r="94386" spans="5:5">
      <c r="E94386" s="15"/>
    </row>
    <row r="94387" spans="5:5">
      <c r="E94387" s="15"/>
    </row>
    <row r="94388" spans="5:5">
      <c r="E94388" s="15"/>
    </row>
    <row r="94389" spans="5:5">
      <c r="E94389" s="15"/>
    </row>
    <row r="94390" spans="5:5">
      <c r="E94390" s="15"/>
    </row>
    <row r="94391" spans="5:5">
      <c r="E94391" s="15"/>
    </row>
    <row r="94392" spans="5:5">
      <c r="E94392" s="15"/>
    </row>
    <row r="94393" spans="5:5">
      <c r="E94393" s="15"/>
    </row>
    <row r="94394" spans="5:5">
      <c r="E94394" s="15"/>
    </row>
    <row r="94395" spans="5:5">
      <c r="E94395" s="15"/>
    </row>
    <row r="94396" spans="5:5">
      <c r="E94396" s="15"/>
    </row>
    <row r="94397" spans="5:5">
      <c r="E94397" s="15"/>
    </row>
    <row r="94398" spans="5:5">
      <c r="E94398" s="15"/>
    </row>
    <row r="94399" spans="5:5">
      <c r="E94399" s="15"/>
    </row>
    <row r="94400" spans="5:5">
      <c r="E94400" s="15"/>
    </row>
    <row r="94401" spans="5:5">
      <c r="E94401" s="15"/>
    </row>
    <row r="94402" spans="5:5">
      <c r="E94402" s="15"/>
    </row>
    <row r="94403" spans="5:5">
      <c r="E94403" s="15"/>
    </row>
    <row r="94404" spans="5:5">
      <c r="E94404" s="15"/>
    </row>
    <row r="94405" spans="5:5">
      <c r="E94405" s="15"/>
    </row>
    <row r="94406" spans="5:5">
      <c r="E94406" s="15"/>
    </row>
    <row r="94407" spans="5:5">
      <c r="E94407" s="15"/>
    </row>
    <row r="94408" spans="5:5">
      <c r="E94408" s="15"/>
    </row>
    <row r="94409" spans="5:5">
      <c r="E94409" s="15"/>
    </row>
    <row r="94410" spans="5:5">
      <c r="E94410" s="15"/>
    </row>
    <row r="94411" spans="5:5">
      <c r="E94411" s="15"/>
    </row>
    <row r="94412" spans="5:5">
      <c r="E94412" s="15"/>
    </row>
    <row r="94413" spans="5:5">
      <c r="E94413" s="15"/>
    </row>
    <row r="94414" spans="5:5">
      <c r="E94414" s="15"/>
    </row>
    <row r="94415" spans="5:5">
      <c r="E94415" s="15"/>
    </row>
    <row r="94416" spans="5:5">
      <c r="E94416" s="15"/>
    </row>
    <row r="94417" spans="5:5">
      <c r="E94417" s="15"/>
    </row>
    <row r="94418" spans="5:5">
      <c r="E94418" s="15"/>
    </row>
    <row r="94419" spans="5:5">
      <c r="E94419" s="15"/>
    </row>
    <row r="94420" spans="5:5">
      <c r="E94420" s="15"/>
    </row>
    <row r="94421" spans="5:5">
      <c r="E94421" s="15"/>
    </row>
    <row r="94422" spans="5:5">
      <c r="E94422" s="15"/>
    </row>
    <row r="94423" spans="5:5">
      <c r="E94423" s="15"/>
    </row>
    <row r="94424" spans="5:5">
      <c r="E94424" s="15"/>
    </row>
    <row r="94425" spans="5:5">
      <c r="E94425" s="15"/>
    </row>
    <row r="94426" spans="5:5">
      <c r="E94426" s="15"/>
    </row>
    <row r="94427" spans="5:5">
      <c r="E94427" s="15"/>
    </row>
    <row r="94428" spans="5:5">
      <c r="E94428" s="15"/>
    </row>
    <row r="94429" spans="5:5">
      <c r="E94429" s="15"/>
    </row>
    <row r="94430" spans="5:5">
      <c r="E94430" s="15"/>
    </row>
    <row r="94431" spans="5:5">
      <c r="E94431" s="15"/>
    </row>
    <row r="94432" spans="5:5">
      <c r="E94432" s="15"/>
    </row>
    <row r="94433" spans="5:5">
      <c r="E94433" s="15"/>
    </row>
    <row r="94434" spans="5:5">
      <c r="E94434" s="15"/>
    </row>
    <row r="94435" spans="5:5">
      <c r="E94435" s="15"/>
    </row>
    <row r="94436" spans="5:5">
      <c r="E94436" s="15"/>
    </row>
    <row r="94437" spans="5:5">
      <c r="E94437" s="15"/>
    </row>
    <row r="94438" spans="5:5">
      <c r="E94438" s="15"/>
    </row>
    <row r="94439" spans="5:5">
      <c r="E94439" s="15"/>
    </row>
    <row r="94440" spans="5:5">
      <c r="E94440" s="15"/>
    </row>
    <row r="94441" spans="5:5">
      <c r="E94441" s="15"/>
    </row>
    <row r="94442" spans="5:5">
      <c r="E94442" s="15"/>
    </row>
    <row r="94443" spans="5:5">
      <c r="E94443" s="15"/>
    </row>
    <row r="94444" spans="5:5">
      <c r="E94444" s="15"/>
    </row>
    <row r="94445" spans="5:5">
      <c r="E94445" s="15"/>
    </row>
    <row r="94446" spans="5:5">
      <c r="E94446" s="15"/>
    </row>
    <row r="94447" spans="5:5">
      <c r="E94447" s="15"/>
    </row>
    <row r="94448" spans="5:5">
      <c r="E94448" s="15"/>
    </row>
    <row r="94449" spans="5:5">
      <c r="E94449" s="15"/>
    </row>
    <row r="94450" spans="5:5">
      <c r="E94450" s="15"/>
    </row>
    <row r="94451" spans="5:5">
      <c r="E94451" s="15"/>
    </row>
    <row r="94452" spans="5:5">
      <c r="E94452" s="15"/>
    </row>
    <row r="94453" spans="5:5">
      <c r="E94453" s="15"/>
    </row>
    <row r="94454" spans="5:5">
      <c r="E94454" s="15"/>
    </row>
    <row r="94455" spans="5:5">
      <c r="E94455" s="15"/>
    </row>
    <row r="94456" spans="5:5">
      <c r="E94456" s="15"/>
    </row>
    <row r="94457" spans="5:5">
      <c r="E94457" s="15"/>
    </row>
    <row r="94458" spans="5:5">
      <c r="E94458" s="15"/>
    </row>
    <row r="94459" spans="5:5">
      <c r="E94459" s="15"/>
    </row>
    <row r="94460" spans="5:5">
      <c r="E94460" s="15"/>
    </row>
    <row r="94461" spans="5:5">
      <c r="E94461" s="15"/>
    </row>
    <row r="94462" spans="5:5">
      <c r="E94462" s="15"/>
    </row>
    <row r="94463" spans="5:5">
      <c r="E94463" s="15"/>
    </row>
    <row r="94464" spans="5:5">
      <c r="E94464" s="15"/>
    </row>
    <row r="94465" spans="5:5">
      <c r="E94465" s="15"/>
    </row>
    <row r="94466" spans="5:5">
      <c r="E94466" s="15"/>
    </row>
    <row r="94467" spans="5:5">
      <c r="E94467" s="15"/>
    </row>
    <row r="94468" spans="5:5">
      <c r="E94468" s="15"/>
    </row>
    <row r="94469" spans="5:5">
      <c r="E94469" s="15"/>
    </row>
    <row r="94470" spans="5:5">
      <c r="E94470" s="15"/>
    </row>
    <row r="94471" spans="5:5">
      <c r="E94471" s="15"/>
    </row>
    <row r="94472" spans="5:5">
      <c r="E94472" s="15"/>
    </row>
    <row r="94473" spans="5:5">
      <c r="E94473" s="15"/>
    </row>
    <row r="94474" spans="5:5">
      <c r="E94474" s="15"/>
    </row>
    <row r="94475" spans="5:5">
      <c r="E94475" s="15"/>
    </row>
    <row r="94476" spans="5:5">
      <c r="E94476" s="15"/>
    </row>
    <row r="94477" spans="5:5">
      <c r="E94477" s="15"/>
    </row>
    <row r="94478" spans="5:5">
      <c r="E94478" s="15"/>
    </row>
    <row r="94479" spans="5:5">
      <c r="E94479" s="15"/>
    </row>
    <row r="94480" spans="5:5">
      <c r="E94480" s="15"/>
    </row>
    <row r="94481" spans="5:5">
      <c r="E94481" s="15"/>
    </row>
    <row r="94482" spans="5:5">
      <c r="E94482" s="15"/>
    </row>
    <row r="94483" spans="5:5">
      <c r="E94483" s="15"/>
    </row>
    <row r="94484" spans="5:5">
      <c r="E94484" s="15"/>
    </row>
    <row r="94485" spans="5:5">
      <c r="E94485" s="15"/>
    </row>
    <row r="94486" spans="5:5">
      <c r="E94486" s="15"/>
    </row>
    <row r="94487" spans="5:5">
      <c r="E94487" s="15"/>
    </row>
    <row r="94488" spans="5:5">
      <c r="E94488" s="15"/>
    </row>
    <row r="94489" spans="5:5">
      <c r="E94489" s="15"/>
    </row>
    <row r="94490" spans="5:5">
      <c r="E94490" s="15"/>
    </row>
    <row r="94491" spans="5:5">
      <c r="E94491" s="15"/>
    </row>
    <row r="94492" spans="5:5">
      <c r="E94492" s="15"/>
    </row>
    <row r="94493" spans="5:5">
      <c r="E94493" s="15"/>
    </row>
    <row r="94494" spans="5:5">
      <c r="E94494" s="15"/>
    </row>
    <row r="94495" spans="5:5">
      <c r="E94495" s="15"/>
    </row>
    <row r="94496" spans="5:5">
      <c r="E94496" s="15"/>
    </row>
    <row r="94497" spans="5:5">
      <c r="E94497" s="15"/>
    </row>
    <row r="94498" spans="5:5">
      <c r="E94498" s="15"/>
    </row>
    <row r="94499" spans="5:5">
      <c r="E94499" s="15"/>
    </row>
    <row r="94500" spans="5:5">
      <c r="E94500" s="15"/>
    </row>
    <row r="94501" spans="5:5">
      <c r="E94501" s="15"/>
    </row>
    <row r="94502" spans="5:5">
      <c r="E94502" s="15"/>
    </row>
    <row r="94503" spans="5:5">
      <c r="E94503" s="15"/>
    </row>
    <row r="94504" spans="5:5">
      <c r="E94504" s="15"/>
    </row>
    <row r="94505" spans="5:5">
      <c r="E94505" s="15"/>
    </row>
    <row r="94506" spans="5:5">
      <c r="E94506" s="15"/>
    </row>
    <row r="94507" spans="5:5">
      <c r="E94507" s="15"/>
    </row>
    <row r="94508" spans="5:5">
      <c r="E94508" s="15"/>
    </row>
    <row r="94509" spans="5:5">
      <c r="E94509" s="15"/>
    </row>
    <row r="94510" spans="5:5">
      <c r="E94510" s="15"/>
    </row>
    <row r="94511" spans="5:5">
      <c r="E94511" s="15"/>
    </row>
    <row r="94512" spans="5:5">
      <c r="E94512" s="15"/>
    </row>
    <row r="94513" spans="5:5">
      <c r="E94513" s="15"/>
    </row>
    <row r="94514" spans="5:5">
      <c r="E94514" s="15"/>
    </row>
    <row r="94515" spans="5:5">
      <c r="E94515" s="15"/>
    </row>
    <row r="94516" spans="5:5">
      <c r="E94516" s="15"/>
    </row>
    <row r="94517" spans="5:5">
      <c r="E94517" s="15"/>
    </row>
    <row r="94518" spans="5:5">
      <c r="E94518" s="15"/>
    </row>
    <row r="94519" spans="5:5">
      <c r="E94519" s="15"/>
    </row>
    <row r="94520" spans="5:5">
      <c r="E94520" s="15"/>
    </row>
    <row r="94521" spans="5:5">
      <c r="E94521" s="15"/>
    </row>
    <row r="94522" spans="5:5">
      <c r="E94522" s="15"/>
    </row>
    <row r="94523" spans="5:5">
      <c r="E94523" s="15"/>
    </row>
    <row r="94524" spans="5:5">
      <c r="E94524" s="15"/>
    </row>
    <row r="94525" spans="5:5">
      <c r="E94525" s="15"/>
    </row>
    <row r="94526" spans="5:5">
      <c r="E94526" s="15"/>
    </row>
    <row r="94527" spans="5:5">
      <c r="E94527" s="15"/>
    </row>
    <row r="94528" spans="5:5">
      <c r="E94528" s="15"/>
    </row>
    <row r="94529" spans="5:5">
      <c r="E94529" s="15"/>
    </row>
    <row r="94530" spans="5:5">
      <c r="E94530" s="15"/>
    </row>
    <row r="94531" spans="5:5">
      <c r="E94531" s="15"/>
    </row>
    <row r="94532" spans="5:5">
      <c r="E94532" s="15"/>
    </row>
    <row r="94533" spans="5:5">
      <c r="E94533" s="15"/>
    </row>
    <row r="94534" spans="5:5">
      <c r="E94534" s="15"/>
    </row>
    <row r="94535" spans="5:5">
      <c r="E94535" s="15"/>
    </row>
    <row r="94536" spans="5:5">
      <c r="E94536" s="15"/>
    </row>
    <row r="94537" spans="5:5">
      <c r="E94537" s="15"/>
    </row>
    <row r="94538" spans="5:5">
      <c r="E94538" s="15"/>
    </row>
    <row r="94539" spans="5:5">
      <c r="E94539" s="15"/>
    </row>
    <row r="94540" spans="5:5">
      <c r="E94540" s="15"/>
    </row>
    <row r="94541" spans="5:5">
      <c r="E94541" s="15"/>
    </row>
    <row r="94542" spans="5:5">
      <c r="E94542" s="15"/>
    </row>
    <row r="94543" spans="5:5">
      <c r="E94543" s="15"/>
    </row>
    <row r="94544" spans="5:5">
      <c r="E94544" s="15"/>
    </row>
    <row r="94545" spans="5:5">
      <c r="E94545" s="15"/>
    </row>
    <row r="94546" spans="5:5">
      <c r="E94546" s="15"/>
    </row>
    <row r="94547" spans="5:5">
      <c r="E94547" s="15"/>
    </row>
    <row r="94548" spans="5:5">
      <c r="E94548" s="15"/>
    </row>
    <row r="94549" spans="5:5">
      <c r="E94549" s="15"/>
    </row>
    <row r="94550" spans="5:5">
      <c r="E94550" s="15"/>
    </row>
    <row r="94551" spans="5:5">
      <c r="E94551" s="15"/>
    </row>
    <row r="94552" spans="5:5">
      <c r="E94552" s="15"/>
    </row>
    <row r="94553" spans="5:5">
      <c r="E94553" s="15"/>
    </row>
    <row r="94554" spans="5:5">
      <c r="E94554" s="15"/>
    </row>
    <row r="94555" spans="5:5">
      <c r="E94555" s="15"/>
    </row>
    <row r="94556" spans="5:5">
      <c r="E94556" s="15"/>
    </row>
    <row r="94557" spans="5:5">
      <c r="E94557" s="15"/>
    </row>
    <row r="94558" spans="5:5">
      <c r="E94558" s="15"/>
    </row>
    <row r="94559" spans="5:5">
      <c r="E94559" s="15"/>
    </row>
    <row r="94560" spans="5:5">
      <c r="E94560" s="15"/>
    </row>
    <row r="94561" spans="5:5">
      <c r="E94561" s="15"/>
    </row>
    <row r="94562" spans="5:5">
      <c r="E94562" s="15"/>
    </row>
    <row r="94563" spans="5:5">
      <c r="E94563" s="15"/>
    </row>
    <row r="94564" spans="5:5">
      <c r="E94564" s="15"/>
    </row>
    <row r="94565" spans="5:5">
      <c r="E94565" s="15"/>
    </row>
    <row r="94566" spans="5:5">
      <c r="E94566" s="15"/>
    </row>
    <row r="94567" spans="5:5">
      <c r="E94567" s="15"/>
    </row>
    <row r="94568" spans="5:5">
      <c r="E94568" s="15"/>
    </row>
    <row r="94569" spans="5:5">
      <c r="E94569" s="15"/>
    </row>
    <row r="94570" spans="5:5">
      <c r="E94570" s="15"/>
    </row>
    <row r="94571" spans="5:5">
      <c r="E94571" s="15"/>
    </row>
    <row r="94572" spans="5:5">
      <c r="E94572" s="15"/>
    </row>
    <row r="94573" spans="5:5">
      <c r="E94573" s="15"/>
    </row>
    <row r="94574" spans="5:5">
      <c r="E94574" s="15"/>
    </row>
    <row r="94575" spans="5:5">
      <c r="E94575" s="15"/>
    </row>
    <row r="94576" spans="5:5">
      <c r="E94576" s="15"/>
    </row>
    <row r="94577" spans="5:5">
      <c r="E94577" s="15"/>
    </row>
    <row r="94578" spans="5:5">
      <c r="E94578" s="15"/>
    </row>
    <row r="94579" spans="5:5">
      <c r="E94579" s="15"/>
    </row>
    <row r="94580" spans="5:5">
      <c r="E94580" s="15"/>
    </row>
    <row r="94581" spans="5:5">
      <c r="E94581" s="15"/>
    </row>
    <row r="94582" spans="5:5">
      <c r="E94582" s="15"/>
    </row>
    <row r="94583" spans="5:5">
      <c r="E94583" s="15"/>
    </row>
    <row r="94584" spans="5:5">
      <c r="E94584" s="15"/>
    </row>
    <row r="94585" spans="5:5">
      <c r="E94585" s="15"/>
    </row>
    <row r="94586" spans="5:5">
      <c r="E94586" s="15"/>
    </row>
    <row r="94587" spans="5:5">
      <c r="E94587" s="15"/>
    </row>
    <row r="94588" spans="5:5">
      <c r="E94588" s="15"/>
    </row>
    <row r="94589" spans="5:5">
      <c r="E94589" s="15"/>
    </row>
    <row r="94590" spans="5:5">
      <c r="E94590" s="15"/>
    </row>
    <row r="94591" spans="5:5">
      <c r="E94591" s="15"/>
    </row>
    <row r="94592" spans="5:5">
      <c r="E94592" s="15"/>
    </row>
    <row r="94593" spans="5:5">
      <c r="E94593" s="15"/>
    </row>
    <row r="94594" spans="5:5">
      <c r="E94594" s="15"/>
    </row>
    <row r="94595" spans="5:5">
      <c r="E94595" s="15"/>
    </row>
    <row r="94596" spans="5:5">
      <c r="E94596" s="15"/>
    </row>
    <row r="94597" spans="5:5">
      <c r="E94597" s="15"/>
    </row>
    <row r="94598" spans="5:5">
      <c r="E94598" s="15"/>
    </row>
    <row r="94599" spans="5:5">
      <c r="E94599" s="15"/>
    </row>
    <row r="94600" spans="5:5">
      <c r="E94600" s="15"/>
    </row>
    <row r="94601" spans="5:5">
      <c r="E94601" s="15"/>
    </row>
    <row r="94602" spans="5:5">
      <c r="E94602" s="15"/>
    </row>
    <row r="94603" spans="5:5">
      <c r="E94603" s="15"/>
    </row>
    <row r="94604" spans="5:5">
      <c r="E94604" s="15"/>
    </row>
    <row r="94605" spans="5:5">
      <c r="E94605" s="15"/>
    </row>
    <row r="94606" spans="5:5">
      <c r="E94606" s="15"/>
    </row>
    <row r="94607" spans="5:5">
      <c r="E94607" s="15"/>
    </row>
    <row r="94608" spans="5:5">
      <c r="E94608" s="15"/>
    </row>
    <row r="94609" spans="5:5">
      <c r="E94609" s="15"/>
    </row>
    <row r="94610" spans="5:5">
      <c r="E94610" s="15"/>
    </row>
    <row r="94611" spans="5:5">
      <c r="E94611" s="15"/>
    </row>
    <row r="94612" spans="5:5">
      <c r="E94612" s="15"/>
    </row>
    <row r="94613" spans="5:5">
      <c r="E94613" s="15"/>
    </row>
    <row r="94614" spans="5:5">
      <c r="E94614" s="15"/>
    </row>
    <row r="94615" spans="5:5">
      <c r="E94615" s="15"/>
    </row>
    <row r="94616" spans="5:5">
      <c r="E94616" s="15"/>
    </row>
    <row r="94617" spans="5:5">
      <c r="E94617" s="15"/>
    </row>
    <row r="94618" spans="5:5">
      <c r="E94618" s="15"/>
    </row>
    <row r="94619" spans="5:5">
      <c r="E94619" s="15"/>
    </row>
    <row r="94620" spans="5:5">
      <c r="E94620" s="15"/>
    </row>
    <row r="94621" spans="5:5">
      <c r="E94621" s="15"/>
    </row>
    <row r="94622" spans="5:5">
      <c r="E94622" s="15"/>
    </row>
    <row r="94623" spans="5:5">
      <c r="E94623" s="15"/>
    </row>
    <row r="94624" spans="5:5">
      <c r="E94624" s="15"/>
    </row>
    <row r="94625" spans="5:5">
      <c r="E94625" s="15"/>
    </row>
    <row r="94626" spans="5:5">
      <c r="E94626" s="15"/>
    </row>
    <row r="94627" spans="5:5">
      <c r="E94627" s="15"/>
    </row>
    <row r="94628" spans="5:5">
      <c r="E94628" s="15"/>
    </row>
    <row r="94629" spans="5:5">
      <c r="E94629" s="15"/>
    </row>
    <row r="94630" spans="5:5">
      <c r="E94630" s="15"/>
    </row>
    <row r="94631" spans="5:5">
      <c r="E94631" s="15"/>
    </row>
    <row r="94632" spans="5:5">
      <c r="E94632" s="15"/>
    </row>
    <row r="94633" spans="5:5">
      <c r="E94633" s="15"/>
    </row>
    <row r="94634" spans="5:5">
      <c r="E94634" s="15"/>
    </row>
    <row r="94635" spans="5:5">
      <c r="E94635" s="15"/>
    </row>
    <row r="94636" spans="5:5">
      <c r="E94636" s="15"/>
    </row>
    <row r="94637" spans="5:5">
      <c r="E94637" s="15"/>
    </row>
    <row r="94638" spans="5:5">
      <c r="E94638" s="15"/>
    </row>
    <row r="94639" spans="5:5">
      <c r="E94639" s="15"/>
    </row>
    <row r="94640" spans="5:5">
      <c r="E94640" s="15"/>
    </row>
    <row r="94641" spans="5:5">
      <c r="E94641" s="15"/>
    </row>
    <row r="94642" spans="5:5">
      <c r="E94642" s="15"/>
    </row>
    <row r="94643" spans="5:5">
      <c r="E94643" s="15"/>
    </row>
    <row r="94644" spans="5:5">
      <c r="E94644" s="15"/>
    </row>
    <row r="94645" spans="5:5">
      <c r="E94645" s="15"/>
    </row>
    <row r="94646" spans="5:5">
      <c r="E94646" s="15"/>
    </row>
    <row r="94647" spans="5:5">
      <c r="E94647" s="15"/>
    </row>
    <row r="94648" spans="5:5">
      <c r="E94648" s="15"/>
    </row>
    <row r="94649" spans="5:5">
      <c r="E94649" s="15"/>
    </row>
    <row r="94650" spans="5:5">
      <c r="E94650" s="15"/>
    </row>
    <row r="94651" spans="5:5">
      <c r="E94651" s="15"/>
    </row>
    <row r="94652" spans="5:5">
      <c r="E94652" s="15"/>
    </row>
    <row r="94653" spans="5:5">
      <c r="E94653" s="15"/>
    </row>
    <row r="94654" spans="5:5">
      <c r="E94654" s="15"/>
    </row>
    <row r="94655" spans="5:5">
      <c r="E94655" s="15"/>
    </row>
    <row r="94656" spans="5:5">
      <c r="E94656" s="15"/>
    </row>
    <row r="94657" spans="5:5">
      <c r="E94657" s="15"/>
    </row>
    <row r="94658" spans="5:5">
      <c r="E94658" s="15"/>
    </row>
    <row r="94659" spans="5:5">
      <c r="E94659" s="15"/>
    </row>
    <row r="94660" spans="5:5">
      <c r="E94660" s="15"/>
    </row>
    <row r="94661" spans="5:5">
      <c r="E94661" s="15"/>
    </row>
    <row r="94662" spans="5:5">
      <c r="E94662" s="15"/>
    </row>
    <row r="94663" spans="5:5">
      <c r="E94663" s="15"/>
    </row>
    <row r="94664" spans="5:5">
      <c r="E94664" s="15"/>
    </row>
    <row r="94665" spans="5:5">
      <c r="E94665" s="15"/>
    </row>
    <row r="94666" spans="5:5">
      <c r="E94666" s="15"/>
    </row>
    <row r="94667" spans="5:5">
      <c r="E94667" s="15"/>
    </row>
    <row r="94668" spans="5:5">
      <c r="E94668" s="15"/>
    </row>
    <row r="94669" spans="5:5">
      <c r="E94669" s="15"/>
    </row>
    <row r="94670" spans="5:5">
      <c r="E94670" s="15"/>
    </row>
    <row r="94671" spans="5:5">
      <c r="E94671" s="15"/>
    </row>
    <row r="94672" spans="5:5">
      <c r="E94672" s="15"/>
    </row>
    <row r="94673" spans="5:5">
      <c r="E94673" s="15"/>
    </row>
    <row r="94674" spans="5:5">
      <c r="E94674" s="15"/>
    </row>
    <row r="94675" spans="5:5">
      <c r="E94675" s="15"/>
    </row>
    <row r="94676" spans="5:5">
      <c r="E94676" s="15"/>
    </row>
    <row r="94677" spans="5:5">
      <c r="E94677" s="15"/>
    </row>
    <row r="94678" spans="5:5">
      <c r="E94678" s="15"/>
    </row>
    <row r="94679" spans="5:5">
      <c r="E94679" s="15"/>
    </row>
    <row r="94680" spans="5:5">
      <c r="E94680" s="15"/>
    </row>
    <row r="94681" spans="5:5">
      <c r="E94681" s="15"/>
    </row>
    <row r="94682" spans="5:5">
      <c r="E94682" s="15"/>
    </row>
    <row r="94683" spans="5:5">
      <c r="E94683" s="15"/>
    </row>
    <row r="94684" spans="5:5">
      <c r="E94684" s="15"/>
    </row>
    <row r="94685" spans="5:5">
      <c r="E94685" s="15"/>
    </row>
    <row r="94686" spans="5:5">
      <c r="E94686" s="15"/>
    </row>
    <row r="94687" spans="5:5">
      <c r="E94687" s="15"/>
    </row>
    <row r="94688" spans="5:5">
      <c r="E94688" s="15"/>
    </row>
    <row r="94689" spans="5:5">
      <c r="E94689" s="15"/>
    </row>
    <row r="94690" spans="5:5">
      <c r="E94690" s="15"/>
    </row>
    <row r="94691" spans="5:5">
      <c r="E94691" s="15"/>
    </row>
    <row r="94692" spans="5:5">
      <c r="E94692" s="15"/>
    </row>
    <row r="94693" spans="5:5">
      <c r="E94693" s="15"/>
    </row>
    <row r="94694" spans="5:5">
      <c r="E94694" s="15"/>
    </row>
    <row r="94695" spans="5:5">
      <c r="E94695" s="15"/>
    </row>
    <row r="94696" spans="5:5">
      <c r="E94696" s="15"/>
    </row>
    <row r="94697" spans="5:5">
      <c r="E94697" s="15"/>
    </row>
    <row r="94698" spans="5:5">
      <c r="E94698" s="15"/>
    </row>
    <row r="94699" spans="5:5">
      <c r="E94699" s="15"/>
    </row>
    <row r="94700" spans="5:5">
      <c r="E94700" s="15"/>
    </row>
    <row r="94701" spans="5:5">
      <c r="E94701" s="15"/>
    </row>
    <row r="94702" spans="5:5">
      <c r="E94702" s="15"/>
    </row>
    <row r="94703" spans="5:5">
      <c r="E94703" s="15"/>
    </row>
    <row r="94704" spans="5:5">
      <c r="E94704" s="15"/>
    </row>
    <row r="94705" spans="5:5">
      <c r="E94705" s="15"/>
    </row>
    <row r="94706" spans="5:5">
      <c r="E94706" s="15"/>
    </row>
    <row r="94707" spans="5:5">
      <c r="E94707" s="15"/>
    </row>
    <row r="94708" spans="5:5">
      <c r="E94708" s="15"/>
    </row>
    <row r="94709" spans="5:5">
      <c r="E94709" s="15"/>
    </row>
    <row r="94710" spans="5:5">
      <c r="E94710" s="15"/>
    </row>
    <row r="94711" spans="5:5">
      <c r="E94711" s="15"/>
    </row>
    <row r="94712" spans="5:5">
      <c r="E94712" s="15"/>
    </row>
    <row r="94713" spans="5:5">
      <c r="E94713" s="15"/>
    </row>
    <row r="94714" spans="5:5">
      <c r="E94714" s="15"/>
    </row>
    <row r="94715" spans="5:5">
      <c r="E94715" s="15"/>
    </row>
    <row r="94716" spans="5:5">
      <c r="E94716" s="15"/>
    </row>
    <row r="94717" spans="5:5">
      <c r="E94717" s="15"/>
    </row>
    <row r="94718" spans="5:5">
      <c r="E94718" s="15"/>
    </row>
    <row r="94719" spans="5:5">
      <c r="E94719" s="15"/>
    </row>
    <row r="94720" spans="5:5">
      <c r="E94720" s="15"/>
    </row>
    <row r="94721" spans="5:5">
      <c r="E94721" s="15"/>
    </row>
    <row r="94722" spans="5:5">
      <c r="E94722" s="15"/>
    </row>
    <row r="94723" spans="5:5">
      <c r="E94723" s="15"/>
    </row>
    <row r="94724" spans="5:5">
      <c r="E94724" s="15"/>
    </row>
    <row r="94725" spans="5:5">
      <c r="E94725" s="15"/>
    </row>
    <row r="94726" spans="5:5">
      <c r="E94726" s="15"/>
    </row>
    <row r="94727" spans="5:5">
      <c r="E94727" s="15"/>
    </row>
    <row r="94728" spans="5:5">
      <c r="E94728" s="15"/>
    </row>
    <row r="94729" spans="5:5">
      <c r="E94729" s="15"/>
    </row>
    <row r="94730" spans="5:5">
      <c r="E94730" s="15"/>
    </row>
    <row r="94731" spans="5:5">
      <c r="E94731" s="15"/>
    </row>
    <row r="94732" spans="5:5">
      <c r="E94732" s="15"/>
    </row>
    <row r="94733" spans="5:5">
      <c r="E94733" s="15"/>
    </row>
    <row r="94734" spans="5:5">
      <c r="E94734" s="15"/>
    </row>
    <row r="94735" spans="5:5">
      <c r="E94735" s="15"/>
    </row>
    <row r="94736" spans="5:5">
      <c r="E94736" s="15"/>
    </row>
    <row r="94737" spans="5:5">
      <c r="E94737" s="15"/>
    </row>
    <row r="94738" spans="5:5">
      <c r="E94738" s="15"/>
    </row>
    <row r="94739" spans="5:5">
      <c r="E94739" s="15"/>
    </row>
    <row r="94740" spans="5:5">
      <c r="E94740" s="15"/>
    </row>
    <row r="94741" spans="5:5">
      <c r="E94741" s="15"/>
    </row>
    <row r="94742" spans="5:5">
      <c r="E94742" s="15"/>
    </row>
    <row r="94743" spans="5:5">
      <c r="E94743" s="15"/>
    </row>
    <row r="94744" spans="5:5">
      <c r="E94744" s="15"/>
    </row>
    <row r="94745" spans="5:5">
      <c r="E94745" s="15"/>
    </row>
    <row r="94746" spans="5:5">
      <c r="E94746" s="15"/>
    </row>
    <row r="94747" spans="5:5">
      <c r="E94747" s="15"/>
    </row>
    <row r="94748" spans="5:5">
      <c r="E94748" s="15"/>
    </row>
    <row r="94749" spans="5:5">
      <c r="E94749" s="15"/>
    </row>
    <row r="94750" spans="5:5">
      <c r="E94750" s="15"/>
    </row>
    <row r="94751" spans="5:5">
      <c r="E94751" s="15"/>
    </row>
    <row r="94752" spans="5:5">
      <c r="E94752" s="15"/>
    </row>
    <row r="94753" spans="5:5">
      <c r="E94753" s="15"/>
    </row>
    <row r="94754" spans="5:5">
      <c r="E94754" s="15"/>
    </row>
    <row r="94755" spans="5:5">
      <c r="E94755" s="15"/>
    </row>
    <row r="94756" spans="5:5">
      <c r="E94756" s="15"/>
    </row>
    <row r="94757" spans="5:5">
      <c r="E94757" s="15"/>
    </row>
    <row r="94758" spans="5:5">
      <c r="E94758" s="15"/>
    </row>
    <row r="94759" spans="5:5">
      <c r="E94759" s="15"/>
    </row>
    <row r="94760" spans="5:5">
      <c r="E94760" s="15"/>
    </row>
    <row r="94761" spans="5:5">
      <c r="E94761" s="15"/>
    </row>
    <row r="94762" spans="5:5">
      <c r="E94762" s="15"/>
    </row>
    <row r="94763" spans="5:5">
      <c r="E94763" s="15"/>
    </row>
    <row r="94764" spans="5:5">
      <c r="E94764" s="15"/>
    </row>
    <row r="94765" spans="5:5">
      <c r="E94765" s="15"/>
    </row>
    <row r="94766" spans="5:5">
      <c r="E94766" s="15"/>
    </row>
    <row r="94767" spans="5:5">
      <c r="E94767" s="15"/>
    </row>
    <row r="94768" spans="5:5">
      <c r="E94768" s="15"/>
    </row>
    <row r="94769" spans="5:5">
      <c r="E94769" s="15"/>
    </row>
    <row r="94770" spans="5:5">
      <c r="E94770" s="15"/>
    </row>
    <row r="94771" spans="5:5">
      <c r="E94771" s="15"/>
    </row>
    <row r="94772" spans="5:5">
      <c r="E94772" s="15"/>
    </row>
    <row r="94773" spans="5:5">
      <c r="E94773" s="15"/>
    </row>
    <row r="94774" spans="5:5">
      <c r="E94774" s="15"/>
    </row>
    <row r="94775" spans="5:5">
      <c r="E94775" s="15"/>
    </row>
    <row r="94776" spans="5:5">
      <c r="E94776" s="15"/>
    </row>
    <row r="94777" spans="5:5">
      <c r="E94777" s="15"/>
    </row>
    <row r="94778" spans="5:5">
      <c r="E94778" s="15"/>
    </row>
    <row r="94779" spans="5:5">
      <c r="E94779" s="15"/>
    </row>
    <row r="94780" spans="5:5">
      <c r="E94780" s="15"/>
    </row>
    <row r="94781" spans="5:5">
      <c r="E94781" s="15"/>
    </row>
    <row r="94782" spans="5:5">
      <c r="E94782" s="15"/>
    </row>
    <row r="94783" spans="5:5">
      <c r="E94783" s="15"/>
    </row>
    <row r="94784" spans="5:5">
      <c r="E94784" s="15"/>
    </row>
    <row r="94785" spans="5:5">
      <c r="E94785" s="15"/>
    </row>
    <row r="94786" spans="5:5">
      <c r="E94786" s="15"/>
    </row>
    <row r="94787" spans="5:5">
      <c r="E94787" s="15"/>
    </row>
    <row r="94788" spans="5:5">
      <c r="E94788" s="15"/>
    </row>
    <row r="94789" spans="5:5">
      <c r="E94789" s="15"/>
    </row>
    <row r="94790" spans="5:5">
      <c r="E94790" s="15"/>
    </row>
    <row r="94791" spans="5:5">
      <c r="E94791" s="15"/>
    </row>
    <row r="94792" spans="5:5">
      <c r="E94792" s="15"/>
    </row>
    <row r="94793" spans="5:5">
      <c r="E94793" s="15"/>
    </row>
    <row r="94794" spans="5:5">
      <c r="E94794" s="15"/>
    </row>
    <row r="94795" spans="5:5">
      <c r="E94795" s="15"/>
    </row>
    <row r="94796" spans="5:5">
      <c r="E94796" s="15"/>
    </row>
    <row r="94797" spans="5:5">
      <c r="E94797" s="15"/>
    </row>
    <row r="94798" spans="5:5">
      <c r="E94798" s="15"/>
    </row>
    <row r="94799" spans="5:5">
      <c r="E94799" s="15"/>
    </row>
    <row r="94800" spans="5:5">
      <c r="E94800" s="15"/>
    </row>
    <row r="94801" spans="5:5">
      <c r="E94801" s="15"/>
    </row>
    <row r="94802" spans="5:5">
      <c r="E94802" s="15"/>
    </row>
    <row r="94803" spans="5:5">
      <c r="E94803" s="15"/>
    </row>
    <row r="94804" spans="5:5">
      <c r="E94804" s="15"/>
    </row>
    <row r="94805" spans="5:5">
      <c r="E94805" s="15"/>
    </row>
    <row r="94806" spans="5:5">
      <c r="E94806" s="15"/>
    </row>
    <row r="94807" spans="5:5">
      <c r="E94807" s="15"/>
    </row>
    <row r="94808" spans="5:5">
      <c r="E94808" s="15"/>
    </row>
    <row r="94809" spans="5:5">
      <c r="E94809" s="15"/>
    </row>
    <row r="94810" spans="5:5">
      <c r="E94810" s="15"/>
    </row>
    <row r="94811" spans="5:5">
      <c r="E94811" s="15"/>
    </row>
    <row r="94812" spans="5:5">
      <c r="E94812" s="15"/>
    </row>
    <row r="94813" spans="5:5">
      <c r="E94813" s="15"/>
    </row>
    <row r="94814" spans="5:5">
      <c r="E94814" s="15"/>
    </row>
    <row r="94815" spans="5:5">
      <c r="E94815" s="15"/>
    </row>
    <row r="94816" spans="5:5">
      <c r="E94816" s="15"/>
    </row>
    <row r="94817" spans="5:5">
      <c r="E94817" s="15"/>
    </row>
    <row r="94818" spans="5:5">
      <c r="E94818" s="15"/>
    </row>
    <row r="94819" spans="5:5">
      <c r="E94819" s="15"/>
    </row>
    <row r="94820" spans="5:5">
      <c r="E94820" s="15"/>
    </row>
    <row r="94821" spans="5:5">
      <c r="E94821" s="15"/>
    </row>
    <row r="94822" spans="5:5">
      <c r="E94822" s="15"/>
    </row>
    <row r="94823" spans="5:5">
      <c r="E94823" s="15"/>
    </row>
    <row r="94824" spans="5:5">
      <c r="E94824" s="15"/>
    </row>
    <row r="94825" spans="5:5">
      <c r="E94825" s="15"/>
    </row>
    <row r="94826" spans="5:5">
      <c r="E94826" s="15"/>
    </row>
    <row r="94827" spans="5:5">
      <c r="E94827" s="15"/>
    </row>
    <row r="94828" spans="5:5">
      <c r="E94828" s="15"/>
    </row>
    <row r="94829" spans="5:5">
      <c r="E94829" s="15"/>
    </row>
    <row r="94830" spans="5:5">
      <c r="E94830" s="15"/>
    </row>
    <row r="94831" spans="5:5">
      <c r="E94831" s="15"/>
    </row>
    <row r="94832" spans="5:5">
      <c r="E94832" s="15"/>
    </row>
    <row r="94833" spans="5:5">
      <c r="E94833" s="15"/>
    </row>
    <row r="94834" spans="5:5">
      <c r="E94834" s="15"/>
    </row>
    <row r="94835" spans="5:5">
      <c r="E94835" s="15"/>
    </row>
    <row r="94836" spans="5:5">
      <c r="E94836" s="15"/>
    </row>
    <row r="94837" spans="5:5">
      <c r="E94837" s="15"/>
    </row>
    <row r="94838" spans="5:5">
      <c r="E94838" s="15"/>
    </row>
    <row r="94839" spans="5:5">
      <c r="E94839" s="15"/>
    </row>
    <row r="94840" spans="5:5">
      <c r="E94840" s="15"/>
    </row>
    <row r="94841" spans="5:5">
      <c r="E94841" s="15"/>
    </row>
    <row r="94842" spans="5:5">
      <c r="E94842" s="15"/>
    </row>
    <row r="94843" spans="5:5">
      <c r="E94843" s="15"/>
    </row>
    <row r="94844" spans="5:5">
      <c r="E94844" s="15"/>
    </row>
    <row r="94845" spans="5:5">
      <c r="E94845" s="15"/>
    </row>
    <row r="94846" spans="5:5">
      <c r="E94846" s="15"/>
    </row>
    <row r="94847" spans="5:5">
      <c r="E94847" s="15"/>
    </row>
    <row r="94848" spans="5:5">
      <c r="E94848" s="15"/>
    </row>
    <row r="94849" spans="5:5">
      <c r="E94849" s="15"/>
    </row>
    <row r="94850" spans="5:5">
      <c r="E94850" s="15"/>
    </row>
    <row r="94851" spans="5:5">
      <c r="E94851" s="15"/>
    </row>
    <row r="94852" spans="5:5">
      <c r="E94852" s="15"/>
    </row>
    <row r="94853" spans="5:5">
      <c r="E94853" s="15"/>
    </row>
    <row r="94854" spans="5:5">
      <c r="E94854" s="15"/>
    </row>
    <row r="94855" spans="5:5">
      <c r="E94855" s="15"/>
    </row>
    <row r="94856" spans="5:5">
      <c r="E94856" s="15"/>
    </row>
    <row r="94857" spans="5:5">
      <c r="E94857" s="15"/>
    </row>
    <row r="94858" spans="5:5">
      <c r="E94858" s="15"/>
    </row>
    <row r="94859" spans="5:5">
      <c r="E94859" s="15"/>
    </row>
    <row r="94860" spans="5:5">
      <c r="E94860" s="15"/>
    </row>
    <row r="94861" spans="5:5">
      <c r="E94861" s="15"/>
    </row>
    <row r="94862" spans="5:5">
      <c r="E94862" s="15"/>
    </row>
    <row r="94863" spans="5:5">
      <c r="E94863" s="15"/>
    </row>
    <row r="94864" spans="5:5">
      <c r="E94864" s="15"/>
    </row>
    <row r="94865" spans="5:5">
      <c r="E94865" s="15"/>
    </row>
    <row r="94866" spans="5:5">
      <c r="E94866" s="15"/>
    </row>
    <row r="94867" spans="5:5">
      <c r="E94867" s="15"/>
    </row>
    <row r="94868" spans="5:5">
      <c r="E94868" s="15"/>
    </row>
    <row r="94869" spans="5:5">
      <c r="E94869" s="15"/>
    </row>
    <row r="94870" spans="5:5">
      <c r="E94870" s="15"/>
    </row>
    <row r="94871" spans="5:5">
      <c r="E94871" s="15"/>
    </row>
    <row r="94872" spans="5:5">
      <c r="E94872" s="15"/>
    </row>
    <row r="94873" spans="5:5">
      <c r="E94873" s="15"/>
    </row>
    <row r="94874" spans="5:5">
      <c r="E94874" s="15"/>
    </row>
    <row r="94875" spans="5:5">
      <c r="E94875" s="15"/>
    </row>
    <row r="94876" spans="5:5">
      <c r="E94876" s="15"/>
    </row>
    <row r="94877" spans="5:5">
      <c r="E94877" s="15"/>
    </row>
    <row r="94878" spans="5:5">
      <c r="E94878" s="15"/>
    </row>
    <row r="94879" spans="5:5">
      <c r="E94879" s="15"/>
    </row>
    <row r="94880" spans="5:5">
      <c r="E94880" s="15"/>
    </row>
    <row r="94881" spans="5:5">
      <c r="E94881" s="15"/>
    </row>
    <row r="94882" spans="5:5">
      <c r="E94882" s="15"/>
    </row>
    <row r="94883" spans="5:5">
      <c r="E94883" s="15"/>
    </row>
    <row r="94884" spans="5:5">
      <c r="E94884" s="15"/>
    </row>
    <row r="94885" spans="5:5">
      <c r="E94885" s="15"/>
    </row>
    <row r="94886" spans="5:5">
      <c r="E94886" s="15"/>
    </row>
    <row r="94887" spans="5:5">
      <c r="E94887" s="15"/>
    </row>
    <row r="94888" spans="5:5">
      <c r="E94888" s="15"/>
    </row>
    <row r="94889" spans="5:5">
      <c r="E94889" s="15"/>
    </row>
    <row r="94890" spans="5:5">
      <c r="E94890" s="15"/>
    </row>
    <row r="94891" spans="5:5">
      <c r="E94891" s="15"/>
    </row>
    <row r="94892" spans="5:5">
      <c r="E94892" s="15"/>
    </row>
    <row r="94893" spans="5:5">
      <c r="E94893" s="15"/>
    </row>
    <row r="94894" spans="5:5">
      <c r="E94894" s="15"/>
    </row>
    <row r="94895" spans="5:5">
      <c r="E94895" s="15"/>
    </row>
    <row r="94896" spans="5:5">
      <c r="E94896" s="15"/>
    </row>
    <row r="94897" spans="5:5">
      <c r="E94897" s="15"/>
    </row>
    <row r="94898" spans="5:5">
      <c r="E94898" s="15"/>
    </row>
    <row r="94899" spans="5:5">
      <c r="E94899" s="15"/>
    </row>
    <row r="94900" spans="5:5">
      <c r="E94900" s="15"/>
    </row>
    <row r="94901" spans="5:5">
      <c r="E94901" s="15"/>
    </row>
    <row r="94902" spans="5:5">
      <c r="E94902" s="15"/>
    </row>
    <row r="94903" spans="5:5">
      <c r="E94903" s="15"/>
    </row>
    <row r="94904" spans="5:5">
      <c r="E94904" s="15"/>
    </row>
    <row r="94905" spans="5:5">
      <c r="E94905" s="15"/>
    </row>
    <row r="94906" spans="5:5">
      <c r="E94906" s="15"/>
    </row>
    <row r="94907" spans="5:5">
      <c r="E94907" s="15"/>
    </row>
    <row r="94908" spans="5:5">
      <c r="E94908" s="15"/>
    </row>
    <row r="94909" spans="5:5">
      <c r="E94909" s="15"/>
    </row>
    <row r="94910" spans="5:5">
      <c r="E94910" s="15"/>
    </row>
    <row r="94911" spans="5:5">
      <c r="E94911" s="15"/>
    </row>
    <row r="94912" spans="5:5">
      <c r="E94912" s="15"/>
    </row>
    <row r="94913" spans="5:5">
      <c r="E94913" s="15"/>
    </row>
    <row r="94914" spans="5:5">
      <c r="E94914" s="15"/>
    </row>
    <row r="94915" spans="5:5">
      <c r="E94915" s="15"/>
    </row>
    <row r="94916" spans="5:5">
      <c r="E94916" s="15"/>
    </row>
    <row r="94917" spans="5:5">
      <c r="E94917" s="15"/>
    </row>
    <row r="94918" spans="5:5">
      <c r="E94918" s="15"/>
    </row>
    <row r="94919" spans="5:5">
      <c r="E94919" s="15"/>
    </row>
    <row r="94920" spans="5:5">
      <c r="E94920" s="15"/>
    </row>
    <row r="94921" spans="5:5">
      <c r="E94921" s="15"/>
    </row>
    <row r="94922" spans="5:5">
      <c r="E94922" s="15"/>
    </row>
    <row r="94923" spans="5:5">
      <c r="E94923" s="15"/>
    </row>
    <row r="94924" spans="5:5">
      <c r="E94924" s="15"/>
    </row>
    <row r="94925" spans="5:5">
      <c r="E94925" s="15"/>
    </row>
    <row r="94926" spans="5:5">
      <c r="E94926" s="15"/>
    </row>
    <row r="94927" spans="5:5">
      <c r="E94927" s="15"/>
    </row>
    <row r="94928" spans="5:5">
      <c r="E94928" s="15"/>
    </row>
    <row r="94929" spans="5:5">
      <c r="E94929" s="15"/>
    </row>
    <row r="94930" spans="5:5">
      <c r="E94930" s="15"/>
    </row>
    <row r="94931" spans="5:5">
      <c r="E94931" s="15"/>
    </row>
    <row r="94932" spans="5:5">
      <c r="E94932" s="15"/>
    </row>
    <row r="94933" spans="5:5">
      <c r="E94933" s="15"/>
    </row>
    <row r="94934" spans="5:5">
      <c r="E94934" s="15"/>
    </row>
    <row r="94935" spans="5:5">
      <c r="E94935" s="15"/>
    </row>
    <row r="94936" spans="5:5">
      <c r="E94936" s="15"/>
    </row>
    <row r="94937" spans="5:5">
      <c r="E94937" s="15"/>
    </row>
    <row r="94938" spans="5:5">
      <c r="E94938" s="15"/>
    </row>
    <row r="94939" spans="5:5">
      <c r="E94939" s="15"/>
    </row>
    <row r="94940" spans="5:5">
      <c r="E94940" s="15"/>
    </row>
    <row r="94941" spans="5:5">
      <c r="E94941" s="15"/>
    </row>
    <row r="94942" spans="5:5">
      <c r="E94942" s="15"/>
    </row>
    <row r="94943" spans="5:5">
      <c r="E94943" s="15"/>
    </row>
    <row r="94944" spans="5:5">
      <c r="E94944" s="15"/>
    </row>
    <row r="94945" spans="5:5">
      <c r="E94945" s="15"/>
    </row>
    <row r="94946" spans="5:5">
      <c r="E94946" s="15"/>
    </row>
    <row r="94947" spans="5:5">
      <c r="E94947" s="15"/>
    </row>
    <row r="94948" spans="5:5">
      <c r="E94948" s="15"/>
    </row>
    <row r="94949" spans="5:5">
      <c r="E94949" s="15"/>
    </row>
    <row r="94950" spans="5:5">
      <c r="E94950" s="15"/>
    </row>
    <row r="94951" spans="5:5">
      <c r="E94951" s="15"/>
    </row>
    <row r="94952" spans="5:5">
      <c r="E94952" s="15"/>
    </row>
    <row r="94953" spans="5:5">
      <c r="E94953" s="15"/>
    </row>
    <row r="94954" spans="5:5">
      <c r="E94954" s="15"/>
    </row>
    <row r="94955" spans="5:5">
      <c r="E94955" s="15"/>
    </row>
    <row r="94956" spans="5:5">
      <c r="E94956" s="15"/>
    </row>
    <row r="94957" spans="5:5">
      <c r="E94957" s="15"/>
    </row>
    <row r="94958" spans="5:5">
      <c r="E94958" s="15"/>
    </row>
    <row r="94959" spans="5:5">
      <c r="E94959" s="15"/>
    </row>
    <row r="94960" spans="5:5">
      <c r="E94960" s="15"/>
    </row>
    <row r="94961" spans="5:5">
      <c r="E94961" s="15"/>
    </row>
    <row r="94962" spans="5:5">
      <c r="E94962" s="15"/>
    </row>
    <row r="94963" spans="5:5">
      <c r="E94963" s="15"/>
    </row>
    <row r="94964" spans="5:5">
      <c r="E94964" s="15"/>
    </row>
    <row r="94965" spans="5:5">
      <c r="E94965" s="15"/>
    </row>
    <row r="94966" spans="5:5">
      <c r="E94966" s="15"/>
    </row>
    <row r="94967" spans="5:5">
      <c r="E94967" s="15"/>
    </row>
    <row r="94968" spans="5:5">
      <c r="E94968" s="15"/>
    </row>
    <row r="94969" spans="5:5">
      <c r="E94969" s="15"/>
    </row>
    <row r="94970" spans="5:5">
      <c r="E94970" s="15"/>
    </row>
    <row r="94971" spans="5:5">
      <c r="E94971" s="15"/>
    </row>
    <row r="94972" spans="5:5">
      <c r="E94972" s="15"/>
    </row>
    <row r="94973" spans="5:5">
      <c r="E94973" s="15"/>
    </row>
    <row r="94974" spans="5:5">
      <c r="E94974" s="15"/>
    </row>
    <row r="94975" spans="5:5">
      <c r="E94975" s="15"/>
    </row>
    <row r="94976" spans="5:5">
      <c r="E94976" s="15"/>
    </row>
    <row r="94977" spans="5:5">
      <c r="E94977" s="15"/>
    </row>
    <row r="94978" spans="5:5">
      <c r="E94978" s="15"/>
    </row>
    <row r="94979" spans="5:5">
      <c r="E94979" s="15"/>
    </row>
    <row r="94980" spans="5:5">
      <c r="E94980" s="15"/>
    </row>
    <row r="94981" spans="5:5">
      <c r="E94981" s="15"/>
    </row>
    <row r="94982" spans="5:5">
      <c r="E94982" s="15"/>
    </row>
    <row r="94983" spans="5:5">
      <c r="E94983" s="15"/>
    </row>
    <row r="94984" spans="5:5">
      <c r="E94984" s="15"/>
    </row>
    <row r="94985" spans="5:5">
      <c r="E94985" s="15"/>
    </row>
    <row r="94986" spans="5:5">
      <c r="E94986" s="15"/>
    </row>
    <row r="94987" spans="5:5">
      <c r="E94987" s="15"/>
    </row>
    <row r="94988" spans="5:5">
      <c r="E94988" s="15"/>
    </row>
    <row r="94989" spans="5:5">
      <c r="E94989" s="15"/>
    </row>
    <row r="94990" spans="5:5">
      <c r="E94990" s="15"/>
    </row>
    <row r="94991" spans="5:5">
      <c r="E94991" s="15"/>
    </row>
    <row r="94992" spans="5:5">
      <c r="E94992" s="15"/>
    </row>
    <row r="94993" spans="5:5">
      <c r="E94993" s="15"/>
    </row>
    <row r="94994" spans="5:5">
      <c r="E94994" s="15"/>
    </row>
    <row r="94995" spans="5:5">
      <c r="E94995" s="15"/>
    </row>
    <row r="94996" spans="5:5">
      <c r="E94996" s="15"/>
    </row>
    <row r="94997" spans="5:5">
      <c r="E94997" s="15"/>
    </row>
    <row r="94998" spans="5:5">
      <c r="E94998" s="15"/>
    </row>
    <row r="94999" spans="5:5">
      <c r="E94999" s="15"/>
    </row>
    <row r="95000" spans="5:5">
      <c r="E95000" s="15"/>
    </row>
    <row r="95001" spans="5:5">
      <c r="E95001" s="15"/>
    </row>
    <row r="95002" spans="5:5">
      <c r="E95002" s="15"/>
    </row>
    <row r="95003" spans="5:5">
      <c r="E95003" s="15"/>
    </row>
    <row r="95004" spans="5:5">
      <c r="E95004" s="15"/>
    </row>
    <row r="95005" spans="5:5">
      <c r="E95005" s="15"/>
    </row>
    <row r="95006" spans="5:5">
      <c r="E95006" s="15"/>
    </row>
    <row r="95007" spans="5:5">
      <c r="E95007" s="15"/>
    </row>
    <row r="95008" spans="5:5">
      <c r="E95008" s="15"/>
    </row>
    <row r="95009" spans="5:5">
      <c r="E95009" s="15"/>
    </row>
    <row r="95010" spans="5:5">
      <c r="E95010" s="15"/>
    </row>
    <row r="95011" spans="5:5">
      <c r="E95011" s="15"/>
    </row>
    <row r="95012" spans="5:5">
      <c r="E95012" s="15"/>
    </row>
    <row r="95013" spans="5:5">
      <c r="E95013" s="15"/>
    </row>
    <row r="95014" spans="5:5">
      <c r="E95014" s="15"/>
    </row>
    <row r="95015" spans="5:5">
      <c r="E95015" s="15"/>
    </row>
    <row r="95016" spans="5:5">
      <c r="E95016" s="15"/>
    </row>
    <row r="95017" spans="5:5">
      <c r="E95017" s="15"/>
    </row>
    <row r="95018" spans="5:5">
      <c r="E95018" s="15"/>
    </row>
    <row r="95019" spans="5:5">
      <c r="E95019" s="15"/>
    </row>
    <row r="95020" spans="5:5">
      <c r="E95020" s="15"/>
    </row>
    <row r="95021" spans="5:5">
      <c r="E95021" s="15"/>
    </row>
    <row r="95022" spans="5:5">
      <c r="E95022" s="15"/>
    </row>
    <row r="95023" spans="5:5">
      <c r="E95023" s="15"/>
    </row>
    <row r="95024" spans="5:5">
      <c r="E95024" s="15"/>
    </row>
    <row r="95025" spans="5:5">
      <c r="E95025" s="15"/>
    </row>
    <row r="95026" spans="5:5">
      <c r="E95026" s="15"/>
    </row>
    <row r="95027" spans="5:5">
      <c r="E95027" s="15"/>
    </row>
    <row r="95028" spans="5:5">
      <c r="E95028" s="15"/>
    </row>
    <row r="95029" spans="5:5">
      <c r="E95029" s="15"/>
    </row>
    <row r="95030" spans="5:5">
      <c r="E95030" s="15"/>
    </row>
    <row r="95031" spans="5:5">
      <c r="E95031" s="15"/>
    </row>
    <row r="95032" spans="5:5">
      <c r="E95032" s="15"/>
    </row>
    <row r="95033" spans="5:5">
      <c r="E95033" s="15"/>
    </row>
    <row r="95034" spans="5:5">
      <c r="E95034" s="15"/>
    </row>
    <row r="95035" spans="5:5">
      <c r="E95035" s="15"/>
    </row>
    <row r="95036" spans="5:5">
      <c r="E95036" s="15"/>
    </row>
    <row r="95037" spans="5:5">
      <c r="E95037" s="15"/>
    </row>
    <row r="95038" spans="5:5">
      <c r="E95038" s="15"/>
    </row>
    <row r="95039" spans="5:5">
      <c r="E95039" s="15"/>
    </row>
    <row r="95040" spans="5:5">
      <c r="E95040" s="15"/>
    </row>
    <row r="95041" spans="5:5">
      <c r="E95041" s="15"/>
    </row>
    <row r="95042" spans="5:5">
      <c r="E95042" s="15"/>
    </row>
    <row r="95043" spans="5:5">
      <c r="E95043" s="15"/>
    </row>
    <row r="95044" spans="5:5">
      <c r="E95044" s="15"/>
    </row>
    <row r="95045" spans="5:5">
      <c r="E95045" s="15"/>
    </row>
    <row r="95046" spans="5:5">
      <c r="E95046" s="15"/>
    </row>
    <row r="95047" spans="5:5">
      <c r="E95047" s="15"/>
    </row>
    <row r="95048" spans="5:5">
      <c r="E95048" s="15"/>
    </row>
    <row r="95049" spans="5:5">
      <c r="E95049" s="15"/>
    </row>
    <row r="95050" spans="5:5">
      <c r="E95050" s="15"/>
    </row>
    <row r="95051" spans="5:5">
      <c r="E95051" s="15"/>
    </row>
    <row r="95052" spans="5:5">
      <c r="E95052" s="15"/>
    </row>
    <row r="95053" spans="5:5">
      <c r="E95053" s="15"/>
    </row>
    <row r="95054" spans="5:5">
      <c r="E95054" s="15"/>
    </row>
    <row r="95055" spans="5:5">
      <c r="E95055" s="15"/>
    </row>
    <row r="95056" spans="5:5">
      <c r="E95056" s="15"/>
    </row>
    <row r="95057" spans="5:5">
      <c r="E95057" s="15"/>
    </row>
    <row r="95058" spans="5:5">
      <c r="E95058" s="15"/>
    </row>
    <row r="95059" spans="5:5">
      <c r="E95059" s="15"/>
    </row>
    <row r="95060" spans="5:5">
      <c r="E95060" s="15"/>
    </row>
    <row r="95061" spans="5:5">
      <c r="E95061" s="15"/>
    </row>
    <row r="95062" spans="5:5">
      <c r="E95062" s="15"/>
    </row>
    <row r="95063" spans="5:5">
      <c r="E95063" s="15"/>
    </row>
    <row r="95064" spans="5:5">
      <c r="E95064" s="15"/>
    </row>
    <row r="95065" spans="5:5">
      <c r="E95065" s="15"/>
    </row>
    <row r="95066" spans="5:5">
      <c r="E95066" s="15"/>
    </row>
    <row r="95067" spans="5:5">
      <c r="E95067" s="15"/>
    </row>
    <row r="95068" spans="5:5">
      <c r="E95068" s="15"/>
    </row>
    <row r="95069" spans="5:5">
      <c r="E95069" s="15"/>
    </row>
    <row r="95070" spans="5:5">
      <c r="E95070" s="15"/>
    </row>
    <row r="95071" spans="5:5">
      <c r="E95071" s="15"/>
    </row>
    <row r="95072" spans="5:5">
      <c r="E95072" s="15"/>
    </row>
    <row r="95073" spans="5:5">
      <c r="E95073" s="15"/>
    </row>
    <row r="95074" spans="5:5">
      <c r="E95074" s="15"/>
    </row>
    <row r="95075" spans="5:5">
      <c r="E95075" s="15"/>
    </row>
    <row r="95076" spans="5:5">
      <c r="E95076" s="15"/>
    </row>
    <row r="95077" spans="5:5">
      <c r="E95077" s="15"/>
    </row>
    <row r="95078" spans="5:5">
      <c r="E95078" s="15"/>
    </row>
    <row r="95079" spans="5:5">
      <c r="E95079" s="15"/>
    </row>
    <row r="95080" spans="5:5">
      <c r="E95080" s="15"/>
    </row>
    <row r="95081" spans="5:5">
      <c r="E95081" s="15"/>
    </row>
    <row r="95082" spans="5:5">
      <c r="E95082" s="15"/>
    </row>
    <row r="95083" spans="5:5">
      <c r="E95083" s="15"/>
    </row>
    <row r="95084" spans="5:5">
      <c r="E95084" s="15"/>
    </row>
    <row r="95085" spans="5:5">
      <c r="E95085" s="15"/>
    </row>
    <row r="95086" spans="5:5">
      <c r="E95086" s="15"/>
    </row>
    <row r="95087" spans="5:5">
      <c r="E95087" s="15"/>
    </row>
    <row r="95088" spans="5:5">
      <c r="E95088" s="15"/>
    </row>
    <row r="95089" spans="5:5">
      <c r="E95089" s="15"/>
    </row>
    <row r="95090" spans="5:5">
      <c r="E95090" s="15"/>
    </row>
    <row r="95091" spans="5:5">
      <c r="E95091" s="15"/>
    </row>
    <row r="95092" spans="5:5">
      <c r="E95092" s="15"/>
    </row>
    <row r="95093" spans="5:5">
      <c r="E95093" s="15"/>
    </row>
    <row r="95094" spans="5:5">
      <c r="E95094" s="15"/>
    </row>
    <row r="95095" spans="5:5">
      <c r="E95095" s="15"/>
    </row>
    <row r="95096" spans="5:5">
      <c r="E95096" s="15"/>
    </row>
    <row r="95097" spans="5:5">
      <c r="E95097" s="15"/>
    </row>
    <row r="95098" spans="5:5">
      <c r="E95098" s="15"/>
    </row>
    <row r="95099" spans="5:5">
      <c r="E95099" s="15"/>
    </row>
    <row r="95100" spans="5:5">
      <c r="E95100" s="15"/>
    </row>
    <row r="95101" spans="5:5">
      <c r="E95101" s="15"/>
    </row>
    <row r="95102" spans="5:5">
      <c r="E95102" s="15"/>
    </row>
    <row r="95103" spans="5:5">
      <c r="E95103" s="15"/>
    </row>
    <row r="95104" spans="5:5">
      <c r="E95104" s="15"/>
    </row>
    <row r="95105" spans="5:5">
      <c r="E95105" s="15"/>
    </row>
    <row r="95106" spans="5:5">
      <c r="E95106" s="15"/>
    </row>
    <row r="95107" spans="5:5">
      <c r="E95107" s="15"/>
    </row>
    <row r="95108" spans="5:5">
      <c r="E95108" s="15"/>
    </row>
    <row r="95109" spans="5:5">
      <c r="E95109" s="15"/>
    </row>
    <row r="95110" spans="5:5">
      <c r="E95110" s="15"/>
    </row>
    <row r="95111" spans="5:5">
      <c r="E95111" s="15"/>
    </row>
    <row r="95112" spans="5:5">
      <c r="E95112" s="15"/>
    </row>
    <row r="95113" spans="5:5">
      <c r="E95113" s="15"/>
    </row>
    <row r="95114" spans="5:5">
      <c r="E95114" s="15"/>
    </row>
    <row r="95115" spans="5:5">
      <c r="E95115" s="15"/>
    </row>
    <row r="95116" spans="5:5">
      <c r="E95116" s="15"/>
    </row>
    <row r="95117" spans="5:5">
      <c r="E95117" s="15"/>
    </row>
    <row r="95118" spans="5:5">
      <c r="E95118" s="15"/>
    </row>
    <row r="95119" spans="5:5">
      <c r="E95119" s="15"/>
    </row>
    <row r="95120" spans="5:5">
      <c r="E95120" s="15"/>
    </row>
    <row r="95121" spans="5:5">
      <c r="E95121" s="15"/>
    </row>
    <row r="95122" spans="5:5">
      <c r="E95122" s="15"/>
    </row>
    <row r="95123" spans="5:5">
      <c r="E95123" s="15"/>
    </row>
    <row r="95124" spans="5:5">
      <c r="E95124" s="15"/>
    </row>
    <row r="95125" spans="5:5">
      <c r="E95125" s="15"/>
    </row>
    <row r="95126" spans="5:5">
      <c r="E95126" s="15"/>
    </row>
    <row r="95127" spans="5:5">
      <c r="E95127" s="15"/>
    </row>
    <row r="95128" spans="5:5">
      <c r="E95128" s="15"/>
    </row>
    <row r="95129" spans="5:5">
      <c r="E95129" s="15"/>
    </row>
    <row r="95130" spans="5:5">
      <c r="E95130" s="15"/>
    </row>
    <row r="95131" spans="5:5">
      <c r="E95131" s="15"/>
    </row>
    <row r="95132" spans="5:5">
      <c r="E95132" s="15"/>
    </row>
    <row r="95133" spans="5:5">
      <c r="E95133" s="15"/>
    </row>
    <row r="95134" spans="5:5">
      <c r="E95134" s="15"/>
    </row>
    <row r="95135" spans="5:5">
      <c r="E95135" s="15"/>
    </row>
    <row r="95136" spans="5:5">
      <c r="E95136" s="15"/>
    </row>
    <row r="95137" spans="5:5">
      <c r="E95137" s="15"/>
    </row>
    <row r="95138" spans="5:5">
      <c r="E95138" s="15"/>
    </row>
    <row r="95139" spans="5:5">
      <c r="E95139" s="15"/>
    </row>
    <row r="95140" spans="5:5">
      <c r="E95140" s="15"/>
    </row>
    <row r="95141" spans="5:5">
      <c r="E95141" s="15"/>
    </row>
    <row r="95142" spans="5:5">
      <c r="E95142" s="15"/>
    </row>
    <row r="95143" spans="5:5">
      <c r="E95143" s="15"/>
    </row>
    <row r="95144" spans="5:5">
      <c r="E95144" s="15"/>
    </row>
    <row r="95145" spans="5:5">
      <c r="E95145" s="15"/>
    </row>
    <row r="95146" spans="5:5">
      <c r="E95146" s="15"/>
    </row>
    <row r="95147" spans="5:5">
      <c r="E95147" s="15"/>
    </row>
    <row r="95148" spans="5:5">
      <c r="E95148" s="15"/>
    </row>
    <row r="95149" spans="5:5">
      <c r="E95149" s="15"/>
    </row>
    <row r="95150" spans="5:5">
      <c r="E95150" s="15"/>
    </row>
    <row r="95151" spans="5:5">
      <c r="E95151" s="15"/>
    </row>
    <row r="95152" spans="5:5">
      <c r="E95152" s="15"/>
    </row>
    <row r="95153" spans="5:5">
      <c r="E95153" s="15"/>
    </row>
    <row r="95154" spans="5:5">
      <c r="E95154" s="15"/>
    </row>
    <row r="95155" spans="5:5">
      <c r="E95155" s="15"/>
    </row>
    <row r="95156" spans="5:5">
      <c r="E95156" s="15"/>
    </row>
    <row r="95157" spans="5:5">
      <c r="E95157" s="15"/>
    </row>
    <row r="95158" spans="5:5">
      <c r="E95158" s="15"/>
    </row>
    <row r="95159" spans="5:5">
      <c r="E95159" s="15"/>
    </row>
    <row r="95160" spans="5:5">
      <c r="E95160" s="15"/>
    </row>
    <row r="95161" spans="5:5">
      <c r="E95161" s="15"/>
    </row>
    <row r="95162" spans="5:5">
      <c r="E95162" s="15"/>
    </row>
    <row r="95163" spans="5:5">
      <c r="E95163" s="15"/>
    </row>
    <row r="95164" spans="5:5">
      <c r="E95164" s="15"/>
    </row>
    <row r="95165" spans="5:5">
      <c r="E95165" s="15"/>
    </row>
    <row r="95166" spans="5:5">
      <c r="E95166" s="15"/>
    </row>
    <row r="95167" spans="5:5">
      <c r="E95167" s="15"/>
    </row>
    <row r="95168" spans="5:5">
      <c r="E95168" s="15"/>
    </row>
    <row r="95169" spans="5:5">
      <c r="E95169" s="15"/>
    </row>
    <row r="95170" spans="5:5">
      <c r="E95170" s="15"/>
    </row>
    <row r="95171" spans="5:5">
      <c r="E95171" s="15"/>
    </row>
    <row r="95172" spans="5:5">
      <c r="E95172" s="15"/>
    </row>
    <row r="95173" spans="5:5">
      <c r="E95173" s="15"/>
    </row>
    <row r="95174" spans="5:5">
      <c r="E95174" s="15"/>
    </row>
    <row r="95175" spans="5:5">
      <c r="E95175" s="15"/>
    </row>
    <row r="95176" spans="5:5">
      <c r="E95176" s="15"/>
    </row>
    <row r="95177" spans="5:5">
      <c r="E95177" s="15"/>
    </row>
    <row r="95178" spans="5:5">
      <c r="E95178" s="15"/>
    </row>
    <row r="95179" spans="5:5">
      <c r="E95179" s="15"/>
    </row>
    <row r="95180" spans="5:5">
      <c r="E95180" s="15"/>
    </row>
    <row r="95181" spans="5:5">
      <c r="E95181" s="15"/>
    </row>
    <row r="95182" spans="5:5">
      <c r="E95182" s="15"/>
    </row>
    <row r="95183" spans="5:5">
      <c r="E95183" s="15"/>
    </row>
    <row r="95184" spans="5:5">
      <c r="E95184" s="15"/>
    </row>
    <row r="95185" spans="5:5">
      <c r="E95185" s="15"/>
    </row>
    <row r="95186" spans="5:5">
      <c r="E95186" s="15"/>
    </row>
    <row r="95187" spans="5:5">
      <c r="E95187" s="15"/>
    </row>
    <row r="95188" spans="5:5">
      <c r="E95188" s="15"/>
    </row>
    <row r="95189" spans="5:5">
      <c r="E95189" s="15"/>
    </row>
    <row r="95190" spans="5:5">
      <c r="E95190" s="15"/>
    </row>
    <row r="95191" spans="5:5">
      <c r="E95191" s="15"/>
    </row>
    <row r="95192" spans="5:5">
      <c r="E95192" s="15"/>
    </row>
    <row r="95193" spans="5:5">
      <c r="E95193" s="15"/>
    </row>
    <row r="95194" spans="5:5">
      <c r="E95194" s="15"/>
    </row>
    <row r="95195" spans="5:5">
      <c r="E95195" s="15"/>
    </row>
    <row r="95196" spans="5:5">
      <c r="E95196" s="15"/>
    </row>
    <row r="95197" spans="5:5">
      <c r="E95197" s="15"/>
    </row>
    <row r="95198" spans="5:5">
      <c r="E95198" s="15"/>
    </row>
    <row r="95199" spans="5:5">
      <c r="E95199" s="15"/>
    </row>
    <row r="95200" spans="5:5">
      <c r="E95200" s="15"/>
    </row>
    <row r="95201" spans="5:5">
      <c r="E95201" s="15"/>
    </row>
    <row r="95202" spans="5:5">
      <c r="E95202" s="15"/>
    </row>
    <row r="95203" spans="5:5">
      <c r="E95203" s="15"/>
    </row>
    <row r="95204" spans="5:5">
      <c r="E95204" s="15"/>
    </row>
    <row r="95205" spans="5:5">
      <c r="E95205" s="15"/>
    </row>
    <row r="95206" spans="5:5">
      <c r="E95206" s="15"/>
    </row>
    <row r="95207" spans="5:5">
      <c r="E95207" s="15"/>
    </row>
    <row r="95208" spans="5:5">
      <c r="E95208" s="15"/>
    </row>
    <row r="95209" spans="5:5">
      <c r="E95209" s="15"/>
    </row>
    <row r="95210" spans="5:5">
      <c r="E95210" s="15"/>
    </row>
    <row r="95211" spans="5:5">
      <c r="E95211" s="15"/>
    </row>
    <row r="95212" spans="5:5">
      <c r="E95212" s="15"/>
    </row>
    <row r="95213" spans="5:5">
      <c r="E95213" s="15"/>
    </row>
    <row r="95214" spans="5:5">
      <c r="E95214" s="15"/>
    </row>
    <row r="95215" spans="5:5">
      <c r="E95215" s="15"/>
    </row>
    <row r="95216" spans="5:5">
      <c r="E95216" s="15"/>
    </row>
    <row r="95217" spans="5:5">
      <c r="E95217" s="15"/>
    </row>
    <row r="95218" spans="5:5">
      <c r="E95218" s="15"/>
    </row>
    <row r="95219" spans="5:5">
      <c r="E95219" s="15"/>
    </row>
    <row r="95220" spans="5:5">
      <c r="E95220" s="15"/>
    </row>
    <row r="95221" spans="5:5">
      <c r="E95221" s="15"/>
    </row>
    <row r="95222" spans="5:5">
      <c r="E95222" s="15"/>
    </row>
    <row r="95223" spans="5:5">
      <c r="E95223" s="15"/>
    </row>
    <row r="95224" spans="5:5">
      <c r="E95224" s="15"/>
    </row>
    <row r="95225" spans="5:5">
      <c r="E95225" s="15"/>
    </row>
    <row r="95226" spans="5:5">
      <c r="E95226" s="15"/>
    </row>
    <row r="95227" spans="5:5">
      <c r="E95227" s="15"/>
    </row>
    <row r="95228" spans="5:5">
      <c r="E95228" s="15"/>
    </row>
    <row r="95229" spans="5:5">
      <c r="E95229" s="15"/>
    </row>
    <row r="95230" spans="5:5">
      <c r="E95230" s="15"/>
    </row>
    <row r="95231" spans="5:5">
      <c r="E95231" s="15"/>
    </row>
    <row r="95232" spans="5:5">
      <c r="E95232" s="15"/>
    </row>
    <row r="95233" spans="5:5">
      <c r="E95233" s="15"/>
    </row>
    <row r="95234" spans="5:5">
      <c r="E95234" s="15"/>
    </row>
    <row r="95235" spans="5:5">
      <c r="E95235" s="15"/>
    </row>
    <row r="95236" spans="5:5">
      <c r="E95236" s="15"/>
    </row>
    <row r="95237" spans="5:5">
      <c r="E95237" s="15"/>
    </row>
    <row r="95238" spans="5:5">
      <c r="E95238" s="15"/>
    </row>
    <row r="95239" spans="5:5">
      <c r="E95239" s="15"/>
    </row>
    <row r="95240" spans="5:5">
      <c r="E95240" s="15"/>
    </row>
    <row r="95241" spans="5:5">
      <c r="E95241" s="15"/>
    </row>
    <row r="95242" spans="5:5">
      <c r="E95242" s="15"/>
    </row>
    <row r="95243" spans="5:5">
      <c r="E95243" s="15"/>
    </row>
    <row r="95244" spans="5:5">
      <c r="E95244" s="15"/>
    </row>
    <row r="95245" spans="5:5">
      <c r="E95245" s="15"/>
    </row>
    <row r="95246" spans="5:5">
      <c r="E95246" s="15"/>
    </row>
    <row r="95247" spans="5:5">
      <c r="E95247" s="15"/>
    </row>
    <row r="95248" spans="5:5">
      <c r="E95248" s="15"/>
    </row>
    <row r="95249" spans="5:5">
      <c r="E95249" s="15"/>
    </row>
    <row r="95250" spans="5:5">
      <c r="E95250" s="15"/>
    </row>
    <row r="95251" spans="5:5">
      <c r="E95251" s="15"/>
    </row>
    <row r="95252" spans="5:5">
      <c r="E95252" s="15"/>
    </row>
    <row r="95253" spans="5:5">
      <c r="E95253" s="15"/>
    </row>
    <row r="95254" spans="5:5">
      <c r="E95254" s="15"/>
    </row>
    <row r="95255" spans="5:5">
      <c r="E95255" s="15"/>
    </row>
    <row r="95256" spans="5:5">
      <c r="E95256" s="15"/>
    </row>
    <row r="95257" spans="5:5">
      <c r="E95257" s="15"/>
    </row>
    <row r="95258" spans="5:5">
      <c r="E95258" s="15"/>
    </row>
    <row r="95259" spans="5:5">
      <c r="E95259" s="15"/>
    </row>
    <row r="95260" spans="5:5">
      <c r="E95260" s="15"/>
    </row>
    <row r="95261" spans="5:5">
      <c r="E95261" s="15"/>
    </row>
    <row r="95262" spans="5:5">
      <c r="E95262" s="15"/>
    </row>
    <row r="95263" spans="5:5">
      <c r="E95263" s="15"/>
    </row>
    <row r="95264" spans="5:5">
      <c r="E95264" s="15"/>
    </row>
    <row r="95265" spans="5:5">
      <c r="E95265" s="15"/>
    </row>
    <row r="95266" spans="5:5">
      <c r="E95266" s="15"/>
    </row>
    <row r="95267" spans="5:5">
      <c r="E95267" s="15"/>
    </row>
    <row r="95268" spans="5:5">
      <c r="E95268" s="15"/>
    </row>
    <row r="95269" spans="5:5">
      <c r="E95269" s="15"/>
    </row>
    <row r="95270" spans="5:5">
      <c r="E95270" s="15"/>
    </row>
    <row r="95271" spans="5:5">
      <c r="E95271" s="15"/>
    </row>
    <row r="95272" spans="5:5">
      <c r="E95272" s="15"/>
    </row>
    <row r="95273" spans="5:5">
      <c r="E95273" s="15"/>
    </row>
    <row r="95274" spans="5:5">
      <c r="E95274" s="15"/>
    </row>
    <row r="95275" spans="5:5">
      <c r="E95275" s="15"/>
    </row>
    <row r="95276" spans="5:5">
      <c r="E95276" s="15"/>
    </row>
    <row r="95277" spans="5:5">
      <c r="E95277" s="15"/>
    </row>
    <row r="95278" spans="5:5">
      <c r="E95278" s="15"/>
    </row>
    <row r="95279" spans="5:5">
      <c r="E95279" s="15"/>
    </row>
    <row r="95280" spans="5:5">
      <c r="E95280" s="15"/>
    </row>
    <row r="95281" spans="5:5">
      <c r="E95281" s="15"/>
    </row>
    <row r="95282" spans="5:5">
      <c r="E95282" s="15"/>
    </row>
    <row r="95283" spans="5:5">
      <c r="E95283" s="15"/>
    </row>
    <row r="95284" spans="5:5">
      <c r="E95284" s="15"/>
    </row>
    <row r="95285" spans="5:5">
      <c r="E95285" s="15"/>
    </row>
    <row r="95286" spans="5:5">
      <c r="E95286" s="15"/>
    </row>
    <row r="95287" spans="5:5">
      <c r="E95287" s="15"/>
    </row>
    <row r="95288" spans="5:5">
      <c r="E95288" s="15"/>
    </row>
    <row r="95289" spans="5:5">
      <c r="E95289" s="15"/>
    </row>
    <row r="95290" spans="5:5">
      <c r="E95290" s="15"/>
    </row>
    <row r="95291" spans="5:5">
      <c r="E95291" s="15"/>
    </row>
    <row r="95292" spans="5:5">
      <c r="E95292" s="15"/>
    </row>
    <row r="95293" spans="5:5">
      <c r="E95293" s="15"/>
    </row>
    <row r="95294" spans="5:5">
      <c r="E95294" s="15"/>
    </row>
    <row r="95295" spans="5:5">
      <c r="E95295" s="15"/>
    </row>
    <row r="95296" spans="5:5">
      <c r="E95296" s="15"/>
    </row>
    <row r="95297" spans="5:5">
      <c r="E95297" s="15"/>
    </row>
    <row r="95298" spans="5:5">
      <c r="E95298" s="15"/>
    </row>
    <row r="95299" spans="5:5">
      <c r="E95299" s="15"/>
    </row>
    <row r="95300" spans="5:5">
      <c r="E95300" s="15"/>
    </row>
    <row r="95301" spans="5:5">
      <c r="E95301" s="15"/>
    </row>
    <row r="95302" spans="5:5">
      <c r="E95302" s="15"/>
    </row>
    <row r="95303" spans="5:5">
      <c r="E95303" s="15"/>
    </row>
    <row r="95304" spans="5:5">
      <c r="E95304" s="15"/>
    </row>
    <row r="95305" spans="5:5">
      <c r="E95305" s="15"/>
    </row>
    <row r="95306" spans="5:5">
      <c r="E95306" s="15"/>
    </row>
    <row r="95307" spans="5:5">
      <c r="E95307" s="15"/>
    </row>
    <row r="95308" spans="5:5">
      <c r="E95308" s="15"/>
    </row>
    <row r="95309" spans="5:5">
      <c r="E95309" s="15"/>
    </row>
    <row r="95310" spans="5:5">
      <c r="E95310" s="15"/>
    </row>
    <row r="95311" spans="5:5">
      <c r="E95311" s="15"/>
    </row>
    <row r="95312" spans="5:5">
      <c r="E95312" s="15"/>
    </row>
    <row r="95313" spans="5:5">
      <c r="E95313" s="15"/>
    </row>
    <row r="95314" spans="5:5">
      <c r="E95314" s="15"/>
    </row>
    <row r="95315" spans="5:5">
      <c r="E95315" s="15"/>
    </row>
    <row r="95316" spans="5:5">
      <c r="E95316" s="15"/>
    </row>
    <row r="95317" spans="5:5">
      <c r="E95317" s="15"/>
    </row>
    <row r="95318" spans="5:5">
      <c r="E95318" s="15"/>
    </row>
    <row r="95319" spans="5:5">
      <c r="E95319" s="15"/>
    </row>
    <row r="95320" spans="5:5">
      <c r="E95320" s="15"/>
    </row>
    <row r="95321" spans="5:5">
      <c r="E95321" s="15"/>
    </row>
    <row r="95322" spans="5:5">
      <c r="E95322" s="15"/>
    </row>
    <row r="95323" spans="5:5">
      <c r="E95323" s="15"/>
    </row>
    <row r="95324" spans="5:5">
      <c r="E95324" s="15"/>
    </row>
    <row r="95325" spans="5:5">
      <c r="E95325" s="15"/>
    </row>
    <row r="95326" spans="5:5">
      <c r="E95326" s="15"/>
    </row>
    <row r="95327" spans="5:5">
      <c r="E95327" s="15"/>
    </row>
    <row r="95328" spans="5:5">
      <c r="E95328" s="15"/>
    </row>
    <row r="95329" spans="5:5">
      <c r="E95329" s="15"/>
    </row>
    <row r="95330" spans="5:5">
      <c r="E95330" s="15"/>
    </row>
    <row r="95331" spans="5:5">
      <c r="E95331" s="15"/>
    </row>
    <row r="95332" spans="5:5">
      <c r="E95332" s="15"/>
    </row>
    <row r="95333" spans="5:5">
      <c r="E95333" s="15"/>
    </row>
    <row r="95334" spans="5:5">
      <c r="E95334" s="15"/>
    </row>
    <row r="95335" spans="5:5">
      <c r="E95335" s="15"/>
    </row>
    <row r="95336" spans="5:5">
      <c r="E95336" s="15"/>
    </row>
    <row r="95337" spans="5:5">
      <c r="E95337" s="15"/>
    </row>
    <row r="95338" spans="5:5">
      <c r="E95338" s="15"/>
    </row>
    <row r="95339" spans="5:5">
      <c r="E95339" s="15"/>
    </row>
    <row r="95340" spans="5:5">
      <c r="E95340" s="15"/>
    </row>
    <row r="95341" spans="5:5">
      <c r="E95341" s="15"/>
    </row>
    <row r="95342" spans="5:5">
      <c r="E95342" s="15"/>
    </row>
    <row r="95343" spans="5:5">
      <c r="E95343" s="15"/>
    </row>
    <row r="95344" spans="5:5">
      <c r="E95344" s="15"/>
    </row>
    <row r="95345" spans="5:5">
      <c r="E95345" s="15"/>
    </row>
    <row r="95346" spans="5:5">
      <c r="E95346" s="15"/>
    </row>
    <row r="95347" spans="5:5">
      <c r="E95347" s="15"/>
    </row>
    <row r="95348" spans="5:5">
      <c r="E95348" s="15"/>
    </row>
    <row r="95349" spans="5:5">
      <c r="E95349" s="15"/>
    </row>
    <row r="95350" spans="5:5">
      <c r="E95350" s="15"/>
    </row>
    <row r="95351" spans="5:5">
      <c r="E95351" s="15"/>
    </row>
    <row r="95352" spans="5:5">
      <c r="E95352" s="15"/>
    </row>
    <row r="95353" spans="5:5">
      <c r="E95353" s="15"/>
    </row>
    <row r="95354" spans="5:5">
      <c r="E95354" s="15"/>
    </row>
    <row r="95355" spans="5:5">
      <c r="E95355" s="15"/>
    </row>
    <row r="95356" spans="5:5">
      <c r="E95356" s="15"/>
    </row>
    <row r="95357" spans="5:5">
      <c r="E95357" s="15"/>
    </row>
    <row r="95358" spans="5:5">
      <c r="E95358" s="15"/>
    </row>
    <row r="95359" spans="5:5">
      <c r="E95359" s="15"/>
    </row>
    <row r="95360" spans="5:5">
      <c r="E95360" s="15"/>
    </row>
    <row r="95361" spans="5:5">
      <c r="E95361" s="15"/>
    </row>
    <row r="95362" spans="5:5">
      <c r="E95362" s="15"/>
    </row>
    <row r="95363" spans="5:5">
      <c r="E95363" s="15"/>
    </row>
    <row r="95364" spans="5:5">
      <c r="E95364" s="15"/>
    </row>
    <row r="95365" spans="5:5">
      <c r="E95365" s="15"/>
    </row>
    <row r="95366" spans="5:5">
      <c r="E95366" s="15"/>
    </row>
    <row r="95367" spans="5:5">
      <c r="E95367" s="15"/>
    </row>
    <row r="95368" spans="5:5">
      <c r="E95368" s="15"/>
    </row>
    <row r="95369" spans="5:5">
      <c r="E95369" s="15"/>
    </row>
    <row r="95370" spans="5:5">
      <c r="E95370" s="15"/>
    </row>
    <row r="95371" spans="5:5">
      <c r="E95371" s="15"/>
    </row>
    <row r="95372" spans="5:5">
      <c r="E95372" s="15"/>
    </row>
    <row r="95373" spans="5:5">
      <c r="E95373" s="15"/>
    </row>
    <row r="95374" spans="5:5">
      <c r="E95374" s="15"/>
    </row>
    <row r="95375" spans="5:5">
      <c r="E95375" s="15"/>
    </row>
    <row r="95376" spans="5:5">
      <c r="E95376" s="15"/>
    </row>
    <row r="95377" spans="5:5">
      <c r="E95377" s="15"/>
    </row>
    <row r="95378" spans="5:5">
      <c r="E95378" s="15"/>
    </row>
    <row r="95379" spans="5:5">
      <c r="E95379" s="15"/>
    </row>
    <row r="95380" spans="5:5">
      <c r="E95380" s="15"/>
    </row>
    <row r="95381" spans="5:5">
      <c r="E95381" s="15"/>
    </row>
    <row r="95382" spans="5:5">
      <c r="E95382" s="15"/>
    </row>
    <row r="95383" spans="5:5">
      <c r="E95383" s="15"/>
    </row>
    <row r="95384" spans="5:5">
      <c r="E95384" s="15"/>
    </row>
    <row r="95385" spans="5:5">
      <c r="E95385" s="15"/>
    </row>
    <row r="95386" spans="5:5">
      <c r="E95386" s="15"/>
    </row>
    <row r="95387" spans="5:5">
      <c r="E95387" s="15"/>
    </row>
    <row r="95388" spans="5:5">
      <c r="E95388" s="15"/>
    </row>
    <row r="95389" spans="5:5">
      <c r="E95389" s="15"/>
    </row>
    <row r="95390" spans="5:5">
      <c r="E95390" s="15"/>
    </row>
    <row r="95391" spans="5:5">
      <c r="E95391" s="15"/>
    </row>
    <row r="95392" spans="5:5">
      <c r="E95392" s="15"/>
    </row>
    <row r="95393" spans="5:5">
      <c r="E95393" s="15"/>
    </row>
    <row r="95394" spans="5:5">
      <c r="E95394" s="15"/>
    </row>
    <row r="95395" spans="5:5">
      <c r="E95395" s="15"/>
    </row>
    <row r="95396" spans="5:5">
      <c r="E95396" s="15"/>
    </row>
    <row r="95397" spans="5:5">
      <c r="E95397" s="15"/>
    </row>
    <row r="95398" spans="5:5">
      <c r="E95398" s="15"/>
    </row>
    <row r="95399" spans="5:5">
      <c r="E95399" s="15"/>
    </row>
    <row r="95400" spans="5:5">
      <c r="E95400" s="15"/>
    </row>
    <row r="95401" spans="5:5">
      <c r="E95401" s="15"/>
    </row>
    <row r="95402" spans="5:5">
      <c r="E95402" s="15"/>
    </row>
    <row r="95403" spans="5:5">
      <c r="E95403" s="15"/>
    </row>
    <row r="95404" spans="5:5">
      <c r="E95404" s="15"/>
    </row>
    <row r="95405" spans="5:5">
      <c r="E95405" s="15"/>
    </row>
    <row r="95406" spans="5:5">
      <c r="E95406" s="15"/>
    </row>
    <row r="95407" spans="5:5">
      <c r="E95407" s="15"/>
    </row>
    <row r="95408" spans="5:5">
      <c r="E95408" s="15"/>
    </row>
    <row r="95409" spans="5:5">
      <c r="E95409" s="15"/>
    </row>
    <row r="95410" spans="5:5">
      <c r="E95410" s="15"/>
    </row>
    <row r="95411" spans="5:5">
      <c r="E95411" s="15"/>
    </row>
    <row r="95412" spans="5:5">
      <c r="E95412" s="15"/>
    </row>
    <row r="95413" spans="5:5">
      <c r="E95413" s="15"/>
    </row>
    <row r="95414" spans="5:5">
      <c r="E95414" s="15"/>
    </row>
    <row r="95415" spans="5:5">
      <c r="E95415" s="15"/>
    </row>
    <row r="95416" spans="5:5">
      <c r="E95416" s="15"/>
    </row>
    <row r="95417" spans="5:5">
      <c r="E95417" s="15"/>
    </row>
    <row r="95418" spans="5:5">
      <c r="E95418" s="15"/>
    </row>
    <row r="95419" spans="5:5">
      <c r="E95419" s="15"/>
    </row>
    <row r="95420" spans="5:5">
      <c r="E95420" s="15"/>
    </row>
    <row r="95421" spans="5:5">
      <c r="E95421" s="15"/>
    </row>
    <row r="95422" spans="5:5">
      <c r="E95422" s="15"/>
    </row>
    <row r="95423" spans="5:5">
      <c r="E95423" s="15"/>
    </row>
    <row r="95424" spans="5:5">
      <c r="E95424" s="15"/>
    </row>
    <row r="95425" spans="5:5">
      <c r="E95425" s="15"/>
    </row>
    <row r="95426" spans="5:5">
      <c r="E95426" s="15"/>
    </row>
    <row r="95427" spans="5:5">
      <c r="E95427" s="15"/>
    </row>
    <row r="95428" spans="5:5">
      <c r="E95428" s="15"/>
    </row>
    <row r="95429" spans="5:5">
      <c r="E95429" s="15"/>
    </row>
    <row r="95430" spans="5:5">
      <c r="E95430" s="15"/>
    </row>
    <row r="95431" spans="5:5">
      <c r="E95431" s="15"/>
    </row>
    <row r="95432" spans="5:5">
      <c r="E95432" s="15"/>
    </row>
    <row r="95433" spans="5:5">
      <c r="E95433" s="15"/>
    </row>
    <row r="95434" spans="5:5">
      <c r="E95434" s="15"/>
    </row>
    <row r="95435" spans="5:5">
      <c r="E95435" s="15"/>
    </row>
    <row r="95436" spans="5:5">
      <c r="E95436" s="15"/>
    </row>
    <row r="95437" spans="5:5">
      <c r="E95437" s="15"/>
    </row>
    <row r="95438" spans="5:5">
      <c r="E95438" s="15"/>
    </row>
    <row r="95439" spans="5:5">
      <c r="E95439" s="15"/>
    </row>
    <row r="95440" spans="5:5">
      <c r="E95440" s="15"/>
    </row>
    <row r="95441" spans="5:5">
      <c r="E95441" s="15"/>
    </row>
    <row r="95442" spans="5:5">
      <c r="E95442" s="15"/>
    </row>
    <row r="95443" spans="5:5">
      <c r="E95443" s="15"/>
    </row>
    <row r="95444" spans="5:5">
      <c r="E95444" s="15"/>
    </row>
    <row r="95445" spans="5:5">
      <c r="E95445" s="15"/>
    </row>
    <row r="95446" spans="5:5">
      <c r="E95446" s="15"/>
    </row>
    <row r="95447" spans="5:5">
      <c r="E95447" s="15"/>
    </row>
    <row r="95448" spans="5:5">
      <c r="E95448" s="15"/>
    </row>
    <row r="95449" spans="5:5">
      <c r="E95449" s="15"/>
    </row>
    <row r="95450" spans="5:5">
      <c r="E95450" s="15"/>
    </row>
    <row r="95451" spans="5:5">
      <c r="E95451" s="15"/>
    </row>
    <row r="95452" spans="5:5">
      <c r="E95452" s="15"/>
    </row>
    <row r="95453" spans="5:5">
      <c r="E95453" s="15"/>
    </row>
    <row r="95454" spans="5:5">
      <c r="E95454" s="15"/>
    </row>
    <row r="95455" spans="5:5">
      <c r="E95455" s="15"/>
    </row>
    <row r="95456" spans="5:5">
      <c r="E95456" s="15"/>
    </row>
    <row r="95457" spans="5:5">
      <c r="E95457" s="15"/>
    </row>
    <row r="95458" spans="5:5">
      <c r="E95458" s="15"/>
    </row>
    <row r="95459" spans="5:5">
      <c r="E95459" s="15"/>
    </row>
    <row r="95460" spans="5:5">
      <c r="E95460" s="15"/>
    </row>
    <row r="95461" spans="5:5">
      <c r="E95461" s="15"/>
    </row>
    <row r="95462" spans="5:5">
      <c r="E95462" s="15"/>
    </row>
    <row r="95463" spans="5:5">
      <c r="E95463" s="15"/>
    </row>
    <row r="95464" spans="5:5">
      <c r="E95464" s="15"/>
    </row>
    <row r="95465" spans="5:5">
      <c r="E95465" s="15"/>
    </row>
    <row r="95466" spans="5:5">
      <c r="E95466" s="15"/>
    </row>
    <row r="95467" spans="5:5">
      <c r="E95467" s="15"/>
    </row>
    <row r="95468" spans="5:5">
      <c r="E95468" s="15"/>
    </row>
    <row r="95469" spans="5:5">
      <c r="E95469" s="15"/>
    </row>
    <row r="95470" spans="5:5">
      <c r="E95470" s="15"/>
    </row>
    <row r="95471" spans="5:5">
      <c r="E95471" s="15"/>
    </row>
    <row r="95472" spans="5:5">
      <c r="E95472" s="15"/>
    </row>
    <row r="95473" spans="5:5">
      <c r="E95473" s="15"/>
    </row>
    <row r="95474" spans="5:5">
      <c r="E95474" s="15"/>
    </row>
    <row r="95475" spans="5:5">
      <c r="E95475" s="15"/>
    </row>
    <row r="95476" spans="5:5">
      <c r="E95476" s="15"/>
    </row>
    <row r="95477" spans="5:5">
      <c r="E95477" s="15"/>
    </row>
    <row r="95478" spans="5:5">
      <c r="E95478" s="15"/>
    </row>
    <row r="95479" spans="5:5">
      <c r="E95479" s="15"/>
    </row>
    <row r="95480" spans="5:5">
      <c r="E95480" s="15"/>
    </row>
    <row r="95481" spans="5:5">
      <c r="E95481" s="15"/>
    </row>
    <row r="95482" spans="5:5">
      <c r="E95482" s="15"/>
    </row>
    <row r="95483" spans="5:5">
      <c r="E95483" s="15"/>
    </row>
    <row r="95484" spans="5:5">
      <c r="E95484" s="15"/>
    </row>
    <row r="95485" spans="5:5">
      <c r="E95485" s="15"/>
    </row>
    <row r="95486" spans="5:5">
      <c r="E95486" s="15"/>
    </row>
    <row r="95487" spans="5:5">
      <c r="E95487" s="15"/>
    </row>
    <row r="95488" spans="5:5">
      <c r="E95488" s="15"/>
    </row>
    <row r="95489" spans="5:5">
      <c r="E95489" s="15"/>
    </row>
    <row r="95490" spans="5:5">
      <c r="E95490" s="15"/>
    </row>
    <row r="95491" spans="5:5">
      <c r="E95491" s="15"/>
    </row>
    <row r="95492" spans="5:5">
      <c r="E95492" s="15"/>
    </row>
    <row r="95493" spans="5:5">
      <c r="E95493" s="15"/>
    </row>
    <row r="95494" spans="5:5">
      <c r="E95494" s="15"/>
    </row>
    <row r="95495" spans="5:5">
      <c r="E95495" s="15"/>
    </row>
    <row r="95496" spans="5:5">
      <c r="E95496" s="15"/>
    </row>
    <row r="95497" spans="5:5">
      <c r="E95497" s="15"/>
    </row>
    <row r="95498" spans="5:5">
      <c r="E95498" s="15"/>
    </row>
    <row r="95499" spans="5:5">
      <c r="E95499" s="15"/>
    </row>
    <row r="95500" spans="5:5">
      <c r="E95500" s="15"/>
    </row>
    <row r="95501" spans="5:5">
      <c r="E95501" s="15"/>
    </row>
    <row r="95502" spans="5:5">
      <c r="E95502" s="15"/>
    </row>
    <row r="95503" spans="5:5">
      <c r="E95503" s="15"/>
    </row>
    <row r="95504" spans="5:5">
      <c r="E95504" s="15"/>
    </row>
    <row r="95505" spans="5:5">
      <c r="E95505" s="15"/>
    </row>
    <row r="95506" spans="5:5">
      <c r="E95506" s="15"/>
    </row>
    <row r="95507" spans="5:5">
      <c r="E95507" s="15"/>
    </row>
    <row r="95508" spans="5:5">
      <c r="E95508" s="15"/>
    </row>
    <row r="95509" spans="5:5">
      <c r="E95509" s="15"/>
    </row>
    <row r="95510" spans="5:5">
      <c r="E95510" s="15"/>
    </row>
    <row r="95511" spans="5:5">
      <c r="E95511" s="15"/>
    </row>
    <row r="95512" spans="5:5">
      <c r="E95512" s="15"/>
    </row>
    <row r="95513" spans="5:5">
      <c r="E95513" s="15"/>
    </row>
    <row r="95514" spans="5:5">
      <c r="E95514" s="15"/>
    </row>
    <row r="95515" spans="5:5">
      <c r="E95515" s="15"/>
    </row>
    <row r="95516" spans="5:5">
      <c r="E95516" s="15"/>
    </row>
    <row r="95517" spans="5:5">
      <c r="E95517" s="15"/>
    </row>
    <row r="95518" spans="5:5">
      <c r="E95518" s="15"/>
    </row>
    <row r="95519" spans="5:5">
      <c r="E95519" s="15"/>
    </row>
    <row r="95520" spans="5:5">
      <c r="E95520" s="15"/>
    </row>
    <row r="95521" spans="5:5">
      <c r="E95521" s="15"/>
    </row>
    <row r="95522" spans="5:5">
      <c r="E95522" s="15"/>
    </row>
    <row r="95523" spans="5:5">
      <c r="E95523" s="15"/>
    </row>
    <row r="95524" spans="5:5">
      <c r="E95524" s="15"/>
    </row>
    <row r="95525" spans="5:5">
      <c r="E95525" s="15"/>
    </row>
    <row r="95526" spans="5:5">
      <c r="E95526" s="15"/>
    </row>
    <row r="95527" spans="5:5">
      <c r="E95527" s="15"/>
    </row>
    <row r="95528" spans="5:5">
      <c r="E95528" s="15"/>
    </row>
    <row r="95529" spans="5:5">
      <c r="E95529" s="15"/>
    </row>
    <row r="95530" spans="5:5">
      <c r="E95530" s="15"/>
    </row>
    <row r="95531" spans="5:5">
      <c r="E95531" s="15"/>
    </row>
    <row r="95532" spans="5:5">
      <c r="E95532" s="15"/>
    </row>
    <row r="95533" spans="5:5">
      <c r="E95533" s="15"/>
    </row>
    <row r="95534" spans="5:5">
      <c r="E95534" s="15"/>
    </row>
    <row r="95535" spans="5:5">
      <c r="E95535" s="15"/>
    </row>
    <row r="95536" spans="5:5">
      <c r="E95536" s="15"/>
    </row>
    <row r="95537" spans="5:5">
      <c r="E95537" s="15"/>
    </row>
    <row r="95538" spans="5:5">
      <c r="E95538" s="15"/>
    </row>
    <row r="95539" spans="5:5">
      <c r="E95539" s="15"/>
    </row>
    <row r="95540" spans="5:5">
      <c r="E95540" s="15"/>
    </row>
    <row r="95541" spans="5:5">
      <c r="E95541" s="15"/>
    </row>
    <row r="95542" spans="5:5">
      <c r="E95542" s="15"/>
    </row>
    <row r="95543" spans="5:5">
      <c r="E95543" s="15"/>
    </row>
    <row r="95544" spans="5:5">
      <c r="E95544" s="15"/>
    </row>
    <row r="95545" spans="5:5">
      <c r="E95545" s="15"/>
    </row>
    <row r="95546" spans="5:5">
      <c r="E95546" s="15"/>
    </row>
    <row r="95547" spans="5:5">
      <c r="E95547" s="15"/>
    </row>
    <row r="95548" spans="5:5">
      <c r="E95548" s="15"/>
    </row>
    <row r="95549" spans="5:5">
      <c r="E95549" s="15"/>
    </row>
    <row r="95550" spans="5:5">
      <c r="E95550" s="15"/>
    </row>
    <row r="95551" spans="5:5">
      <c r="E95551" s="15"/>
    </row>
    <row r="95552" spans="5:5">
      <c r="E95552" s="15"/>
    </row>
    <row r="95553" spans="5:5">
      <c r="E95553" s="15"/>
    </row>
    <row r="95554" spans="5:5">
      <c r="E95554" s="15"/>
    </row>
    <row r="95555" spans="5:5">
      <c r="E95555" s="15"/>
    </row>
    <row r="95556" spans="5:5">
      <c r="E95556" s="15"/>
    </row>
    <row r="95557" spans="5:5">
      <c r="E95557" s="15"/>
    </row>
    <row r="95558" spans="5:5">
      <c r="E95558" s="15"/>
    </row>
    <row r="95559" spans="5:5">
      <c r="E95559" s="15"/>
    </row>
    <row r="95560" spans="5:5">
      <c r="E95560" s="15"/>
    </row>
    <row r="95561" spans="5:5">
      <c r="E95561" s="15"/>
    </row>
    <row r="95562" spans="5:5">
      <c r="E95562" s="15"/>
    </row>
    <row r="95563" spans="5:5">
      <c r="E95563" s="15"/>
    </row>
    <row r="95564" spans="5:5">
      <c r="E95564" s="15"/>
    </row>
    <row r="95565" spans="5:5">
      <c r="E95565" s="15"/>
    </row>
    <row r="95566" spans="5:5">
      <c r="E95566" s="15"/>
    </row>
    <row r="95567" spans="5:5">
      <c r="E95567" s="15"/>
    </row>
    <row r="95568" spans="5:5">
      <c r="E95568" s="15"/>
    </row>
    <row r="95569" spans="5:5">
      <c r="E95569" s="15"/>
    </row>
    <row r="95570" spans="5:5">
      <c r="E95570" s="15"/>
    </row>
    <row r="95571" spans="5:5">
      <c r="E95571" s="15"/>
    </row>
    <row r="95572" spans="5:5">
      <c r="E95572" s="15"/>
    </row>
    <row r="95573" spans="5:5">
      <c r="E95573" s="15"/>
    </row>
    <row r="95574" spans="5:5">
      <c r="E95574" s="15"/>
    </row>
    <row r="95575" spans="5:5">
      <c r="E95575" s="15"/>
    </row>
    <row r="95576" spans="5:5">
      <c r="E95576" s="15"/>
    </row>
    <row r="95577" spans="5:5">
      <c r="E95577" s="15"/>
    </row>
    <row r="95578" spans="5:5">
      <c r="E95578" s="15"/>
    </row>
    <row r="95579" spans="5:5">
      <c r="E95579" s="15"/>
    </row>
    <row r="95580" spans="5:5">
      <c r="E95580" s="15"/>
    </row>
    <row r="95581" spans="5:5">
      <c r="E95581" s="15"/>
    </row>
    <row r="95582" spans="5:5">
      <c r="E95582" s="15"/>
    </row>
    <row r="95583" spans="5:5">
      <c r="E95583" s="15"/>
    </row>
    <row r="95584" spans="5:5">
      <c r="E95584" s="15"/>
    </row>
    <row r="95585" spans="5:5">
      <c r="E95585" s="15"/>
    </row>
    <row r="95586" spans="5:5">
      <c r="E95586" s="15"/>
    </row>
    <row r="95587" spans="5:5">
      <c r="E95587" s="15"/>
    </row>
    <row r="95588" spans="5:5">
      <c r="E95588" s="15"/>
    </row>
    <row r="95589" spans="5:5">
      <c r="E95589" s="15"/>
    </row>
    <row r="95590" spans="5:5">
      <c r="E95590" s="15"/>
    </row>
    <row r="95591" spans="5:5">
      <c r="E95591" s="15"/>
    </row>
    <row r="95592" spans="5:5">
      <c r="E95592" s="15"/>
    </row>
    <row r="95593" spans="5:5">
      <c r="E95593" s="15"/>
    </row>
    <row r="95594" spans="5:5">
      <c r="E95594" s="15"/>
    </row>
    <row r="95595" spans="5:5">
      <c r="E95595" s="15"/>
    </row>
    <row r="95596" spans="5:5">
      <c r="E95596" s="15"/>
    </row>
    <row r="95597" spans="5:5">
      <c r="E95597" s="15"/>
    </row>
    <row r="95598" spans="5:5">
      <c r="E95598" s="15"/>
    </row>
    <row r="95599" spans="5:5">
      <c r="E95599" s="15"/>
    </row>
    <row r="95600" spans="5:5">
      <c r="E95600" s="15"/>
    </row>
    <row r="95601" spans="5:5">
      <c r="E95601" s="15"/>
    </row>
    <row r="95602" spans="5:5">
      <c r="E95602" s="15"/>
    </row>
    <row r="95603" spans="5:5">
      <c r="E95603" s="15"/>
    </row>
    <row r="95604" spans="5:5">
      <c r="E95604" s="15"/>
    </row>
    <row r="95605" spans="5:5">
      <c r="E95605" s="15"/>
    </row>
    <row r="95606" spans="5:5">
      <c r="E95606" s="15"/>
    </row>
    <row r="95607" spans="5:5">
      <c r="E95607" s="15"/>
    </row>
    <row r="95608" spans="5:5">
      <c r="E95608" s="15"/>
    </row>
    <row r="95609" spans="5:5">
      <c r="E95609" s="15"/>
    </row>
    <row r="95610" spans="5:5">
      <c r="E95610" s="15"/>
    </row>
    <row r="95611" spans="5:5">
      <c r="E95611" s="15"/>
    </row>
    <row r="95612" spans="5:5">
      <c r="E95612" s="15"/>
    </row>
    <row r="95613" spans="5:5">
      <c r="E95613" s="15"/>
    </row>
    <row r="95614" spans="5:5">
      <c r="E95614" s="15"/>
    </row>
    <row r="95615" spans="5:5">
      <c r="E95615" s="15"/>
    </row>
    <row r="95616" spans="5:5">
      <c r="E95616" s="15"/>
    </row>
    <row r="95617" spans="5:5">
      <c r="E95617" s="15"/>
    </row>
    <row r="95618" spans="5:5">
      <c r="E95618" s="15"/>
    </row>
    <row r="95619" spans="5:5">
      <c r="E95619" s="15"/>
    </row>
    <row r="95620" spans="5:5">
      <c r="E95620" s="15"/>
    </row>
    <row r="95621" spans="5:5">
      <c r="E95621" s="15"/>
    </row>
    <row r="95622" spans="5:5">
      <c r="E95622" s="15"/>
    </row>
    <row r="95623" spans="5:5">
      <c r="E95623" s="15"/>
    </row>
    <row r="95624" spans="5:5">
      <c r="E95624" s="15"/>
    </row>
    <row r="95625" spans="5:5">
      <c r="E95625" s="15"/>
    </row>
    <row r="95626" spans="5:5">
      <c r="E95626" s="15"/>
    </row>
    <row r="95627" spans="5:5">
      <c r="E95627" s="15"/>
    </row>
    <row r="95628" spans="5:5">
      <c r="E95628" s="15"/>
    </row>
    <row r="95629" spans="5:5">
      <c r="E95629" s="15"/>
    </row>
    <row r="95630" spans="5:5">
      <c r="E95630" s="15"/>
    </row>
    <row r="95631" spans="5:5">
      <c r="E95631" s="15"/>
    </row>
    <row r="95632" spans="5:5">
      <c r="E95632" s="15"/>
    </row>
    <row r="95633" spans="5:5">
      <c r="E95633" s="15"/>
    </row>
    <row r="95634" spans="5:5">
      <c r="E95634" s="15"/>
    </row>
    <row r="95635" spans="5:5">
      <c r="E95635" s="15"/>
    </row>
    <row r="95636" spans="5:5">
      <c r="E95636" s="15"/>
    </row>
    <row r="95637" spans="5:5">
      <c r="E95637" s="15"/>
    </row>
    <row r="95638" spans="5:5">
      <c r="E95638" s="15"/>
    </row>
    <row r="95639" spans="5:5">
      <c r="E95639" s="15"/>
    </row>
    <row r="95640" spans="5:5">
      <c r="E95640" s="15"/>
    </row>
    <row r="95641" spans="5:5">
      <c r="E95641" s="15"/>
    </row>
    <row r="95642" spans="5:5">
      <c r="E95642" s="15"/>
    </row>
    <row r="95643" spans="5:5">
      <c r="E95643" s="15"/>
    </row>
    <row r="95644" spans="5:5">
      <c r="E95644" s="15"/>
    </row>
    <row r="95645" spans="5:5">
      <c r="E95645" s="15"/>
    </row>
    <row r="95646" spans="5:5">
      <c r="E95646" s="15"/>
    </row>
    <row r="95647" spans="5:5">
      <c r="E95647" s="15"/>
    </row>
    <row r="95648" spans="5:5">
      <c r="E95648" s="15"/>
    </row>
    <row r="95649" spans="5:5">
      <c r="E95649" s="15"/>
    </row>
    <row r="95650" spans="5:5">
      <c r="E95650" s="15"/>
    </row>
    <row r="95651" spans="5:5">
      <c r="E95651" s="15"/>
    </row>
    <row r="95652" spans="5:5">
      <c r="E95652" s="15"/>
    </row>
    <row r="95653" spans="5:5">
      <c r="E95653" s="15"/>
    </row>
    <row r="95654" spans="5:5">
      <c r="E95654" s="15"/>
    </row>
    <row r="95655" spans="5:5">
      <c r="E95655" s="15"/>
    </row>
    <row r="95656" spans="5:5">
      <c r="E95656" s="15"/>
    </row>
    <row r="95657" spans="5:5">
      <c r="E95657" s="15"/>
    </row>
    <row r="95658" spans="5:5">
      <c r="E95658" s="15"/>
    </row>
    <row r="95659" spans="5:5">
      <c r="E95659" s="15"/>
    </row>
    <row r="95660" spans="5:5">
      <c r="E95660" s="15"/>
    </row>
    <row r="95661" spans="5:5">
      <c r="E95661" s="15"/>
    </row>
    <row r="95662" spans="5:5">
      <c r="E95662" s="15"/>
    </row>
    <row r="95663" spans="5:5">
      <c r="E95663" s="15"/>
    </row>
    <row r="95664" spans="5:5">
      <c r="E95664" s="15"/>
    </row>
    <row r="95665" spans="5:5">
      <c r="E95665" s="15"/>
    </row>
    <row r="95666" spans="5:5">
      <c r="E95666" s="15"/>
    </row>
    <row r="95667" spans="5:5">
      <c r="E95667" s="15"/>
    </row>
    <row r="95668" spans="5:5">
      <c r="E95668" s="15"/>
    </row>
    <row r="95669" spans="5:5">
      <c r="E95669" s="15"/>
    </row>
    <row r="95670" spans="5:5">
      <c r="E95670" s="15"/>
    </row>
    <row r="95671" spans="5:5">
      <c r="E95671" s="15"/>
    </row>
    <row r="95672" spans="5:5">
      <c r="E95672" s="15"/>
    </row>
    <row r="95673" spans="5:5">
      <c r="E95673" s="15"/>
    </row>
    <row r="95674" spans="5:5">
      <c r="E95674" s="15"/>
    </row>
    <row r="95675" spans="5:5">
      <c r="E95675" s="15"/>
    </row>
    <row r="95676" spans="5:5">
      <c r="E95676" s="15"/>
    </row>
    <row r="95677" spans="5:5">
      <c r="E95677" s="15"/>
    </row>
    <row r="95678" spans="5:5">
      <c r="E95678" s="15"/>
    </row>
    <row r="95679" spans="5:5">
      <c r="E95679" s="15"/>
    </row>
    <row r="95680" spans="5:5">
      <c r="E95680" s="15"/>
    </row>
    <row r="95681" spans="5:5">
      <c r="E95681" s="15"/>
    </row>
    <row r="95682" spans="5:5">
      <c r="E95682" s="15"/>
    </row>
    <row r="95683" spans="5:5">
      <c r="E95683" s="15"/>
    </row>
    <row r="95684" spans="5:5">
      <c r="E95684" s="15"/>
    </row>
    <row r="95685" spans="5:5">
      <c r="E95685" s="15"/>
    </row>
    <row r="95686" spans="5:5">
      <c r="E95686" s="15"/>
    </row>
    <row r="95687" spans="5:5">
      <c r="E95687" s="15"/>
    </row>
    <row r="95688" spans="5:5">
      <c r="E95688" s="15"/>
    </row>
    <row r="95689" spans="5:5">
      <c r="E95689" s="15"/>
    </row>
    <row r="95690" spans="5:5">
      <c r="E95690" s="15"/>
    </row>
    <row r="95691" spans="5:5">
      <c r="E95691" s="15"/>
    </row>
    <row r="95692" spans="5:5">
      <c r="E95692" s="15"/>
    </row>
    <row r="95693" spans="5:5">
      <c r="E95693" s="15"/>
    </row>
    <row r="95694" spans="5:5">
      <c r="E95694" s="15"/>
    </row>
    <row r="95695" spans="5:5">
      <c r="E95695" s="15"/>
    </row>
    <row r="95696" spans="5:5">
      <c r="E95696" s="15"/>
    </row>
    <row r="95697" spans="5:5">
      <c r="E95697" s="15"/>
    </row>
    <row r="95698" spans="5:5">
      <c r="E95698" s="15"/>
    </row>
    <row r="95699" spans="5:5">
      <c r="E95699" s="15"/>
    </row>
    <row r="95700" spans="5:5">
      <c r="E95700" s="15"/>
    </row>
    <row r="95701" spans="5:5">
      <c r="E95701" s="15"/>
    </row>
    <row r="95702" spans="5:5">
      <c r="E95702" s="15"/>
    </row>
    <row r="95703" spans="5:5">
      <c r="E95703" s="15"/>
    </row>
    <row r="95704" spans="5:5">
      <c r="E95704" s="15"/>
    </row>
    <row r="95705" spans="5:5">
      <c r="E95705" s="15"/>
    </row>
    <row r="95706" spans="5:5">
      <c r="E95706" s="15"/>
    </row>
    <row r="95707" spans="5:5">
      <c r="E95707" s="15"/>
    </row>
    <row r="95708" spans="5:5">
      <c r="E95708" s="15"/>
    </row>
    <row r="95709" spans="5:5">
      <c r="E95709" s="15"/>
    </row>
    <row r="95710" spans="5:5">
      <c r="E95710" s="15"/>
    </row>
    <row r="95711" spans="5:5">
      <c r="E95711" s="15"/>
    </row>
    <row r="95712" spans="5:5">
      <c r="E95712" s="15"/>
    </row>
    <row r="95713" spans="5:5">
      <c r="E95713" s="15"/>
    </row>
    <row r="95714" spans="5:5">
      <c r="E95714" s="15"/>
    </row>
    <row r="95715" spans="5:5">
      <c r="E95715" s="15"/>
    </row>
    <row r="95716" spans="5:5">
      <c r="E95716" s="15"/>
    </row>
    <row r="95717" spans="5:5">
      <c r="E95717" s="15"/>
    </row>
    <row r="95718" spans="5:5">
      <c r="E95718" s="15"/>
    </row>
    <row r="95719" spans="5:5">
      <c r="E95719" s="15"/>
    </row>
    <row r="95720" spans="5:5">
      <c r="E95720" s="15"/>
    </row>
    <row r="95721" spans="5:5">
      <c r="E95721" s="15"/>
    </row>
    <row r="95722" spans="5:5">
      <c r="E95722" s="15"/>
    </row>
    <row r="95723" spans="5:5">
      <c r="E95723" s="15"/>
    </row>
    <row r="95724" spans="5:5">
      <c r="E95724" s="15"/>
    </row>
    <row r="95725" spans="5:5">
      <c r="E95725" s="15"/>
    </row>
    <row r="95726" spans="5:5">
      <c r="E95726" s="15"/>
    </row>
    <row r="95727" spans="5:5">
      <c r="E95727" s="15"/>
    </row>
    <row r="95728" spans="5:5">
      <c r="E95728" s="15"/>
    </row>
    <row r="95729" spans="5:5">
      <c r="E95729" s="15"/>
    </row>
    <row r="95730" spans="5:5">
      <c r="E95730" s="15"/>
    </row>
    <row r="95731" spans="5:5">
      <c r="E95731" s="15"/>
    </row>
    <row r="95732" spans="5:5">
      <c r="E95732" s="15"/>
    </row>
    <row r="95733" spans="5:5">
      <c r="E95733" s="15"/>
    </row>
    <row r="95734" spans="5:5">
      <c r="E95734" s="15"/>
    </row>
    <row r="95735" spans="5:5">
      <c r="E95735" s="15"/>
    </row>
    <row r="95736" spans="5:5">
      <c r="E95736" s="15"/>
    </row>
    <row r="95737" spans="5:5">
      <c r="E95737" s="15"/>
    </row>
    <row r="95738" spans="5:5">
      <c r="E95738" s="15"/>
    </row>
    <row r="95739" spans="5:5">
      <c r="E95739" s="15"/>
    </row>
    <row r="95740" spans="5:5">
      <c r="E95740" s="15"/>
    </row>
    <row r="95741" spans="5:5">
      <c r="E95741" s="15"/>
    </row>
    <row r="95742" spans="5:5">
      <c r="E95742" s="15"/>
    </row>
    <row r="95743" spans="5:5">
      <c r="E95743" s="15"/>
    </row>
    <row r="95744" spans="5:5">
      <c r="E95744" s="15"/>
    </row>
    <row r="95745" spans="5:5">
      <c r="E95745" s="15"/>
    </row>
    <row r="95746" spans="5:5">
      <c r="E95746" s="15"/>
    </row>
    <row r="95747" spans="5:5">
      <c r="E95747" s="15"/>
    </row>
    <row r="95748" spans="5:5">
      <c r="E95748" s="15"/>
    </row>
    <row r="95749" spans="5:5">
      <c r="E95749" s="15"/>
    </row>
    <row r="95750" spans="5:5">
      <c r="E95750" s="15"/>
    </row>
    <row r="95751" spans="5:5">
      <c r="E95751" s="15"/>
    </row>
    <row r="95752" spans="5:5">
      <c r="E95752" s="15"/>
    </row>
    <row r="95753" spans="5:5">
      <c r="E95753" s="15"/>
    </row>
    <row r="95754" spans="5:5">
      <c r="E95754" s="15"/>
    </row>
    <row r="95755" spans="5:5">
      <c r="E95755" s="15"/>
    </row>
    <row r="95756" spans="5:5">
      <c r="E95756" s="15"/>
    </row>
    <row r="95757" spans="5:5">
      <c r="E95757" s="15"/>
    </row>
    <row r="95758" spans="5:5">
      <c r="E95758" s="15"/>
    </row>
    <row r="95759" spans="5:5">
      <c r="E95759" s="15"/>
    </row>
    <row r="95760" spans="5:5">
      <c r="E95760" s="15"/>
    </row>
    <row r="95761" spans="5:5">
      <c r="E95761" s="15"/>
    </row>
    <row r="95762" spans="5:5">
      <c r="E95762" s="15"/>
    </row>
    <row r="95763" spans="5:5">
      <c r="E95763" s="15"/>
    </row>
    <row r="95764" spans="5:5">
      <c r="E95764" s="15"/>
    </row>
    <row r="95765" spans="5:5">
      <c r="E95765" s="15"/>
    </row>
    <row r="95766" spans="5:5">
      <c r="E95766" s="15"/>
    </row>
    <row r="95767" spans="5:5">
      <c r="E95767" s="15"/>
    </row>
    <row r="95768" spans="5:5">
      <c r="E95768" s="15"/>
    </row>
    <row r="95769" spans="5:5">
      <c r="E95769" s="15"/>
    </row>
    <row r="95770" spans="5:5">
      <c r="E95770" s="15"/>
    </row>
    <row r="95771" spans="5:5">
      <c r="E95771" s="15"/>
    </row>
    <row r="95772" spans="5:5">
      <c r="E95772" s="15"/>
    </row>
    <row r="95773" spans="5:5">
      <c r="E95773" s="15"/>
    </row>
    <row r="95774" spans="5:5">
      <c r="E95774" s="15"/>
    </row>
    <row r="95775" spans="5:5">
      <c r="E95775" s="15"/>
    </row>
    <row r="95776" spans="5:5">
      <c r="E95776" s="15"/>
    </row>
    <row r="95777" spans="5:5">
      <c r="E95777" s="15"/>
    </row>
    <row r="95778" spans="5:5">
      <c r="E95778" s="15"/>
    </row>
    <row r="95779" spans="5:5">
      <c r="E95779" s="15"/>
    </row>
    <row r="95780" spans="5:5">
      <c r="E95780" s="15"/>
    </row>
    <row r="95781" spans="5:5">
      <c r="E95781" s="15"/>
    </row>
    <row r="95782" spans="5:5">
      <c r="E95782" s="15"/>
    </row>
    <row r="95783" spans="5:5">
      <c r="E95783" s="15"/>
    </row>
    <row r="95784" spans="5:5">
      <c r="E95784" s="15"/>
    </row>
    <row r="95785" spans="5:5">
      <c r="E95785" s="15"/>
    </row>
    <row r="95786" spans="5:5">
      <c r="E95786" s="15"/>
    </row>
    <row r="95787" spans="5:5">
      <c r="E95787" s="15"/>
    </row>
    <row r="95788" spans="5:5">
      <c r="E95788" s="15"/>
    </row>
    <row r="95789" spans="5:5">
      <c r="E95789" s="15"/>
    </row>
    <row r="95790" spans="5:5">
      <c r="E95790" s="15"/>
    </row>
    <row r="95791" spans="5:5">
      <c r="E95791" s="15"/>
    </row>
    <row r="95792" spans="5:5">
      <c r="E95792" s="15"/>
    </row>
    <row r="95793" spans="5:5">
      <c r="E95793" s="15"/>
    </row>
    <row r="95794" spans="5:5">
      <c r="E95794" s="15"/>
    </row>
    <row r="95795" spans="5:5">
      <c r="E95795" s="15"/>
    </row>
    <row r="95796" spans="5:5">
      <c r="E95796" s="15"/>
    </row>
    <row r="95797" spans="5:5">
      <c r="E95797" s="15"/>
    </row>
    <row r="95798" spans="5:5">
      <c r="E95798" s="15"/>
    </row>
    <row r="95799" spans="5:5">
      <c r="E95799" s="15"/>
    </row>
    <row r="95800" spans="5:5">
      <c r="E95800" s="15"/>
    </row>
    <row r="95801" spans="5:5">
      <c r="E95801" s="15"/>
    </row>
    <row r="95802" spans="5:5">
      <c r="E95802" s="15"/>
    </row>
    <row r="95803" spans="5:5">
      <c r="E95803" s="15"/>
    </row>
    <row r="95804" spans="5:5">
      <c r="E95804" s="15"/>
    </row>
    <row r="95805" spans="5:5">
      <c r="E95805" s="15"/>
    </row>
    <row r="95806" spans="5:5">
      <c r="E95806" s="15"/>
    </row>
    <row r="95807" spans="5:5">
      <c r="E95807" s="15"/>
    </row>
    <row r="95808" spans="5:5">
      <c r="E95808" s="15"/>
    </row>
    <row r="95809" spans="5:5">
      <c r="E95809" s="15"/>
    </row>
    <row r="95810" spans="5:5">
      <c r="E95810" s="15"/>
    </row>
    <row r="95811" spans="5:5">
      <c r="E95811" s="15"/>
    </row>
    <row r="95812" spans="5:5">
      <c r="E95812" s="15"/>
    </row>
    <row r="95813" spans="5:5">
      <c r="E95813" s="15"/>
    </row>
    <row r="95814" spans="5:5">
      <c r="E95814" s="15"/>
    </row>
    <row r="95815" spans="5:5">
      <c r="E95815" s="15"/>
    </row>
    <row r="95816" spans="5:5">
      <c r="E95816" s="15"/>
    </row>
    <row r="95817" spans="5:5">
      <c r="E95817" s="15"/>
    </row>
    <row r="95818" spans="5:5">
      <c r="E95818" s="15"/>
    </row>
    <row r="95819" spans="5:5">
      <c r="E95819" s="15"/>
    </row>
    <row r="95820" spans="5:5">
      <c r="E95820" s="15"/>
    </row>
    <row r="95821" spans="5:5">
      <c r="E95821" s="15"/>
    </row>
    <row r="95822" spans="5:5">
      <c r="E95822" s="15"/>
    </row>
    <row r="95823" spans="5:5">
      <c r="E95823" s="15"/>
    </row>
    <row r="95824" spans="5:5">
      <c r="E95824" s="15"/>
    </row>
    <row r="95825" spans="5:5">
      <c r="E95825" s="15"/>
    </row>
    <row r="95826" spans="5:5">
      <c r="E95826" s="15"/>
    </row>
    <row r="95827" spans="5:5">
      <c r="E95827" s="15"/>
    </row>
    <row r="95828" spans="5:5">
      <c r="E95828" s="15"/>
    </row>
    <row r="95829" spans="5:5">
      <c r="E95829" s="15"/>
    </row>
    <row r="95830" spans="5:5">
      <c r="E95830" s="15"/>
    </row>
    <row r="95831" spans="5:5">
      <c r="E95831" s="15"/>
    </row>
    <row r="95832" spans="5:5">
      <c r="E95832" s="15"/>
    </row>
    <row r="95833" spans="5:5">
      <c r="E95833" s="15"/>
    </row>
    <row r="95834" spans="5:5">
      <c r="E95834" s="15"/>
    </row>
    <row r="95835" spans="5:5">
      <c r="E95835" s="15"/>
    </row>
    <row r="95836" spans="5:5">
      <c r="E95836" s="15"/>
    </row>
    <row r="95837" spans="5:5">
      <c r="E95837" s="15"/>
    </row>
    <row r="95838" spans="5:5">
      <c r="E95838" s="15"/>
    </row>
    <row r="95839" spans="5:5">
      <c r="E95839" s="15"/>
    </row>
    <row r="95840" spans="5:5">
      <c r="E95840" s="15"/>
    </row>
    <row r="95841" spans="5:5">
      <c r="E95841" s="15"/>
    </row>
    <row r="95842" spans="5:5">
      <c r="E95842" s="15"/>
    </row>
    <row r="95843" spans="5:5">
      <c r="E95843" s="15"/>
    </row>
    <row r="95844" spans="5:5">
      <c r="E95844" s="15"/>
    </row>
    <row r="95845" spans="5:5">
      <c r="E95845" s="15"/>
    </row>
    <row r="95846" spans="5:5">
      <c r="E95846" s="15"/>
    </row>
    <row r="95847" spans="5:5">
      <c r="E95847" s="15"/>
    </row>
    <row r="95848" spans="5:5">
      <c r="E95848" s="15"/>
    </row>
    <row r="95849" spans="5:5">
      <c r="E95849" s="15"/>
    </row>
    <row r="95850" spans="5:5">
      <c r="E95850" s="15"/>
    </row>
    <row r="95851" spans="5:5">
      <c r="E95851" s="15"/>
    </row>
    <row r="95852" spans="5:5">
      <c r="E95852" s="15"/>
    </row>
    <row r="95853" spans="5:5">
      <c r="E95853" s="15"/>
    </row>
    <row r="95854" spans="5:5">
      <c r="E95854" s="15"/>
    </row>
    <row r="95855" spans="5:5">
      <c r="E95855" s="15"/>
    </row>
    <row r="95856" spans="5:5">
      <c r="E95856" s="15"/>
    </row>
    <row r="95857" spans="5:5">
      <c r="E95857" s="15"/>
    </row>
    <row r="95858" spans="5:5">
      <c r="E95858" s="15"/>
    </row>
    <row r="95859" spans="5:5">
      <c r="E95859" s="15"/>
    </row>
    <row r="95860" spans="5:5">
      <c r="E95860" s="15"/>
    </row>
    <row r="95861" spans="5:5">
      <c r="E95861" s="15"/>
    </row>
    <row r="95862" spans="5:5">
      <c r="E95862" s="15"/>
    </row>
    <row r="95863" spans="5:5">
      <c r="E95863" s="15"/>
    </row>
    <row r="95864" spans="5:5">
      <c r="E95864" s="15"/>
    </row>
    <row r="95865" spans="5:5">
      <c r="E95865" s="15"/>
    </row>
    <row r="95866" spans="5:5">
      <c r="E95866" s="15"/>
    </row>
    <row r="95867" spans="5:5">
      <c r="E95867" s="15"/>
    </row>
    <row r="95868" spans="5:5">
      <c r="E95868" s="15"/>
    </row>
    <row r="95869" spans="5:5">
      <c r="E95869" s="15"/>
    </row>
    <row r="95870" spans="5:5">
      <c r="E95870" s="15"/>
    </row>
    <row r="95871" spans="5:5">
      <c r="E95871" s="15"/>
    </row>
    <row r="95872" spans="5:5">
      <c r="E95872" s="15"/>
    </row>
    <row r="95873" spans="5:5">
      <c r="E95873" s="15"/>
    </row>
    <row r="95874" spans="5:5">
      <c r="E95874" s="15"/>
    </row>
    <row r="95875" spans="5:5">
      <c r="E95875" s="15"/>
    </row>
    <row r="95876" spans="5:5">
      <c r="E95876" s="15"/>
    </row>
    <row r="95877" spans="5:5">
      <c r="E95877" s="15"/>
    </row>
    <row r="95878" spans="5:5">
      <c r="E95878" s="15"/>
    </row>
    <row r="95879" spans="5:5">
      <c r="E95879" s="15"/>
    </row>
    <row r="95880" spans="5:5">
      <c r="E95880" s="15"/>
    </row>
    <row r="95881" spans="5:5">
      <c r="E95881" s="15"/>
    </row>
    <row r="95882" spans="5:5">
      <c r="E95882" s="15"/>
    </row>
    <row r="95883" spans="5:5">
      <c r="E95883" s="15"/>
    </row>
    <row r="95884" spans="5:5">
      <c r="E95884" s="15"/>
    </row>
    <row r="95885" spans="5:5">
      <c r="E95885" s="15"/>
    </row>
    <row r="95886" spans="5:5">
      <c r="E95886" s="15"/>
    </row>
    <row r="95887" spans="5:5">
      <c r="E95887" s="15"/>
    </row>
    <row r="95888" spans="5:5">
      <c r="E95888" s="15"/>
    </row>
    <row r="95889" spans="5:5">
      <c r="E95889" s="15"/>
    </row>
    <row r="95890" spans="5:5">
      <c r="E95890" s="15"/>
    </row>
    <row r="95891" spans="5:5">
      <c r="E95891" s="15"/>
    </row>
    <row r="95892" spans="5:5">
      <c r="E95892" s="15"/>
    </row>
    <row r="95893" spans="5:5">
      <c r="E95893" s="15"/>
    </row>
    <row r="95894" spans="5:5">
      <c r="E95894" s="15"/>
    </row>
    <row r="95895" spans="5:5">
      <c r="E95895" s="15"/>
    </row>
    <row r="95896" spans="5:5">
      <c r="E95896" s="15"/>
    </row>
    <row r="95897" spans="5:5">
      <c r="E95897" s="15"/>
    </row>
    <row r="95898" spans="5:5">
      <c r="E95898" s="15"/>
    </row>
    <row r="95899" spans="5:5">
      <c r="E95899" s="15"/>
    </row>
    <row r="95900" spans="5:5">
      <c r="E95900" s="15"/>
    </row>
    <row r="95901" spans="5:5">
      <c r="E95901" s="15"/>
    </row>
    <row r="95902" spans="5:5">
      <c r="E95902" s="15"/>
    </row>
    <row r="95903" spans="5:5">
      <c r="E95903" s="15"/>
    </row>
    <row r="95904" spans="5:5">
      <c r="E95904" s="15"/>
    </row>
    <row r="95905" spans="5:5">
      <c r="E95905" s="15"/>
    </row>
    <row r="95906" spans="5:5">
      <c r="E95906" s="15"/>
    </row>
    <row r="95907" spans="5:5">
      <c r="E95907" s="15"/>
    </row>
    <row r="95908" spans="5:5">
      <c r="E95908" s="15"/>
    </row>
    <row r="95909" spans="5:5">
      <c r="E95909" s="15"/>
    </row>
    <row r="95910" spans="5:5">
      <c r="E95910" s="15"/>
    </row>
    <row r="95911" spans="5:5">
      <c r="E95911" s="15"/>
    </row>
    <row r="95912" spans="5:5">
      <c r="E95912" s="15"/>
    </row>
    <row r="95913" spans="5:5">
      <c r="E95913" s="15"/>
    </row>
    <row r="95914" spans="5:5">
      <c r="E95914" s="15"/>
    </row>
    <row r="95915" spans="5:5">
      <c r="E95915" s="15"/>
    </row>
    <row r="95916" spans="5:5">
      <c r="E95916" s="15"/>
    </row>
    <row r="95917" spans="5:5">
      <c r="E95917" s="15"/>
    </row>
    <row r="95918" spans="5:5">
      <c r="E95918" s="15"/>
    </row>
    <row r="95919" spans="5:5">
      <c r="E95919" s="15"/>
    </row>
    <row r="95920" spans="5:5">
      <c r="E95920" s="15"/>
    </row>
    <row r="95921" spans="5:5">
      <c r="E95921" s="15"/>
    </row>
    <row r="95922" spans="5:5">
      <c r="E95922" s="15"/>
    </row>
    <row r="95923" spans="5:5">
      <c r="E95923" s="15"/>
    </row>
    <row r="95924" spans="5:5">
      <c r="E95924" s="15"/>
    </row>
    <row r="95925" spans="5:5">
      <c r="E95925" s="15"/>
    </row>
    <row r="95926" spans="5:5">
      <c r="E95926" s="15"/>
    </row>
    <row r="95927" spans="5:5">
      <c r="E95927" s="15"/>
    </row>
    <row r="95928" spans="5:5">
      <c r="E95928" s="15"/>
    </row>
    <row r="95929" spans="5:5">
      <c r="E95929" s="15"/>
    </row>
    <row r="95930" spans="5:5">
      <c r="E95930" s="15"/>
    </row>
    <row r="95931" spans="5:5">
      <c r="E95931" s="15"/>
    </row>
    <row r="95932" spans="5:5">
      <c r="E95932" s="15"/>
    </row>
    <row r="95933" spans="5:5">
      <c r="E95933" s="15"/>
    </row>
    <row r="95934" spans="5:5">
      <c r="E95934" s="15"/>
    </row>
    <row r="95935" spans="5:5">
      <c r="E95935" s="15"/>
    </row>
    <row r="95936" spans="5:5">
      <c r="E95936" s="15"/>
    </row>
    <row r="95937" spans="5:5">
      <c r="E95937" s="15"/>
    </row>
    <row r="95938" spans="5:5">
      <c r="E95938" s="15"/>
    </row>
    <row r="95939" spans="5:5">
      <c r="E95939" s="15"/>
    </row>
    <row r="95940" spans="5:5">
      <c r="E95940" s="15"/>
    </row>
    <row r="95941" spans="5:5">
      <c r="E95941" s="15"/>
    </row>
    <row r="95942" spans="5:5">
      <c r="E95942" s="15"/>
    </row>
    <row r="95943" spans="5:5">
      <c r="E95943" s="15"/>
    </row>
    <row r="95944" spans="5:5">
      <c r="E95944" s="15"/>
    </row>
    <row r="95945" spans="5:5">
      <c r="E95945" s="15"/>
    </row>
    <row r="95946" spans="5:5">
      <c r="E95946" s="15"/>
    </row>
    <row r="95947" spans="5:5">
      <c r="E95947" s="15"/>
    </row>
    <row r="95948" spans="5:5">
      <c r="E95948" s="15"/>
    </row>
    <row r="95949" spans="5:5">
      <c r="E95949" s="15"/>
    </row>
    <row r="95950" spans="5:5">
      <c r="E95950" s="15"/>
    </row>
    <row r="95951" spans="5:5">
      <c r="E95951" s="15"/>
    </row>
    <row r="95952" spans="5:5">
      <c r="E95952" s="15"/>
    </row>
    <row r="95953" spans="5:5">
      <c r="E95953" s="15"/>
    </row>
    <row r="95954" spans="5:5">
      <c r="E95954" s="15"/>
    </row>
    <row r="95955" spans="5:5">
      <c r="E95955" s="15"/>
    </row>
    <row r="95956" spans="5:5">
      <c r="E95956" s="15"/>
    </row>
    <row r="95957" spans="5:5">
      <c r="E95957" s="15"/>
    </row>
    <row r="95958" spans="5:5">
      <c r="E95958" s="15"/>
    </row>
    <row r="95959" spans="5:5">
      <c r="E95959" s="15"/>
    </row>
    <row r="95960" spans="5:5">
      <c r="E95960" s="15"/>
    </row>
    <row r="95961" spans="5:5">
      <c r="E95961" s="15"/>
    </row>
    <row r="95962" spans="5:5">
      <c r="E95962" s="15"/>
    </row>
    <row r="95963" spans="5:5">
      <c r="E95963" s="15"/>
    </row>
    <row r="95964" spans="5:5">
      <c r="E95964" s="15"/>
    </row>
    <row r="95965" spans="5:5">
      <c r="E95965" s="15"/>
    </row>
    <row r="95966" spans="5:5">
      <c r="E95966" s="15"/>
    </row>
    <row r="95967" spans="5:5">
      <c r="E95967" s="15"/>
    </row>
    <row r="95968" spans="5:5">
      <c r="E95968" s="15"/>
    </row>
    <row r="95969" spans="5:5">
      <c r="E95969" s="15"/>
    </row>
    <row r="95970" spans="5:5">
      <c r="E95970" s="15"/>
    </row>
    <row r="95971" spans="5:5">
      <c r="E95971" s="15"/>
    </row>
    <row r="95972" spans="5:5">
      <c r="E95972" s="15"/>
    </row>
    <row r="95973" spans="5:5">
      <c r="E95973" s="15"/>
    </row>
    <row r="95974" spans="5:5">
      <c r="E95974" s="15"/>
    </row>
    <row r="95975" spans="5:5">
      <c r="E95975" s="15"/>
    </row>
    <row r="95976" spans="5:5">
      <c r="E95976" s="15"/>
    </row>
    <row r="95977" spans="5:5">
      <c r="E95977" s="15"/>
    </row>
    <row r="95978" spans="5:5">
      <c r="E95978" s="15"/>
    </row>
    <row r="95979" spans="5:5">
      <c r="E95979" s="15"/>
    </row>
    <row r="95980" spans="5:5">
      <c r="E95980" s="15"/>
    </row>
    <row r="95981" spans="5:5">
      <c r="E95981" s="15"/>
    </row>
    <row r="95982" spans="5:5">
      <c r="E95982" s="15"/>
    </row>
    <row r="95983" spans="5:5">
      <c r="E95983" s="15"/>
    </row>
    <row r="95984" spans="5:5">
      <c r="E95984" s="15"/>
    </row>
    <row r="95985" spans="5:5">
      <c r="E95985" s="15"/>
    </row>
    <row r="95986" spans="5:5">
      <c r="E95986" s="15"/>
    </row>
    <row r="95987" spans="5:5">
      <c r="E95987" s="15"/>
    </row>
    <row r="95988" spans="5:5">
      <c r="E95988" s="15"/>
    </row>
    <row r="95989" spans="5:5">
      <c r="E95989" s="15"/>
    </row>
    <row r="95990" spans="5:5">
      <c r="E95990" s="15"/>
    </row>
    <row r="95991" spans="5:5">
      <c r="E95991" s="15"/>
    </row>
    <row r="95992" spans="5:5">
      <c r="E95992" s="15"/>
    </row>
    <row r="95993" spans="5:5">
      <c r="E95993" s="15"/>
    </row>
    <row r="95994" spans="5:5">
      <c r="E95994" s="15"/>
    </row>
    <row r="95995" spans="5:5">
      <c r="E95995" s="15"/>
    </row>
    <row r="95996" spans="5:5">
      <c r="E95996" s="15"/>
    </row>
    <row r="95997" spans="5:5">
      <c r="E95997" s="15"/>
    </row>
    <row r="95998" spans="5:5">
      <c r="E95998" s="15"/>
    </row>
    <row r="95999" spans="5:5">
      <c r="E95999" s="15"/>
    </row>
    <row r="96000" spans="5:5">
      <c r="E96000" s="15"/>
    </row>
    <row r="96001" spans="5:5">
      <c r="E96001" s="15"/>
    </row>
    <row r="96002" spans="5:5">
      <c r="E96002" s="15"/>
    </row>
    <row r="96003" spans="5:5">
      <c r="E96003" s="15"/>
    </row>
    <row r="96004" spans="5:5">
      <c r="E96004" s="15"/>
    </row>
    <row r="96005" spans="5:5">
      <c r="E96005" s="15"/>
    </row>
    <row r="96006" spans="5:5">
      <c r="E96006" s="15"/>
    </row>
    <row r="96007" spans="5:5">
      <c r="E96007" s="15"/>
    </row>
    <row r="96008" spans="5:5">
      <c r="E96008" s="15"/>
    </row>
    <row r="96009" spans="5:5">
      <c r="E96009" s="15"/>
    </row>
    <row r="96010" spans="5:5">
      <c r="E96010" s="15"/>
    </row>
    <row r="96011" spans="5:5">
      <c r="E96011" s="15"/>
    </row>
    <row r="96012" spans="5:5">
      <c r="E96012" s="15"/>
    </row>
    <row r="96013" spans="5:5">
      <c r="E96013" s="15"/>
    </row>
    <row r="96014" spans="5:5">
      <c r="E96014" s="15"/>
    </row>
    <row r="96015" spans="5:5">
      <c r="E96015" s="15"/>
    </row>
    <row r="96016" spans="5:5">
      <c r="E96016" s="15"/>
    </row>
    <row r="96017" spans="5:5">
      <c r="E96017" s="15"/>
    </row>
    <row r="96018" spans="5:5">
      <c r="E96018" s="15"/>
    </row>
    <row r="96019" spans="5:5">
      <c r="E96019" s="15"/>
    </row>
    <row r="96020" spans="5:5">
      <c r="E96020" s="15"/>
    </row>
    <row r="96021" spans="5:5">
      <c r="E96021" s="15"/>
    </row>
    <row r="96022" spans="5:5">
      <c r="E96022" s="15"/>
    </row>
    <row r="96023" spans="5:5">
      <c r="E96023" s="15"/>
    </row>
    <row r="96024" spans="5:5">
      <c r="E96024" s="15"/>
    </row>
    <row r="96025" spans="5:5">
      <c r="E96025" s="15"/>
    </row>
    <row r="96026" spans="5:5">
      <c r="E96026" s="15"/>
    </row>
    <row r="96027" spans="5:5">
      <c r="E96027" s="15"/>
    </row>
    <row r="96028" spans="5:5">
      <c r="E96028" s="15"/>
    </row>
    <row r="96029" spans="5:5">
      <c r="E96029" s="15"/>
    </row>
    <row r="96030" spans="5:5">
      <c r="E96030" s="15"/>
    </row>
    <row r="96031" spans="5:5">
      <c r="E96031" s="15"/>
    </row>
    <row r="96032" spans="5:5">
      <c r="E96032" s="15"/>
    </row>
    <row r="96033" spans="5:5">
      <c r="E96033" s="15"/>
    </row>
    <row r="96034" spans="5:5">
      <c r="E96034" s="15"/>
    </row>
    <row r="96035" spans="5:5">
      <c r="E96035" s="15"/>
    </row>
    <row r="96036" spans="5:5">
      <c r="E96036" s="15"/>
    </row>
    <row r="96037" spans="5:5">
      <c r="E96037" s="15"/>
    </row>
    <row r="96038" spans="5:5">
      <c r="E96038" s="15"/>
    </row>
    <row r="96039" spans="5:5">
      <c r="E96039" s="15"/>
    </row>
    <row r="96040" spans="5:5">
      <c r="E96040" s="15"/>
    </row>
    <row r="96041" spans="5:5">
      <c r="E96041" s="15"/>
    </row>
    <row r="96042" spans="5:5">
      <c r="E96042" s="15"/>
    </row>
    <row r="96043" spans="5:5">
      <c r="E96043" s="15"/>
    </row>
    <row r="96044" spans="5:5">
      <c r="E96044" s="15"/>
    </row>
    <row r="96045" spans="5:5">
      <c r="E96045" s="15"/>
    </row>
    <row r="96046" spans="5:5">
      <c r="E96046" s="15"/>
    </row>
    <row r="96047" spans="5:5">
      <c r="E96047" s="15"/>
    </row>
    <row r="96048" spans="5:5">
      <c r="E96048" s="15"/>
    </row>
    <row r="96049" spans="5:5">
      <c r="E96049" s="15"/>
    </row>
    <row r="96050" spans="5:5">
      <c r="E96050" s="15"/>
    </row>
    <row r="96051" spans="5:5">
      <c r="E96051" s="15"/>
    </row>
    <row r="96052" spans="5:5">
      <c r="E96052" s="15"/>
    </row>
    <row r="96053" spans="5:5">
      <c r="E96053" s="15"/>
    </row>
    <row r="96054" spans="5:5">
      <c r="E96054" s="15"/>
    </row>
    <row r="96055" spans="5:5">
      <c r="E96055" s="15"/>
    </row>
    <row r="96056" spans="5:5">
      <c r="E96056" s="15"/>
    </row>
    <row r="96057" spans="5:5">
      <c r="E96057" s="15"/>
    </row>
    <row r="96058" spans="5:5">
      <c r="E96058" s="15"/>
    </row>
    <row r="96059" spans="5:5">
      <c r="E96059" s="15"/>
    </row>
    <row r="96060" spans="5:5">
      <c r="E96060" s="15"/>
    </row>
    <row r="96061" spans="5:5">
      <c r="E96061" s="15"/>
    </row>
    <row r="96062" spans="5:5">
      <c r="E96062" s="15"/>
    </row>
    <row r="96063" spans="5:5">
      <c r="E96063" s="15"/>
    </row>
    <row r="96064" spans="5:5">
      <c r="E96064" s="15"/>
    </row>
    <row r="96065" spans="5:5">
      <c r="E96065" s="15"/>
    </row>
    <row r="96066" spans="5:5">
      <c r="E96066" s="15"/>
    </row>
    <row r="96067" spans="5:5">
      <c r="E96067" s="15"/>
    </row>
    <row r="96068" spans="5:5">
      <c r="E96068" s="15"/>
    </row>
    <row r="96069" spans="5:5">
      <c r="E96069" s="15"/>
    </row>
    <row r="96070" spans="5:5">
      <c r="E96070" s="15"/>
    </row>
    <row r="96071" spans="5:5">
      <c r="E96071" s="15"/>
    </row>
    <row r="96072" spans="5:5">
      <c r="E96072" s="15"/>
    </row>
    <row r="96073" spans="5:5">
      <c r="E96073" s="15"/>
    </row>
    <row r="96074" spans="5:5">
      <c r="E96074" s="15"/>
    </row>
    <row r="96075" spans="5:5">
      <c r="E96075" s="15"/>
    </row>
    <row r="96076" spans="5:5">
      <c r="E96076" s="15"/>
    </row>
    <row r="96077" spans="5:5">
      <c r="E96077" s="15"/>
    </row>
    <row r="96078" spans="5:5">
      <c r="E96078" s="15"/>
    </row>
    <row r="96079" spans="5:5">
      <c r="E96079" s="15"/>
    </row>
    <row r="96080" spans="5:5">
      <c r="E96080" s="15"/>
    </row>
    <row r="96081" spans="5:5">
      <c r="E96081" s="15"/>
    </row>
    <row r="96082" spans="5:5">
      <c r="E96082" s="15"/>
    </row>
    <row r="96083" spans="5:5">
      <c r="E96083" s="15"/>
    </row>
    <row r="96084" spans="5:5">
      <c r="E96084" s="15"/>
    </row>
    <row r="96085" spans="5:5">
      <c r="E96085" s="15"/>
    </row>
    <row r="96086" spans="5:5">
      <c r="E96086" s="15"/>
    </row>
    <row r="96087" spans="5:5">
      <c r="E96087" s="15"/>
    </row>
    <row r="96088" spans="5:5">
      <c r="E96088" s="15"/>
    </row>
    <row r="96089" spans="5:5">
      <c r="E96089" s="15"/>
    </row>
    <row r="96090" spans="5:5">
      <c r="E96090" s="15"/>
    </row>
    <row r="96091" spans="5:5">
      <c r="E96091" s="15"/>
    </row>
    <row r="96092" spans="5:5">
      <c r="E96092" s="15"/>
    </row>
    <row r="96093" spans="5:5">
      <c r="E96093" s="15"/>
    </row>
    <row r="96094" spans="5:5">
      <c r="E96094" s="15"/>
    </row>
    <row r="96095" spans="5:5">
      <c r="E96095" s="15"/>
    </row>
    <row r="96096" spans="5:5">
      <c r="E96096" s="15"/>
    </row>
    <row r="96097" spans="5:5">
      <c r="E96097" s="15"/>
    </row>
    <row r="96098" spans="5:5">
      <c r="E96098" s="15"/>
    </row>
    <row r="96099" spans="5:5">
      <c r="E96099" s="15"/>
    </row>
    <row r="96100" spans="5:5">
      <c r="E96100" s="15"/>
    </row>
    <row r="96101" spans="5:5">
      <c r="E96101" s="15"/>
    </row>
    <row r="96102" spans="5:5">
      <c r="E96102" s="15"/>
    </row>
    <row r="96103" spans="5:5">
      <c r="E96103" s="15"/>
    </row>
    <row r="96104" spans="5:5">
      <c r="E96104" s="15"/>
    </row>
    <row r="96105" spans="5:5">
      <c r="E96105" s="15"/>
    </row>
    <row r="96106" spans="5:5">
      <c r="E96106" s="15"/>
    </row>
    <row r="96107" spans="5:5">
      <c r="E96107" s="15"/>
    </row>
    <row r="96108" spans="5:5">
      <c r="E96108" s="15"/>
    </row>
    <row r="96109" spans="5:5">
      <c r="E96109" s="15"/>
    </row>
    <row r="96110" spans="5:5">
      <c r="E96110" s="15"/>
    </row>
    <row r="96111" spans="5:5">
      <c r="E96111" s="15"/>
    </row>
    <row r="96112" spans="5:5">
      <c r="E96112" s="15"/>
    </row>
    <row r="96113" spans="5:5">
      <c r="E96113" s="15"/>
    </row>
    <row r="96114" spans="5:5">
      <c r="E96114" s="15"/>
    </row>
    <row r="96115" spans="5:5">
      <c r="E96115" s="15"/>
    </row>
    <row r="96116" spans="5:5">
      <c r="E96116" s="15"/>
    </row>
    <row r="96117" spans="5:5">
      <c r="E96117" s="15"/>
    </row>
    <row r="96118" spans="5:5">
      <c r="E96118" s="15"/>
    </row>
    <row r="96119" spans="5:5">
      <c r="E96119" s="15"/>
    </row>
    <row r="96120" spans="5:5">
      <c r="E96120" s="15"/>
    </row>
    <row r="96121" spans="5:5">
      <c r="E96121" s="15"/>
    </row>
    <row r="96122" spans="5:5">
      <c r="E96122" s="15"/>
    </row>
    <row r="96123" spans="5:5">
      <c r="E96123" s="15"/>
    </row>
    <row r="96124" spans="5:5">
      <c r="E96124" s="15"/>
    </row>
    <row r="96125" spans="5:5">
      <c r="E96125" s="15"/>
    </row>
    <row r="96126" spans="5:5">
      <c r="E96126" s="15"/>
    </row>
    <row r="96127" spans="5:5">
      <c r="E96127" s="15"/>
    </row>
    <row r="96128" spans="5:5">
      <c r="E96128" s="15"/>
    </row>
    <row r="96129" spans="5:5">
      <c r="E96129" s="15"/>
    </row>
    <row r="96130" spans="5:5">
      <c r="E96130" s="15"/>
    </row>
    <row r="96131" spans="5:5">
      <c r="E96131" s="15"/>
    </row>
    <row r="96132" spans="5:5">
      <c r="E96132" s="15"/>
    </row>
    <row r="96133" spans="5:5">
      <c r="E96133" s="15"/>
    </row>
    <row r="96134" spans="5:5">
      <c r="E96134" s="15"/>
    </row>
    <row r="96135" spans="5:5">
      <c r="E96135" s="15"/>
    </row>
    <row r="96136" spans="5:5">
      <c r="E96136" s="15"/>
    </row>
    <row r="96137" spans="5:5">
      <c r="E96137" s="15"/>
    </row>
    <row r="96138" spans="5:5">
      <c r="E96138" s="15"/>
    </row>
    <row r="96139" spans="5:5">
      <c r="E96139" s="15"/>
    </row>
    <row r="96140" spans="5:5">
      <c r="E96140" s="15"/>
    </row>
    <row r="96141" spans="5:5">
      <c r="E96141" s="15"/>
    </row>
    <row r="96142" spans="5:5">
      <c r="E96142" s="15"/>
    </row>
    <row r="96143" spans="5:5">
      <c r="E96143" s="15"/>
    </row>
    <row r="96144" spans="5:5">
      <c r="E96144" s="15"/>
    </row>
    <row r="96145" spans="5:5">
      <c r="E96145" s="15"/>
    </row>
    <row r="96146" spans="5:5">
      <c r="E96146" s="15"/>
    </row>
    <row r="96147" spans="5:5">
      <c r="E96147" s="15"/>
    </row>
    <row r="96148" spans="5:5">
      <c r="E96148" s="15"/>
    </row>
    <row r="96149" spans="5:5">
      <c r="E96149" s="15"/>
    </row>
    <row r="96150" spans="5:5">
      <c r="E96150" s="15"/>
    </row>
    <row r="96151" spans="5:5">
      <c r="E96151" s="15"/>
    </row>
    <row r="96152" spans="5:5">
      <c r="E96152" s="15"/>
    </row>
    <row r="96153" spans="5:5">
      <c r="E96153" s="15"/>
    </row>
    <row r="96154" spans="5:5">
      <c r="E96154" s="15"/>
    </row>
    <row r="96155" spans="5:5">
      <c r="E96155" s="15"/>
    </row>
    <row r="96156" spans="5:5">
      <c r="E96156" s="15"/>
    </row>
    <row r="96157" spans="5:5">
      <c r="E96157" s="15"/>
    </row>
    <row r="96158" spans="5:5">
      <c r="E96158" s="15"/>
    </row>
    <row r="96159" spans="5:5">
      <c r="E96159" s="15"/>
    </row>
    <row r="96160" spans="5:5">
      <c r="E96160" s="15"/>
    </row>
    <row r="96161" spans="5:5">
      <c r="E96161" s="15"/>
    </row>
    <row r="96162" spans="5:5">
      <c r="E96162" s="15"/>
    </row>
    <row r="96163" spans="5:5">
      <c r="E96163" s="15"/>
    </row>
    <row r="96164" spans="5:5">
      <c r="E96164" s="15"/>
    </row>
    <row r="96165" spans="5:5">
      <c r="E96165" s="15"/>
    </row>
    <row r="96166" spans="5:5">
      <c r="E96166" s="15"/>
    </row>
    <row r="96167" spans="5:5">
      <c r="E96167" s="15"/>
    </row>
    <row r="96168" spans="5:5">
      <c r="E96168" s="15"/>
    </row>
    <row r="96169" spans="5:5">
      <c r="E96169" s="15"/>
    </row>
    <row r="96170" spans="5:5">
      <c r="E96170" s="15"/>
    </row>
    <row r="96171" spans="5:5">
      <c r="E96171" s="15"/>
    </row>
    <row r="96172" spans="5:5">
      <c r="E96172" s="15"/>
    </row>
    <row r="96173" spans="5:5">
      <c r="E96173" s="15"/>
    </row>
    <row r="96174" spans="5:5">
      <c r="E96174" s="15"/>
    </row>
    <row r="96175" spans="5:5">
      <c r="E96175" s="15"/>
    </row>
    <row r="96176" spans="5:5">
      <c r="E96176" s="15"/>
    </row>
    <row r="96177" spans="5:5">
      <c r="E96177" s="15"/>
    </row>
    <row r="96178" spans="5:5">
      <c r="E96178" s="15"/>
    </row>
    <row r="96179" spans="5:5">
      <c r="E96179" s="15"/>
    </row>
    <row r="96180" spans="5:5">
      <c r="E96180" s="15"/>
    </row>
    <row r="96181" spans="5:5">
      <c r="E96181" s="15"/>
    </row>
    <row r="96182" spans="5:5">
      <c r="E96182" s="15"/>
    </row>
    <row r="96183" spans="5:5">
      <c r="E96183" s="15"/>
    </row>
    <row r="96184" spans="5:5">
      <c r="E96184" s="15"/>
    </row>
    <row r="96185" spans="5:5">
      <c r="E96185" s="15"/>
    </row>
    <row r="96186" spans="5:5">
      <c r="E96186" s="15"/>
    </row>
    <row r="96187" spans="5:5">
      <c r="E96187" s="15"/>
    </row>
    <row r="96188" spans="5:5">
      <c r="E96188" s="15"/>
    </row>
    <row r="96189" spans="5:5">
      <c r="E96189" s="15"/>
    </row>
    <row r="96190" spans="5:5">
      <c r="E96190" s="15"/>
    </row>
    <row r="96191" spans="5:5">
      <c r="E96191" s="15"/>
    </row>
    <row r="96192" spans="5:5">
      <c r="E96192" s="15"/>
    </row>
    <row r="96193" spans="5:5">
      <c r="E96193" s="15"/>
    </row>
    <row r="96194" spans="5:5">
      <c r="E96194" s="15"/>
    </row>
    <row r="96195" spans="5:5">
      <c r="E96195" s="15"/>
    </row>
    <row r="96196" spans="5:5">
      <c r="E96196" s="15"/>
    </row>
    <row r="96197" spans="5:5">
      <c r="E96197" s="15"/>
    </row>
    <row r="96198" spans="5:5">
      <c r="E96198" s="15"/>
    </row>
    <row r="96199" spans="5:5">
      <c r="E96199" s="15"/>
    </row>
    <row r="96200" spans="5:5">
      <c r="E96200" s="15"/>
    </row>
    <row r="96201" spans="5:5">
      <c r="E96201" s="15"/>
    </row>
    <row r="96202" spans="5:5">
      <c r="E96202" s="15"/>
    </row>
    <row r="96203" spans="5:5">
      <c r="E96203" s="15"/>
    </row>
    <row r="96204" spans="5:5">
      <c r="E96204" s="15"/>
    </row>
    <row r="96205" spans="5:5">
      <c r="E96205" s="15"/>
    </row>
    <row r="96206" spans="5:5">
      <c r="E96206" s="15"/>
    </row>
    <row r="96207" spans="5:5">
      <c r="E96207" s="15"/>
    </row>
    <row r="96208" spans="5:5">
      <c r="E96208" s="15"/>
    </row>
    <row r="96209" spans="5:5">
      <c r="E96209" s="15"/>
    </row>
    <row r="96210" spans="5:5">
      <c r="E96210" s="15"/>
    </row>
    <row r="96211" spans="5:5">
      <c r="E96211" s="15"/>
    </row>
    <row r="96212" spans="5:5">
      <c r="E96212" s="15"/>
    </row>
    <row r="96213" spans="5:5">
      <c r="E96213" s="15"/>
    </row>
    <row r="96214" spans="5:5">
      <c r="E96214" s="15"/>
    </row>
    <row r="96215" spans="5:5">
      <c r="E96215" s="15"/>
    </row>
    <row r="96216" spans="5:5">
      <c r="E96216" s="15"/>
    </row>
    <row r="96217" spans="5:5">
      <c r="E96217" s="15"/>
    </row>
    <row r="96218" spans="5:5">
      <c r="E96218" s="15"/>
    </row>
    <row r="96219" spans="5:5">
      <c r="E96219" s="15"/>
    </row>
    <row r="96220" spans="5:5">
      <c r="E96220" s="15"/>
    </row>
    <row r="96221" spans="5:5">
      <c r="E96221" s="15"/>
    </row>
    <row r="96222" spans="5:5">
      <c r="E96222" s="15"/>
    </row>
    <row r="96223" spans="5:5">
      <c r="E96223" s="15"/>
    </row>
    <row r="96224" spans="5:5">
      <c r="E96224" s="15"/>
    </row>
    <row r="96225" spans="5:5">
      <c r="E96225" s="15"/>
    </row>
    <row r="96226" spans="5:5">
      <c r="E96226" s="15"/>
    </row>
    <row r="96227" spans="5:5">
      <c r="E96227" s="15"/>
    </row>
    <row r="96228" spans="5:5">
      <c r="E96228" s="15"/>
    </row>
    <row r="96229" spans="5:5">
      <c r="E96229" s="15"/>
    </row>
    <row r="96230" spans="5:5">
      <c r="E96230" s="15"/>
    </row>
    <row r="96231" spans="5:5">
      <c r="E96231" s="15"/>
    </row>
    <row r="96232" spans="5:5">
      <c r="E96232" s="15"/>
    </row>
    <row r="96233" spans="5:5">
      <c r="E96233" s="15"/>
    </row>
    <row r="96234" spans="5:5">
      <c r="E96234" s="15"/>
    </row>
    <row r="96235" spans="5:5">
      <c r="E96235" s="15"/>
    </row>
    <row r="96236" spans="5:5">
      <c r="E96236" s="15"/>
    </row>
    <row r="96237" spans="5:5">
      <c r="E96237" s="15"/>
    </row>
    <row r="96238" spans="5:5">
      <c r="E96238" s="15"/>
    </row>
    <row r="96239" spans="5:5">
      <c r="E96239" s="15"/>
    </row>
    <row r="96240" spans="5:5">
      <c r="E96240" s="15"/>
    </row>
    <row r="96241" spans="5:5">
      <c r="E96241" s="15"/>
    </row>
    <row r="96242" spans="5:5">
      <c r="E96242" s="15"/>
    </row>
    <row r="96243" spans="5:5">
      <c r="E96243" s="15"/>
    </row>
    <row r="96244" spans="5:5">
      <c r="E96244" s="15"/>
    </row>
    <row r="96245" spans="5:5">
      <c r="E96245" s="15"/>
    </row>
    <row r="96246" spans="5:5">
      <c r="E96246" s="15"/>
    </row>
    <row r="96247" spans="5:5">
      <c r="E96247" s="15"/>
    </row>
    <row r="96248" spans="5:5">
      <c r="E96248" s="15"/>
    </row>
    <row r="96249" spans="5:5">
      <c r="E96249" s="15"/>
    </row>
    <row r="96250" spans="5:5">
      <c r="E96250" s="15"/>
    </row>
    <row r="96251" spans="5:5">
      <c r="E96251" s="15"/>
    </row>
    <row r="96252" spans="5:5">
      <c r="E96252" s="15"/>
    </row>
    <row r="96253" spans="5:5">
      <c r="E96253" s="15"/>
    </row>
    <row r="96254" spans="5:5">
      <c r="E96254" s="15"/>
    </row>
    <row r="96255" spans="5:5">
      <c r="E96255" s="15"/>
    </row>
    <row r="96256" spans="5:5">
      <c r="E96256" s="15"/>
    </row>
    <row r="96257" spans="5:5">
      <c r="E96257" s="15"/>
    </row>
    <row r="96258" spans="5:5">
      <c r="E96258" s="15"/>
    </row>
    <row r="96259" spans="5:5">
      <c r="E96259" s="15"/>
    </row>
    <row r="96260" spans="5:5">
      <c r="E96260" s="15"/>
    </row>
    <row r="96261" spans="5:5">
      <c r="E96261" s="15"/>
    </row>
    <row r="96262" spans="5:5">
      <c r="E96262" s="15"/>
    </row>
    <row r="96263" spans="5:5">
      <c r="E96263" s="15"/>
    </row>
    <row r="96264" spans="5:5">
      <c r="E96264" s="15"/>
    </row>
    <row r="96265" spans="5:5">
      <c r="E96265" s="15"/>
    </row>
    <row r="96266" spans="5:5">
      <c r="E96266" s="15"/>
    </row>
    <row r="96267" spans="5:5">
      <c r="E96267" s="15"/>
    </row>
    <row r="96268" spans="5:5">
      <c r="E96268" s="15"/>
    </row>
    <row r="96269" spans="5:5">
      <c r="E96269" s="15"/>
    </row>
    <row r="96270" spans="5:5">
      <c r="E96270" s="15"/>
    </row>
    <row r="96271" spans="5:5">
      <c r="E96271" s="15"/>
    </row>
    <row r="96272" spans="5:5">
      <c r="E96272" s="15"/>
    </row>
    <row r="96273" spans="5:5">
      <c r="E96273" s="15"/>
    </row>
    <row r="96274" spans="5:5">
      <c r="E96274" s="15"/>
    </row>
    <row r="96275" spans="5:5">
      <c r="E96275" s="15"/>
    </row>
    <row r="96276" spans="5:5">
      <c r="E96276" s="15"/>
    </row>
    <row r="96277" spans="5:5">
      <c r="E96277" s="15"/>
    </row>
    <row r="96278" spans="5:5">
      <c r="E96278" s="15"/>
    </row>
    <row r="96279" spans="5:5">
      <c r="E96279" s="15"/>
    </row>
    <row r="96280" spans="5:5">
      <c r="E96280" s="15"/>
    </row>
    <row r="96281" spans="5:5">
      <c r="E96281" s="15"/>
    </row>
    <row r="96282" spans="5:5">
      <c r="E96282" s="15"/>
    </row>
    <row r="96283" spans="5:5">
      <c r="E96283" s="15"/>
    </row>
    <row r="96284" spans="5:5">
      <c r="E96284" s="15"/>
    </row>
    <row r="96285" spans="5:5">
      <c r="E96285" s="15"/>
    </row>
    <row r="96286" spans="5:5">
      <c r="E96286" s="15"/>
    </row>
    <row r="96287" spans="5:5">
      <c r="E96287" s="15"/>
    </row>
    <row r="96288" spans="5:5">
      <c r="E96288" s="15"/>
    </row>
    <row r="96289" spans="5:5">
      <c r="E96289" s="15"/>
    </row>
    <row r="96290" spans="5:5">
      <c r="E96290" s="15"/>
    </row>
    <row r="96291" spans="5:5">
      <c r="E96291" s="15"/>
    </row>
    <row r="96292" spans="5:5">
      <c r="E96292" s="15"/>
    </row>
    <row r="96293" spans="5:5">
      <c r="E96293" s="15"/>
    </row>
    <row r="96294" spans="5:5">
      <c r="E96294" s="15"/>
    </row>
    <row r="96295" spans="5:5">
      <c r="E96295" s="15"/>
    </row>
    <row r="96296" spans="5:5">
      <c r="E96296" s="15"/>
    </row>
    <row r="96297" spans="5:5">
      <c r="E96297" s="15"/>
    </row>
    <row r="96298" spans="5:5">
      <c r="E96298" s="15"/>
    </row>
    <row r="96299" spans="5:5">
      <c r="E96299" s="15"/>
    </row>
    <row r="96300" spans="5:5">
      <c r="E96300" s="15"/>
    </row>
    <row r="96301" spans="5:5">
      <c r="E96301" s="15"/>
    </row>
    <row r="96302" spans="5:5">
      <c r="E96302" s="15"/>
    </row>
    <row r="96303" spans="5:5">
      <c r="E96303" s="15"/>
    </row>
    <row r="96304" spans="5:5">
      <c r="E96304" s="15"/>
    </row>
    <row r="96305" spans="5:5">
      <c r="E96305" s="15"/>
    </row>
    <row r="96306" spans="5:5">
      <c r="E96306" s="15"/>
    </row>
    <row r="96307" spans="5:5">
      <c r="E96307" s="15"/>
    </row>
    <row r="96308" spans="5:5">
      <c r="E96308" s="15"/>
    </row>
    <row r="96309" spans="5:5">
      <c r="E96309" s="15"/>
    </row>
    <row r="96310" spans="5:5">
      <c r="E96310" s="15"/>
    </row>
    <row r="96311" spans="5:5">
      <c r="E96311" s="15"/>
    </row>
    <row r="96312" spans="5:5">
      <c r="E96312" s="15"/>
    </row>
    <row r="96313" spans="5:5">
      <c r="E96313" s="15"/>
    </row>
    <row r="96314" spans="5:5">
      <c r="E96314" s="15"/>
    </row>
    <row r="96315" spans="5:5">
      <c r="E96315" s="15"/>
    </row>
    <row r="96316" spans="5:5">
      <c r="E96316" s="15"/>
    </row>
    <row r="96317" spans="5:5">
      <c r="E96317" s="15"/>
    </row>
    <row r="96318" spans="5:5">
      <c r="E96318" s="15"/>
    </row>
    <row r="96319" spans="5:5">
      <c r="E96319" s="15"/>
    </row>
    <row r="96320" spans="5:5">
      <c r="E96320" s="15"/>
    </row>
    <row r="96321" spans="5:5">
      <c r="E96321" s="15"/>
    </row>
    <row r="96322" spans="5:5">
      <c r="E96322" s="15"/>
    </row>
    <row r="96323" spans="5:5">
      <c r="E96323" s="15"/>
    </row>
    <row r="96324" spans="5:5">
      <c r="E96324" s="15"/>
    </row>
    <row r="96325" spans="5:5">
      <c r="E96325" s="15"/>
    </row>
    <row r="96326" spans="5:5">
      <c r="E96326" s="15"/>
    </row>
    <row r="96327" spans="5:5">
      <c r="E96327" s="15"/>
    </row>
    <row r="96328" spans="5:5">
      <c r="E96328" s="15"/>
    </row>
    <row r="96329" spans="5:5">
      <c r="E96329" s="15"/>
    </row>
    <row r="96330" spans="5:5">
      <c r="E96330" s="15"/>
    </row>
    <row r="96331" spans="5:5">
      <c r="E96331" s="15"/>
    </row>
    <row r="96332" spans="5:5">
      <c r="E96332" s="15"/>
    </row>
    <row r="96333" spans="5:5">
      <c r="E96333" s="15"/>
    </row>
    <row r="96334" spans="5:5">
      <c r="E96334" s="15"/>
    </row>
    <row r="96335" spans="5:5">
      <c r="E96335" s="15"/>
    </row>
    <row r="96336" spans="5:5">
      <c r="E96336" s="15"/>
    </row>
    <row r="96337" spans="5:5">
      <c r="E96337" s="15"/>
    </row>
    <row r="96338" spans="5:5">
      <c r="E96338" s="15"/>
    </row>
    <row r="96339" spans="5:5">
      <c r="E96339" s="15"/>
    </row>
    <row r="96340" spans="5:5">
      <c r="E96340" s="15"/>
    </row>
    <row r="96341" spans="5:5">
      <c r="E96341" s="15"/>
    </row>
    <row r="96342" spans="5:5">
      <c r="E96342" s="15"/>
    </row>
    <row r="96343" spans="5:5">
      <c r="E96343" s="15"/>
    </row>
    <row r="96344" spans="5:5">
      <c r="E96344" s="15"/>
    </row>
    <row r="96345" spans="5:5">
      <c r="E96345" s="15"/>
    </row>
    <row r="96346" spans="5:5">
      <c r="E96346" s="15"/>
    </row>
    <row r="96347" spans="5:5">
      <c r="E96347" s="15"/>
    </row>
    <row r="96348" spans="5:5">
      <c r="E96348" s="15"/>
    </row>
    <row r="96349" spans="5:5">
      <c r="E96349" s="15"/>
    </row>
    <row r="96350" spans="5:5">
      <c r="E96350" s="15"/>
    </row>
    <row r="96351" spans="5:5">
      <c r="E96351" s="15"/>
    </row>
    <row r="96352" spans="5:5">
      <c r="E96352" s="15"/>
    </row>
    <row r="96353" spans="5:5">
      <c r="E96353" s="15"/>
    </row>
    <row r="96354" spans="5:5">
      <c r="E96354" s="15"/>
    </row>
    <row r="96355" spans="5:5">
      <c r="E96355" s="15"/>
    </row>
    <row r="96356" spans="5:5">
      <c r="E96356" s="15"/>
    </row>
    <row r="96357" spans="5:5">
      <c r="E96357" s="15"/>
    </row>
    <row r="96358" spans="5:5">
      <c r="E96358" s="15"/>
    </row>
    <row r="96359" spans="5:5">
      <c r="E96359" s="15"/>
    </row>
    <row r="96360" spans="5:5">
      <c r="E96360" s="15"/>
    </row>
    <row r="96361" spans="5:5">
      <c r="E96361" s="15"/>
    </row>
    <row r="96362" spans="5:5">
      <c r="E96362" s="15"/>
    </row>
    <row r="96363" spans="5:5">
      <c r="E96363" s="15"/>
    </row>
    <row r="96364" spans="5:5">
      <c r="E96364" s="15"/>
    </row>
    <row r="96365" spans="5:5">
      <c r="E96365" s="15"/>
    </row>
    <row r="96366" spans="5:5">
      <c r="E96366" s="15"/>
    </row>
    <row r="96367" spans="5:5">
      <c r="E96367" s="15"/>
    </row>
    <row r="96368" spans="5:5">
      <c r="E96368" s="15"/>
    </row>
    <row r="96369" spans="5:5">
      <c r="E96369" s="15"/>
    </row>
    <row r="96370" spans="5:5">
      <c r="E96370" s="15"/>
    </row>
    <row r="96371" spans="5:5">
      <c r="E96371" s="15"/>
    </row>
    <row r="96372" spans="5:5">
      <c r="E96372" s="15"/>
    </row>
    <row r="96373" spans="5:5">
      <c r="E96373" s="15"/>
    </row>
    <row r="96374" spans="5:5">
      <c r="E96374" s="15"/>
    </row>
    <row r="96375" spans="5:5">
      <c r="E96375" s="15"/>
    </row>
    <row r="96376" spans="5:5">
      <c r="E96376" s="15"/>
    </row>
    <row r="96377" spans="5:5">
      <c r="E96377" s="15"/>
    </row>
    <row r="96378" spans="5:5">
      <c r="E96378" s="15"/>
    </row>
    <row r="96379" spans="5:5">
      <c r="E96379" s="15"/>
    </row>
    <row r="96380" spans="5:5">
      <c r="E96380" s="15"/>
    </row>
    <row r="96381" spans="5:5">
      <c r="E96381" s="15"/>
    </row>
    <row r="96382" spans="5:5">
      <c r="E96382" s="15"/>
    </row>
    <row r="96383" spans="5:5">
      <c r="E96383" s="15"/>
    </row>
    <row r="96384" spans="5:5">
      <c r="E96384" s="15"/>
    </row>
    <row r="96385" spans="5:5">
      <c r="E96385" s="15"/>
    </row>
    <row r="96386" spans="5:5">
      <c r="E96386" s="15"/>
    </row>
    <row r="96387" spans="5:5">
      <c r="E96387" s="15"/>
    </row>
    <row r="96388" spans="5:5">
      <c r="E96388" s="15"/>
    </row>
    <row r="96389" spans="5:5">
      <c r="E96389" s="15"/>
    </row>
    <row r="96390" spans="5:5">
      <c r="E96390" s="15"/>
    </row>
    <row r="96391" spans="5:5">
      <c r="E96391" s="15"/>
    </row>
    <row r="96392" spans="5:5">
      <c r="E96392" s="15"/>
    </row>
    <row r="96393" spans="5:5">
      <c r="E96393" s="15"/>
    </row>
    <row r="96394" spans="5:5">
      <c r="E96394" s="15"/>
    </row>
    <row r="96395" spans="5:5">
      <c r="E96395" s="15"/>
    </row>
    <row r="96396" spans="5:5">
      <c r="E96396" s="15"/>
    </row>
    <row r="96397" spans="5:5">
      <c r="E96397" s="15"/>
    </row>
    <row r="96398" spans="5:5">
      <c r="E96398" s="15"/>
    </row>
    <row r="96399" spans="5:5">
      <c r="E96399" s="15"/>
    </row>
    <row r="96400" spans="5:5">
      <c r="E96400" s="15"/>
    </row>
    <row r="96401" spans="5:5">
      <c r="E96401" s="15"/>
    </row>
    <row r="96402" spans="5:5">
      <c r="E96402" s="15"/>
    </row>
    <row r="96403" spans="5:5">
      <c r="E96403" s="15"/>
    </row>
    <row r="96404" spans="5:5">
      <c r="E96404" s="15"/>
    </row>
    <row r="96405" spans="5:5">
      <c r="E96405" s="15"/>
    </row>
    <row r="96406" spans="5:5">
      <c r="E96406" s="15"/>
    </row>
    <row r="96407" spans="5:5">
      <c r="E96407" s="15"/>
    </row>
    <row r="96408" spans="5:5">
      <c r="E96408" s="15"/>
    </row>
    <row r="96409" spans="5:5">
      <c r="E96409" s="15"/>
    </row>
    <row r="96410" spans="5:5">
      <c r="E96410" s="15"/>
    </row>
    <row r="96411" spans="5:5">
      <c r="E96411" s="15"/>
    </row>
    <row r="96412" spans="5:5">
      <c r="E96412" s="15"/>
    </row>
    <row r="96413" spans="5:5">
      <c r="E96413" s="15"/>
    </row>
    <row r="96414" spans="5:5">
      <c r="E96414" s="15"/>
    </row>
    <row r="96415" spans="5:5">
      <c r="E96415" s="15"/>
    </row>
    <row r="96416" spans="5:5">
      <c r="E96416" s="15"/>
    </row>
    <row r="96417" spans="5:5">
      <c r="E96417" s="15"/>
    </row>
    <row r="96418" spans="5:5">
      <c r="E96418" s="15"/>
    </row>
    <row r="96419" spans="5:5">
      <c r="E96419" s="15"/>
    </row>
    <row r="96420" spans="5:5">
      <c r="E96420" s="15"/>
    </row>
    <row r="96421" spans="5:5">
      <c r="E96421" s="15"/>
    </row>
    <row r="96422" spans="5:5">
      <c r="E96422" s="15"/>
    </row>
    <row r="96423" spans="5:5">
      <c r="E96423" s="15"/>
    </row>
    <row r="96424" spans="5:5">
      <c r="E96424" s="15"/>
    </row>
    <row r="96425" spans="5:5">
      <c r="E96425" s="15"/>
    </row>
    <row r="96426" spans="5:5">
      <c r="E96426" s="15"/>
    </row>
    <row r="96427" spans="5:5">
      <c r="E96427" s="15"/>
    </row>
    <row r="96428" spans="5:5">
      <c r="E96428" s="15"/>
    </row>
    <row r="96429" spans="5:5">
      <c r="E96429" s="15"/>
    </row>
    <row r="96430" spans="5:5">
      <c r="E96430" s="15"/>
    </row>
    <row r="96431" spans="5:5">
      <c r="E96431" s="15"/>
    </row>
    <row r="96432" spans="5:5">
      <c r="E96432" s="15"/>
    </row>
    <row r="96433" spans="5:5">
      <c r="E96433" s="15"/>
    </row>
    <row r="96434" spans="5:5">
      <c r="E96434" s="15"/>
    </row>
    <row r="96435" spans="5:5">
      <c r="E96435" s="15"/>
    </row>
    <row r="96436" spans="5:5">
      <c r="E96436" s="15"/>
    </row>
    <row r="96437" spans="5:5">
      <c r="E96437" s="15"/>
    </row>
    <row r="96438" spans="5:5">
      <c r="E96438" s="15"/>
    </row>
    <row r="96439" spans="5:5">
      <c r="E96439" s="15"/>
    </row>
    <row r="96440" spans="5:5">
      <c r="E96440" s="15"/>
    </row>
    <row r="96441" spans="5:5">
      <c r="E96441" s="15"/>
    </row>
    <row r="96442" spans="5:5">
      <c r="E96442" s="15"/>
    </row>
    <row r="96443" spans="5:5">
      <c r="E96443" s="15"/>
    </row>
    <row r="96444" spans="5:5">
      <c r="E96444" s="15"/>
    </row>
    <row r="96445" spans="5:5">
      <c r="E96445" s="15"/>
    </row>
    <row r="96446" spans="5:5">
      <c r="E96446" s="15"/>
    </row>
    <row r="96447" spans="5:5">
      <c r="E96447" s="15"/>
    </row>
    <row r="96448" spans="5:5">
      <c r="E96448" s="15"/>
    </row>
    <row r="96449" spans="5:5">
      <c r="E96449" s="15"/>
    </row>
    <row r="96450" spans="5:5">
      <c r="E96450" s="15"/>
    </row>
    <row r="96451" spans="5:5">
      <c r="E96451" s="15"/>
    </row>
    <row r="96452" spans="5:5">
      <c r="E96452" s="15"/>
    </row>
    <row r="96453" spans="5:5">
      <c r="E96453" s="15"/>
    </row>
    <row r="96454" spans="5:5">
      <c r="E96454" s="15"/>
    </row>
    <row r="96455" spans="5:5">
      <c r="E96455" s="15"/>
    </row>
    <row r="96456" spans="5:5">
      <c r="E96456" s="15"/>
    </row>
    <row r="96457" spans="5:5">
      <c r="E96457" s="15"/>
    </row>
    <row r="96458" spans="5:5">
      <c r="E96458" s="15"/>
    </row>
    <row r="96459" spans="5:5">
      <c r="E96459" s="15"/>
    </row>
    <row r="96460" spans="5:5">
      <c r="E96460" s="15"/>
    </row>
    <row r="96461" spans="5:5">
      <c r="E96461" s="15"/>
    </row>
    <row r="96462" spans="5:5">
      <c r="E96462" s="15"/>
    </row>
    <row r="96463" spans="5:5">
      <c r="E96463" s="15"/>
    </row>
    <row r="96464" spans="5:5">
      <c r="E96464" s="15"/>
    </row>
    <row r="96465" spans="5:5">
      <c r="E96465" s="15"/>
    </row>
    <row r="96466" spans="5:5">
      <c r="E96466" s="15"/>
    </row>
    <row r="96467" spans="5:5">
      <c r="E96467" s="15"/>
    </row>
    <row r="96468" spans="5:5">
      <c r="E96468" s="15"/>
    </row>
    <row r="96469" spans="5:5">
      <c r="E96469" s="15"/>
    </row>
    <row r="96470" spans="5:5">
      <c r="E96470" s="15"/>
    </row>
    <row r="96471" spans="5:5">
      <c r="E96471" s="15"/>
    </row>
    <row r="96472" spans="5:5">
      <c r="E96472" s="15"/>
    </row>
    <row r="96473" spans="5:5">
      <c r="E96473" s="15"/>
    </row>
    <row r="96474" spans="5:5">
      <c r="E96474" s="15"/>
    </row>
    <row r="96475" spans="5:5">
      <c r="E96475" s="15"/>
    </row>
    <row r="96476" spans="5:5">
      <c r="E96476" s="15"/>
    </row>
    <row r="96477" spans="5:5">
      <c r="E96477" s="15"/>
    </row>
    <row r="96478" spans="5:5">
      <c r="E96478" s="15"/>
    </row>
    <row r="96479" spans="5:5">
      <c r="E96479" s="15"/>
    </row>
    <row r="96480" spans="5:5">
      <c r="E96480" s="15"/>
    </row>
    <row r="96481" spans="5:5">
      <c r="E96481" s="15"/>
    </row>
    <row r="96482" spans="5:5">
      <c r="E96482" s="15"/>
    </row>
    <row r="96483" spans="5:5">
      <c r="E96483" s="15"/>
    </row>
    <row r="96484" spans="5:5">
      <c r="E96484" s="15"/>
    </row>
    <row r="96485" spans="5:5">
      <c r="E96485" s="15"/>
    </row>
    <row r="96486" spans="5:5">
      <c r="E96486" s="15"/>
    </row>
    <row r="96487" spans="5:5">
      <c r="E96487" s="15"/>
    </row>
    <row r="96488" spans="5:5">
      <c r="E96488" s="15"/>
    </row>
    <row r="96489" spans="5:5">
      <c r="E96489" s="15"/>
    </row>
    <row r="96490" spans="5:5">
      <c r="E96490" s="15"/>
    </row>
    <row r="96491" spans="5:5">
      <c r="E96491" s="15"/>
    </row>
    <row r="96492" spans="5:5">
      <c r="E96492" s="15"/>
    </row>
    <row r="96493" spans="5:5">
      <c r="E96493" s="15"/>
    </row>
    <row r="96494" spans="5:5">
      <c r="E96494" s="15"/>
    </row>
    <row r="96495" spans="5:5">
      <c r="E96495" s="15"/>
    </row>
    <row r="96496" spans="5:5">
      <c r="E96496" s="15"/>
    </row>
    <row r="96497" spans="5:5">
      <c r="E96497" s="15"/>
    </row>
    <row r="96498" spans="5:5">
      <c r="E96498" s="15"/>
    </row>
    <row r="96499" spans="5:5">
      <c r="E96499" s="15"/>
    </row>
    <row r="96500" spans="5:5">
      <c r="E96500" s="15"/>
    </row>
    <row r="96501" spans="5:5">
      <c r="E96501" s="15"/>
    </row>
    <row r="96502" spans="5:5">
      <c r="E96502" s="15"/>
    </row>
    <row r="96503" spans="5:5">
      <c r="E96503" s="15"/>
    </row>
    <row r="96504" spans="5:5">
      <c r="E96504" s="15"/>
    </row>
    <row r="96505" spans="5:5">
      <c r="E96505" s="15"/>
    </row>
    <row r="96506" spans="5:5">
      <c r="E96506" s="15"/>
    </row>
    <row r="96507" spans="5:5">
      <c r="E96507" s="15"/>
    </row>
    <row r="96508" spans="5:5">
      <c r="E96508" s="15"/>
    </row>
    <row r="96509" spans="5:5">
      <c r="E96509" s="15"/>
    </row>
    <row r="96510" spans="5:5">
      <c r="E96510" s="15"/>
    </row>
    <row r="96511" spans="5:5">
      <c r="E96511" s="15"/>
    </row>
    <row r="96512" spans="5:5">
      <c r="E96512" s="15"/>
    </row>
    <row r="96513" spans="5:5">
      <c r="E96513" s="15"/>
    </row>
    <row r="96514" spans="5:5">
      <c r="E96514" s="15"/>
    </row>
    <row r="96515" spans="5:5">
      <c r="E96515" s="15"/>
    </row>
    <row r="96516" spans="5:5">
      <c r="E96516" s="15"/>
    </row>
    <row r="96517" spans="5:5">
      <c r="E96517" s="15"/>
    </row>
    <row r="96518" spans="5:5">
      <c r="E96518" s="15"/>
    </row>
    <row r="96519" spans="5:5">
      <c r="E96519" s="15"/>
    </row>
    <row r="96520" spans="5:5">
      <c r="E96520" s="15"/>
    </row>
    <row r="96521" spans="5:5">
      <c r="E96521" s="15"/>
    </row>
    <row r="96522" spans="5:5">
      <c r="E96522" s="15"/>
    </row>
    <row r="96523" spans="5:5">
      <c r="E96523" s="15"/>
    </row>
    <row r="96524" spans="5:5">
      <c r="E96524" s="15"/>
    </row>
    <row r="96525" spans="5:5">
      <c r="E96525" s="15"/>
    </row>
    <row r="96526" spans="5:5">
      <c r="E96526" s="15"/>
    </row>
    <row r="96527" spans="5:5">
      <c r="E96527" s="15"/>
    </row>
    <row r="96528" spans="5:5">
      <c r="E96528" s="15"/>
    </row>
    <row r="96529" spans="5:5">
      <c r="E96529" s="15"/>
    </row>
    <row r="96530" spans="5:5">
      <c r="E96530" s="15"/>
    </row>
    <row r="96531" spans="5:5">
      <c r="E96531" s="15"/>
    </row>
    <row r="96532" spans="5:5">
      <c r="E96532" s="15"/>
    </row>
    <row r="96533" spans="5:5">
      <c r="E96533" s="15"/>
    </row>
    <row r="96534" spans="5:5">
      <c r="E96534" s="15"/>
    </row>
    <row r="96535" spans="5:5">
      <c r="E96535" s="15"/>
    </row>
    <row r="96536" spans="5:5">
      <c r="E96536" s="15"/>
    </row>
    <row r="96537" spans="5:5">
      <c r="E96537" s="15"/>
    </row>
    <row r="96538" spans="5:5">
      <c r="E96538" s="15"/>
    </row>
    <row r="96539" spans="5:5">
      <c r="E96539" s="15"/>
    </row>
    <row r="96540" spans="5:5">
      <c r="E96540" s="15"/>
    </row>
    <row r="96541" spans="5:5">
      <c r="E96541" s="15"/>
    </row>
    <row r="96542" spans="5:5">
      <c r="E96542" s="15"/>
    </row>
    <row r="96543" spans="5:5">
      <c r="E96543" s="15"/>
    </row>
    <row r="96544" spans="5:5">
      <c r="E96544" s="15"/>
    </row>
    <row r="96545" spans="5:5">
      <c r="E96545" s="15"/>
    </row>
    <row r="96546" spans="5:5">
      <c r="E96546" s="15"/>
    </row>
    <row r="96547" spans="5:5">
      <c r="E96547" s="15"/>
    </row>
    <row r="96548" spans="5:5">
      <c r="E96548" s="15"/>
    </row>
    <row r="96549" spans="5:5">
      <c r="E96549" s="15"/>
    </row>
    <row r="96550" spans="5:5">
      <c r="E96550" s="15"/>
    </row>
    <row r="96551" spans="5:5">
      <c r="E96551" s="15"/>
    </row>
    <row r="96552" spans="5:5">
      <c r="E96552" s="15"/>
    </row>
    <row r="96553" spans="5:5">
      <c r="E96553" s="15"/>
    </row>
    <row r="96554" spans="5:5">
      <c r="E96554" s="15"/>
    </row>
    <row r="96555" spans="5:5">
      <c r="E96555" s="15"/>
    </row>
    <row r="96556" spans="5:5">
      <c r="E96556" s="15"/>
    </row>
    <row r="96557" spans="5:5">
      <c r="E96557" s="15"/>
    </row>
    <row r="96558" spans="5:5">
      <c r="E96558" s="15"/>
    </row>
    <row r="96559" spans="5:5">
      <c r="E96559" s="15"/>
    </row>
    <row r="96560" spans="5:5">
      <c r="E96560" s="15"/>
    </row>
    <row r="96561" spans="5:5">
      <c r="E96561" s="15"/>
    </row>
    <row r="96562" spans="5:5">
      <c r="E96562" s="15"/>
    </row>
    <row r="96563" spans="5:5">
      <c r="E96563" s="15"/>
    </row>
    <row r="96564" spans="5:5">
      <c r="E96564" s="15"/>
    </row>
    <row r="96565" spans="5:5">
      <c r="E96565" s="15"/>
    </row>
    <row r="96566" spans="5:5">
      <c r="E96566" s="15"/>
    </row>
    <row r="96567" spans="5:5">
      <c r="E96567" s="15"/>
    </row>
    <row r="96568" spans="5:5">
      <c r="E96568" s="15"/>
    </row>
    <row r="96569" spans="5:5">
      <c r="E96569" s="15"/>
    </row>
    <row r="96570" spans="5:5">
      <c r="E96570" s="15"/>
    </row>
    <row r="96571" spans="5:5">
      <c r="E96571" s="15"/>
    </row>
    <row r="96572" spans="5:5">
      <c r="E96572" s="15"/>
    </row>
    <row r="96573" spans="5:5">
      <c r="E96573" s="15"/>
    </row>
    <row r="96574" spans="5:5">
      <c r="E96574" s="15"/>
    </row>
    <row r="96575" spans="5:5">
      <c r="E96575" s="15"/>
    </row>
    <row r="96576" spans="5:5">
      <c r="E96576" s="15"/>
    </row>
    <row r="96577" spans="5:5">
      <c r="E96577" s="15"/>
    </row>
    <row r="96578" spans="5:5">
      <c r="E96578" s="15"/>
    </row>
    <row r="96579" spans="5:5">
      <c r="E96579" s="15"/>
    </row>
    <row r="96580" spans="5:5">
      <c r="E96580" s="15"/>
    </row>
    <row r="96581" spans="5:5">
      <c r="E96581" s="15"/>
    </row>
    <row r="96582" spans="5:5">
      <c r="E96582" s="15"/>
    </row>
    <row r="96583" spans="5:5">
      <c r="E96583" s="15"/>
    </row>
    <row r="96584" spans="5:5">
      <c r="E96584" s="15"/>
    </row>
    <row r="96585" spans="5:5">
      <c r="E96585" s="15"/>
    </row>
    <row r="96586" spans="5:5">
      <c r="E96586" s="15"/>
    </row>
    <row r="96587" spans="5:5">
      <c r="E96587" s="15"/>
    </row>
    <row r="96588" spans="5:5">
      <c r="E96588" s="15"/>
    </row>
    <row r="96589" spans="5:5">
      <c r="E96589" s="15"/>
    </row>
    <row r="96590" spans="5:5">
      <c r="E96590" s="15"/>
    </row>
    <row r="96591" spans="5:5">
      <c r="E96591" s="15"/>
    </row>
    <row r="96592" spans="5:5">
      <c r="E96592" s="15"/>
    </row>
    <row r="96593" spans="5:5">
      <c r="E96593" s="15"/>
    </row>
    <row r="96594" spans="5:5">
      <c r="E96594" s="15"/>
    </row>
    <row r="96595" spans="5:5">
      <c r="E96595" s="15"/>
    </row>
    <row r="96596" spans="5:5">
      <c r="E96596" s="15"/>
    </row>
    <row r="96597" spans="5:5">
      <c r="E96597" s="15"/>
    </row>
    <row r="96598" spans="5:5">
      <c r="E96598" s="15"/>
    </row>
    <row r="96599" spans="5:5">
      <c r="E96599" s="15"/>
    </row>
    <row r="96600" spans="5:5">
      <c r="E96600" s="15"/>
    </row>
    <row r="96601" spans="5:5">
      <c r="E96601" s="15"/>
    </row>
    <row r="96602" spans="5:5">
      <c r="E96602" s="15"/>
    </row>
    <row r="96603" spans="5:5">
      <c r="E96603" s="15"/>
    </row>
    <row r="96604" spans="5:5">
      <c r="E96604" s="15"/>
    </row>
    <row r="96605" spans="5:5">
      <c r="E96605" s="15"/>
    </row>
    <row r="96606" spans="5:5">
      <c r="E96606" s="15"/>
    </row>
    <row r="96607" spans="5:5">
      <c r="E96607" s="15"/>
    </row>
    <row r="96608" spans="5:5">
      <c r="E96608" s="15"/>
    </row>
    <row r="96609" spans="5:5">
      <c r="E96609" s="15"/>
    </row>
    <row r="96610" spans="5:5">
      <c r="E96610" s="15"/>
    </row>
    <row r="96611" spans="5:5">
      <c r="E96611" s="15"/>
    </row>
    <row r="96612" spans="5:5">
      <c r="E96612" s="15"/>
    </row>
    <row r="96613" spans="5:5">
      <c r="E96613" s="15"/>
    </row>
    <row r="96614" spans="5:5">
      <c r="E96614" s="15"/>
    </row>
    <row r="96615" spans="5:5">
      <c r="E96615" s="15"/>
    </row>
    <row r="96616" spans="5:5">
      <c r="E96616" s="15"/>
    </row>
    <row r="96617" spans="5:5">
      <c r="E96617" s="15"/>
    </row>
    <row r="96618" spans="5:5">
      <c r="E96618" s="15"/>
    </row>
    <row r="96619" spans="5:5">
      <c r="E96619" s="15"/>
    </row>
    <row r="96620" spans="5:5">
      <c r="E96620" s="15"/>
    </row>
    <row r="96621" spans="5:5">
      <c r="E96621" s="15"/>
    </row>
    <row r="96622" spans="5:5">
      <c r="E96622" s="15"/>
    </row>
    <row r="96623" spans="5:5">
      <c r="E96623" s="15"/>
    </row>
    <row r="96624" spans="5:5">
      <c r="E96624" s="15"/>
    </row>
    <row r="96625" spans="5:5">
      <c r="E96625" s="15"/>
    </row>
    <row r="96626" spans="5:5">
      <c r="E96626" s="15"/>
    </row>
    <row r="96627" spans="5:5">
      <c r="E96627" s="15"/>
    </row>
    <row r="96628" spans="5:5">
      <c r="E96628" s="15"/>
    </row>
    <row r="96629" spans="5:5">
      <c r="E96629" s="15"/>
    </row>
    <row r="96630" spans="5:5">
      <c r="E96630" s="15"/>
    </row>
    <row r="96631" spans="5:5">
      <c r="E96631" s="15"/>
    </row>
    <row r="96632" spans="5:5">
      <c r="E96632" s="15"/>
    </row>
    <row r="96633" spans="5:5">
      <c r="E96633" s="15"/>
    </row>
    <row r="96634" spans="5:5">
      <c r="E96634" s="15"/>
    </row>
    <row r="96635" spans="5:5">
      <c r="E96635" s="15"/>
    </row>
    <row r="96636" spans="5:5">
      <c r="E96636" s="15"/>
    </row>
    <row r="96637" spans="5:5">
      <c r="E96637" s="15"/>
    </row>
    <row r="96638" spans="5:5">
      <c r="E96638" s="15"/>
    </row>
    <row r="96639" spans="5:5">
      <c r="E96639" s="15"/>
    </row>
    <row r="96640" spans="5:5">
      <c r="E96640" s="15"/>
    </row>
    <row r="96641" spans="5:5">
      <c r="E96641" s="15"/>
    </row>
    <row r="96642" spans="5:5">
      <c r="E96642" s="15"/>
    </row>
    <row r="96643" spans="5:5">
      <c r="E96643" s="15"/>
    </row>
    <row r="96644" spans="5:5">
      <c r="E96644" s="15"/>
    </row>
    <row r="96645" spans="5:5">
      <c r="E96645" s="15"/>
    </row>
    <row r="96646" spans="5:5">
      <c r="E96646" s="15"/>
    </row>
    <row r="96647" spans="5:5">
      <c r="E96647" s="15"/>
    </row>
    <row r="96648" spans="5:5">
      <c r="E96648" s="15"/>
    </row>
    <row r="96649" spans="5:5">
      <c r="E96649" s="15"/>
    </row>
    <row r="96650" spans="5:5">
      <c r="E96650" s="15"/>
    </row>
    <row r="96651" spans="5:5">
      <c r="E96651" s="15"/>
    </row>
    <row r="96652" spans="5:5">
      <c r="E96652" s="15"/>
    </row>
    <row r="96653" spans="5:5">
      <c r="E96653" s="15"/>
    </row>
    <row r="96654" spans="5:5">
      <c r="E96654" s="15"/>
    </row>
    <row r="96655" spans="5:5">
      <c r="E96655" s="15"/>
    </row>
    <row r="96656" spans="5:5">
      <c r="E96656" s="15"/>
    </row>
    <row r="96657" spans="5:5">
      <c r="E96657" s="15"/>
    </row>
    <row r="96658" spans="5:5">
      <c r="E96658" s="15"/>
    </row>
    <row r="96659" spans="5:5">
      <c r="E96659" s="15"/>
    </row>
    <row r="96660" spans="5:5">
      <c r="E96660" s="15"/>
    </row>
    <row r="96661" spans="5:5">
      <c r="E96661" s="15"/>
    </row>
    <row r="96662" spans="5:5">
      <c r="E96662" s="15"/>
    </row>
    <row r="96663" spans="5:5">
      <c r="E96663" s="15"/>
    </row>
    <row r="96664" spans="5:5">
      <c r="E96664" s="15"/>
    </row>
    <row r="96665" spans="5:5">
      <c r="E96665" s="15"/>
    </row>
    <row r="96666" spans="5:5">
      <c r="E96666" s="15"/>
    </row>
    <row r="96667" spans="5:5">
      <c r="E96667" s="15"/>
    </row>
    <row r="96668" spans="5:5">
      <c r="E96668" s="15"/>
    </row>
    <row r="96669" spans="5:5">
      <c r="E96669" s="15"/>
    </row>
    <row r="96670" spans="5:5">
      <c r="E96670" s="15"/>
    </row>
    <row r="96671" spans="5:5">
      <c r="E96671" s="15"/>
    </row>
    <row r="96672" spans="5:5">
      <c r="E96672" s="15"/>
    </row>
    <row r="96673" spans="5:5">
      <c r="E96673" s="15"/>
    </row>
    <row r="96674" spans="5:5">
      <c r="E96674" s="15"/>
    </row>
    <row r="96675" spans="5:5">
      <c r="E96675" s="15"/>
    </row>
    <row r="96676" spans="5:5">
      <c r="E96676" s="15"/>
    </row>
    <row r="96677" spans="5:5">
      <c r="E96677" s="15"/>
    </row>
    <row r="96678" spans="5:5">
      <c r="E96678" s="15"/>
    </row>
    <row r="96679" spans="5:5">
      <c r="E96679" s="15"/>
    </row>
    <row r="96680" spans="5:5">
      <c r="E96680" s="15"/>
    </row>
    <row r="96681" spans="5:5">
      <c r="E96681" s="15"/>
    </row>
    <row r="96682" spans="5:5">
      <c r="E96682" s="15"/>
    </row>
    <row r="96683" spans="5:5">
      <c r="E96683" s="15"/>
    </row>
    <row r="96684" spans="5:5">
      <c r="E96684" s="15"/>
    </row>
    <row r="96685" spans="5:5">
      <c r="E96685" s="15"/>
    </row>
    <row r="96686" spans="5:5">
      <c r="E96686" s="15"/>
    </row>
    <row r="96687" spans="5:5">
      <c r="E96687" s="15"/>
    </row>
    <row r="96688" spans="5:5">
      <c r="E96688" s="15"/>
    </row>
    <row r="96689" spans="5:5">
      <c r="E96689" s="15"/>
    </row>
    <row r="96690" spans="5:5">
      <c r="E96690" s="15"/>
    </row>
    <row r="96691" spans="5:5">
      <c r="E96691" s="15"/>
    </row>
    <row r="96692" spans="5:5">
      <c r="E96692" s="15"/>
    </row>
    <row r="96693" spans="5:5">
      <c r="E96693" s="15"/>
    </row>
    <row r="96694" spans="5:5">
      <c r="E96694" s="15"/>
    </row>
    <row r="96695" spans="5:5">
      <c r="E96695" s="15"/>
    </row>
    <row r="96696" spans="5:5">
      <c r="E96696" s="15"/>
    </row>
    <row r="96697" spans="5:5">
      <c r="E96697" s="15"/>
    </row>
    <row r="96698" spans="5:5">
      <c r="E96698" s="15"/>
    </row>
    <row r="96699" spans="5:5">
      <c r="E96699" s="15"/>
    </row>
    <row r="96700" spans="5:5">
      <c r="E96700" s="15"/>
    </row>
    <row r="96701" spans="5:5">
      <c r="E96701" s="15"/>
    </row>
    <row r="96702" spans="5:5">
      <c r="E96702" s="15"/>
    </row>
    <row r="96703" spans="5:5">
      <c r="E96703" s="15"/>
    </row>
    <row r="96704" spans="5:5">
      <c r="E96704" s="15"/>
    </row>
    <row r="96705" spans="5:5">
      <c r="E96705" s="15"/>
    </row>
    <row r="96706" spans="5:5">
      <c r="E96706" s="15"/>
    </row>
    <row r="96707" spans="5:5">
      <c r="E96707" s="15"/>
    </row>
    <row r="96708" spans="5:5">
      <c r="E96708" s="15"/>
    </row>
    <row r="96709" spans="5:5">
      <c r="E96709" s="15"/>
    </row>
    <row r="96710" spans="5:5">
      <c r="E96710" s="15"/>
    </row>
    <row r="96711" spans="5:5">
      <c r="E96711" s="15"/>
    </row>
    <row r="96712" spans="5:5">
      <c r="E96712" s="15"/>
    </row>
    <row r="96713" spans="5:5">
      <c r="E96713" s="15"/>
    </row>
    <row r="96714" spans="5:5">
      <c r="E96714" s="15"/>
    </row>
    <row r="96715" spans="5:5">
      <c r="E96715" s="15"/>
    </row>
    <row r="96716" spans="5:5">
      <c r="E96716" s="15"/>
    </row>
    <row r="96717" spans="5:5">
      <c r="E96717" s="15"/>
    </row>
    <row r="96718" spans="5:5">
      <c r="E96718" s="15"/>
    </row>
    <row r="96719" spans="5:5">
      <c r="E96719" s="15"/>
    </row>
    <row r="96720" spans="5:5">
      <c r="E96720" s="15"/>
    </row>
    <row r="96721" spans="5:5">
      <c r="E96721" s="15"/>
    </row>
    <row r="96722" spans="5:5">
      <c r="E96722" s="15"/>
    </row>
    <row r="96723" spans="5:5">
      <c r="E96723" s="15"/>
    </row>
    <row r="96724" spans="5:5">
      <c r="E96724" s="15"/>
    </row>
    <row r="96725" spans="5:5">
      <c r="E96725" s="15"/>
    </row>
    <row r="96726" spans="5:5">
      <c r="E96726" s="15"/>
    </row>
    <row r="96727" spans="5:5">
      <c r="E96727" s="15"/>
    </row>
    <row r="96728" spans="5:5">
      <c r="E96728" s="15"/>
    </row>
    <row r="96729" spans="5:5">
      <c r="E96729" s="15"/>
    </row>
    <row r="96730" spans="5:5">
      <c r="E96730" s="15"/>
    </row>
    <row r="96731" spans="5:5">
      <c r="E96731" s="15"/>
    </row>
    <row r="96732" spans="5:5">
      <c r="E96732" s="15"/>
    </row>
    <row r="96733" spans="5:5">
      <c r="E96733" s="15"/>
    </row>
    <row r="96734" spans="5:5">
      <c r="E96734" s="15"/>
    </row>
    <row r="96735" spans="5:5">
      <c r="E96735" s="15"/>
    </row>
    <row r="96736" spans="5:5">
      <c r="E96736" s="15"/>
    </row>
    <row r="96737" spans="5:5">
      <c r="E96737" s="15"/>
    </row>
    <row r="96738" spans="5:5">
      <c r="E96738" s="15"/>
    </row>
    <row r="96739" spans="5:5">
      <c r="E96739" s="15"/>
    </row>
    <row r="96740" spans="5:5">
      <c r="E96740" s="15"/>
    </row>
    <row r="96741" spans="5:5">
      <c r="E96741" s="15"/>
    </row>
    <row r="96742" spans="5:5">
      <c r="E96742" s="15"/>
    </row>
    <row r="96743" spans="5:5">
      <c r="E96743" s="15"/>
    </row>
    <row r="96744" spans="5:5">
      <c r="E96744" s="15"/>
    </row>
    <row r="96745" spans="5:5">
      <c r="E96745" s="15"/>
    </row>
    <row r="96746" spans="5:5">
      <c r="E96746" s="15"/>
    </row>
    <row r="96747" spans="5:5">
      <c r="E96747" s="15"/>
    </row>
    <row r="96748" spans="5:5">
      <c r="E96748" s="15"/>
    </row>
    <row r="96749" spans="5:5">
      <c r="E96749" s="15"/>
    </row>
    <row r="96750" spans="5:5">
      <c r="E96750" s="15"/>
    </row>
    <row r="96751" spans="5:5">
      <c r="E96751" s="15"/>
    </row>
    <row r="96752" spans="5:5">
      <c r="E96752" s="15"/>
    </row>
    <row r="96753" spans="5:5">
      <c r="E96753" s="15"/>
    </row>
    <row r="96754" spans="5:5">
      <c r="E96754" s="15"/>
    </row>
    <row r="96755" spans="5:5">
      <c r="E96755" s="15"/>
    </row>
    <row r="96756" spans="5:5">
      <c r="E96756" s="15"/>
    </row>
    <row r="96757" spans="5:5">
      <c r="E96757" s="15"/>
    </row>
    <row r="96758" spans="5:5">
      <c r="E96758" s="15"/>
    </row>
    <row r="96759" spans="5:5">
      <c r="E96759" s="15"/>
    </row>
    <row r="96760" spans="5:5">
      <c r="E96760" s="15"/>
    </row>
    <row r="96761" spans="5:5">
      <c r="E96761" s="15"/>
    </row>
    <row r="96762" spans="5:5">
      <c r="E96762" s="15"/>
    </row>
    <row r="96763" spans="5:5">
      <c r="E96763" s="15"/>
    </row>
    <row r="96764" spans="5:5">
      <c r="E96764" s="15"/>
    </row>
    <row r="96765" spans="5:5">
      <c r="E96765" s="15"/>
    </row>
    <row r="96766" spans="5:5">
      <c r="E96766" s="15"/>
    </row>
    <row r="96767" spans="5:5">
      <c r="E96767" s="15"/>
    </row>
    <row r="96768" spans="5:5">
      <c r="E96768" s="15"/>
    </row>
    <row r="96769" spans="5:5">
      <c r="E96769" s="15"/>
    </row>
    <row r="96770" spans="5:5">
      <c r="E96770" s="15"/>
    </row>
    <row r="96771" spans="5:5">
      <c r="E96771" s="15"/>
    </row>
    <row r="96772" spans="5:5">
      <c r="E96772" s="15"/>
    </row>
    <row r="96773" spans="5:5">
      <c r="E96773" s="15"/>
    </row>
    <row r="96774" spans="5:5">
      <c r="E96774" s="15"/>
    </row>
    <row r="96775" spans="5:5">
      <c r="E96775" s="15"/>
    </row>
    <row r="96776" spans="5:5">
      <c r="E96776" s="15"/>
    </row>
    <row r="96777" spans="5:5">
      <c r="E96777" s="15"/>
    </row>
    <row r="96778" spans="5:5">
      <c r="E96778" s="15"/>
    </row>
    <row r="96779" spans="5:5">
      <c r="E96779" s="15"/>
    </row>
    <row r="96780" spans="5:5">
      <c r="E96780" s="15"/>
    </row>
    <row r="96781" spans="5:5">
      <c r="E96781" s="15"/>
    </row>
    <row r="96782" spans="5:5">
      <c r="E96782" s="15"/>
    </row>
    <row r="96783" spans="5:5">
      <c r="E96783" s="15"/>
    </row>
    <row r="96784" spans="5:5">
      <c r="E96784" s="15"/>
    </row>
    <row r="96785" spans="5:5">
      <c r="E96785" s="15"/>
    </row>
    <row r="96786" spans="5:5">
      <c r="E96786" s="15"/>
    </row>
    <row r="96787" spans="5:5">
      <c r="E96787" s="15"/>
    </row>
    <row r="96788" spans="5:5">
      <c r="E96788" s="15"/>
    </row>
    <row r="96789" spans="5:5">
      <c r="E96789" s="15"/>
    </row>
    <row r="96790" spans="5:5">
      <c r="E96790" s="15"/>
    </row>
    <row r="96791" spans="5:5">
      <c r="E96791" s="15"/>
    </row>
    <row r="96792" spans="5:5">
      <c r="E96792" s="15"/>
    </row>
    <row r="96793" spans="5:5">
      <c r="E96793" s="15"/>
    </row>
    <row r="96794" spans="5:5">
      <c r="E96794" s="15"/>
    </row>
    <row r="96795" spans="5:5">
      <c r="E96795" s="15"/>
    </row>
    <row r="96796" spans="5:5">
      <c r="E96796" s="15"/>
    </row>
    <row r="96797" spans="5:5">
      <c r="E96797" s="15"/>
    </row>
    <row r="96798" spans="5:5">
      <c r="E96798" s="15"/>
    </row>
    <row r="96799" spans="5:5">
      <c r="E96799" s="15"/>
    </row>
    <row r="96800" spans="5:5">
      <c r="E96800" s="15"/>
    </row>
    <row r="96801" spans="5:5">
      <c r="E96801" s="15"/>
    </row>
    <row r="96802" spans="5:5">
      <c r="E96802" s="15"/>
    </row>
    <row r="96803" spans="5:5">
      <c r="E96803" s="15"/>
    </row>
    <row r="96804" spans="5:5">
      <c r="E96804" s="15"/>
    </row>
    <row r="96805" spans="5:5">
      <c r="E96805" s="15"/>
    </row>
    <row r="96806" spans="5:5">
      <c r="E96806" s="15"/>
    </row>
    <row r="96807" spans="5:5">
      <c r="E96807" s="15"/>
    </row>
    <row r="96808" spans="5:5">
      <c r="E96808" s="15"/>
    </row>
    <row r="96809" spans="5:5">
      <c r="E96809" s="15"/>
    </row>
    <row r="96810" spans="5:5">
      <c r="E96810" s="15"/>
    </row>
    <row r="96811" spans="5:5">
      <c r="E96811" s="15"/>
    </row>
    <row r="96812" spans="5:5">
      <c r="E96812" s="15"/>
    </row>
    <row r="96813" spans="5:5">
      <c r="E96813" s="15"/>
    </row>
    <row r="96814" spans="5:5">
      <c r="E96814" s="15"/>
    </row>
    <row r="96815" spans="5:5">
      <c r="E96815" s="15"/>
    </row>
    <row r="96816" spans="5:5">
      <c r="E96816" s="15"/>
    </row>
    <row r="96817" spans="5:5">
      <c r="E96817" s="15"/>
    </row>
    <row r="96818" spans="5:5">
      <c r="E96818" s="15"/>
    </row>
    <row r="96819" spans="5:5">
      <c r="E96819" s="15"/>
    </row>
    <row r="96820" spans="5:5">
      <c r="E96820" s="15"/>
    </row>
    <row r="96821" spans="5:5">
      <c r="E96821" s="15"/>
    </row>
    <row r="96822" spans="5:5">
      <c r="E96822" s="15"/>
    </row>
    <row r="96823" spans="5:5">
      <c r="E96823" s="15"/>
    </row>
    <row r="96824" spans="5:5">
      <c r="E96824" s="15"/>
    </row>
    <row r="96825" spans="5:5">
      <c r="E96825" s="15"/>
    </row>
    <row r="96826" spans="5:5">
      <c r="E96826" s="15"/>
    </row>
    <row r="96827" spans="5:5">
      <c r="E96827" s="15"/>
    </row>
    <row r="96828" spans="5:5">
      <c r="E96828" s="15"/>
    </row>
    <row r="96829" spans="5:5">
      <c r="E96829" s="15"/>
    </row>
    <row r="96830" spans="5:5">
      <c r="E96830" s="15"/>
    </row>
    <row r="96831" spans="5:5">
      <c r="E96831" s="15"/>
    </row>
    <row r="96832" spans="5:5">
      <c r="E96832" s="15"/>
    </row>
    <row r="96833" spans="5:5">
      <c r="E96833" s="15"/>
    </row>
    <row r="96834" spans="5:5">
      <c r="E96834" s="15"/>
    </row>
    <row r="96835" spans="5:5">
      <c r="E96835" s="15"/>
    </row>
    <row r="96836" spans="5:5">
      <c r="E96836" s="15"/>
    </row>
    <row r="96837" spans="5:5">
      <c r="E96837" s="15"/>
    </row>
    <row r="96838" spans="5:5">
      <c r="E96838" s="15"/>
    </row>
    <row r="96839" spans="5:5">
      <c r="E96839" s="15"/>
    </row>
    <row r="96840" spans="5:5">
      <c r="E96840" s="15"/>
    </row>
    <row r="96841" spans="5:5">
      <c r="E96841" s="15"/>
    </row>
    <row r="96842" spans="5:5">
      <c r="E96842" s="15"/>
    </row>
    <row r="96843" spans="5:5">
      <c r="E96843" s="15"/>
    </row>
    <row r="96844" spans="5:5">
      <c r="E96844" s="15"/>
    </row>
    <row r="96845" spans="5:5">
      <c r="E96845" s="15"/>
    </row>
    <row r="96846" spans="5:5">
      <c r="E96846" s="15"/>
    </row>
    <row r="96847" spans="5:5">
      <c r="E96847" s="15"/>
    </row>
    <row r="96848" spans="5:5">
      <c r="E96848" s="15"/>
    </row>
    <row r="96849" spans="5:5">
      <c r="E96849" s="15"/>
    </row>
    <row r="96850" spans="5:5">
      <c r="E96850" s="15"/>
    </row>
    <row r="96851" spans="5:5">
      <c r="E96851" s="15"/>
    </row>
    <row r="96852" spans="5:5">
      <c r="E96852" s="15"/>
    </row>
    <row r="96853" spans="5:5">
      <c r="E96853" s="15"/>
    </row>
    <row r="96854" spans="5:5">
      <c r="E96854" s="15"/>
    </row>
    <row r="96855" spans="5:5">
      <c r="E96855" s="15"/>
    </row>
    <row r="96856" spans="5:5">
      <c r="E96856" s="15"/>
    </row>
    <row r="96857" spans="5:5">
      <c r="E96857" s="15"/>
    </row>
    <row r="96858" spans="5:5">
      <c r="E96858" s="15"/>
    </row>
    <row r="96859" spans="5:5">
      <c r="E96859" s="15"/>
    </row>
    <row r="96860" spans="5:5">
      <c r="E96860" s="15"/>
    </row>
    <row r="96861" spans="5:5">
      <c r="E96861" s="15"/>
    </row>
    <row r="96862" spans="5:5">
      <c r="E96862" s="15"/>
    </row>
    <row r="96863" spans="5:5">
      <c r="E96863" s="15"/>
    </row>
    <row r="96864" spans="5:5">
      <c r="E96864" s="15"/>
    </row>
    <row r="96865" spans="5:5">
      <c r="E96865" s="15"/>
    </row>
    <row r="96866" spans="5:5">
      <c r="E96866" s="15"/>
    </row>
    <row r="96867" spans="5:5">
      <c r="E96867" s="15"/>
    </row>
    <row r="96868" spans="5:5">
      <c r="E96868" s="15"/>
    </row>
    <row r="96869" spans="5:5">
      <c r="E96869" s="15"/>
    </row>
    <row r="96870" spans="5:5">
      <c r="E96870" s="15"/>
    </row>
    <row r="96871" spans="5:5">
      <c r="E96871" s="15"/>
    </row>
    <row r="96872" spans="5:5">
      <c r="E96872" s="15"/>
    </row>
    <row r="96873" spans="5:5">
      <c r="E96873" s="15"/>
    </row>
    <row r="96874" spans="5:5">
      <c r="E96874" s="15"/>
    </row>
    <row r="96875" spans="5:5">
      <c r="E96875" s="15"/>
    </row>
    <row r="96876" spans="5:5">
      <c r="E96876" s="15"/>
    </row>
    <row r="96877" spans="5:5">
      <c r="E96877" s="15"/>
    </row>
    <row r="96878" spans="5:5">
      <c r="E96878" s="15"/>
    </row>
    <row r="96879" spans="5:5">
      <c r="E96879" s="15"/>
    </row>
    <row r="96880" spans="5:5">
      <c r="E96880" s="15"/>
    </row>
    <row r="96881" spans="5:5">
      <c r="E96881" s="15"/>
    </row>
    <row r="96882" spans="5:5">
      <c r="E96882" s="15"/>
    </row>
    <row r="96883" spans="5:5">
      <c r="E96883" s="15"/>
    </row>
    <row r="96884" spans="5:5">
      <c r="E96884" s="15"/>
    </row>
    <row r="96885" spans="5:5">
      <c r="E96885" s="15"/>
    </row>
    <row r="96886" spans="5:5">
      <c r="E96886" s="15"/>
    </row>
    <row r="96887" spans="5:5">
      <c r="E96887" s="15"/>
    </row>
    <row r="96888" spans="5:5">
      <c r="E96888" s="15"/>
    </row>
    <row r="96889" spans="5:5">
      <c r="E96889" s="15"/>
    </row>
    <row r="96890" spans="5:5">
      <c r="E96890" s="15"/>
    </row>
    <row r="96891" spans="5:5">
      <c r="E96891" s="15"/>
    </row>
    <row r="96892" spans="5:5">
      <c r="E96892" s="15"/>
    </row>
    <row r="96893" spans="5:5">
      <c r="E96893" s="15"/>
    </row>
    <row r="96894" spans="5:5">
      <c r="E96894" s="15"/>
    </row>
    <row r="96895" spans="5:5">
      <c r="E96895" s="15"/>
    </row>
    <row r="96896" spans="5:5">
      <c r="E96896" s="15"/>
    </row>
    <row r="96897" spans="5:5">
      <c r="E96897" s="15"/>
    </row>
    <row r="96898" spans="5:5">
      <c r="E96898" s="15"/>
    </row>
    <row r="96899" spans="5:5">
      <c r="E96899" s="15"/>
    </row>
    <row r="96900" spans="5:5">
      <c r="E96900" s="15"/>
    </row>
    <row r="96901" spans="5:5">
      <c r="E96901" s="15"/>
    </row>
    <row r="96902" spans="5:5">
      <c r="E96902" s="15"/>
    </row>
    <row r="96903" spans="5:5">
      <c r="E96903" s="15"/>
    </row>
    <row r="96904" spans="5:5">
      <c r="E96904" s="15"/>
    </row>
    <row r="96905" spans="5:5">
      <c r="E96905" s="15"/>
    </row>
    <row r="96906" spans="5:5">
      <c r="E96906" s="15"/>
    </row>
    <row r="96907" spans="5:5">
      <c r="E96907" s="15"/>
    </row>
    <row r="96908" spans="5:5">
      <c r="E96908" s="15"/>
    </row>
    <row r="96909" spans="5:5">
      <c r="E96909" s="15"/>
    </row>
    <row r="96910" spans="5:5">
      <c r="E96910" s="15"/>
    </row>
    <row r="96911" spans="5:5">
      <c r="E96911" s="15"/>
    </row>
    <row r="96912" spans="5:5">
      <c r="E96912" s="15"/>
    </row>
    <row r="96913" spans="5:5">
      <c r="E96913" s="15"/>
    </row>
    <row r="96914" spans="5:5">
      <c r="E96914" s="15"/>
    </row>
    <row r="96915" spans="5:5">
      <c r="E96915" s="15"/>
    </row>
    <row r="96916" spans="5:5">
      <c r="E96916" s="15"/>
    </row>
    <row r="96917" spans="5:5">
      <c r="E96917" s="15"/>
    </row>
    <row r="96918" spans="5:5">
      <c r="E96918" s="15"/>
    </row>
    <row r="96919" spans="5:5">
      <c r="E96919" s="15"/>
    </row>
    <row r="96920" spans="5:5">
      <c r="E96920" s="15"/>
    </row>
    <row r="96921" spans="5:5">
      <c r="E96921" s="15"/>
    </row>
    <row r="96922" spans="5:5">
      <c r="E96922" s="15"/>
    </row>
    <row r="96923" spans="5:5">
      <c r="E96923" s="15"/>
    </row>
    <row r="96924" spans="5:5">
      <c r="E96924" s="15"/>
    </row>
    <row r="96925" spans="5:5">
      <c r="E96925" s="15"/>
    </row>
    <row r="96926" spans="5:5">
      <c r="E96926" s="15"/>
    </row>
    <row r="96927" spans="5:5">
      <c r="E96927" s="15"/>
    </row>
    <row r="96928" spans="5:5">
      <c r="E96928" s="15"/>
    </row>
    <row r="96929" spans="5:5">
      <c r="E96929" s="15"/>
    </row>
    <row r="96930" spans="5:5">
      <c r="E96930" s="15"/>
    </row>
    <row r="96931" spans="5:5">
      <c r="E96931" s="15"/>
    </row>
    <row r="96932" spans="5:5">
      <c r="E96932" s="15"/>
    </row>
    <row r="96933" spans="5:5">
      <c r="E96933" s="15"/>
    </row>
    <row r="96934" spans="5:5">
      <c r="E96934" s="15"/>
    </row>
    <row r="96935" spans="5:5">
      <c r="E96935" s="15"/>
    </row>
    <row r="96936" spans="5:5">
      <c r="E96936" s="15"/>
    </row>
    <row r="96937" spans="5:5">
      <c r="E96937" s="15"/>
    </row>
    <row r="96938" spans="5:5">
      <c r="E96938" s="15"/>
    </row>
    <row r="96939" spans="5:5">
      <c r="E96939" s="15"/>
    </row>
    <row r="96940" spans="5:5">
      <c r="E96940" s="15"/>
    </row>
    <row r="96941" spans="5:5">
      <c r="E96941" s="15"/>
    </row>
    <row r="96942" spans="5:5">
      <c r="E96942" s="15"/>
    </row>
    <row r="96943" spans="5:5">
      <c r="E96943" s="15"/>
    </row>
    <row r="96944" spans="5:5">
      <c r="E96944" s="15"/>
    </row>
    <row r="96945" spans="5:5">
      <c r="E96945" s="15"/>
    </row>
    <row r="96946" spans="5:5">
      <c r="E96946" s="15"/>
    </row>
    <row r="96947" spans="5:5">
      <c r="E96947" s="15"/>
    </row>
    <row r="96948" spans="5:5">
      <c r="E96948" s="15"/>
    </row>
    <row r="96949" spans="5:5">
      <c r="E96949" s="15"/>
    </row>
    <row r="96950" spans="5:5">
      <c r="E96950" s="15"/>
    </row>
    <row r="96951" spans="5:5">
      <c r="E96951" s="15"/>
    </row>
    <row r="96952" spans="5:5">
      <c r="E96952" s="15"/>
    </row>
    <row r="96953" spans="5:5">
      <c r="E96953" s="15"/>
    </row>
    <row r="96954" spans="5:5">
      <c r="E96954" s="15"/>
    </row>
    <row r="96955" spans="5:5">
      <c r="E96955" s="15"/>
    </row>
    <row r="96956" spans="5:5">
      <c r="E96956" s="15"/>
    </row>
    <row r="96957" spans="5:5">
      <c r="E96957" s="15"/>
    </row>
    <row r="96958" spans="5:5">
      <c r="E96958" s="15"/>
    </row>
    <row r="96959" spans="5:5">
      <c r="E96959" s="15"/>
    </row>
    <row r="96960" spans="5:5">
      <c r="E96960" s="15"/>
    </row>
    <row r="96961" spans="5:5">
      <c r="E96961" s="15"/>
    </row>
    <row r="96962" spans="5:5">
      <c r="E96962" s="15"/>
    </row>
    <row r="96963" spans="5:5">
      <c r="E96963" s="15"/>
    </row>
    <row r="96964" spans="5:5">
      <c r="E96964" s="15"/>
    </row>
    <row r="96965" spans="5:5">
      <c r="E96965" s="15"/>
    </row>
    <row r="96966" spans="5:5">
      <c r="E96966" s="15"/>
    </row>
    <row r="96967" spans="5:5">
      <c r="E96967" s="15"/>
    </row>
    <row r="96968" spans="5:5">
      <c r="E96968" s="15"/>
    </row>
    <row r="96969" spans="5:5">
      <c r="E96969" s="15"/>
    </row>
    <row r="96970" spans="5:5">
      <c r="E96970" s="15"/>
    </row>
    <row r="96971" spans="5:5">
      <c r="E96971" s="15"/>
    </row>
    <row r="96972" spans="5:5">
      <c r="E96972" s="15"/>
    </row>
    <row r="96973" spans="5:5">
      <c r="E96973" s="15"/>
    </row>
    <row r="96974" spans="5:5">
      <c r="E96974" s="15"/>
    </row>
    <row r="96975" spans="5:5">
      <c r="E96975" s="15"/>
    </row>
    <row r="96976" spans="5:5">
      <c r="E96976" s="15"/>
    </row>
    <row r="96977" spans="5:5">
      <c r="E96977" s="15"/>
    </row>
    <row r="96978" spans="5:5">
      <c r="E96978" s="15"/>
    </row>
    <row r="96979" spans="5:5">
      <c r="E96979" s="15"/>
    </row>
    <row r="96980" spans="5:5">
      <c r="E96980" s="15"/>
    </row>
    <row r="96981" spans="5:5">
      <c r="E96981" s="15"/>
    </row>
    <row r="96982" spans="5:5">
      <c r="E96982" s="15"/>
    </row>
    <row r="96983" spans="5:5">
      <c r="E96983" s="15"/>
    </row>
    <row r="96984" spans="5:5">
      <c r="E96984" s="15"/>
    </row>
    <row r="96985" spans="5:5">
      <c r="E96985" s="15"/>
    </row>
    <row r="96986" spans="5:5">
      <c r="E96986" s="15"/>
    </row>
    <row r="96987" spans="5:5">
      <c r="E96987" s="15"/>
    </row>
    <row r="96988" spans="5:5">
      <c r="E96988" s="15"/>
    </row>
    <row r="96989" spans="5:5">
      <c r="E96989" s="15"/>
    </row>
    <row r="96990" spans="5:5">
      <c r="E96990" s="15"/>
    </row>
    <row r="96991" spans="5:5">
      <c r="E96991" s="15"/>
    </row>
    <row r="96992" spans="5:5">
      <c r="E96992" s="15"/>
    </row>
    <row r="96993" spans="5:5">
      <c r="E96993" s="15"/>
    </row>
    <row r="96994" spans="5:5">
      <c r="E96994" s="15"/>
    </row>
    <row r="96995" spans="5:5">
      <c r="E96995" s="15"/>
    </row>
    <row r="96996" spans="5:5">
      <c r="E96996" s="15"/>
    </row>
    <row r="96997" spans="5:5">
      <c r="E96997" s="15"/>
    </row>
    <row r="96998" spans="5:5">
      <c r="E96998" s="15"/>
    </row>
    <row r="96999" spans="5:5">
      <c r="E96999" s="15"/>
    </row>
    <row r="97000" spans="5:5">
      <c r="E97000" s="15"/>
    </row>
    <row r="97001" spans="5:5">
      <c r="E97001" s="15"/>
    </row>
    <row r="97002" spans="5:5">
      <c r="E97002" s="15"/>
    </row>
    <row r="97003" spans="5:5">
      <c r="E97003" s="15"/>
    </row>
    <row r="97004" spans="5:5">
      <c r="E97004" s="15"/>
    </row>
    <row r="97005" spans="5:5">
      <c r="E97005" s="15"/>
    </row>
    <row r="97006" spans="5:5">
      <c r="E97006" s="15"/>
    </row>
    <row r="97007" spans="5:5">
      <c r="E97007" s="15"/>
    </row>
    <row r="97008" spans="5:5">
      <c r="E97008" s="15"/>
    </row>
    <row r="97009" spans="5:5">
      <c r="E97009" s="15"/>
    </row>
    <row r="97010" spans="5:5">
      <c r="E97010" s="15"/>
    </row>
    <row r="97011" spans="5:5">
      <c r="E97011" s="15"/>
    </row>
    <row r="97012" spans="5:5">
      <c r="E97012" s="15"/>
    </row>
    <row r="97013" spans="5:5">
      <c r="E97013" s="15"/>
    </row>
    <row r="97014" spans="5:5">
      <c r="E97014" s="15"/>
    </row>
    <row r="97015" spans="5:5">
      <c r="E97015" s="15"/>
    </row>
    <row r="97016" spans="5:5">
      <c r="E97016" s="15"/>
    </row>
    <row r="97017" spans="5:5">
      <c r="E97017" s="15"/>
    </row>
    <row r="97018" spans="5:5">
      <c r="E97018" s="15"/>
    </row>
    <row r="97019" spans="5:5">
      <c r="E97019" s="15"/>
    </row>
    <row r="97020" spans="5:5">
      <c r="E97020" s="15"/>
    </row>
    <row r="97021" spans="5:5">
      <c r="E97021" s="15"/>
    </row>
    <row r="97022" spans="5:5">
      <c r="E97022" s="15"/>
    </row>
    <row r="97023" spans="5:5">
      <c r="E97023" s="15"/>
    </row>
    <row r="97024" spans="5:5">
      <c r="E97024" s="15"/>
    </row>
    <row r="97025" spans="5:5">
      <c r="E97025" s="15"/>
    </row>
    <row r="97026" spans="5:5">
      <c r="E97026" s="15"/>
    </row>
    <row r="97027" spans="5:5">
      <c r="E97027" s="15"/>
    </row>
    <row r="97028" spans="5:5">
      <c r="E97028" s="15"/>
    </row>
    <row r="97029" spans="5:5">
      <c r="E97029" s="15"/>
    </row>
    <row r="97030" spans="5:5">
      <c r="E97030" s="15"/>
    </row>
    <row r="97031" spans="5:5">
      <c r="E97031" s="15"/>
    </row>
    <row r="97032" spans="5:5">
      <c r="E97032" s="15"/>
    </row>
    <row r="97033" spans="5:5">
      <c r="E97033" s="15"/>
    </row>
    <row r="97034" spans="5:5">
      <c r="E97034" s="15"/>
    </row>
    <row r="97035" spans="5:5">
      <c r="E97035" s="15"/>
    </row>
    <row r="97036" spans="5:5">
      <c r="E97036" s="15"/>
    </row>
    <row r="97037" spans="5:5">
      <c r="E97037" s="15"/>
    </row>
    <row r="97038" spans="5:5">
      <c r="E97038" s="15"/>
    </row>
    <row r="97039" spans="5:5">
      <c r="E97039" s="15"/>
    </row>
    <row r="97040" spans="5:5">
      <c r="E97040" s="15"/>
    </row>
    <row r="97041" spans="5:5">
      <c r="E97041" s="15"/>
    </row>
    <row r="97042" spans="5:5">
      <c r="E97042" s="15"/>
    </row>
    <row r="97043" spans="5:5">
      <c r="E97043" s="15"/>
    </row>
    <row r="97044" spans="5:5">
      <c r="E97044" s="15"/>
    </row>
    <row r="97045" spans="5:5">
      <c r="E97045" s="15"/>
    </row>
    <row r="97046" spans="5:5">
      <c r="E97046" s="15"/>
    </row>
    <row r="97047" spans="5:5">
      <c r="E97047" s="15"/>
    </row>
    <row r="97048" spans="5:5">
      <c r="E97048" s="15"/>
    </row>
    <row r="97049" spans="5:5">
      <c r="E97049" s="15"/>
    </row>
    <row r="97050" spans="5:5">
      <c r="E97050" s="15"/>
    </row>
    <row r="97051" spans="5:5">
      <c r="E97051" s="15"/>
    </row>
    <row r="97052" spans="5:5">
      <c r="E97052" s="15"/>
    </row>
    <row r="97053" spans="5:5">
      <c r="E97053" s="15"/>
    </row>
    <row r="97054" spans="5:5">
      <c r="E97054" s="15"/>
    </row>
    <row r="97055" spans="5:5">
      <c r="E97055" s="15"/>
    </row>
    <row r="97056" spans="5:5">
      <c r="E97056" s="15"/>
    </row>
    <row r="97057" spans="5:5">
      <c r="E97057" s="15"/>
    </row>
    <row r="97058" spans="5:5">
      <c r="E97058" s="15"/>
    </row>
    <row r="97059" spans="5:5">
      <c r="E97059" s="15"/>
    </row>
    <row r="97060" spans="5:5">
      <c r="E97060" s="15"/>
    </row>
    <row r="97061" spans="5:5">
      <c r="E97061" s="15"/>
    </row>
    <row r="97062" spans="5:5">
      <c r="E97062" s="15"/>
    </row>
    <row r="97063" spans="5:5">
      <c r="E97063" s="15"/>
    </row>
    <row r="97064" spans="5:5">
      <c r="E97064" s="15"/>
    </row>
    <row r="97065" spans="5:5">
      <c r="E97065" s="15"/>
    </row>
    <row r="97066" spans="5:5">
      <c r="E97066" s="15"/>
    </row>
    <row r="97067" spans="5:5">
      <c r="E97067" s="15"/>
    </row>
    <row r="97068" spans="5:5">
      <c r="E97068" s="15"/>
    </row>
    <row r="97069" spans="5:5">
      <c r="E97069" s="15"/>
    </row>
    <row r="97070" spans="5:5">
      <c r="E97070" s="15"/>
    </row>
    <row r="97071" spans="5:5">
      <c r="E97071" s="15"/>
    </row>
    <row r="97072" spans="5:5">
      <c r="E97072" s="15"/>
    </row>
    <row r="97073" spans="5:5">
      <c r="E97073" s="15"/>
    </row>
    <row r="97074" spans="5:5">
      <c r="E97074" s="15"/>
    </row>
    <row r="97075" spans="5:5">
      <c r="E97075" s="15"/>
    </row>
    <row r="97076" spans="5:5">
      <c r="E97076" s="15"/>
    </row>
    <row r="97077" spans="5:5">
      <c r="E97077" s="15"/>
    </row>
    <row r="97078" spans="5:5">
      <c r="E97078" s="15"/>
    </row>
    <row r="97079" spans="5:5">
      <c r="E97079" s="15"/>
    </row>
    <row r="97080" spans="5:5">
      <c r="E97080" s="15"/>
    </row>
    <row r="97081" spans="5:5">
      <c r="E97081" s="15"/>
    </row>
    <row r="97082" spans="5:5">
      <c r="E97082" s="15"/>
    </row>
    <row r="97083" spans="5:5">
      <c r="E97083" s="15"/>
    </row>
    <row r="97084" spans="5:5">
      <c r="E97084" s="15"/>
    </row>
    <row r="97085" spans="5:5">
      <c r="E97085" s="15"/>
    </row>
    <row r="97086" spans="5:5">
      <c r="E97086" s="15"/>
    </row>
    <row r="97087" spans="5:5">
      <c r="E97087" s="15"/>
    </row>
    <row r="97088" spans="5:5">
      <c r="E97088" s="15"/>
    </row>
    <row r="97089" spans="5:5">
      <c r="E97089" s="15"/>
    </row>
    <row r="97090" spans="5:5">
      <c r="E97090" s="15"/>
    </row>
    <row r="97091" spans="5:5">
      <c r="E97091" s="15"/>
    </row>
    <row r="97092" spans="5:5">
      <c r="E97092" s="15"/>
    </row>
    <row r="97093" spans="5:5">
      <c r="E97093" s="15"/>
    </row>
    <row r="97094" spans="5:5">
      <c r="E97094" s="15"/>
    </row>
    <row r="97095" spans="5:5">
      <c r="E97095" s="15"/>
    </row>
    <row r="97096" spans="5:5">
      <c r="E97096" s="15"/>
    </row>
    <row r="97097" spans="5:5">
      <c r="E97097" s="15"/>
    </row>
    <row r="97098" spans="5:5">
      <c r="E97098" s="15"/>
    </row>
    <row r="97099" spans="5:5">
      <c r="E97099" s="15"/>
    </row>
    <row r="97100" spans="5:5">
      <c r="E97100" s="15"/>
    </row>
    <row r="97101" spans="5:5">
      <c r="E97101" s="15"/>
    </row>
    <row r="97102" spans="5:5">
      <c r="E97102" s="15"/>
    </row>
    <row r="97103" spans="5:5">
      <c r="E97103" s="15"/>
    </row>
    <row r="97104" spans="5:5">
      <c r="E97104" s="15"/>
    </row>
    <row r="97105" spans="5:5">
      <c r="E97105" s="15"/>
    </row>
    <row r="97106" spans="5:5">
      <c r="E97106" s="15"/>
    </row>
    <row r="97107" spans="5:5">
      <c r="E97107" s="15"/>
    </row>
    <row r="97108" spans="5:5">
      <c r="E97108" s="15"/>
    </row>
    <row r="97109" spans="5:5">
      <c r="E97109" s="15"/>
    </row>
    <row r="97110" spans="5:5">
      <c r="E97110" s="15"/>
    </row>
    <row r="97111" spans="5:5">
      <c r="E97111" s="15"/>
    </row>
    <row r="97112" spans="5:5">
      <c r="E97112" s="15"/>
    </row>
    <row r="97113" spans="5:5">
      <c r="E97113" s="15"/>
    </row>
    <row r="97114" spans="5:5">
      <c r="E97114" s="15"/>
    </row>
    <row r="97115" spans="5:5">
      <c r="E97115" s="15"/>
    </row>
    <row r="97116" spans="5:5">
      <c r="E97116" s="15"/>
    </row>
    <row r="97117" spans="5:5">
      <c r="E97117" s="15"/>
    </row>
    <row r="97118" spans="5:5">
      <c r="E97118" s="15"/>
    </row>
    <row r="97119" spans="5:5">
      <c r="E97119" s="15"/>
    </row>
    <row r="97120" spans="5:5">
      <c r="E97120" s="15"/>
    </row>
    <row r="97121" spans="5:5">
      <c r="E97121" s="15"/>
    </row>
    <row r="97122" spans="5:5">
      <c r="E97122" s="15"/>
    </row>
    <row r="97123" spans="5:5">
      <c r="E97123" s="15"/>
    </row>
    <row r="97124" spans="5:5">
      <c r="E97124" s="15"/>
    </row>
    <row r="97125" spans="5:5">
      <c r="E97125" s="15"/>
    </row>
    <row r="97126" spans="5:5">
      <c r="E97126" s="15"/>
    </row>
    <row r="97127" spans="5:5">
      <c r="E97127" s="15"/>
    </row>
    <row r="97128" spans="5:5">
      <c r="E97128" s="15"/>
    </row>
    <row r="97129" spans="5:5">
      <c r="E97129" s="15"/>
    </row>
    <row r="97130" spans="5:5">
      <c r="E97130" s="15"/>
    </row>
    <row r="97131" spans="5:5">
      <c r="E97131" s="15"/>
    </row>
    <row r="97132" spans="5:5">
      <c r="E97132" s="15"/>
    </row>
    <row r="97133" spans="5:5">
      <c r="E97133" s="15"/>
    </row>
    <row r="97134" spans="5:5">
      <c r="E97134" s="15"/>
    </row>
    <row r="97135" spans="5:5">
      <c r="E97135" s="15"/>
    </row>
    <row r="97136" spans="5:5">
      <c r="E97136" s="15"/>
    </row>
    <row r="97137" spans="5:5">
      <c r="E97137" s="15"/>
    </row>
    <row r="97138" spans="5:5">
      <c r="E97138" s="15"/>
    </row>
    <row r="97139" spans="5:5">
      <c r="E97139" s="15"/>
    </row>
    <row r="97140" spans="5:5">
      <c r="E97140" s="15"/>
    </row>
    <row r="97141" spans="5:5">
      <c r="E97141" s="15"/>
    </row>
    <row r="97142" spans="5:5">
      <c r="E97142" s="15"/>
    </row>
    <row r="97143" spans="5:5">
      <c r="E97143" s="15"/>
    </row>
    <row r="97144" spans="5:5">
      <c r="E97144" s="15"/>
    </row>
    <row r="97145" spans="5:5">
      <c r="E97145" s="15"/>
    </row>
    <row r="97146" spans="5:5">
      <c r="E97146" s="15"/>
    </row>
    <row r="97147" spans="5:5">
      <c r="E97147" s="15"/>
    </row>
    <row r="97148" spans="5:5">
      <c r="E97148" s="15"/>
    </row>
    <row r="97149" spans="5:5">
      <c r="E97149" s="15"/>
    </row>
    <row r="97150" spans="5:5">
      <c r="E97150" s="15"/>
    </row>
    <row r="97151" spans="5:5">
      <c r="E97151" s="15"/>
    </row>
    <row r="97152" spans="5:5">
      <c r="E97152" s="15"/>
    </row>
    <row r="97153" spans="5:5">
      <c r="E97153" s="15"/>
    </row>
    <row r="97154" spans="5:5">
      <c r="E97154" s="15"/>
    </row>
    <row r="97155" spans="5:5">
      <c r="E97155" s="15"/>
    </row>
    <row r="97156" spans="5:5">
      <c r="E97156" s="15"/>
    </row>
    <row r="97157" spans="5:5">
      <c r="E97157" s="15"/>
    </row>
    <row r="97158" spans="5:5">
      <c r="E97158" s="15"/>
    </row>
    <row r="97159" spans="5:5">
      <c r="E97159" s="15"/>
    </row>
    <row r="97160" spans="5:5">
      <c r="E97160" s="15"/>
    </row>
    <row r="97161" spans="5:5">
      <c r="E97161" s="15"/>
    </row>
    <row r="97162" spans="5:5">
      <c r="E97162" s="15"/>
    </row>
    <row r="97163" spans="5:5">
      <c r="E97163" s="15"/>
    </row>
    <row r="97164" spans="5:5">
      <c r="E97164" s="15"/>
    </row>
    <row r="97165" spans="5:5">
      <c r="E97165" s="15"/>
    </row>
    <row r="97166" spans="5:5">
      <c r="E97166" s="15"/>
    </row>
    <row r="97167" spans="5:5">
      <c r="E97167" s="15"/>
    </row>
    <row r="97168" spans="5:5">
      <c r="E97168" s="15"/>
    </row>
    <row r="97169" spans="5:5">
      <c r="E97169" s="15"/>
    </row>
    <row r="97170" spans="5:5">
      <c r="E97170" s="15"/>
    </row>
    <row r="97171" spans="5:5">
      <c r="E97171" s="15"/>
    </row>
    <row r="97172" spans="5:5">
      <c r="E97172" s="15"/>
    </row>
    <row r="97173" spans="5:5">
      <c r="E97173" s="15"/>
    </row>
    <row r="97174" spans="5:5">
      <c r="E97174" s="15"/>
    </row>
    <row r="97175" spans="5:5">
      <c r="E97175" s="15"/>
    </row>
    <row r="97176" spans="5:5">
      <c r="E97176" s="15"/>
    </row>
    <row r="97177" spans="5:5">
      <c r="E97177" s="15"/>
    </row>
    <row r="97178" spans="5:5">
      <c r="E97178" s="15"/>
    </row>
    <row r="97179" spans="5:5">
      <c r="E97179" s="15"/>
    </row>
    <row r="97180" spans="5:5">
      <c r="E97180" s="15"/>
    </row>
    <row r="97181" spans="5:5">
      <c r="E97181" s="15"/>
    </row>
    <row r="97182" spans="5:5">
      <c r="E97182" s="15"/>
    </row>
    <row r="97183" spans="5:5">
      <c r="E97183" s="15"/>
    </row>
    <row r="97184" spans="5:5">
      <c r="E97184" s="15"/>
    </row>
    <row r="97185" spans="5:5">
      <c r="E97185" s="15"/>
    </row>
    <row r="97186" spans="5:5">
      <c r="E97186" s="15"/>
    </row>
    <row r="97187" spans="5:5">
      <c r="E97187" s="15"/>
    </row>
    <row r="97188" spans="5:5">
      <c r="E97188" s="15"/>
    </row>
    <row r="97189" spans="5:5">
      <c r="E97189" s="15"/>
    </row>
    <row r="97190" spans="5:5">
      <c r="E97190" s="15"/>
    </row>
    <row r="97191" spans="5:5">
      <c r="E97191" s="15"/>
    </row>
    <row r="97192" spans="5:5">
      <c r="E97192" s="15"/>
    </row>
    <row r="97193" spans="5:5">
      <c r="E97193" s="15"/>
    </row>
    <row r="97194" spans="5:5">
      <c r="E97194" s="15"/>
    </row>
    <row r="97195" spans="5:5">
      <c r="E97195" s="15"/>
    </row>
    <row r="97196" spans="5:5">
      <c r="E97196" s="15"/>
    </row>
    <row r="97197" spans="5:5">
      <c r="E97197" s="15"/>
    </row>
    <row r="97198" spans="5:5">
      <c r="E97198" s="15"/>
    </row>
    <row r="97199" spans="5:5">
      <c r="E97199" s="15"/>
    </row>
    <row r="97200" spans="5:5">
      <c r="E97200" s="15"/>
    </row>
    <row r="97201" spans="5:5">
      <c r="E97201" s="15"/>
    </row>
    <row r="97202" spans="5:5">
      <c r="E97202" s="15"/>
    </row>
    <row r="97203" spans="5:5">
      <c r="E97203" s="15"/>
    </row>
    <row r="97204" spans="5:5">
      <c r="E97204" s="15"/>
    </row>
    <row r="97205" spans="5:5">
      <c r="E97205" s="15"/>
    </row>
    <row r="97206" spans="5:5">
      <c r="E97206" s="15"/>
    </row>
    <row r="97207" spans="5:5">
      <c r="E97207" s="15"/>
    </row>
    <row r="97208" spans="5:5">
      <c r="E97208" s="15"/>
    </row>
    <row r="97209" spans="5:5">
      <c r="E97209" s="15"/>
    </row>
    <row r="97210" spans="5:5">
      <c r="E97210" s="15"/>
    </row>
    <row r="97211" spans="5:5">
      <c r="E97211" s="15"/>
    </row>
    <row r="97212" spans="5:5">
      <c r="E97212" s="15"/>
    </row>
    <row r="97213" spans="5:5">
      <c r="E97213" s="15"/>
    </row>
    <row r="97214" spans="5:5">
      <c r="E97214" s="15"/>
    </row>
    <row r="97215" spans="5:5">
      <c r="E97215" s="15"/>
    </row>
    <row r="97216" spans="5:5">
      <c r="E97216" s="15"/>
    </row>
    <row r="97217" spans="5:5">
      <c r="E97217" s="15"/>
    </row>
    <row r="97218" spans="5:5">
      <c r="E97218" s="15"/>
    </row>
    <row r="97219" spans="5:5">
      <c r="E97219" s="15"/>
    </row>
    <row r="97220" spans="5:5">
      <c r="E97220" s="15"/>
    </row>
    <row r="97221" spans="5:5">
      <c r="E97221" s="15"/>
    </row>
    <row r="97222" spans="5:5">
      <c r="E97222" s="15"/>
    </row>
    <row r="97223" spans="5:5">
      <c r="E97223" s="15"/>
    </row>
    <row r="97224" spans="5:5">
      <c r="E97224" s="15"/>
    </row>
    <row r="97225" spans="5:5">
      <c r="E97225" s="15"/>
    </row>
    <row r="97226" spans="5:5">
      <c r="E97226" s="15"/>
    </row>
    <row r="97227" spans="5:5">
      <c r="E97227" s="15"/>
    </row>
    <row r="97228" spans="5:5">
      <c r="E97228" s="15"/>
    </row>
    <row r="97229" spans="5:5">
      <c r="E97229" s="15"/>
    </row>
    <row r="97230" spans="5:5">
      <c r="E97230" s="15"/>
    </row>
    <row r="97231" spans="5:5">
      <c r="E97231" s="15"/>
    </row>
    <row r="97232" spans="5:5">
      <c r="E97232" s="15"/>
    </row>
    <row r="97233" spans="5:5">
      <c r="E97233" s="15"/>
    </row>
    <row r="97234" spans="5:5">
      <c r="E97234" s="15"/>
    </row>
    <row r="97235" spans="5:5">
      <c r="E97235" s="15"/>
    </row>
    <row r="97236" spans="5:5">
      <c r="E97236" s="15"/>
    </row>
    <row r="97237" spans="5:5">
      <c r="E97237" s="15"/>
    </row>
    <row r="97238" spans="5:5">
      <c r="E97238" s="15"/>
    </row>
    <row r="97239" spans="5:5">
      <c r="E97239" s="15"/>
    </row>
    <row r="97240" spans="5:5">
      <c r="E97240" s="15"/>
    </row>
    <row r="97241" spans="5:5">
      <c r="E97241" s="15"/>
    </row>
    <row r="97242" spans="5:5">
      <c r="E97242" s="15"/>
    </row>
    <row r="97243" spans="5:5">
      <c r="E97243" s="15"/>
    </row>
    <row r="97244" spans="5:5">
      <c r="E97244" s="15"/>
    </row>
    <row r="97245" spans="5:5">
      <c r="E97245" s="15"/>
    </row>
    <row r="97246" spans="5:5">
      <c r="E97246" s="15"/>
    </row>
    <row r="97247" spans="5:5">
      <c r="E97247" s="15"/>
    </row>
    <row r="97248" spans="5:5">
      <c r="E97248" s="15"/>
    </row>
    <row r="97249" spans="5:5">
      <c r="E97249" s="15"/>
    </row>
    <row r="97250" spans="5:5">
      <c r="E97250" s="15"/>
    </row>
    <row r="97251" spans="5:5">
      <c r="E97251" s="15"/>
    </row>
    <row r="97252" spans="5:5">
      <c r="E97252" s="15"/>
    </row>
    <row r="97253" spans="5:5">
      <c r="E97253" s="15"/>
    </row>
    <row r="97254" spans="5:5">
      <c r="E97254" s="15"/>
    </row>
    <row r="97255" spans="5:5">
      <c r="E97255" s="15"/>
    </row>
    <row r="97256" spans="5:5">
      <c r="E97256" s="15"/>
    </row>
    <row r="97257" spans="5:5">
      <c r="E97257" s="15"/>
    </row>
    <row r="97258" spans="5:5">
      <c r="E97258" s="15"/>
    </row>
    <row r="97259" spans="5:5">
      <c r="E97259" s="15"/>
    </row>
    <row r="97260" spans="5:5">
      <c r="E97260" s="15"/>
    </row>
    <row r="97261" spans="5:5">
      <c r="E97261" s="15"/>
    </row>
    <row r="97262" spans="5:5">
      <c r="E97262" s="15"/>
    </row>
    <row r="97263" spans="5:5">
      <c r="E97263" s="15"/>
    </row>
    <row r="97264" spans="5:5">
      <c r="E97264" s="15"/>
    </row>
    <row r="97265" spans="5:5">
      <c r="E97265" s="15"/>
    </row>
    <row r="97266" spans="5:5">
      <c r="E97266" s="15"/>
    </row>
    <row r="97267" spans="5:5">
      <c r="E97267" s="15"/>
    </row>
    <row r="97268" spans="5:5">
      <c r="E97268" s="15"/>
    </row>
    <row r="97269" spans="5:5">
      <c r="E97269" s="15"/>
    </row>
    <row r="97270" spans="5:5">
      <c r="E97270" s="15"/>
    </row>
    <row r="97271" spans="5:5">
      <c r="E97271" s="15"/>
    </row>
    <row r="97272" spans="5:5">
      <c r="E97272" s="15"/>
    </row>
    <row r="97273" spans="5:5">
      <c r="E97273" s="15"/>
    </row>
    <row r="97274" spans="5:5">
      <c r="E97274" s="15"/>
    </row>
    <row r="97275" spans="5:5">
      <c r="E97275" s="15"/>
    </row>
    <row r="97276" spans="5:5">
      <c r="E97276" s="15"/>
    </row>
    <row r="97277" spans="5:5">
      <c r="E97277" s="15"/>
    </row>
    <row r="97278" spans="5:5">
      <c r="E97278" s="15"/>
    </row>
    <row r="97279" spans="5:5">
      <c r="E97279" s="15"/>
    </row>
    <row r="97280" spans="5:5">
      <c r="E97280" s="15"/>
    </row>
    <row r="97281" spans="5:5">
      <c r="E97281" s="15"/>
    </row>
    <row r="97282" spans="5:5">
      <c r="E97282" s="15"/>
    </row>
    <row r="97283" spans="5:5">
      <c r="E97283" s="15"/>
    </row>
    <row r="97284" spans="5:5">
      <c r="E97284" s="15"/>
    </row>
    <row r="97285" spans="5:5">
      <c r="E97285" s="15"/>
    </row>
    <row r="97286" spans="5:5">
      <c r="E97286" s="15"/>
    </row>
    <row r="97287" spans="5:5">
      <c r="E97287" s="15"/>
    </row>
    <row r="97288" spans="5:5">
      <c r="E97288" s="15"/>
    </row>
    <row r="97289" spans="5:5">
      <c r="E97289" s="15"/>
    </row>
    <row r="97290" spans="5:5">
      <c r="E97290" s="15"/>
    </row>
    <row r="97291" spans="5:5">
      <c r="E97291" s="15"/>
    </row>
    <row r="97292" spans="5:5">
      <c r="E97292" s="15"/>
    </row>
    <row r="97293" spans="5:5">
      <c r="E97293" s="15"/>
    </row>
    <row r="97294" spans="5:5">
      <c r="E97294" s="15"/>
    </row>
    <row r="97295" spans="5:5">
      <c r="E97295" s="15"/>
    </row>
    <row r="97296" spans="5:5">
      <c r="E97296" s="15"/>
    </row>
    <row r="97297" spans="5:5">
      <c r="E97297" s="15"/>
    </row>
    <row r="97298" spans="5:5">
      <c r="E97298" s="15"/>
    </row>
    <row r="97299" spans="5:5">
      <c r="E97299" s="15"/>
    </row>
    <row r="97300" spans="5:5">
      <c r="E97300" s="15"/>
    </row>
    <row r="97301" spans="5:5">
      <c r="E97301" s="15"/>
    </row>
    <row r="97302" spans="5:5">
      <c r="E97302" s="15"/>
    </row>
    <row r="97303" spans="5:5">
      <c r="E97303" s="15"/>
    </row>
    <row r="97304" spans="5:5">
      <c r="E97304" s="15"/>
    </row>
    <row r="97305" spans="5:5">
      <c r="E97305" s="15"/>
    </row>
    <row r="97306" spans="5:5">
      <c r="E97306" s="15"/>
    </row>
    <row r="97307" spans="5:5">
      <c r="E97307" s="15"/>
    </row>
    <row r="97308" spans="5:5">
      <c r="E97308" s="15"/>
    </row>
    <row r="97309" spans="5:5">
      <c r="E97309" s="15"/>
    </row>
    <row r="97310" spans="5:5">
      <c r="E97310" s="15"/>
    </row>
    <row r="97311" spans="5:5">
      <c r="E97311" s="15"/>
    </row>
    <row r="97312" spans="5:5">
      <c r="E97312" s="15"/>
    </row>
    <row r="97313" spans="5:5">
      <c r="E97313" s="15"/>
    </row>
    <row r="97314" spans="5:5">
      <c r="E97314" s="15"/>
    </row>
    <row r="97315" spans="5:5">
      <c r="E97315" s="15"/>
    </row>
    <row r="97316" spans="5:5">
      <c r="E97316" s="15"/>
    </row>
    <row r="97317" spans="5:5">
      <c r="E97317" s="15"/>
    </row>
    <row r="97318" spans="5:5">
      <c r="E97318" s="15"/>
    </row>
    <row r="97319" spans="5:5">
      <c r="E97319" s="15"/>
    </row>
    <row r="97320" spans="5:5">
      <c r="E97320" s="15"/>
    </row>
    <row r="97321" spans="5:5">
      <c r="E97321" s="15"/>
    </row>
    <row r="97322" spans="5:5">
      <c r="E97322" s="15"/>
    </row>
    <row r="97323" spans="5:5">
      <c r="E97323" s="15"/>
    </row>
    <row r="97324" spans="5:5">
      <c r="E97324" s="15"/>
    </row>
    <row r="97325" spans="5:5">
      <c r="E97325" s="15"/>
    </row>
    <row r="97326" spans="5:5">
      <c r="E97326" s="15"/>
    </row>
    <row r="97327" spans="5:5">
      <c r="E97327" s="15"/>
    </row>
    <row r="97328" spans="5:5">
      <c r="E97328" s="15"/>
    </row>
    <row r="97329" spans="5:5">
      <c r="E97329" s="15"/>
    </row>
    <row r="97330" spans="5:5">
      <c r="E97330" s="15"/>
    </row>
    <row r="97331" spans="5:5">
      <c r="E97331" s="15"/>
    </row>
    <row r="97332" spans="5:5">
      <c r="E97332" s="15"/>
    </row>
    <row r="97333" spans="5:5">
      <c r="E97333" s="15"/>
    </row>
    <row r="97334" spans="5:5">
      <c r="E97334" s="15"/>
    </row>
    <row r="97335" spans="5:5">
      <c r="E97335" s="15"/>
    </row>
    <row r="97336" spans="5:5">
      <c r="E97336" s="15"/>
    </row>
    <row r="97337" spans="5:5">
      <c r="E97337" s="15"/>
    </row>
    <row r="97338" spans="5:5">
      <c r="E97338" s="15"/>
    </row>
    <row r="97339" spans="5:5">
      <c r="E97339" s="15"/>
    </row>
    <row r="97340" spans="5:5">
      <c r="E97340" s="15"/>
    </row>
    <row r="97341" spans="5:5">
      <c r="E97341" s="15"/>
    </row>
    <row r="97342" spans="5:5">
      <c r="E97342" s="15"/>
    </row>
    <row r="97343" spans="5:5">
      <c r="E97343" s="15"/>
    </row>
    <row r="97344" spans="5:5">
      <c r="E97344" s="15"/>
    </row>
    <row r="97345" spans="5:5">
      <c r="E97345" s="15"/>
    </row>
    <row r="97346" spans="5:5">
      <c r="E97346" s="15"/>
    </row>
    <row r="97347" spans="5:5">
      <c r="E97347" s="15"/>
    </row>
    <row r="97348" spans="5:5">
      <c r="E97348" s="15"/>
    </row>
    <row r="97349" spans="5:5">
      <c r="E97349" s="15"/>
    </row>
    <row r="97350" spans="5:5">
      <c r="E97350" s="15"/>
    </row>
    <row r="97351" spans="5:5">
      <c r="E97351" s="15"/>
    </row>
    <row r="97352" spans="5:5">
      <c r="E97352" s="15"/>
    </row>
    <row r="97353" spans="5:5">
      <c r="E97353" s="15"/>
    </row>
    <row r="97354" spans="5:5">
      <c r="E97354" s="15"/>
    </row>
    <row r="97355" spans="5:5">
      <c r="E97355" s="15"/>
    </row>
    <row r="97356" spans="5:5">
      <c r="E97356" s="15"/>
    </row>
    <row r="97357" spans="5:5">
      <c r="E97357" s="15"/>
    </row>
    <row r="97358" spans="5:5">
      <c r="E97358" s="15"/>
    </row>
    <row r="97359" spans="5:5">
      <c r="E97359" s="15"/>
    </row>
    <row r="97360" spans="5:5">
      <c r="E97360" s="15"/>
    </row>
    <row r="97361" spans="5:5">
      <c r="E97361" s="15"/>
    </row>
    <row r="97362" spans="5:5">
      <c r="E97362" s="15"/>
    </row>
    <row r="97363" spans="5:5">
      <c r="E97363" s="15"/>
    </row>
    <row r="97364" spans="5:5">
      <c r="E97364" s="15"/>
    </row>
    <row r="97365" spans="5:5">
      <c r="E97365" s="15"/>
    </row>
    <row r="97366" spans="5:5">
      <c r="E97366" s="15"/>
    </row>
    <row r="97367" spans="5:5">
      <c r="E97367" s="15"/>
    </row>
    <row r="97368" spans="5:5">
      <c r="E97368" s="15"/>
    </row>
    <row r="97369" spans="5:5">
      <c r="E97369" s="15"/>
    </row>
    <row r="97370" spans="5:5">
      <c r="E97370" s="15"/>
    </row>
    <row r="97371" spans="5:5">
      <c r="E97371" s="15"/>
    </row>
    <row r="97372" spans="5:5">
      <c r="E97372" s="15"/>
    </row>
    <row r="97373" spans="5:5">
      <c r="E97373" s="15"/>
    </row>
    <row r="97374" spans="5:5">
      <c r="E97374" s="15"/>
    </row>
    <row r="97375" spans="5:5">
      <c r="E97375" s="15"/>
    </row>
    <row r="97376" spans="5:5">
      <c r="E97376" s="15"/>
    </row>
    <row r="97377" spans="5:5">
      <c r="E97377" s="15"/>
    </row>
    <row r="97378" spans="5:5">
      <c r="E97378" s="15"/>
    </row>
    <row r="97379" spans="5:5">
      <c r="E97379" s="15"/>
    </row>
    <row r="97380" spans="5:5">
      <c r="E97380" s="15"/>
    </row>
    <row r="97381" spans="5:5">
      <c r="E97381" s="15"/>
    </row>
    <row r="97382" spans="5:5">
      <c r="E97382" s="15"/>
    </row>
    <row r="97383" spans="5:5">
      <c r="E97383" s="15"/>
    </row>
    <row r="97384" spans="5:5">
      <c r="E97384" s="15"/>
    </row>
    <row r="97385" spans="5:5">
      <c r="E97385" s="15"/>
    </row>
    <row r="97386" spans="5:5">
      <c r="E97386" s="15"/>
    </row>
    <row r="97387" spans="5:5">
      <c r="E97387" s="15"/>
    </row>
    <row r="97388" spans="5:5">
      <c r="E97388" s="15"/>
    </row>
    <row r="97389" spans="5:5">
      <c r="E97389" s="15"/>
    </row>
    <row r="97390" spans="5:5">
      <c r="E97390" s="15"/>
    </row>
    <row r="97391" spans="5:5">
      <c r="E97391" s="15"/>
    </row>
    <row r="97392" spans="5:5">
      <c r="E97392" s="15"/>
    </row>
    <row r="97393" spans="5:5">
      <c r="E97393" s="15"/>
    </row>
    <row r="97394" spans="5:5">
      <c r="E97394" s="15"/>
    </row>
    <row r="97395" spans="5:5">
      <c r="E97395" s="15"/>
    </row>
    <row r="97396" spans="5:5">
      <c r="E97396" s="15"/>
    </row>
    <row r="97397" spans="5:5">
      <c r="E97397" s="15"/>
    </row>
    <row r="97398" spans="5:5">
      <c r="E97398" s="15"/>
    </row>
    <row r="97399" spans="5:5">
      <c r="E97399" s="15"/>
    </row>
    <row r="97400" spans="5:5">
      <c r="E97400" s="15"/>
    </row>
    <row r="97401" spans="5:5">
      <c r="E97401" s="15"/>
    </row>
    <row r="97402" spans="5:5">
      <c r="E97402" s="15"/>
    </row>
    <row r="97403" spans="5:5">
      <c r="E97403" s="15"/>
    </row>
    <row r="97404" spans="5:5">
      <c r="E97404" s="15"/>
    </row>
    <row r="97405" spans="5:5">
      <c r="E97405" s="15"/>
    </row>
    <row r="97406" spans="5:5">
      <c r="E97406" s="15"/>
    </row>
    <row r="97407" spans="5:5">
      <c r="E97407" s="15"/>
    </row>
    <row r="97408" spans="5:5">
      <c r="E97408" s="15"/>
    </row>
    <row r="97409" spans="5:5">
      <c r="E97409" s="15"/>
    </row>
    <row r="97410" spans="5:5">
      <c r="E97410" s="15"/>
    </row>
    <row r="97411" spans="5:5">
      <c r="E97411" s="15"/>
    </row>
    <row r="97412" spans="5:5">
      <c r="E97412" s="15"/>
    </row>
    <row r="97413" spans="5:5">
      <c r="E97413" s="15"/>
    </row>
    <row r="97414" spans="5:5">
      <c r="E97414" s="15"/>
    </row>
    <row r="97415" spans="5:5">
      <c r="E97415" s="15"/>
    </row>
    <row r="97416" spans="5:5">
      <c r="E97416" s="15"/>
    </row>
    <row r="97417" spans="5:5">
      <c r="E97417" s="15"/>
    </row>
    <row r="97418" spans="5:5">
      <c r="E97418" s="15"/>
    </row>
    <row r="97419" spans="5:5">
      <c r="E97419" s="15"/>
    </row>
    <row r="97420" spans="5:5">
      <c r="E97420" s="15"/>
    </row>
    <row r="97421" spans="5:5">
      <c r="E97421" s="15"/>
    </row>
    <row r="97422" spans="5:5">
      <c r="E97422" s="15"/>
    </row>
    <row r="97423" spans="5:5">
      <c r="E97423" s="15"/>
    </row>
    <row r="97424" spans="5:5">
      <c r="E97424" s="15"/>
    </row>
    <row r="97425" spans="5:5">
      <c r="E97425" s="15"/>
    </row>
    <row r="97426" spans="5:5">
      <c r="E97426" s="15"/>
    </row>
    <row r="97427" spans="5:5">
      <c r="E97427" s="15"/>
    </row>
    <row r="97428" spans="5:5">
      <c r="E97428" s="15"/>
    </row>
    <row r="97429" spans="5:5">
      <c r="E97429" s="15"/>
    </row>
    <row r="97430" spans="5:5">
      <c r="E97430" s="15"/>
    </row>
    <row r="97431" spans="5:5">
      <c r="E97431" s="15"/>
    </row>
    <row r="97432" spans="5:5">
      <c r="E97432" s="15"/>
    </row>
    <row r="97433" spans="5:5">
      <c r="E97433" s="15"/>
    </row>
    <row r="97434" spans="5:5">
      <c r="E97434" s="15"/>
    </row>
    <row r="97435" spans="5:5">
      <c r="E97435" s="15"/>
    </row>
    <row r="97436" spans="5:5">
      <c r="E97436" s="15"/>
    </row>
    <row r="97437" spans="5:5">
      <c r="E97437" s="15"/>
    </row>
    <row r="97438" spans="5:5">
      <c r="E97438" s="15"/>
    </row>
    <row r="97439" spans="5:5">
      <c r="E97439" s="15"/>
    </row>
    <row r="97440" spans="5:5">
      <c r="E97440" s="15"/>
    </row>
    <row r="97441" spans="5:5">
      <c r="E97441" s="15"/>
    </row>
    <row r="97442" spans="5:5">
      <c r="E97442" s="15"/>
    </row>
    <row r="97443" spans="5:5">
      <c r="E97443" s="15"/>
    </row>
    <row r="97444" spans="5:5">
      <c r="E97444" s="15"/>
    </row>
    <row r="97445" spans="5:5">
      <c r="E97445" s="15"/>
    </row>
    <row r="97446" spans="5:5">
      <c r="E97446" s="15"/>
    </row>
    <row r="97447" spans="5:5">
      <c r="E97447" s="15"/>
    </row>
    <row r="97448" spans="5:5">
      <c r="E97448" s="15"/>
    </row>
    <row r="97449" spans="5:5">
      <c r="E97449" s="15"/>
    </row>
    <row r="97450" spans="5:5">
      <c r="E97450" s="15"/>
    </row>
    <row r="97451" spans="5:5">
      <c r="E97451" s="15"/>
    </row>
    <row r="97452" spans="5:5">
      <c r="E97452" s="15"/>
    </row>
    <row r="97453" spans="5:5">
      <c r="E97453" s="15"/>
    </row>
    <row r="97454" spans="5:5">
      <c r="E97454" s="15"/>
    </row>
    <row r="97455" spans="5:5">
      <c r="E97455" s="15"/>
    </row>
    <row r="97456" spans="5:5">
      <c r="E97456" s="15"/>
    </row>
    <row r="97457" spans="5:5">
      <c r="E97457" s="15"/>
    </row>
    <row r="97458" spans="5:5">
      <c r="E97458" s="15"/>
    </row>
    <row r="97459" spans="5:5">
      <c r="E97459" s="15"/>
    </row>
    <row r="97460" spans="5:5">
      <c r="E97460" s="15"/>
    </row>
    <row r="97461" spans="5:5">
      <c r="E97461" s="15"/>
    </row>
    <row r="97462" spans="5:5">
      <c r="E97462" s="15"/>
    </row>
    <row r="97463" spans="5:5">
      <c r="E97463" s="15"/>
    </row>
    <row r="97464" spans="5:5">
      <c r="E97464" s="15"/>
    </row>
    <row r="97465" spans="5:5">
      <c r="E97465" s="15"/>
    </row>
    <row r="97466" spans="5:5">
      <c r="E97466" s="15"/>
    </row>
    <row r="97467" spans="5:5">
      <c r="E97467" s="15"/>
    </row>
    <row r="97468" spans="5:5">
      <c r="E97468" s="15"/>
    </row>
    <row r="97469" spans="5:5">
      <c r="E97469" s="15"/>
    </row>
    <row r="97470" spans="5:5">
      <c r="E97470" s="15"/>
    </row>
    <row r="97471" spans="5:5">
      <c r="E97471" s="15"/>
    </row>
    <row r="97472" spans="5:5">
      <c r="E97472" s="15"/>
    </row>
    <row r="97473" spans="5:5">
      <c r="E97473" s="15"/>
    </row>
    <row r="97474" spans="5:5">
      <c r="E97474" s="15"/>
    </row>
    <row r="97475" spans="5:5">
      <c r="E97475" s="15"/>
    </row>
    <row r="97476" spans="5:5">
      <c r="E97476" s="15"/>
    </row>
    <row r="97477" spans="5:5">
      <c r="E97477" s="15"/>
    </row>
    <row r="97478" spans="5:5">
      <c r="E97478" s="15"/>
    </row>
    <row r="97479" spans="5:5">
      <c r="E97479" s="15"/>
    </row>
    <row r="97480" spans="5:5">
      <c r="E97480" s="15"/>
    </row>
    <row r="97481" spans="5:5">
      <c r="E97481" s="15"/>
    </row>
    <row r="97482" spans="5:5">
      <c r="E97482" s="15"/>
    </row>
    <row r="97483" spans="5:5">
      <c r="E97483" s="15"/>
    </row>
    <row r="97484" spans="5:5">
      <c r="E97484" s="15"/>
    </row>
    <row r="97485" spans="5:5">
      <c r="E97485" s="15"/>
    </row>
    <row r="97486" spans="5:5">
      <c r="E97486" s="15"/>
    </row>
    <row r="97487" spans="5:5">
      <c r="E97487" s="15"/>
    </row>
    <row r="97488" spans="5:5">
      <c r="E97488" s="15"/>
    </row>
    <row r="97489" spans="5:5">
      <c r="E97489" s="15"/>
    </row>
    <row r="97490" spans="5:5">
      <c r="E97490" s="15"/>
    </row>
    <row r="97491" spans="5:5">
      <c r="E97491" s="15"/>
    </row>
    <row r="97492" spans="5:5">
      <c r="E97492" s="15"/>
    </row>
    <row r="97493" spans="5:5">
      <c r="E97493" s="15"/>
    </row>
    <row r="97494" spans="5:5">
      <c r="E97494" s="15"/>
    </row>
    <row r="97495" spans="5:5">
      <c r="E97495" s="15"/>
    </row>
    <row r="97496" spans="5:5">
      <c r="E97496" s="15"/>
    </row>
    <row r="97497" spans="5:5">
      <c r="E97497" s="15"/>
    </row>
    <row r="97498" spans="5:5">
      <c r="E97498" s="15"/>
    </row>
    <row r="97499" spans="5:5">
      <c r="E97499" s="15"/>
    </row>
    <row r="97500" spans="5:5">
      <c r="E97500" s="15"/>
    </row>
    <row r="97501" spans="5:5">
      <c r="E97501" s="15"/>
    </row>
    <row r="97502" spans="5:5">
      <c r="E97502" s="15"/>
    </row>
    <row r="97503" spans="5:5">
      <c r="E97503" s="15"/>
    </row>
    <row r="97504" spans="5:5">
      <c r="E97504" s="15"/>
    </row>
    <row r="97505" spans="5:5">
      <c r="E97505" s="15"/>
    </row>
    <row r="97506" spans="5:5">
      <c r="E97506" s="15"/>
    </row>
    <row r="97507" spans="5:5">
      <c r="E97507" s="15"/>
    </row>
    <row r="97508" spans="5:5">
      <c r="E97508" s="15"/>
    </row>
    <row r="97509" spans="5:5">
      <c r="E97509" s="15"/>
    </row>
    <row r="97510" spans="5:5">
      <c r="E97510" s="15"/>
    </row>
    <row r="97511" spans="5:5">
      <c r="E97511" s="15"/>
    </row>
    <row r="97512" spans="5:5">
      <c r="E97512" s="15"/>
    </row>
    <row r="97513" spans="5:5">
      <c r="E97513" s="15"/>
    </row>
    <row r="97514" spans="5:5">
      <c r="E97514" s="15"/>
    </row>
    <row r="97515" spans="5:5">
      <c r="E97515" s="15"/>
    </row>
    <row r="97516" spans="5:5">
      <c r="E97516" s="15"/>
    </row>
    <row r="97517" spans="5:5">
      <c r="E97517" s="15"/>
    </row>
    <row r="97518" spans="5:5">
      <c r="E97518" s="15"/>
    </row>
    <row r="97519" spans="5:5">
      <c r="E97519" s="15"/>
    </row>
    <row r="97520" spans="5:5">
      <c r="E97520" s="15"/>
    </row>
    <row r="97521" spans="5:5">
      <c r="E97521" s="15"/>
    </row>
    <row r="97522" spans="5:5">
      <c r="E97522" s="15"/>
    </row>
    <row r="97523" spans="5:5">
      <c r="E97523" s="15"/>
    </row>
    <row r="97524" spans="5:5">
      <c r="E97524" s="15"/>
    </row>
    <row r="97525" spans="5:5">
      <c r="E97525" s="15"/>
    </row>
    <row r="97526" spans="5:5">
      <c r="E97526" s="15"/>
    </row>
    <row r="97527" spans="5:5">
      <c r="E97527" s="15"/>
    </row>
    <row r="97528" spans="5:5">
      <c r="E97528" s="15"/>
    </row>
    <row r="97529" spans="5:5">
      <c r="E97529" s="15"/>
    </row>
    <row r="97530" spans="5:5">
      <c r="E97530" s="15"/>
    </row>
    <row r="97531" spans="5:5">
      <c r="E97531" s="15"/>
    </row>
    <row r="97532" spans="5:5">
      <c r="E97532" s="15"/>
    </row>
    <row r="97533" spans="5:5">
      <c r="E97533" s="15"/>
    </row>
    <row r="97534" spans="5:5">
      <c r="E97534" s="15"/>
    </row>
    <row r="97535" spans="5:5">
      <c r="E97535" s="15"/>
    </row>
    <row r="97536" spans="5:5">
      <c r="E97536" s="15"/>
    </row>
    <row r="97537" spans="5:5">
      <c r="E97537" s="15"/>
    </row>
    <row r="97538" spans="5:5">
      <c r="E97538" s="15"/>
    </row>
    <row r="97539" spans="5:5">
      <c r="E97539" s="15"/>
    </row>
    <row r="97540" spans="5:5">
      <c r="E97540" s="15"/>
    </row>
    <row r="97541" spans="5:5">
      <c r="E97541" s="15"/>
    </row>
    <row r="97542" spans="5:5">
      <c r="E97542" s="15"/>
    </row>
    <row r="97543" spans="5:5">
      <c r="E97543" s="15"/>
    </row>
    <row r="97544" spans="5:5">
      <c r="E97544" s="15"/>
    </row>
    <row r="97545" spans="5:5">
      <c r="E97545" s="15"/>
    </row>
    <row r="97546" spans="5:5">
      <c r="E97546" s="15"/>
    </row>
    <row r="97547" spans="5:5">
      <c r="E97547" s="15"/>
    </row>
    <row r="97548" spans="5:5">
      <c r="E97548" s="15"/>
    </row>
    <row r="97549" spans="5:5">
      <c r="E97549" s="15"/>
    </row>
    <row r="97550" spans="5:5">
      <c r="E97550" s="15"/>
    </row>
    <row r="97551" spans="5:5">
      <c r="E97551" s="15"/>
    </row>
    <row r="97552" spans="5:5">
      <c r="E97552" s="15"/>
    </row>
    <row r="97553" spans="5:5">
      <c r="E97553" s="15"/>
    </row>
    <row r="97554" spans="5:5">
      <c r="E97554" s="15"/>
    </row>
    <row r="97555" spans="5:5">
      <c r="E97555" s="15"/>
    </row>
    <row r="97556" spans="5:5">
      <c r="E97556" s="15"/>
    </row>
    <row r="97557" spans="5:5">
      <c r="E97557" s="15"/>
    </row>
    <row r="97558" spans="5:5">
      <c r="E97558" s="15"/>
    </row>
    <row r="97559" spans="5:5">
      <c r="E97559" s="15"/>
    </row>
    <row r="97560" spans="5:5">
      <c r="E97560" s="15"/>
    </row>
    <row r="97561" spans="5:5">
      <c r="E97561" s="15"/>
    </row>
    <row r="97562" spans="5:5">
      <c r="E97562" s="15"/>
    </row>
    <row r="97563" spans="5:5">
      <c r="E97563" s="15"/>
    </row>
    <row r="97564" spans="5:5">
      <c r="E97564" s="15"/>
    </row>
    <row r="97565" spans="5:5">
      <c r="E97565" s="15"/>
    </row>
    <row r="97566" spans="5:5">
      <c r="E97566" s="15"/>
    </row>
    <row r="97567" spans="5:5">
      <c r="E97567" s="15"/>
    </row>
    <row r="97568" spans="5:5">
      <c r="E97568" s="15"/>
    </row>
    <row r="97569" spans="5:5">
      <c r="E97569" s="15"/>
    </row>
    <row r="97570" spans="5:5">
      <c r="E97570" s="15"/>
    </row>
    <row r="97571" spans="5:5">
      <c r="E97571" s="15"/>
    </row>
    <row r="97572" spans="5:5">
      <c r="E97572" s="15"/>
    </row>
    <row r="97573" spans="5:5">
      <c r="E97573" s="15"/>
    </row>
    <row r="97574" spans="5:5">
      <c r="E97574" s="15"/>
    </row>
    <row r="97575" spans="5:5">
      <c r="E97575" s="15"/>
    </row>
    <row r="97576" spans="5:5">
      <c r="E97576" s="15"/>
    </row>
    <row r="97577" spans="5:5">
      <c r="E97577" s="15"/>
    </row>
    <row r="97578" spans="5:5">
      <c r="E97578" s="15"/>
    </row>
    <row r="97579" spans="5:5">
      <c r="E97579" s="15"/>
    </row>
    <row r="97580" spans="5:5">
      <c r="E97580" s="15"/>
    </row>
    <row r="97581" spans="5:5">
      <c r="E97581" s="15"/>
    </row>
    <row r="97582" spans="5:5">
      <c r="E97582" s="15"/>
    </row>
    <row r="97583" spans="5:5">
      <c r="E97583" s="15"/>
    </row>
    <row r="97584" spans="5:5">
      <c r="E97584" s="15"/>
    </row>
    <row r="97585" spans="5:5">
      <c r="E97585" s="15"/>
    </row>
    <row r="97586" spans="5:5">
      <c r="E97586" s="15"/>
    </row>
    <row r="97587" spans="5:5">
      <c r="E97587" s="15"/>
    </row>
    <row r="97588" spans="5:5">
      <c r="E97588" s="15"/>
    </row>
    <row r="97589" spans="5:5">
      <c r="E97589" s="15"/>
    </row>
    <row r="97590" spans="5:5">
      <c r="E97590" s="15"/>
    </row>
    <row r="97591" spans="5:5">
      <c r="E97591" s="15"/>
    </row>
    <row r="97592" spans="5:5">
      <c r="E97592" s="15"/>
    </row>
    <row r="97593" spans="5:5">
      <c r="E97593" s="15"/>
    </row>
    <row r="97594" spans="5:5">
      <c r="E97594" s="15"/>
    </row>
    <row r="97595" spans="5:5">
      <c r="E97595" s="15"/>
    </row>
    <row r="97596" spans="5:5">
      <c r="E97596" s="15"/>
    </row>
    <row r="97597" spans="5:5">
      <c r="E97597" s="15"/>
    </row>
    <row r="97598" spans="5:5">
      <c r="E97598" s="15"/>
    </row>
    <row r="97599" spans="5:5">
      <c r="E97599" s="15"/>
    </row>
    <row r="97600" spans="5:5">
      <c r="E97600" s="15"/>
    </row>
    <row r="97601" spans="5:5">
      <c r="E97601" s="15"/>
    </row>
    <row r="97602" spans="5:5">
      <c r="E97602" s="15"/>
    </row>
    <row r="97603" spans="5:5">
      <c r="E97603" s="15"/>
    </row>
    <row r="97604" spans="5:5">
      <c r="E97604" s="15"/>
    </row>
    <row r="97605" spans="5:5">
      <c r="E97605" s="15"/>
    </row>
    <row r="97606" spans="5:5">
      <c r="E97606" s="15"/>
    </row>
    <row r="97607" spans="5:5">
      <c r="E97607" s="15"/>
    </row>
    <row r="97608" spans="5:5">
      <c r="E97608" s="15"/>
    </row>
    <row r="97609" spans="5:5">
      <c r="E97609" s="15"/>
    </row>
    <row r="97610" spans="5:5">
      <c r="E97610" s="15"/>
    </row>
    <row r="97611" spans="5:5">
      <c r="E97611" s="15"/>
    </row>
    <row r="97612" spans="5:5">
      <c r="E97612" s="15"/>
    </row>
    <row r="97613" spans="5:5">
      <c r="E97613" s="15"/>
    </row>
    <row r="97614" spans="5:5">
      <c r="E97614" s="15"/>
    </row>
    <row r="97615" spans="5:5">
      <c r="E97615" s="15"/>
    </row>
    <row r="97616" spans="5:5">
      <c r="E97616" s="15"/>
    </row>
    <row r="97617" spans="5:5">
      <c r="E97617" s="15"/>
    </row>
    <row r="97618" spans="5:5">
      <c r="E97618" s="15"/>
    </row>
    <row r="97619" spans="5:5">
      <c r="E97619" s="15"/>
    </row>
    <row r="97620" spans="5:5">
      <c r="E97620" s="15"/>
    </row>
    <row r="97621" spans="5:5">
      <c r="E97621" s="15"/>
    </row>
    <row r="97622" spans="5:5">
      <c r="E97622" s="15"/>
    </row>
    <row r="97623" spans="5:5">
      <c r="E97623" s="15"/>
    </row>
    <row r="97624" spans="5:5">
      <c r="E97624" s="15"/>
    </row>
    <row r="97625" spans="5:5">
      <c r="E97625" s="15"/>
    </row>
    <row r="97626" spans="5:5">
      <c r="E97626" s="15"/>
    </row>
    <row r="97627" spans="5:5">
      <c r="E97627" s="15"/>
    </row>
    <row r="97628" spans="5:5">
      <c r="E97628" s="15"/>
    </row>
    <row r="97629" spans="5:5">
      <c r="E97629" s="15"/>
    </row>
    <row r="97630" spans="5:5">
      <c r="E97630" s="15"/>
    </row>
    <row r="97631" spans="5:5">
      <c r="E97631" s="15"/>
    </row>
    <row r="97632" spans="5:5">
      <c r="E97632" s="15"/>
    </row>
    <row r="97633" spans="5:5">
      <c r="E97633" s="15"/>
    </row>
    <row r="97634" spans="5:5">
      <c r="E97634" s="15"/>
    </row>
    <row r="97635" spans="5:5">
      <c r="E97635" s="15"/>
    </row>
    <row r="97636" spans="5:5">
      <c r="E97636" s="15"/>
    </row>
    <row r="97637" spans="5:5">
      <c r="E97637" s="15"/>
    </row>
    <row r="97638" spans="5:5">
      <c r="E97638" s="15"/>
    </row>
    <row r="97639" spans="5:5">
      <c r="E97639" s="15"/>
    </row>
    <row r="97640" spans="5:5">
      <c r="E97640" s="15"/>
    </row>
    <row r="97641" spans="5:5">
      <c r="E97641" s="15"/>
    </row>
    <row r="97642" spans="5:5">
      <c r="E97642" s="15"/>
    </row>
    <row r="97643" spans="5:5">
      <c r="E97643" s="15"/>
    </row>
    <row r="97644" spans="5:5">
      <c r="E97644" s="15"/>
    </row>
    <row r="97645" spans="5:5">
      <c r="E97645" s="15"/>
    </row>
    <row r="97646" spans="5:5">
      <c r="E97646" s="15"/>
    </row>
    <row r="97647" spans="5:5">
      <c r="E97647" s="15"/>
    </row>
    <row r="97648" spans="5:5">
      <c r="E97648" s="15"/>
    </row>
    <row r="97649" spans="5:5">
      <c r="E97649" s="15"/>
    </row>
    <row r="97650" spans="5:5">
      <c r="E97650" s="15"/>
    </row>
    <row r="97651" spans="5:5">
      <c r="E97651" s="15"/>
    </row>
    <row r="97652" spans="5:5">
      <c r="E97652" s="15"/>
    </row>
    <row r="97653" spans="5:5">
      <c r="E97653" s="15"/>
    </row>
    <row r="97654" spans="5:5">
      <c r="E97654" s="15"/>
    </row>
    <row r="97655" spans="5:5">
      <c r="E97655" s="15"/>
    </row>
    <row r="97656" spans="5:5">
      <c r="E97656" s="15"/>
    </row>
    <row r="97657" spans="5:5">
      <c r="E97657" s="15"/>
    </row>
    <row r="97658" spans="5:5">
      <c r="E97658" s="15"/>
    </row>
    <row r="97659" spans="5:5">
      <c r="E97659" s="15"/>
    </row>
    <row r="97660" spans="5:5">
      <c r="E97660" s="15"/>
    </row>
    <row r="97661" spans="5:5">
      <c r="E97661" s="15"/>
    </row>
    <row r="97662" spans="5:5">
      <c r="E97662" s="15"/>
    </row>
    <row r="97663" spans="5:5">
      <c r="E97663" s="15"/>
    </row>
    <row r="97664" spans="5:5">
      <c r="E97664" s="15"/>
    </row>
    <row r="97665" spans="5:5">
      <c r="E97665" s="15"/>
    </row>
    <row r="97666" spans="5:5">
      <c r="E97666" s="15"/>
    </row>
    <row r="97667" spans="5:5">
      <c r="E97667" s="15"/>
    </row>
    <row r="97668" spans="5:5">
      <c r="E97668" s="15"/>
    </row>
    <row r="97669" spans="5:5">
      <c r="E97669" s="15"/>
    </row>
    <row r="97670" spans="5:5">
      <c r="E97670" s="15"/>
    </row>
    <row r="97671" spans="5:5">
      <c r="E97671" s="15"/>
    </row>
    <row r="97672" spans="5:5">
      <c r="E97672" s="15"/>
    </row>
    <row r="97673" spans="5:5">
      <c r="E97673" s="15"/>
    </row>
    <row r="97674" spans="5:5">
      <c r="E97674" s="15"/>
    </row>
    <row r="97675" spans="5:5">
      <c r="E97675" s="15"/>
    </row>
    <row r="97676" spans="5:5">
      <c r="E97676" s="15"/>
    </row>
    <row r="97677" spans="5:5">
      <c r="E97677" s="15"/>
    </row>
    <row r="97678" spans="5:5">
      <c r="E97678" s="15"/>
    </row>
    <row r="97679" spans="5:5">
      <c r="E97679" s="15"/>
    </row>
    <row r="97680" spans="5:5">
      <c r="E97680" s="15"/>
    </row>
    <row r="97681" spans="5:5">
      <c r="E97681" s="15"/>
    </row>
    <row r="97682" spans="5:5">
      <c r="E97682" s="15"/>
    </row>
    <row r="97683" spans="5:5">
      <c r="E97683" s="15"/>
    </row>
    <row r="97684" spans="5:5">
      <c r="E97684" s="15"/>
    </row>
    <row r="97685" spans="5:5">
      <c r="E97685" s="15"/>
    </row>
    <row r="97686" spans="5:5">
      <c r="E97686" s="15"/>
    </row>
    <row r="97687" spans="5:5">
      <c r="E97687" s="15"/>
    </row>
    <row r="97688" spans="5:5">
      <c r="E97688" s="15"/>
    </row>
    <row r="97689" spans="5:5">
      <c r="E97689" s="15"/>
    </row>
    <row r="97690" spans="5:5">
      <c r="E97690" s="15"/>
    </row>
    <row r="97691" spans="5:5">
      <c r="E97691" s="15"/>
    </row>
    <row r="97692" spans="5:5">
      <c r="E97692" s="15"/>
    </row>
    <row r="97693" spans="5:5">
      <c r="E97693" s="15"/>
    </row>
    <row r="97694" spans="5:5">
      <c r="E97694" s="15"/>
    </row>
    <row r="97695" spans="5:5">
      <c r="E97695" s="15"/>
    </row>
    <row r="97696" spans="5:5">
      <c r="E97696" s="15"/>
    </row>
    <row r="97697" spans="5:5">
      <c r="E97697" s="15"/>
    </row>
    <row r="97698" spans="5:5">
      <c r="E97698" s="15"/>
    </row>
    <row r="97699" spans="5:5">
      <c r="E97699" s="15"/>
    </row>
    <row r="97700" spans="5:5">
      <c r="E97700" s="15"/>
    </row>
    <row r="97701" spans="5:5">
      <c r="E97701" s="15"/>
    </row>
    <row r="97702" spans="5:5">
      <c r="E97702" s="15"/>
    </row>
    <row r="97703" spans="5:5">
      <c r="E97703" s="15"/>
    </row>
    <row r="97704" spans="5:5">
      <c r="E97704" s="15"/>
    </row>
    <row r="97705" spans="5:5">
      <c r="E97705" s="15"/>
    </row>
    <row r="97706" spans="5:5">
      <c r="E97706" s="15"/>
    </row>
    <row r="97707" spans="5:5">
      <c r="E97707" s="15"/>
    </row>
    <row r="97708" spans="5:5">
      <c r="E97708" s="15"/>
    </row>
    <row r="97709" spans="5:5">
      <c r="E97709" s="15"/>
    </row>
    <row r="97710" spans="5:5">
      <c r="E97710" s="15"/>
    </row>
    <row r="97711" spans="5:5">
      <c r="E97711" s="15"/>
    </row>
    <row r="97712" spans="5:5">
      <c r="E97712" s="15"/>
    </row>
    <row r="97713" spans="5:5">
      <c r="E97713" s="15"/>
    </row>
    <row r="97714" spans="5:5">
      <c r="E97714" s="15"/>
    </row>
    <row r="97715" spans="5:5">
      <c r="E97715" s="15"/>
    </row>
    <row r="97716" spans="5:5">
      <c r="E97716" s="15"/>
    </row>
    <row r="97717" spans="5:5">
      <c r="E97717" s="15"/>
    </row>
    <row r="97718" spans="5:5">
      <c r="E97718" s="15"/>
    </row>
    <row r="97719" spans="5:5">
      <c r="E97719" s="15"/>
    </row>
    <row r="97720" spans="5:5">
      <c r="E97720" s="15"/>
    </row>
    <row r="97721" spans="5:5">
      <c r="E97721" s="15"/>
    </row>
    <row r="97722" spans="5:5">
      <c r="E97722" s="15"/>
    </row>
    <row r="97723" spans="5:5">
      <c r="E97723" s="15"/>
    </row>
    <row r="97724" spans="5:5">
      <c r="E97724" s="15"/>
    </row>
    <row r="97725" spans="5:5">
      <c r="E97725" s="15"/>
    </row>
    <row r="97726" spans="5:5">
      <c r="E97726" s="15"/>
    </row>
    <row r="97727" spans="5:5">
      <c r="E97727" s="15"/>
    </row>
    <row r="97728" spans="5:5">
      <c r="E97728" s="15"/>
    </row>
    <row r="97729" spans="5:5">
      <c r="E97729" s="15"/>
    </row>
    <row r="97730" spans="5:5">
      <c r="E97730" s="15"/>
    </row>
    <row r="97731" spans="5:5">
      <c r="E97731" s="15"/>
    </row>
    <row r="97732" spans="5:5">
      <c r="E97732" s="15"/>
    </row>
    <row r="97733" spans="5:5">
      <c r="E97733" s="15"/>
    </row>
    <row r="97734" spans="5:5">
      <c r="E97734" s="15"/>
    </row>
    <row r="97735" spans="5:5">
      <c r="E97735" s="15"/>
    </row>
    <row r="97736" spans="5:5">
      <c r="E97736" s="15"/>
    </row>
    <row r="97737" spans="5:5">
      <c r="E97737" s="15"/>
    </row>
    <row r="97738" spans="5:5">
      <c r="E97738" s="15"/>
    </row>
    <row r="97739" spans="5:5">
      <c r="E97739" s="15"/>
    </row>
    <row r="97740" spans="5:5">
      <c r="E97740" s="15"/>
    </row>
    <row r="97741" spans="5:5">
      <c r="E97741" s="15"/>
    </row>
    <row r="97742" spans="5:5">
      <c r="E97742" s="15"/>
    </row>
    <row r="97743" spans="5:5">
      <c r="E97743" s="15"/>
    </row>
    <row r="97744" spans="5:5">
      <c r="E97744" s="15"/>
    </row>
    <row r="97745" spans="5:5">
      <c r="E97745" s="15"/>
    </row>
    <row r="97746" spans="5:5">
      <c r="E97746" s="15"/>
    </row>
    <row r="97747" spans="5:5">
      <c r="E97747" s="15"/>
    </row>
    <row r="97748" spans="5:5">
      <c r="E97748" s="15"/>
    </row>
    <row r="97749" spans="5:5">
      <c r="E97749" s="15"/>
    </row>
    <row r="97750" spans="5:5">
      <c r="E97750" s="15"/>
    </row>
    <row r="97751" spans="5:5">
      <c r="E97751" s="15"/>
    </row>
    <row r="97752" spans="5:5">
      <c r="E97752" s="15"/>
    </row>
    <row r="97753" spans="5:5">
      <c r="E97753" s="15"/>
    </row>
    <row r="97754" spans="5:5">
      <c r="E97754" s="15"/>
    </row>
    <row r="97755" spans="5:5">
      <c r="E97755" s="15"/>
    </row>
    <row r="97756" spans="5:5">
      <c r="E97756" s="15"/>
    </row>
    <row r="97757" spans="5:5">
      <c r="E97757" s="15"/>
    </row>
    <row r="97758" spans="5:5">
      <c r="E97758" s="15"/>
    </row>
    <row r="97759" spans="5:5">
      <c r="E97759" s="15"/>
    </row>
    <row r="97760" spans="5:5">
      <c r="E97760" s="15"/>
    </row>
    <row r="97761" spans="5:5">
      <c r="E97761" s="15"/>
    </row>
    <row r="97762" spans="5:5">
      <c r="E97762" s="15"/>
    </row>
    <row r="97763" spans="5:5">
      <c r="E97763" s="15"/>
    </row>
    <row r="97764" spans="5:5">
      <c r="E97764" s="15"/>
    </row>
    <row r="97765" spans="5:5">
      <c r="E97765" s="15"/>
    </row>
    <row r="97766" spans="5:5">
      <c r="E97766" s="15"/>
    </row>
    <row r="97767" spans="5:5">
      <c r="E97767" s="15"/>
    </row>
    <row r="97768" spans="5:5">
      <c r="E97768" s="15"/>
    </row>
    <row r="97769" spans="5:5">
      <c r="E97769" s="15"/>
    </row>
    <row r="97770" spans="5:5">
      <c r="E97770" s="15"/>
    </row>
    <row r="97771" spans="5:5">
      <c r="E97771" s="15"/>
    </row>
    <row r="97772" spans="5:5">
      <c r="E97772" s="15"/>
    </row>
    <row r="97773" spans="5:5">
      <c r="E97773" s="15"/>
    </row>
    <row r="97774" spans="5:5">
      <c r="E97774" s="15"/>
    </row>
    <row r="97775" spans="5:5">
      <c r="E97775" s="15"/>
    </row>
    <row r="97776" spans="5:5">
      <c r="E97776" s="15"/>
    </row>
    <row r="97777" spans="5:5">
      <c r="E97777" s="15"/>
    </row>
    <row r="97778" spans="5:5">
      <c r="E97778" s="15"/>
    </row>
    <row r="97779" spans="5:5">
      <c r="E97779" s="15"/>
    </row>
    <row r="97780" spans="5:5">
      <c r="E97780" s="15"/>
    </row>
    <row r="97781" spans="5:5">
      <c r="E97781" s="15"/>
    </row>
    <row r="97782" spans="5:5">
      <c r="E97782" s="15"/>
    </row>
    <row r="97783" spans="5:5">
      <c r="E97783" s="15"/>
    </row>
    <row r="97784" spans="5:5">
      <c r="E97784" s="15"/>
    </row>
    <row r="97785" spans="5:5">
      <c r="E97785" s="15"/>
    </row>
    <row r="97786" spans="5:5">
      <c r="E97786" s="15"/>
    </row>
    <row r="97787" spans="5:5">
      <c r="E97787" s="15"/>
    </row>
    <row r="97788" spans="5:5">
      <c r="E97788" s="15"/>
    </row>
    <row r="97789" spans="5:5">
      <c r="E97789" s="15"/>
    </row>
    <row r="97790" spans="5:5">
      <c r="E97790" s="15"/>
    </row>
    <row r="97791" spans="5:5">
      <c r="E97791" s="15"/>
    </row>
    <row r="97792" spans="5:5">
      <c r="E97792" s="15"/>
    </row>
    <row r="97793" spans="5:5">
      <c r="E97793" s="15"/>
    </row>
    <row r="97794" spans="5:5">
      <c r="E97794" s="15"/>
    </row>
    <row r="97795" spans="5:5">
      <c r="E97795" s="15"/>
    </row>
    <row r="97796" spans="5:5">
      <c r="E97796" s="15"/>
    </row>
    <row r="97797" spans="5:5">
      <c r="E97797" s="15"/>
    </row>
    <row r="97798" spans="5:5">
      <c r="E97798" s="15"/>
    </row>
    <row r="97799" spans="5:5">
      <c r="E97799" s="15"/>
    </row>
    <row r="97800" spans="5:5">
      <c r="E97800" s="15"/>
    </row>
    <row r="97801" spans="5:5">
      <c r="E97801" s="15"/>
    </row>
    <row r="97802" spans="5:5">
      <c r="E97802" s="15"/>
    </row>
    <row r="97803" spans="5:5">
      <c r="E97803" s="15"/>
    </row>
    <row r="97804" spans="5:5">
      <c r="E97804" s="15"/>
    </row>
    <row r="97805" spans="5:5">
      <c r="E97805" s="15"/>
    </row>
    <row r="97806" spans="5:5">
      <c r="E97806" s="15"/>
    </row>
    <row r="97807" spans="5:5">
      <c r="E97807" s="15"/>
    </row>
    <row r="97808" spans="5:5">
      <c r="E97808" s="15"/>
    </row>
    <row r="97809" spans="5:5">
      <c r="E97809" s="15"/>
    </row>
    <row r="97810" spans="5:5">
      <c r="E97810" s="15"/>
    </row>
    <row r="97811" spans="5:5">
      <c r="E97811" s="15"/>
    </row>
    <row r="97812" spans="5:5">
      <c r="E97812" s="15"/>
    </row>
    <row r="97813" spans="5:5">
      <c r="E97813" s="15"/>
    </row>
    <row r="97814" spans="5:5">
      <c r="E97814" s="15"/>
    </row>
    <row r="97815" spans="5:5">
      <c r="E97815" s="15"/>
    </row>
    <row r="97816" spans="5:5">
      <c r="E97816" s="15"/>
    </row>
    <row r="97817" spans="5:5">
      <c r="E97817" s="15"/>
    </row>
    <row r="97818" spans="5:5">
      <c r="E97818" s="15"/>
    </row>
    <row r="97819" spans="5:5">
      <c r="E97819" s="15"/>
    </row>
    <row r="97820" spans="5:5">
      <c r="E97820" s="15"/>
    </row>
    <row r="97821" spans="5:5">
      <c r="E97821" s="15"/>
    </row>
    <row r="97822" spans="5:5">
      <c r="E97822" s="15"/>
    </row>
    <row r="97823" spans="5:5">
      <c r="E97823" s="15"/>
    </row>
    <row r="97824" spans="5:5">
      <c r="E97824" s="15"/>
    </row>
    <row r="97825" spans="5:5">
      <c r="E97825" s="15"/>
    </row>
    <row r="97826" spans="5:5">
      <c r="E97826" s="15"/>
    </row>
    <row r="97827" spans="5:5">
      <c r="E97827" s="15"/>
    </row>
    <row r="97828" spans="5:5">
      <c r="E97828" s="15"/>
    </row>
    <row r="97829" spans="5:5">
      <c r="E97829" s="15"/>
    </row>
    <row r="97830" spans="5:5">
      <c r="E97830" s="15"/>
    </row>
    <row r="97831" spans="5:5">
      <c r="E97831" s="15"/>
    </row>
    <row r="97832" spans="5:5">
      <c r="E97832" s="15"/>
    </row>
    <row r="97833" spans="5:5">
      <c r="E97833" s="15"/>
    </row>
    <row r="97834" spans="5:5">
      <c r="E97834" s="15"/>
    </row>
    <row r="97835" spans="5:5">
      <c r="E97835" s="15"/>
    </row>
    <row r="97836" spans="5:5">
      <c r="E97836" s="15"/>
    </row>
    <row r="97837" spans="5:5">
      <c r="E97837" s="15"/>
    </row>
    <row r="97838" spans="5:5">
      <c r="E97838" s="15"/>
    </row>
    <row r="97839" spans="5:5">
      <c r="E97839" s="15"/>
    </row>
    <row r="97840" spans="5:5">
      <c r="E97840" s="15"/>
    </row>
    <row r="97841" spans="5:5">
      <c r="E97841" s="15"/>
    </row>
    <row r="97842" spans="5:5">
      <c r="E97842" s="15"/>
    </row>
    <row r="97843" spans="5:5">
      <c r="E97843" s="15"/>
    </row>
    <row r="97844" spans="5:5">
      <c r="E97844" s="15"/>
    </row>
    <row r="97845" spans="5:5">
      <c r="E97845" s="15"/>
    </row>
    <row r="97846" spans="5:5">
      <c r="E97846" s="15"/>
    </row>
    <row r="97847" spans="5:5">
      <c r="E97847" s="15"/>
    </row>
    <row r="97848" spans="5:5">
      <c r="E97848" s="15"/>
    </row>
    <row r="97849" spans="5:5">
      <c r="E97849" s="15"/>
    </row>
    <row r="97850" spans="5:5">
      <c r="E97850" s="15"/>
    </row>
    <row r="97851" spans="5:5">
      <c r="E97851" s="15"/>
    </row>
    <row r="97852" spans="5:5">
      <c r="E97852" s="15"/>
    </row>
    <row r="97853" spans="5:5">
      <c r="E97853" s="15"/>
    </row>
    <row r="97854" spans="5:5">
      <c r="E97854" s="15"/>
    </row>
    <row r="97855" spans="5:5">
      <c r="E97855" s="15"/>
    </row>
    <row r="97856" spans="5:5">
      <c r="E97856" s="15"/>
    </row>
    <row r="97857" spans="5:5">
      <c r="E97857" s="15"/>
    </row>
    <row r="97858" spans="5:5">
      <c r="E97858" s="15"/>
    </row>
    <row r="97859" spans="5:5">
      <c r="E97859" s="15"/>
    </row>
    <row r="97860" spans="5:5">
      <c r="E97860" s="15"/>
    </row>
    <row r="97861" spans="5:5">
      <c r="E97861" s="15"/>
    </row>
    <row r="97862" spans="5:5">
      <c r="E97862" s="15"/>
    </row>
    <row r="97863" spans="5:5">
      <c r="E97863" s="15"/>
    </row>
    <row r="97864" spans="5:5">
      <c r="E97864" s="15"/>
    </row>
    <row r="97865" spans="5:5">
      <c r="E97865" s="15"/>
    </row>
    <row r="97866" spans="5:5">
      <c r="E97866" s="15"/>
    </row>
    <row r="97867" spans="5:5">
      <c r="E97867" s="15"/>
    </row>
    <row r="97868" spans="5:5">
      <c r="E97868" s="15"/>
    </row>
    <row r="97869" spans="5:5">
      <c r="E97869" s="15"/>
    </row>
    <row r="97870" spans="5:5">
      <c r="E97870" s="15"/>
    </row>
    <row r="97871" spans="5:5">
      <c r="E97871" s="15"/>
    </row>
    <row r="97872" spans="5:5">
      <c r="E97872" s="15"/>
    </row>
    <row r="97873" spans="5:5">
      <c r="E97873" s="15"/>
    </row>
    <row r="97874" spans="5:5">
      <c r="E97874" s="15"/>
    </row>
    <row r="97875" spans="5:5">
      <c r="E97875" s="15"/>
    </row>
    <row r="97876" spans="5:5">
      <c r="E97876" s="15"/>
    </row>
    <row r="97877" spans="5:5">
      <c r="E97877" s="15"/>
    </row>
    <row r="97878" spans="5:5">
      <c r="E97878" s="15"/>
    </row>
    <row r="97879" spans="5:5">
      <c r="E97879" s="15"/>
    </row>
    <row r="97880" spans="5:5">
      <c r="E97880" s="15"/>
    </row>
    <row r="97881" spans="5:5">
      <c r="E97881" s="15"/>
    </row>
    <row r="97882" spans="5:5">
      <c r="E97882" s="15"/>
    </row>
    <row r="97883" spans="5:5">
      <c r="E97883" s="15"/>
    </row>
    <row r="97884" spans="5:5">
      <c r="E97884" s="15"/>
    </row>
    <row r="97885" spans="5:5">
      <c r="E97885" s="15"/>
    </row>
    <row r="97886" spans="5:5">
      <c r="E97886" s="15"/>
    </row>
    <row r="97887" spans="5:5">
      <c r="E97887" s="15"/>
    </row>
    <row r="97888" spans="5:5">
      <c r="E97888" s="15"/>
    </row>
    <row r="97889" spans="5:5">
      <c r="E97889" s="15"/>
    </row>
    <row r="97890" spans="5:5">
      <c r="E97890" s="15"/>
    </row>
    <row r="97891" spans="5:5">
      <c r="E97891" s="15"/>
    </row>
    <row r="97892" spans="5:5">
      <c r="E97892" s="15"/>
    </row>
    <row r="97893" spans="5:5">
      <c r="E97893" s="15"/>
    </row>
    <row r="97894" spans="5:5">
      <c r="E97894" s="15"/>
    </row>
    <row r="97895" spans="5:5">
      <c r="E97895" s="15"/>
    </row>
    <row r="97896" spans="5:5">
      <c r="E97896" s="15"/>
    </row>
    <row r="97897" spans="5:5">
      <c r="E97897" s="15"/>
    </row>
    <row r="97898" spans="5:5">
      <c r="E97898" s="15"/>
    </row>
    <row r="97899" spans="5:5">
      <c r="E97899" s="15"/>
    </row>
    <row r="97900" spans="5:5">
      <c r="E97900" s="15"/>
    </row>
    <row r="97901" spans="5:5">
      <c r="E97901" s="15"/>
    </row>
    <row r="97902" spans="5:5">
      <c r="E97902" s="15"/>
    </row>
    <row r="97903" spans="5:5">
      <c r="E97903" s="15"/>
    </row>
    <row r="97904" spans="5:5">
      <c r="E97904" s="15"/>
    </row>
    <row r="97905" spans="5:5">
      <c r="E97905" s="15"/>
    </row>
    <row r="97906" spans="5:5">
      <c r="E97906" s="15"/>
    </row>
    <row r="97907" spans="5:5">
      <c r="E97907" s="15"/>
    </row>
    <row r="97908" spans="5:5">
      <c r="E97908" s="15"/>
    </row>
    <row r="97909" spans="5:5">
      <c r="E97909" s="15"/>
    </row>
    <row r="97910" spans="5:5">
      <c r="E97910" s="15"/>
    </row>
    <row r="97911" spans="5:5">
      <c r="E97911" s="15"/>
    </row>
    <row r="97912" spans="5:5">
      <c r="E97912" s="15"/>
    </row>
    <row r="97913" spans="5:5">
      <c r="E97913" s="15"/>
    </row>
    <row r="97914" spans="5:5">
      <c r="E97914" s="15"/>
    </row>
    <row r="97915" spans="5:5">
      <c r="E97915" s="15"/>
    </row>
    <row r="97916" spans="5:5">
      <c r="E97916" s="15"/>
    </row>
    <row r="97917" spans="5:5">
      <c r="E97917" s="15"/>
    </row>
    <row r="97918" spans="5:5">
      <c r="E97918" s="15"/>
    </row>
    <row r="97919" spans="5:5">
      <c r="E97919" s="15"/>
    </row>
    <row r="97920" spans="5:5">
      <c r="E97920" s="15"/>
    </row>
    <row r="97921" spans="5:5">
      <c r="E97921" s="15"/>
    </row>
    <row r="97922" spans="5:5">
      <c r="E97922" s="15"/>
    </row>
    <row r="97923" spans="5:5">
      <c r="E97923" s="15"/>
    </row>
    <row r="97924" spans="5:5">
      <c r="E97924" s="15"/>
    </row>
    <row r="97925" spans="5:5">
      <c r="E97925" s="15"/>
    </row>
    <row r="97926" spans="5:5">
      <c r="E97926" s="15"/>
    </row>
    <row r="97927" spans="5:5">
      <c r="E97927" s="15"/>
    </row>
    <row r="97928" spans="5:5">
      <c r="E97928" s="15"/>
    </row>
    <row r="97929" spans="5:5">
      <c r="E97929" s="15"/>
    </row>
    <row r="97930" spans="5:5">
      <c r="E97930" s="15"/>
    </row>
    <row r="97931" spans="5:5">
      <c r="E97931" s="15"/>
    </row>
    <row r="97932" spans="5:5">
      <c r="E97932" s="15"/>
    </row>
    <row r="97933" spans="5:5">
      <c r="E97933" s="15"/>
    </row>
    <row r="97934" spans="5:5">
      <c r="E97934" s="15"/>
    </row>
    <row r="97935" spans="5:5">
      <c r="E97935" s="15"/>
    </row>
    <row r="97936" spans="5:5">
      <c r="E97936" s="15"/>
    </row>
    <row r="97937" spans="5:5">
      <c r="E97937" s="15"/>
    </row>
    <row r="97938" spans="5:5">
      <c r="E97938" s="15"/>
    </row>
    <row r="97939" spans="5:5">
      <c r="E97939" s="15"/>
    </row>
    <row r="97940" spans="5:5">
      <c r="E97940" s="15"/>
    </row>
    <row r="97941" spans="5:5">
      <c r="E97941" s="15"/>
    </row>
    <row r="97942" spans="5:5">
      <c r="E97942" s="15"/>
    </row>
    <row r="97943" spans="5:5">
      <c r="E97943" s="15"/>
    </row>
    <row r="97944" spans="5:5">
      <c r="E97944" s="15"/>
    </row>
    <row r="97945" spans="5:5">
      <c r="E97945" s="15"/>
    </row>
    <row r="97946" spans="5:5">
      <c r="E97946" s="15"/>
    </row>
    <row r="97947" spans="5:5">
      <c r="E97947" s="15"/>
    </row>
    <row r="97948" spans="5:5">
      <c r="E97948" s="15"/>
    </row>
    <row r="97949" spans="5:5">
      <c r="E97949" s="15"/>
    </row>
    <row r="97950" spans="5:5">
      <c r="E97950" s="15"/>
    </row>
    <row r="97951" spans="5:5">
      <c r="E97951" s="15"/>
    </row>
    <row r="97952" spans="5:5">
      <c r="E97952" s="15"/>
    </row>
    <row r="97953" spans="5:5">
      <c r="E97953" s="15"/>
    </row>
    <row r="97954" spans="5:5">
      <c r="E97954" s="15"/>
    </row>
    <row r="97955" spans="5:5">
      <c r="E97955" s="15"/>
    </row>
    <row r="97956" spans="5:5">
      <c r="E97956" s="15"/>
    </row>
    <row r="97957" spans="5:5">
      <c r="E97957" s="15"/>
    </row>
    <row r="97958" spans="5:5">
      <c r="E97958" s="15"/>
    </row>
    <row r="97959" spans="5:5">
      <c r="E97959" s="15"/>
    </row>
    <row r="97960" spans="5:5">
      <c r="E97960" s="15"/>
    </row>
    <row r="97961" spans="5:5">
      <c r="E97961" s="15"/>
    </row>
    <row r="97962" spans="5:5">
      <c r="E97962" s="15"/>
    </row>
    <row r="97963" spans="5:5">
      <c r="E97963" s="15"/>
    </row>
    <row r="97964" spans="5:5">
      <c r="E97964" s="15"/>
    </row>
    <row r="97965" spans="5:5">
      <c r="E97965" s="15"/>
    </row>
    <row r="97966" spans="5:5">
      <c r="E97966" s="15"/>
    </row>
    <row r="97967" spans="5:5">
      <c r="E97967" s="15"/>
    </row>
    <row r="97968" spans="5:5">
      <c r="E97968" s="15"/>
    </row>
    <row r="97969" spans="5:5">
      <c r="E97969" s="15"/>
    </row>
    <row r="97970" spans="5:5">
      <c r="E97970" s="15"/>
    </row>
    <row r="97971" spans="5:5">
      <c r="E97971" s="15"/>
    </row>
    <row r="97972" spans="5:5">
      <c r="E97972" s="15"/>
    </row>
    <row r="97973" spans="5:5">
      <c r="E97973" s="15"/>
    </row>
    <row r="97974" spans="5:5">
      <c r="E97974" s="15"/>
    </row>
    <row r="97975" spans="5:5">
      <c r="E97975" s="15"/>
    </row>
    <row r="97976" spans="5:5">
      <c r="E97976" s="15"/>
    </row>
    <row r="97977" spans="5:5">
      <c r="E97977" s="15"/>
    </row>
    <row r="97978" spans="5:5">
      <c r="E97978" s="15"/>
    </row>
    <row r="97979" spans="5:5">
      <c r="E97979" s="15"/>
    </row>
    <row r="97980" spans="5:5">
      <c r="E97980" s="15"/>
    </row>
    <row r="97981" spans="5:5">
      <c r="E97981" s="15"/>
    </row>
    <row r="97982" spans="5:5">
      <c r="E97982" s="15"/>
    </row>
    <row r="97983" spans="5:5">
      <c r="E97983" s="15"/>
    </row>
    <row r="97984" spans="5:5">
      <c r="E97984" s="15"/>
    </row>
    <row r="97985" spans="5:5">
      <c r="E97985" s="15"/>
    </row>
    <row r="97986" spans="5:5">
      <c r="E97986" s="15"/>
    </row>
    <row r="97987" spans="5:5">
      <c r="E97987" s="15"/>
    </row>
    <row r="97988" spans="5:5">
      <c r="E97988" s="15"/>
    </row>
    <row r="97989" spans="5:5">
      <c r="E97989" s="15"/>
    </row>
    <row r="97990" spans="5:5">
      <c r="E97990" s="15"/>
    </row>
    <row r="97991" spans="5:5">
      <c r="E97991" s="15"/>
    </row>
    <row r="97992" spans="5:5">
      <c r="E97992" s="15"/>
    </row>
    <row r="97993" spans="5:5">
      <c r="E97993" s="15"/>
    </row>
    <row r="97994" spans="5:5">
      <c r="E97994" s="15"/>
    </row>
    <row r="97995" spans="5:5">
      <c r="E97995" s="15"/>
    </row>
    <row r="97996" spans="5:5">
      <c r="E97996" s="15"/>
    </row>
    <row r="97997" spans="5:5">
      <c r="E97997" s="15"/>
    </row>
    <row r="97998" spans="5:5">
      <c r="E97998" s="15"/>
    </row>
    <row r="97999" spans="5:5">
      <c r="E97999" s="15"/>
    </row>
    <row r="98000" spans="5:5">
      <c r="E98000" s="15"/>
    </row>
    <row r="98001" spans="5:5">
      <c r="E98001" s="15"/>
    </row>
    <row r="98002" spans="5:5">
      <c r="E98002" s="15"/>
    </row>
    <row r="98003" spans="5:5">
      <c r="E98003" s="15"/>
    </row>
    <row r="98004" spans="5:5">
      <c r="E98004" s="15"/>
    </row>
    <row r="98005" spans="5:5">
      <c r="E98005" s="15"/>
    </row>
    <row r="98006" spans="5:5">
      <c r="E98006" s="15"/>
    </row>
    <row r="98007" spans="5:5">
      <c r="E98007" s="15"/>
    </row>
    <row r="98008" spans="5:5">
      <c r="E98008" s="15"/>
    </row>
    <row r="98009" spans="5:5">
      <c r="E98009" s="15"/>
    </row>
    <row r="98010" spans="5:5">
      <c r="E98010" s="15"/>
    </row>
    <row r="98011" spans="5:5">
      <c r="E98011" s="15"/>
    </row>
    <row r="98012" spans="5:5">
      <c r="E98012" s="15"/>
    </row>
    <row r="98013" spans="5:5">
      <c r="E98013" s="15"/>
    </row>
    <row r="98014" spans="5:5">
      <c r="E98014" s="15"/>
    </row>
    <row r="98015" spans="5:5">
      <c r="E98015" s="15"/>
    </row>
    <row r="98016" spans="5:5">
      <c r="E98016" s="15"/>
    </row>
    <row r="98017" spans="5:5">
      <c r="E98017" s="15"/>
    </row>
    <row r="98018" spans="5:5">
      <c r="E98018" s="15"/>
    </row>
    <row r="98019" spans="5:5">
      <c r="E98019" s="15"/>
    </row>
    <row r="98020" spans="5:5">
      <c r="E98020" s="15"/>
    </row>
    <row r="98021" spans="5:5">
      <c r="E98021" s="15"/>
    </row>
    <row r="98022" spans="5:5">
      <c r="E98022" s="15"/>
    </row>
    <row r="98023" spans="5:5">
      <c r="E98023" s="15"/>
    </row>
    <row r="98024" spans="5:5">
      <c r="E98024" s="15"/>
    </row>
    <row r="98025" spans="5:5">
      <c r="E98025" s="15"/>
    </row>
    <row r="98026" spans="5:5">
      <c r="E98026" s="15"/>
    </row>
    <row r="98027" spans="5:5">
      <c r="E98027" s="15"/>
    </row>
    <row r="98028" spans="5:5">
      <c r="E98028" s="15"/>
    </row>
    <row r="98029" spans="5:5">
      <c r="E98029" s="15"/>
    </row>
    <row r="98030" spans="5:5">
      <c r="E98030" s="15"/>
    </row>
    <row r="98031" spans="5:5">
      <c r="E98031" s="15"/>
    </row>
    <row r="98032" spans="5:5">
      <c r="E98032" s="15"/>
    </row>
    <row r="98033" spans="5:5">
      <c r="E98033" s="15"/>
    </row>
    <row r="98034" spans="5:5">
      <c r="E98034" s="15"/>
    </row>
    <row r="98035" spans="5:5">
      <c r="E98035" s="15"/>
    </row>
    <row r="98036" spans="5:5">
      <c r="E98036" s="15"/>
    </row>
    <row r="98037" spans="5:5">
      <c r="E98037" s="15"/>
    </row>
    <row r="98038" spans="5:5">
      <c r="E98038" s="15"/>
    </row>
    <row r="98039" spans="5:5">
      <c r="E98039" s="15"/>
    </row>
    <row r="98040" spans="5:5">
      <c r="E98040" s="15"/>
    </row>
    <row r="98041" spans="5:5">
      <c r="E98041" s="15"/>
    </row>
    <row r="98042" spans="5:5">
      <c r="E98042" s="15"/>
    </row>
    <row r="98043" spans="5:5">
      <c r="E98043" s="15"/>
    </row>
    <row r="98044" spans="5:5">
      <c r="E98044" s="15"/>
    </row>
    <row r="98045" spans="5:5">
      <c r="E98045" s="15"/>
    </row>
    <row r="98046" spans="5:5">
      <c r="E98046" s="15"/>
    </row>
    <row r="98047" spans="5:5">
      <c r="E98047" s="15"/>
    </row>
    <row r="98048" spans="5:5">
      <c r="E98048" s="15"/>
    </row>
    <row r="98049" spans="5:5">
      <c r="E98049" s="15"/>
    </row>
    <row r="98050" spans="5:5">
      <c r="E98050" s="15"/>
    </row>
    <row r="98051" spans="5:5">
      <c r="E98051" s="15"/>
    </row>
    <row r="98052" spans="5:5">
      <c r="E98052" s="15"/>
    </row>
    <row r="98053" spans="5:5">
      <c r="E98053" s="15"/>
    </row>
    <row r="98054" spans="5:5">
      <c r="E98054" s="15"/>
    </row>
    <row r="98055" spans="5:5">
      <c r="E98055" s="15"/>
    </row>
    <row r="98056" spans="5:5">
      <c r="E98056" s="15"/>
    </row>
    <row r="98057" spans="5:5">
      <c r="E98057" s="15"/>
    </row>
    <row r="98058" spans="5:5">
      <c r="E98058" s="15"/>
    </row>
    <row r="98059" spans="5:5">
      <c r="E98059" s="15"/>
    </row>
    <row r="98060" spans="5:5">
      <c r="E98060" s="15"/>
    </row>
    <row r="98061" spans="5:5">
      <c r="E98061" s="15"/>
    </row>
    <row r="98062" spans="5:5">
      <c r="E98062" s="15"/>
    </row>
    <row r="98063" spans="5:5">
      <c r="E98063" s="15"/>
    </row>
    <row r="98064" spans="5:5">
      <c r="E98064" s="15"/>
    </row>
    <row r="98065" spans="5:5">
      <c r="E98065" s="15"/>
    </row>
    <row r="98066" spans="5:5">
      <c r="E98066" s="15"/>
    </row>
    <row r="98067" spans="5:5">
      <c r="E98067" s="15"/>
    </row>
    <row r="98068" spans="5:5">
      <c r="E98068" s="15"/>
    </row>
    <row r="98069" spans="5:5">
      <c r="E98069" s="15"/>
    </row>
    <row r="98070" spans="5:5">
      <c r="E98070" s="15"/>
    </row>
    <row r="98071" spans="5:5">
      <c r="E98071" s="15"/>
    </row>
    <row r="98072" spans="5:5">
      <c r="E98072" s="15"/>
    </row>
    <row r="98073" spans="5:5">
      <c r="E98073" s="15"/>
    </row>
    <row r="98074" spans="5:5">
      <c r="E98074" s="15"/>
    </row>
    <row r="98075" spans="5:5">
      <c r="E98075" s="15"/>
    </row>
    <row r="98076" spans="5:5">
      <c r="E98076" s="15"/>
    </row>
    <row r="98077" spans="5:5">
      <c r="E98077" s="15"/>
    </row>
    <row r="98078" spans="5:5">
      <c r="E98078" s="15"/>
    </row>
    <row r="98079" spans="5:5">
      <c r="E98079" s="15"/>
    </row>
    <row r="98080" spans="5:5">
      <c r="E98080" s="15"/>
    </row>
    <row r="98081" spans="5:5">
      <c r="E98081" s="15"/>
    </row>
    <row r="98082" spans="5:5">
      <c r="E98082" s="15"/>
    </row>
    <row r="98083" spans="5:5">
      <c r="E98083" s="15"/>
    </row>
    <row r="98084" spans="5:5">
      <c r="E98084" s="15"/>
    </row>
    <row r="98085" spans="5:5">
      <c r="E98085" s="15"/>
    </row>
    <row r="98086" spans="5:5">
      <c r="E98086" s="15"/>
    </row>
    <row r="98087" spans="5:5">
      <c r="E98087" s="15"/>
    </row>
    <row r="98088" spans="5:5">
      <c r="E98088" s="15"/>
    </row>
    <row r="98089" spans="5:5">
      <c r="E98089" s="15"/>
    </row>
    <row r="98090" spans="5:5">
      <c r="E98090" s="15"/>
    </row>
    <row r="98091" spans="5:5">
      <c r="E98091" s="15"/>
    </row>
    <row r="98092" spans="5:5">
      <c r="E98092" s="15"/>
    </row>
    <row r="98093" spans="5:5">
      <c r="E98093" s="15"/>
    </row>
    <row r="98094" spans="5:5">
      <c r="E98094" s="15"/>
    </row>
    <row r="98095" spans="5:5">
      <c r="E98095" s="15"/>
    </row>
    <row r="98096" spans="5:5">
      <c r="E98096" s="15"/>
    </row>
    <row r="98097" spans="5:5">
      <c r="E98097" s="15"/>
    </row>
    <row r="98098" spans="5:5">
      <c r="E98098" s="15"/>
    </row>
    <row r="98099" spans="5:5">
      <c r="E98099" s="15"/>
    </row>
    <row r="98100" spans="5:5">
      <c r="E98100" s="15"/>
    </row>
    <row r="98101" spans="5:5">
      <c r="E98101" s="15"/>
    </row>
    <row r="98102" spans="5:5">
      <c r="E98102" s="15"/>
    </row>
    <row r="98103" spans="5:5">
      <c r="E98103" s="15"/>
    </row>
    <row r="98104" spans="5:5">
      <c r="E98104" s="15"/>
    </row>
    <row r="98105" spans="5:5">
      <c r="E98105" s="15"/>
    </row>
    <row r="98106" spans="5:5">
      <c r="E98106" s="15"/>
    </row>
    <row r="98107" spans="5:5">
      <c r="E98107" s="15"/>
    </row>
    <row r="98108" spans="5:5">
      <c r="E98108" s="15"/>
    </row>
    <row r="98109" spans="5:5">
      <c r="E98109" s="15"/>
    </row>
    <row r="98110" spans="5:5">
      <c r="E98110" s="15"/>
    </row>
    <row r="98111" spans="5:5">
      <c r="E98111" s="15"/>
    </row>
    <row r="98112" spans="5:5">
      <c r="E98112" s="15"/>
    </row>
    <row r="98113" spans="5:5">
      <c r="E98113" s="15"/>
    </row>
    <row r="98114" spans="5:5">
      <c r="E98114" s="15"/>
    </row>
    <row r="98115" spans="5:5">
      <c r="E98115" s="15"/>
    </row>
    <row r="98116" spans="5:5">
      <c r="E98116" s="15"/>
    </row>
    <row r="98117" spans="5:5">
      <c r="E98117" s="15"/>
    </row>
    <row r="98118" spans="5:5">
      <c r="E98118" s="15"/>
    </row>
    <row r="98119" spans="5:5">
      <c r="E98119" s="15"/>
    </row>
    <row r="98120" spans="5:5">
      <c r="E98120" s="15"/>
    </row>
    <row r="98121" spans="5:5">
      <c r="E98121" s="15"/>
    </row>
    <row r="98122" spans="5:5">
      <c r="E98122" s="15"/>
    </row>
    <row r="98123" spans="5:5">
      <c r="E98123" s="15"/>
    </row>
    <row r="98124" spans="5:5">
      <c r="E98124" s="15"/>
    </row>
    <row r="98125" spans="5:5">
      <c r="E98125" s="15"/>
    </row>
    <row r="98126" spans="5:5">
      <c r="E98126" s="15"/>
    </row>
    <row r="98127" spans="5:5">
      <c r="E98127" s="15"/>
    </row>
    <row r="98128" spans="5:5">
      <c r="E98128" s="15"/>
    </row>
    <row r="98129" spans="5:5">
      <c r="E98129" s="15"/>
    </row>
    <row r="98130" spans="5:5">
      <c r="E98130" s="15"/>
    </row>
    <row r="98131" spans="5:5">
      <c r="E98131" s="15"/>
    </row>
    <row r="98132" spans="5:5">
      <c r="E98132" s="15"/>
    </row>
    <row r="98133" spans="5:5">
      <c r="E98133" s="15"/>
    </row>
    <row r="98134" spans="5:5">
      <c r="E98134" s="15"/>
    </row>
    <row r="98135" spans="5:5">
      <c r="E98135" s="15"/>
    </row>
    <row r="98136" spans="5:5">
      <c r="E98136" s="15"/>
    </row>
    <row r="98137" spans="5:5">
      <c r="E98137" s="15"/>
    </row>
    <row r="98138" spans="5:5">
      <c r="E98138" s="15"/>
    </row>
    <row r="98139" spans="5:5">
      <c r="E98139" s="15"/>
    </row>
    <row r="98140" spans="5:5">
      <c r="E98140" s="15"/>
    </row>
    <row r="98141" spans="5:5">
      <c r="E98141" s="15"/>
    </row>
    <row r="98142" spans="5:5">
      <c r="E98142" s="15"/>
    </row>
    <row r="98143" spans="5:5">
      <c r="E98143" s="15"/>
    </row>
    <row r="98144" spans="5:5">
      <c r="E98144" s="15"/>
    </row>
    <row r="98145" spans="5:5">
      <c r="E98145" s="15"/>
    </row>
    <row r="98146" spans="5:5">
      <c r="E98146" s="15"/>
    </row>
    <row r="98147" spans="5:5">
      <c r="E98147" s="15"/>
    </row>
    <row r="98148" spans="5:5">
      <c r="E98148" s="15"/>
    </row>
    <row r="98149" spans="5:5">
      <c r="E98149" s="15"/>
    </row>
    <row r="98150" spans="5:5">
      <c r="E98150" s="15"/>
    </row>
    <row r="98151" spans="5:5">
      <c r="E98151" s="15"/>
    </row>
    <row r="98152" spans="5:5">
      <c r="E98152" s="15"/>
    </row>
    <row r="98153" spans="5:5">
      <c r="E98153" s="15"/>
    </row>
    <row r="98154" spans="5:5">
      <c r="E98154" s="15"/>
    </row>
    <row r="98155" spans="5:5">
      <c r="E98155" s="15"/>
    </row>
    <row r="98156" spans="5:5">
      <c r="E98156" s="15"/>
    </row>
    <row r="98157" spans="5:5">
      <c r="E98157" s="15"/>
    </row>
    <row r="98158" spans="5:5">
      <c r="E98158" s="15"/>
    </row>
    <row r="98159" spans="5:5">
      <c r="E98159" s="15"/>
    </row>
    <row r="98160" spans="5:5">
      <c r="E98160" s="15"/>
    </row>
    <row r="98161" spans="5:5">
      <c r="E98161" s="15"/>
    </row>
    <row r="98162" spans="5:5">
      <c r="E98162" s="15"/>
    </row>
    <row r="98163" spans="5:5">
      <c r="E98163" s="15"/>
    </row>
    <row r="98164" spans="5:5">
      <c r="E98164" s="15"/>
    </row>
    <row r="98165" spans="5:5">
      <c r="E98165" s="15"/>
    </row>
    <row r="98166" spans="5:5">
      <c r="E98166" s="15"/>
    </row>
    <row r="98167" spans="5:5">
      <c r="E98167" s="15"/>
    </row>
    <row r="98168" spans="5:5">
      <c r="E98168" s="15"/>
    </row>
    <row r="98169" spans="5:5">
      <c r="E98169" s="15"/>
    </row>
    <row r="98170" spans="5:5">
      <c r="E98170" s="15"/>
    </row>
    <row r="98171" spans="5:5">
      <c r="E98171" s="15"/>
    </row>
    <row r="98172" spans="5:5">
      <c r="E98172" s="15"/>
    </row>
    <row r="98173" spans="5:5">
      <c r="E98173" s="15"/>
    </row>
    <row r="98174" spans="5:5">
      <c r="E98174" s="15"/>
    </row>
    <row r="98175" spans="5:5">
      <c r="E98175" s="15"/>
    </row>
    <row r="98176" spans="5:5">
      <c r="E98176" s="15"/>
    </row>
    <row r="98177" spans="5:5">
      <c r="E98177" s="15"/>
    </row>
    <row r="98178" spans="5:5">
      <c r="E98178" s="15"/>
    </row>
    <row r="98179" spans="5:5">
      <c r="E98179" s="15"/>
    </row>
    <row r="98180" spans="5:5">
      <c r="E98180" s="15"/>
    </row>
    <row r="98181" spans="5:5">
      <c r="E98181" s="15"/>
    </row>
    <row r="98182" spans="5:5">
      <c r="E98182" s="15"/>
    </row>
    <row r="98183" spans="5:5">
      <c r="E98183" s="15"/>
    </row>
    <row r="98184" spans="5:5">
      <c r="E98184" s="15"/>
    </row>
    <row r="98185" spans="5:5">
      <c r="E98185" s="15"/>
    </row>
    <row r="98186" spans="5:5">
      <c r="E98186" s="15"/>
    </row>
    <row r="98187" spans="5:5">
      <c r="E98187" s="15"/>
    </row>
    <row r="98188" spans="5:5">
      <c r="E98188" s="15"/>
    </row>
    <row r="98189" spans="5:5">
      <c r="E98189" s="15"/>
    </row>
    <row r="98190" spans="5:5">
      <c r="E98190" s="15"/>
    </row>
    <row r="98191" spans="5:5">
      <c r="E98191" s="15"/>
    </row>
    <row r="98192" spans="5:5">
      <c r="E98192" s="15"/>
    </row>
    <row r="98193" spans="5:5">
      <c r="E98193" s="15"/>
    </row>
    <row r="98194" spans="5:5">
      <c r="E98194" s="15"/>
    </row>
    <row r="98195" spans="5:5">
      <c r="E98195" s="15"/>
    </row>
    <row r="98196" spans="5:5">
      <c r="E98196" s="15"/>
    </row>
    <row r="98197" spans="5:5">
      <c r="E98197" s="15"/>
    </row>
    <row r="98198" spans="5:5">
      <c r="E98198" s="15"/>
    </row>
    <row r="98199" spans="5:5">
      <c r="E98199" s="15"/>
    </row>
    <row r="98200" spans="5:5">
      <c r="E98200" s="15"/>
    </row>
    <row r="98201" spans="5:5">
      <c r="E98201" s="15"/>
    </row>
    <row r="98202" spans="5:5">
      <c r="E98202" s="15"/>
    </row>
    <row r="98203" spans="5:5">
      <c r="E98203" s="15"/>
    </row>
    <row r="98204" spans="5:5">
      <c r="E98204" s="15"/>
    </row>
    <row r="98205" spans="5:5">
      <c r="E98205" s="15"/>
    </row>
    <row r="98206" spans="5:5">
      <c r="E98206" s="15"/>
    </row>
    <row r="98207" spans="5:5">
      <c r="E98207" s="15"/>
    </row>
    <row r="98208" spans="5:5">
      <c r="E98208" s="15"/>
    </row>
    <row r="98209" spans="5:5">
      <c r="E98209" s="15"/>
    </row>
    <row r="98210" spans="5:5">
      <c r="E98210" s="15"/>
    </row>
    <row r="98211" spans="5:5">
      <c r="E98211" s="15"/>
    </row>
    <row r="98212" spans="5:5">
      <c r="E98212" s="15"/>
    </row>
    <row r="98213" spans="5:5">
      <c r="E98213" s="15"/>
    </row>
    <row r="98214" spans="5:5">
      <c r="E98214" s="15"/>
    </row>
    <row r="98215" spans="5:5">
      <c r="E98215" s="15"/>
    </row>
    <row r="98216" spans="5:5">
      <c r="E98216" s="15"/>
    </row>
    <row r="98217" spans="5:5">
      <c r="E98217" s="15"/>
    </row>
    <row r="98218" spans="5:5">
      <c r="E98218" s="15"/>
    </row>
    <row r="98219" spans="5:5">
      <c r="E98219" s="15"/>
    </row>
    <row r="98220" spans="5:5">
      <c r="E98220" s="15"/>
    </row>
    <row r="98221" spans="5:5">
      <c r="E98221" s="15"/>
    </row>
    <row r="98222" spans="5:5">
      <c r="E98222" s="15"/>
    </row>
    <row r="98223" spans="5:5">
      <c r="E98223" s="15"/>
    </row>
    <row r="98224" spans="5:5">
      <c r="E98224" s="15"/>
    </row>
    <row r="98225" spans="5:5">
      <c r="E98225" s="15"/>
    </row>
    <row r="98226" spans="5:5">
      <c r="E98226" s="15"/>
    </row>
    <row r="98227" spans="5:5">
      <c r="E98227" s="15"/>
    </row>
    <row r="98228" spans="5:5">
      <c r="E98228" s="15"/>
    </row>
    <row r="98229" spans="5:5">
      <c r="E98229" s="15"/>
    </row>
    <row r="98230" spans="5:5">
      <c r="E98230" s="15"/>
    </row>
    <row r="98231" spans="5:5">
      <c r="E98231" s="15"/>
    </row>
    <row r="98232" spans="5:5">
      <c r="E98232" s="15"/>
    </row>
    <row r="98233" spans="5:5">
      <c r="E98233" s="15"/>
    </row>
    <row r="98234" spans="5:5">
      <c r="E98234" s="15"/>
    </row>
    <row r="98235" spans="5:5">
      <c r="E98235" s="15"/>
    </row>
    <row r="98236" spans="5:5">
      <c r="E98236" s="15"/>
    </row>
    <row r="98237" spans="5:5">
      <c r="E98237" s="15"/>
    </row>
    <row r="98238" spans="5:5">
      <c r="E98238" s="15"/>
    </row>
    <row r="98239" spans="5:5">
      <c r="E98239" s="15"/>
    </row>
    <row r="98240" spans="5:5">
      <c r="E98240" s="15"/>
    </row>
    <row r="98241" spans="5:5">
      <c r="E98241" s="15"/>
    </row>
    <row r="98242" spans="5:5">
      <c r="E98242" s="15"/>
    </row>
    <row r="98243" spans="5:5">
      <c r="E98243" s="15"/>
    </row>
    <row r="98244" spans="5:5">
      <c r="E98244" s="15"/>
    </row>
    <row r="98245" spans="5:5">
      <c r="E98245" s="15"/>
    </row>
    <row r="98246" spans="5:5">
      <c r="E98246" s="15"/>
    </row>
    <row r="98247" spans="5:5">
      <c r="E98247" s="15"/>
    </row>
    <row r="98248" spans="5:5">
      <c r="E98248" s="15"/>
    </row>
    <row r="98249" spans="5:5">
      <c r="E98249" s="15"/>
    </row>
    <row r="98250" spans="5:5">
      <c r="E98250" s="15"/>
    </row>
    <row r="98251" spans="5:5">
      <c r="E98251" s="15"/>
    </row>
    <row r="98252" spans="5:5">
      <c r="E98252" s="15"/>
    </row>
    <row r="98253" spans="5:5">
      <c r="E98253" s="15"/>
    </row>
    <row r="98254" spans="5:5">
      <c r="E98254" s="15"/>
    </row>
    <row r="98255" spans="5:5">
      <c r="E98255" s="15"/>
    </row>
    <row r="98256" spans="5:5">
      <c r="E98256" s="15"/>
    </row>
    <row r="98257" spans="5:5">
      <c r="E98257" s="15"/>
    </row>
    <row r="98258" spans="5:5">
      <c r="E98258" s="15"/>
    </row>
    <row r="98259" spans="5:5">
      <c r="E98259" s="15"/>
    </row>
    <row r="98260" spans="5:5">
      <c r="E98260" s="15"/>
    </row>
    <row r="98261" spans="5:5">
      <c r="E98261" s="15"/>
    </row>
    <row r="98262" spans="5:5">
      <c r="E98262" s="15"/>
    </row>
    <row r="98263" spans="5:5">
      <c r="E98263" s="15"/>
    </row>
    <row r="98264" spans="5:5">
      <c r="E98264" s="15"/>
    </row>
    <row r="98265" spans="5:5">
      <c r="E98265" s="15"/>
    </row>
    <row r="98266" spans="5:5">
      <c r="E98266" s="15"/>
    </row>
    <row r="98267" spans="5:5">
      <c r="E98267" s="15"/>
    </row>
    <row r="98268" spans="5:5">
      <c r="E98268" s="15"/>
    </row>
    <row r="98269" spans="5:5">
      <c r="E98269" s="15"/>
    </row>
    <row r="98270" spans="5:5">
      <c r="E98270" s="15"/>
    </row>
    <row r="98271" spans="5:5">
      <c r="E98271" s="15"/>
    </row>
    <row r="98272" spans="5:5">
      <c r="E98272" s="15"/>
    </row>
    <row r="98273" spans="5:5">
      <c r="E98273" s="15"/>
    </row>
    <row r="98274" spans="5:5">
      <c r="E98274" s="15"/>
    </row>
    <row r="98275" spans="5:5">
      <c r="E98275" s="15"/>
    </row>
    <row r="98276" spans="5:5">
      <c r="E98276" s="15"/>
    </row>
    <row r="98277" spans="5:5">
      <c r="E98277" s="15"/>
    </row>
    <row r="98278" spans="5:5">
      <c r="E98278" s="15"/>
    </row>
    <row r="98279" spans="5:5">
      <c r="E98279" s="15"/>
    </row>
    <row r="98280" spans="5:5">
      <c r="E98280" s="15"/>
    </row>
    <row r="98281" spans="5:5">
      <c r="E98281" s="15"/>
    </row>
    <row r="98282" spans="5:5">
      <c r="E98282" s="15"/>
    </row>
    <row r="98283" spans="5:5">
      <c r="E98283" s="15"/>
    </row>
    <row r="98284" spans="5:5">
      <c r="E98284" s="15"/>
    </row>
    <row r="98285" spans="5:5">
      <c r="E98285" s="15"/>
    </row>
    <row r="98286" spans="5:5">
      <c r="E98286" s="15"/>
    </row>
    <row r="98287" spans="5:5">
      <c r="E98287" s="15"/>
    </row>
    <row r="98288" spans="5:5">
      <c r="E98288" s="15"/>
    </row>
    <row r="98289" spans="5:5">
      <c r="E98289" s="15"/>
    </row>
    <row r="98290" spans="5:5">
      <c r="E98290" s="15"/>
    </row>
    <row r="98291" spans="5:5">
      <c r="E98291" s="15"/>
    </row>
    <row r="98292" spans="5:5">
      <c r="E98292" s="15"/>
    </row>
    <row r="98293" spans="5:5">
      <c r="E98293" s="15"/>
    </row>
    <row r="98294" spans="5:5">
      <c r="E98294" s="15"/>
    </row>
    <row r="98295" spans="5:5">
      <c r="E98295" s="15"/>
    </row>
    <row r="98296" spans="5:5">
      <c r="E98296" s="15"/>
    </row>
    <row r="98297" spans="5:5">
      <c r="E98297" s="15"/>
    </row>
    <row r="98298" spans="5:5">
      <c r="E98298" s="15"/>
    </row>
    <row r="98299" spans="5:5">
      <c r="E98299" s="15"/>
    </row>
    <row r="98300" spans="5:5">
      <c r="E98300" s="15"/>
    </row>
    <row r="98301" spans="5:5">
      <c r="E98301" s="15"/>
    </row>
    <row r="98302" spans="5:5">
      <c r="E98302" s="15"/>
    </row>
    <row r="98303" spans="5:5">
      <c r="E98303" s="15"/>
    </row>
    <row r="98304" spans="5:5">
      <c r="E98304" s="15"/>
    </row>
    <row r="98305" spans="5:5">
      <c r="E98305" s="15"/>
    </row>
    <row r="98306" spans="5:5">
      <c r="E98306" s="15"/>
    </row>
    <row r="98307" spans="5:5">
      <c r="E98307" s="15"/>
    </row>
    <row r="98308" spans="5:5">
      <c r="E98308" s="15"/>
    </row>
    <row r="98309" spans="5:5">
      <c r="E98309" s="15"/>
    </row>
    <row r="98310" spans="5:5">
      <c r="E98310" s="15"/>
    </row>
    <row r="98311" spans="5:5">
      <c r="E98311" s="15"/>
    </row>
    <row r="98312" spans="5:5">
      <c r="E98312" s="15"/>
    </row>
    <row r="98313" spans="5:5">
      <c r="E98313" s="15"/>
    </row>
    <row r="98314" spans="5:5">
      <c r="E98314" s="15"/>
    </row>
    <row r="98315" spans="5:5">
      <c r="E98315" s="15"/>
    </row>
    <row r="98316" spans="5:5">
      <c r="E98316" s="15"/>
    </row>
    <row r="98317" spans="5:5">
      <c r="E98317" s="15"/>
    </row>
    <row r="98318" spans="5:5">
      <c r="E98318" s="15"/>
    </row>
    <row r="98319" spans="5:5">
      <c r="E98319" s="15"/>
    </row>
    <row r="98320" spans="5:5">
      <c r="E98320" s="15"/>
    </row>
    <row r="98321" spans="5:5">
      <c r="E98321" s="15"/>
    </row>
    <row r="98322" spans="5:5">
      <c r="E98322" s="15"/>
    </row>
    <row r="98323" spans="5:5">
      <c r="E98323" s="15"/>
    </row>
    <row r="98324" spans="5:5">
      <c r="E98324" s="15"/>
    </row>
    <row r="98325" spans="5:5">
      <c r="E98325" s="15"/>
    </row>
    <row r="98326" spans="5:5">
      <c r="E98326" s="15"/>
    </row>
    <row r="98327" spans="5:5">
      <c r="E98327" s="15"/>
    </row>
    <row r="98328" spans="5:5">
      <c r="E98328" s="15"/>
    </row>
    <row r="98329" spans="5:5">
      <c r="E98329" s="15"/>
    </row>
    <row r="98330" spans="5:5">
      <c r="E98330" s="15"/>
    </row>
    <row r="98331" spans="5:5">
      <c r="E98331" s="15"/>
    </row>
    <row r="98332" spans="5:5">
      <c r="E98332" s="15"/>
    </row>
    <row r="98333" spans="5:5">
      <c r="E98333" s="15"/>
    </row>
    <row r="98334" spans="5:5">
      <c r="E98334" s="15"/>
    </row>
    <row r="98335" spans="5:5">
      <c r="E98335" s="15"/>
    </row>
    <row r="98336" spans="5:5">
      <c r="E98336" s="15"/>
    </row>
    <row r="98337" spans="5:5">
      <c r="E98337" s="15"/>
    </row>
    <row r="98338" spans="5:5">
      <c r="E98338" s="15"/>
    </row>
    <row r="98339" spans="5:5">
      <c r="E98339" s="15"/>
    </row>
    <row r="98340" spans="5:5">
      <c r="E98340" s="15"/>
    </row>
    <row r="98341" spans="5:5">
      <c r="E98341" s="15"/>
    </row>
    <row r="98342" spans="5:5">
      <c r="E98342" s="15"/>
    </row>
    <row r="98343" spans="5:5">
      <c r="E98343" s="15"/>
    </row>
    <row r="98344" spans="5:5">
      <c r="E98344" s="15"/>
    </row>
    <row r="98345" spans="5:5">
      <c r="E98345" s="15"/>
    </row>
    <row r="98346" spans="5:5">
      <c r="E98346" s="15"/>
    </row>
    <row r="98347" spans="5:5">
      <c r="E98347" s="15"/>
    </row>
    <row r="98348" spans="5:5">
      <c r="E98348" s="15"/>
    </row>
    <row r="98349" spans="5:5">
      <c r="E98349" s="15"/>
    </row>
    <row r="98350" spans="5:5">
      <c r="E98350" s="15"/>
    </row>
    <row r="98351" spans="5:5">
      <c r="E98351" s="15"/>
    </row>
    <row r="98352" spans="5:5">
      <c r="E98352" s="15"/>
    </row>
    <row r="98353" spans="5:5">
      <c r="E98353" s="15"/>
    </row>
    <row r="98354" spans="5:5">
      <c r="E98354" s="15"/>
    </row>
    <row r="98355" spans="5:5">
      <c r="E98355" s="15"/>
    </row>
    <row r="98356" spans="5:5">
      <c r="E98356" s="15"/>
    </row>
    <row r="98357" spans="5:5">
      <c r="E98357" s="15"/>
    </row>
    <row r="98358" spans="5:5">
      <c r="E98358" s="15"/>
    </row>
    <row r="98359" spans="5:5">
      <c r="E98359" s="15"/>
    </row>
    <row r="98360" spans="5:5">
      <c r="E98360" s="15"/>
    </row>
    <row r="98361" spans="5:5">
      <c r="E98361" s="15"/>
    </row>
    <row r="98362" spans="5:5">
      <c r="E98362" s="15"/>
    </row>
    <row r="98363" spans="5:5">
      <c r="E98363" s="15"/>
    </row>
    <row r="98364" spans="5:5">
      <c r="E98364" s="15"/>
    </row>
    <row r="98365" spans="5:5">
      <c r="E98365" s="15"/>
    </row>
    <row r="98366" spans="5:5">
      <c r="E98366" s="15"/>
    </row>
    <row r="98367" spans="5:5">
      <c r="E98367" s="15"/>
    </row>
    <row r="98368" spans="5:5">
      <c r="E98368" s="15"/>
    </row>
    <row r="98369" spans="5:5">
      <c r="E98369" s="15"/>
    </row>
    <row r="98370" spans="5:5">
      <c r="E98370" s="15"/>
    </row>
    <row r="98371" spans="5:5">
      <c r="E98371" s="15"/>
    </row>
    <row r="98372" spans="5:5">
      <c r="E98372" s="15"/>
    </row>
    <row r="98373" spans="5:5">
      <c r="E98373" s="15"/>
    </row>
    <row r="98374" spans="5:5">
      <c r="E98374" s="15"/>
    </row>
    <row r="98375" spans="5:5">
      <c r="E98375" s="15"/>
    </row>
    <row r="98376" spans="5:5">
      <c r="E98376" s="15"/>
    </row>
    <row r="98377" spans="5:5">
      <c r="E98377" s="15"/>
    </row>
    <row r="98378" spans="5:5">
      <c r="E98378" s="15"/>
    </row>
    <row r="98379" spans="5:5">
      <c r="E98379" s="15"/>
    </row>
    <row r="98380" spans="5:5">
      <c r="E98380" s="15"/>
    </row>
    <row r="98381" spans="5:5">
      <c r="E98381" s="15"/>
    </row>
    <row r="98382" spans="5:5">
      <c r="E98382" s="15"/>
    </row>
    <row r="98383" spans="5:5">
      <c r="E98383" s="15"/>
    </row>
    <row r="98384" spans="5:5">
      <c r="E98384" s="15"/>
    </row>
    <row r="98385" spans="5:5">
      <c r="E98385" s="15"/>
    </row>
    <row r="98386" spans="5:5">
      <c r="E98386" s="15"/>
    </row>
    <row r="98387" spans="5:5">
      <c r="E98387" s="15"/>
    </row>
    <row r="98388" spans="5:5">
      <c r="E98388" s="15"/>
    </row>
    <row r="98389" spans="5:5">
      <c r="E98389" s="15"/>
    </row>
    <row r="98390" spans="5:5">
      <c r="E98390" s="15"/>
    </row>
    <row r="98391" spans="5:5">
      <c r="E98391" s="15"/>
    </row>
    <row r="98392" spans="5:5">
      <c r="E98392" s="15"/>
    </row>
    <row r="98393" spans="5:5">
      <c r="E98393" s="15"/>
    </row>
    <row r="98394" spans="5:5">
      <c r="E98394" s="15"/>
    </row>
    <row r="98395" spans="5:5">
      <c r="E98395" s="15"/>
    </row>
    <row r="98396" spans="5:5">
      <c r="E98396" s="15"/>
    </row>
    <row r="98397" spans="5:5">
      <c r="E98397" s="15"/>
    </row>
    <row r="98398" spans="5:5">
      <c r="E98398" s="15"/>
    </row>
    <row r="98399" spans="5:5">
      <c r="E98399" s="15"/>
    </row>
    <row r="98400" spans="5:5">
      <c r="E98400" s="15"/>
    </row>
    <row r="98401" spans="5:5">
      <c r="E98401" s="15"/>
    </row>
    <row r="98402" spans="5:5">
      <c r="E98402" s="15"/>
    </row>
    <row r="98403" spans="5:5">
      <c r="E98403" s="15"/>
    </row>
    <row r="98404" spans="5:5">
      <c r="E98404" s="15"/>
    </row>
    <row r="98405" spans="5:5">
      <c r="E98405" s="15"/>
    </row>
    <row r="98406" spans="5:5">
      <c r="E98406" s="15"/>
    </row>
    <row r="98407" spans="5:5">
      <c r="E98407" s="15"/>
    </row>
    <row r="98408" spans="5:5">
      <c r="E98408" s="15"/>
    </row>
    <row r="98409" spans="5:5">
      <c r="E98409" s="15"/>
    </row>
    <row r="98410" spans="5:5">
      <c r="E98410" s="15"/>
    </row>
    <row r="98411" spans="5:5">
      <c r="E98411" s="15"/>
    </row>
    <row r="98412" spans="5:5">
      <c r="E98412" s="15"/>
    </row>
    <row r="98413" spans="5:5">
      <c r="E98413" s="15"/>
    </row>
    <row r="98414" spans="5:5">
      <c r="E98414" s="15"/>
    </row>
    <row r="98415" spans="5:5">
      <c r="E98415" s="15"/>
    </row>
    <row r="98416" spans="5:5">
      <c r="E98416" s="15"/>
    </row>
    <row r="98417" spans="5:5">
      <c r="E98417" s="15"/>
    </row>
    <row r="98418" spans="5:5">
      <c r="E98418" s="15"/>
    </row>
    <row r="98419" spans="5:5">
      <c r="E98419" s="15"/>
    </row>
    <row r="98420" spans="5:5">
      <c r="E98420" s="15"/>
    </row>
    <row r="98421" spans="5:5">
      <c r="E98421" s="15"/>
    </row>
    <row r="98422" spans="5:5">
      <c r="E98422" s="15"/>
    </row>
    <row r="98423" spans="5:5">
      <c r="E98423" s="15"/>
    </row>
    <row r="98424" spans="5:5">
      <c r="E98424" s="15"/>
    </row>
    <row r="98425" spans="5:5">
      <c r="E98425" s="15"/>
    </row>
    <row r="98426" spans="5:5">
      <c r="E98426" s="15"/>
    </row>
    <row r="98427" spans="5:5">
      <c r="E98427" s="15"/>
    </row>
    <row r="98428" spans="5:5">
      <c r="E98428" s="15"/>
    </row>
    <row r="98429" spans="5:5">
      <c r="E98429" s="15"/>
    </row>
    <row r="98430" spans="5:5">
      <c r="E98430" s="15"/>
    </row>
    <row r="98431" spans="5:5">
      <c r="E98431" s="15"/>
    </row>
    <row r="98432" spans="5:5">
      <c r="E98432" s="15"/>
    </row>
    <row r="98433" spans="5:5">
      <c r="E98433" s="15"/>
    </row>
    <row r="98434" spans="5:5">
      <c r="E98434" s="15"/>
    </row>
    <row r="98435" spans="5:5">
      <c r="E98435" s="15"/>
    </row>
    <row r="98436" spans="5:5">
      <c r="E98436" s="15"/>
    </row>
    <row r="98437" spans="5:5">
      <c r="E98437" s="15"/>
    </row>
    <row r="98438" spans="5:5">
      <c r="E98438" s="15"/>
    </row>
    <row r="98439" spans="5:5">
      <c r="E98439" s="15"/>
    </row>
    <row r="98440" spans="5:5">
      <c r="E98440" s="15"/>
    </row>
    <row r="98441" spans="5:5">
      <c r="E98441" s="15"/>
    </row>
    <row r="98442" spans="5:5">
      <c r="E98442" s="15"/>
    </row>
    <row r="98443" spans="5:5">
      <c r="E98443" s="15"/>
    </row>
    <row r="98444" spans="5:5">
      <c r="E98444" s="15"/>
    </row>
    <row r="98445" spans="5:5">
      <c r="E98445" s="15"/>
    </row>
    <row r="98446" spans="5:5">
      <c r="E98446" s="15"/>
    </row>
    <row r="98447" spans="5:5">
      <c r="E98447" s="15"/>
    </row>
    <row r="98448" spans="5:5">
      <c r="E98448" s="15"/>
    </row>
    <row r="98449" spans="5:5">
      <c r="E98449" s="15"/>
    </row>
    <row r="98450" spans="5:5">
      <c r="E98450" s="15"/>
    </row>
    <row r="98451" spans="5:5">
      <c r="E98451" s="15"/>
    </row>
    <row r="98452" spans="5:5">
      <c r="E98452" s="15"/>
    </row>
    <row r="98453" spans="5:5">
      <c r="E98453" s="15"/>
    </row>
    <row r="98454" spans="5:5">
      <c r="E98454" s="15"/>
    </row>
    <row r="98455" spans="5:5">
      <c r="E98455" s="15"/>
    </row>
    <row r="98456" spans="5:5">
      <c r="E98456" s="15"/>
    </row>
    <row r="98457" spans="5:5">
      <c r="E98457" s="15"/>
    </row>
    <row r="98458" spans="5:5">
      <c r="E98458" s="15"/>
    </row>
    <row r="98459" spans="5:5">
      <c r="E98459" s="15"/>
    </row>
    <row r="98460" spans="5:5">
      <c r="E98460" s="15"/>
    </row>
    <row r="98461" spans="5:5">
      <c r="E98461" s="15"/>
    </row>
    <row r="98462" spans="5:5">
      <c r="E98462" s="15"/>
    </row>
    <row r="98463" spans="5:5">
      <c r="E98463" s="15"/>
    </row>
    <row r="98464" spans="5:5">
      <c r="E98464" s="15"/>
    </row>
    <row r="98465" spans="5:5">
      <c r="E98465" s="15"/>
    </row>
    <row r="98466" spans="5:5">
      <c r="E98466" s="15"/>
    </row>
    <row r="98467" spans="5:5">
      <c r="E98467" s="15"/>
    </row>
    <row r="98468" spans="5:5">
      <c r="E98468" s="15"/>
    </row>
    <row r="98469" spans="5:5">
      <c r="E98469" s="15"/>
    </row>
    <row r="98470" spans="5:5">
      <c r="E98470" s="15"/>
    </row>
    <row r="98471" spans="5:5">
      <c r="E98471" s="15"/>
    </row>
    <row r="98472" spans="5:5">
      <c r="E98472" s="15"/>
    </row>
    <row r="98473" spans="5:5">
      <c r="E98473" s="15"/>
    </row>
    <row r="98474" spans="5:5">
      <c r="E98474" s="15"/>
    </row>
    <row r="98475" spans="5:5">
      <c r="E98475" s="15"/>
    </row>
    <row r="98476" spans="5:5">
      <c r="E98476" s="15"/>
    </row>
    <row r="98477" spans="5:5">
      <c r="E98477" s="15"/>
    </row>
    <row r="98478" spans="5:5">
      <c r="E98478" s="15"/>
    </row>
    <row r="98479" spans="5:5">
      <c r="E98479" s="15"/>
    </row>
    <row r="98480" spans="5:5">
      <c r="E98480" s="15"/>
    </row>
    <row r="98481" spans="5:5">
      <c r="E98481" s="15"/>
    </row>
    <row r="98482" spans="5:5">
      <c r="E98482" s="15"/>
    </row>
    <row r="98483" spans="5:5">
      <c r="E98483" s="15"/>
    </row>
    <row r="98484" spans="5:5">
      <c r="E98484" s="15"/>
    </row>
    <row r="98485" spans="5:5">
      <c r="E98485" s="15"/>
    </row>
    <row r="98486" spans="5:5">
      <c r="E98486" s="15"/>
    </row>
    <row r="98487" spans="5:5">
      <c r="E98487" s="15"/>
    </row>
    <row r="98488" spans="5:5">
      <c r="E98488" s="15"/>
    </row>
    <row r="98489" spans="5:5">
      <c r="E98489" s="15"/>
    </row>
    <row r="98490" spans="5:5">
      <c r="E98490" s="15"/>
    </row>
    <row r="98491" spans="5:5">
      <c r="E98491" s="15"/>
    </row>
    <row r="98492" spans="5:5">
      <c r="E98492" s="15"/>
    </row>
    <row r="98493" spans="5:5">
      <c r="E98493" s="15"/>
    </row>
    <row r="98494" spans="5:5">
      <c r="E98494" s="15"/>
    </row>
    <row r="98495" spans="5:5">
      <c r="E98495" s="15"/>
    </row>
    <row r="98496" spans="5:5">
      <c r="E98496" s="15"/>
    </row>
    <row r="98497" spans="5:5">
      <c r="E98497" s="15"/>
    </row>
    <row r="98498" spans="5:5">
      <c r="E98498" s="15"/>
    </row>
    <row r="98499" spans="5:5">
      <c r="E98499" s="15"/>
    </row>
    <row r="98500" spans="5:5">
      <c r="E98500" s="15"/>
    </row>
    <row r="98501" spans="5:5">
      <c r="E98501" s="15"/>
    </row>
    <row r="98502" spans="5:5">
      <c r="E98502" s="15"/>
    </row>
    <row r="98503" spans="5:5">
      <c r="E98503" s="15"/>
    </row>
    <row r="98504" spans="5:5">
      <c r="E98504" s="15"/>
    </row>
    <row r="98505" spans="5:5">
      <c r="E98505" s="15"/>
    </row>
    <row r="98506" spans="5:5">
      <c r="E98506" s="15"/>
    </row>
    <row r="98507" spans="5:5">
      <c r="E98507" s="15"/>
    </row>
    <row r="98508" spans="5:5">
      <c r="E98508" s="15"/>
    </row>
    <row r="98509" spans="5:5">
      <c r="E98509" s="15"/>
    </row>
    <row r="98510" spans="5:5">
      <c r="E98510" s="15"/>
    </row>
    <row r="98511" spans="5:5">
      <c r="E98511" s="15"/>
    </row>
    <row r="98512" spans="5:5">
      <c r="E98512" s="15"/>
    </row>
    <row r="98513" spans="5:5">
      <c r="E98513" s="15"/>
    </row>
    <row r="98514" spans="5:5">
      <c r="E98514" s="15"/>
    </row>
    <row r="98515" spans="5:5">
      <c r="E98515" s="15"/>
    </row>
    <row r="98516" spans="5:5">
      <c r="E98516" s="15"/>
    </row>
    <row r="98517" spans="5:5">
      <c r="E98517" s="15"/>
    </row>
    <row r="98518" spans="5:5">
      <c r="E98518" s="15"/>
    </row>
    <row r="98519" spans="5:5">
      <c r="E98519" s="15"/>
    </row>
    <row r="98520" spans="5:5">
      <c r="E98520" s="15"/>
    </row>
    <row r="98521" spans="5:5">
      <c r="E98521" s="15"/>
    </row>
    <row r="98522" spans="5:5">
      <c r="E98522" s="15"/>
    </row>
    <row r="98523" spans="5:5">
      <c r="E98523" s="15"/>
    </row>
    <row r="98524" spans="5:5">
      <c r="E98524" s="15"/>
    </row>
    <row r="98525" spans="5:5">
      <c r="E98525" s="15"/>
    </row>
    <row r="98526" spans="5:5">
      <c r="E98526" s="15"/>
    </row>
    <row r="98527" spans="5:5">
      <c r="E98527" s="15"/>
    </row>
    <row r="98528" spans="5:5">
      <c r="E98528" s="15"/>
    </row>
    <row r="98529" spans="5:5">
      <c r="E98529" s="15"/>
    </row>
    <row r="98530" spans="5:5">
      <c r="E98530" s="15"/>
    </row>
    <row r="98531" spans="5:5">
      <c r="E98531" s="15"/>
    </row>
    <row r="98532" spans="5:5">
      <c r="E98532" s="15"/>
    </row>
    <row r="98533" spans="5:5">
      <c r="E98533" s="15"/>
    </row>
    <row r="98534" spans="5:5">
      <c r="E98534" s="15"/>
    </row>
    <row r="98535" spans="5:5">
      <c r="E98535" s="15"/>
    </row>
    <row r="98536" spans="5:5">
      <c r="E98536" s="15"/>
    </row>
    <row r="98537" spans="5:5">
      <c r="E98537" s="15"/>
    </row>
    <row r="98538" spans="5:5">
      <c r="E98538" s="15"/>
    </row>
    <row r="98539" spans="5:5">
      <c r="E98539" s="15"/>
    </row>
    <row r="98540" spans="5:5">
      <c r="E98540" s="15"/>
    </row>
    <row r="98541" spans="5:5">
      <c r="E98541" s="15"/>
    </row>
    <row r="98542" spans="5:5">
      <c r="E98542" s="15"/>
    </row>
    <row r="98543" spans="5:5">
      <c r="E98543" s="15"/>
    </row>
    <row r="98544" spans="5:5">
      <c r="E98544" s="15"/>
    </row>
    <row r="98545" spans="5:5">
      <c r="E98545" s="15"/>
    </row>
    <row r="98546" spans="5:5">
      <c r="E98546" s="15"/>
    </row>
    <row r="98547" spans="5:5">
      <c r="E98547" s="15"/>
    </row>
    <row r="98548" spans="5:5">
      <c r="E98548" s="15"/>
    </row>
    <row r="98549" spans="5:5">
      <c r="E98549" s="15"/>
    </row>
    <row r="98550" spans="5:5">
      <c r="E98550" s="15"/>
    </row>
    <row r="98551" spans="5:5">
      <c r="E98551" s="15"/>
    </row>
    <row r="98552" spans="5:5">
      <c r="E98552" s="15"/>
    </row>
    <row r="98553" spans="5:5">
      <c r="E98553" s="15"/>
    </row>
    <row r="98554" spans="5:5">
      <c r="E98554" s="15"/>
    </row>
    <row r="98555" spans="5:5">
      <c r="E98555" s="15"/>
    </row>
    <row r="98556" spans="5:5">
      <c r="E98556" s="15"/>
    </row>
    <row r="98557" spans="5:5">
      <c r="E98557" s="15"/>
    </row>
    <row r="98558" spans="5:5">
      <c r="E98558" s="15"/>
    </row>
    <row r="98559" spans="5:5">
      <c r="E98559" s="15"/>
    </row>
    <row r="98560" spans="5:5">
      <c r="E98560" s="15"/>
    </row>
    <row r="98561" spans="5:5">
      <c r="E98561" s="15"/>
    </row>
    <row r="98562" spans="5:5">
      <c r="E98562" s="15"/>
    </row>
    <row r="98563" spans="5:5">
      <c r="E98563" s="15"/>
    </row>
    <row r="98564" spans="5:5">
      <c r="E98564" s="15"/>
    </row>
    <row r="98565" spans="5:5">
      <c r="E98565" s="15"/>
    </row>
    <row r="98566" spans="5:5">
      <c r="E98566" s="15"/>
    </row>
    <row r="98567" spans="5:5">
      <c r="E98567" s="15"/>
    </row>
    <row r="98568" spans="5:5">
      <c r="E98568" s="15"/>
    </row>
    <row r="98569" spans="5:5">
      <c r="E98569" s="15"/>
    </row>
    <row r="98570" spans="5:5">
      <c r="E98570" s="15"/>
    </row>
    <row r="98571" spans="5:5">
      <c r="E98571" s="15"/>
    </row>
    <row r="98572" spans="5:5">
      <c r="E98572" s="15"/>
    </row>
    <row r="98573" spans="5:5">
      <c r="E98573" s="15"/>
    </row>
    <row r="98574" spans="5:5">
      <c r="E98574" s="15"/>
    </row>
    <row r="98575" spans="5:5">
      <c r="E98575" s="15"/>
    </row>
    <row r="98576" spans="5:5">
      <c r="E98576" s="15"/>
    </row>
    <row r="98577" spans="5:5">
      <c r="E98577" s="15"/>
    </row>
    <row r="98578" spans="5:5">
      <c r="E98578" s="15"/>
    </row>
    <row r="98579" spans="5:5">
      <c r="E98579" s="15"/>
    </row>
    <row r="98580" spans="5:5">
      <c r="E98580" s="15"/>
    </row>
    <row r="98581" spans="5:5">
      <c r="E98581" s="15"/>
    </row>
    <row r="98582" spans="5:5">
      <c r="E98582" s="15"/>
    </row>
    <row r="98583" spans="5:5">
      <c r="E98583" s="15"/>
    </row>
    <row r="98584" spans="5:5">
      <c r="E98584" s="15"/>
    </row>
    <row r="98585" spans="5:5">
      <c r="E98585" s="15"/>
    </row>
    <row r="98586" spans="5:5">
      <c r="E98586" s="15"/>
    </row>
    <row r="98587" spans="5:5">
      <c r="E98587" s="15"/>
    </row>
    <row r="98588" spans="5:5">
      <c r="E98588" s="15"/>
    </row>
    <row r="98589" spans="5:5">
      <c r="E98589" s="15"/>
    </row>
    <row r="98590" spans="5:5">
      <c r="E98590" s="15"/>
    </row>
    <row r="98591" spans="5:5">
      <c r="E98591" s="15"/>
    </row>
    <row r="98592" spans="5:5">
      <c r="E98592" s="15"/>
    </row>
    <row r="98593" spans="5:5">
      <c r="E98593" s="15"/>
    </row>
    <row r="98594" spans="5:5">
      <c r="E98594" s="15"/>
    </row>
    <row r="98595" spans="5:5">
      <c r="E98595" s="15"/>
    </row>
    <row r="98596" spans="5:5">
      <c r="E98596" s="15"/>
    </row>
    <row r="98597" spans="5:5">
      <c r="E98597" s="15"/>
    </row>
    <row r="98598" spans="5:5">
      <c r="E98598" s="15"/>
    </row>
    <row r="98599" spans="5:5">
      <c r="E98599" s="15"/>
    </row>
    <row r="98600" spans="5:5">
      <c r="E98600" s="15"/>
    </row>
    <row r="98601" spans="5:5">
      <c r="E98601" s="15"/>
    </row>
    <row r="98602" spans="5:5">
      <c r="E98602" s="15"/>
    </row>
    <row r="98603" spans="5:5">
      <c r="E98603" s="15"/>
    </row>
    <row r="98604" spans="5:5">
      <c r="E98604" s="15"/>
    </row>
    <row r="98605" spans="5:5">
      <c r="E98605" s="15"/>
    </row>
    <row r="98606" spans="5:5">
      <c r="E98606" s="15"/>
    </row>
    <row r="98607" spans="5:5">
      <c r="E98607" s="15"/>
    </row>
    <row r="98608" spans="5:5">
      <c r="E98608" s="15"/>
    </row>
    <row r="98609" spans="5:5">
      <c r="E98609" s="15"/>
    </row>
    <row r="98610" spans="5:5">
      <c r="E98610" s="15"/>
    </row>
    <row r="98611" spans="5:5">
      <c r="E98611" s="15"/>
    </row>
    <row r="98612" spans="5:5">
      <c r="E98612" s="15"/>
    </row>
    <row r="98613" spans="5:5">
      <c r="E98613" s="15"/>
    </row>
    <row r="98614" spans="5:5">
      <c r="E98614" s="15"/>
    </row>
    <row r="98615" spans="5:5">
      <c r="E98615" s="15"/>
    </row>
    <row r="98616" spans="5:5">
      <c r="E98616" s="15"/>
    </row>
    <row r="98617" spans="5:5">
      <c r="E98617" s="15"/>
    </row>
    <row r="98618" spans="5:5">
      <c r="E98618" s="15"/>
    </row>
    <row r="98619" spans="5:5">
      <c r="E98619" s="15"/>
    </row>
    <row r="98620" spans="5:5">
      <c r="E98620" s="15"/>
    </row>
    <row r="98621" spans="5:5">
      <c r="E98621" s="15"/>
    </row>
    <row r="98622" spans="5:5">
      <c r="E98622" s="15"/>
    </row>
    <row r="98623" spans="5:5">
      <c r="E98623" s="15"/>
    </row>
    <row r="98624" spans="5:5">
      <c r="E98624" s="15"/>
    </row>
    <row r="98625" spans="5:5">
      <c r="E98625" s="15"/>
    </row>
    <row r="98626" spans="5:5">
      <c r="E98626" s="15"/>
    </row>
    <row r="98627" spans="5:5">
      <c r="E98627" s="15"/>
    </row>
    <row r="98628" spans="5:5">
      <c r="E98628" s="15"/>
    </row>
    <row r="98629" spans="5:5">
      <c r="E98629" s="15"/>
    </row>
    <row r="98630" spans="5:5">
      <c r="E98630" s="15"/>
    </row>
    <row r="98631" spans="5:5">
      <c r="E98631" s="15"/>
    </row>
    <row r="98632" spans="5:5">
      <c r="E98632" s="15"/>
    </row>
    <row r="98633" spans="5:5">
      <c r="E98633" s="15"/>
    </row>
    <row r="98634" spans="5:5">
      <c r="E98634" s="15"/>
    </row>
    <row r="98635" spans="5:5">
      <c r="E98635" s="15"/>
    </row>
    <row r="98636" spans="5:5">
      <c r="E98636" s="15"/>
    </row>
    <row r="98637" spans="5:5">
      <c r="E98637" s="15"/>
    </row>
    <row r="98638" spans="5:5">
      <c r="E98638" s="15"/>
    </row>
    <row r="98639" spans="5:5">
      <c r="E98639" s="15"/>
    </row>
    <row r="98640" spans="5:5">
      <c r="E98640" s="15"/>
    </row>
    <row r="98641" spans="5:5">
      <c r="E98641" s="15"/>
    </row>
    <row r="98642" spans="5:5">
      <c r="E98642" s="15"/>
    </row>
    <row r="98643" spans="5:5">
      <c r="E98643" s="15"/>
    </row>
    <row r="98644" spans="5:5">
      <c r="E98644" s="15"/>
    </row>
    <row r="98645" spans="5:5">
      <c r="E98645" s="15"/>
    </row>
    <row r="98646" spans="5:5">
      <c r="E98646" s="15"/>
    </row>
    <row r="98647" spans="5:5">
      <c r="E98647" s="15"/>
    </row>
    <row r="98648" spans="5:5">
      <c r="E98648" s="15"/>
    </row>
    <row r="98649" spans="5:5">
      <c r="E98649" s="15"/>
    </row>
    <row r="98650" spans="5:5">
      <c r="E98650" s="15"/>
    </row>
    <row r="98651" spans="5:5">
      <c r="E98651" s="15"/>
    </row>
    <row r="98652" spans="5:5">
      <c r="E98652" s="15"/>
    </row>
    <row r="98653" spans="5:5">
      <c r="E98653" s="15"/>
    </row>
    <row r="98654" spans="5:5">
      <c r="E98654" s="15"/>
    </row>
    <row r="98655" spans="5:5">
      <c r="E98655" s="15"/>
    </row>
    <row r="98656" spans="5:5">
      <c r="E98656" s="15"/>
    </row>
    <row r="98657" spans="5:5">
      <c r="E98657" s="15"/>
    </row>
    <row r="98658" spans="5:5">
      <c r="E98658" s="15"/>
    </row>
    <row r="98659" spans="5:5">
      <c r="E98659" s="15"/>
    </row>
    <row r="98660" spans="5:5">
      <c r="E98660" s="15"/>
    </row>
    <row r="98661" spans="5:5">
      <c r="E98661" s="15"/>
    </row>
    <row r="98662" spans="5:5">
      <c r="E98662" s="15"/>
    </row>
    <row r="98663" spans="5:5">
      <c r="E98663" s="15"/>
    </row>
    <row r="98664" spans="5:5">
      <c r="E98664" s="15"/>
    </row>
    <row r="98665" spans="5:5">
      <c r="E98665" s="15"/>
    </row>
    <row r="98666" spans="5:5">
      <c r="E98666" s="15"/>
    </row>
    <row r="98667" spans="5:5">
      <c r="E98667" s="15"/>
    </row>
    <row r="98668" spans="5:5">
      <c r="E98668" s="15"/>
    </row>
    <row r="98669" spans="5:5">
      <c r="E98669" s="15"/>
    </row>
    <row r="98670" spans="5:5">
      <c r="E98670" s="15"/>
    </row>
    <row r="98671" spans="5:5">
      <c r="E98671" s="15"/>
    </row>
    <row r="98672" spans="5:5">
      <c r="E98672" s="15"/>
    </row>
    <row r="98673" spans="5:5">
      <c r="E98673" s="15"/>
    </row>
    <row r="98674" spans="5:5">
      <c r="E98674" s="15"/>
    </row>
    <row r="98675" spans="5:5">
      <c r="E98675" s="15"/>
    </row>
    <row r="98676" spans="5:5">
      <c r="E98676" s="15"/>
    </row>
    <row r="98677" spans="5:5">
      <c r="E98677" s="15"/>
    </row>
    <row r="98678" spans="5:5">
      <c r="E98678" s="15"/>
    </row>
    <row r="98679" spans="5:5">
      <c r="E98679" s="15"/>
    </row>
    <row r="98680" spans="5:5">
      <c r="E98680" s="15"/>
    </row>
    <row r="98681" spans="5:5">
      <c r="E98681" s="15"/>
    </row>
    <row r="98682" spans="5:5">
      <c r="E98682" s="15"/>
    </row>
    <row r="98683" spans="5:5">
      <c r="E98683" s="15"/>
    </row>
    <row r="98684" spans="5:5">
      <c r="E98684" s="15"/>
    </row>
    <row r="98685" spans="5:5">
      <c r="E98685" s="15"/>
    </row>
    <row r="98686" spans="5:5">
      <c r="E98686" s="15"/>
    </row>
    <row r="98687" spans="5:5">
      <c r="E98687" s="15"/>
    </row>
    <row r="98688" spans="5:5">
      <c r="E98688" s="15"/>
    </row>
    <row r="98689" spans="5:5">
      <c r="E98689" s="15"/>
    </row>
    <row r="98690" spans="5:5">
      <c r="E98690" s="15"/>
    </row>
    <row r="98691" spans="5:5">
      <c r="E98691" s="15"/>
    </row>
    <row r="98692" spans="5:5">
      <c r="E98692" s="15"/>
    </row>
    <row r="98693" spans="5:5">
      <c r="E98693" s="15"/>
    </row>
    <row r="98694" spans="5:5">
      <c r="E98694" s="15"/>
    </row>
    <row r="98695" spans="5:5">
      <c r="E98695" s="15"/>
    </row>
    <row r="98696" spans="5:5">
      <c r="E98696" s="15"/>
    </row>
    <row r="98697" spans="5:5">
      <c r="E98697" s="15"/>
    </row>
    <row r="98698" spans="5:5">
      <c r="E98698" s="15"/>
    </row>
    <row r="98699" spans="5:5">
      <c r="E98699" s="15"/>
    </row>
    <row r="98700" spans="5:5">
      <c r="E98700" s="15"/>
    </row>
    <row r="98701" spans="5:5">
      <c r="E98701" s="15"/>
    </row>
    <row r="98702" spans="5:5">
      <c r="E98702" s="15"/>
    </row>
    <row r="98703" spans="5:5">
      <c r="E98703" s="15"/>
    </row>
    <row r="98704" spans="5:5">
      <c r="E98704" s="15"/>
    </row>
    <row r="98705" spans="5:5">
      <c r="E98705" s="15"/>
    </row>
    <row r="98706" spans="5:5">
      <c r="E98706" s="15"/>
    </row>
    <row r="98707" spans="5:5">
      <c r="E98707" s="15"/>
    </row>
    <row r="98708" spans="5:5">
      <c r="E98708" s="15"/>
    </row>
    <row r="98709" spans="5:5">
      <c r="E98709" s="15"/>
    </row>
    <row r="98710" spans="5:5">
      <c r="E98710" s="15"/>
    </row>
    <row r="98711" spans="5:5">
      <c r="E98711" s="15"/>
    </row>
    <row r="98712" spans="5:5">
      <c r="E98712" s="15"/>
    </row>
    <row r="98713" spans="5:5">
      <c r="E98713" s="15"/>
    </row>
    <row r="98714" spans="5:5">
      <c r="E98714" s="15"/>
    </row>
    <row r="98715" spans="5:5">
      <c r="E98715" s="15"/>
    </row>
    <row r="98716" spans="5:5">
      <c r="E98716" s="15"/>
    </row>
    <row r="98717" spans="5:5">
      <c r="E98717" s="15"/>
    </row>
    <row r="98718" spans="5:5">
      <c r="E98718" s="15"/>
    </row>
    <row r="98719" spans="5:5">
      <c r="E98719" s="15"/>
    </row>
    <row r="98720" spans="5:5">
      <c r="E98720" s="15"/>
    </row>
    <row r="98721" spans="5:5">
      <c r="E98721" s="15"/>
    </row>
    <row r="98722" spans="5:5">
      <c r="E98722" s="15"/>
    </row>
    <row r="98723" spans="5:5">
      <c r="E98723" s="15"/>
    </row>
    <row r="98724" spans="5:5">
      <c r="E98724" s="15"/>
    </row>
    <row r="98725" spans="5:5">
      <c r="E98725" s="15"/>
    </row>
    <row r="98726" spans="5:5">
      <c r="E98726" s="15"/>
    </row>
    <row r="98727" spans="5:5">
      <c r="E98727" s="15"/>
    </row>
    <row r="98728" spans="5:5">
      <c r="E98728" s="15"/>
    </row>
    <row r="98729" spans="5:5">
      <c r="E98729" s="15"/>
    </row>
    <row r="98730" spans="5:5">
      <c r="E98730" s="15"/>
    </row>
    <row r="98731" spans="5:5">
      <c r="E98731" s="15"/>
    </row>
    <row r="98732" spans="5:5">
      <c r="E98732" s="15"/>
    </row>
    <row r="98733" spans="5:5">
      <c r="E98733" s="15"/>
    </row>
    <row r="98734" spans="5:5">
      <c r="E98734" s="15"/>
    </row>
    <row r="98735" spans="5:5">
      <c r="E98735" s="15"/>
    </row>
    <row r="98736" spans="5:5">
      <c r="E98736" s="15"/>
    </row>
    <row r="98737" spans="5:5">
      <c r="E98737" s="15"/>
    </row>
    <row r="98738" spans="5:5">
      <c r="E98738" s="15"/>
    </row>
    <row r="98739" spans="5:5">
      <c r="E98739" s="15"/>
    </row>
    <row r="98740" spans="5:5">
      <c r="E98740" s="15"/>
    </row>
    <row r="98741" spans="5:5">
      <c r="E98741" s="15"/>
    </row>
    <row r="98742" spans="5:5">
      <c r="E98742" s="15"/>
    </row>
    <row r="98743" spans="5:5">
      <c r="E98743" s="15"/>
    </row>
    <row r="98744" spans="5:5">
      <c r="E98744" s="15"/>
    </row>
    <row r="98745" spans="5:5">
      <c r="E98745" s="15"/>
    </row>
    <row r="98746" spans="5:5">
      <c r="E98746" s="15"/>
    </row>
    <row r="98747" spans="5:5">
      <c r="E98747" s="15"/>
    </row>
    <row r="98748" spans="5:5">
      <c r="E98748" s="15"/>
    </row>
    <row r="98749" spans="5:5">
      <c r="E98749" s="15"/>
    </row>
    <row r="98750" spans="5:5">
      <c r="E98750" s="15"/>
    </row>
    <row r="98751" spans="5:5">
      <c r="E98751" s="15"/>
    </row>
    <row r="98752" spans="5:5">
      <c r="E98752" s="15"/>
    </row>
    <row r="98753" spans="5:5">
      <c r="E98753" s="15"/>
    </row>
    <row r="98754" spans="5:5">
      <c r="E98754" s="15"/>
    </row>
    <row r="98755" spans="5:5">
      <c r="E98755" s="15"/>
    </row>
    <row r="98756" spans="5:5">
      <c r="E98756" s="15"/>
    </row>
    <row r="98757" spans="5:5">
      <c r="E98757" s="15"/>
    </row>
    <row r="98758" spans="5:5">
      <c r="E98758" s="15"/>
    </row>
    <row r="98759" spans="5:5">
      <c r="E98759" s="15"/>
    </row>
    <row r="98760" spans="5:5">
      <c r="E98760" s="15"/>
    </row>
    <row r="98761" spans="5:5">
      <c r="E98761" s="15"/>
    </row>
    <row r="98762" spans="5:5">
      <c r="E98762" s="15"/>
    </row>
    <row r="98763" spans="5:5">
      <c r="E98763" s="15"/>
    </row>
    <row r="98764" spans="5:5">
      <c r="E98764" s="15"/>
    </row>
    <row r="98765" spans="5:5">
      <c r="E98765" s="15"/>
    </row>
    <row r="98766" spans="5:5">
      <c r="E98766" s="15"/>
    </row>
    <row r="98767" spans="5:5">
      <c r="E98767" s="15"/>
    </row>
    <row r="98768" spans="5:5">
      <c r="E98768" s="15"/>
    </row>
    <row r="98769" spans="5:5">
      <c r="E98769" s="15"/>
    </row>
    <row r="98770" spans="5:5">
      <c r="E98770" s="15"/>
    </row>
    <row r="98771" spans="5:5">
      <c r="E98771" s="15"/>
    </row>
    <row r="98772" spans="5:5">
      <c r="E98772" s="15"/>
    </row>
    <row r="98773" spans="5:5">
      <c r="E98773" s="15"/>
    </row>
    <row r="98774" spans="5:5">
      <c r="E98774" s="15"/>
    </row>
    <row r="98775" spans="5:5">
      <c r="E98775" s="15"/>
    </row>
    <row r="98776" spans="5:5">
      <c r="E98776" s="15"/>
    </row>
    <row r="98777" spans="5:5">
      <c r="E98777" s="15"/>
    </row>
    <row r="98778" spans="5:5">
      <c r="E98778" s="15"/>
    </row>
    <row r="98779" spans="5:5">
      <c r="E98779" s="15"/>
    </row>
    <row r="98780" spans="5:5">
      <c r="E98780" s="15"/>
    </row>
    <row r="98781" spans="5:5">
      <c r="E98781" s="15"/>
    </row>
    <row r="98782" spans="5:5">
      <c r="E98782" s="15"/>
    </row>
    <row r="98783" spans="5:5">
      <c r="E98783" s="15"/>
    </row>
    <row r="98784" spans="5:5">
      <c r="E98784" s="15"/>
    </row>
    <row r="98785" spans="5:5">
      <c r="E98785" s="15"/>
    </row>
    <row r="98786" spans="5:5">
      <c r="E98786" s="15"/>
    </row>
    <row r="98787" spans="5:5">
      <c r="E98787" s="15"/>
    </row>
    <row r="98788" spans="5:5">
      <c r="E98788" s="15"/>
    </row>
    <row r="98789" spans="5:5">
      <c r="E98789" s="15"/>
    </row>
    <row r="98790" spans="5:5">
      <c r="E98790" s="15"/>
    </row>
    <row r="98791" spans="5:5">
      <c r="E98791" s="15"/>
    </row>
    <row r="98792" spans="5:5">
      <c r="E98792" s="15"/>
    </row>
    <row r="98793" spans="5:5">
      <c r="E98793" s="15"/>
    </row>
    <row r="98794" spans="5:5">
      <c r="E98794" s="15"/>
    </row>
    <row r="98795" spans="5:5">
      <c r="E98795" s="15"/>
    </row>
    <row r="98796" spans="5:5">
      <c r="E98796" s="15"/>
    </row>
    <row r="98797" spans="5:5">
      <c r="E98797" s="15"/>
    </row>
    <row r="98798" spans="5:5">
      <c r="E98798" s="15"/>
    </row>
    <row r="98799" spans="5:5">
      <c r="E98799" s="15"/>
    </row>
    <row r="98800" spans="5:5">
      <c r="E98800" s="15"/>
    </row>
    <row r="98801" spans="5:5">
      <c r="E98801" s="15"/>
    </row>
    <row r="98802" spans="5:5">
      <c r="E98802" s="15"/>
    </row>
    <row r="98803" spans="5:5">
      <c r="E98803" s="15"/>
    </row>
    <row r="98804" spans="5:5">
      <c r="E98804" s="15"/>
    </row>
    <row r="98805" spans="5:5">
      <c r="E98805" s="15"/>
    </row>
    <row r="98806" spans="5:5">
      <c r="E98806" s="15"/>
    </row>
    <row r="98807" spans="5:5">
      <c r="E98807" s="15"/>
    </row>
    <row r="98808" spans="5:5">
      <c r="E98808" s="15"/>
    </row>
    <row r="98809" spans="5:5">
      <c r="E98809" s="15"/>
    </row>
    <row r="98810" spans="5:5">
      <c r="E98810" s="15"/>
    </row>
    <row r="98811" spans="5:5">
      <c r="E98811" s="15"/>
    </row>
    <row r="98812" spans="5:5">
      <c r="E98812" s="15"/>
    </row>
    <row r="98813" spans="5:5">
      <c r="E98813" s="15"/>
    </row>
    <row r="98814" spans="5:5">
      <c r="E98814" s="15"/>
    </row>
    <row r="98815" spans="5:5">
      <c r="E98815" s="15"/>
    </row>
    <row r="98816" spans="5:5">
      <c r="E98816" s="15"/>
    </row>
    <row r="98817" spans="5:5">
      <c r="E98817" s="15"/>
    </row>
    <row r="98818" spans="5:5">
      <c r="E98818" s="15"/>
    </row>
    <row r="98819" spans="5:5">
      <c r="E98819" s="15"/>
    </row>
    <row r="98820" spans="5:5">
      <c r="E98820" s="15"/>
    </row>
    <row r="98821" spans="5:5">
      <c r="E98821" s="15"/>
    </row>
    <row r="98822" spans="5:5">
      <c r="E98822" s="15"/>
    </row>
    <row r="98823" spans="5:5">
      <c r="E98823" s="15"/>
    </row>
    <row r="98824" spans="5:5">
      <c r="E98824" s="15"/>
    </row>
    <row r="98825" spans="5:5">
      <c r="E98825" s="15"/>
    </row>
    <row r="98826" spans="5:5">
      <c r="E98826" s="15"/>
    </row>
    <row r="98827" spans="5:5">
      <c r="E98827" s="15"/>
    </row>
    <row r="98828" spans="5:5">
      <c r="E98828" s="15"/>
    </row>
    <row r="98829" spans="5:5">
      <c r="E98829" s="15"/>
    </row>
    <row r="98830" spans="5:5">
      <c r="E98830" s="15"/>
    </row>
    <row r="98831" spans="5:5">
      <c r="E98831" s="15"/>
    </row>
    <row r="98832" spans="5:5">
      <c r="E98832" s="15"/>
    </row>
    <row r="98833" spans="5:5">
      <c r="E98833" s="15"/>
    </row>
    <row r="98834" spans="5:5">
      <c r="E98834" s="15"/>
    </row>
    <row r="98835" spans="5:5">
      <c r="E98835" s="15"/>
    </row>
    <row r="98836" spans="5:5">
      <c r="E98836" s="15"/>
    </row>
    <row r="98837" spans="5:5">
      <c r="E98837" s="15"/>
    </row>
    <row r="98838" spans="5:5">
      <c r="E98838" s="15"/>
    </row>
    <row r="98839" spans="5:5">
      <c r="E98839" s="15"/>
    </row>
    <row r="98840" spans="5:5">
      <c r="E98840" s="15"/>
    </row>
    <row r="98841" spans="5:5">
      <c r="E98841" s="15"/>
    </row>
    <row r="98842" spans="5:5">
      <c r="E98842" s="15"/>
    </row>
    <row r="98843" spans="5:5">
      <c r="E98843" s="15"/>
    </row>
    <row r="98844" spans="5:5">
      <c r="E98844" s="15"/>
    </row>
    <row r="98845" spans="5:5">
      <c r="E98845" s="15"/>
    </row>
    <row r="98846" spans="5:5">
      <c r="E98846" s="15"/>
    </row>
    <row r="98847" spans="5:5">
      <c r="E98847" s="15"/>
    </row>
    <row r="98848" spans="5:5">
      <c r="E98848" s="15"/>
    </row>
    <row r="98849" spans="5:5">
      <c r="E98849" s="15"/>
    </row>
    <row r="98850" spans="5:5">
      <c r="E98850" s="15"/>
    </row>
    <row r="98851" spans="5:5">
      <c r="E98851" s="15"/>
    </row>
    <row r="98852" spans="5:5">
      <c r="E98852" s="15"/>
    </row>
    <row r="98853" spans="5:5">
      <c r="E98853" s="15"/>
    </row>
    <row r="98854" spans="5:5">
      <c r="E98854" s="15"/>
    </row>
    <row r="98855" spans="5:5">
      <c r="E98855" s="15"/>
    </row>
    <row r="98856" spans="5:5">
      <c r="E98856" s="15"/>
    </row>
    <row r="98857" spans="5:5">
      <c r="E98857" s="15"/>
    </row>
    <row r="98858" spans="5:5">
      <c r="E98858" s="15"/>
    </row>
    <row r="98859" spans="5:5">
      <c r="E98859" s="15"/>
    </row>
    <row r="98860" spans="5:5">
      <c r="E98860" s="15"/>
    </row>
    <row r="98861" spans="5:5">
      <c r="E98861" s="15"/>
    </row>
    <row r="98862" spans="5:5">
      <c r="E98862" s="15"/>
    </row>
    <row r="98863" spans="5:5">
      <c r="E98863" s="15"/>
    </row>
    <row r="98864" spans="5:5">
      <c r="E98864" s="15"/>
    </row>
    <row r="98865" spans="5:5">
      <c r="E98865" s="15"/>
    </row>
    <row r="98866" spans="5:5">
      <c r="E98866" s="15"/>
    </row>
    <row r="98867" spans="5:5">
      <c r="E98867" s="15"/>
    </row>
    <row r="98868" spans="5:5">
      <c r="E98868" s="15"/>
    </row>
    <row r="98869" spans="5:5">
      <c r="E98869" s="15"/>
    </row>
    <row r="98870" spans="5:5">
      <c r="E98870" s="15"/>
    </row>
    <row r="98871" spans="5:5">
      <c r="E98871" s="15"/>
    </row>
    <row r="98872" spans="5:5">
      <c r="E98872" s="15"/>
    </row>
    <row r="98873" spans="5:5">
      <c r="E98873" s="15"/>
    </row>
    <row r="98874" spans="5:5">
      <c r="E98874" s="15"/>
    </row>
    <row r="98875" spans="5:5">
      <c r="E98875" s="15"/>
    </row>
    <row r="98876" spans="5:5">
      <c r="E98876" s="15"/>
    </row>
    <row r="98877" spans="5:5">
      <c r="E98877" s="15"/>
    </row>
    <row r="98878" spans="5:5">
      <c r="E98878" s="15"/>
    </row>
    <row r="98879" spans="5:5">
      <c r="E98879" s="15"/>
    </row>
    <row r="98880" spans="5:5">
      <c r="E98880" s="15"/>
    </row>
    <row r="98881" spans="5:5">
      <c r="E98881" s="15"/>
    </row>
    <row r="98882" spans="5:5">
      <c r="E98882" s="15"/>
    </row>
    <row r="98883" spans="5:5">
      <c r="E98883" s="15"/>
    </row>
    <row r="98884" spans="5:5">
      <c r="E98884" s="15"/>
    </row>
    <row r="98885" spans="5:5">
      <c r="E98885" s="15"/>
    </row>
    <row r="98886" spans="5:5">
      <c r="E98886" s="15"/>
    </row>
    <row r="98887" spans="5:5">
      <c r="E98887" s="15"/>
    </row>
    <row r="98888" spans="5:5">
      <c r="E98888" s="15"/>
    </row>
    <row r="98889" spans="5:5">
      <c r="E98889" s="15"/>
    </row>
    <row r="98890" spans="5:5">
      <c r="E98890" s="15"/>
    </row>
    <row r="98891" spans="5:5">
      <c r="E98891" s="15"/>
    </row>
    <row r="98892" spans="5:5">
      <c r="E98892" s="15"/>
    </row>
    <row r="98893" spans="5:5">
      <c r="E98893" s="15"/>
    </row>
    <row r="98894" spans="5:5">
      <c r="E98894" s="15"/>
    </row>
    <row r="98895" spans="5:5">
      <c r="E98895" s="15"/>
    </row>
    <row r="98896" spans="5:5">
      <c r="E98896" s="15"/>
    </row>
    <row r="98897" spans="5:5">
      <c r="E98897" s="15"/>
    </row>
    <row r="98898" spans="5:5">
      <c r="E98898" s="15"/>
    </row>
    <row r="98899" spans="5:5">
      <c r="E98899" s="15"/>
    </row>
    <row r="98900" spans="5:5">
      <c r="E98900" s="15"/>
    </row>
    <row r="98901" spans="5:5">
      <c r="E98901" s="15"/>
    </row>
    <row r="98902" spans="5:5">
      <c r="E98902" s="15"/>
    </row>
    <row r="98903" spans="5:5">
      <c r="E98903" s="15"/>
    </row>
    <row r="98904" spans="5:5">
      <c r="E98904" s="15"/>
    </row>
    <row r="98905" spans="5:5">
      <c r="E98905" s="15"/>
    </row>
    <row r="98906" spans="5:5">
      <c r="E98906" s="15"/>
    </row>
    <row r="98907" spans="5:5">
      <c r="E98907" s="15"/>
    </row>
    <row r="98908" spans="5:5">
      <c r="E98908" s="15"/>
    </row>
    <row r="98909" spans="5:5">
      <c r="E98909" s="15"/>
    </row>
    <row r="98910" spans="5:5">
      <c r="E98910" s="15"/>
    </row>
    <row r="98911" spans="5:5">
      <c r="E98911" s="15"/>
    </row>
    <row r="98912" spans="5:5">
      <c r="E98912" s="15"/>
    </row>
    <row r="98913" spans="5:5">
      <c r="E98913" s="15"/>
    </row>
    <row r="98914" spans="5:5">
      <c r="E98914" s="15"/>
    </row>
    <row r="98915" spans="5:5">
      <c r="E98915" s="15"/>
    </row>
    <row r="98916" spans="5:5">
      <c r="E98916" s="15"/>
    </row>
    <row r="98917" spans="5:5">
      <c r="E98917" s="15"/>
    </row>
    <row r="98918" spans="5:5">
      <c r="E98918" s="15"/>
    </row>
    <row r="98919" spans="5:5">
      <c r="E98919" s="15"/>
    </row>
    <row r="98920" spans="5:5">
      <c r="E98920" s="15"/>
    </row>
    <row r="98921" spans="5:5">
      <c r="E98921" s="15"/>
    </row>
    <row r="98922" spans="5:5">
      <c r="E98922" s="15"/>
    </row>
    <row r="98923" spans="5:5">
      <c r="E98923" s="15"/>
    </row>
    <row r="98924" spans="5:5">
      <c r="E98924" s="15"/>
    </row>
    <row r="98925" spans="5:5">
      <c r="E98925" s="15"/>
    </row>
    <row r="98926" spans="5:5">
      <c r="E98926" s="15"/>
    </row>
    <row r="98927" spans="5:5">
      <c r="E98927" s="15"/>
    </row>
    <row r="98928" spans="5:5">
      <c r="E98928" s="15"/>
    </row>
    <row r="98929" spans="5:5">
      <c r="E98929" s="15"/>
    </row>
    <row r="98930" spans="5:5">
      <c r="E98930" s="15"/>
    </row>
    <row r="98931" spans="5:5">
      <c r="E98931" s="15"/>
    </row>
    <row r="98932" spans="5:5">
      <c r="E98932" s="15"/>
    </row>
    <row r="98933" spans="5:5">
      <c r="E98933" s="15"/>
    </row>
    <row r="98934" spans="5:5">
      <c r="E98934" s="15"/>
    </row>
    <row r="98935" spans="5:5">
      <c r="E98935" s="15"/>
    </row>
    <row r="98936" spans="5:5">
      <c r="E98936" s="15"/>
    </row>
    <row r="98937" spans="5:5">
      <c r="E98937" s="15"/>
    </row>
    <row r="98938" spans="5:5">
      <c r="E98938" s="15"/>
    </row>
    <row r="98939" spans="5:5">
      <c r="E98939" s="15"/>
    </row>
    <row r="98940" spans="5:5">
      <c r="E98940" s="15"/>
    </row>
    <row r="98941" spans="5:5">
      <c r="E98941" s="15"/>
    </row>
    <row r="98942" spans="5:5">
      <c r="E98942" s="15"/>
    </row>
    <row r="98943" spans="5:5">
      <c r="E98943" s="15"/>
    </row>
    <row r="98944" spans="5:5">
      <c r="E98944" s="15"/>
    </row>
    <row r="98945" spans="5:5">
      <c r="E98945" s="15"/>
    </row>
    <row r="98946" spans="5:5">
      <c r="E98946" s="15"/>
    </row>
    <row r="98947" spans="5:5">
      <c r="E98947" s="15"/>
    </row>
    <row r="98948" spans="5:5">
      <c r="E98948" s="15"/>
    </row>
    <row r="98949" spans="5:5">
      <c r="E98949" s="15"/>
    </row>
    <row r="98950" spans="5:5">
      <c r="E98950" s="15"/>
    </row>
    <row r="98951" spans="5:5">
      <c r="E98951" s="15"/>
    </row>
    <row r="98952" spans="5:5">
      <c r="E98952" s="15"/>
    </row>
    <row r="98953" spans="5:5">
      <c r="E98953" s="15"/>
    </row>
    <row r="98954" spans="5:5">
      <c r="E98954" s="15"/>
    </row>
    <row r="98955" spans="5:5">
      <c r="E98955" s="15"/>
    </row>
    <row r="98956" spans="5:5">
      <c r="E98956" s="15"/>
    </row>
    <row r="98957" spans="5:5">
      <c r="E98957" s="15"/>
    </row>
    <row r="98958" spans="5:5">
      <c r="E98958" s="15"/>
    </row>
    <row r="98959" spans="5:5">
      <c r="E98959" s="15"/>
    </row>
    <row r="98960" spans="5:5">
      <c r="E98960" s="15"/>
    </row>
    <row r="98961" spans="5:5">
      <c r="E98961" s="15"/>
    </row>
    <row r="98962" spans="5:5">
      <c r="E98962" s="15"/>
    </row>
    <row r="98963" spans="5:5">
      <c r="E98963" s="15"/>
    </row>
    <row r="98964" spans="5:5">
      <c r="E98964" s="15"/>
    </row>
    <row r="98965" spans="5:5">
      <c r="E98965" s="15"/>
    </row>
    <row r="98966" spans="5:5">
      <c r="E98966" s="15"/>
    </row>
    <row r="98967" spans="5:5">
      <c r="E98967" s="15"/>
    </row>
    <row r="98968" spans="5:5">
      <c r="E98968" s="15"/>
    </row>
    <row r="98969" spans="5:5">
      <c r="E98969" s="15"/>
    </row>
    <row r="98970" spans="5:5">
      <c r="E98970" s="15"/>
    </row>
    <row r="98971" spans="5:5">
      <c r="E98971" s="15"/>
    </row>
    <row r="98972" spans="5:5">
      <c r="E98972" s="15"/>
    </row>
    <row r="98973" spans="5:5">
      <c r="E98973" s="15"/>
    </row>
    <row r="98974" spans="5:5">
      <c r="E98974" s="15"/>
    </row>
    <row r="98975" spans="5:5">
      <c r="E98975" s="15"/>
    </row>
    <row r="98976" spans="5:5">
      <c r="E98976" s="15"/>
    </row>
    <row r="98977" spans="5:5">
      <c r="E98977" s="15"/>
    </row>
    <row r="98978" spans="5:5">
      <c r="E98978" s="15"/>
    </row>
    <row r="98979" spans="5:5">
      <c r="E98979" s="15"/>
    </row>
    <row r="98980" spans="5:5">
      <c r="E98980" s="15"/>
    </row>
    <row r="98981" spans="5:5">
      <c r="E98981" s="15"/>
    </row>
    <row r="98982" spans="5:5">
      <c r="E98982" s="15"/>
    </row>
    <row r="98983" spans="5:5">
      <c r="E98983" s="15"/>
    </row>
    <row r="98984" spans="5:5">
      <c r="E98984" s="15"/>
    </row>
    <row r="98985" spans="5:5">
      <c r="E98985" s="15"/>
    </row>
    <row r="98986" spans="5:5">
      <c r="E98986" s="15"/>
    </row>
    <row r="98987" spans="5:5">
      <c r="E98987" s="15"/>
    </row>
    <row r="98988" spans="5:5">
      <c r="E98988" s="15"/>
    </row>
    <row r="98989" spans="5:5">
      <c r="E98989" s="15"/>
    </row>
    <row r="98990" spans="5:5">
      <c r="E98990" s="15"/>
    </row>
    <row r="98991" spans="5:5">
      <c r="E98991" s="15"/>
    </row>
    <row r="98992" spans="5:5">
      <c r="E98992" s="15"/>
    </row>
    <row r="98993" spans="5:5">
      <c r="E98993" s="15"/>
    </row>
    <row r="98994" spans="5:5">
      <c r="E98994" s="15"/>
    </row>
    <row r="98995" spans="5:5">
      <c r="E98995" s="15"/>
    </row>
    <row r="98996" spans="5:5">
      <c r="E98996" s="15"/>
    </row>
    <row r="98997" spans="5:5">
      <c r="E98997" s="15"/>
    </row>
    <row r="98998" spans="5:5">
      <c r="E98998" s="15"/>
    </row>
    <row r="98999" spans="5:5">
      <c r="E98999" s="15"/>
    </row>
    <row r="99000" spans="5:5">
      <c r="E99000" s="15"/>
    </row>
    <row r="99001" spans="5:5">
      <c r="E99001" s="15"/>
    </row>
    <row r="99002" spans="5:5">
      <c r="E99002" s="15"/>
    </row>
    <row r="99003" spans="5:5">
      <c r="E99003" s="15"/>
    </row>
    <row r="99004" spans="5:5">
      <c r="E99004" s="15"/>
    </row>
    <row r="99005" spans="5:5">
      <c r="E99005" s="15"/>
    </row>
    <row r="99006" spans="5:5">
      <c r="E99006" s="15"/>
    </row>
    <row r="99007" spans="5:5">
      <c r="E99007" s="15"/>
    </row>
    <row r="99008" spans="5:5">
      <c r="E99008" s="15"/>
    </row>
    <row r="99009" spans="5:5">
      <c r="E99009" s="15"/>
    </row>
    <row r="99010" spans="5:5">
      <c r="E99010" s="15"/>
    </row>
    <row r="99011" spans="5:5">
      <c r="E99011" s="15"/>
    </row>
    <row r="99012" spans="5:5">
      <c r="E99012" s="15"/>
    </row>
    <row r="99013" spans="5:5">
      <c r="E99013" s="15"/>
    </row>
    <row r="99014" spans="5:5">
      <c r="E99014" s="15"/>
    </row>
    <row r="99015" spans="5:5">
      <c r="E99015" s="15"/>
    </row>
    <row r="99016" spans="5:5">
      <c r="E99016" s="15"/>
    </row>
    <row r="99017" spans="5:5">
      <c r="E99017" s="15"/>
    </row>
    <row r="99018" spans="5:5">
      <c r="E99018" s="15"/>
    </row>
    <row r="99019" spans="5:5">
      <c r="E99019" s="15"/>
    </row>
    <row r="99020" spans="5:5">
      <c r="E99020" s="15"/>
    </row>
    <row r="99021" spans="5:5">
      <c r="E99021" s="15"/>
    </row>
    <row r="99022" spans="5:5">
      <c r="E99022" s="15"/>
    </row>
    <row r="99023" spans="5:5">
      <c r="E99023" s="15"/>
    </row>
    <row r="99024" spans="5:5">
      <c r="E99024" s="15"/>
    </row>
    <row r="99025" spans="5:5">
      <c r="E99025" s="15"/>
    </row>
    <row r="99026" spans="5:5">
      <c r="E99026" s="15"/>
    </row>
    <row r="99027" spans="5:5">
      <c r="E99027" s="15"/>
    </row>
    <row r="99028" spans="5:5">
      <c r="E99028" s="15"/>
    </row>
    <row r="99029" spans="5:5">
      <c r="E99029" s="15"/>
    </row>
    <row r="99030" spans="5:5">
      <c r="E99030" s="15"/>
    </row>
    <row r="99031" spans="5:5">
      <c r="E99031" s="15"/>
    </row>
    <row r="99032" spans="5:5">
      <c r="E99032" s="15"/>
    </row>
    <row r="99033" spans="5:5">
      <c r="E99033" s="15"/>
    </row>
    <row r="99034" spans="5:5">
      <c r="E99034" s="15"/>
    </row>
    <row r="99035" spans="5:5">
      <c r="E99035" s="15"/>
    </row>
    <row r="99036" spans="5:5">
      <c r="E99036" s="15"/>
    </row>
    <row r="99037" spans="5:5">
      <c r="E99037" s="15"/>
    </row>
    <row r="99038" spans="5:5">
      <c r="E99038" s="15"/>
    </row>
    <row r="99039" spans="5:5">
      <c r="E99039" s="15"/>
    </row>
    <row r="99040" spans="5:5">
      <c r="E99040" s="15"/>
    </row>
    <row r="99041" spans="5:5">
      <c r="E99041" s="15"/>
    </row>
    <row r="99042" spans="5:5">
      <c r="E99042" s="15"/>
    </row>
    <row r="99043" spans="5:5">
      <c r="E99043" s="15"/>
    </row>
    <row r="99044" spans="5:5">
      <c r="E99044" s="15"/>
    </row>
    <row r="99045" spans="5:5">
      <c r="E99045" s="15"/>
    </row>
    <row r="99046" spans="5:5">
      <c r="E99046" s="15"/>
    </row>
    <row r="99047" spans="5:5">
      <c r="E99047" s="15"/>
    </row>
    <row r="99048" spans="5:5">
      <c r="E99048" s="15"/>
    </row>
    <row r="99049" spans="5:5">
      <c r="E99049" s="15"/>
    </row>
    <row r="99050" spans="5:5">
      <c r="E99050" s="15"/>
    </row>
    <row r="99051" spans="5:5">
      <c r="E99051" s="15"/>
    </row>
    <row r="99052" spans="5:5">
      <c r="E99052" s="15"/>
    </row>
    <row r="99053" spans="5:5">
      <c r="E99053" s="15"/>
    </row>
    <row r="99054" spans="5:5">
      <c r="E99054" s="15"/>
    </row>
    <row r="99055" spans="5:5">
      <c r="E99055" s="15"/>
    </row>
    <row r="99056" spans="5:5">
      <c r="E99056" s="15"/>
    </row>
    <row r="99057" spans="5:5">
      <c r="E99057" s="15"/>
    </row>
    <row r="99058" spans="5:5">
      <c r="E99058" s="15"/>
    </row>
    <row r="99059" spans="5:5">
      <c r="E99059" s="15"/>
    </row>
    <row r="99060" spans="5:5">
      <c r="E99060" s="15"/>
    </row>
    <row r="99061" spans="5:5">
      <c r="E99061" s="15"/>
    </row>
    <row r="99062" spans="5:5">
      <c r="E99062" s="15"/>
    </row>
    <row r="99063" spans="5:5">
      <c r="E99063" s="15"/>
    </row>
    <row r="99064" spans="5:5">
      <c r="E99064" s="15"/>
    </row>
    <row r="99065" spans="5:5">
      <c r="E99065" s="15"/>
    </row>
    <row r="99066" spans="5:5">
      <c r="E99066" s="15"/>
    </row>
    <row r="99067" spans="5:5">
      <c r="E99067" s="15"/>
    </row>
    <row r="99068" spans="5:5">
      <c r="E99068" s="15"/>
    </row>
    <row r="99069" spans="5:5">
      <c r="E99069" s="15"/>
    </row>
    <row r="99070" spans="5:5">
      <c r="E99070" s="15"/>
    </row>
    <row r="99071" spans="5:5">
      <c r="E99071" s="15"/>
    </row>
    <row r="99072" spans="5:5">
      <c r="E99072" s="15"/>
    </row>
    <row r="99073" spans="5:5">
      <c r="E99073" s="15"/>
    </row>
    <row r="99074" spans="5:5">
      <c r="E99074" s="15"/>
    </row>
    <row r="99075" spans="5:5">
      <c r="E99075" s="15"/>
    </row>
    <row r="99076" spans="5:5">
      <c r="E99076" s="15"/>
    </row>
    <row r="99077" spans="5:5">
      <c r="E99077" s="15"/>
    </row>
    <row r="99078" spans="5:5">
      <c r="E99078" s="15"/>
    </row>
    <row r="99079" spans="5:5">
      <c r="E99079" s="15"/>
    </row>
    <row r="99080" spans="5:5">
      <c r="E99080" s="15"/>
    </row>
    <row r="99081" spans="5:5">
      <c r="E99081" s="15"/>
    </row>
    <row r="99082" spans="5:5">
      <c r="E99082" s="15"/>
    </row>
    <row r="99083" spans="5:5">
      <c r="E99083" s="15"/>
    </row>
    <row r="99084" spans="5:5">
      <c r="E99084" s="15"/>
    </row>
    <row r="99085" spans="5:5">
      <c r="E99085" s="15"/>
    </row>
    <row r="99086" spans="5:5">
      <c r="E99086" s="15"/>
    </row>
    <row r="99087" spans="5:5">
      <c r="E99087" s="15"/>
    </row>
    <row r="99088" spans="5:5">
      <c r="E99088" s="15"/>
    </row>
    <row r="99089" spans="5:5">
      <c r="E99089" s="15"/>
    </row>
    <row r="99090" spans="5:5">
      <c r="E99090" s="15"/>
    </row>
    <row r="99091" spans="5:5">
      <c r="E99091" s="15"/>
    </row>
    <row r="99092" spans="5:5">
      <c r="E99092" s="15"/>
    </row>
    <row r="99093" spans="5:5">
      <c r="E99093" s="15"/>
    </row>
    <row r="99094" spans="5:5">
      <c r="E99094" s="15"/>
    </row>
    <row r="99095" spans="5:5">
      <c r="E99095" s="15"/>
    </row>
    <row r="99096" spans="5:5">
      <c r="E99096" s="15"/>
    </row>
    <row r="99097" spans="5:5">
      <c r="E99097" s="15"/>
    </row>
    <row r="99098" spans="5:5">
      <c r="E99098" s="15"/>
    </row>
    <row r="99099" spans="5:5">
      <c r="E99099" s="15"/>
    </row>
    <row r="99100" spans="5:5">
      <c r="E99100" s="15"/>
    </row>
    <row r="99101" spans="5:5">
      <c r="E99101" s="15"/>
    </row>
    <row r="99102" spans="5:5">
      <c r="E99102" s="15"/>
    </row>
    <row r="99103" spans="5:5">
      <c r="E99103" s="15"/>
    </row>
    <row r="99104" spans="5:5">
      <c r="E99104" s="15"/>
    </row>
    <row r="99105" spans="5:5">
      <c r="E99105" s="15"/>
    </row>
    <row r="99106" spans="5:5">
      <c r="E99106" s="15"/>
    </row>
    <row r="99107" spans="5:5">
      <c r="E99107" s="15"/>
    </row>
    <row r="99108" spans="5:5">
      <c r="E99108" s="15"/>
    </row>
    <row r="99109" spans="5:5">
      <c r="E99109" s="15"/>
    </row>
    <row r="99110" spans="5:5">
      <c r="E99110" s="15"/>
    </row>
    <row r="99111" spans="5:5">
      <c r="E99111" s="15"/>
    </row>
    <row r="99112" spans="5:5">
      <c r="E99112" s="15"/>
    </row>
    <row r="99113" spans="5:5">
      <c r="E99113" s="15"/>
    </row>
    <row r="99114" spans="5:5">
      <c r="E99114" s="15"/>
    </row>
    <row r="99115" spans="5:5">
      <c r="E99115" s="15"/>
    </row>
    <row r="99116" spans="5:5">
      <c r="E99116" s="15"/>
    </row>
    <row r="99117" spans="5:5">
      <c r="E99117" s="15"/>
    </row>
    <row r="99118" spans="5:5">
      <c r="E99118" s="15"/>
    </row>
    <row r="99119" spans="5:5">
      <c r="E99119" s="15"/>
    </row>
    <row r="99120" spans="5:5">
      <c r="E99120" s="15"/>
    </row>
    <row r="99121" spans="5:5">
      <c r="E99121" s="15"/>
    </row>
    <row r="99122" spans="5:5">
      <c r="E99122" s="15"/>
    </row>
    <row r="99123" spans="5:5">
      <c r="E99123" s="15"/>
    </row>
    <row r="99124" spans="5:5">
      <c r="E99124" s="15"/>
    </row>
    <row r="99125" spans="5:5">
      <c r="E99125" s="15"/>
    </row>
    <row r="99126" spans="5:5">
      <c r="E99126" s="15"/>
    </row>
    <row r="99127" spans="5:5">
      <c r="E99127" s="15"/>
    </row>
    <row r="99128" spans="5:5">
      <c r="E99128" s="15"/>
    </row>
    <row r="99129" spans="5:5">
      <c r="E99129" s="15"/>
    </row>
    <row r="99130" spans="5:5">
      <c r="E99130" s="15"/>
    </row>
    <row r="99131" spans="5:5">
      <c r="E99131" s="15"/>
    </row>
    <row r="99132" spans="5:5">
      <c r="E99132" s="15"/>
    </row>
    <row r="99133" spans="5:5">
      <c r="E99133" s="15"/>
    </row>
    <row r="99134" spans="5:5">
      <c r="E99134" s="15"/>
    </row>
    <row r="99135" spans="5:5">
      <c r="E99135" s="15"/>
    </row>
    <row r="99136" spans="5:5">
      <c r="E99136" s="15"/>
    </row>
    <row r="99137" spans="5:5">
      <c r="E99137" s="15"/>
    </row>
    <row r="99138" spans="5:5">
      <c r="E99138" s="15"/>
    </row>
    <row r="99139" spans="5:5">
      <c r="E99139" s="15"/>
    </row>
    <row r="99140" spans="5:5">
      <c r="E99140" s="15"/>
    </row>
    <row r="99141" spans="5:5">
      <c r="E99141" s="15"/>
    </row>
    <row r="99142" spans="5:5">
      <c r="E99142" s="15"/>
    </row>
    <row r="99143" spans="5:5">
      <c r="E99143" s="15"/>
    </row>
    <row r="99144" spans="5:5">
      <c r="E99144" s="15"/>
    </row>
    <row r="99145" spans="5:5">
      <c r="E99145" s="15"/>
    </row>
    <row r="99146" spans="5:5">
      <c r="E99146" s="15"/>
    </row>
    <row r="99147" spans="5:5">
      <c r="E99147" s="15"/>
    </row>
    <row r="99148" spans="5:5">
      <c r="E99148" s="15"/>
    </row>
    <row r="99149" spans="5:5">
      <c r="E99149" s="15"/>
    </row>
    <row r="99150" spans="5:5">
      <c r="E99150" s="15"/>
    </row>
    <row r="99151" spans="5:5">
      <c r="E99151" s="15"/>
    </row>
    <row r="99152" spans="5:5">
      <c r="E99152" s="15"/>
    </row>
    <row r="99153" spans="5:5">
      <c r="E99153" s="15"/>
    </row>
    <row r="99154" spans="5:5">
      <c r="E99154" s="15"/>
    </row>
    <row r="99155" spans="5:5">
      <c r="E99155" s="15"/>
    </row>
    <row r="99156" spans="5:5">
      <c r="E99156" s="15"/>
    </row>
    <row r="99157" spans="5:5">
      <c r="E99157" s="15"/>
    </row>
    <row r="99158" spans="5:5">
      <c r="E99158" s="15"/>
    </row>
    <row r="99159" spans="5:5">
      <c r="E99159" s="15"/>
    </row>
    <row r="99160" spans="5:5">
      <c r="E99160" s="15"/>
    </row>
    <row r="99161" spans="5:5">
      <c r="E99161" s="15"/>
    </row>
    <row r="99162" spans="5:5">
      <c r="E99162" s="15"/>
    </row>
    <row r="99163" spans="5:5">
      <c r="E99163" s="15"/>
    </row>
    <row r="99164" spans="5:5">
      <c r="E99164" s="15"/>
    </row>
    <row r="99165" spans="5:5">
      <c r="E99165" s="15"/>
    </row>
    <row r="99166" spans="5:5">
      <c r="E99166" s="15"/>
    </row>
    <row r="99167" spans="5:5">
      <c r="E99167" s="15"/>
    </row>
    <row r="99168" spans="5:5">
      <c r="E99168" s="15"/>
    </row>
    <row r="99169" spans="5:5">
      <c r="E99169" s="15"/>
    </row>
    <row r="99170" spans="5:5">
      <c r="E99170" s="15"/>
    </row>
    <row r="99171" spans="5:5">
      <c r="E99171" s="15"/>
    </row>
    <row r="99172" spans="5:5">
      <c r="E99172" s="15"/>
    </row>
    <row r="99173" spans="5:5">
      <c r="E99173" s="15"/>
    </row>
    <row r="99174" spans="5:5">
      <c r="E99174" s="15"/>
    </row>
    <row r="99175" spans="5:5">
      <c r="E99175" s="15"/>
    </row>
    <row r="99176" spans="5:5">
      <c r="E99176" s="15"/>
    </row>
    <row r="99177" spans="5:5">
      <c r="E99177" s="15"/>
    </row>
    <row r="99178" spans="5:5">
      <c r="E99178" s="15"/>
    </row>
    <row r="99179" spans="5:5">
      <c r="E99179" s="15"/>
    </row>
    <row r="99180" spans="5:5">
      <c r="E99180" s="15"/>
    </row>
    <row r="99181" spans="5:5">
      <c r="E99181" s="15"/>
    </row>
    <row r="99182" spans="5:5">
      <c r="E99182" s="15"/>
    </row>
    <row r="99183" spans="5:5">
      <c r="E99183" s="15"/>
    </row>
    <row r="99184" spans="5:5">
      <c r="E99184" s="15"/>
    </row>
    <row r="99185" spans="5:5">
      <c r="E99185" s="15"/>
    </row>
    <row r="99186" spans="5:5">
      <c r="E99186" s="15"/>
    </row>
    <row r="99187" spans="5:5">
      <c r="E99187" s="15"/>
    </row>
    <row r="99188" spans="5:5">
      <c r="E99188" s="15"/>
    </row>
    <row r="99189" spans="5:5">
      <c r="E99189" s="15"/>
    </row>
    <row r="99190" spans="5:5">
      <c r="E99190" s="15"/>
    </row>
    <row r="99191" spans="5:5">
      <c r="E99191" s="15"/>
    </row>
    <row r="99192" spans="5:5">
      <c r="E99192" s="15"/>
    </row>
    <row r="99193" spans="5:5">
      <c r="E99193" s="15"/>
    </row>
    <row r="99194" spans="5:5">
      <c r="E99194" s="15"/>
    </row>
    <row r="99195" spans="5:5">
      <c r="E99195" s="15"/>
    </row>
    <row r="99196" spans="5:5">
      <c r="E99196" s="15"/>
    </row>
    <row r="99197" spans="5:5">
      <c r="E99197" s="15"/>
    </row>
    <row r="99198" spans="5:5">
      <c r="E99198" s="15"/>
    </row>
    <row r="99199" spans="5:5">
      <c r="E99199" s="15"/>
    </row>
    <row r="99200" spans="5:5">
      <c r="E99200" s="15"/>
    </row>
    <row r="99201" spans="5:5">
      <c r="E99201" s="15"/>
    </row>
    <row r="99202" spans="5:5">
      <c r="E99202" s="15"/>
    </row>
    <row r="99203" spans="5:5">
      <c r="E99203" s="15"/>
    </row>
    <row r="99204" spans="5:5">
      <c r="E99204" s="15"/>
    </row>
    <row r="99205" spans="5:5">
      <c r="E99205" s="15"/>
    </row>
    <row r="99206" spans="5:5">
      <c r="E99206" s="15"/>
    </row>
    <row r="99207" spans="5:5">
      <c r="E99207" s="15"/>
    </row>
    <row r="99208" spans="5:5">
      <c r="E99208" s="15"/>
    </row>
    <row r="99209" spans="5:5">
      <c r="E99209" s="15"/>
    </row>
    <row r="99210" spans="5:5">
      <c r="E99210" s="15"/>
    </row>
    <row r="99211" spans="5:5">
      <c r="E99211" s="15"/>
    </row>
    <row r="99212" spans="5:5">
      <c r="E99212" s="15"/>
    </row>
    <row r="99213" spans="5:5">
      <c r="E99213" s="15"/>
    </row>
    <row r="99214" spans="5:5">
      <c r="E99214" s="15"/>
    </row>
    <row r="99215" spans="5:5">
      <c r="E99215" s="15"/>
    </row>
    <row r="99216" spans="5:5">
      <c r="E99216" s="15"/>
    </row>
    <row r="99217" spans="5:5">
      <c r="E99217" s="15"/>
    </row>
    <row r="99218" spans="5:5">
      <c r="E99218" s="15"/>
    </row>
    <row r="99219" spans="5:5">
      <c r="E99219" s="15"/>
    </row>
    <row r="99220" spans="5:5">
      <c r="E99220" s="15"/>
    </row>
    <row r="99221" spans="5:5">
      <c r="E99221" s="15"/>
    </row>
    <row r="99222" spans="5:5">
      <c r="E99222" s="15"/>
    </row>
    <row r="99223" spans="5:5">
      <c r="E99223" s="15"/>
    </row>
    <row r="99224" spans="5:5">
      <c r="E99224" s="15"/>
    </row>
    <row r="99225" spans="5:5">
      <c r="E99225" s="15"/>
    </row>
    <row r="99226" spans="5:5">
      <c r="E99226" s="15"/>
    </row>
    <row r="99227" spans="5:5">
      <c r="E99227" s="15"/>
    </row>
    <row r="99228" spans="5:5">
      <c r="E99228" s="15"/>
    </row>
    <row r="99229" spans="5:5">
      <c r="E99229" s="15"/>
    </row>
    <row r="99230" spans="5:5">
      <c r="E99230" s="15"/>
    </row>
    <row r="99231" spans="5:5">
      <c r="E99231" s="15"/>
    </row>
    <row r="99232" spans="5:5">
      <c r="E99232" s="15"/>
    </row>
    <row r="99233" spans="5:5">
      <c r="E99233" s="15"/>
    </row>
    <row r="99234" spans="5:5">
      <c r="E99234" s="15"/>
    </row>
    <row r="99235" spans="5:5">
      <c r="E99235" s="15"/>
    </row>
    <row r="99236" spans="5:5">
      <c r="E99236" s="15"/>
    </row>
    <row r="99237" spans="5:5">
      <c r="E99237" s="15"/>
    </row>
    <row r="99238" spans="5:5">
      <c r="E99238" s="15"/>
    </row>
    <row r="99239" spans="5:5">
      <c r="E99239" s="15"/>
    </row>
    <row r="99240" spans="5:5">
      <c r="E99240" s="15"/>
    </row>
    <row r="99241" spans="5:5">
      <c r="E99241" s="15"/>
    </row>
    <row r="99242" spans="5:5">
      <c r="E99242" s="15"/>
    </row>
    <row r="99243" spans="5:5">
      <c r="E99243" s="15"/>
    </row>
    <row r="99244" spans="5:5">
      <c r="E99244" s="15"/>
    </row>
    <row r="99245" spans="5:5">
      <c r="E99245" s="15"/>
    </row>
    <row r="99246" spans="5:5">
      <c r="E99246" s="15"/>
    </row>
    <row r="99247" spans="5:5">
      <c r="E99247" s="15"/>
    </row>
    <row r="99248" spans="5:5">
      <c r="E99248" s="15"/>
    </row>
    <row r="99249" spans="5:5">
      <c r="E99249" s="15"/>
    </row>
    <row r="99250" spans="5:5">
      <c r="E99250" s="15"/>
    </row>
    <row r="99251" spans="5:5">
      <c r="E99251" s="15"/>
    </row>
    <row r="99252" spans="5:5">
      <c r="E99252" s="15"/>
    </row>
    <row r="99253" spans="5:5">
      <c r="E99253" s="15"/>
    </row>
    <row r="99254" spans="5:5">
      <c r="E99254" s="15"/>
    </row>
    <row r="99255" spans="5:5">
      <c r="E99255" s="15"/>
    </row>
    <row r="99256" spans="5:5">
      <c r="E99256" s="15"/>
    </row>
    <row r="99257" spans="5:5">
      <c r="E99257" s="15"/>
    </row>
    <row r="99258" spans="5:5">
      <c r="E99258" s="15"/>
    </row>
    <row r="99259" spans="5:5">
      <c r="E99259" s="15"/>
    </row>
    <row r="99260" spans="5:5">
      <c r="E99260" s="15"/>
    </row>
    <row r="99261" spans="5:5">
      <c r="E99261" s="15"/>
    </row>
    <row r="99262" spans="5:5">
      <c r="E99262" s="15"/>
    </row>
    <row r="99263" spans="5:5">
      <c r="E99263" s="15"/>
    </row>
    <row r="99264" spans="5:5">
      <c r="E99264" s="15"/>
    </row>
    <row r="99265" spans="5:5">
      <c r="E99265" s="15"/>
    </row>
    <row r="99266" spans="5:5">
      <c r="E99266" s="15"/>
    </row>
    <row r="99267" spans="5:5">
      <c r="E99267" s="15"/>
    </row>
    <row r="99268" spans="5:5">
      <c r="E99268" s="15"/>
    </row>
    <row r="99269" spans="5:5">
      <c r="E99269" s="15"/>
    </row>
    <row r="99270" spans="5:5">
      <c r="E99270" s="15"/>
    </row>
    <row r="99271" spans="5:5">
      <c r="E99271" s="15"/>
    </row>
    <row r="99272" spans="5:5">
      <c r="E99272" s="15"/>
    </row>
    <row r="99273" spans="5:5">
      <c r="E99273" s="15"/>
    </row>
    <row r="99274" spans="5:5">
      <c r="E99274" s="15"/>
    </row>
    <row r="99275" spans="5:5">
      <c r="E99275" s="15"/>
    </row>
    <row r="99276" spans="5:5">
      <c r="E99276" s="15"/>
    </row>
    <row r="99277" spans="5:5">
      <c r="E99277" s="15"/>
    </row>
    <row r="99278" spans="5:5">
      <c r="E99278" s="15"/>
    </row>
    <row r="99279" spans="5:5">
      <c r="E99279" s="15"/>
    </row>
    <row r="99280" spans="5:5">
      <c r="E99280" s="15"/>
    </row>
    <row r="99281" spans="5:5">
      <c r="E99281" s="15"/>
    </row>
    <row r="99282" spans="5:5">
      <c r="E99282" s="15"/>
    </row>
    <row r="99283" spans="5:5">
      <c r="E99283" s="15"/>
    </row>
    <row r="99284" spans="5:5">
      <c r="E99284" s="15"/>
    </row>
    <row r="99285" spans="5:5">
      <c r="E99285" s="15"/>
    </row>
    <row r="99286" spans="5:5">
      <c r="E99286" s="15"/>
    </row>
    <row r="99287" spans="5:5">
      <c r="E99287" s="15"/>
    </row>
    <row r="99288" spans="5:5">
      <c r="E99288" s="15"/>
    </row>
    <row r="99289" spans="5:5">
      <c r="E99289" s="15"/>
    </row>
    <row r="99290" spans="5:5">
      <c r="E99290" s="15"/>
    </row>
    <row r="99291" spans="5:5">
      <c r="E99291" s="15"/>
    </row>
    <row r="99292" spans="5:5">
      <c r="E99292" s="15"/>
    </row>
    <row r="99293" spans="5:5">
      <c r="E99293" s="15"/>
    </row>
    <row r="99294" spans="5:5">
      <c r="E99294" s="15"/>
    </row>
    <row r="99295" spans="5:5">
      <c r="E99295" s="15"/>
    </row>
    <row r="99296" spans="5:5">
      <c r="E99296" s="15"/>
    </row>
    <row r="99297" spans="5:5">
      <c r="E99297" s="15"/>
    </row>
    <row r="99298" spans="5:5">
      <c r="E99298" s="15"/>
    </row>
    <row r="99299" spans="5:5">
      <c r="E99299" s="15"/>
    </row>
    <row r="99300" spans="5:5">
      <c r="E99300" s="15"/>
    </row>
    <row r="99301" spans="5:5">
      <c r="E99301" s="15"/>
    </row>
    <row r="99302" spans="5:5">
      <c r="E99302" s="15"/>
    </row>
    <row r="99303" spans="5:5">
      <c r="E99303" s="15"/>
    </row>
    <row r="99304" spans="5:5">
      <c r="E99304" s="15"/>
    </row>
    <row r="99305" spans="5:5">
      <c r="E99305" s="15"/>
    </row>
    <row r="99306" spans="5:5">
      <c r="E99306" s="15"/>
    </row>
    <row r="99307" spans="5:5">
      <c r="E99307" s="15"/>
    </row>
    <row r="99308" spans="5:5">
      <c r="E99308" s="15"/>
    </row>
    <row r="99309" spans="5:5">
      <c r="E99309" s="15"/>
    </row>
    <row r="99310" spans="5:5">
      <c r="E99310" s="15"/>
    </row>
    <row r="99311" spans="5:5">
      <c r="E99311" s="15"/>
    </row>
    <row r="99312" spans="5:5">
      <c r="E99312" s="15"/>
    </row>
    <row r="99313" spans="5:5">
      <c r="E99313" s="15"/>
    </row>
    <row r="99314" spans="5:5">
      <c r="E99314" s="15"/>
    </row>
    <row r="99315" spans="5:5">
      <c r="E99315" s="15"/>
    </row>
    <row r="99316" spans="5:5">
      <c r="E99316" s="15"/>
    </row>
    <row r="99317" spans="5:5">
      <c r="E99317" s="15"/>
    </row>
    <row r="99318" spans="5:5">
      <c r="E99318" s="15"/>
    </row>
    <row r="99319" spans="5:5">
      <c r="E99319" s="15"/>
    </row>
    <row r="99320" spans="5:5">
      <c r="E99320" s="15"/>
    </row>
    <row r="99321" spans="5:5">
      <c r="E99321" s="15"/>
    </row>
    <row r="99322" spans="5:5">
      <c r="E99322" s="15"/>
    </row>
    <row r="99323" spans="5:5">
      <c r="E99323" s="15"/>
    </row>
    <row r="99324" spans="5:5">
      <c r="E99324" s="15"/>
    </row>
    <row r="99325" spans="5:5">
      <c r="E99325" s="15"/>
    </row>
    <row r="99326" spans="5:5">
      <c r="E99326" s="15"/>
    </row>
    <row r="99327" spans="5:5">
      <c r="E99327" s="15"/>
    </row>
    <row r="99328" spans="5:5">
      <c r="E99328" s="15"/>
    </row>
    <row r="99329" spans="5:5">
      <c r="E99329" s="15"/>
    </row>
    <row r="99330" spans="5:5">
      <c r="E99330" s="15"/>
    </row>
    <row r="99331" spans="5:5">
      <c r="E99331" s="15"/>
    </row>
    <row r="99332" spans="5:5">
      <c r="E99332" s="15"/>
    </row>
    <row r="99333" spans="5:5">
      <c r="E99333" s="15"/>
    </row>
    <row r="99334" spans="5:5">
      <c r="E99334" s="15"/>
    </row>
    <row r="99335" spans="5:5">
      <c r="E99335" s="15"/>
    </row>
    <row r="99336" spans="5:5">
      <c r="E99336" s="15"/>
    </row>
    <row r="99337" spans="5:5">
      <c r="E99337" s="15"/>
    </row>
    <row r="99338" spans="5:5">
      <c r="E99338" s="15"/>
    </row>
    <row r="99339" spans="5:5">
      <c r="E99339" s="15"/>
    </row>
    <row r="99340" spans="5:5">
      <c r="E99340" s="15"/>
    </row>
    <row r="99341" spans="5:5">
      <c r="E99341" s="15"/>
    </row>
    <row r="99342" spans="5:5">
      <c r="E99342" s="15"/>
    </row>
    <row r="99343" spans="5:5">
      <c r="E99343" s="15"/>
    </row>
    <row r="99344" spans="5:5">
      <c r="E99344" s="15"/>
    </row>
    <row r="99345" spans="5:5">
      <c r="E99345" s="15"/>
    </row>
    <row r="99346" spans="5:5">
      <c r="E99346" s="15"/>
    </row>
    <row r="99347" spans="5:5">
      <c r="E99347" s="15"/>
    </row>
    <row r="99348" spans="5:5">
      <c r="E99348" s="15"/>
    </row>
    <row r="99349" spans="5:5">
      <c r="E99349" s="15"/>
    </row>
    <row r="99350" spans="5:5">
      <c r="E99350" s="15"/>
    </row>
    <row r="99351" spans="5:5">
      <c r="E99351" s="15"/>
    </row>
    <row r="99352" spans="5:5">
      <c r="E99352" s="15"/>
    </row>
    <row r="99353" spans="5:5">
      <c r="E99353" s="15"/>
    </row>
    <row r="99354" spans="5:5">
      <c r="E99354" s="15"/>
    </row>
    <row r="99355" spans="5:5">
      <c r="E99355" s="15"/>
    </row>
    <row r="99356" spans="5:5">
      <c r="E99356" s="15"/>
    </row>
    <row r="99357" spans="5:5">
      <c r="E99357" s="15"/>
    </row>
    <row r="99358" spans="5:5">
      <c r="E99358" s="15"/>
    </row>
    <row r="99359" spans="5:5">
      <c r="E99359" s="15"/>
    </row>
    <row r="99360" spans="5:5">
      <c r="E99360" s="15"/>
    </row>
    <row r="99361" spans="5:5">
      <c r="E99361" s="15"/>
    </row>
    <row r="99362" spans="5:5">
      <c r="E99362" s="15"/>
    </row>
    <row r="99363" spans="5:5">
      <c r="E99363" s="15"/>
    </row>
    <row r="99364" spans="5:5">
      <c r="E99364" s="15"/>
    </row>
    <row r="99365" spans="5:5">
      <c r="E99365" s="15"/>
    </row>
    <row r="99366" spans="5:5">
      <c r="E99366" s="15"/>
    </row>
    <row r="99367" spans="5:5">
      <c r="E99367" s="15"/>
    </row>
    <row r="99368" spans="5:5">
      <c r="E99368" s="15"/>
    </row>
    <row r="99369" spans="5:5">
      <c r="E99369" s="15"/>
    </row>
    <row r="99370" spans="5:5">
      <c r="E99370" s="15"/>
    </row>
    <row r="99371" spans="5:5">
      <c r="E99371" s="15"/>
    </row>
    <row r="99372" spans="5:5">
      <c r="E99372" s="15"/>
    </row>
    <row r="99373" spans="5:5">
      <c r="E99373" s="15"/>
    </row>
    <row r="99374" spans="5:5">
      <c r="E99374" s="15"/>
    </row>
    <row r="99375" spans="5:5">
      <c r="E99375" s="15"/>
    </row>
    <row r="99376" spans="5:5">
      <c r="E99376" s="15"/>
    </row>
    <row r="99377" spans="5:5">
      <c r="E99377" s="15"/>
    </row>
    <row r="99378" spans="5:5">
      <c r="E99378" s="15"/>
    </row>
    <row r="99379" spans="5:5">
      <c r="E99379" s="15"/>
    </row>
    <row r="99380" spans="5:5">
      <c r="E99380" s="15"/>
    </row>
    <row r="99381" spans="5:5">
      <c r="E99381" s="15"/>
    </row>
    <row r="99382" spans="5:5">
      <c r="E99382" s="15"/>
    </row>
    <row r="99383" spans="5:5">
      <c r="E99383" s="15"/>
    </row>
    <row r="99384" spans="5:5">
      <c r="E99384" s="15"/>
    </row>
    <row r="99385" spans="5:5">
      <c r="E99385" s="15"/>
    </row>
    <row r="99386" spans="5:5">
      <c r="E99386" s="15"/>
    </row>
    <row r="99387" spans="5:5">
      <c r="E99387" s="15"/>
    </row>
    <row r="99388" spans="5:5">
      <c r="E99388" s="15"/>
    </row>
    <row r="99389" spans="5:5">
      <c r="E99389" s="15"/>
    </row>
    <row r="99390" spans="5:5">
      <c r="E99390" s="15"/>
    </row>
    <row r="99391" spans="5:5">
      <c r="E99391" s="15"/>
    </row>
    <row r="99392" spans="5:5">
      <c r="E99392" s="15"/>
    </row>
    <row r="99393" spans="5:5">
      <c r="E99393" s="15"/>
    </row>
    <row r="99394" spans="5:5">
      <c r="E99394" s="15"/>
    </row>
    <row r="99395" spans="5:5">
      <c r="E99395" s="15"/>
    </row>
    <row r="99396" spans="5:5">
      <c r="E99396" s="15"/>
    </row>
    <row r="99397" spans="5:5">
      <c r="E99397" s="15"/>
    </row>
    <row r="99398" spans="5:5">
      <c r="E99398" s="15"/>
    </row>
    <row r="99399" spans="5:5">
      <c r="E99399" s="15"/>
    </row>
    <row r="99400" spans="5:5">
      <c r="E99400" s="15"/>
    </row>
    <row r="99401" spans="5:5">
      <c r="E99401" s="15"/>
    </row>
    <row r="99402" spans="5:5">
      <c r="E99402" s="15"/>
    </row>
    <row r="99403" spans="5:5">
      <c r="E99403" s="15"/>
    </row>
    <row r="99404" spans="5:5">
      <c r="E99404" s="15"/>
    </row>
    <row r="99405" spans="5:5">
      <c r="E99405" s="15"/>
    </row>
    <row r="99406" spans="5:5">
      <c r="E99406" s="15"/>
    </row>
    <row r="99407" spans="5:5">
      <c r="E99407" s="15"/>
    </row>
    <row r="99408" spans="5:5">
      <c r="E99408" s="15"/>
    </row>
    <row r="99409" spans="5:5">
      <c r="E99409" s="15"/>
    </row>
    <row r="99410" spans="5:5">
      <c r="E99410" s="15"/>
    </row>
    <row r="99411" spans="5:5">
      <c r="E99411" s="15"/>
    </row>
    <row r="99412" spans="5:5">
      <c r="E99412" s="15"/>
    </row>
    <row r="99413" spans="5:5">
      <c r="E99413" s="15"/>
    </row>
    <row r="99414" spans="5:5">
      <c r="E99414" s="15"/>
    </row>
    <row r="99415" spans="5:5">
      <c r="E99415" s="15"/>
    </row>
    <row r="99416" spans="5:5">
      <c r="E99416" s="15"/>
    </row>
    <row r="99417" spans="5:5">
      <c r="E99417" s="15"/>
    </row>
    <row r="99418" spans="5:5">
      <c r="E99418" s="15"/>
    </row>
    <row r="99419" spans="5:5">
      <c r="E99419" s="15"/>
    </row>
    <row r="99420" spans="5:5">
      <c r="E99420" s="15"/>
    </row>
    <row r="99421" spans="5:5">
      <c r="E99421" s="15"/>
    </row>
    <row r="99422" spans="5:5">
      <c r="E99422" s="15"/>
    </row>
    <row r="99423" spans="5:5">
      <c r="E99423" s="15"/>
    </row>
    <row r="99424" spans="5:5">
      <c r="E99424" s="15"/>
    </row>
    <row r="99425" spans="5:5">
      <c r="E99425" s="15"/>
    </row>
    <row r="99426" spans="5:5">
      <c r="E99426" s="15"/>
    </row>
    <row r="99427" spans="5:5">
      <c r="E99427" s="15"/>
    </row>
    <row r="99428" spans="5:5">
      <c r="E99428" s="15"/>
    </row>
    <row r="99429" spans="5:5">
      <c r="E99429" s="15"/>
    </row>
    <row r="99430" spans="5:5">
      <c r="E99430" s="15"/>
    </row>
    <row r="99431" spans="5:5">
      <c r="E99431" s="15"/>
    </row>
    <row r="99432" spans="5:5">
      <c r="E99432" s="15"/>
    </row>
    <row r="99433" spans="5:5">
      <c r="E99433" s="15"/>
    </row>
    <row r="99434" spans="5:5">
      <c r="E99434" s="15"/>
    </row>
    <row r="99435" spans="5:5">
      <c r="E99435" s="15"/>
    </row>
    <row r="99436" spans="5:5">
      <c r="E99436" s="15"/>
    </row>
    <row r="99437" spans="5:5">
      <c r="E99437" s="15"/>
    </row>
    <row r="99438" spans="5:5">
      <c r="E99438" s="15"/>
    </row>
    <row r="99439" spans="5:5">
      <c r="E99439" s="15"/>
    </row>
    <row r="99440" spans="5:5">
      <c r="E99440" s="15"/>
    </row>
    <row r="99441" spans="5:5">
      <c r="E99441" s="15"/>
    </row>
    <row r="99442" spans="5:5">
      <c r="E99442" s="15"/>
    </row>
    <row r="99443" spans="5:5">
      <c r="E99443" s="15"/>
    </row>
    <row r="99444" spans="5:5">
      <c r="E99444" s="15"/>
    </row>
    <row r="99445" spans="5:5">
      <c r="E99445" s="15"/>
    </row>
    <row r="99446" spans="5:5">
      <c r="E99446" s="15"/>
    </row>
    <row r="99447" spans="5:5">
      <c r="E99447" s="15"/>
    </row>
    <row r="99448" spans="5:5">
      <c r="E99448" s="15"/>
    </row>
    <row r="99449" spans="5:5">
      <c r="E99449" s="15"/>
    </row>
    <row r="99450" spans="5:5">
      <c r="E99450" s="15"/>
    </row>
    <row r="99451" spans="5:5">
      <c r="E99451" s="15"/>
    </row>
    <row r="99452" spans="5:5">
      <c r="E99452" s="15"/>
    </row>
    <row r="99453" spans="5:5">
      <c r="E99453" s="15"/>
    </row>
    <row r="99454" spans="5:5">
      <c r="E99454" s="15"/>
    </row>
    <row r="99455" spans="5:5">
      <c r="E99455" s="15"/>
    </row>
    <row r="99456" spans="5:5">
      <c r="E99456" s="15"/>
    </row>
    <row r="99457" spans="5:5">
      <c r="E99457" s="15"/>
    </row>
    <row r="99458" spans="5:5">
      <c r="E99458" s="15"/>
    </row>
    <row r="99459" spans="5:5">
      <c r="E99459" s="15"/>
    </row>
    <row r="99460" spans="5:5">
      <c r="E99460" s="15"/>
    </row>
    <row r="99461" spans="5:5">
      <c r="E99461" s="15"/>
    </row>
    <row r="99462" spans="5:5">
      <c r="E99462" s="15"/>
    </row>
    <row r="99463" spans="5:5">
      <c r="E99463" s="15"/>
    </row>
    <row r="99464" spans="5:5">
      <c r="E99464" s="15"/>
    </row>
    <row r="99465" spans="5:5">
      <c r="E99465" s="15"/>
    </row>
    <row r="99466" spans="5:5">
      <c r="E99466" s="15"/>
    </row>
    <row r="99467" spans="5:5">
      <c r="E99467" s="15"/>
    </row>
    <row r="99468" spans="5:5">
      <c r="E99468" s="15"/>
    </row>
    <row r="99469" spans="5:5">
      <c r="E99469" s="15"/>
    </row>
    <row r="99470" spans="5:5">
      <c r="E99470" s="15"/>
    </row>
    <row r="99471" spans="5:5">
      <c r="E99471" s="15"/>
    </row>
    <row r="99472" spans="5:5">
      <c r="E99472" s="15"/>
    </row>
    <row r="99473" spans="5:5">
      <c r="E99473" s="15"/>
    </row>
    <row r="99474" spans="5:5">
      <c r="E99474" s="15"/>
    </row>
    <row r="99475" spans="5:5">
      <c r="E99475" s="15"/>
    </row>
    <row r="99476" spans="5:5">
      <c r="E99476" s="15"/>
    </row>
    <row r="99477" spans="5:5">
      <c r="E99477" s="15"/>
    </row>
    <row r="99478" spans="5:5">
      <c r="E99478" s="15"/>
    </row>
    <row r="99479" spans="5:5">
      <c r="E99479" s="15"/>
    </row>
    <row r="99480" spans="5:5">
      <c r="E99480" s="15"/>
    </row>
    <row r="99481" spans="5:5">
      <c r="E99481" s="15"/>
    </row>
    <row r="99482" spans="5:5">
      <c r="E99482" s="15"/>
    </row>
    <row r="99483" spans="5:5">
      <c r="E99483" s="15"/>
    </row>
    <row r="99484" spans="5:5">
      <c r="E99484" s="15"/>
    </row>
    <row r="99485" spans="5:5">
      <c r="E99485" s="15"/>
    </row>
    <row r="99486" spans="5:5">
      <c r="E99486" s="15"/>
    </row>
    <row r="99487" spans="5:5">
      <c r="E99487" s="15"/>
    </row>
    <row r="99488" spans="5:5">
      <c r="E99488" s="15"/>
    </row>
    <row r="99489" spans="5:5">
      <c r="E99489" s="15"/>
    </row>
    <row r="99490" spans="5:5">
      <c r="E99490" s="15"/>
    </row>
    <row r="99491" spans="5:5">
      <c r="E99491" s="15"/>
    </row>
    <row r="99492" spans="5:5">
      <c r="E99492" s="15"/>
    </row>
    <row r="99493" spans="5:5">
      <c r="E99493" s="15"/>
    </row>
    <row r="99494" spans="5:5">
      <c r="E99494" s="15"/>
    </row>
    <row r="99495" spans="5:5">
      <c r="E99495" s="15"/>
    </row>
    <row r="99496" spans="5:5">
      <c r="E99496" s="15"/>
    </row>
    <row r="99497" spans="5:5">
      <c r="E99497" s="15"/>
    </row>
    <row r="99498" spans="5:5">
      <c r="E99498" s="15"/>
    </row>
    <row r="99499" spans="5:5">
      <c r="E99499" s="15"/>
    </row>
    <row r="99500" spans="5:5">
      <c r="E99500" s="15"/>
    </row>
    <row r="99501" spans="5:5">
      <c r="E99501" s="15"/>
    </row>
    <row r="99502" spans="5:5">
      <c r="E99502" s="15"/>
    </row>
    <row r="99503" spans="5:5">
      <c r="E99503" s="15"/>
    </row>
    <row r="99504" spans="5:5">
      <c r="E99504" s="15"/>
    </row>
    <row r="99505" spans="5:5">
      <c r="E99505" s="15"/>
    </row>
    <row r="99506" spans="5:5">
      <c r="E99506" s="15"/>
    </row>
    <row r="99507" spans="5:5">
      <c r="E99507" s="15"/>
    </row>
    <row r="99508" spans="5:5">
      <c r="E99508" s="15"/>
    </row>
    <row r="99509" spans="5:5">
      <c r="E99509" s="15"/>
    </row>
    <row r="99510" spans="5:5">
      <c r="E99510" s="15"/>
    </row>
    <row r="99511" spans="5:5">
      <c r="E99511" s="15"/>
    </row>
    <row r="99512" spans="5:5">
      <c r="E99512" s="15"/>
    </row>
    <row r="99513" spans="5:5">
      <c r="E99513" s="15"/>
    </row>
    <row r="99514" spans="5:5">
      <c r="E99514" s="15"/>
    </row>
    <row r="99515" spans="5:5">
      <c r="E99515" s="15"/>
    </row>
    <row r="99516" spans="5:5">
      <c r="E99516" s="15"/>
    </row>
    <row r="99517" spans="5:5">
      <c r="E99517" s="15"/>
    </row>
    <row r="99518" spans="5:5">
      <c r="E99518" s="15"/>
    </row>
    <row r="99519" spans="5:5">
      <c r="E99519" s="15"/>
    </row>
    <row r="99520" spans="5:5">
      <c r="E99520" s="15"/>
    </row>
    <row r="99521" spans="5:5">
      <c r="E99521" s="15"/>
    </row>
    <row r="99522" spans="5:5">
      <c r="E99522" s="15"/>
    </row>
    <row r="99523" spans="5:5">
      <c r="E99523" s="15"/>
    </row>
    <row r="99524" spans="5:5">
      <c r="E99524" s="15"/>
    </row>
    <row r="99525" spans="5:5">
      <c r="E99525" s="15"/>
    </row>
    <row r="99526" spans="5:5">
      <c r="E99526" s="15"/>
    </row>
    <row r="99527" spans="5:5">
      <c r="E99527" s="15"/>
    </row>
    <row r="99528" spans="5:5">
      <c r="E99528" s="15"/>
    </row>
    <row r="99529" spans="5:5">
      <c r="E99529" s="15"/>
    </row>
    <row r="99530" spans="5:5">
      <c r="E99530" s="15"/>
    </row>
    <row r="99531" spans="5:5">
      <c r="E99531" s="15"/>
    </row>
    <row r="99532" spans="5:5">
      <c r="E99532" s="15"/>
    </row>
    <row r="99533" spans="5:5">
      <c r="E99533" s="15"/>
    </row>
    <row r="99534" spans="5:5">
      <c r="E99534" s="15"/>
    </row>
    <row r="99535" spans="5:5">
      <c r="E99535" s="15"/>
    </row>
    <row r="99536" spans="5:5">
      <c r="E99536" s="15"/>
    </row>
    <row r="99537" spans="5:5">
      <c r="E99537" s="15"/>
    </row>
    <row r="99538" spans="5:5">
      <c r="E99538" s="15"/>
    </row>
    <row r="99539" spans="5:5">
      <c r="E99539" s="15"/>
    </row>
    <row r="99540" spans="5:5">
      <c r="E99540" s="15"/>
    </row>
    <row r="99541" spans="5:5">
      <c r="E99541" s="15"/>
    </row>
    <row r="99542" spans="5:5">
      <c r="E99542" s="15"/>
    </row>
    <row r="99543" spans="5:5">
      <c r="E99543" s="15"/>
    </row>
    <row r="99544" spans="5:5">
      <c r="E99544" s="15"/>
    </row>
    <row r="99545" spans="5:5">
      <c r="E99545" s="15"/>
    </row>
    <row r="99546" spans="5:5">
      <c r="E99546" s="15"/>
    </row>
    <row r="99547" spans="5:5">
      <c r="E99547" s="15"/>
    </row>
    <row r="99548" spans="5:5">
      <c r="E99548" s="15"/>
    </row>
    <row r="99549" spans="5:5">
      <c r="E99549" s="15"/>
    </row>
    <row r="99550" spans="5:5">
      <c r="E99550" s="15"/>
    </row>
    <row r="99551" spans="5:5">
      <c r="E99551" s="15"/>
    </row>
    <row r="99552" spans="5:5">
      <c r="E99552" s="15"/>
    </row>
    <row r="99553" spans="5:5">
      <c r="E99553" s="15"/>
    </row>
    <row r="99554" spans="5:5">
      <c r="E99554" s="15"/>
    </row>
    <row r="99555" spans="5:5">
      <c r="E99555" s="15"/>
    </row>
    <row r="99556" spans="5:5">
      <c r="E99556" s="15"/>
    </row>
    <row r="99557" spans="5:5">
      <c r="E99557" s="15"/>
    </row>
    <row r="99558" spans="5:5">
      <c r="E99558" s="15"/>
    </row>
    <row r="99559" spans="5:5">
      <c r="E99559" s="15"/>
    </row>
    <row r="99560" spans="5:5">
      <c r="E99560" s="15"/>
    </row>
    <row r="99561" spans="5:5">
      <c r="E99561" s="15"/>
    </row>
    <row r="99562" spans="5:5">
      <c r="E99562" s="15"/>
    </row>
    <row r="99563" spans="5:5">
      <c r="E99563" s="15"/>
    </row>
    <row r="99564" spans="5:5">
      <c r="E99564" s="15"/>
    </row>
    <row r="99565" spans="5:5">
      <c r="E99565" s="15"/>
    </row>
    <row r="99566" spans="5:5">
      <c r="E99566" s="15"/>
    </row>
    <row r="99567" spans="5:5">
      <c r="E99567" s="15"/>
    </row>
    <row r="99568" spans="5:5">
      <c r="E99568" s="15"/>
    </row>
    <row r="99569" spans="5:5">
      <c r="E99569" s="15"/>
    </row>
    <row r="99570" spans="5:5">
      <c r="E99570" s="15"/>
    </row>
    <row r="99571" spans="5:5">
      <c r="E99571" s="15"/>
    </row>
    <row r="99572" spans="5:5">
      <c r="E99572" s="15"/>
    </row>
    <row r="99573" spans="5:5">
      <c r="E99573" s="15"/>
    </row>
    <row r="99574" spans="5:5">
      <c r="E99574" s="15"/>
    </row>
    <row r="99575" spans="5:5">
      <c r="E99575" s="15"/>
    </row>
    <row r="99576" spans="5:5">
      <c r="E99576" s="15"/>
    </row>
    <row r="99577" spans="5:5">
      <c r="E99577" s="15"/>
    </row>
    <row r="99578" spans="5:5">
      <c r="E99578" s="15"/>
    </row>
    <row r="99579" spans="5:5">
      <c r="E99579" s="15"/>
    </row>
    <row r="99580" spans="5:5">
      <c r="E99580" s="15"/>
    </row>
    <row r="99581" spans="5:5">
      <c r="E99581" s="15"/>
    </row>
    <row r="99582" spans="5:5">
      <c r="E99582" s="15"/>
    </row>
    <row r="99583" spans="5:5">
      <c r="E99583" s="15"/>
    </row>
    <row r="99584" spans="5:5">
      <c r="E99584" s="15"/>
    </row>
    <row r="99585" spans="5:5">
      <c r="E99585" s="15"/>
    </row>
    <row r="99586" spans="5:5">
      <c r="E99586" s="15"/>
    </row>
    <row r="99587" spans="5:5">
      <c r="E99587" s="15"/>
    </row>
    <row r="99588" spans="5:5">
      <c r="E99588" s="15"/>
    </row>
    <row r="99589" spans="5:5">
      <c r="E99589" s="15"/>
    </row>
    <row r="99590" spans="5:5">
      <c r="E99590" s="15"/>
    </row>
    <row r="99591" spans="5:5">
      <c r="E99591" s="15"/>
    </row>
    <row r="99592" spans="5:5">
      <c r="E99592" s="15"/>
    </row>
    <row r="99593" spans="5:5">
      <c r="E99593" s="15"/>
    </row>
    <row r="99594" spans="5:5">
      <c r="E99594" s="15"/>
    </row>
    <row r="99595" spans="5:5">
      <c r="E99595" s="15"/>
    </row>
    <row r="99596" spans="5:5">
      <c r="E99596" s="15"/>
    </row>
    <row r="99597" spans="5:5">
      <c r="E99597" s="15"/>
    </row>
    <row r="99598" spans="5:5">
      <c r="E99598" s="15"/>
    </row>
    <row r="99599" spans="5:5">
      <c r="E99599" s="15"/>
    </row>
    <row r="99600" spans="5:5">
      <c r="E99600" s="15"/>
    </row>
    <row r="99601" spans="5:5">
      <c r="E99601" s="15"/>
    </row>
    <row r="99602" spans="5:5">
      <c r="E99602" s="15"/>
    </row>
    <row r="99603" spans="5:5">
      <c r="E99603" s="15"/>
    </row>
    <row r="99604" spans="5:5">
      <c r="E99604" s="15"/>
    </row>
    <row r="99605" spans="5:5">
      <c r="E99605" s="15"/>
    </row>
    <row r="99606" spans="5:5">
      <c r="E99606" s="15"/>
    </row>
    <row r="99607" spans="5:5">
      <c r="E99607" s="15"/>
    </row>
    <row r="99608" spans="5:5">
      <c r="E99608" s="15"/>
    </row>
    <row r="99609" spans="5:5">
      <c r="E99609" s="15"/>
    </row>
    <row r="99610" spans="5:5">
      <c r="E99610" s="15"/>
    </row>
    <row r="99611" spans="5:5">
      <c r="E99611" s="15"/>
    </row>
    <row r="99612" spans="5:5">
      <c r="E99612" s="15"/>
    </row>
    <row r="99613" spans="5:5">
      <c r="E99613" s="15"/>
    </row>
    <row r="99614" spans="5:5">
      <c r="E99614" s="15"/>
    </row>
    <row r="99615" spans="5:5">
      <c r="E99615" s="15"/>
    </row>
    <row r="99616" spans="5:5">
      <c r="E99616" s="15"/>
    </row>
    <row r="99617" spans="5:5">
      <c r="E99617" s="15"/>
    </row>
    <row r="99618" spans="5:5">
      <c r="E99618" s="15"/>
    </row>
    <row r="99619" spans="5:5">
      <c r="E99619" s="15"/>
    </row>
    <row r="99620" spans="5:5">
      <c r="E99620" s="15"/>
    </row>
    <row r="99621" spans="5:5">
      <c r="E99621" s="15"/>
    </row>
    <row r="99622" spans="5:5">
      <c r="E99622" s="15"/>
    </row>
    <row r="99623" spans="5:5">
      <c r="E99623" s="15"/>
    </row>
    <row r="99624" spans="5:5">
      <c r="E99624" s="15"/>
    </row>
    <row r="99625" spans="5:5">
      <c r="E99625" s="15"/>
    </row>
    <row r="99626" spans="5:5">
      <c r="E99626" s="15"/>
    </row>
    <row r="99627" spans="5:5">
      <c r="E99627" s="15"/>
    </row>
    <row r="99628" spans="5:5">
      <c r="E99628" s="15"/>
    </row>
    <row r="99629" spans="5:5">
      <c r="E99629" s="15"/>
    </row>
    <row r="99630" spans="5:5">
      <c r="E99630" s="15"/>
    </row>
    <row r="99631" spans="5:5">
      <c r="E99631" s="15"/>
    </row>
    <row r="99632" spans="5:5">
      <c r="E99632" s="15"/>
    </row>
    <row r="99633" spans="5:5">
      <c r="E99633" s="15"/>
    </row>
    <row r="99634" spans="5:5">
      <c r="E99634" s="15"/>
    </row>
    <row r="99635" spans="5:5">
      <c r="E99635" s="15"/>
    </row>
    <row r="99636" spans="5:5">
      <c r="E99636" s="15"/>
    </row>
    <row r="99637" spans="5:5">
      <c r="E99637" s="15"/>
    </row>
    <row r="99638" spans="5:5">
      <c r="E99638" s="15"/>
    </row>
    <row r="99639" spans="5:5">
      <c r="E99639" s="15"/>
    </row>
    <row r="99640" spans="5:5">
      <c r="E99640" s="15"/>
    </row>
    <row r="99641" spans="5:5">
      <c r="E99641" s="15"/>
    </row>
    <row r="99642" spans="5:5">
      <c r="E99642" s="15"/>
    </row>
    <row r="99643" spans="5:5">
      <c r="E99643" s="15"/>
    </row>
    <row r="99644" spans="5:5">
      <c r="E99644" s="15"/>
    </row>
    <row r="99645" spans="5:5">
      <c r="E99645" s="15"/>
    </row>
    <row r="99646" spans="5:5">
      <c r="E99646" s="15"/>
    </row>
    <row r="99647" spans="5:5">
      <c r="E99647" s="15"/>
    </row>
    <row r="99648" spans="5:5">
      <c r="E99648" s="15"/>
    </row>
    <row r="99649" spans="5:5">
      <c r="E99649" s="15"/>
    </row>
    <row r="99650" spans="5:5">
      <c r="E99650" s="15"/>
    </row>
    <row r="99651" spans="5:5">
      <c r="E99651" s="15"/>
    </row>
    <row r="99652" spans="5:5">
      <c r="E99652" s="15"/>
    </row>
    <row r="99653" spans="5:5">
      <c r="E99653" s="15"/>
    </row>
    <row r="99654" spans="5:5">
      <c r="E99654" s="15"/>
    </row>
    <row r="99655" spans="5:5">
      <c r="E99655" s="15"/>
    </row>
    <row r="99656" spans="5:5">
      <c r="E99656" s="15"/>
    </row>
    <row r="99657" spans="5:5">
      <c r="E99657" s="15"/>
    </row>
    <row r="99658" spans="5:5">
      <c r="E99658" s="15"/>
    </row>
    <row r="99659" spans="5:5">
      <c r="E99659" s="15"/>
    </row>
    <row r="99660" spans="5:5">
      <c r="E99660" s="15"/>
    </row>
    <row r="99661" spans="5:5">
      <c r="E99661" s="15"/>
    </row>
    <row r="99662" spans="5:5">
      <c r="E99662" s="15"/>
    </row>
    <row r="99663" spans="5:5">
      <c r="E99663" s="15"/>
    </row>
    <row r="99664" spans="5:5">
      <c r="E99664" s="15"/>
    </row>
    <row r="99665" spans="5:5">
      <c r="E99665" s="15"/>
    </row>
    <row r="99666" spans="5:5">
      <c r="E99666" s="15"/>
    </row>
    <row r="99667" spans="5:5">
      <c r="E99667" s="15"/>
    </row>
    <row r="99668" spans="5:5">
      <c r="E99668" s="15"/>
    </row>
    <row r="99669" spans="5:5">
      <c r="E99669" s="15"/>
    </row>
    <row r="99670" spans="5:5">
      <c r="E99670" s="15"/>
    </row>
    <row r="99671" spans="5:5">
      <c r="E99671" s="15"/>
    </row>
    <row r="99672" spans="5:5">
      <c r="E99672" s="15"/>
    </row>
    <row r="99673" spans="5:5">
      <c r="E99673" s="15"/>
    </row>
    <row r="99674" spans="5:5">
      <c r="E99674" s="15"/>
    </row>
    <row r="99675" spans="5:5">
      <c r="E99675" s="15"/>
    </row>
    <row r="99676" spans="5:5">
      <c r="E99676" s="15"/>
    </row>
    <row r="99677" spans="5:5">
      <c r="E99677" s="15"/>
    </row>
    <row r="99678" spans="5:5">
      <c r="E99678" s="15"/>
    </row>
    <row r="99679" spans="5:5">
      <c r="E99679" s="15"/>
    </row>
    <row r="99680" spans="5:5">
      <c r="E99680" s="15"/>
    </row>
    <row r="99681" spans="5:5">
      <c r="E99681" s="15"/>
    </row>
    <row r="99682" spans="5:5">
      <c r="E99682" s="15"/>
    </row>
    <row r="99683" spans="5:5">
      <c r="E99683" s="15"/>
    </row>
    <row r="99684" spans="5:5">
      <c r="E99684" s="15"/>
    </row>
    <row r="99685" spans="5:5">
      <c r="E99685" s="15"/>
    </row>
    <row r="99686" spans="5:5">
      <c r="E99686" s="15"/>
    </row>
    <row r="99687" spans="5:5">
      <c r="E99687" s="15"/>
    </row>
    <row r="99688" spans="5:5">
      <c r="E99688" s="15"/>
    </row>
    <row r="99689" spans="5:5">
      <c r="E99689" s="15"/>
    </row>
    <row r="99690" spans="5:5">
      <c r="E99690" s="15"/>
    </row>
    <row r="99691" spans="5:5">
      <c r="E99691" s="15"/>
    </row>
    <row r="99692" spans="5:5">
      <c r="E99692" s="15"/>
    </row>
    <row r="99693" spans="5:5">
      <c r="E99693" s="15"/>
    </row>
    <row r="99694" spans="5:5">
      <c r="E99694" s="15"/>
    </row>
    <row r="99695" spans="5:5">
      <c r="E99695" s="15"/>
    </row>
    <row r="99696" spans="5:5">
      <c r="E99696" s="15"/>
    </row>
    <row r="99697" spans="5:5">
      <c r="E99697" s="15"/>
    </row>
    <row r="99698" spans="5:5">
      <c r="E99698" s="15"/>
    </row>
    <row r="99699" spans="5:5">
      <c r="E99699" s="15"/>
    </row>
    <row r="99700" spans="5:5">
      <c r="E99700" s="15"/>
    </row>
    <row r="99701" spans="5:5">
      <c r="E99701" s="15"/>
    </row>
    <row r="99702" spans="5:5">
      <c r="E99702" s="15"/>
    </row>
    <row r="99703" spans="5:5">
      <c r="E99703" s="15"/>
    </row>
    <row r="99704" spans="5:5">
      <c r="E99704" s="15"/>
    </row>
    <row r="99705" spans="5:5">
      <c r="E99705" s="15"/>
    </row>
    <row r="99706" spans="5:5">
      <c r="E99706" s="15"/>
    </row>
    <row r="99707" spans="5:5">
      <c r="E99707" s="15"/>
    </row>
    <row r="99708" spans="5:5">
      <c r="E99708" s="15"/>
    </row>
    <row r="99709" spans="5:5">
      <c r="E99709" s="15"/>
    </row>
    <row r="99710" spans="5:5">
      <c r="E99710" s="15"/>
    </row>
    <row r="99711" spans="5:5">
      <c r="E99711" s="15"/>
    </row>
    <row r="99712" spans="5:5">
      <c r="E99712" s="15"/>
    </row>
    <row r="99713" spans="5:5">
      <c r="E99713" s="15"/>
    </row>
    <row r="99714" spans="5:5">
      <c r="E99714" s="15"/>
    </row>
    <row r="99715" spans="5:5">
      <c r="E99715" s="15"/>
    </row>
    <row r="99716" spans="5:5">
      <c r="E99716" s="15"/>
    </row>
    <row r="99717" spans="5:5">
      <c r="E99717" s="15"/>
    </row>
    <row r="99718" spans="5:5">
      <c r="E99718" s="15"/>
    </row>
    <row r="99719" spans="5:5">
      <c r="E99719" s="15"/>
    </row>
    <row r="99720" spans="5:5">
      <c r="E99720" s="15"/>
    </row>
    <row r="99721" spans="5:5">
      <c r="E99721" s="15"/>
    </row>
    <row r="99722" spans="5:5">
      <c r="E99722" s="15"/>
    </row>
    <row r="99723" spans="5:5">
      <c r="E99723" s="15"/>
    </row>
    <row r="99724" spans="5:5">
      <c r="E99724" s="15"/>
    </row>
    <row r="99725" spans="5:5">
      <c r="E99725" s="15"/>
    </row>
    <row r="99726" spans="5:5">
      <c r="E99726" s="15"/>
    </row>
    <row r="99727" spans="5:5">
      <c r="E99727" s="15"/>
    </row>
    <row r="99728" spans="5:5">
      <c r="E99728" s="15"/>
    </row>
    <row r="99729" spans="5:5">
      <c r="E99729" s="15"/>
    </row>
    <row r="99730" spans="5:5">
      <c r="E99730" s="15"/>
    </row>
    <row r="99731" spans="5:5">
      <c r="E99731" s="15"/>
    </row>
    <row r="99732" spans="5:5">
      <c r="E99732" s="15"/>
    </row>
    <row r="99733" spans="5:5">
      <c r="E99733" s="15"/>
    </row>
    <row r="99734" spans="5:5">
      <c r="E99734" s="15"/>
    </row>
    <row r="99735" spans="5:5">
      <c r="E99735" s="15"/>
    </row>
    <row r="99736" spans="5:5">
      <c r="E99736" s="15"/>
    </row>
    <row r="99737" spans="5:5">
      <c r="E99737" s="15"/>
    </row>
    <row r="99738" spans="5:5">
      <c r="E99738" s="15"/>
    </row>
    <row r="99739" spans="5:5">
      <c r="E99739" s="15"/>
    </row>
    <row r="99740" spans="5:5">
      <c r="E99740" s="15"/>
    </row>
    <row r="99741" spans="5:5">
      <c r="E99741" s="15"/>
    </row>
    <row r="99742" spans="5:5">
      <c r="E99742" s="15"/>
    </row>
    <row r="99743" spans="5:5">
      <c r="E99743" s="15"/>
    </row>
    <row r="99744" spans="5:5">
      <c r="E99744" s="15"/>
    </row>
    <row r="99745" spans="5:5">
      <c r="E99745" s="15"/>
    </row>
    <row r="99746" spans="5:5">
      <c r="E99746" s="15"/>
    </row>
    <row r="99747" spans="5:5">
      <c r="E99747" s="15"/>
    </row>
    <row r="99748" spans="5:5">
      <c r="E99748" s="15"/>
    </row>
    <row r="99749" spans="5:5">
      <c r="E99749" s="15"/>
    </row>
    <row r="99750" spans="5:5">
      <c r="E99750" s="15"/>
    </row>
    <row r="99751" spans="5:5">
      <c r="E99751" s="15"/>
    </row>
    <row r="99752" spans="5:5">
      <c r="E99752" s="15"/>
    </row>
    <row r="99753" spans="5:5">
      <c r="E99753" s="15"/>
    </row>
    <row r="99754" spans="5:5">
      <c r="E99754" s="15"/>
    </row>
    <row r="99755" spans="5:5">
      <c r="E99755" s="15"/>
    </row>
    <row r="99756" spans="5:5">
      <c r="E99756" s="15"/>
    </row>
    <row r="99757" spans="5:5">
      <c r="E99757" s="15"/>
    </row>
    <row r="99758" spans="5:5">
      <c r="E99758" s="15"/>
    </row>
    <row r="99759" spans="5:5">
      <c r="E99759" s="15"/>
    </row>
    <row r="99760" spans="5:5">
      <c r="E99760" s="15"/>
    </row>
    <row r="99761" spans="5:5">
      <c r="E99761" s="15"/>
    </row>
    <row r="99762" spans="5:5">
      <c r="E99762" s="15"/>
    </row>
    <row r="99763" spans="5:5">
      <c r="E99763" s="15"/>
    </row>
    <row r="99764" spans="5:5">
      <c r="E99764" s="15"/>
    </row>
    <row r="99765" spans="5:5">
      <c r="E99765" s="15"/>
    </row>
    <row r="99766" spans="5:5">
      <c r="E99766" s="15"/>
    </row>
    <row r="99767" spans="5:5">
      <c r="E99767" s="15"/>
    </row>
    <row r="99768" spans="5:5">
      <c r="E99768" s="15"/>
    </row>
    <row r="99769" spans="5:5">
      <c r="E99769" s="15"/>
    </row>
    <row r="99770" spans="5:5">
      <c r="E99770" s="15"/>
    </row>
    <row r="99771" spans="5:5">
      <c r="E99771" s="15"/>
    </row>
    <row r="99772" spans="5:5">
      <c r="E99772" s="15"/>
    </row>
    <row r="99773" spans="5:5">
      <c r="E99773" s="15"/>
    </row>
    <row r="99774" spans="5:5">
      <c r="E99774" s="15"/>
    </row>
    <row r="99775" spans="5:5">
      <c r="E99775" s="15"/>
    </row>
    <row r="99776" spans="5:5">
      <c r="E99776" s="15"/>
    </row>
    <row r="99777" spans="5:5">
      <c r="E99777" s="15"/>
    </row>
    <row r="99778" spans="5:5">
      <c r="E99778" s="15"/>
    </row>
    <row r="99779" spans="5:5">
      <c r="E99779" s="15"/>
    </row>
    <row r="99780" spans="5:5">
      <c r="E99780" s="15"/>
    </row>
    <row r="99781" spans="5:5">
      <c r="E99781" s="15"/>
    </row>
    <row r="99782" spans="5:5">
      <c r="E99782" s="15"/>
    </row>
    <row r="99783" spans="5:5">
      <c r="E99783" s="15"/>
    </row>
    <row r="99784" spans="5:5">
      <c r="E99784" s="15"/>
    </row>
    <row r="99785" spans="5:5">
      <c r="E99785" s="15"/>
    </row>
    <row r="99786" spans="5:5">
      <c r="E99786" s="15"/>
    </row>
    <row r="99787" spans="5:5">
      <c r="E99787" s="15"/>
    </row>
    <row r="99788" spans="5:5">
      <c r="E99788" s="15"/>
    </row>
    <row r="99789" spans="5:5">
      <c r="E99789" s="15"/>
    </row>
    <row r="99790" spans="5:5">
      <c r="E99790" s="15"/>
    </row>
    <row r="99791" spans="5:5">
      <c r="E99791" s="15"/>
    </row>
    <row r="99792" spans="5:5">
      <c r="E99792" s="15"/>
    </row>
    <row r="99793" spans="5:5">
      <c r="E99793" s="15"/>
    </row>
    <row r="99794" spans="5:5">
      <c r="E99794" s="15"/>
    </row>
    <row r="99795" spans="5:5">
      <c r="E99795" s="15"/>
    </row>
    <row r="99796" spans="5:5">
      <c r="E99796" s="15"/>
    </row>
    <row r="99797" spans="5:5">
      <c r="E99797" s="15"/>
    </row>
    <row r="99798" spans="5:5">
      <c r="E99798" s="15"/>
    </row>
    <row r="99799" spans="5:5">
      <c r="E99799" s="15"/>
    </row>
    <row r="99800" spans="5:5">
      <c r="E99800" s="15"/>
    </row>
    <row r="99801" spans="5:5">
      <c r="E99801" s="15"/>
    </row>
    <row r="99802" spans="5:5">
      <c r="E99802" s="15"/>
    </row>
    <row r="99803" spans="5:5">
      <c r="E99803" s="15"/>
    </row>
    <row r="99804" spans="5:5">
      <c r="E99804" s="15"/>
    </row>
    <row r="99805" spans="5:5">
      <c r="E99805" s="15"/>
    </row>
    <row r="99806" spans="5:5">
      <c r="E99806" s="15"/>
    </row>
    <row r="99807" spans="5:5">
      <c r="E99807" s="15"/>
    </row>
    <row r="99808" spans="5:5">
      <c r="E99808" s="15"/>
    </row>
    <row r="99809" spans="5:5">
      <c r="E99809" s="15"/>
    </row>
    <row r="99810" spans="5:5">
      <c r="E99810" s="15"/>
    </row>
    <row r="99811" spans="5:5">
      <c r="E99811" s="15"/>
    </row>
    <row r="99812" spans="5:5">
      <c r="E99812" s="15"/>
    </row>
    <row r="99813" spans="5:5">
      <c r="E99813" s="15"/>
    </row>
    <row r="99814" spans="5:5">
      <c r="E99814" s="15"/>
    </row>
    <row r="99815" spans="5:5">
      <c r="E99815" s="15"/>
    </row>
    <row r="99816" spans="5:5">
      <c r="E99816" s="15"/>
    </row>
    <row r="99817" spans="5:5">
      <c r="E99817" s="15"/>
    </row>
    <row r="99818" spans="5:5">
      <c r="E99818" s="15"/>
    </row>
    <row r="99819" spans="5:5">
      <c r="E99819" s="15"/>
    </row>
    <row r="99820" spans="5:5">
      <c r="E99820" s="15"/>
    </row>
    <row r="99821" spans="5:5">
      <c r="E99821" s="15"/>
    </row>
    <row r="99822" spans="5:5">
      <c r="E99822" s="15"/>
    </row>
    <row r="99823" spans="5:5">
      <c r="E99823" s="15"/>
    </row>
    <row r="99824" spans="5:5">
      <c r="E99824" s="15"/>
    </row>
    <row r="99825" spans="5:5">
      <c r="E99825" s="15"/>
    </row>
    <row r="99826" spans="5:5">
      <c r="E99826" s="15"/>
    </row>
    <row r="99827" spans="5:5">
      <c r="E99827" s="15"/>
    </row>
    <row r="99828" spans="5:5">
      <c r="E99828" s="15"/>
    </row>
    <row r="99829" spans="5:5">
      <c r="E99829" s="15"/>
    </row>
    <row r="99830" spans="5:5">
      <c r="E99830" s="15"/>
    </row>
    <row r="99831" spans="5:5">
      <c r="E99831" s="15"/>
    </row>
    <row r="99832" spans="5:5">
      <c r="E99832" s="15"/>
    </row>
    <row r="99833" spans="5:5">
      <c r="E99833" s="15"/>
    </row>
    <row r="99834" spans="5:5">
      <c r="E99834" s="15"/>
    </row>
    <row r="99835" spans="5:5">
      <c r="E99835" s="15"/>
    </row>
    <row r="99836" spans="5:5">
      <c r="E99836" s="15"/>
    </row>
    <row r="99837" spans="5:5">
      <c r="E99837" s="15"/>
    </row>
    <row r="99838" spans="5:5">
      <c r="E99838" s="15"/>
    </row>
    <row r="99839" spans="5:5">
      <c r="E99839" s="15"/>
    </row>
    <row r="99840" spans="5:5">
      <c r="E99840" s="15"/>
    </row>
    <row r="99841" spans="5:5">
      <c r="E99841" s="15"/>
    </row>
    <row r="99842" spans="5:5">
      <c r="E99842" s="15"/>
    </row>
    <row r="99843" spans="5:5">
      <c r="E99843" s="15"/>
    </row>
    <row r="99844" spans="5:5">
      <c r="E99844" s="15"/>
    </row>
    <row r="99845" spans="5:5">
      <c r="E99845" s="15"/>
    </row>
    <row r="99846" spans="5:5">
      <c r="E99846" s="15"/>
    </row>
    <row r="99847" spans="5:5">
      <c r="E99847" s="15"/>
    </row>
    <row r="99848" spans="5:5">
      <c r="E99848" s="15"/>
    </row>
    <row r="99849" spans="5:5">
      <c r="E99849" s="15"/>
    </row>
    <row r="99850" spans="5:5">
      <c r="E99850" s="15"/>
    </row>
    <row r="99851" spans="5:5">
      <c r="E99851" s="15"/>
    </row>
    <row r="99852" spans="5:5">
      <c r="E99852" s="15"/>
    </row>
    <row r="99853" spans="5:5">
      <c r="E99853" s="15"/>
    </row>
    <row r="99854" spans="5:5">
      <c r="E99854" s="15"/>
    </row>
    <row r="99855" spans="5:5">
      <c r="E99855" s="15"/>
    </row>
    <row r="99856" spans="5:5">
      <c r="E99856" s="15"/>
    </row>
    <row r="99857" spans="5:5">
      <c r="E99857" s="15"/>
    </row>
    <row r="99858" spans="5:5">
      <c r="E99858" s="15"/>
    </row>
    <row r="99859" spans="5:5">
      <c r="E99859" s="15"/>
    </row>
    <row r="99860" spans="5:5">
      <c r="E99860" s="15"/>
    </row>
    <row r="99861" spans="5:5">
      <c r="E99861" s="15"/>
    </row>
    <row r="99862" spans="5:5">
      <c r="E99862" s="15"/>
    </row>
    <row r="99863" spans="5:5">
      <c r="E99863" s="15"/>
    </row>
    <row r="99864" spans="5:5">
      <c r="E99864" s="15"/>
    </row>
    <row r="99865" spans="5:5">
      <c r="E99865" s="15"/>
    </row>
    <row r="99866" spans="5:5">
      <c r="E99866" s="15"/>
    </row>
    <row r="99867" spans="5:5">
      <c r="E99867" s="15"/>
    </row>
    <row r="99868" spans="5:5">
      <c r="E99868" s="15"/>
    </row>
    <row r="99869" spans="5:5">
      <c r="E99869" s="15"/>
    </row>
    <row r="99870" spans="5:5">
      <c r="E99870" s="15"/>
    </row>
    <row r="99871" spans="5:5">
      <c r="E99871" s="15"/>
    </row>
    <row r="99872" spans="5:5">
      <c r="E99872" s="15"/>
    </row>
    <row r="99873" spans="5:5">
      <c r="E99873" s="15"/>
    </row>
    <row r="99874" spans="5:5">
      <c r="E99874" s="15"/>
    </row>
    <row r="99875" spans="5:5">
      <c r="E99875" s="15"/>
    </row>
    <row r="99876" spans="5:5">
      <c r="E99876" s="15"/>
    </row>
    <row r="99877" spans="5:5">
      <c r="E99877" s="15"/>
    </row>
    <row r="99878" spans="5:5">
      <c r="E99878" s="15"/>
    </row>
    <row r="99879" spans="5:5">
      <c r="E99879" s="15"/>
    </row>
    <row r="99880" spans="5:5">
      <c r="E99880" s="15"/>
    </row>
    <row r="99881" spans="5:5">
      <c r="E99881" s="15"/>
    </row>
    <row r="99882" spans="5:5">
      <c r="E99882" s="15"/>
    </row>
    <row r="99883" spans="5:5">
      <c r="E99883" s="15"/>
    </row>
    <row r="99884" spans="5:5">
      <c r="E99884" s="15"/>
    </row>
    <row r="99885" spans="5:5">
      <c r="E99885" s="15"/>
    </row>
    <row r="99886" spans="5:5">
      <c r="E99886" s="15"/>
    </row>
    <row r="99887" spans="5:5">
      <c r="E99887" s="15"/>
    </row>
    <row r="99888" spans="5:5">
      <c r="E99888" s="15"/>
    </row>
    <row r="99889" spans="5:5">
      <c r="E99889" s="15"/>
    </row>
    <row r="99890" spans="5:5">
      <c r="E99890" s="15"/>
    </row>
    <row r="99891" spans="5:5">
      <c r="E99891" s="15"/>
    </row>
    <row r="99892" spans="5:5">
      <c r="E99892" s="15"/>
    </row>
    <row r="99893" spans="5:5">
      <c r="E99893" s="15"/>
    </row>
    <row r="99894" spans="5:5">
      <c r="E99894" s="15"/>
    </row>
    <row r="99895" spans="5:5">
      <c r="E99895" s="15"/>
    </row>
    <row r="99896" spans="5:5">
      <c r="E99896" s="15"/>
    </row>
    <row r="99897" spans="5:5">
      <c r="E99897" s="15"/>
    </row>
    <row r="99898" spans="5:5">
      <c r="E99898" s="15"/>
    </row>
    <row r="99899" spans="5:5">
      <c r="E99899" s="15"/>
    </row>
    <row r="99900" spans="5:5">
      <c r="E99900" s="15"/>
    </row>
    <row r="99901" spans="5:5">
      <c r="E99901" s="15"/>
    </row>
    <row r="99902" spans="5:5">
      <c r="E99902" s="15"/>
    </row>
    <row r="99903" spans="5:5">
      <c r="E99903" s="15"/>
    </row>
    <row r="99904" spans="5:5">
      <c r="E99904" s="15"/>
    </row>
    <row r="99905" spans="5:5">
      <c r="E99905" s="15"/>
    </row>
    <row r="99906" spans="5:5">
      <c r="E99906" s="15"/>
    </row>
    <row r="99907" spans="5:5">
      <c r="E99907" s="15"/>
    </row>
    <row r="99908" spans="5:5">
      <c r="E99908" s="15"/>
    </row>
    <row r="99909" spans="5:5">
      <c r="E99909" s="15"/>
    </row>
    <row r="99910" spans="5:5">
      <c r="E99910" s="15"/>
    </row>
    <row r="99911" spans="5:5">
      <c r="E99911" s="15"/>
    </row>
    <row r="99912" spans="5:5">
      <c r="E99912" s="15"/>
    </row>
    <row r="99913" spans="5:5">
      <c r="E99913" s="15"/>
    </row>
    <row r="99914" spans="5:5">
      <c r="E99914" s="15"/>
    </row>
    <row r="99915" spans="5:5">
      <c r="E99915" s="15"/>
    </row>
    <row r="99916" spans="5:5">
      <c r="E99916" s="15"/>
    </row>
    <row r="99917" spans="5:5">
      <c r="E99917" s="15"/>
    </row>
    <row r="99918" spans="5:5">
      <c r="E99918" s="15"/>
    </row>
    <row r="99919" spans="5:5">
      <c r="E99919" s="15"/>
    </row>
    <row r="99920" spans="5:5">
      <c r="E99920" s="15"/>
    </row>
    <row r="99921" spans="5:5">
      <c r="E99921" s="15"/>
    </row>
    <row r="99922" spans="5:5">
      <c r="E99922" s="15"/>
    </row>
    <row r="99923" spans="5:5">
      <c r="E99923" s="15"/>
    </row>
    <row r="99924" spans="5:5">
      <c r="E99924" s="15"/>
    </row>
    <row r="99925" spans="5:5">
      <c r="E99925" s="15"/>
    </row>
    <row r="99926" spans="5:5">
      <c r="E99926" s="15"/>
    </row>
    <row r="99927" spans="5:5">
      <c r="E99927" s="15"/>
    </row>
    <row r="99928" spans="5:5">
      <c r="E99928" s="15"/>
    </row>
    <row r="99929" spans="5:5">
      <c r="E99929" s="15"/>
    </row>
    <row r="99930" spans="5:5">
      <c r="E99930" s="15"/>
    </row>
    <row r="99931" spans="5:5">
      <c r="E99931" s="15"/>
    </row>
    <row r="99932" spans="5:5">
      <c r="E99932" s="15"/>
    </row>
    <row r="99933" spans="5:5">
      <c r="E99933" s="15"/>
    </row>
    <row r="99934" spans="5:5">
      <c r="E99934" s="15"/>
    </row>
    <row r="99935" spans="5:5">
      <c r="E99935" s="15"/>
    </row>
    <row r="99936" spans="5:5">
      <c r="E99936" s="15"/>
    </row>
    <row r="99937" spans="5:5">
      <c r="E99937" s="15"/>
    </row>
    <row r="99938" spans="5:5">
      <c r="E99938" s="15"/>
    </row>
    <row r="99939" spans="5:5">
      <c r="E99939" s="15"/>
    </row>
    <row r="99940" spans="5:5">
      <c r="E99940" s="15"/>
    </row>
    <row r="99941" spans="5:5">
      <c r="E99941" s="15"/>
    </row>
    <row r="99942" spans="5:5">
      <c r="E99942" s="15"/>
    </row>
    <row r="99943" spans="5:5">
      <c r="E99943" s="15"/>
    </row>
    <row r="99944" spans="5:5">
      <c r="E99944" s="15"/>
    </row>
    <row r="99945" spans="5:5">
      <c r="E99945" s="15"/>
    </row>
    <row r="99946" spans="5:5">
      <c r="E99946" s="15"/>
    </row>
    <row r="99947" spans="5:5">
      <c r="E99947" s="15"/>
    </row>
    <row r="99948" spans="5:5">
      <c r="E99948" s="15"/>
    </row>
    <row r="99949" spans="5:5">
      <c r="E99949" s="15"/>
    </row>
    <row r="99950" spans="5:5">
      <c r="E99950" s="15"/>
    </row>
    <row r="99951" spans="5:5">
      <c r="E99951" s="15"/>
    </row>
    <row r="99952" spans="5:5">
      <c r="E99952" s="15"/>
    </row>
    <row r="99953" spans="5:5">
      <c r="E99953" s="15"/>
    </row>
    <row r="99954" spans="5:5">
      <c r="E99954" s="15"/>
    </row>
    <row r="99955" spans="5:5">
      <c r="E99955" s="15"/>
    </row>
    <row r="99956" spans="5:5">
      <c r="E99956" s="15"/>
    </row>
    <row r="99957" spans="5:5">
      <c r="E99957" s="15"/>
    </row>
    <row r="99958" spans="5:5">
      <c r="E99958" s="15"/>
    </row>
    <row r="99959" spans="5:5">
      <c r="E99959" s="15"/>
    </row>
    <row r="99960" spans="5:5">
      <c r="E99960" s="15"/>
    </row>
    <row r="99961" spans="5:5">
      <c r="E99961" s="15"/>
    </row>
    <row r="99962" spans="5:5">
      <c r="E99962" s="15"/>
    </row>
    <row r="99963" spans="5:5">
      <c r="E99963" s="15"/>
    </row>
    <row r="99964" spans="5:5">
      <c r="E99964" s="15"/>
    </row>
    <row r="99965" spans="5:5">
      <c r="E99965" s="15"/>
    </row>
    <row r="99966" spans="5:5">
      <c r="E99966" s="15"/>
    </row>
    <row r="99967" spans="5:5">
      <c r="E99967" s="15"/>
    </row>
    <row r="99968" spans="5:5">
      <c r="E99968" s="15"/>
    </row>
    <row r="99969" spans="5:5">
      <c r="E99969" s="15"/>
    </row>
    <row r="99970" spans="5:5">
      <c r="E99970" s="15"/>
    </row>
    <row r="99971" spans="5:5">
      <c r="E99971" s="15"/>
    </row>
    <row r="99972" spans="5:5">
      <c r="E99972" s="15"/>
    </row>
    <row r="99973" spans="5:5">
      <c r="E99973" s="15"/>
    </row>
    <row r="99974" spans="5:5">
      <c r="E99974" s="15"/>
    </row>
    <row r="99975" spans="5:5">
      <c r="E99975" s="15"/>
    </row>
    <row r="99976" spans="5:5">
      <c r="E99976" s="15"/>
    </row>
    <row r="99977" spans="5:5">
      <c r="E99977" s="15"/>
    </row>
    <row r="99978" spans="5:5">
      <c r="E99978" s="15"/>
    </row>
    <row r="99979" spans="5:5">
      <c r="E99979" s="15"/>
    </row>
    <row r="99980" spans="5:5">
      <c r="E99980" s="15"/>
    </row>
    <row r="99981" spans="5:5">
      <c r="E99981" s="15"/>
    </row>
    <row r="99982" spans="5:5">
      <c r="E99982" s="15"/>
    </row>
    <row r="99983" spans="5:5">
      <c r="E99983" s="15"/>
    </row>
    <row r="99984" spans="5:5">
      <c r="E99984" s="15"/>
    </row>
    <row r="99985" spans="5:5">
      <c r="E99985" s="15"/>
    </row>
    <row r="99986" spans="5:5">
      <c r="E99986" s="15"/>
    </row>
    <row r="99987" spans="5:5">
      <c r="E99987" s="15"/>
    </row>
    <row r="99988" spans="5:5">
      <c r="E99988" s="15"/>
    </row>
    <row r="99989" spans="5:5">
      <c r="E99989" s="15"/>
    </row>
    <row r="99990" spans="5:5">
      <c r="E99990" s="15"/>
    </row>
    <row r="99991" spans="5:5">
      <c r="E99991" s="15"/>
    </row>
    <row r="99992" spans="5:5">
      <c r="E99992" s="15"/>
    </row>
    <row r="99993" spans="5:5">
      <c r="E99993" s="15"/>
    </row>
    <row r="99994" spans="5:5">
      <c r="E99994" s="15"/>
    </row>
    <row r="99995" spans="5:5">
      <c r="E99995" s="15"/>
    </row>
    <row r="99996" spans="5:5">
      <c r="E99996" s="15"/>
    </row>
    <row r="99997" spans="5:5">
      <c r="E99997" s="15"/>
    </row>
    <row r="99998" spans="5:5">
      <c r="E99998" s="15"/>
    </row>
    <row r="99999" spans="5:5">
      <c r="E99999" s="15"/>
    </row>
    <row r="100000" spans="5:5">
      <c r="E100000" s="1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G12"/>
  <sheetViews>
    <sheetView workbookViewId="0">
      <selection activeCell="A8" sqref="A8:G10"/>
    </sheetView>
  </sheetViews>
  <sheetFormatPr baseColWidth="10" defaultColWidth="10" defaultRowHeight="14.25"/>
  <cols>
    <col min="1" max="1" width="23.375" customWidth="1"/>
    <col min="2" max="2" width="30.75" customWidth="1"/>
    <col min="3" max="3" width="33.875" customWidth="1"/>
    <col min="4" max="4" width="25.625" customWidth="1"/>
    <col min="5" max="5" width="23.75" customWidth="1"/>
  </cols>
  <sheetData>
    <row r="1" spans="1:7" ht="32.25" customHeight="1">
      <c r="A1" s="58" t="s">
        <v>53</v>
      </c>
      <c r="B1" s="58" t="s">
        <v>54</v>
      </c>
      <c r="C1" s="58" t="s">
        <v>1</v>
      </c>
      <c r="D1" s="22"/>
    </row>
    <row r="2" spans="1:7" ht="16.5" customHeight="1">
      <c r="A2" s="30"/>
      <c r="B2" s="30"/>
      <c r="C2" s="30"/>
      <c r="D2" s="22"/>
    </row>
    <row r="3" spans="1:7" ht="14.25" customHeight="1">
      <c r="A3" s="28"/>
      <c r="B3" s="58" t="s">
        <v>22</v>
      </c>
      <c r="C3" s="29">
        <v>0</v>
      </c>
      <c r="D3" s="22"/>
    </row>
    <row r="4" spans="1:7" ht="14.25" customHeight="1">
      <c r="A4" s="28"/>
      <c r="B4" s="28"/>
      <c r="C4" s="28"/>
      <c r="D4" s="22"/>
    </row>
    <row r="5" spans="1:7" ht="14.25" customHeight="1">
      <c r="A5" s="28"/>
      <c r="B5" s="28"/>
      <c r="C5" s="28"/>
      <c r="D5" s="22"/>
    </row>
    <row r="6" spans="1:7" ht="16.5" customHeight="1">
      <c r="A6" s="22"/>
      <c r="B6" s="22"/>
      <c r="C6" s="22"/>
      <c r="D6" s="22"/>
      <c r="E6" s="22"/>
    </row>
    <row r="7" spans="1:7" ht="36.75" customHeight="1"/>
    <row r="8" spans="1:7" ht="45" customHeight="1">
      <c r="A8" s="58" t="s">
        <v>53</v>
      </c>
      <c r="B8" s="58" t="s">
        <v>54</v>
      </c>
      <c r="C8" s="58" t="s">
        <v>55</v>
      </c>
      <c r="D8" s="58" t="s">
        <v>56</v>
      </c>
      <c r="E8" s="58" t="s">
        <v>1</v>
      </c>
    </row>
    <row r="9" spans="1:7" ht="16.5" customHeight="1">
      <c r="A9" s="30"/>
      <c r="B9" s="30"/>
      <c r="C9" s="32"/>
      <c r="D9" s="30"/>
      <c r="E9" s="30"/>
    </row>
    <row r="10" spans="1:7" ht="16.5" customHeight="1">
      <c r="A10" s="22"/>
      <c r="B10" s="22"/>
      <c r="C10" s="22"/>
      <c r="D10" s="58" t="s">
        <v>22</v>
      </c>
      <c r="E10" s="29">
        <v>0</v>
      </c>
    </row>
    <row r="11" spans="1:7" ht="16.5" customHeight="1">
      <c r="A11" s="22"/>
      <c r="B11" s="22"/>
      <c r="C11" s="22"/>
      <c r="D11" s="22"/>
      <c r="E11" s="22"/>
      <c r="F11" s="22"/>
      <c r="G11" s="22"/>
    </row>
    <row r="12" spans="1:7" ht="16.5" customHeight="1">
      <c r="A12" s="22"/>
      <c r="B12" s="22"/>
      <c r="C12" s="22"/>
      <c r="D12" s="22"/>
      <c r="E12" s="22"/>
      <c r="F12" s="22"/>
      <c r="G12" s="22"/>
    </row>
  </sheetData>
  <sheetProtection algorithmName="SHA-512" hashValue="ZyfqcpFM4VK0NLu4vYXXyJ9qti6uvzjU2kPbs2akMkYGnd0P4+z2+/qjJ1uLrIbzYg1BIWk+hCVdUirjpaj3Tg==" saltValue="YAuXk3W3fkLJ+jUggZ4oGQ==" spinCount="100000" sheet="1" objects="1" scenarios="1"/>
  <conditionalFormatting sqref="A9">
    <cfRule type="expression" dxfId="9" priority="5">
      <formula>ISERROR(A9)</formula>
    </cfRule>
  </conditionalFormatting>
  <conditionalFormatting sqref="B9">
    <cfRule type="expression" dxfId="8" priority="4">
      <formula>ISERROR(B9)</formula>
    </cfRule>
  </conditionalFormatting>
  <conditionalFormatting sqref="D9">
    <cfRule type="expression" dxfId="7" priority="3">
      <formula>ISERROR(D9)</formula>
    </cfRule>
  </conditionalFormatting>
  <conditionalFormatting sqref="E9">
    <cfRule type="expression" dxfId="6" priority="2">
      <formula>ISERROR(E9)</formula>
    </cfRule>
  </conditionalFormatting>
  <conditionalFormatting sqref="E10">
    <cfRule type="expression" dxfId="5" priority="1">
      <formula>ISERROR(E10)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G12"/>
  <sheetViews>
    <sheetView topLeftCell="B4" workbookViewId="0">
      <selection activeCell="D14" sqref="D14"/>
    </sheetView>
  </sheetViews>
  <sheetFormatPr baseColWidth="10" defaultColWidth="10" defaultRowHeight="14.25"/>
  <cols>
    <col min="1" max="1" width="23.375" customWidth="1"/>
    <col min="2" max="2" width="30.75" customWidth="1"/>
    <col min="3" max="3" width="33.875" customWidth="1"/>
    <col min="4" max="4" width="25.625" customWidth="1"/>
    <col min="5" max="5" width="23.75" customWidth="1"/>
    <col min="6" max="6" width="15.75" customWidth="1"/>
    <col min="7" max="7" width="23.375" customWidth="1"/>
  </cols>
  <sheetData>
    <row r="1" spans="1:7" ht="32.25" customHeight="1">
      <c r="A1" s="58" t="s">
        <v>53</v>
      </c>
      <c r="B1" s="58" t="s">
        <v>54</v>
      </c>
      <c r="C1" s="58" t="s">
        <v>9850</v>
      </c>
      <c r="D1" s="58" t="s">
        <v>5</v>
      </c>
      <c r="E1" s="58" t="s">
        <v>1</v>
      </c>
      <c r="F1" s="22"/>
    </row>
    <row r="2" spans="1:7" ht="16.5" customHeight="1">
      <c r="A2" s="30"/>
      <c r="B2" s="30"/>
      <c r="C2" s="30"/>
      <c r="D2" s="30"/>
      <c r="E2" s="30"/>
      <c r="F2" s="22"/>
    </row>
    <row r="3" spans="1:7" ht="14.25" customHeight="1">
      <c r="A3" s="28"/>
      <c r="B3" s="22"/>
      <c r="C3" s="22"/>
      <c r="D3" s="58" t="s">
        <v>22</v>
      </c>
      <c r="E3" s="29">
        <f>SUM(E2)</f>
        <v>0</v>
      </c>
      <c r="F3" s="22"/>
    </row>
    <row r="4" spans="1:7" ht="14.25" customHeight="1">
      <c r="A4" s="28"/>
      <c r="B4" s="22"/>
      <c r="C4" s="22"/>
      <c r="D4" s="22"/>
      <c r="E4" s="22"/>
      <c r="F4" s="22"/>
    </row>
    <row r="5" spans="1:7" ht="14.25" customHeight="1">
      <c r="A5" s="28"/>
      <c r="B5" s="22"/>
      <c r="C5" s="22"/>
      <c r="D5" s="22"/>
      <c r="E5" s="22"/>
      <c r="F5" s="22"/>
    </row>
    <row r="6" spans="1:7" ht="16.5" customHeight="1">
      <c r="A6" s="22"/>
      <c r="B6" s="22"/>
      <c r="C6" s="22"/>
      <c r="D6" s="22"/>
      <c r="E6" s="22"/>
      <c r="F6" t="s">
        <v>9836</v>
      </c>
    </row>
    <row r="7" spans="1:7" ht="36.75" customHeight="1"/>
    <row r="8" spans="1:7" ht="45" customHeight="1">
      <c r="A8" s="58" t="s">
        <v>53</v>
      </c>
      <c r="B8" s="58" t="s">
        <v>54</v>
      </c>
      <c r="C8" s="58" t="s">
        <v>55</v>
      </c>
      <c r="D8" s="58" t="s">
        <v>56</v>
      </c>
      <c r="E8" s="58" t="s">
        <v>9850</v>
      </c>
      <c r="F8" s="58" t="s">
        <v>5</v>
      </c>
      <c r="G8" s="58" t="s">
        <v>1</v>
      </c>
    </row>
    <row r="9" spans="1:7" ht="16.5" customHeight="1">
      <c r="A9" s="30"/>
      <c r="B9" s="30"/>
      <c r="C9" s="32"/>
      <c r="D9" s="30"/>
      <c r="E9" s="30"/>
      <c r="F9" s="30"/>
      <c r="G9" s="30"/>
    </row>
    <row r="10" spans="1:7" ht="16.5" customHeight="1">
      <c r="A10" s="22"/>
      <c r="B10" s="22"/>
      <c r="C10" s="22"/>
      <c r="F10" s="58" t="s">
        <v>22</v>
      </c>
      <c r="G10" s="29">
        <f>SUM(G9)</f>
        <v>0</v>
      </c>
    </row>
    <row r="11" spans="1:7" ht="16.5" customHeight="1">
      <c r="A11" s="22"/>
      <c r="B11" s="22"/>
      <c r="C11" s="22"/>
    </row>
    <row r="12" spans="1:7" ht="16.5" customHeight="1">
      <c r="A12" s="22"/>
      <c r="B12" s="22"/>
      <c r="C12" s="22"/>
    </row>
  </sheetData>
  <conditionalFormatting sqref="A9 E9:F9">
    <cfRule type="expression" dxfId="4" priority="5">
      <formula>ISERROR(A9)</formula>
    </cfRule>
  </conditionalFormatting>
  <conditionalFormatting sqref="B9">
    <cfRule type="expression" dxfId="3" priority="4">
      <formula>ISERROR(B9)</formula>
    </cfRule>
  </conditionalFormatting>
  <conditionalFormatting sqref="D9">
    <cfRule type="expression" dxfId="2" priority="3">
      <formula>ISERROR(D9)</formula>
    </cfRule>
  </conditionalFormatting>
  <conditionalFormatting sqref="G9">
    <cfRule type="expression" dxfId="1" priority="2">
      <formula>ISERROR(G9)</formula>
    </cfRule>
  </conditionalFormatting>
  <conditionalFormatting sqref="G10">
    <cfRule type="expression" dxfId="0" priority="1">
      <formula>ISERROR(G10)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AF163"/>
  <sheetViews>
    <sheetView workbookViewId="0">
      <selection activeCell="F2" sqref="F2:F26"/>
    </sheetView>
  </sheetViews>
  <sheetFormatPr baseColWidth="10" defaultColWidth="11" defaultRowHeight="14.25"/>
  <cols>
    <col min="1" max="1" width="18.5" customWidth="1"/>
    <col min="4" max="4" width="40" customWidth="1"/>
    <col min="5" max="5" width="22" customWidth="1"/>
    <col min="6" max="6" width="42.5" bestFit="1" customWidth="1"/>
    <col min="7" max="7" width="13.5" bestFit="1" customWidth="1"/>
    <col min="8" max="8" width="16.75" customWidth="1"/>
    <col min="9" max="9" width="22.875" bestFit="1" customWidth="1"/>
    <col min="10" max="10" width="30.75" customWidth="1"/>
    <col min="11" max="11" width="21.125" bestFit="1" customWidth="1"/>
    <col min="12" max="12" width="23.625" customWidth="1"/>
    <col min="13" max="13" width="19.125" bestFit="1" customWidth="1"/>
    <col min="14" max="14" width="19.75" bestFit="1" customWidth="1"/>
    <col min="15" max="15" width="18.875" customWidth="1"/>
    <col min="17" max="17" width="19" bestFit="1" customWidth="1"/>
    <col min="18" max="18" width="20.625" bestFit="1" customWidth="1"/>
    <col min="19" max="19" width="25.75" bestFit="1" customWidth="1"/>
    <col min="20" max="20" width="17.625" bestFit="1" customWidth="1"/>
    <col min="21" max="21" width="22.5" bestFit="1" customWidth="1"/>
    <col min="22" max="22" width="17.5" bestFit="1" customWidth="1"/>
    <col min="23" max="23" width="18.875" bestFit="1" customWidth="1"/>
    <col min="24" max="24" width="28.625" bestFit="1" customWidth="1"/>
    <col min="25" max="25" width="19.875" bestFit="1" customWidth="1"/>
    <col min="26" max="26" width="21.5" bestFit="1" customWidth="1"/>
    <col min="27" max="27" width="22.125" bestFit="1" customWidth="1"/>
    <col min="28" max="28" width="18.5" bestFit="1" customWidth="1"/>
    <col min="29" max="29" width="19.125" bestFit="1" customWidth="1"/>
    <col min="30" max="30" width="25.375" bestFit="1" customWidth="1"/>
  </cols>
  <sheetData>
    <row r="1" spans="1:32">
      <c r="A1" t="s">
        <v>2</v>
      </c>
      <c r="B1" t="s">
        <v>51</v>
      </c>
      <c r="C1" t="s">
        <v>34</v>
      </c>
      <c r="D1" t="s">
        <v>332</v>
      </c>
      <c r="E1" t="s">
        <v>52</v>
      </c>
      <c r="F1" t="s">
        <v>57</v>
      </c>
      <c r="G1" t="s">
        <v>338</v>
      </c>
      <c r="H1" t="s">
        <v>1013</v>
      </c>
      <c r="I1" t="s">
        <v>339</v>
      </c>
      <c r="J1" t="s">
        <v>340</v>
      </c>
      <c r="K1" t="s">
        <v>1014</v>
      </c>
      <c r="L1" t="s">
        <v>1015</v>
      </c>
      <c r="M1" t="s">
        <v>1016</v>
      </c>
      <c r="N1" t="s">
        <v>1017</v>
      </c>
      <c r="O1" t="s">
        <v>1018</v>
      </c>
      <c r="P1" t="s">
        <v>1019</v>
      </c>
      <c r="Q1" t="s">
        <v>1020</v>
      </c>
      <c r="R1" t="s">
        <v>1021</v>
      </c>
      <c r="S1" t="s">
        <v>360</v>
      </c>
      <c r="T1" t="s">
        <v>1022</v>
      </c>
      <c r="U1" t="s">
        <v>1023</v>
      </c>
      <c r="V1" t="s">
        <v>1024</v>
      </c>
      <c r="W1" t="s">
        <v>1025</v>
      </c>
      <c r="X1" t="s">
        <v>1026</v>
      </c>
      <c r="Y1" t="s">
        <v>1027</v>
      </c>
      <c r="Z1" t="s">
        <v>1028</v>
      </c>
      <c r="AA1" t="s">
        <v>1029</v>
      </c>
      <c r="AB1" t="s">
        <v>1030</v>
      </c>
      <c r="AC1" t="s">
        <v>1031</v>
      </c>
      <c r="AD1" t="s">
        <v>1032</v>
      </c>
      <c r="AE1" t="s">
        <v>9857</v>
      </c>
      <c r="AF1" t="s">
        <v>9858</v>
      </c>
    </row>
    <row r="2" spans="1:32">
      <c r="A2" t="s">
        <v>76</v>
      </c>
      <c r="B2" t="s">
        <v>39</v>
      </c>
      <c r="C2" t="s">
        <v>42</v>
      </c>
      <c r="D2" t="s">
        <v>1094</v>
      </c>
      <c r="E2" t="s">
        <v>1094</v>
      </c>
      <c r="F2" t="s">
        <v>300</v>
      </c>
      <c r="G2" t="s">
        <v>336</v>
      </c>
      <c r="H2" t="s">
        <v>361</v>
      </c>
      <c r="I2" t="s">
        <v>336</v>
      </c>
      <c r="J2" t="s">
        <v>359</v>
      </c>
      <c r="K2" t="s">
        <v>380</v>
      </c>
      <c r="L2" t="s">
        <v>500</v>
      </c>
      <c r="M2" t="s">
        <v>521</v>
      </c>
      <c r="N2" t="s">
        <v>532</v>
      </c>
      <c r="O2" t="s">
        <v>654</v>
      </c>
      <c r="P2" t="s">
        <v>661</v>
      </c>
      <c r="Q2" t="s">
        <v>667</v>
      </c>
      <c r="R2" t="s">
        <v>672</v>
      </c>
      <c r="S2" t="s">
        <v>681</v>
      </c>
      <c r="T2" t="s">
        <v>772</v>
      </c>
      <c r="U2" t="s">
        <v>780</v>
      </c>
      <c r="V2" t="s">
        <v>784</v>
      </c>
      <c r="W2" t="s">
        <v>792</v>
      </c>
      <c r="X2" t="s">
        <v>807</v>
      </c>
      <c r="Y2" t="s">
        <v>392</v>
      </c>
      <c r="Z2" t="s">
        <v>852</v>
      </c>
      <c r="AA2" t="s">
        <v>857</v>
      </c>
      <c r="AB2" t="s">
        <v>933</v>
      </c>
      <c r="AC2" t="s">
        <v>957</v>
      </c>
      <c r="AD2" t="s">
        <v>1003</v>
      </c>
      <c r="AE2" t="s">
        <v>9856</v>
      </c>
      <c r="AF2" t="s">
        <v>9856</v>
      </c>
    </row>
    <row r="3" spans="1:32">
      <c r="A3" t="s">
        <v>77</v>
      </c>
      <c r="B3" t="s">
        <v>40</v>
      </c>
      <c r="C3" t="s">
        <v>43</v>
      </c>
      <c r="D3" t="s">
        <v>1095</v>
      </c>
      <c r="E3" t="s">
        <v>1095</v>
      </c>
      <c r="F3" t="s">
        <v>303</v>
      </c>
      <c r="G3" t="s">
        <v>337</v>
      </c>
      <c r="H3" t="s">
        <v>362</v>
      </c>
      <c r="J3" t="s">
        <v>347</v>
      </c>
      <c r="K3" t="s">
        <v>381</v>
      </c>
      <c r="L3" t="s">
        <v>501</v>
      </c>
      <c r="M3" t="s">
        <v>522</v>
      </c>
      <c r="N3" t="s">
        <v>534</v>
      </c>
      <c r="O3" t="s">
        <v>655</v>
      </c>
      <c r="P3" t="s">
        <v>596</v>
      </c>
      <c r="Q3" t="s">
        <v>668</v>
      </c>
      <c r="R3" t="s">
        <v>674</v>
      </c>
      <c r="S3" t="s">
        <v>682</v>
      </c>
      <c r="T3" t="s">
        <v>773</v>
      </c>
      <c r="U3" t="s">
        <v>781</v>
      </c>
      <c r="V3" t="s">
        <v>785</v>
      </c>
      <c r="W3" t="s">
        <v>372</v>
      </c>
      <c r="X3" t="s">
        <v>808</v>
      </c>
      <c r="Y3" t="s">
        <v>847</v>
      </c>
      <c r="Z3" t="s">
        <v>853</v>
      </c>
      <c r="AA3" t="s">
        <v>858</v>
      </c>
      <c r="AB3" t="s">
        <v>934</v>
      </c>
      <c r="AC3" t="s">
        <v>958</v>
      </c>
      <c r="AD3" t="s">
        <v>1004</v>
      </c>
    </row>
    <row r="4" spans="1:32">
      <c r="A4" t="s">
        <v>78</v>
      </c>
      <c r="B4" t="s">
        <v>41</v>
      </c>
      <c r="C4" t="s">
        <v>64</v>
      </c>
      <c r="D4" t="s">
        <v>1096</v>
      </c>
      <c r="E4" t="s">
        <v>1096</v>
      </c>
      <c r="F4" t="s">
        <v>301</v>
      </c>
      <c r="G4" t="s">
        <v>9856</v>
      </c>
      <c r="H4" t="s">
        <v>363</v>
      </c>
      <c r="J4" t="s">
        <v>343</v>
      </c>
      <c r="K4" t="s">
        <v>382</v>
      </c>
      <c r="L4" t="s">
        <v>502</v>
      </c>
      <c r="M4" t="s">
        <v>523</v>
      </c>
      <c r="N4" t="s">
        <v>535</v>
      </c>
      <c r="O4" t="s">
        <v>656</v>
      </c>
      <c r="P4" t="s">
        <v>663</v>
      </c>
      <c r="Q4" t="s">
        <v>669</v>
      </c>
      <c r="R4" t="s">
        <v>675</v>
      </c>
      <c r="S4" t="s">
        <v>683</v>
      </c>
      <c r="T4" t="s">
        <v>774</v>
      </c>
      <c r="U4" t="s">
        <v>782</v>
      </c>
      <c r="V4" t="s">
        <v>786</v>
      </c>
      <c r="W4" t="s">
        <v>794</v>
      </c>
      <c r="X4" t="s">
        <v>809</v>
      </c>
      <c r="Y4" t="s">
        <v>848</v>
      </c>
      <c r="Z4" t="s">
        <v>854</v>
      </c>
      <c r="AA4" t="s">
        <v>859</v>
      </c>
      <c r="AB4" t="s">
        <v>935</v>
      </c>
      <c r="AC4" t="s">
        <v>465</v>
      </c>
      <c r="AD4" t="s">
        <v>1005</v>
      </c>
    </row>
    <row r="5" spans="1:32">
      <c r="A5" t="s">
        <v>79</v>
      </c>
      <c r="C5" t="s">
        <v>44</v>
      </c>
      <c r="D5" t="s">
        <v>1097</v>
      </c>
      <c r="E5" t="s">
        <v>1097</v>
      </c>
      <c r="F5" t="s">
        <v>295</v>
      </c>
      <c r="H5" t="s">
        <v>364</v>
      </c>
      <c r="J5" t="s">
        <v>356</v>
      </c>
      <c r="K5" t="s">
        <v>383</v>
      </c>
      <c r="L5" t="s">
        <v>503</v>
      </c>
      <c r="M5" t="s">
        <v>524</v>
      </c>
      <c r="N5" t="s">
        <v>536</v>
      </c>
      <c r="O5" t="s">
        <v>657</v>
      </c>
      <c r="P5" t="s">
        <v>664</v>
      </c>
      <c r="Q5" t="s">
        <v>670</v>
      </c>
      <c r="R5" t="s">
        <v>676</v>
      </c>
      <c r="S5" t="s">
        <v>684</v>
      </c>
      <c r="T5" t="s">
        <v>775</v>
      </c>
      <c r="U5" t="s">
        <v>783</v>
      </c>
      <c r="V5" t="s">
        <v>787</v>
      </c>
      <c r="W5" t="s">
        <v>795</v>
      </c>
      <c r="X5" t="s">
        <v>742</v>
      </c>
      <c r="Y5" t="s">
        <v>849</v>
      </c>
      <c r="Z5" t="s">
        <v>855</v>
      </c>
      <c r="AA5" t="s">
        <v>860</v>
      </c>
      <c r="AB5" t="s">
        <v>936</v>
      </c>
      <c r="AC5" t="s">
        <v>959</v>
      </c>
      <c r="AD5" t="s">
        <v>1006</v>
      </c>
    </row>
    <row r="6" spans="1:32">
      <c r="A6" t="s">
        <v>80</v>
      </c>
      <c r="C6" t="s">
        <v>65</v>
      </c>
      <c r="D6" t="s">
        <v>1098</v>
      </c>
      <c r="E6" t="s">
        <v>1098</v>
      </c>
      <c r="F6" t="s">
        <v>299</v>
      </c>
      <c r="H6" t="s">
        <v>365</v>
      </c>
      <c r="J6" t="s">
        <v>355</v>
      </c>
      <c r="K6" t="s">
        <v>384</v>
      </c>
      <c r="L6" t="s">
        <v>504</v>
      </c>
      <c r="M6" t="s">
        <v>525</v>
      </c>
      <c r="N6" t="s">
        <v>537</v>
      </c>
      <c r="O6" t="s">
        <v>658</v>
      </c>
      <c r="P6" t="s">
        <v>665</v>
      </c>
      <c r="Q6" t="s">
        <v>671</v>
      </c>
      <c r="R6" t="s">
        <v>460</v>
      </c>
      <c r="S6" t="s">
        <v>685</v>
      </c>
      <c r="T6" t="s">
        <v>776</v>
      </c>
      <c r="V6" t="s">
        <v>788</v>
      </c>
      <c r="W6" t="s">
        <v>796</v>
      </c>
      <c r="X6" t="s">
        <v>810</v>
      </c>
      <c r="Y6" t="s">
        <v>850</v>
      </c>
      <c r="Z6" t="s">
        <v>856</v>
      </c>
      <c r="AA6" t="s">
        <v>861</v>
      </c>
      <c r="AB6" t="s">
        <v>540</v>
      </c>
      <c r="AC6" t="s">
        <v>960</v>
      </c>
      <c r="AD6" t="s">
        <v>1007</v>
      </c>
    </row>
    <row r="7" spans="1:32">
      <c r="A7" t="s">
        <v>81</v>
      </c>
      <c r="C7" t="s">
        <v>45</v>
      </c>
      <c r="D7" t="s">
        <v>1099</v>
      </c>
      <c r="E7" t="s">
        <v>1099</v>
      </c>
      <c r="F7" t="s">
        <v>311</v>
      </c>
      <c r="H7" t="s">
        <v>366</v>
      </c>
      <c r="J7" t="s">
        <v>341</v>
      </c>
      <c r="K7" t="s">
        <v>385</v>
      </c>
      <c r="L7" t="s">
        <v>505</v>
      </c>
      <c r="M7" t="s">
        <v>526</v>
      </c>
      <c r="N7" t="s">
        <v>538</v>
      </c>
      <c r="O7" t="s">
        <v>659</v>
      </c>
      <c r="P7" t="s">
        <v>666</v>
      </c>
      <c r="R7" t="s">
        <v>677</v>
      </c>
      <c r="S7" t="s">
        <v>686</v>
      </c>
      <c r="T7" t="s">
        <v>777</v>
      </c>
      <c r="V7" t="s">
        <v>789</v>
      </c>
      <c r="W7" t="s">
        <v>797</v>
      </c>
      <c r="X7" t="s">
        <v>811</v>
      </c>
      <c r="Y7" t="s">
        <v>851</v>
      </c>
      <c r="AA7" t="s">
        <v>862</v>
      </c>
      <c r="AB7" t="s">
        <v>937</v>
      </c>
      <c r="AC7" t="s">
        <v>961</v>
      </c>
      <c r="AD7" t="s">
        <v>1008</v>
      </c>
    </row>
    <row r="8" spans="1:32">
      <c r="C8" t="s">
        <v>46</v>
      </c>
      <c r="D8" t="s">
        <v>1100</v>
      </c>
      <c r="E8" t="s">
        <v>1100</v>
      </c>
      <c r="F8" t="s">
        <v>291</v>
      </c>
      <c r="H8" t="s">
        <v>367</v>
      </c>
      <c r="J8" t="s">
        <v>346</v>
      </c>
      <c r="K8" t="s">
        <v>386</v>
      </c>
      <c r="L8" t="s">
        <v>506</v>
      </c>
      <c r="M8" t="s">
        <v>527</v>
      </c>
      <c r="N8" t="s">
        <v>539</v>
      </c>
      <c r="O8" t="s">
        <v>660</v>
      </c>
      <c r="P8" t="s">
        <v>662</v>
      </c>
      <c r="R8" t="s">
        <v>678</v>
      </c>
      <c r="S8" t="s">
        <v>687</v>
      </c>
      <c r="T8" t="s">
        <v>778</v>
      </c>
      <c r="V8" t="s">
        <v>790</v>
      </c>
      <c r="W8" t="s">
        <v>798</v>
      </c>
      <c r="X8" t="s">
        <v>812</v>
      </c>
      <c r="AA8" t="s">
        <v>863</v>
      </c>
      <c r="AB8" t="s">
        <v>938</v>
      </c>
      <c r="AC8" t="s">
        <v>962</v>
      </c>
      <c r="AD8" t="s">
        <v>502</v>
      </c>
    </row>
    <row r="9" spans="1:32">
      <c r="C9" t="s">
        <v>66</v>
      </c>
      <c r="D9" t="s">
        <v>1101</v>
      </c>
      <c r="E9" t="s">
        <v>1101</v>
      </c>
      <c r="F9" t="s">
        <v>292</v>
      </c>
      <c r="H9" t="s">
        <v>368</v>
      </c>
      <c r="J9" t="s">
        <v>358</v>
      </c>
      <c r="K9" t="s">
        <v>387</v>
      </c>
      <c r="L9" t="s">
        <v>507</v>
      </c>
      <c r="M9" t="s">
        <v>528</v>
      </c>
      <c r="N9" t="s">
        <v>364</v>
      </c>
      <c r="R9" t="s">
        <v>679</v>
      </c>
      <c r="S9" t="s">
        <v>688</v>
      </c>
      <c r="T9" t="s">
        <v>779</v>
      </c>
      <c r="V9" t="s">
        <v>791</v>
      </c>
      <c r="W9" t="s">
        <v>799</v>
      </c>
      <c r="X9" t="s">
        <v>813</v>
      </c>
      <c r="AA9" t="s">
        <v>393</v>
      </c>
      <c r="AB9" t="s">
        <v>939</v>
      </c>
      <c r="AC9" t="s">
        <v>963</v>
      </c>
      <c r="AD9" t="s">
        <v>1009</v>
      </c>
    </row>
    <row r="10" spans="1:32">
      <c r="C10" t="s">
        <v>47</v>
      </c>
      <c r="D10" t="s">
        <v>1102</v>
      </c>
      <c r="E10" t="s">
        <v>1102</v>
      </c>
      <c r="F10" t="s">
        <v>296</v>
      </c>
      <c r="H10" t="s">
        <v>337</v>
      </c>
      <c r="J10" t="s">
        <v>351</v>
      </c>
      <c r="K10" t="s">
        <v>388</v>
      </c>
      <c r="L10" t="s">
        <v>508</v>
      </c>
      <c r="M10" t="s">
        <v>529</v>
      </c>
      <c r="N10" t="s">
        <v>397</v>
      </c>
      <c r="R10" t="s">
        <v>680</v>
      </c>
      <c r="S10" t="s">
        <v>689</v>
      </c>
      <c r="W10" t="s">
        <v>800</v>
      </c>
      <c r="X10" t="s">
        <v>814</v>
      </c>
      <c r="AA10" t="s">
        <v>864</v>
      </c>
      <c r="AB10" t="s">
        <v>940</v>
      </c>
      <c r="AC10" t="s">
        <v>964</v>
      </c>
      <c r="AD10" t="s">
        <v>1010</v>
      </c>
    </row>
    <row r="11" spans="1:32">
      <c r="C11" t="s">
        <v>67</v>
      </c>
      <c r="D11" t="s">
        <v>1103</v>
      </c>
      <c r="E11" t="s">
        <v>1103</v>
      </c>
      <c r="F11" t="s">
        <v>306</v>
      </c>
      <c r="H11" t="s">
        <v>369</v>
      </c>
      <c r="J11" t="s">
        <v>345</v>
      </c>
      <c r="K11" t="s">
        <v>389</v>
      </c>
      <c r="L11" t="s">
        <v>509</v>
      </c>
      <c r="M11" t="s">
        <v>530</v>
      </c>
      <c r="N11" t="s">
        <v>540</v>
      </c>
      <c r="R11" t="s">
        <v>673</v>
      </c>
      <c r="S11" t="s">
        <v>690</v>
      </c>
      <c r="W11" t="s">
        <v>801</v>
      </c>
      <c r="X11" t="s">
        <v>815</v>
      </c>
      <c r="AA11" t="s">
        <v>396</v>
      </c>
      <c r="AB11" t="s">
        <v>941</v>
      </c>
      <c r="AC11" t="s">
        <v>965</v>
      </c>
      <c r="AD11" t="s">
        <v>1011</v>
      </c>
    </row>
    <row r="12" spans="1:32">
      <c r="C12" t="s">
        <v>68</v>
      </c>
      <c r="D12" t="s">
        <v>1104</v>
      </c>
      <c r="E12" t="s">
        <v>1104</v>
      </c>
      <c r="F12" t="s">
        <v>288</v>
      </c>
      <c r="H12" t="s">
        <v>370</v>
      </c>
      <c r="J12" t="s">
        <v>344</v>
      </c>
      <c r="K12" t="s">
        <v>390</v>
      </c>
      <c r="L12" t="s">
        <v>510</v>
      </c>
      <c r="M12" t="s">
        <v>531</v>
      </c>
      <c r="N12" t="s">
        <v>541</v>
      </c>
      <c r="S12" t="s">
        <v>691</v>
      </c>
      <c r="W12" t="s">
        <v>668</v>
      </c>
      <c r="X12" t="s">
        <v>816</v>
      </c>
      <c r="AA12" t="s">
        <v>363</v>
      </c>
      <c r="AB12" t="s">
        <v>942</v>
      </c>
      <c r="AC12" t="s">
        <v>966</v>
      </c>
      <c r="AD12" t="s">
        <v>1012</v>
      </c>
    </row>
    <row r="13" spans="1:32">
      <c r="C13" t="s">
        <v>69</v>
      </c>
      <c r="D13" t="s">
        <v>1105</v>
      </c>
      <c r="E13" t="s">
        <v>1105</v>
      </c>
      <c r="F13" t="s">
        <v>297</v>
      </c>
      <c r="H13" t="s">
        <v>371</v>
      </c>
      <c r="J13" t="s">
        <v>357</v>
      </c>
      <c r="K13" t="s">
        <v>391</v>
      </c>
      <c r="L13" t="s">
        <v>511</v>
      </c>
      <c r="N13" t="s">
        <v>365</v>
      </c>
      <c r="S13" t="s">
        <v>692</v>
      </c>
      <c r="W13" t="s">
        <v>802</v>
      </c>
      <c r="X13" t="s">
        <v>817</v>
      </c>
      <c r="AA13" t="s">
        <v>689</v>
      </c>
      <c r="AB13" t="s">
        <v>943</v>
      </c>
      <c r="AC13" t="s">
        <v>965</v>
      </c>
    </row>
    <row r="14" spans="1:32">
      <c r="C14" t="s">
        <v>70</v>
      </c>
      <c r="D14" t="s">
        <v>1106</v>
      </c>
      <c r="E14" t="s">
        <v>1106</v>
      </c>
      <c r="F14" t="s">
        <v>308</v>
      </c>
      <c r="H14" t="s">
        <v>372</v>
      </c>
      <c r="J14" t="s">
        <v>349</v>
      </c>
      <c r="K14" t="s">
        <v>392</v>
      </c>
      <c r="L14" t="s">
        <v>512</v>
      </c>
      <c r="N14" t="s">
        <v>542</v>
      </c>
      <c r="S14" t="s">
        <v>693</v>
      </c>
      <c r="W14" t="s">
        <v>803</v>
      </c>
      <c r="X14" t="s">
        <v>818</v>
      </c>
      <c r="AA14" t="s">
        <v>865</v>
      </c>
      <c r="AB14" t="s">
        <v>944</v>
      </c>
      <c r="AC14" t="s">
        <v>967</v>
      </c>
    </row>
    <row r="15" spans="1:32">
      <c r="C15" t="s">
        <v>48</v>
      </c>
      <c r="D15" t="s">
        <v>1107</v>
      </c>
      <c r="E15" t="s">
        <v>1107</v>
      </c>
      <c r="F15" t="s">
        <v>304</v>
      </c>
      <c r="H15" t="s">
        <v>373</v>
      </c>
      <c r="J15" t="s">
        <v>348</v>
      </c>
      <c r="K15" t="s">
        <v>393</v>
      </c>
      <c r="L15" t="s">
        <v>513</v>
      </c>
      <c r="N15" t="s">
        <v>543</v>
      </c>
      <c r="S15" t="s">
        <v>694</v>
      </c>
      <c r="W15" t="s">
        <v>804</v>
      </c>
      <c r="X15" t="s">
        <v>819</v>
      </c>
      <c r="AA15" t="s">
        <v>866</v>
      </c>
      <c r="AB15" t="s">
        <v>439</v>
      </c>
      <c r="AC15" t="s">
        <v>964</v>
      </c>
    </row>
    <row r="16" spans="1:32">
      <c r="C16" t="s">
        <v>71</v>
      </c>
      <c r="D16" t="s">
        <v>1108</v>
      </c>
      <c r="E16" t="s">
        <v>1108</v>
      </c>
      <c r="F16" t="s">
        <v>294</v>
      </c>
      <c r="H16" t="s">
        <v>374</v>
      </c>
      <c r="J16" t="s">
        <v>352</v>
      </c>
      <c r="K16" t="s">
        <v>394</v>
      </c>
      <c r="L16" t="s">
        <v>457</v>
      </c>
      <c r="N16" t="s">
        <v>544</v>
      </c>
      <c r="S16" t="s">
        <v>695</v>
      </c>
      <c r="W16" t="s">
        <v>805</v>
      </c>
      <c r="X16" t="s">
        <v>820</v>
      </c>
      <c r="AA16" t="s">
        <v>867</v>
      </c>
      <c r="AB16" t="s">
        <v>945</v>
      </c>
      <c r="AC16" t="s">
        <v>968</v>
      </c>
    </row>
    <row r="17" spans="3:29">
      <c r="C17" t="s">
        <v>49</v>
      </c>
      <c r="D17" t="s">
        <v>1109</v>
      </c>
      <c r="E17" t="s">
        <v>1109</v>
      </c>
      <c r="F17" t="s">
        <v>310</v>
      </c>
      <c r="H17" t="s">
        <v>375</v>
      </c>
      <c r="J17" t="s">
        <v>353</v>
      </c>
      <c r="K17" t="s">
        <v>395</v>
      </c>
      <c r="L17" t="s">
        <v>514</v>
      </c>
      <c r="N17" t="s">
        <v>545</v>
      </c>
      <c r="S17" t="s">
        <v>696</v>
      </c>
      <c r="W17" t="s">
        <v>806</v>
      </c>
      <c r="X17" t="s">
        <v>821</v>
      </c>
      <c r="AA17" t="s">
        <v>868</v>
      </c>
      <c r="AB17" t="s">
        <v>946</v>
      </c>
      <c r="AC17" t="s">
        <v>969</v>
      </c>
    </row>
    <row r="18" spans="3:29">
      <c r="D18" t="s">
        <v>1110</v>
      </c>
      <c r="E18" t="s">
        <v>1110</v>
      </c>
      <c r="F18" t="s">
        <v>302</v>
      </c>
      <c r="H18" t="s">
        <v>376</v>
      </c>
      <c r="J18" t="s">
        <v>354</v>
      </c>
      <c r="K18" t="s">
        <v>396</v>
      </c>
      <c r="L18" t="s">
        <v>515</v>
      </c>
      <c r="N18" t="s">
        <v>546</v>
      </c>
      <c r="S18" t="s">
        <v>697</v>
      </c>
      <c r="W18" t="s">
        <v>793</v>
      </c>
      <c r="X18" t="s">
        <v>822</v>
      </c>
      <c r="AA18" t="s">
        <v>869</v>
      </c>
      <c r="AB18" t="s">
        <v>947</v>
      </c>
      <c r="AC18" t="s">
        <v>963</v>
      </c>
    </row>
    <row r="19" spans="3:29">
      <c r="D19" t="s">
        <v>1111</v>
      </c>
      <c r="E19" t="s">
        <v>1111</v>
      </c>
      <c r="F19" t="s">
        <v>305</v>
      </c>
      <c r="H19" t="s">
        <v>377</v>
      </c>
      <c r="J19" t="s">
        <v>350</v>
      </c>
      <c r="K19" t="s">
        <v>397</v>
      </c>
      <c r="L19" t="s">
        <v>516</v>
      </c>
      <c r="N19" t="s">
        <v>547</v>
      </c>
      <c r="S19" t="s">
        <v>698</v>
      </c>
      <c r="X19" t="s">
        <v>823</v>
      </c>
      <c r="AA19" t="s">
        <v>870</v>
      </c>
      <c r="AB19" t="s">
        <v>948</v>
      </c>
      <c r="AC19" t="s">
        <v>970</v>
      </c>
    </row>
    <row r="20" spans="3:29">
      <c r="D20" t="s">
        <v>10395</v>
      </c>
      <c r="E20" t="s">
        <v>1112</v>
      </c>
      <c r="F20" t="s">
        <v>307</v>
      </c>
      <c r="H20" t="s">
        <v>378</v>
      </c>
      <c r="J20" t="s">
        <v>342</v>
      </c>
      <c r="K20" t="s">
        <v>398</v>
      </c>
      <c r="L20" t="s">
        <v>517</v>
      </c>
      <c r="N20" t="s">
        <v>548</v>
      </c>
      <c r="S20" t="s">
        <v>699</v>
      </c>
      <c r="X20" t="s">
        <v>824</v>
      </c>
      <c r="AA20" t="s">
        <v>871</v>
      </c>
      <c r="AB20" t="s">
        <v>935</v>
      </c>
      <c r="AC20" t="s">
        <v>971</v>
      </c>
    </row>
    <row r="21" spans="3:29">
      <c r="D21" t="s">
        <v>10397</v>
      </c>
      <c r="E21" t="s">
        <v>1113</v>
      </c>
      <c r="F21" t="s">
        <v>289</v>
      </c>
      <c r="H21" t="s">
        <v>379</v>
      </c>
      <c r="K21" t="s">
        <v>399</v>
      </c>
      <c r="L21" t="s">
        <v>518</v>
      </c>
      <c r="N21" t="s">
        <v>549</v>
      </c>
      <c r="S21" t="s">
        <v>700</v>
      </c>
      <c r="X21" t="s">
        <v>825</v>
      </c>
      <c r="AA21" t="s">
        <v>872</v>
      </c>
      <c r="AB21" t="s">
        <v>934</v>
      </c>
      <c r="AC21" t="s">
        <v>972</v>
      </c>
    </row>
    <row r="22" spans="3:29">
      <c r="D22" t="s">
        <v>10399</v>
      </c>
      <c r="E22" t="s">
        <v>1114</v>
      </c>
      <c r="F22" t="s">
        <v>290</v>
      </c>
      <c r="H22" t="s">
        <v>9856</v>
      </c>
      <c r="K22" t="s">
        <v>400</v>
      </c>
      <c r="L22" t="s">
        <v>519</v>
      </c>
      <c r="N22" t="s">
        <v>550</v>
      </c>
      <c r="S22" t="s">
        <v>701</v>
      </c>
      <c r="X22" t="s">
        <v>826</v>
      </c>
      <c r="AA22" t="s">
        <v>873</v>
      </c>
      <c r="AB22" t="s">
        <v>949</v>
      </c>
      <c r="AC22" t="s">
        <v>962</v>
      </c>
    </row>
    <row r="23" spans="3:29">
      <c r="E23" t="s">
        <v>1115</v>
      </c>
      <c r="F23" t="s">
        <v>293</v>
      </c>
      <c r="K23" t="s">
        <v>365</v>
      </c>
      <c r="L23" t="s">
        <v>503</v>
      </c>
      <c r="N23" t="s">
        <v>551</v>
      </c>
      <c r="S23" t="s">
        <v>702</v>
      </c>
      <c r="X23" t="s">
        <v>827</v>
      </c>
      <c r="AA23" t="s">
        <v>874</v>
      </c>
      <c r="AB23" t="s">
        <v>950</v>
      </c>
      <c r="AC23" t="s">
        <v>973</v>
      </c>
    </row>
    <row r="24" spans="3:29">
      <c r="E24" t="s">
        <v>1116</v>
      </c>
      <c r="F24" t="s">
        <v>287</v>
      </c>
      <c r="K24" t="s">
        <v>401</v>
      </c>
      <c r="L24" t="s">
        <v>511</v>
      </c>
      <c r="N24" t="s">
        <v>552</v>
      </c>
      <c r="S24" t="s">
        <v>703</v>
      </c>
      <c r="X24" t="s">
        <v>828</v>
      </c>
      <c r="AA24" t="s">
        <v>412</v>
      </c>
      <c r="AB24" t="s">
        <v>951</v>
      </c>
      <c r="AC24" t="s">
        <v>974</v>
      </c>
    </row>
    <row r="25" spans="3:29">
      <c r="E25" t="s">
        <v>1117</v>
      </c>
      <c r="F25" t="s">
        <v>298</v>
      </c>
      <c r="K25" t="s">
        <v>402</v>
      </c>
      <c r="L25" t="s">
        <v>520</v>
      </c>
      <c r="N25" t="s">
        <v>553</v>
      </c>
      <c r="S25" t="s">
        <v>704</v>
      </c>
      <c r="X25" t="s">
        <v>829</v>
      </c>
      <c r="AA25" t="s">
        <v>875</v>
      </c>
      <c r="AB25" t="s">
        <v>952</v>
      </c>
      <c r="AC25" t="s">
        <v>975</v>
      </c>
    </row>
    <row r="26" spans="3:29">
      <c r="E26" t="s">
        <v>1170</v>
      </c>
      <c r="F26" t="s">
        <v>309</v>
      </c>
      <c r="K26" t="s">
        <v>403</v>
      </c>
      <c r="N26" t="s">
        <v>554</v>
      </c>
      <c r="S26" t="s">
        <v>705</v>
      </c>
      <c r="X26" t="s">
        <v>830</v>
      </c>
      <c r="AA26" t="s">
        <v>876</v>
      </c>
      <c r="AB26" t="s">
        <v>953</v>
      </c>
      <c r="AC26" t="s">
        <v>961</v>
      </c>
    </row>
    <row r="27" spans="3:29">
      <c r="E27" t="s">
        <v>1175</v>
      </c>
      <c r="K27" t="s">
        <v>404</v>
      </c>
      <c r="N27" t="s">
        <v>555</v>
      </c>
      <c r="S27" t="s">
        <v>706</v>
      </c>
      <c r="X27" t="s">
        <v>831</v>
      </c>
      <c r="AA27" t="s">
        <v>877</v>
      </c>
      <c r="AB27" t="s">
        <v>954</v>
      </c>
      <c r="AC27" t="s">
        <v>976</v>
      </c>
    </row>
    <row r="28" spans="3:29">
      <c r="E28" t="s">
        <v>1120</v>
      </c>
      <c r="K28" t="s">
        <v>405</v>
      </c>
      <c r="N28" t="s">
        <v>556</v>
      </c>
      <c r="S28" t="s">
        <v>707</v>
      </c>
      <c r="X28" t="s">
        <v>832</v>
      </c>
      <c r="AA28" t="s">
        <v>878</v>
      </c>
      <c r="AB28" t="s">
        <v>955</v>
      </c>
      <c r="AC28" t="s">
        <v>960</v>
      </c>
    </row>
    <row r="29" spans="3:29">
      <c r="E29" t="s">
        <v>1121</v>
      </c>
      <c r="K29" t="s">
        <v>406</v>
      </c>
      <c r="N29" t="s">
        <v>557</v>
      </c>
      <c r="S29" t="s">
        <v>427</v>
      </c>
      <c r="X29" t="s">
        <v>833</v>
      </c>
      <c r="AA29" t="s">
        <v>879</v>
      </c>
      <c r="AB29" t="s">
        <v>377</v>
      </c>
      <c r="AC29" t="s">
        <v>977</v>
      </c>
    </row>
    <row r="30" spans="3:29">
      <c r="E30" t="s">
        <v>1202</v>
      </c>
      <c r="K30" t="s">
        <v>407</v>
      </c>
      <c r="N30" t="s">
        <v>558</v>
      </c>
      <c r="S30" t="s">
        <v>708</v>
      </c>
      <c r="X30" t="s">
        <v>834</v>
      </c>
      <c r="AA30" t="s">
        <v>880</v>
      </c>
      <c r="AB30" t="s">
        <v>956</v>
      </c>
      <c r="AC30" t="s">
        <v>978</v>
      </c>
    </row>
    <row r="31" spans="3:29">
      <c r="E31" t="s">
        <v>10395</v>
      </c>
      <c r="K31" t="s">
        <v>408</v>
      </c>
      <c r="N31" t="s">
        <v>559</v>
      </c>
      <c r="S31" t="s">
        <v>709</v>
      </c>
      <c r="X31" t="s">
        <v>835</v>
      </c>
      <c r="AA31" t="s">
        <v>700</v>
      </c>
      <c r="AC31" t="s">
        <v>979</v>
      </c>
    </row>
    <row r="32" spans="3:29">
      <c r="E32" t="s">
        <v>10397</v>
      </c>
      <c r="K32" t="s">
        <v>409</v>
      </c>
      <c r="N32" t="s">
        <v>560</v>
      </c>
      <c r="S32" t="s">
        <v>710</v>
      </c>
      <c r="X32" t="s">
        <v>836</v>
      </c>
      <c r="AA32" t="s">
        <v>881</v>
      </c>
      <c r="AC32" t="s">
        <v>980</v>
      </c>
    </row>
    <row r="33" spans="5:29">
      <c r="E33" t="s">
        <v>10399</v>
      </c>
      <c r="K33" t="s">
        <v>410</v>
      </c>
      <c r="N33" t="s">
        <v>561</v>
      </c>
      <c r="S33" t="s">
        <v>711</v>
      </c>
      <c r="X33" t="s">
        <v>837</v>
      </c>
      <c r="AA33" t="s">
        <v>882</v>
      </c>
      <c r="AC33" t="s">
        <v>981</v>
      </c>
    </row>
    <row r="34" spans="5:29">
      <c r="K34" t="s">
        <v>411</v>
      </c>
      <c r="N34" t="s">
        <v>562</v>
      </c>
      <c r="S34" t="s">
        <v>712</v>
      </c>
      <c r="X34" t="s">
        <v>811</v>
      </c>
      <c r="AA34" t="s">
        <v>883</v>
      </c>
      <c r="AC34" t="s">
        <v>982</v>
      </c>
    </row>
    <row r="35" spans="5:29">
      <c r="K35" t="s">
        <v>412</v>
      </c>
      <c r="N35" t="s">
        <v>563</v>
      </c>
      <c r="S35" t="s">
        <v>713</v>
      </c>
      <c r="X35" t="s">
        <v>838</v>
      </c>
      <c r="AA35" t="s">
        <v>884</v>
      </c>
      <c r="AC35" t="s">
        <v>983</v>
      </c>
    </row>
    <row r="36" spans="5:29">
      <c r="K36" t="s">
        <v>413</v>
      </c>
      <c r="N36" t="s">
        <v>564</v>
      </c>
      <c r="S36" t="s">
        <v>714</v>
      </c>
      <c r="X36" t="s">
        <v>839</v>
      </c>
      <c r="AA36" t="s">
        <v>885</v>
      </c>
      <c r="AC36" t="s">
        <v>984</v>
      </c>
    </row>
    <row r="37" spans="5:29">
      <c r="K37" t="s">
        <v>414</v>
      </c>
      <c r="N37" t="s">
        <v>565</v>
      </c>
      <c r="S37" t="s">
        <v>715</v>
      </c>
      <c r="X37" t="s">
        <v>840</v>
      </c>
      <c r="AA37" t="s">
        <v>886</v>
      </c>
      <c r="AC37" t="s">
        <v>985</v>
      </c>
    </row>
    <row r="38" spans="5:29">
      <c r="K38" t="s">
        <v>415</v>
      </c>
      <c r="N38" t="s">
        <v>566</v>
      </c>
      <c r="S38" t="s">
        <v>716</v>
      </c>
      <c r="X38" t="s">
        <v>742</v>
      </c>
      <c r="AA38" t="s">
        <v>887</v>
      </c>
      <c r="AC38" t="s">
        <v>986</v>
      </c>
    </row>
    <row r="39" spans="5:29">
      <c r="K39" t="s">
        <v>416</v>
      </c>
      <c r="N39" t="s">
        <v>567</v>
      </c>
      <c r="S39" t="s">
        <v>717</v>
      </c>
      <c r="X39" t="s">
        <v>841</v>
      </c>
      <c r="AA39" t="s">
        <v>428</v>
      </c>
      <c r="AC39" t="s">
        <v>987</v>
      </c>
    </row>
    <row r="40" spans="5:29">
      <c r="K40" t="s">
        <v>417</v>
      </c>
      <c r="N40" t="s">
        <v>568</v>
      </c>
      <c r="S40" t="s">
        <v>718</v>
      </c>
      <c r="X40" t="s">
        <v>842</v>
      </c>
      <c r="AA40" t="s">
        <v>888</v>
      </c>
      <c r="AC40" t="s">
        <v>988</v>
      </c>
    </row>
    <row r="41" spans="5:29">
      <c r="K41" t="s">
        <v>418</v>
      </c>
      <c r="N41" t="s">
        <v>569</v>
      </c>
      <c r="S41" t="s">
        <v>719</v>
      </c>
      <c r="X41" t="s">
        <v>843</v>
      </c>
      <c r="AA41" t="s">
        <v>889</v>
      </c>
      <c r="AC41" t="s">
        <v>959</v>
      </c>
    </row>
    <row r="42" spans="5:29">
      <c r="K42" t="s">
        <v>419</v>
      </c>
      <c r="N42" t="s">
        <v>570</v>
      </c>
      <c r="S42" t="s">
        <v>720</v>
      </c>
      <c r="X42" t="s">
        <v>844</v>
      </c>
      <c r="AA42" t="s">
        <v>890</v>
      </c>
      <c r="AC42" t="s">
        <v>989</v>
      </c>
    </row>
    <row r="43" spans="5:29">
      <c r="K43" t="s">
        <v>420</v>
      </c>
      <c r="N43" t="s">
        <v>571</v>
      </c>
      <c r="S43" t="s">
        <v>721</v>
      </c>
      <c r="X43" t="s">
        <v>845</v>
      </c>
      <c r="AA43" t="s">
        <v>891</v>
      </c>
      <c r="AC43" t="s">
        <v>990</v>
      </c>
    </row>
    <row r="44" spans="5:29">
      <c r="K44" t="s">
        <v>421</v>
      </c>
      <c r="N44" t="s">
        <v>572</v>
      </c>
      <c r="S44" t="s">
        <v>722</v>
      </c>
      <c r="X44" t="s">
        <v>482</v>
      </c>
      <c r="AA44" t="s">
        <v>892</v>
      </c>
      <c r="AC44" t="s">
        <v>991</v>
      </c>
    </row>
    <row r="45" spans="5:29">
      <c r="K45" t="s">
        <v>422</v>
      </c>
      <c r="N45" t="s">
        <v>573</v>
      </c>
      <c r="S45" t="s">
        <v>723</v>
      </c>
      <c r="X45" t="s">
        <v>846</v>
      </c>
      <c r="AA45" t="s">
        <v>893</v>
      </c>
      <c r="AC45" t="s">
        <v>992</v>
      </c>
    </row>
    <row r="46" spans="5:29">
      <c r="K46" t="s">
        <v>423</v>
      </c>
      <c r="N46" t="s">
        <v>435</v>
      </c>
      <c r="S46" t="s">
        <v>724</v>
      </c>
      <c r="X46" t="s">
        <v>809</v>
      </c>
      <c r="AA46" t="s">
        <v>894</v>
      </c>
      <c r="AC46" t="s">
        <v>993</v>
      </c>
    </row>
    <row r="47" spans="5:29">
      <c r="K47" t="s">
        <v>424</v>
      </c>
      <c r="N47" t="s">
        <v>574</v>
      </c>
      <c r="S47" t="s">
        <v>725</v>
      </c>
      <c r="AA47" t="s">
        <v>895</v>
      </c>
      <c r="AC47" t="s">
        <v>994</v>
      </c>
    </row>
    <row r="48" spans="5:29">
      <c r="K48" t="s">
        <v>425</v>
      </c>
      <c r="N48" t="s">
        <v>575</v>
      </c>
      <c r="S48" t="s">
        <v>372</v>
      </c>
      <c r="AA48" t="s">
        <v>896</v>
      </c>
      <c r="AC48" t="s">
        <v>995</v>
      </c>
    </row>
    <row r="49" spans="11:29">
      <c r="K49" t="s">
        <v>426</v>
      </c>
      <c r="N49" t="s">
        <v>576</v>
      </c>
      <c r="S49" t="s">
        <v>726</v>
      </c>
      <c r="AA49" t="s">
        <v>897</v>
      </c>
      <c r="AC49" t="s">
        <v>996</v>
      </c>
    </row>
    <row r="50" spans="11:29">
      <c r="K50" t="s">
        <v>427</v>
      </c>
      <c r="N50" t="s">
        <v>577</v>
      </c>
      <c r="S50" t="s">
        <v>727</v>
      </c>
      <c r="AA50" t="s">
        <v>898</v>
      </c>
      <c r="AC50" t="s">
        <v>465</v>
      </c>
    </row>
    <row r="51" spans="11:29">
      <c r="K51" t="s">
        <v>428</v>
      </c>
      <c r="N51" t="s">
        <v>578</v>
      </c>
      <c r="S51" t="s">
        <v>728</v>
      </c>
      <c r="AA51" t="s">
        <v>899</v>
      </c>
      <c r="AC51" t="s">
        <v>997</v>
      </c>
    </row>
    <row r="52" spans="11:29">
      <c r="K52" t="s">
        <v>429</v>
      </c>
      <c r="N52" t="s">
        <v>579</v>
      </c>
      <c r="S52" t="s">
        <v>729</v>
      </c>
      <c r="AA52" t="s">
        <v>900</v>
      </c>
      <c r="AC52" t="s">
        <v>998</v>
      </c>
    </row>
    <row r="53" spans="11:29">
      <c r="K53" t="s">
        <v>430</v>
      </c>
      <c r="N53" t="s">
        <v>580</v>
      </c>
      <c r="S53" t="s">
        <v>730</v>
      </c>
      <c r="AA53" t="s">
        <v>901</v>
      </c>
      <c r="AC53" t="s">
        <v>999</v>
      </c>
    </row>
    <row r="54" spans="11:29">
      <c r="K54" t="s">
        <v>431</v>
      </c>
      <c r="N54" t="s">
        <v>581</v>
      </c>
      <c r="S54" t="s">
        <v>731</v>
      </c>
      <c r="AA54" t="s">
        <v>902</v>
      </c>
      <c r="AC54" t="s">
        <v>958</v>
      </c>
    </row>
    <row r="55" spans="11:29">
      <c r="K55" t="s">
        <v>432</v>
      </c>
      <c r="N55" t="s">
        <v>582</v>
      </c>
      <c r="S55" t="s">
        <v>732</v>
      </c>
      <c r="AA55" t="s">
        <v>903</v>
      </c>
      <c r="AC55" t="s">
        <v>1000</v>
      </c>
    </row>
    <row r="56" spans="11:29">
      <c r="K56" t="s">
        <v>433</v>
      </c>
      <c r="N56" t="s">
        <v>583</v>
      </c>
      <c r="S56" t="s">
        <v>733</v>
      </c>
      <c r="AA56" t="s">
        <v>904</v>
      </c>
      <c r="AC56" t="s">
        <v>1001</v>
      </c>
    </row>
    <row r="57" spans="11:29">
      <c r="K57" t="s">
        <v>434</v>
      </c>
      <c r="N57" t="s">
        <v>584</v>
      </c>
      <c r="S57" t="s">
        <v>734</v>
      </c>
      <c r="AA57" t="s">
        <v>905</v>
      </c>
      <c r="AC57" t="s">
        <v>1002</v>
      </c>
    </row>
    <row r="58" spans="11:29">
      <c r="K58" t="s">
        <v>435</v>
      </c>
      <c r="N58" t="s">
        <v>585</v>
      </c>
      <c r="S58" t="s">
        <v>735</v>
      </c>
      <c r="AA58" t="s">
        <v>906</v>
      </c>
    </row>
    <row r="59" spans="11:29">
      <c r="K59" t="s">
        <v>436</v>
      </c>
      <c r="N59" t="s">
        <v>586</v>
      </c>
      <c r="S59" t="s">
        <v>736</v>
      </c>
      <c r="AA59" t="s">
        <v>907</v>
      </c>
    </row>
    <row r="60" spans="11:29">
      <c r="K60" t="s">
        <v>437</v>
      </c>
      <c r="N60" t="s">
        <v>587</v>
      </c>
      <c r="S60" t="s">
        <v>737</v>
      </c>
      <c r="AA60" t="s">
        <v>908</v>
      </c>
    </row>
    <row r="61" spans="11:29">
      <c r="K61" t="s">
        <v>438</v>
      </c>
      <c r="N61" t="s">
        <v>588</v>
      </c>
      <c r="S61" t="s">
        <v>738</v>
      </c>
      <c r="AA61" t="s">
        <v>909</v>
      </c>
    </row>
    <row r="62" spans="11:29">
      <c r="K62" t="s">
        <v>439</v>
      </c>
      <c r="N62" t="s">
        <v>589</v>
      </c>
      <c r="S62" t="s">
        <v>739</v>
      </c>
      <c r="AA62" t="s">
        <v>910</v>
      </c>
    </row>
    <row r="63" spans="11:29">
      <c r="K63" t="s">
        <v>440</v>
      </c>
      <c r="N63" t="s">
        <v>590</v>
      </c>
      <c r="S63" t="s">
        <v>740</v>
      </c>
      <c r="AA63" t="s">
        <v>911</v>
      </c>
    </row>
    <row r="64" spans="11:29">
      <c r="K64" t="s">
        <v>441</v>
      </c>
      <c r="N64" t="s">
        <v>591</v>
      </c>
      <c r="S64" t="s">
        <v>741</v>
      </c>
      <c r="AA64" t="s">
        <v>912</v>
      </c>
    </row>
    <row r="65" spans="11:27">
      <c r="K65" t="s">
        <v>442</v>
      </c>
      <c r="N65" t="s">
        <v>592</v>
      </c>
      <c r="S65" t="s">
        <v>742</v>
      </c>
      <c r="AA65" t="s">
        <v>913</v>
      </c>
    </row>
    <row r="66" spans="11:27">
      <c r="K66" t="s">
        <v>443</v>
      </c>
      <c r="N66" t="s">
        <v>593</v>
      </c>
      <c r="S66" t="s">
        <v>461</v>
      </c>
      <c r="AA66" t="s">
        <v>914</v>
      </c>
    </row>
    <row r="67" spans="11:27">
      <c r="K67" t="s">
        <v>444</v>
      </c>
      <c r="N67" t="s">
        <v>594</v>
      </c>
      <c r="S67" t="s">
        <v>743</v>
      </c>
      <c r="AA67" t="s">
        <v>915</v>
      </c>
    </row>
    <row r="68" spans="11:27">
      <c r="K68" t="s">
        <v>445</v>
      </c>
      <c r="N68" t="s">
        <v>595</v>
      </c>
      <c r="S68" t="s">
        <v>744</v>
      </c>
      <c r="AA68" t="s">
        <v>916</v>
      </c>
    </row>
    <row r="69" spans="11:27">
      <c r="K69" t="s">
        <v>372</v>
      </c>
      <c r="N69" t="s">
        <v>596</v>
      </c>
      <c r="S69" t="s">
        <v>745</v>
      </c>
      <c r="AA69" t="s">
        <v>917</v>
      </c>
    </row>
    <row r="70" spans="11:27">
      <c r="K70" t="s">
        <v>446</v>
      </c>
      <c r="N70" t="s">
        <v>597</v>
      </c>
      <c r="S70" t="s">
        <v>746</v>
      </c>
      <c r="AA70" t="s">
        <v>918</v>
      </c>
    </row>
    <row r="71" spans="11:27">
      <c r="K71" t="s">
        <v>447</v>
      </c>
      <c r="N71" t="s">
        <v>598</v>
      </c>
      <c r="S71" t="s">
        <v>747</v>
      </c>
      <c r="AA71" t="s">
        <v>919</v>
      </c>
    </row>
    <row r="72" spans="11:27">
      <c r="K72" t="s">
        <v>448</v>
      </c>
      <c r="N72" t="s">
        <v>599</v>
      </c>
      <c r="S72" t="s">
        <v>748</v>
      </c>
      <c r="AA72" t="s">
        <v>920</v>
      </c>
    </row>
    <row r="73" spans="11:27">
      <c r="K73" t="s">
        <v>449</v>
      </c>
      <c r="N73" t="s">
        <v>600</v>
      </c>
      <c r="S73" t="s">
        <v>749</v>
      </c>
      <c r="AA73" t="s">
        <v>921</v>
      </c>
    </row>
    <row r="74" spans="11:27">
      <c r="K74" t="s">
        <v>450</v>
      </c>
      <c r="N74" t="s">
        <v>601</v>
      </c>
      <c r="S74" t="s">
        <v>750</v>
      </c>
      <c r="AA74" t="s">
        <v>922</v>
      </c>
    </row>
    <row r="75" spans="11:27">
      <c r="K75" t="s">
        <v>451</v>
      </c>
      <c r="N75" t="s">
        <v>602</v>
      </c>
      <c r="S75" t="s">
        <v>751</v>
      </c>
      <c r="AA75" t="s">
        <v>471</v>
      </c>
    </row>
    <row r="76" spans="11:27">
      <c r="K76" t="s">
        <v>452</v>
      </c>
      <c r="N76" t="s">
        <v>603</v>
      </c>
      <c r="S76" t="s">
        <v>752</v>
      </c>
      <c r="AA76" t="s">
        <v>923</v>
      </c>
    </row>
    <row r="77" spans="11:27">
      <c r="K77" t="s">
        <v>453</v>
      </c>
      <c r="N77" t="s">
        <v>604</v>
      </c>
      <c r="S77" t="s">
        <v>753</v>
      </c>
      <c r="AA77" t="s">
        <v>924</v>
      </c>
    </row>
    <row r="78" spans="11:27">
      <c r="K78" t="s">
        <v>454</v>
      </c>
      <c r="N78" t="s">
        <v>605</v>
      </c>
      <c r="S78" t="s">
        <v>754</v>
      </c>
      <c r="AA78" t="s">
        <v>925</v>
      </c>
    </row>
    <row r="79" spans="11:27">
      <c r="K79" t="s">
        <v>455</v>
      </c>
      <c r="N79" t="s">
        <v>606</v>
      </c>
      <c r="S79" t="s">
        <v>755</v>
      </c>
      <c r="AA79" t="s">
        <v>926</v>
      </c>
    </row>
    <row r="80" spans="11:27">
      <c r="K80" t="s">
        <v>456</v>
      </c>
      <c r="N80" t="s">
        <v>607</v>
      </c>
      <c r="S80" t="s">
        <v>756</v>
      </c>
      <c r="AA80" t="s">
        <v>377</v>
      </c>
    </row>
    <row r="81" spans="11:27">
      <c r="K81" t="s">
        <v>457</v>
      </c>
      <c r="N81" t="s">
        <v>608</v>
      </c>
      <c r="S81" t="s">
        <v>757</v>
      </c>
      <c r="AA81" t="s">
        <v>927</v>
      </c>
    </row>
    <row r="82" spans="11:27">
      <c r="K82" t="s">
        <v>458</v>
      </c>
      <c r="N82" t="s">
        <v>609</v>
      </c>
      <c r="S82" t="s">
        <v>758</v>
      </c>
      <c r="AA82" t="s">
        <v>928</v>
      </c>
    </row>
    <row r="83" spans="11:27">
      <c r="K83" t="s">
        <v>459</v>
      </c>
      <c r="N83" t="s">
        <v>610</v>
      </c>
      <c r="S83" t="s">
        <v>759</v>
      </c>
      <c r="AA83" t="s">
        <v>929</v>
      </c>
    </row>
    <row r="84" spans="11:27">
      <c r="K84" t="s">
        <v>460</v>
      </c>
      <c r="N84" t="s">
        <v>611</v>
      </c>
      <c r="S84" t="s">
        <v>760</v>
      </c>
      <c r="AA84" t="s">
        <v>930</v>
      </c>
    </row>
    <row r="85" spans="11:27">
      <c r="K85" t="s">
        <v>461</v>
      </c>
      <c r="N85" t="s">
        <v>612</v>
      </c>
      <c r="S85" t="s">
        <v>761</v>
      </c>
      <c r="AA85" t="s">
        <v>931</v>
      </c>
    </row>
    <row r="86" spans="11:27">
      <c r="K86" t="s">
        <v>462</v>
      </c>
      <c r="N86" t="s">
        <v>613</v>
      </c>
      <c r="S86" t="s">
        <v>762</v>
      </c>
      <c r="AA86" t="s">
        <v>531</v>
      </c>
    </row>
    <row r="87" spans="11:27">
      <c r="K87" t="s">
        <v>463</v>
      </c>
      <c r="N87" t="s">
        <v>614</v>
      </c>
      <c r="S87" t="s">
        <v>488</v>
      </c>
      <c r="AA87" t="s">
        <v>932</v>
      </c>
    </row>
    <row r="88" spans="11:27">
      <c r="K88" t="s">
        <v>464</v>
      </c>
      <c r="N88" t="s">
        <v>615</v>
      </c>
      <c r="S88" t="s">
        <v>763</v>
      </c>
    </row>
    <row r="89" spans="11:27">
      <c r="K89" t="s">
        <v>465</v>
      </c>
      <c r="N89" t="s">
        <v>616</v>
      </c>
      <c r="S89" t="s">
        <v>764</v>
      </c>
    </row>
    <row r="90" spans="11:27">
      <c r="K90" t="s">
        <v>466</v>
      </c>
      <c r="N90" t="s">
        <v>617</v>
      </c>
      <c r="S90" t="s">
        <v>765</v>
      </c>
    </row>
    <row r="91" spans="11:27">
      <c r="K91" t="s">
        <v>467</v>
      </c>
      <c r="N91" t="s">
        <v>618</v>
      </c>
      <c r="S91" t="s">
        <v>766</v>
      </c>
    </row>
    <row r="92" spans="11:27">
      <c r="K92" t="s">
        <v>468</v>
      </c>
      <c r="N92" t="s">
        <v>619</v>
      </c>
      <c r="S92" t="s">
        <v>767</v>
      </c>
    </row>
    <row r="93" spans="11:27">
      <c r="K93" t="s">
        <v>469</v>
      </c>
      <c r="N93" t="s">
        <v>620</v>
      </c>
      <c r="S93" t="s">
        <v>768</v>
      </c>
    </row>
    <row r="94" spans="11:27">
      <c r="K94" t="s">
        <v>470</v>
      </c>
      <c r="N94" t="s">
        <v>621</v>
      </c>
      <c r="S94" t="s">
        <v>769</v>
      </c>
    </row>
    <row r="95" spans="11:27">
      <c r="K95" t="s">
        <v>471</v>
      </c>
      <c r="N95" t="s">
        <v>622</v>
      </c>
      <c r="S95" t="s">
        <v>770</v>
      </c>
    </row>
    <row r="96" spans="11:27">
      <c r="K96" t="s">
        <v>472</v>
      </c>
      <c r="N96" t="s">
        <v>623</v>
      </c>
      <c r="S96" t="s">
        <v>771</v>
      </c>
    </row>
    <row r="97" spans="11:14">
      <c r="K97" t="s">
        <v>473</v>
      </c>
      <c r="N97" t="s">
        <v>624</v>
      </c>
    </row>
    <row r="98" spans="11:14">
      <c r="K98" t="s">
        <v>474</v>
      </c>
      <c r="N98" t="s">
        <v>625</v>
      </c>
    </row>
    <row r="99" spans="11:14">
      <c r="K99" t="s">
        <v>475</v>
      </c>
      <c r="N99" t="s">
        <v>626</v>
      </c>
    </row>
    <row r="100" spans="11:14">
      <c r="K100" t="s">
        <v>476</v>
      </c>
      <c r="N100" t="s">
        <v>627</v>
      </c>
    </row>
    <row r="101" spans="11:14">
      <c r="K101" t="s">
        <v>477</v>
      </c>
      <c r="N101" t="s">
        <v>628</v>
      </c>
    </row>
    <row r="102" spans="11:14">
      <c r="K102" t="s">
        <v>478</v>
      </c>
      <c r="N102" t="s">
        <v>629</v>
      </c>
    </row>
    <row r="103" spans="11:14">
      <c r="K103" t="s">
        <v>479</v>
      </c>
      <c r="N103" t="s">
        <v>630</v>
      </c>
    </row>
    <row r="104" spans="11:14">
      <c r="K104" t="s">
        <v>480</v>
      </c>
      <c r="N104" t="s">
        <v>631</v>
      </c>
    </row>
    <row r="105" spans="11:14">
      <c r="K105" t="s">
        <v>481</v>
      </c>
      <c r="N105" t="s">
        <v>632</v>
      </c>
    </row>
    <row r="106" spans="11:14">
      <c r="K106" t="s">
        <v>482</v>
      </c>
      <c r="N106" t="s">
        <v>633</v>
      </c>
    </row>
    <row r="107" spans="11:14">
      <c r="K107" t="s">
        <v>483</v>
      </c>
      <c r="N107" t="s">
        <v>634</v>
      </c>
    </row>
    <row r="108" spans="11:14">
      <c r="K108" t="s">
        <v>484</v>
      </c>
      <c r="N108" t="s">
        <v>635</v>
      </c>
    </row>
    <row r="109" spans="11:14">
      <c r="K109" t="s">
        <v>485</v>
      </c>
      <c r="N109" t="s">
        <v>636</v>
      </c>
    </row>
    <row r="110" spans="11:14">
      <c r="K110" t="s">
        <v>486</v>
      </c>
      <c r="N110" t="s">
        <v>637</v>
      </c>
    </row>
    <row r="111" spans="11:14">
      <c r="K111" t="s">
        <v>487</v>
      </c>
      <c r="N111" t="s">
        <v>638</v>
      </c>
    </row>
    <row r="112" spans="11:14">
      <c r="K112" t="s">
        <v>488</v>
      </c>
      <c r="N112" t="s">
        <v>639</v>
      </c>
    </row>
    <row r="113" spans="11:14">
      <c r="K113" t="s">
        <v>489</v>
      </c>
      <c r="N113" t="s">
        <v>533</v>
      </c>
    </row>
    <row r="114" spans="11:14">
      <c r="K114" t="s">
        <v>490</v>
      </c>
      <c r="N114" t="s">
        <v>640</v>
      </c>
    </row>
    <row r="115" spans="11:14">
      <c r="K115" t="s">
        <v>491</v>
      </c>
      <c r="N115" t="s">
        <v>641</v>
      </c>
    </row>
    <row r="116" spans="11:14">
      <c r="K116" t="s">
        <v>492</v>
      </c>
      <c r="N116" t="s">
        <v>642</v>
      </c>
    </row>
    <row r="117" spans="11:14">
      <c r="K117" t="s">
        <v>493</v>
      </c>
      <c r="N117" t="s">
        <v>643</v>
      </c>
    </row>
    <row r="118" spans="11:14">
      <c r="K118" t="s">
        <v>365</v>
      </c>
      <c r="N118" t="s">
        <v>644</v>
      </c>
    </row>
    <row r="119" spans="11:14">
      <c r="K119" t="s">
        <v>494</v>
      </c>
      <c r="N119" t="s">
        <v>645</v>
      </c>
    </row>
    <row r="120" spans="11:14">
      <c r="K120" t="s">
        <v>495</v>
      </c>
      <c r="N120" t="s">
        <v>646</v>
      </c>
    </row>
    <row r="121" spans="11:14">
      <c r="K121" t="s">
        <v>496</v>
      </c>
      <c r="N121" t="s">
        <v>647</v>
      </c>
    </row>
    <row r="122" spans="11:14">
      <c r="K122" t="s">
        <v>497</v>
      </c>
      <c r="N122" t="s">
        <v>648</v>
      </c>
    </row>
    <row r="123" spans="11:14">
      <c r="K123" t="s">
        <v>414</v>
      </c>
      <c r="N123" t="s">
        <v>649</v>
      </c>
    </row>
    <row r="124" spans="11:14">
      <c r="K124" t="s">
        <v>425</v>
      </c>
      <c r="N124" t="s">
        <v>545</v>
      </c>
    </row>
    <row r="125" spans="11:14">
      <c r="K125" t="s">
        <v>393</v>
      </c>
      <c r="N125" t="s">
        <v>553</v>
      </c>
    </row>
    <row r="126" spans="11:14">
      <c r="K126" t="s">
        <v>498</v>
      </c>
      <c r="N126" t="s">
        <v>561</v>
      </c>
    </row>
    <row r="127" spans="11:14">
      <c r="K127" t="s">
        <v>499</v>
      </c>
      <c r="N127" t="s">
        <v>647</v>
      </c>
    </row>
    <row r="128" spans="11:14">
      <c r="K128" t="s">
        <v>392</v>
      </c>
      <c r="N128" t="s">
        <v>558</v>
      </c>
    </row>
    <row r="129" spans="14:14">
      <c r="N129" t="s">
        <v>626</v>
      </c>
    </row>
    <row r="130" spans="14:14">
      <c r="N130" t="s">
        <v>636</v>
      </c>
    </row>
    <row r="131" spans="14:14">
      <c r="N131" t="s">
        <v>603</v>
      </c>
    </row>
    <row r="132" spans="14:14">
      <c r="N132" t="s">
        <v>607</v>
      </c>
    </row>
    <row r="133" spans="14:14">
      <c r="N133" t="s">
        <v>606</v>
      </c>
    </row>
    <row r="134" spans="14:14">
      <c r="N134" t="s">
        <v>627</v>
      </c>
    </row>
    <row r="135" spans="14:14">
      <c r="N135" t="s">
        <v>552</v>
      </c>
    </row>
    <row r="136" spans="14:14">
      <c r="N136" t="s">
        <v>650</v>
      </c>
    </row>
    <row r="137" spans="14:14">
      <c r="N137" t="s">
        <v>573</v>
      </c>
    </row>
    <row r="138" spans="14:14">
      <c r="N138" t="s">
        <v>602</v>
      </c>
    </row>
    <row r="139" spans="14:14">
      <c r="N139" t="s">
        <v>580</v>
      </c>
    </row>
    <row r="140" spans="14:14">
      <c r="N140" t="s">
        <v>634</v>
      </c>
    </row>
    <row r="141" spans="14:14">
      <c r="N141" t="s">
        <v>567</v>
      </c>
    </row>
    <row r="142" spans="14:14">
      <c r="N142" t="s">
        <v>588</v>
      </c>
    </row>
    <row r="143" spans="14:14">
      <c r="N143" t="s">
        <v>550</v>
      </c>
    </row>
    <row r="144" spans="14:14">
      <c r="N144" t="s">
        <v>349</v>
      </c>
    </row>
    <row r="145" spans="14:14">
      <c r="N145" t="s">
        <v>620</v>
      </c>
    </row>
    <row r="146" spans="14:14">
      <c r="N146" t="s">
        <v>638</v>
      </c>
    </row>
    <row r="147" spans="14:14">
      <c r="N147" t="s">
        <v>643</v>
      </c>
    </row>
    <row r="148" spans="14:14">
      <c r="N148" t="s">
        <v>615</v>
      </c>
    </row>
    <row r="149" spans="14:14">
      <c r="N149" t="s">
        <v>586</v>
      </c>
    </row>
    <row r="150" spans="14:14">
      <c r="N150" t="s">
        <v>536</v>
      </c>
    </row>
    <row r="151" spans="14:14">
      <c r="N151" t="s">
        <v>651</v>
      </c>
    </row>
    <row r="152" spans="14:14">
      <c r="N152" t="s">
        <v>652</v>
      </c>
    </row>
    <row r="153" spans="14:14">
      <c r="N153" t="s">
        <v>598</v>
      </c>
    </row>
    <row r="154" spans="14:14">
      <c r="N154" t="s">
        <v>582</v>
      </c>
    </row>
    <row r="155" spans="14:14">
      <c r="N155" t="s">
        <v>581</v>
      </c>
    </row>
    <row r="156" spans="14:14">
      <c r="N156" t="s">
        <v>533</v>
      </c>
    </row>
    <row r="157" spans="14:14">
      <c r="N157" t="s">
        <v>555</v>
      </c>
    </row>
    <row r="158" spans="14:14">
      <c r="N158" t="s">
        <v>563</v>
      </c>
    </row>
    <row r="159" spans="14:14">
      <c r="N159" t="s">
        <v>583</v>
      </c>
    </row>
    <row r="160" spans="14:14">
      <c r="N160" t="s">
        <v>624</v>
      </c>
    </row>
    <row r="161" spans="14:14">
      <c r="N161" t="s">
        <v>592</v>
      </c>
    </row>
    <row r="162" spans="14:14">
      <c r="N162" t="s">
        <v>646</v>
      </c>
    </row>
    <row r="163" spans="14:14">
      <c r="N163" t="s">
        <v>653</v>
      </c>
    </row>
  </sheetData>
  <sortState ref="J2:J20">
    <sortCondition ref="J2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CE11AD5C268C74DAD95BD629486D77E" ma:contentTypeVersion="10" ma:contentTypeDescription="Crear nuevo documento." ma:contentTypeScope="" ma:versionID="0609fd586018015929a84c93335d08e4">
  <xsd:schema xmlns:xsd="http://www.w3.org/2001/XMLSchema" xmlns:xs="http://www.w3.org/2001/XMLSchema" xmlns:p="http://schemas.microsoft.com/office/2006/metadata/properties" xmlns:ns2="987dd500-d283-4d87-9988-32d4c79baaa3" xmlns:ns3="5b8af046-1a8d-42b8-bbc1-09e1c3d724e4" targetNamespace="http://schemas.microsoft.com/office/2006/metadata/properties" ma:root="true" ma:fieldsID="4841b4ec5569146722333532491fdb85" ns2:_="" ns3:_="">
    <xsd:import namespace="987dd500-d283-4d87-9988-32d4c79baaa3"/>
    <xsd:import namespace="5b8af046-1a8d-42b8-bbc1-09e1c3d724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7dd500-d283-4d87-9988-32d4c79baa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8af046-1a8d-42b8-bbc1-09e1c3d724e4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3942C47-AC8E-4AE9-B80D-670BF87C6E64}">
  <ds:schemaRefs>
    <ds:schemaRef ds:uri="http://purl.org/dc/terms/"/>
    <ds:schemaRef ds:uri="http://purl.org/dc/dcmitype/"/>
    <ds:schemaRef ds:uri="5b8af046-1a8d-42b8-bbc1-09e1c3d724e4"/>
    <ds:schemaRef ds:uri="http://purl.org/dc/elements/1.1/"/>
    <ds:schemaRef ds:uri="http://schemas.microsoft.com/office/2006/metadata/properties"/>
    <ds:schemaRef ds:uri="987dd500-d283-4d87-9988-32d4c79baa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E54577F-E996-4927-A81E-C44ADE36B34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B42E6A2-8067-4500-BD02-668AD8CC8D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87dd500-d283-4d87-9988-32d4c79baaa3"/>
    <ds:schemaRef ds:uri="5b8af046-1a8d-42b8-bbc1-09e1c3d724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28</vt:i4>
      </vt:variant>
    </vt:vector>
  </HeadingPairs>
  <TitlesOfParts>
    <vt:vector size="40" baseType="lpstr">
      <vt:lpstr>SolCotizacion</vt:lpstr>
      <vt:lpstr>Anexo Técnico</vt:lpstr>
      <vt:lpstr>ResumenCotizacion</vt:lpstr>
      <vt:lpstr>Cotizacion</vt:lpstr>
      <vt:lpstr>Consolidado</vt:lpstr>
      <vt:lpstr>CSV</vt:lpstr>
      <vt:lpstr>Cuadro Totales</vt:lpstr>
      <vt:lpstr>Cuadro Totales IVA</vt:lpstr>
      <vt:lpstr>Listas</vt:lpstr>
      <vt:lpstr>minimo</vt:lpstr>
      <vt:lpstr>temp</vt:lpstr>
      <vt:lpstr>tempListas</vt:lpstr>
      <vt:lpstr>Producto</vt:lpstr>
      <vt:lpstr>Reg1Departamento</vt:lpstr>
      <vt:lpstr>Reg1DepartamentoBogotá</vt:lpstr>
      <vt:lpstr>Reg1DepartamentoCundinamarca</vt:lpstr>
      <vt:lpstr>Reg1DepartamentoRevisarAnexo</vt:lpstr>
      <vt:lpstr>Reg2Departamento</vt:lpstr>
      <vt:lpstr>Reg2DepartamentoAntioquia</vt:lpstr>
      <vt:lpstr>Reg2DepartamentoAtlántico</vt:lpstr>
      <vt:lpstr>Reg2DepartamentoBolívar</vt:lpstr>
      <vt:lpstr>Reg2DepartamentoBoyacá</vt:lpstr>
      <vt:lpstr>Reg2DepartamentoCaldas</vt:lpstr>
      <vt:lpstr>Reg2DepartamentoCasanare</vt:lpstr>
      <vt:lpstr>Reg2DepartamentoCauca</vt:lpstr>
      <vt:lpstr>Reg2DepartamentoCórdoba</vt:lpstr>
      <vt:lpstr>Reg2DepartamentoCundinamarca</vt:lpstr>
      <vt:lpstr>Reg2DepartamentoHuila</vt:lpstr>
      <vt:lpstr>Reg2DepartamentoMagdalena</vt:lpstr>
      <vt:lpstr>Reg2DepartamentoMeta</vt:lpstr>
      <vt:lpstr>Reg2DepartamentoNariño</vt:lpstr>
      <vt:lpstr>Reg2DepartamentoNortedeSantander</vt:lpstr>
      <vt:lpstr>Reg2DepartamentoQuindío</vt:lpstr>
      <vt:lpstr>Reg2DepartamentoRevisarAnexo</vt:lpstr>
      <vt:lpstr>Reg2DepartamentoRisaralda</vt:lpstr>
      <vt:lpstr>Reg2DepartamentoSantander</vt:lpstr>
      <vt:lpstr>Reg2DepartamentoSucre</vt:lpstr>
      <vt:lpstr>Reg2DepartamentoTolima</vt:lpstr>
      <vt:lpstr>Reg2DepartamentoValledelCauca</vt:lpstr>
      <vt:lpstr>Segmento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Leonardo López Avendaño</dc:creator>
  <cp:lastModifiedBy>Henry Alberto Ospina Ochoa</cp:lastModifiedBy>
  <dcterms:created xsi:type="dcterms:W3CDTF">2016-10-03T21:07:09Z</dcterms:created>
  <dcterms:modified xsi:type="dcterms:W3CDTF">2019-09-11T12:36:53Z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0x010100ACE11AD5C268C74DAD95BD629486D77E</vt:lpwstr>
  </property>
</Properties>
</file>